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D533303-E7F0-4428-AAD4-C74361963617}" xr6:coauthVersionLast="47" xr6:coauthVersionMax="47" xr10:uidLastSave="{00000000-0000-0000-0000-000000000000}"/>
  <workbookProtection workbookAlgorithmName="SHA-512" workbookHashValue="Iri/b6/sHh53HV2f0ua+oPKMkAa62qg6/6iO1HHeXtFIKn+l7wHEcEpXFQgykcIpSVCKMaTCC2DLq1J++GHxlw==" workbookSaltValue="Gz+ViSS+bZJKe7WsVnpTFg==" workbookSpinCount="100000" lockStructure="1"/>
  <bookViews>
    <workbookView xWindow="-110" yWindow="-110" windowWidth="19420" windowHeight="10300" activeTab="3" xr2:uid="{7801FBF6-843F-427A-9238-1F599A6DB87D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Q2693" i="7"/>
  <c r="P2693" i="7"/>
  <c r="O2693" i="7"/>
  <c r="N2693" i="7"/>
  <c r="Q2692" i="7"/>
  <c r="P2692" i="7"/>
  <c r="O2692" i="7"/>
  <c r="N2692" i="7"/>
  <c r="U2692" i="7" s="1"/>
  <c r="U2691" i="7"/>
  <c r="T2691" i="7"/>
  <c r="Q2691" i="7"/>
  <c r="P2691" i="7"/>
  <c r="O2691" i="7"/>
  <c r="N2691" i="7"/>
  <c r="S2691" i="7" s="1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U2686" i="7" s="1"/>
  <c r="U2685" i="7"/>
  <c r="T2685" i="7"/>
  <c r="Q2685" i="7"/>
  <c r="P2685" i="7"/>
  <c r="O2685" i="7"/>
  <c r="N2685" i="7"/>
  <c r="S2685" i="7" s="1"/>
  <c r="U2684" i="7"/>
  <c r="T2684" i="7"/>
  <c r="S2684" i="7"/>
  <c r="R2684" i="7"/>
  <c r="Q2684" i="7"/>
  <c r="P2684" i="7"/>
  <c r="O2684" i="7"/>
  <c r="N2684" i="7"/>
  <c r="S2683" i="7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Q2680" i="7"/>
  <c r="P2680" i="7"/>
  <c r="O2680" i="7"/>
  <c r="N2680" i="7"/>
  <c r="U2680" i="7" s="1"/>
  <c r="U2679" i="7"/>
  <c r="T2679" i="7"/>
  <c r="Q2679" i="7"/>
  <c r="P2679" i="7"/>
  <c r="O2679" i="7"/>
  <c r="N2679" i="7"/>
  <c r="S2679" i="7" s="1"/>
  <c r="U2678" i="7"/>
  <c r="T2678" i="7"/>
  <c r="S2678" i="7"/>
  <c r="R2678" i="7"/>
  <c r="Q2678" i="7"/>
  <c r="P2678" i="7"/>
  <c r="O2678" i="7"/>
  <c r="N2678" i="7"/>
  <c r="S2677" i="7"/>
  <c r="R2677" i="7"/>
  <c r="Q2677" i="7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4" i="7" s="1"/>
  <c r="U2673" i="7"/>
  <c r="T2673" i="7"/>
  <c r="Q2673" i="7"/>
  <c r="P2673" i="7"/>
  <c r="O2673" i="7"/>
  <c r="N2673" i="7"/>
  <c r="S2673" i="7" s="1"/>
  <c r="U2672" i="7"/>
  <c r="T2672" i="7"/>
  <c r="S2672" i="7"/>
  <c r="R2672" i="7"/>
  <c r="Q2672" i="7"/>
  <c r="P2672" i="7"/>
  <c r="O2672" i="7"/>
  <c r="N2672" i="7"/>
  <c r="S2671" i="7"/>
  <c r="R2671" i="7"/>
  <c r="Q2671" i="7"/>
  <c r="P2671" i="7"/>
  <c r="O2671" i="7"/>
  <c r="N2671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U2668" i="7" s="1"/>
  <c r="U2667" i="7"/>
  <c r="T2667" i="7"/>
  <c r="Q2667" i="7"/>
  <c r="P2667" i="7"/>
  <c r="O2667" i="7"/>
  <c r="N2667" i="7"/>
  <c r="S2667" i="7" s="1"/>
  <c r="U2666" i="7"/>
  <c r="T2666" i="7"/>
  <c r="S2666" i="7"/>
  <c r="R2666" i="7"/>
  <c r="Q2666" i="7"/>
  <c r="P2666" i="7"/>
  <c r="O2666" i="7"/>
  <c r="N2666" i="7"/>
  <c r="Q2665" i="7"/>
  <c r="P2665" i="7"/>
  <c r="O2665" i="7"/>
  <c r="N2665" i="7"/>
  <c r="Q2664" i="7"/>
  <c r="P2664" i="7"/>
  <c r="O2664" i="7"/>
  <c r="N2664" i="7"/>
  <c r="Q2663" i="7"/>
  <c r="P2663" i="7"/>
  <c r="O2663" i="7"/>
  <c r="N2663" i="7"/>
  <c r="Q2662" i="7"/>
  <c r="P2662" i="7"/>
  <c r="O2662" i="7"/>
  <c r="N2662" i="7"/>
  <c r="U2662" i="7" s="1"/>
  <c r="U2661" i="7"/>
  <c r="T2661" i="7"/>
  <c r="Q2661" i="7"/>
  <c r="P2661" i="7"/>
  <c r="O2661" i="7"/>
  <c r="N2661" i="7"/>
  <c r="S2661" i="7" s="1"/>
  <c r="U2660" i="7"/>
  <c r="T2660" i="7"/>
  <c r="S2660" i="7"/>
  <c r="R2660" i="7"/>
  <c r="Q2660" i="7"/>
  <c r="P2660" i="7"/>
  <c r="O2660" i="7"/>
  <c r="N2660" i="7"/>
  <c r="S2659" i="7"/>
  <c r="R2659" i="7"/>
  <c r="Q2659" i="7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U2656" i="7" s="1"/>
  <c r="U2655" i="7"/>
  <c r="T2655" i="7"/>
  <c r="Q2655" i="7"/>
  <c r="P2655" i="7"/>
  <c r="O2655" i="7"/>
  <c r="N2655" i="7"/>
  <c r="S2655" i="7" s="1"/>
  <c r="U2654" i="7"/>
  <c r="T2654" i="7"/>
  <c r="S2654" i="7"/>
  <c r="R2654" i="7"/>
  <c r="Q2654" i="7"/>
  <c r="P2654" i="7"/>
  <c r="O2654" i="7"/>
  <c r="N2654" i="7"/>
  <c r="Q2653" i="7"/>
  <c r="P2653" i="7"/>
  <c r="O2653" i="7"/>
  <c r="N2653" i="7"/>
  <c r="Q2652" i="7"/>
  <c r="P2652" i="7"/>
  <c r="O2652" i="7"/>
  <c r="N2652" i="7"/>
  <c r="Q2651" i="7"/>
  <c r="P2651" i="7"/>
  <c r="O2651" i="7"/>
  <c r="N2651" i="7"/>
  <c r="Q2650" i="7"/>
  <c r="P2650" i="7"/>
  <c r="O2650" i="7"/>
  <c r="N2650" i="7"/>
  <c r="U2650" i="7" s="1"/>
  <c r="U2649" i="7"/>
  <c r="T2649" i="7"/>
  <c r="Q2649" i="7"/>
  <c r="P2649" i="7"/>
  <c r="O2649" i="7"/>
  <c r="N2649" i="7"/>
  <c r="S2649" i="7" s="1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Q2646" i="7"/>
  <c r="P2646" i="7"/>
  <c r="O2646" i="7"/>
  <c r="N2646" i="7"/>
  <c r="Q2645" i="7"/>
  <c r="P2645" i="7"/>
  <c r="O2645" i="7"/>
  <c r="N2645" i="7"/>
  <c r="Q2644" i="7"/>
  <c r="P2644" i="7"/>
  <c r="O2644" i="7"/>
  <c r="N2644" i="7"/>
  <c r="U2644" i="7" s="1"/>
  <c r="U2643" i="7"/>
  <c r="T2643" i="7"/>
  <c r="Q2643" i="7"/>
  <c r="P2643" i="7"/>
  <c r="O2643" i="7"/>
  <c r="N2643" i="7"/>
  <c r="S2643" i="7" s="1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U2638" i="7" s="1"/>
  <c r="U2637" i="7"/>
  <c r="T2637" i="7"/>
  <c r="Q2637" i="7"/>
  <c r="P2637" i="7"/>
  <c r="O2637" i="7"/>
  <c r="N2637" i="7"/>
  <c r="S2637" i="7" s="1"/>
  <c r="U2636" i="7"/>
  <c r="T2636" i="7"/>
  <c r="S2636" i="7"/>
  <c r="R2636" i="7"/>
  <c r="Q2636" i="7"/>
  <c r="P2636" i="7"/>
  <c r="O2636" i="7"/>
  <c r="N2636" i="7"/>
  <c r="Q2635" i="7"/>
  <c r="P2635" i="7"/>
  <c r="O2635" i="7"/>
  <c r="N2635" i="7"/>
  <c r="Q2634" i="7"/>
  <c r="P2634" i="7"/>
  <c r="O2634" i="7"/>
  <c r="N2634" i="7"/>
  <c r="Q2633" i="7"/>
  <c r="P2633" i="7"/>
  <c r="O2633" i="7"/>
  <c r="N2633" i="7"/>
  <c r="Q2632" i="7"/>
  <c r="P2632" i="7"/>
  <c r="O2632" i="7"/>
  <c r="N2632" i="7"/>
  <c r="U2632" i="7" s="1"/>
  <c r="U2631" i="7"/>
  <c r="T2631" i="7"/>
  <c r="Q2631" i="7"/>
  <c r="P2631" i="7"/>
  <c r="O2631" i="7"/>
  <c r="N2631" i="7"/>
  <c r="S2631" i="7" s="1"/>
  <c r="U2630" i="7"/>
  <c r="T2630" i="7"/>
  <c r="S2630" i="7"/>
  <c r="R2630" i="7"/>
  <c r="Q2630" i="7"/>
  <c r="P2630" i="7"/>
  <c r="O2630" i="7"/>
  <c r="N2630" i="7"/>
  <c r="R2629" i="7"/>
  <c r="Q2629" i="7"/>
  <c r="P2629" i="7"/>
  <c r="O2629" i="7"/>
  <c r="N2629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U2626" i="7" s="1"/>
  <c r="U2625" i="7"/>
  <c r="T2625" i="7"/>
  <c r="Q2625" i="7"/>
  <c r="P2625" i="7"/>
  <c r="O2625" i="7"/>
  <c r="N2625" i="7"/>
  <c r="S2625" i="7" s="1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U2620" i="7" s="1"/>
  <c r="U2619" i="7"/>
  <c r="T2619" i="7"/>
  <c r="Q2619" i="7"/>
  <c r="P2619" i="7"/>
  <c r="O2619" i="7"/>
  <c r="N2619" i="7"/>
  <c r="S2619" i="7" s="1"/>
  <c r="U2618" i="7"/>
  <c r="T2618" i="7"/>
  <c r="S2618" i="7"/>
  <c r="R2618" i="7"/>
  <c r="Q2618" i="7"/>
  <c r="P2618" i="7"/>
  <c r="O2618" i="7"/>
  <c r="N2618" i="7"/>
  <c r="Q2617" i="7"/>
  <c r="P2617" i="7"/>
  <c r="T2617" i="7" s="1"/>
  <c r="O2617" i="7"/>
  <c r="N2617" i="7"/>
  <c r="Q2616" i="7"/>
  <c r="P2616" i="7"/>
  <c r="O2616" i="7"/>
  <c r="N2616" i="7"/>
  <c r="Q2615" i="7"/>
  <c r="P2615" i="7"/>
  <c r="O2615" i="7"/>
  <c r="N2615" i="7"/>
  <c r="Q2614" i="7"/>
  <c r="P2614" i="7"/>
  <c r="O2614" i="7"/>
  <c r="N2614" i="7"/>
  <c r="U2614" i="7" s="1"/>
  <c r="U2613" i="7"/>
  <c r="T2613" i="7"/>
  <c r="Q2613" i="7"/>
  <c r="P2613" i="7"/>
  <c r="O2613" i="7"/>
  <c r="N2613" i="7"/>
  <c r="S2613" i="7" s="1"/>
  <c r="U2612" i="7"/>
  <c r="T2612" i="7"/>
  <c r="S2612" i="7"/>
  <c r="R2612" i="7"/>
  <c r="Q2612" i="7"/>
  <c r="P2612" i="7"/>
  <c r="O2612" i="7"/>
  <c r="N2612" i="7"/>
  <c r="S2611" i="7"/>
  <c r="R2611" i="7"/>
  <c r="Q2611" i="7"/>
  <c r="P2611" i="7"/>
  <c r="T2611" i="7" s="1"/>
  <c r="O2611" i="7"/>
  <c r="N2611" i="7"/>
  <c r="U2611" i="7" s="1"/>
  <c r="Q2610" i="7"/>
  <c r="P2610" i="7"/>
  <c r="O2610" i="7"/>
  <c r="N2610" i="7"/>
  <c r="Q2609" i="7"/>
  <c r="P2609" i="7"/>
  <c r="O2609" i="7"/>
  <c r="N2609" i="7"/>
  <c r="Q2608" i="7"/>
  <c r="P2608" i="7"/>
  <c r="O2608" i="7"/>
  <c r="N2608" i="7"/>
  <c r="U2608" i="7" s="1"/>
  <c r="U2607" i="7"/>
  <c r="T2607" i="7"/>
  <c r="Q2607" i="7"/>
  <c r="P2607" i="7"/>
  <c r="O2607" i="7"/>
  <c r="N2607" i="7"/>
  <c r="S2607" i="7" s="1"/>
  <c r="U2606" i="7"/>
  <c r="T2606" i="7"/>
  <c r="S2606" i="7"/>
  <c r="R2606" i="7"/>
  <c r="Q2606" i="7"/>
  <c r="P2606" i="7"/>
  <c r="O2606" i="7"/>
  <c r="N2606" i="7"/>
  <c r="S2605" i="7"/>
  <c r="R2605" i="7"/>
  <c r="Q2605" i="7"/>
  <c r="P2605" i="7"/>
  <c r="T2605" i="7" s="1"/>
  <c r="O2605" i="7"/>
  <c r="N2605" i="7"/>
  <c r="U2605" i="7" s="1"/>
  <c r="Q2604" i="7"/>
  <c r="P2604" i="7"/>
  <c r="O2604" i="7"/>
  <c r="N2604" i="7"/>
  <c r="Q2603" i="7"/>
  <c r="P2603" i="7"/>
  <c r="O2603" i="7"/>
  <c r="N2603" i="7"/>
  <c r="Q2602" i="7"/>
  <c r="P2602" i="7"/>
  <c r="O2602" i="7"/>
  <c r="N2602" i="7"/>
  <c r="U2602" i="7" s="1"/>
  <c r="U2601" i="7"/>
  <c r="T2601" i="7"/>
  <c r="Q2601" i="7"/>
  <c r="P2601" i="7"/>
  <c r="O2601" i="7"/>
  <c r="N2601" i="7"/>
  <c r="S2601" i="7" s="1"/>
  <c r="U2600" i="7"/>
  <c r="T2600" i="7"/>
  <c r="S2600" i="7"/>
  <c r="R2600" i="7"/>
  <c r="Q2600" i="7"/>
  <c r="P2600" i="7"/>
  <c r="O2600" i="7"/>
  <c r="N2600" i="7"/>
  <c r="S2599" i="7"/>
  <c r="Q2599" i="7"/>
  <c r="P2599" i="7"/>
  <c r="T2599" i="7" s="1"/>
  <c r="O2599" i="7"/>
  <c r="N2599" i="7"/>
  <c r="Q2598" i="7"/>
  <c r="P2598" i="7"/>
  <c r="O2598" i="7"/>
  <c r="N2598" i="7"/>
  <c r="Q2597" i="7"/>
  <c r="P2597" i="7"/>
  <c r="O2597" i="7"/>
  <c r="N2597" i="7"/>
  <c r="Q2596" i="7"/>
  <c r="P2596" i="7"/>
  <c r="O2596" i="7"/>
  <c r="N2596" i="7"/>
  <c r="U2596" i="7" s="1"/>
  <c r="U2595" i="7"/>
  <c r="T2595" i="7"/>
  <c r="Q2595" i="7"/>
  <c r="P2595" i="7"/>
  <c r="O2595" i="7"/>
  <c r="N2595" i="7"/>
  <c r="S2595" i="7" s="1"/>
  <c r="U2594" i="7"/>
  <c r="T2594" i="7"/>
  <c r="S2594" i="7"/>
  <c r="R2594" i="7"/>
  <c r="Q2594" i="7"/>
  <c r="P2594" i="7"/>
  <c r="O2594" i="7"/>
  <c r="N2594" i="7"/>
  <c r="Q2593" i="7"/>
  <c r="P2593" i="7"/>
  <c r="O2593" i="7"/>
  <c r="N2593" i="7"/>
  <c r="Q2592" i="7"/>
  <c r="P2592" i="7"/>
  <c r="O2592" i="7"/>
  <c r="N2592" i="7"/>
  <c r="Q2591" i="7"/>
  <c r="P2591" i="7"/>
  <c r="O2591" i="7"/>
  <c r="N2591" i="7"/>
  <c r="Q2590" i="7"/>
  <c r="P2590" i="7"/>
  <c r="O2590" i="7"/>
  <c r="N2590" i="7"/>
  <c r="U2590" i="7" s="1"/>
  <c r="U2589" i="7"/>
  <c r="T2589" i="7"/>
  <c r="Q2589" i="7"/>
  <c r="P2589" i="7"/>
  <c r="O2589" i="7"/>
  <c r="N2589" i="7"/>
  <c r="S2589" i="7" s="1"/>
  <c r="U2588" i="7"/>
  <c r="T2588" i="7"/>
  <c r="S2588" i="7"/>
  <c r="R2588" i="7"/>
  <c r="Q2588" i="7"/>
  <c r="P2588" i="7"/>
  <c r="O2588" i="7"/>
  <c r="N2588" i="7"/>
  <c r="S2587" i="7"/>
  <c r="R2587" i="7"/>
  <c r="Q2587" i="7"/>
  <c r="P2587" i="7"/>
  <c r="T2587" i="7" s="1"/>
  <c r="O2587" i="7"/>
  <c r="N2587" i="7"/>
  <c r="U2587" i="7" s="1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U2584" i="7" s="1"/>
  <c r="U2583" i="7"/>
  <c r="T2583" i="7"/>
  <c r="Q2583" i="7"/>
  <c r="P2583" i="7"/>
  <c r="O2583" i="7"/>
  <c r="N2583" i="7"/>
  <c r="S2583" i="7" s="1"/>
  <c r="U2582" i="7"/>
  <c r="T2582" i="7"/>
  <c r="S2582" i="7"/>
  <c r="R2582" i="7"/>
  <c r="Q2582" i="7"/>
  <c r="P2582" i="7"/>
  <c r="O2582" i="7"/>
  <c r="N2582" i="7"/>
  <c r="Q2581" i="7"/>
  <c r="P2581" i="7"/>
  <c r="O2581" i="7"/>
  <c r="N2581" i="7"/>
  <c r="U2581" i="7" s="1"/>
  <c r="Q2580" i="7"/>
  <c r="P2580" i="7"/>
  <c r="O2580" i="7"/>
  <c r="N2580" i="7"/>
  <c r="Q2579" i="7"/>
  <c r="P2579" i="7"/>
  <c r="O2579" i="7"/>
  <c r="N2579" i="7"/>
  <c r="Q2578" i="7"/>
  <c r="P2578" i="7"/>
  <c r="O2578" i="7"/>
  <c r="N2578" i="7"/>
  <c r="U2578" i="7" s="1"/>
  <c r="U2577" i="7"/>
  <c r="T2577" i="7"/>
  <c r="Q2577" i="7"/>
  <c r="P2577" i="7"/>
  <c r="O2577" i="7"/>
  <c r="N2577" i="7"/>
  <c r="S2577" i="7" s="1"/>
  <c r="U2576" i="7"/>
  <c r="T2576" i="7"/>
  <c r="S2576" i="7"/>
  <c r="R2576" i="7"/>
  <c r="Q2576" i="7"/>
  <c r="P2576" i="7"/>
  <c r="O2576" i="7"/>
  <c r="N2576" i="7"/>
  <c r="Q2575" i="7"/>
  <c r="P2575" i="7"/>
  <c r="T2575" i="7" s="1"/>
  <c r="O2575" i="7"/>
  <c r="N2575" i="7"/>
  <c r="Q2574" i="7"/>
  <c r="P2574" i="7"/>
  <c r="O2574" i="7"/>
  <c r="N2574" i="7"/>
  <c r="Q2573" i="7"/>
  <c r="P2573" i="7"/>
  <c r="O2573" i="7"/>
  <c r="N2573" i="7"/>
  <c r="Q2572" i="7"/>
  <c r="P2572" i="7"/>
  <c r="O2572" i="7"/>
  <c r="N2572" i="7"/>
  <c r="U2572" i="7" s="1"/>
  <c r="U2571" i="7"/>
  <c r="T2571" i="7"/>
  <c r="Q2571" i="7"/>
  <c r="P2571" i="7"/>
  <c r="O2571" i="7"/>
  <c r="N2571" i="7"/>
  <c r="S2571" i="7" s="1"/>
  <c r="U2570" i="7"/>
  <c r="T2570" i="7"/>
  <c r="S2570" i="7"/>
  <c r="R2570" i="7"/>
  <c r="Q2570" i="7"/>
  <c r="P2570" i="7"/>
  <c r="O2570" i="7"/>
  <c r="N2570" i="7"/>
  <c r="Q2569" i="7"/>
  <c r="P2569" i="7"/>
  <c r="O2569" i="7"/>
  <c r="N2569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U2566" i="7" s="1"/>
  <c r="U2565" i="7"/>
  <c r="T2565" i="7"/>
  <c r="Q2565" i="7"/>
  <c r="P2565" i="7"/>
  <c r="O2565" i="7"/>
  <c r="N2565" i="7"/>
  <c r="S2565" i="7" s="1"/>
  <c r="U2564" i="7"/>
  <c r="T2564" i="7"/>
  <c r="S2564" i="7"/>
  <c r="R2564" i="7"/>
  <c r="Q2564" i="7"/>
  <c r="P2564" i="7"/>
  <c r="O2564" i="7"/>
  <c r="N2564" i="7"/>
  <c r="Q2563" i="7"/>
  <c r="P2563" i="7"/>
  <c r="O2563" i="7"/>
  <c r="N2563" i="7"/>
  <c r="Q2562" i="7"/>
  <c r="P2562" i="7"/>
  <c r="O2562" i="7"/>
  <c r="N2562" i="7"/>
  <c r="Q2561" i="7"/>
  <c r="P2561" i="7"/>
  <c r="O2561" i="7"/>
  <c r="N2561" i="7"/>
  <c r="Q2560" i="7"/>
  <c r="P2560" i="7"/>
  <c r="O2560" i="7"/>
  <c r="N2560" i="7"/>
  <c r="Q2559" i="7"/>
  <c r="P2559" i="7"/>
  <c r="O2559" i="7"/>
  <c r="N2559" i="7"/>
  <c r="U2558" i="7"/>
  <c r="T2558" i="7"/>
  <c r="S2558" i="7"/>
  <c r="R2558" i="7"/>
  <c r="Q2558" i="7"/>
  <c r="P2558" i="7"/>
  <c r="O2558" i="7"/>
  <c r="N2558" i="7"/>
  <c r="Q2557" i="7"/>
  <c r="S2557" i="7" s="1"/>
  <c r="P2557" i="7"/>
  <c r="O2557" i="7"/>
  <c r="N2557" i="7"/>
  <c r="Q2556" i="7"/>
  <c r="P2556" i="7"/>
  <c r="O2556" i="7"/>
  <c r="N2556" i="7"/>
  <c r="Q2555" i="7"/>
  <c r="P2555" i="7"/>
  <c r="O2555" i="7"/>
  <c r="R2555" i="7" s="1"/>
  <c r="N2555" i="7"/>
  <c r="Q2554" i="7"/>
  <c r="P2554" i="7"/>
  <c r="O2554" i="7"/>
  <c r="N2554" i="7"/>
  <c r="U2554" i="7" s="1"/>
  <c r="T2553" i="7"/>
  <c r="Q2553" i="7"/>
  <c r="P2553" i="7"/>
  <c r="O2553" i="7"/>
  <c r="N2553" i="7"/>
  <c r="U2553" i="7" s="1"/>
  <c r="U2552" i="7"/>
  <c r="T2552" i="7"/>
  <c r="S2552" i="7"/>
  <c r="R2552" i="7"/>
  <c r="Q2552" i="7"/>
  <c r="P2552" i="7"/>
  <c r="O2552" i="7"/>
  <c r="N2552" i="7"/>
  <c r="R2551" i="7"/>
  <c r="Q2551" i="7"/>
  <c r="S2551" i="7" s="1"/>
  <c r="P2551" i="7"/>
  <c r="O2551" i="7"/>
  <c r="N2551" i="7"/>
  <c r="Q2550" i="7"/>
  <c r="P2550" i="7"/>
  <c r="O2550" i="7"/>
  <c r="N2550" i="7"/>
  <c r="R2549" i="7"/>
  <c r="Q2549" i="7"/>
  <c r="P2549" i="7"/>
  <c r="O2549" i="7"/>
  <c r="N2549" i="7"/>
  <c r="Q2548" i="7"/>
  <c r="P2548" i="7"/>
  <c r="O2548" i="7"/>
  <c r="N2548" i="7"/>
  <c r="U2548" i="7" s="1"/>
  <c r="T2547" i="7"/>
  <c r="Q2547" i="7"/>
  <c r="P2547" i="7"/>
  <c r="O2547" i="7"/>
  <c r="N2547" i="7"/>
  <c r="U2547" i="7" s="1"/>
  <c r="U2546" i="7"/>
  <c r="T2546" i="7"/>
  <c r="S2546" i="7"/>
  <c r="R2546" i="7"/>
  <c r="Q2546" i="7"/>
  <c r="P2546" i="7"/>
  <c r="O2546" i="7"/>
  <c r="N2546" i="7"/>
  <c r="Q2545" i="7"/>
  <c r="P2545" i="7"/>
  <c r="O2545" i="7"/>
  <c r="N2545" i="7"/>
  <c r="U2545" i="7" s="1"/>
  <c r="Q2544" i="7"/>
  <c r="P2544" i="7"/>
  <c r="O2544" i="7"/>
  <c r="N2544" i="7"/>
  <c r="R2543" i="7"/>
  <c r="Q2543" i="7"/>
  <c r="P2543" i="7"/>
  <c r="O2543" i="7"/>
  <c r="N2543" i="7"/>
  <c r="Q2542" i="7"/>
  <c r="P2542" i="7"/>
  <c r="O2542" i="7"/>
  <c r="N2542" i="7"/>
  <c r="Q2541" i="7"/>
  <c r="P2541" i="7"/>
  <c r="O2541" i="7"/>
  <c r="N2541" i="7"/>
  <c r="U2540" i="7"/>
  <c r="T2540" i="7"/>
  <c r="S2540" i="7"/>
  <c r="R2540" i="7"/>
  <c r="Q2540" i="7"/>
  <c r="P2540" i="7"/>
  <c r="O2540" i="7"/>
  <c r="N2540" i="7"/>
  <c r="Q2539" i="7"/>
  <c r="P2539" i="7"/>
  <c r="O2539" i="7"/>
  <c r="N2539" i="7"/>
  <c r="T2538" i="7"/>
  <c r="R2538" i="7"/>
  <c r="Q2538" i="7"/>
  <c r="P2538" i="7"/>
  <c r="O2538" i="7"/>
  <c r="N2538" i="7"/>
  <c r="Q2537" i="7"/>
  <c r="P2537" i="7"/>
  <c r="O2537" i="7"/>
  <c r="N2537" i="7"/>
  <c r="Q2536" i="7"/>
  <c r="P2536" i="7"/>
  <c r="O2536" i="7"/>
  <c r="N2536" i="7"/>
  <c r="Q2535" i="7"/>
  <c r="P2535" i="7"/>
  <c r="O2535" i="7"/>
  <c r="N2535" i="7"/>
  <c r="V2534" i="7"/>
  <c r="U2534" i="7"/>
  <c r="T2534" i="7"/>
  <c r="S2534" i="7"/>
  <c r="R2534" i="7"/>
  <c r="Q2534" i="7"/>
  <c r="P2534" i="7"/>
  <c r="O2534" i="7"/>
  <c r="N2534" i="7"/>
  <c r="T2533" i="7"/>
  <c r="S2533" i="7"/>
  <c r="V2533" i="7" s="1"/>
  <c r="R2533" i="7"/>
  <c r="Q2533" i="7"/>
  <c r="P2533" i="7"/>
  <c r="O2533" i="7"/>
  <c r="N2533" i="7"/>
  <c r="U2533" i="7" s="1"/>
  <c r="Q2532" i="7"/>
  <c r="P2532" i="7"/>
  <c r="O2532" i="7"/>
  <c r="N2532" i="7"/>
  <c r="R2531" i="7"/>
  <c r="Q2531" i="7"/>
  <c r="P2531" i="7"/>
  <c r="O2531" i="7"/>
  <c r="N2531" i="7"/>
  <c r="Q2530" i="7"/>
  <c r="P2530" i="7"/>
  <c r="O2530" i="7"/>
  <c r="N2530" i="7"/>
  <c r="U2529" i="7"/>
  <c r="Q2529" i="7"/>
  <c r="P2529" i="7"/>
  <c r="O2529" i="7"/>
  <c r="N2529" i="7"/>
  <c r="U2528" i="7"/>
  <c r="T2528" i="7"/>
  <c r="S2528" i="7"/>
  <c r="V2528" i="7" s="1"/>
  <c r="R2528" i="7"/>
  <c r="Q2528" i="7"/>
  <c r="P2528" i="7"/>
  <c r="O2528" i="7"/>
  <c r="N2528" i="7"/>
  <c r="Q2527" i="7"/>
  <c r="P2527" i="7"/>
  <c r="O2527" i="7"/>
  <c r="N2527" i="7"/>
  <c r="T2526" i="7"/>
  <c r="R2526" i="7"/>
  <c r="Q2526" i="7"/>
  <c r="P2526" i="7"/>
  <c r="O2526" i="7"/>
  <c r="N2526" i="7"/>
  <c r="Q2525" i="7"/>
  <c r="P2525" i="7"/>
  <c r="O2525" i="7"/>
  <c r="N2525" i="7"/>
  <c r="U2524" i="7"/>
  <c r="Q2524" i="7"/>
  <c r="P2524" i="7"/>
  <c r="O2524" i="7"/>
  <c r="R2524" i="7" s="1"/>
  <c r="N2524" i="7"/>
  <c r="T2524" i="7" s="1"/>
  <c r="T2523" i="7"/>
  <c r="S2523" i="7"/>
  <c r="Q2523" i="7"/>
  <c r="P2523" i="7"/>
  <c r="U2523" i="7" s="1"/>
  <c r="O2523" i="7"/>
  <c r="N2523" i="7"/>
  <c r="R2523" i="7" s="1"/>
  <c r="U2522" i="7"/>
  <c r="T2522" i="7"/>
  <c r="R2522" i="7"/>
  <c r="Q2522" i="7"/>
  <c r="P2522" i="7"/>
  <c r="O2522" i="7"/>
  <c r="N2522" i="7"/>
  <c r="S2522" i="7" s="1"/>
  <c r="Q2521" i="7"/>
  <c r="P2521" i="7"/>
  <c r="O2521" i="7"/>
  <c r="U2521" i="7" s="1"/>
  <c r="N2521" i="7"/>
  <c r="Q2520" i="7"/>
  <c r="P2520" i="7"/>
  <c r="O2520" i="7"/>
  <c r="N2520" i="7"/>
  <c r="Q2519" i="7"/>
  <c r="P2519" i="7"/>
  <c r="O2519" i="7"/>
  <c r="N2519" i="7"/>
  <c r="U2518" i="7"/>
  <c r="Q2518" i="7"/>
  <c r="P2518" i="7"/>
  <c r="O2518" i="7"/>
  <c r="R2518" i="7" s="1"/>
  <c r="N2518" i="7"/>
  <c r="T2518" i="7" s="1"/>
  <c r="T2517" i="7"/>
  <c r="S2517" i="7"/>
  <c r="Q2517" i="7"/>
  <c r="P2517" i="7"/>
  <c r="U2517" i="7" s="1"/>
  <c r="O2517" i="7"/>
  <c r="N2517" i="7"/>
  <c r="R2517" i="7" s="1"/>
  <c r="U2516" i="7"/>
  <c r="T2516" i="7"/>
  <c r="R2516" i="7"/>
  <c r="Q2516" i="7"/>
  <c r="P2516" i="7"/>
  <c r="O2516" i="7"/>
  <c r="N2516" i="7"/>
  <c r="S2516" i="7" s="1"/>
  <c r="Q2515" i="7"/>
  <c r="P2515" i="7"/>
  <c r="S2515" i="7" s="1"/>
  <c r="O2515" i="7"/>
  <c r="U2515" i="7" s="1"/>
  <c r="N2515" i="7"/>
  <c r="Q2514" i="7"/>
  <c r="P2514" i="7"/>
  <c r="O2514" i="7"/>
  <c r="N2514" i="7"/>
  <c r="Q2513" i="7"/>
  <c r="P2513" i="7"/>
  <c r="O2513" i="7"/>
  <c r="N2513" i="7"/>
  <c r="U2512" i="7"/>
  <c r="Q2512" i="7"/>
  <c r="P2512" i="7"/>
  <c r="O2512" i="7"/>
  <c r="R2512" i="7" s="1"/>
  <c r="N2512" i="7"/>
  <c r="T2512" i="7" s="1"/>
  <c r="T2511" i="7"/>
  <c r="S2511" i="7"/>
  <c r="Q2511" i="7"/>
  <c r="P2511" i="7"/>
  <c r="U2511" i="7" s="1"/>
  <c r="O2511" i="7"/>
  <c r="N2511" i="7"/>
  <c r="R2511" i="7" s="1"/>
  <c r="W2511" i="7" s="1"/>
  <c r="U2510" i="7"/>
  <c r="T2510" i="7"/>
  <c r="R2510" i="7"/>
  <c r="Q2510" i="7"/>
  <c r="P2510" i="7"/>
  <c r="O2510" i="7"/>
  <c r="N2510" i="7"/>
  <c r="S2510" i="7" s="1"/>
  <c r="Q2509" i="7"/>
  <c r="P2509" i="7"/>
  <c r="S2509" i="7" s="1"/>
  <c r="O2509" i="7"/>
  <c r="U2509" i="7" s="1"/>
  <c r="N2509" i="7"/>
  <c r="Q2508" i="7"/>
  <c r="P2508" i="7"/>
  <c r="O2508" i="7"/>
  <c r="N2508" i="7"/>
  <c r="Q2507" i="7"/>
  <c r="P2507" i="7"/>
  <c r="O2507" i="7"/>
  <c r="N2507" i="7"/>
  <c r="U2506" i="7"/>
  <c r="Q2506" i="7"/>
  <c r="P2506" i="7"/>
  <c r="O2506" i="7"/>
  <c r="R2506" i="7" s="1"/>
  <c r="N2506" i="7"/>
  <c r="T2506" i="7" s="1"/>
  <c r="T2505" i="7"/>
  <c r="S2505" i="7"/>
  <c r="Q2505" i="7"/>
  <c r="P2505" i="7"/>
  <c r="U2505" i="7" s="1"/>
  <c r="O2505" i="7"/>
  <c r="N2505" i="7"/>
  <c r="R2505" i="7" s="1"/>
  <c r="W2505" i="7" s="1"/>
  <c r="U2504" i="7"/>
  <c r="T2504" i="7"/>
  <c r="R2504" i="7"/>
  <c r="Q2504" i="7"/>
  <c r="P2504" i="7"/>
  <c r="O2504" i="7"/>
  <c r="N2504" i="7"/>
  <c r="S2504" i="7" s="1"/>
  <c r="Q2503" i="7"/>
  <c r="P2503" i="7"/>
  <c r="O2503" i="7"/>
  <c r="N2503" i="7"/>
  <c r="Q2502" i="7"/>
  <c r="P2502" i="7"/>
  <c r="O2502" i="7"/>
  <c r="N2502" i="7"/>
  <c r="Q2501" i="7"/>
  <c r="P2501" i="7"/>
  <c r="O2501" i="7"/>
  <c r="N2501" i="7"/>
  <c r="U2500" i="7"/>
  <c r="Q2500" i="7"/>
  <c r="P2500" i="7"/>
  <c r="O2500" i="7"/>
  <c r="R2500" i="7" s="1"/>
  <c r="N2500" i="7"/>
  <c r="T2500" i="7" s="1"/>
  <c r="T2499" i="7"/>
  <c r="S2499" i="7"/>
  <c r="Q2499" i="7"/>
  <c r="P2499" i="7"/>
  <c r="U2499" i="7" s="1"/>
  <c r="O2499" i="7"/>
  <c r="N2499" i="7"/>
  <c r="R2499" i="7" s="1"/>
  <c r="W2499" i="7" s="1"/>
  <c r="Q2498" i="7"/>
  <c r="U2498" i="7" s="1"/>
  <c r="P2498" i="7"/>
  <c r="O2498" i="7"/>
  <c r="N2498" i="7"/>
  <c r="Q2497" i="7"/>
  <c r="P2497" i="7"/>
  <c r="O2497" i="7"/>
  <c r="N2497" i="7"/>
  <c r="Q2496" i="7"/>
  <c r="P2496" i="7"/>
  <c r="O2496" i="7"/>
  <c r="N2496" i="7"/>
  <c r="Q2495" i="7"/>
  <c r="P2495" i="7"/>
  <c r="O2495" i="7"/>
  <c r="N2495" i="7"/>
  <c r="U2494" i="7"/>
  <c r="Q2494" i="7"/>
  <c r="P2494" i="7"/>
  <c r="O2494" i="7"/>
  <c r="R2494" i="7" s="1"/>
  <c r="N2494" i="7"/>
  <c r="T2494" i="7" s="1"/>
  <c r="W2493" i="7"/>
  <c r="T2493" i="7"/>
  <c r="S2493" i="7"/>
  <c r="Q2493" i="7"/>
  <c r="P2493" i="7"/>
  <c r="U2493" i="7" s="1"/>
  <c r="O2493" i="7"/>
  <c r="N2493" i="7"/>
  <c r="R2493" i="7" s="1"/>
  <c r="V2493" i="7" s="1"/>
  <c r="Q2492" i="7"/>
  <c r="U2492" i="7" s="1"/>
  <c r="P2492" i="7"/>
  <c r="O2492" i="7"/>
  <c r="N2492" i="7"/>
  <c r="Q2491" i="7"/>
  <c r="P2491" i="7"/>
  <c r="O2491" i="7"/>
  <c r="N2491" i="7"/>
  <c r="Q2490" i="7"/>
  <c r="P2490" i="7"/>
  <c r="O2490" i="7"/>
  <c r="N2490" i="7"/>
  <c r="Q2489" i="7"/>
  <c r="P2489" i="7"/>
  <c r="O2489" i="7"/>
  <c r="N2489" i="7"/>
  <c r="U2488" i="7"/>
  <c r="Q2488" i="7"/>
  <c r="P2488" i="7"/>
  <c r="O2488" i="7"/>
  <c r="R2488" i="7" s="1"/>
  <c r="N2488" i="7"/>
  <c r="T2488" i="7" s="1"/>
  <c r="W2487" i="7"/>
  <c r="T2487" i="7"/>
  <c r="S2487" i="7"/>
  <c r="Q2487" i="7"/>
  <c r="P2487" i="7"/>
  <c r="U2487" i="7" s="1"/>
  <c r="O2487" i="7"/>
  <c r="N2487" i="7"/>
  <c r="R2487" i="7" s="1"/>
  <c r="V2487" i="7" s="1"/>
  <c r="Q2486" i="7"/>
  <c r="U2486" i="7" s="1"/>
  <c r="P2486" i="7"/>
  <c r="O2486" i="7"/>
  <c r="N2486" i="7"/>
  <c r="Q2485" i="7"/>
  <c r="P2485" i="7"/>
  <c r="O2485" i="7"/>
  <c r="N2485" i="7"/>
  <c r="Q2484" i="7"/>
  <c r="P2484" i="7"/>
  <c r="O2484" i="7"/>
  <c r="N2484" i="7"/>
  <c r="Q2483" i="7"/>
  <c r="P2483" i="7"/>
  <c r="O2483" i="7"/>
  <c r="N2483" i="7"/>
  <c r="U2482" i="7"/>
  <c r="Q2482" i="7"/>
  <c r="P2482" i="7"/>
  <c r="O2482" i="7"/>
  <c r="R2482" i="7" s="1"/>
  <c r="N2482" i="7"/>
  <c r="T2482" i="7" s="1"/>
  <c r="W2481" i="7"/>
  <c r="T2481" i="7"/>
  <c r="S2481" i="7"/>
  <c r="Q2481" i="7"/>
  <c r="P2481" i="7"/>
  <c r="U2481" i="7" s="1"/>
  <c r="O2481" i="7"/>
  <c r="N2481" i="7"/>
  <c r="R2481" i="7" s="1"/>
  <c r="V2481" i="7" s="1"/>
  <c r="Q2480" i="7"/>
  <c r="P2480" i="7"/>
  <c r="O2480" i="7"/>
  <c r="N2480" i="7"/>
  <c r="Q2479" i="7"/>
  <c r="P2479" i="7"/>
  <c r="O2479" i="7"/>
  <c r="N2479" i="7"/>
  <c r="Q2478" i="7"/>
  <c r="S2478" i="7" s="1"/>
  <c r="P2478" i="7"/>
  <c r="O2478" i="7"/>
  <c r="N2478" i="7"/>
  <c r="Q2477" i="7"/>
  <c r="P2477" i="7"/>
  <c r="O2477" i="7"/>
  <c r="N2477" i="7"/>
  <c r="U2476" i="7"/>
  <c r="Q2476" i="7"/>
  <c r="P2476" i="7"/>
  <c r="O2476" i="7"/>
  <c r="R2476" i="7" s="1"/>
  <c r="N2476" i="7"/>
  <c r="T2476" i="7" s="1"/>
  <c r="T2475" i="7"/>
  <c r="S2475" i="7"/>
  <c r="Q2475" i="7"/>
  <c r="P2475" i="7"/>
  <c r="U2475" i="7" s="1"/>
  <c r="O2475" i="7"/>
  <c r="N2475" i="7"/>
  <c r="R2475" i="7" s="1"/>
  <c r="U2474" i="7"/>
  <c r="Q2474" i="7"/>
  <c r="T2474" i="7" s="1"/>
  <c r="P2474" i="7"/>
  <c r="O2474" i="7"/>
  <c r="N2474" i="7"/>
  <c r="S2474" i="7" s="1"/>
  <c r="Q2473" i="7"/>
  <c r="P2473" i="7"/>
  <c r="R2473" i="7" s="1"/>
  <c r="O2473" i="7"/>
  <c r="N2473" i="7"/>
  <c r="Q2472" i="7"/>
  <c r="P2472" i="7"/>
  <c r="O2472" i="7"/>
  <c r="N2472" i="7"/>
  <c r="Q2471" i="7"/>
  <c r="P2471" i="7"/>
  <c r="O2471" i="7"/>
  <c r="N2471" i="7"/>
  <c r="Q2470" i="7"/>
  <c r="P2470" i="7"/>
  <c r="O2470" i="7"/>
  <c r="R2470" i="7" s="1"/>
  <c r="N2470" i="7"/>
  <c r="T2470" i="7" s="1"/>
  <c r="T2469" i="7"/>
  <c r="S2469" i="7"/>
  <c r="Q2469" i="7"/>
  <c r="P2469" i="7"/>
  <c r="U2469" i="7" s="1"/>
  <c r="O2469" i="7"/>
  <c r="N2469" i="7"/>
  <c r="R2469" i="7" s="1"/>
  <c r="R2468" i="7"/>
  <c r="Q2468" i="7"/>
  <c r="U2468" i="7" s="1"/>
  <c r="P2468" i="7"/>
  <c r="O2468" i="7"/>
  <c r="N2468" i="7"/>
  <c r="S2468" i="7" s="1"/>
  <c r="U2467" i="7"/>
  <c r="S2467" i="7"/>
  <c r="R2467" i="7"/>
  <c r="Q2467" i="7"/>
  <c r="P2467" i="7"/>
  <c r="O2467" i="7"/>
  <c r="T2467" i="7" s="1"/>
  <c r="N2467" i="7"/>
  <c r="Q2466" i="7"/>
  <c r="P2466" i="7"/>
  <c r="O2466" i="7"/>
  <c r="N2466" i="7"/>
  <c r="Q2465" i="7"/>
  <c r="P2465" i="7"/>
  <c r="O2465" i="7"/>
  <c r="N2465" i="7"/>
  <c r="Q2464" i="7"/>
  <c r="P2464" i="7"/>
  <c r="O2464" i="7"/>
  <c r="R2464" i="7" s="1"/>
  <c r="N2464" i="7"/>
  <c r="T2464" i="7" s="1"/>
  <c r="W2463" i="7"/>
  <c r="V2463" i="7"/>
  <c r="T2463" i="7"/>
  <c r="S2463" i="7"/>
  <c r="Q2463" i="7"/>
  <c r="P2463" i="7"/>
  <c r="U2463" i="7" s="1"/>
  <c r="O2463" i="7"/>
  <c r="N2463" i="7"/>
  <c r="R2463" i="7" s="1"/>
  <c r="Q2462" i="7"/>
  <c r="P2462" i="7"/>
  <c r="O2462" i="7"/>
  <c r="N2462" i="7"/>
  <c r="S2462" i="7" s="1"/>
  <c r="Q2461" i="7"/>
  <c r="P2461" i="7"/>
  <c r="O2461" i="7"/>
  <c r="N2461" i="7"/>
  <c r="Q2460" i="7"/>
  <c r="P2460" i="7"/>
  <c r="O2460" i="7"/>
  <c r="N2460" i="7"/>
  <c r="Q2459" i="7"/>
  <c r="P2459" i="7"/>
  <c r="O2459" i="7"/>
  <c r="N2459" i="7"/>
  <c r="Q2458" i="7"/>
  <c r="P2458" i="7"/>
  <c r="O2458" i="7"/>
  <c r="N2458" i="7"/>
  <c r="T2458" i="7" s="1"/>
  <c r="W2457" i="7"/>
  <c r="T2457" i="7"/>
  <c r="S2457" i="7"/>
  <c r="Q2457" i="7"/>
  <c r="P2457" i="7"/>
  <c r="U2457" i="7" s="1"/>
  <c r="O2457" i="7"/>
  <c r="N2457" i="7"/>
  <c r="R2457" i="7" s="1"/>
  <c r="V2457" i="7" s="1"/>
  <c r="U2456" i="7"/>
  <c r="T2456" i="7"/>
  <c r="R2456" i="7"/>
  <c r="Q2456" i="7"/>
  <c r="P2456" i="7"/>
  <c r="O2456" i="7"/>
  <c r="N2456" i="7"/>
  <c r="Q2455" i="7"/>
  <c r="P2455" i="7"/>
  <c r="O2455" i="7"/>
  <c r="N2455" i="7"/>
  <c r="Q2454" i="7"/>
  <c r="S2454" i="7" s="1"/>
  <c r="P2454" i="7"/>
  <c r="O2454" i="7"/>
  <c r="N2454" i="7"/>
  <c r="Q2453" i="7"/>
  <c r="P2453" i="7"/>
  <c r="O2453" i="7"/>
  <c r="N2453" i="7"/>
  <c r="U2452" i="7"/>
  <c r="Q2452" i="7"/>
  <c r="P2452" i="7"/>
  <c r="O2452" i="7"/>
  <c r="N2452" i="7"/>
  <c r="T2452" i="7" s="1"/>
  <c r="T2451" i="7"/>
  <c r="S2451" i="7"/>
  <c r="Q2451" i="7"/>
  <c r="P2451" i="7"/>
  <c r="U2451" i="7" s="1"/>
  <c r="O2451" i="7"/>
  <c r="N2451" i="7"/>
  <c r="R2451" i="7" s="1"/>
  <c r="U2450" i="7"/>
  <c r="Q2450" i="7"/>
  <c r="T2450" i="7" s="1"/>
  <c r="P2450" i="7"/>
  <c r="O2450" i="7"/>
  <c r="N2450" i="7"/>
  <c r="S2450" i="7" s="1"/>
  <c r="R2449" i="7"/>
  <c r="Q2449" i="7"/>
  <c r="P2449" i="7"/>
  <c r="O2449" i="7"/>
  <c r="N2449" i="7"/>
  <c r="Q2448" i="7"/>
  <c r="P2448" i="7"/>
  <c r="O2448" i="7"/>
  <c r="N2448" i="7"/>
  <c r="Q2447" i="7"/>
  <c r="P2447" i="7"/>
  <c r="O2447" i="7"/>
  <c r="N2447" i="7"/>
  <c r="Q2446" i="7"/>
  <c r="P2446" i="7"/>
  <c r="O2446" i="7"/>
  <c r="N2446" i="7"/>
  <c r="T2446" i="7" s="1"/>
  <c r="T2445" i="7"/>
  <c r="S2445" i="7"/>
  <c r="Q2445" i="7"/>
  <c r="P2445" i="7"/>
  <c r="U2445" i="7" s="1"/>
  <c r="O2445" i="7"/>
  <c r="N2445" i="7"/>
  <c r="R2445" i="7" s="1"/>
  <c r="R2444" i="7"/>
  <c r="Q2444" i="7"/>
  <c r="U2444" i="7" s="1"/>
  <c r="P2444" i="7"/>
  <c r="O2444" i="7"/>
  <c r="N2444" i="7"/>
  <c r="S2444" i="7" s="1"/>
  <c r="U2443" i="7"/>
  <c r="S2443" i="7"/>
  <c r="R2443" i="7"/>
  <c r="Q2443" i="7"/>
  <c r="P2443" i="7"/>
  <c r="O2443" i="7"/>
  <c r="T2443" i="7" s="1"/>
  <c r="N2443" i="7"/>
  <c r="Q2442" i="7"/>
  <c r="P2442" i="7"/>
  <c r="O2442" i="7"/>
  <c r="N2442" i="7"/>
  <c r="Q2441" i="7"/>
  <c r="P2441" i="7"/>
  <c r="O2441" i="7"/>
  <c r="N2441" i="7"/>
  <c r="Q2440" i="7"/>
  <c r="P2440" i="7"/>
  <c r="O2440" i="7"/>
  <c r="N2440" i="7"/>
  <c r="T2440" i="7" s="1"/>
  <c r="T2439" i="7"/>
  <c r="S2439" i="7"/>
  <c r="W2439" i="7" s="1"/>
  <c r="Q2439" i="7"/>
  <c r="P2439" i="7"/>
  <c r="U2439" i="7" s="1"/>
  <c r="O2439" i="7"/>
  <c r="N2439" i="7"/>
  <c r="R2439" i="7" s="1"/>
  <c r="Q2438" i="7"/>
  <c r="P2438" i="7"/>
  <c r="O2438" i="7"/>
  <c r="N2438" i="7"/>
  <c r="S2438" i="7" s="1"/>
  <c r="Q2437" i="7"/>
  <c r="P2437" i="7"/>
  <c r="O2437" i="7"/>
  <c r="N2437" i="7"/>
  <c r="Q2436" i="7"/>
  <c r="P2436" i="7"/>
  <c r="O2436" i="7"/>
  <c r="N2436" i="7"/>
  <c r="Q2435" i="7"/>
  <c r="P2435" i="7"/>
  <c r="O2435" i="7"/>
  <c r="N2435" i="7"/>
  <c r="Q2434" i="7"/>
  <c r="P2434" i="7"/>
  <c r="O2434" i="7"/>
  <c r="N2434" i="7"/>
  <c r="T2434" i="7" s="1"/>
  <c r="W2433" i="7"/>
  <c r="T2433" i="7"/>
  <c r="S2433" i="7"/>
  <c r="Q2433" i="7"/>
  <c r="P2433" i="7"/>
  <c r="U2433" i="7" s="1"/>
  <c r="O2433" i="7"/>
  <c r="N2433" i="7"/>
  <c r="R2433" i="7" s="1"/>
  <c r="V2433" i="7" s="1"/>
  <c r="U2432" i="7"/>
  <c r="Q2432" i="7"/>
  <c r="T2432" i="7" s="1"/>
  <c r="P2432" i="7"/>
  <c r="O2432" i="7"/>
  <c r="N2432" i="7"/>
  <c r="Q2431" i="7"/>
  <c r="P2431" i="7"/>
  <c r="O2431" i="7"/>
  <c r="N2431" i="7"/>
  <c r="S2430" i="7"/>
  <c r="Q2430" i="7"/>
  <c r="P2430" i="7"/>
  <c r="O2430" i="7"/>
  <c r="N2430" i="7"/>
  <c r="Q2429" i="7"/>
  <c r="P2429" i="7"/>
  <c r="O2429" i="7"/>
  <c r="N2429" i="7"/>
  <c r="U2428" i="7"/>
  <c r="Q2428" i="7"/>
  <c r="P2428" i="7"/>
  <c r="O2428" i="7"/>
  <c r="S2428" i="7" s="1"/>
  <c r="N2428" i="7"/>
  <c r="T2428" i="7" s="1"/>
  <c r="Q2427" i="7"/>
  <c r="P2427" i="7"/>
  <c r="U2427" i="7" s="1"/>
  <c r="O2427" i="7"/>
  <c r="N2427" i="7"/>
  <c r="Q2426" i="7"/>
  <c r="P2426" i="7"/>
  <c r="O2426" i="7"/>
  <c r="N2426" i="7"/>
  <c r="U2425" i="7"/>
  <c r="Q2425" i="7"/>
  <c r="P2425" i="7"/>
  <c r="O2425" i="7"/>
  <c r="T2425" i="7" s="1"/>
  <c r="N2425" i="7"/>
  <c r="Q2424" i="7"/>
  <c r="P2424" i="7"/>
  <c r="O2424" i="7"/>
  <c r="N2424" i="7"/>
  <c r="Q2423" i="7"/>
  <c r="P2423" i="7"/>
  <c r="O2423" i="7"/>
  <c r="N2423" i="7"/>
  <c r="U2422" i="7"/>
  <c r="R2422" i="7"/>
  <c r="Q2422" i="7"/>
  <c r="P2422" i="7"/>
  <c r="O2422" i="7"/>
  <c r="S2422" i="7" s="1"/>
  <c r="N2422" i="7"/>
  <c r="T2422" i="7" s="1"/>
  <c r="Q2421" i="7"/>
  <c r="P2421" i="7"/>
  <c r="O2421" i="7"/>
  <c r="N2421" i="7"/>
  <c r="R2421" i="7" s="1"/>
  <c r="Q2420" i="7"/>
  <c r="P2420" i="7"/>
  <c r="O2420" i="7"/>
  <c r="N2420" i="7"/>
  <c r="U2420" i="7" s="1"/>
  <c r="Q2419" i="7"/>
  <c r="U2419" i="7" s="1"/>
  <c r="P2419" i="7"/>
  <c r="O2419" i="7"/>
  <c r="N2419" i="7"/>
  <c r="Q2418" i="7"/>
  <c r="P2418" i="7"/>
  <c r="O2418" i="7"/>
  <c r="N2418" i="7"/>
  <c r="U2417" i="7"/>
  <c r="Q2417" i="7"/>
  <c r="P2417" i="7"/>
  <c r="O2417" i="7"/>
  <c r="N2417" i="7"/>
  <c r="U2416" i="7"/>
  <c r="S2416" i="7"/>
  <c r="R2416" i="7"/>
  <c r="Q2416" i="7"/>
  <c r="P2416" i="7"/>
  <c r="O2416" i="7"/>
  <c r="N2416" i="7"/>
  <c r="T2416" i="7" s="1"/>
  <c r="Q2415" i="7"/>
  <c r="P2415" i="7"/>
  <c r="O2415" i="7"/>
  <c r="N2415" i="7"/>
  <c r="R2415" i="7" s="1"/>
  <c r="Q2414" i="7"/>
  <c r="P2414" i="7"/>
  <c r="O2414" i="7"/>
  <c r="N2414" i="7"/>
  <c r="U2414" i="7" s="1"/>
  <c r="Q2413" i="7"/>
  <c r="U2413" i="7" s="1"/>
  <c r="P2413" i="7"/>
  <c r="O2413" i="7"/>
  <c r="N2413" i="7"/>
  <c r="Q2412" i="7"/>
  <c r="P2412" i="7"/>
  <c r="O2412" i="7"/>
  <c r="N2412" i="7"/>
  <c r="U2411" i="7"/>
  <c r="Q2411" i="7"/>
  <c r="P2411" i="7"/>
  <c r="O2411" i="7"/>
  <c r="N2411" i="7"/>
  <c r="Q2410" i="7"/>
  <c r="U2410" i="7" s="1"/>
  <c r="P2410" i="7"/>
  <c r="O2410" i="7"/>
  <c r="N2410" i="7"/>
  <c r="Q2409" i="7"/>
  <c r="P2409" i="7"/>
  <c r="O2409" i="7"/>
  <c r="N2409" i="7"/>
  <c r="Q2408" i="7"/>
  <c r="P2408" i="7"/>
  <c r="O2408" i="7"/>
  <c r="N2408" i="7"/>
  <c r="U2408" i="7" s="1"/>
  <c r="U2407" i="7"/>
  <c r="S2407" i="7"/>
  <c r="R2407" i="7"/>
  <c r="Q2407" i="7"/>
  <c r="P2407" i="7"/>
  <c r="O2407" i="7"/>
  <c r="N2407" i="7"/>
  <c r="Q2406" i="7"/>
  <c r="P2406" i="7"/>
  <c r="O2406" i="7"/>
  <c r="N2406" i="7"/>
  <c r="Q2405" i="7"/>
  <c r="P2405" i="7"/>
  <c r="O2405" i="7"/>
  <c r="N2405" i="7"/>
  <c r="U2404" i="7"/>
  <c r="Q2404" i="7"/>
  <c r="P2404" i="7"/>
  <c r="O2404" i="7"/>
  <c r="N2404" i="7"/>
  <c r="U2403" i="7"/>
  <c r="T2403" i="7"/>
  <c r="S2403" i="7"/>
  <c r="Q2403" i="7"/>
  <c r="P2403" i="7"/>
  <c r="O2403" i="7"/>
  <c r="N2403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U2400" i="7" s="1"/>
  <c r="U2399" i="7"/>
  <c r="T2399" i="7"/>
  <c r="Q2399" i="7"/>
  <c r="P2399" i="7"/>
  <c r="O2399" i="7"/>
  <c r="N2399" i="7"/>
  <c r="S2399" i="7" s="1"/>
  <c r="U2398" i="7"/>
  <c r="T2398" i="7"/>
  <c r="S2398" i="7"/>
  <c r="R2398" i="7"/>
  <c r="Q2398" i="7"/>
  <c r="P2398" i="7"/>
  <c r="O2398" i="7"/>
  <c r="N2398" i="7"/>
  <c r="S2397" i="7"/>
  <c r="Q2397" i="7"/>
  <c r="P2397" i="7"/>
  <c r="O2397" i="7"/>
  <c r="N2397" i="7"/>
  <c r="Q2396" i="7"/>
  <c r="P2396" i="7"/>
  <c r="O2396" i="7"/>
  <c r="N2396" i="7"/>
  <c r="Q2395" i="7"/>
  <c r="P2395" i="7"/>
  <c r="O2395" i="7"/>
  <c r="N2395" i="7"/>
  <c r="Q2394" i="7"/>
  <c r="P2394" i="7"/>
  <c r="O2394" i="7"/>
  <c r="N2394" i="7"/>
  <c r="U2394" i="7" s="1"/>
  <c r="U2393" i="7"/>
  <c r="T2393" i="7"/>
  <c r="Q2393" i="7"/>
  <c r="P2393" i="7"/>
  <c r="O2393" i="7"/>
  <c r="N2393" i="7"/>
  <c r="S2393" i="7" s="1"/>
  <c r="U2392" i="7"/>
  <c r="T2392" i="7"/>
  <c r="S2392" i="7"/>
  <c r="R2392" i="7"/>
  <c r="Q2392" i="7"/>
  <c r="P2392" i="7"/>
  <c r="O2392" i="7"/>
  <c r="N2392" i="7"/>
  <c r="S2391" i="7"/>
  <c r="Q2391" i="7"/>
  <c r="P2391" i="7"/>
  <c r="O2391" i="7"/>
  <c r="N2391" i="7"/>
  <c r="Q2390" i="7"/>
  <c r="P2390" i="7"/>
  <c r="O2390" i="7"/>
  <c r="N2390" i="7"/>
  <c r="Q2389" i="7"/>
  <c r="P2389" i="7"/>
  <c r="O2389" i="7"/>
  <c r="N2389" i="7"/>
  <c r="Q2388" i="7"/>
  <c r="P2388" i="7"/>
  <c r="O2388" i="7"/>
  <c r="N2388" i="7"/>
  <c r="U2388" i="7" s="1"/>
  <c r="U2387" i="7"/>
  <c r="T2387" i="7"/>
  <c r="Q2387" i="7"/>
  <c r="P2387" i="7"/>
  <c r="O2387" i="7"/>
  <c r="N2387" i="7"/>
  <c r="S2387" i="7" s="1"/>
  <c r="U2386" i="7"/>
  <c r="T2386" i="7"/>
  <c r="S2386" i="7"/>
  <c r="R2386" i="7"/>
  <c r="Q2386" i="7"/>
  <c r="P2386" i="7"/>
  <c r="O2386" i="7"/>
  <c r="N2386" i="7"/>
  <c r="S2385" i="7"/>
  <c r="Q2385" i="7"/>
  <c r="P2385" i="7"/>
  <c r="O2385" i="7"/>
  <c r="N2385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U2382" i="7" s="1"/>
  <c r="U2381" i="7"/>
  <c r="T2381" i="7"/>
  <c r="Q2381" i="7"/>
  <c r="P2381" i="7"/>
  <c r="O2381" i="7"/>
  <c r="N2381" i="7"/>
  <c r="S2381" i="7" s="1"/>
  <c r="U2380" i="7"/>
  <c r="T2380" i="7"/>
  <c r="S2380" i="7"/>
  <c r="R2380" i="7"/>
  <c r="Q2380" i="7"/>
  <c r="P2380" i="7"/>
  <c r="O2380" i="7"/>
  <c r="N2380" i="7"/>
  <c r="S2379" i="7"/>
  <c r="Q2379" i="7"/>
  <c r="P2379" i="7"/>
  <c r="O2379" i="7"/>
  <c r="N2379" i="7"/>
  <c r="Q2378" i="7"/>
  <c r="P2378" i="7"/>
  <c r="O2378" i="7"/>
  <c r="N2378" i="7"/>
  <c r="Q2377" i="7"/>
  <c r="P2377" i="7"/>
  <c r="O2377" i="7"/>
  <c r="N2377" i="7"/>
  <c r="Q2376" i="7"/>
  <c r="P2376" i="7"/>
  <c r="O2376" i="7"/>
  <c r="N2376" i="7"/>
  <c r="U2376" i="7" s="1"/>
  <c r="U2375" i="7"/>
  <c r="T2375" i="7"/>
  <c r="Q2375" i="7"/>
  <c r="P2375" i="7"/>
  <c r="O2375" i="7"/>
  <c r="N2375" i="7"/>
  <c r="S2375" i="7" s="1"/>
  <c r="U2374" i="7"/>
  <c r="T2374" i="7"/>
  <c r="S2374" i="7"/>
  <c r="R2374" i="7"/>
  <c r="Q2374" i="7"/>
  <c r="P2374" i="7"/>
  <c r="O2374" i="7"/>
  <c r="N2374" i="7"/>
  <c r="U2373" i="7"/>
  <c r="Q2373" i="7"/>
  <c r="P2373" i="7"/>
  <c r="O2373" i="7"/>
  <c r="N2373" i="7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U2369" i="7"/>
  <c r="T2369" i="7"/>
  <c r="Q2369" i="7"/>
  <c r="P2369" i="7"/>
  <c r="O2369" i="7"/>
  <c r="N2369" i="7"/>
  <c r="S2369" i="7" s="1"/>
  <c r="U2368" i="7"/>
  <c r="T2368" i="7"/>
  <c r="S2368" i="7"/>
  <c r="R2368" i="7"/>
  <c r="Q2368" i="7"/>
  <c r="P2368" i="7"/>
  <c r="O2368" i="7"/>
  <c r="N2368" i="7"/>
  <c r="Q2367" i="7"/>
  <c r="P2367" i="7"/>
  <c r="U2367" i="7" s="1"/>
  <c r="O2367" i="7"/>
  <c r="N2367" i="7"/>
  <c r="S2366" i="7"/>
  <c r="Q2366" i="7"/>
  <c r="P2366" i="7"/>
  <c r="O2366" i="7"/>
  <c r="N2366" i="7"/>
  <c r="Q2365" i="7"/>
  <c r="P2365" i="7"/>
  <c r="O2365" i="7"/>
  <c r="N2365" i="7"/>
  <c r="Q2364" i="7"/>
  <c r="P2364" i="7"/>
  <c r="O2364" i="7"/>
  <c r="N2364" i="7"/>
  <c r="U2363" i="7"/>
  <c r="T2363" i="7"/>
  <c r="Q2363" i="7"/>
  <c r="P2363" i="7"/>
  <c r="O2363" i="7"/>
  <c r="N2363" i="7"/>
  <c r="S2363" i="7" s="1"/>
  <c r="W2362" i="7"/>
  <c r="U2362" i="7"/>
  <c r="T2362" i="7"/>
  <c r="S2362" i="7"/>
  <c r="R2362" i="7"/>
  <c r="V2362" i="7" s="1"/>
  <c r="Q2362" i="7"/>
  <c r="P2362" i="7"/>
  <c r="O2362" i="7"/>
  <c r="N2362" i="7"/>
  <c r="U2361" i="7"/>
  <c r="T2361" i="7"/>
  <c r="S2361" i="7"/>
  <c r="Q2361" i="7"/>
  <c r="P2361" i="7"/>
  <c r="R2361" i="7" s="1"/>
  <c r="O2361" i="7"/>
  <c r="N2361" i="7"/>
  <c r="Q2360" i="7"/>
  <c r="P2360" i="7"/>
  <c r="O2360" i="7"/>
  <c r="N2360" i="7"/>
  <c r="Q2359" i="7"/>
  <c r="P2359" i="7"/>
  <c r="O2359" i="7"/>
  <c r="N2359" i="7"/>
  <c r="Q2358" i="7"/>
  <c r="P2358" i="7"/>
  <c r="O2358" i="7"/>
  <c r="N2358" i="7"/>
  <c r="U2357" i="7"/>
  <c r="T2357" i="7"/>
  <c r="Q2357" i="7"/>
  <c r="P2357" i="7"/>
  <c r="O2357" i="7"/>
  <c r="N2357" i="7"/>
  <c r="S2357" i="7" s="1"/>
  <c r="U2356" i="7"/>
  <c r="T2356" i="7"/>
  <c r="S2356" i="7"/>
  <c r="R2356" i="7"/>
  <c r="Q2356" i="7"/>
  <c r="P2356" i="7"/>
  <c r="O2356" i="7"/>
  <c r="N2356" i="7"/>
  <c r="Q2355" i="7"/>
  <c r="P2355" i="7"/>
  <c r="O2355" i="7"/>
  <c r="N2355" i="7"/>
  <c r="Q2354" i="7"/>
  <c r="P2354" i="7"/>
  <c r="O2354" i="7"/>
  <c r="N2354" i="7"/>
  <c r="T2354" i="7" s="1"/>
  <c r="Q2353" i="7"/>
  <c r="P2353" i="7"/>
  <c r="O2353" i="7"/>
  <c r="N2353" i="7"/>
  <c r="Q2352" i="7"/>
  <c r="P2352" i="7"/>
  <c r="O2352" i="7"/>
  <c r="N2352" i="7"/>
  <c r="U2351" i="7"/>
  <c r="T2351" i="7"/>
  <c r="Q2351" i="7"/>
  <c r="P2351" i="7"/>
  <c r="O2351" i="7"/>
  <c r="N2351" i="7"/>
  <c r="S2351" i="7" s="1"/>
  <c r="U2350" i="7"/>
  <c r="T2350" i="7"/>
  <c r="S2350" i="7"/>
  <c r="R2350" i="7"/>
  <c r="W2350" i="7" s="1"/>
  <c r="Q2350" i="7"/>
  <c r="P2350" i="7"/>
  <c r="O2350" i="7"/>
  <c r="N2350" i="7"/>
  <c r="Q2349" i="7"/>
  <c r="P2349" i="7"/>
  <c r="U2349" i="7" s="1"/>
  <c r="O2349" i="7"/>
  <c r="N2349" i="7"/>
  <c r="U2348" i="7"/>
  <c r="S2348" i="7"/>
  <c r="R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Q2345" i="7"/>
  <c r="P2345" i="7"/>
  <c r="O2345" i="7"/>
  <c r="N2345" i="7"/>
  <c r="W2344" i="7"/>
  <c r="U2344" i="7"/>
  <c r="T2344" i="7"/>
  <c r="S2344" i="7"/>
  <c r="R2344" i="7"/>
  <c r="V2344" i="7" s="1"/>
  <c r="Q2344" i="7"/>
  <c r="P2344" i="7"/>
  <c r="O2344" i="7"/>
  <c r="N2344" i="7"/>
  <c r="U2343" i="7"/>
  <c r="T2343" i="7"/>
  <c r="Q2343" i="7"/>
  <c r="P2343" i="7"/>
  <c r="S2343" i="7" s="1"/>
  <c r="O2343" i="7"/>
  <c r="N2343" i="7"/>
  <c r="Q2342" i="7"/>
  <c r="P2342" i="7"/>
  <c r="O2342" i="7"/>
  <c r="N2342" i="7"/>
  <c r="Q2341" i="7"/>
  <c r="P2341" i="7"/>
  <c r="O2341" i="7"/>
  <c r="N2341" i="7"/>
  <c r="Q2340" i="7"/>
  <c r="P2340" i="7"/>
  <c r="O2340" i="7"/>
  <c r="N2340" i="7"/>
  <c r="Q2339" i="7"/>
  <c r="P2339" i="7"/>
  <c r="O2339" i="7"/>
  <c r="U2339" i="7" s="1"/>
  <c r="N2339" i="7"/>
  <c r="S2339" i="7" s="1"/>
  <c r="V2338" i="7"/>
  <c r="U2338" i="7"/>
  <c r="T2338" i="7"/>
  <c r="W2338" i="7" s="1"/>
  <c r="S2338" i="7"/>
  <c r="R2338" i="7"/>
  <c r="Q2338" i="7"/>
  <c r="P2338" i="7"/>
  <c r="O2338" i="7"/>
  <c r="N2338" i="7"/>
  <c r="R2337" i="7"/>
  <c r="Q2337" i="7"/>
  <c r="P2337" i="7"/>
  <c r="O2337" i="7"/>
  <c r="N2337" i="7"/>
  <c r="Q2336" i="7"/>
  <c r="P2336" i="7"/>
  <c r="O2336" i="7"/>
  <c r="N2336" i="7"/>
  <c r="Q2335" i="7"/>
  <c r="S2335" i="7" s="1"/>
  <c r="P2335" i="7"/>
  <c r="O2335" i="7"/>
  <c r="N2335" i="7"/>
  <c r="Q2334" i="7"/>
  <c r="P2334" i="7"/>
  <c r="O2334" i="7"/>
  <c r="N2334" i="7"/>
  <c r="U2333" i="7"/>
  <c r="Q2333" i="7"/>
  <c r="P2333" i="7"/>
  <c r="O2333" i="7"/>
  <c r="T2333" i="7" s="1"/>
  <c r="N2333" i="7"/>
  <c r="S2333" i="7" s="1"/>
  <c r="U2332" i="7"/>
  <c r="T2332" i="7"/>
  <c r="S2332" i="7"/>
  <c r="R2332" i="7"/>
  <c r="Q2332" i="7"/>
  <c r="P2332" i="7"/>
  <c r="O2332" i="7"/>
  <c r="N2332" i="7"/>
  <c r="Q2331" i="7"/>
  <c r="P2331" i="7"/>
  <c r="O2331" i="7"/>
  <c r="N2331" i="7"/>
  <c r="Q2330" i="7"/>
  <c r="P2330" i="7"/>
  <c r="O2330" i="7"/>
  <c r="N2330" i="7"/>
  <c r="T2330" i="7" s="1"/>
  <c r="Q2329" i="7"/>
  <c r="P2329" i="7"/>
  <c r="O2329" i="7"/>
  <c r="N2329" i="7"/>
  <c r="Q2328" i="7"/>
  <c r="P2328" i="7"/>
  <c r="O2328" i="7"/>
  <c r="N2328" i="7"/>
  <c r="U2327" i="7"/>
  <c r="T2327" i="7"/>
  <c r="Q2327" i="7"/>
  <c r="P2327" i="7"/>
  <c r="O2327" i="7"/>
  <c r="N2327" i="7"/>
  <c r="U2326" i="7"/>
  <c r="T2326" i="7"/>
  <c r="S2326" i="7"/>
  <c r="R2326" i="7"/>
  <c r="W2326" i="7" s="1"/>
  <c r="Q2326" i="7"/>
  <c r="P2326" i="7"/>
  <c r="O2326" i="7"/>
  <c r="N2326" i="7"/>
  <c r="Q2325" i="7"/>
  <c r="P2325" i="7"/>
  <c r="U2325" i="7" s="1"/>
  <c r="O2325" i="7"/>
  <c r="N2325" i="7"/>
  <c r="U2324" i="7"/>
  <c r="S2324" i="7"/>
  <c r="R2324" i="7"/>
  <c r="Q2324" i="7"/>
  <c r="P2324" i="7"/>
  <c r="O2324" i="7"/>
  <c r="N2324" i="7"/>
  <c r="Q2323" i="7"/>
  <c r="P2323" i="7"/>
  <c r="O2323" i="7"/>
  <c r="N2323" i="7"/>
  <c r="Q2322" i="7"/>
  <c r="P2322" i="7"/>
  <c r="O2322" i="7"/>
  <c r="N2322" i="7"/>
  <c r="Q2321" i="7"/>
  <c r="P2321" i="7"/>
  <c r="O2321" i="7"/>
  <c r="N2321" i="7"/>
  <c r="W2320" i="7"/>
  <c r="U2320" i="7"/>
  <c r="T2320" i="7"/>
  <c r="S2320" i="7"/>
  <c r="R2320" i="7"/>
  <c r="V2320" i="7" s="1"/>
  <c r="Q2320" i="7"/>
  <c r="P2320" i="7"/>
  <c r="O2320" i="7"/>
  <c r="N2320" i="7"/>
  <c r="U2319" i="7"/>
  <c r="T2319" i="7"/>
  <c r="Q2319" i="7"/>
  <c r="P2319" i="7"/>
  <c r="S2319" i="7" s="1"/>
  <c r="O2319" i="7"/>
  <c r="N2319" i="7"/>
  <c r="Q2318" i="7"/>
  <c r="P2318" i="7"/>
  <c r="O2318" i="7"/>
  <c r="N2318" i="7"/>
  <c r="Q2317" i="7"/>
  <c r="P2317" i="7"/>
  <c r="O2317" i="7"/>
  <c r="N2317" i="7"/>
  <c r="Q2316" i="7"/>
  <c r="P2316" i="7"/>
  <c r="O2316" i="7"/>
  <c r="N2316" i="7"/>
  <c r="Q2315" i="7"/>
  <c r="P2315" i="7"/>
  <c r="O2315" i="7"/>
  <c r="U2315" i="7" s="1"/>
  <c r="N2315" i="7"/>
  <c r="S2315" i="7" s="1"/>
  <c r="U2314" i="7"/>
  <c r="T2314" i="7"/>
  <c r="S2314" i="7"/>
  <c r="R2314" i="7"/>
  <c r="Q2314" i="7"/>
  <c r="P2314" i="7"/>
  <c r="O2314" i="7"/>
  <c r="N2314" i="7"/>
  <c r="R2313" i="7"/>
  <c r="Q2313" i="7"/>
  <c r="P2313" i="7"/>
  <c r="O2313" i="7"/>
  <c r="N2313" i="7"/>
  <c r="Q2312" i="7"/>
  <c r="P2312" i="7"/>
  <c r="O2312" i="7"/>
  <c r="N2312" i="7"/>
  <c r="S2311" i="7"/>
  <c r="Q2311" i="7"/>
  <c r="P2311" i="7"/>
  <c r="O2311" i="7"/>
  <c r="N2311" i="7"/>
  <c r="Q2310" i="7"/>
  <c r="P2310" i="7"/>
  <c r="O2310" i="7"/>
  <c r="N2310" i="7"/>
  <c r="U2309" i="7"/>
  <c r="Q2309" i="7"/>
  <c r="P2309" i="7"/>
  <c r="O2309" i="7"/>
  <c r="N2309" i="7"/>
  <c r="Q2308" i="7"/>
  <c r="P2308" i="7"/>
  <c r="O2308" i="7"/>
  <c r="N2308" i="7"/>
  <c r="Q2307" i="7"/>
  <c r="P2307" i="7"/>
  <c r="S2307" i="7" s="1"/>
  <c r="O2307" i="7"/>
  <c r="N2307" i="7"/>
  <c r="Q2306" i="7"/>
  <c r="P2306" i="7"/>
  <c r="O2306" i="7"/>
  <c r="N2306" i="7"/>
  <c r="Q2305" i="7"/>
  <c r="P2305" i="7"/>
  <c r="O2305" i="7"/>
  <c r="N2305" i="7"/>
  <c r="U2304" i="7"/>
  <c r="T2304" i="7"/>
  <c r="Q2304" i="7"/>
  <c r="P2304" i="7"/>
  <c r="O2304" i="7"/>
  <c r="N2304" i="7"/>
  <c r="S2304" i="7" s="1"/>
  <c r="V2303" i="7"/>
  <c r="U2303" i="7"/>
  <c r="T2303" i="7"/>
  <c r="S2303" i="7"/>
  <c r="R2303" i="7"/>
  <c r="Q2303" i="7"/>
  <c r="P2303" i="7"/>
  <c r="O2303" i="7"/>
  <c r="N2303" i="7"/>
  <c r="Q2302" i="7"/>
  <c r="P2302" i="7"/>
  <c r="O2302" i="7"/>
  <c r="N2302" i="7"/>
  <c r="R2301" i="7"/>
  <c r="Q2301" i="7"/>
  <c r="P2301" i="7"/>
  <c r="O2301" i="7"/>
  <c r="N2301" i="7"/>
  <c r="Q2300" i="7"/>
  <c r="P2300" i="7"/>
  <c r="O2300" i="7"/>
  <c r="N2300" i="7"/>
  <c r="Q2299" i="7"/>
  <c r="P2299" i="7"/>
  <c r="O2299" i="7"/>
  <c r="N2299" i="7"/>
  <c r="U2298" i="7"/>
  <c r="T2298" i="7"/>
  <c r="Q2298" i="7"/>
  <c r="P2298" i="7"/>
  <c r="O2298" i="7"/>
  <c r="N2298" i="7"/>
  <c r="S2298" i="7" s="1"/>
  <c r="U2297" i="7"/>
  <c r="T2297" i="7"/>
  <c r="S2297" i="7"/>
  <c r="R2297" i="7"/>
  <c r="Q2297" i="7"/>
  <c r="P2297" i="7"/>
  <c r="O2297" i="7"/>
  <c r="N2297" i="7"/>
  <c r="T2296" i="7"/>
  <c r="S2296" i="7"/>
  <c r="Q2296" i="7"/>
  <c r="P2296" i="7"/>
  <c r="U2296" i="7" s="1"/>
  <c r="O2296" i="7"/>
  <c r="N2296" i="7"/>
  <c r="Q2295" i="7"/>
  <c r="P2295" i="7"/>
  <c r="O2295" i="7"/>
  <c r="N2295" i="7"/>
  <c r="Q2294" i="7"/>
  <c r="P2294" i="7"/>
  <c r="O2294" i="7"/>
  <c r="N2294" i="7"/>
  <c r="Q2293" i="7"/>
  <c r="P2293" i="7"/>
  <c r="O2293" i="7"/>
  <c r="N2293" i="7"/>
  <c r="U2292" i="7"/>
  <c r="T2292" i="7"/>
  <c r="Q2292" i="7"/>
  <c r="P2292" i="7"/>
  <c r="O2292" i="7"/>
  <c r="N2292" i="7"/>
  <c r="S2292" i="7" s="1"/>
  <c r="U2291" i="7"/>
  <c r="T2291" i="7"/>
  <c r="S2291" i="7"/>
  <c r="R2291" i="7"/>
  <c r="Q2291" i="7"/>
  <c r="P2291" i="7"/>
  <c r="O2291" i="7"/>
  <c r="N2291" i="7"/>
  <c r="S2290" i="7"/>
  <c r="R2290" i="7"/>
  <c r="Q2290" i="7"/>
  <c r="P2290" i="7"/>
  <c r="U2290" i="7" s="1"/>
  <c r="O2290" i="7"/>
  <c r="N2290" i="7"/>
  <c r="Q2289" i="7"/>
  <c r="P2289" i="7"/>
  <c r="O2289" i="7"/>
  <c r="R2289" i="7" s="1"/>
  <c r="N2289" i="7"/>
  <c r="Q2288" i="7"/>
  <c r="P2288" i="7"/>
  <c r="O2288" i="7"/>
  <c r="N2288" i="7"/>
  <c r="Q2287" i="7"/>
  <c r="P2287" i="7"/>
  <c r="O2287" i="7"/>
  <c r="N2287" i="7"/>
  <c r="U2286" i="7"/>
  <c r="T2286" i="7"/>
  <c r="Q2286" i="7"/>
  <c r="P2286" i="7"/>
  <c r="O2286" i="7"/>
  <c r="N2286" i="7"/>
  <c r="S2286" i="7" s="1"/>
  <c r="U2285" i="7"/>
  <c r="T2285" i="7"/>
  <c r="S2285" i="7"/>
  <c r="R2285" i="7"/>
  <c r="Q2285" i="7"/>
  <c r="P2285" i="7"/>
  <c r="O2285" i="7"/>
  <c r="N2285" i="7"/>
  <c r="Q2284" i="7"/>
  <c r="P2284" i="7"/>
  <c r="O2284" i="7"/>
  <c r="N2284" i="7"/>
  <c r="R2283" i="7"/>
  <c r="Q2283" i="7"/>
  <c r="P2283" i="7"/>
  <c r="O2283" i="7"/>
  <c r="N2283" i="7"/>
  <c r="Q2282" i="7"/>
  <c r="P2282" i="7"/>
  <c r="O2282" i="7"/>
  <c r="N2282" i="7"/>
  <c r="Q2281" i="7"/>
  <c r="P2281" i="7"/>
  <c r="O2281" i="7"/>
  <c r="N2281" i="7"/>
  <c r="U2280" i="7"/>
  <c r="T2280" i="7"/>
  <c r="Q2280" i="7"/>
  <c r="P2280" i="7"/>
  <c r="O2280" i="7"/>
  <c r="N2280" i="7"/>
  <c r="S2280" i="7" s="1"/>
  <c r="W2279" i="7"/>
  <c r="V2279" i="7"/>
  <c r="U2279" i="7"/>
  <c r="T2279" i="7"/>
  <c r="S2279" i="7"/>
  <c r="R2279" i="7"/>
  <c r="Q2279" i="7"/>
  <c r="P2279" i="7"/>
  <c r="O2279" i="7"/>
  <c r="N2279" i="7"/>
  <c r="U2278" i="7"/>
  <c r="T2278" i="7"/>
  <c r="S2278" i="7"/>
  <c r="R2278" i="7"/>
  <c r="Q2278" i="7"/>
  <c r="P2278" i="7"/>
  <c r="O2278" i="7"/>
  <c r="N2278" i="7"/>
  <c r="Q2277" i="7"/>
  <c r="P2277" i="7"/>
  <c r="O2277" i="7"/>
  <c r="N2277" i="7"/>
  <c r="Q2276" i="7"/>
  <c r="P2276" i="7"/>
  <c r="O2276" i="7"/>
  <c r="N2276" i="7"/>
  <c r="Q2275" i="7"/>
  <c r="P2275" i="7"/>
  <c r="O2275" i="7"/>
  <c r="N2275" i="7"/>
  <c r="U2274" i="7"/>
  <c r="T2274" i="7"/>
  <c r="Q2274" i="7"/>
  <c r="P2274" i="7"/>
  <c r="O2274" i="7"/>
  <c r="N2274" i="7"/>
  <c r="S2274" i="7" s="1"/>
  <c r="U2273" i="7"/>
  <c r="T2273" i="7"/>
  <c r="S2273" i="7"/>
  <c r="R2273" i="7"/>
  <c r="Q2273" i="7"/>
  <c r="P2273" i="7"/>
  <c r="O2273" i="7"/>
  <c r="N2273" i="7"/>
  <c r="Q2272" i="7"/>
  <c r="P2272" i="7"/>
  <c r="U2272" i="7" s="1"/>
  <c r="O2272" i="7"/>
  <c r="N2272" i="7"/>
  <c r="S2271" i="7"/>
  <c r="R2271" i="7"/>
  <c r="Q2271" i="7"/>
  <c r="P2271" i="7"/>
  <c r="O2271" i="7"/>
  <c r="N2271" i="7"/>
  <c r="Q2270" i="7"/>
  <c r="P2270" i="7"/>
  <c r="O2270" i="7"/>
  <c r="N2270" i="7"/>
  <c r="Q2269" i="7"/>
  <c r="P2269" i="7"/>
  <c r="O2269" i="7"/>
  <c r="N2269" i="7"/>
  <c r="U2268" i="7"/>
  <c r="T2268" i="7"/>
  <c r="Q2268" i="7"/>
  <c r="P2268" i="7"/>
  <c r="O2268" i="7"/>
  <c r="N2268" i="7"/>
  <c r="S2268" i="7" s="1"/>
  <c r="W2267" i="7"/>
  <c r="V2267" i="7"/>
  <c r="U2267" i="7"/>
  <c r="T2267" i="7"/>
  <c r="S2267" i="7"/>
  <c r="R2267" i="7"/>
  <c r="Q2267" i="7"/>
  <c r="P2267" i="7"/>
  <c r="O2267" i="7"/>
  <c r="N2267" i="7"/>
  <c r="U2266" i="7"/>
  <c r="T2266" i="7"/>
  <c r="S2266" i="7"/>
  <c r="R2266" i="7"/>
  <c r="Q2266" i="7"/>
  <c r="P2266" i="7"/>
  <c r="O2266" i="7"/>
  <c r="N2266" i="7"/>
  <c r="Q2265" i="7"/>
  <c r="P2265" i="7"/>
  <c r="O2265" i="7"/>
  <c r="N2265" i="7"/>
  <c r="Q2264" i="7"/>
  <c r="P2264" i="7"/>
  <c r="O2264" i="7"/>
  <c r="N2264" i="7"/>
  <c r="Q2263" i="7"/>
  <c r="P2263" i="7"/>
  <c r="O2263" i="7"/>
  <c r="N2263" i="7"/>
  <c r="U2262" i="7"/>
  <c r="T2262" i="7"/>
  <c r="Q2262" i="7"/>
  <c r="P2262" i="7"/>
  <c r="O2262" i="7"/>
  <c r="N2262" i="7"/>
  <c r="S2262" i="7" s="1"/>
  <c r="U2261" i="7"/>
  <c r="T2261" i="7"/>
  <c r="S2261" i="7"/>
  <c r="R2261" i="7"/>
  <c r="Q2261" i="7"/>
  <c r="P2261" i="7"/>
  <c r="O2261" i="7"/>
  <c r="N2261" i="7"/>
  <c r="Q2260" i="7"/>
  <c r="P2260" i="7"/>
  <c r="U2260" i="7" s="1"/>
  <c r="O2260" i="7"/>
  <c r="N2260" i="7"/>
  <c r="S2259" i="7"/>
  <c r="R2259" i="7"/>
  <c r="Q2259" i="7"/>
  <c r="P2259" i="7"/>
  <c r="O2259" i="7"/>
  <c r="N2259" i="7"/>
  <c r="Q2258" i="7"/>
  <c r="P2258" i="7"/>
  <c r="O2258" i="7"/>
  <c r="N2258" i="7"/>
  <c r="Q2257" i="7"/>
  <c r="P2257" i="7"/>
  <c r="O2257" i="7"/>
  <c r="N2257" i="7"/>
  <c r="U2256" i="7"/>
  <c r="T2256" i="7"/>
  <c r="Q2256" i="7"/>
  <c r="P2256" i="7"/>
  <c r="O2256" i="7"/>
  <c r="N2256" i="7"/>
  <c r="S2256" i="7" s="1"/>
  <c r="W2255" i="7"/>
  <c r="V2255" i="7"/>
  <c r="U2255" i="7"/>
  <c r="T2255" i="7"/>
  <c r="S2255" i="7"/>
  <c r="R2255" i="7"/>
  <c r="Q2255" i="7"/>
  <c r="P2255" i="7"/>
  <c r="O2255" i="7"/>
  <c r="N2255" i="7"/>
  <c r="U2254" i="7"/>
  <c r="T2254" i="7"/>
  <c r="S2254" i="7"/>
  <c r="R2254" i="7"/>
  <c r="Q2254" i="7"/>
  <c r="P2254" i="7"/>
  <c r="O2254" i="7"/>
  <c r="N2254" i="7"/>
  <c r="Q2253" i="7"/>
  <c r="P2253" i="7"/>
  <c r="O2253" i="7"/>
  <c r="N2253" i="7"/>
  <c r="Q2252" i="7"/>
  <c r="P2252" i="7"/>
  <c r="O2252" i="7"/>
  <c r="N2252" i="7"/>
  <c r="Q2251" i="7"/>
  <c r="P2251" i="7"/>
  <c r="O2251" i="7"/>
  <c r="N2251" i="7"/>
  <c r="U2250" i="7"/>
  <c r="T2250" i="7"/>
  <c r="Q2250" i="7"/>
  <c r="P2250" i="7"/>
  <c r="O2250" i="7"/>
  <c r="N2250" i="7"/>
  <c r="S2250" i="7" s="1"/>
  <c r="U2249" i="7"/>
  <c r="T2249" i="7"/>
  <c r="S2249" i="7"/>
  <c r="R2249" i="7"/>
  <c r="Q2249" i="7"/>
  <c r="P2249" i="7"/>
  <c r="O2249" i="7"/>
  <c r="N2249" i="7"/>
  <c r="Q2248" i="7"/>
  <c r="P2248" i="7"/>
  <c r="U2248" i="7" s="1"/>
  <c r="O2248" i="7"/>
  <c r="N2248" i="7"/>
  <c r="S2247" i="7"/>
  <c r="R2247" i="7"/>
  <c r="Q2247" i="7"/>
  <c r="P2247" i="7"/>
  <c r="O2247" i="7"/>
  <c r="N2247" i="7"/>
  <c r="Q2246" i="7"/>
  <c r="P2246" i="7"/>
  <c r="O2246" i="7"/>
  <c r="N2246" i="7"/>
  <c r="Q2245" i="7"/>
  <c r="P2245" i="7"/>
  <c r="O2245" i="7"/>
  <c r="N2245" i="7"/>
  <c r="U2244" i="7"/>
  <c r="T2244" i="7"/>
  <c r="Q2244" i="7"/>
  <c r="P2244" i="7"/>
  <c r="O2244" i="7"/>
  <c r="N2244" i="7"/>
  <c r="S2244" i="7" s="1"/>
  <c r="W2243" i="7"/>
  <c r="V2243" i="7"/>
  <c r="U2243" i="7"/>
  <c r="T2243" i="7"/>
  <c r="S2243" i="7"/>
  <c r="R2243" i="7"/>
  <c r="Q2243" i="7"/>
  <c r="P2243" i="7"/>
  <c r="O2243" i="7"/>
  <c r="N2243" i="7"/>
  <c r="U2242" i="7"/>
  <c r="T2242" i="7"/>
  <c r="S2242" i="7"/>
  <c r="R2242" i="7"/>
  <c r="Q2242" i="7"/>
  <c r="P2242" i="7"/>
  <c r="O2242" i="7"/>
  <c r="N2242" i="7"/>
  <c r="Q2241" i="7"/>
  <c r="P2241" i="7"/>
  <c r="O2241" i="7"/>
  <c r="N2241" i="7"/>
  <c r="Q2240" i="7"/>
  <c r="P2240" i="7"/>
  <c r="O2240" i="7"/>
  <c r="N2240" i="7"/>
  <c r="Q2239" i="7"/>
  <c r="P2239" i="7"/>
  <c r="O2239" i="7"/>
  <c r="N2239" i="7"/>
  <c r="U2238" i="7"/>
  <c r="T2238" i="7"/>
  <c r="Q2238" i="7"/>
  <c r="P2238" i="7"/>
  <c r="O2238" i="7"/>
  <c r="N2238" i="7"/>
  <c r="S2238" i="7" s="1"/>
  <c r="U2237" i="7"/>
  <c r="T2237" i="7"/>
  <c r="S2237" i="7"/>
  <c r="R2237" i="7"/>
  <c r="Q2237" i="7"/>
  <c r="P2237" i="7"/>
  <c r="O2237" i="7"/>
  <c r="N2237" i="7"/>
  <c r="Q2236" i="7"/>
  <c r="P2236" i="7"/>
  <c r="U2236" i="7" s="1"/>
  <c r="O2236" i="7"/>
  <c r="N2236" i="7"/>
  <c r="S2235" i="7"/>
  <c r="R2235" i="7"/>
  <c r="Q2235" i="7"/>
  <c r="P2235" i="7"/>
  <c r="O2235" i="7"/>
  <c r="N2235" i="7"/>
  <c r="Q2234" i="7"/>
  <c r="P2234" i="7"/>
  <c r="O2234" i="7"/>
  <c r="N2234" i="7"/>
  <c r="Q2233" i="7"/>
  <c r="P2233" i="7"/>
  <c r="O2233" i="7"/>
  <c r="N2233" i="7"/>
  <c r="U2232" i="7"/>
  <c r="T2232" i="7"/>
  <c r="Q2232" i="7"/>
  <c r="P2232" i="7"/>
  <c r="O2232" i="7"/>
  <c r="N2232" i="7"/>
  <c r="S2232" i="7" s="1"/>
  <c r="W2231" i="7"/>
  <c r="V2231" i="7"/>
  <c r="U2231" i="7"/>
  <c r="T2231" i="7"/>
  <c r="S2231" i="7"/>
  <c r="R2231" i="7"/>
  <c r="Q2231" i="7"/>
  <c r="P2231" i="7"/>
  <c r="O2231" i="7"/>
  <c r="N2231" i="7"/>
  <c r="U2230" i="7"/>
  <c r="T2230" i="7"/>
  <c r="S2230" i="7"/>
  <c r="R2230" i="7"/>
  <c r="Q2230" i="7"/>
  <c r="P2230" i="7"/>
  <c r="O2230" i="7"/>
  <c r="N2230" i="7"/>
  <c r="Q2229" i="7"/>
  <c r="P2229" i="7"/>
  <c r="O2229" i="7"/>
  <c r="N2229" i="7"/>
  <c r="Q2228" i="7"/>
  <c r="P2228" i="7"/>
  <c r="O2228" i="7"/>
  <c r="N2228" i="7"/>
  <c r="Q2227" i="7"/>
  <c r="P2227" i="7"/>
  <c r="O2227" i="7"/>
  <c r="N2227" i="7"/>
  <c r="U2226" i="7"/>
  <c r="T2226" i="7"/>
  <c r="Q2226" i="7"/>
  <c r="P2226" i="7"/>
  <c r="O2226" i="7"/>
  <c r="N2226" i="7"/>
  <c r="S2226" i="7" s="1"/>
  <c r="U2225" i="7"/>
  <c r="T2225" i="7"/>
  <c r="S2225" i="7"/>
  <c r="R2225" i="7"/>
  <c r="Q2225" i="7"/>
  <c r="P2225" i="7"/>
  <c r="O2225" i="7"/>
  <c r="N2225" i="7"/>
  <c r="Q2224" i="7"/>
  <c r="P2224" i="7"/>
  <c r="U2224" i="7" s="1"/>
  <c r="O2224" i="7"/>
  <c r="N2224" i="7"/>
  <c r="S2223" i="7"/>
  <c r="R2223" i="7"/>
  <c r="Q2223" i="7"/>
  <c r="P2223" i="7"/>
  <c r="O2223" i="7"/>
  <c r="N2223" i="7"/>
  <c r="Q2222" i="7"/>
  <c r="P2222" i="7"/>
  <c r="O2222" i="7"/>
  <c r="N2222" i="7"/>
  <c r="Q2221" i="7"/>
  <c r="P2221" i="7"/>
  <c r="O2221" i="7"/>
  <c r="N2221" i="7"/>
  <c r="U2220" i="7"/>
  <c r="T2220" i="7"/>
  <c r="Q2220" i="7"/>
  <c r="P2220" i="7"/>
  <c r="O2220" i="7"/>
  <c r="N2220" i="7"/>
  <c r="S2220" i="7" s="1"/>
  <c r="W2219" i="7"/>
  <c r="V2219" i="7"/>
  <c r="U2219" i="7"/>
  <c r="T2219" i="7"/>
  <c r="S2219" i="7"/>
  <c r="R2219" i="7"/>
  <c r="Q2219" i="7"/>
  <c r="P2219" i="7"/>
  <c r="O2219" i="7"/>
  <c r="N2219" i="7"/>
  <c r="U2218" i="7"/>
  <c r="T2218" i="7"/>
  <c r="S2218" i="7"/>
  <c r="R2218" i="7"/>
  <c r="Q2218" i="7"/>
  <c r="P2218" i="7"/>
  <c r="O2218" i="7"/>
  <c r="N2218" i="7"/>
  <c r="Q2217" i="7"/>
  <c r="P2217" i="7"/>
  <c r="O2217" i="7"/>
  <c r="N2217" i="7"/>
  <c r="Q2216" i="7"/>
  <c r="P2216" i="7"/>
  <c r="O2216" i="7"/>
  <c r="N2216" i="7"/>
  <c r="Q2215" i="7"/>
  <c r="P2215" i="7"/>
  <c r="O2215" i="7"/>
  <c r="N2215" i="7"/>
  <c r="U2214" i="7"/>
  <c r="Q2214" i="7"/>
  <c r="P2214" i="7"/>
  <c r="O2214" i="7"/>
  <c r="T2214" i="7" s="1"/>
  <c r="N2214" i="7"/>
  <c r="U2213" i="7"/>
  <c r="T2213" i="7"/>
  <c r="S2213" i="7"/>
  <c r="R2213" i="7"/>
  <c r="W2213" i="7" s="1"/>
  <c r="Q2213" i="7"/>
  <c r="P2213" i="7"/>
  <c r="O2213" i="7"/>
  <c r="N2213" i="7"/>
  <c r="Q2212" i="7"/>
  <c r="P2212" i="7"/>
  <c r="O2212" i="7"/>
  <c r="N2212" i="7"/>
  <c r="Q2211" i="7"/>
  <c r="P2211" i="7"/>
  <c r="O2211" i="7"/>
  <c r="N2211" i="7"/>
  <c r="T2211" i="7" s="1"/>
  <c r="S2210" i="7"/>
  <c r="Q2210" i="7"/>
  <c r="P2210" i="7"/>
  <c r="U2210" i="7" s="1"/>
  <c r="O2210" i="7"/>
  <c r="N2210" i="7"/>
  <c r="Q2209" i="7"/>
  <c r="P2209" i="7"/>
  <c r="O2209" i="7"/>
  <c r="N2209" i="7"/>
  <c r="U2208" i="7"/>
  <c r="Q2208" i="7"/>
  <c r="P2208" i="7"/>
  <c r="O2208" i="7"/>
  <c r="T2208" i="7" s="1"/>
  <c r="N2208" i="7"/>
  <c r="U2207" i="7"/>
  <c r="T2207" i="7"/>
  <c r="S2207" i="7"/>
  <c r="R2207" i="7"/>
  <c r="W2207" i="7" s="1"/>
  <c r="Q2207" i="7"/>
  <c r="P2207" i="7"/>
  <c r="O2207" i="7"/>
  <c r="N2207" i="7"/>
  <c r="Q2206" i="7"/>
  <c r="P2206" i="7"/>
  <c r="O2206" i="7"/>
  <c r="N2206" i="7"/>
  <c r="Q2205" i="7"/>
  <c r="P2205" i="7"/>
  <c r="O2205" i="7"/>
  <c r="N2205" i="7"/>
  <c r="U2205" i="7" s="1"/>
  <c r="U2204" i="7"/>
  <c r="S2204" i="7"/>
  <c r="R2204" i="7"/>
  <c r="Q2204" i="7"/>
  <c r="P2204" i="7"/>
  <c r="O2204" i="7"/>
  <c r="N2204" i="7"/>
  <c r="Q2203" i="7"/>
  <c r="P2203" i="7"/>
  <c r="O2203" i="7"/>
  <c r="N2203" i="7"/>
  <c r="U2202" i="7"/>
  <c r="T2202" i="7"/>
  <c r="Q2202" i="7"/>
  <c r="P2202" i="7"/>
  <c r="O2202" i="7"/>
  <c r="N2202" i="7"/>
  <c r="U2201" i="7"/>
  <c r="T2201" i="7"/>
  <c r="S2201" i="7"/>
  <c r="Q2201" i="7"/>
  <c r="P2201" i="7"/>
  <c r="O2201" i="7"/>
  <c r="R2201" i="7" s="1"/>
  <c r="N2201" i="7"/>
  <c r="Q2200" i="7"/>
  <c r="P2200" i="7"/>
  <c r="O2200" i="7"/>
  <c r="N2200" i="7"/>
  <c r="Q2199" i="7"/>
  <c r="P2199" i="7"/>
  <c r="O2199" i="7"/>
  <c r="N2199" i="7"/>
  <c r="Q2198" i="7"/>
  <c r="P2198" i="7"/>
  <c r="O2198" i="7"/>
  <c r="N2198" i="7"/>
  <c r="U2197" i="7"/>
  <c r="Q2197" i="7"/>
  <c r="P2197" i="7"/>
  <c r="O2197" i="7"/>
  <c r="N2197" i="7"/>
  <c r="T2197" i="7" s="1"/>
  <c r="U2196" i="7"/>
  <c r="W2196" i="7" s="1"/>
  <c r="S2196" i="7"/>
  <c r="V2196" i="7" s="1"/>
  <c r="R2196" i="7"/>
  <c r="Q2196" i="7"/>
  <c r="P2196" i="7"/>
  <c r="O2196" i="7"/>
  <c r="N2196" i="7"/>
  <c r="T2196" i="7" s="1"/>
  <c r="U2195" i="7"/>
  <c r="S2195" i="7"/>
  <c r="Q2195" i="7"/>
  <c r="T2195" i="7" s="1"/>
  <c r="P2195" i="7"/>
  <c r="O2195" i="7"/>
  <c r="R2195" i="7" s="1"/>
  <c r="N2195" i="7"/>
  <c r="Q2194" i="7"/>
  <c r="S2194" i="7" s="1"/>
  <c r="P2194" i="7"/>
  <c r="O2194" i="7"/>
  <c r="N2194" i="7"/>
  <c r="Q2193" i="7"/>
  <c r="P2193" i="7"/>
  <c r="O2193" i="7"/>
  <c r="N2193" i="7"/>
  <c r="Q2192" i="7"/>
  <c r="P2192" i="7"/>
  <c r="O2192" i="7"/>
  <c r="N2192" i="7"/>
  <c r="U2192" i="7" s="1"/>
  <c r="U2191" i="7"/>
  <c r="Q2191" i="7"/>
  <c r="P2191" i="7"/>
  <c r="O2191" i="7"/>
  <c r="N2191" i="7"/>
  <c r="T2191" i="7" s="1"/>
  <c r="U2190" i="7"/>
  <c r="S2190" i="7"/>
  <c r="R2190" i="7"/>
  <c r="Q2190" i="7"/>
  <c r="P2190" i="7"/>
  <c r="O2190" i="7"/>
  <c r="N2190" i="7"/>
  <c r="T2190" i="7" s="1"/>
  <c r="W2190" i="7" s="1"/>
  <c r="U2189" i="7"/>
  <c r="S2189" i="7"/>
  <c r="Q2189" i="7"/>
  <c r="T2189" i="7" s="1"/>
  <c r="P2189" i="7"/>
  <c r="O2189" i="7"/>
  <c r="R2189" i="7" s="1"/>
  <c r="N2189" i="7"/>
  <c r="Q2188" i="7"/>
  <c r="S2188" i="7" s="1"/>
  <c r="P2188" i="7"/>
  <c r="O2188" i="7"/>
  <c r="U2188" i="7" s="1"/>
  <c r="N2188" i="7"/>
  <c r="Q2187" i="7"/>
  <c r="P2187" i="7"/>
  <c r="O2187" i="7"/>
  <c r="N2187" i="7"/>
  <c r="Q2186" i="7"/>
  <c r="P2186" i="7"/>
  <c r="O2186" i="7"/>
  <c r="N2186" i="7"/>
  <c r="U2185" i="7"/>
  <c r="Q2185" i="7"/>
  <c r="P2185" i="7"/>
  <c r="O2185" i="7"/>
  <c r="N2185" i="7"/>
  <c r="T2185" i="7" s="1"/>
  <c r="W2184" i="7"/>
  <c r="U2184" i="7"/>
  <c r="S2184" i="7"/>
  <c r="R2184" i="7"/>
  <c r="Q2184" i="7"/>
  <c r="P2184" i="7"/>
  <c r="O2184" i="7"/>
  <c r="N2184" i="7"/>
  <c r="T2184" i="7" s="1"/>
  <c r="U2183" i="7"/>
  <c r="S2183" i="7"/>
  <c r="Q2183" i="7"/>
  <c r="T2183" i="7" s="1"/>
  <c r="P2183" i="7"/>
  <c r="O2183" i="7"/>
  <c r="N2183" i="7"/>
  <c r="R2183" i="7" s="1"/>
  <c r="Q2182" i="7"/>
  <c r="S2182" i="7" s="1"/>
  <c r="P2182" i="7"/>
  <c r="O2182" i="7"/>
  <c r="N2182" i="7"/>
  <c r="Q2181" i="7"/>
  <c r="P2181" i="7"/>
  <c r="O2181" i="7"/>
  <c r="N2181" i="7"/>
  <c r="Q2180" i="7"/>
  <c r="P2180" i="7"/>
  <c r="O2180" i="7"/>
  <c r="N2180" i="7"/>
  <c r="U2179" i="7"/>
  <c r="Q2179" i="7"/>
  <c r="P2179" i="7"/>
  <c r="O2179" i="7"/>
  <c r="N2179" i="7"/>
  <c r="T2179" i="7" s="1"/>
  <c r="U2178" i="7"/>
  <c r="W2178" i="7" s="1"/>
  <c r="S2178" i="7"/>
  <c r="R2178" i="7"/>
  <c r="Q2178" i="7"/>
  <c r="P2178" i="7"/>
  <c r="O2178" i="7"/>
  <c r="N2178" i="7"/>
  <c r="T2178" i="7" s="1"/>
  <c r="U2177" i="7"/>
  <c r="S2177" i="7"/>
  <c r="Q2177" i="7"/>
  <c r="T2177" i="7" s="1"/>
  <c r="P2177" i="7"/>
  <c r="O2177" i="7"/>
  <c r="N2177" i="7"/>
  <c r="R2177" i="7" s="1"/>
  <c r="Q2176" i="7"/>
  <c r="S2176" i="7" s="1"/>
  <c r="P2176" i="7"/>
  <c r="O2176" i="7"/>
  <c r="N2176" i="7"/>
  <c r="Q2175" i="7"/>
  <c r="P2175" i="7"/>
  <c r="O2175" i="7"/>
  <c r="N2175" i="7"/>
  <c r="Q2174" i="7"/>
  <c r="P2174" i="7"/>
  <c r="O2174" i="7"/>
  <c r="N2174" i="7"/>
  <c r="U2174" i="7" s="1"/>
  <c r="U2173" i="7"/>
  <c r="Q2173" i="7"/>
  <c r="P2173" i="7"/>
  <c r="O2173" i="7"/>
  <c r="N2173" i="7"/>
  <c r="T2173" i="7" s="1"/>
  <c r="U2172" i="7"/>
  <c r="S2172" i="7"/>
  <c r="R2172" i="7"/>
  <c r="Q2172" i="7"/>
  <c r="P2172" i="7"/>
  <c r="O2172" i="7"/>
  <c r="N2172" i="7"/>
  <c r="T2172" i="7" s="1"/>
  <c r="U2171" i="7"/>
  <c r="S2171" i="7"/>
  <c r="Q2171" i="7"/>
  <c r="T2171" i="7" s="1"/>
  <c r="P2171" i="7"/>
  <c r="O2171" i="7"/>
  <c r="N2171" i="7"/>
  <c r="R2171" i="7" s="1"/>
  <c r="Q2170" i="7"/>
  <c r="P2170" i="7"/>
  <c r="O2170" i="7"/>
  <c r="N2170" i="7"/>
  <c r="Q2169" i="7"/>
  <c r="P2169" i="7"/>
  <c r="O2169" i="7"/>
  <c r="N2169" i="7"/>
  <c r="Q2168" i="7"/>
  <c r="P2168" i="7"/>
  <c r="O2168" i="7"/>
  <c r="N2168" i="7"/>
  <c r="U2168" i="7" s="1"/>
  <c r="U2167" i="7"/>
  <c r="Q2167" i="7"/>
  <c r="P2167" i="7"/>
  <c r="O2167" i="7"/>
  <c r="N2167" i="7"/>
  <c r="T2167" i="7" s="1"/>
  <c r="U2166" i="7"/>
  <c r="S2166" i="7"/>
  <c r="R2166" i="7"/>
  <c r="Q2166" i="7"/>
  <c r="P2166" i="7"/>
  <c r="O2166" i="7"/>
  <c r="N2166" i="7"/>
  <c r="T2166" i="7" s="1"/>
  <c r="Q2165" i="7"/>
  <c r="T2165" i="7" s="1"/>
  <c r="P2165" i="7"/>
  <c r="O2165" i="7"/>
  <c r="N2165" i="7"/>
  <c r="Q2164" i="7"/>
  <c r="P2164" i="7"/>
  <c r="O2164" i="7"/>
  <c r="N2164" i="7"/>
  <c r="Q2163" i="7"/>
  <c r="P2163" i="7"/>
  <c r="O2163" i="7"/>
  <c r="N2163" i="7"/>
  <c r="Q2162" i="7"/>
  <c r="P2162" i="7"/>
  <c r="O2162" i="7"/>
  <c r="N2162" i="7"/>
  <c r="U2162" i="7" s="1"/>
  <c r="U2161" i="7"/>
  <c r="Q2161" i="7"/>
  <c r="P2161" i="7"/>
  <c r="O2161" i="7"/>
  <c r="N2161" i="7"/>
  <c r="T2161" i="7" s="1"/>
  <c r="U2160" i="7"/>
  <c r="S2160" i="7"/>
  <c r="R2160" i="7"/>
  <c r="Q2160" i="7"/>
  <c r="P2160" i="7"/>
  <c r="O2160" i="7"/>
  <c r="N2160" i="7"/>
  <c r="T2160" i="7" s="1"/>
  <c r="W2160" i="7" s="1"/>
  <c r="U2159" i="7"/>
  <c r="S2159" i="7"/>
  <c r="Q2159" i="7"/>
  <c r="T2159" i="7" s="1"/>
  <c r="P2159" i="7"/>
  <c r="O2159" i="7"/>
  <c r="N2159" i="7"/>
  <c r="R2159" i="7" s="1"/>
  <c r="Q2158" i="7"/>
  <c r="P2158" i="7"/>
  <c r="O2158" i="7"/>
  <c r="N2158" i="7"/>
  <c r="Q2157" i="7"/>
  <c r="P2157" i="7"/>
  <c r="O2157" i="7"/>
  <c r="N2157" i="7"/>
  <c r="Q2156" i="7"/>
  <c r="P2156" i="7"/>
  <c r="O2156" i="7"/>
  <c r="N2156" i="7"/>
  <c r="U2156" i="7" s="1"/>
  <c r="U2155" i="7"/>
  <c r="Q2155" i="7"/>
  <c r="P2155" i="7"/>
  <c r="O2155" i="7"/>
  <c r="N2155" i="7"/>
  <c r="T2155" i="7" s="1"/>
  <c r="U2154" i="7"/>
  <c r="S2154" i="7"/>
  <c r="V2154" i="7" s="1"/>
  <c r="R2154" i="7"/>
  <c r="Q2154" i="7"/>
  <c r="P2154" i="7"/>
  <c r="O2154" i="7"/>
  <c r="N2154" i="7"/>
  <c r="T2154" i="7" s="1"/>
  <c r="U2153" i="7"/>
  <c r="S2153" i="7"/>
  <c r="Q2153" i="7"/>
  <c r="T2153" i="7" s="1"/>
  <c r="P2153" i="7"/>
  <c r="O2153" i="7"/>
  <c r="N2153" i="7"/>
  <c r="S2152" i="7"/>
  <c r="Q2152" i="7"/>
  <c r="P2152" i="7"/>
  <c r="O2152" i="7"/>
  <c r="N2152" i="7"/>
  <c r="Q2151" i="7"/>
  <c r="P2151" i="7"/>
  <c r="O2151" i="7"/>
  <c r="N2151" i="7"/>
  <c r="Q2150" i="7"/>
  <c r="P2150" i="7"/>
  <c r="O2150" i="7"/>
  <c r="N2150" i="7"/>
  <c r="U2149" i="7"/>
  <c r="Q2149" i="7"/>
  <c r="P2149" i="7"/>
  <c r="O2149" i="7"/>
  <c r="N2149" i="7"/>
  <c r="T2149" i="7" s="1"/>
  <c r="U2148" i="7"/>
  <c r="W2148" i="7" s="1"/>
  <c r="S2148" i="7"/>
  <c r="R2148" i="7"/>
  <c r="Q2148" i="7"/>
  <c r="P2148" i="7"/>
  <c r="O2148" i="7"/>
  <c r="N2148" i="7"/>
  <c r="T2148" i="7" s="1"/>
  <c r="Q2147" i="7"/>
  <c r="P2147" i="7"/>
  <c r="O2147" i="7"/>
  <c r="N2147" i="7"/>
  <c r="R2147" i="7" s="1"/>
  <c r="Q2146" i="7"/>
  <c r="P2146" i="7"/>
  <c r="O2146" i="7"/>
  <c r="N2146" i="7"/>
  <c r="Q2145" i="7"/>
  <c r="P2145" i="7"/>
  <c r="O2145" i="7"/>
  <c r="N2145" i="7"/>
  <c r="U2145" i="7" s="1"/>
  <c r="Q2144" i="7"/>
  <c r="P2144" i="7"/>
  <c r="O2144" i="7"/>
  <c r="N2144" i="7"/>
  <c r="U2143" i="7"/>
  <c r="Q2143" i="7"/>
  <c r="P2143" i="7"/>
  <c r="O2143" i="7"/>
  <c r="N2143" i="7"/>
  <c r="T2143" i="7" s="1"/>
  <c r="U2142" i="7"/>
  <c r="W2142" i="7" s="1"/>
  <c r="S2142" i="7"/>
  <c r="R2142" i="7"/>
  <c r="Q2142" i="7"/>
  <c r="P2142" i="7"/>
  <c r="O2142" i="7"/>
  <c r="N2142" i="7"/>
  <c r="T2142" i="7" s="1"/>
  <c r="Q2141" i="7"/>
  <c r="T2141" i="7" s="1"/>
  <c r="P2141" i="7"/>
  <c r="O2141" i="7"/>
  <c r="N2141" i="7"/>
  <c r="R2141" i="7" s="1"/>
  <c r="Q2140" i="7"/>
  <c r="S2140" i="7" s="1"/>
  <c r="P2140" i="7"/>
  <c r="O2140" i="7"/>
  <c r="N2140" i="7"/>
  <c r="Q2139" i="7"/>
  <c r="P2139" i="7"/>
  <c r="O2139" i="7"/>
  <c r="N2139" i="7"/>
  <c r="Q2138" i="7"/>
  <c r="P2138" i="7"/>
  <c r="O2138" i="7"/>
  <c r="N2138" i="7"/>
  <c r="U2138" i="7" s="1"/>
  <c r="U2137" i="7"/>
  <c r="Q2137" i="7"/>
  <c r="P2137" i="7"/>
  <c r="O2137" i="7"/>
  <c r="N2137" i="7"/>
  <c r="T2137" i="7" s="1"/>
  <c r="U2136" i="7"/>
  <c r="S2136" i="7"/>
  <c r="Q2136" i="7"/>
  <c r="P2136" i="7"/>
  <c r="O2136" i="7"/>
  <c r="N2136" i="7"/>
  <c r="T2136" i="7" s="1"/>
  <c r="S2135" i="7"/>
  <c r="Q2135" i="7"/>
  <c r="T2135" i="7" s="1"/>
  <c r="P2135" i="7"/>
  <c r="O2135" i="7"/>
  <c r="N2135" i="7"/>
  <c r="Q2134" i="7"/>
  <c r="P2134" i="7"/>
  <c r="O2134" i="7"/>
  <c r="N2134" i="7"/>
  <c r="Q2133" i="7"/>
  <c r="P2133" i="7"/>
  <c r="O2133" i="7"/>
  <c r="N2133" i="7"/>
  <c r="Q2132" i="7"/>
  <c r="P2132" i="7"/>
  <c r="O2132" i="7"/>
  <c r="N2132" i="7"/>
  <c r="U2132" i="7" s="1"/>
  <c r="U2131" i="7"/>
  <c r="Q2131" i="7"/>
  <c r="P2131" i="7"/>
  <c r="O2131" i="7"/>
  <c r="N2131" i="7"/>
  <c r="T2131" i="7" s="1"/>
  <c r="U2130" i="7"/>
  <c r="S2130" i="7"/>
  <c r="Q2130" i="7"/>
  <c r="P2130" i="7"/>
  <c r="O2130" i="7"/>
  <c r="N2130" i="7"/>
  <c r="T2130" i="7" s="1"/>
  <c r="U2129" i="7"/>
  <c r="S2129" i="7"/>
  <c r="Q2129" i="7"/>
  <c r="T2129" i="7" s="1"/>
  <c r="P2129" i="7"/>
  <c r="O2129" i="7"/>
  <c r="N2129" i="7"/>
  <c r="R2129" i="7" s="1"/>
  <c r="Q2128" i="7"/>
  <c r="P2128" i="7"/>
  <c r="O2128" i="7"/>
  <c r="N2128" i="7"/>
  <c r="Q2127" i="7"/>
  <c r="P2127" i="7"/>
  <c r="O2127" i="7"/>
  <c r="N2127" i="7"/>
  <c r="Q2126" i="7"/>
  <c r="P2126" i="7"/>
  <c r="O2126" i="7"/>
  <c r="N2126" i="7"/>
  <c r="U2126" i="7" s="1"/>
  <c r="U2125" i="7"/>
  <c r="Q2125" i="7"/>
  <c r="P2125" i="7"/>
  <c r="O2125" i="7"/>
  <c r="N2125" i="7"/>
  <c r="T2125" i="7" s="1"/>
  <c r="U2124" i="7"/>
  <c r="S2124" i="7"/>
  <c r="Q2124" i="7"/>
  <c r="P2124" i="7"/>
  <c r="O2124" i="7"/>
  <c r="N2124" i="7"/>
  <c r="T2124" i="7" s="1"/>
  <c r="S2123" i="7"/>
  <c r="Q2123" i="7"/>
  <c r="P2123" i="7"/>
  <c r="O2123" i="7"/>
  <c r="N2123" i="7"/>
  <c r="Q2122" i="7"/>
  <c r="P2122" i="7"/>
  <c r="O2122" i="7"/>
  <c r="N2122" i="7"/>
  <c r="Q2121" i="7"/>
  <c r="P2121" i="7"/>
  <c r="O2121" i="7"/>
  <c r="N2121" i="7"/>
  <c r="Q2120" i="7"/>
  <c r="P2120" i="7"/>
  <c r="O2120" i="7"/>
  <c r="N2120" i="7"/>
  <c r="U2120" i="7" s="1"/>
  <c r="U2119" i="7"/>
  <c r="Q2119" i="7"/>
  <c r="P2119" i="7"/>
  <c r="O2119" i="7"/>
  <c r="N2119" i="7"/>
  <c r="T2119" i="7" s="1"/>
  <c r="U2118" i="7"/>
  <c r="S2118" i="7"/>
  <c r="Q2118" i="7"/>
  <c r="P2118" i="7"/>
  <c r="O2118" i="7"/>
  <c r="N2118" i="7"/>
  <c r="T2118" i="7" s="1"/>
  <c r="Q2117" i="7"/>
  <c r="T2117" i="7" s="1"/>
  <c r="P2117" i="7"/>
  <c r="O2117" i="7"/>
  <c r="N2117" i="7"/>
  <c r="R2117" i="7" s="1"/>
  <c r="Q2116" i="7"/>
  <c r="S2116" i="7" s="1"/>
  <c r="P2116" i="7"/>
  <c r="O2116" i="7"/>
  <c r="N2116" i="7"/>
  <c r="Q2115" i="7"/>
  <c r="P2115" i="7"/>
  <c r="O2115" i="7"/>
  <c r="N2115" i="7"/>
  <c r="Q2114" i="7"/>
  <c r="P2114" i="7"/>
  <c r="O2114" i="7"/>
  <c r="N2114" i="7"/>
  <c r="U2114" i="7" s="1"/>
  <c r="U2113" i="7"/>
  <c r="Q2113" i="7"/>
  <c r="P2113" i="7"/>
  <c r="O2113" i="7"/>
  <c r="N2113" i="7"/>
  <c r="T2113" i="7" s="1"/>
  <c r="U2112" i="7"/>
  <c r="S2112" i="7"/>
  <c r="Q2112" i="7"/>
  <c r="P2112" i="7"/>
  <c r="O2112" i="7"/>
  <c r="N2112" i="7"/>
  <c r="T2112" i="7" s="1"/>
  <c r="S2111" i="7"/>
  <c r="Q2111" i="7"/>
  <c r="T2111" i="7" s="1"/>
  <c r="P2111" i="7"/>
  <c r="O2111" i="7"/>
  <c r="N2111" i="7"/>
  <c r="Q2110" i="7"/>
  <c r="P2110" i="7"/>
  <c r="O2110" i="7"/>
  <c r="N2110" i="7"/>
  <c r="Q2109" i="7"/>
  <c r="P2109" i="7"/>
  <c r="O2109" i="7"/>
  <c r="S2109" i="7" s="1"/>
  <c r="N2109" i="7"/>
  <c r="Q2108" i="7"/>
  <c r="P2108" i="7"/>
  <c r="O2108" i="7"/>
  <c r="N2108" i="7"/>
  <c r="U2107" i="7"/>
  <c r="Q2107" i="7"/>
  <c r="P2107" i="7"/>
  <c r="O2107" i="7"/>
  <c r="N2107" i="7"/>
  <c r="T2107" i="7" s="1"/>
  <c r="U2106" i="7"/>
  <c r="S2106" i="7"/>
  <c r="Q2106" i="7"/>
  <c r="P2106" i="7"/>
  <c r="O2106" i="7"/>
  <c r="N2106" i="7"/>
  <c r="T2106" i="7" s="1"/>
  <c r="U2105" i="7"/>
  <c r="Q2105" i="7"/>
  <c r="T2105" i="7" s="1"/>
  <c r="P2105" i="7"/>
  <c r="O2105" i="7"/>
  <c r="N2105" i="7"/>
  <c r="Q2104" i="7"/>
  <c r="S2104" i="7" s="1"/>
  <c r="P2104" i="7"/>
  <c r="O2104" i="7"/>
  <c r="N2104" i="7"/>
  <c r="T2104" i="7" s="1"/>
  <c r="Q2103" i="7"/>
  <c r="P2103" i="7"/>
  <c r="O2103" i="7"/>
  <c r="S2103" i="7" s="1"/>
  <c r="N2103" i="7"/>
  <c r="Q2102" i="7"/>
  <c r="P2102" i="7"/>
  <c r="O2102" i="7"/>
  <c r="N2102" i="7"/>
  <c r="U2101" i="7"/>
  <c r="Q2101" i="7"/>
  <c r="P2101" i="7"/>
  <c r="O2101" i="7"/>
  <c r="N2101" i="7"/>
  <c r="T2101" i="7" s="1"/>
  <c r="U2100" i="7"/>
  <c r="S2100" i="7"/>
  <c r="Q2100" i="7"/>
  <c r="P2100" i="7"/>
  <c r="O2100" i="7"/>
  <c r="N2100" i="7"/>
  <c r="T2100" i="7" s="1"/>
  <c r="U2099" i="7"/>
  <c r="Q2099" i="7"/>
  <c r="T2099" i="7" s="1"/>
  <c r="P2099" i="7"/>
  <c r="O2099" i="7"/>
  <c r="N2099" i="7"/>
  <c r="Q2098" i="7"/>
  <c r="S2098" i="7" s="1"/>
  <c r="P2098" i="7"/>
  <c r="O2098" i="7"/>
  <c r="N2098" i="7"/>
  <c r="T2098" i="7" s="1"/>
  <c r="Q2097" i="7"/>
  <c r="P2097" i="7"/>
  <c r="O2097" i="7"/>
  <c r="S2097" i="7" s="1"/>
  <c r="N2097" i="7"/>
  <c r="Q2096" i="7"/>
  <c r="P2096" i="7"/>
  <c r="O2096" i="7"/>
  <c r="N2096" i="7"/>
  <c r="U2095" i="7"/>
  <c r="Q2095" i="7"/>
  <c r="P2095" i="7"/>
  <c r="O2095" i="7"/>
  <c r="N2095" i="7"/>
  <c r="T2095" i="7" s="1"/>
  <c r="U2094" i="7"/>
  <c r="S2094" i="7"/>
  <c r="Q2094" i="7"/>
  <c r="P2094" i="7"/>
  <c r="O2094" i="7"/>
  <c r="N2094" i="7"/>
  <c r="T2094" i="7" s="1"/>
  <c r="U2093" i="7"/>
  <c r="Q2093" i="7"/>
  <c r="T2093" i="7" s="1"/>
  <c r="P2093" i="7"/>
  <c r="O2093" i="7"/>
  <c r="N2093" i="7"/>
  <c r="Q2092" i="7"/>
  <c r="S2092" i="7" s="1"/>
  <c r="P2092" i="7"/>
  <c r="O2092" i="7"/>
  <c r="N2092" i="7"/>
  <c r="T2092" i="7" s="1"/>
  <c r="Q2091" i="7"/>
  <c r="P2091" i="7"/>
  <c r="O2091" i="7"/>
  <c r="S2091" i="7" s="1"/>
  <c r="N2091" i="7"/>
  <c r="Q2090" i="7"/>
  <c r="P2090" i="7"/>
  <c r="O2090" i="7"/>
  <c r="N2090" i="7"/>
  <c r="U2089" i="7"/>
  <c r="Q2089" i="7"/>
  <c r="P2089" i="7"/>
  <c r="O2089" i="7"/>
  <c r="N2089" i="7"/>
  <c r="T2089" i="7" s="1"/>
  <c r="U2088" i="7"/>
  <c r="S2088" i="7"/>
  <c r="Q2088" i="7"/>
  <c r="P2088" i="7"/>
  <c r="O2088" i="7"/>
  <c r="N2088" i="7"/>
  <c r="T2088" i="7" s="1"/>
  <c r="U2087" i="7"/>
  <c r="Q2087" i="7"/>
  <c r="T2087" i="7" s="1"/>
  <c r="P2087" i="7"/>
  <c r="O2087" i="7"/>
  <c r="N2087" i="7"/>
  <c r="Q2086" i="7"/>
  <c r="S2086" i="7" s="1"/>
  <c r="P2086" i="7"/>
  <c r="O2086" i="7"/>
  <c r="N2086" i="7"/>
  <c r="T2086" i="7" s="1"/>
  <c r="Q2085" i="7"/>
  <c r="P2085" i="7"/>
  <c r="O2085" i="7"/>
  <c r="S2085" i="7" s="1"/>
  <c r="N2085" i="7"/>
  <c r="Q2084" i="7"/>
  <c r="P2084" i="7"/>
  <c r="O2084" i="7"/>
  <c r="N2084" i="7"/>
  <c r="U2083" i="7"/>
  <c r="Q2083" i="7"/>
  <c r="P2083" i="7"/>
  <c r="O2083" i="7"/>
  <c r="N2083" i="7"/>
  <c r="T2083" i="7" s="1"/>
  <c r="U2082" i="7"/>
  <c r="S2082" i="7"/>
  <c r="Q2082" i="7"/>
  <c r="P2082" i="7"/>
  <c r="O2082" i="7"/>
  <c r="N2082" i="7"/>
  <c r="T2082" i="7" s="1"/>
  <c r="S2081" i="7"/>
  <c r="Q2081" i="7"/>
  <c r="U2081" i="7" s="1"/>
  <c r="P2081" i="7"/>
  <c r="O2081" i="7"/>
  <c r="N2081" i="7"/>
  <c r="S2080" i="7"/>
  <c r="R2080" i="7"/>
  <c r="Q2080" i="7"/>
  <c r="U2080" i="7" s="1"/>
  <c r="P2080" i="7"/>
  <c r="O2080" i="7"/>
  <c r="N2080" i="7"/>
  <c r="S2079" i="7"/>
  <c r="Q2079" i="7"/>
  <c r="P2079" i="7"/>
  <c r="O2079" i="7"/>
  <c r="N2079" i="7"/>
  <c r="Q2078" i="7"/>
  <c r="P2078" i="7"/>
  <c r="O2078" i="7"/>
  <c r="N2078" i="7"/>
  <c r="Q2077" i="7"/>
  <c r="P2077" i="7"/>
  <c r="O2077" i="7"/>
  <c r="U2077" i="7" s="1"/>
  <c r="N2077" i="7"/>
  <c r="T2077" i="7" s="1"/>
  <c r="U2076" i="7"/>
  <c r="S2076" i="7"/>
  <c r="Q2076" i="7"/>
  <c r="P2076" i="7"/>
  <c r="O2076" i="7"/>
  <c r="N2076" i="7"/>
  <c r="T2076" i="7" s="1"/>
  <c r="U2075" i="7"/>
  <c r="Q2075" i="7"/>
  <c r="T2075" i="7" s="1"/>
  <c r="P2075" i="7"/>
  <c r="O2075" i="7"/>
  <c r="N2075" i="7"/>
  <c r="R2075" i="7" s="1"/>
  <c r="T2074" i="7"/>
  <c r="Q2074" i="7"/>
  <c r="U2074" i="7" s="1"/>
  <c r="P2074" i="7"/>
  <c r="O2074" i="7"/>
  <c r="N2074" i="7"/>
  <c r="S2074" i="7" s="1"/>
  <c r="T2073" i="7"/>
  <c r="Q2073" i="7"/>
  <c r="S2073" i="7" s="1"/>
  <c r="P2073" i="7"/>
  <c r="O2073" i="7"/>
  <c r="N2073" i="7"/>
  <c r="U2073" i="7" s="1"/>
  <c r="Q2072" i="7"/>
  <c r="P2072" i="7"/>
  <c r="O2072" i="7"/>
  <c r="N2072" i="7"/>
  <c r="Q2071" i="7"/>
  <c r="P2071" i="7"/>
  <c r="O2071" i="7"/>
  <c r="N2071" i="7"/>
  <c r="Q2070" i="7"/>
  <c r="P2070" i="7"/>
  <c r="O2070" i="7"/>
  <c r="N2070" i="7"/>
  <c r="U2069" i="7"/>
  <c r="R2069" i="7"/>
  <c r="Q2069" i="7"/>
  <c r="P2069" i="7"/>
  <c r="O2069" i="7"/>
  <c r="N2069" i="7"/>
  <c r="T2069" i="7" s="1"/>
  <c r="U2068" i="7"/>
  <c r="S2068" i="7"/>
  <c r="Q2068" i="7"/>
  <c r="P2068" i="7"/>
  <c r="O2068" i="7"/>
  <c r="R2068" i="7" s="1"/>
  <c r="N2068" i="7"/>
  <c r="T2067" i="7"/>
  <c r="Q2067" i="7"/>
  <c r="S2067" i="7" s="1"/>
  <c r="P2067" i="7"/>
  <c r="O2067" i="7"/>
  <c r="N2067" i="7"/>
  <c r="Q2066" i="7"/>
  <c r="P2066" i="7"/>
  <c r="O2066" i="7"/>
  <c r="N2066" i="7"/>
  <c r="Q2065" i="7"/>
  <c r="P2065" i="7"/>
  <c r="O2065" i="7"/>
  <c r="N2065" i="7"/>
  <c r="T2065" i="7" s="1"/>
  <c r="Q2064" i="7"/>
  <c r="P2064" i="7"/>
  <c r="O2064" i="7"/>
  <c r="N2064" i="7"/>
  <c r="U2063" i="7"/>
  <c r="R2063" i="7"/>
  <c r="Q2063" i="7"/>
  <c r="P2063" i="7"/>
  <c r="O2063" i="7"/>
  <c r="N2063" i="7"/>
  <c r="T2063" i="7" s="1"/>
  <c r="U2062" i="7"/>
  <c r="S2062" i="7"/>
  <c r="Q2062" i="7"/>
  <c r="P2062" i="7"/>
  <c r="O2062" i="7"/>
  <c r="T2062" i="7" s="1"/>
  <c r="N2062" i="7"/>
  <c r="R2062" i="7" s="1"/>
  <c r="S2061" i="7"/>
  <c r="Q2061" i="7"/>
  <c r="T2061" i="7" s="1"/>
  <c r="P2061" i="7"/>
  <c r="O2061" i="7"/>
  <c r="N2061" i="7"/>
  <c r="Q2060" i="7"/>
  <c r="P2060" i="7"/>
  <c r="O2060" i="7"/>
  <c r="N2060" i="7"/>
  <c r="Q2059" i="7"/>
  <c r="P2059" i="7"/>
  <c r="O2059" i="7"/>
  <c r="N2059" i="7"/>
  <c r="T2059" i="7" s="1"/>
  <c r="Q2058" i="7"/>
  <c r="P2058" i="7"/>
  <c r="O2058" i="7"/>
  <c r="N2058" i="7"/>
  <c r="U2057" i="7"/>
  <c r="R2057" i="7"/>
  <c r="Q2057" i="7"/>
  <c r="P2057" i="7"/>
  <c r="O2057" i="7"/>
  <c r="N2057" i="7"/>
  <c r="T2057" i="7" s="1"/>
  <c r="V2056" i="7"/>
  <c r="U2056" i="7"/>
  <c r="S2056" i="7"/>
  <c r="Q2056" i="7"/>
  <c r="P2056" i="7"/>
  <c r="O2056" i="7"/>
  <c r="T2056" i="7" s="1"/>
  <c r="N2056" i="7"/>
  <c r="R2056" i="7" s="1"/>
  <c r="S2055" i="7"/>
  <c r="Q2055" i="7"/>
  <c r="T2055" i="7" s="1"/>
  <c r="P2055" i="7"/>
  <c r="O2055" i="7"/>
  <c r="N2055" i="7"/>
  <c r="R2054" i="7"/>
  <c r="Q2054" i="7"/>
  <c r="P2054" i="7"/>
  <c r="O2054" i="7"/>
  <c r="N2054" i="7"/>
  <c r="Q2053" i="7"/>
  <c r="P2053" i="7"/>
  <c r="O2053" i="7"/>
  <c r="U2053" i="7" s="1"/>
  <c r="N2053" i="7"/>
  <c r="Q2052" i="7"/>
  <c r="P2052" i="7"/>
  <c r="O2052" i="7"/>
  <c r="N2052" i="7"/>
  <c r="U2051" i="7"/>
  <c r="R2051" i="7"/>
  <c r="Q2051" i="7"/>
  <c r="P2051" i="7"/>
  <c r="O2051" i="7"/>
  <c r="N2051" i="7"/>
  <c r="T2051" i="7" s="1"/>
  <c r="U2050" i="7"/>
  <c r="S2050" i="7"/>
  <c r="Q2050" i="7"/>
  <c r="P2050" i="7"/>
  <c r="O2050" i="7"/>
  <c r="R2050" i="7" s="1"/>
  <c r="N2050" i="7"/>
  <c r="T2049" i="7"/>
  <c r="S2049" i="7"/>
  <c r="Q2049" i="7"/>
  <c r="P2049" i="7"/>
  <c r="O2049" i="7"/>
  <c r="N2049" i="7"/>
  <c r="U2049" i="7" s="1"/>
  <c r="R2048" i="7"/>
  <c r="Q2048" i="7"/>
  <c r="P2048" i="7"/>
  <c r="O2048" i="7"/>
  <c r="N2048" i="7"/>
  <c r="Q2047" i="7"/>
  <c r="P2047" i="7"/>
  <c r="O2047" i="7"/>
  <c r="N2047" i="7"/>
  <c r="Q2046" i="7"/>
  <c r="P2046" i="7"/>
  <c r="O2046" i="7"/>
  <c r="N2046" i="7"/>
  <c r="U2045" i="7"/>
  <c r="R2045" i="7"/>
  <c r="Q2045" i="7"/>
  <c r="P2045" i="7"/>
  <c r="O2045" i="7"/>
  <c r="N2045" i="7"/>
  <c r="T2045" i="7" s="1"/>
  <c r="U2044" i="7"/>
  <c r="S2044" i="7"/>
  <c r="V2044" i="7" s="1"/>
  <c r="Q2044" i="7"/>
  <c r="P2044" i="7"/>
  <c r="O2044" i="7"/>
  <c r="T2044" i="7" s="1"/>
  <c r="N2044" i="7"/>
  <c r="R2044" i="7" s="1"/>
  <c r="S2043" i="7"/>
  <c r="Q2043" i="7"/>
  <c r="T2043" i="7" s="1"/>
  <c r="P2043" i="7"/>
  <c r="O2043" i="7"/>
  <c r="N2043" i="7"/>
  <c r="U2043" i="7" s="1"/>
  <c r="Q2042" i="7"/>
  <c r="R2042" i="7" s="1"/>
  <c r="P2042" i="7"/>
  <c r="O2042" i="7"/>
  <c r="N2042" i="7"/>
  <c r="Q2041" i="7"/>
  <c r="P2041" i="7"/>
  <c r="O2041" i="7"/>
  <c r="N2041" i="7"/>
  <c r="Q2040" i="7"/>
  <c r="P2040" i="7"/>
  <c r="O2040" i="7"/>
  <c r="N2040" i="7"/>
  <c r="U2039" i="7"/>
  <c r="R2039" i="7"/>
  <c r="Q2039" i="7"/>
  <c r="P2039" i="7"/>
  <c r="O2039" i="7"/>
  <c r="N2039" i="7"/>
  <c r="T2039" i="7" s="1"/>
  <c r="U2038" i="7"/>
  <c r="S2038" i="7"/>
  <c r="Q2038" i="7"/>
  <c r="P2038" i="7"/>
  <c r="O2038" i="7"/>
  <c r="T2038" i="7" s="1"/>
  <c r="N2038" i="7"/>
  <c r="R2038" i="7" s="1"/>
  <c r="T2037" i="7"/>
  <c r="Q2037" i="7"/>
  <c r="S2037" i="7" s="1"/>
  <c r="P2037" i="7"/>
  <c r="O2037" i="7"/>
  <c r="N2037" i="7"/>
  <c r="U2037" i="7" s="1"/>
  <c r="Q2036" i="7"/>
  <c r="P2036" i="7"/>
  <c r="O2036" i="7"/>
  <c r="N2036" i="7"/>
  <c r="U2036" i="7" s="1"/>
  <c r="Q2035" i="7"/>
  <c r="P2035" i="7"/>
  <c r="O2035" i="7"/>
  <c r="N2035" i="7"/>
  <c r="Q2034" i="7"/>
  <c r="P2034" i="7"/>
  <c r="O2034" i="7"/>
  <c r="N2034" i="7"/>
  <c r="U2033" i="7"/>
  <c r="R2033" i="7"/>
  <c r="Q2033" i="7"/>
  <c r="P2033" i="7"/>
  <c r="O2033" i="7"/>
  <c r="N2033" i="7"/>
  <c r="T2033" i="7" s="1"/>
  <c r="U2032" i="7"/>
  <c r="S2032" i="7"/>
  <c r="Q2032" i="7"/>
  <c r="P2032" i="7"/>
  <c r="O2032" i="7"/>
  <c r="T2032" i="7" s="1"/>
  <c r="N2032" i="7"/>
  <c r="R2032" i="7" s="1"/>
  <c r="Q2031" i="7"/>
  <c r="S2031" i="7" s="1"/>
  <c r="P2031" i="7"/>
  <c r="O2031" i="7"/>
  <c r="N2031" i="7"/>
  <c r="Q2030" i="7"/>
  <c r="P2030" i="7"/>
  <c r="O2030" i="7"/>
  <c r="N2030" i="7"/>
  <c r="Q2029" i="7"/>
  <c r="P2029" i="7"/>
  <c r="O2029" i="7"/>
  <c r="N2029" i="7"/>
  <c r="T2029" i="7" s="1"/>
  <c r="Q2028" i="7"/>
  <c r="P2028" i="7"/>
  <c r="O2028" i="7"/>
  <c r="N2028" i="7"/>
  <c r="U2027" i="7"/>
  <c r="R2027" i="7"/>
  <c r="Q2027" i="7"/>
  <c r="P2027" i="7"/>
  <c r="O2027" i="7"/>
  <c r="N2027" i="7"/>
  <c r="T2027" i="7" s="1"/>
  <c r="U2026" i="7"/>
  <c r="S2026" i="7"/>
  <c r="Q2026" i="7"/>
  <c r="P2026" i="7"/>
  <c r="O2026" i="7"/>
  <c r="T2026" i="7" s="1"/>
  <c r="N2026" i="7"/>
  <c r="R2026" i="7" s="1"/>
  <c r="S2025" i="7"/>
  <c r="Q2025" i="7"/>
  <c r="T2025" i="7" s="1"/>
  <c r="P2025" i="7"/>
  <c r="O2025" i="7"/>
  <c r="N2025" i="7"/>
  <c r="Q2024" i="7"/>
  <c r="P2024" i="7"/>
  <c r="O2024" i="7"/>
  <c r="N2024" i="7"/>
  <c r="Q2023" i="7"/>
  <c r="P2023" i="7"/>
  <c r="O2023" i="7"/>
  <c r="U2023" i="7" s="1"/>
  <c r="N2023" i="7"/>
  <c r="Q2022" i="7"/>
  <c r="P2022" i="7"/>
  <c r="O2022" i="7"/>
  <c r="N2022" i="7"/>
  <c r="U2021" i="7"/>
  <c r="R2021" i="7"/>
  <c r="Q2021" i="7"/>
  <c r="P2021" i="7"/>
  <c r="O2021" i="7"/>
  <c r="N2021" i="7"/>
  <c r="T2021" i="7" s="1"/>
  <c r="Q2020" i="7"/>
  <c r="P2020" i="7"/>
  <c r="U2020" i="7" s="1"/>
  <c r="O2020" i="7"/>
  <c r="N2020" i="7"/>
  <c r="R2020" i="7" s="1"/>
  <c r="Q2019" i="7"/>
  <c r="T2019" i="7" s="1"/>
  <c r="P2019" i="7"/>
  <c r="O2019" i="7"/>
  <c r="N2019" i="7"/>
  <c r="Q2018" i="7"/>
  <c r="P2018" i="7"/>
  <c r="O2018" i="7"/>
  <c r="N2018" i="7"/>
  <c r="Q2017" i="7"/>
  <c r="P2017" i="7"/>
  <c r="O2017" i="7"/>
  <c r="N2017" i="7"/>
  <c r="Q2016" i="7"/>
  <c r="P2016" i="7"/>
  <c r="O2016" i="7"/>
  <c r="N2016" i="7"/>
  <c r="U2015" i="7"/>
  <c r="R2015" i="7"/>
  <c r="Q2015" i="7"/>
  <c r="P2015" i="7"/>
  <c r="O2015" i="7"/>
  <c r="N2015" i="7"/>
  <c r="T2015" i="7" s="1"/>
  <c r="Q2014" i="7"/>
  <c r="P2014" i="7"/>
  <c r="U2014" i="7" s="1"/>
  <c r="O2014" i="7"/>
  <c r="N2014" i="7"/>
  <c r="R2014" i="7" s="1"/>
  <c r="S2013" i="7"/>
  <c r="Q2013" i="7"/>
  <c r="T2013" i="7" s="1"/>
  <c r="P2013" i="7"/>
  <c r="O2013" i="7"/>
  <c r="N2013" i="7"/>
  <c r="Q2012" i="7"/>
  <c r="P2012" i="7"/>
  <c r="O2012" i="7"/>
  <c r="S2012" i="7" s="1"/>
  <c r="N2012" i="7"/>
  <c r="Q2011" i="7"/>
  <c r="P2011" i="7"/>
  <c r="O2011" i="7"/>
  <c r="U2011" i="7" s="1"/>
  <c r="N2011" i="7"/>
  <c r="Q2010" i="7"/>
  <c r="P2010" i="7"/>
  <c r="O2010" i="7"/>
  <c r="N2010" i="7"/>
  <c r="U2009" i="7"/>
  <c r="R2009" i="7"/>
  <c r="Q2009" i="7"/>
  <c r="P2009" i="7"/>
  <c r="O2009" i="7"/>
  <c r="N2009" i="7"/>
  <c r="T2009" i="7" s="1"/>
  <c r="Q2008" i="7"/>
  <c r="P2008" i="7"/>
  <c r="U2008" i="7" s="1"/>
  <c r="O2008" i="7"/>
  <c r="N2008" i="7"/>
  <c r="R2008" i="7" s="1"/>
  <c r="S2007" i="7"/>
  <c r="Q2007" i="7"/>
  <c r="T2007" i="7" s="1"/>
  <c r="P2007" i="7"/>
  <c r="O2007" i="7"/>
  <c r="N2007" i="7"/>
  <c r="Q2006" i="7"/>
  <c r="P2006" i="7"/>
  <c r="O2006" i="7"/>
  <c r="R2006" i="7" s="1"/>
  <c r="N2006" i="7"/>
  <c r="Q2005" i="7"/>
  <c r="P2005" i="7"/>
  <c r="O2005" i="7"/>
  <c r="U2005" i="7" s="1"/>
  <c r="N2005" i="7"/>
  <c r="Q2004" i="7"/>
  <c r="P2004" i="7"/>
  <c r="O2004" i="7"/>
  <c r="N2004" i="7"/>
  <c r="U2003" i="7"/>
  <c r="R2003" i="7"/>
  <c r="Q2003" i="7"/>
  <c r="P2003" i="7"/>
  <c r="O2003" i="7"/>
  <c r="N2003" i="7"/>
  <c r="T2003" i="7" s="1"/>
  <c r="Q2002" i="7"/>
  <c r="P2002" i="7"/>
  <c r="U2002" i="7" s="1"/>
  <c r="O2002" i="7"/>
  <c r="N2002" i="7"/>
  <c r="R2002" i="7" s="1"/>
  <c r="S2001" i="7"/>
  <c r="Q2001" i="7"/>
  <c r="T2001" i="7" s="1"/>
  <c r="P2001" i="7"/>
  <c r="O2001" i="7"/>
  <c r="N2001" i="7"/>
  <c r="Q2000" i="7"/>
  <c r="P2000" i="7"/>
  <c r="O2000" i="7"/>
  <c r="R2000" i="7" s="1"/>
  <c r="N2000" i="7"/>
  <c r="Q1999" i="7"/>
  <c r="P1999" i="7"/>
  <c r="O1999" i="7"/>
  <c r="U1999" i="7" s="1"/>
  <c r="N1999" i="7"/>
  <c r="Q1998" i="7"/>
  <c r="P1998" i="7"/>
  <c r="O1998" i="7"/>
  <c r="N1998" i="7"/>
  <c r="U1997" i="7"/>
  <c r="R1997" i="7"/>
  <c r="Q1997" i="7"/>
  <c r="P1997" i="7"/>
  <c r="O1997" i="7"/>
  <c r="N1997" i="7"/>
  <c r="T1997" i="7" s="1"/>
  <c r="Q1996" i="7"/>
  <c r="P1996" i="7"/>
  <c r="U1996" i="7" s="1"/>
  <c r="O1996" i="7"/>
  <c r="N1996" i="7"/>
  <c r="R1996" i="7" s="1"/>
  <c r="S1995" i="7"/>
  <c r="Q1995" i="7"/>
  <c r="T1995" i="7" s="1"/>
  <c r="P1995" i="7"/>
  <c r="O1995" i="7"/>
  <c r="N1995" i="7"/>
  <c r="Q1994" i="7"/>
  <c r="P1994" i="7"/>
  <c r="O1994" i="7"/>
  <c r="R1994" i="7" s="1"/>
  <c r="N1994" i="7"/>
  <c r="Q1993" i="7"/>
  <c r="P1993" i="7"/>
  <c r="O1993" i="7"/>
  <c r="N1993" i="7"/>
  <c r="Q1992" i="7"/>
  <c r="P1992" i="7"/>
  <c r="O1992" i="7"/>
  <c r="N1992" i="7"/>
  <c r="U1991" i="7"/>
  <c r="R1991" i="7"/>
  <c r="Q1991" i="7"/>
  <c r="P1991" i="7"/>
  <c r="O1991" i="7"/>
  <c r="N1991" i="7"/>
  <c r="T1991" i="7" s="1"/>
  <c r="Q1990" i="7"/>
  <c r="P1990" i="7"/>
  <c r="U1990" i="7" s="1"/>
  <c r="O1990" i="7"/>
  <c r="N1990" i="7"/>
  <c r="R1990" i="7" s="1"/>
  <c r="Q1989" i="7"/>
  <c r="T1989" i="7" s="1"/>
  <c r="P1989" i="7"/>
  <c r="O1989" i="7"/>
  <c r="N1989" i="7"/>
  <c r="Q1988" i="7"/>
  <c r="P1988" i="7"/>
  <c r="O1988" i="7"/>
  <c r="R1988" i="7" s="1"/>
  <c r="N1988" i="7"/>
  <c r="Q1987" i="7"/>
  <c r="P1987" i="7"/>
  <c r="O1987" i="7"/>
  <c r="U1987" i="7" s="1"/>
  <c r="N1987" i="7"/>
  <c r="Q1986" i="7"/>
  <c r="P1986" i="7"/>
  <c r="O1986" i="7"/>
  <c r="N1986" i="7"/>
  <c r="U1985" i="7"/>
  <c r="R1985" i="7"/>
  <c r="Q1985" i="7"/>
  <c r="P1985" i="7"/>
  <c r="O1985" i="7"/>
  <c r="N1985" i="7"/>
  <c r="T1985" i="7" s="1"/>
  <c r="Q1984" i="7"/>
  <c r="P1984" i="7"/>
  <c r="U1984" i="7" s="1"/>
  <c r="O1984" i="7"/>
  <c r="N1984" i="7"/>
  <c r="R1984" i="7" s="1"/>
  <c r="Q1983" i="7"/>
  <c r="P1983" i="7"/>
  <c r="O1983" i="7"/>
  <c r="N1983" i="7"/>
  <c r="Q1982" i="7"/>
  <c r="P1982" i="7"/>
  <c r="O1982" i="7"/>
  <c r="R1982" i="7" s="1"/>
  <c r="N1982" i="7"/>
  <c r="Q1981" i="7"/>
  <c r="P1981" i="7"/>
  <c r="O1981" i="7"/>
  <c r="N1981" i="7"/>
  <c r="Q1980" i="7"/>
  <c r="P1980" i="7"/>
  <c r="O1980" i="7"/>
  <c r="N1980" i="7"/>
  <c r="U1979" i="7"/>
  <c r="R1979" i="7"/>
  <c r="Q1979" i="7"/>
  <c r="P1979" i="7"/>
  <c r="O1979" i="7"/>
  <c r="N1979" i="7"/>
  <c r="T1979" i="7" s="1"/>
  <c r="Q1978" i="7"/>
  <c r="P1978" i="7"/>
  <c r="U1978" i="7" s="1"/>
  <c r="O1978" i="7"/>
  <c r="N1978" i="7"/>
  <c r="R1978" i="7" s="1"/>
  <c r="S1977" i="7"/>
  <c r="Q1977" i="7"/>
  <c r="T1977" i="7" s="1"/>
  <c r="P1977" i="7"/>
  <c r="O1977" i="7"/>
  <c r="N1977" i="7"/>
  <c r="Q1976" i="7"/>
  <c r="P1976" i="7"/>
  <c r="O1976" i="7"/>
  <c r="R1976" i="7" s="1"/>
  <c r="N1976" i="7"/>
  <c r="Q1975" i="7"/>
  <c r="P1975" i="7"/>
  <c r="O1975" i="7"/>
  <c r="N1975" i="7"/>
  <c r="Q1974" i="7"/>
  <c r="P1974" i="7"/>
  <c r="O1974" i="7"/>
  <c r="N1974" i="7"/>
  <c r="U1973" i="7"/>
  <c r="R1973" i="7"/>
  <c r="Q1973" i="7"/>
  <c r="P1973" i="7"/>
  <c r="O1973" i="7"/>
  <c r="N1973" i="7"/>
  <c r="T1973" i="7" s="1"/>
  <c r="Q1972" i="7"/>
  <c r="P1972" i="7"/>
  <c r="U1972" i="7" s="1"/>
  <c r="O1972" i="7"/>
  <c r="N1972" i="7"/>
  <c r="R1972" i="7" s="1"/>
  <c r="Q1971" i="7"/>
  <c r="T1971" i="7" s="1"/>
  <c r="P1971" i="7"/>
  <c r="O1971" i="7"/>
  <c r="N1971" i="7"/>
  <c r="Q1970" i="7"/>
  <c r="P1970" i="7"/>
  <c r="O1970" i="7"/>
  <c r="R1970" i="7" s="1"/>
  <c r="N1970" i="7"/>
  <c r="Q1969" i="7"/>
  <c r="P1969" i="7"/>
  <c r="O1969" i="7"/>
  <c r="N1969" i="7"/>
  <c r="Q1968" i="7"/>
  <c r="P1968" i="7"/>
  <c r="O1968" i="7"/>
  <c r="N1968" i="7"/>
  <c r="U1967" i="7"/>
  <c r="R1967" i="7"/>
  <c r="Q1967" i="7"/>
  <c r="P1967" i="7"/>
  <c r="O1967" i="7"/>
  <c r="N1967" i="7"/>
  <c r="T1967" i="7" s="1"/>
  <c r="Q1966" i="7"/>
  <c r="P1966" i="7"/>
  <c r="U1966" i="7" s="1"/>
  <c r="O1966" i="7"/>
  <c r="N1966" i="7"/>
  <c r="R1966" i="7" s="1"/>
  <c r="Q1965" i="7"/>
  <c r="P1965" i="7"/>
  <c r="O1965" i="7"/>
  <c r="N1965" i="7"/>
  <c r="Q1964" i="7"/>
  <c r="P1964" i="7"/>
  <c r="O1964" i="7"/>
  <c r="R1964" i="7" s="1"/>
  <c r="N1964" i="7"/>
  <c r="Q1963" i="7"/>
  <c r="P1963" i="7"/>
  <c r="O1963" i="7"/>
  <c r="N1963" i="7"/>
  <c r="Q1962" i="7"/>
  <c r="P1962" i="7"/>
  <c r="O1962" i="7"/>
  <c r="N1962" i="7"/>
  <c r="U1961" i="7"/>
  <c r="R1961" i="7"/>
  <c r="Q1961" i="7"/>
  <c r="P1961" i="7"/>
  <c r="O1961" i="7"/>
  <c r="N1961" i="7"/>
  <c r="T1961" i="7" s="1"/>
  <c r="Q1960" i="7"/>
  <c r="P1960" i="7"/>
  <c r="U1960" i="7" s="1"/>
  <c r="O1960" i="7"/>
  <c r="N1960" i="7"/>
  <c r="R1960" i="7" s="1"/>
  <c r="Q1959" i="7"/>
  <c r="T1959" i="7" s="1"/>
  <c r="P1959" i="7"/>
  <c r="O1959" i="7"/>
  <c r="N1959" i="7"/>
  <c r="Q1958" i="7"/>
  <c r="P1958" i="7"/>
  <c r="O1958" i="7"/>
  <c r="R1958" i="7" s="1"/>
  <c r="N1958" i="7"/>
  <c r="Q1957" i="7"/>
  <c r="P1957" i="7"/>
  <c r="O1957" i="7"/>
  <c r="N1957" i="7"/>
  <c r="Q1956" i="7"/>
  <c r="P1956" i="7"/>
  <c r="O1956" i="7"/>
  <c r="N1956" i="7"/>
  <c r="U1955" i="7"/>
  <c r="R1955" i="7"/>
  <c r="Q1955" i="7"/>
  <c r="P1955" i="7"/>
  <c r="O1955" i="7"/>
  <c r="N1955" i="7"/>
  <c r="T1955" i="7" s="1"/>
  <c r="Q1954" i="7"/>
  <c r="P1954" i="7"/>
  <c r="T1954" i="7" s="1"/>
  <c r="O1954" i="7"/>
  <c r="N1954" i="7"/>
  <c r="S1953" i="7"/>
  <c r="Q1953" i="7"/>
  <c r="T1953" i="7" s="1"/>
  <c r="P1953" i="7"/>
  <c r="O1953" i="7"/>
  <c r="N1953" i="7"/>
  <c r="Q1952" i="7"/>
  <c r="P1952" i="7"/>
  <c r="O1952" i="7"/>
  <c r="R1952" i="7" s="1"/>
  <c r="N1952" i="7"/>
  <c r="Q1951" i="7"/>
  <c r="P1951" i="7"/>
  <c r="O1951" i="7"/>
  <c r="N1951" i="7"/>
  <c r="Q1950" i="7"/>
  <c r="P1950" i="7"/>
  <c r="O1950" i="7"/>
  <c r="N1950" i="7"/>
  <c r="U1949" i="7"/>
  <c r="R1949" i="7"/>
  <c r="Q1949" i="7"/>
  <c r="P1949" i="7"/>
  <c r="O1949" i="7"/>
  <c r="N1949" i="7"/>
  <c r="T1949" i="7" s="1"/>
  <c r="Q1948" i="7"/>
  <c r="P1948" i="7"/>
  <c r="U1948" i="7" s="1"/>
  <c r="O1948" i="7"/>
  <c r="N1948" i="7"/>
  <c r="R1948" i="7" s="1"/>
  <c r="Q1947" i="7"/>
  <c r="T1947" i="7" s="1"/>
  <c r="P1947" i="7"/>
  <c r="O1947" i="7"/>
  <c r="N1947" i="7"/>
  <c r="Q1946" i="7"/>
  <c r="P1946" i="7"/>
  <c r="O1946" i="7"/>
  <c r="N1946" i="7"/>
  <c r="V1945" i="7"/>
  <c r="T1945" i="7"/>
  <c r="Q1945" i="7"/>
  <c r="P1945" i="7"/>
  <c r="O1945" i="7"/>
  <c r="R1945" i="7" s="1"/>
  <c r="N1945" i="7"/>
  <c r="S1945" i="7" s="1"/>
  <c r="U1944" i="7"/>
  <c r="T1944" i="7"/>
  <c r="R1944" i="7"/>
  <c r="Q1944" i="7"/>
  <c r="P1944" i="7"/>
  <c r="O1944" i="7"/>
  <c r="S1944" i="7" s="1"/>
  <c r="N1944" i="7"/>
  <c r="S1943" i="7"/>
  <c r="R1943" i="7"/>
  <c r="Q1943" i="7"/>
  <c r="P1943" i="7"/>
  <c r="T1943" i="7" s="1"/>
  <c r="O1943" i="7"/>
  <c r="N1943" i="7"/>
  <c r="S1942" i="7"/>
  <c r="Q1942" i="7"/>
  <c r="P1942" i="7"/>
  <c r="O1942" i="7"/>
  <c r="N1942" i="7"/>
  <c r="Q1941" i="7"/>
  <c r="P1941" i="7"/>
  <c r="O1941" i="7"/>
  <c r="N1941" i="7"/>
  <c r="Q1940" i="7"/>
  <c r="P1940" i="7"/>
  <c r="O1940" i="7"/>
  <c r="N1940" i="7"/>
  <c r="U1940" i="7" s="1"/>
  <c r="V1939" i="7"/>
  <c r="T1939" i="7"/>
  <c r="Q1939" i="7"/>
  <c r="P1939" i="7"/>
  <c r="O1939" i="7"/>
  <c r="R1939" i="7" s="1"/>
  <c r="N1939" i="7"/>
  <c r="S1939" i="7" s="1"/>
  <c r="U1938" i="7"/>
  <c r="T1938" i="7"/>
  <c r="R1938" i="7"/>
  <c r="Q1938" i="7"/>
  <c r="P1938" i="7"/>
  <c r="O1938" i="7"/>
  <c r="S1938" i="7" s="1"/>
  <c r="N1938" i="7"/>
  <c r="S1937" i="7"/>
  <c r="R1937" i="7"/>
  <c r="Q1937" i="7"/>
  <c r="P1937" i="7"/>
  <c r="T1937" i="7" s="1"/>
  <c r="O1937" i="7"/>
  <c r="N1937" i="7"/>
  <c r="Q1936" i="7"/>
  <c r="S1936" i="7" s="1"/>
  <c r="P1936" i="7"/>
  <c r="O1936" i="7"/>
  <c r="N1936" i="7"/>
  <c r="Q1935" i="7"/>
  <c r="P1935" i="7"/>
  <c r="O1935" i="7"/>
  <c r="N1935" i="7"/>
  <c r="Q1934" i="7"/>
  <c r="P1934" i="7"/>
  <c r="O1934" i="7"/>
  <c r="N1934" i="7"/>
  <c r="T1933" i="7"/>
  <c r="Q1933" i="7"/>
  <c r="P1933" i="7"/>
  <c r="O1933" i="7"/>
  <c r="U1933" i="7" s="1"/>
  <c r="N1933" i="7"/>
  <c r="S1933" i="7" s="1"/>
  <c r="U1932" i="7"/>
  <c r="T1932" i="7"/>
  <c r="R1932" i="7"/>
  <c r="Q1932" i="7"/>
  <c r="P1932" i="7"/>
  <c r="O1932" i="7"/>
  <c r="S1932" i="7" s="1"/>
  <c r="N1932" i="7"/>
  <c r="R1931" i="7"/>
  <c r="Q1931" i="7"/>
  <c r="P1931" i="7"/>
  <c r="T1931" i="7" s="1"/>
  <c r="O1931" i="7"/>
  <c r="N1931" i="7"/>
  <c r="Q1930" i="7"/>
  <c r="S1930" i="7" s="1"/>
  <c r="P1930" i="7"/>
  <c r="O1930" i="7"/>
  <c r="N1930" i="7"/>
  <c r="Q1929" i="7"/>
  <c r="P1929" i="7"/>
  <c r="O1929" i="7"/>
  <c r="N1929" i="7"/>
  <c r="Q1928" i="7"/>
  <c r="P1928" i="7"/>
  <c r="O1928" i="7"/>
  <c r="N1928" i="7"/>
  <c r="U1928" i="7" s="1"/>
  <c r="T1927" i="7"/>
  <c r="Q1927" i="7"/>
  <c r="P1927" i="7"/>
  <c r="O1927" i="7"/>
  <c r="U1927" i="7" s="1"/>
  <c r="N1927" i="7"/>
  <c r="S1927" i="7" s="1"/>
  <c r="U1926" i="7"/>
  <c r="T1926" i="7"/>
  <c r="R1926" i="7"/>
  <c r="Q1926" i="7"/>
  <c r="P1926" i="7"/>
  <c r="O1926" i="7"/>
  <c r="S1926" i="7" s="1"/>
  <c r="N1926" i="7"/>
  <c r="R1925" i="7"/>
  <c r="Q1925" i="7"/>
  <c r="P1925" i="7"/>
  <c r="T1925" i="7" s="1"/>
  <c r="O1925" i="7"/>
  <c r="N1925" i="7"/>
  <c r="Q1924" i="7"/>
  <c r="S1924" i="7" s="1"/>
  <c r="P1924" i="7"/>
  <c r="O1924" i="7"/>
  <c r="N1924" i="7"/>
  <c r="Q1923" i="7"/>
  <c r="P1923" i="7"/>
  <c r="O1923" i="7"/>
  <c r="N1923" i="7"/>
  <c r="Q1922" i="7"/>
  <c r="P1922" i="7"/>
  <c r="O1922" i="7"/>
  <c r="N1922" i="7"/>
  <c r="U1922" i="7" s="1"/>
  <c r="T1921" i="7"/>
  <c r="Q1921" i="7"/>
  <c r="P1921" i="7"/>
  <c r="O1921" i="7"/>
  <c r="U1921" i="7" s="1"/>
  <c r="N1921" i="7"/>
  <c r="S1921" i="7" s="1"/>
  <c r="U1920" i="7"/>
  <c r="T1920" i="7"/>
  <c r="R1920" i="7"/>
  <c r="Q1920" i="7"/>
  <c r="P1920" i="7"/>
  <c r="O1920" i="7"/>
  <c r="S1920" i="7" s="1"/>
  <c r="N1920" i="7"/>
  <c r="R1919" i="7"/>
  <c r="Q1919" i="7"/>
  <c r="P1919" i="7"/>
  <c r="T1919" i="7" s="1"/>
  <c r="O1919" i="7"/>
  <c r="N1919" i="7"/>
  <c r="Q1918" i="7"/>
  <c r="S1918" i="7" s="1"/>
  <c r="P1918" i="7"/>
  <c r="O1918" i="7"/>
  <c r="N1918" i="7"/>
  <c r="Q1917" i="7"/>
  <c r="P1917" i="7"/>
  <c r="O1917" i="7"/>
  <c r="N1917" i="7"/>
  <c r="Q1916" i="7"/>
  <c r="P1916" i="7"/>
  <c r="O1916" i="7"/>
  <c r="N1916" i="7"/>
  <c r="T1915" i="7"/>
  <c r="Q1915" i="7"/>
  <c r="P1915" i="7"/>
  <c r="O1915" i="7"/>
  <c r="U1915" i="7" s="1"/>
  <c r="N1915" i="7"/>
  <c r="S1915" i="7" s="1"/>
  <c r="U1914" i="7"/>
  <c r="T1914" i="7"/>
  <c r="R1914" i="7"/>
  <c r="Q1914" i="7"/>
  <c r="P1914" i="7"/>
  <c r="O1914" i="7"/>
  <c r="S1914" i="7" s="1"/>
  <c r="N1914" i="7"/>
  <c r="R1913" i="7"/>
  <c r="Q1913" i="7"/>
  <c r="P1913" i="7"/>
  <c r="T1913" i="7" s="1"/>
  <c r="O1913" i="7"/>
  <c r="N1913" i="7"/>
  <c r="Q1912" i="7"/>
  <c r="S1912" i="7" s="1"/>
  <c r="P1912" i="7"/>
  <c r="O1912" i="7"/>
  <c r="N1912" i="7"/>
  <c r="Q1911" i="7"/>
  <c r="P1911" i="7"/>
  <c r="O1911" i="7"/>
  <c r="N1911" i="7"/>
  <c r="Q1910" i="7"/>
  <c r="P1910" i="7"/>
  <c r="O1910" i="7"/>
  <c r="N1910" i="7"/>
  <c r="U1910" i="7" s="1"/>
  <c r="T1909" i="7"/>
  <c r="Q1909" i="7"/>
  <c r="P1909" i="7"/>
  <c r="O1909" i="7"/>
  <c r="U1909" i="7" s="1"/>
  <c r="N1909" i="7"/>
  <c r="S1909" i="7" s="1"/>
  <c r="U1908" i="7"/>
  <c r="T1908" i="7"/>
  <c r="R1908" i="7"/>
  <c r="Q1908" i="7"/>
  <c r="P1908" i="7"/>
  <c r="O1908" i="7"/>
  <c r="S1908" i="7" s="1"/>
  <c r="N1908" i="7"/>
  <c r="R1907" i="7"/>
  <c r="Q1907" i="7"/>
  <c r="P1907" i="7"/>
  <c r="T1907" i="7" s="1"/>
  <c r="O1907" i="7"/>
  <c r="N1907" i="7"/>
  <c r="S1906" i="7"/>
  <c r="Q1906" i="7"/>
  <c r="P1906" i="7"/>
  <c r="O1906" i="7"/>
  <c r="N1906" i="7"/>
  <c r="Q1905" i="7"/>
  <c r="P1905" i="7"/>
  <c r="O1905" i="7"/>
  <c r="N1905" i="7"/>
  <c r="Q1904" i="7"/>
  <c r="P1904" i="7"/>
  <c r="O1904" i="7"/>
  <c r="N1904" i="7"/>
  <c r="T1903" i="7"/>
  <c r="Q1903" i="7"/>
  <c r="P1903" i="7"/>
  <c r="O1903" i="7"/>
  <c r="U1903" i="7" s="1"/>
  <c r="N1903" i="7"/>
  <c r="S1903" i="7" s="1"/>
  <c r="U1902" i="7"/>
  <c r="T1902" i="7"/>
  <c r="R1902" i="7"/>
  <c r="Q1902" i="7"/>
  <c r="P1902" i="7"/>
  <c r="O1902" i="7"/>
  <c r="S1902" i="7" s="1"/>
  <c r="N1902" i="7"/>
  <c r="R1901" i="7"/>
  <c r="Q1901" i="7"/>
  <c r="P1901" i="7"/>
  <c r="T1901" i="7" s="1"/>
  <c r="O1901" i="7"/>
  <c r="N1901" i="7"/>
  <c r="S1900" i="7"/>
  <c r="R1900" i="7"/>
  <c r="Q1900" i="7"/>
  <c r="P1900" i="7"/>
  <c r="O1900" i="7"/>
  <c r="N1900" i="7"/>
  <c r="Q1899" i="7"/>
  <c r="P1899" i="7"/>
  <c r="O1899" i="7"/>
  <c r="N1899" i="7"/>
  <c r="Q1898" i="7"/>
  <c r="P1898" i="7"/>
  <c r="O1898" i="7"/>
  <c r="N1898" i="7"/>
  <c r="T1897" i="7"/>
  <c r="Q1897" i="7"/>
  <c r="P1897" i="7"/>
  <c r="O1897" i="7"/>
  <c r="U1897" i="7" s="1"/>
  <c r="N1897" i="7"/>
  <c r="S1897" i="7" s="1"/>
  <c r="U1896" i="7"/>
  <c r="T1896" i="7"/>
  <c r="W1896" i="7" s="1"/>
  <c r="R1896" i="7"/>
  <c r="V1896" i="7" s="1"/>
  <c r="Q1896" i="7"/>
  <c r="P1896" i="7"/>
  <c r="O1896" i="7"/>
  <c r="S1896" i="7" s="1"/>
  <c r="N1896" i="7"/>
  <c r="Q1895" i="7"/>
  <c r="P1895" i="7"/>
  <c r="O1895" i="7"/>
  <c r="N1895" i="7"/>
  <c r="S1894" i="7"/>
  <c r="Q1894" i="7"/>
  <c r="P1894" i="7"/>
  <c r="O1894" i="7"/>
  <c r="N1894" i="7"/>
  <c r="Q1893" i="7"/>
  <c r="P1893" i="7"/>
  <c r="O1893" i="7"/>
  <c r="N1893" i="7"/>
  <c r="Q1892" i="7"/>
  <c r="P1892" i="7"/>
  <c r="O1892" i="7"/>
  <c r="N1892" i="7"/>
  <c r="T1891" i="7"/>
  <c r="Q1891" i="7"/>
  <c r="P1891" i="7"/>
  <c r="O1891" i="7"/>
  <c r="U1891" i="7" s="1"/>
  <c r="N1891" i="7"/>
  <c r="S1891" i="7" s="1"/>
  <c r="W1890" i="7"/>
  <c r="V1890" i="7"/>
  <c r="U1890" i="7"/>
  <c r="T1890" i="7"/>
  <c r="R1890" i="7"/>
  <c r="Q1890" i="7"/>
  <c r="P1890" i="7"/>
  <c r="O1890" i="7"/>
  <c r="S1890" i="7" s="1"/>
  <c r="N1890" i="7"/>
  <c r="Q1889" i="7"/>
  <c r="P1889" i="7"/>
  <c r="O1889" i="7"/>
  <c r="N1889" i="7"/>
  <c r="Q1888" i="7"/>
  <c r="P1888" i="7"/>
  <c r="R1888" i="7" s="1"/>
  <c r="O1888" i="7"/>
  <c r="N1888" i="7"/>
  <c r="Q1887" i="7"/>
  <c r="P1887" i="7"/>
  <c r="O1887" i="7"/>
  <c r="N1887" i="7"/>
  <c r="Q1886" i="7"/>
  <c r="P1886" i="7"/>
  <c r="O1886" i="7"/>
  <c r="N1886" i="7"/>
  <c r="T1885" i="7"/>
  <c r="Q1885" i="7"/>
  <c r="P1885" i="7"/>
  <c r="O1885" i="7"/>
  <c r="U1885" i="7" s="1"/>
  <c r="N1885" i="7"/>
  <c r="S1885" i="7" s="1"/>
  <c r="U1884" i="7"/>
  <c r="T1884" i="7"/>
  <c r="R1884" i="7"/>
  <c r="W1884" i="7" s="1"/>
  <c r="Q1884" i="7"/>
  <c r="P1884" i="7"/>
  <c r="O1884" i="7"/>
  <c r="S1884" i="7" s="1"/>
  <c r="N1884" i="7"/>
  <c r="U1883" i="7"/>
  <c r="T1883" i="7"/>
  <c r="S1883" i="7"/>
  <c r="Q1883" i="7"/>
  <c r="P1883" i="7"/>
  <c r="R1883" i="7" s="1"/>
  <c r="O1883" i="7"/>
  <c r="N1883" i="7"/>
  <c r="Q1882" i="7"/>
  <c r="P1882" i="7"/>
  <c r="R1882" i="7" s="1"/>
  <c r="O1882" i="7"/>
  <c r="N1882" i="7"/>
  <c r="Q1881" i="7"/>
  <c r="P1881" i="7"/>
  <c r="O1881" i="7"/>
  <c r="N1881" i="7"/>
  <c r="Q1880" i="7"/>
  <c r="P1880" i="7"/>
  <c r="O1880" i="7"/>
  <c r="N1880" i="7"/>
  <c r="T1879" i="7"/>
  <c r="Q1879" i="7"/>
  <c r="P1879" i="7"/>
  <c r="O1879" i="7"/>
  <c r="U1879" i="7" s="1"/>
  <c r="N1879" i="7"/>
  <c r="S1879" i="7" s="1"/>
  <c r="U1878" i="7"/>
  <c r="T1878" i="7"/>
  <c r="R1878" i="7"/>
  <c r="Q1878" i="7"/>
  <c r="P1878" i="7"/>
  <c r="O1878" i="7"/>
  <c r="S1878" i="7" s="1"/>
  <c r="W1878" i="7" s="1"/>
  <c r="N1878" i="7"/>
  <c r="R1877" i="7"/>
  <c r="Q1877" i="7"/>
  <c r="P1877" i="7"/>
  <c r="U1877" i="7" s="1"/>
  <c r="O1877" i="7"/>
  <c r="N1877" i="7"/>
  <c r="Q1876" i="7"/>
  <c r="P1876" i="7"/>
  <c r="S1876" i="7" s="1"/>
  <c r="O1876" i="7"/>
  <c r="N1876" i="7"/>
  <c r="Q1875" i="7"/>
  <c r="P1875" i="7"/>
  <c r="O1875" i="7"/>
  <c r="N1875" i="7"/>
  <c r="Q1874" i="7"/>
  <c r="P1874" i="7"/>
  <c r="O1874" i="7"/>
  <c r="N1874" i="7"/>
  <c r="T1873" i="7"/>
  <c r="Q1873" i="7"/>
  <c r="P1873" i="7"/>
  <c r="O1873" i="7"/>
  <c r="U1873" i="7" s="1"/>
  <c r="N1873" i="7"/>
  <c r="S1873" i="7" s="1"/>
  <c r="U1872" i="7"/>
  <c r="T1872" i="7"/>
  <c r="W1872" i="7" s="1"/>
  <c r="R1872" i="7"/>
  <c r="Q1872" i="7"/>
  <c r="P1872" i="7"/>
  <c r="O1872" i="7"/>
  <c r="S1872" i="7" s="1"/>
  <c r="N1872" i="7"/>
  <c r="Q1871" i="7"/>
  <c r="P1871" i="7"/>
  <c r="O1871" i="7"/>
  <c r="N1871" i="7"/>
  <c r="S1870" i="7"/>
  <c r="Q1870" i="7"/>
  <c r="P1870" i="7"/>
  <c r="O1870" i="7"/>
  <c r="N1870" i="7"/>
  <c r="Q1869" i="7"/>
  <c r="P1869" i="7"/>
  <c r="O1869" i="7"/>
  <c r="N1869" i="7"/>
  <c r="Q1868" i="7"/>
  <c r="P1868" i="7"/>
  <c r="O1868" i="7"/>
  <c r="N1868" i="7"/>
  <c r="T1867" i="7"/>
  <c r="Q1867" i="7"/>
  <c r="P1867" i="7"/>
  <c r="O1867" i="7"/>
  <c r="U1867" i="7" s="1"/>
  <c r="N1867" i="7"/>
  <c r="S1867" i="7" s="1"/>
  <c r="V1866" i="7"/>
  <c r="U1866" i="7"/>
  <c r="W1866" i="7" s="1"/>
  <c r="T1866" i="7"/>
  <c r="S1866" i="7"/>
  <c r="R1866" i="7"/>
  <c r="Q1866" i="7"/>
  <c r="P1866" i="7"/>
  <c r="O1866" i="7"/>
  <c r="N1866" i="7"/>
  <c r="U1865" i="7"/>
  <c r="T1865" i="7"/>
  <c r="S1865" i="7"/>
  <c r="R1865" i="7"/>
  <c r="Q1865" i="7"/>
  <c r="P1865" i="7"/>
  <c r="O1865" i="7"/>
  <c r="N1865" i="7"/>
  <c r="Q1864" i="7"/>
  <c r="P1864" i="7"/>
  <c r="O1864" i="7"/>
  <c r="N1864" i="7"/>
  <c r="Q1863" i="7"/>
  <c r="P1863" i="7"/>
  <c r="O1863" i="7"/>
  <c r="N1863" i="7"/>
  <c r="Q1862" i="7"/>
  <c r="P1862" i="7"/>
  <c r="O1862" i="7"/>
  <c r="N1862" i="7"/>
  <c r="T1861" i="7"/>
  <c r="Q1861" i="7"/>
  <c r="P1861" i="7"/>
  <c r="O1861" i="7"/>
  <c r="U1861" i="7" s="1"/>
  <c r="N1861" i="7"/>
  <c r="S1861" i="7" s="1"/>
  <c r="U1860" i="7"/>
  <c r="T1860" i="7"/>
  <c r="S1860" i="7"/>
  <c r="R1860" i="7"/>
  <c r="W1860" i="7" s="1"/>
  <c r="Q1860" i="7"/>
  <c r="P1860" i="7"/>
  <c r="O1860" i="7"/>
  <c r="N1860" i="7"/>
  <c r="U1859" i="7"/>
  <c r="Q1859" i="7"/>
  <c r="P1859" i="7"/>
  <c r="T1859" i="7" s="1"/>
  <c r="O1859" i="7"/>
  <c r="N1859" i="7"/>
  <c r="Q1858" i="7"/>
  <c r="R1858" i="7" s="1"/>
  <c r="P1858" i="7"/>
  <c r="S1858" i="7" s="1"/>
  <c r="O1858" i="7"/>
  <c r="N1858" i="7"/>
  <c r="Q1857" i="7"/>
  <c r="P1857" i="7"/>
  <c r="O1857" i="7"/>
  <c r="N1857" i="7"/>
  <c r="Q1856" i="7"/>
  <c r="P1856" i="7"/>
  <c r="O1856" i="7"/>
  <c r="N1856" i="7"/>
  <c r="T1855" i="7"/>
  <c r="Q1855" i="7"/>
  <c r="P1855" i="7"/>
  <c r="O1855" i="7"/>
  <c r="U1855" i="7" s="1"/>
  <c r="N1855" i="7"/>
  <c r="S1855" i="7" s="1"/>
  <c r="U1854" i="7"/>
  <c r="T1854" i="7"/>
  <c r="V1854" i="7" s="1"/>
  <c r="S1854" i="7"/>
  <c r="R1854" i="7"/>
  <c r="Q1854" i="7"/>
  <c r="P1854" i="7"/>
  <c r="O1854" i="7"/>
  <c r="N1854" i="7"/>
  <c r="Q1853" i="7"/>
  <c r="P1853" i="7"/>
  <c r="O1853" i="7"/>
  <c r="N1853" i="7"/>
  <c r="S1852" i="7"/>
  <c r="Q1852" i="7"/>
  <c r="P1852" i="7"/>
  <c r="O1852" i="7"/>
  <c r="N1852" i="7"/>
  <c r="Q1851" i="7"/>
  <c r="P1851" i="7"/>
  <c r="O1851" i="7"/>
  <c r="N1851" i="7"/>
  <c r="Q1850" i="7"/>
  <c r="P1850" i="7"/>
  <c r="O1850" i="7"/>
  <c r="N1850" i="7"/>
  <c r="T1849" i="7"/>
  <c r="Q1849" i="7"/>
  <c r="P1849" i="7"/>
  <c r="O1849" i="7"/>
  <c r="U1849" i="7" s="1"/>
  <c r="N1849" i="7"/>
  <c r="S1849" i="7" s="1"/>
  <c r="V1848" i="7"/>
  <c r="U1848" i="7"/>
  <c r="W1848" i="7" s="1"/>
  <c r="T1848" i="7"/>
  <c r="S1848" i="7"/>
  <c r="R1848" i="7"/>
  <c r="Q1848" i="7"/>
  <c r="P1848" i="7"/>
  <c r="O1848" i="7"/>
  <c r="N1848" i="7"/>
  <c r="U1847" i="7"/>
  <c r="T1847" i="7"/>
  <c r="S1847" i="7"/>
  <c r="R1847" i="7"/>
  <c r="Q1847" i="7"/>
  <c r="P1847" i="7"/>
  <c r="O1847" i="7"/>
  <c r="N1847" i="7"/>
  <c r="Q1846" i="7"/>
  <c r="P1846" i="7"/>
  <c r="O1846" i="7"/>
  <c r="N1846" i="7"/>
  <c r="Q1845" i="7"/>
  <c r="P1845" i="7"/>
  <c r="O1845" i="7"/>
  <c r="N1845" i="7"/>
  <c r="Q1844" i="7"/>
  <c r="P1844" i="7"/>
  <c r="O1844" i="7"/>
  <c r="N1844" i="7"/>
  <c r="T1843" i="7"/>
  <c r="Q1843" i="7"/>
  <c r="P1843" i="7"/>
  <c r="O1843" i="7"/>
  <c r="U1843" i="7" s="1"/>
  <c r="N1843" i="7"/>
  <c r="S1843" i="7" s="1"/>
  <c r="U1842" i="7"/>
  <c r="T1842" i="7"/>
  <c r="S1842" i="7"/>
  <c r="R1842" i="7"/>
  <c r="W1842" i="7" s="1"/>
  <c r="Q1842" i="7"/>
  <c r="P1842" i="7"/>
  <c r="O1842" i="7"/>
  <c r="N1842" i="7"/>
  <c r="U1841" i="7"/>
  <c r="Q1841" i="7"/>
  <c r="P1841" i="7"/>
  <c r="T1841" i="7" s="1"/>
  <c r="O1841" i="7"/>
  <c r="N1841" i="7"/>
  <c r="Q1840" i="7"/>
  <c r="R1840" i="7" s="1"/>
  <c r="P1840" i="7"/>
  <c r="S1840" i="7" s="1"/>
  <c r="O1840" i="7"/>
  <c r="N1840" i="7"/>
  <c r="Q1839" i="7"/>
  <c r="P1839" i="7"/>
  <c r="O1839" i="7"/>
  <c r="N1839" i="7"/>
  <c r="Q1838" i="7"/>
  <c r="P1838" i="7"/>
  <c r="O1838" i="7"/>
  <c r="N1838" i="7"/>
  <c r="T1837" i="7"/>
  <c r="Q1837" i="7"/>
  <c r="P1837" i="7"/>
  <c r="O1837" i="7"/>
  <c r="U1837" i="7" s="1"/>
  <c r="N1837" i="7"/>
  <c r="S1837" i="7" s="1"/>
  <c r="U1836" i="7"/>
  <c r="T1836" i="7"/>
  <c r="V1836" i="7" s="1"/>
  <c r="S1836" i="7"/>
  <c r="R1836" i="7"/>
  <c r="W1836" i="7" s="1"/>
  <c r="Q1836" i="7"/>
  <c r="P1836" i="7"/>
  <c r="O1836" i="7"/>
  <c r="N1836" i="7"/>
  <c r="Q1835" i="7"/>
  <c r="P1835" i="7"/>
  <c r="O1835" i="7"/>
  <c r="N1835" i="7"/>
  <c r="S1834" i="7"/>
  <c r="Q1834" i="7"/>
  <c r="P1834" i="7"/>
  <c r="O1834" i="7"/>
  <c r="N1834" i="7"/>
  <c r="Q1833" i="7"/>
  <c r="P1833" i="7"/>
  <c r="O1833" i="7"/>
  <c r="N1833" i="7"/>
  <c r="Q1832" i="7"/>
  <c r="P1832" i="7"/>
  <c r="O1832" i="7"/>
  <c r="N1832" i="7"/>
  <c r="T1831" i="7"/>
  <c r="Q1831" i="7"/>
  <c r="P1831" i="7"/>
  <c r="O1831" i="7"/>
  <c r="U1831" i="7" s="1"/>
  <c r="N1831" i="7"/>
  <c r="S1831" i="7" s="1"/>
  <c r="W1830" i="7"/>
  <c r="V1830" i="7"/>
  <c r="U1830" i="7"/>
  <c r="T1830" i="7"/>
  <c r="S1830" i="7"/>
  <c r="R1830" i="7"/>
  <c r="Q1830" i="7"/>
  <c r="P1830" i="7"/>
  <c r="O1830" i="7"/>
  <c r="N1830" i="7"/>
  <c r="U1829" i="7"/>
  <c r="T1829" i="7"/>
  <c r="S1829" i="7"/>
  <c r="R1829" i="7"/>
  <c r="Q1829" i="7"/>
  <c r="P1829" i="7"/>
  <c r="O1829" i="7"/>
  <c r="N1829" i="7"/>
  <c r="Q1828" i="7"/>
  <c r="P1828" i="7"/>
  <c r="O1828" i="7"/>
  <c r="N1828" i="7"/>
  <c r="Q1827" i="7"/>
  <c r="P1827" i="7"/>
  <c r="O1827" i="7"/>
  <c r="N1827" i="7"/>
  <c r="Q1826" i="7"/>
  <c r="P1826" i="7"/>
  <c r="O1826" i="7"/>
  <c r="N1826" i="7"/>
  <c r="T1825" i="7"/>
  <c r="Q1825" i="7"/>
  <c r="P1825" i="7"/>
  <c r="O1825" i="7"/>
  <c r="U1825" i="7" s="1"/>
  <c r="N1825" i="7"/>
  <c r="S1825" i="7" s="1"/>
  <c r="U1824" i="7"/>
  <c r="T1824" i="7"/>
  <c r="S1824" i="7"/>
  <c r="R1824" i="7"/>
  <c r="W1824" i="7" s="1"/>
  <c r="Q1824" i="7"/>
  <c r="P1824" i="7"/>
  <c r="O1824" i="7"/>
  <c r="N1824" i="7"/>
  <c r="U1823" i="7"/>
  <c r="Q1823" i="7"/>
  <c r="P1823" i="7"/>
  <c r="T1823" i="7" s="1"/>
  <c r="O1823" i="7"/>
  <c r="N1823" i="7"/>
  <c r="R1822" i="7"/>
  <c r="Q1822" i="7"/>
  <c r="P1822" i="7"/>
  <c r="O1822" i="7"/>
  <c r="N1822" i="7"/>
  <c r="Q1821" i="7"/>
  <c r="P1821" i="7"/>
  <c r="O1821" i="7"/>
  <c r="N1821" i="7"/>
  <c r="Q1820" i="7"/>
  <c r="P1820" i="7"/>
  <c r="O1820" i="7"/>
  <c r="N1820" i="7"/>
  <c r="T1819" i="7"/>
  <c r="Q1819" i="7"/>
  <c r="P1819" i="7"/>
  <c r="O1819" i="7"/>
  <c r="U1819" i="7" s="1"/>
  <c r="N1819" i="7"/>
  <c r="S1819" i="7" s="1"/>
  <c r="U1818" i="7"/>
  <c r="T1818" i="7"/>
  <c r="V1818" i="7" s="1"/>
  <c r="S1818" i="7"/>
  <c r="R1818" i="7"/>
  <c r="W1818" i="7" s="1"/>
  <c r="Q1818" i="7"/>
  <c r="P1818" i="7"/>
  <c r="O1818" i="7"/>
  <c r="N1818" i="7"/>
  <c r="Q1817" i="7"/>
  <c r="P1817" i="7"/>
  <c r="O1817" i="7"/>
  <c r="N1817" i="7"/>
  <c r="S1816" i="7"/>
  <c r="Q1816" i="7"/>
  <c r="P1816" i="7"/>
  <c r="O1816" i="7"/>
  <c r="N1816" i="7"/>
  <c r="Q1815" i="7"/>
  <c r="P1815" i="7"/>
  <c r="O1815" i="7"/>
  <c r="N1815" i="7"/>
  <c r="Q1814" i="7"/>
  <c r="P1814" i="7"/>
  <c r="O1814" i="7"/>
  <c r="N1814" i="7"/>
  <c r="T1813" i="7"/>
  <c r="Q1813" i="7"/>
  <c r="P1813" i="7"/>
  <c r="O1813" i="7"/>
  <c r="U1813" i="7" s="1"/>
  <c r="N1813" i="7"/>
  <c r="S1813" i="7" s="1"/>
  <c r="W1812" i="7"/>
  <c r="V1812" i="7"/>
  <c r="U1812" i="7"/>
  <c r="T1812" i="7"/>
  <c r="S1812" i="7"/>
  <c r="R1812" i="7"/>
  <c r="Q1812" i="7"/>
  <c r="P1812" i="7"/>
  <c r="O1812" i="7"/>
  <c r="N1812" i="7"/>
  <c r="T1811" i="7"/>
  <c r="S1811" i="7"/>
  <c r="R1811" i="7"/>
  <c r="Q1811" i="7"/>
  <c r="P1811" i="7"/>
  <c r="U1811" i="7" s="1"/>
  <c r="O1811" i="7"/>
  <c r="N1811" i="7"/>
  <c r="Q1810" i="7"/>
  <c r="P1810" i="7"/>
  <c r="O1810" i="7"/>
  <c r="N1810" i="7"/>
  <c r="Q1809" i="7"/>
  <c r="P1809" i="7"/>
  <c r="O1809" i="7"/>
  <c r="N1809" i="7"/>
  <c r="Q1808" i="7"/>
  <c r="P1808" i="7"/>
  <c r="O1808" i="7"/>
  <c r="N1808" i="7"/>
  <c r="U1807" i="7"/>
  <c r="T1807" i="7"/>
  <c r="Q1807" i="7"/>
  <c r="P1807" i="7"/>
  <c r="O1807" i="7"/>
  <c r="N1807" i="7"/>
  <c r="S1807" i="7" s="1"/>
  <c r="U1806" i="7"/>
  <c r="T1806" i="7"/>
  <c r="V1806" i="7" s="1"/>
  <c r="S1806" i="7"/>
  <c r="R1806" i="7"/>
  <c r="W1806" i="7" s="1"/>
  <c r="Q1806" i="7"/>
  <c r="P1806" i="7"/>
  <c r="O1806" i="7"/>
  <c r="N1806" i="7"/>
  <c r="Q1805" i="7"/>
  <c r="P1805" i="7"/>
  <c r="U1805" i="7" s="1"/>
  <c r="O1805" i="7"/>
  <c r="N1805" i="7"/>
  <c r="S1804" i="7"/>
  <c r="R1804" i="7"/>
  <c r="Q1804" i="7"/>
  <c r="P1804" i="7"/>
  <c r="O1804" i="7"/>
  <c r="N1804" i="7"/>
  <c r="Q1803" i="7"/>
  <c r="P1803" i="7"/>
  <c r="O1803" i="7"/>
  <c r="N1803" i="7"/>
  <c r="Q1802" i="7"/>
  <c r="P1802" i="7"/>
  <c r="O1802" i="7"/>
  <c r="N1802" i="7"/>
  <c r="U1801" i="7"/>
  <c r="T1801" i="7"/>
  <c r="Q1801" i="7"/>
  <c r="P1801" i="7"/>
  <c r="O1801" i="7"/>
  <c r="N1801" i="7"/>
  <c r="S1801" i="7" s="1"/>
  <c r="V1800" i="7"/>
  <c r="U1800" i="7"/>
  <c r="T1800" i="7"/>
  <c r="S1800" i="7"/>
  <c r="R1800" i="7"/>
  <c r="Q1800" i="7"/>
  <c r="P1800" i="7"/>
  <c r="O1800" i="7"/>
  <c r="N1800" i="7"/>
  <c r="T1799" i="7"/>
  <c r="R1799" i="7"/>
  <c r="Q1799" i="7"/>
  <c r="P1799" i="7"/>
  <c r="U1799" i="7" s="1"/>
  <c r="O1799" i="7"/>
  <c r="N1799" i="7"/>
  <c r="Q1798" i="7"/>
  <c r="P1798" i="7"/>
  <c r="O1798" i="7"/>
  <c r="N1798" i="7"/>
  <c r="Q1797" i="7"/>
  <c r="P1797" i="7"/>
  <c r="O1797" i="7"/>
  <c r="N1797" i="7"/>
  <c r="Q1796" i="7"/>
  <c r="P1796" i="7"/>
  <c r="O1796" i="7"/>
  <c r="N1796" i="7"/>
  <c r="U1795" i="7"/>
  <c r="T1795" i="7"/>
  <c r="Q1795" i="7"/>
  <c r="P1795" i="7"/>
  <c r="O1795" i="7"/>
  <c r="N1795" i="7"/>
  <c r="S1795" i="7" s="1"/>
  <c r="U1794" i="7"/>
  <c r="T1794" i="7"/>
  <c r="S1794" i="7"/>
  <c r="R1794" i="7"/>
  <c r="W1794" i="7" s="1"/>
  <c r="Q1794" i="7"/>
  <c r="P1794" i="7"/>
  <c r="O1794" i="7"/>
  <c r="N1794" i="7"/>
  <c r="U1793" i="7"/>
  <c r="T1793" i="7"/>
  <c r="Q1793" i="7"/>
  <c r="P1793" i="7"/>
  <c r="S1793" i="7" s="1"/>
  <c r="O1793" i="7"/>
  <c r="N1793" i="7"/>
  <c r="Q1792" i="7"/>
  <c r="P1792" i="7"/>
  <c r="O1792" i="7"/>
  <c r="N1792" i="7"/>
  <c r="Q1791" i="7"/>
  <c r="P1791" i="7"/>
  <c r="O1791" i="7"/>
  <c r="N1791" i="7"/>
  <c r="Q1790" i="7"/>
  <c r="P1790" i="7"/>
  <c r="O1790" i="7"/>
  <c r="N1790" i="7"/>
  <c r="U1789" i="7"/>
  <c r="T1789" i="7"/>
  <c r="Q1789" i="7"/>
  <c r="P1789" i="7"/>
  <c r="O1789" i="7"/>
  <c r="N1789" i="7"/>
  <c r="S1789" i="7" s="1"/>
  <c r="U1788" i="7"/>
  <c r="T1788" i="7"/>
  <c r="S1788" i="7"/>
  <c r="R1788" i="7"/>
  <c r="Q1788" i="7"/>
  <c r="P1788" i="7"/>
  <c r="O1788" i="7"/>
  <c r="N1788" i="7"/>
  <c r="Q1787" i="7"/>
  <c r="P1787" i="7"/>
  <c r="O1787" i="7"/>
  <c r="N1787" i="7"/>
  <c r="Q1786" i="7"/>
  <c r="P1786" i="7"/>
  <c r="O1786" i="7"/>
  <c r="N1786" i="7"/>
  <c r="Q1785" i="7"/>
  <c r="P1785" i="7"/>
  <c r="O1785" i="7"/>
  <c r="N1785" i="7"/>
  <c r="Q1784" i="7"/>
  <c r="P1784" i="7"/>
  <c r="O1784" i="7"/>
  <c r="N1784" i="7"/>
  <c r="U1783" i="7"/>
  <c r="T1783" i="7"/>
  <c r="Q1783" i="7"/>
  <c r="P1783" i="7"/>
  <c r="O1783" i="7"/>
  <c r="N1783" i="7"/>
  <c r="S1783" i="7" s="1"/>
  <c r="U1782" i="7"/>
  <c r="T1782" i="7"/>
  <c r="S1782" i="7"/>
  <c r="R1782" i="7"/>
  <c r="W1782" i="7" s="1"/>
  <c r="Q1782" i="7"/>
  <c r="P1782" i="7"/>
  <c r="O1782" i="7"/>
  <c r="N1782" i="7"/>
  <c r="U1781" i="7"/>
  <c r="Q1781" i="7"/>
  <c r="P1781" i="7"/>
  <c r="T1781" i="7" s="1"/>
  <c r="O1781" i="7"/>
  <c r="N1781" i="7"/>
  <c r="S1780" i="7"/>
  <c r="R1780" i="7"/>
  <c r="Q1780" i="7"/>
  <c r="P1780" i="7"/>
  <c r="O1780" i="7"/>
  <c r="N1780" i="7"/>
  <c r="Q1779" i="7"/>
  <c r="P1779" i="7"/>
  <c r="O1779" i="7"/>
  <c r="N1779" i="7"/>
  <c r="Q1778" i="7"/>
  <c r="P1778" i="7"/>
  <c r="O1778" i="7"/>
  <c r="N1778" i="7"/>
  <c r="U1777" i="7"/>
  <c r="T1777" i="7"/>
  <c r="Q1777" i="7"/>
  <c r="P1777" i="7"/>
  <c r="O1777" i="7"/>
  <c r="N1777" i="7"/>
  <c r="S1777" i="7" s="1"/>
  <c r="V1776" i="7"/>
  <c r="U1776" i="7"/>
  <c r="W1776" i="7" s="1"/>
  <c r="T1776" i="7"/>
  <c r="S1776" i="7"/>
  <c r="R1776" i="7"/>
  <c r="Q1776" i="7"/>
  <c r="P1776" i="7"/>
  <c r="O1776" i="7"/>
  <c r="N1776" i="7"/>
  <c r="U1775" i="7"/>
  <c r="T1775" i="7"/>
  <c r="S1775" i="7"/>
  <c r="R1775" i="7"/>
  <c r="Q1775" i="7"/>
  <c r="P1775" i="7"/>
  <c r="O1775" i="7"/>
  <c r="N1775" i="7"/>
  <c r="Q1774" i="7"/>
  <c r="P1774" i="7"/>
  <c r="O1774" i="7"/>
  <c r="R1774" i="7" s="1"/>
  <c r="N1774" i="7"/>
  <c r="S1773" i="7"/>
  <c r="Q1773" i="7"/>
  <c r="P1773" i="7"/>
  <c r="O1773" i="7"/>
  <c r="N1773" i="7"/>
  <c r="Q1772" i="7"/>
  <c r="P1772" i="7"/>
  <c r="O1772" i="7"/>
  <c r="N1772" i="7"/>
  <c r="Q1771" i="7"/>
  <c r="P1771" i="7"/>
  <c r="O1771" i="7"/>
  <c r="U1771" i="7" s="1"/>
  <c r="N1771" i="7"/>
  <c r="U1770" i="7"/>
  <c r="T1770" i="7"/>
  <c r="S1770" i="7"/>
  <c r="R1770" i="7"/>
  <c r="Q1770" i="7"/>
  <c r="P1770" i="7"/>
  <c r="O1770" i="7"/>
  <c r="N1770" i="7"/>
  <c r="Q1769" i="7"/>
  <c r="T1769" i="7" s="1"/>
  <c r="P1769" i="7"/>
  <c r="U1769" i="7" s="1"/>
  <c r="O1769" i="7"/>
  <c r="N1769" i="7"/>
  <c r="Q1768" i="7"/>
  <c r="P1768" i="7"/>
  <c r="O1768" i="7"/>
  <c r="N1768" i="7"/>
  <c r="U1767" i="7"/>
  <c r="Q1767" i="7"/>
  <c r="S1767" i="7" s="1"/>
  <c r="P1767" i="7"/>
  <c r="O1767" i="7"/>
  <c r="N1767" i="7"/>
  <c r="Q1766" i="7"/>
  <c r="P1766" i="7"/>
  <c r="O1766" i="7"/>
  <c r="N1766" i="7"/>
  <c r="Q1765" i="7"/>
  <c r="P1765" i="7"/>
  <c r="O1765" i="7"/>
  <c r="U1765" i="7" s="1"/>
  <c r="N1765" i="7"/>
  <c r="T1765" i="7" s="1"/>
  <c r="U1764" i="7"/>
  <c r="T1764" i="7"/>
  <c r="Q1764" i="7"/>
  <c r="P1764" i="7"/>
  <c r="O1764" i="7"/>
  <c r="N1764" i="7"/>
  <c r="S1764" i="7" s="1"/>
  <c r="U1763" i="7"/>
  <c r="T1763" i="7"/>
  <c r="S1763" i="7"/>
  <c r="R1763" i="7"/>
  <c r="Q1763" i="7"/>
  <c r="P1763" i="7"/>
  <c r="O1763" i="7"/>
  <c r="N1763" i="7"/>
  <c r="Q1762" i="7"/>
  <c r="P1762" i="7"/>
  <c r="O1762" i="7"/>
  <c r="T1762" i="7" s="1"/>
  <c r="N1762" i="7"/>
  <c r="Q1761" i="7"/>
  <c r="P1761" i="7"/>
  <c r="O1761" i="7"/>
  <c r="N1761" i="7"/>
  <c r="Q1760" i="7"/>
  <c r="P1760" i="7"/>
  <c r="O1760" i="7"/>
  <c r="N1760" i="7"/>
  <c r="Q1759" i="7"/>
  <c r="P1759" i="7"/>
  <c r="O1759" i="7"/>
  <c r="U1759" i="7" s="1"/>
  <c r="N1759" i="7"/>
  <c r="T1759" i="7" s="1"/>
  <c r="U1758" i="7"/>
  <c r="T1758" i="7"/>
  <c r="Q1758" i="7"/>
  <c r="P1758" i="7"/>
  <c r="O1758" i="7"/>
  <c r="S1758" i="7" s="1"/>
  <c r="N1758" i="7"/>
  <c r="R1758" i="7" s="1"/>
  <c r="W1758" i="7" s="1"/>
  <c r="U1757" i="7"/>
  <c r="T1757" i="7"/>
  <c r="S1757" i="7"/>
  <c r="R1757" i="7"/>
  <c r="Q1757" i="7"/>
  <c r="P1757" i="7"/>
  <c r="O1757" i="7"/>
  <c r="N1757" i="7"/>
  <c r="Q1756" i="7"/>
  <c r="P1756" i="7"/>
  <c r="U1756" i="7" s="1"/>
  <c r="O1756" i="7"/>
  <c r="T1756" i="7" s="1"/>
  <c r="N1756" i="7"/>
  <c r="Q1755" i="7"/>
  <c r="P1755" i="7"/>
  <c r="O1755" i="7"/>
  <c r="N1755" i="7"/>
  <c r="Q1754" i="7"/>
  <c r="P1754" i="7"/>
  <c r="O1754" i="7"/>
  <c r="N1754" i="7"/>
  <c r="Q1753" i="7"/>
  <c r="P1753" i="7"/>
  <c r="O1753" i="7"/>
  <c r="U1753" i="7" s="1"/>
  <c r="N1753" i="7"/>
  <c r="T1753" i="7" s="1"/>
  <c r="W1752" i="7"/>
  <c r="U1752" i="7"/>
  <c r="T1752" i="7"/>
  <c r="S1752" i="7"/>
  <c r="Q1752" i="7"/>
  <c r="P1752" i="7"/>
  <c r="O1752" i="7"/>
  <c r="N1752" i="7"/>
  <c r="R1752" i="7" s="1"/>
  <c r="V1752" i="7" s="1"/>
  <c r="U1751" i="7"/>
  <c r="T1751" i="7"/>
  <c r="S1751" i="7"/>
  <c r="R1751" i="7"/>
  <c r="Q1751" i="7"/>
  <c r="P1751" i="7"/>
  <c r="O1751" i="7"/>
  <c r="N1751" i="7"/>
  <c r="Q1750" i="7"/>
  <c r="P1750" i="7"/>
  <c r="U1750" i="7" s="1"/>
  <c r="O1750" i="7"/>
  <c r="T1750" i="7" s="1"/>
  <c r="N1750" i="7"/>
  <c r="Q1749" i="7"/>
  <c r="P1749" i="7"/>
  <c r="O1749" i="7"/>
  <c r="N1749" i="7"/>
  <c r="Q1748" i="7"/>
  <c r="P1748" i="7"/>
  <c r="O1748" i="7"/>
  <c r="N1748" i="7"/>
  <c r="Q1747" i="7"/>
  <c r="P1747" i="7"/>
  <c r="O1747" i="7"/>
  <c r="U1747" i="7" s="1"/>
  <c r="N1747" i="7"/>
  <c r="T1747" i="7" s="1"/>
  <c r="W1746" i="7"/>
  <c r="U1746" i="7"/>
  <c r="T1746" i="7"/>
  <c r="S1746" i="7"/>
  <c r="Q1746" i="7"/>
  <c r="P1746" i="7"/>
  <c r="O1746" i="7"/>
  <c r="N1746" i="7"/>
  <c r="R1746" i="7" s="1"/>
  <c r="V1746" i="7" s="1"/>
  <c r="U1745" i="7"/>
  <c r="T1745" i="7"/>
  <c r="S1745" i="7"/>
  <c r="R1745" i="7"/>
  <c r="Q1745" i="7"/>
  <c r="P1745" i="7"/>
  <c r="O1745" i="7"/>
  <c r="N1745" i="7"/>
  <c r="Q1744" i="7"/>
  <c r="P1744" i="7"/>
  <c r="U1744" i="7" s="1"/>
  <c r="O1744" i="7"/>
  <c r="T1744" i="7" s="1"/>
  <c r="N1744" i="7"/>
  <c r="Q1743" i="7"/>
  <c r="P1743" i="7"/>
  <c r="O1743" i="7"/>
  <c r="N1743" i="7"/>
  <c r="Q1742" i="7"/>
  <c r="P1742" i="7"/>
  <c r="O1742" i="7"/>
  <c r="N1742" i="7"/>
  <c r="Q1741" i="7"/>
  <c r="P1741" i="7"/>
  <c r="O1741" i="7"/>
  <c r="U1741" i="7" s="1"/>
  <c r="N1741" i="7"/>
  <c r="T1741" i="7" s="1"/>
  <c r="W1740" i="7"/>
  <c r="U1740" i="7"/>
  <c r="T1740" i="7"/>
  <c r="S1740" i="7"/>
  <c r="Q1740" i="7"/>
  <c r="P1740" i="7"/>
  <c r="O1740" i="7"/>
  <c r="N1740" i="7"/>
  <c r="R1740" i="7" s="1"/>
  <c r="V1740" i="7" s="1"/>
  <c r="U1739" i="7"/>
  <c r="T1739" i="7"/>
  <c r="S1739" i="7"/>
  <c r="R1739" i="7"/>
  <c r="Q1739" i="7"/>
  <c r="P1739" i="7"/>
  <c r="O1739" i="7"/>
  <c r="N1739" i="7"/>
  <c r="Q1738" i="7"/>
  <c r="P1738" i="7"/>
  <c r="U1738" i="7" s="1"/>
  <c r="O1738" i="7"/>
  <c r="T1738" i="7" s="1"/>
  <c r="N1738" i="7"/>
  <c r="Q1737" i="7"/>
  <c r="P1737" i="7"/>
  <c r="O1737" i="7"/>
  <c r="N1737" i="7"/>
  <c r="Q1736" i="7"/>
  <c r="P1736" i="7"/>
  <c r="O1736" i="7"/>
  <c r="N1736" i="7"/>
  <c r="Q1735" i="7"/>
  <c r="P1735" i="7"/>
  <c r="O1735" i="7"/>
  <c r="U1735" i="7" s="1"/>
  <c r="N1735" i="7"/>
  <c r="T1735" i="7" s="1"/>
  <c r="W1734" i="7"/>
  <c r="U1734" i="7"/>
  <c r="T1734" i="7"/>
  <c r="S1734" i="7"/>
  <c r="Q1734" i="7"/>
  <c r="P1734" i="7"/>
  <c r="O1734" i="7"/>
  <c r="N1734" i="7"/>
  <c r="R1734" i="7" s="1"/>
  <c r="V1734" i="7" s="1"/>
  <c r="U1733" i="7"/>
  <c r="T1733" i="7"/>
  <c r="S1733" i="7"/>
  <c r="R1733" i="7"/>
  <c r="Q1733" i="7"/>
  <c r="P1733" i="7"/>
  <c r="O1733" i="7"/>
  <c r="N1733" i="7"/>
  <c r="Q1732" i="7"/>
  <c r="P1732" i="7"/>
  <c r="U1732" i="7" s="1"/>
  <c r="O1732" i="7"/>
  <c r="T1732" i="7" s="1"/>
  <c r="N1732" i="7"/>
  <c r="Q1731" i="7"/>
  <c r="P1731" i="7"/>
  <c r="O1731" i="7"/>
  <c r="N1731" i="7"/>
  <c r="Q1730" i="7"/>
  <c r="P1730" i="7"/>
  <c r="O1730" i="7"/>
  <c r="N1730" i="7"/>
  <c r="Q1729" i="7"/>
  <c r="P1729" i="7"/>
  <c r="O1729" i="7"/>
  <c r="U1729" i="7" s="1"/>
  <c r="N1729" i="7"/>
  <c r="T1729" i="7" s="1"/>
  <c r="W1728" i="7"/>
  <c r="U1728" i="7"/>
  <c r="T1728" i="7"/>
  <c r="S1728" i="7"/>
  <c r="Q1728" i="7"/>
  <c r="P1728" i="7"/>
  <c r="O1728" i="7"/>
  <c r="N1728" i="7"/>
  <c r="R1728" i="7" s="1"/>
  <c r="V1728" i="7" s="1"/>
  <c r="U1727" i="7"/>
  <c r="T1727" i="7"/>
  <c r="S1727" i="7"/>
  <c r="R1727" i="7"/>
  <c r="Q1727" i="7"/>
  <c r="P1727" i="7"/>
  <c r="O1727" i="7"/>
  <c r="N1727" i="7"/>
  <c r="Q1726" i="7"/>
  <c r="P1726" i="7"/>
  <c r="U1726" i="7" s="1"/>
  <c r="O1726" i="7"/>
  <c r="N1726" i="7"/>
  <c r="T1726" i="7" s="1"/>
  <c r="Q1725" i="7"/>
  <c r="P1725" i="7"/>
  <c r="O1725" i="7"/>
  <c r="N1725" i="7"/>
  <c r="Q1724" i="7"/>
  <c r="P1724" i="7"/>
  <c r="O1724" i="7"/>
  <c r="N1724" i="7"/>
  <c r="Q1723" i="7"/>
  <c r="P1723" i="7"/>
  <c r="O1723" i="7"/>
  <c r="U1723" i="7" s="1"/>
  <c r="N1723" i="7"/>
  <c r="T1723" i="7" s="1"/>
  <c r="W1722" i="7"/>
  <c r="U1722" i="7"/>
  <c r="T1722" i="7"/>
  <c r="S1722" i="7"/>
  <c r="Q1722" i="7"/>
  <c r="P1722" i="7"/>
  <c r="O1722" i="7"/>
  <c r="N1722" i="7"/>
  <c r="R1722" i="7" s="1"/>
  <c r="V1722" i="7" s="1"/>
  <c r="U1721" i="7"/>
  <c r="T1721" i="7"/>
  <c r="S1721" i="7"/>
  <c r="R1721" i="7"/>
  <c r="Q1721" i="7"/>
  <c r="P1721" i="7"/>
  <c r="O1721" i="7"/>
  <c r="N1721" i="7"/>
  <c r="Q1720" i="7"/>
  <c r="P1720" i="7"/>
  <c r="U1720" i="7" s="1"/>
  <c r="O1720" i="7"/>
  <c r="N1720" i="7"/>
  <c r="T1720" i="7" s="1"/>
  <c r="Q1719" i="7"/>
  <c r="P1719" i="7"/>
  <c r="O1719" i="7"/>
  <c r="N1719" i="7"/>
  <c r="Q1718" i="7"/>
  <c r="P1718" i="7"/>
  <c r="O1718" i="7"/>
  <c r="N1718" i="7"/>
  <c r="Q1717" i="7"/>
  <c r="P1717" i="7"/>
  <c r="O1717" i="7"/>
  <c r="U1717" i="7" s="1"/>
  <c r="N1717" i="7"/>
  <c r="T1717" i="7" s="1"/>
  <c r="W1716" i="7"/>
  <c r="U1716" i="7"/>
  <c r="T1716" i="7"/>
  <c r="S1716" i="7"/>
  <c r="Q1716" i="7"/>
  <c r="P1716" i="7"/>
  <c r="O1716" i="7"/>
  <c r="N1716" i="7"/>
  <c r="R1716" i="7" s="1"/>
  <c r="V1716" i="7" s="1"/>
  <c r="U1715" i="7"/>
  <c r="T1715" i="7"/>
  <c r="S1715" i="7"/>
  <c r="R1715" i="7"/>
  <c r="Q1715" i="7"/>
  <c r="P1715" i="7"/>
  <c r="O1715" i="7"/>
  <c r="N1715" i="7"/>
  <c r="Q1714" i="7"/>
  <c r="P1714" i="7"/>
  <c r="U1714" i="7" s="1"/>
  <c r="O1714" i="7"/>
  <c r="N1714" i="7"/>
  <c r="T1714" i="7" s="1"/>
  <c r="Q1713" i="7"/>
  <c r="P1713" i="7"/>
  <c r="O1713" i="7"/>
  <c r="N1713" i="7"/>
  <c r="Q1712" i="7"/>
  <c r="P1712" i="7"/>
  <c r="O1712" i="7"/>
  <c r="N1712" i="7"/>
  <c r="Q1711" i="7"/>
  <c r="P1711" i="7"/>
  <c r="O1711" i="7"/>
  <c r="U1711" i="7" s="1"/>
  <c r="N1711" i="7"/>
  <c r="R1711" i="7" s="1"/>
  <c r="W1710" i="7"/>
  <c r="U1710" i="7"/>
  <c r="T1710" i="7"/>
  <c r="S1710" i="7"/>
  <c r="Q1710" i="7"/>
  <c r="P1710" i="7"/>
  <c r="O1710" i="7"/>
  <c r="R1710" i="7" s="1"/>
  <c r="V1710" i="7" s="1"/>
  <c r="N1710" i="7"/>
  <c r="U1709" i="7"/>
  <c r="T1709" i="7"/>
  <c r="S1709" i="7"/>
  <c r="R1709" i="7"/>
  <c r="Q1709" i="7"/>
  <c r="P1709" i="7"/>
  <c r="O1709" i="7"/>
  <c r="N1709" i="7"/>
  <c r="Q1708" i="7"/>
  <c r="P1708" i="7"/>
  <c r="U1708" i="7" s="1"/>
  <c r="O1708" i="7"/>
  <c r="N1708" i="7"/>
  <c r="T1708" i="7" s="1"/>
  <c r="Q1707" i="7"/>
  <c r="P1707" i="7"/>
  <c r="O1707" i="7"/>
  <c r="N1707" i="7"/>
  <c r="Q1706" i="7"/>
  <c r="P1706" i="7"/>
  <c r="O1706" i="7"/>
  <c r="N1706" i="7"/>
  <c r="Q1705" i="7"/>
  <c r="P1705" i="7"/>
  <c r="O1705" i="7"/>
  <c r="U1705" i="7" s="1"/>
  <c r="N1705" i="7"/>
  <c r="T1705" i="7" s="1"/>
  <c r="W1704" i="7"/>
  <c r="U1704" i="7"/>
  <c r="T1704" i="7"/>
  <c r="S1704" i="7"/>
  <c r="Q1704" i="7"/>
  <c r="P1704" i="7"/>
  <c r="O1704" i="7"/>
  <c r="N1704" i="7"/>
  <c r="R1704" i="7" s="1"/>
  <c r="V1704" i="7" s="1"/>
  <c r="U1703" i="7"/>
  <c r="T1703" i="7"/>
  <c r="R1703" i="7"/>
  <c r="Q1703" i="7"/>
  <c r="S1703" i="7" s="1"/>
  <c r="P1703" i="7"/>
  <c r="O1703" i="7"/>
  <c r="N1703" i="7"/>
  <c r="Q1702" i="7"/>
  <c r="P1702" i="7"/>
  <c r="U1702" i="7" s="1"/>
  <c r="O1702" i="7"/>
  <c r="N1702" i="7"/>
  <c r="T1702" i="7" s="1"/>
  <c r="Q1701" i="7"/>
  <c r="P1701" i="7"/>
  <c r="O1701" i="7"/>
  <c r="N1701" i="7"/>
  <c r="Q1700" i="7"/>
  <c r="P1700" i="7"/>
  <c r="O1700" i="7"/>
  <c r="N1700" i="7"/>
  <c r="Q1699" i="7"/>
  <c r="P1699" i="7"/>
  <c r="O1699" i="7"/>
  <c r="U1699" i="7" s="1"/>
  <c r="N1699" i="7"/>
  <c r="T1699" i="7" s="1"/>
  <c r="W1698" i="7"/>
  <c r="V1698" i="7"/>
  <c r="U1698" i="7"/>
  <c r="T1698" i="7"/>
  <c r="S1698" i="7"/>
  <c r="Q1698" i="7"/>
  <c r="P1698" i="7"/>
  <c r="O1698" i="7"/>
  <c r="R1698" i="7" s="1"/>
  <c r="N1698" i="7"/>
  <c r="U1697" i="7"/>
  <c r="T1697" i="7"/>
  <c r="R1697" i="7"/>
  <c r="Q1697" i="7"/>
  <c r="S1697" i="7" s="1"/>
  <c r="P1697" i="7"/>
  <c r="O1697" i="7"/>
  <c r="N1697" i="7"/>
  <c r="Q1696" i="7"/>
  <c r="P1696" i="7"/>
  <c r="U1696" i="7" s="1"/>
  <c r="O1696" i="7"/>
  <c r="N1696" i="7"/>
  <c r="T1696" i="7" s="1"/>
  <c r="Q1695" i="7"/>
  <c r="P1695" i="7"/>
  <c r="O1695" i="7"/>
  <c r="N1695" i="7"/>
  <c r="Q1694" i="7"/>
  <c r="P1694" i="7"/>
  <c r="O1694" i="7"/>
  <c r="N1694" i="7"/>
  <c r="Q1693" i="7"/>
  <c r="P1693" i="7"/>
  <c r="O1693" i="7"/>
  <c r="U1693" i="7" s="1"/>
  <c r="N1693" i="7"/>
  <c r="T1693" i="7" s="1"/>
  <c r="W1692" i="7"/>
  <c r="V1692" i="7"/>
  <c r="U1692" i="7"/>
  <c r="T1692" i="7"/>
  <c r="S1692" i="7"/>
  <c r="Q1692" i="7"/>
  <c r="P1692" i="7"/>
  <c r="O1692" i="7"/>
  <c r="N1692" i="7"/>
  <c r="R1692" i="7" s="1"/>
  <c r="U1691" i="7"/>
  <c r="T1691" i="7"/>
  <c r="R1691" i="7"/>
  <c r="Q1691" i="7"/>
  <c r="S1691" i="7" s="1"/>
  <c r="P1691" i="7"/>
  <c r="O1691" i="7"/>
  <c r="N1691" i="7"/>
  <c r="Q1690" i="7"/>
  <c r="P1690" i="7"/>
  <c r="U1690" i="7" s="1"/>
  <c r="O1690" i="7"/>
  <c r="N1690" i="7"/>
  <c r="T1690" i="7" s="1"/>
  <c r="Q1689" i="7"/>
  <c r="P1689" i="7"/>
  <c r="O1689" i="7"/>
  <c r="N1689" i="7"/>
  <c r="Q1688" i="7"/>
  <c r="P1688" i="7"/>
  <c r="O1688" i="7"/>
  <c r="N1688" i="7"/>
  <c r="Q1687" i="7"/>
  <c r="P1687" i="7"/>
  <c r="O1687" i="7"/>
  <c r="U1687" i="7" s="1"/>
  <c r="N1687" i="7"/>
  <c r="T1687" i="7" s="1"/>
  <c r="V1686" i="7"/>
  <c r="U1686" i="7"/>
  <c r="T1686" i="7"/>
  <c r="W1686" i="7" s="1"/>
  <c r="S1686" i="7"/>
  <c r="Q1686" i="7"/>
  <c r="P1686" i="7"/>
  <c r="O1686" i="7"/>
  <c r="N1686" i="7"/>
  <c r="R1686" i="7" s="1"/>
  <c r="U1685" i="7"/>
  <c r="T1685" i="7"/>
  <c r="R1685" i="7"/>
  <c r="Q1685" i="7"/>
  <c r="P1685" i="7"/>
  <c r="S1685" i="7" s="1"/>
  <c r="O1685" i="7"/>
  <c r="N1685" i="7"/>
  <c r="Q1684" i="7"/>
  <c r="P1684" i="7"/>
  <c r="O1684" i="7"/>
  <c r="N1684" i="7"/>
  <c r="Q1683" i="7"/>
  <c r="P1683" i="7"/>
  <c r="O1683" i="7"/>
  <c r="N1683" i="7"/>
  <c r="Q1682" i="7"/>
  <c r="P1682" i="7"/>
  <c r="O1682" i="7"/>
  <c r="N1682" i="7"/>
  <c r="T1681" i="7"/>
  <c r="Q1681" i="7"/>
  <c r="P1681" i="7"/>
  <c r="O1681" i="7"/>
  <c r="U1681" i="7" s="1"/>
  <c r="N1681" i="7"/>
  <c r="S1681" i="7" s="1"/>
  <c r="T1680" i="7"/>
  <c r="R1680" i="7"/>
  <c r="Q1680" i="7"/>
  <c r="P1680" i="7"/>
  <c r="S1680" i="7" s="1"/>
  <c r="O1680" i="7"/>
  <c r="N1680" i="7"/>
  <c r="Q1679" i="7"/>
  <c r="P1679" i="7"/>
  <c r="O1679" i="7"/>
  <c r="N1679" i="7"/>
  <c r="Q1678" i="7"/>
  <c r="P1678" i="7"/>
  <c r="O1678" i="7"/>
  <c r="N1678" i="7"/>
  <c r="Q1677" i="7"/>
  <c r="P1677" i="7"/>
  <c r="O1677" i="7"/>
  <c r="N1677" i="7"/>
  <c r="Q1676" i="7"/>
  <c r="P1676" i="7"/>
  <c r="O1676" i="7"/>
  <c r="N1676" i="7"/>
  <c r="T1675" i="7"/>
  <c r="R1675" i="7"/>
  <c r="Q1675" i="7"/>
  <c r="P1675" i="7"/>
  <c r="O1675" i="7"/>
  <c r="U1675" i="7" s="1"/>
  <c r="N1675" i="7"/>
  <c r="S1675" i="7" s="1"/>
  <c r="Q1674" i="7"/>
  <c r="P1674" i="7"/>
  <c r="O1674" i="7"/>
  <c r="N1674" i="7"/>
  <c r="U1673" i="7"/>
  <c r="T1673" i="7"/>
  <c r="R1673" i="7"/>
  <c r="Q1673" i="7"/>
  <c r="P1673" i="7"/>
  <c r="O1673" i="7"/>
  <c r="N1673" i="7"/>
  <c r="Q1672" i="7"/>
  <c r="P1672" i="7"/>
  <c r="O1672" i="7"/>
  <c r="N1672" i="7"/>
  <c r="Q1671" i="7"/>
  <c r="P1671" i="7"/>
  <c r="O1671" i="7"/>
  <c r="N1671" i="7"/>
  <c r="Q1670" i="7"/>
  <c r="P1670" i="7"/>
  <c r="O1670" i="7"/>
  <c r="N1670" i="7"/>
  <c r="T1669" i="7"/>
  <c r="R1669" i="7"/>
  <c r="Q1669" i="7"/>
  <c r="P1669" i="7"/>
  <c r="O1669" i="7"/>
  <c r="U1669" i="7" s="1"/>
  <c r="N1669" i="7"/>
  <c r="Q1668" i="7"/>
  <c r="P1668" i="7"/>
  <c r="O1668" i="7"/>
  <c r="N1668" i="7"/>
  <c r="U1667" i="7"/>
  <c r="Q1667" i="7"/>
  <c r="P1667" i="7"/>
  <c r="O1667" i="7"/>
  <c r="N1667" i="7"/>
  <c r="S1667" i="7" s="1"/>
  <c r="Q1666" i="7"/>
  <c r="P1666" i="7"/>
  <c r="O1666" i="7"/>
  <c r="N1666" i="7"/>
  <c r="Q1665" i="7"/>
  <c r="P1665" i="7"/>
  <c r="O1665" i="7"/>
  <c r="N1665" i="7"/>
  <c r="Q1664" i="7"/>
  <c r="P1664" i="7"/>
  <c r="O1664" i="7"/>
  <c r="N1664" i="7"/>
  <c r="Q1663" i="7"/>
  <c r="P1663" i="7"/>
  <c r="O1663" i="7"/>
  <c r="U1663" i="7" s="1"/>
  <c r="N1663" i="7"/>
  <c r="S1663" i="7" s="1"/>
  <c r="R1662" i="7"/>
  <c r="Q1662" i="7"/>
  <c r="P1662" i="7"/>
  <c r="O1662" i="7"/>
  <c r="N1662" i="7"/>
  <c r="Q1661" i="7"/>
  <c r="P1661" i="7"/>
  <c r="O1661" i="7"/>
  <c r="N1661" i="7"/>
  <c r="U1660" i="7"/>
  <c r="S1660" i="7"/>
  <c r="Q1660" i="7"/>
  <c r="P1660" i="7"/>
  <c r="O1660" i="7"/>
  <c r="N1660" i="7"/>
  <c r="T1660" i="7" s="1"/>
  <c r="Q1659" i="7"/>
  <c r="P1659" i="7"/>
  <c r="O1659" i="7"/>
  <c r="N1659" i="7"/>
  <c r="Q1658" i="7"/>
  <c r="P1658" i="7"/>
  <c r="O1658" i="7"/>
  <c r="N1658" i="7"/>
  <c r="R1657" i="7"/>
  <c r="Q1657" i="7"/>
  <c r="P1657" i="7"/>
  <c r="O1657" i="7"/>
  <c r="U1657" i="7" s="1"/>
  <c r="N1657" i="7"/>
  <c r="S1657" i="7" s="1"/>
  <c r="Q1656" i="7"/>
  <c r="P1656" i="7"/>
  <c r="O1656" i="7"/>
  <c r="N1656" i="7"/>
  <c r="W1655" i="7"/>
  <c r="U1655" i="7"/>
  <c r="T1655" i="7"/>
  <c r="R1655" i="7"/>
  <c r="V1655" i="7" s="1"/>
  <c r="Q1655" i="7"/>
  <c r="P1655" i="7"/>
  <c r="O1655" i="7"/>
  <c r="N1655" i="7"/>
  <c r="S1655" i="7" s="1"/>
  <c r="Q1654" i="7"/>
  <c r="P1654" i="7"/>
  <c r="O1654" i="7"/>
  <c r="N1654" i="7"/>
  <c r="Q1653" i="7"/>
  <c r="P1653" i="7"/>
  <c r="O1653" i="7"/>
  <c r="N1653" i="7"/>
  <c r="Q1652" i="7"/>
  <c r="P1652" i="7"/>
  <c r="O1652" i="7"/>
  <c r="N1652" i="7"/>
  <c r="Q1651" i="7"/>
  <c r="P1651" i="7"/>
  <c r="O1651" i="7"/>
  <c r="U1651" i="7" s="1"/>
  <c r="N1651" i="7"/>
  <c r="S1651" i="7" s="1"/>
  <c r="U1650" i="7"/>
  <c r="Q1650" i="7"/>
  <c r="P1650" i="7"/>
  <c r="T1650" i="7" s="1"/>
  <c r="O1650" i="7"/>
  <c r="N1650" i="7"/>
  <c r="U1649" i="7"/>
  <c r="T1649" i="7"/>
  <c r="S1649" i="7"/>
  <c r="R1649" i="7"/>
  <c r="Q1649" i="7"/>
  <c r="P1649" i="7"/>
  <c r="O1649" i="7"/>
  <c r="N1649" i="7"/>
  <c r="Q1648" i="7"/>
  <c r="P1648" i="7"/>
  <c r="O1648" i="7"/>
  <c r="N1648" i="7"/>
  <c r="Q1647" i="7"/>
  <c r="P1647" i="7"/>
  <c r="O1647" i="7"/>
  <c r="N1647" i="7"/>
  <c r="V1646" i="7"/>
  <c r="U1646" i="7"/>
  <c r="T1646" i="7"/>
  <c r="S1646" i="7"/>
  <c r="Q1646" i="7"/>
  <c r="P1646" i="7"/>
  <c r="O1646" i="7"/>
  <c r="N1646" i="7"/>
  <c r="R1646" i="7" s="1"/>
  <c r="W1646" i="7" s="1"/>
  <c r="Q1645" i="7"/>
  <c r="P1645" i="7"/>
  <c r="O1645" i="7"/>
  <c r="N1645" i="7"/>
  <c r="Q1644" i="7"/>
  <c r="P1644" i="7"/>
  <c r="O1644" i="7"/>
  <c r="N1644" i="7"/>
  <c r="Q1643" i="7"/>
  <c r="P1643" i="7"/>
  <c r="O1643" i="7"/>
  <c r="N1643" i="7"/>
  <c r="U1643" i="7" s="1"/>
  <c r="Q1642" i="7"/>
  <c r="P1642" i="7"/>
  <c r="O1642" i="7"/>
  <c r="N1642" i="7"/>
  <c r="U1641" i="7"/>
  <c r="Q1641" i="7"/>
  <c r="P1641" i="7"/>
  <c r="O1641" i="7"/>
  <c r="N1641" i="7"/>
  <c r="T1641" i="7" s="1"/>
  <c r="V1640" i="7"/>
  <c r="U1640" i="7"/>
  <c r="T1640" i="7"/>
  <c r="S1640" i="7"/>
  <c r="Q1640" i="7"/>
  <c r="P1640" i="7"/>
  <c r="O1640" i="7"/>
  <c r="N1640" i="7"/>
  <c r="R1640" i="7" s="1"/>
  <c r="T1639" i="7"/>
  <c r="S1639" i="7"/>
  <c r="Q1639" i="7"/>
  <c r="P1639" i="7"/>
  <c r="O1639" i="7"/>
  <c r="N1639" i="7"/>
  <c r="R1638" i="7"/>
  <c r="Q1638" i="7"/>
  <c r="P1638" i="7"/>
  <c r="O1638" i="7"/>
  <c r="N1638" i="7"/>
  <c r="Q1637" i="7"/>
  <c r="P1637" i="7"/>
  <c r="O1637" i="7"/>
  <c r="N1637" i="7"/>
  <c r="Q1636" i="7"/>
  <c r="P1636" i="7"/>
  <c r="O1636" i="7"/>
  <c r="N1636" i="7"/>
  <c r="U1635" i="7"/>
  <c r="Q1635" i="7"/>
  <c r="P1635" i="7"/>
  <c r="O1635" i="7"/>
  <c r="N1635" i="7"/>
  <c r="T1635" i="7" s="1"/>
  <c r="U1634" i="7"/>
  <c r="T1634" i="7"/>
  <c r="S1634" i="7"/>
  <c r="V1634" i="7" s="1"/>
  <c r="Q1634" i="7"/>
  <c r="P1634" i="7"/>
  <c r="O1634" i="7"/>
  <c r="N1634" i="7"/>
  <c r="R1634" i="7" s="1"/>
  <c r="T1633" i="7"/>
  <c r="Q1633" i="7"/>
  <c r="P1633" i="7"/>
  <c r="O1633" i="7"/>
  <c r="N1633" i="7"/>
  <c r="R1632" i="7"/>
  <c r="Q1632" i="7"/>
  <c r="P1632" i="7"/>
  <c r="O1632" i="7"/>
  <c r="N1632" i="7"/>
  <c r="Q1631" i="7"/>
  <c r="P1631" i="7"/>
  <c r="O1631" i="7"/>
  <c r="N1631" i="7"/>
  <c r="Q1630" i="7"/>
  <c r="P1630" i="7"/>
  <c r="O1630" i="7"/>
  <c r="N1630" i="7"/>
  <c r="U1629" i="7"/>
  <c r="Q1629" i="7"/>
  <c r="P1629" i="7"/>
  <c r="O1629" i="7"/>
  <c r="N1629" i="7"/>
  <c r="T1629" i="7" s="1"/>
  <c r="U1628" i="7"/>
  <c r="T1628" i="7"/>
  <c r="S1628" i="7"/>
  <c r="V1628" i="7" s="1"/>
  <c r="Q1628" i="7"/>
  <c r="P1628" i="7"/>
  <c r="O1628" i="7"/>
  <c r="N1628" i="7"/>
  <c r="R1628" i="7" s="1"/>
  <c r="Q1627" i="7"/>
  <c r="P1627" i="7"/>
  <c r="O1627" i="7"/>
  <c r="N1627" i="7"/>
  <c r="Q1626" i="7"/>
  <c r="P1626" i="7"/>
  <c r="O1626" i="7"/>
  <c r="N1626" i="7"/>
  <c r="Q1625" i="7"/>
  <c r="P1625" i="7"/>
  <c r="O1625" i="7"/>
  <c r="N1625" i="7"/>
  <c r="U1625" i="7" s="1"/>
  <c r="Q1624" i="7"/>
  <c r="P1624" i="7"/>
  <c r="O1624" i="7"/>
  <c r="N1624" i="7"/>
  <c r="U1623" i="7"/>
  <c r="Q1623" i="7"/>
  <c r="P1623" i="7"/>
  <c r="O1623" i="7"/>
  <c r="N1623" i="7"/>
  <c r="T1623" i="7" s="1"/>
  <c r="V1622" i="7"/>
  <c r="U1622" i="7"/>
  <c r="T1622" i="7"/>
  <c r="S1622" i="7"/>
  <c r="Q1622" i="7"/>
  <c r="P1622" i="7"/>
  <c r="O1622" i="7"/>
  <c r="N1622" i="7"/>
  <c r="R1622" i="7" s="1"/>
  <c r="T1621" i="7"/>
  <c r="S1621" i="7"/>
  <c r="Q1621" i="7"/>
  <c r="P1621" i="7"/>
  <c r="O1621" i="7"/>
  <c r="N1621" i="7"/>
  <c r="Q1620" i="7"/>
  <c r="P1620" i="7"/>
  <c r="O1620" i="7"/>
  <c r="N1620" i="7"/>
  <c r="Q1619" i="7"/>
  <c r="P1619" i="7"/>
  <c r="O1619" i="7"/>
  <c r="N1619" i="7"/>
  <c r="Q1618" i="7"/>
  <c r="P1618" i="7"/>
  <c r="O1618" i="7"/>
  <c r="N1618" i="7"/>
  <c r="U1617" i="7"/>
  <c r="Q1617" i="7"/>
  <c r="P1617" i="7"/>
  <c r="O1617" i="7"/>
  <c r="N1617" i="7"/>
  <c r="T1617" i="7" s="1"/>
  <c r="U1616" i="7"/>
  <c r="T1616" i="7"/>
  <c r="S1616" i="7"/>
  <c r="Q1616" i="7"/>
  <c r="P1616" i="7"/>
  <c r="O1616" i="7"/>
  <c r="N1616" i="7"/>
  <c r="R1616" i="7" s="1"/>
  <c r="W1616" i="7" s="1"/>
  <c r="Q1615" i="7"/>
  <c r="P1615" i="7"/>
  <c r="O1615" i="7"/>
  <c r="N1615" i="7"/>
  <c r="R1614" i="7"/>
  <c r="Q1614" i="7"/>
  <c r="P1614" i="7"/>
  <c r="O1614" i="7"/>
  <c r="N1614" i="7"/>
  <c r="Q1613" i="7"/>
  <c r="P1613" i="7"/>
  <c r="O1613" i="7"/>
  <c r="N1613" i="7"/>
  <c r="U1613" i="7" s="1"/>
  <c r="Q1612" i="7"/>
  <c r="P1612" i="7"/>
  <c r="O1612" i="7"/>
  <c r="N1612" i="7"/>
  <c r="U1611" i="7"/>
  <c r="Q1611" i="7"/>
  <c r="P1611" i="7"/>
  <c r="O1611" i="7"/>
  <c r="N1611" i="7"/>
  <c r="T1611" i="7" s="1"/>
  <c r="V1610" i="7"/>
  <c r="U1610" i="7"/>
  <c r="T1610" i="7"/>
  <c r="S1610" i="7"/>
  <c r="Q1610" i="7"/>
  <c r="P1610" i="7"/>
  <c r="O1610" i="7"/>
  <c r="N1610" i="7"/>
  <c r="R1610" i="7" s="1"/>
  <c r="W1610" i="7" s="1"/>
  <c r="Q1609" i="7"/>
  <c r="P1609" i="7"/>
  <c r="O1609" i="7"/>
  <c r="N1609" i="7"/>
  <c r="Q1608" i="7"/>
  <c r="P1608" i="7"/>
  <c r="O1608" i="7"/>
  <c r="N1608" i="7"/>
  <c r="Q1607" i="7"/>
  <c r="P1607" i="7"/>
  <c r="O1607" i="7"/>
  <c r="N1607" i="7"/>
  <c r="U1607" i="7" s="1"/>
  <c r="Q1606" i="7"/>
  <c r="P1606" i="7"/>
  <c r="O1606" i="7"/>
  <c r="N1606" i="7"/>
  <c r="U1605" i="7"/>
  <c r="Q1605" i="7"/>
  <c r="P1605" i="7"/>
  <c r="O1605" i="7"/>
  <c r="N1605" i="7"/>
  <c r="T1605" i="7" s="1"/>
  <c r="V1604" i="7"/>
  <c r="U1604" i="7"/>
  <c r="T1604" i="7"/>
  <c r="S1604" i="7"/>
  <c r="Q1604" i="7"/>
  <c r="P1604" i="7"/>
  <c r="O1604" i="7"/>
  <c r="N1604" i="7"/>
  <c r="R1604" i="7" s="1"/>
  <c r="S1603" i="7"/>
  <c r="Q1603" i="7"/>
  <c r="P1603" i="7"/>
  <c r="O1603" i="7"/>
  <c r="N1603" i="7"/>
  <c r="R1602" i="7"/>
  <c r="Q1602" i="7"/>
  <c r="P1602" i="7"/>
  <c r="O1602" i="7"/>
  <c r="N1602" i="7"/>
  <c r="Q1601" i="7"/>
  <c r="P1601" i="7"/>
  <c r="O1601" i="7"/>
  <c r="N1601" i="7"/>
  <c r="Q1600" i="7"/>
  <c r="P1600" i="7"/>
  <c r="O1600" i="7"/>
  <c r="N1600" i="7"/>
  <c r="U1599" i="7"/>
  <c r="Q1599" i="7"/>
  <c r="P1599" i="7"/>
  <c r="O1599" i="7"/>
  <c r="N1599" i="7"/>
  <c r="T1599" i="7" s="1"/>
  <c r="V1598" i="7"/>
  <c r="U1598" i="7"/>
  <c r="T1598" i="7"/>
  <c r="S1598" i="7"/>
  <c r="Q1598" i="7"/>
  <c r="P1598" i="7"/>
  <c r="O1598" i="7"/>
  <c r="N1598" i="7"/>
  <c r="R1598" i="7" s="1"/>
  <c r="T1597" i="7"/>
  <c r="Q1597" i="7"/>
  <c r="P1597" i="7"/>
  <c r="O1597" i="7"/>
  <c r="N1597" i="7"/>
  <c r="R1596" i="7"/>
  <c r="Q1596" i="7"/>
  <c r="P1596" i="7"/>
  <c r="O1596" i="7"/>
  <c r="N1596" i="7"/>
  <c r="Q1595" i="7"/>
  <c r="P1595" i="7"/>
  <c r="O1595" i="7"/>
  <c r="N1595" i="7"/>
  <c r="Q1594" i="7"/>
  <c r="P1594" i="7"/>
  <c r="O1594" i="7"/>
  <c r="N1594" i="7"/>
  <c r="U1593" i="7"/>
  <c r="Q1593" i="7"/>
  <c r="P1593" i="7"/>
  <c r="O1593" i="7"/>
  <c r="N1593" i="7"/>
  <c r="T1593" i="7" s="1"/>
  <c r="U1592" i="7"/>
  <c r="T1592" i="7"/>
  <c r="S1592" i="7"/>
  <c r="Q1592" i="7"/>
  <c r="P1592" i="7"/>
  <c r="O1592" i="7"/>
  <c r="R1592" i="7" s="1"/>
  <c r="N1592" i="7"/>
  <c r="Q1591" i="7"/>
  <c r="P1591" i="7"/>
  <c r="O1591" i="7"/>
  <c r="N1591" i="7"/>
  <c r="Q1590" i="7"/>
  <c r="P1590" i="7"/>
  <c r="O1590" i="7"/>
  <c r="N1590" i="7"/>
  <c r="T1590" i="7" s="1"/>
  <c r="Q1589" i="7"/>
  <c r="P1589" i="7"/>
  <c r="O1589" i="7"/>
  <c r="N1589" i="7"/>
  <c r="U1589" i="7" s="1"/>
  <c r="Q1588" i="7"/>
  <c r="P1588" i="7"/>
  <c r="O1588" i="7"/>
  <c r="N1588" i="7"/>
  <c r="U1587" i="7"/>
  <c r="Q1587" i="7"/>
  <c r="P1587" i="7"/>
  <c r="O1587" i="7"/>
  <c r="T1587" i="7" s="1"/>
  <c r="N1587" i="7"/>
  <c r="U1586" i="7"/>
  <c r="T1586" i="7"/>
  <c r="S1586" i="7"/>
  <c r="Q1586" i="7"/>
  <c r="P1586" i="7"/>
  <c r="O1586" i="7"/>
  <c r="R1586" i="7" s="1"/>
  <c r="N1586" i="7"/>
  <c r="T1585" i="7"/>
  <c r="S1585" i="7"/>
  <c r="Q1585" i="7"/>
  <c r="P1585" i="7"/>
  <c r="O1585" i="7"/>
  <c r="N1585" i="7"/>
  <c r="Q1584" i="7"/>
  <c r="P1584" i="7"/>
  <c r="O1584" i="7"/>
  <c r="S1584" i="7" s="1"/>
  <c r="N1584" i="7"/>
  <c r="U1584" i="7" s="1"/>
  <c r="Q1583" i="7"/>
  <c r="P1583" i="7"/>
  <c r="O1583" i="7"/>
  <c r="N1583" i="7"/>
  <c r="Q1582" i="7"/>
  <c r="P1582" i="7"/>
  <c r="O1582" i="7"/>
  <c r="N1582" i="7"/>
  <c r="U1581" i="7"/>
  <c r="Q1581" i="7"/>
  <c r="P1581" i="7"/>
  <c r="O1581" i="7"/>
  <c r="T1581" i="7" s="1"/>
  <c r="N1581" i="7"/>
  <c r="U1580" i="7"/>
  <c r="T1580" i="7"/>
  <c r="S1580" i="7"/>
  <c r="Q1580" i="7"/>
  <c r="P1580" i="7"/>
  <c r="O1580" i="7"/>
  <c r="R1580" i="7" s="1"/>
  <c r="W1580" i="7" s="1"/>
  <c r="N1580" i="7"/>
  <c r="Q1579" i="7"/>
  <c r="P1579" i="7"/>
  <c r="O1579" i="7"/>
  <c r="N1579" i="7"/>
  <c r="R1578" i="7"/>
  <c r="Q1578" i="7"/>
  <c r="P1578" i="7"/>
  <c r="O1578" i="7"/>
  <c r="S1578" i="7" s="1"/>
  <c r="N1578" i="7"/>
  <c r="Q1577" i="7"/>
  <c r="P1577" i="7"/>
  <c r="O1577" i="7"/>
  <c r="N1577" i="7"/>
  <c r="U1577" i="7" s="1"/>
  <c r="Q1576" i="7"/>
  <c r="P1576" i="7"/>
  <c r="O1576" i="7"/>
  <c r="N1576" i="7"/>
  <c r="U1575" i="7"/>
  <c r="Q1575" i="7"/>
  <c r="P1575" i="7"/>
  <c r="O1575" i="7"/>
  <c r="N1575" i="7"/>
  <c r="T1575" i="7" s="1"/>
  <c r="V1574" i="7"/>
  <c r="U1574" i="7"/>
  <c r="T1574" i="7"/>
  <c r="S1574" i="7"/>
  <c r="Q1574" i="7"/>
  <c r="P1574" i="7"/>
  <c r="O1574" i="7"/>
  <c r="N1574" i="7"/>
  <c r="R1574" i="7" s="1"/>
  <c r="W1574" i="7" s="1"/>
  <c r="Q1573" i="7"/>
  <c r="P1573" i="7"/>
  <c r="O1573" i="7"/>
  <c r="N1573" i="7"/>
  <c r="Q1572" i="7"/>
  <c r="P1572" i="7"/>
  <c r="O1572" i="7"/>
  <c r="N1572" i="7"/>
  <c r="U1572" i="7" s="1"/>
  <c r="Q1571" i="7"/>
  <c r="P1571" i="7"/>
  <c r="O1571" i="7"/>
  <c r="N1571" i="7"/>
  <c r="U1571" i="7" s="1"/>
  <c r="Q1570" i="7"/>
  <c r="P1570" i="7"/>
  <c r="O1570" i="7"/>
  <c r="N1570" i="7"/>
  <c r="U1569" i="7"/>
  <c r="Q1569" i="7"/>
  <c r="P1569" i="7"/>
  <c r="O1569" i="7"/>
  <c r="N1569" i="7"/>
  <c r="T1569" i="7" s="1"/>
  <c r="V1568" i="7"/>
  <c r="U1568" i="7"/>
  <c r="T1568" i="7"/>
  <c r="S1568" i="7"/>
  <c r="Q1568" i="7"/>
  <c r="P1568" i="7"/>
  <c r="O1568" i="7"/>
  <c r="N1568" i="7"/>
  <c r="R1568" i="7" s="1"/>
  <c r="S1567" i="7"/>
  <c r="Q1567" i="7"/>
  <c r="P1567" i="7"/>
  <c r="O1567" i="7"/>
  <c r="N1567" i="7"/>
  <c r="R1566" i="7"/>
  <c r="Q1566" i="7"/>
  <c r="P1566" i="7"/>
  <c r="O1566" i="7"/>
  <c r="S1566" i="7" s="1"/>
  <c r="N1566" i="7"/>
  <c r="U1566" i="7" s="1"/>
  <c r="Q1565" i="7"/>
  <c r="P1565" i="7"/>
  <c r="O1565" i="7"/>
  <c r="N1565" i="7"/>
  <c r="Q1564" i="7"/>
  <c r="P1564" i="7"/>
  <c r="O1564" i="7"/>
  <c r="N1564" i="7"/>
  <c r="U1563" i="7"/>
  <c r="Q1563" i="7"/>
  <c r="P1563" i="7"/>
  <c r="O1563" i="7"/>
  <c r="N1563" i="7"/>
  <c r="T1563" i="7" s="1"/>
  <c r="V1562" i="7"/>
  <c r="U1562" i="7"/>
  <c r="T1562" i="7"/>
  <c r="S1562" i="7"/>
  <c r="Q1562" i="7"/>
  <c r="P1562" i="7"/>
  <c r="O1562" i="7"/>
  <c r="N1562" i="7"/>
  <c r="R1562" i="7" s="1"/>
  <c r="T1561" i="7"/>
  <c r="Q1561" i="7"/>
  <c r="P1561" i="7"/>
  <c r="O1561" i="7"/>
  <c r="N1561" i="7"/>
  <c r="R1560" i="7"/>
  <c r="Q1560" i="7"/>
  <c r="P1560" i="7"/>
  <c r="O1560" i="7"/>
  <c r="N1560" i="7"/>
  <c r="Q1559" i="7"/>
  <c r="P1559" i="7"/>
  <c r="O1559" i="7"/>
  <c r="N1559" i="7"/>
  <c r="Q1558" i="7"/>
  <c r="P1558" i="7"/>
  <c r="O1558" i="7"/>
  <c r="N1558" i="7"/>
  <c r="U1557" i="7"/>
  <c r="Q1557" i="7"/>
  <c r="P1557" i="7"/>
  <c r="O1557" i="7"/>
  <c r="N1557" i="7"/>
  <c r="T1557" i="7" s="1"/>
  <c r="U1556" i="7"/>
  <c r="T1556" i="7"/>
  <c r="S1556" i="7"/>
  <c r="V1556" i="7" s="1"/>
  <c r="Q1556" i="7"/>
  <c r="P1556" i="7"/>
  <c r="O1556" i="7"/>
  <c r="N1556" i="7"/>
  <c r="R1556" i="7" s="1"/>
  <c r="Q1555" i="7"/>
  <c r="P1555" i="7"/>
  <c r="O1555" i="7"/>
  <c r="N1555" i="7"/>
  <c r="Q1554" i="7"/>
  <c r="R1554" i="7" s="1"/>
  <c r="P1554" i="7"/>
  <c r="O1554" i="7"/>
  <c r="N1554" i="7"/>
  <c r="U1554" i="7" s="1"/>
  <c r="Q1553" i="7"/>
  <c r="P1553" i="7"/>
  <c r="O1553" i="7"/>
  <c r="N1553" i="7"/>
  <c r="U1553" i="7" s="1"/>
  <c r="Q1552" i="7"/>
  <c r="P1552" i="7"/>
  <c r="O1552" i="7"/>
  <c r="N1552" i="7"/>
  <c r="U1551" i="7"/>
  <c r="S1551" i="7"/>
  <c r="Q1551" i="7"/>
  <c r="P1551" i="7"/>
  <c r="O1551" i="7"/>
  <c r="N1551" i="7"/>
  <c r="T1551" i="7" s="1"/>
  <c r="U1550" i="7"/>
  <c r="T1550" i="7"/>
  <c r="S1550" i="7"/>
  <c r="V1550" i="7" s="1"/>
  <c r="R1550" i="7"/>
  <c r="W1550" i="7" s="1"/>
  <c r="Q1550" i="7"/>
  <c r="P1550" i="7"/>
  <c r="O1550" i="7"/>
  <c r="N1550" i="7"/>
  <c r="Q1549" i="7"/>
  <c r="T1549" i="7" s="1"/>
  <c r="P1549" i="7"/>
  <c r="O1549" i="7"/>
  <c r="N1549" i="7"/>
  <c r="Q1548" i="7"/>
  <c r="R1548" i="7" s="1"/>
  <c r="P1548" i="7"/>
  <c r="O1548" i="7"/>
  <c r="N1548" i="7"/>
  <c r="U1548" i="7" s="1"/>
  <c r="Q1547" i="7"/>
  <c r="P1547" i="7"/>
  <c r="O1547" i="7"/>
  <c r="N1547" i="7"/>
  <c r="U1547" i="7" s="1"/>
  <c r="Q1546" i="7"/>
  <c r="P1546" i="7"/>
  <c r="O1546" i="7"/>
  <c r="N1546" i="7"/>
  <c r="W1545" i="7"/>
  <c r="U1545" i="7"/>
  <c r="T1545" i="7"/>
  <c r="V1545" i="7" s="1"/>
  <c r="S1545" i="7"/>
  <c r="R1545" i="7"/>
  <c r="Q1545" i="7"/>
  <c r="P1545" i="7"/>
  <c r="O1545" i="7"/>
  <c r="N1545" i="7"/>
  <c r="U1544" i="7"/>
  <c r="T1544" i="7"/>
  <c r="S1544" i="7"/>
  <c r="V1544" i="7" s="1"/>
  <c r="R1544" i="7"/>
  <c r="Q1544" i="7"/>
  <c r="P1544" i="7"/>
  <c r="O1544" i="7"/>
  <c r="N1544" i="7"/>
  <c r="T1543" i="7"/>
  <c r="Q1543" i="7"/>
  <c r="S1543" i="7" s="1"/>
  <c r="P1543" i="7"/>
  <c r="U1543" i="7" s="1"/>
  <c r="O1543" i="7"/>
  <c r="N1543" i="7"/>
  <c r="R1542" i="7"/>
  <c r="Q1542" i="7"/>
  <c r="P1542" i="7"/>
  <c r="O1542" i="7"/>
  <c r="N1542" i="7"/>
  <c r="Q1541" i="7"/>
  <c r="P1541" i="7"/>
  <c r="O1541" i="7"/>
  <c r="N1541" i="7"/>
  <c r="Q1540" i="7"/>
  <c r="P1540" i="7"/>
  <c r="O1540" i="7"/>
  <c r="N1540" i="7"/>
  <c r="W1539" i="7"/>
  <c r="U1539" i="7"/>
  <c r="T1539" i="7"/>
  <c r="V1539" i="7" s="1"/>
  <c r="S1539" i="7"/>
  <c r="R1539" i="7"/>
  <c r="Q1539" i="7"/>
  <c r="P1539" i="7"/>
  <c r="O1539" i="7"/>
  <c r="N1539" i="7"/>
  <c r="U1538" i="7"/>
  <c r="T1538" i="7"/>
  <c r="S1538" i="7"/>
  <c r="V1538" i="7" s="1"/>
  <c r="R1538" i="7"/>
  <c r="Q1538" i="7"/>
  <c r="P1538" i="7"/>
  <c r="O1538" i="7"/>
  <c r="N1538" i="7"/>
  <c r="S1537" i="7"/>
  <c r="Q1537" i="7"/>
  <c r="T1537" i="7" s="1"/>
  <c r="P1537" i="7"/>
  <c r="U1537" i="7" s="1"/>
  <c r="O1537" i="7"/>
  <c r="N1537" i="7"/>
  <c r="R1536" i="7"/>
  <c r="Q1536" i="7"/>
  <c r="P1536" i="7"/>
  <c r="O1536" i="7"/>
  <c r="N1536" i="7"/>
  <c r="U1536" i="7" s="1"/>
  <c r="Q1535" i="7"/>
  <c r="P1535" i="7"/>
  <c r="O1535" i="7"/>
  <c r="N1535" i="7"/>
  <c r="Q1534" i="7"/>
  <c r="P1534" i="7"/>
  <c r="O1534" i="7"/>
  <c r="N1534" i="7"/>
  <c r="U1533" i="7"/>
  <c r="W1533" i="7" s="1"/>
  <c r="T1533" i="7"/>
  <c r="V1533" i="7" s="1"/>
  <c r="S1533" i="7"/>
  <c r="R1533" i="7"/>
  <c r="Q1533" i="7"/>
  <c r="P1533" i="7"/>
  <c r="O1533" i="7"/>
  <c r="N1533" i="7"/>
  <c r="V1532" i="7"/>
  <c r="U1532" i="7"/>
  <c r="T1532" i="7"/>
  <c r="S1532" i="7"/>
  <c r="R1532" i="7"/>
  <c r="Q1532" i="7"/>
  <c r="P1532" i="7"/>
  <c r="O1532" i="7"/>
  <c r="N1532" i="7"/>
  <c r="Q1531" i="7"/>
  <c r="P1531" i="7"/>
  <c r="O1531" i="7"/>
  <c r="N1531" i="7"/>
  <c r="Q1530" i="7"/>
  <c r="P1530" i="7"/>
  <c r="O1530" i="7"/>
  <c r="R1530" i="7" s="1"/>
  <c r="N1530" i="7"/>
  <c r="U1530" i="7" s="1"/>
  <c r="Q1529" i="7"/>
  <c r="P1529" i="7"/>
  <c r="O1529" i="7"/>
  <c r="N1529" i="7"/>
  <c r="U1529" i="7" s="1"/>
  <c r="Q1528" i="7"/>
  <c r="P1528" i="7"/>
  <c r="O1528" i="7"/>
  <c r="N1528" i="7"/>
  <c r="W1527" i="7"/>
  <c r="U1527" i="7"/>
  <c r="T1527" i="7"/>
  <c r="V1527" i="7" s="1"/>
  <c r="S1527" i="7"/>
  <c r="R1527" i="7"/>
  <c r="Q1527" i="7"/>
  <c r="P1527" i="7"/>
  <c r="O1527" i="7"/>
  <c r="N1527" i="7"/>
  <c r="U1526" i="7"/>
  <c r="T1526" i="7"/>
  <c r="S1526" i="7"/>
  <c r="V1526" i="7" s="1"/>
  <c r="R1526" i="7"/>
  <c r="Q1526" i="7"/>
  <c r="P1526" i="7"/>
  <c r="O1526" i="7"/>
  <c r="N1526" i="7"/>
  <c r="Q1525" i="7"/>
  <c r="S1525" i="7" s="1"/>
  <c r="P1525" i="7"/>
  <c r="O1525" i="7"/>
  <c r="N1525" i="7"/>
  <c r="R1524" i="7"/>
  <c r="Q1524" i="7"/>
  <c r="P1524" i="7"/>
  <c r="O1524" i="7"/>
  <c r="N1524" i="7"/>
  <c r="Q1523" i="7"/>
  <c r="P1523" i="7"/>
  <c r="O1523" i="7"/>
  <c r="N1523" i="7"/>
  <c r="Q1522" i="7"/>
  <c r="P1522" i="7"/>
  <c r="O1522" i="7"/>
  <c r="N1522" i="7"/>
  <c r="U1521" i="7"/>
  <c r="T1521" i="7"/>
  <c r="Q1521" i="7"/>
  <c r="P1521" i="7"/>
  <c r="O1521" i="7"/>
  <c r="N1521" i="7"/>
  <c r="S1521" i="7" s="1"/>
  <c r="U1520" i="7"/>
  <c r="T1520" i="7"/>
  <c r="S1520" i="7"/>
  <c r="V1520" i="7" s="1"/>
  <c r="R1520" i="7"/>
  <c r="Q1520" i="7"/>
  <c r="P1520" i="7"/>
  <c r="O1520" i="7"/>
  <c r="N1520" i="7"/>
  <c r="Q1519" i="7"/>
  <c r="S1519" i="7" s="1"/>
  <c r="P1519" i="7"/>
  <c r="O1519" i="7"/>
  <c r="N1519" i="7"/>
  <c r="R1518" i="7"/>
  <c r="Q1518" i="7"/>
  <c r="P1518" i="7"/>
  <c r="O1518" i="7"/>
  <c r="N1518" i="7"/>
  <c r="Q1517" i="7"/>
  <c r="P1517" i="7"/>
  <c r="O1517" i="7"/>
  <c r="N1517" i="7"/>
  <c r="U1517" i="7" s="1"/>
  <c r="Q1516" i="7"/>
  <c r="P1516" i="7"/>
  <c r="O1516" i="7"/>
  <c r="N1516" i="7"/>
  <c r="U1515" i="7"/>
  <c r="T1515" i="7"/>
  <c r="Q1515" i="7"/>
  <c r="P1515" i="7"/>
  <c r="O1515" i="7"/>
  <c r="N1515" i="7"/>
  <c r="S1515" i="7" s="1"/>
  <c r="U1514" i="7"/>
  <c r="T1514" i="7"/>
  <c r="S1514" i="7"/>
  <c r="V1514" i="7" s="1"/>
  <c r="R1514" i="7"/>
  <c r="Q1514" i="7"/>
  <c r="P1514" i="7"/>
  <c r="O1514" i="7"/>
  <c r="N1514" i="7"/>
  <c r="Q1513" i="7"/>
  <c r="S1513" i="7" s="1"/>
  <c r="P1513" i="7"/>
  <c r="O1513" i="7"/>
  <c r="N1513" i="7"/>
  <c r="R1512" i="7"/>
  <c r="Q1512" i="7"/>
  <c r="P1512" i="7"/>
  <c r="O1512" i="7"/>
  <c r="N1512" i="7"/>
  <c r="Q1511" i="7"/>
  <c r="P1511" i="7"/>
  <c r="O1511" i="7"/>
  <c r="N1511" i="7"/>
  <c r="U1511" i="7" s="1"/>
  <c r="Q1510" i="7"/>
  <c r="P1510" i="7"/>
  <c r="O1510" i="7"/>
  <c r="N1510" i="7"/>
  <c r="U1509" i="7"/>
  <c r="T1509" i="7"/>
  <c r="Q1509" i="7"/>
  <c r="P1509" i="7"/>
  <c r="O1509" i="7"/>
  <c r="N1509" i="7"/>
  <c r="S1509" i="7" s="1"/>
  <c r="U1508" i="7"/>
  <c r="S1508" i="7"/>
  <c r="R1508" i="7"/>
  <c r="W1508" i="7" s="1"/>
  <c r="Q1508" i="7"/>
  <c r="P1508" i="7"/>
  <c r="O1508" i="7"/>
  <c r="T1508" i="7" s="1"/>
  <c r="V1508" i="7" s="1"/>
  <c r="N1508" i="7"/>
  <c r="T1507" i="7"/>
  <c r="S1507" i="7"/>
  <c r="Q1507" i="7"/>
  <c r="P1507" i="7"/>
  <c r="U1507" i="7" s="1"/>
  <c r="O1507" i="7"/>
  <c r="N1507" i="7"/>
  <c r="Q1506" i="7"/>
  <c r="P1506" i="7"/>
  <c r="O1506" i="7"/>
  <c r="R1506" i="7" s="1"/>
  <c r="N1506" i="7"/>
  <c r="Q1505" i="7"/>
  <c r="P1505" i="7"/>
  <c r="O1505" i="7"/>
  <c r="N1505" i="7"/>
  <c r="Q1504" i="7"/>
  <c r="P1504" i="7"/>
  <c r="O1504" i="7"/>
  <c r="N1504" i="7"/>
  <c r="U1503" i="7"/>
  <c r="T1503" i="7"/>
  <c r="Q1503" i="7"/>
  <c r="P1503" i="7"/>
  <c r="O1503" i="7"/>
  <c r="N1503" i="7"/>
  <c r="S1503" i="7" s="1"/>
  <c r="V1502" i="7"/>
  <c r="U1502" i="7"/>
  <c r="S1502" i="7"/>
  <c r="R1502" i="7"/>
  <c r="Q1502" i="7"/>
  <c r="P1502" i="7"/>
  <c r="O1502" i="7"/>
  <c r="N1502" i="7"/>
  <c r="T1502" i="7" s="1"/>
  <c r="Q1501" i="7"/>
  <c r="P1501" i="7"/>
  <c r="O1501" i="7"/>
  <c r="N1501" i="7"/>
  <c r="Q1500" i="7"/>
  <c r="P1500" i="7"/>
  <c r="O1500" i="7"/>
  <c r="R1500" i="7" s="1"/>
  <c r="N1500" i="7"/>
  <c r="U1500" i="7" s="1"/>
  <c r="Q1499" i="7"/>
  <c r="P1499" i="7"/>
  <c r="O1499" i="7"/>
  <c r="N1499" i="7"/>
  <c r="U1499" i="7" s="1"/>
  <c r="Q1498" i="7"/>
  <c r="P1498" i="7"/>
  <c r="O1498" i="7"/>
  <c r="N1498" i="7"/>
  <c r="U1497" i="7"/>
  <c r="T1497" i="7"/>
  <c r="Q1497" i="7"/>
  <c r="P1497" i="7"/>
  <c r="O1497" i="7"/>
  <c r="N1497" i="7"/>
  <c r="S1497" i="7" s="1"/>
  <c r="U1496" i="7"/>
  <c r="S1496" i="7"/>
  <c r="R1496" i="7"/>
  <c r="Q1496" i="7"/>
  <c r="P1496" i="7"/>
  <c r="O1496" i="7"/>
  <c r="N1496" i="7"/>
  <c r="T1496" i="7" s="1"/>
  <c r="V1496" i="7" s="1"/>
  <c r="Q1495" i="7"/>
  <c r="T1495" i="7" s="1"/>
  <c r="P1495" i="7"/>
  <c r="U1495" i="7" s="1"/>
  <c r="O1495" i="7"/>
  <c r="N1495" i="7"/>
  <c r="R1495" i="7" s="1"/>
  <c r="Q1494" i="7"/>
  <c r="P1494" i="7"/>
  <c r="O1494" i="7"/>
  <c r="R1494" i="7" s="1"/>
  <c r="N1494" i="7"/>
  <c r="Q1493" i="7"/>
  <c r="P1493" i="7"/>
  <c r="O1493" i="7"/>
  <c r="N1493" i="7"/>
  <c r="U1493" i="7" s="1"/>
  <c r="Q1492" i="7"/>
  <c r="P1492" i="7"/>
  <c r="O1492" i="7"/>
  <c r="N1492" i="7"/>
  <c r="U1491" i="7"/>
  <c r="T1491" i="7"/>
  <c r="Q1491" i="7"/>
  <c r="P1491" i="7"/>
  <c r="O1491" i="7"/>
  <c r="N1491" i="7"/>
  <c r="S1491" i="7" s="1"/>
  <c r="V1490" i="7"/>
  <c r="U1490" i="7"/>
  <c r="S1490" i="7"/>
  <c r="R1490" i="7"/>
  <c r="Q1490" i="7"/>
  <c r="P1490" i="7"/>
  <c r="O1490" i="7"/>
  <c r="N1490" i="7"/>
  <c r="T1490" i="7" s="1"/>
  <c r="S1489" i="7"/>
  <c r="Q1489" i="7"/>
  <c r="T1489" i="7" s="1"/>
  <c r="P1489" i="7"/>
  <c r="U1489" i="7" s="1"/>
  <c r="O1489" i="7"/>
  <c r="N1489" i="7"/>
  <c r="R1488" i="7"/>
  <c r="Q1488" i="7"/>
  <c r="P1488" i="7"/>
  <c r="O1488" i="7"/>
  <c r="N1488" i="7"/>
  <c r="U1488" i="7" s="1"/>
  <c r="Q1487" i="7"/>
  <c r="P1487" i="7"/>
  <c r="O1487" i="7"/>
  <c r="N1487" i="7"/>
  <c r="Q1486" i="7"/>
  <c r="P1486" i="7"/>
  <c r="O1486" i="7"/>
  <c r="N1486" i="7"/>
  <c r="U1485" i="7"/>
  <c r="T1485" i="7"/>
  <c r="Q1485" i="7"/>
  <c r="P1485" i="7"/>
  <c r="O1485" i="7"/>
  <c r="N1485" i="7"/>
  <c r="S1485" i="7" s="1"/>
  <c r="V1484" i="7"/>
  <c r="U1484" i="7"/>
  <c r="S1484" i="7"/>
  <c r="R1484" i="7"/>
  <c r="W1484" i="7" s="1"/>
  <c r="Q1484" i="7"/>
  <c r="P1484" i="7"/>
  <c r="O1484" i="7"/>
  <c r="N1484" i="7"/>
  <c r="T1484" i="7" s="1"/>
  <c r="Q1483" i="7"/>
  <c r="T1483" i="7" s="1"/>
  <c r="P1483" i="7"/>
  <c r="O1483" i="7"/>
  <c r="N1483" i="7"/>
  <c r="R1483" i="7" s="1"/>
  <c r="Q1482" i="7"/>
  <c r="R1482" i="7" s="1"/>
  <c r="P1482" i="7"/>
  <c r="O1482" i="7"/>
  <c r="N1482" i="7"/>
  <c r="Q1481" i="7"/>
  <c r="P1481" i="7"/>
  <c r="O1481" i="7"/>
  <c r="N1481" i="7"/>
  <c r="U1481" i="7" s="1"/>
  <c r="Q1480" i="7"/>
  <c r="P1480" i="7"/>
  <c r="O1480" i="7"/>
  <c r="N1480" i="7"/>
  <c r="U1479" i="7"/>
  <c r="T1479" i="7"/>
  <c r="Q1479" i="7"/>
  <c r="P1479" i="7"/>
  <c r="O1479" i="7"/>
  <c r="N1479" i="7"/>
  <c r="S1479" i="7" s="1"/>
  <c r="U1478" i="7"/>
  <c r="S1478" i="7"/>
  <c r="V1478" i="7" s="1"/>
  <c r="R1478" i="7"/>
  <c r="Q1478" i="7"/>
  <c r="P1478" i="7"/>
  <c r="O1478" i="7"/>
  <c r="N1478" i="7"/>
  <c r="T1478" i="7" s="1"/>
  <c r="T1477" i="7"/>
  <c r="Q1477" i="7"/>
  <c r="S1477" i="7" s="1"/>
  <c r="P1477" i="7"/>
  <c r="U1477" i="7" s="1"/>
  <c r="O1477" i="7"/>
  <c r="N1477" i="7"/>
  <c r="R1477" i="7" s="1"/>
  <c r="R1476" i="7"/>
  <c r="Q1476" i="7"/>
  <c r="P1476" i="7"/>
  <c r="O1476" i="7"/>
  <c r="N1476" i="7"/>
  <c r="Q1475" i="7"/>
  <c r="P1475" i="7"/>
  <c r="O1475" i="7"/>
  <c r="N1475" i="7"/>
  <c r="Q1474" i="7"/>
  <c r="P1474" i="7"/>
  <c r="O1474" i="7"/>
  <c r="N1474" i="7"/>
  <c r="U1473" i="7"/>
  <c r="T1473" i="7"/>
  <c r="Q1473" i="7"/>
  <c r="P1473" i="7"/>
  <c r="O1473" i="7"/>
  <c r="N1473" i="7"/>
  <c r="S1473" i="7" s="1"/>
  <c r="U1472" i="7"/>
  <c r="S1472" i="7"/>
  <c r="V1472" i="7" s="1"/>
  <c r="R1472" i="7"/>
  <c r="W1472" i="7" s="1"/>
  <c r="Q1472" i="7"/>
  <c r="P1472" i="7"/>
  <c r="O1472" i="7"/>
  <c r="N1472" i="7"/>
  <c r="T1472" i="7" s="1"/>
  <c r="T1471" i="7"/>
  <c r="S1471" i="7"/>
  <c r="Q1471" i="7"/>
  <c r="P1471" i="7"/>
  <c r="O1471" i="7"/>
  <c r="N1471" i="7"/>
  <c r="U1471" i="7" s="1"/>
  <c r="Q1470" i="7"/>
  <c r="P1470" i="7"/>
  <c r="O1470" i="7"/>
  <c r="R1470" i="7" s="1"/>
  <c r="N1470" i="7"/>
  <c r="Q1469" i="7"/>
  <c r="P1469" i="7"/>
  <c r="O1469" i="7"/>
  <c r="N1469" i="7"/>
  <c r="Q1468" i="7"/>
  <c r="P1468" i="7"/>
  <c r="O1468" i="7"/>
  <c r="N1468" i="7"/>
  <c r="U1467" i="7"/>
  <c r="T1467" i="7"/>
  <c r="Q1467" i="7"/>
  <c r="P1467" i="7"/>
  <c r="O1467" i="7"/>
  <c r="N1467" i="7"/>
  <c r="S1467" i="7" s="1"/>
  <c r="U1466" i="7"/>
  <c r="S1466" i="7"/>
  <c r="V1466" i="7" s="1"/>
  <c r="R1466" i="7"/>
  <c r="W1466" i="7" s="1"/>
  <c r="Q1466" i="7"/>
  <c r="P1466" i="7"/>
  <c r="O1466" i="7"/>
  <c r="N1466" i="7"/>
  <c r="T1466" i="7" s="1"/>
  <c r="Q1465" i="7"/>
  <c r="T1465" i="7" s="1"/>
  <c r="P1465" i="7"/>
  <c r="O1465" i="7"/>
  <c r="N1465" i="7"/>
  <c r="Q1464" i="7"/>
  <c r="R1464" i="7" s="1"/>
  <c r="P1464" i="7"/>
  <c r="O1464" i="7"/>
  <c r="N1464" i="7"/>
  <c r="U1464" i="7" s="1"/>
  <c r="Q1463" i="7"/>
  <c r="P1463" i="7"/>
  <c r="O1463" i="7"/>
  <c r="N1463" i="7"/>
  <c r="U1463" i="7" s="1"/>
  <c r="Q1462" i="7"/>
  <c r="P1462" i="7"/>
  <c r="O1462" i="7"/>
  <c r="N1462" i="7"/>
  <c r="U1461" i="7"/>
  <c r="T1461" i="7"/>
  <c r="Q1461" i="7"/>
  <c r="P1461" i="7"/>
  <c r="O1461" i="7"/>
  <c r="N1461" i="7"/>
  <c r="S1461" i="7" s="1"/>
  <c r="U1460" i="7"/>
  <c r="S1460" i="7"/>
  <c r="V1460" i="7" s="1"/>
  <c r="R1460" i="7"/>
  <c r="Q1460" i="7"/>
  <c r="P1460" i="7"/>
  <c r="O1460" i="7"/>
  <c r="N1460" i="7"/>
  <c r="T1460" i="7" s="1"/>
  <c r="Q1459" i="7"/>
  <c r="T1459" i="7" s="1"/>
  <c r="P1459" i="7"/>
  <c r="O1459" i="7"/>
  <c r="N1459" i="7"/>
  <c r="U1459" i="7" s="1"/>
  <c r="Q1458" i="7"/>
  <c r="P1458" i="7"/>
  <c r="O1458" i="7"/>
  <c r="R1458" i="7" s="1"/>
  <c r="N1458" i="7"/>
  <c r="Q1457" i="7"/>
  <c r="P1457" i="7"/>
  <c r="O1457" i="7"/>
  <c r="N1457" i="7"/>
  <c r="U1457" i="7" s="1"/>
  <c r="Q1456" i="7"/>
  <c r="P1456" i="7"/>
  <c r="O1456" i="7"/>
  <c r="N1456" i="7"/>
  <c r="U1455" i="7"/>
  <c r="T1455" i="7"/>
  <c r="Q1455" i="7"/>
  <c r="P1455" i="7"/>
  <c r="O1455" i="7"/>
  <c r="N1455" i="7"/>
  <c r="S1455" i="7" s="1"/>
  <c r="V1454" i="7"/>
  <c r="U1454" i="7"/>
  <c r="S1454" i="7"/>
  <c r="R1454" i="7"/>
  <c r="W1454" i="7" s="1"/>
  <c r="Q1454" i="7"/>
  <c r="P1454" i="7"/>
  <c r="O1454" i="7"/>
  <c r="N1454" i="7"/>
  <c r="T1454" i="7" s="1"/>
  <c r="T1453" i="7"/>
  <c r="S1453" i="7"/>
  <c r="Q1453" i="7"/>
  <c r="P1453" i="7"/>
  <c r="O1453" i="7"/>
  <c r="N1453" i="7"/>
  <c r="U1453" i="7" s="1"/>
  <c r="Q1452" i="7"/>
  <c r="P1452" i="7"/>
  <c r="O1452" i="7"/>
  <c r="R1452" i="7" s="1"/>
  <c r="N1452" i="7"/>
  <c r="U1452" i="7" s="1"/>
  <c r="Q1451" i="7"/>
  <c r="P1451" i="7"/>
  <c r="O1451" i="7"/>
  <c r="N1451" i="7"/>
  <c r="Q1450" i="7"/>
  <c r="P1450" i="7"/>
  <c r="O1450" i="7"/>
  <c r="N1450" i="7"/>
  <c r="U1449" i="7"/>
  <c r="T1449" i="7"/>
  <c r="Q1449" i="7"/>
  <c r="P1449" i="7"/>
  <c r="O1449" i="7"/>
  <c r="N1449" i="7"/>
  <c r="S1449" i="7" s="1"/>
  <c r="U1448" i="7"/>
  <c r="S1448" i="7"/>
  <c r="R1448" i="7"/>
  <c r="Q1448" i="7"/>
  <c r="P1448" i="7"/>
  <c r="O1448" i="7"/>
  <c r="N1448" i="7"/>
  <c r="T1448" i="7" s="1"/>
  <c r="V1448" i="7" s="1"/>
  <c r="T1447" i="7"/>
  <c r="S1447" i="7"/>
  <c r="Q1447" i="7"/>
  <c r="P1447" i="7"/>
  <c r="O1447" i="7"/>
  <c r="N1447" i="7"/>
  <c r="U1447" i="7" s="1"/>
  <c r="Q1446" i="7"/>
  <c r="P1446" i="7"/>
  <c r="O1446" i="7"/>
  <c r="R1446" i="7" s="1"/>
  <c r="N1446" i="7"/>
  <c r="U1446" i="7" s="1"/>
  <c r="Q1445" i="7"/>
  <c r="P1445" i="7"/>
  <c r="O1445" i="7"/>
  <c r="N1445" i="7"/>
  <c r="Q1444" i="7"/>
  <c r="P1444" i="7"/>
  <c r="O1444" i="7"/>
  <c r="N1444" i="7"/>
  <c r="U1443" i="7"/>
  <c r="T1443" i="7"/>
  <c r="Q1443" i="7"/>
  <c r="P1443" i="7"/>
  <c r="O1443" i="7"/>
  <c r="N1443" i="7"/>
  <c r="S1443" i="7" s="1"/>
  <c r="U1442" i="7"/>
  <c r="S1442" i="7"/>
  <c r="V1442" i="7" s="1"/>
  <c r="R1442" i="7"/>
  <c r="Q1442" i="7"/>
  <c r="P1442" i="7"/>
  <c r="O1442" i="7"/>
  <c r="N1442" i="7"/>
  <c r="T1442" i="7" s="1"/>
  <c r="T1441" i="7"/>
  <c r="Q1441" i="7"/>
  <c r="S1441" i="7" s="1"/>
  <c r="P1441" i="7"/>
  <c r="O1441" i="7"/>
  <c r="N1441" i="7"/>
  <c r="R1440" i="7"/>
  <c r="Q1440" i="7"/>
  <c r="P1440" i="7"/>
  <c r="O1440" i="7"/>
  <c r="N1440" i="7"/>
  <c r="Q1439" i="7"/>
  <c r="P1439" i="7"/>
  <c r="O1439" i="7"/>
  <c r="N1439" i="7"/>
  <c r="Q1438" i="7"/>
  <c r="P1438" i="7"/>
  <c r="O1438" i="7"/>
  <c r="N1438" i="7"/>
  <c r="U1437" i="7"/>
  <c r="T1437" i="7"/>
  <c r="Q1437" i="7"/>
  <c r="P1437" i="7"/>
  <c r="O1437" i="7"/>
  <c r="N1437" i="7"/>
  <c r="S1437" i="7" s="1"/>
  <c r="U1436" i="7"/>
  <c r="S1436" i="7"/>
  <c r="V1436" i="7" s="1"/>
  <c r="R1436" i="7"/>
  <c r="W1436" i="7" s="1"/>
  <c r="Q1436" i="7"/>
  <c r="P1436" i="7"/>
  <c r="O1436" i="7"/>
  <c r="N1436" i="7"/>
  <c r="T1436" i="7" s="1"/>
  <c r="T1435" i="7"/>
  <c r="S1435" i="7"/>
  <c r="Q1435" i="7"/>
  <c r="P1435" i="7"/>
  <c r="O1435" i="7"/>
  <c r="N1435" i="7"/>
  <c r="Q1434" i="7"/>
  <c r="P1434" i="7"/>
  <c r="O1434" i="7"/>
  <c r="R1434" i="7" s="1"/>
  <c r="N1434" i="7"/>
  <c r="Q1433" i="7"/>
  <c r="P1433" i="7"/>
  <c r="O1433" i="7"/>
  <c r="N1433" i="7"/>
  <c r="Q1432" i="7"/>
  <c r="P1432" i="7"/>
  <c r="O1432" i="7"/>
  <c r="N1432" i="7"/>
  <c r="U1431" i="7"/>
  <c r="T1431" i="7"/>
  <c r="Q1431" i="7"/>
  <c r="P1431" i="7"/>
  <c r="O1431" i="7"/>
  <c r="N1431" i="7"/>
  <c r="S1431" i="7" s="1"/>
  <c r="V1430" i="7"/>
  <c r="U1430" i="7"/>
  <c r="S1430" i="7"/>
  <c r="R1430" i="7"/>
  <c r="Q1430" i="7"/>
  <c r="P1430" i="7"/>
  <c r="O1430" i="7"/>
  <c r="N1430" i="7"/>
  <c r="T1430" i="7" s="1"/>
  <c r="Q1429" i="7"/>
  <c r="P1429" i="7"/>
  <c r="O1429" i="7"/>
  <c r="N1429" i="7"/>
  <c r="Q1428" i="7"/>
  <c r="P1428" i="7"/>
  <c r="O1428" i="7"/>
  <c r="R1428" i="7" s="1"/>
  <c r="N1428" i="7"/>
  <c r="U1428" i="7" s="1"/>
  <c r="Q1427" i="7"/>
  <c r="P1427" i="7"/>
  <c r="O1427" i="7"/>
  <c r="N1427" i="7"/>
  <c r="U1427" i="7" s="1"/>
  <c r="Q1426" i="7"/>
  <c r="P1426" i="7"/>
  <c r="O1426" i="7"/>
  <c r="N1426" i="7"/>
  <c r="U1425" i="7"/>
  <c r="T1425" i="7"/>
  <c r="Q1425" i="7"/>
  <c r="P1425" i="7"/>
  <c r="O1425" i="7"/>
  <c r="N1425" i="7"/>
  <c r="S1425" i="7" s="1"/>
  <c r="U1424" i="7"/>
  <c r="S1424" i="7"/>
  <c r="R1424" i="7"/>
  <c r="Q1424" i="7"/>
  <c r="P1424" i="7"/>
  <c r="O1424" i="7"/>
  <c r="N1424" i="7"/>
  <c r="T1424" i="7" s="1"/>
  <c r="V1424" i="7" s="1"/>
  <c r="Q1423" i="7"/>
  <c r="T1423" i="7" s="1"/>
  <c r="P1423" i="7"/>
  <c r="O1423" i="7"/>
  <c r="N1423" i="7"/>
  <c r="U1423" i="7" s="1"/>
  <c r="Q1422" i="7"/>
  <c r="P1422" i="7"/>
  <c r="O1422" i="7"/>
  <c r="R1422" i="7" s="1"/>
  <c r="N1422" i="7"/>
  <c r="Q1421" i="7"/>
  <c r="P1421" i="7"/>
  <c r="O1421" i="7"/>
  <c r="N1421" i="7"/>
  <c r="U1421" i="7" s="1"/>
  <c r="Q1420" i="7"/>
  <c r="P1420" i="7"/>
  <c r="O1420" i="7"/>
  <c r="N1420" i="7"/>
  <c r="U1419" i="7"/>
  <c r="T1419" i="7"/>
  <c r="Q1419" i="7"/>
  <c r="P1419" i="7"/>
  <c r="O1419" i="7"/>
  <c r="N1419" i="7"/>
  <c r="S1419" i="7" s="1"/>
  <c r="U1418" i="7"/>
  <c r="S1418" i="7"/>
  <c r="V1418" i="7" s="1"/>
  <c r="R1418" i="7"/>
  <c r="Q1418" i="7"/>
  <c r="P1418" i="7"/>
  <c r="O1418" i="7"/>
  <c r="N1418" i="7"/>
  <c r="T1418" i="7" s="1"/>
  <c r="Q1417" i="7"/>
  <c r="P1417" i="7"/>
  <c r="T1417" i="7" s="1"/>
  <c r="O1417" i="7"/>
  <c r="N1417" i="7"/>
  <c r="R1416" i="7"/>
  <c r="Q1416" i="7"/>
  <c r="P1416" i="7"/>
  <c r="O1416" i="7"/>
  <c r="N1416" i="7"/>
  <c r="Q1415" i="7"/>
  <c r="P1415" i="7"/>
  <c r="O1415" i="7"/>
  <c r="N1415" i="7"/>
  <c r="Q1414" i="7"/>
  <c r="P1414" i="7"/>
  <c r="O1414" i="7"/>
  <c r="N1414" i="7"/>
  <c r="U1413" i="7"/>
  <c r="T1413" i="7"/>
  <c r="Q1413" i="7"/>
  <c r="P1413" i="7"/>
  <c r="O1413" i="7"/>
  <c r="N1413" i="7"/>
  <c r="S1413" i="7" s="1"/>
  <c r="V1412" i="7"/>
  <c r="U1412" i="7"/>
  <c r="S1412" i="7"/>
  <c r="R1412" i="7"/>
  <c r="Q1412" i="7"/>
  <c r="P1412" i="7"/>
  <c r="O1412" i="7"/>
  <c r="N1412" i="7"/>
  <c r="T1412" i="7" s="1"/>
  <c r="Q1411" i="7"/>
  <c r="P1411" i="7"/>
  <c r="T1411" i="7" s="1"/>
  <c r="O1411" i="7"/>
  <c r="N1411" i="7"/>
  <c r="R1410" i="7"/>
  <c r="Q1410" i="7"/>
  <c r="P1410" i="7"/>
  <c r="O1410" i="7"/>
  <c r="N1410" i="7"/>
  <c r="Q1409" i="7"/>
  <c r="P1409" i="7"/>
  <c r="O1409" i="7"/>
  <c r="N1409" i="7"/>
  <c r="Q1408" i="7"/>
  <c r="P1408" i="7"/>
  <c r="O1408" i="7"/>
  <c r="N1408" i="7"/>
  <c r="U1407" i="7"/>
  <c r="T1407" i="7"/>
  <c r="Q1407" i="7"/>
  <c r="P1407" i="7"/>
  <c r="O1407" i="7"/>
  <c r="N1407" i="7"/>
  <c r="S1407" i="7" s="1"/>
  <c r="U1406" i="7"/>
  <c r="S1406" i="7"/>
  <c r="V1406" i="7" s="1"/>
  <c r="R1406" i="7"/>
  <c r="Q1406" i="7"/>
  <c r="P1406" i="7"/>
  <c r="O1406" i="7"/>
  <c r="N1406" i="7"/>
  <c r="T1406" i="7" s="1"/>
  <c r="Q1405" i="7"/>
  <c r="P1405" i="7"/>
  <c r="T1405" i="7" s="1"/>
  <c r="O1405" i="7"/>
  <c r="N1405" i="7"/>
  <c r="R1404" i="7"/>
  <c r="Q1404" i="7"/>
  <c r="P1404" i="7"/>
  <c r="O1404" i="7"/>
  <c r="N1404" i="7"/>
  <c r="Q1403" i="7"/>
  <c r="P1403" i="7"/>
  <c r="O1403" i="7"/>
  <c r="N1403" i="7"/>
  <c r="Q1402" i="7"/>
  <c r="P1402" i="7"/>
  <c r="O1402" i="7"/>
  <c r="N1402" i="7"/>
  <c r="U1401" i="7"/>
  <c r="W1401" i="7" s="1"/>
  <c r="T1401" i="7"/>
  <c r="S1401" i="7"/>
  <c r="R1401" i="7"/>
  <c r="V1401" i="7" s="1"/>
  <c r="Q1401" i="7"/>
  <c r="P1401" i="7"/>
  <c r="O1401" i="7"/>
  <c r="N1401" i="7"/>
  <c r="V1400" i="7"/>
  <c r="U1400" i="7"/>
  <c r="S1400" i="7"/>
  <c r="R1400" i="7"/>
  <c r="Q1400" i="7"/>
  <c r="P1400" i="7"/>
  <c r="O1400" i="7"/>
  <c r="T1400" i="7" s="1"/>
  <c r="N1400" i="7"/>
  <c r="Q1399" i="7"/>
  <c r="P1399" i="7"/>
  <c r="O1399" i="7"/>
  <c r="N1399" i="7"/>
  <c r="Q1398" i="7"/>
  <c r="P1398" i="7"/>
  <c r="O1398" i="7"/>
  <c r="N1398" i="7"/>
  <c r="Q1397" i="7"/>
  <c r="P1397" i="7"/>
  <c r="O1397" i="7"/>
  <c r="N1397" i="7"/>
  <c r="U1397" i="7" s="1"/>
  <c r="Q1396" i="7"/>
  <c r="P1396" i="7"/>
  <c r="O1396" i="7"/>
  <c r="N1396" i="7"/>
  <c r="U1395" i="7"/>
  <c r="T1395" i="7"/>
  <c r="Q1395" i="7"/>
  <c r="P1395" i="7"/>
  <c r="O1395" i="7"/>
  <c r="N1395" i="7"/>
  <c r="S1395" i="7" s="1"/>
  <c r="V1394" i="7"/>
  <c r="U1394" i="7"/>
  <c r="S1394" i="7"/>
  <c r="R1394" i="7"/>
  <c r="Q1394" i="7"/>
  <c r="P1394" i="7"/>
  <c r="O1394" i="7"/>
  <c r="N1394" i="7"/>
  <c r="T1394" i="7" s="1"/>
  <c r="Q1393" i="7"/>
  <c r="P1393" i="7"/>
  <c r="O1393" i="7"/>
  <c r="N1393" i="7"/>
  <c r="Q1392" i="7"/>
  <c r="P1392" i="7"/>
  <c r="O1392" i="7"/>
  <c r="N1392" i="7"/>
  <c r="Q1391" i="7"/>
  <c r="P1391" i="7"/>
  <c r="O1391" i="7"/>
  <c r="N1391" i="7"/>
  <c r="U1391" i="7" s="1"/>
  <c r="Q1390" i="7"/>
  <c r="P1390" i="7"/>
  <c r="O1390" i="7"/>
  <c r="N1390" i="7"/>
  <c r="U1389" i="7"/>
  <c r="T1389" i="7"/>
  <c r="Q1389" i="7"/>
  <c r="P1389" i="7"/>
  <c r="O1389" i="7"/>
  <c r="N1389" i="7"/>
  <c r="S1389" i="7" s="1"/>
  <c r="V1388" i="7"/>
  <c r="U1388" i="7"/>
  <c r="S1388" i="7"/>
  <c r="R1388" i="7"/>
  <c r="Q1388" i="7"/>
  <c r="P1388" i="7"/>
  <c r="O1388" i="7"/>
  <c r="N1388" i="7"/>
  <c r="T1388" i="7" s="1"/>
  <c r="Q1387" i="7"/>
  <c r="P1387" i="7"/>
  <c r="O1387" i="7"/>
  <c r="N1387" i="7"/>
  <c r="Q1386" i="7"/>
  <c r="P1386" i="7"/>
  <c r="O1386" i="7"/>
  <c r="N1386" i="7"/>
  <c r="Q1385" i="7"/>
  <c r="P1385" i="7"/>
  <c r="O1385" i="7"/>
  <c r="N1385" i="7"/>
  <c r="U1385" i="7" s="1"/>
  <c r="Q1384" i="7"/>
  <c r="P1384" i="7"/>
  <c r="O1384" i="7"/>
  <c r="N1384" i="7"/>
  <c r="U1383" i="7"/>
  <c r="T1383" i="7"/>
  <c r="Q1383" i="7"/>
  <c r="P1383" i="7"/>
  <c r="O1383" i="7"/>
  <c r="N1383" i="7"/>
  <c r="S1383" i="7" s="1"/>
  <c r="V1382" i="7"/>
  <c r="U1382" i="7"/>
  <c r="S1382" i="7"/>
  <c r="R1382" i="7"/>
  <c r="Q1382" i="7"/>
  <c r="P1382" i="7"/>
  <c r="O1382" i="7"/>
  <c r="N1382" i="7"/>
  <c r="T1382" i="7" s="1"/>
  <c r="Q1381" i="7"/>
  <c r="P1381" i="7"/>
  <c r="O1381" i="7"/>
  <c r="N1381" i="7"/>
  <c r="Q1380" i="7"/>
  <c r="P1380" i="7"/>
  <c r="O1380" i="7"/>
  <c r="N1380" i="7"/>
  <c r="Q1379" i="7"/>
  <c r="P1379" i="7"/>
  <c r="O1379" i="7"/>
  <c r="N1379" i="7"/>
  <c r="U1379" i="7" s="1"/>
  <c r="Q1378" i="7"/>
  <c r="P1378" i="7"/>
  <c r="O1378" i="7"/>
  <c r="N1378" i="7"/>
  <c r="U1377" i="7"/>
  <c r="T1377" i="7"/>
  <c r="Q1377" i="7"/>
  <c r="P1377" i="7"/>
  <c r="O1377" i="7"/>
  <c r="N1377" i="7"/>
  <c r="S1377" i="7" s="1"/>
  <c r="V1376" i="7"/>
  <c r="U1376" i="7"/>
  <c r="S1376" i="7"/>
  <c r="R1376" i="7"/>
  <c r="Q1376" i="7"/>
  <c r="P1376" i="7"/>
  <c r="O1376" i="7"/>
  <c r="N1376" i="7"/>
  <c r="T1376" i="7" s="1"/>
  <c r="Q1375" i="7"/>
  <c r="P1375" i="7"/>
  <c r="O1375" i="7"/>
  <c r="N1375" i="7"/>
  <c r="Q1374" i="7"/>
  <c r="P1374" i="7"/>
  <c r="O1374" i="7"/>
  <c r="N1374" i="7"/>
  <c r="Q1373" i="7"/>
  <c r="P1373" i="7"/>
  <c r="O1373" i="7"/>
  <c r="N1373" i="7"/>
  <c r="U1373" i="7" s="1"/>
  <c r="Q1372" i="7"/>
  <c r="P1372" i="7"/>
  <c r="O1372" i="7"/>
  <c r="N1372" i="7"/>
  <c r="U1371" i="7"/>
  <c r="T1371" i="7"/>
  <c r="Q1371" i="7"/>
  <c r="P1371" i="7"/>
  <c r="O1371" i="7"/>
  <c r="N1371" i="7"/>
  <c r="S1371" i="7" s="1"/>
  <c r="V1370" i="7"/>
  <c r="U1370" i="7"/>
  <c r="S1370" i="7"/>
  <c r="R1370" i="7"/>
  <c r="Q1370" i="7"/>
  <c r="P1370" i="7"/>
  <c r="O1370" i="7"/>
  <c r="N1370" i="7"/>
  <c r="T1370" i="7" s="1"/>
  <c r="Q1369" i="7"/>
  <c r="P1369" i="7"/>
  <c r="O1369" i="7"/>
  <c r="N1369" i="7"/>
  <c r="Q1368" i="7"/>
  <c r="P1368" i="7"/>
  <c r="O1368" i="7"/>
  <c r="N1368" i="7"/>
  <c r="U1367" i="7"/>
  <c r="T1367" i="7"/>
  <c r="R1367" i="7"/>
  <c r="Q1367" i="7"/>
  <c r="P1367" i="7"/>
  <c r="O1367" i="7"/>
  <c r="N1367" i="7"/>
  <c r="S1367" i="7" s="1"/>
  <c r="Q1366" i="7"/>
  <c r="P1366" i="7"/>
  <c r="O1366" i="7"/>
  <c r="N1366" i="7"/>
  <c r="Q1365" i="7"/>
  <c r="P1365" i="7"/>
  <c r="O1365" i="7"/>
  <c r="N1365" i="7"/>
  <c r="Q1364" i="7"/>
  <c r="P1364" i="7"/>
  <c r="O1364" i="7"/>
  <c r="N1364" i="7"/>
  <c r="R1363" i="7"/>
  <c r="Q1363" i="7"/>
  <c r="P1363" i="7"/>
  <c r="O1363" i="7"/>
  <c r="N1363" i="7"/>
  <c r="U1363" i="7" s="1"/>
  <c r="T1362" i="7"/>
  <c r="Q1362" i="7"/>
  <c r="P1362" i="7"/>
  <c r="U1362" i="7" s="1"/>
  <c r="O1362" i="7"/>
  <c r="N1362" i="7"/>
  <c r="S1362" i="7" s="1"/>
  <c r="U1361" i="7"/>
  <c r="T1361" i="7"/>
  <c r="R1361" i="7"/>
  <c r="Q1361" i="7"/>
  <c r="P1361" i="7"/>
  <c r="O1361" i="7"/>
  <c r="N1361" i="7"/>
  <c r="S1361" i="7" s="1"/>
  <c r="R1360" i="7"/>
  <c r="Q1360" i="7"/>
  <c r="P1360" i="7"/>
  <c r="O1360" i="7"/>
  <c r="N1360" i="7"/>
  <c r="Q1359" i="7"/>
  <c r="P1359" i="7"/>
  <c r="O1359" i="7"/>
  <c r="N1359" i="7"/>
  <c r="Q1358" i="7"/>
  <c r="P1358" i="7"/>
  <c r="O1358" i="7"/>
  <c r="N1358" i="7"/>
  <c r="R1357" i="7"/>
  <c r="Q1357" i="7"/>
  <c r="P1357" i="7"/>
  <c r="O1357" i="7"/>
  <c r="N1357" i="7"/>
  <c r="U1357" i="7" s="1"/>
  <c r="T1356" i="7"/>
  <c r="Q1356" i="7"/>
  <c r="P1356" i="7"/>
  <c r="O1356" i="7"/>
  <c r="N1356" i="7"/>
  <c r="S1356" i="7" s="1"/>
  <c r="U1355" i="7"/>
  <c r="T1355" i="7"/>
  <c r="R1355" i="7"/>
  <c r="Q1355" i="7"/>
  <c r="P1355" i="7"/>
  <c r="O1355" i="7"/>
  <c r="N1355" i="7"/>
  <c r="S1355" i="7" s="1"/>
  <c r="Q1354" i="7"/>
  <c r="P1354" i="7"/>
  <c r="O1354" i="7"/>
  <c r="N1354" i="7"/>
  <c r="Q1353" i="7"/>
  <c r="P1353" i="7"/>
  <c r="O1353" i="7"/>
  <c r="N1353" i="7"/>
  <c r="Q1352" i="7"/>
  <c r="P1352" i="7"/>
  <c r="O1352" i="7"/>
  <c r="N1352" i="7"/>
  <c r="R1351" i="7"/>
  <c r="Q1351" i="7"/>
  <c r="P1351" i="7"/>
  <c r="O1351" i="7"/>
  <c r="N1351" i="7"/>
  <c r="U1351" i="7" s="1"/>
  <c r="T1350" i="7"/>
  <c r="Q1350" i="7"/>
  <c r="P1350" i="7"/>
  <c r="O1350" i="7"/>
  <c r="N1350" i="7"/>
  <c r="S1350" i="7" s="1"/>
  <c r="U1349" i="7"/>
  <c r="T1349" i="7"/>
  <c r="R1349" i="7"/>
  <c r="Q1349" i="7"/>
  <c r="P1349" i="7"/>
  <c r="O1349" i="7"/>
  <c r="N1349" i="7"/>
  <c r="S1349" i="7" s="1"/>
  <c r="S1348" i="7"/>
  <c r="R1348" i="7"/>
  <c r="Q1348" i="7"/>
  <c r="P1348" i="7"/>
  <c r="O1348" i="7"/>
  <c r="N1348" i="7"/>
  <c r="Q1347" i="7"/>
  <c r="P1347" i="7"/>
  <c r="O1347" i="7"/>
  <c r="N1347" i="7"/>
  <c r="Q1346" i="7"/>
  <c r="P1346" i="7"/>
  <c r="O1346" i="7"/>
  <c r="N1346" i="7"/>
  <c r="R1345" i="7"/>
  <c r="Q1345" i="7"/>
  <c r="P1345" i="7"/>
  <c r="O1345" i="7"/>
  <c r="N1345" i="7"/>
  <c r="U1345" i="7" s="1"/>
  <c r="T1344" i="7"/>
  <c r="Q1344" i="7"/>
  <c r="P1344" i="7"/>
  <c r="O1344" i="7"/>
  <c r="N1344" i="7"/>
  <c r="S1344" i="7" s="1"/>
  <c r="U1343" i="7"/>
  <c r="T1343" i="7"/>
  <c r="R1343" i="7"/>
  <c r="Q1343" i="7"/>
  <c r="P1343" i="7"/>
  <c r="O1343" i="7"/>
  <c r="N1343" i="7"/>
  <c r="S1343" i="7" s="1"/>
  <c r="R1342" i="7"/>
  <c r="Q1342" i="7"/>
  <c r="P1342" i="7"/>
  <c r="O1342" i="7"/>
  <c r="N1342" i="7"/>
  <c r="Q1341" i="7"/>
  <c r="P1341" i="7"/>
  <c r="O1341" i="7"/>
  <c r="N1341" i="7"/>
  <c r="Q1340" i="7"/>
  <c r="P1340" i="7"/>
  <c r="O1340" i="7"/>
  <c r="N1340" i="7"/>
  <c r="R1339" i="7"/>
  <c r="Q1339" i="7"/>
  <c r="P1339" i="7"/>
  <c r="O1339" i="7"/>
  <c r="N1339" i="7"/>
  <c r="U1339" i="7" s="1"/>
  <c r="T1338" i="7"/>
  <c r="Q1338" i="7"/>
  <c r="P1338" i="7"/>
  <c r="O1338" i="7"/>
  <c r="N1338" i="7"/>
  <c r="S1338" i="7" s="1"/>
  <c r="U1337" i="7"/>
  <c r="T1337" i="7"/>
  <c r="R1337" i="7"/>
  <c r="Q1337" i="7"/>
  <c r="P1337" i="7"/>
  <c r="O1337" i="7"/>
  <c r="N1337" i="7"/>
  <c r="S1337" i="7" s="1"/>
  <c r="Q1336" i="7"/>
  <c r="P1336" i="7"/>
  <c r="O1336" i="7"/>
  <c r="N1336" i="7"/>
  <c r="Q1335" i="7"/>
  <c r="P1335" i="7"/>
  <c r="O1335" i="7"/>
  <c r="N1335" i="7"/>
  <c r="Q1334" i="7"/>
  <c r="P1334" i="7"/>
  <c r="O1334" i="7"/>
  <c r="N1334" i="7"/>
  <c r="R1333" i="7"/>
  <c r="Q1333" i="7"/>
  <c r="P1333" i="7"/>
  <c r="O1333" i="7"/>
  <c r="N1333" i="7"/>
  <c r="U1333" i="7" s="1"/>
  <c r="T1332" i="7"/>
  <c r="Q1332" i="7"/>
  <c r="P1332" i="7"/>
  <c r="O1332" i="7"/>
  <c r="N1332" i="7"/>
  <c r="S1332" i="7" s="1"/>
  <c r="U1331" i="7"/>
  <c r="T1331" i="7"/>
  <c r="R1331" i="7"/>
  <c r="Q1331" i="7"/>
  <c r="P1331" i="7"/>
  <c r="O1331" i="7"/>
  <c r="N1331" i="7"/>
  <c r="S1331" i="7" s="1"/>
  <c r="S1330" i="7"/>
  <c r="R1330" i="7"/>
  <c r="Q1330" i="7"/>
  <c r="P1330" i="7"/>
  <c r="O1330" i="7"/>
  <c r="N1330" i="7"/>
  <c r="Q1329" i="7"/>
  <c r="P1329" i="7"/>
  <c r="O1329" i="7"/>
  <c r="N1329" i="7"/>
  <c r="Q1328" i="7"/>
  <c r="P1328" i="7"/>
  <c r="O1328" i="7"/>
  <c r="N1328" i="7"/>
  <c r="R1327" i="7"/>
  <c r="Q1327" i="7"/>
  <c r="P1327" i="7"/>
  <c r="O1327" i="7"/>
  <c r="N1327" i="7"/>
  <c r="U1327" i="7" s="1"/>
  <c r="T1326" i="7"/>
  <c r="Q1326" i="7"/>
  <c r="P1326" i="7"/>
  <c r="O1326" i="7"/>
  <c r="N1326" i="7"/>
  <c r="S1326" i="7" s="1"/>
  <c r="U1325" i="7"/>
  <c r="T1325" i="7"/>
  <c r="R1325" i="7"/>
  <c r="Q1325" i="7"/>
  <c r="P1325" i="7"/>
  <c r="O1325" i="7"/>
  <c r="N1325" i="7"/>
  <c r="S1325" i="7" s="1"/>
  <c r="R1324" i="7"/>
  <c r="Q1324" i="7"/>
  <c r="P1324" i="7"/>
  <c r="O1324" i="7"/>
  <c r="N1324" i="7"/>
  <c r="Q1323" i="7"/>
  <c r="P1323" i="7"/>
  <c r="O1323" i="7"/>
  <c r="N1323" i="7"/>
  <c r="Q1322" i="7"/>
  <c r="P1322" i="7"/>
  <c r="O1322" i="7"/>
  <c r="N1322" i="7"/>
  <c r="R1321" i="7"/>
  <c r="Q1321" i="7"/>
  <c r="P1321" i="7"/>
  <c r="O1321" i="7"/>
  <c r="N1321" i="7"/>
  <c r="U1321" i="7" s="1"/>
  <c r="T1320" i="7"/>
  <c r="Q1320" i="7"/>
  <c r="P1320" i="7"/>
  <c r="O1320" i="7"/>
  <c r="N1320" i="7"/>
  <c r="S1320" i="7" s="1"/>
  <c r="U1319" i="7"/>
  <c r="T1319" i="7"/>
  <c r="R1319" i="7"/>
  <c r="Q1319" i="7"/>
  <c r="P1319" i="7"/>
  <c r="O1319" i="7"/>
  <c r="N1319" i="7"/>
  <c r="S1319" i="7" s="1"/>
  <c r="Q1318" i="7"/>
  <c r="P1318" i="7"/>
  <c r="U1318" i="7" s="1"/>
  <c r="O1318" i="7"/>
  <c r="N1318" i="7"/>
  <c r="Q1317" i="7"/>
  <c r="P1317" i="7"/>
  <c r="O1317" i="7"/>
  <c r="N1317" i="7"/>
  <c r="Q1316" i="7"/>
  <c r="P1316" i="7"/>
  <c r="O1316" i="7"/>
  <c r="N1316" i="7"/>
  <c r="R1315" i="7"/>
  <c r="Q1315" i="7"/>
  <c r="P1315" i="7"/>
  <c r="O1315" i="7"/>
  <c r="N1315" i="7"/>
  <c r="U1315" i="7" s="1"/>
  <c r="T1314" i="7"/>
  <c r="Q1314" i="7"/>
  <c r="P1314" i="7"/>
  <c r="O1314" i="7"/>
  <c r="N1314" i="7"/>
  <c r="S1314" i="7" s="1"/>
  <c r="U1313" i="7"/>
  <c r="T1313" i="7"/>
  <c r="R1313" i="7"/>
  <c r="Q1313" i="7"/>
  <c r="P1313" i="7"/>
  <c r="O1313" i="7"/>
  <c r="N1313" i="7"/>
  <c r="S1313" i="7" s="1"/>
  <c r="S1312" i="7"/>
  <c r="R1312" i="7"/>
  <c r="Q1312" i="7"/>
  <c r="P1312" i="7"/>
  <c r="O1312" i="7"/>
  <c r="N1312" i="7"/>
  <c r="U1312" i="7" s="1"/>
  <c r="Q1311" i="7"/>
  <c r="P1311" i="7"/>
  <c r="O1311" i="7"/>
  <c r="N1311" i="7"/>
  <c r="Q1310" i="7"/>
  <c r="P1310" i="7"/>
  <c r="O1310" i="7"/>
  <c r="N1310" i="7"/>
  <c r="R1309" i="7"/>
  <c r="Q1309" i="7"/>
  <c r="P1309" i="7"/>
  <c r="O1309" i="7"/>
  <c r="N1309" i="7"/>
  <c r="U1309" i="7" s="1"/>
  <c r="T1308" i="7"/>
  <c r="Q1308" i="7"/>
  <c r="P1308" i="7"/>
  <c r="O1308" i="7"/>
  <c r="S1308" i="7" s="1"/>
  <c r="N1308" i="7"/>
  <c r="U1308" i="7" s="1"/>
  <c r="U1307" i="7"/>
  <c r="T1307" i="7"/>
  <c r="R1307" i="7"/>
  <c r="Q1307" i="7"/>
  <c r="P1307" i="7"/>
  <c r="O1307" i="7"/>
  <c r="N1307" i="7"/>
  <c r="S1307" i="7" s="1"/>
  <c r="Q1306" i="7"/>
  <c r="P1306" i="7"/>
  <c r="O1306" i="7"/>
  <c r="N1306" i="7"/>
  <c r="Q1305" i="7"/>
  <c r="P1305" i="7"/>
  <c r="O1305" i="7"/>
  <c r="N1305" i="7"/>
  <c r="Q1304" i="7"/>
  <c r="P1304" i="7"/>
  <c r="O1304" i="7"/>
  <c r="N1304" i="7"/>
  <c r="R1303" i="7"/>
  <c r="Q1303" i="7"/>
  <c r="P1303" i="7"/>
  <c r="O1303" i="7"/>
  <c r="N1303" i="7"/>
  <c r="U1303" i="7" s="1"/>
  <c r="T1302" i="7"/>
  <c r="Q1302" i="7"/>
  <c r="P1302" i="7"/>
  <c r="O1302" i="7"/>
  <c r="N1302" i="7"/>
  <c r="S1302" i="7" s="1"/>
  <c r="U1301" i="7"/>
  <c r="T1301" i="7"/>
  <c r="R1301" i="7"/>
  <c r="Q1301" i="7"/>
  <c r="P1301" i="7"/>
  <c r="O1301" i="7"/>
  <c r="N1301" i="7"/>
  <c r="S1301" i="7" s="1"/>
  <c r="Q1300" i="7"/>
  <c r="P1300" i="7"/>
  <c r="O1300" i="7"/>
  <c r="N1300" i="7"/>
  <c r="Q1299" i="7"/>
  <c r="P1299" i="7"/>
  <c r="O1299" i="7"/>
  <c r="N1299" i="7"/>
  <c r="Q1298" i="7"/>
  <c r="P1298" i="7"/>
  <c r="O1298" i="7"/>
  <c r="N1298" i="7"/>
  <c r="Q1297" i="7"/>
  <c r="P1297" i="7"/>
  <c r="O1297" i="7"/>
  <c r="N1297" i="7"/>
  <c r="U1297" i="7" s="1"/>
  <c r="T1296" i="7"/>
  <c r="Q1296" i="7"/>
  <c r="P1296" i="7"/>
  <c r="O1296" i="7"/>
  <c r="N1296" i="7"/>
  <c r="S1296" i="7" s="1"/>
  <c r="U1295" i="7"/>
  <c r="T1295" i="7"/>
  <c r="R1295" i="7"/>
  <c r="Q1295" i="7"/>
  <c r="P1295" i="7"/>
  <c r="O1295" i="7"/>
  <c r="N1295" i="7"/>
  <c r="S1295" i="7" s="1"/>
  <c r="S1294" i="7"/>
  <c r="R1294" i="7"/>
  <c r="Q1294" i="7"/>
  <c r="P1294" i="7"/>
  <c r="O1294" i="7"/>
  <c r="N1294" i="7"/>
  <c r="Q1293" i="7"/>
  <c r="P1293" i="7"/>
  <c r="O1293" i="7"/>
  <c r="N1293" i="7"/>
  <c r="Q1292" i="7"/>
  <c r="P1292" i="7"/>
  <c r="O1292" i="7"/>
  <c r="N1292" i="7"/>
  <c r="Q1291" i="7"/>
  <c r="P1291" i="7"/>
  <c r="O1291" i="7"/>
  <c r="N1291" i="7"/>
  <c r="U1291" i="7" s="1"/>
  <c r="T1290" i="7"/>
  <c r="Q1290" i="7"/>
  <c r="P1290" i="7"/>
  <c r="O1290" i="7"/>
  <c r="N1290" i="7"/>
  <c r="S1290" i="7" s="1"/>
  <c r="U1289" i="7"/>
  <c r="T1289" i="7"/>
  <c r="R1289" i="7"/>
  <c r="Q1289" i="7"/>
  <c r="P1289" i="7"/>
  <c r="O1289" i="7"/>
  <c r="N1289" i="7"/>
  <c r="S1289" i="7" s="1"/>
  <c r="Q1288" i="7"/>
  <c r="P1288" i="7"/>
  <c r="S1288" i="7" s="1"/>
  <c r="O1288" i="7"/>
  <c r="N1288" i="7"/>
  <c r="Q1287" i="7"/>
  <c r="P1287" i="7"/>
  <c r="O1287" i="7"/>
  <c r="N1287" i="7"/>
  <c r="Q1286" i="7"/>
  <c r="P1286" i="7"/>
  <c r="O1286" i="7"/>
  <c r="N1286" i="7"/>
  <c r="Q1285" i="7"/>
  <c r="P1285" i="7"/>
  <c r="O1285" i="7"/>
  <c r="N1285" i="7"/>
  <c r="U1285" i="7" s="1"/>
  <c r="T1284" i="7"/>
  <c r="Q1284" i="7"/>
  <c r="P1284" i="7"/>
  <c r="O1284" i="7"/>
  <c r="N1284" i="7"/>
  <c r="S1284" i="7" s="1"/>
  <c r="U1283" i="7"/>
  <c r="T1283" i="7"/>
  <c r="R1283" i="7"/>
  <c r="Q1283" i="7"/>
  <c r="P1283" i="7"/>
  <c r="O1283" i="7"/>
  <c r="N1283" i="7"/>
  <c r="S1283" i="7" s="1"/>
  <c r="S1282" i="7"/>
  <c r="R1282" i="7"/>
  <c r="Q1282" i="7"/>
  <c r="P1282" i="7"/>
  <c r="O1282" i="7"/>
  <c r="N1282" i="7"/>
  <c r="Q1281" i="7"/>
  <c r="P1281" i="7"/>
  <c r="O1281" i="7"/>
  <c r="N1281" i="7"/>
  <c r="Q1280" i="7"/>
  <c r="P1280" i="7"/>
  <c r="O1280" i="7"/>
  <c r="N1280" i="7"/>
  <c r="Q1279" i="7"/>
  <c r="P1279" i="7"/>
  <c r="O1279" i="7"/>
  <c r="N1279" i="7"/>
  <c r="U1279" i="7" s="1"/>
  <c r="T1278" i="7"/>
  <c r="Q1278" i="7"/>
  <c r="P1278" i="7"/>
  <c r="O1278" i="7"/>
  <c r="N1278" i="7"/>
  <c r="S1278" i="7" s="1"/>
  <c r="U1277" i="7"/>
  <c r="T1277" i="7"/>
  <c r="R1277" i="7"/>
  <c r="Q1277" i="7"/>
  <c r="P1277" i="7"/>
  <c r="O1277" i="7"/>
  <c r="N1277" i="7"/>
  <c r="S1277" i="7" s="1"/>
  <c r="Q1276" i="7"/>
  <c r="P1276" i="7"/>
  <c r="O1276" i="7"/>
  <c r="N1276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U1273" i="7" s="1"/>
  <c r="T1272" i="7"/>
  <c r="Q1272" i="7"/>
  <c r="P1272" i="7"/>
  <c r="O1272" i="7"/>
  <c r="N1272" i="7"/>
  <c r="S1272" i="7" s="1"/>
  <c r="U1271" i="7"/>
  <c r="T1271" i="7"/>
  <c r="R1271" i="7"/>
  <c r="Q1271" i="7"/>
  <c r="P1271" i="7"/>
  <c r="O1271" i="7"/>
  <c r="N1271" i="7"/>
  <c r="S1271" i="7" s="1"/>
  <c r="S1270" i="7"/>
  <c r="R1270" i="7"/>
  <c r="Q1270" i="7"/>
  <c r="P1270" i="7"/>
  <c r="O1270" i="7"/>
  <c r="N1270" i="7"/>
  <c r="Q1269" i="7"/>
  <c r="P1269" i="7"/>
  <c r="O1269" i="7"/>
  <c r="N1269" i="7"/>
  <c r="Q1268" i="7"/>
  <c r="P1268" i="7"/>
  <c r="O1268" i="7"/>
  <c r="N1268" i="7"/>
  <c r="Q1267" i="7"/>
  <c r="P1267" i="7"/>
  <c r="O1267" i="7"/>
  <c r="N1267" i="7"/>
  <c r="U1267" i="7" s="1"/>
  <c r="T1266" i="7"/>
  <c r="Q1266" i="7"/>
  <c r="P1266" i="7"/>
  <c r="O1266" i="7"/>
  <c r="N1266" i="7"/>
  <c r="S1266" i="7" s="1"/>
  <c r="U1265" i="7"/>
  <c r="T1265" i="7"/>
  <c r="R1265" i="7"/>
  <c r="Q1265" i="7"/>
  <c r="P1265" i="7"/>
  <c r="O1265" i="7"/>
  <c r="N1265" i="7"/>
  <c r="S1265" i="7" s="1"/>
  <c r="Q1264" i="7"/>
  <c r="P1264" i="7"/>
  <c r="S1264" i="7" s="1"/>
  <c r="O1264" i="7"/>
  <c r="N1264" i="7"/>
  <c r="Q1263" i="7"/>
  <c r="P1263" i="7"/>
  <c r="O1263" i="7"/>
  <c r="N1263" i="7"/>
  <c r="Q1262" i="7"/>
  <c r="P1262" i="7"/>
  <c r="O1262" i="7"/>
  <c r="N1262" i="7"/>
  <c r="Q1261" i="7"/>
  <c r="P1261" i="7"/>
  <c r="O1261" i="7"/>
  <c r="N1261" i="7"/>
  <c r="U1261" i="7" s="1"/>
  <c r="T1260" i="7"/>
  <c r="Q1260" i="7"/>
  <c r="P1260" i="7"/>
  <c r="O1260" i="7"/>
  <c r="N1260" i="7"/>
  <c r="S1260" i="7" s="1"/>
  <c r="U1259" i="7"/>
  <c r="T1259" i="7"/>
  <c r="R1259" i="7"/>
  <c r="Q1259" i="7"/>
  <c r="P1259" i="7"/>
  <c r="O1259" i="7"/>
  <c r="S1259" i="7" s="1"/>
  <c r="N1259" i="7"/>
  <c r="S1258" i="7"/>
  <c r="R1258" i="7"/>
  <c r="Q1258" i="7"/>
  <c r="P1258" i="7"/>
  <c r="O1258" i="7"/>
  <c r="N1258" i="7"/>
  <c r="Q1257" i="7"/>
  <c r="P1257" i="7"/>
  <c r="O1257" i="7"/>
  <c r="N1257" i="7"/>
  <c r="Q1256" i="7"/>
  <c r="P1256" i="7"/>
  <c r="O1256" i="7"/>
  <c r="N1256" i="7"/>
  <c r="Q1255" i="7"/>
  <c r="P1255" i="7"/>
  <c r="O1255" i="7"/>
  <c r="N1255" i="7"/>
  <c r="U1255" i="7" s="1"/>
  <c r="T1254" i="7"/>
  <c r="Q1254" i="7"/>
  <c r="P1254" i="7"/>
  <c r="O1254" i="7"/>
  <c r="N1254" i="7"/>
  <c r="S1254" i="7" s="1"/>
  <c r="U1253" i="7"/>
  <c r="T1253" i="7"/>
  <c r="R1253" i="7"/>
  <c r="Q1253" i="7"/>
  <c r="P1253" i="7"/>
  <c r="O1253" i="7"/>
  <c r="N1253" i="7"/>
  <c r="S1253" i="7" s="1"/>
  <c r="Q1252" i="7"/>
  <c r="P1252" i="7"/>
  <c r="O1252" i="7"/>
  <c r="N1252" i="7"/>
  <c r="Q1251" i="7"/>
  <c r="P1251" i="7"/>
  <c r="O1251" i="7"/>
  <c r="N1251" i="7"/>
  <c r="Q1250" i="7"/>
  <c r="P1250" i="7"/>
  <c r="O1250" i="7"/>
  <c r="N1250" i="7"/>
  <c r="U1249" i="7"/>
  <c r="Q1249" i="7"/>
  <c r="P1249" i="7"/>
  <c r="O1249" i="7"/>
  <c r="N1249" i="7"/>
  <c r="T1249" i="7" s="1"/>
  <c r="T1248" i="7"/>
  <c r="S1248" i="7"/>
  <c r="Q1248" i="7"/>
  <c r="P1248" i="7"/>
  <c r="O1248" i="7"/>
  <c r="N1248" i="7"/>
  <c r="R1248" i="7" s="1"/>
  <c r="U1247" i="7"/>
  <c r="Q1247" i="7"/>
  <c r="T1247" i="7" s="1"/>
  <c r="P1247" i="7"/>
  <c r="O1247" i="7"/>
  <c r="N1247" i="7"/>
  <c r="S1247" i="7" s="1"/>
  <c r="Q1246" i="7"/>
  <c r="P1246" i="7"/>
  <c r="O1246" i="7"/>
  <c r="N1246" i="7"/>
  <c r="Q1245" i="7"/>
  <c r="P1245" i="7"/>
  <c r="O1245" i="7"/>
  <c r="N1245" i="7"/>
  <c r="Q1244" i="7"/>
  <c r="P1244" i="7"/>
  <c r="O1244" i="7"/>
  <c r="N1244" i="7"/>
  <c r="U1243" i="7"/>
  <c r="Q1243" i="7"/>
  <c r="P1243" i="7"/>
  <c r="O1243" i="7"/>
  <c r="S1243" i="7" s="1"/>
  <c r="N1243" i="7"/>
  <c r="T1243" i="7" s="1"/>
  <c r="T1242" i="7"/>
  <c r="S1242" i="7"/>
  <c r="Q1242" i="7"/>
  <c r="P1242" i="7"/>
  <c r="O1242" i="7"/>
  <c r="N1242" i="7"/>
  <c r="R1242" i="7" s="1"/>
  <c r="U1241" i="7"/>
  <c r="Q1241" i="7"/>
  <c r="T1241" i="7" s="1"/>
  <c r="P1241" i="7"/>
  <c r="O1241" i="7"/>
  <c r="N1241" i="7"/>
  <c r="S1241" i="7" s="1"/>
  <c r="Q1240" i="7"/>
  <c r="P1240" i="7"/>
  <c r="O1240" i="7"/>
  <c r="N1240" i="7"/>
  <c r="T1240" i="7" s="1"/>
  <c r="Q1239" i="7"/>
  <c r="P1239" i="7"/>
  <c r="O1239" i="7"/>
  <c r="N1239" i="7"/>
  <c r="Q1238" i="7"/>
  <c r="P1238" i="7"/>
  <c r="O1238" i="7"/>
  <c r="N1238" i="7"/>
  <c r="U1237" i="7"/>
  <c r="Q1237" i="7"/>
  <c r="P1237" i="7"/>
  <c r="O1237" i="7"/>
  <c r="N1237" i="7"/>
  <c r="T1237" i="7" s="1"/>
  <c r="T1236" i="7"/>
  <c r="S1236" i="7"/>
  <c r="Q1236" i="7"/>
  <c r="P1236" i="7"/>
  <c r="O1236" i="7"/>
  <c r="N1236" i="7"/>
  <c r="R1236" i="7" s="1"/>
  <c r="U1235" i="7"/>
  <c r="Q1235" i="7"/>
  <c r="T1235" i="7" s="1"/>
  <c r="P1235" i="7"/>
  <c r="O1235" i="7"/>
  <c r="N1235" i="7"/>
  <c r="S1235" i="7" s="1"/>
  <c r="Q1234" i="7"/>
  <c r="P1234" i="7"/>
  <c r="O1234" i="7"/>
  <c r="N1234" i="7"/>
  <c r="Q1233" i="7"/>
  <c r="P1233" i="7"/>
  <c r="O1233" i="7"/>
  <c r="N1233" i="7"/>
  <c r="Q1232" i="7"/>
  <c r="P1232" i="7"/>
  <c r="O1232" i="7"/>
  <c r="N1232" i="7"/>
  <c r="U1231" i="7"/>
  <c r="Q1231" i="7"/>
  <c r="P1231" i="7"/>
  <c r="O1231" i="7"/>
  <c r="N1231" i="7"/>
  <c r="T1231" i="7" s="1"/>
  <c r="T1230" i="7"/>
  <c r="S1230" i="7"/>
  <c r="Q1230" i="7"/>
  <c r="P1230" i="7"/>
  <c r="O1230" i="7"/>
  <c r="N1230" i="7"/>
  <c r="R1230" i="7" s="1"/>
  <c r="U1229" i="7"/>
  <c r="Q1229" i="7"/>
  <c r="T1229" i="7" s="1"/>
  <c r="P1229" i="7"/>
  <c r="O1229" i="7"/>
  <c r="N1229" i="7"/>
  <c r="S1229" i="7" s="1"/>
  <c r="Q1228" i="7"/>
  <c r="P1228" i="7"/>
  <c r="O1228" i="7"/>
  <c r="N1228" i="7"/>
  <c r="Q1227" i="7"/>
  <c r="P1227" i="7"/>
  <c r="O1227" i="7"/>
  <c r="N1227" i="7"/>
  <c r="Q1226" i="7"/>
  <c r="P1226" i="7"/>
  <c r="O1226" i="7"/>
  <c r="N1226" i="7"/>
  <c r="U1225" i="7"/>
  <c r="Q1225" i="7"/>
  <c r="P1225" i="7"/>
  <c r="O1225" i="7"/>
  <c r="N1225" i="7"/>
  <c r="T1225" i="7" s="1"/>
  <c r="T1224" i="7"/>
  <c r="S1224" i="7"/>
  <c r="Q1224" i="7"/>
  <c r="P1224" i="7"/>
  <c r="O1224" i="7"/>
  <c r="N1224" i="7"/>
  <c r="R1224" i="7" s="1"/>
  <c r="U1223" i="7"/>
  <c r="Q1223" i="7"/>
  <c r="T1223" i="7" s="1"/>
  <c r="P1223" i="7"/>
  <c r="O1223" i="7"/>
  <c r="N1223" i="7"/>
  <c r="S1223" i="7" s="1"/>
  <c r="Q1222" i="7"/>
  <c r="P1222" i="7"/>
  <c r="O1222" i="7"/>
  <c r="N1222" i="7"/>
  <c r="Q1221" i="7"/>
  <c r="P1221" i="7"/>
  <c r="O1221" i="7"/>
  <c r="N1221" i="7"/>
  <c r="Q1220" i="7"/>
  <c r="P1220" i="7"/>
  <c r="O1220" i="7"/>
  <c r="N1220" i="7"/>
  <c r="U1219" i="7"/>
  <c r="Q1219" i="7"/>
  <c r="P1219" i="7"/>
  <c r="O1219" i="7"/>
  <c r="N1219" i="7"/>
  <c r="T1219" i="7" s="1"/>
  <c r="T1218" i="7"/>
  <c r="S1218" i="7"/>
  <c r="Q1218" i="7"/>
  <c r="P1218" i="7"/>
  <c r="O1218" i="7"/>
  <c r="N1218" i="7"/>
  <c r="R1218" i="7" s="1"/>
  <c r="U1217" i="7"/>
  <c r="Q1217" i="7"/>
  <c r="T1217" i="7" s="1"/>
  <c r="P1217" i="7"/>
  <c r="O1217" i="7"/>
  <c r="N1217" i="7"/>
  <c r="S1217" i="7" s="1"/>
  <c r="Q1216" i="7"/>
  <c r="P1216" i="7"/>
  <c r="O1216" i="7"/>
  <c r="N1216" i="7"/>
  <c r="T1216" i="7" s="1"/>
  <c r="Q1215" i="7"/>
  <c r="P1215" i="7"/>
  <c r="O1215" i="7"/>
  <c r="N1215" i="7"/>
  <c r="Q1214" i="7"/>
  <c r="P1214" i="7"/>
  <c r="O1214" i="7"/>
  <c r="N1214" i="7"/>
  <c r="U1213" i="7"/>
  <c r="Q1213" i="7"/>
  <c r="P1213" i="7"/>
  <c r="O1213" i="7"/>
  <c r="N1213" i="7"/>
  <c r="T1213" i="7" s="1"/>
  <c r="T1212" i="7"/>
  <c r="S1212" i="7"/>
  <c r="Q1212" i="7"/>
  <c r="P1212" i="7"/>
  <c r="O1212" i="7"/>
  <c r="N1212" i="7"/>
  <c r="R1212" i="7" s="1"/>
  <c r="U1211" i="7"/>
  <c r="Q1211" i="7"/>
  <c r="T1211" i="7" s="1"/>
  <c r="P1211" i="7"/>
  <c r="O1211" i="7"/>
  <c r="N1211" i="7"/>
  <c r="S1211" i="7" s="1"/>
  <c r="Q1210" i="7"/>
  <c r="P1210" i="7"/>
  <c r="O1210" i="7"/>
  <c r="N1210" i="7"/>
  <c r="Q1209" i="7"/>
  <c r="P1209" i="7"/>
  <c r="O1209" i="7"/>
  <c r="N1209" i="7"/>
  <c r="Q1208" i="7"/>
  <c r="P1208" i="7"/>
  <c r="O1208" i="7"/>
  <c r="N1208" i="7"/>
  <c r="U1207" i="7"/>
  <c r="Q1207" i="7"/>
  <c r="P1207" i="7"/>
  <c r="O1207" i="7"/>
  <c r="N1207" i="7"/>
  <c r="T1207" i="7" s="1"/>
  <c r="T1206" i="7"/>
  <c r="S1206" i="7"/>
  <c r="Q1206" i="7"/>
  <c r="P1206" i="7"/>
  <c r="O1206" i="7"/>
  <c r="N1206" i="7"/>
  <c r="R1206" i="7" s="1"/>
  <c r="U1205" i="7"/>
  <c r="Q1205" i="7"/>
  <c r="T1205" i="7" s="1"/>
  <c r="P1205" i="7"/>
  <c r="O1205" i="7"/>
  <c r="N1205" i="7"/>
  <c r="S1205" i="7" s="1"/>
  <c r="Q1204" i="7"/>
  <c r="P1204" i="7"/>
  <c r="O1204" i="7"/>
  <c r="N1204" i="7"/>
  <c r="Q1203" i="7"/>
  <c r="P1203" i="7"/>
  <c r="O1203" i="7"/>
  <c r="N1203" i="7"/>
  <c r="Q1202" i="7"/>
  <c r="P1202" i="7"/>
  <c r="O1202" i="7"/>
  <c r="N1202" i="7"/>
  <c r="U1201" i="7"/>
  <c r="Q1201" i="7"/>
  <c r="P1201" i="7"/>
  <c r="O1201" i="7"/>
  <c r="N1201" i="7"/>
  <c r="T1201" i="7" s="1"/>
  <c r="T1200" i="7"/>
  <c r="S1200" i="7"/>
  <c r="Q1200" i="7"/>
  <c r="P1200" i="7"/>
  <c r="O1200" i="7"/>
  <c r="N1200" i="7"/>
  <c r="R1200" i="7" s="1"/>
  <c r="U1199" i="7"/>
  <c r="Q1199" i="7"/>
  <c r="T1199" i="7" s="1"/>
  <c r="P1199" i="7"/>
  <c r="O1199" i="7"/>
  <c r="N1199" i="7"/>
  <c r="S1199" i="7" s="1"/>
  <c r="Q1198" i="7"/>
  <c r="P1198" i="7"/>
  <c r="O1198" i="7"/>
  <c r="N1198" i="7"/>
  <c r="Q1197" i="7"/>
  <c r="P1197" i="7"/>
  <c r="O1197" i="7"/>
  <c r="N1197" i="7"/>
  <c r="Q1196" i="7"/>
  <c r="P1196" i="7"/>
  <c r="O1196" i="7"/>
  <c r="N1196" i="7"/>
  <c r="U1195" i="7"/>
  <c r="Q1195" i="7"/>
  <c r="P1195" i="7"/>
  <c r="O1195" i="7"/>
  <c r="N1195" i="7"/>
  <c r="T1195" i="7" s="1"/>
  <c r="T1194" i="7"/>
  <c r="S1194" i="7"/>
  <c r="Q1194" i="7"/>
  <c r="P1194" i="7"/>
  <c r="O1194" i="7"/>
  <c r="N1194" i="7"/>
  <c r="R1194" i="7" s="1"/>
  <c r="U1193" i="7"/>
  <c r="Q1193" i="7"/>
  <c r="T1193" i="7" s="1"/>
  <c r="P1193" i="7"/>
  <c r="O1193" i="7"/>
  <c r="N1193" i="7"/>
  <c r="S1193" i="7" s="1"/>
  <c r="Q1192" i="7"/>
  <c r="P1192" i="7"/>
  <c r="O1192" i="7"/>
  <c r="N1192" i="7"/>
  <c r="Q1191" i="7"/>
  <c r="P1191" i="7"/>
  <c r="O1191" i="7"/>
  <c r="N1191" i="7"/>
  <c r="Q1190" i="7"/>
  <c r="P1190" i="7"/>
  <c r="O1190" i="7"/>
  <c r="N1190" i="7"/>
  <c r="U1189" i="7"/>
  <c r="Q1189" i="7"/>
  <c r="P1189" i="7"/>
  <c r="O1189" i="7"/>
  <c r="N1189" i="7"/>
  <c r="T1189" i="7" s="1"/>
  <c r="T1188" i="7"/>
  <c r="S1188" i="7"/>
  <c r="Q1188" i="7"/>
  <c r="P1188" i="7"/>
  <c r="O1188" i="7"/>
  <c r="N1188" i="7"/>
  <c r="R1188" i="7" s="1"/>
  <c r="U1187" i="7"/>
  <c r="Q1187" i="7"/>
  <c r="T1187" i="7" s="1"/>
  <c r="P1187" i="7"/>
  <c r="O1187" i="7"/>
  <c r="N1187" i="7"/>
  <c r="S1187" i="7" s="1"/>
  <c r="Q1186" i="7"/>
  <c r="P1186" i="7"/>
  <c r="O1186" i="7"/>
  <c r="N1186" i="7"/>
  <c r="Q1185" i="7"/>
  <c r="P1185" i="7"/>
  <c r="O1185" i="7"/>
  <c r="N1185" i="7"/>
  <c r="Q1184" i="7"/>
  <c r="P1184" i="7"/>
  <c r="O1184" i="7"/>
  <c r="N1184" i="7"/>
  <c r="U1183" i="7"/>
  <c r="Q1183" i="7"/>
  <c r="P1183" i="7"/>
  <c r="O1183" i="7"/>
  <c r="N1183" i="7"/>
  <c r="T1183" i="7" s="1"/>
  <c r="T1182" i="7"/>
  <c r="S1182" i="7"/>
  <c r="Q1182" i="7"/>
  <c r="P1182" i="7"/>
  <c r="O1182" i="7"/>
  <c r="N1182" i="7"/>
  <c r="R1182" i="7" s="1"/>
  <c r="U1181" i="7"/>
  <c r="Q1181" i="7"/>
  <c r="T1181" i="7" s="1"/>
  <c r="P1181" i="7"/>
  <c r="O1181" i="7"/>
  <c r="N1181" i="7"/>
  <c r="S1181" i="7" s="1"/>
  <c r="Q1180" i="7"/>
  <c r="P1180" i="7"/>
  <c r="O1180" i="7"/>
  <c r="N1180" i="7"/>
  <c r="Q1179" i="7"/>
  <c r="P1179" i="7"/>
  <c r="O1179" i="7"/>
  <c r="N1179" i="7"/>
  <c r="Q1178" i="7"/>
  <c r="P1178" i="7"/>
  <c r="O1178" i="7"/>
  <c r="N1178" i="7"/>
  <c r="U1177" i="7"/>
  <c r="Q1177" i="7"/>
  <c r="P1177" i="7"/>
  <c r="O1177" i="7"/>
  <c r="S1177" i="7" s="1"/>
  <c r="N1177" i="7"/>
  <c r="T1177" i="7" s="1"/>
  <c r="T1176" i="7"/>
  <c r="S1176" i="7"/>
  <c r="Q1176" i="7"/>
  <c r="P1176" i="7"/>
  <c r="O1176" i="7"/>
  <c r="N1176" i="7"/>
  <c r="R1176" i="7" s="1"/>
  <c r="U1175" i="7"/>
  <c r="Q1175" i="7"/>
  <c r="T1175" i="7" s="1"/>
  <c r="P1175" i="7"/>
  <c r="O1175" i="7"/>
  <c r="N1175" i="7"/>
  <c r="S1175" i="7" s="1"/>
  <c r="Q1174" i="7"/>
  <c r="P1174" i="7"/>
  <c r="O1174" i="7"/>
  <c r="N1174" i="7"/>
  <c r="Q1173" i="7"/>
  <c r="P1173" i="7"/>
  <c r="O1173" i="7"/>
  <c r="N1173" i="7"/>
  <c r="Q1172" i="7"/>
  <c r="P1172" i="7"/>
  <c r="O1172" i="7"/>
  <c r="N1172" i="7"/>
  <c r="U1171" i="7"/>
  <c r="Q1171" i="7"/>
  <c r="P1171" i="7"/>
  <c r="O1171" i="7"/>
  <c r="S1171" i="7" s="1"/>
  <c r="N1171" i="7"/>
  <c r="T1171" i="7" s="1"/>
  <c r="T1170" i="7"/>
  <c r="S1170" i="7"/>
  <c r="Q1170" i="7"/>
  <c r="U1170" i="7" s="1"/>
  <c r="P1170" i="7"/>
  <c r="O1170" i="7"/>
  <c r="N1170" i="7"/>
  <c r="R1170" i="7" s="1"/>
  <c r="U1169" i="7"/>
  <c r="Q1169" i="7"/>
  <c r="T1169" i="7" s="1"/>
  <c r="P1169" i="7"/>
  <c r="O1169" i="7"/>
  <c r="S1169" i="7" s="1"/>
  <c r="N1169" i="7"/>
  <c r="Q1168" i="7"/>
  <c r="P1168" i="7"/>
  <c r="O1168" i="7"/>
  <c r="N1168" i="7"/>
  <c r="T1168" i="7" s="1"/>
  <c r="Q1167" i="7"/>
  <c r="P1167" i="7"/>
  <c r="O1167" i="7"/>
  <c r="N1167" i="7"/>
  <c r="Q1166" i="7"/>
  <c r="P1166" i="7"/>
  <c r="O1166" i="7"/>
  <c r="N1166" i="7"/>
  <c r="U1165" i="7"/>
  <c r="Q1165" i="7"/>
  <c r="P1165" i="7"/>
  <c r="O1165" i="7"/>
  <c r="S1165" i="7" s="1"/>
  <c r="N1165" i="7"/>
  <c r="T1165" i="7" s="1"/>
  <c r="T1164" i="7"/>
  <c r="S1164" i="7"/>
  <c r="Q1164" i="7"/>
  <c r="P1164" i="7"/>
  <c r="O1164" i="7"/>
  <c r="N1164" i="7"/>
  <c r="R1164" i="7" s="1"/>
  <c r="U1163" i="7"/>
  <c r="Q1163" i="7"/>
  <c r="T1163" i="7" s="1"/>
  <c r="P1163" i="7"/>
  <c r="O1163" i="7"/>
  <c r="S1163" i="7" s="1"/>
  <c r="N1163" i="7"/>
  <c r="Q1162" i="7"/>
  <c r="P1162" i="7"/>
  <c r="O1162" i="7"/>
  <c r="N1162" i="7"/>
  <c r="T1162" i="7" s="1"/>
  <c r="Q1161" i="7"/>
  <c r="P1161" i="7"/>
  <c r="O1161" i="7"/>
  <c r="N1161" i="7"/>
  <c r="Q1160" i="7"/>
  <c r="P1160" i="7"/>
  <c r="O1160" i="7"/>
  <c r="N1160" i="7"/>
  <c r="U1159" i="7"/>
  <c r="Q1159" i="7"/>
  <c r="P1159" i="7"/>
  <c r="O1159" i="7"/>
  <c r="S1159" i="7" s="1"/>
  <c r="N1159" i="7"/>
  <c r="T1159" i="7" s="1"/>
  <c r="T1158" i="7"/>
  <c r="S1158" i="7"/>
  <c r="Q1158" i="7"/>
  <c r="P1158" i="7"/>
  <c r="O1158" i="7"/>
  <c r="N1158" i="7"/>
  <c r="R1158" i="7" s="1"/>
  <c r="U1157" i="7"/>
  <c r="Q1157" i="7"/>
  <c r="T1157" i="7" s="1"/>
  <c r="P1157" i="7"/>
  <c r="O1157" i="7"/>
  <c r="S1157" i="7" s="1"/>
  <c r="N1157" i="7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U1153" i="7"/>
  <c r="Q1153" i="7"/>
  <c r="P1153" i="7"/>
  <c r="O1153" i="7"/>
  <c r="S1153" i="7" s="1"/>
  <c r="N1153" i="7"/>
  <c r="T1153" i="7" s="1"/>
  <c r="T1152" i="7"/>
  <c r="S1152" i="7"/>
  <c r="Q1152" i="7"/>
  <c r="P1152" i="7"/>
  <c r="O1152" i="7"/>
  <c r="N1152" i="7"/>
  <c r="R1152" i="7" s="1"/>
  <c r="U1151" i="7"/>
  <c r="Q1151" i="7"/>
  <c r="T1151" i="7" s="1"/>
  <c r="P1151" i="7"/>
  <c r="O1151" i="7"/>
  <c r="S1151" i="7" s="1"/>
  <c r="N1151" i="7"/>
  <c r="Q1150" i="7"/>
  <c r="P1150" i="7"/>
  <c r="O1150" i="7"/>
  <c r="N1150" i="7"/>
  <c r="Q1149" i="7"/>
  <c r="P1149" i="7"/>
  <c r="O1149" i="7"/>
  <c r="N1149" i="7"/>
  <c r="Q1148" i="7"/>
  <c r="P1148" i="7"/>
  <c r="O1148" i="7"/>
  <c r="N1148" i="7"/>
  <c r="U1147" i="7"/>
  <c r="Q1147" i="7"/>
  <c r="P1147" i="7"/>
  <c r="O1147" i="7"/>
  <c r="S1147" i="7" s="1"/>
  <c r="N1147" i="7"/>
  <c r="T1147" i="7" s="1"/>
  <c r="T1146" i="7"/>
  <c r="S1146" i="7"/>
  <c r="Q1146" i="7"/>
  <c r="U1146" i="7" s="1"/>
  <c r="P1146" i="7"/>
  <c r="O1146" i="7"/>
  <c r="N1146" i="7"/>
  <c r="R1146" i="7" s="1"/>
  <c r="U1145" i="7"/>
  <c r="Q1145" i="7"/>
  <c r="T1145" i="7" s="1"/>
  <c r="P1145" i="7"/>
  <c r="O1145" i="7"/>
  <c r="S1145" i="7" s="1"/>
  <c r="N1145" i="7"/>
  <c r="Q1144" i="7"/>
  <c r="P1144" i="7"/>
  <c r="O1144" i="7"/>
  <c r="N1144" i="7"/>
  <c r="T1144" i="7" s="1"/>
  <c r="Q1143" i="7"/>
  <c r="P1143" i="7"/>
  <c r="O1143" i="7"/>
  <c r="N1143" i="7"/>
  <c r="Q1142" i="7"/>
  <c r="P1142" i="7"/>
  <c r="O1142" i="7"/>
  <c r="N1142" i="7"/>
  <c r="U1141" i="7"/>
  <c r="Q1141" i="7"/>
  <c r="P1141" i="7"/>
  <c r="O1141" i="7"/>
  <c r="S1141" i="7" s="1"/>
  <c r="N1141" i="7"/>
  <c r="T1141" i="7" s="1"/>
  <c r="T1140" i="7"/>
  <c r="S1140" i="7"/>
  <c r="Q1140" i="7"/>
  <c r="U1140" i="7" s="1"/>
  <c r="P1140" i="7"/>
  <c r="O1140" i="7"/>
  <c r="N1140" i="7"/>
  <c r="R1140" i="7" s="1"/>
  <c r="U1139" i="7"/>
  <c r="Q1139" i="7"/>
  <c r="T1139" i="7" s="1"/>
  <c r="P1139" i="7"/>
  <c r="O1139" i="7"/>
  <c r="S1139" i="7" s="1"/>
  <c r="N1139" i="7"/>
  <c r="Q1138" i="7"/>
  <c r="P1138" i="7"/>
  <c r="O1138" i="7"/>
  <c r="N1138" i="7"/>
  <c r="Q1137" i="7"/>
  <c r="P1137" i="7"/>
  <c r="O1137" i="7"/>
  <c r="N1137" i="7"/>
  <c r="Q1136" i="7"/>
  <c r="P1136" i="7"/>
  <c r="O1136" i="7"/>
  <c r="N1136" i="7"/>
  <c r="U1135" i="7"/>
  <c r="Q1135" i="7"/>
  <c r="P1135" i="7"/>
  <c r="O1135" i="7"/>
  <c r="S1135" i="7" s="1"/>
  <c r="N1135" i="7"/>
  <c r="T1135" i="7" s="1"/>
  <c r="T1134" i="7"/>
  <c r="S1134" i="7"/>
  <c r="Q1134" i="7"/>
  <c r="P1134" i="7"/>
  <c r="O1134" i="7"/>
  <c r="N1134" i="7"/>
  <c r="R1134" i="7" s="1"/>
  <c r="U1133" i="7"/>
  <c r="Q1133" i="7"/>
  <c r="T1133" i="7" s="1"/>
  <c r="P1133" i="7"/>
  <c r="O1133" i="7"/>
  <c r="S1133" i="7" s="1"/>
  <c r="N1133" i="7"/>
  <c r="Q1132" i="7"/>
  <c r="P1132" i="7"/>
  <c r="O1132" i="7"/>
  <c r="N1132" i="7"/>
  <c r="Q1131" i="7"/>
  <c r="P1131" i="7"/>
  <c r="O1131" i="7"/>
  <c r="N1131" i="7"/>
  <c r="Q1130" i="7"/>
  <c r="P1130" i="7"/>
  <c r="O1130" i="7"/>
  <c r="N1130" i="7"/>
  <c r="U1129" i="7"/>
  <c r="Q1129" i="7"/>
  <c r="P1129" i="7"/>
  <c r="O1129" i="7"/>
  <c r="S1129" i="7" s="1"/>
  <c r="N1129" i="7"/>
  <c r="T1129" i="7" s="1"/>
  <c r="T1128" i="7"/>
  <c r="S1128" i="7"/>
  <c r="Q1128" i="7"/>
  <c r="U1128" i="7" s="1"/>
  <c r="P1128" i="7"/>
  <c r="O1128" i="7"/>
  <c r="N1128" i="7"/>
  <c r="R1128" i="7" s="1"/>
  <c r="Q1127" i="7"/>
  <c r="U1127" i="7" s="1"/>
  <c r="P1127" i="7"/>
  <c r="O1127" i="7"/>
  <c r="N1127" i="7"/>
  <c r="R1126" i="7"/>
  <c r="Q1126" i="7"/>
  <c r="P1126" i="7"/>
  <c r="O1126" i="7"/>
  <c r="N1126" i="7"/>
  <c r="Q1125" i="7"/>
  <c r="P1125" i="7"/>
  <c r="S1125" i="7" s="1"/>
  <c r="O1125" i="7"/>
  <c r="N1125" i="7"/>
  <c r="Q1124" i="7"/>
  <c r="P1124" i="7"/>
  <c r="O1124" i="7"/>
  <c r="N1124" i="7"/>
  <c r="U1124" i="7" s="1"/>
  <c r="U1123" i="7"/>
  <c r="S1123" i="7"/>
  <c r="Q1123" i="7"/>
  <c r="P1123" i="7"/>
  <c r="O1123" i="7"/>
  <c r="N1123" i="7"/>
  <c r="U1122" i="7"/>
  <c r="T1122" i="7"/>
  <c r="Q1122" i="7"/>
  <c r="P1122" i="7"/>
  <c r="O1122" i="7"/>
  <c r="N1122" i="7"/>
  <c r="R1122" i="7" s="1"/>
  <c r="R1121" i="7"/>
  <c r="Q1121" i="7"/>
  <c r="P1121" i="7"/>
  <c r="O1121" i="7"/>
  <c r="U1121" i="7" s="1"/>
  <c r="N1121" i="7"/>
  <c r="U1120" i="7"/>
  <c r="S1120" i="7"/>
  <c r="R1120" i="7"/>
  <c r="Q1120" i="7"/>
  <c r="P1120" i="7"/>
  <c r="O1120" i="7"/>
  <c r="N1120" i="7"/>
  <c r="T1120" i="7" s="1"/>
  <c r="T1119" i="7"/>
  <c r="Q1119" i="7"/>
  <c r="P1119" i="7"/>
  <c r="O1119" i="7"/>
  <c r="N1119" i="7"/>
  <c r="Q1118" i="7"/>
  <c r="P1118" i="7"/>
  <c r="O1118" i="7"/>
  <c r="N1118" i="7"/>
  <c r="S1117" i="7"/>
  <c r="Q1117" i="7"/>
  <c r="P1117" i="7"/>
  <c r="U1117" i="7" s="1"/>
  <c r="O1117" i="7"/>
  <c r="N1117" i="7"/>
  <c r="U1116" i="7"/>
  <c r="T1116" i="7"/>
  <c r="Q1116" i="7"/>
  <c r="P1116" i="7"/>
  <c r="O1116" i="7"/>
  <c r="N1116" i="7"/>
  <c r="R1116" i="7" s="1"/>
  <c r="R1115" i="7"/>
  <c r="Q1115" i="7"/>
  <c r="P1115" i="7"/>
  <c r="O1115" i="7"/>
  <c r="N1115" i="7"/>
  <c r="T1115" i="7" s="1"/>
  <c r="Q1114" i="7"/>
  <c r="P1114" i="7"/>
  <c r="O1114" i="7"/>
  <c r="N1114" i="7"/>
  <c r="Q1113" i="7"/>
  <c r="P1113" i="7"/>
  <c r="O1113" i="7"/>
  <c r="N1113" i="7"/>
  <c r="R1112" i="7"/>
  <c r="Q1112" i="7"/>
  <c r="P1112" i="7"/>
  <c r="U1112" i="7" s="1"/>
  <c r="O1112" i="7"/>
  <c r="T1112" i="7" s="1"/>
  <c r="N1112" i="7"/>
  <c r="U1111" i="7"/>
  <c r="T1111" i="7"/>
  <c r="Q1111" i="7"/>
  <c r="P1111" i="7"/>
  <c r="O1111" i="7"/>
  <c r="N1111" i="7"/>
  <c r="S1111" i="7" s="1"/>
  <c r="T1110" i="7"/>
  <c r="S1110" i="7"/>
  <c r="R1110" i="7"/>
  <c r="Q1110" i="7"/>
  <c r="P1110" i="7"/>
  <c r="O1110" i="7"/>
  <c r="N1110" i="7"/>
  <c r="U1110" i="7" s="1"/>
  <c r="Q1109" i="7"/>
  <c r="P1109" i="7"/>
  <c r="R1109" i="7" s="1"/>
  <c r="O1109" i="7"/>
  <c r="N1109" i="7"/>
  <c r="Q1108" i="7"/>
  <c r="P1108" i="7"/>
  <c r="O1108" i="7"/>
  <c r="N1108" i="7"/>
  <c r="Q1107" i="7"/>
  <c r="P1107" i="7"/>
  <c r="O1107" i="7"/>
  <c r="N1107" i="7"/>
  <c r="R1106" i="7"/>
  <c r="Q1106" i="7"/>
  <c r="P1106" i="7"/>
  <c r="U1106" i="7" s="1"/>
  <c r="O1106" i="7"/>
  <c r="T1106" i="7" s="1"/>
  <c r="N1106" i="7"/>
  <c r="U1105" i="7"/>
  <c r="T1105" i="7"/>
  <c r="Q1105" i="7"/>
  <c r="P1105" i="7"/>
  <c r="O1105" i="7"/>
  <c r="N1105" i="7"/>
  <c r="S1105" i="7" s="1"/>
  <c r="T1104" i="7"/>
  <c r="S1104" i="7"/>
  <c r="R1104" i="7"/>
  <c r="Q1104" i="7"/>
  <c r="P1104" i="7"/>
  <c r="O1104" i="7"/>
  <c r="N1104" i="7"/>
  <c r="U1104" i="7" s="1"/>
  <c r="Q1103" i="7"/>
  <c r="P1103" i="7"/>
  <c r="R1103" i="7" s="1"/>
  <c r="O1103" i="7"/>
  <c r="N1103" i="7"/>
  <c r="T1103" i="7" s="1"/>
  <c r="Q1102" i="7"/>
  <c r="P1102" i="7"/>
  <c r="O1102" i="7"/>
  <c r="N1102" i="7"/>
  <c r="Q1101" i="7"/>
  <c r="P1101" i="7"/>
  <c r="O1101" i="7"/>
  <c r="N1101" i="7"/>
  <c r="R1100" i="7"/>
  <c r="Q1100" i="7"/>
  <c r="P1100" i="7"/>
  <c r="U1100" i="7" s="1"/>
  <c r="O1100" i="7"/>
  <c r="T1100" i="7" s="1"/>
  <c r="N1100" i="7"/>
  <c r="U1099" i="7"/>
  <c r="T1099" i="7"/>
  <c r="Q1099" i="7"/>
  <c r="P1099" i="7"/>
  <c r="O1099" i="7"/>
  <c r="N1099" i="7"/>
  <c r="S1099" i="7" s="1"/>
  <c r="T1098" i="7"/>
  <c r="S1098" i="7"/>
  <c r="R1098" i="7"/>
  <c r="Q1098" i="7"/>
  <c r="P1098" i="7"/>
  <c r="O1098" i="7"/>
  <c r="N1098" i="7"/>
  <c r="U1098" i="7" s="1"/>
  <c r="Q1097" i="7"/>
  <c r="P1097" i="7"/>
  <c r="R1097" i="7" s="1"/>
  <c r="O1097" i="7"/>
  <c r="U1097" i="7" s="1"/>
  <c r="N1097" i="7"/>
  <c r="Q1096" i="7"/>
  <c r="P1096" i="7"/>
  <c r="O1096" i="7"/>
  <c r="N1096" i="7"/>
  <c r="Q1095" i="7"/>
  <c r="P1095" i="7"/>
  <c r="O1095" i="7"/>
  <c r="N1095" i="7"/>
  <c r="Q1094" i="7"/>
  <c r="R1094" i="7" s="1"/>
  <c r="P1094" i="7"/>
  <c r="U1094" i="7" s="1"/>
  <c r="O1094" i="7"/>
  <c r="N1094" i="7"/>
  <c r="T1094" i="7" s="1"/>
  <c r="U1093" i="7"/>
  <c r="T1093" i="7"/>
  <c r="Q1093" i="7"/>
  <c r="P1093" i="7"/>
  <c r="O1093" i="7"/>
  <c r="N1093" i="7"/>
  <c r="S1093" i="7" s="1"/>
  <c r="T1092" i="7"/>
  <c r="S1092" i="7"/>
  <c r="R1092" i="7"/>
  <c r="Q1092" i="7"/>
  <c r="P1092" i="7"/>
  <c r="O1092" i="7"/>
  <c r="N1092" i="7"/>
  <c r="U1092" i="7" s="1"/>
  <c r="Q1091" i="7"/>
  <c r="P1091" i="7"/>
  <c r="O1091" i="7"/>
  <c r="N1091" i="7"/>
  <c r="Q1090" i="7"/>
  <c r="P1090" i="7"/>
  <c r="O1090" i="7"/>
  <c r="N1090" i="7"/>
  <c r="Q1089" i="7"/>
  <c r="P1089" i="7"/>
  <c r="O1089" i="7"/>
  <c r="N1089" i="7"/>
  <c r="Q1088" i="7"/>
  <c r="R1088" i="7" s="1"/>
  <c r="P1088" i="7"/>
  <c r="U1088" i="7" s="1"/>
  <c r="O1088" i="7"/>
  <c r="N1088" i="7"/>
  <c r="T1088" i="7" s="1"/>
  <c r="U1087" i="7"/>
  <c r="T1087" i="7"/>
  <c r="Q1087" i="7"/>
  <c r="P1087" i="7"/>
  <c r="O1087" i="7"/>
  <c r="N1087" i="7"/>
  <c r="S1087" i="7" s="1"/>
  <c r="T1086" i="7"/>
  <c r="S1086" i="7"/>
  <c r="R1086" i="7"/>
  <c r="Q1086" i="7"/>
  <c r="P1086" i="7"/>
  <c r="O1086" i="7"/>
  <c r="N1086" i="7"/>
  <c r="U1086" i="7" s="1"/>
  <c r="R1085" i="7"/>
  <c r="Q1085" i="7"/>
  <c r="P1085" i="7"/>
  <c r="O1085" i="7"/>
  <c r="N1085" i="7"/>
  <c r="U1085" i="7" s="1"/>
  <c r="Q1084" i="7"/>
  <c r="P1084" i="7"/>
  <c r="O1084" i="7"/>
  <c r="N1084" i="7"/>
  <c r="Q1083" i="7"/>
  <c r="P1083" i="7"/>
  <c r="O1083" i="7"/>
  <c r="N1083" i="7"/>
  <c r="Q1082" i="7"/>
  <c r="R1082" i="7" s="1"/>
  <c r="P1082" i="7"/>
  <c r="U1082" i="7" s="1"/>
  <c r="O1082" i="7"/>
  <c r="N1082" i="7"/>
  <c r="T1082" i="7" s="1"/>
  <c r="U1081" i="7"/>
  <c r="T1081" i="7"/>
  <c r="Q1081" i="7"/>
  <c r="P1081" i="7"/>
  <c r="O1081" i="7"/>
  <c r="N1081" i="7"/>
  <c r="S1081" i="7" s="1"/>
  <c r="T1080" i="7"/>
  <c r="S1080" i="7"/>
  <c r="R1080" i="7"/>
  <c r="Q1080" i="7"/>
  <c r="P1080" i="7"/>
  <c r="O1080" i="7"/>
  <c r="N1080" i="7"/>
  <c r="U1080" i="7" s="1"/>
  <c r="R1079" i="7"/>
  <c r="Q1079" i="7"/>
  <c r="P1079" i="7"/>
  <c r="O1079" i="7"/>
  <c r="N1079" i="7"/>
  <c r="Q1078" i="7"/>
  <c r="P1078" i="7"/>
  <c r="O1078" i="7"/>
  <c r="N1078" i="7"/>
  <c r="Q1077" i="7"/>
  <c r="P1077" i="7"/>
  <c r="O1077" i="7"/>
  <c r="N1077" i="7"/>
  <c r="Q1076" i="7"/>
  <c r="R1076" i="7" s="1"/>
  <c r="P1076" i="7"/>
  <c r="U1076" i="7" s="1"/>
  <c r="O1076" i="7"/>
  <c r="N1076" i="7"/>
  <c r="T1076" i="7" s="1"/>
  <c r="U1075" i="7"/>
  <c r="T1075" i="7"/>
  <c r="Q1075" i="7"/>
  <c r="P1075" i="7"/>
  <c r="O1075" i="7"/>
  <c r="N1075" i="7"/>
  <c r="S1075" i="7" s="1"/>
  <c r="T1074" i="7"/>
  <c r="S1074" i="7"/>
  <c r="R1074" i="7"/>
  <c r="Q1074" i="7"/>
  <c r="P1074" i="7"/>
  <c r="O1074" i="7"/>
  <c r="N1074" i="7"/>
  <c r="U1074" i="7" s="1"/>
  <c r="Q1073" i="7"/>
  <c r="P1073" i="7"/>
  <c r="R1073" i="7" s="1"/>
  <c r="O1073" i="7"/>
  <c r="N1073" i="7"/>
  <c r="Q1072" i="7"/>
  <c r="P1072" i="7"/>
  <c r="O1072" i="7"/>
  <c r="N1072" i="7"/>
  <c r="Q1071" i="7"/>
  <c r="P1071" i="7"/>
  <c r="O1071" i="7"/>
  <c r="N1071" i="7"/>
  <c r="Q1070" i="7"/>
  <c r="R1070" i="7" s="1"/>
  <c r="P1070" i="7"/>
  <c r="U1070" i="7" s="1"/>
  <c r="O1070" i="7"/>
  <c r="N1070" i="7"/>
  <c r="T1070" i="7" s="1"/>
  <c r="U1069" i="7"/>
  <c r="T1069" i="7"/>
  <c r="Q1069" i="7"/>
  <c r="P1069" i="7"/>
  <c r="O1069" i="7"/>
  <c r="N1069" i="7"/>
  <c r="S1069" i="7" s="1"/>
  <c r="T1068" i="7"/>
  <c r="S1068" i="7"/>
  <c r="R1068" i="7"/>
  <c r="Q1068" i="7"/>
  <c r="P1068" i="7"/>
  <c r="O1068" i="7"/>
  <c r="N1068" i="7"/>
  <c r="U1068" i="7" s="1"/>
  <c r="Q1067" i="7"/>
  <c r="P1067" i="7"/>
  <c r="O1067" i="7"/>
  <c r="N1067" i="7"/>
  <c r="Q1066" i="7"/>
  <c r="P1066" i="7"/>
  <c r="O1066" i="7"/>
  <c r="N1066" i="7"/>
  <c r="Q1065" i="7"/>
  <c r="P1065" i="7"/>
  <c r="O1065" i="7"/>
  <c r="N1065" i="7"/>
  <c r="Q1064" i="7"/>
  <c r="R1064" i="7" s="1"/>
  <c r="P1064" i="7"/>
  <c r="U1064" i="7" s="1"/>
  <c r="O1064" i="7"/>
  <c r="N1064" i="7"/>
  <c r="T1064" i="7" s="1"/>
  <c r="U1063" i="7"/>
  <c r="T1063" i="7"/>
  <c r="Q1063" i="7"/>
  <c r="P1063" i="7"/>
  <c r="O1063" i="7"/>
  <c r="N1063" i="7"/>
  <c r="S1063" i="7" s="1"/>
  <c r="T1062" i="7"/>
  <c r="S1062" i="7"/>
  <c r="R1062" i="7"/>
  <c r="Q1062" i="7"/>
  <c r="P1062" i="7"/>
  <c r="O1062" i="7"/>
  <c r="N1062" i="7"/>
  <c r="U1062" i="7" s="1"/>
  <c r="R1061" i="7"/>
  <c r="Q1061" i="7"/>
  <c r="P1061" i="7"/>
  <c r="O1061" i="7"/>
  <c r="N1061" i="7"/>
  <c r="U1061" i="7" s="1"/>
  <c r="Q1060" i="7"/>
  <c r="P1060" i="7"/>
  <c r="O1060" i="7"/>
  <c r="N1060" i="7"/>
  <c r="Q1059" i="7"/>
  <c r="P1059" i="7"/>
  <c r="O1059" i="7"/>
  <c r="N1059" i="7"/>
  <c r="Q1058" i="7"/>
  <c r="R1058" i="7" s="1"/>
  <c r="P1058" i="7"/>
  <c r="O1058" i="7"/>
  <c r="N1058" i="7"/>
  <c r="U1058" i="7" s="1"/>
  <c r="U1057" i="7"/>
  <c r="T1057" i="7"/>
  <c r="Q1057" i="7"/>
  <c r="P1057" i="7"/>
  <c r="O1057" i="7"/>
  <c r="N1057" i="7"/>
  <c r="S1057" i="7" s="1"/>
  <c r="T1056" i="7"/>
  <c r="S1056" i="7"/>
  <c r="R1056" i="7"/>
  <c r="Q1056" i="7"/>
  <c r="P1056" i="7"/>
  <c r="O1056" i="7"/>
  <c r="N1056" i="7"/>
  <c r="U1056" i="7" s="1"/>
  <c r="R1055" i="7"/>
  <c r="Q1055" i="7"/>
  <c r="P1055" i="7"/>
  <c r="O1055" i="7"/>
  <c r="N1055" i="7"/>
  <c r="Q1054" i="7"/>
  <c r="P1054" i="7"/>
  <c r="O1054" i="7"/>
  <c r="N1054" i="7"/>
  <c r="Q1053" i="7"/>
  <c r="P1053" i="7"/>
  <c r="O1053" i="7"/>
  <c r="N1053" i="7"/>
  <c r="Q1052" i="7"/>
  <c r="R1052" i="7" s="1"/>
  <c r="P1052" i="7"/>
  <c r="O1052" i="7"/>
  <c r="N1052" i="7"/>
  <c r="U1052" i="7" s="1"/>
  <c r="U1051" i="7"/>
  <c r="T1051" i="7"/>
  <c r="Q1051" i="7"/>
  <c r="P1051" i="7"/>
  <c r="O1051" i="7"/>
  <c r="N1051" i="7"/>
  <c r="S1051" i="7" s="1"/>
  <c r="T1050" i="7"/>
  <c r="S1050" i="7"/>
  <c r="R1050" i="7"/>
  <c r="Q1050" i="7"/>
  <c r="P1050" i="7"/>
  <c r="O1050" i="7"/>
  <c r="N1050" i="7"/>
  <c r="U1050" i="7" s="1"/>
  <c r="Q1049" i="7"/>
  <c r="P1049" i="7"/>
  <c r="R1049" i="7" s="1"/>
  <c r="O1049" i="7"/>
  <c r="N1049" i="7"/>
  <c r="Q1048" i="7"/>
  <c r="P1048" i="7"/>
  <c r="O1048" i="7"/>
  <c r="N1048" i="7"/>
  <c r="Q1047" i="7"/>
  <c r="P1047" i="7"/>
  <c r="O1047" i="7"/>
  <c r="N1047" i="7"/>
  <c r="Q1046" i="7"/>
  <c r="R1046" i="7" s="1"/>
  <c r="P1046" i="7"/>
  <c r="O1046" i="7"/>
  <c r="N1046" i="7"/>
  <c r="U1046" i="7" s="1"/>
  <c r="U1045" i="7"/>
  <c r="T1045" i="7"/>
  <c r="Q1045" i="7"/>
  <c r="P1045" i="7"/>
  <c r="O1045" i="7"/>
  <c r="N1045" i="7"/>
  <c r="S1045" i="7" s="1"/>
  <c r="T1044" i="7"/>
  <c r="S1044" i="7"/>
  <c r="R1044" i="7"/>
  <c r="Q1044" i="7"/>
  <c r="P1044" i="7"/>
  <c r="O1044" i="7"/>
  <c r="N1044" i="7"/>
  <c r="U1044" i="7" s="1"/>
  <c r="Q1043" i="7"/>
  <c r="P1043" i="7"/>
  <c r="O1043" i="7"/>
  <c r="N1043" i="7"/>
  <c r="Q1042" i="7"/>
  <c r="P1042" i="7"/>
  <c r="O1042" i="7"/>
  <c r="N1042" i="7"/>
  <c r="Q1041" i="7"/>
  <c r="P1041" i="7"/>
  <c r="O1041" i="7"/>
  <c r="N1041" i="7"/>
  <c r="Q1040" i="7"/>
  <c r="R1040" i="7" s="1"/>
  <c r="P1040" i="7"/>
  <c r="O1040" i="7"/>
  <c r="N1040" i="7"/>
  <c r="U1040" i="7" s="1"/>
  <c r="U1039" i="7"/>
  <c r="T1039" i="7"/>
  <c r="Q1039" i="7"/>
  <c r="P1039" i="7"/>
  <c r="O1039" i="7"/>
  <c r="N1039" i="7"/>
  <c r="S1039" i="7" s="1"/>
  <c r="T1038" i="7"/>
  <c r="S1038" i="7"/>
  <c r="R1038" i="7"/>
  <c r="Q1038" i="7"/>
  <c r="P1038" i="7"/>
  <c r="O1038" i="7"/>
  <c r="N1038" i="7"/>
  <c r="U1038" i="7" s="1"/>
  <c r="R1037" i="7"/>
  <c r="Q1037" i="7"/>
  <c r="P1037" i="7"/>
  <c r="O1037" i="7"/>
  <c r="N1037" i="7"/>
  <c r="U1037" i="7" s="1"/>
  <c r="Q1036" i="7"/>
  <c r="P1036" i="7"/>
  <c r="O1036" i="7"/>
  <c r="N1036" i="7"/>
  <c r="Q1035" i="7"/>
  <c r="P1035" i="7"/>
  <c r="O1035" i="7"/>
  <c r="N1035" i="7"/>
  <c r="Q1034" i="7"/>
  <c r="R1034" i="7" s="1"/>
  <c r="P1034" i="7"/>
  <c r="O1034" i="7"/>
  <c r="N1034" i="7"/>
  <c r="U1034" i="7" s="1"/>
  <c r="U1033" i="7"/>
  <c r="T1033" i="7"/>
  <c r="Q1033" i="7"/>
  <c r="P1033" i="7"/>
  <c r="O1033" i="7"/>
  <c r="N1033" i="7"/>
  <c r="S1033" i="7" s="1"/>
  <c r="T1032" i="7"/>
  <c r="S1032" i="7"/>
  <c r="R1032" i="7"/>
  <c r="Q1032" i="7"/>
  <c r="P1032" i="7"/>
  <c r="O1032" i="7"/>
  <c r="N1032" i="7"/>
  <c r="U1032" i="7" s="1"/>
  <c r="R1031" i="7"/>
  <c r="Q1031" i="7"/>
  <c r="P1031" i="7"/>
  <c r="O1031" i="7"/>
  <c r="N1031" i="7"/>
  <c r="Q1030" i="7"/>
  <c r="P1030" i="7"/>
  <c r="O1030" i="7"/>
  <c r="N1030" i="7"/>
  <c r="Q1029" i="7"/>
  <c r="P1029" i="7"/>
  <c r="O1029" i="7"/>
  <c r="N1029" i="7"/>
  <c r="Q1028" i="7"/>
  <c r="R1028" i="7" s="1"/>
  <c r="P1028" i="7"/>
  <c r="O1028" i="7"/>
  <c r="N1028" i="7"/>
  <c r="U1028" i="7" s="1"/>
  <c r="U1027" i="7"/>
  <c r="T1027" i="7"/>
  <c r="Q1027" i="7"/>
  <c r="P1027" i="7"/>
  <c r="O1027" i="7"/>
  <c r="N1027" i="7"/>
  <c r="S1027" i="7" s="1"/>
  <c r="T1026" i="7"/>
  <c r="S1026" i="7"/>
  <c r="R1026" i="7"/>
  <c r="Q1026" i="7"/>
  <c r="P1026" i="7"/>
  <c r="O1026" i="7"/>
  <c r="N1026" i="7"/>
  <c r="U1026" i="7" s="1"/>
  <c r="Q1025" i="7"/>
  <c r="P1025" i="7"/>
  <c r="R1025" i="7" s="1"/>
  <c r="O1025" i="7"/>
  <c r="N1025" i="7"/>
  <c r="Q1024" i="7"/>
  <c r="P1024" i="7"/>
  <c r="O1024" i="7"/>
  <c r="N1024" i="7"/>
  <c r="Q1023" i="7"/>
  <c r="P1023" i="7"/>
  <c r="O1023" i="7"/>
  <c r="N1023" i="7"/>
  <c r="Q1022" i="7"/>
  <c r="R1022" i="7" s="1"/>
  <c r="P1022" i="7"/>
  <c r="O1022" i="7"/>
  <c r="N1022" i="7"/>
  <c r="U1022" i="7" s="1"/>
  <c r="U1021" i="7"/>
  <c r="T1021" i="7"/>
  <c r="Q1021" i="7"/>
  <c r="P1021" i="7"/>
  <c r="O1021" i="7"/>
  <c r="N1021" i="7"/>
  <c r="S1021" i="7" s="1"/>
  <c r="T1020" i="7"/>
  <c r="S1020" i="7"/>
  <c r="R1020" i="7"/>
  <c r="Q1020" i="7"/>
  <c r="P1020" i="7"/>
  <c r="O1020" i="7"/>
  <c r="N1020" i="7"/>
  <c r="U1020" i="7" s="1"/>
  <c r="Q1019" i="7"/>
  <c r="P1019" i="7"/>
  <c r="O1019" i="7"/>
  <c r="N1019" i="7"/>
  <c r="Q1018" i="7"/>
  <c r="P1018" i="7"/>
  <c r="O1018" i="7"/>
  <c r="N1018" i="7"/>
  <c r="Q1017" i="7"/>
  <c r="P1017" i="7"/>
  <c r="O1017" i="7"/>
  <c r="N1017" i="7"/>
  <c r="Q1016" i="7"/>
  <c r="R1016" i="7" s="1"/>
  <c r="P1016" i="7"/>
  <c r="O1016" i="7"/>
  <c r="N1016" i="7"/>
  <c r="U1016" i="7" s="1"/>
  <c r="U1015" i="7"/>
  <c r="T1015" i="7"/>
  <c r="Q1015" i="7"/>
  <c r="P1015" i="7"/>
  <c r="O1015" i="7"/>
  <c r="N1015" i="7"/>
  <c r="S1015" i="7" s="1"/>
  <c r="T1014" i="7"/>
  <c r="S1014" i="7"/>
  <c r="R1014" i="7"/>
  <c r="Q1014" i="7"/>
  <c r="P1014" i="7"/>
  <c r="O1014" i="7"/>
  <c r="N1014" i="7"/>
  <c r="U1014" i="7" s="1"/>
  <c r="R1013" i="7"/>
  <c r="Q1013" i="7"/>
  <c r="P1013" i="7"/>
  <c r="O1013" i="7"/>
  <c r="N1013" i="7"/>
  <c r="U1013" i="7" s="1"/>
  <c r="Q1012" i="7"/>
  <c r="P1012" i="7"/>
  <c r="O1012" i="7"/>
  <c r="N1012" i="7"/>
  <c r="Q1011" i="7"/>
  <c r="P1011" i="7"/>
  <c r="O1011" i="7"/>
  <c r="N1011" i="7"/>
  <c r="Q1010" i="7"/>
  <c r="R1010" i="7" s="1"/>
  <c r="P1010" i="7"/>
  <c r="O1010" i="7"/>
  <c r="N1010" i="7"/>
  <c r="U1010" i="7" s="1"/>
  <c r="U1009" i="7"/>
  <c r="T1009" i="7"/>
  <c r="Q1009" i="7"/>
  <c r="P1009" i="7"/>
  <c r="O1009" i="7"/>
  <c r="N1009" i="7"/>
  <c r="S1009" i="7" s="1"/>
  <c r="T1008" i="7"/>
  <c r="S1008" i="7"/>
  <c r="R1008" i="7"/>
  <c r="Q1008" i="7"/>
  <c r="P1008" i="7"/>
  <c r="O1008" i="7"/>
  <c r="N1008" i="7"/>
  <c r="U1008" i="7" s="1"/>
  <c r="R1007" i="7"/>
  <c r="Q1007" i="7"/>
  <c r="P1007" i="7"/>
  <c r="O1007" i="7"/>
  <c r="N1007" i="7"/>
  <c r="U1007" i="7" s="1"/>
  <c r="Q1006" i="7"/>
  <c r="P1006" i="7"/>
  <c r="O1006" i="7"/>
  <c r="N1006" i="7"/>
  <c r="Q1005" i="7"/>
  <c r="P1005" i="7"/>
  <c r="O1005" i="7"/>
  <c r="N1005" i="7"/>
  <c r="Q1004" i="7"/>
  <c r="R1004" i="7" s="1"/>
  <c r="P1004" i="7"/>
  <c r="O1004" i="7"/>
  <c r="N1004" i="7"/>
  <c r="U1004" i="7" s="1"/>
  <c r="U1003" i="7"/>
  <c r="T1003" i="7"/>
  <c r="Q1003" i="7"/>
  <c r="P1003" i="7"/>
  <c r="O1003" i="7"/>
  <c r="N1003" i="7"/>
  <c r="S1003" i="7" s="1"/>
  <c r="T1002" i="7"/>
  <c r="S1002" i="7"/>
  <c r="R1002" i="7"/>
  <c r="Q1002" i="7"/>
  <c r="P1002" i="7"/>
  <c r="O1002" i="7"/>
  <c r="N1002" i="7"/>
  <c r="U1002" i="7" s="1"/>
  <c r="Q1001" i="7"/>
  <c r="P1001" i="7"/>
  <c r="R1001" i="7" s="1"/>
  <c r="O1001" i="7"/>
  <c r="N1001" i="7"/>
  <c r="Q1000" i="7"/>
  <c r="P1000" i="7"/>
  <c r="O1000" i="7"/>
  <c r="N1000" i="7"/>
  <c r="Q999" i="7"/>
  <c r="P999" i="7"/>
  <c r="O999" i="7"/>
  <c r="N999" i="7"/>
  <c r="Q998" i="7"/>
  <c r="R998" i="7" s="1"/>
  <c r="P998" i="7"/>
  <c r="O998" i="7"/>
  <c r="N998" i="7"/>
  <c r="U998" i="7" s="1"/>
  <c r="U997" i="7"/>
  <c r="T997" i="7"/>
  <c r="Q997" i="7"/>
  <c r="P997" i="7"/>
  <c r="O997" i="7"/>
  <c r="N997" i="7"/>
  <c r="S997" i="7" s="1"/>
  <c r="T996" i="7"/>
  <c r="S996" i="7"/>
  <c r="R996" i="7"/>
  <c r="Q996" i="7"/>
  <c r="P996" i="7"/>
  <c r="O996" i="7"/>
  <c r="N996" i="7"/>
  <c r="U996" i="7" s="1"/>
  <c r="Q995" i="7"/>
  <c r="P995" i="7"/>
  <c r="O995" i="7"/>
  <c r="N995" i="7"/>
  <c r="Q994" i="7"/>
  <c r="P994" i="7"/>
  <c r="O994" i="7"/>
  <c r="N994" i="7"/>
  <c r="Q993" i="7"/>
  <c r="P993" i="7"/>
  <c r="O993" i="7"/>
  <c r="N993" i="7"/>
  <c r="Q992" i="7"/>
  <c r="R992" i="7" s="1"/>
  <c r="P992" i="7"/>
  <c r="O992" i="7"/>
  <c r="N992" i="7"/>
  <c r="U992" i="7" s="1"/>
  <c r="U991" i="7"/>
  <c r="T991" i="7"/>
  <c r="Q991" i="7"/>
  <c r="P991" i="7"/>
  <c r="O991" i="7"/>
  <c r="N991" i="7"/>
  <c r="S991" i="7" s="1"/>
  <c r="T990" i="7"/>
  <c r="S990" i="7"/>
  <c r="R990" i="7"/>
  <c r="Q990" i="7"/>
  <c r="P990" i="7"/>
  <c r="O990" i="7"/>
  <c r="N990" i="7"/>
  <c r="U990" i="7" s="1"/>
  <c r="R989" i="7"/>
  <c r="Q989" i="7"/>
  <c r="P989" i="7"/>
  <c r="O989" i="7"/>
  <c r="N989" i="7"/>
  <c r="U989" i="7" s="1"/>
  <c r="Q988" i="7"/>
  <c r="P988" i="7"/>
  <c r="O988" i="7"/>
  <c r="N988" i="7"/>
  <c r="Q987" i="7"/>
  <c r="P987" i="7"/>
  <c r="O987" i="7"/>
  <c r="N987" i="7"/>
  <c r="Q986" i="7"/>
  <c r="P986" i="7"/>
  <c r="R986" i="7" s="1"/>
  <c r="O986" i="7"/>
  <c r="N986" i="7"/>
  <c r="U986" i="7" s="1"/>
  <c r="U985" i="7"/>
  <c r="T985" i="7"/>
  <c r="Q985" i="7"/>
  <c r="P985" i="7"/>
  <c r="O985" i="7"/>
  <c r="N985" i="7"/>
  <c r="S985" i="7" s="1"/>
  <c r="U984" i="7"/>
  <c r="T984" i="7"/>
  <c r="S984" i="7"/>
  <c r="R984" i="7"/>
  <c r="Q984" i="7"/>
  <c r="P984" i="7"/>
  <c r="O984" i="7"/>
  <c r="N984" i="7"/>
  <c r="Q983" i="7"/>
  <c r="P983" i="7"/>
  <c r="O983" i="7"/>
  <c r="N983" i="7"/>
  <c r="Q982" i="7"/>
  <c r="P982" i="7"/>
  <c r="O982" i="7"/>
  <c r="N982" i="7"/>
  <c r="Q981" i="7"/>
  <c r="P981" i="7"/>
  <c r="O981" i="7"/>
  <c r="N981" i="7"/>
  <c r="Q980" i="7"/>
  <c r="P980" i="7"/>
  <c r="O980" i="7"/>
  <c r="N980" i="7"/>
  <c r="U980" i="7" s="1"/>
  <c r="U979" i="7"/>
  <c r="T979" i="7"/>
  <c r="Q979" i="7"/>
  <c r="P979" i="7"/>
  <c r="O979" i="7"/>
  <c r="N979" i="7"/>
  <c r="S979" i="7" s="1"/>
  <c r="U978" i="7"/>
  <c r="T978" i="7"/>
  <c r="S978" i="7"/>
  <c r="R978" i="7"/>
  <c r="Q978" i="7"/>
  <c r="P978" i="7"/>
  <c r="O978" i="7"/>
  <c r="N978" i="7"/>
  <c r="Q977" i="7"/>
  <c r="P977" i="7"/>
  <c r="O977" i="7"/>
  <c r="N977" i="7"/>
  <c r="U977" i="7" s="1"/>
  <c r="Q976" i="7"/>
  <c r="P976" i="7"/>
  <c r="O976" i="7"/>
  <c r="N976" i="7"/>
  <c r="Q975" i="7"/>
  <c r="P975" i="7"/>
  <c r="O975" i="7"/>
  <c r="N975" i="7"/>
  <c r="S974" i="7"/>
  <c r="Q974" i="7"/>
  <c r="P974" i="7"/>
  <c r="O974" i="7"/>
  <c r="N974" i="7"/>
  <c r="U974" i="7" s="1"/>
  <c r="U973" i="7"/>
  <c r="T973" i="7"/>
  <c r="Q973" i="7"/>
  <c r="P973" i="7"/>
  <c r="O973" i="7"/>
  <c r="N973" i="7"/>
  <c r="S973" i="7" s="1"/>
  <c r="T972" i="7"/>
  <c r="S972" i="7"/>
  <c r="R972" i="7"/>
  <c r="Q972" i="7"/>
  <c r="P972" i="7"/>
  <c r="O972" i="7"/>
  <c r="U972" i="7" s="1"/>
  <c r="N972" i="7"/>
  <c r="Q971" i="7"/>
  <c r="P971" i="7"/>
  <c r="O971" i="7"/>
  <c r="N971" i="7"/>
  <c r="Q970" i="7"/>
  <c r="P970" i="7"/>
  <c r="O970" i="7"/>
  <c r="N970" i="7"/>
  <c r="Q969" i="7"/>
  <c r="P969" i="7"/>
  <c r="O969" i="7"/>
  <c r="N969" i="7"/>
  <c r="S968" i="7"/>
  <c r="Q968" i="7"/>
  <c r="P968" i="7"/>
  <c r="O968" i="7"/>
  <c r="N968" i="7"/>
  <c r="U968" i="7" s="1"/>
  <c r="U967" i="7"/>
  <c r="T967" i="7"/>
  <c r="Q967" i="7"/>
  <c r="P967" i="7"/>
  <c r="O967" i="7"/>
  <c r="N967" i="7"/>
  <c r="S967" i="7" s="1"/>
  <c r="T966" i="7"/>
  <c r="S966" i="7"/>
  <c r="R966" i="7"/>
  <c r="Q966" i="7"/>
  <c r="P966" i="7"/>
  <c r="O966" i="7"/>
  <c r="U966" i="7" s="1"/>
  <c r="N966" i="7"/>
  <c r="R965" i="7"/>
  <c r="Q965" i="7"/>
  <c r="P965" i="7"/>
  <c r="O965" i="7"/>
  <c r="N965" i="7"/>
  <c r="Q964" i="7"/>
  <c r="P964" i="7"/>
  <c r="O964" i="7"/>
  <c r="N964" i="7"/>
  <c r="Q963" i="7"/>
  <c r="P963" i="7"/>
  <c r="O963" i="7"/>
  <c r="N963" i="7"/>
  <c r="S962" i="7"/>
  <c r="Q962" i="7"/>
  <c r="P962" i="7"/>
  <c r="O962" i="7"/>
  <c r="U962" i="7" s="1"/>
  <c r="N962" i="7"/>
  <c r="T962" i="7" s="1"/>
  <c r="U961" i="7"/>
  <c r="T961" i="7"/>
  <c r="Q961" i="7"/>
  <c r="P961" i="7"/>
  <c r="O961" i="7"/>
  <c r="N961" i="7"/>
  <c r="S961" i="7" s="1"/>
  <c r="T960" i="7"/>
  <c r="S960" i="7"/>
  <c r="R960" i="7"/>
  <c r="Q960" i="7"/>
  <c r="P960" i="7"/>
  <c r="O960" i="7"/>
  <c r="U960" i="7" s="1"/>
  <c r="N960" i="7"/>
  <c r="Q959" i="7"/>
  <c r="P959" i="7"/>
  <c r="O959" i="7"/>
  <c r="N959" i="7"/>
  <c r="Q958" i="7"/>
  <c r="P958" i="7"/>
  <c r="O958" i="7"/>
  <c r="N958" i="7"/>
  <c r="Q957" i="7"/>
  <c r="P957" i="7"/>
  <c r="O957" i="7"/>
  <c r="N957" i="7"/>
  <c r="Q956" i="7"/>
  <c r="S956" i="7" s="1"/>
  <c r="P956" i="7"/>
  <c r="O956" i="7"/>
  <c r="U956" i="7" s="1"/>
  <c r="N956" i="7"/>
  <c r="U955" i="7"/>
  <c r="T955" i="7"/>
  <c r="Q955" i="7"/>
  <c r="P955" i="7"/>
  <c r="O955" i="7"/>
  <c r="N955" i="7"/>
  <c r="S955" i="7" s="1"/>
  <c r="T954" i="7"/>
  <c r="S954" i="7"/>
  <c r="R954" i="7"/>
  <c r="Q954" i="7"/>
  <c r="P954" i="7"/>
  <c r="O954" i="7"/>
  <c r="U954" i="7" s="1"/>
  <c r="N954" i="7"/>
  <c r="Q953" i="7"/>
  <c r="P953" i="7"/>
  <c r="O953" i="7"/>
  <c r="N953" i="7"/>
  <c r="Q952" i="7"/>
  <c r="P952" i="7"/>
  <c r="O952" i="7"/>
  <c r="N952" i="7"/>
  <c r="Q951" i="7"/>
  <c r="P951" i="7"/>
  <c r="O951" i="7"/>
  <c r="N951" i="7"/>
  <c r="Q950" i="7"/>
  <c r="S950" i="7" s="1"/>
  <c r="P950" i="7"/>
  <c r="O950" i="7"/>
  <c r="N950" i="7"/>
  <c r="U950" i="7" s="1"/>
  <c r="U949" i="7"/>
  <c r="T949" i="7"/>
  <c r="Q949" i="7"/>
  <c r="P949" i="7"/>
  <c r="O949" i="7"/>
  <c r="N949" i="7"/>
  <c r="S949" i="7" s="1"/>
  <c r="T948" i="7"/>
  <c r="S948" i="7"/>
  <c r="R948" i="7"/>
  <c r="Q948" i="7"/>
  <c r="P948" i="7"/>
  <c r="O948" i="7"/>
  <c r="U948" i="7" s="1"/>
  <c r="N948" i="7"/>
  <c r="Q947" i="7"/>
  <c r="P947" i="7"/>
  <c r="O947" i="7"/>
  <c r="N947" i="7"/>
  <c r="U947" i="7" s="1"/>
  <c r="Q946" i="7"/>
  <c r="P946" i="7"/>
  <c r="O946" i="7"/>
  <c r="N946" i="7"/>
  <c r="Q945" i="7"/>
  <c r="P945" i="7"/>
  <c r="O945" i="7"/>
  <c r="N945" i="7"/>
  <c r="Q944" i="7"/>
  <c r="S944" i="7" s="1"/>
  <c r="P944" i="7"/>
  <c r="O944" i="7"/>
  <c r="N944" i="7"/>
  <c r="U944" i="7" s="1"/>
  <c r="U943" i="7"/>
  <c r="T943" i="7"/>
  <c r="Q943" i="7"/>
  <c r="P943" i="7"/>
  <c r="O943" i="7"/>
  <c r="N943" i="7"/>
  <c r="S943" i="7" s="1"/>
  <c r="T942" i="7"/>
  <c r="S942" i="7"/>
  <c r="R942" i="7"/>
  <c r="Q942" i="7"/>
  <c r="P942" i="7"/>
  <c r="O942" i="7"/>
  <c r="U942" i="7" s="1"/>
  <c r="N942" i="7"/>
  <c r="R941" i="7"/>
  <c r="Q941" i="7"/>
  <c r="P941" i="7"/>
  <c r="S941" i="7" s="1"/>
  <c r="O941" i="7"/>
  <c r="N941" i="7"/>
  <c r="U941" i="7" s="1"/>
  <c r="Q940" i="7"/>
  <c r="P940" i="7"/>
  <c r="O940" i="7"/>
  <c r="N940" i="7"/>
  <c r="Q939" i="7"/>
  <c r="P939" i="7"/>
  <c r="O939" i="7"/>
  <c r="N939" i="7"/>
  <c r="Q938" i="7"/>
  <c r="S938" i="7" s="1"/>
  <c r="P938" i="7"/>
  <c r="O938" i="7"/>
  <c r="N938" i="7"/>
  <c r="U938" i="7" s="1"/>
  <c r="U937" i="7"/>
  <c r="T937" i="7"/>
  <c r="Q937" i="7"/>
  <c r="P937" i="7"/>
  <c r="O937" i="7"/>
  <c r="N937" i="7"/>
  <c r="S937" i="7" s="1"/>
  <c r="T936" i="7"/>
  <c r="S936" i="7"/>
  <c r="R936" i="7"/>
  <c r="Q936" i="7"/>
  <c r="P936" i="7"/>
  <c r="O936" i="7"/>
  <c r="U936" i="7" s="1"/>
  <c r="N936" i="7"/>
  <c r="Q935" i="7"/>
  <c r="P935" i="7"/>
  <c r="O935" i="7"/>
  <c r="N935" i="7"/>
  <c r="Q934" i="7"/>
  <c r="P934" i="7"/>
  <c r="O934" i="7"/>
  <c r="N934" i="7"/>
  <c r="Q933" i="7"/>
  <c r="P933" i="7"/>
  <c r="O933" i="7"/>
  <c r="N933" i="7"/>
  <c r="Q932" i="7"/>
  <c r="S932" i="7" s="1"/>
  <c r="P932" i="7"/>
  <c r="O932" i="7"/>
  <c r="N932" i="7"/>
  <c r="U932" i="7" s="1"/>
  <c r="U931" i="7"/>
  <c r="T931" i="7"/>
  <c r="Q931" i="7"/>
  <c r="P931" i="7"/>
  <c r="O931" i="7"/>
  <c r="N931" i="7"/>
  <c r="S931" i="7" s="1"/>
  <c r="T930" i="7"/>
  <c r="S930" i="7"/>
  <c r="R930" i="7"/>
  <c r="Q930" i="7"/>
  <c r="P930" i="7"/>
  <c r="O930" i="7"/>
  <c r="U930" i="7" s="1"/>
  <c r="N930" i="7"/>
  <c r="Q929" i="7"/>
  <c r="R929" i="7" s="1"/>
  <c r="P929" i="7"/>
  <c r="O929" i="7"/>
  <c r="N929" i="7"/>
  <c r="Q928" i="7"/>
  <c r="P928" i="7"/>
  <c r="O928" i="7"/>
  <c r="N928" i="7"/>
  <c r="Q927" i="7"/>
  <c r="P927" i="7"/>
  <c r="O927" i="7"/>
  <c r="N927" i="7"/>
  <c r="Q926" i="7"/>
  <c r="S926" i="7" s="1"/>
  <c r="P926" i="7"/>
  <c r="O926" i="7"/>
  <c r="N926" i="7"/>
  <c r="U926" i="7" s="1"/>
  <c r="Q925" i="7"/>
  <c r="P925" i="7"/>
  <c r="O925" i="7"/>
  <c r="U925" i="7" s="1"/>
  <c r="N925" i="7"/>
  <c r="S925" i="7" s="1"/>
  <c r="T924" i="7"/>
  <c r="S924" i="7"/>
  <c r="R924" i="7"/>
  <c r="Q924" i="7"/>
  <c r="P924" i="7"/>
  <c r="O924" i="7"/>
  <c r="U924" i="7" s="1"/>
  <c r="N924" i="7"/>
  <c r="R923" i="7"/>
  <c r="Q923" i="7"/>
  <c r="P923" i="7"/>
  <c r="S923" i="7" s="1"/>
  <c r="O923" i="7"/>
  <c r="N923" i="7"/>
  <c r="Q922" i="7"/>
  <c r="P922" i="7"/>
  <c r="O922" i="7"/>
  <c r="U922" i="7" s="1"/>
  <c r="N922" i="7"/>
  <c r="Q921" i="7"/>
  <c r="P921" i="7"/>
  <c r="O921" i="7"/>
  <c r="N921" i="7"/>
  <c r="Q920" i="7"/>
  <c r="S920" i="7" s="1"/>
  <c r="P920" i="7"/>
  <c r="O920" i="7"/>
  <c r="N920" i="7"/>
  <c r="U920" i="7" s="1"/>
  <c r="Q919" i="7"/>
  <c r="P919" i="7"/>
  <c r="O919" i="7"/>
  <c r="U919" i="7" s="1"/>
  <c r="N919" i="7"/>
  <c r="S919" i="7" s="1"/>
  <c r="T918" i="7"/>
  <c r="S918" i="7"/>
  <c r="R918" i="7"/>
  <c r="Q918" i="7"/>
  <c r="P918" i="7"/>
  <c r="O918" i="7"/>
  <c r="U918" i="7" s="1"/>
  <c r="N918" i="7"/>
  <c r="R917" i="7"/>
  <c r="Q917" i="7"/>
  <c r="P917" i="7"/>
  <c r="S917" i="7" s="1"/>
  <c r="O917" i="7"/>
  <c r="N917" i="7"/>
  <c r="Q916" i="7"/>
  <c r="P916" i="7"/>
  <c r="O916" i="7"/>
  <c r="N916" i="7"/>
  <c r="Q915" i="7"/>
  <c r="P915" i="7"/>
  <c r="O915" i="7"/>
  <c r="N915" i="7"/>
  <c r="Q914" i="7"/>
  <c r="S914" i="7" s="1"/>
  <c r="P914" i="7"/>
  <c r="O914" i="7"/>
  <c r="N914" i="7"/>
  <c r="U914" i="7" s="1"/>
  <c r="Q913" i="7"/>
  <c r="P913" i="7"/>
  <c r="O913" i="7"/>
  <c r="U913" i="7" s="1"/>
  <c r="N913" i="7"/>
  <c r="S913" i="7" s="1"/>
  <c r="T912" i="7"/>
  <c r="S912" i="7"/>
  <c r="R912" i="7"/>
  <c r="Q912" i="7"/>
  <c r="P912" i="7"/>
  <c r="O912" i="7"/>
  <c r="U912" i="7" s="1"/>
  <c r="N912" i="7"/>
  <c r="R911" i="7"/>
  <c r="Q911" i="7"/>
  <c r="P911" i="7"/>
  <c r="S911" i="7" s="1"/>
  <c r="O911" i="7"/>
  <c r="N911" i="7"/>
  <c r="Q910" i="7"/>
  <c r="P910" i="7"/>
  <c r="O910" i="7"/>
  <c r="N910" i="7"/>
  <c r="Q909" i="7"/>
  <c r="P909" i="7"/>
  <c r="O909" i="7"/>
  <c r="N909" i="7"/>
  <c r="Q908" i="7"/>
  <c r="S908" i="7" s="1"/>
  <c r="P908" i="7"/>
  <c r="O908" i="7"/>
  <c r="N908" i="7"/>
  <c r="U908" i="7" s="1"/>
  <c r="Q907" i="7"/>
  <c r="P907" i="7"/>
  <c r="O907" i="7"/>
  <c r="U907" i="7" s="1"/>
  <c r="N907" i="7"/>
  <c r="S907" i="7" s="1"/>
  <c r="T906" i="7"/>
  <c r="S906" i="7"/>
  <c r="R906" i="7"/>
  <c r="Q906" i="7"/>
  <c r="P906" i="7"/>
  <c r="O906" i="7"/>
  <c r="U906" i="7" s="1"/>
  <c r="N906" i="7"/>
  <c r="R905" i="7"/>
  <c r="Q905" i="7"/>
  <c r="P905" i="7"/>
  <c r="S905" i="7" s="1"/>
  <c r="O905" i="7"/>
  <c r="N905" i="7"/>
  <c r="Q904" i="7"/>
  <c r="P904" i="7"/>
  <c r="O904" i="7"/>
  <c r="N904" i="7"/>
  <c r="Q903" i="7"/>
  <c r="P903" i="7"/>
  <c r="O903" i="7"/>
  <c r="N903" i="7"/>
  <c r="Q902" i="7"/>
  <c r="S902" i="7" s="1"/>
  <c r="P902" i="7"/>
  <c r="O902" i="7"/>
  <c r="N902" i="7"/>
  <c r="U902" i="7" s="1"/>
  <c r="Q901" i="7"/>
  <c r="P901" i="7"/>
  <c r="O901" i="7"/>
  <c r="U901" i="7" s="1"/>
  <c r="N901" i="7"/>
  <c r="S901" i="7" s="1"/>
  <c r="T900" i="7"/>
  <c r="S900" i="7"/>
  <c r="R900" i="7"/>
  <c r="Q900" i="7"/>
  <c r="P900" i="7"/>
  <c r="O900" i="7"/>
  <c r="U900" i="7" s="1"/>
  <c r="N900" i="7"/>
  <c r="R899" i="7"/>
  <c r="Q899" i="7"/>
  <c r="P899" i="7"/>
  <c r="S899" i="7" s="1"/>
  <c r="O899" i="7"/>
  <c r="N899" i="7"/>
  <c r="Q898" i="7"/>
  <c r="P898" i="7"/>
  <c r="O898" i="7"/>
  <c r="U898" i="7" s="1"/>
  <c r="N898" i="7"/>
  <c r="Q897" i="7"/>
  <c r="P897" i="7"/>
  <c r="O897" i="7"/>
  <c r="N897" i="7"/>
  <c r="Q896" i="7"/>
  <c r="S896" i="7" s="1"/>
  <c r="P896" i="7"/>
  <c r="O896" i="7"/>
  <c r="N896" i="7"/>
  <c r="U896" i="7" s="1"/>
  <c r="Q895" i="7"/>
  <c r="P895" i="7"/>
  <c r="O895" i="7"/>
  <c r="U895" i="7" s="1"/>
  <c r="N895" i="7"/>
  <c r="S895" i="7" s="1"/>
  <c r="T894" i="7"/>
  <c r="S894" i="7"/>
  <c r="R894" i="7"/>
  <c r="Q894" i="7"/>
  <c r="P894" i="7"/>
  <c r="O894" i="7"/>
  <c r="U894" i="7" s="1"/>
  <c r="N894" i="7"/>
  <c r="R893" i="7"/>
  <c r="Q893" i="7"/>
  <c r="P893" i="7"/>
  <c r="S893" i="7" s="1"/>
  <c r="O893" i="7"/>
  <c r="N893" i="7"/>
  <c r="Q892" i="7"/>
  <c r="P892" i="7"/>
  <c r="O892" i="7"/>
  <c r="N892" i="7"/>
  <c r="Q891" i="7"/>
  <c r="P891" i="7"/>
  <c r="O891" i="7"/>
  <c r="N891" i="7"/>
  <c r="Q890" i="7"/>
  <c r="P890" i="7"/>
  <c r="O890" i="7"/>
  <c r="N890" i="7"/>
  <c r="U890" i="7" s="1"/>
  <c r="Q889" i="7"/>
  <c r="P889" i="7"/>
  <c r="O889" i="7"/>
  <c r="U889" i="7" s="1"/>
  <c r="N889" i="7"/>
  <c r="S889" i="7" s="1"/>
  <c r="T888" i="7"/>
  <c r="S888" i="7"/>
  <c r="R888" i="7"/>
  <c r="Q888" i="7"/>
  <c r="P888" i="7"/>
  <c r="O888" i="7"/>
  <c r="N888" i="7"/>
  <c r="U888" i="7" s="1"/>
  <c r="R887" i="7"/>
  <c r="Q887" i="7"/>
  <c r="P887" i="7"/>
  <c r="O887" i="7"/>
  <c r="N887" i="7"/>
  <c r="Q886" i="7"/>
  <c r="P886" i="7"/>
  <c r="O886" i="7"/>
  <c r="N886" i="7"/>
  <c r="Q885" i="7"/>
  <c r="P885" i="7"/>
  <c r="O885" i="7"/>
  <c r="N885" i="7"/>
  <c r="Q884" i="7"/>
  <c r="P884" i="7"/>
  <c r="O884" i="7"/>
  <c r="N884" i="7"/>
  <c r="U884" i="7" s="1"/>
  <c r="Q883" i="7"/>
  <c r="P883" i="7"/>
  <c r="O883" i="7"/>
  <c r="U883" i="7" s="1"/>
  <c r="N883" i="7"/>
  <c r="S883" i="7" s="1"/>
  <c r="T882" i="7"/>
  <c r="S882" i="7"/>
  <c r="R882" i="7"/>
  <c r="Q882" i="7"/>
  <c r="P882" i="7"/>
  <c r="O882" i="7"/>
  <c r="N882" i="7"/>
  <c r="U882" i="7" s="1"/>
  <c r="R881" i="7"/>
  <c r="Q881" i="7"/>
  <c r="P881" i="7"/>
  <c r="O881" i="7"/>
  <c r="N881" i="7"/>
  <c r="Q880" i="7"/>
  <c r="P880" i="7"/>
  <c r="O880" i="7"/>
  <c r="U880" i="7" s="1"/>
  <c r="N880" i="7"/>
  <c r="Q879" i="7"/>
  <c r="P879" i="7"/>
  <c r="O879" i="7"/>
  <c r="N879" i="7"/>
  <c r="Q878" i="7"/>
  <c r="P878" i="7"/>
  <c r="O878" i="7"/>
  <c r="N878" i="7"/>
  <c r="U878" i="7" s="1"/>
  <c r="Q877" i="7"/>
  <c r="P877" i="7"/>
  <c r="O877" i="7"/>
  <c r="U877" i="7" s="1"/>
  <c r="N877" i="7"/>
  <c r="S877" i="7" s="1"/>
  <c r="T876" i="7"/>
  <c r="S876" i="7"/>
  <c r="R876" i="7"/>
  <c r="Q876" i="7"/>
  <c r="P876" i="7"/>
  <c r="O876" i="7"/>
  <c r="N876" i="7"/>
  <c r="U876" i="7" s="1"/>
  <c r="R875" i="7"/>
  <c r="Q875" i="7"/>
  <c r="P875" i="7"/>
  <c r="O875" i="7"/>
  <c r="N875" i="7"/>
  <c r="Q874" i="7"/>
  <c r="P874" i="7"/>
  <c r="O874" i="7"/>
  <c r="U874" i="7" s="1"/>
  <c r="N874" i="7"/>
  <c r="Q873" i="7"/>
  <c r="P873" i="7"/>
  <c r="O873" i="7"/>
  <c r="N873" i="7"/>
  <c r="Q872" i="7"/>
  <c r="U872" i="7" s="1"/>
  <c r="P872" i="7"/>
  <c r="O872" i="7"/>
  <c r="N872" i="7"/>
  <c r="T872" i="7" s="1"/>
  <c r="Q871" i="7"/>
  <c r="P871" i="7"/>
  <c r="O871" i="7"/>
  <c r="S871" i="7" s="1"/>
  <c r="N871" i="7"/>
  <c r="R871" i="7" s="1"/>
  <c r="T870" i="7"/>
  <c r="S870" i="7"/>
  <c r="R870" i="7"/>
  <c r="Q870" i="7"/>
  <c r="P870" i="7"/>
  <c r="O870" i="7"/>
  <c r="N870" i="7"/>
  <c r="U870" i="7" s="1"/>
  <c r="R869" i="7"/>
  <c r="Q869" i="7"/>
  <c r="P869" i="7"/>
  <c r="O869" i="7"/>
  <c r="N869" i="7"/>
  <c r="Q868" i="7"/>
  <c r="P868" i="7"/>
  <c r="O868" i="7"/>
  <c r="N868" i="7"/>
  <c r="Q867" i="7"/>
  <c r="P867" i="7"/>
  <c r="O867" i="7"/>
  <c r="N867" i="7"/>
  <c r="Q866" i="7"/>
  <c r="U866" i="7" s="1"/>
  <c r="P866" i="7"/>
  <c r="O866" i="7"/>
  <c r="N866" i="7"/>
  <c r="T866" i="7" s="1"/>
  <c r="Q865" i="7"/>
  <c r="P865" i="7"/>
  <c r="O865" i="7"/>
  <c r="S865" i="7" s="1"/>
  <c r="N865" i="7"/>
  <c r="R865" i="7" s="1"/>
  <c r="Q864" i="7"/>
  <c r="P864" i="7"/>
  <c r="O864" i="7"/>
  <c r="N864" i="7"/>
  <c r="Q863" i="7"/>
  <c r="P863" i="7"/>
  <c r="O863" i="7"/>
  <c r="R863" i="7" s="1"/>
  <c r="N863" i="7"/>
  <c r="Q862" i="7"/>
  <c r="P862" i="7"/>
  <c r="O862" i="7"/>
  <c r="N862" i="7"/>
  <c r="Q861" i="7"/>
  <c r="P861" i="7"/>
  <c r="O861" i="7"/>
  <c r="N861" i="7"/>
  <c r="T860" i="7"/>
  <c r="Q860" i="7"/>
  <c r="P860" i="7"/>
  <c r="O860" i="7"/>
  <c r="S860" i="7" s="1"/>
  <c r="N860" i="7"/>
  <c r="R860" i="7" s="1"/>
  <c r="R859" i="7"/>
  <c r="Q859" i="7"/>
  <c r="T859" i="7" s="1"/>
  <c r="V859" i="7" s="1"/>
  <c r="P859" i="7"/>
  <c r="O859" i="7"/>
  <c r="U859" i="7" s="1"/>
  <c r="N859" i="7"/>
  <c r="S859" i="7" s="1"/>
  <c r="Q858" i="7"/>
  <c r="P858" i="7"/>
  <c r="T858" i="7" s="1"/>
  <c r="O858" i="7"/>
  <c r="N858" i="7"/>
  <c r="R857" i="7"/>
  <c r="Q857" i="7"/>
  <c r="P857" i="7"/>
  <c r="O857" i="7"/>
  <c r="N857" i="7"/>
  <c r="Q856" i="7"/>
  <c r="P856" i="7"/>
  <c r="S856" i="7" s="1"/>
  <c r="O856" i="7"/>
  <c r="N856" i="7"/>
  <c r="U856" i="7" s="1"/>
  <c r="Q855" i="7"/>
  <c r="P855" i="7"/>
  <c r="O855" i="7"/>
  <c r="N855" i="7"/>
  <c r="T854" i="7"/>
  <c r="Q854" i="7"/>
  <c r="P854" i="7"/>
  <c r="O854" i="7"/>
  <c r="S854" i="7" s="1"/>
  <c r="N854" i="7"/>
  <c r="R854" i="7" s="1"/>
  <c r="R853" i="7"/>
  <c r="Q853" i="7"/>
  <c r="T853" i="7" s="1"/>
  <c r="P853" i="7"/>
  <c r="O853" i="7"/>
  <c r="U853" i="7" s="1"/>
  <c r="N853" i="7"/>
  <c r="S853" i="7" s="1"/>
  <c r="Q852" i="7"/>
  <c r="P852" i="7"/>
  <c r="T852" i="7" s="1"/>
  <c r="O852" i="7"/>
  <c r="N852" i="7"/>
  <c r="R851" i="7"/>
  <c r="Q851" i="7"/>
  <c r="P851" i="7"/>
  <c r="O851" i="7"/>
  <c r="N851" i="7"/>
  <c r="Q850" i="7"/>
  <c r="P850" i="7"/>
  <c r="S850" i="7" s="1"/>
  <c r="O850" i="7"/>
  <c r="N850" i="7"/>
  <c r="Q849" i="7"/>
  <c r="P849" i="7"/>
  <c r="O849" i="7"/>
  <c r="N849" i="7"/>
  <c r="T848" i="7"/>
  <c r="Q848" i="7"/>
  <c r="P848" i="7"/>
  <c r="O848" i="7"/>
  <c r="S848" i="7" s="1"/>
  <c r="N848" i="7"/>
  <c r="R848" i="7" s="1"/>
  <c r="R847" i="7"/>
  <c r="Q847" i="7"/>
  <c r="T847" i="7" s="1"/>
  <c r="V847" i="7" s="1"/>
  <c r="P847" i="7"/>
  <c r="O847" i="7"/>
  <c r="U847" i="7" s="1"/>
  <c r="N847" i="7"/>
  <c r="S847" i="7" s="1"/>
  <c r="Q846" i="7"/>
  <c r="P846" i="7"/>
  <c r="T846" i="7" s="1"/>
  <c r="O846" i="7"/>
  <c r="N846" i="7"/>
  <c r="Q845" i="7"/>
  <c r="P845" i="7"/>
  <c r="O845" i="7"/>
  <c r="N845" i="7"/>
  <c r="Q844" i="7"/>
  <c r="P844" i="7"/>
  <c r="S844" i="7" s="1"/>
  <c r="O844" i="7"/>
  <c r="N844" i="7"/>
  <c r="U844" i="7" s="1"/>
  <c r="Q843" i="7"/>
  <c r="P843" i="7"/>
  <c r="O843" i="7"/>
  <c r="N843" i="7"/>
  <c r="T842" i="7"/>
  <c r="Q842" i="7"/>
  <c r="P842" i="7"/>
  <c r="O842" i="7"/>
  <c r="S842" i="7" s="1"/>
  <c r="N842" i="7"/>
  <c r="R842" i="7" s="1"/>
  <c r="R841" i="7"/>
  <c r="Q841" i="7"/>
  <c r="T841" i="7" s="1"/>
  <c r="P841" i="7"/>
  <c r="O841" i="7"/>
  <c r="U841" i="7" s="1"/>
  <c r="N841" i="7"/>
  <c r="S841" i="7" s="1"/>
  <c r="Q840" i="7"/>
  <c r="P840" i="7"/>
  <c r="T840" i="7" s="1"/>
  <c r="O840" i="7"/>
  <c r="N840" i="7"/>
  <c r="R839" i="7"/>
  <c r="Q839" i="7"/>
  <c r="P839" i="7"/>
  <c r="O839" i="7"/>
  <c r="N839" i="7"/>
  <c r="Q838" i="7"/>
  <c r="P838" i="7"/>
  <c r="S838" i="7" s="1"/>
  <c r="O838" i="7"/>
  <c r="N838" i="7"/>
  <c r="Q837" i="7"/>
  <c r="P837" i="7"/>
  <c r="O837" i="7"/>
  <c r="N837" i="7"/>
  <c r="T836" i="7"/>
  <c r="Q836" i="7"/>
  <c r="P836" i="7"/>
  <c r="O836" i="7"/>
  <c r="S836" i="7" s="1"/>
  <c r="N836" i="7"/>
  <c r="R836" i="7" s="1"/>
  <c r="R835" i="7"/>
  <c r="Q835" i="7"/>
  <c r="T835" i="7" s="1"/>
  <c r="V835" i="7" s="1"/>
  <c r="P835" i="7"/>
  <c r="O835" i="7"/>
  <c r="U835" i="7" s="1"/>
  <c r="N835" i="7"/>
  <c r="S835" i="7" s="1"/>
  <c r="Q834" i="7"/>
  <c r="P834" i="7"/>
  <c r="T834" i="7" s="1"/>
  <c r="O834" i="7"/>
  <c r="N834" i="7"/>
  <c r="R833" i="7"/>
  <c r="Q833" i="7"/>
  <c r="P833" i="7"/>
  <c r="O833" i="7"/>
  <c r="N833" i="7"/>
  <c r="Q832" i="7"/>
  <c r="P832" i="7"/>
  <c r="S832" i="7" s="1"/>
  <c r="O832" i="7"/>
  <c r="N832" i="7"/>
  <c r="U832" i="7" s="1"/>
  <c r="Q831" i="7"/>
  <c r="P831" i="7"/>
  <c r="O831" i="7"/>
  <c r="N831" i="7"/>
  <c r="T830" i="7"/>
  <c r="Q830" i="7"/>
  <c r="P830" i="7"/>
  <c r="O830" i="7"/>
  <c r="S830" i="7" s="1"/>
  <c r="N830" i="7"/>
  <c r="R830" i="7" s="1"/>
  <c r="R829" i="7"/>
  <c r="Q829" i="7"/>
  <c r="T829" i="7" s="1"/>
  <c r="P829" i="7"/>
  <c r="O829" i="7"/>
  <c r="U829" i="7" s="1"/>
  <c r="N829" i="7"/>
  <c r="S829" i="7" s="1"/>
  <c r="Q828" i="7"/>
  <c r="P828" i="7"/>
  <c r="T828" i="7" s="1"/>
  <c r="O828" i="7"/>
  <c r="N828" i="7"/>
  <c r="R827" i="7"/>
  <c r="Q827" i="7"/>
  <c r="P827" i="7"/>
  <c r="O827" i="7"/>
  <c r="N827" i="7"/>
  <c r="Q826" i="7"/>
  <c r="P826" i="7"/>
  <c r="S826" i="7" s="1"/>
  <c r="O826" i="7"/>
  <c r="N826" i="7"/>
  <c r="Q825" i="7"/>
  <c r="P825" i="7"/>
  <c r="O825" i="7"/>
  <c r="N825" i="7"/>
  <c r="T824" i="7"/>
  <c r="Q824" i="7"/>
  <c r="P824" i="7"/>
  <c r="O824" i="7"/>
  <c r="S824" i="7" s="1"/>
  <c r="N824" i="7"/>
  <c r="R824" i="7" s="1"/>
  <c r="R823" i="7"/>
  <c r="Q823" i="7"/>
  <c r="T823" i="7" s="1"/>
  <c r="V823" i="7" s="1"/>
  <c r="P823" i="7"/>
  <c r="O823" i="7"/>
  <c r="U823" i="7" s="1"/>
  <c r="N823" i="7"/>
  <c r="S823" i="7" s="1"/>
  <c r="T822" i="7"/>
  <c r="Q822" i="7"/>
  <c r="P822" i="7"/>
  <c r="O822" i="7"/>
  <c r="U822" i="7" s="1"/>
  <c r="N822" i="7"/>
  <c r="U821" i="7"/>
  <c r="R821" i="7"/>
  <c r="Q821" i="7"/>
  <c r="P821" i="7"/>
  <c r="O821" i="7"/>
  <c r="N821" i="7"/>
  <c r="Q820" i="7"/>
  <c r="P820" i="7"/>
  <c r="S820" i="7" s="1"/>
  <c r="O820" i="7"/>
  <c r="N820" i="7"/>
  <c r="U820" i="7" s="1"/>
  <c r="Q819" i="7"/>
  <c r="P819" i="7"/>
  <c r="O819" i="7"/>
  <c r="N819" i="7"/>
  <c r="Q818" i="7"/>
  <c r="P818" i="7"/>
  <c r="O818" i="7"/>
  <c r="S818" i="7" s="1"/>
  <c r="N818" i="7"/>
  <c r="R817" i="7"/>
  <c r="Q817" i="7"/>
  <c r="T817" i="7" s="1"/>
  <c r="P817" i="7"/>
  <c r="O817" i="7"/>
  <c r="U817" i="7" s="1"/>
  <c r="N817" i="7"/>
  <c r="S817" i="7" s="1"/>
  <c r="Q816" i="7"/>
  <c r="P816" i="7"/>
  <c r="T816" i="7" s="1"/>
  <c r="O816" i="7"/>
  <c r="U816" i="7" s="1"/>
  <c r="N816" i="7"/>
  <c r="Q815" i="7"/>
  <c r="P815" i="7"/>
  <c r="O815" i="7"/>
  <c r="N815" i="7"/>
  <c r="S814" i="7"/>
  <c r="Q814" i="7"/>
  <c r="P814" i="7"/>
  <c r="O814" i="7"/>
  <c r="N814" i="7"/>
  <c r="U814" i="7" s="1"/>
  <c r="Q813" i="7"/>
  <c r="P813" i="7"/>
  <c r="O813" i="7"/>
  <c r="N813" i="7"/>
  <c r="T812" i="7"/>
  <c r="Q812" i="7"/>
  <c r="P812" i="7"/>
  <c r="O812" i="7"/>
  <c r="S812" i="7" s="1"/>
  <c r="N812" i="7"/>
  <c r="R812" i="7" s="1"/>
  <c r="R811" i="7"/>
  <c r="Q811" i="7"/>
  <c r="T811" i="7" s="1"/>
  <c r="P811" i="7"/>
  <c r="O811" i="7"/>
  <c r="U811" i="7" s="1"/>
  <c r="N811" i="7"/>
  <c r="S811" i="7" s="1"/>
  <c r="Q810" i="7"/>
  <c r="P810" i="7"/>
  <c r="T810" i="7" s="1"/>
  <c r="O810" i="7"/>
  <c r="N810" i="7"/>
  <c r="Q809" i="7"/>
  <c r="P809" i="7"/>
  <c r="O809" i="7"/>
  <c r="N809" i="7"/>
  <c r="Q808" i="7"/>
  <c r="P808" i="7"/>
  <c r="S808" i="7" s="1"/>
  <c r="O808" i="7"/>
  <c r="N808" i="7"/>
  <c r="Q807" i="7"/>
  <c r="P807" i="7"/>
  <c r="O807" i="7"/>
  <c r="N807" i="7"/>
  <c r="Q806" i="7"/>
  <c r="P806" i="7"/>
  <c r="O806" i="7"/>
  <c r="S806" i="7" s="1"/>
  <c r="N806" i="7"/>
  <c r="R806" i="7" s="1"/>
  <c r="V805" i="7"/>
  <c r="R805" i="7"/>
  <c r="Q805" i="7"/>
  <c r="T805" i="7" s="1"/>
  <c r="P805" i="7"/>
  <c r="O805" i="7"/>
  <c r="U805" i="7" s="1"/>
  <c r="N805" i="7"/>
  <c r="S805" i="7" s="1"/>
  <c r="Q804" i="7"/>
  <c r="P804" i="7"/>
  <c r="T804" i="7" s="1"/>
  <c r="O804" i="7"/>
  <c r="N804" i="7"/>
  <c r="U803" i="7"/>
  <c r="Q803" i="7"/>
  <c r="P803" i="7"/>
  <c r="O803" i="7"/>
  <c r="N803" i="7"/>
  <c r="Q802" i="7"/>
  <c r="P802" i="7"/>
  <c r="S802" i="7" s="1"/>
  <c r="O802" i="7"/>
  <c r="N802" i="7"/>
  <c r="Q801" i="7"/>
  <c r="P801" i="7"/>
  <c r="O801" i="7"/>
  <c r="N801" i="7"/>
  <c r="T800" i="7"/>
  <c r="Q800" i="7"/>
  <c r="P800" i="7"/>
  <c r="O800" i="7"/>
  <c r="S800" i="7" s="1"/>
  <c r="N800" i="7"/>
  <c r="R800" i="7" s="1"/>
  <c r="Q799" i="7"/>
  <c r="P799" i="7"/>
  <c r="O799" i="7"/>
  <c r="N799" i="7"/>
  <c r="T798" i="7"/>
  <c r="Q798" i="7"/>
  <c r="P798" i="7"/>
  <c r="O798" i="7"/>
  <c r="N798" i="7"/>
  <c r="U797" i="7"/>
  <c r="R797" i="7"/>
  <c r="Q797" i="7"/>
  <c r="P797" i="7"/>
  <c r="O797" i="7"/>
  <c r="N797" i="7"/>
  <c r="S796" i="7"/>
  <c r="Q796" i="7"/>
  <c r="P796" i="7"/>
  <c r="O796" i="7"/>
  <c r="N796" i="7"/>
  <c r="U796" i="7" s="1"/>
  <c r="Q795" i="7"/>
  <c r="U795" i="7" s="1"/>
  <c r="P795" i="7"/>
  <c r="O795" i="7"/>
  <c r="N795" i="7"/>
  <c r="S794" i="7"/>
  <c r="Q794" i="7"/>
  <c r="P794" i="7"/>
  <c r="O794" i="7"/>
  <c r="T794" i="7" s="1"/>
  <c r="N794" i="7"/>
  <c r="R794" i="7" s="1"/>
  <c r="Q793" i="7"/>
  <c r="P793" i="7"/>
  <c r="O793" i="7"/>
  <c r="N793" i="7"/>
  <c r="T792" i="7"/>
  <c r="Q792" i="7"/>
  <c r="P792" i="7"/>
  <c r="O792" i="7"/>
  <c r="N792" i="7"/>
  <c r="U791" i="7"/>
  <c r="R791" i="7"/>
  <c r="Q791" i="7"/>
  <c r="P791" i="7"/>
  <c r="O791" i="7"/>
  <c r="N791" i="7"/>
  <c r="S790" i="7"/>
  <c r="Q790" i="7"/>
  <c r="P790" i="7"/>
  <c r="O790" i="7"/>
  <c r="N790" i="7"/>
  <c r="U790" i="7" s="1"/>
  <c r="Q789" i="7"/>
  <c r="U789" i="7" s="1"/>
  <c r="P789" i="7"/>
  <c r="O789" i="7"/>
  <c r="N789" i="7"/>
  <c r="S788" i="7"/>
  <c r="Q788" i="7"/>
  <c r="P788" i="7"/>
  <c r="O788" i="7"/>
  <c r="T788" i="7" s="1"/>
  <c r="N788" i="7"/>
  <c r="R788" i="7" s="1"/>
  <c r="Q787" i="7"/>
  <c r="P787" i="7"/>
  <c r="O787" i="7"/>
  <c r="N787" i="7"/>
  <c r="T786" i="7"/>
  <c r="Q786" i="7"/>
  <c r="P786" i="7"/>
  <c r="O786" i="7"/>
  <c r="N786" i="7"/>
  <c r="U785" i="7"/>
  <c r="R785" i="7"/>
  <c r="Q785" i="7"/>
  <c r="P785" i="7"/>
  <c r="O785" i="7"/>
  <c r="N785" i="7"/>
  <c r="S784" i="7"/>
  <c r="Q784" i="7"/>
  <c r="P784" i="7"/>
  <c r="O784" i="7"/>
  <c r="N784" i="7"/>
  <c r="U784" i="7" s="1"/>
  <c r="Q783" i="7"/>
  <c r="U783" i="7" s="1"/>
  <c r="P783" i="7"/>
  <c r="O783" i="7"/>
  <c r="N783" i="7"/>
  <c r="S782" i="7"/>
  <c r="Q782" i="7"/>
  <c r="P782" i="7"/>
  <c r="O782" i="7"/>
  <c r="T782" i="7" s="1"/>
  <c r="N782" i="7"/>
  <c r="R782" i="7" s="1"/>
  <c r="Q781" i="7"/>
  <c r="P781" i="7"/>
  <c r="O781" i="7"/>
  <c r="N781" i="7"/>
  <c r="T780" i="7"/>
  <c r="Q780" i="7"/>
  <c r="P780" i="7"/>
  <c r="O780" i="7"/>
  <c r="N780" i="7"/>
  <c r="U779" i="7"/>
  <c r="R779" i="7"/>
  <c r="Q779" i="7"/>
  <c r="P779" i="7"/>
  <c r="O779" i="7"/>
  <c r="N779" i="7"/>
  <c r="S778" i="7"/>
  <c r="Q778" i="7"/>
  <c r="P778" i="7"/>
  <c r="O778" i="7"/>
  <c r="N778" i="7"/>
  <c r="U778" i="7" s="1"/>
  <c r="Q777" i="7"/>
  <c r="U777" i="7" s="1"/>
  <c r="P777" i="7"/>
  <c r="O777" i="7"/>
  <c r="N777" i="7"/>
  <c r="S776" i="7"/>
  <c r="Q776" i="7"/>
  <c r="P776" i="7"/>
  <c r="O776" i="7"/>
  <c r="T776" i="7" s="1"/>
  <c r="N776" i="7"/>
  <c r="R776" i="7" s="1"/>
  <c r="Q775" i="7"/>
  <c r="P775" i="7"/>
  <c r="O775" i="7"/>
  <c r="N775" i="7"/>
  <c r="T774" i="7"/>
  <c r="Q774" i="7"/>
  <c r="P774" i="7"/>
  <c r="O774" i="7"/>
  <c r="N774" i="7"/>
  <c r="U773" i="7"/>
  <c r="R773" i="7"/>
  <c r="Q773" i="7"/>
  <c r="P773" i="7"/>
  <c r="O773" i="7"/>
  <c r="N773" i="7"/>
  <c r="S772" i="7"/>
  <c r="Q772" i="7"/>
  <c r="P772" i="7"/>
  <c r="O772" i="7"/>
  <c r="N772" i="7"/>
  <c r="U772" i="7" s="1"/>
  <c r="Q771" i="7"/>
  <c r="U771" i="7" s="1"/>
  <c r="P771" i="7"/>
  <c r="O771" i="7"/>
  <c r="N771" i="7"/>
  <c r="S770" i="7"/>
  <c r="Q770" i="7"/>
  <c r="P770" i="7"/>
  <c r="O770" i="7"/>
  <c r="T770" i="7" s="1"/>
  <c r="N770" i="7"/>
  <c r="R770" i="7" s="1"/>
  <c r="Q769" i="7"/>
  <c r="P769" i="7"/>
  <c r="O769" i="7"/>
  <c r="N769" i="7"/>
  <c r="T768" i="7"/>
  <c r="Q768" i="7"/>
  <c r="P768" i="7"/>
  <c r="O768" i="7"/>
  <c r="N768" i="7"/>
  <c r="U767" i="7"/>
  <c r="R767" i="7"/>
  <c r="Q767" i="7"/>
  <c r="P767" i="7"/>
  <c r="O767" i="7"/>
  <c r="N767" i="7"/>
  <c r="S766" i="7"/>
  <c r="Q766" i="7"/>
  <c r="P766" i="7"/>
  <c r="O766" i="7"/>
  <c r="N766" i="7"/>
  <c r="U766" i="7" s="1"/>
  <c r="Q765" i="7"/>
  <c r="U765" i="7" s="1"/>
  <c r="P765" i="7"/>
  <c r="O765" i="7"/>
  <c r="N765" i="7"/>
  <c r="S764" i="7"/>
  <c r="Q764" i="7"/>
  <c r="P764" i="7"/>
  <c r="O764" i="7"/>
  <c r="T764" i="7" s="1"/>
  <c r="N764" i="7"/>
  <c r="R764" i="7" s="1"/>
  <c r="Q763" i="7"/>
  <c r="P763" i="7"/>
  <c r="O763" i="7"/>
  <c r="N763" i="7"/>
  <c r="Q762" i="7"/>
  <c r="P762" i="7"/>
  <c r="O762" i="7"/>
  <c r="N762" i="7"/>
  <c r="U761" i="7"/>
  <c r="Q761" i="7"/>
  <c r="P761" i="7"/>
  <c r="R761" i="7" s="1"/>
  <c r="O761" i="7"/>
  <c r="N761" i="7"/>
  <c r="S760" i="7"/>
  <c r="Q760" i="7"/>
  <c r="P760" i="7"/>
  <c r="O760" i="7"/>
  <c r="N760" i="7"/>
  <c r="Q759" i="7"/>
  <c r="P759" i="7"/>
  <c r="O759" i="7"/>
  <c r="U759" i="7" s="1"/>
  <c r="N759" i="7"/>
  <c r="Q758" i="7"/>
  <c r="P758" i="7"/>
  <c r="O758" i="7"/>
  <c r="S758" i="7" s="1"/>
  <c r="N758" i="7"/>
  <c r="T757" i="7"/>
  <c r="R757" i="7"/>
  <c r="W757" i="7" s="1"/>
  <c r="Q757" i="7"/>
  <c r="U757" i="7" s="1"/>
  <c r="P757" i="7"/>
  <c r="O757" i="7"/>
  <c r="N757" i="7"/>
  <c r="S757" i="7" s="1"/>
  <c r="U756" i="7"/>
  <c r="T756" i="7"/>
  <c r="Q756" i="7"/>
  <c r="P756" i="7"/>
  <c r="O756" i="7"/>
  <c r="S756" i="7" s="1"/>
  <c r="N756" i="7"/>
  <c r="Q755" i="7"/>
  <c r="P755" i="7"/>
  <c r="O755" i="7"/>
  <c r="N755" i="7"/>
  <c r="R755" i="7" s="1"/>
  <c r="Q754" i="7"/>
  <c r="P754" i="7"/>
  <c r="O754" i="7"/>
  <c r="S754" i="7" s="1"/>
  <c r="N754" i="7"/>
  <c r="U753" i="7"/>
  <c r="Q753" i="7"/>
  <c r="P753" i="7"/>
  <c r="O753" i="7"/>
  <c r="N753" i="7"/>
  <c r="Q752" i="7"/>
  <c r="P752" i="7"/>
  <c r="O752" i="7"/>
  <c r="N752" i="7"/>
  <c r="Q751" i="7"/>
  <c r="P751" i="7"/>
  <c r="T751" i="7" s="1"/>
  <c r="O751" i="7"/>
  <c r="N751" i="7"/>
  <c r="U751" i="7" s="1"/>
  <c r="Q750" i="7"/>
  <c r="P750" i="7"/>
  <c r="O750" i="7"/>
  <c r="N750" i="7"/>
  <c r="U749" i="7"/>
  <c r="T749" i="7"/>
  <c r="Q749" i="7"/>
  <c r="P749" i="7"/>
  <c r="O749" i="7"/>
  <c r="R749" i="7" s="1"/>
  <c r="N749" i="7"/>
  <c r="S749" i="7" s="1"/>
  <c r="S748" i="7"/>
  <c r="R748" i="7"/>
  <c r="Q748" i="7"/>
  <c r="P748" i="7"/>
  <c r="O748" i="7"/>
  <c r="N748" i="7"/>
  <c r="U748" i="7" s="1"/>
  <c r="Q747" i="7"/>
  <c r="P747" i="7"/>
  <c r="O747" i="7"/>
  <c r="N747" i="7"/>
  <c r="R746" i="7"/>
  <c r="Q746" i="7"/>
  <c r="P746" i="7"/>
  <c r="O746" i="7"/>
  <c r="N746" i="7"/>
  <c r="Q745" i="7"/>
  <c r="P745" i="7"/>
  <c r="T745" i="7" s="1"/>
  <c r="O745" i="7"/>
  <c r="N745" i="7"/>
  <c r="Q744" i="7"/>
  <c r="P744" i="7"/>
  <c r="O744" i="7"/>
  <c r="N744" i="7"/>
  <c r="U743" i="7"/>
  <c r="T743" i="7"/>
  <c r="Q743" i="7"/>
  <c r="P743" i="7"/>
  <c r="O743" i="7"/>
  <c r="R743" i="7" s="1"/>
  <c r="N743" i="7"/>
  <c r="S743" i="7" s="1"/>
  <c r="S742" i="7"/>
  <c r="R742" i="7"/>
  <c r="Q742" i="7"/>
  <c r="P742" i="7"/>
  <c r="O742" i="7"/>
  <c r="N742" i="7"/>
  <c r="U742" i="7" s="1"/>
  <c r="Q741" i="7"/>
  <c r="T741" i="7" s="1"/>
  <c r="P741" i="7"/>
  <c r="O741" i="7"/>
  <c r="N741" i="7"/>
  <c r="Q740" i="7"/>
  <c r="P740" i="7"/>
  <c r="O740" i="7"/>
  <c r="R740" i="7" s="1"/>
  <c r="N740" i="7"/>
  <c r="Q739" i="7"/>
  <c r="P739" i="7"/>
  <c r="T739" i="7" s="1"/>
  <c r="O739" i="7"/>
  <c r="N739" i="7"/>
  <c r="U739" i="7" s="1"/>
  <c r="Q738" i="7"/>
  <c r="P738" i="7"/>
  <c r="O738" i="7"/>
  <c r="N738" i="7"/>
  <c r="U737" i="7"/>
  <c r="T737" i="7"/>
  <c r="Q737" i="7"/>
  <c r="P737" i="7"/>
  <c r="O737" i="7"/>
  <c r="R737" i="7" s="1"/>
  <c r="N737" i="7"/>
  <c r="S737" i="7" s="1"/>
  <c r="S736" i="7"/>
  <c r="R736" i="7"/>
  <c r="Q736" i="7"/>
  <c r="P736" i="7"/>
  <c r="O736" i="7"/>
  <c r="N736" i="7"/>
  <c r="U736" i="7" s="1"/>
  <c r="Q735" i="7"/>
  <c r="T735" i="7" s="1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U731" i="7"/>
  <c r="T731" i="7"/>
  <c r="Q731" i="7"/>
  <c r="P731" i="7"/>
  <c r="O731" i="7"/>
  <c r="R731" i="7" s="1"/>
  <c r="N731" i="7"/>
  <c r="S731" i="7" s="1"/>
  <c r="S730" i="7"/>
  <c r="R730" i="7"/>
  <c r="Q730" i="7"/>
  <c r="P730" i="7"/>
  <c r="O730" i="7"/>
  <c r="N730" i="7"/>
  <c r="U730" i="7" s="1"/>
  <c r="T729" i="7"/>
  <c r="Q729" i="7"/>
  <c r="P729" i="7"/>
  <c r="O729" i="7"/>
  <c r="N729" i="7"/>
  <c r="Q728" i="7"/>
  <c r="P728" i="7"/>
  <c r="O728" i="7"/>
  <c r="N728" i="7"/>
  <c r="Q727" i="7"/>
  <c r="P727" i="7"/>
  <c r="O727" i="7"/>
  <c r="T727" i="7" s="1"/>
  <c r="N727" i="7"/>
  <c r="U727" i="7" s="1"/>
  <c r="Q726" i="7"/>
  <c r="P726" i="7"/>
  <c r="O726" i="7"/>
  <c r="N726" i="7"/>
  <c r="U725" i="7"/>
  <c r="T725" i="7"/>
  <c r="Q725" i="7"/>
  <c r="P725" i="7"/>
  <c r="O725" i="7"/>
  <c r="R725" i="7" s="1"/>
  <c r="N725" i="7"/>
  <c r="S725" i="7" s="1"/>
  <c r="V724" i="7"/>
  <c r="U724" i="7"/>
  <c r="S724" i="7"/>
  <c r="R724" i="7"/>
  <c r="Q724" i="7"/>
  <c r="P724" i="7"/>
  <c r="O724" i="7"/>
  <c r="N724" i="7"/>
  <c r="T724" i="7" s="1"/>
  <c r="Q723" i="7"/>
  <c r="P723" i="7"/>
  <c r="O723" i="7"/>
  <c r="N723" i="7"/>
  <c r="Q722" i="7"/>
  <c r="P722" i="7"/>
  <c r="O722" i="7"/>
  <c r="N722" i="7"/>
  <c r="R722" i="7" s="1"/>
  <c r="Q721" i="7"/>
  <c r="P721" i="7"/>
  <c r="O721" i="7"/>
  <c r="N721" i="7"/>
  <c r="U721" i="7" s="1"/>
  <c r="Q720" i="7"/>
  <c r="P720" i="7"/>
  <c r="O720" i="7"/>
  <c r="N720" i="7"/>
  <c r="U719" i="7"/>
  <c r="T719" i="7"/>
  <c r="Q719" i="7"/>
  <c r="P719" i="7"/>
  <c r="O719" i="7"/>
  <c r="R719" i="7" s="1"/>
  <c r="N719" i="7"/>
  <c r="S719" i="7" s="1"/>
  <c r="V718" i="7"/>
  <c r="U718" i="7"/>
  <c r="S718" i="7"/>
  <c r="R718" i="7"/>
  <c r="Q718" i="7"/>
  <c r="P718" i="7"/>
  <c r="O718" i="7"/>
  <c r="N718" i="7"/>
  <c r="T718" i="7" s="1"/>
  <c r="Q717" i="7"/>
  <c r="T717" i="7" s="1"/>
  <c r="P717" i="7"/>
  <c r="O717" i="7"/>
  <c r="N717" i="7"/>
  <c r="R716" i="7"/>
  <c r="Q716" i="7"/>
  <c r="P716" i="7"/>
  <c r="O716" i="7"/>
  <c r="N716" i="7"/>
  <c r="Q715" i="7"/>
  <c r="P715" i="7"/>
  <c r="O715" i="7"/>
  <c r="N715" i="7"/>
  <c r="U715" i="7" s="1"/>
  <c r="Q714" i="7"/>
  <c r="P714" i="7"/>
  <c r="O714" i="7"/>
  <c r="N714" i="7"/>
  <c r="U713" i="7"/>
  <c r="T713" i="7"/>
  <c r="Q713" i="7"/>
  <c r="P713" i="7"/>
  <c r="O713" i="7"/>
  <c r="R713" i="7" s="1"/>
  <c r="N713" i="7"/>
  <c r="S713" i="7" s="1"/>
  <c r="U712" i="7"/>
  <c r="S712" i="7"/>
  <c r="R712" i="7"/>
  <c r="Q712" i="7"/>
  <c r="P712" i="7"/>
  <c r="O712" i="7"/>
  <c r="N712" i="7"/>
  <c r="T712" i="7" s="1"/>
  <c r="Q711" i="7"/>
  <c r="T711" i="7" s="1"/>
  <c r="P711" i="7"/>
  <c r="O711" i="7"/>
  <c r="N711" i="7"/>
  <c r="Q710" i="7"/>
  <c r="P710" i="7"/>
  <c r="O710" i="7"/>
  <c r="R710" i="7" s="1"/>
  <c r="N710" i="7"/>
  <c r="Q709" i="7"/>
  <c r="P709" i="7"/>
  <c r="O709" i="7"/>
  <c r="T709" i="7" s="1"/>
  <c r="N709" i="7"/>
  <c r="U709" i="7" s="1"/>
  <c r="Q708" i="7"/>
  <c r="P708" i="7"/>
  <c r="O708" i="7"/>
  <c r="N708" i="7"/>
  <c r="U707" i="7"/>
  <c r="T707" i="7"/>
  <c r="Q707" i="7"/>
  <c r="P707" i="7"/>
  <c r="O707" i="7"/>
  <c r="R707" i="7" s="1"/>
  <c r="N707" i="7"/>
  <c r="S707" i="7" s="1"/>
  <c r="U706" i="7"/>
  <c r="S706" i="7"/>
  <c r="R706" i="7"/>
  <c r="W706" i="7" s="1"/>
  <c r="Q706" i="7"/>
  <c r="P706" i="7"/>
  <c r="O706" i="7"/>
  <c r="N706" i="7"/>
  <c r="T706" i="7" s="1"/>
  <c r="T705" i="7"/>
  <c r="Q705" i="7"/>
  <c r="P705" i="7"/>
  <c r="O705" i="7"/>
  <c r="N705" i="7"/>
  <c r="Q704" i="7"/>
  <c r="P704" i="7"/>
  <c r="O704" i="7"/>
  <c r="N704" i="7"/>
  <c r="Q703" i="7"/>
  <c r="P703" i="7"/>
  <c r="O703" i="7"/>
  <c r="T703" i="7" s="1"/>
  <c r="N703" i="7"/>
  <c r="Q702" i="7"/>
  <c r="P702" i="7"/>
  <c r="O702" i="7"/>
  <c r="N702" i="7"/>
  <c r="U701" i="7"/>
  <c r="T701" i="7"/>
  <c r="Q701" i="7"/>
  <c r="P701" i="7"/>
  <c r="O701" i="7"/>
  <c r="R701" i="7" s="1"/>
  <c r="N701" i="7"/>
  <c r="S701" i="7" s="1"/>
  <c r="U700" i="7"/>
  <c r="S700" i="7"/>
  <c r="R700" i="7"/>
  <c r="Q700" i="7"/>
  <c r="P700" i="7"/>
  <c r="O700" i="7"/>
  <c r="N700" i="7"/>
  <c r="T700" i="7" s="1"/>
  <c r="T699" i="7"/>
  <c r="Q699" i="7"/>
  <c r="P699" i="7"/>
  <c r="O699" i="7"/>
  <c r="N699" i="7"/>
  <c r="Q698" i="7"/>
  <c r="P698" i="7"/>
  <c r="O698" i="7"/>
  <c r="N698" i="7"/>
  <c r="Q697" i="7"/>
  <c r="P697" i="7"/>
  <c r="O697" i="7"/>
  <c r="N697" i="7"/>
  <c r="Q696" i="7"/>
  <c r="P696" i="7"/>
  <c r="O696" i="7"/>
  <c r="N696" i="7"/>
  <c r="U695" i="7"/>
  <c r="T695" i="7"/>
  <c r="Q695" i="7"/>
  <c r="P695" i="7"/>
  <c r="O695" i="7"/>
  <c r="R695" i="7" s="1"/>
  <c r="N695" i="7"/>
  <c r="S695" i="7" s="1"/>
  <c r="U694" i="7"/>
  <c r="S694" i="7"/>
  <c r="R694" i="7"/>
  <c r="Q694" i="7"/>
  <c r="P694" i="7"/>
  <c r="O694" i="7"/>
  <c r="N694" i="7"/>
  <c r="T694" i="7" s="1"/>
  <c r="V694" i="7" s="1"/>
  <c r="T693" i="7"/>
  <c r="Q693" i="7"/>
  <c r="P693" i="7"/>
  <c r="O693" i="7"/>
  <c r="N693" i="7"/>
  <c r="Q692" i="7"/>
  <c r="P692" i="7"/>
  <c r="O692" i="7"/>
  <c r="N692" i="7"/>
  <c r="Q691" i="7"/>
  <c r="P691" i="7"/>
  <c r="O691" i="7"/>
  <c r="T691" i="7" s="1"/>
  <c r="N691" i="7"/>
  <c r="U691" i="7" s="1"/>
  <c r="Q690" i="7"/>
  <c r="P690" i="7"/>
  <c r="O690" i="7"/>
  <c r="N690" i="7"/>
  <c r="U689" i="7"/>
  <c r="T689" i="7"/>
  <c r="Q689" i="7"/>
  <c r="P689" i="7"/>
  <c r="O689" i="7"/>
  <c r="R689" i="7" s="1"/>
  <c r="N689" i="7"/>
  <c r="S689" i="7" s="1"/>
  <c r="V688" i="7"/>
  <c r="U688" i="7"/>
  <c r="S688" i="7"/>
  <c r="R688" i="7"/>
  <c r="Q688" i="7"/>
  <c r="P688" i="7"/>
  <c r="O688" i="7"/>
  <c r="N688" i="7"/>
  <c r="T688" i="7" s="1"/>
  <c r="Q687" i="7"/>
  <c r="P687" i="7"/>
  <c r="O687" i="7"/>
  <c r="N687" i="7"/>
  <c r="Q686" i="7"/>
  <c r="P686" i="7"/>
  <c r="O686" i="7"/>
  <c r="N686" i="7"/>
  <c r="R686" i="7" s="1"/>
  <c r="Q685" i="7"/>
  <c r="P685" i="7"/>
  <c r="O685" i="7"/>
  <c r="N685" i="7"/>
  <c r="U685" i="7" s="1"/>
  <c r="Q684" i="7"/>
  <c r="P684" i="7"/>
  <c r="O684" i="7"/>
  <c r="N684" i="7"/>
  <c r="U683" i="7"/>
  <c r="T683" i="7"/>
  <c r="Q683" i="7"/>
  <c r="P683" i="7"/>
  <c r="O683" i="7"/>
  <c r="R683" i="7" s="1"/>
  <c r="N683" i="7"/>
  <c r="S683" i="7" s="1"/>
  <c r="V682" i="7"/>
  <c r="U682" i="7"/>
  <c r="S682" i="7"/>
  <c r="R682" i="7"/>
  <c r="Q682" i="7"/>
  <c r="P682" i="7"/>
  <c r="O682" i="7"/>
  <c r="N682" i="7"/>
  <c r="T682" i="7" s="1"/>
  <c r="Q681" i="7"/>
  <c r="T681" i="7" s="1"/>
  <c r="P681" i="7"/>
  <c r="O681" i="7"/>
  <c r="N681" i="7"/>
  <c r="R680" i="7"/>
  <c r="Q680" i="7"/>
  <c r="P680" i="7"/>
  <c r="O680" i="7"/>
  <c r="N680" i="7"/>
  <c r="Q679" i="7"/>
  <c r="P679" i="7"/>
  <c r="O679" i="7"/>
  <c r="N679" i="7"/>
  <c r="U679" i="7" s="1"/>
  <c r="Q678" i="7"/>
  <c r="P678" i="7"/>
  <c r="O678" i="7"/>
  <c r="N678" i="7"/>
  <c r="U677" i="7"/>
  <c r="T677" i="7"/>
  <c r="Q677" i="7"/>
  <c r="P677" i="7"/>
  <c r="O677" i="7"/>
  <c r="R677" i="7" s="1"/>
  <c r="N677" i="7"/>
  <c r="S677" i="7" s="1"/>
  <c r="U676" i="7"/>
  <c r="S676" i="7"/>
  <c r="R676" i="7"/>
  <c r="Q676" i="7"/>
  <c r="P676" i="7"/>
  <c r="O676" i="7"/>
  <c r="N676" i="7"/>
  <c r="T676" i="7" s="1"/>
  <c r="Q675" i="7"/>
  <c r="T675" i="7" s="1"/>
  <c r="P675" i="7"/>
  <c r="O675" i="7"/>
  <c r="N675" i="7"/>
  <c r="Q674" i="7"/>
  <c r="P674" i="7"/>
  <c r="O674" i="7"/>
  <c r="R674" i="7" s="1"/>
  <c r="N674" i="7"/>
  <c r="Q673" i="7"/>
  <c r="P673" i="7"/>
  <c r="O673" i="7"/>
  <c r="T673" i="7" s="1"/>
  <c r="N673" i="7"/>
  <c r="U673" i="7" s="1"/>
  <c r="Q672" i="7"/>
  <c r="P672" i="7"/>
  <c r="O672" i="7"/>
  <c r="N672" i="7"/>
  <c r="U671" i="7"/>
  <c r="T671" i="7"/>
  <c r="Q671" i="7"/>
  <c r="P671" i="7"/>
  <c r="O671" i="7"/>
  <c r="N671" i="7"/>
  <c r="S671" i="7" s="1"/>
  <c r="U670" i="7"/>
  <c r="S670" i="7"/>
  <c r="R670" i="7"/>
  <c r="W670" i="7" s="1"/>
  <c r="Q670" i="7"/>
  <c r="P670" i="7"/>
  <c r="O670" i="7"/>
  <c r="N670" i="7"/>
  <c r="T670" i="7" s="1"/>
  <c r="T669" i="7"/>
  <c r="Q669" i="7"/>
  <c r="P669" i="7"/>
  <c r="O669" i="7"/>
  <c r="N669" i="7"/>
  <c r="Q668" i="7"/>
  <c r="P668" i="7"/>
  <c r="O668" i="7"/>
  <c r="N668" i="7"/>
  <c r="Q667" i="7"/>
  <c r="P667" i="7"/>
  <c r="O667" i="7"/>
  <c r="T667" i="7" s="1"/>
  <c r="N667" i="7"/>
  <c r="Q666" i="7"/>
  <c r="P666" i="7"/>
  <c r="O666" i="7"/>
  <c r="N666" i="7"/>
  <c r="U665" i="7"/>
  <c r="T665" i="7"/>
  <c r="Q665" i="7"/>
  <c r="P665" i="7"/>
  <c r="O665" i="7"/>
  <c r="N665" i="7"/>
  <c r="S665" i="7" s="1"/>
  <c r="U664" i="7"/>
  <c r="S664" i="7"/>
  <c r="R664" i="7"/>
  <c r="Q664" i="7"/>
  <c r="P664" i="7"/>
  <c r="O664" i="7"/>
  <c r="N664" i="7"/>
  <c r="T664" i="7" s="1"/>
  <c r="T663" i="7"/>
  <c r="Q663" i="7"/>
  <c r="P663" i="7"/>
  <c r="O663" i="7"/>
  <c r="N663" i="7"/>
  <c r="Q662" i="7"/>
  <c r="P662" i="7"/>
  <c r="O662" i="7"/>
  <c r="N662" i="7"/>
  <c r="Q661" i="7"/>
  <c r="P661" i="7"/>
  <c r="O661" i="7"/>
  <c r="N661" i="7"/>
  <c r="Q660" i="7"/>
  <c r="P660" i="7"/>
  <c r="O660" i="7"/>
  <c r="N660" i="7"/>
  <c r="U659" i="7"/>
  <c r="T659" i="7"/>
  <c r="Q659" i="7"/>
  <c r="P659" i="7"/>
  <c r="O659" i="7"/>
  <c r="N659" i="7"/>
  <c r="S659" i="7" s="1"/>
  <c r="U658" i="7"/>
  <c r="S658" i="7"/>
  <c r="R658" i="7"/>
  <c r="Q658" i="7"/>
  <c r="P658" i="7"/>
  <c r="O658" i="7"/>
  <c r="N658" i="7"/>
  <c r="T658" i="7" s="1"/>
  <c r="V658" i="7" s="1"/>
  <c r="T657" i="7"/>
  <c r="Q657" i="7"/>
  <c r="P657" i="7"/>
  <c r="O657" i="7"/>
  <c r="N657" i="7"/>
  <c r="Q656" i="7"/>
  <c r="P656" i="7"/>
  <c r="O656" i="7"/>
  <c r="N656" i="7"/>
  <c r="Q655" i="7"/>
  <c r="P655" i="7"/>
  <c r="O655" i="7"/>
  <c r="T655" i="7" s="1"/>
  <c r="N655" i="7"/>
  <c r="Q654" i="7"/>
  <c r="P654" i="7"/>
  <c r="O654" i="7"/>
  <c r="N654" i="7"/>
  <c r="U653" i="7"/>
  <c r="T653" i="7"/>
  <c r="Q653" i="7"/>
  <c r="P653" i="7"/>
  <c r="O653" i="7"/>
  <c r="N653" i="7"/>
  <c r="S653" i="7" s="1"/>
  <c r="V652" i="7"/>
  <c r="U652" i="7"/>
  <c r="S652" i="7"/>
  <c r="R652" i="7"/>
  <c r="Q652" i="7"/>
  <c r="P652" i="7"/>
  <c r="O652" i="7"/>
  <c r="N652" i="7"/>
  <c r="T652" i="7" s="1"/>
  <c r="Q651" i="7"/>
  <c r="P651" i="7"/>
  <c r="O651" i="7"/>
  <c r="N651" i="7"/>
  <c r="Q650" i="7"/>
  <c r="P650" i="7"/>
  <c r="O650" i="7"/>
  <c r="N650" i="7"/>
  <c r="R650" i="7" s="1"/>
  <c r="Q649" i="7"/>
  <c r="P649" i="7"/>
  <c r="O649" i="7"/>
  <c r="N649" i="7"/>
  <c r="U649" i="7" s="1"/>
  <c r="Q648" i="7"/>
  <c r="P648" i="7"/>
  <c r="O648" i="7"/>
  <c r="N648" i="7"/>
  <c r="U647" i="7"/>
  <c r="T647" i="7"/>
  <c r="Q647" i="7"/>
  <c r="P647" i="7"/>
  <c r="O647" i="7"/>
  <c r="N647" i="7"/>
  <c r="S647" i="7" s="1"/>
  <c r="V646" i="7"/>
  <c r="U646" i="7"/>
  <c r="S646" i="7"/>
  <c r="R646" i="7"/>
  <c r="Q646" i="7"/>
  <c r="P646" i="7"/>
  <c r="O646" i="7"/>
  <c r="N646" i="7"/>
  <c r="T646" i="7" s="1"/>
  <c r="Q645" i="7"/>
  <c r="T645" i="7" s="1"/>
  <c r="P645" i="7"/>
  <c r="O645" i="7"/>
  <c r="N645" i="7"/>
  <c r="R644" i="7"/>
  <c r="Q644" i="7"/>
  <c r="P644" i="7"/>
  <c r="O644" i="7"/>
  <c r="N644" i="7"/>
  <c r="Q643" i="7"/>
  <c r="P643" i="7"/>
  <c r="O643" i="7"/>
  <c r="N643" i="7"/>
  <c r="U643" i="7" s="1"/>
  <c r="Q642" i="7"/>
  <c r="P642" i="7"/>
  <c r="O642" i="7"/>
  <c r="N642" i="7"/>
  <c r="U641" i="7"/>
  <c r="T641" i="7"/>
  <c r="Q641" i="7"/>
  <c r="P641" i="7"/>
  <c r="O641" i="7"/>
  <c r="R641" i="7" s="1"/>
  <c r="N641" i="7"/>
  <c r="S641" i="7" s="1"/>
  <c r="U640" i="7"/>
  <c r="S640" i="7"/>
  <c r="R640" i="7"/>
  <c r="Q640" i="7"/>
  <c r="P640" i="7"/>
  <c r="O640" i="7"/>
  <c r="N640" i="7"/>
  <c r="T640" i="7" s="1"/>
  <c r="Q639" i="7"/>
  <c r="T639" i="7" s="1"/>
  <c r="P639" i="7"/>
  <c r="O639" i="7"/>
  <c r="N639" i="7"/>
  <c r="R638" i="7"/>
  <c r="Q638" i="7"/>
  <c r="P638" i="7"/>
  <c r="O638" i="7"/>
  <c r="N638" i="7"/>
  <c r="Q637" i="7"/>
  <c r="P637" i="7"/>
  <c r="O637" i="7"/>
  <c r="T637" i="7" s="1"/>
  <c r="N637" i="7"/>
  <c r="U637" i="7" s="1"/>
  <c r="Q636" i="7"/>
  <c r="P636" i="7"/>
  <c r="O636" i="7"/>
  <c r="N636" i="7"/>
  <c r="U635" i="7"/>
  <c r="T635" i="7"/>
  <c r="Q635" i="7"/>
  <c r="P635" i="7"/>
  <c r="O635" i="7"/>
  <c r="N635" i="7"/>
  <c r="S635" i="7" s="1"/>
  <c r="U634" i="7"/>
  <c r="S634" i="7"/>
  <c r="R634" i="7"/>
  <c r="W634" i="7" s="1"/>
  <c r="Q634" i="7"/>
  <c r="P634" i="7"/>
  <c r="O634" i="7"/>
  <c r="N634" i="7"/>
  <c r="T634" i="7" s="1"/>
  <c r="T633" i="7"/>
  <c r="Q633" i="7"/>
  <c r="P633" i="7"/>
  <c r="O633" i="7"/>
  <c r="N633" i="7"/>
  <c r="Q632" i="7"/>
  <c r="P632" i="7"/>
  <c r="O632" i="7"/>
  <c r="N632" i="7"/>
  <c r="Q631" i="7"/>
  <c r="P631" i="7"/>
  <c r="O631" i="7"/>
  <c r="T631" i="7" s="1"/>
  <c r="N631" i="7"/>
  <c r="Q630" i="7"/>
  <c r="P630" i="7"/>
  <c r="O630" i="7"/>
  <c r="N630" i="7"/>
  <c r="U629" i="7"/>
  <c r="T629" i="7"/>
  <c r="Q629" i="7"/>
  <c r="P629" i="7"/>
  <c r="O629" i="7"/>
  <c r="N629" i="7"/>
  <c r="S629" i="7" s="1"/>
  <c r="U628" i="7"/>
  <c r="S628" i="7"/>
  <c r="R628" i="7"/>
  <c r="Q628" i="7"/>
  <c r="P628" i="7"/>
  <c r="O628" i="7"/>
  <c r="N628" i="7"/>
  <c r="T628" i="7" s="1"/>
  <c r="T627" i="7"/>
  <c r="Q627" i="7"/>
  <c r="P627" i="7"/>
  <c r="O627" i="7"/>
  <c r="N627" i="7"/>
  <c r="Q626" i="7"/>
  <c r="P626" i="7"/>
  <c r="O626" i="7"/>
  <c r="N626" i="7"/>
  <c r="Q625" i="7"/>
  <c r="P625" i="7"/>
  <c r="O625" i="7"/>
  <c r="N625" i="7"/>
  <c r="Q624" i="7"/>
  <c r="P624" i="7"/>
  <c r="O624" i="7"/>
  <c r="N624" i="7"/>
  <c r="U623" i="7"/>
  <c r="T623" i="7"/>
  <c r="Q623" i="7"/>
  <c r="P623" i="7"/>
  <c r="O623" i="7"/>
  <c r="N623" i="7"/>
  <c r="S623" i="7" s="1"/>
  <c r="U622" i="7"/>
  <c r="S622" i="7"/>
  <c r="R622" i="7"/>
  <c r="Q622" i="7"/>
  <c r="P622" i="7"/>
  <c r="O622" i="7"/>
  <c r="N622" i="7"/>
  <c r="T622" i="7" s="1"/>
  <c r="V622" i="7" s="1"/>
  <c r="T621" i="7"/>
  <c r="Q621" i="7"/>
  <c r="P621" i="7"/>
  <c r="O621" i="7"/>
  <c r="N621" i="7"/>
  <c r="Q620" i="7"/>
  <c r="P620" i="7"/>
  <c r="O620" i="7"/>
  <c r="N620" i="7"/>
  <c r="Q619" i="7"/>
  <c r="P619" i="7"/>
  <c r="O619" i="7"/>
  <c r="T619" i="7" s="1"/>
  <c r="N619" i="7"/>
  <c r="Q618" i="7"/>
  <c r="P618" i="7"/>
  <c r="O618" i="7"/>
  <c r="N618" i="7"/>
  <c r="U617" i="7"/>
  <c r="T617" i="7"/>
  <c r="Q617" i="7"/>
  <c r="P617" i="7"/>
  <c r="O617" i="7"/>
  <c r="N617" i="7"/>
  <c r="S617" i="7" s="1"/>
  <c r="V616" i="7"/>
  <c r="U616" i="7"/>
  <c r="S616" i="7"/>
  <c r="R616" i="7"/>
  <c r="Q616" i="7"/>
  <c r="P616" i="7"/>
  <c r="O616" i="7"/>
  <c r="N616" i="7"/>
  <c r="T616" i="7" s="1"/>
  <c r="Q615" i="7"/>
  <c r="P615" i="7"/>
  <c r="O615" i="7"/>
  <c r="N615" i="7"/>
  <c r="Q614" i="7"/>
  <c r="P614" i="7"/>
  <c r="O614" i="7"/>
  <c r="N614" i="7"/>
  <c r="R614" i="7" s="1"/>
  <c r="Q613" i="7"/>
  <c r="P613" i="7"/>
  <c r="O613" i="7"/>
  <c r="N613" i="7"/>
  <c r="U613" i="7" s="1"/>
  <c r="Q612" i="7"/>
  <c r="P612" i="7"/>
  <c r="O612" i="7"/>
  <c r="N612" i="7"/>
  <c r="U611" i="7"/>
  <c r="T611" i="7"/>
  <c r="Q611" i="7"/>
  <c r="P611" i="7"/>
  <c r="O611" i="7"/>
  <c r="N611" i="7"/>
  <c r="S611" i="7" s="1"/>
  <c r="V610" i="7"/>
  <c r="U610" i="7"/>
  <c r="S610" i="7"/>
  <c r="R610" i="7"/>
  <c r="Q610" i="7"/>
  <c r="P610" i="7"/>
  <c r="O610" i="7"/>
  <c r="N610" i="7"/>
  <c r="T610" i="7" s="1"/>
  <c r="Q609" i="7"/>
  <c r="T609" i="7" s="1"/>
  <c r="P609" i="7"/>
  <c r="O609" i="7"/>
  <c r="N609" i="7"/>
  <c r="R608" i="7"/>
  <c r="Q608" i="7"/>
  <c r="P608" i="7"/>
  <c r="O608" i="7"/>
  <c r="N608" i="7"/>
  <c r="Q607" i="7"/>
  <c r="P607" i="7"/>
  <c r="O607" i="7"/>
  <c r="N607" i="7"/>
  <c r="U607" i="7" s="1"/>
  <c r="Q606" i="7"/>
  <c r="P606" i="7"/>
  <c r="O606" i="7"/>
  <c r="N606" i="7"/>
  <c r="U605" i="7"/>
  <c r="T605" i="7"/>
  <c r="Q605" i="7"/>
  <c r="P605" i="7"/>
  <c r="O605" i="7"/>
  <c r="N605" i="7"/>
  <c r="S605" i="7" s="1"/>
  <c r="U604" i="7"/>
  <c r="S604" i="7"/>
  <c r="R604" i="7"/>
  <c r="Q604" i="7"/>
  <c r="P604" i="7"/>
  <c r="O604" i="7"/>
  <c r="N604" i="7"/>
  <c r="T604" i="7" s="1"/>
  <c r="Q603" i="7"/>
  <c r="T603" i="7" s="1"/>
  <c r="P603" i="7"/>
  <c r="O603" i="7"/>
  <c r="N603" i="7"/>
  <c r="R602" i="7"/>
  <c r="Q602" i="7"/>
  <c r="P602" i="7"/>
  <c r="O602" i="7"/>
  <c r="N602" i="7"/>
  <c r="Q601" i="7"/>
  <c r="P601" i="7"/>
  <c r="O601" i="7"/>
  <c r="T601" i="7" s="1"/>
  <c r="N601" i="7"/>
  <c r="U601" i="7" s="1"/>
  <c r="Q600" i="7"/>
  <c r="P600" i="7"/>
  <c r="O600" i="7"/>
  <c r="N600" i="7"/>
  <c r="U599" i="7"/>
  <c r="T599" i="7"/>
  <c r="Q599" i="7"/>
  <c r="P599" i="7"/>
  <c r="O599" i="7"/>
  <c r="N599" i="7"/>
  <c r="S599" i="7" s="1"/>
  <c r="U598" i="7"/>
  <c r="S598" i="7"/>
  <c r="R598" i="7"/>
  <c r="W598" i="7" s="1"/>
  <c r="Q598" i="7"/>
  <c r="P598" i="7"/>
  <c r="O598" i="7"/>
  <c r="N598" i="7"/>
  <c r="T598" i="7" s="1"/>
  <c r="T597" i="7"/>
  <c r="Q597" i="7"/>
  <c r="P597" i="7"/>
  <c r="O597" i="7"/>
  <c r="N597" i="7"/>
  <c r="Q596" i="7"/>
  <c r="P596" i="7"/>
  <c r="O596" i="7"/>
  <c r="N596" i="7"/>
  <c r="Q595" i="7"/>
  <c r="P595" i="7"/>
  <c r="O595" i="7"/>
  <c r="T595" i="7" s="1"/>
  <c r="N595" i="7"/>
  <c r="Q594" i="7"/>
  <c r="P594" i="7"/>
  <c r="O594" i="7"/>
  <c r="N594" i="7"/>
  <c r="U593" i="7"/>
  <c r="T593" i="7"/>
  <c r="Q593" i="7"/>
  <c r="P593" i="7"/>
  <c r="O593" i="7"/>
  <c r="N593" i="7"/>
  <c r="S593" i="7" s="1"/>
  <c r="U592" i="7"/>
  <c r="S592" i="7"/>
  <c r="V592" i="7" s="1"/>
  <c r="R592" i="7"/>
  <c r="Q592" i="7"/>
  <c r="P592" i="7"/>
  <c r="O592" i="7"/>
  <c r="N592" i="7"/>
  <c r="T592" i="7" s="1"/>
  <c r="S591" i="7"/>
  <c r="Q591" i="7"/>
  <c r="P591" i="7"/>
  <c r="T591" i="7" s="1"/>
  <c r="O591" i="7"/>
  <c r="N591" i="7"/>
  <c r="Q590" i="7"/>
  <c r="P590" i="7"/>
  <c r="O590" i="7"/>
  <c r="N590" i="7"/>
  <c r="Q589" i="7"/>
  <c r="P589" i="7"/>
  <c r="O589" i="7"/>
  <c r="T589" i="7" s="1"/>
  <c r="N589" i="7"/>
  <c r="Q588" i="7"/>
  <c r="P588" i="7"/>
  <c r="O588" i="7"/>
  <c r="N588" i="7"/>
  <c r="U587" i="7"/>
  <c r="T587" i="7"/>
  <c r="Q587" i="7"/>
  <c r="P587" i="7"/>
  <c r="O587" i="7"/>
  <c r="N587" i="7"/>
  <c r="S587" i="7" s="1"/>
  <c r="U586" i="7"/>
  <c r="S586" i="7"/>
  <c r="V586" i="7" s="1"/>
  <c r="R586" i="7"/>
  <c r="Q586" i="7"/>
  <c r="P586" i="7"/>
  <c r="O586" i="7"/>
  <c r="N586" i="7"/>
  <c r="T586" i="7" s="1"/>
  <c r="S585" i="7"/>
  <c r="Q585" i="7"/>
  <c r="P585" i="7"/>
  <c r="T585" i="7" s="1"/>
  <c r="O585" i="7"/>
  <c r="N585" i="7"/>
  <c r="Q584" i="7"/>
  <c r="P584" i="7"/>
  <c r="O584" i="7"/>
  <c r="N584" i="7"/>
  <c r="Q583" i="7"/>
  <c r="P583" i="7"/>
  <c r="O583" i="7"/>
  <c r="T583" i="7" s="1"/>
  <c r="N583" i="7"/>
  <c r="Q582" i="7"/>
  <c r="P582" i="7"/>
  <c r="O582" i="7"/>
  <c r="N582" i="7"/>
  <c r="U581" i="7"/>
  <c r="T581" i="7"/>
  <c r="Q581" i="7"/>
  <c r="P581" i="7"/>
  <c r="O581" i="7"/>
  <c r="S581" i="7" s="1"/>
  <c r="N581" i="7"/>
  <c r="U580" i="7"/>
  <c r="S580" i="7"/>
  <c r="V580" i="7" s="1"/>
  <c r="R580" i="7"/>
  <c r="Q580" i="7"/>
  <c r="P580" i="7"/>
  <c r="O580" i="7"/>
  <c r="N580" i="7"/>
  <c r="T580" i="7" s="1"/>
  <c r="S579" i="7"/>
  <c r="Q579" i="7"/>
  <c r="P579" i="7"/>
  <c r="T579" i="7" s="1"/>
  <c r="O579" i="7"/>
  <c r="N579" i="7"/>
  <c r="Q578" i="7"/>
  <c r="P578" i="7"/>
  <c r="O578" i="7"/>
  <c r="N578" i="7"/>
  <c r="Q577" i="7"/>
  <c r="P577" i="7"/>
  <c r="O577" i="7"/>
  <c r="T577" i="7" s="1"/>
  <c r="N577" i="7"/>
  <c r="Q576" i="7"/>
  <c r="P576" i="7"/>
  <c r="O576" i="7"/>
  <c r="N576" i="7"/>
  <c r="U575" i="7"/>
  <c r="T575" i="7"/>
  <c r="Q575" i="7"/>
  <c r="P575" i="7"/>
  <c r="O575" i="7"/>
  <c r="N575" i="7"/>
  <c r="S575" i="7" s="1"/>
  <c r="U574" i="7"/>
  <c r="S574" i="7"/>
  <c r="V574" i="7" s="1"/>
  <c r="R574" i="7"/>
  <c r="Q574" i="7"/>
  <c r="P574" i="7"/>
  <c r="O574" i="7"/>
  <c r="N574" i="7"/>
  <c r="T574" i="7" s="1"/>
  <c r="S573" i="7"/>
  <c r="Q573" i="7"/>
  <c r="P573" i="7"/>
  <c r="T573" i="7" s="1"/>
  <c r="O573" i="7"/>
  <c r="N573" i="7"/>
  <c r="Q572" i="7"/>
  <c r="P572" i="7"/>
  <c r="O572" i="7"/>
  <c r="N572" i="7"/>
  <c r="Q571" i="7"/>
  <c r="P571" i="7"/>
  <c r="O571" i="7"/>
  <c r="T571" i="7" s="1"/>
  <c r="N571" i="7"/>
  <c r="Q570" i="7"/>
  <c r="P570" i="7"/>
  <c r="O570" i="7"/>
  <c r="N570" i="7"/>
  <c r="U569" i="7"/>
  <c r="T569" i="7"/>
  <c r="Q569" i="7"/>
  <c r="P569" i="7"/>
  <c r="O569" i="7"/>
  <c r="N569" i="7"/>
  <c r="S569" i="7" s="1"/>
  <c r="U568" i="7"/>
  <c r="S568" i="7"/>
  <c r="V568" i="7" s="1"/>
  <c r="R568" i="7"/>
  <c r="Q568" i="7"/>
  <c r="P568" i="7"/>
  <c r="O568" i="7"/>
  <c r="N568" i="7"/>
  <c r="T568" i="7" s="1"/>
  <c r="S567" i="7"/>
  <c r="Q567" i="7"/>
  <c r="P567" i="7"/>
  <c r="T567" i="7" s="1"/>
  <c r="O567" i="7"/>
  <c r="N567" i="7"/>
  <c r="Q566" i="7"/>
  <c r="P566" i="7"/>
  <c r="O566" i="7"/>
  <c r="N566" i="7"/>
  <c r="Q565" i="7"/>
  <c r="P565" i="7"/>
  <c r="O565" i="7"/>
  <c r="T565" i="7" s="1"/>
  <c r="N565" i="7"/>
  <c r="Q564" i="7"/>
  <c r="P564" i="7"/>
  <c r="O564" i="7"/>
  <c r="N564" i="7"/>
  <c r="U563" i="7"/>
  <c r="T563" i="7"/>
  <c r="Q563" i="7"/>
  <c r="P563" i="7"/>
  <c r="O563" i="7"/>
  <c r="N563" i="7"/>
  <c r="S563" i="7" s="1"/>
  <c r="U562" i="7"/>
  <c r="S562" i="7"/>
  <c r="V562" i="7" s="1"/>
  <c r="R562" i="7"/>
  <c r="Q562" i="7"/>
  <c r="P562" i="7"/>
  <c r="O562" i="7"/>
  <c r="N562" i="7"/>
  <c r="T562" i="7" s="1"/>
  <c r="S561" i="7"/>
  <c r="Q561" i="7"/>
  <c r="P561" i="7"/>
  <c r="T561" i="7" s="1"/>
  <c r="O561" i="7"/>
  <c r="N561" i="7"/>
  <c r="Q560" i="7"/>
  <c r="P560" i="7"/>
  <c r="O560" i="7"/>
  <c r="N560" i="7"/>
  <c r="Q559" i="7"/>
  <c r="P559" i="7"/>
  <c r="O559" i="7"/>
  <c r="T559" i="7" s="1"/>
  <c r="N559" i="7"/>
  <c r="Q558" i="7"/>
  <c r="P558" i="7"/>
  <c r="O558" i="7"/>
  <c r="N558" i="7"/>
  <c r="U557" i="7"/>
  <c r="T557" i="7"/>
  <c r="Q557" i="7"/>
  <c r="P557" i="7"/>
  <c r="O557" i="7"/>
  <c r="N557" i="7"/>
  <c r="S557" i="7" s="1"/>
  <c r="U556" i="7"/>
  <c r="S556" i="7"/>
  <c r="V556" i="7" s="1"/>
  <c r="R556" i="7"/>
  <c r="Q556" i="7"/>
  <c r="P556" i="7"/>
  <c r="O556" i="7"/>
  <c r="N556" i="7"/>
  <c r="T556" i="7" s="1"/>
  <c r="S555" i="7"/>
  <c r="Q555" i="7"/>
  <c r="P555" i="7"/>
  <c r="T555" i="7" s="1"/>
  <c r="O555" i="7"/>
  <c r="N555" i="7"/>
  <c r="Q554" i="7"/>
  <c r="P554" i="7"/>
  <c r="O554" i="7"/>
  <c r="N554" i="7"/>
  <c r="Q553" i="7"/>
  <c r="P553" i="7"/>
  <c r="O553" i="7"/>
  <c r="T553" i="7" s="1"/>
  <c r="N553" i="7"/>
  <c r="Q552" i="7"/>
  <c r="P552" i="7"/>
  <c r="O552" i="7"/>
  <c r="N552" i="7"/>
  <c r="U551" i="7"/>
  <c r="T551" i="7"/>
  <c r="Q551" i="7"/>
  <c r="P551" i="7"/>
  <c r="O551" i="7"/>
  <c r="N551" i="7"/>
  <c r="S551" i="7" s="1"/>
  <c r="U550" i="7"/>
  <c r="S550" i="7"/>
  <c r="V550" i="7" s="1"/>
  <c r="R550" i="7"/>
  <c r="Q550" i="7"/>
  <c r="P550" i="7"/>
  <c r="O550" i="7"/>
  <c r="N550" i="7"/>
  <c r="T550" i="7" s="1"/>
  <c r="S549" i="7"/>
  <c r="Q549" i="7"/>
  <c r="P549" i="7"/>
  <c r="T549" i="7" s="1"/>
  <c r="O549" i="7"/>
  <c r="N549" i="7"/>
  <c r="Q548" i="7"/>
  <c r="P548" i="7"/>
  <c r="O548" i="7"/>
  <c r="N548" i="7"/>
  <c r="Q547" i="7"/>
  <c r="P547" i="7"/>
  <c r="O547" i="7"/>
  <c r="T547" i="7" s="1"/>
  <c r="N547" i="7"/>
  <c r="Q546" i="7"/>
  <c r="P546" i="7"/>
  <c r="O546" i="7"/>
  <c r="N546" i="7"/>
  <c r="U545" i="7"/>
  <c r="T545" i="7"/>
  <c r="Q545" i="7"/>
  <c r="P545" i="7"/>
  <c r="O545" i="7"/>
  <c r="N545" i="7"/>
  <c r="S545" i="7" s="1"/>
  <c r="U544" i="7"/>
  <c r="S544" i="7"/>
  <c r="V544" i="7" s="1"/>
  <c r="R544" i="7"/>
  <c r="Q544" i="7"/>
  <c r="P544" i="7"/>
  <c r="O544" i="7"/>
  <c r="N544" i="7"/>
  <c r="T544" i="7" s="1"/>
  <c r="S543" i="7"/>
  <c r="Q543" i="7"/>
  <c r="P543" i="7"/>
  <c r="T543" i="7" s="1"/>
  <c r="O543" i="7"/>
  <c r="N543" i="7"/>
  <c r="Q542" i="7"/>
  <c r="P542" i="7"/>
  <c r="O542" i="7"/>
  <c r="N542" i="7"/>
  <c r="Q541" i="7"/>
  <c r="P541" i="7"/>
  <c r="O541" i="7"/>
  <c r="T541" i="7" s="1"/>
  <c r="N541" i="7"/>
  <c r="Q540" i="7"/>
  <c r="P540" i="7"/>
  <c r="O540" i="7"/>
  <c r="N540" i="7"/>
  <c r="U539" i="7"/>
  <c r="T539" i="7"/>
  <c r="Q539" i="7"/>
  <c r="P539" i="7"/>
  <c r="O539" i="7"/>
  <c r="N539" i="7"/>
  <c r="S539" i="7" s="1"/>
  <c r="U538" i="7"/>
  <c r="R538" i="7"/>
  <c r="Q538" i="7"/>
  <c r="P538" i="7"/>
  <c r="O538" i="7"/>
  <c r="N538" i="7"/>
  <c r="T538" i="7" s="1"/>
  <c r="U537" i="7"/>
  <c r="Q537" i="7"/>
  <c r="S537" i="7" s="1"/>
  <c r="P537" i="7"/>
  <c r="O537" i="7"/>
  <c r="N537" i="7"/>
  <c r="S536" i="7"/>
  <c r="Q536" i="7"/>
  <c r="R536" i="7" s="1"/>
  <c r="P536" i="7"/>
  <c r="O536" i="7"/>
  <c r="N536" i="7"/>
  <c r="Q535" i="7"/>
  <c r="P535" i="7"/>
  <c r="O535" i="7"/>
  <c r="T535" i="7" s="1"/>
  <c r="N535" i="7"/>
  <c r="R534" i="7"/>
  <c r="Q534" i="7"/>
  <c r="P534" i="7"/>
  <c r="O534" i="7"/>
  <c r="N534" i="7"/>
  <c r="U533" i="7"/>
  <c r="T533" i="7"/>
  <c r="Q533" i="7"/>
  <c r="P533" i="7"/>
  <c r="O533" i="7"/>
  <c r="N533" i="7"/>
  <c r="S533" i="7" s="1"/>
  <c r="Q532" i="7"/>
  <c r="P532" i="7"/>
  <c r="O532" i="7"/>
  <c r="N532" i="7"/>
  <c r="T532" i="7" s="1"/>
  <c r="T531" i="7"/>
  <c r="S531" i="7"/>
  <c r="Q531" i="7"/>
  <c r="P531" i="7"/>
  <c r="R531" i="7" s="1"/>
  <c r="O531" i="7"/>
  <c r="N531" i="7"/>
  <c r="Q530" i="7"/>
  <c r="P530" i="7"/>
  <c r="O530" i="7"/>
  <c r="N530" i="7"/>
  <c r="T529" i="7"/>
  <c r="Q529" i="7"/>
  <c r="P529" i="7"/>
  <c r="O529" i="7"/>
  <c r="N529" i="7"/>
  <c r="Q528" i="7"/>
  <c r="P528" i="7"/>
  <c r="O528" i="7"/>
  <c r="N528" i="7"/>
  <c r="U527" i="7"/>
  <c r="T527" i="7"/>
  <c r="Q527" i="7"/>
  <c r="P527" i="7"/>
  <c r="O527" i="7"/>
  <c r="N527" i="7"/>
  <c r="U526" i="7"/>
  <c r="R526" i="7"/>
  <c r="Q526" i="7"/>
  <c r="P526" i="7"/>
  <c r="O526" i="7"/>
  <c r="N526" i="7"/>
  <c r="T526" i="7" s="1"/>
  <c r="U525" i="7"/>
  <c r="Q525" i="7"/>
  <c r="S525" i="7" s="1"/>
  <c r="P525" i="7"/>
  <c r="O525" i="7"/>
  <c r="N525" i="7"/>
  <c r="S524" i="7"/>
  <c r="Q524" i="7"/>
  <c r="R524" i="7" s="1"/>
  <c r="P524" i="7"/>
  <c r="O524" i="7"/>
  <c r="N524" i="7"/>
  <c r="Q523" i="7"/>
  <c r="P523" i="7"/>
  <c r="O523" i="7"/>
  <c r="T523" i="7" s="1"/>
  <c r="N523" i="7"/>
  <c r="R522" i="7"/>
  <c r="Q522" i="7"/>
  <c r="P522" i="7"/>
  <c r="O522" i="7"/>
  <c r="N522" i="7"/>
  <c r="U521" i="7"/>
  <c r="T521" i="7"/>
  <c r="Q521" i="7"/>
  <c r="P521" i="7"/>
  <c r="O521" i="7"/>
  <c r="N521" i="7"/>
  <c r="S521" i="7" s="1"/>
  <c r="Q520" i="7"/>
  <c r="P520" i="7"/>
  <c r="O520" i="7"/>
  <c r="N520" i="7"/>
  <c r="T520" i="7" s="1"/>
  <c r="T519" i="7"/>
  <c r="S519" i="7"/>
  <c r="Q519" i="7"/>
  <c r="P519" i="7"/>
  <c r="R519" i="7" s="1"/>
  <c r="O519" i="7"/>
  <c r="N519" i="7"/>
  <c r="Q518" i="7"/>
  <c r="P518" i="7"/>
  <c r="O518" i="7"/>
  <c r="N518" i="7"/>
  <c r="T517" i="7"/>
  <c r="Q517" i="7"/>
  <c r="P517" i="7"/>
  <c r="O517" i="7"/>
  <c r="N517" i="7"/>
  <c r="Q516" i="7"/>
  <c r="P516" i="7"/>
  <c r="O516" i="7"/>
  <c r="N516" i="7"/>
  <c r="U515" i="7"/>
  <c r="T515" i="7"/>
  <c r="Q515" i="7"/>
  <c r="P515" i="7"/>
  <c r="O515" i="7"/>
  <c r="N515" i="7"/>
  <c r="U514" i="7"/>
  <c r="R514" i="7"/>
  <c r="Q514" i="7"/>
  <c r="P514" i="7"/>
  <c r="O514" i="7"/>
  <c r="N514" i="7"/>
  <c r="T514" i="7" s="1"/>
  <c r="U513" i="7"/>
  <c r="Q513" i="7"/>
  <c r="S513" i="7" s="1"/>
  <c r="P513" i="7"/>
  <c r="O513" i="7"/>
  <c r="N513" i="7"/>
  <c r="S512" i="7"/>
  <c r="Q512" i="7"/>
  <c r="R512" i="7" s="1"/>
  <c r="P512" i="7"/>
  <c r="O512" i="7"/>
  <c r="N512" i="7"/>
  <c r="Q511" i="7"/>
  <c r="P511" i="7"/>
  <c r="O511" i="7"/>
  <c r="T511" i="7" s="1"/>
  <c r="N511" i="7"/>
  <c r="R510" i="7"/>
  <c r="Q510" i="7"/>
  <c r="P510" i="7"/>
  <c r="O510" i="7"/>
  <c r="N510" i="7"/>
  <c r="U509" i="7"/>
  <c r="T509" i="7"/>
  <c r="Q509" i="7"/>
  <c r="P509" i="7"/>
  <c r="O509" i="7"/>
  <c r="N509" i="7"/>
  <c r="S509" i="7" s="1"/>
  <c r="S508" i="7"/>
  <c r="Q508" i="7"/>
  <c r="P508" i="7"/>
  <c r="O508" i="7"/>
  <c r="N508" i="7"/>
  <c r="T508" i="7" s="1"/>
  <c r="T507" i="7"/>
  <c r="S507" i="7"/>
  <c r="Q507" i="7"/>
  <c r="P507" i="7"/>
  <c r="U507" i="7" s="1"/>
  <c r="O507" i="7"/>
  <c r="N507" i="7"/>
  <c r="Q506" i="7"/>
  <c r="P506" i="7"/>
  <c r="O506" i="7"/>
  <c r="N506" i="7"/>
  <c r="T505" i="7"/>
  <c r="Q505" i="7"/>
  <c r="P505" i="7"/>
  <c r="O505" i="7"/>
  <c r="N505" i="7"/>
  <c r="Q504" i="7"/>
  <c r="P504" i="7"/>
  <c r="O504" i="7"/>
  <c r="N504" i="7"/>
  <c r="U503" i="7"/>
  <c r="T503" i="7"/>
  <c r="Q503" i="7"/>
  <c r="P503" i="7"/>
  <c r="O503" i="7"/>
  <c r="N503" i="7"/>
  <c r="U502" i="7"/>
  <c r="R502" i="7"/>
  <c r="Q502" i="7"/>
  <c r="P502" i="7"/>
  <c r="O502" i="7"/>
  <c r="N502" i="7"/>
  <c r="T502" i="7" s="1"/>
  <c r="U501" i="7"/>
  <c r="Q501" i="7"/>
  <c r="S501" i="7" s="1"/>
  <c r="P501" i="7"/>
  <c r="T501" i="7" s="1"/>
  <c r="O501" i="7"/>
  <c r="R501" i="7" s="1"/>
  <c r="N501" i="7"/>
  <c r="S500" i="7"/>
  <c r="Q500" i="7"/>
  <c r="R500" i="7" s="1"/>
  <c r="P500" i="7"/>
  <c r="O500" i="7"/>
  <c r="N500" i="7"/>
  <c r="Q499" i="7"/>
  <c r="R499" i="7" s="1"/>
  <c r="P499" i="7"/>
  <c r="O499" i="7"/>
  <c r="N499" i="7"/>
  <c r="Q498" i="7"/>
  <c r="P498" i="7"/>
  <c r="O498" i="7"/>
  <c r="N498" i="7"/>
  <c r="Q497" i="7"/>
  <c r="P497" i="7"/>
  <c r="O497" i="7"/>
  <c r="N497" i="7"/>
  <c r="T497" i="7" s="1"/>
  <c r="U496" i="7"/>
  <c r="Q496" i="7"/>
  <c r="P496" i="7"/>
  <c r="O496" i="7"/>
  <c r="N496" i="7"/>
  <c r="R496" i="7" s="1"/>
  <c r="U495" i="7"/>
  <c r="T495" i="7"/>
  <c r="S495" i="7"/>
  <c r="Q495" i="7"/>
  <c r="P495" i="7"/>
  <c r="O495" i="7"/>
  <c r="N495" i="7"/>
  <c r="R495" i="7" s="1"/>
  <c r="T494" i="7"/>
  <c r="S494" i="7"/>
  <c r="Q494" i="7"/>
  <c r="R494" i="7" s="1"/>
  <c r="P494" i="7"/>
  <c r="O494" i="7"/>
  <c r="N494" i="7"/>
  <c r="U494" i="7" s="1"/>
  <c r="Q493" i="7"/>
  <c r="R493" i="7" s="1"/>
  <c r="P493" i="7"/>
  <c r="O493" i="7"/>
  <c r="U493" i="7" s="1"/>
  <c r="N493" i="7"/>
  <c r="Q492" i="7"/>
  <c r="P492" i="7"/>
  <c r="O492" i="7"/>
  <c r="N492" i="7"/>
  <c r="Q491" i="7"/>
  <c r="P491" i="7"/>
  <c r="O491" i="7"/>
  <c r="N491" i="7"/>
  <c r="T491" i="7" s="1"/>
  <c r="U490" i="7"/>
  <c r="Q490" i="7"/>
  <c r="P490" i="7"/>
  <c r="O490" i="7"/>
  <c r="N490" i="7"/>
  <c r="R490" i="7" s="1"/>
  <c r="U489" i="7"/>
  <c r="T489" i="7"/>
  <c r="S489" i="7"/>
  <c r="Q489" i="7"/>
  <c r="P489" i="7"/>
  <c r="O489" i="7"/>
  <c r="N489" i="7"/>
  <c r="R489" i="7" s="1"/>
  <c r="T488" i="7"/>
  <c r="S488" i="7"/>
  <c r="Q488" i="7"/>
  <c r="R488" i="7" s="1"/>
  <c r="P488" i="7"/>
  <c r="O488" i="7"/>
  <c r="N488" i="7"/>
  <c r="U488" i="7" s="1"/>
  <c r="Q487" i="7"/>
  <c r="R487" i="7" s="1"/>
  <c r="P487" i="7"/>
  <c r="O487" i="7"/>
  <c r="N487" i="7"/>
  <c r="U487" i="7" s="1"/>
  <c r="Q486" i="7"/>
  <c r="P486" i="7"/>
  <c r="O486" i="7"/>
  <c r="N486" i="7"/>
  <c r="U486" i="7" s="1"/>
  <c r="Q485" i="7"/>
  <c r="P485" i="7"/>
  <c r="O485" i="7"/>
  <c r="N485" i="7"/>
  <c r="T485" i="7" s="1"/>
  <c r="U484" i="7"/>
  <c r="Q484" i="7"/>
  <c r="P484" i="7"/>
  <c r="O484" i="7"/>
  <c r="N484" i="7"/>
  <c r="R484" i="7" s="1"/>
  <c r="U483" i="7"/>
  <c r="T483" i="7"/>
  <c r="S483" i="7"/>
  <c r="Q483" i="7"/>
  <c r="P483" i="7"/>
  <c r="O483" i="7"/>
  <c r="N483" i="7"/>
  <c r="R483" i="7" s="1"/>
  <c r="T482" i="7"/>
  <c r="S482" i="7"/>
  <c r="Q482" i="7"/>
  <c r="R482" i="7" s="1"/>
  <c r="P482" i="7"/>
  <c r="O482" i="7"/>
  <c r="U482" i="7" s="1"/>
  <c r="N482" i="7"/>
  <c r="Q481" i="7"/>
  <c r="R481" i="7" s="1"/>
  <c r="P481" i="7"/>
  <c r="O481" i="7"/>
  <c r="T481" i="7" s="1"/>
  <c r="N481" i="7"/>
  <c r="U481" i="7" s="1"/>
  <c r="Q480" i="7"/>
  <c r="P480" i="7"/>
  <c r="O480" i="7"/>
  <c r="N480" i="7"/>
  <c r="Q479" i="7"/>
  <c r="P479" i="7"/>
  <c r="O479" i="7"/>
  <c r="N479" i="7"/>
  <c r="T479" i="7" s="1"/>
  <c r="U478" i="7"/>
  <c r="Q478" i="7"/>
  <c r="P478" i="7"/>
  <c r="O478" i="7"/>
  <c r="N478" i="7"/>
  <c r="R478" i="7" s="1"/>
  <c r="U477" i="7"/>
  <c r="T477" i="7"/>
  <c r="S477" i="7"/>
  <c r="Q477" i="7"/>
  <c r="P477" i="7"/>
  <c r="O477" i="7"/>
  <c r="N477" i="7"/>
  <c r="R477" i="7" s="1"/>
  <c r="T476" i="7"/>
  <c r="S476" i="7"/>
  <c r="Q476" i="7"/>
  <c r="R476" i="7" s="1"/>
  <c r="P476" i="7"/>
  <c r="O476" i="7"/>
  <c r="N476" i="7"/>
  <c r="U476" i="7" s="1"/>
  <c r="Q475" i="7"/>
  <c r="R475" i="7" s="1"/>
  <c r="P475" i="7"/>
  <c r="O475" i="7"/>
  <c r="T475" i="7" s="1"/>
  <c r="N475" i="7"/>
  <c r="U475" i="7" s="1"/>
  <c r="Q474" i="7"/>
  <c r="P474" i="7"/>
  <c r="O474" i="7"/>
  <c r="N474" i="7"/>
  <c r="U474" i="7" s="1"/>
  <c r="Q473" i="7"/>
  <c r="P473" i="7"/>
  <c r="O473" i="7"/>
  <c r="N473" i="7"/>
  <c r="T473" i="7" s="1"/>
  <c r="U472" i="7"/>
  <c r="Q472" i="7"/>
  <c r="P472" i="7"/>
  <c r="O472" i="7"/>
  <c r="N472" i="7"/>
  <c r="R472" i="7" s="1"/>
  <c r="U471" i="7"/>
  <c r="T471" i="7"/>
  <c r="S471" i="7"/>
  <c r="Q471" i="7"/>
  <c r="P471" i="7"/>
  <c r="O471" i="7"/>
  <c r="N471" i="7"/>
  <c r="R471" i="7" s="1"/>
  <c r="T470" i="7"/>
  <c r="S470" i="7"/>
  <c r="Q470" i="7"/>
  <c r="R470" i="7" s="1"/>
  <c r="P470" i="7"/>
  <c r="O470" i="7"/>
  <c r="N470" i="7"/>
  <c r="U470" i="7" s="1"/>
  <c r="Q469" i="7"/>
  <c r="R469" i="7" s="1"/>
  <c r="P469" i="7"/>
  <c r="O469" i="7"/>
  <c r="T469" i="7" s="1"/>
  <c r="N469" i="7"/>
  <c r="Q468" i="7"/>
  <c r="P468" i="7"/>
  <c r="O468" i="7"/>
  <c r="N468" i="7"/>
  <c r="Q467" i="7"/>
  <c r="P467" i="7"/>
  <c r="O467" i="7"/>
  <c r="N467" i="7"/>
  <c r="T467" i="7" s="1"/>
  <c r="U466" i="7"/>
  <c r="Q466" i="7"/>
  <c r="P466" i="7"/>
  <c r="O466" i="7"/>
  <c r="N466" i="7"/>
  <c r="R466" i="7" s="1"/>
  <c r="U465" i="7"/>
  <c r="T465" i="7"/>
  <c r="S465" i="7"/>
  <c r="Q465" i="7"/>
  <c r="P465" i="7"/>
  <c r="O465" i="7"/>
  <c r="N465" i="7"/>
  <c r="R465" i="7" s="1"/>
  <c r="T464" i="7"/>
  <c r="S464" i="7"/>
  <c r="Q464" i="7"/>
  <c r="R464" i="7" s="1"/>
  <c r="P464" i="7"/>
  <c r="O464" i="7"/>
  <c r="N464" i="7"/>
  <c r="U464" i="7" s="1"/>
  <c r="Q463" i="7"/>
  <c r="R463" i="7" s="1"/>
  <c r="P463" i="7"/>
  <c r="O463" i="7"/>
  <c r="N463" i="7"/>
  <c r="U463" i="7" s="1"/>
  <c r="Q462" i="7"/>
  <c r="P462" i="7"/>
  <c r="O462" i="7"/>
  <c r="N462" i="7"/>
  <c r="U462" i="7" s="1"/>
  <c r="Q461" i="7"/>
  <c r="P461" i="7"/>
  <c r="O461" i="7"/>
  <c r="N461" i="7"/>
  <c r="T461" i="7" s="1"/>
  <c r="U460" i="7"/>
  <c r="Q460" i="7"/>
  <c r="P460" i="7"/>
  <c r="O460" i="7"/>
  <c r="N460" i="7"/>
  <c r="R460" i="7" s="1"/>
  <c r="U459" i="7"/>
  <c r="T459" i="7"/>
  <c r="S459" i="7"/>
  <c r="Q459" i="7"/>
  <c r="P459" i="7"/>
  <c r="O459" i="7"/>
  <c r="N459" i="7"/>
  <c r="R459" i="7" s="1"/>
  <c r="T458" i="7"/>
  <c r="S458" i="7"/>
  <c r="Q458" i="7"/>
  <c r="R458" i="7" s="1"/>
  <c r="P458" i="7"/>
  <c r="O458" i="7"/>
  <c r="N458" i="7"/>
  <c r="U458" i="7" s="1"/>
  <c r="Q457" i="7"/>
  <c r="R457" i="7" s="1"/>
  <c r="P457" i="7"/>
  <c r="O457" i="7"/>
  <c r="N457" i="7"/>
  <c r="Q456" i="7"/>
  <c r="P456" i="7"/>
  <c r="O456" i="7"/>
  <c r="N456" i="7"/>
  <c r="Q455" i="7"/>
  <c r="P455" i="7"/>
  <c r="O455" i="7"/>
  <c r="N455" i="7"/>
  <c r="T455" i="7" s="1"/>
  <c r="U454" i="7"/>
  <c r="Q454" i="7"/>
  <c r="P454" i="7"/>
  <c r="O454" i="7"/>
  <c r="N454" i="7"/>
  <c r="R454" i="7" s="1"/>
  <c r="U453" i="7"/>
  <c r="T453" i="7"/>
  <c r="S453" i="7"/>
  <c r="Q453" i="7"/>
  <c r="P453" i="7"/>
  <c r="O453" i="7"/>
  <c r="N453" i="7"/>
  <c r="R453" i="7" s="1"/>
  <c r="T452" i="7"/>
  <c r="S452" i="7"/>
  <c r="Q452" i="7"/>
  <c r="R452" i="7" s="1"/>
  <c r="P452" i="7"/>
  <c r="O452" i="7"/>
  <c r="N452" i="7"/>
  <c r="U452" i="7" s="1"/>
  <c r="Q451" i="7"/>
  <c r="R451" i="7" s="1"/>
  <c r="P451" i="7"/>
  <c r="O451" i="7"/>
  <c r="N451" i="7"/>
  <c r="U451" i="7" s="1"/>
  <c r="Q450" i="7"/>
  <c r="P450" i="7"/>
  <c r="O450" i="7"/>
  <c r="N450" i="7"/>
  <c r="U450" i="7" s="1"/>
  <c r="Q449" i="7"/>
  <c r="P449" i="7"/>
  <c r="O449" i="7"/>
  <c r="N449" i="7"/>
  <c r="T449" i="7" s="1"/>
  <c r="U448" i="7"/>
  <c r="Q448" i="7"/>
  <c r="P448" i="7"/>
  <c r="O448" i="7"/>
  <c r="N448" i="7"/>
  <c r="R448" i="7" s="1"/>
  <c r="U447" i="7"/>
  <c r="T447" i="7"/>
  <c r="S447" i="7"/>
  <c r="Q447" i="7"/>
  <c r="P447" i="7"/>
  <c r="O447" i="7"/>
  <c r="N447" i="7"/>
  <c r="R447" i="7" s="1"/>
  <c r="T446" i="7"/>
  <c r="S446" i="7"/>
  <c r="Q446" i="7"/>
  <c r="R446" i="7" s="1"/>
  <c r="P446" i="7"/>
  <c r="O446" i="7"/>
  <c r="N446" i="7"/>
  <c r="U446" i="7" s="1"/>
  <c r="Q445" i="7"/>
  <c r="R445" i="7" s="1"/>
  <c r="P445" i="7"/>
  <c r="O445" i="7"/>
  <c r="T445" i="7" s="1"/>
  <c r="N445" i="7"/>
  <c r="U445" i="7" s="1"/>
  <c r="Q444" i="7"/>
  <c r="P444" i="7"/>
  <c r="O444" i="7"/>
  <c r="N444" i="7"/>
  <c r="Q443" i="7"/>
  <c r="P443" i="7"/>
  <c r="O443" i="7"/>
  <c r="N443" i="7"/>
  <c r="T443" i="7" s="1"/>
  <c r="U442" i="7"/>
  <c r="Q442" i="7"/>
  <c r="P442" i="7"/>
  <c r="O442" i="7"/>
  <c r="N442" i="7"/>
  <c r="R442" i="7" s="1"/>
  <c r="U441" i="7"/>
  <c r="T441" i="7"/>
  <c r="S441" i="7"/>
  <c r="Q441" i="7"/>
  <c r="P441" i="7"/>
  <c r="O441" i="7"/>
  <c r="N441" i="7"/>
  <c r="R441" i="7" s="1"/>
  <c r="T440" i="7"/>
  <c r="S440" i="7"/>
  <c r="Q440" i="7"/>
  <c r="R440" i="7" s="1"/>
  <c r="P440" i="7"/>
  <c r="O440" i="7"/>
  <c r="N440" i="7"/>
  <c r="U440" i="7" s="1"/>
  <c r="Q439" i="7"/>
  <c r="R439" i="7" s="1"/>
  <c r="P439" i="7"/>
  <c r="O439" i="7"/>
  <c r="T439" i="7" s="1"/>
  <c r="N439" i="7"/>
  <c r="U439" i="7" s="1"/>
  <c r="Q438" i="7"/>
  <c r="P438" i="7"/>
  <c r="O438" i="7"/>
  <c r="N438" i="7"/>
  <c r="U438" i="7" s="1"/>
  <c r="Q437" i="7"/>
  <c r="P437" i="7"/>
  <c r="O437" i="7"/>
  <c r="N437" i="7"/>
  <c r="T437" i="7" s="1"/>
  <c r="U436" i="7"/>
  <c r="Q436" i="7"/>
  <c r="P436" i="7"/>
  <c r="O436" i="7"/>
  <c r="N436" i="7"/>
  <c r="R436" i="7" s="1"/>
  <c r="U435" i="7"/>
  <c r="T435" i="7"/>
  <c r="S435" i="7"/>
  <c r="Q435" i="7"/>
  <c r="P435" i="7"/>
  <c r="O435" i="7"/>
  <c r="N435" i="7"/>
  <c r="R435" i="7" s="1"/>
  <c r="T434" i="7"/>
  <c r="S434" i="7"/>
  <c r="Q434" i="7"/>
  <c r="R434" i="7" s="1"/>
  <c r="P434" i="7"/>
  <c r="O434" i="7"/>
  <c r="N434" i="7"/>
  <c r="U434" i="7" s="1"/>
  <c r="Q433" i="7"/>
  <c r="R433" i="7" s="1"/>
  <c r="P433" i="7"/>
  <c r="O433" i="7"/>
  <c r="N433" i="7"/>
  <c r="Q432" i="7"/>
  <c r="P432" i="7"/>
  <c r="O432" i="7"/>
  <c r="N432" i="7"/>
  <c r="Q431" i="7"/>
  <c r="P431" i="7"/>
  <c r="O431" i="7"/>
  <c r="N431" i="7"/>
  <c r="T431" i="7" s="1"/>
  <c r="U430" i="7"/>
  <c r="Q430" i="7"/>
  <c r="P430" i="7"/>
  <c r="O430" i="7"/>
  <c r="N430" i="7"/>
  <c r="R430" i="7" s="1"/>
  <c r="U429" i="7"/>
  <c r="T429" i="7"/>
  <c r="S429" i="7"/>
  <c r="Q429" i="7"/>
  <c r="P429" i="7"/>
  <c r="O429" i="7"/>
  <c r="N429" i="7"/>
  <c r="R429" i="7" s="1"/>
  <c r="T428" i="7"/>
  <c r="S428" i="7"/>
  <c r="Q428" i="7"/>
  <c r="R428" i="7" s="1"/>
  <c r="P428" i="7"/>
  <c r="O428" i="7"/>
  <c r="N428" i="7"/>
  <c r="U428" i="7" s="1"/>
  <c r="Q427" i="7"/>
  <c r="R427" i="7" s="1"/>
  <c r="P427" i="7"/>
  <c r="O427" i="7"/>
  <c r="N427" i="7"/>
  <c r="Q426" i="7"/>
  <c r="P426" i="7"/>
  <c r="O426" i="7"/>
  <c r="N426" i="7"/>
  <c r="Q425" i="7"/>
  <c r="P425" i="7"/>
  <c r="O425" i="7"/>
  <c r="N425" i="7"/>
  <c r="U424" i="7"/>
  <c r="Q424" i="7"/>
  <c r="P424" i="7"/>
  <c r="O424" i="7"/>
  <c r="N424" i="7"/>
  <c r="R424" i="7" s="1"/>
  <c r="U423" i="7"/>
  <c r="T423" i="7"/>
  <c r="S423" i="7"/>
  <c r="Q423" i="7"/>
  <c r="P423" i="7"/>
  <c r="O423" i="7"/>
  <c r="N423" i="7"/>
  <c r="R423" i="7" s="1"/>
  <c r="T422" i="7"/>
  <c r="S422" i="7"/>
  <c r="Q422" i="7"/>
  <c r="R422" i="7" s="1"/>
  <c r="P422" i="7"/>
  <c r="O422" i="7"/>
  <c r="N422" i="7"/>
  <c r="U422" i="7" s="1"/>
  <c r="Q421" i="7"/>
  <c r="R421" i="7" s="1"/>
  <c r="P421" i="7"/>
  <c r="O421" i="7"/>
  <c r="T421" i="7" s="1"/>
  <c r="N421" i="7"/>
  <c r="U421" i="7" s="1"/>
  <c r="Q420" i="7"/>
  <c r="P420" i="7"/>
  <c r="O420" i="7"/>
  <c r="N420" i="7"/>
  <c r="Q419" i="7"/>
  <c r="P419" i="7"/>
  <c r="O419" i="7"/>
  <c r="N419" i="7"/>
  <c r="U418" i="7"/>
  <c r="Q418" i="7"/>
  <c r="P418" i="7"/>
  <c r="O418" i="7"/>
  <c r="N418" i="7"/>
  <c r="R418" i="7" s="1"/>
  <c r="V417" i="7"/>
  <c r="U417" i="7"/>
  <c r="T417" i="7"/>
  <c r="S417" i="7"/>
  <c r="Q417" i="7"/>
  <c r="P417" i="7"/>
  <c r="O417" i="7"/>
  <c r="N417" i="7"/>
  <c r="R417" i="7" s="1"/>
  <c r="W417" i="7" s="1"/>
  <c r="T416" i="7"/>
  <c r="S416" i="7"/>
  <c r="Q416" i="7"/>
  <c r="R416" i="7" s="1"/>
  <c r="P416" i="7"/>
  <c r="O416" i="7"/>
  <c r="N416" i="7"/>
  <c r="U416" i="7" s="1"/>
  <c r="R415" i="7"/>
  <c r="Q415" i="7"/>
  <c r="P415" i="7"/>
  <c r="O415" i="7"/>
  <c r="N415" i="7"/>
  <c r="U415" i="7" s="1"/>
  <c r="Q414" i="7"/>
  <c r="P414" i="7"/>
  <c r="O414" i="7"/>
  <c r="N414" i="7"/>
  <c r="Q413" i="7"/>
  <c r="P413" i="7"/>
  <c r="O413" i="7"/>
  <c r="N413" i="7"/>
  <c r="U412" i="7"/>
  <c r="Q412" i="7"/>
  <c r="P412" i="7"/>
  <c r="O412" i="7"/>
  <c r="N412" i="7"/>
  <c r="R412" i="7" s="1"/>
  <c r="U411" i="7"/>
  <c r="T411" i="7"/>
  <c r="S411" i="7"/>
  <c r="Q411" i="7"/>
  <c r="P411" i="7"/>
  <c r="O411" i="7"/>
  <c r="N411" i="7"/>
  <c r="R411" i="7" s="1"/>
  <c r="S410" i="7"/>
  <c r="Q410" i="7"/>
  <c r="P410" i="7"/>
  <c r="O410" i="7"/>
  <c r="N410" i="7"/>
  <c r="R409" i="7"/>
  <c r="Q409" i="7"/>
  <c r="P409" i="7"/>
  <c r="O409" i="7"/>
  <c r="N409" i="7"/>
  <c r="U409" i="7" s="1"/>
  <c r="Q408" i="7"/>
  <c r="P408" i="7"/>
  <c r="O408" i="7"/>
  <c r="N408" i="7"/>
  <c r="Q407" i="7"/>
  <c r="P407" i="7"/>
  <c r="O407" i="7"/>
  <c r="N407" i="7"/>
  <c r="U406" i="7"/>
  <c r="Q406" i="7"/>
  <c r="P406" i="7"/>
  <c r="O406" i="7"/>
  <c r="N406" i="7"/>
  <c r="R406" i="7" s="1"/>
  <c r="U405" i="7"/>
  <c r="T405" i="7"/>
  <c r="S405" i="7"/>
  <c r="Q405" i="7"/>
  <c r="P405" i="7"/>
  <c r="O405" i="7"/>
  <c r="N405" i="7"/>
  <c r="R405" i="7" s="1"/>
  <c r="Q404" i="7"/>
  <c r="P404" i="7"/>
  <c r="O404" i="7"/>
  <c r="N404" i="7"/>
  <c r="R403" i="7"/>
  <c r="Q403" i="7"/>
  <c r="P403" i="7"/>
  <c r="O403" i="7"/>
  <c r="N403" i="7"/>
  <c r="U403" i="7" s="1"/>
  <c r="Q402" i="7"/>
  <c r="P402" i="7"/>
  <c r="O402" i="7"/>
  <c r="N402" i="7"/>
  <c r="Q401" i="7"/>
  <c r="P401" i="7"/>
  <c r="O401" i="7"/>
  <c r="N401" i="7"/>
  <c r="U400" i="7"/>
  <c r="Q400" i="7"/>
  <c r="P400" i="7"/>
  <c r="O400" i="7"/>
  <c r="N400" i="7"/>
  <c r="R400" i="7" s="1"/>
  <c r="U399" i="7"/>
  <c r="T399" i="7"/>
  <c r="S399" i="7"/>
  <c r="Q399" i="7"/>
  <c r="P399" i="7"/>
  <c r="O399" i="7"/>
  <c r="N399" i="7"/>
  <c r="R399" i="7" s="1"/>
  <c r="S398" i="7"/>
  <c r="Q398" i="7"/>
  <c r="P398" i="7"/>
  <c r="O398" i="7"/>
  <c r="N398" i="7"/>
  <c r="R397" i="7"/>
  <c r="Q397" i="7"/>
  <c r="P397" i="7"/>
  <c r="O397" i="7"/>
  <c r="N397" i="7"/>
  <c r="U397" i="7" s="1"/>
  <c r="Q396" i="7"/>
  <c r="P396" i="7"/>
  <c r="O396" i="7"/>
  <c r="N396" i="7"/>
  <c r="Q395" i="7"/>
  <c r="P395" i="7"/>
  <c r="O395" i="7"/>
  <c r="N395" i="7"/>
  <c r="U394" i="7"/>
  <c r="Q394" i="7"/>
  <c r="P394" i="7"/>
  <c r="O394" i="7"/>
  <c r="N394" i="7"/>
  <c r="R394" i="7" s="1"/>
  <c r="U393" i="7"/>
  <c r="T393" i="7"/>
  <c r="S393" i="7"/>
  <c r="Q393" i="7"/>
  <c r="P393" i="7"/>
  <c r="O393" i="7"/>
  <c r="N393" i="7"/>
  <c r="R393" i="7" s="1"/>
  <c r="S392" i="7"/>
  <c r="Q392" i="7"/>
  <c r="P392" i="7"/>
  <c r="O392" i="7"/>
  <c r="N392" i="7"/>
  <c r="R391" i="7"/>
  <c r="Q391" i="7"/>
  <c r="P391" i="7"/>
  <c r="O391" i="7"/>
  <c r="N391" i="7"/>
  <c r="U391" i="7" s="1"/>
  <c r="Q390" i="7"/>
  <c r="P390" i="7"/>
  <c r="O390" i="7"/>
  <c r="N390" i="7"/>
  <c r="Q389" i="7"/>
  <c r="P389" i="7"/>
  <c r="O389" i="7"/>
  <c r="N389" i="7"/>
  <c r="U388" i="7"/>
  <c r="Q388" i="7"/>
  <c r="P388" i="7"/>
  <c r="O388" i="7"/>
  <c r="N388" i="7"/>
  <c r="R388" i="7" s="1"/>
  <c r="U387" i="7"/>
  <c r="T387" i="7"/>
  <c r="S387" i="7"/>
  <c r="Q387" i="7"/>
  <c r="P387" i="7"/>
  <c r="O387" i="7"/>
  <c r="N387" i="7"/>
  <c r="R387" i="7" s="1"/>
  <c r="S386" i="7"/>
  <c r="Q386" i="7"/>
  <c r="P386" i="7"/>
  <c r="O386" i="7"/>
  <c r="N386" i="7"/>
  <c r="R385" i="7"/>
  <c r="Q385" i="7"/>
  <c r="P385" i="7"/>
  <c r="O385" i="7"/>
  <c r="N385" i="7"/>
  <c r="U385" i="7" s="1"/>
  <c r="Q384" i="7"/>
  <c r="P384" i="7"/>
  <c r="O384" i="7"/>
  <c r="N384" i="7"/>
  <c r="Q383" i="7"/>
  <c r="P383" i="7"/>
  <c r="O383" i="7"/>
  <c r="N383" i="7"/>
  <c r="U382" i="7"/>
  <c r="Q382" i="7"/>
  <c r="P382" i="7"/>
  <c r="O382" i="7"/>
  <c r="N382" i="7"/>
  <c r="R382" i="7" s="1"/>
  <c r="U381" i="7"/>
  <c r="T381" i="7"/>
  <c r="S381" i="7"/>
  <c r="Q381" i="7"/>
  <c r="P381" i="7"/>
  <c r="O381" i="7"/>
  <c r="N381" i="7"/>
  <c r="R381" i="7" s="1"/>
  <c r="Q380" i="7"/>
  <c r="P380" i="7"/>
  <c r="O380" i="7"/>
  <c r="N380" i="7"/>
  <c r="R379" i="7"/>
  <c r="Q379" i="7"/>
  <c r="P379" i="7"/>
  <c r="O379" i="7"/>
  <c r="N379" i="7"/>
  <c r="U379" i="7" s="1"/>
  <c r="Q378" i="7"/>
  <c r="P378" i="7"/>
  <c r="O378" i="7"/>
  <c r="N378" i="7"/>
  <c r="Q377" i="7"/>
  <c r="P377" i="7"/>
  <c r="O377" i="7"/>
  <c r="N377" i="7"/>
  <c r="U376" i="7"/>
  <c r="Q376" i="7"/>
  <c r="P376" i="7"/>
  <c r="O376" i="7"/>
  <c r="N376" i="7"/>
  <c r="R376" i="7" s="1"/>
  <c r="U375" i="7"/>
  <c r="T375" i="7"/>
  <c r="S375" i="7"/>
  <c r="Q375" i="7"/>
  <c r="P375" i="7"/>
  <c r="O375" i="7"/>
  <c r="N375" i="7"/>
  <c r="R375" i="7" s="1"/>
  <c r="S374" i="7"/>
  <c r="Q374" i="7"/>
  <c r="P374" i="7"/>
  <c r="O374" i="7"/>
  <c r="N374" i="7"/>
  <c r="Q373" i="7"/>
  <c r="P373" i="7"/>
  <c r="O373" i="7"/>
  <c r="T373" i="7" s="1"/>
  <c r="N373" i="7"/>
  <c r="U372" i="7"/>
  <c r="Q372" i="7"/>
  <c r="P372" i="7"/>
  <c r="O372" i="7"/>
  <c r="N372" i="7"/>
  <c r="S371" i="7"/>
  <c r="Q371" i="7"/>
  <c r="P371" i="7"/>
  <c r="O371" i="7"/>
  <c r="N371" i="7"/>
  <c r="Q370" i="7"/>
  <c r="U370" i="7" s="1"/>
  <c r="P370" i="7"/>
  <c r="O370" i="7"/>
  <c r="N370" i="7"/>
  <c r="Q369" i="7"/>
  <c r="P369" i="7"/>
  <c r="O369" i="7"/>
  <c r="N369" i="7"/>
  <c r="T368" i="7"/>
  <c r="R368" i="7"/>
  <c r="Q368" i="7"/>
  <c r="S368" i="7" s="1"/>
  <c r="P368" i="7"/>
  <c r="O368" i="7"/>
  <c r="N368" i="7"/>
  <c r="U368" i="7" s="1"/>
  <c r="Q367" i="7"/>
  <c r="P367" i="7"/>
  <c r="R367" i="7" s="1"/>
  <c r="O367" i="7"/>
  <c r="N367" i="7"/>
  <c r="Q366" i="7"/>
  <c r="P366" i="7"/>
  <c r="O366" i="7"/>
  <c r="N366" i="7"/>
  <c r="Q365" i="7"/>
  <c r="P365" i="7"/>
  <c r="O365" i="7"/>
  <c r="N365" i="7"/>
  <c r="S364" i="7"/>
  <c r="Q364" i="7"/>
  <c r="P364" i="7"/>
  <c r="O364" i="7"/>
  <c r="N364" i="7"/>
  <c r="U363" i="7"/>
  <c r="T363" i="7"/>
  <c r="S363" i="7"/>
  <c r="Q363" i="7"/>
  <c r="P363" i="7"/>
  <c r="O363" i="7"/>
  <c r="N363" i="7"/>
  <c r="R363" i="7" s="1"/>
  <c r="V363" i="7" s="1"/>
  <c r="R362" i="7"/>
  <c r="Q362" i="7"/>
  <c r="P362" i="7"/>
  <c r="O362" i="7"/>
  <c r="T362" i="7" s="1"/>
  <c r="N362" i="7"/>
  <c r="U362" i="7" s="1"/>
  <c r="Q361" i="7"/>
  <c r="P361" i="7"/>
  <c r="O361" i="7"/>
  <c r="T361" i="7" s="1"/>
  <c r="N361" i="7"/>
  <c r="Q360" i="7"/>
  <c r="P360" i="7"/>
  <c r="R360" i="7" s="1"/>
  <c r="O360" i="7"/>
  <c r="N360" i="7"/>
  <c r="U359" i="7"/>
  <c r="S359" i="7"/>
  <c r="Q359" i="7"/>
  <c r="P359" i="7"/>
  <c r="O359" i="7"/>
  <c r="N359" i="7"/>
  <c r="U358" i="7"/>
  <c r="Q358" i="7"/>
  <c r="P358" i="7"/>
  <c r="O358" i="7"/>
  <c r="N358" i="7"/>
  <c r="Q357" i="7"/>
  <c r="P357" i="7"/>
  <c r="O357" i="7"/>
  <c r="N357" i="7"/>
  <c r="S356" i="7"/>
  <c r="R356" i="7"/>
  <c r="Q356" i="7"/>
  <c r="P356" i="7"/>
  <c r="O356" i="7"/>
  <c r="T356" i="7" s="1"/>
  <c r="N356" i="7"/>
  <c r="T355" i="7"/>
  <c r="R355" i="7"/>
  <c r="Q355" i="7"/>
  <c r="P355" i="7"/>
  <c r="O355" i="7"/>
  <c r="N355" i="7"/>
  <c r="U355" i="7" s="1"/>
  <c r="Q354" i="7"/>
  <c r="P354" i="7"/>
  <c r="O354" i="7"/>
  <c r="N354" i="7"/>
  <c r="Q353" i="7"/>
  <c r="P353" i="7"/>
  <c r="S353" i="7" s="1"/>
  <c r="O353" i="7"/>
  <c r="N353" i="7"/>
  <c r="S352" i="7"/>
  <c r="Q352" i="7"/>
  <c r="P352" i="7"/>
  <c r="O352" i="7"/>
  <c r="N352" i="7"/>
  <c r="U352" i="7" s="1"/>
  <c r="U351" i="7"/>
  <c r="T351" i="7"/>
  <c r="S351" i="7"/>
  <c r="Q351" i="7"/>
  <c r="P351" i="7"/>
  <c r="O351" i="7"/>
  <c r="N351" i="7"/>
  <c r="R351" i="7" s="1"/>
  <c r="T350" i="7"/>
  <c r="Q350" i="7"/>
  <c r="P350" i="7"/>
  <c r="O350" i="7"/>
  <c r="S350" i="7" s="1"/>
  <c r="N350" i="7"/>
  <c r="Q349" i="7"/>
  <c r="P349" i="7"/>
  <c r="O349" i="7"/>
  <c r="N349" i="7"/>
  <c r="R348" i="7"/>
  <c r="Q348" i="7"/>
  <c r="P348" i="7"/>
  <c r="O348" i="7"/>
  <c r="N348" i="7"/>
  <c r="U347" i="7"/>
  <c r="R347" i="7"/>
  <c r="Q347" i="7"/>
  <c r="P347" i="7"/>
  <c r="O347" i="7"/>
  <c r="N347" i="7"/>
  <c r="T347" i="7" s="1"/>
  <c r="Q346" i="7"/>
  <c r="P346" i="7"/>
  <c r="O346" i="7"/>
  <c r="N346" i="7"/>
  <c r="S345" i="7"/>
  <c r="R345" i="7"/>
  <c r="Q345" i="7"/>
  <c r="P345" i="7"/>
  <c r="O345" i="7"/>
  <c r="U345" i="7" s="1"/>
  <c r="N345" i="7"/>
  <c r="T345" i="7" s="1"/>
  <c r="U344" i="7"/>
  <c r="Q344" i="7"/>
  <c r="P344" i="7"/>
  <c r="O344" i="7"/>
  <c r="S344" i="7" s="1"/>
  <c r="N344" i="7"/>
  <c r="T344" i="7" s="1"/>
  <c r="U343" i="7"/>
  <c r="S343" i="7"/>
  <c r="Q343" i="7"/>
  <c r="P343" i="7"/>
  <c r="O343" i="7"/>
  <c r="N343" i="7"/>
  <c r="R343" i="7" s="1"/>
  <c r="Q342" i="7"/>
  <c r="P342" i="7"/>
  <c r="O342" i="7"/>
  <c r="N342" i="7"/>
  <c r="Q341" i="7"/>
  <c r="P341" i="7"/>
  <c r="O341" i="7"/>
  <c r="N341" i="7"/>
  <c r="Q340" i="7"/>
  <c r="P340" i="7"/>
  <c r="O340" i="7"/>
  <c r="N340" i="7"/>
  <c r="W339" i="7"/>
  <c r="S339" i="7"/>
  <c r="R339" i="7"/>
  <c r="V339" i="7" s="1"/>
  <c r="Q339" i="7"/>
  <c r="P339" i="7"/>
  <c r="O339" i="7"/>
  <c r="U339" i="7" s="1"/>
  <c r="N339" i="7"/>
  <c r="T339" i="7" s="1"/>
  <c r="U338" i="7"/>
  <c r="Q338" i="7"/>
  <c r="P338" i="7"/>
  <c r="O338" i="7"/>
  <c r="S338" i="7" s="1"/>
  <c r="N338" i="7"/>
  <c r="T338" i="7" s="1"/>
  <c r="U337" i="7"/>
  <c r="S337" i="7"/>
  <c r="Q337" i="7"/>
  <c r="P337" i="7"/>
  <c r="O337" i="7"/>
  <c r="N337" i="7"/>
  <c r="R337" i="7" s="1"/>
  <c r="S336" i="7"/>
  <c r="Q336" i="7"/>
  <c r="P336" i="7"/>
  <c r="O336" i="7"/>
  <c r="T336" i="7" s="1"/>
  <c r="N336" i="7"/>
  <c r="Q335" i="7"/>
  <c r="P335" i="7"/>
  <c r="O335" i="7"/>
  <c r="N335" i="7"/>
  <c r="Q334" i="7"/>
  <c r="P334" i="7"/>
  <c r="O334" i="7"/>
  <c r="N334" i="7"/>
  <c r="S334" i="7" s="1"/>
  <c r="S333" i="7"/>
  <c r="R333" i="7"/>
  <c r="V333" i="7" s="1"/>
  <c r="Q333" i="7"/>
  <c r="P333" i="7"/>
  <c r="O333" i="7"/>
  <c r="U333" i="7" s="1"/>
  <c r="N333" i="7"/>
  <c r="T333" i="7" s="1"/>
  <c r="W333" i="7" s="1"/>
  <c r="U332" i="7"/>
  <c r="Q332" i="7"/>
  <c r="P332" i="7"/>
  <c r="O332" i="7"/>
  <c r="S332" i="7" s="1"/>
  <c r="N332" i="7"/>
  <c r="T332" i="7" s="1"/>
  <c r="U331" i="7"/>
  <c r="S331" i="7"/>
  <c r="Q331" i="7"/>
  <c r="P331" i="7"/>
  <c r="O331" i="7"/>
  <c r="N331" i="7"/>
  <c r="R331" i="7" s="1"/>
  <c r="S330" i="7"/>
  <c r="Q330" i="7"/>
  <c r="P330" i="7"/>
  <c r="O330" i="7"/>
  <c r="T330" i="7" s="1"/>
  <c r="N330" i="7"/>
  <c r="Q329" i="7"/>
  <c r="P329" i="7"/>
  <c r="O329" i="7"/>
  <c r="N329" i="7"/>
  <c r="Q328" i="7"/>
  <c r="P328" i="7"/>
  <c r="O328" i="7"/>
  <c r="N328" i="7"/>
  <c r="S328" i="7" s="1"/>
  <c r="S327" i="7"/>
  <c r="R327" i="7"/>
  <c r="Q327" i="7"/>
  <c r="P327" i="7"/>
  <c r="O327" i="7"/>
  <c r="U327" i="7" s="1"/>
  <c r="N327" i="7"/>
  <c r="T327" i="7" s="1"/>
  <c r="W327" i="7" s="1"/>
  <c r="U326" i="7"/>
  <c r="Q326" i="7"/>
  <c r="P326" i="7"/>
  <c r="O326" i="7"/>
  <c r="S326" i="7" s="1"/>
  <c r="N326" i="7"/>
  <c r="T326" i="7" s="1"/>
  <c r="U325" i="7"/>
  <c r="S325" i="7"/>
  <c r="Q325" i="7"/>
  <c r="P325" i="7"/>
  <c r="O325" i="7"/>
  <c r="N325" i="7"/>
  <c r="R325" i="7" s="1"/>
  <c r="Q324" i="7"/>
  <c r="P324" i="7"/>
  <c r="O324" i="7"/>
  <c r="N324" i="7"/>
  <c r="Q323" i="7"/>
  <c r="P323" i="7"/>
  <c r="O323" i="7"/>
  <c r="N323" i="7"/>
  <c r="Q322" i="7"/>
  <c r="P322" i="7"/>
  <c r="O322" i="7"/>
  <c r="N322" i="7"/>
  <c r="S321" i="7"/>
  <c r="R321" i="7"/>
  <c r="Q321" i="7"/>
  <c r="P321" i="7"/>
  <c r="O321" i="7"/>
  <c r="N321" i="7"/>
  <c r="U321" i="7" s="1"/>
  <c r="U320" i="7"/>
  <c r="Q320" i="7"/>
  <c r="P320" i="7"/>
  <c r="O320" i="7"/>
  <c r="N320" i="7"/>
  <c r="T320" i="7" s="1"/>
  <c r="U319" i="7"/>
  <c r="S319" i="7"/>
  <c r="Q319" i="7"/>
  <c r="P319" i="7"/>
  <c r="O319" i="7"/>
  <c r="N319" i="7"/>
  <c r="R319" i="7" s="1"/>
  <c r="Q318" i="7"/>
  <c r="P318" i="7"/>
  <c r="O318" i="7"/>
  <c r="N318" i="7"/>
  <c r="T318" i="7" s="1"/>
  <c r="Q317" i="7"/>
  <c r="P317" i="7"/>
  <c r="O317" i="7"/>
  <c r="N317" i="7"/>
  <c r="Q316" i="7"/>
  <c r="P316" i="7"/>
  <c r="O316" i="7"/>
  <c r="N316" i="7"/>
  <c r="S316" i="7" s="1"/>
  <c r="S315" i="7"/>
  <c r="R315" i="7"/>
  <c r="Q315" i="7"/>
  <c r="P315" i="7"/>
  <c r="O315" i="7"/>
  <c r="N315" i="7"/>
  <c r="U315" i="7" s="1"/>
  <c r="U314" i="7"/>
  <c r="Q314" i="7"/>
  <c r="P314" i="7"/>
  <c r="O314" i="7"/>
  <c r="N314" i="7"/>
  <c r="T314" i="7" s="1"/>
  <c r="U313" i="7"/>
  <c r="S313" i="7"/>
  <c r="Q313" i="7"/>
  <c r="P313" i="7"/>
  <c r="O313" i="7"/>
  <c r="N313" i="7"/>
  <c r="R313" i="7" s="1"/>
  <c r="S312" i="7"/>
  <c r="Q312" i="7"/>
  <c r="P312" i="7"/>
  <c r="O312" i="7"/>
  <c r="N312" i="7"/>
  <c r="T312" i="7" s="1"/>
  <c r="Q311" i="7"/>
  <c r="P311" i="7"/>
  <c r="O311" i="7"/>
  <c r="S311" i="7" s="1"/>
  <c r="N311" i="7"/>
  <c r="Q310" i="7"/>
  <c r="P310" i="7"/>
  <c r="O310" i="7"/>
  <c r="N310" i="7"/>
  <c r="S309" i="7"/>
  <c r="R309" i="7"/>
  <c r="Q309" i="7"/>
  <c r="P309" i="7"/>
  <c r="O309" i="7"/>
  <c r="N309" i="7"/>
  <c r="U309" i="7" s="1"/>
  <c r="U308" i="7"/>
  <c r="Q308" i="7"/>
  <c r="P308" i="7"/>
  <c r="O308" i="7"/>
  <c r="N308" i="7"/>
  <c r="T308" i="7" s="1"/>
  <c r="U307" i="7"/>
  <c r="S307" i="7"/>
  <c r="Q307" i="7"/>
  <c r="P307" i="7"/>
  <c r="O307" i="7"/>
  <c r="N307" i="7"/>
  <c r="R307" i="7" s="1"/>
  <c r="Q306" i="7"/>
  <c r="P306" i="7"/>
  <c r="O306" i="7"/>
  <c r="N306" i="7"/>
  <c r="Q305" i="7"/>
  <c r="P305" i="7"/>
  <c r="O305" i="7"/>
  <c r="S305" i="7" s="1"/>
  <c r="N305" i="7"/>
  <c r="U305" i="7" s="1"/>
  <c r="Q304" i="7"/>
  <c r="P304" i="7"/>
  <c r="O304" i="7"/>
  <c r="N304" i="7"/>
  <c r="S303" i="7"/>
  <c r="R303" i="7"/>
  <c r="Q303" i="7"/>
  <c r="P303" i="7"/>
  <c r="O303" i="7"/>
  <c r="N303" i="7"/>
  <c r="U303" i="7" s="1"/>
  <c r="U302" i="7"/>
  <c r="Q302" i="7"/>
  <c r="P302" i="7"/>
  <c r="O302" i="7"/>
  <c r="N302" i="7"/>
  <c r="T302" i="7" s="1"/>
  <c r="U301" i="7"/>
  <c r="S301" i="7"/>
  <c r="Q301" i="7"/>
  <c r="P301" i="7"/>
  <c r="O301" i="7"/>
  <c r="N301" i="7"/>
  <c r="R301" i="7" s="1"/>
  <c r="Q300" i="7"/>
  <c r="P300" i="7"/>
  <c r="O300" i="7"/>
  <c r="N300" i="7"/>
  <c r="T300" i="7" s="1"/>
  <c r="Q299" i="7"/>
  <c r="P299" i="7"/>
  <c r="O299" i="7"/>
  <c r="N299" i="7"/>
  <c r="Q298" i="7"/>
  <c r="P298" i="7"/>
  <c r="O298" i="7"/>
  <c r="N298" i="7"/>
  <c r="S298" i="7" s="1"/>
  <c r="S297" i="7"/>
  <c r="R297" i="7"/>
  <c r="Q297" i="7"/>
  <c r="P297" i="7"/>
  <c r="O297" i="7"/>
  <c r="N297" i="7"/>
  <c r="U297" i="7" s="1"/>
  <c r="U296" i="7"/>
  <c r="Q296" i="7"/>
  <c r="P296" i="7"/>
  <c r="O296" i="7"/>
  <c r="N296" i="7"/>
  <c r="T296" i="7" s="1"/>
  <c r="U295" i="7"/>
  <c r="S295" i="7"/>
  <c r="Q295" i="7"/>
  <c r="P295" i="7"/>
  <c r="O295" i="7"/>
  <c r="N295" i="7"/>
  <c r="R295" i="7" s="1"/>
  <c r="S294" i="7"/>
  <c r="Q294" i="7"/>
  <c r="P294" i="7"/>
  <c r="O294" i="7"/>
  <c r="N294" i="7"/>
  <c r="T294" i="7" s="1"/>
  <c r="Q293" i="7"/>
  <c r="P293" i="7"/>
  <c r="O293" i="7"/>
  <c r="S293" i="7" s="1"/>
  <c r="N293" i="7"/>
  <c r="Q292" i="7"/>
  <c r="P292" i="7"/>
  <c r="O292" i="7"/>
  <c r="N292" i="7"/>
  <c r="S291" i="7"/>
  <c r="R291" i="7"/>
  <c r="Q291" i="7"/>
  <c r="P291" i="7"/>
  <c r="O291" i="7"/>
  <c r="N291" i="7"/>
  <c r="U291" i="7" s="1"/>
  <c r="U290" i="7"/>
  <c r="Q290" i="7"/>
  <c r="P290" i="7"/>
  <c r="O290" i="7"/>
  <c r="N290" i="7"/>
  <c r="T290" i="7" s="1"/>
  <c r="U289" i="7"/>
  <c r="S289" i="7"/>
  <c r="Q289" i="7"/>
  <c r="P289" i="7"/>
  <c r="O289" i="7"/>
  <c r="N289" i="7"/>
  <c r="R289" i="7" s="1"/>
  <c r="Q288" i="7"/>
  <c r="P288" i="7"/>
  <c r="O288" i="7"/>
  <c r="N288" i="7"/>
  <c r="Q287" i="7"/>
  <c r="P287" i="7"/>
  <c r="O287" i="7"/>
  <c r="S287" i="7" s="1"/>
  <c r="N287" i="7"/>
  <c r="U287" i="7" s="1"/>
  <c r="Q286" i="7"/>
  <c r="P286" i="7"/>
  <c r="O286" i="7"/>
  <c r="N286" i="7"/>
  <c r="S285" i="7"/>
  <c r="R285" i="7"/>
  <c r="Q285" i="7"/>
  <c r="P285" i="7"/>
  <c r="O285" i="7"/>
  <c r="N285" i="7"/>
  <c r="U285" i="7" s="1"/>
  <c r="U284" i="7"/>
  <c r="Q284" i="7"/>
  <c r="P284" i="7"/>
  <c r="O284" i="7"/>
  <c r="N284" i="7"/>
  <c r="T284" i="7" s="1"/>
  <c r="U283" i="7"/>
  <c r="S283" i="7"/>
  <c r="Q283" i="7"/>
  <c r="P283" i="7"/>
  <c r="O283" i="7"/>
  <c r="N283" i="7"/>
  <c r="R283" i="7" s="1"/>
  <c r="Q282" i="7"/>
  <c r="P282" i="7"/>
  <c r="O282" i="7"/>
  <c r="N282" i="7"/>
  <c r="T282" i="7" s="1"/>
  <c r="Q281" i="7"/>
  <c r="P281" i="7"/>
  <c r="O281" i="7"/>
  <c r="N281" i="7"/>
  <c r="Q280" i="7"/>
  <c r="P280" i="7"/>
  <c r="O280" i="7"/>
  <c r="N280" i="7"/>
  <c r="S280" i="7" s="1"/>
  <c r="S279" i="7"/>
  <c r="R279" i="7"/>
  <c r="Q279" i="7"/>
  <c r="P279" i="7"/>
  <c r="O279" i="7"/>
  <c r="N279" i="7"/>
  <c r="U279" i="7" s="1"/>
  <c r="U278" i="7"/>
  <c r="Q278" i="7"/>
  <c r="P278" i="7"/>
  <c r="O278" i="7"/>
  <c r="N278" i="7"/>
  <c r="T278" i="7" s="1"/>
  <c r="U277" i="7"/>
  <c r="S277" i="7"/>
  <c r="Q277" i="7"/>
  <c r="P277" i="7"/>
  <c r="O277" i="7"/>
  <c r="N277" i="7"/>
  <c r="R277" i="7" s="1"/>
  <c r="S276" i="7"/>
  <c r="Q276" i="7"/>
  <c r="P276" i="7"/>
  <c r="O276" i="7"/>
  <c r="N276" i="7"/>
  <c r="T276" i="7" s="1"/>
  <c r="Q275" i="7"/>
  <c r="P275" i="7"/>
  <c r="O275" i="7"/>
  <c r="S275" i="7" s="1"/>
  <c r="N275" i="7"/>
  <c r="Q274" i="7"/>
  <c r="P274" i="7"/>
  <c r="O274" i="7"/>
  <c r="N274" i="7"/>
  <c r="S273" i="7"/>
  <c r="R273" i="7"/>
  <c r="Q273" i="7"/>
  <c r="P273" i="7"/>
  <c r="O273" i="7"/>
  <c r="N273" i="7"/>
  <c r="U273" i="7" s="1"/>
  <c r="U272" i="7"/>
  <c r="Q272" i="7"/>
  <c r="P272" i="7"/>
  <c r="O272" i="7"/>
  <c r="N272" i="7"/>
  <c r="T272" i="7" s="1"/>
  <c r="U271" i="7"/>
  <c r="S271" i="7"/>
  <c r="Q271" i="7"/>
  <c r="P271" i="7"/>
  <c r="O271" i="7"/>
  <c r="N271" i="7"/>
  <c r="R271" i="7" s="1"/>
  <c r="Q270" i="7"/>
  <c r="P270" i="7"/>
  <c r="O270" i="7"/>
  <c r="N270" i="7"/>
  <c r="Q269" i="7"/>
  <c r="P269" i="7"/>
  <c r="O269" i="7"/>
  <c r="S269" i="7" s="1"/>
  <c r="N269" i="7"/>
  <c r="U269" i="7" s="1"/>
  <c r="Q268" i="7"/>
  <c r="P268" i="7"/>
  <c r="O268" i="7"/>
  <c r="N268" i="7"/>
  <c r="S267" i="7"/>
  <c r="R267" i="7"/>
  <c r="Q267" i="7"/>
  <c r="P267" i="7"/>
  <c r="O267" i="7"/>
  <c r="N267" i="7"/>
  <c r="U267" i="7" s="1"/>
  <c r="U266" i="7"/>
  <c r="Q266" i="7"/>
  <c r="P266" i="7"/>
  <c r="O266" i="7"/>
  <c r="N266" i="7"/>
  <c r="T266" i="7" s="1"/>
  <c r="U265" i="7"/>
  <c r="S265" i="7"/>
  <c r="Q265" i="7"/>
  <c r="P265" i="7"/>
  <c r="O265" i="7"/>
  <c r="N265" i="7"/>
  <c r="R265" i="7" s="1"/>
  <c r="Q264" i="7"/>
  <c r="P264" i="7"/>
  <c r="O264" i="7"/>
  <c r="N264" i="7"/>
  <c r="T264" i="7" s="1"/>
  <c r="Q263" i="7"/>
  <c r="P263" i="7"/>
  <c r="O263" i="7"/>
  <c r="N263" i="7"/>
  <c r="Q262" i="7"/>
  <c r="P262" i="7"/>
  <c r="O262" i="7"/>
  <c r="N262" i="7"/>
  <c r="S262" i="7" s="1"/>
  <c r="S261" i="7"/>
  <c r="R261" i="7"/>
  <c r="Q261" i="7"/>
  <c r="P261" i="7"/>
  <c r="O261" i="7"/>
  <c r="N261" i="7"/>
  <c r="U261" i="7" s="1"/>
  <c r="U260" i="7"/>
  <c r="Q260" i="7"/>
  <c r="P260" i="7"/>
  <c r="O260" i="7"/>
  <c r="N260" i="7"/>
  <c r="T260" i="7" s="1"/>
  <c r="U259" i="7"/>
  <c r="S259" i="7"/>
  <c r="Q259" i="7"/>
  <c r="P259" i="7"/>
  <c r="O259" i="7"/>
  <c r="N259" i="7"/>
  <c r="R259" i="7" s="1"/>
  <c r="S258" i="7"/>
  <c r="Q258" i="7"/>
  <c r="P258" i="7"/>
  <c r="O258" i="7"/>
  <c r="N258" i="7"/>
  <c r="T258" i="7" s="1"/>
  <c r="Q257" i="7"/>
  <c r="P257" i="7"/>
  <c r="O257" i="7"/>
  <c r="S257" i="7" s="1"/>
  <c r="N257" i="7"/>
  <c r="Q256" i="7"/>
  <c r="P256" i="7"/>
  <c r="O256" i="7"/>
  <c r="N256" i="7"/>
  <c r="S255" i="7"/>
  <c r="R255" i="7"/>
  <c r="Q255" i="7"/>
  <c r="P255" i="7"/>
  <c r="O255" i="7"/>
  <c r="N255" i="7"/>
  <c r="U255" i="7" s="1"/>
  <c r="U254" i="7"/>
  <c r="Q254" i="7"/>
  <c r="P254" i="7"/>
  <c r="O254" i="7"/>
  <c r="N254" i="7"/>
  <c r="T254" i="7" s="1"/>
  <c r="U253" i="7"/>
  <c r="S253" i="7"/>
  <c r="Q253" i="7"/>
  <c r="P253" i="7"/>
  <c r="O253" i="7"/>
  <c r="N253" i="7"/>
  <c r="R253" i="7" s="1"/>
  <c r="Q252" i="7"/>
  <c r="P252" i="7"/>
  <c r="O252" i="7"/>
  <c r="N252" i="7"/>
  <c r="Q251" i="7"/>
  <c r="P251" i="7"/>
  <c r="O251" i="7"/>
  <c r="S251" i="7" s="1"/>
  <c r="N251" i="7"/>
  <c r="U251" i="7" s="1"/>
  <c r="Q250" i="7"/>
  <c r="P250" i="7"/>
  <c r="O250" i="7"/>
  <c r="N250" i="7"/>
  <c r="S249" i="7"/>
  <c r="R249" i="7"/>
  <c r="Q249" i="7"/>
  <c r="P249" i="7"/>
  <c r="O249" i="7"/>
  <c r="N249" i="7"/>
  <c r="U249" i="7" s="1"/>
  <c r="U248" i="7"/>
  <c r="Q248" i="7"/>
  <c r="P248" i="7"/>
  <c r="O248" i="7"/>
  <c r="N248" i="7"/>
  <c r="T248" i="7" s="1"/>
  <c r="U247" i="7"/>
  <c r="S247" i="7"/>
  <c r="Q247" i="7"/>
  <c r="P247" i="7"/>
  <c r="O247" i="7"/>
  <c r="N247" i="7"/>
  <c r="R247" i="7" s="1"/>
  <c r="Q246" i="7"/>
  <c r="P246" i="7"/>
  <c r="O246" i="7"/>
  <c r="N246" i="7"/>
  <c r="T246" i="7" s="1"/>
  <c r="Q245" i="7"/>
  <c r="P245" i="7"/>
  <c r="O245" i="7"/>
  <c r="N245" i="7"/>
  <c r="Q244" i="7"/>
  <c r="P244" i="7"/>
  <c r="O244" i="7"/>
  <c r="N244" i="7"/>
  <c r="S244" i="7" s="1"/>
  <c r="S243" i="7"/>
  <c r="R243" i="7"/>
  <c r="Q243" i="7"/>
  <c r="P243" i="7"/>
  <c r="O243" i="7"/>
  <c r="N243" i="7"/>
  <c r="U243" i="7" s="1"/>
  <c r="U242" i="7"/>
  <c r="Q242" i="7"/>
  <c r="P242" i="7"/>
  <c r="O242" i="7"/>
  <c r="N242" i="7"/>
  <c r="T242" i="7" s="1"/>
  <c r="U241" i="7"/>
  <c r="S241" i="7"/>
  <c r="Q241" i="7"/>
  <c r="P241" i="7"/>
  <c r="O241" i="7"/>
  <c r="N241" i="7"/>
  <c r="R241" i="7" s="1"/>
  <c r="S240" i="7"/>
  <c r="Q240" i="7"/>
  <c r="P240" i="7"/>
  <c r="O240" i="7"/>
  <c r="N240" i="7"/>
  <c r="T240" i="7" s="1"/>
  <c r="Q239" i="7"/>
  <c r="P239" i="7"/>
  <c r="O239" i="7"/>
  <c r="S239" i="7" s="1"/>
  <c r="N239" i="7"/>
  <c r="Q238" i="7"/>
  <c r="P238" i="7"/>
  <c r="O238" i="7"/>
  <c r="N238" i="7"/>
  <c r="S237" i="7"/>
  <c r="R237" i="7"/>
  <c r="Q237" i="7"/>
  <c r="P237" i="7"/>
  <c r="O237" i="7"/>
  <c r="N237" i="7"/>
  <c r="U237" i="7" s="1"/>
  <c r="U236" i="7"/>
  <c r="Q236" i="7"/>
  <c r="P236" i="7"/>
  <c r="O236" i="7"/>
  <c r="N236" i="7"/>
  <c r="T236" i="7" s="1"/>
  <c r="U235" i="7"/>
  <c r="S235" i="7"/>
  <c r="Q235" i="7"/>
  <c r="P235" i="7"/>
  <c r="O235" i="7"/>
  <c r="N235" i="7"/>
  <c r="R235" i="7" s="1"/>
  <c r="Q234" i="7"/>
  <c r="P234" i="7"/>
  <c r="O234" i="7"/>
  <c r="N234" i="7"/>
  <c r="Q233" i="7"/>
  <c r="P233" i="7"/>
  <c r="O233" i="7"/>
  <c r="S233" i="7" s="1"/>
  <c r="N233" i="7"/>
  <c r="U233" i="7" s="1"/>
  <c r="Q232" i="7"/>
  <c r="P232" i="7"/>
  <c r="O232" i="7"/>
  <c r="N232" i="7"/>
  <c r="S231" i="7"/>
  <c r="R231" i="7"/>
  <c r="Q231" i="7"/>
  <c r="P231" i="7"/>
  <c r="O231" i="7"/>
  <c r="N231" i="7"/>
  <c r="U231" i="7" s="1"/>
  <c r="U230" i="7"/>
  <c r="Q230" i="7"/>
  <c r="P230" i="7"/>
  <c r="O230" i="7"/>
  <c r="N230" i="7"/>
  <c r="T230" i="7" s="1"/>
  <c r="U229" i="7"/>
  <c r="S229" i="7"/>
  <c r="Q229" i="7"/>
  <c r="P229" i="7"/>
  <c r="O229" i="7"/>
  <c r="N229" i="7"/>
  <c r="R229" i="7" s="1"/>
  <c r="Q228" i="7"/>
  <c r="P228" i="7"/>
  <c r="O228" i="7"/>
  <c r="N228" i="7"/>
  <c r="T228" i="7" s="1"/>
  <c r="Q227" i="7"/>
  <c r="P227" i="7"/>
  <c r="O227" i="7"/>
  <c r="N227" i="7"/>
  <c r="Q226" i="7"/>
  <c r="P226" i="7"/>
  <c r="O226" i="7"/>
  <c r="N226" i="7"/>
  <c r="S225" i="7"/>
  <c r="R225" i="7"/>
  <c r="Q225" i="7"/>
  <c r="P225" i="7"/>
  <c r="O225" i="7"/>
  <c r="N225" i="7"/>
  <c r="U225" i="7" s="1"/>
  <c r="U224" i="7"/>
  <c r="Q224" i="7"/>
  <c r="P224" i="7"/>
  <c r="O224" i="7"/>
  <c r="N224" i="7"/>
  <c r="T224" i="7" s="1"/>
  <c r="U223" i="7"/>
  <c r="S223" i="7"/>
  <c r="Q223" i="7"/>
  <c r="P223" i="7"/>
  <c r="O223" i="7"/>
  <c r="N223" i="7"/>
  <c r="R223" i="7" s="1"/>
  <c r="S222" i="7"/>
  <c r="Q222" i="7"/>
  <c r="P222" i="7"/>
  <c r="O222" i="7"/>
  <c r="N222" i="7"/>
  <c r="U222" i="7" s="1"/>
  <c r="Q221" i="7"/>
  <c r="P221" i="7"/>
  <c r="O221" i="7"/>
  <c r="N221" i="7"/>
  <c r="Q220" i="7"/>
  <c r="P220" i="7"/>
  <c r="O220" i="7"/>
  <c r="N220" i="7"/>
  <c r="S219" i="7"/>
  <c r="R219" i="7"/>
  <c r="Q219" i="7"/>
  <c r="P219" i="7"/>
  <c r="O219" i="7"/>
  <c r="N219" i="7"/>
  <c r="U219" i="7" s="1"/>
  <c r="U218" i="7"/>
  <c r="Q218" i="7"/>
  <c r="P218" i="7"/>
  <c r="O218" i="7"/>
  <c r="N218" i="7"/>
  <c r="T218" i="7" s="1"/>
  <c r="U217" i="7"/>
  <c r="S217" i="7"/>
  <c r="Q217" i="7"/>
  <c r="P217" i="7"/>
  <c r="O217" i="7"/>
  <c r="N217" i="7"/>
  <c r="R217" i="7" s="1"/>
  <c r="Q216" i="7"/>
  <c r="S216" i="7" s="1"/>
  <c r="P216" i="7"/>
  <c r="O216" i="7"/>
  <c r="N216" i="7"/>
  <c r="Q215" i="7"/>
  <c r="P215" i="7"/>
  <c r="O215" i="7"/>
  <c r="N215" i="7"/>
  <c r="Q214" i="7"/>
  <c r="P214" i="7"/>
  <c r="O214" i="7"/>
  <c r="N214" i="7"/>
  <c r="S213" i="7"/>
  <c r="R213" i="7"/>
  <c r="Q213" i="7"/>
  <c r="P213" i="7"/>
  <c r="O213" i="7"/>
  <c r="N213" i="7"/>
  <c r="U213" i="7" s="1"/>
  <c r="U212" i="7"/>
  <c r="Q212" i="7"/>
  <c r="P212" i="7"/>
  <c r="O212" i="7"/>
  <c r="N212" i="7"/>
  <c r="T212" i="7" s="1"/>
  <c r="U211" i="7"/>
  <c r="S211" i="7"/>
  <c r="Q211" i="7"/>
  <c r="P211" i="7"/>
  <c r="O211" i="7"/>
  <c r="N211" i="7"/>
  <c r="R211" i="7" s="1"/>
  <c r="Q210" i="7"/>
  <c r="S210" i="7" s="1"/>
  <c r="P210" i="7"/>
  <c r="O210" i="7"/>
  <c r="N210" i="7"/>
  <c r="U210" i="7" s="1"/>
  <c r="Q209" i="7"/>
  <c r="P209" i="7"/>
  <c r="O209" i="7"/>
  <c r="N209" i="7"/>
  <c r="Q208" i="7"/>
  <c r="P208" i="7"/>
  <c r="O208" i="7"/>
  <c r="N208" i="7"/>
  <c r="S207" i="7"/>
  <c r="R207" i="7"/>
  <c r="Q207" i="7"/>
  <c r="P207" i="7"/>
  <c r="O207" i="7"/>
  <c r="N207" i="7"/>
  <c r="U207" i="7" s="1"/>
  <c r="U206" i="7"/>
  <c r="Q206" i="7"/>
  <c r="P206" i="7"/>
  <c r="O206" i="7"/>
  <c r="N206" i="7"/>
  <c r="T206" i="7" s="1"/>
  <c r="U205" i="7"/>
  <c r="S205" i="7"/>
  <c r="Q205" i="7"/>
  <c r="P205" i="7"/>
  <c r="O205" i="7"/>
  <c r="N205" i="7"/>
  <c r="R205" i="7" s="1"/>
  <c r="S204" i="7"/>
  <c r="Q204" i="7"/>
  <c r="P204" i="7"/>
  <c r="O204" i="7"/>
  <c r="N204" i="7"/>
  <c r="U204" i="7" s="1"/>
  <c r="Q203" i="7"/>
  <c r="P203" i="7"/>
  <c r="O203" i="7"/>
  <c r="N203" i="7"/>
  <c r="Q202" i="7"/>
  <c r="P202" i="7"/>
  <c r="O202" i="7"/>
  <c r="N202" i="7"/>
  <c r="S201" i="7"/>
  <c r="R201" i="7"/>
  <c r="Q201" i="7"/>
  <c r="P201" i="7"/>
  <c r="O201" i="7"/>
  <c r="N201" i="7"/>
  <c r="U201" i="7" s="1"/>
  <c r="U200" i="7"/>
  <c r="Q200" i="7"/>
  <c r="P200" i="7"/>
  <c r="O200" i="7"/>
  <c r="N200" i="7"/>
  <c r="T200" i="7" s="1"/>
  <c r="U199" i="7"/>
  <c r="S199" i="7"/>
  <c r="Q199" i="7"/>
  <c r="P199" i="7"/>
  <c r="O199" i="7"/>
  <c r="N199" i="7"/>
  <c r="R199" i="7" s="1"/>
  <c r="Q198" i="7"/>
  <c r="S198" i="7" s="1"/>
  <c r="P198" i="7"/>
  <c r="O198" i="7"/>
  <c r="N198" i="7"/>
  <c r="Q197" i="7"/>
  <c r="P197" i="7"/>
  <c r="O197" i="7"/>
  <c r="N197" i="7"/>
  <c r="Q196" i="7"/>
  <c r="P196" i="7"/>
  <c r="O196" i="7"/>
  <c r="N196" i="7"/>
  <c r="W195" i="7"/>
  <c r="T195" i="7"/>
  <c r="S195" i="7"/>
  <c r="R195" i="7"/>
  <c r="V195" i="7" s="1"/>
  <c r="Q195" i="7"/>
  <c r="P195" i="7"/>
  <c r="O195" i="7"/>
  <c r="N195" i="7"/>
  <c r="U195" i="7" s="1"/>
  <c r="U194" i="7"/>
  <c r="Q194" i="7"/>
  <c r="P194" i="7"/>
  <c r="T194" i="7" s="1"/>
  <c r="O194" i="7"/>
  <c r="N194" i="7"/>
  <c r="U193" i="7"/>
  <c r="S193" i="7"/>
  <c r="Q193" i="7"/>
  <c r="P193" i="7"/>
  <c r="O193" i="7"/>
  <c r="N193" i="7"/>
  <c r="R193" i="7" s="1"/>
  <c r="S192" i="7"/>
  <c r="Q192" i="7"/>
  <c r="P192" i="7"/>
  <c r="O192" i="7"/>
  <c r="N192" i="7"/>
  <c r="U192" i="7" s="1"/>
  <c r="Q191" i="7"/>
  <c r="P191" i="7"/>
  <c r="O191" i="7"/>
  <c r="N191" i="7"/>
  <c r="Q190" i="7"/>
  <c r="P190" i="7"/>
  <c r="O190" i="7"/>
  <c r="N190" i="7"/>
  <c r="S190" i="7" s="1"/>
  <c r="S189" i="7"/>
  <c r="Q189" i="7"/>
  <c r="P189" i="7"/>
  <c r="T189" i="7" s="1"/>
  <c r="O189" i="7"/>
  <c r="N189" i="7"/>
  <c r="U189" i="7" s="1"/>
  <c r="U188" i="7"/>
  <c r="Q188" i="7"/>
  <c r="P188" i="7"/>
  <c r="O188" i="7"/>
  <c r="N188" i="7"/>
  <c r="T188" i="7" s="1"/>
  <c r="U187" i="7"/>
  <c r="S187" i="7"/>
  <c r="Q187" i="7"/>
  <c r="P187" i="7"/>
  <c r="O187" i="7"/>
  <c r="N187" i="7"/>
  <c r="R187" i="7" s="1"/>
  <c r="S186" i="7"/>
  <c r="Q186" i="7"/>
  <c r="P186" i="7"/>
  <c r="O186" i="7"/>
  <c r="N186" i="7"/>
  <c r="U186" i="7" s="1"/>
  <c r="Q185" i="7"/>
  <c r="P185" i="7"/>
  <c r="O185" i="7"/>
  <c r="N185" i="7"/>
  <c r="Q184" i="7"/>
  <c r="P184" i="7"/>
  <c r="O184" i="7"/>
  <c r="N184" i="7"/>
  <c r="Q183" i="7"/>
  <c r="P183" i="7"/>
  <c r="O183" i="7"/>
  <c r="N183" i="7"/>
  <c r="U183" i="7" s="1"/>
  <c r="U182" i="7"/>
  <c r="Q182" i="7"/>
  <c r="P182" i="7"/>
  <c r="O182" i="7"/>
  <c r="N182" i="7"/>
  <c r="T182" i="7" s="1"/>
  <c r="U181" i="7"/>
  <c r="S181" i="7"/>
  <c r="Q181" i="7"/>
  <c r="P181" i="7"/>
  <c r="O181" i="7"/>
  <c r="N181" i="7"/>
  <c r="R181" i="7" s="1"/>
  <c r="Q180" i="7"/>
  <c r="S180" i="7" s="1"/>
  <c r="P180" i="7"/>
  <c r="O180" i="7"/>
  <c r="N180" i="7"/>
  <c r="U180" i="7" s="1"/>
  <c r="Q179" i="7"/>
  <c r="P179" i="7"/>
  <c r="O179" i="7"/>
  <c r="N179" i="7"/>
  <c r="Q178" i="7"/>
  <c r="P178" i="7"/>
  <c r="O178" i="7"/>
  <c r="N178" i="7"/>
  <c r="Q177" i="7"/>
  <c r="P177" i="7"/>
  <c r="O177" i="7"/>
  <c r="N177" i="7"/>
  <c r="U177" i="7" s="1"/>
  <c r="U176" i="7"/>
  <c r="Q176" i="7"/>
  <c r="P176" i="7"/>
  <c r="O176" i="7"/>
  <c r="N176" i="7"/>
  <c r="T176" i="7" s="1"/>
  <c r="U175" i="7"/>
  <c r="S175" i="7"/>
  <c r="Q175" i="7"/>
  <c r="P175" i="7"/>
  <c r="O175" i="7"/>
  <c r="N175" i="7"/>
  <c r="R175" i="7" s="1"/>
  <c r="S174" i="7"/>
  <c r="Q174" i="7"/>
  <c r="P174" i="7"/>
  <c r="O174" i="7"/>
  <c r="N174" i="7"/>
  <c r="U174" i="7" s="1"/>
  <c r="Q173" i="7"/>
  <c r="P173" i="7"/>
  <c r="O173" i="7"/>
  <c r="N173" i="7"/>
  <c r="Q172" i="7"/>
  <c r="P172" i="7"/>
  <c r="O172" i="7"/>
  <c r="N172" i="7"/>
  <c r="Q171" i="7"/>
  <c r="P171" i="7"/>
  <c r="O171" i="7"/>
  <c r="N171" i="7"/>
  <c r="U171" i="7" s="1"/>
  <c r="U170" i="7"/>
  <c r="Q170" i="7"/>
  <c r="P170" i="7"/>
  <c r="O170" i="7"/>
  <c r="N170" i="7"/>
  <c r="T170" i="7" s="1"/>
  <c r="U169" i="7"/>
  <c r="S169" i="7"/>
  <c r="Q169" i="7"/>
  <c r="P169" i="7"/>
  <c r="O169" i="7"/>
  <c r="N169" i="7"/>
  <c r="R169" i="7" s="1"/>
  <c r="Q168" i="7"/>
  <c r="S168" i="7" s="1"/>
  <c r="P168" i="7"/>
  <c r="O168" i="7"/>
  <c r="N168" i="7"/>
  <c r="U168" i="7" s="1"/>
  <c r="Q167" i="7"/>
  <c r="P167" i="7"/>
  <c r="O167" i="7"/>
  <c r="N167" i="7"/>
  <c r="Q166" i="7"/>
  <c r="P166" i="7"/>
  <c r="O166" i="7"/>
  <c r="N166" i="7"/>
  <c r="Q165" i="7"/>
  <c r="P165" i="7"/>
  <c r="O165" i="7"/>
  <c r="N165" i="7"/>
  <c r="U165" i="7" s="1"/>
  <c r="U164" i="7"/>
  <c r="Q164" i="7"/>
  <c r="P164" i="7"/>
  <c r="O164" i="7"/>
  <c r="N164" i="7"/>
  <c r="T164" i="7" s="1"/>
  <c r="U163" i="7"/>
  <c r="S163" i="7"/>
  <c r="Q163" i="7"/>
  <c r="P163" i="7"/>
  <c r="O163" i="7"/>
  <c r="N163" i="7"/>
  <c r="R163" i="7" s="1"/>
  <c r="S162" i="7"/>
  <c r="Q162" i="7"/>
  <c r="P162" i="7"/>
  <c r="O162" i="7"/>
  <c r="N162" i="7"/>
  <c r="U162" i="7" s="1"/>
  <c r="Q161" i="7"/>
  <c r="P161" i="7"/>
  <c r="O161" i="7"/>
  <c r="N161" i="7"/>
  <c r="Q160" i="7"/>
  <c r="P160" i="7"/>
  <c r="O160" i="7"/>
  <c r="N160" i="7"/>
  <c r="Q159" i="7"/>
  <c r="P159" i="7"/>
  <c r="O159" i="7"/>
  <c r="N159" i="7"/>
  <c r="U159" i="7" s="1"/>
  <c r="U158" i="7"/>
  <c r="Q158" i="7"/>
  <c r="P158" i="7"/>
  <c r="O158" i="7"/>
  <c r="N158" i="7"/>
  <c r="T158" i="7" s="1"/>
  <c r="U157" i="7"/>
  <c r="S157" i="7"/>
  <c r="Q157" i="7"/>
  <c r="P157" i="7"/>
  <c r="O157" i="7"/>
  <c r="N157" i="7"/>
  <c r="R157" i="7" s="1"/>
  <c r="Q156" i="7"/>
  <c r="S156" i="7" s="1"/>
  <c r="P156" i="7"/>
  <c r="O156" i="7"/>
  <c r="N156" i="7"/>
  <c r="U156" i="7" s="1"/>
  <c r="Q155" i="7"/>
  <c r="P155" i="7"/>
  <c r="O155" i="7"/>
  <c r="N155" i="7"/>
  <c r="Q154" i="7"/>
  <c r="P154" i="7"/>
  <c r="O154" i="7"/>
  <c r="N154" i="7"/>
  <c r="Q153" i="7"/>
  <c r="P153" i="7"/>
  <c r="O153" i="7"/>
  <c r="N153" i="7"/>
  <c r="U153" i="7" s="1"/>
  <c r="U152" i="7"/>
  <c r="Q152" i="7"/>
  <c r="P152" i="7"/>
  <c r="O152" i="7"/>
  <c r="N152" i="7"/>
  <c r="T152" i="7" s="1"/>
  <c r="U151" i="7"/>
  <c r="S151" i="7"/>
  <c r="Q151" i="7"/>
  <c r="P151" i="7"/>
  <c r="O151" i="7"/>
  <c r="N151" i="7"/>
  <c r="R151" i="7" s="1"/>
  <c r="S150" i="7"/>
  <c r="Q150" i="7"/>
  <c r="P150" i="7"/>
  <c r="O150" i="7"/>
  <c r="N150" i="7"/>
  <c r="Q149" i="7"/>
  <c r="P149" i="7"/>
  <c r="O149" i="7"/>
  <c r="N149" i="7"/>
  <c r="Q148" i="7"/>
  <c r="P148" i="7"/>
  <c r="O148" i="7"/>
  <c r="N148" i="7"/>
  <c r="Q147" i="7"/>
  <c r="P147" i="7"/>
  <c r="O147" i="7"/>
  <c r="N147" i="7"/>
  <c r="U147" i="7" s="1"/>
  <c r="U146" i="7"/>
  <c r="Q146" i="7"/>
  <c r="P146" i="7"/>
  <c r="O146" i="7"/>
  <c r="N146" i="7"/>
  <c r="T146" i="7" s="1"/>
  <c r="U145" i="7"/>
  <c r="S145" i="7"/>
  <c r="Q145" i="7"/>
  <c r="P145" i="7"/>
  <c r="O145" i="7"/>
  <c r="N145" i="7"/>
  <c r="R145" i="7" s="1"/>
  <c r="Q144" i="7"/>
  <c r="S144" i="7" s="1"/>
  <c r="P144" i="7"/>
  <c r="O144" i="7"/>
  <c r="N144" i="7"/>
  <c r="U144" i="7" s="1"/>
  <c r="Q143" i="7"/>
  <c r="P143" i="7"/>
  <c r="O143" i="7"/>
  <c r="N143" i="7"/>
  <c r="Q142" i="7"/>
  <c r="P142" i="7"/>
  <c r="O142" i="7"/>
  <c r="N142" i="7"/>
  <c r="Q141" i="7"/>
  <c r="P141" i="7"/>
  <c r="O141" i="7"/>
  <c r="N141" i="7"/>
  <c r="U141" i="7" s="1"/>
  <c r="U140" i="7"/>
  <c r="Q140" i="7"/>
  <c r="P140" i="7"/>
  <c r="O140" i="7"/>
  <c r="N140" i="7"/>
  <c r="T140" i="7" s="1"/>
  <c r="U139" i="7"/>
  <c r="S139" i="7"/>
  <c r="Q139" i="7"/>
  <c r="P139" i="7"/>
  <c r="O139" i="7"/>
  <c r="N139" i="7"/>
  <c r="R139" i="7" s="1"/>
  <c r="S138" i="7"/>
  <c r="Q138" i="7"/>
  <c r="P138" i="7"/>
  <c r="O138" i="7"/>
  <c r="N138" i="7"/>
  <c r="Q137" i="7"/>
  <c r="P137" i="7"/>
  <c r="O137" i="7"/>
  <c r="N137" i="7"/>
  <c r="Q136" i="7"/>
  <c r="P136" i="7"/>
  <c r="O136" i="7"/>
  <c r="N136" i="7"/>
  <c r="Q135" i="7"/>
  <c r="P135" i="7"/>
  <c r="O135" i="7"/>
  <c r="N135" i="7"/>
  <c r="U135" i="7" s="1"/>
  <c r="U134" i="7"/>
  <c r="Q134" i="7"/>
  <c r="P134" i="7"/>
  <c r="O134" i="7"/>
  <c r="N134" i="7"/>
  <c r="T134" i="7" s="1"/>
  <c r="U133" i="7"/>
  <c r="S133" i="7"/>
  <c r="Q133" i="7"/>
  <c r="P133" i="7"/>
  <c r="O133" i="7"/>
  <c r="N133" i="7"/>
  <c r="R133" i="7" s="1"/>
  <c r="Q132" i="7"/>
  <c r="S132" i="7" s="1"/>
  <c r="P132" i="7"/>
  <c r="O132" i="7"/>
  <c r="N132" i="7"/>
  <c r="U132" i="7" s="1"/>
  <c r="Q131" i="7"/>
  <c r="P131" i="7"/>
  <c r="O131" i="7"/>
  <c r="N131" i="7"/>
  <c r="Q130" i="7"/>
  <c r="P130" i="7"/>
  <c r="O130" i="7"/>
  <c r="N130" i="7"/>
  <c r="Q129" i="7"/>
  <c r="P129" i="7"/>
  <c r="O129" i="7"/>
  <c r="N129" i="7"/>
  <c r="U129" i="7" s="1"/>
  <c r="U128" i="7"/>
  <c r="Q128" i="7"/>
  <c r="P128" i="7"/>
  <c r="O128" i="7"/>
  <c r="N128" i="7"/>
  <c r="T128" i="7" s="1"/>
  <c r="U127" i="7"/>
  <c r="S127" i="7"/>
  <c r="Q127" i="7"/>
  <c r="P127" i="7"/>
  <c r="O127" i="7"/>
  <c r="N127" i="7"/>
  <c r="R127" i="7" s="1"/>
  <c r="S126" i="7"/>
  <c r="Q126" i="7"/>
  <c r="P126" i="7"/>
  <c r="O126" i="7"/>
  <c r="N126" i="7"/>
  <c r="Q125" i="7"/>
  <c r="P125" i="7"/>
  <c r="O125" i="7"/>
  <c r="U125" i="7" s="1"/>
  <c r="N125" i="7"/>
  <c r="Q124" i="7"/>
  <c r="P124" i="7"/>
  <c r="O124" i="7"/>
  <c r="S124" i="7" s="1"/>
  <c r="N124" i="7"/>
  <c r="Q123" i="7"/>
  <c r="P123" i="7"/>
  <c r="O123" i="7"/>
  <c r="N123" i="7"/>
  <c r="U123" i="7" s="1"/>
  <c r="U122" i="7"/>
  <c r="Q122" i="7"/>
  <c r="P122" i="7"/>
  <c r="O122" i="7"/>
  <c r="N122" i="7"/>
  <c r="T122" i="7" s="1"/>
  <c r="U121" i="7"/>
  <c r="S121" i="7"/>
  <c r="Q121" i="7"/>
  <c r="P121" i="7"/>
  <c r="O121" i="7"/>
  <c r="N121" i="7"/>
  <c r="R121" i="7" s="1"/>
  <c r="Q120" i="7"/>
  <c r="S120" i="7" s="1"/>
  <c r="P120" i="7"/>
  <c r="O120" i="7"/>
  <c r="N120" i="7"/>
  <c r="U120" i="7" s="1"/>
  <c r="Q119" i="7"/>
  <c r="P119" i="7"/>
  <c r="O119" i="7"/>
  <c r="N119" i="7"/>
  <c r="Q118" i="7"/>
  <c r="P118" i="7"/>
  <c r="O118" i="7"/>
  <c r="N118" i="7"/>
  <c r="Q117" i="7"/>
  <c r="P117" i="7"/>
  <c r="O117" i="7"/>
  <c r="N117" i="7"/>
  <c r="U117" i="7" s="1"/>
  <c r="U116" i="7"/>
  <c r="Q116" i="7"/>
  <c r="P116" i="7"/>
  <c r="O116" i="7"/>
  <c r="N116" i="7"/>
  <c r="T116" i="7" s="1"/>
  <c r="U115" i="7"/>
  <c r="S115" i="7"/>
  <c r="Q115" i="7"/>
  <c r="P115" i="7"/>
  <c r="O115" i="7"/>
  <c r="N115" i="7"/>
  <c r="R115" i="7" s="1"/>
  <c r="S114" i="7"/>
  <c r="Q114" i="7"/>
  <c r="P114" i="7"/>
  <c r="O114" i="7"/>
  <c r="N114" i="7"/>
  <c r="Q113" i="7"/>
  <c r="P113" i="7"/>
  <c r="O113" i="7"/>
  <c r="N113" i="7"/>
  <c r="Q112" i="7"/>
  <c r="P112" i="7"/>
  <c r="O112" i="7"/>
  <c r="N112" i="7"/>
  <c r="Q111" i="7"/>
  <c r="P111" i="7"/>
  <c r="O111" i="7"/>
  <c r="N111" i="7"/>
  <c r="U111" i="7" s="1"/>
  <c r="U110" i="7"/>
  <c r="Q110" i="7"/>
  <c r="P110" i="7"/>
  <c r="O110" i="7"/>
  <c r="S110" i="7" s="1"/>
  <c r="N110" i="7"/>
  <c r="T110" i="7" s="1"/>
  <c r="U109" i="7"/>
  <c r="S109" i="7"/>
  <c r="R109" i="7"/>
  <c r="Q109" i="7"/>
  <c r="P109" i="7"/>
  <c r="O109" i="7"/>
  <c r="N109" i="7"/>
  <c r="T109" i="7" s="1"/>
  <c r="Q108" i="7"/>
  <c r="P108" i="7"/>
  <c r="S108" i="7" s="1"/>
  <c r="O108" i="7"/>
  <c r="N108" i="7"/>
  <c r="Q107" i="7"/>
  <c r="P107" i="7"/>
  <c r="O107" i="7"/>
  <c r="N107" i="7"/>
  <c r="Q106" i="7"/>
  <c r="P106" i="7"/>
  <c r="O106" i="7"/>
  <c r="U106" i="7" s="1"/>
  <c r="N106" i="7"/>
  <c r="T106" i="7" s="1"/>
  <c r="W105" i="7"/>
  <c r="V105" i="7"/>
  <c r="U105" i="7"/>
  <c r="T105" i="7"/>
  <c r="S105" i="7"/>
  <c r="Q105" i="7"/>
  <c r="P105" i="7"/>
  <c r="O105" i="7"/>
  <c r="N105" i="7"/>
  <c r="R105" i="7" s="1"/>
  <c r="U104" i="7"/>
  <c r="T104" i="7"/>
  <c r="Q104" i="7"/>
  <c r="P104" i="7"/>
  <c r="R104" i="7" s="1"/>
  <c r="O104" i="7"/>
  <c r="S104" i="7" s="1"/>
  <c r="N104" i="7"/>
  <c r="U103" i="7"/>
  <c r="S103" i="7"/>
  <c r="R103" i="7"/>
  <c r="Q103" i="7"/>
  <c r="P103" i="7"/>
  <c r="O103" i="7"/>
  <c r="N103" i="7"/>
  <c r="T103" i="7" s="1"/>
  <c r="Q102" i="7"/>
  <c r="P102" i="7"/>
  <c r="S102" i="7" s="1"/>
  <c r="O102" i="7"/>
  <c r="N102" i="7"/>
  <c r="Q101" i="7"/>
  <c r="P101" i="7"/>
  <c r="O101" i="7"/>
  <c r="N101" i="7"/>
  <c r="Q100" i="7"/>
  <c r="P100" i="7"/>
  <c r="O100" i="7"/>
  <c r="U100" i="7" s="1"/>
  <c r="N100" i="7"/>
  <c r="T100" i="7" s="1"/>
  <c r="U99" i="7"/>
  <c r="T99" i="7"/>
  <c r="Q99" i="7"/>
  <c r="P99" i="7"/>
  <c r="O99" i="7"/>
  <c r="N99" i="7"/>
  <c r="S99" i="7" s="1"/>
  <c r="U98" i="7"/>
  <c r="T98" i="7"/>
  <c r="R98" i="7"/>
  <c r="Q98" i="7"/>
  <c r="P98" i="7"/>
  <c r="O98" i="7"/>
  <c r="S98" i="7" s="1"/>
  <c r="W98" i="7" s="1"/>
  <c r="N98" i="7"/>
  <c r="U97" i="7"/>
  <c r="S97" i="7"/>
  <c r="R97" i="7"/>
  <c r="Q97" i="7"/>
  <c r="P97" i="7"/>
  <c r="O97" i="7"/>
  <c r="N97" i="7"/>
  <c r="T97" i="7" s="1"/>
  <c r="Q96" i="7"/>
  <c r="P96" i="7"/>
  <c r="S96" i="7" s="1"/>
  <c r="O96" i="7"/>
  <c r="N96" i="7"/>
  <c r="Q95" i="7"/>
  <c r="P95" i="7"/>
  <c r="O95" i="7"/>
  <c r="N95" i="7"/>
  <c r="Q94" i="7"/>
  <c r="P94" i="7"/>
  <c r="O94" i="7"/>
  <c r="N94" i="7"/>
  <c r="U94" i="7" s="1"/>
  <c r="T93" i="7"/>
  <c r="Q93" i="7"/>
  <c r="P93" i="7"/>
  <c r="U93" i="7" s="1"/>
  <c r="O93" i="7"/>
  <c r="N93" i="7"/>
  <c r="S93" i="7" s="1"/>
  <c r="U92" i="7"/>
  <c r="T92" i="7"/>
  <c r="R92" i="7"/>
  <c r="Q92" i="7"/>
  <c r="P92" i="7"/>
  <c r="O92" i="7"/>
  <c r="N92" i="7"/>
  <c r="S92" i="7" s="1"/>
  <c r="W92" i="7" s="1"/>
  <c r="U91" i="7"/>
  <c r="S91" i="7"/>
  <c r="R91" i="7"/>
  <c r="Q91" i="7"/>
  <c r="P91" i="7"/>
  <c r="O91" i="7"/>
  <c r="N91" i="7"/>
  <c r="T91" i="7" s="1"/>
  <c r="Q90" i="7"/>
  <c r="P90" i="7"/>
  <c r="S90" i="7" s="1"/>
  <c r="O90" i="7"/>
  <c r="N90" i="7"/>
  <c r="U90" i="7" s="1"/>
  <c r="Q89" i="7"/>
  <c r="P89" i="7"/>
  <c r="O89" i="7"/>
  <c r="N89" i="7"/>
  <c r="Q88" i="7"/>
  <c r="P88" i="7"/>
  <c r="O88" i="7"/>
  <c r="U88" i="7" s="1"/>
  <c r="N88" i="7"/>
  <c r="U87" i="7"/>
  <c r="T87" i="7"/>
  <c r="Q87" i="7"/>
  <c r="P87" i="7"/>
  <c r="O87" i="7"/>
  <c r="N87" i="7"/>
  <c r="S87" i="7" s="1"/>
  <c r="U86" i="7"/>
  <c r="T86" i="7"/>
  <c r="R86" i="7"/>
  <c r="Q86" i="7"/>
  <c r="P86" i="7"/>
  <c r="S86" i="7" s="1"/>
  <c r="W86" i="7" s="1"/>
  <c r="O86" i="7"/>
  <c r="N86" i="7"/>
  <c r="U85" i="7"/>
  <c r="S85" i="7"/>
  <c r="R85" i="7"/>
  <c r="Q85" i="7"/>
  <c r="P85" i="7"/>
  <c r="O85" i="7"/>
  <c r="N85" i="7"/>
  <c r="T85" i="7" s="1"/>
  <c r="Q84" i="7"/>
  <c r="P84" i="7"/>
  <c r="S84" i="7" s="1"/>
  <c r="O84" i="7"/>
  <c r="N84" i="7"/>
  <c r="U84" i="7" s="1"/>
  <c r="Q83" i="7"/>
  <c r="P83" i="7"/>
  <c r="O83" i="7"/>
  <c r="N83" i="7"/>
  <c r="Q82" i="7"/>
  <c r="P82" i="7"/>
  <c r="O82" i="7"/>
  <c r="N82" i="7"/>
  <c r="T81" i="7"/>
  <c r="Q81" i="7"/>
  <c r="P81" i="7"/>
  <c r="O81" i="7"/>
  <c r="N81" i="7"/>
  <c r="U81" i="7" s="1"/>
  <c r="U80" i="7"/>
  <c r="T80" i="7"/>
  <c r="R80" i="7"/>
  <c r="Q80" i="7"/>
  <c r="P80" i="7"/>
  <c r="O80" i="7"/>
  <c r="N80" i="7"/>
  <c r="S80" i="7" s="1"/>
  <c r="W80" i="7" s="1"/>
  <c r="U79" i="7"/>
  <c r="S79" i="7"/>
  <c r="R79" i="7"/>
  <c r="Q79" i="7"/>
  <c r="P79" i="7"/>
  <c r="O79" i="7"/>
  <c r="N79" i="7"/>
  <c r="T79" i="7" s="1"/>
  <c r="Q78" i="7"/>
  <c r="P78" i="7"/>
  <c r="O78" i="7"/>
  <c r="N78" i="7"/>
  <c r="Q77" i="7"/>
  <c r="P77" i="7"/>
  <c r="O77" i="7"/>
  <c r="N77" i="7"/>
  <c r="Q76" i="7"/>
  <c r="P76" i="7"/>
  <c r="O76" i="7"/>
  <c r="N76" i="7"/>
  <c r="T75" i="7"/>
  <c r="Q75" i="7"/>
  <c r="P75" i="7"/>
  <c r="O75" i="7"/>
  <c r="N75" i="7"/>
  <c r="U75" i="7" s="1"/>
  <c r="U74" i="7"/>
  <c r="T74" i="7"/>
  <c r="R74" i="7"/>
  <c r="V74" i="7" s="1"/>
  <c r="Q74" i="7"/>
  <c r="P74" i="7"/>
  <c r="O74" i="7"/>
  <c r="S74" i="7" s="1"/>
  <c r="N74" i="7"/>
  <c r="U73" i="7"/>
  <c r="S73" i="7"/>
  <c r="R73" i="7"/>
  <c r="Q73" i="7"/>
  <c r="P73" i="7"/>
  <c r="O73" i="7"/>
  <c r="N73" i="7"/>
  <c r="T73" i="7" s="1"/>
  <c r="Q72" i="7"/>
  <c r="P72" i="7"/>
  <c r="O72" i="7"/>
  <c r="N72" i="7"/>
  <c r="U71" i="7"/>
  <c r="Q71" i="7"/>
  <c r="P71" i="7"/>
  <c r="O71" i="7"/>
  <c r="N71" i="7"/>
  <c r="U70" i="7"/>
  <c r="S70" i="7"/>
  <c r="R70" i="7"/>
  <c r="Q70" i="7"/>
  <c r="P70" i="7"/>
  <c r="T70" i="7" s="1"/>
  <c r="O70" i="7"/>
  <c r="N70" i="7"/>
  <c r="Q69" i="7"/>
  <c r="P69" i="7"/>
  <c r="S69" i="7" s="1"/>
  <c r="O69" i="7"/>
  <c r="U69" i="7" s="1"/>
  <c r="N69" i="7"/>
  <c r="T69" i="7" s="1"/>
  <c r="Q68" i="7"/>
  <c r="P68" i="7"/>
  <c r="O68" i="7"/>
  <c r="N68" i="7"/>
  <c r="U68" i="7" s="1"/>
  <c r="Q67" i="7"/>
  <c r="P67" i="7"/>
  <c r="O67" i="7"/>
  <c r="N67" i="7"/>
  <c r="U67" i="7" s="1"/>
  <c r="U66" i="7"/>
  <c r="Q66" i="7"/>
  <c r="P66" i="7"/>
  <c r="O66" i="7"/>
  <c r="T66" i="7" s="1"/>
  <c r="N66" i="7"/>
  <c r="S66" i="7" s="1"/>
  <c r="U65" i="7"/>
  <c r="T65" i="7"/>
  <c r="W65" i="7" s="1"/>
  <c r="S65" i="7"/>
  <c r="R65" i="7"/>
  <c r="V65" i="7" s="1"/>
  <c r="Q65" i="7"/>
  <c r="P65" i="7"/>
  <c r="O65" i="7"/>
  <c r="N65" i="7"/>
  <c r="U64" i="7"/>
  <c r="S64" i="7"/>
  <c r="R64" i="7"/>
  <c r="W64" i="7" s="1"/>
  <c r="Q64" i="7"/>
  <c r="P64" i="7"/>
  <c r="T64" i="7" s="1"/>
  <c r="O64" i="7"/>
  <c r="N64" i="7"/>
  <c r="Q63" i="7"/>
  <c r="P63" i="7"/>
  <c r="S63" i="7" s="1"/>
  <c r="O63" i="7"/>
  <c r="U63" i="7" s="1"/>
  <c r="N63" i="7"/>
  <c r="T63" i="7" s="1"/>
  <c r="Q62" i="7"/>
  <c r="P62" i="7"/>
  <c r="O62" i="7"/>
  <c r="N62" i="7"/>
  <c r="U62" i="7" s="1"/>
  <c r="Q61" i="7"/>
  <c r="P61" i="7"/>
  <c r="O61" i="7"/>
  <c r="N61" i="7"/>
  <c r="U61" i="7" s="1"/>
  <c r="U60" i="7"/>
  <c r="Q60" i="7"/>
  <c r="P60" i="7"/>
  <c r="O60" i="7"/>
  <c r="T60" i="7" s="1"/>
  <c r="N60" i="7"/>
  <c r="S60" i="7" s="1"/>
  <c r="U59" i="7"/>
  <c r="T59" i="7"/>
  <c r="W59" i="7" s="1"/>
  <c r="S59" i="7"/>
  <c r="R59" i="7"/>
  <c r="V59" i="7" s="1"/>
  <c r="Q59" i="7"/>
  <c r="P59" i="7"/>
  <c r="O59" i="7"/>
  <c r="N59" i="7"/>
  <c r="U58" i="7"/>
  <c r="S58" i="7"/>
  <c r="R58" i="7"/>
  <c r="W58" i="7" s="1"/>
  <c r="Q58" i="7"/>
  <c r="P58" i="7"/>
  <c r="T58" i="7" s="1"/>
  <c r="O58" i="7"/>
  <c r="N58" i="7"/>
  <c r="Q57" i="7"/>
  <c r="P57" i="7"/>
  <c r="S57" i="7" s="1"/>
  <c r="O57" i="7"/>
  <c r="U57" i="7" s="1"/>
  <c r="N57" i="7"/>
  <c r="T57" i="7" s="1"/>
  <c r="Q56" i="7"/>
  <c r="P56" i="7"/>
  <c r="O56" i="7"/>
  <c r="N56" i="7"/>
  <c r="U56" i="7" s="1"/>
  <c r="Q55" i="7"/>
  <c r="P55" i="7"/>
  <c r="O55" i="7"/>
  <c r="N55" i="7"/>
  <c r="U55" i="7" s="1"/>
  <c r="U54" i="7"/>
  <c r="Q54" i="7"/>
  <c r="P54" i="7"/>
  <c r="O54" i="7"/>
  <c r="T54" i="7" s="1"/>
  <c r="N54" i="7"/>
  <c r="S54" i="7" s="1"/>
  <c r="U53" i="7"/>
  <c r="T53" i="7"/>
  <c r="W53" i="7" s="1"/>
  <c r="S53" i="7"/>
  <c r="R53" i="7"/>
  <c r="V53" i="7" s="1"/>
  <c r="Q53" i="7"/>
  <c r="P53" i="7"/>
  <c r="O53" i="7"/>
  <c r="N53" i="7"/>
  <c r="U52" i="7"/>
  <c r="S52" i="7"/>
  <c r="R52" i="7"/>
  <c r="Q52" i="7"/>
  <c r="P52" i="7"/>
  <c r="T52" i="7" s="1"/>
  <c r="O52" i="7"/>
  <c r="N52" i="7"/>
  <c r="Q51" i="7"/>
  <c r="P51" i="7"/>
  <c r="S51" i="7" s="1"/>
  <c r="O51" i="7"/>
  <c r="U51" i="7" s="1"/>
  <c r="N51" i="7"/>
  <c r="T51" i="7" s="1"/>
  <c r="Q50" i="7"/>
  <c r="P50" i="7"/>
  <c r="O50" i="7"/>
  <c r="N50" i="7"/>
  <c r="U50" i="7" s="1"/>
  <c r="Q49" i="7"/>
  <c r="P49" i="7"/>
  <c r="O49" i="7"/>
  <c r="N49" i="7"/>
  <c r="U49" i="7" s="1"/>
  <c r="U48" i="7"/>
  <c r="Q48" i="7"/>
  <c r="P48" i="7"/>
  <c r="O48" i="7"/>
  <c r="T48" i="7" s="1"/>
  <c r="N48" i="7"/>
  <c r="S48" i="7" s="1"/>
  <c r="U47" i="7"/>
  <c r="T47" i="7"/>
  <c r="W47" i="7" s="1"/>
  <c r="S47" i="7"/>
  <c r="R47" i="7"/>
  <c r="V47" i="7" s="1"/>
  <c r="Q47" i="7"/>
  <c r="P47" i="7"/>
  <c r="O47" i="7"/>
  <c r="N47" i="7"/>
  <c r="U46" i="7"/>
  <c r="S46" i="7"/>
  <c r="R46" i="7"/>
  <c r="W46" i="7" s="1"/>
  <c r="Q46" i="7"/>
  <c r="P46" i="7"/>
  <c r="T46" i="7" s="1"/>
  <c r="O46" i="7"/>
  <c r="N46" i="7"/>
  <c r="Q45" i="7"/>
  <c r="P45" i="7"/>
  <c r="S45" i="7" s="1"/>
  <c r="O45" i="7"/>
  <c r="U45" i="7" s="1"/>
  <c r="N45" i="7"/>
  <c r="T45" i="7" s="1"/>
  <c r="Q44" i="7"/>
  <c r="P44" i="7"/>
  <c r="O44" i="7"/>
  <c r="N44" i="7"/>
  <c r="U44" i="7" s="1"/>
  <c r="Q43" i="7"/>
  <c r="P43" i="7"/>
  <c r="O43" i="7"/>
  <c r="N43" i="7"/>
  <c r="U43" i="7" s="1"/>
  <c r="U42" i="7"/>
  <c r="Q42" i="7"/>
  <c r="P42" i="7"/>
  <c r="O42" i="7"/>
  <c r="T42" i="7" s="1"/>
  <c r="N42" i="7"/>
  <c r="S42" i="7" s="1"/>
  <c r="U41" i="7"/>
  <c r="T41" i="7"/>
  <c r="W41" i="7" s="1"/>
  <c r="S41" i="7"/>
  <c r="R41" i="7"/>
  <c r="V41" i="7" s="1"/>
  <c r="Q41" i="7"/>
  <c r="P41" i="7"/>
  <c r="O41" i="7"/>
  <c r="N41" i="7"/>
  <c r="U40" i="7"/>
  <c r="S40" i="7"/>
  <c r="R40" i="7"/>
  <c r="W40" i="7" s="1"/>
  <c r="Q40" i="7"/>
  <c r="P40" i="7"/>
  <c r="T40" i="7" s="1"/>
  <c r="O40" i="7"/>
  <c r="N40" i="7"/>
  <c r="Q39" i="7"/>
  <c r="P39" i="7"/>
  <c r="S39" i="7" s="1"/>
  <c r="O39" i="7"/>
  <c r="U39" i="7" s="1"/>
  <c r="N39" i="7"/>
  <c r="T39" i="7" s="1"/>
  <c r="Q38" i="7"/>
  <c r="P38" i="7"/>
  <c r="O38" i="7"/>
  <c r="N38" i="7"/>
  <c r="U38" i="7" s="1"/>
  <c r="Q37" i="7"/>
  <c r="P37" i="7"/>
  <c r="O37" i="7"/>
  <c r="N37" i="7"/>
  <c r="U37" i="7" s="1"/>
  <c r="U36" i="7"/>
  <c r="Q36" i="7"/>
  <c r="P36" i="7"/>
  <c r="O36" i="7"/>
  <c r="T36" i="7" s="1"/>
  <c r="N36" i="7"/>
  <c r="S36" i="7" s="1"/>
  <c r="U35" i="7"/>
  <c r="T35" i="7"/>
  <c r="W35" i="7" s="1"/>
  <c r="S35" i="7"/>
  <c r="R35" i="7"/>
  <c r="V35" i="7" s="1"/>
  <c r="Q35" i="7"/>
  <c r="P35" i="7"/>
  <c r="O35" i="7"/>
  <c r="N35" i="7"/>
  <c r="U34" i="7"/>
  <c r="S34" i="7"/>
  <c r="R34" i="7"/>
  <c r="Q34" i="7"/>
  <c r="P34" i="7"/>
  <c r="T34" i="7" s="1"/>
  <c r="O34" i="7"/>
  <c r="N34" i="7"/>
  <c r="Q33" i="7"/>
  <c r="P33" i="7"/>
  <c r="O33" i="7"/>
  <c r="S33" i="7" s="1"/>
  <c r="N33" i="7"/>
  <c r="U33" i="7" s="1"/>
  <c r="Q32" i="7"/>
  <c r="P32" i="7"/>
  <c r="O32" i="7"/>
  <c r="N32" i="7"/>
  <c r="U32" i="7" s="1"/>
  <c r="Q31" i="7"/>
  <c r="P31" i="7"/>
  <c r="O31" i="7"/>
  <c r="N31" i="7"/>
  <c r="U31" i="7" s="1"/>
  <c r="U30" i="7"/>
  <c r="Q30" i="7"/>
  <c r="P30" i="7"/>
  <c r="O30" i="7"/>
  <c r="T30" i="7" s="1"/>
  <c r="N30" i="7"/>
  <c r="S30" i="7" s="1"/>
  <c r="U29" i="7"/>
  <c r="T29" i="7"/>
  <c r="S29" i="7"/>
  <c r="W29" i="7" s="1"/>
  <c r="R29" i="7"/>
  <c r="V29" i="7" s="1"/>
  <c r="Q29" i="7"/>
  <c r="P29" i="7"/>
  <c r="O29" i="7"/>
  <c r="N29" i="7"/>
  <c r="S28" i="7"/>
  <c r="R28" i="7"/>
  <c r="Q28" i="7"/>
  <c r="U28" i="7" s="1"/>
  <c r="P28" i="7"/>
  <c r="T28" i="7" s="1"/>
  <c r="O28" i="7"/>
  <c r="N28" i="7"/>
  <c r="Q27" i="7"/>
  <c r="P27" i="7"/>
  <c r="O27" i="7"/>
  <c r="S27" i="7" s="1"/>
  <c r="N27" i="7"/>
  <c r="U27" i="7" s="1"/>
  <c r="Q26" i="7"/>
  <c r="P26" i="7"/>
  <c r="O26" i="7"/>
  <c r="N26" i="7"/>
  <c r="U26" i="7" s="1"/>
  <c r="Q25" i="7"/>
  <c r="P25" i="7"/>
  <c r="O25" i="7"/>
  <c r="N25" i="7"/>
  <c r="U25" i="7" s="1"/>
  <c r="U24" i="7"/>
  <c r="Q24" i="7"/>
  <c r="P24" i="7"/>
  <c r="O24" i="7"/>
  <c r="T24" i="7" s="1"/>
  <c r="N24" i="7"/>
  <c r="S24" i="7" s="1"/>
  <c r="U23" i="7"/>
  <c r="T23" i="7"/>
  <c r="S23" i="7"/>
  <c r="W23" i="7" s="1"/>
  <c r="R23" i="7"/>
  <c r="V23" i="7" s="1"/>
  <c r="Q23" i="7"/>
  <c r="P23" i="7"/>
  <c r="O23" i="7"/>
  <c r="N23" i="7"/>
  <c r="S22" i="7"/>
  <c r="R22" i="7"/>
  <c r="W22" i="7" s="1"/>
  <c r="Q22" i="7"/>
  <c r="U22" i="7" s="1"/>
  <c r="P22" i="7"/>
  <c r="T22" i="7" s="1"/>
  <c r="O22" i="7"/>
  <c r="N22" i="7"/>
  <c r="Q21" i="7"/>
  <c r="P21" i="7"/>
  <c r="O21" i="7"/>
  <c r="S21" i="7" s="1"/>
  <c r="N21" i="7"/>
  <c r="U21" i="7" s="1"/>
  <c r="Q20" i="7"/>
  <c r="P20" i="7"/>
  <c r="O20" i="7"/>
  <c r="N20" i="7"/>
  <c r="U20" i="7" s="1"/>
  <c r="Q19" i="7"/>
  <c r="P19" i="7"/>
  <c r="O19" i="7"/>
  <c r="N19" i="7"/>
  <c r="U19" i="7" s="1"/>
  <c r="U18" i="7"/>
  <c r="Q18" i="7"/>
  <c r="P18" i="7"/>
  <c r="O18" i="7"/>
  <c r="T18" i="7" s="1"/>
  <c r="N18" i="7"/>
  <c r="S18" i="7" s="1"/>
  <c r="U17" i="7"/>
  <c r="T17" i="7"/>
  <c r="S17" i="7"/>
  <c r="W17" i="7" s="1"/>
  <c r="R17" i="7"/>
  <c r="V17" i="7" s="1"/>
  <c r="Q17" i="7"/>
  <c r="P17" i="7"/>
  <c r="O17" i="7"/>
  <c r="N17" i="7"/>
  <c r="S16" i="7"/>
  <c r="R16" i="7"/>
  <c r="Q16" i="7"/>
  <c r="U16" i="7" s="1"/>
  <c r="P16" i="7"/>
  <c r="T16" i="7" s="1"/>
  <c r="O16" i="7"/>
  <c r="N16" i="7"/>
  <c r="Q15" i="7"/>
  <c r="P15" i="7"/>
  <c r="O15" i="7"/>
  <c r="S15" i="7" s="1"/>
  <c r="N15" i="7"/>
  <c r="U15" i="7" s="1"/>
  <c r="Q14" i="7"/>
  <c r="P14" i="7"/>
  <c r="O14" i="7"/>
  <c r="N14" i="7"/>
  <c r="U14" i="7" s="1"/>
  <c r="Q13" i="7"/>
  <c r="P13" i="7"/>
  <c r="O13" i="7"/>
  <c r="N13" i="7"/>
  <c r="U13" i="7" s="1"/>
  <c r="U12" i="7"/>
  <c r="T12" i="7"/>
  <c r="Q12" i="7"/>
  <c r="P12" i="7"/>
  <c r="O12" i="7"/>
  <c r="N12" i="7"/>
  <c r="S12" i="7" s="1"/>
  <c r="U11" i="7"/>
  <c r="T11" i="7"/>
  <c r="S11" i="7"/>
  <c r="W11" i="7" s="1"/>
  <c r="R11" i="7"/>
  <c r="V11" i="7" s="1"/>
  <c r="Q11" i="7"/>
  <c r="P11" i="7"/>
  <c r="O11" i="7"/>
  <c r="N11" i="7"/>
  <c r="S10" i="7"/>
  <c r="R10" i="7"/>
  <c r="Q10" i="7"/>
  <c r="U10" i="7" s="1"/>
  <c r="P10" i="7"/>
  <c r="T10" i="7" s="1"/>
  <c r="O10" i="7"/>
  <c r="N10" i="7"/>
  <c r="Q9" i="7"/>
  <c r="P9" i="7"/>
  <c r="O9" i="7"/>
  <c r="S9" i="7" s="1"/>
  <c r="N9" i="7"/>
  <c r="U9" i="7" s="1"/>
  <c r="Q8" i="7"/>
  <c r="P8" i="7"/>
  <c r="O8" i="7"/>
  <c r="N8" i="7"/>
  <c r="U8" i="7" s="1"/>
  <c r="Q7" i="7"/>
  <c r="P7" i="7"/>
  <c r="O7" i="7"/>
  <c r="N7" i="7"/>
  <c r="U7" i="7" s="1"/>
  <c r="U6" i="7"/>
  <c r="T6" i="7"/>
  <c r="Q6" i="7"/>
  <c r="P6" i="7"/>
  <c r="O6" i="7"/>
  <c r="N6" i="7"/>
  <c r="S6" i="7" s="1"/>
  <c r="U5" i="7"/>
  <c r="T5" i="7"/>
  <c r="S5" i="7"/>
  <c r="W5" i="7" s="1"/>
  <c r="R5" i="7"/>
  <c r="V5" i="7" s="1"/>
  <c r="Q5" i="7"/>
  <c r="P5" i="7"/>
  <c r="O5" i="7"/>
  <c r="N5" i="7"/>
  <c r="S4" i="7"/>
  <c r="R4" i="7"/>
  <c r="Q4" i="7"/>
  <c r="U4" i="7" s="1"/>
  <c r="P4" i="7"/>
  <c r="T4" i="7" s="1"/>
  <c r="O4" i="7"/>
  <c r="N4" i="7"/>
  <c r="Q3" i="7"/>
  <c r="P3" i="7"/>
  <c r="O3" i="7"/>
  <c r="S3" i="7" s="1"/>
  <c r="N3" i="7"/>
  <c r="U3" i="7" s="1"/>
  <c r="Q2" i="7"/>
  <c r="P2" i="7"/>
  <c r="O2" i="7"/>
  <c r="N2" i="7"/>
  <c r="U2" i="7" s="1"/>
  <c r="W4" i="7" l="1"/>
  <c r="W34" i="7"/>
  <c r="W52" i="7"/>
  <c r="W70" i="7"/>
  <c r="W16" i="7"/>
  <c r="W28" i="7"/>
  <c r="W10" i="7"/>
  <c r="W73" i="7"/>
  <c r="V73" i="7"/>
  <c r="W79" i="7"/>
  <c r="V79" i="7"/>
  <c r="U112" i="7"/>
  <c r="U124" i="7"/>
  <c r="U136" i="7"/>
  <c r="U148" i="7"/>
  <c r="U160" i="7"/>
  <c r="U172" i="7"/>
  <c r="U184" i="7"/>
  <c r="U198" i="7"/>
  <c r="S202" i="7"/>
  <c r="U209" i="7"/>
  <c r="U216" i="7"/>
  <c r="S220" i="7"/>
  <c r="U227" i="7"/>
  <c r="T234" i="7"/>
  <c r="S238" i="7"/>
  <c r="U245" i="7"/>
  <c r="T252" i="7"/>
  <c r="S256" i="7"/>
  <c r="U263" i="7"/>
  <c r="T270" i="7"/>
  <c r="S274" i="7"/>
  <c r="U281" i="7"/>
  <c r="T288" i="7"/>
  <c r="S292" i="7"/>
  <c r="U299" i="7"/>
  <c r="T306" i="7"/>
  <c r="S310" i="7"/>
  <c r="U317" i="7"/>
  <c r="W434" i="7"/>
  <c r="V434" i="7"/>
  <c r="W446" i="7"/>
  <c r="V446" i="7"/>
  <c r="V536" i="7"/>
  <c r="U96" i="7"/>
  <c r="U102" i="7"/>
  <c r="U108" i="7"/>
  <c r="W163" i="7"/>
  <c r="U202" i="7"/>
  <c r="T202" i="7"/>
  <c r="U220" i="7"/>
  <c r="T220" i="7"/>
  <c r="S227" i="7"/>
  <c r="U238" i="7"/>
  <c r="T238" i="7"/>
  <c r="S245" i="7"/>
  <c r="U256" i="7"/>
  <c r="T256" i="7"/>
  <c r="S263" i="7"/>
  <c r="U274" i="7"/>
  <c r="T274" i="7"/>
  <c r="S281" i="7"/>
  <c r="U292" i="7"/>
  <c r="T292" i="7"/>
  <c r="S299" i="7"/>
  <c r="U310" i="7"/>
  <c r="T310" i="7"/>
  <c r="S317" i="7"/>
  <c r="T324" i="7"/>
  <c r="U328" i="7"/>
  <c r="T328" i="7"/>
  <c r="U335" i="7"/>
  <c r="T335" i="7"/>
  <c r="S335" i="7"/>
  <c r="R335" i="7"/>
  <c r="T342" i="7"/>
  <c r="U360" i="7"/>
  <c r="U687" i="7"/>
  <c r="S687" i="7"/>
  <c r="R687" i="7"/>
  <c r="T687" i="7"/>
  <c r="W725" i="7"/>
  <c r="V725" i="7"/>
  <c r="U72" i="7"/>
  <c r="T72" i="7"/>
  <c r="R72" i="7"/>
  <c r="U78" i="7"/>
  <c r="T78" i="7"/>
  <c r="R78" i="7"/>
  <c r="V104" i="7"/>
  <c r="U234" i="7"/>
  <c r="R234" i="7"/>
  <c r="U252" i="7"/>
  <c r="R252" i="7"/>
  <c r="U270" i="7"/>
  <c r="R270" i="7"/>
  <c r="U288" i="7"/>
  <c r="R288" i="7"/>
  <c r="U306" i="7"/>
  <c r="R306" i="7"/>
  <c r="U324" i="7"/>
  <c r="R324" i="7"/>
  <c r="U342" i="7"/>
  <c r="R342" i="7"/>
  <c r="T349" i="7"/>
  <c r="R349" i="7"/>
  <c r="T365" i="7"/>
  <c r="R365" i="7"/>
  <c r="U365" i="7"/>
  <c r="S365" i="7"/>
  <c r="W423" i="7"/>
  <c r="V423" i="7"/>
  <c r="T425" i="7"/>
  <c r="S425" i="7"/>
  <c r="R425" i="7"/>
  <c r="U425" i="7"/>
  <c r="R3" i="7"/>
  <c r="R9" i="7"/>
  <c r="R15" i="7"/>
  <c r="R21" i="7"/>
  <c r="R27" i="7"/>
  <c r="R33" i="7"/>
  <c r="R39" i="7"/>
  <c r="R45" i="7"/>
  <c r="R51" i="7"/>
  <c r="R57" i="7"/>
  <c r="R63" i="7"/>
  <c r="R69" i="7"/>
  <c r="U113" i="7"/>
  <c r="T125" i="7"/>
  <c r="U137" i="7"/>
  <c r="U149" i="7"/>
  <c r="U161" i="7"/>
  <c r="U173" i="7"/>
  <c r="U185" i="7"/>
  <c r="S196" i="7"/>
  <c r="U203" i="7"/>
  <c r="S214" i="7"/>
  <c r="U221" i="7"/>
  <c r="S232" i="7"/>
  <c r="S234" i="7"/>
  <c r="U239" i="7"/>
  <c r="S250" i="7"/>
  <c r="S252" i="7"/>
  <c r="U257" i="7"/>
  <c r="S268" i="7"/>
  <c r="S270" i="7"/>
  <c r="U275" i="7"/>
  <c r="S286" i="7"/>
  <c r="S288" i="7"/>
  <c r="U293" i="7"/>
  <c r="S304" i="7"/>
  <c r="S306" i="7"/>
  <c r="U311" i="7"/>
  <c r="S322" i="7"/>
  <c r="S324" i="7"/>
  <c r="S340" i="7"/>
  <c r="S342" i="7"/>
  <c r="V394" i="7"/>
  <c r="U763" i="7"/>
  <c r="T763" i="7"/>
  <c r="R763" i="7"/>
  <c r="V98" i="7"/>
  <c r="U196" i="7"/>
  <c r="T196" i="7"/>
  <c r="U214" i="7"/>
  <c r="T214" i="7"/>
  <c r="W217" i="7"/>
  <c r="U232" i="7"/>
  <c r="T232" i="7"/>
  <c r="U250" i="7"/>
  <c r="T250" i="7"/>
  <c r="V261" i="7"/>
  <c r="U268" i="7"/>
  <c r="T268" i="7"/>
  <c r="U286" i="7"/>
  <c r="T286" i="7"/>
  <c r="U304" i="7"/>
  <c r="T304" i="7"/>
  <c r="U322" i="7"/>
  <c r="T322" i="7"/>
  <c r="U329" i="7"/>
  <c r="T329" i="7"/>
  <c r="S329" i="7"/>
  <c r="R329" i="7"/>
  <c r="U340" i="7"/>
  <c r="T340" i="7"/>
  <c r="U378" i="7"/>
  <c r="T378" i="7"/>
  <c r="S378" i="7"/>
  <c r="R378" i="7"/>
  <c r="T380" i="7"/>
  <c r="R380" i="7"/>
  <c r="U390" i="7"/>
  <c r="T390" i="7"/>
  <c r="S390" i="7"/>
  <c r="R390" i="7"/>
  <c r="T392" i="7"/>
  <c r="R392" i="7"/>
  <c r="U402" i="7"/>
  <c r="T402" i="7"/>
  <c r="S402" i="7"/>
  <c r="R402" i="7"/>
  <c r="T404" i="7"/>
  <c r="R404" i="7"/>
  <c r="U414" i="7"/>
  <c r="T414" i="7"/>
  <c r="S414" i="7"/>
  <c r="R414" i="7"/>
  <c r="W416" i="7"/>
  <c r="V416" i="7"/>
  <c r="R2" i="7"/>
  <c r="T3" i="7"/>
  <c r="V4" i="7"/>
  <c r="R8" i="7"/>
  <c r="T9" i="7"/>
  <c r="V10" i="7"/>
  <c r="R14" i="7"/>
  <c r="T15" i="7"/>
  <c r="V16" i="7"/>
  <c r="R20" i="7"/>
  <c r="T21" i="7"/>
  <c r="V22" i="7"/>
  <c r="R26" i="7"/>
  <c r="T27" i="7"/>
  <c r="V28" i="7"/>
  <c r="R32" i="7"/>
  <c r="T33" i="7"/>
  <c r="V34" i="7"/>
  <c r="R38" i="7"/>
  <c r="V40" i="7"/>
  <c r="R44" i="7"/>
  <c r="V46" i="7"/>
  <c r="R50" i="7"/>
  <c r="V52" i="7"/>
  <c r="R56" i="7"/>
  <c r="V58" i="7"/>
  <c r="R62" i="7"/>
  <c r="V64" i="7"/>
  <c r="R68" i="7"/>
  <c r="V70" i="7"/>
  <c r="U76" i="7"/>
  <c r="U82" i="7"/>
  <c r="V86" i="7"/>
  <c r="T88" i="7"/>
  <c r="V92" i="7"/>
  <c r="U118" i="7"/>
  <c r="U130" i="7"/>
  <c r="U142" i="7"/>
  <c r="U154" i="7"/>
  <c r="U166" i="7"/>
  <c r="U178" i="7"/>
  <c r="S380" i="7"/>
  <c r="S404" i="7"/>
  <c r="S2" i="7"/>
  <c r="S8" i="7"/>
  <c r="S14" i="7"/>
  <c r="S20" i="7"/>
  <c r="S26" i="7"/>
  <c r="S32" i="7"/>
  <c r="S38" i="7"/>
  <c r="S44" i="7"/>
  <c r="S50" i="7"/>
  <c r="S56" i="7"/>
  <c r="S62" i="7"/>
  <c r="S68" i="7"/>
  <c r="S72" i="7"/>
  <c r="S78" i="7"/>
  <c r="V80" i="7"/>
  <c r="W104" i="7"/>
  <c r="V169" i="7"/>
  <c r="U228" i="7"/>
  <c r="R228" i="7"/>
  <c r="U246" i="7"/>
  <c r="R246" i="7"/>
  <c r="U264" i="7"/>
  <c r="R264" i="7"/>
  <c r="U282" i="7"/>
  <c r="R282" i="7"/>
  <c r="U300" i="7"/>
  <c r="R300" i="7"/>
  <c r="U318" i="7"/>
  <c r="R318" i="7"/>
  <c r="U336" i="7"/>
  <c r="R336" i="7"/>
  <c r="T2" i="7"/>
  <c r="R7" i="7"/>
  <c r="T8" i="7"/>
  <c r="R13" i="7"/>
  <c r="T14" i="7"/>
  <c r="R19" i="7"/>
  <c r="T20" i="7"/>
  <c r="R25" i="7"/>
  <c r="T26" i="7"/>
  <c r="R31" i="7"/>
  <c r="T32" i="7"/>
  <c r="R37" i="7"/>
  <c r="T38" i="7"/>
  <c r="R43" i="7"/>
  <c r="T44" i="7"/>
  <c r="R49" i="7"/>
  <c r="T50" i="7"/>
  <c r="R55" i="7"/>
  <c r="T56" i="7"/>
  <c r="R61" i="7"/>
  <c r="T62" i="7"/>
  <c r="R67" i="7"/>
  <c r="T68" i="7"/>
  <c r="T71" i="7"/>
  <c r="S71" i="7"/>
  <c r="R71" i="7"/>
  <c r="U114" i="7"/>
  <c r="U126" i="7"/>
  <c r="U138" i="7"/>
  <c r="U150" i="7"/>
  <c r="U190" i="7"/>
  <c r="T190" i="7"/>
  <c r="U197" i="7"/>
  <c r="S208" i="7"/>
  <c r="U215" i="7"/>
  <c r="S226" i="7"/>
  <c r="S228" i="7"/>
  <c r="S246" i="7"/>
  <c r="S264" i="7"/>
  <c r="S282" i="7"/>
  <c r="S300" i="7"/>
  <c r="S318" i="7"/>
  <c r="V421" i="7"/>
  <c r="S7" i="7"/>
  <c r="S13" i="7"/>
  <c r="S19" i="7"/>
  <c r="S25" i="7"/>
  <c r="S31" i="7"/>
  <c r="S37" i="7"/>
  <c r="S43" i="7"/>
  <c r="S49" i="7"/>
  <c r="S55" i="7"/>
  <c r="S61" i="7"/>
  <c r="S67" i="7"/>
  <c r="U95" i="7"/>
  <c r="T95" i="7"/>
  <c r="S95" i="7"/>
  <c r="R95" i="7"/>
  <c r="U101" i="7"/>
  <c r="T101" i="7"/>
  <c r="S101" i="7"/>
  <c r="R101" i="7"/>
  <c r="U107" i="7"/>
  <c r="T107" i="7"/>
  <c r="S107" i="7"/>
  <c r="R107" i="7"/>
  <c r="V201" i="7"/>
  <c r="U208" i="7"/>
  <c r="T208" i="7"/>
  <c r="U226" i="7"/>
  <c r="T226" i="7"/>
  <c r="U244" i="7"/>
  <c r="T244" i="7"/>
  <c r="U262" i="7"/>
  <c r="T262" i="7"/>
  <c r="U280" i="7"/>
  <c r="T280" i="7"/>
  <c r="V283" i="7"/>
  <c r="U298" i="7"/>
  <c r="T298" i="7"/>
  <c r="U316" i="7"/>
  <c r="T316" i="7"/>
  <c r="W319" i="7"/>
  <c r="V319" i="7"/>
  <c r="U323" i="7"/>
  <c r="T323" i="7"/>
  <c r="S323" i="7"/>
  <c r="R323" i="7"/>
  <c r="V327" i="7"/>
  <c r="U334" i="7"/>
  <c r="T334" i="7"/>
  <c r="U341" i="7"/>
  <c r="T341" i="7"/>
  <c r="S341" i="7"/>
  <c r="R341" i="7"/>
  <c r="W453" i="7"/>
  <c r="V453" i="7"/>
  <c r="R6" i="7"/>
  <c r="T7" i="7"/>
  <c r="R12" i="7"/>
  <c r="T13" i="7"/>
  <c r="R18" i="7"/>
  <c r="T19" i="7"/>
  <c r="R24" i="7"/>
  <c r="T25" i="7"/>
  <c r="R30" i="7"/>
  <c r="T31" i="7"/>
  <c r="R36" i="7"/>
  <c r="T37" i="7"/>
  <c r="R42" i="7"/>
  <c r="T43" i="7"/>
  <c r="R48" i="7"/>
  <c r="T49" i="7"/>
  <c r="R54" i="7"/>
  <c r="T55" i="7"/>
  <c r="R60" i="7"/>
  <c r="T61" i="7"/>
  <c r="R66" i="7"/>
  <c r="T67" i="7"/>
  <c r="W74" i="7"/>
  <c r="U83" i="7"/>
  <c r="T83" i="7"/>
  <c r="S83" i="7"/>
  <c r="R83" i="7"/>
  <c r="U89" i="7"/>
  <c r="T89" i="7"/>
  <c r="S89" i="7"/>
  <c r="R89" i="7"/>
  <c r="W97" i="7"/>
  <c r="V97" i="7"/>
  <c r="W103" i="7"/>
  <c r="V103" i="7"/>
  <c r="W109" i="7"/>
  <c r="U119" i="7"/>
  <c r="U131" i="7"/>
  <c r="U143" i="7"/>
  <c r="U155" i="7"/>
  <c r="U167" i="7"/>
  <c r="U179" i="7"/>
  <c r="U357" i="7"/>
  <c r="T357" i="7"/>
  <c r="S357" i="7"/>
  <c r="U369" i="7"/>
  <c r="T369" i="7"/>
  <c r="S369" i="7"/>
  <c r="W465" i="7"/>
  <c r="V465" i="7"/>
  <c r="U77" i="7"/>
  <c r="T77" i="7"/>
  <c r="S77" i="7"/>
  <c r="R77" i="7"/>
  <c r="W85" i="7"/>
  <c r="V85" i="7"/>
  <c r="W91" i="7"/>
  <c r="V91" i="7"/>
  <c r="U191" i="7"/>
  <c r="U240" i="7"/>
  <c r="R240" i="7"/>
  <c r="U258" i="7"/>
  <c r="R258" i="7"/>
  <c r="U276" i="7"/>
  <c r="R276" i="7"/>
  <c r="U294" i="7"/>
  <c r="R294" i="7"/>
  <c r="U312" i="7"/>
  <c r="R312" i="7"/>
  <c r="U330" i="7"/>
  <c r="R330" i="7"/>
  <c r="R346" i="7"/>
  <c r="T346" i="7"/>
  <c r="U346" i="7"/>
  <c r="S346" i="7"/>
  <c r="W351" i="7"/>
  <c r="V351" i="7"/>
  <c r="U367" i="7"/>
  <c r="T374" i="7"/>
  <c r="R374" i="7"/>
  <c r="U384" i="7"/>
  <c r="T384" i="7"/>
  <c r="S384" i="7"/>
  <c r="R384" i="7"/>
  <c r="T386" i="7"/>
  <c r="R386" i="7"/>
  <c r="U396" i="7"/>
  <c r="T396" i="7"/>
  <c r="S396" i="7"/>
  <c r="R396" i="7"/>
  <c r="T398" i="7"/>
  <c r="R398" i="7"/>
  <c r="U408" i="7"/>
  <c r="T408" i="7"/>
  <c r="S408" i="7"/>
  <c r="R408" i="7"/>
  <c r="T410" i="7"/>
  <c r="R410" i="7"/>
  <c r="R84" i="7"/>
  <c r="R90" i="7"/>
  <c r="R96" i="7"/>
  <c r="R102" i="7"/>
  <c r="R108" i="7"/>
  <c r="R114" i="7"/>
  <c r="T115" i="7"/>
  <c r="W115" i="7" s="1"/>
  <c r="R120" i="7"/>
  <c r="T121" i="7"/>
  <c r="W121" i="7" s="1"/>
  <c r="R126" i="7"/>
  <c r="T127" i="7"/>
  <c r="W127" i="7" s="1"/>
  <c r="R132" i="7"/>
  <c r="T133" i="7"/>
  <c r="W133" i="7" s="1"/>
  <c r="R138" i="7"/>
  <c r="T139" i="7"/>
  <c r="W139" i="7" s="1"/>
  <c r="R144" i="7"/>
  <c r="T145" i="7"/>
  <c r="W145" i="7" s="1"/>
  <c r="R150" i="7"/>
  <c r="T151" i="7"/>
  <c r="W151" i="7" s="1"/>
  <c r="R156" i="7"/>
  <c r="T157" i="7"/>
  <c r="W157" i="7" s="1"/>
  <c r="R162" i="7"/>
  <c r="T163" i="7"/>
  <c r="V163" i="7" s="1"/>
  <c r="R168" i="7"/>
  <c r="T169" i="7"/>
  <c r="W169" i="7" s="1"/>
  <c r="R174" i="7"/>
  <c r="T175" i="7"/>
  <c r="W175" i="7" s="1"/>
  <c r="R180" i="7"/>
  <c r="T181" i="7"/>
  <c r="W181" i="7" s="1"/>
  <c r="R186" i="7"/>
  <c r="T187" i="7"/>
  <c r="W187" i="7" s="1"/>
  <c r="R192" i="7"/>
  <c r="T193" i="7"/>
  <c r="W193" i="7" s="1"/>
  <c r="R198" i="7"/>
  <c r="T199" i="7"/>
  <c r="W199" i="7" s="1"/>
  <c r="R204" i="7"/>
  <c r="T205" i="7"/>
  <c r="W205" i="7" s="1"/>
  <c r="R210" i="7"/>
  <c r="T211" i="7"/>
  <c r="W211" i="7" s="1"/>
  <c r="R216" i="7"/>
  <c r="T217" i="7"/>
  <c r="V217" i="7" s="1"/>
  <c r="R222" i="7"/>
  <c r="T223" i="7"/>
  <c r="W223" i="7" s="1"/>
  <c r="T229" i="7"/>
  <c r="W229" i="7" s="1"/>
  <c r="T235" i="7"/>
  <c r="W235" i="7" s="1"/>
  <c r="T241" i="7"/>
  <c r="W241" i="7" s="1"/>
  <c r="T247" i="7"/>
  <c r="W247" i="7" s="1"/>
  <c r="T253" i="7"/>
  <c r="W253" i="7" s="1"/>
  <c r="T259" i="7"/>
  <c r="W259" i="7" s="1"/>
  <c r="T265" i="7"/>
  <c r="W265" i="7" s="1"/>
  <c r="T271" i="7"/>
  <c r="W271" i="7" s="1"/>
  <c r="T277" i="7"/>
  <c r="W277" i="7" s="1"/>
  <c r="T283" i="7"/>
  <c r="W283" i="7" s="1"/>
  <c r="T289" i="7"/>
  <c r="W289" i="7" s="1"/>
  <c r="T295" i="7"/>
  <c r="W295" i="7" s="1"/>
  <c r="T301" i="7"/>
  <c r="W301" i="7" s="1"/>
  <c r="T307" i="7"/>
  <c r="W307" i="7" s="1"/>
  <c r="T313" i="7"/>
  <c r="W313" i="7" s="1"/>
  <c r="T319" i="7"/>
  <c r="T325" i="7"/>
  <c r="W325" i="7" s="1"/>
  <c r="T331" i="7"/>
  <c r="W331" i="7" s="1"/>
  <c r="T337" i="7"/>
  <c r="W337" i="7" s="1"/>
  <c r="T343" i="7"/>
  <c r="W343" i="7" s="1"/>
  <c r="S347" i="7"/>
  <c r="V347" i="7" s="1"/>
  <c r="T354" i="7"/>
  <c r="S354" i="7"/>
  <c r="T367" i="7"/>
  <c r="R369" i="7"/>
  <c r="U432" i="7"/>
  <c r="W476" i="7"/>
  <c r="V476" i="7"/>
  <c r="W495" i="7"/>
  <c r="V495" i="7"/>
  <c r="U723" i="7"/>
  <c r="S723" i="7"/>
  <c r="R723" i="7"/>
  <c r="T723" i="7"/>
  <c r="V776" i="7"/>
  <c r="T84" i="7"/>
  <c r="T90" i="7"/>
  <c r="T96" i="7"/>
  <c r="T102" i="7"/>
  <c r="T108" i="7"/>
  <c r="V109" i="7"/>
  <c r="R113" i="7"/>
  <c r="T114" i="7"/>
  <c r="R119" i="7"/>
  <c r="T120" i="7"/>
  <c r="R125" i="7"/>
  <c r="T126" i="7"/>
  <c r="R131" i="7"/>
  <c r="T132" i="7"/>
  <c r="R137" i="7"/>
  <c r="T138" i="7"/>
  <c r="R143" i="7"/>
  <c r="T144" i="7"/>
  <c r="R149" i="7"/>
  <c r="T150" i="7"/>
  <c r="R155" i="7"/>
  <c r="T156" i="7"/>
  <c r="R161" i="7"/>
  <c r="T162" i="7"/>
  <c r="R167" i="7"/>
  <c r="T168" i="7"/>
  <c r="R173" i="7"/>
  <c r="T174" i="7"/>
  <c r="R179" i="7"/>
  <c r="T180" i="7"/>
  <c r="R185" i="7"/>
  <c r="T186" i="7"/>
  <c r="R191" i="7"/>
  <c r="T192" i="7"/>
  <c r="R197" i="7"/>
  <c r="T198" i="7"/>
  <c r="R203" i="7"/>
  <c r="T204" i="7"/>
  <c r="R209" i="7"/>
  <c r="T210" i="7"/>
  <c r="R215" i="7"/>
  <c r="T216" i="7"/>
  <c r="R221" i="7"/>
  <c r="T222" i="7"/>
  <c r="R227" i="7"/>
  <c r="R233" i="7"/>
  <c r="R239" i="7"/>
  <c r="R245" i="7"/>
  <c r="R251" i="7"/>
  <c r="R257" i="7"/>
  <c r="R263" i="7"/>
  <c r="R269" i="7"/>
  <c r="R275" i="7"/>
  <c r="R281" i="7"/>
  <c r="R287" i="7"/>
  <c r="R293" i="7"/>
  <c r="R299" i="7"/>
  <c r="R305" i="7"/>
  <c r="R311" i="7"/>
  <c r="R317" i="7"/>
  <c r="U356" i="7"/>
  <c r="T359" i="7"/>
  <c r="R359" i="7"/>
  <c r="U373" i="7"/>
  <c r="W435" i="7"/>
  <c r="V435" i="7"/>
  <c r="V439" i="7"/>
  <c r="U444" i="7"/>
  <c r="T451" i="7"/>
  <c r="W488" i="7"/>
  <c r="V488" i="7"/>
  <c r="S493" i="7"/>
  <c r="S113" i="7"/>
  <c r="S119" i="7"/>
  <c r="S125" i="7"/>
  <c r="S131" i="7"/>
  <c r="S137" i="7"/>
  <c r="S143" i="7"/>
  <c r="S149" i="7"/>
  <c r="S155" i="7"/>
  <c r="S161" i="7"/>
  <c r="S167" i="7"/>
  <c r="S173" i="7"/>
  <c r="S179" i="7"/>
  <c r="S185" i="7"/>
  <c r="S191" i="7"/>
  <c r="S197" i="7"/>
  <c r="S203" i="7"/>
  <c r="S209" i="7"/>
  <c r="S215" i="7"/>
  <c r="S221" i="7"/>
  <c r="T348" i="7"/>
  <c r="S348" i="7"/>
  <c r="W362" i="7"/>
  <c r="R364" i="7"/>
  <c r="T364" i="7"/>
  <c r="T371" i="7"/>
  <c r="R371" i="7"/>
  <c r="U371" i="7"/>
  <c r="W375" i="7"/>
  <c r="W381" i="7"/>
  <c r="W387" i="7"/>
  <c r="W393" i="7"/>
  <c r="W399" i="7"/>
  <c r="W405" i="7"/>
  <c r="W411" i="7"/>
  <c r="W458" i="7"/>
  <c r="V458" i="7"/>
  <c r="W477" i="7"/>
  <c r="V477" i="7"/>
  <c r="V481" i="7"/>
  <c r="U1666" i="7"/>
  <c r="T1666" i="7"/>
  <c r="S1666" i="7"/>
  <c r="R1666" i="7"/>
  <c r="R76" i="7"/>
  <c r="R82" i="7"/>
  <c r="R88" i="7"/>
  <c r="R94" i="7"/>
  <c r="R100" i="7"/>
  <c r="R106" i="7"/>
  <c r="R112" i="7"/>
  <c r="T113" i="7"/>
  <c r="R118" i="7"/>
  <c r="T119" i="7"/>
  <c r="R124" i="7"/>
  <c r="R130" i="7"/>
  <c r="T131" i="7"/>
  <c r="R136" i="7"/>
  <c r="T137" i="7"/>
  <c r="R142" i="7"/>
  <c r="T143" i="7"/>
  <c r="R148" i="7"/>
  <c r="T149" i="7"/>
  <c r="R154" i="7"/>
  <c r="T155" i="7"/>
  <c r="R160" i="7"/>
  <c r="T161" i="7"/>
  <c r="R166" i="7"/>
  <c r="T167" i="7"/>
  <c r="R172" i="7"/>
  <c r="T173" i="7"/>
  <c r="R178" i="7"/>
  <c r="T179" i="7"/>
  <c r="R184" i="7"/>
  <c r="T185" i="7"/>
  <c r="R190" i="7"/>
  <c r="T191" i="7"/>
  <c r="R196" i="7"/>
  <c r="T197" i="7"/>
  <c r="R202" i="7"/>
  <c r="T203" i="7"/>
  <c r="R208" i="7"/>
  <c r="T209" i="7"/>
  <c r="R214" i="7"/>
  <c r="T215" i="7"/>
  <c r="R220" i="7"/>
  <c r="T221" i="7"/>
  <c r="R226" i="7"/>
  <c r="T227" i="7"/>
  <c r="R232" i="7"/>
  <c r="T233" i="7"/>
  <c r="R238" i="7"/>
  <c r="T239" i="7"/>
  <c r="R244" i="7"/>
  <c r="T245" i="7"/>
  <c r="R250" i="7"/>
  <c r="T251" i="7"/>
  <c r="R256" i="7"/>
  <c r="T257" i="7"/>
  <c r="R262" i="7"/>
  <c r="T263" i="7"/>
  <c r="R268" i="7"/>
  <c r="T269" i="7"/>
  <c r="R274" i="7"/>
  <c r="T275" i="7"/>
  <c r="R280" i="7"/>
  <c r="T281" i="7"/>
  <c r="R286" i="7"/>
  <c r="T287" i="7"/>
  <c r="R292" i="7"/>
  <c r="T293" i="7"/>
  <c r="R298" i="7"/>
  <c r="T299" i="7"/>
  <c r="R304" i="7"/>
  <c r="T305" i="7"/>
  <c r="R310" i="7"/>
  <c r="T311" i="7"/>
  <c r="R316" i="7"/>
  <c r="T317" i="7"/>
  <c r="R322" i="7"/>
  <c r="R328" i="7"/>
  <c r="R334" i="7"/>
  <c r="R340" i="7"/>
  <c r="R354" i="7"/>
  <c r="U361" i="7"/>
  <c r="S362" i="7"/>
  <c r="T379" i="7"/>
  <c r="T385" i="7"/>
  <c r="T391" i="7"/>
  <c r="T397" i="7"/>
  <c r="T403" i="7"/>
  <c r="T409" i="7"/>
  <c r="T415" i="7"/>
  <c r="T419" i="7"/>
  <c r="S419" i="7"/>
  <c r="R419" i="7"/>
  <c r="U419" i="7"/>
  <c r="W428" i="7"/>
  <c r="V428" i="7"/>
  <c r="U433" i="7"/>
  <c r="W447" i="7"/>
  <c r="V447" i="7"/>
  <c r="U456" i="7"/>
  <c r="T463" i="7"/>
  <c r="U1035" i="7"/>
  <c r="T1035" i="7"/>
  <c r="S1035" i="7"/>
  <c r="R1035" i="7"/>
  <c r="S76" i="7"/>
  <c r="S82" i="7"/>
  <c r="S88" i="7"/>
  <c r="S94" i="7"/>
  <c r="S100" i="7"/>
  <c r="S106" i="7"/>
  <c r="S112" i="7"/>
  <c r="S118" i="7"/>
  <c r="S130" i="7"/>
  <c r="S136" i="7"/>
  <c r="S142" i="7"/>
  <c r="S148" i="7"/>
  <c r="S154" i="7"/>
  <c r="S160" i="7"/>
  <c r="S166" i="7"/>
  <c r="S172" i="7"/>
  <c r="S178" i="7"/>
  <c r="S184" i="7"/>
  <c r="U350" i="7"/>
  <c r="T353" i="7"/>
  <c r="R353" i="7"/>
  <c r="U354" i="7"/>
  <c r="U426" i="7"/>
  <c r="T433" i="7"/>
  <c r="W470" i="7"/>
  <c r="V470" i="7"/>
  <c r="W489" i="7"/>
  <c r="V489" i="7"/>
  <c r="U498" i="7"/>
  <c r="U734" i="7"/>
  <c r="T734" i="7"/>
  <c r="S734" i="7"/>
  <c r="R734" i="7"/>
  <c r="R75" i="7"/>
  <c r="T76" i="7"/>
  <c r="R81" i="7"/>
  <c r="T82" i="7"/>
  <c r="R87" i="7"/>
  <c r="R93" i="7"/>
  <c r="T94" i="7"/>
  <c r="R99" i="7"/>
  <c r="R111" i="7"/>
  <c r="T112" i="7"/>
  <c r="R117" i="7"/>
  <c r="T118" i="7"/>
  <c r="R123" i="7"/>
  <c r="T124" i="7"/>
  <c r="R129" i="7"/>
  <c r="T130" i="7"/>
  <c r="R135" i="7"/>
  <c r="T136" i="7"/>
  <c r="R141" i="7"/>
  <c r="T142" i="7"/>
  <c r="R147" i="7"/>
  <c r="T148" i="7"/>
  <c r="R153" i="7"/>
  <c r="T154" i="7"/>
  <c r="R159" i="7"/>
  <c r="T160" i="7"/>
  <c r="R165" i="7"/>
  <c r="T166" i="7"/>
  <c r="R171" i="7"/>
  <c r="T172" i="7"/>
  <c r="R177" i="7"/>
  <c r="T178" i="7"/>
  <c r="R183" i="7"/>
  <c r="T184" i="7"/>
  <c r="R189" i="7"/>
  <c r="W345" i="7"/>
  <c r="W356" i="7"/>
  <c r="R358" i="7"/>
  <c r="T358" i="7"/>
  <c r="V362" i="7"/>
  <c r="T366" i="7"/>
  <c r="S366" i="7"/>
  <c r="R366" i="7"/>
  <c r="R373" i="7"/>
  <c r="T377" i="7"/>
  <c r="S377" i="7"/>
  <c r="R377" i="7"/>
  <c r="U377" i="7"/>
  <c r="T383" i="7"/>
  <c r="S383" i="7"/>
  <c r="R383" i="7"/>
  <c r="U383" i="7"/>
  <c r="T389" i="7"/>
  <c r="S389" i="7"/>
  <c r="R389" i="7"/>
  <c r="U389" i="7"/>
  <c r="T395" i="7"/>
  <c r="S395" i="7"/>
  <c r="R395" i="7"/>
  <c r="U395" i="7"/>
  <c r="T401" i="7"/>
  <c r="S401" i="7"/>
  <c r="R401" i="7"/>
  <c r="U401" i="7"/>
  <c r="T407" i="7"/>
  <c r="S407" i="7"/>
  <c r="R407" i="7"/>
  <c r="U407" i="7"/>
  <c r="T413" i="7"/>
  <c r="S413" i="7"/>
  <c r="R413" i="7"/>
  <c r="U413" i="7"/>
  <c r="W440" i="7"/>
  <c r="V440" i="7"/>
  <c r="W459" i="7"/>
  <c r="V459" i="7"/>
  <c r="U468" i="7"/>
  <c r="W514" i="7"/>
  <c r="W749" i="7"/>
  <c r="V749" i="7"/>
  <c r="S75" i="7"/>
  <c r="S81" i="7"/>
  <c r="S111" i="7"/>
  <c r="S117" i="7"/>
  <c r="S123" i="7"/>
  <c r="S129" i="7"/>
  <c r="S135" i="7"/>
  <c r="S141" i="7"/>
  <c r="S147" i="7"/>
  <c r="S153" i="7"/>
  <c r="S159" i="7"/>
  <c r="S165" i="7"/>
  <c r="S171" i="7"/>
  <c r="S177" i="7"/>
  <c r="S183" i="7"/>
  <c r="V348" i="7"/>
  <c r="W363" i="7"/>
  <c r="V409" i="7"/>
  <c r="W429" i="7"/>
  <c r="V429" i="7"/>
  <c r="W482" i="7"/>
  <c r="V482" i="7"/>
  <c r="V512" i="7"/>
  <c r="R110" i="7"/>
  <c r="T111" i="7"/>
  <c r="R116" i="7"/>
  <c r="T117" i="7"/>
  <c r="R122" i="7"/>
  <c r="T123" i="7"/>
  <c r="R128" i="7"/>
  <c r="T129" i="7"/>
  <c r="R134" i="7"/>
  <c r="T135" i="7"/>
  <c r="R140" i="7"/>
  <c r="T141" i="7"/>
  <c r="R146" i="7"/>
  <c r="T147" i="7"/>
  <c r="R152" i="7"/>
  <c r="T153" i="7"/>
  <c r="R158" i="7"/>
  <c r="T159" i="7"/>
  <c r="R164" i="7"/>
  <c r="T165" i="7"/>
  <c r="R170" i="7"/>
  <c r="T171" i="7"/>
  <c r="R176" i="7"/>
  <c r="T177" i="7"/>
  <c r="R182" i="7"/>
  <c r="T183" i="7"/>
  <c r="R188" i="7"/>
  <c r="R194" i="7"/>
  <c r="R200" i="7"/>
  <c r="T201" i="7"/>
  <c r="W201" i="7" s="1"/>
  <c r="R206" i="7"/>
  <c r="T207" i="7"/>
  <c r="W207" i="7" s="1"/>
  <c r="R212" i="7"/>
  <c r="T213" i="7"/>
  <c r="W213" i="7" s="1"/>
  <c r="R218" i="7"/>
  <c r="T219" i="7"/>
  <c r="W219" i="7" s="1"/>
  <c r="R224" i="7"/>
  <c r="T225" i="7"/>
  <c r="W225" i="7" s="1"/>
  <c r="R230" i="7"/>
  <c r="T231" i="7"/>
  <c r="W231" i="7" s="1"/>
  <c r="R236" i="7"/>
  <c r="T237" i="7"/>
  <c r="W237" i="7" s="1"/>
  <c r="R242" i="7"/>
  <c r="T243" i="7"/>
  <c r="W243" i="7" s="1"/>
  <c r="R248" i="7"/>
  <c r="T249" i="7"/>
  <c r="W249" i="7" s="1"/>
  <c r="R254" i="7"/>
  <c r="T255" i="7"/>
  <c r="W255" i="7" s="1"/>
  <c r="R260" i="7"/>
  <c r="T261" i="7"/>
  <c r="W261" i="7" s="1"/>
  <c r="R266" i="7"/>
  <c r="T267" i="7"/>
  <c r="W267" i="7" s="1"/>
  <c r="R272" i="7"/>
  <c r="T273" i="7"/>
  <c r="W273" i="7" s="1"/>
  <c r="R278" i="7"/>
  <c r="T279" i="7"/>
  <c r="W279" i="7" s="1"/>
  <c r="R284" i="7"/>
  <c r="T285" i="7"/>
  <c r="W285" i="7" s="1"/>
  <c r="R290" i="7"/>
  <c r="T291" i="7"/>
  <c r="W291" i="7" s="1"/>
  <c r="R296" i="7"/>
  <c r="T297" i="7"/>
  <c r="W297" i="7" s="1"/>
  <c r="R302" i="7"/>
  <c r="T303" i="7"/>
  <c r="W303" i="7" s="1"/>
  <c r="R308" i="7"/>
  <c r="T309" i="7"/>
  <c r="W309" i="7" s="1"/>
  <c r="R314" i="7"/>
  <c r="T315" i="7"/>
  <c r="W315" i="7" s="1"/>
  <c r="R320" i="7"/>
  <c r="T321" i="7"/>
  <c r="W321" i="7" s="1"/>
  <c r="R326" i="7"/>
  <c r="R332" i="7"/>
  <c r="R338" i="7"/>
  <c r="R344" i="7"/>
  <c r="U348" i="7"/>
  <c r="R361" i="7"/>
  <c r="U364" i="7"/>
  <c r="R370" i="7"/>
  <c r="U374" i="7"/>
  <c r="U380" i="7"/>
  <c r="U392" i="7"/>
  <c r="U398" i="7"/>
  <c r="U404" i="7"/>
  <c r="U410" i="7"/>
  <c r="U420" i="7"/>
  <c r="W422" i="7"/>
  <c r="V422" i="7"/>
  <c r="W452" i="7"/>
  <c r="V452" i="7"/>
  <c r="U457" i="7"/>
  <c r="W471" i="7"/>
  <c r="V471" i="7"/>
  <c r="V475" i="7"/>
  <c r="U480" i="7"/>
  <c r="T487" i="7"/>
  <c r="U615" i="7"/>
  <c r="S615" i="7"/>
  <c r="R615" i="7"/>
  <c r="T615" i="7"/>
  <c r="S116" i="7"/>
  <c r="S122" i="7"/>
  <c r="S128" i="7"/>
  <c r="S134" i="7"/>
  <c r="S140" i="7"/>
  <c r="S146" i="7"/>
  <c r="S152" i="7"/>
  <c r="S158" i="7"/>
  <c r="S164" i="7"/>
  <c r="S170" i="7"/>
  <c r="S176" i="7"/>
  <c r="S182" i="7"/>
  <c r="S188" i="7"/>
  <c r="S194" i="7"/>
  <c r="S200" i="7"/>
  <c r="S206" i="7"/>
  <c r="S212" i="7"/>
  <c r="S218" i="7"/>
  <c r="S224" i="7"/>
  <c r="S230" i="7"/>
  <c r="S236" i="7"/>
  <c r="S242" i="7"/>
  <c r="S248" i="7"/>
  <c r="S254" i="7"/>
  <c r="S260" i="7"/>
  <c r="S266" i="7"/>
  <c r="S272" i="7"/>
  <c r="S278" i="7"/>
  <c r="S284" i="7"/>
  <c r="S290" i="7"/>
  <c r="S296" i="7"/>
  <c r="S302" i="7"/>
  <c r="S308" i="7"/>
  <c r="S314" i="7"/>
  <c r="S320" i="7"/>
  <c r="W348" i="7"/>
  <c r="R350" i="7"/>
  <c r="R352" i="7"/>
  <c r="T352" i="7"/>
  <c r="V356" i="7"/>
  <c r="T360" i="7"/>
  <c r="S360" i="7"/>
  <c r="V360" i="7" s="1"/>
  <c r="W368" i="7"/>
  <c r="V368" i="7"/>
  <c r="T372" i="7"/>
  <c r="S372" i="7"/>
  <c r="R372" i="7"/>
  <c r="U386" i="7"/>
  <c r="U427" i="7"/>
  <c r="W441" i="7"/>
  <c r="V441" i="7"/>
  <c r="T457" i="7"/>
  <c r="W494" i="7"/>
  <c r="V494" i="7"/>
  <c r="S499" i="7"/>
  <c r="W499" i="7" s="1"/>
  <c r="V345" i="7"/>
  <c r="U349" i="7"/>
  <c r="U353" i="7"/>
  <c r="R357" i="7"/>
  <c r="S358" i="7"/>
  <c r="U366" i="7"/>
  <c r="V375" i="7"/>
  <c r="V381" i="7"/>
  <c r="V387" i="7"/>
  <c r="V393" i="7"/>
  <c r="V399" i="7"/>
  <c r="V405" i="7"/>
  <c r="V411" i="7"/>
  <c r="T427" i="7"/>
  <c r="W427" i="7" s="1"/>
  <c r="W464" i="7"/>
  <c r="V464" i="7"/>
  <c r="U469" i="7"/>
  <c r="W483" i="7"/>
  <c r="V483" i="7"/>
  <c r="U492" i="7"/>
  <c r="U499" i="7"/>
  <c r="W538" i="7"/>
  <c r="U651" i="7"/>
  <c r="S651" i="7"/>
  <c r="R651" i="7"/>
  <c r="T651" i="7"/>
  <c r="W689" i="7"/>
  <c r="V689" i="7"/>
  <c r="S370" i="7"/>
  <c r="S376" i="7"/>
  <c r="W376" i="7" s="1"/>
  <c r="S382" i="7"/>
  <c r="W382" i="7" s="1"/>
  <c r="S388" i="7"/>
  <c r="W388" i="7" s="1"/>
  <c r="S394" i="7"/>
  <c r="W394" i="7" s="1"/>
  <c r="S400" i="7"/>
  <c r="W400" i="7" s="1"/>
  <c r="S406" i="7"/>
  <c r="V406" i="7" s="1"/>
  <c r="S412" i="7"/>
  <c r="W412" i="7" s="1"/>
  <c r="S418" i="7"/>
  <c r="W418" i="7" s="1"/>
  <c r="S424" i="7"/>
  <c r="V424" i="7" s="1"/>
  <c r="S430" i="7"/>
  <c r="V430" i="7" s="1"/>
  <c r="U431" i="7"/>
  <c r="S436" i="7"/>
  <c r="W436" i="7" s="1"/>
  <c r="U437" i="7"/>
  <c r="S442" i="7"/>
  <c r="W442" i="7" s="1"/>
  <c r="U443" i="7"/>
  <c r="S448" i="7"/>
  <c r="V448" i="7" s="1"/>
  <c r="U449" i="7"/>
  <c r="S454" i="7"/>
  <c r="V454" i="7" s="1"/>
  <c r="U455" i="7"/>
  <c r="S460" i="7"/>
  <c r="V460" i="7" s="1"/>
  <c r="U461" i="7"/>
  <c r="S466" i="7"/>
  <c r="U467" i="7"/>
  <c r="S472" i="7"/>
  <c r="V472" i="7" s="1"/>
  <c r="U473" i="7"/>
  <c r="S478" i="7"/>
  <c r="U479" i="7"/>
  <c r="S484" i="7"/>
  <c r="V484" i="7" s="1"/>
  <c r="U485" i="7"/>
  <c r="S490" i="7"/>
  <c r="W490" i="7" s="1"/>
  <c r="U491" i="7"/>
  <c r="S496" i="7"/>
  <c r="W496" i="7" s="1"/>
  <c r="U497" i="7"/>
  <c r="U505" i="7"/>
  <c r="R507" i="7"/>
  <c r="U517" i="7"/>
  <c r="S520" i="7"/>
  <c r="U529" i="7"/>
  <c r="S532" i="7"/>
  <c r="U627" i="7"/>
  <c r="S627" i="7"/>
  <c r="R627" i="7"/>
  <c r="U663" i="7"/>
  <c r="S663" i="7"/>
  <c r="R663" i="7"/>
  <c r="U699" i="7"/>
  <c r="S699" i="7"/>
  <c r="R699" i="7"/>
  <c r="W701" i="7"/>
  <c r="V701" i="7"/>
  <c r="U733" i="7"/>
  <c r="U744" i="7"/>
  <c r="T744" i="7"/>
  <c r="S744" i="7"/>
  <c r="R744" i="7"/>
  <c r="V800" i="7"/>
  <c r="V860" i="7"/>
  <c r="U1083" i="7"/>
  <c r="T1083" i="7"/>
  <c r="S1083" i="7"/>
  <c r="R1083" i="7"/>
  <c r="T370" i="7"/>
  <c r="T376" i="7"/>
  <c r="T382" i="7"/>
  <c r="T388" i="7"/>
  <c r="T394" i="7"/>
  <c r="T400" i="7"/>
  <c r="T406" i="7"/>
  <c r="W406" i="7" s="1"/>
  <c r="T412" i="7"/>
  <c r="T418" i="7"/>
  <c r="T424" i="7"/>
  <c r="T430" i="7"/>
  <c r="T436" i="7"/>
  <c r="T442" i="7"/>
  <c r="T448" i="7"/>
  <c r="T454" i="7"/>
  <c r="T460" i="7"/>
  <c r="T466" i="7"/>
  <c r="T472" i="7"/>
  <c r="T478" i="7"/>
  <c r="T484" i="7"/>
  <c r="W484" i="7" s="1"/>
  <c r="T490" i="7"/>
  <c r="T496" i="7"/>
  <c r="U508" i="7"/>
  <c r="U520" i="7"/>
  <c r="U532" i="7"/>
  <c r="U602" i="7"/>
  <c r="T602" i="7"/>
  <c r="S602" i="7"/>
  <c r="V602" i="7" s="1"/>
  <c r="U606" i="7"/>
  <c r="T606" i="7"/>
  <c r="S606" i="7"/>
  <c r="R606" i="7"/>
  <c r="W610" i="7"/>
  <c r="U625" i="7"/>
  <c r="U638" i="7"/>
  <c r="T638" i="7"/>
  <c r="S638" i="7"/>
  <c r="U642" i="7"/>
  <c r="T642" i="7"/>
  <c r="S642" i="7"/>
  <c r="R642" i="7"/>
  <c r="W646" i="7"/>
  <c r="U661" i="7"/>
  <c r="U674" i="7"/>
  <c r="T674" i="7"/>
  <c r="S674" i="7"/>
  <c r="W674" i="7" s="1"/>
  <c r="U678" i="7"/>
  <c r="T678" i="7"/>
  <c r="S678" i="7"/>
  <c r="R678" i="7"/>
  <c r="W682" i="7"/>
  <c r="U697" i="7"/>
  <c r="U710" i="7"/>
  <c r="T710" i="7"/>
  <c r="S710" i="7"/>
  <c r="W710" i="7" s="1"/>
  <c r="U714" i="7"/>
  <c r="T714" i="7"/>
  <c r="S714" i="7"/>
  <c r="R714" i="7"/>
  <c r="W718" i="7"/>
  <c r="W731" i="7"/>
  <c r="V731" i="7"/>
  <c r="T733" i="7"/>
  <c r="U740" i="7"/>
  <c r="T740" i="7"/>
  <c r="S740" i="7"/>
  <c r="W740" i="7" s="1"/>
  <c r="T787" i="7"/>
  <c r="R787" i="7"/>
  <c r="U852" i="7"/>
  <c r="V519" i="7"/>
  <c r="V531" i="7"/>
  <c r="U621" i="7"/>
  <c r="S621" i="7"/>
  <c r="R621" i="7"/>
  <c r="T625" i="7"/>
  <c r="U657" i="7"/>
  <c r="S657" i="7"/>
  <c r="R657" i="7"/>
  <c r="T661" i="7"/>
  <c r="U693" i="7"/>
  <c r="S693" i="7"/>
  <c r="R693" i="7"/>
  <c r="W695" i="7"/>
  <c r="V695" i="7"/>
  <c r="T697" i="7"/>
  <c r="U729" i="7"/>
  <c r="S729" i="7"/>
  <c r="R729" i="7"/>
  <c r="W746" i="7"/>
  <c r="S753" i="7"/>
  <c r="R753" i="7"/>
  <c r="V788" i="7"/>
  <c r="U819" i="7"/>
  <c r="T819" i="7"/>
  <c r="S819" i="7"/>
  <c r="R819" i="7"/>
  <c r="S935" i="7"/>
  <c r="R935" i="7"/>
  <c r="U1059" i="7"/>
  <c r="T1059" i="7"/>
  <c r="S1059" i="7"/>
  <c r="R1059" i="7"/>
  <c r="U542" i="7"/>
  <c r="T542" i="7"/>
  <c r="S542" i="7"/>
  <c r="U548" i="7"/>
  <c r="T548" i="7"/>
  <c r="S548" i="7"/>
  <c r="U554" i="7"/>
  <c r="T554" i="7"/>
  <c r="S554" i="7"/>
  <c r="U560" i="7"/>
  <c r="T560" i="7"/>
  <c r="S560" i="7"/>
  <c r="U566" i="7"/>
  <c r="T566" i="7"/>
  <c r="S566" i="7"/>
  <c r="U572" i="7"/>
  <c r="T572" i="7"/>
  <c r="S572" i="7"/>
  <c r="U578" i="7"/>
  <c r="T578" i="7"/>
  <c r="S578" i="7"/>
  <c r="U584" i="7"/>
  <c r="T584" i="7"/>
  <c r="S584" i="7"/>
  <c r="U590" i="7"/>
  <c r="T590" i="7"/>
  <c r="S590" i="7"/>
  <c r="U596" i="7"/>
  <c r="T596" i="7"/>
  <c r="S596" i="7"/>
  <c r="U600" i="7"/>
  <c r="T600" i="7"/>
  <c r="S600" i="7"/>
  <c r="R600" i="7"/>
  <c r="W604" i="7"/>
  <c r="U619" i="7"/>
  <c r="U632" i="7"/>
  <c r="T632" i="7"/>
  <c r="S632" i="7"/>
  <c r="U636" i="7"/>
  <c r="T636" i="7"/>
  <c r="S636" i="7"/>
  <c r="R636" i="7"/>
  <c r="W640" i="7"/>
  <c r="U655" i="7"/>
  <c r="U668" i="7"/>
  <c r="T668" i="7"/>
  <c r="S668" i="7"/>
  <c r="U672" i="7"/>
  <c r="T672" i="7"/>
  <c r="S672" i="7"/>
  <c r="R672" i="7"/>
  <c r="W676" i="7"/>
  <c r="U704" i="7"/>
  <c r="T704" i="7"/>
  <c r="S704" i="7"/>
  <c r="U708" i="7"/>
  <c r="T708" i="7"/>
  <c r="S708" i="7"/>
  <c r="R708" i="7"/>
  <c r="W712" i="7"/>
  <c r="U738" i="7"/>
  <c r="T738" i="7"/>
  <c r="S738" i="7"/>
  <c r="R738" i="7"/>
  <c r="T775" i="7"/>
  <c r="R775" i="7"/>
  <c r="W824" i="7"/>
  <c r="V824" i="7"/>
  <c r="U845" i="7"/>
  <c r="T845" i="7"/>
  <c r="S845" i="7"/>
  <c r="U504" i="7"/>
  <c r="T504" i="7"/>
  <c r="S504" i="7"/>
  <c r="U506" i="7"/>
  <c r="T506" i="7"/>
  <c r="U516" i="7"/>
  <c r="T516" i="7"/>
  <c r="S516" i="7"/>
  <c r="U518" i="7"/>
  <c r="T518" i="7"/>
  <c r="U528" i="7"/>
  <c r="T528" i="7"/>
  <c r="S528" i="7"/>
  <c r="U530" i="7"/>
  <c r="T530" i="7"/>
  <c r="U540" i="7"/>
  <c r="T540" i="7"/>
  <c r="S540" i="7"/>
  <c r="R540" i="7"/>
  <c r="U546" i="7"/>
  <c r="T546" i="7"/>
  <c r="S546" i="7"/>
  <c r="R546" i="7"/>
  <c r="U552" i="7"/>
  <c r="T552" i="7"/>
  <c r="S552" i="7"/>
  <c r="R552" i="7"/>
  <c r="U558" i="7"/>
  <c r="T558" i="7"/>
  <c r="S558" i="7"/>
  <c r="R558" i="7"/>
  <c r="U564" i="7"/>
  <c r="T564" i="7"/>
  <c r="S564" i="7"/>
  <c r="R564" i="7"/>
  <c r="U570" i="7"/>
  <c r="T570" i="7"/>
  <c r="S570" i="7"/>
  <c r="R570" i="7"/>
  <c r="U576" i="7"/>
  <c r="T576" i="7"/>
  <c r="S576" i="7"/>
  <c r="R576" i="7"/>
  <c r="U582" i="7"/>
  <c r="T582" i="7"/>
  <c r="S582" i="7"/>
  <c r="R582" i="7"/>
  <c r="U588" i="7"/>
  <c r="T588" i="7"/>
  <c r="S588" i="7"/>
  <c r="R588" i="7"/>
  <c r="U594" i="7"/>
  <c r="T594" i="7"/>
  <c r="S594" i="7"/>
  <c r="R594" i="7"/>
  <c r="W602" i="7"/>
  <c r="U626" i="7"/>
  <c r="T626" i="7"/>
  <c r="S626" i="7"/>
  <c r="U630" i="7"/>
  <c r="T630" i="7"/>
  <c r="S630" i="7"/>
  <c r="R630" i="7"/>
  <c r="W638" i="7"/>
  <c r="V638" i="7"/>
  <c r="U662" i="7"/>
  <c r="T662" i="7"/>
  <c r="S662" i="7"/>
  <c r="U666" i="7"/>
  <c r="T666" i="7"/>
  <c r="S666" i="7"/>
  <c r="R666" i="7"/>
  <c r="U698" i="7"/>
  <c r="T698" i="7"/>
  <c r="S698" i="7"/>
  <c r="U702" i="7"/>
  <c r="T702" i="7"/>
  <c r="S702" i="7"/>
  <c r="R702" i="7"/>
  <c r="U747" i="7"/>
  <c r="S747" i="7"/>
  <c r="R747" i="7"/>
  <c r="T809" i="7"/>
  <c r="S809" i="7"/>
  <c r="U809" i="7"/>
  <c r="R809" i="7"/>
  <c r="V848" i="7"/>
  <c r="U1113" i="7"/>
  <c r="T1113" i="7"/>
  <c r="S1113" i="7"/>
  <c r="R1113" i="7"/>
  <c r="S349" i="7"/>
  <c r="S355" i="7"/>
  <c r="W355" i="7" s="1"/>
  <c r="S361" i="7"/>
  <c r="S367" i="7"/>
  <c r="V367" i="7" s="1"/>
  <c r="S373" i="7"/>
  <c r="S379" i="7"/>
  <c r="W379" i="7" s="1"/>
  <c r="S385" i="7"/>
  <c r="W385" i="7" s="1"/>
  <c r="S391" i="7"/>
  <c r="W391" i="7" s="1"/>
  <c r="S397" i="7"/>
  <c r="W397" i="7" s="1"/>
  <c r="S403" i="7"/>
  <c r="W403" i="7" s="1"/>
  <c r="S409" i="7"/>
  <c r="W409" i="7" s="1"/>
  <c r="S415" i="7"/>
  <c r="W415" i="7" s="1"/>
  <c r="S421" i="7"/>
  <c r="W421" i="7" s="1"/>
  <c r="S427" i="7"/>
  <c r="V427" i="7" s="1"/>
  <c r="S433" i="7"/>
  <c r="W433" i="7" s="1"/>
  <c r="S439" i="7"/>
  <c r="W439" i="7" s="1"/>
  <c r="S445" i="7"/>
  <c r="W445" i="7" s="1"/>
  <c r="S451" i="7"/>
  <c r="W451" i="7" s="1"/>
  <c r="S457" i="7"/>
  <c r="W457" i="7" s="1"/>
  <c r="S463" i="7"/>
  <c r="W463" i="7" s="1"/>
  <c r="S469" i="7"/>
  <c r="W469" i="7" s="1"/>
  <c r="S475" i="7"/>
  <c r="W475" i="7" s="1"/>
  <c r="S481" i="7"/>
  <c r="W481" i="7" s="1"/>
  <c r="S487" i="7"/>
  <c r="W487" i="7" s="1"/>
  <c r="S502" i="7"/>
  <c r="W502" i="7" s="1"/>
  <c r="U511" i="7"/>
  <c r="S514" i="7"/>
  <c r="V514" i="7" s="1"/>
  <c r="U519" i="7"/>
  <c r="W519" i="7" s="1"/>
  <c r="U523" i="7"/>
  <c r="S526" i="7"/>
  <c r="W526" i="7" s="1"/>
  <c r="U531" i="7"/>
  <c r="W531" i="7" s="1"/>
  <c r="U535" i="7"/>
  <c r="S538" i="7"/>
  <c r="W544" i="7"/>
  <c r="W550" i="7"/>
  <c r="W556" i="7"/>
  <c r="W562" i="7"/>
  <c r="W568" i="7"/>
  <c r="W574" i="7"/>
  <c r="W580" i="7"/>
  <c r="W586" i="7"/>
  <c r="W592" i="7"/>
  <c r="V604" i="7"/>
  <c r="U609" i="7"/>
  <c r="S609" i="7"/>
  <c r="R609" i="7"/>
  <c r="T613" i="7"/>
  <c r="V640" i="7"/>
  <c r="U645" i="7"/>
  <c r="S645" i="7"/>
  <c r="R645" i="7"/>
  <c r="T649" i="7"/>
  <c r="V676" i="7"/>
  <c r="U681" i="7"/>
  <c r="S681" i="7"/>
  <c r="R681" i="7"/>
  <c r="W683" i="7"/>
  <c r="V683" i="7"/>
  <c r="T685" i="7"/>
  <c r="V712" i="7"/>
  <c r="U717" i="7"/>
  <c r="S717" i="7"/>
  <c r="R717" i="7"/>
  <c r="W719" i="7"/>
  <c r="V719" i="7"/>
  <c r="T721" i="7"/>
  <c r="U732" i="7"/>
  <c r="T732" i="7"/>
  <c r="S732" i="7"/>
  <c r="R732" i="7"/>
  <c r="U745" i="7"/>
  <c r="T758" i="7"/>
  <c r="V764" i="7"/>
  <c r="T793" i="7"/>
  <c r="R793" i="7"/>
  <c r="U840" i="7"/>
  <c r="U1011" i="7"/>
  <c r="T1011" i="7"/>
  <c r="S1011" i="7"/>
  <c r="R1011" i="7"/>
  <c r="R420" i="7"/>
  <c r="R426" i="7"/>
  <c r="R432" i="7"/>
  <c r="R438" i="7"/>
  <c r="R444" i="7"/>
  <c r="R450" i="7"/>
  <c r="R456" i="7"/>
  <c r="R462" i="7"/>
  <c r="R468" i="7"/>
  <c r="R474" i="7"/>
  <c r="R480" i="7"/>
  <c r="R486" i="7"/>
  <c r="R492" i="7"/>
  <c r="T493" i="7"/>
  <c r="W493" i="7" s="1"/>
  <c r="R498" i="7"/>
  <c r="T499" i="7"/>
  <c r="W501" i="7"/>
  <c r="V501" i="7"/>
  <c r="R542" i="7"/>
  <c r="R548" i="7"/>
  <c r="R554" i="7"/>
  <c r="R560" i="7"/>
  <c r="R566" i="7"/>
  <c r="R572" i="7"/>
  <c r="R578" i="7"/>
  <c r="R584" i="7"/>
  <c r="R590" i="7"/>
  <c r="R596" i="7"/>
  <c r="U620" i="7"/>
  <c r="T620" i="7"/>
  <c r="S620" i="7"/>
  <c r="U624" i="7"/>
  <c r="T624" i="7"/>
  <c r="S624" i="7"/>
  <c r="R624" i="7"/>
  <c r="W628" i="7"/>
  <c r="R632" i="7"/>
  <c r="U656" i="7"/>
  <c r="T656" i="7"/>
  <c r="S656" i="7"/>
  <c r="U660" i="7"/>
  <c r="T660" i="7"/>
  <c r="S660" i="7"/>
  <c r="R660" i="7"/>
  <c r="W664" i="7"/>
  <c r="R668" i="7"/>
  <c r="U692" i="7"/>
  <c r="T692" i="7"/>
  <c r="S692" i="7"/>
  <c r="U696" i="7"/>
  <c r="T696" i="7"/>
  <c r="S696" i="7"/>
  <c r="R696" i="7"/>
  <c r="W700" i="7"/>
  <c r="R704" i="7"/>
  <c r="U728" i="7"/>
  <c r="T728" i="7"/>
  <c r="S728" i="7"/>
  <c r="W743" i="7"/>
  <c r="V743" i="7"/>
  <c r="T747" i="7"/>
  <c r="U752" i="7"/>
  <c r="T752" i="7"/>
  <c r="S752" i="7"/>
  <c r="V794" i="7"/>
  <c r="R845" i="7"/>
  <c r="U963" i="7"/>
  <c r="T963" i="7"/>
  <c r="S963" i="7"/>
  <c r="R963" i="7"/>
  <c r="S420" i="7"/>
  <c r="S426" i="7"/>
  <c r="S432" i="7"/>
  <c r="S438" i="7"/>
  <c r="S444" i="7"/>
  <c r="S450" i="7"/>
  <c r="S456" i="7"/>
  <c r="S462" i="7"/>
  <c r="S468" i="7"/>
  <c r="S474" i="7"/>
  <c r="S480" i="7"/>
  <c r="S486" i="7"/>
  <c r="S492" i="7"/>
  <c r="S498" i="7"/>
  <c r="V502" i="7"/>
  <c r="R513" i="7"/>
  <c r="R525" i="7"/>
  <c r="R537" i="7"/>
  <c r="V538" i="7"/>
  <c r="V598" i="7"/>
  <c r="U603" i="7"/>
  <c r="S603" i="7"/>
  <c r="R603" i="7"/>
  <c r="T607" i="7"/>
  <c r="V634" i="7"/>
  <c r="U639" i="7"/>
  <c r="S639" i="7"/>
  <c r="R639" i="7"/>
  <c r="W641" i="7"/>
  <c r="V641" i="7"/>
  <c r="T643" i="7"/>
  <c r="V670" i="7"/>
  <c r="U675" i="7"/>
  <c r="S675" i="7"/>
  <c r="R675" i="7"/>
  <c r="W677" i="7"/>
  <c r="V677" i="7"/>
  <c r="T679" i="7"/>
  <c r="V706" i="7"/>
  <c r="U711" i="7"/>
  <c r="S711" i="7"/>
  <c r="R711" i="7"/>
  <c r="W713" i="7"/>
  <c r="V713" i="7"/>
  <c r="T715" i="7"/>
  <c r="U741" i="7"/>
  <c r="S741" i="7"/>
  <c r="R741" i="7"/>
  <c r="T781" i="7"/>
  <c r="R781" i="7"/>
  <c r="T815" i="7"/>
  <c r="S815" i="7"/>
  <c r="U815" i="7"/>
  <c r="R815" i="7"/>
  <c r="U833" i="7"/>
  <c r="T833" i="7"/>
  <c r="S833" i="7"/>
  <c r="W833" i="7" s="1"/>
  <c r="T864" i="7"/>
  <c r="S864" i="7"/>
  <c r="R864" i="7"/>
  <c r="U987" i="7"/>
  <c r="T987" i="7"/>
  <c r="S987" i="7"/>
  <c r="R987" i="7"/>
  <c r="U1210" i="7"/>
  <c r="T1210" i="7"/>
  <c r="S1210" i="7"/>
  <c r="R1210" i="7"/>
  <c r="T420" i="7"/>
  <c r="T426" i="7"/>
  <c r="R431" i="7"/>
  <c r="T432" i="7"/>
  <c r="R437" i="7"/>
  <c r="T438" i="7"/>
  <c r="R443" i="7"/>
  <c r="T444" i="7"/>
  <c r="R449" i="7"/>
  <c r="T450" i="7"/>
  <c r="R455" i="7"/>
  <c r="T456" i="7"/>
  <c r="R461" i="7"/>
  <c r="T462" i="7"/>
  <c r="R467" i="7"/>
  <c r="T468" i="7"/>
  <c r="R473" i="7"/>
  <c r="T474" i="7"/>
  <c r="R479" i="7"/>
  <c r="T480" i="7"/>
  <c r="R485" i="7"/>
  <c r="T486" i="7"/>
  <c r="R491" i="7"/>
  <c r="T492" i="7"/>
  <c r="R497" i="7"/>
  <c r="T498" i="7"/>
  <c r="R504" i="7"/>
  <c r="R506" i="7"/>
  <c r="R516" i="7"/>
  <c r="R518" i="7"/>
  <c r="R528" i="7"/>
  <c r="R530" i="7"/>
  <c r="U614" i="7"/>
  <c r="T614" i="7"/>
  <c r="S614" i="7"/>
  <c r="W614" i="7" s="1"/>
  <c r="U618" i="7"/>
  <c r="T618" i="7"/>
  <c r="S618" i="7"/>
  <c r="R618" i="7"/>
  <c r="W622" i="7"/>
  <c r="R626" i="7"/>
  <c r="U650" i="7"/>
  <c r="T650" i="7"/>
  <c r="S650" i="7"/>
  <c r="W650" i="7" s="1"/>
  <c r="U654" i="7"/>
  <c r="T654" i="7"/>
  <c r="S654" i="7"/>
  <c r="R654" i="7"/>
  <c r="W658" i="7"/>
  <c r="R662" i="7"/>
  <c r="U686" i="7"/>
  <c r="T686" i="7"/>
  <c r="S686" i="7"/>
  <c r="W686" i="7" s="1"/>
  <c r="U690" i="7"/>
  <c r="T690" i="7"/>
  <c r="S690" i="7"/>
  <c r="R690" i="7"/>
  <c r="W694" i="7"/>
  <c r="R698" i="7"/>
  <c r="U722" i="7"/>
  <c r="T722" i="7"/>
  <c r="S722" i="7"/>
  <c r="W722" i="7" s="1"/>
  <c r="U726" i="7"/>
  <c r="T726" i="7"/>
  <c r="S726" i="7"/>
  <c r="R726" i="7"/>
  <c r="U750" i="7"/>
  <c r="T750" i="7"/>
  <c r="S750" i="7"/>
  <c r="R750" i="7"/>
  <c r="T755" i="7"/>
  <c r="U755" i="7"/>
  <c r="S755" i="7"/>
  <c r="W755" i="7" s="1"/>
  <c r="W782" i="7"/>
  <c r="V782" i="7"/>
  <c r="S431" i="7"/>
  <c r="S437" i="7"/>
  <c r="S443" i="7"/>
  <c r="S449" i="7"/>
  <c r="S455" i="7"/>
  <c r="S461" i="7"/>
  <c r="S467" i="7"/>
  <c r="S473" i="7"/>
  <c r="S479" i="7"/>
  <c r="S485" i="7"/>
  <c r="S491" i="7"/>
  <c r="S497" i="7"/>
  <c r="S503" i="7"/>
  <c r="S506" i="7"/>
  <c r="S515" i="7"/>
  <c r="S518" i="7"/>
  <c r="S527" i="7"/>
  <c r="S530" i="7"/>
  <c r="U543" i="7"/>
  <c r="R543" i="7"/>
  <c r="U549" i="7"/>
  <c r="R549" i="7"/>
  <c r="U555" i="7"/>
  <c r="R555" i="7"/>
  <c r="U561" i="7"/>
  <c r="R561" i="7"/>
  <c r="U567" i="7"/>
  <c r="R567" i="7"/>
  <c r="U573" i="7"/>
  <c r="R573" i="7"/>
  <c r="U579" i="7"/>
  <c r="R579" i="7"/>
  <c r="U585" i="7"/>
  <c r="R585" i="7"/>
  <c r="U591" i="7"/>
  <c r="R591" i="7"/>
  <c r="U597" i="7"/>
  <c r="S597" i="7"/>
  <c r="R597" i="7"/>
  <c r="V628" i="7"/>
  <c r="U633" i="7"/>
  <c r="S633" i="7"/>
  <c r="R633" i="7"/>
  <c r="V664" i="7"/>
  <c r="U669" i="7"/>
  <c r="S669" i="7"/>
  <c r="R669" i="7"/>
  <c r="V700" i="7"/>
  <c r="U705" i="7"/>
  <c r="S705" i="7"/>
  <c r="R705" i="7"/>
  <c r="W707" i="7"/>
  <c r="V707" i="7"/>
  <c r="W737" i="7"/>
  <c r="V737" i="7"/>
  <c r="U746" i="7"/>
  <c r="T746" i="7"/>
  <c r="S746" i="7"/>
  <c r="V746" i="7" s="1"/>
  <c r="U769" i="7"/>
  <c r="T769" i="7"/>
  <c r="R769" i="7"/>
  <c r="V836" i="7"/>
  <c r="U857" i="7"/>
  <c r="T857" i="7"/>
  <c r="S857" i="7"/>
  <c r="W857" i="7" s="1"/>
  <c r="U500" i="7"/>
  <c r="T500" i="7"/>
  <c r="W500" i="7" s="1"/>
  <c r="R508" i="7"/>
  <c r="U510" i="7"/>
  <c r="T510" i="7"/>
  <c r="S510" i="7"/>
  <c r="U512" i="7"/>
  <c r="T512" i="7"/>
  <c r="W512" i="7" s="1"/>
  <c r="T513" i="7"/>
  <c r="R520" i="7"/>
  <c r="U522" i="7"/>
  <c r="T522" i="7"/>
  <c r="S522" i="7"/>
  <c r="U524" i="7"/>
  <c r="T524" i="7"/>
  <c r="W524" i="7" s="1"/>
  <c r="T525" i="7"/>
  <c r="R532" i="7"/>
  <c r="U534" i="7"/>
  <c r="T534" i="7"/>
  <c r="S534" i="7"/>
  <c r="U536" i="7"/>
  <c r="T536" i="7"/>
  <c r="W536" i="7" s="1"/>
  <c r="T537" i="7"/>
  <c r="U541" i="7"/>
  <c r="U547" i="7"/>
  <c r="U553" i="7"/>
  <c r="U559" i="7"/>
  <c r="U565" i="7"/>
  <c r="U571" i="7"/>
  <c r="U577" i="7"/>
  <c r="U583" i="7"/>
  <c r="U589" i="7"/>
  <c r="U595" i="7"/>
  <c r="U608" i="7"/>
  <c r="T608" i="7"/>
  <c r="S608" i="7"/>
  <c r="W608" i="7" s="1"/>
  <c r="U612" i="7"/>
  <c r="T612" i="7"/>
  <c r="S612" i="7"/>
  <c r="R612" i="7"/>
  <c r="W616" i="7"/>
  <c r="R620" i="7"/>
  <c r="U631" i="7"/>
  <c r="U644" i="7"/>
  <c r="T644" i="7"/>
  <c r="S644" i="7"/>
  <c r="W644" i="7" s="1"/>
  <c r="U648" i="7"/>
  <c r="T648" i="7"/>
  <c r="S648" i="7"/>
  <c r="R648" i="7"/>
  <c r="W652" i="7"/>
  <c r="R656" i="7"/>
  <c r="U667" i="7"/>
  <c r="U680" i="7"/>
  <c r="T680" i="7"/>
  <c r="S680" i="7"/>
  <c r="W680" i="7" s="1"/>
  <c r="U684" i="7"/>
  <c r="T684" i="7"/>
  <c r="S684" i="7"/>
  <c r="R684" i="7"/>
  <c r="W688" i="7"/>
  <c r="R692" i="7"/>
  <c r="U703" i="7"/>
  <c r="U716" i="7"/>
  <c r="T716" i="7"/>
  <c r="S716" i="7"/>
  <c r="W716" i="7" s="1"/>
  <c r="U720" i="7"/>
  <c r="T720" i="7"/>
  <c r="S720" i="7"/>
  <c r="R720" i="7"/>
  <c r="W724" i="7"/>
  <c r="R728" i="7"/>
  <c r="V730" i="7"/>
  <c r="U735" i="7"/>
  <c r="S735" i="7"/>
  <c r="R735" i="7"/>
  <c r="R752" i="7"/>
  <c r="U760" i="7"/>
  <c r="T760" i="7"/>
  <c r="R760" i="7"/>
  <c r="V770" i="7"/>
  <c r="T799" i="7"/>
  <c r="R799" i="7"/>
  <c r="U828" i="7"/>
  <c r="S959" i="7"/>
  <c r="R959" i="7"/>
  <c r="T730" i="7"/>
  <c r="W730" i="7" s="1"/>
  <c r="T736" i="7"/>
  <c r="V736" i="7" s="1"/>
  <c r="T742" i="7"/>
  <c r="V742" i="7" s="1"/>
  <c r="T748" i="7"/>
  <c r="V748" i="7" s="1"/>
  <c r="S762" i="7"/>
  <c r="U802" i="7"/>
  <c r="U804" i="7"/>
  <c r="W823" i="7"/>
  <c r="U826" i="7"/>
  <c r="W835" i="7"/>
  <c r="U838" i="7"/>
  <c r="W847" i="7"/>
  <c r="U850" i="7"/>
  <c r="W859" i="7"/>
  <c r="U862" i="7"/>
  <c r="U910" i="7"/>
  <c r="V1001" i="7"/>
  <c r="U1138" i="7"/>
  <c r="S1138" i="7"/>
  <c r="R1138" i="7"/>
  <c r="U1317" i="7"/>
  <c r="T1317" i="7"/>
  <c r="S1317" i="7"/>
  <c r="R1317" i="7"/>
  <c r="U1353" i="7"/>
  <c r="T1353" i="7"/>
  <c r="S1353" i="7"/>
  <c r="R1353" i="7"/>
  <c r="U813" i="7"/>
  <c r="T813" i="7"/>
  <c r="S813" i="7"/>
  <c r="R813" i="7"/>
  <c r="U831" i="7"/>
  <c r="T831" i="7"/>
  <c r="S831" i="7"/>
  <c r="R831" i="7"/>
  <c r="U843" i="7"/>
  <c r="T843" i="7"/>
  <c r="S843" i="7"/>
  <c r="R843" i="7"/>
  <c r="U855" i="7"/>
  <c r="T855" i="7"/>
  <c r="S855" i="7"/>
  <c r="R855" i="7"/>
  <c r="U868" i="7"/>
  <c r="W1008" i="7"/>
  <c r="V1008" i="7"/>
  <c r="W1032" i="7"/>
  <c r="V1032" i="7"/>
  <c r="W1056" i="7"/>
  <c r="V1056" i="7"/>
  <c r="W1080" i="7"/>
  <c r="V1080" i="7"/>
  <c r="U1102" i="7"/>
  <c r="T1102" i="7"/>
  <c r="S1102" i="7"/>
  <c r="R1102" i="7"/>
  <c r="V1164" i="7"/>
  <c r="U1310" i="7"/>
  <c r="T1310" i="7"/>
  <c r="S1310" i="7"/>
  <c r="R1310" i="7"/>
  <c r="W1312" i="7"/>
  <c r="U1346" i="7"/>
  <c r="T1346" i="7"/>
  <c r="S1346" i="7"/>
  <c r="R1346" i="7"/>
  <c r="R762" i="7"/>
  <c r="U768" i="7"/>
  <c r="S768" i="7"/>
  <c r="R768" i="7"/>
  <c r="U774" i="7"/>
  <c r="S774" i="7"/>
  <c r="R774" i="7"/>
  <c r="U780" i="7"/>
  <c r="S780" i="7"/>
  <c r="R780" i="7"/>
  <c r="U786" i="7"/>
  <c r="S786" i="7"/>
  <c r="R786" i="7"/>
  <c r="U792" i="7"/>
  <c r="S792" i="7"/>
  <c r="R792" i="7"/>
  <c r="U798" i="7"/>
  <c r="S798" i="7"/>
  <c r="R798" i="7"/>
  <c r="T806" i="7"/>
  <c r="W806" i="7" s="1"/>
  <c r="W817" i="7"/>
  <c r="W942" i="7"/>
  <c r="V942" i="7"/>
  <c r="U964" i="7"/>
  <c r="T964" i="7"/>
  <c r="S964" i="7"/>
  <c r="R964" i="7"/>
  <c r="V1236" i="7"/>
  <c r="W1295" i="7"/>
  <c r="V1295" i="7"/>
  <c r="R505" i="7"/>
  <c r="R511" i="7"/>
  <c r="R517" i="7"/>
  <c r="R523" i="7"/>
  <c r="R529" i="7"/>
  <c r="R535" i="7"/>
  <c r="R541" i="7"/>
  <c r="R547" i="7"/>
  <c r="R553" i="7"/>
  <c r="R559" i="7"/>
  <c r="R565" i="7"/>
  <c r="R571" i="7"/>
  <c r="R577" i="7"/>
  <c r="R583" i="7"/>
  <c r="R589" i="7"/>
  <c r="R595" i="7"/>
  <c r="R601" i="7"/>
  <c r="R607" i="7"/>
  <c r="R613" i="7"/>
  <c r="R619" i="7"/>
  <c r="R625" i="7"/>
  <c r="R631" i="7"/>
  <c r="R637" i="7"/>
  <c r="R643" i="7"/>
  <c r="R649" i="7"/>
  <c r="R655" i="7"/>
  <c r="R661" i="7"/>
  <c r="R667" i="7"/>
  <c r="R673" i="7"/>
  <c r="R679" i="7"/>
  <c r="R685" i="7"/>
  <c r="R691" i="7"/>
  <c r="R697" i="7"/>
  <c r="R703" i="7"/>
  <c r="R709" i="7"/>
  <c r="R715" i="7"/>
  <c r="R721" i="7"/>
  <c r="R727" i="7"/>
  <c r="R733" i="7"/>
  <c r="R739" i="7"/>
  <c r="R745" i="7"/>
  <c r="R751" i="7"/>
  <c r="U754" i="7"/>
  <c r="T754" i="7"/>
  <c r="R754" i="7"/>
  <c r="T759" i="7"/>
  <c r="S759" i="7"/>
  <c r="R759" i="7"/>
  <c r="T761" i="7"/>
  <c r="T762" i="7"/>
  <c r="U807" i="7"/>
  <c r="T807" i="7"/>
  <c r="S807" i="7"/>
  <c r="R807" i="7"/>
  <c r="V817" i="7"/>
  <c r="U827" i="7"/>
  <c r="T827" i="7"/>
  <c r="S827" i="7"/>
  <c r="V827" i="7" s="1"/>
  <c r="U834" i="7"/>
  <c r="U839" i="7"/>
  <c r="T839" i="7"/>
  <c r="S839" i="7"/>
  <c r="U846" i="7"/>
  <c r="U851" i="7"/>
  <c r="T851" i="7"/>
  <c r="S851" i="7"/>
  <c r="U858" i="7"/>
  <c r="W871" i="7"/>
  <c r="U886" i="7"/>
  <c r="S505" i="7"/>
  <c r="S511" i="7"/>
  <c r="S517" i="7"/>
  <c r="S523" i="7"/>
  <c r="S529" i="7"/>
  <c r="S535" i="7"/>
  <c r="S541" i="7"/>
  <c r="S547" i="7"/>
  <c r="S553" i="7"/>
  <c r="S559" i="7"/>
  <c r="S565" i="7"/>
  <c r="S571" i="7"/>
  <c r="S577" i="7"/>
  <c r="S583" i="7"/>
  <c r="S589" i="7"/>
  <c r="S595" i="7"/>
  <c r="S601" i="7"/>
  <c r="S607" i="7"/>
  <c r="S613" i="7"/>
  <c r="S619" i="7"/>
  <c r="S625" i="7"/>
  <c r="S631" i="7"/>
  <c r="S637" i="7"/>
  <c r="S643" i="7"/>
  <c r="S649" i="7"/>
  <c r="S655" i="7"/>
  <c r="S661" i="7"/>
  <c r="S667" i="7"/>
  <c r="S673" i="7"/>
  <c r="S679" i="7"/>
  <c r="S685" i="7"/>
  <c r="S691" i="7"/>
  <c r="S697" i="7"/>
  <c r="S703" i="7"/>
  <c r="S709" i="7"/>
  <c r="S715" i="7"/>
  <c r="S721" i="7"/>
  <c r="S727" i="7"/>
  <c r="S733" i="7"/>
  <c r="S739" i="7"/>
  <c r="S745" i="7"/>
  <c r="S751" i="7"/>
  <c r="U762" i="7"/>
  <c r="T803" i="7"/>
  <c r="S803" i="7"/>
  <c r="R818" i="7"/>
  <c r="U916" i="7"/>
  <c r="U976" i="7"/>
  <c r="T976" i="7"/>
  <c r="S976" i="7"/>
  <c r="R976" i="7"/>
  <c r="V1188" i="7"/>
  <c r="W811" i="7"/>
  <c r="W829" i="7"/>
  <c r="W841" i="7"/>
  <c r="W853" i="7"/>
  <c r="S983" i="7"/>
  <c r="R983" i="7"/>
  <c r="S1306" i="7"/>
  <c r="R1306" i="7"/>
  <c r="V757" i="7"/>
  <c r="S763" i="7"/>
  <c r="U801" i="7"/>
  <c r="T801" i="7"/>
  <c r="S801" i="7"/>
  <c r="R801" i="7"/>
  <c r="V811" i="7"/>
  <c r="U825" i="7"/>
  <c r="T825" i="7"/>
  <c r="S825" i="7"/>
  <c r="R825" i="7"/>
  <c r="V829" i="7"/>
  <c r="U837" i="7"/>
  <c r="T837" i="7"/>
  <c r="S837" i="7"/>
  <c r="R837" i="7"/>
  <c r="V841" i="7"/>
  <c r="U849" i="7"/>
  <c r="T849" i="7"/>
  <c r="S849" i="7"/>
  <c r="R849" i="7"/>
  <c r="V853" i="7"/>
  <c r="U861" i="7"/>
  <c r="T861" i="7"/>
  <c r="R861" i="7"/>
  <c r="S861" i="7"/>
  <c r="U904" i="7"/>
  <c r="R995" i="7"/>
  <c r="R1019" i="7"/>
  <c r="R1043" i="7"/>
  <c r="R1067" i="7"/>
  <c r="R1091" i="7"/>
  <c r="R503" i="7"/>
  <c r="R509" i="7"/>
  <c r="R515" i="7"/>
  <c r="R521" i="7"/>
  <c r="R527" i="7"/>
  <c r="R533" i="7"/>
  <c r="R539" i="7"/>
  <c r="R545" i="7"/>
  <c r="R551" i="7"/>
  <c r="R557" i="7"/>
  <c r="R563" i="7"/>
  <c r="R569" i="7"/>
  <c r="R575" i="7"/>
  <c r="R581" i="7"/>
  <c r="R587" i="7"/>
  <c r="R593" i="7"/>
  <c r="R599" i="7"/>
  <c r="R605" i="7"/>
  <c r="R611" i="7"/>
  <c r="R617" i="7"/>
  <c r="R623" i="7"/>
  <c r="R629" i="7"/>
  <c r="R635" i="7"/>
  <c r="R647" i="7"/>
  <c r="R653" i="7"/>
  <c r="R659" i="7"/>
  <c r="R665" i="7"/>
  <c r="R671" i="7"/>
  <c r="T753" i="7"/>
  <c r="T765" i="7"/>
  <c r="S765" i="7"/>
  <c r="R765" i="7"/>
  <c r="T767" i="7"/>
  <c r="S767" i="7"/>
  <c r="W767" i="7" s="1"/>
  <c r="S769" i="7"/>
  <c r="T771" i="7"/>
  <c r="S771" i="7"/>
  <c r="R771" i="7"/>
  <c r="T773" i="7"/>
  <c r="S773" i="7"/>
  <c r="W773" i="7" s="1"/>
  <c r="S775" i="7"/>
  <c r="T777" i="7"/>
  <c r="S777" i="7"/>
  <c r="R777" i="7"/>
  <c r="T779" i="7"/>
  <c r="S779" i="7"/>
  <c r="V779" i="7" s="1"/>
  <c r="S781" i="7"/>
  <c r="T783" i="7"/>
  <c r="S783" i="7"/>
  <c r="R783" i="7"/>
  <c r="T785" i="7"/>
  <c r="S785" i="7"/>
  <c r="W785" i="7" s="1"/>
  <c r="S787" i="7"/>
  <c r="T789" i="7"/>
  <c r="S789" i="7"/>
  <c r="R789" i="7"/>
  <c r="T791" i="7"/>
  <c r="S791" i="7"/>
  <c r="W791" i="7" s="1"/>
  <c r="S793" i="7"/>
  <c r="T795" i="7"/>
  <c r="S795" i="7"/>
  <c r="R795" i="7"/>
  <c r="T797" i="7"/>
  <c r="S797" i="7"/>
  <c r="W797" i="7" s="1"/>
  <c r="S799" i="7"/>
  <c r="W812" i="7"/>
  <c r="V812" i="7"/>
  <c r="T821" i="7"/>
  <c r="S821" i="7"/>
  <c r="W821" i="7" s="1"/>
  <c r="W827" i="7"/>
  <c r="V830" i="7"/>
  <c r="W839" i="7"/>
  <c r="V839" i="7"/>
  <c r="V842" i="7"/>
  <c r="W851" i="7"/>
  <c r="V851" i="7"/>
  <c r="V854" i="7"/>
  <c r="U946" i="7"/>
  <c r="T946" i="7"/>
  <c r="S946" i="7"/>
  <c r="R946" i="7"/>
  <c r="S1252" i="7"/>
  <c r="R1252" i="7"/>
  <c r="U1287" i="7"/>
  <c r="T1287" i="7"/>
  <c r="S1287" i="7"/>
  <c r="R1287" i="7"/>
  <c r="R756" i="7"/>
  <c r="R758" i="7"/>
  <c r="S761" i="7"/>
  <c r="W761" i="7" s="1"/>
  <c r="U775" i="7"/>
  <c r="U781" i="7"/>
  <c r="U787" i="7"/>
  <c r="U793" i="7"/>
  <c r="U799" i="7"/>
  <c r="R803" i="7"/>
  <c r="W805" i="7"/>
  <c r="U808" i="7"/>
  <c r="U810" i="7"/>
  <c r="T818" i="7"/>
  <c r="U892" i="7"/>
  <c r="W929" i="7"/>
  <c r="U1186" i="7"/>
  <c r="T1186" i="7"/>
  <c r="S1186" i="7"/>
  <c r="R1186" i="7"/>
  <c r="U758" i="7"/>
  <c r="U764" i="7"/>
  <c r="W764" i="7" s="1"/>
  <c r="U770" i="7"/>
  <c r="W770" i="7" s="1"/>
  <c r="U776" i="7"/>
  <c r="W776" i="7" s="1"/>
  <c r="U782" i="7"/>
  <c r="U788" i="7"/>
  <c r="W788" i="7" s="1"/>
  <c r="U794" i="7"/>
  <c r="W794" i="7" s="1"/>
  <c r="U800" i="7"/>
  <c r="W800" i="7" s="1"/>
  <c r="U806" i="7"/>
  <c r="U812" i="7"/>
  <c r="U818" i="7"/>
  <c r="U824" i="7"/>
  <c r="U830" i="7"/>
  <c r="W830" i="7" s="1"/>
  <c r="U836" i="7"/>
  <c r="W836" i="7" s="1"/>
  <c r="U842" i="7"/>
  <c r="W842" i="7" s="1"/>
  <c r="U848" i="7"/>
  <c r="W848" i="7" s="1"/>
  <c r="U854" i="7"/>
  <c r="W854" i="7" s="1"/>
  <c r="U860" i="7"/>
  <c r="W860" i="7" s="1"/>
  <c r="W870" i="7"/>
  <c r="V870" i="7"/>
  <c r="W876" i="7"/>
  <c r="V876" i="7"/>
  <c r="W882" i="7"/>
  <c r="V882" i="7"/>
  <c r="W888" i="7"/>
  <c r="V888" i="7"/>
  <c r="W894" i="7"/>
  <c r="V894" i="7"/>
  <c r="W900" i="7"/>
  <c r="V900" i="7"/>
  <c r="W906" i="7"/>
  <c r="V906" i="7"/>
  <c r="W912" i="7"/>
  <c r="V912" i="7"/>
  <c r="W918" i="7"/>
  <c r="V918" i="7"/>
  <c r="W924" i="7"/>
  <c r="V924" i="7"/>
  <c r="W948" i="7"/>
  <c r="V948" i="7"/>
  <c r="U953" i="7"/>
  <c r="W978" i="7"/>
  <c r="V978" i="7"/>
  <c r="U993" i="7"/>
  <c r="T993" i="7"/>
  <c r="S993" i="7"/>
  <c r="R993" i="7"/>
  <c r="U1017" i="7"/>
  <c r="T1017" i="7"/>
  <c r="S1017" i="7"/>
  <c r="R1017" i="7"/>
  <c r="U1041" i="7"/>
  <c r="T1041" i="7"/>
  <c r="S1041" i="7"/>
  <c r="R1041" i="7"/>
  <c r="U1065" i="7"/>
  <c r="T1065" i="7"/>
  <c r="S1065" i="7"/>
  <c r="R1065" i="7"/>
  <c r="U1089" i="7"/>
  <c r="T1089" i="7"/>
  <c r="S1089" i="7"/>
  <c r="R1089" i="7"/>
  <c r="W1104" i="7"/>
  <c r="V1104" i="7"/>
  <c r="U1115" i="7"/>
  <c r="U1126" i="7"/>
  <c r="W1126" i="7" s="1"/>
  <c r="W1146" i="7"/>
  <c r="V1146" i="7"/>
  <c r="U1168" i="7"/>
  <c r="S1168" i="7"/>
  <c r="R1168" i="7"/>
  <c r="V1218" i="7"/>
  <c r="U1240" i="7"/>
  <c r="S1240" i="7"/>
  <c r="R1240" i="7"/>
  <c r="W1271" i="7"/>
  <c r="V1271" i="7"/>
  <c r="R804" i="7"/>
  <c r="R810" i="7"/>
  <c r="R816" i="7"/>
  <c r="R822" i="7"/>
  <c r="R828" i="7"/>
  <c r="R834" i="7"/>
  <c r="R840" i="7"/>
  <c r="R846" i="7"/>
  <c r="R852" i="7"/>
  <c r="R858" i="7"/>
  <c r="U929" i="7"/>
  <c r="U933" i="7"/>
  <c r="T933" i="7"/>
  <c r="S933" i="7"/>
  <c r="R933" i="7"/>
  <c r="U957" i="7"/>
  <c r="T957" i="7"/>
  <c r="S957" i="7"/>
  <c r="R957" i="7"/>
  <c r="U970" i="7"/>
  <c r="T970" i="7"/>
  <c r="S970" i="7"/>
  <c r="R970" i="7"/>
  <c r="U983" i="7"/>
  <c r="U1000" i="7"/>
  <c r="T1000" i="7"/>
  <c r="S1000" i="7"/>
  <c r="R1000" i="7"/>
  <c r="U1024" i="7"/>
  <c r="T1024" i="7"/>
  <c r="S1024" i="7"/>
  <c r="R1024" i="7"/>
  <c r="U1048" i="7"/>
  <c r="T1048" i="7"/>
  <c r="S1048" i="7"/>
  <c r="R1048" i="7"/>
  <c r="U1072" i="7"/>
  <c r="T1072" i="7"/>
  <c r="S1072" i="7"/>
  <c r="R1072" i="7"/>
  <c r="U1096" i="7"/>
  <c r="T1096" i="7"/>
  <c r="S1096" i="7"/>
  <c r="R1096" i="7"/>
  <c r="T1109" i="7"/>
  <c r="T1156" i="7"/>
  <c r="V1176" i="7"/>
  <c r="U1198" i="7"/>
  <c r="T1198" i="7"/>
  <c r="S1198" i="7"/>
  <c r="R1198" i="7"/>
  <c r="V1248" i="7"/>
  <c r="U1336" i="7"/>
  <c r="T1336" i="7"/>
  <c r="S1336" i="7"/>
  <c r="R1336" i="7"/>
  <c r="U2480" i="7"/>
  <c r="T2480" i="7"/>
  <c r="R2480" i="7"/>
  <c r="S804" i="7"/>
  <c r="S810" i="7"/>
  <c r="S816" i="7"/>
  <c r="S822" i="7"/>
  <c r="S828" i="7"/>
  <c r="S834" i="7"/>
  <c r="S840" i="7"/>
  <c r="S846" i="7"/>
  <c r="S852" i="7"/>
  <c r="S858" i="7"/>
  <c r="U863" i="7"/>
  <c r="U869" i="7"/>
  <c r="U875" i="7"/>
  <c r="U881" i="7"/>
  <c r="U887" i="7"/>
  <c r="U893" i="7"/>
  <c r="U899" i="7"/>
  <c r="U905" i="7"/>
  <c r="U911" i="7"/>
  <c r="U917" i="7"/>
  <c r="U923" i="7"/>
  <c r="S929" i="7"/>
  <c r="V929" i="7" s="1"/>
  <c r="U940" i="7"/>
  <c r="T940" i="7"/>
  <c r="S940" i="7"/>
  <c r="R940" i="7"/>
  <c r="S953" i="7"/>
  <c r="W972" i="7"/>
  <c r="V972" i="7"/>
  <c r="W1002" i="7"/>
  <c r="V1002" i="7"/>
  <c r="W1026" i="7"/>
  <c r="V1026" i="7"/>
  <c r="U1031" i="7"/>
  <c r="W1050" i="7"/>
  <c r="V1050" i="7"/>
  <c r="U1055" i="7"/>
  <c r="W1074" i="7"/>
  <c r="V1074" i="7"/>
  <c r="U1079" i="7"/>
  <c r="W1098" i="7"/>
  <c r="V1098" i="7"/>
  <c r="U1109" i="7"/>
  <c r="V1134" i="7"/>
  <c r="U1156" i="7"/>
  <c r="S1156" i="7"/>
  <c r="R1156" i="7"/>
  <c r="V1206" i="7"/>
  <c r="U1228" i="7"/>
  <c r="T1228" i="7"/>
  <c r="S1228" i="7"/>
  <c r="R1228" i="7"/>
  <c r="W1331" i="7"/>
  <c r="V1331" i="7"/>
  <c r="U867" i="7"/>
  <c r="T867" i="7"/>
  <c r="R867" i="7"/>
  <c r="U873" i="7"/>
  <c r="T873" i="7"/>
  <c r="R873" i="7"/>
  <c r="U879" i="7"/>
  <c r="T879" i="7"/>
  <c r="R879" i="7"/>
  <c r="U885" i="7"/>
  <c r="T885" i="7"/>
  <c r="R885" i="7"/>
  <c r="U891" i="7"/>
  <c r="T891" i="7"/>
  <c r="R891" i="7"/>
  <c r="U897" i="7"/>
  <c r="T897" i="7"/>
  <c r="R897" i="7"/>
  <c r="U903" i="7"/>
  <c r="T903" i="7"/>
  <c r="R903" i="7"/>
  <c r="U909" i="7"/>
  <c r="T909" i="7"/>
  <c r="R909" i="7"/>
  <c r="U915" i="7"/>
  <c r="T915" i="7"/>
  <c r="R915" i="7"/>
  <c r="U921" i="7"/>
  <c r="T921" i="7"/>
  <c r="R921" i="7"/>
  <c r="U927" i="7"/>
  <c r="T927" i="7"/>
  <c r="S927" i="7"/>
  <c r="R927" i="7"/>
  <c r="U951" i="7"/>
  <c r="T951" i="7"/>
  <c r="S951" i="7"/>
  <c r="R951" i="7"/>
  <c r="R953" i="7"/>
  <c r="W966" i="7"/>
  <c r="V966" i="7"/>
  <c r="U994" i="7"/>
  <c r="T994" i="7"/>
  <c r="S994" i="7"/>
  <c r="R994" i="7"/>
  <c r="U1018" i="7"/>
  <c r="T1018" i="7"/>
  <c r="S1018" i="7"/>
  <c r="R1018" i="7"/>
  <c r="U1042" i="7"/>
  <c r="T1042" i="7"/>
  <c r="S1042" i="7"/>
  <c r="R1042" i="7"/>
  <c r="U1066" i="7"/>
  <c r="T1066" i="7"/>
  <c r="S1066" i="7"/>
  <c r="R1066" i="7"/>
  <c r="U1090" i="7"/>
  <c r="T1090" i="7"/>
  <c r="S1090" i="7"/>
  <c r="R1090" i="7"/>
  <c r="U1103" i="7"/>
  <c r="T1118" i="7"/>
  <c r="S1118" i="7"/>
  <c r="U1118" i="7"/>
  <c r="R1118" i="7"/>
  <c r="U1144" i="7"/>
  <c r="S1144" i="7"/>
  <c r="R1144" i="7"/>
  <c r="V1194" i="7"/>
  <c r="U1216" i="7"/>
  <c r="S1216" i="7"/>
  <c r="R1216" i="7"/>
  <c r="U1246" i="7"/>
  <c r="U1263" i="7"/>
  <c r="T1263" i="7"/>
  <c r="S1263" i="7"/>
  <c r="R1263" i="7"/>
  <c r="R766" i="7"/>
  <c r="R772" i="7"/>
  <c r="R778" i="7"/>
  <c r="R784" i="7"/>
  <c r="R790" i="7"/>
  <c r="R796" i="7"/>
  <c r="R802" i="7"/>
  <c r="R808" i="7"/>
  <c r="R814" i="7"/>
  <c r="R820" i="7"/>
  <c r="R826" i="7"/>
  <c r="R832" i="7"/>
  <c r="R838" i="7"/>
  <c r="R844" i="7"/>
  <c r="R850" i="7"/>
  <c r="R856" i="7"/>
  <c r="U934" i="7"/>
  <c r="T934" i="7"/>
  <c r="S934" i="7"/>
  <c r="R934" i="7"/>
  <c r="S947" i="7"/>
  <c r="U958" i="7"/>
  <c r="T958" i="7"/>
  <c r="S958" i="7"/>
  <c r="R958" i="7"/>
  <c r="U971" i="7"/>
  <c r="S977" i="7"/>
  <c r="U981" i="7"/>
  <c r="T981" i="7"/>
  <c r="S981" i="7"/>
  <c r="R981" i="7"/>
  <c r="W996" i="7"/>
  <c r="V996" i="7"/>
  <c r="U1001" i="7"/>
  <c r="W1020" i="7"/>
  <c r="V1020" i="7"/>
  <c r="U1025" i="7"/>
  <c r="W1044" i="7"/>
  <c r="V1044" i="7"/>
  <c r="U1049" i="7"/>
  <c r="W1068" i="7"/>
  <c r="V1068" i="7"/>
  <c r="U1073" i="7"/>
  <c r="W1092" i="7"/>
  <c r="V1092" i="7"/>
  <c r="T1097" i="7"/>
  <c r="U1107" i="7"/>
  <c r="T1107" i="7"/>
  <c r="S1107" i="7"/>
  <c r="R1107" i="7"/>
  <c r="T1132" i="7"/>
  <c r="V1152" i="7"/>
  <c r="U1174" i="7"/>
  <c r="T1174" i="7"/>
  <c r="S1174" i="7"/>
  <c r="R1174" i="7"/>
  <c r="V1224" i="7"/>
  <c r="S1246" i="7"/>
  <c r="R1246" i="7"/>
  <c r="U1280" i="7"/>
  <c r="T1280" i="7"/>
  <c r="S1280" i="7"/>
  <c r="R1280" i="7"/>
  <c r="U1304" i="7"/>
  <c r="T1304" i="7"/>
  <c r="S1304" i="7"/>
  <c r="R1304" i="7"/>
  <c r="W936" i="7"/>
  <c r="V936" i="7"/>
  <c r="W960" i="7"/>
  <c r="V960" i="7"/>
  <c r="U1005" i="7"/>
  <c r="T1005" i="7"/>
  <c r="S1005" i="7"/>
  <c r="R1005" i="7"/>
  <c r="U1029" i="7"/>
  <c r="T1029" i="7"/>
  <c r="S1029" i="7"/>
  <c r="R1029" i="7"/>
  <c r="U1053" i="7"/>
  <c r="T1053" i="7"/>
  <c r="S1053" i="7"/>
  <c r="R1053" i="7"/>
  <c r="U1077" i="7"/>
  <c r="T1077" i="7"/>
  <c r="S1077" i="7"/>
  <c r="R1077" i="7"/>
  <c r="U1132" i="7"/>
  <c r="S1132" i="7"/>
  <c r="R1132" i="7"/>
  <c r="V1182" i="7"/>
  <c r="U1204" i="7"/>
  <c r="T1204" i="7"/>
  <c r="S1204" i="7"/>
  <c r="R1204" i="7"/>
  <c r="U1256" i="7"/>
  <c r="T1256" i="7"/>
  <c r="S1256" i="7"/>
  <c r="R1256" i="7"/>
  <c r="U1323" i="7"/>
  <c r="T1323" i="7"/>
  <c r="S1323" i="7"/>
  <c r="R1323" i="7"/>
  <c r="T766" i="7"/>
  <c r="T772" i="7"/>
  <c r="T778" i="7"/>
  <c r="T784" i="7"/>
  <c r="T790" i="7"/>
  <c r="T796" i="7"/>
  <c r="T802" i="7"/>
  <c r="T808" i="7"/>
  <c r="T814" i="7"/>
  <c r="T820" i="7"/>
  <c r="T826" i="7"/>
  <c r="T832" i="7"/>
  <c r="T838" i="7"/>
  <c r="T844" i="7"/>
  <c r="T850" i="7"/>
  <c r="T856" i="7"/>
  <c r="T865" i="7"/>
  <c r="W865" i="7" s="1"/>
  <c r="T871" i="7"/>
  <c r="V871" i="7" s="1"/>
  <c r="T877" i="7"/>
  <c r="T883" i="7"/>
  <c r="T889" i="7"/>
  <c r="T895" i="7"/>
  <c r="T901" i="7"/>
  <c r="T907" i="7"/>
  <c r="T913" i="7"/>
  <c r="T919" i="7"/>
  <c r="T925" i="7"/>
  <c r="U945" i="7"/>
  <c r="T945" i="7"/>
  <c r="S945" i="7"/>
  <c r="R945" i="7"/>
  <c r="R947" i="7"/>
  <c r="U965" i="7"/>
  <c r="S971" i="7"/>
  <c r="U975" i="7"/>
  <c r="T975" i="7"/>
  <c r="S975" i="7"/>
  <c r="R975" i="7"/>
  <c r="R977" i="7"/>
  <c r="U988" i="7"/>
  <c r="T988" i="7"/>
  <c r="S988" i="7"/>
  <c r="R988" i="7"/>
  <c r="U1012" i="7"/>
  <c r="T1012" i="7"/>
  <c r="S1012" i="7"/>
  <c r="R1012" i="7"/>
  <c r="U1036" i="7"/>
  <c r="T1036" i="7"/>
  <c r="S1036" i="7"/>
  <c r="R1036" i="7"/>
  <c r="U1060" i="7"/>
  <c r="T1060" i="7"/>
  <c r="S1060" i="7"/>
  <c r="R1060" i="7"/>
  <c r="U1084" i="7"/>
  <c r="T1084" i="7"/>
  <c r="S1084" i="7"/>
  <c r="R1084" i="7"/>
  <c r="U1101" i="7"/>
  <c r="T1101" i="7"/>
  <c r="S1101" i="7"/>
  <c r="R1101" i="7"/>
  <c r="U1114" i="7"/>
  <c r="T1114" i="7"/>
  <c r="S1114" i="7"/>
  <c r="R1114" i="7"/>
  <c r="W1140" i="7"/>
  <c r="V1140" i="7"/>
  <c r="U1162" i="7"/>
  <c r="S1162" i="7"/>
  <c r="R1162" i="7"/>
  <c r="V1212" i="7"/>
  <c r="U1234" i="7"/>
  <c r="T1234" i="7"/>
  <c r="S1234" i="7"/>
  <c r="R1234" i="7"/>
  <c r="U1300" i="7"/>
  <c r="W1325" i="7"/>
  <c r="V1325" i="7"/>
  <c r="U1342" i="7"/>
  <c r="T1342" i="7"/>
  <c r="W1342" i="7" s="1"/>
  <c r="S1342" i="7"/>
  <c r="U864" i="7"/>
  <c r="U865" i="7"/>
  <c r="S867" i="7"/>
  <c r="U871" i="7"/>
  <c r="S873" i="7"/>
  <c r="S879" i="7"/>
  <c r="S885" i="7"/>
  <c r="S891" i="7"/>
  <c r="S897" i="7"/>
  <c r="S903" i="7"/>
  <c r="S909" i="7"/>
  <c r="S915" i="7"/>
  <c r="S921" i="7"/>
  <c r="U928" i="7"/>
  <c r="T928" i="7"/>
  <c r="S928" i="7"/>
  <c r="R928" i="7"/>
  <c r="U952" i="7"/>
  <c r="T952" i="7"/>
  <c r="S952" i="7"/>
  <c r="R952" i="7"/>
  <c r="W990" i="7"/>
  <c r="V990" i="7"/>
  <c r="U995" i="7"/>
  <c r="W1014" i="7"/>
  <c r="V1014" i="7"/>
  <c r="U1019" i="7"/>
  <c r="W1038" i="7"/>
  <c r="V1038" i="7"/>
  <c r="U1043" i="7"/>
  <c r="W1062" i="7"/>
  <c r="V1062" i="7"/>
  <c r="U1067" i="7"/>
  <c r="W1086" i="7"/>
  <c r="V1086" i="7"/>
  <c r="T1091" i="7"/>
  <c r="T1150" i="7"/>
  <c r="W1170" i="7"/>
  <c r="V1170" i="7"/>
  <c r="U1192" i="7"/>
  <c r="T1192" i="7"/>
  <c r="S1192" i="7"/>
  <c r="R1192" i="7"/>
  <c r="V1242" i="7"/>
  <c r="U1523" i="7"/>
  <c r="U1579" i="7"/>
  <c r="R1579" i="7"/>
  <c r="S1579" i="7"/>
  <c r="U1615" i="7"/>
  <c r="R1615" i="7"/>
  <c r="S1615" i="7"/>
  <c r="T1615" i="7"/>
  <c r="T862" i="7"/>
  <c r="S862" i="7"/>
  <c r="R862" i="7"/>
  <c r="T868" i="7"/>
  <c r="S868" i="7"/>
  <c r="R868" i="7"/>
  <c r="T874" i="7"/>
  <c r="S874" i="7"/>
  <c r="R874" i="7"/>
  <c r="T880" i="7"/>
  <c r="S880" i="7"/>
  <c r="R880" i="7"/>
  <c r="T886" i="7"/>
  <c r="S886" i="7"/>
  <c r="R886" i="7"/>
  <c r="T892" i="7"/>
  <c r="S892" i="7"/>
  <c r="R892" i="7"/>
  <c r="T898" i="7"/>
  <c r="S898" i="7"/>
  <c r="R898" i="7"/>
  <c r="T904" i="7"/>
  <c r="S904" i="7"/>
  <c r="R904" i="7"/>
  <c r="T910" i="7"/>
  <c r="S910" i="7"/>
  <c r="R910" i="7"/>
  <c r="T916" i="7"/>
  <c r="S916" i="7"/>
  <c r="R916" i="7"/>
  <c r="T922" i="7"/>
  <c r="S922" i="7"/>
  <c r="R922" i="7"/>
  <c r="W930" i="7"/>
  <c r="V930" i="7"/>
  <c r="U935" i="7"/>
  <c r="W954" i="7"/>
  <c r="V954" i="7"/>
  <c r="U959" i="7"/>
  <c r="S965" i="7"/>
  <c r="W965" i="7" s="1"/>
  <c r="U969" i="7"/>
  <c r="T969" i="7"/>
  <c r="S969" i="7"/>
  <c r="R969" i="7"/>
  <c r="R971" i="7"/>
  <c r="U982" i="7"/>
  <c r="T982" i="7"/>
  <c r="S982" i="7"/>
  <c r="R982" i="7"/>
  <c r="U999" i="7"/>
  <c r="T999" i="7"/>
  <c r="S999" i="7"/>
  <c r="R999" i="7"/>
  <c r="U1023" i="7"/>
  <c r="T1023" i="7"/>
  <c r="S1023" i="7"/>
  <c r="R1023" i="7"/>
  <c r="U1047" i="7"/>
  <c r="T1047" i="7"/>
  <c r="S1047" i="7"/>
  <c r="R1047" i="7"/>
  <c r="U1071" i="7"/>
  <c r="T1071" i="7"/>
  <c r="S1071" i="7"/>
  <c r="R1071" i="7"/>
  <c r="U1091" i="7"/>
  <c r="U1095" i="7"/>
  <c r="T1095" i="7"/>
  <c r="S1095" i="7"/>
  <c r="R1095" i="7"/>
  <c r="U1108" i="7"/>
  <c r="T1108" i="7"/>
  <c r="S1108" i="7"/>
  <c r="R1108" i="7"/>
  <c r="W1128" i="7"/>
  <c r="V1128" i="7"/>
  <c r="U1150" i="7"/>
  <c r="S1150" i="7"/>
  <c r="R1150" i="7"/>
  <c r="V1200" i="7"/>
  <c r="U1222" i="7"/>
  <c r="T1222" i="7"/>
  <c r="S1222" i="7"/>
  <c r="R1222" i="7"/>
  <c r="U1252" i="7"/>
  <c r="S1300" i="7"/>
  <c r="R1300" i="7"/>
  <c r="U1340" i="7"/>
  <c r="T1340" i="7"/>
  <c r="S1340" i="7"/>
  <c r="R1340" i="7"/>
  <c r="T1375" i="7"/>
  <c r="S1375" i="7"/>
  <c r="T1525" i="7"/>
  <c r="T1579" i="7"/>
  <c r="U939" i="7"/>
  <c r="T939" i="7"/>
  <c r="S939" i="7"/>
  <c r="R939" i="7"/>
  <c r="W984" i="7"/>
  <c r="V984" i="7"/>
  <c r="U1006" i="7"/>
  <c r="T1006" i="7"/>
  <c r="S1006" i="7"/>
  <c r="R1006" i="7"/>
  <c r="U1030" i="7"/>
  <c r="T1030" i="7"/>
  <c r="S1030" i="7"/>
  <c r="R1030" i="7"/>
  <c r="U1054" i="7"/>
  <c r="T1054" i="7"/>
  <c r="S1054" i="7"/>
  <c r="R1054" i="7"/>
  <c r="U1078" i="7"/>
  <c r="T1078" i="7"/>
  <c r="S1078" i="7"/>
  <c r="R1078" i="7"/>
  <c r="W1110" i="7"/>
  <c r="V1110" i="7"/>
  <c r="T1138" i="7"/>
  <c r="V1158" i="7"/>
  <c r="U1180" i="7"/>
  <c r="T1180" i="7"/>
  <c r="S1180" i="7"/>
  <c r="R1180" i="7"/>
  <c r="V1230" i="7"/>
  <c r="T1252" i="7"/>
  <c r="U1276" i="7"/>
  <c r="T1276" i="7"/>
  <c r="S1276" i="7"/>
  <c r="R1276" i="7"/>
  <c r="W1361" i="7"/>
  <c r="V1361" i="7"/>
  <c r="U1366" i="7"/>
  <c r="T1366" i="7"/>
  <c r="S1366" i="7"/>
  <c r="R1366" i="7"/>
  <c r="W1488" i="7"/>
  <c r="S863" i="7"/>
  <c r="V863" i="7" s="1"/>
  <c r="S869" i="7"/>
  <c r="V869" i="7" s="1"/>
  <c r="S875" i="7"/>
  <c r="V875" i="7" s="1"/>
  <c r="S881" i="7"/>
  <c r="V881" i="7" s="1"/>
  <c r="S887" i="7"/>
  <c r="V887" i="7" s="1"/>
  <c r="S989" i="7"/>
  <c r="W989" i="7" s="1"/>
  <c r="S995" i="7"/>
  <c r="S1001" i="7"/>
  <c r="W1001" i="7" s="1"/>
  <c r="S1007" i="7"/>
  <c r="W1007" i="7" s="1"/>
  <c r="S1013" i="7"/>
  <c r="W1013" i="7" s="1"/>
  <c r="S1019" i="7"/>
  <c r="S1025" i="7"/>
  <c r="W1025" i="7" s="1"/>
  <c r="S1031" i="7"/>
  <c r="W1031" i="7" s="1"/>
  <c r="S1037" i="7"/>
  <c r="W1037" i="7" s="1"/>
  <c r="S1043" i="7"/>
  <c r="S1049" i="7"/>
  <c r="W1049" i="7" s="1"/>
  <c r="S1055" i="7"/>
  <c r="W1055" i="7" s="1"/>
  <c r="S1061" i="7"/>
  <c r="W1061" i="7" s="1"/>
  <c r="S1067" i="7"/>
  <c r="S1073" i="7"/>
  <c r="W1073" i="7" s="1"/>
  <c r="S1079" i="7"/>
  <c r="W1079" i="7" s="1"/>
  <c r="S1085" i="7"/>
  <c r="W1085" i="7" s="1"/>
  <c r="S1091" i="7"/>
  <c r="S1097" i="7"/>
  <c r="W1097" i="7" s="1"/>
  <c r="S1103" i="7"/>
  <c r="W1103" i="7" s="1"/>
  <c r="S1109" i="7"/>
  <c r="W1109" i="7" s="1"/>
  <c r="S1115" i="7"/>
  <c r="V1115" i="7" s="1"/>
  <c r="S1121" i="7"/>
  <c r="V1121" i="7" s="1"/>
  <c r="S1126" i="7"/>
  <c r="V1126" i="7" s="1"/>
  <c r="U1130" i="7"/>
  <c r="T1130" i="7"/>
  <c r="S1130" i="7"/>
  <c r="R1130" i="7"/>
  <c r="U1136" i="7"/>
  <c r="T1136" i="7"/>
  <c r="S1136" i="7"/>
  <c r="R1136" i="7"/>
  <c r="U1142" i="7"/>
  <c r="T1142" i="7"/>
  <c r="S1142" i="7"/>
  <c r="R1142" i="7"/>
  <c r="U1148" i="7"/>
  <c r="T1148" i="7"/>
  <c r="S1148" i="7"/>
  <c r="R1148" i="7"/>
  <c r="U1154" i="7"/>
  <c r="T1154" i="7"/>
  <c r="S1154" i="7"/>
  <c r="R1154" i="7"/>
  <c r="U1160" i="7"/>
  <c r="T1160" i="7"/>
  <c r="S1160" i="7"/>
  <c r="R1160" i="7"/>
  <c r="U1166" i="7"/>
  <c r="T1166" i="7"/>
  <c r="S1166" i="7"/>
  <c r="R1166" i="7"/>
  <c r="U1172" i="7"/>
  <c r="T1172" i="7"/>
  <c r="S1172" i="7"/>
  <c r="R1172" i="7"/>
  <c r="U1178" i="7"/>
  <c r="T1178" i="7"/>
  <c r="S1178" i="7"/>
  <c r="R1178" i="7"/>
  <c r="U1184" i="7"/>
  <c r="T1184" i="7"/>
  <c r="S1184" i="7"/>
  <c r="R1184" i="7"/>
  <c r="U1190" i="7"/>
  <c r="T1190" i="7"/>
  <c r="S1190" i="7"/>
  <c r="R1190" i="7"/>
  <c r="U1196" i="7"/>
  <c r="T1196" i="7"/>
  <c r="S1196" i="7"/>
  <c r="R1196" i="7"/>
  <c r="U1202" i="7"/>
  <c r="T1202" i="7"/>
  <c r="S1202" i="7"/>
  <c r="R1202" i="7"/>
  <c r="U1208" i="7"/>
  <c r="T1208" i="7"/>
  <c r="S1208" i="7"/>
  <c r="R1208" i="7"/>
  <c r="U1214" i="7"/>
  <c r="T1214" i="7"/>
  <c r="S1214" i="7"/>
  <c r="R1214" i="7"/>
  <c r="U1220" i="7"/>
  <c r="T1220" i="7"/>
  <c r="S1220" i="7"/>
  <c r="R1220" i="7"/>
  <c r="U1226" i="7"/>
  <c r="T1226" i="7"/>
  <c r="S1226" i="7"/>
  <c r="R1226" i="7"/>
  <c r="U1232" i="7"/>
  <c r="T1232" i="7"/>
  <c r="S1232" i="7"/>
  <c r="R1232" i="7"/>
  <c r="U1238" i="7"/>
  <c r="T1238" i="7"/>
  <c r="S1238" i="7"/>
  <c r="R1238" i="7"/>
  <c r="U1244" i="7"/>
  <c r="T1244" i="7"/>
  <c r="S1244" i="7"/>
  <c r="R1244" i="7"/>
  <c r="U1250" i="7"/>
  <c r="T1250" i="7"/>
  <c r="S1250" i="7"/>
  <c r="R1250" i="7"/>
  <c r="U1270" i="7"/>
  <c r="U1294" i="7"/>
  <c r="U1364" i="7"/>
  <c r="T1364" i="7"/>
  <c r="S1364" i="7"/>
  <c r="R1364" i="7"/>
  <c r="T1387" i="7"/>
  <c r="S1387" i="7"/>
  <c r="U1468" i="7"/>
  <c r="T1468" i="7"/>
  <c r="S1468" i="7"/>
  <c r="R1468" i="7"/>
  <c r="W1592" i="7"/>
  <c r="V1592" i="7"/>
  <c r="T863" i="7"/>
  <c r="T869" i="7"/>
  <c r="T875" i="7"/>
  <c r="T881" i="7"/>
  <c r="T887" i="7"/>
  <c r="T893" i="7"/>
  <c r="V893" i="7" s="1"/>
  <c r="T899" i="7"/>
  <c r="W899" i="7" s="1"/>
  <c r="T905" i="7"/>
  <c r="W905" i="7" s="1"/>
  <c r="T911" i="7"/>
  <c r="W911" i="7" s="1"/>
  <c r="T917" i="7"/>
  <c r="W917" i="7" s="1"/>
  <c r="T923" i="7"/>
  <c r="W923" i="7" s="1"/>
  <c r="T929" i="7"/>
  <c r="T935" i="7"/>
  <c r="T941" i="7"/>
  <c r="W941" i="7" s="1"/>
  <c r="T947" i="7"/>
  <c r="T953" i="7"/>
  <c r="T959" i="7"/>
  <c r="T965" i="7"/>
  <c r="T971" i="7"/>
  <c r="T977" i="7"/>
  <c r="T983" i="7"/>
  <c r="T989" i="7"/>
  <c r="T995" i="7"/>
  <c r="T1001" i="7"/>
  <c r="T1007" i="7"/>
  <c r="T1013" i="7"/>
  <c r="T1019" i="7"/>
  <c r="T1025" i="7"/>
  <c r="T1031" i="7"/>
  <c r="T1037" i="7"/>
  <c r="T1043" i="7"/>
  <c r="T1049" i="7"/>
  <c r="T1055" i="7"/>
  <c r="T1061" i="7"/>
  <c r="T1067" i="7"/>
  <c r="T1073" i="7"/>
  <c r="T1079" i="7"/>
  <c r="T1085" i="7"/>
  <c r="T1117" i="7"/>
  <c r="T1121" i="7"/>
  <c r="T1123" i="7"/>
  <c r="W1265" i="7"/>
  <c r="V1265" i="7"/>
  <c r="U1274" i="7"/>
  <c r="T1274" i="7"/>
  <c r="S1274" i="7"/>
  <c r="R1274" i="7"/>
  <c r="W1289" i="7"/>
  <c r="V1289" i="7"/>
  <c r="U1298" i="7"/>
  <c r="T1298" i="7"/>
  <c r="S1298" i="7"/>
  <c r="R1298" i="7"/>
  <c r="U1311" i="7"/>
  <c r="T1311" i="7"/>
  <c r="S1311" i="7"/>
  <c r="R1311" i="7"/>
  <c r="W1319" i="7"/>
  <c r="V1319" i="7"/>
  <c r="U1330" i="7"/>
  <c r="T1330" i="7"/>
  <c r="U1334" i="7"/>
  <c r="T1334" i="7"/>
  <c r="S1334" i="7"/>
  <c r="R1334" i="7"/>
  <c r="U1347" i="7"/>
  <c r="T1347" i="7"/>
  <c r="S1347" i="7"/>
  <c r="R1347" i="7"/>
  <c r="W1355" i="7"/>
  <c r="V1355" i="7"/>
  <c r="U1125" i="7"/>
  <c r="T1125" i="7"/>
  <c r="R1125" i="7"/>
  <c r="U1257" i="7"/>
  <c r="T1257" i="7"/>
  <c r="S1257" i="7"/>
  <c r="R1257" i="7"/>
  <c r="U1281" i="7"/>
  <c r="T1281" i="7"/>
  <c r="S1281" i="7"/>
  <c r="R1281" i="7"/>
  <c r="U1360" i="7"/>
  <c r="T1360" i="7"/>
  <c r="S1360" i="7"/>
  <c r="V1360" i="7" s="1"/>
  <c r="T1399" i="7"/>
  <c r="S1399" i="7"/>
  <c r="W1452" i="7"/>
  <c r="T1501" i="7"/>
  <c r="S1501" i="7"/>
  <c r="T1519" i="7"/>
  <c r="W1120" i="7"/>
  <c r="S1127" i="7"/>
  <c r="U1264" i="7"/>
  <c r="U1288" i="7"/>
  <c r="U1305" i="7"/>
  <c r="T1305" i="7"/>
  <c r="S1305" i="7"/>
  <c r="R1305" i="7"/>
  <c r="W1313" i="7"/>
  <c r="V1313" i="7"/>
  <c r="T1318" i="7"/>
  <c r="U1324" i="7"/>
  <c r="T1324" i="7"/>
  <c r="U1328" i="7"/>
  <c r="T1328" i="7"/>
  <c r="S1328" i="7"/>
  <c r="R1328" i="7"/>
  <c r="W1330" i="7"/>
  <c r="V1330" i="7"/>
  <c r="U1341" i="7"/>
  <c r="T1341" i="7"/>
  <c r="S1341" i="7"/>
  <c r="R1341" i="7"/>
  <c r="W1349" i="7"/>
  <c r="V1349" i="7"/>
  <c r="T1369" i="7"/>
  <c r="S1369" i="7"/>
  <c r="U1480" i="7"/>
  <c r="T1480" i="7"/>
  <c r="S1480" i="7"/>
  <c r="R1480" i="7"/>
  <c r="U1119" i="7"/>
  <c r="R1119" i="7"/>
  <c r="W1259" i="7"/>
  <c r="V1259" i="7"/>
  <c r="U1268" i="7"/>
  <c r="T1268" i="7"/>
  <c r="S1268" i="7"/>
  <c r="R1268" i="7"/>
  <c r="W1283" i="7"/>
  <c r="V1283" i="7"/>
  <c r="U1292" i="7"/>
  <c r="T1292" i="7"/>
  <c r="S1292" i="7"/>
  <c r="R1292" i="7"/>
  <c r="U1358" i="7"/>
  <c r="T1358" i="7"/>
  <c r="S1358" i="7"/>
  <c r="R1358" i="7"/>
  <c r="W1360" i="7"/>
  <c r="U1365" i="7"/>
  <c r="T1365" i="7"/>
  <c r="S1365" i="7"/>
  <c r="R1365" i="7"/>
  <c r="T1429" i="7"/>
  <c r="S1429" i="7"/>
  <c r="U1573" i="7"/>
  <c r="R1573" i="7"/>
  <c r="T1573" i="7"/>
  <c r="S1573" i="7"/>
  <c r="V1649" i="7"/>
  <c r="W1649" i="7"/>
  <c r="U1792" i="7"/>
  <c r="T1792" i="7"/>
  <c r="S1792" i="7"/>
  <c r="R1792" i="7"/>
  <c r="R866" i="7"/>
  <c r="R872" i="7"/>
  <c r="R878" i="7"/>
  <c r="R884" i="7"/>
  <c r="R890" i="7"/>
  <c r="R896" i="7"/>
  <c r="R902" i="7"/>
  <c r="R908" i="7"/>
  <c r="R914" i="7"/>
  <c r="R920" i="7"/>
  <c r="R926" i="7"/>
  <c r="R932" i="7"/>
  <c r="R938" i="7"/>
  <c r="R944" i="7"/>
  <c r="R950" i="7"/>
  <c r="R956" i="7"/>
  <c r="R962" i="7"/>
  <c r="R968" i="7"/>
  <c r="R974" i="7"/>
  <c r="R980" i="7"/>
  <c r="U1131" i="7"/>
  <c r="T1131" i="7"/>
  <c r="S1131" i="7"/>
  <c r="R1131" i="7"/>
  <c r="U1137" i="7"/>
  <c r="T1137" i="7"/>
  <c r="S1137" i="7"/>
  <c r="R1137" i="7"/>
  <c r="U1143" i="7"/>
  <c r="T1143" i="7"/>
  <c r="S1143" i="7"/>
  <c r="R1143" i="7"/>
  <c r="U1149" i="7"/>
  <c r="T1149" i="7"/>
  <c r="S1149" i="7"/>
  <c r="R1149" i="7"/>
  <c r="U1155" i="7"/>
  <c r="T1155" i="7"/>
  <c r="S1155" i="7"/>
  <c r="R1155" i="7"/>
  <c r="U1161" i="7"/>
  <c r="T1161" i="7"/>
  <c r="S1161" i="7"/>
  <c r="R1161" i="7"/>
  <c r="U1167" i="7"/>
  <c r="T1167" i="7"/>
  <c r="S1167" i="7"/>
  <c r="R1167" i="7"/>
  <c r="U1173" i="7"/>
  <c r="T1173" i="7"/>
  <c r="S1173" i="7"/>
  <c r="R1173" i="7"/>
  <c r="U1179" i="7"/>
  <c r="T1179" i="7"/>
  <c r="S1179" i="7"/>
  <c r="R1179" i="7"/>
  <c r="U1185" i="7"/>
  <c r="T1185" i="7"/>
  <c r="S1185" i="7"/>
  <c r="R1185" i="7"/>
  <c r="U1191" i="7"/>
  <c r="T1191" i="7"/>
  <c r="S1191" i="7"/>
  <c r="R1191" i="7"/>
  <c r="U1197" i="7"/>
  <c r="T1197" i="7"/>
  <c r="S1197" i="7"/>
  <c r="R1197" i="7"/>
  <c r="U1203" i="7"/>
  <c r="T1203" i="7"/>
  <c r="S1203" i="7"/>
  <c r="R1203" i="7"/>
  <c r="U1209" i="7"/>
  <c r="T1209" i="7"/>
  <c r="S1209" i="7"/>
  <c r="R1209" i="7"/>
  <c r="U1215" i="7"/>
  <c r="T1215" i="7"/>
  <c r="S1215" i="7"/>
  <c r="R1215" i="7"/>
  <c r="U1221" i="7"/>
  <c r="T1221" i="7"/>
  <c r="S1221" i="7"/>
  <c r="R1221" i="7"/>
  <c r="U1227" i="7"/>
  <c r="T1227" i="7"/>
  <c r="S1227" i="7"/>
  <c r="R1227" i="7"/>
  <c r="U1233" i="7"/>
  <c r="T1233" i="7"/>
  <c r="S1233" i="7"/>
  <c r="R1233" i="7"/>
  <c r="U1239" i="7"/>
  <c r="T1239" i="7"/>
  <c r="S1239" i="7"/>
  <c r="R1239" i="7"/>
  <c r="U1245" i="7"/>
  <c r="T1245" i="7"/>
  <c r="S1245" i="7"/>
  <c r="R1245" i="7"/>
  <c r="U1251" i="7"/>
  <c r="T1251" i="7"/>
  <c r="S1251" i="7"/>
  <c r="R1251" i="7"/>
  <c r="U1275" i="7"/>
  <c r="T1275" i="7"/>
  <c r="S1275" i="7"/>
  <c r="R1275" i="7"/>
  <c r="U1299" i="7"/>
  <c r="T1299" i="7"/>
  <c r="S1299" i="7"/>
  <c r="R1299" i="7"/>
  <c r="W1307" i="7"/>
  <c r="V1307" i="7"/>
  <c r="U1322" i="7"/>
  <c r="T1322" i="7"/>
  <c r="S1322" i="7"/>
  <c r="R1322" i="7"/>
  <c r="U1335" i="7"/>
  <c r="T1335" i="7"/>
  <c r="S1335" i="7"/>
  <c r="R1335" i="7"/>
  <c r="W1343" i="7"/>
  <c r="V1343" i="7"/>
  <c r="W1351" i="7"/>
  <c r="U1354" i="7"/>
  <c r="T1354" i="7"/>
  <c r="V1367" i="7"/>
  <c r="W1367" i="7"/>
  <c r="T1381" i="7"/>
  <c r="S1381" i="7"/>
  <c r="V1554" i="7"/>
  <c r="U1609" i="7"/>
  <c r="R1609" i="7"/>
  <c r="T1609" i="7"/>
  <c r="S1609" i="7"/>
  <c r="S866" i="7"/>
  <c r="S872" i="7"/>
  <c r="S878" i="7"/>
  <c r="S884" i="7"/>
  <c r="S890" i="7"/>
  <c r="S980" i="7"/>
  <c r="S986" i="7"/>
  <c r="W986" i="7" s="1"/>
  <c r="S992" i="7"/>
  <c r="S998" i="7"/>
  <c r="W998" i="7" s="1"/>
  <c r="S1004" i="7"/>
  <c r="W1004" i="7" s="1"/>
  <c r="S1010" i="7"/>
  <c r="S1016" i="7"/>
  <c r="S1022" i="7"/>
  <c r="W1022" i="7" s="1"/>
  <c r="S1028" i="7"/>
  <c r="W1028" i="7" s="1"/>
  <c r="S1034" i="7"/>
  <c r="S1040" i="7"/>
  <c r="S1046" i="7"/>
  <c r="V1046" i="7" s="1"/>
  <c r="S1052" i="7"/>
  <c r="W1052" i="7" s="1"/>
  <c r="S1058" i="7"/>
  <c r="S1064" i="7"/>
  <c r="S1070" i="7"/>
  <c r="V1070" i="7" s="1"/>
  <c r="S1076" i="7"/>
  <c r="W1076" i="7" s="1"/>
  <c r="S1082" i="7"/>
  <c r="S1088" i="7"/>
  <c r="S1094" i="7"/>
  <c r="W1094" i="7" s="1"/>
  <c r="S1100" i="7"/>
  <c r="S1106" i="7"/>
  <c r="S1112" i="7"/>
  <c r="V1120" i="7"/>
  <c r="R1127" i="7"/>
  <c r="U1258" i="7"/>
  <c r="U1282" i="7"/>
  <c r="S1324" i="7"/>
  <c r="W1324" i="7" s="1"/>
  <c r="T1513" i="7"/>
  <c r="U1785" i="7"/>
  <c r="T1785" i="7"/>
  <c r="S1785" i="7"/>
  <c r="R1785" i="7"/>
  <c r="R877" i="7"/>
  <c r="T878" i="7"/>
  <c r="R883" i="7"/>
  <c r="T884" i="7"/>
  <c r="R889" i="7"/>
  <c r="T890" i="7"/>
  <c r="R895" i="7"/>
  <c r="T896" i="7"/>
  <c r="R901" i="7"/>
  <c r="T902" i="7"/>
  <c r="R907" i="7"/>
  <c r="T908" i="7"/>
  <c r="R913" i="7"/>
  <c r="T914" i="7"/>
  <c r="R919" i="7"/>
  <c r="T920" i="7"/>
  <c r="R925" i="7"/>
  <c r="T926" i="7"/>
  <c r="R931" i="7"/>
  <c r="T932" i="7"/>
  <c r="R937" i="7"/>
  <c r="T938" i="7"/>
  <c r="R943" i="7"/>
  <c r="T944" i="7"/>
  <c r="R949" i="7"/>
  <c r="T950" i="7"/>
  <c r="R955" i="7"/>
  <c r="T956" i="7"/>
  <c r="R961" i="7"/>
  <c r="R967" i="7"/>
  <c r="T968" i="7"/>
  <c r="R973" i="7"/>
  <c r="T974" i="7"/>
  <c r="R979" i="7"/>
  <c r="T980" i="7"/>
  <c r="R985" i="7"/>
  <c r="T986" i="7"/>
  <c r="R991" i="7"/>
  <c r="T992" i="7"/>
  <c r="R997" i="7"/>
  <c r="T998" i="7"/>
  <c r="R1003" i="7"/>
  <c r="T1004" i="7"/>
  <c r="R1009" i="7"/>
  <c r="T1010" i="7"/>
  <c r="R1015" i="7"/>
  <c r="T1016" i="7"/>
  <c r="R1021" i="7"/>
  <c r="T1022" i="7"/>
  <c r="R1027" i="7"/>
  <c r="T1028" i="7"/>
  <c r="R1033" i="7"/>
  <c r="T1034" i="7"/>
  <c r="R1039" i="7"/>
  <c r="T1040" i="7"/>
  <c r="R1045" i="7"/>
  <c r="T1046" i="7"/>
  <c r="R1051" i="7"/>
  <c r="T1052" i="7"/>
  <c r="R1057" i="7"/>
  <c r="T1058" i="7"/>
  <c r="R1063" i="7"/>
  <c r="R1069" i="7"/>
  <c r="R1075" i="7"/>
  <c r="R1081" i="7"/>
  <c r="R1087" i="7"/>
  <c r="R1093" i="7"/>
  <c r="R1099" i="7"/>
  <c r="R1105" i="7"/>
  <c r="R1111" i="7"/>
  <c r="T1126" i="7"/>
  <c r="T1127" i="7"/>
  <c r="R1133" i="7"/>
  <c r="R1139" i="7"/>
  <c r="R1145" i="7"/>
  <c r="R1151" i="7"/>
  <c r="R1157" i="7"/>
  <c r="R1163" i="7"/>
  <c r="R1169" i="7"/>
  <c r="R1175" i="7"/>
  <c r="R1181" i="7"/>
  <c r="R1187" i="7"/>
  <c r="R1193" i="7"/>
  <c r="R1199" i="7"/>
  <c r="R1205" i="7"/>
  <c r="R1211" i="7"/>
  <c r="R1217" i="7"/>
  <c r="R1223" i="7"/>
  <c r="R1229" i="7"/>
  <c r="R1235" i="7"/>
  <c r="R1241" i="7"/>
  <c r="R1247" i="7"/>
  <c r="W1253" i="7"/>
  <c r="V1253" i="7"/>
  <c r="U1262" i="7"/>
  <c r="T1262" i="7"/>
  <c r="S1262" i="7"/>
  <c r="R1262" i="7"/>
  <c r="R1264" i="7"/>
  <c r="W1277" i="7"/>
  <c r="V1277" i="7"/>
  <c r="U1286" i="7"/>
  <c r="T1286" i="7"/>
  <c r="S1286" i="7"/>
  <c r="R1286" i="7"/>
  <c r="R1288" i="7"/>
  <c r="W1301" i="7"/>
  <c r="V1301" i="7"/>
  <c r="U1306" i="7"/>
  <c r="U1316" i="7"/>
  <c r="T1316" i="7"/>
  <c r="S1316" i="7"/>
  <c r="R1316" i="7"/>
  <c r="R1318" i="7"/>
  <c r="U1329" i="7"/>
  <c r="T1329" i="7"/>
  <c r="S1329" i="7"/>
  <c r="R1329" i="7"/>
  <c r="W1337" i="7"/>
  <c r="V1337" i="7"/>
  <c r="U1348" i="7"/>
  <c r="T1348" i="7"/>
  <c r="W1348" i="7" s="1"/>
  <c r="U1352" i="7"/>
  <c r="T1352" i="7"/>
  <c r="S1352" i="7"/>
  <c r="R1352" i="7"/>
  <c r="R1354" i="7"/>
  <c r="T1393" i="7"/>
  <c r="S1393" i="7"/>
  <c r="U1439" i="7"/>
  <c r="T1531" i="7"/>
  <c r="S1531" i="7"/>
  <c r="W1586" i="7"/>
  <c r="V1586" i="7"/>
  <c r="U1645" i="7"/>
  <c r="R1645" i="7"/>
  <c r="T1645" i="7"/>
  <c r="S1645" i="7"/>
  <c r="S1116" i="7"/>
  <c r="V1116" i="7" s="1"/>
  <c r="S1119" i="7"/>
  <c r="S1122" i="7"/>
  <c r="V1122" i="7" s="1"/>
  <c r="T1124" i="7"/>
  <c r="S1124" i="7"/>
  <c r="R1124" i="7"/>
  <c r="U1269" i="7"/>
  <c r="T1269" i="7"/>
  <c r="S1269" i="7"/>
  <c r="R1269" i="7"/>
  <c r="U1293" i="7"/>
  <c r="T1293" i="7"/>
  <c r="S1293" i="7"/>
  <c r="R1293" i="7"/>
  <c r="S1318" i="7"/>
  <c r="S1354" i="7"/>
  <c r="U1359" i="7"/>
  <c r="T1359" i="7"/>
  <c r="S1359" i="7"/>
  <c r="R1359" i="7"/>
  <c r="V1476" i="7"/>
  <c r="V1680" i="7"/>
  <c r="W1715" i="7"/>
  <c r="V1715" i="7"/>
  <c r="W1733" i="7"/>
  <c r="V1733" i="7"/>
  <c r="W1751" i="7"/>
  <c r="V1751" i="7"/>
  <c r="U1134" i="7"/>
  <c r="W1134" i="7" s="1"/>
  <c r="U1152" i="7"/>
  <c r="W1152" i="7" s="1"/>
  <c r="U1158" i="7"/>
  <c r="W1158" i="7" s="1"/>
  <c r="U1164" i="7"/>
  <c r="W1164" i="7" s="1"/>
  <c r="U1176" i="7"/>
  <c r="W1176" i="7" s="1"/>
  <c r="U1182" i="7"/>
  <c r="W1182" i="7" s="1"/>
  <c r="U1188" i="7"/>
  <c r="W1188" i="7" s="1"/>
  <c r="U1194" i="7"/>
  <c r="W1194" i="7" s="1"/>
  <c r="U1200" i="7"/>
  <c r="W1200" i="7" s="1"/>
  <c r="U1206" i="7"/>
  <c r="W1206" i="7" s="1"/>
  <c r="U1212" i="7"/>
  <c r="W1212" i="7" s="1"/>
  <c r="U1218" i="7"/>
  <c r="W1218" i="7" s="1"/>
  <c r="U1224" i="7"/>
  <c r="W1224" i="7" s="1"/>
  <c r="U1230" i="7"/>
  <c r="W1230" i="7" s="1"/>
  <c r="U1236" i="7"/>
  <c r="W1236" i="7" s="1"/>
  <c r="U1242" i="7"/>
  <c r="W1242" i="7" s="1"/>
  <c r="U1248" i="7"/>
  <c r="W1248" i="7" s="1"/>
  <c r="U1254" i="7"/>
  <c r="U1260" i="7"/>
  <c r="U1266" i="7"/>
  <c r="U1272" i="7"/>
  <c r="U1278" i="7"/>
  <c r="U1284" i="7"/>
  <c r="U1290" i="7"/>
  <c r="U1296" i="7"/>
  <c r="U1302" i="7"/>
  <c r="U1314" i="7"/>
  <c r="U1320" i="7"/>
  <c r="U1326" i="7"/>
  <c r="U1332" i="7"/>
  <c r="U1338" i="7"/>
  <c r="U1344" i="7"/>
  <c r="U1350" i="7"/>
  <c r="U1356" i="7"/>
  <c r="U1405" i="7"/>
  <c r="U1411" i="7"/>
  <c r="U1417" i="7"/>
  <c r="U1433" i="7"/>
  <c r="U1458" i="7"/>
  <c r="U1474" i="7"/>
  <c r="T1474" i="7"/>
  <c r="S1474" i="7"/>
  <c r="R1474" i="7"/>
  <c r="W1478" i="7"/>
  <c r="R1489" i="7"/>
  <c r="U1501" i="7"/>
  <c r="U1505" i="7"/>
  <c r="U1531" i="7"/>
  <c r="U1540" i="7"/>
  <c r="T1540" i="7"/>
  <c r="S1540" i="7"/>
  <c r="R1540" i="7"/>
  <c r="W1544" i="7"/>
  <c r="S1554" i="7"/>
  <c r="W1554" i="7" s="1"/>
  <c r="U1558" i="7"/>
  <c r="T1558" i="7"/>
  <c r="S1558" i="7"/>
  <c r="R1558" i="7"/>
  <c r="U1590" i="7"/>
  <c r="S1590" i="7"/>
  <c r="U1594" i="7"/>
  <c r="T1594" i="7"/>
  <c r="S1594" i="7"/>
  <c r="R1594" i="7"/>
  <c r="W1622" i="7"/>
  <c r="U1626" i="7"/>
  <c r="T1626" i="7"/>
  <c r="S1626" i="7"/>
  <c r="U1630" i="7"/>
  <c r="T1630" i="7"/>
  <c r="S1630" i="7"/>
  <c r="R1630" i="7"/>
  <c r="S1661" i="7"/>
  <c r="U1661" i="7"/>
  <c r="T1661" i="7"/>
  <c r="R1661" i="7"/>
  <c r="U1462" i="7"/>
  <c r="T1462" i="7"/>
  <c r="S1462" i="7"/>
  <c r="R1462" i="7"/>
  <c r="W1477" i="7"/>
  <c r="V1477" i="7"/>
  <c r="U1546" i="7"/>
  <c r="T1546" i="7"/>
  <c r="S1546" i="7"/>
  <c r="R1546" i="7"/>
  <c r="U1552" i="7"/>
  <c r="T1552" i="7"/>
  <c r="S1552" i="7"/>
  <c r="R1552" i="7"/>
  <c r="U1588" i="7"/>
  <c r="T1588" i="7"/>
  <c r="S1588" i="7"/>
  <c r="R1588" i="7"/>
  <c r="U1620" i="7"/>
  <c r="T1620" i="7"/>
  <c r="S1620" i="7"/>
  <c r="U1624" i="7"/>
  <c r="T1624" i="7"/>
  <c r="S1624" i="7"/>
  <c r="R1624" i="7"/>
  <c r="S1679" i="7"/>
  <c r="U1679" i="7"/>
  <c r="T1679" i="7"/>
  <c r="R1679" i="7"/>
  <c r="U1695" i="7"/>
  <c r="T1695" i="7"/>
  <c r="S1695" i="7"/>
  <c r="R1695" i="7"/>
  <c r="W1697" i="7"/>
  <c r="V1697" i="7"/>
  <c r="T1246" i="7"/>
  <c r="T1258" i="7"/>
  <c r="W1258" i="7" s="1"/>
  <c r="T1264" i="7"/>
  <c r="T1270" i="7"/>
  <c r="W1270" i="7" s="1"/>
  <c r="T1282" i="7"/>
  <c r="W1282" i="7" s="1"/>
  <c r="T1288" i="7"/>
  <c r="T1294" i="7"/>
  <c r="W1294" i="7" s="1"/>
  <c r="T1300" i="7"/>
  <c r="T1306" i="7"/>
  <c r="T1312" i="7"/>
  <c r="V1312" i="7" s="1"/>
  <c r="U1403" i="7"/>
  <c r="U1409" i="7"/>
  <c r="U1415" i="7"/>
  <c r="S1423" i="7"/>
  <c r="U1440" i="7"/>
  <c r="U1456" i="7"/>
  <c r="T1456" i="7"/>
  <c r="S1456" i="7"/>
  <c r="R1456" i="7"/>
  <c r="W1460" i="7"/>
  <c r="U1483" i="7"/>
  <c r="U1487" i="7"/>
  <c r="S1495" i="7"/>
  <c r="W1495" i="7" s="1"/>
  <c r="U1512" i="7"/>
  <c r="U1518" i="7"/>
  <c r="U1524" i="7"/>
  <c r="U1535" i="7"/>
  <c r="U1565" i="7"/>
  <c r="U1567" i="7"/>
  <c r="R1567" i="7"/>
  <c r="U1578" i="7"/>
  <c r="R1590" i="7"/>
  <c r="U1601" i="7"/>
  <c r="U1603" i="7"/>
  <c r="R1603" i="7"/>
  <c r="R1626" i="7"/>
  <c r="U1637" i="7"/>
  <c r="U1639" i="7"/>
  <c r="R1639" i="7"/>
  <c r="U1652" i="7"/>
  <c r="S1652" i="7"/>
  <c r="R1652" i="7"/>
  <c r="T1652" i="7"/>
  <c r="W1770" i="7"/>
  <c r="V1770" i="7"/>
  <c r="T1368" i="7"/>
  <c r="S1368" i="7"/>
  <c r="S1405" i="7"/>
  <c r="S1411" i="7"/>
  <c r="S1417" i="7"/>
  <c r="U1434" i="7"/>
  <c r="U1450" i="7"/>
  <c r="T1450" i="7"/>
  <c r="S1450" i="7"/>
  <c r="R1450" i="7"/>
  <c r="U1465" i="7"/>
  <c r="U1506" i="7"/>
  <c r="U1582" i="7"/>
  <c r="T1582" i="7"/>
  <c r="S1582" i="7"/>
  <c r="R1582" i="7"/>
  <c r="U1614" i="7"/>
  <c r="T1614" i="7"/>
  <c r="S1614" i="7"/>
  <c r="U1618" i="7"/>
  <c r="T1618" i="7"/>
  <c r="S1618" i="7"/>
  <c r="R1618" i="7"/>
  <c r="U1672" i="7"/>
  <c r="T1672" i="7"/>
  <c r="S1672" i="7"/>
  <c r="R1672" i="7"/>
  <c r="U1374" i="7"/>
  <c r="T1374" i="7"/>
  <c r="S1374" i="7"/>
  <c r="U1380" i="7"/>
  <c r="T1380" i="7"/>
  <c r="S1380" i="7"/>
  <c r="U1386" i="7"/>
  <c r="T1386" i="7"/>
  <c r="S1386" i="7"/>
  <c r="U1392" i="7"/>
  <c r="T1392" i="7"/>
  <c r="S1392" i="7"/>
  <c r="U1398" i="7"/>
  <c r="T1398" i="7"/>
  <c r="S1398" i="7"/>
  <c r="U1444" i="7"/>
  <c r="T1444" i="7"/>
  <c r="S1444" i="7"/>
  <c r="R1444" i="7"/>
  <c r="W1448" i="7"/>
  <c r="U1475" i="7"/>
  <c r="S1483" i="7"/>
  <c r="W1483" i="7" s="1"/>
  <c r="U1541" i="7"/>
  <c r="U1559" i="7"/>
  <c r="U1561" i="7"/>
  <c r="R1561" i="7"/>
  <c r="T1567" i="7"/>
  <c r="R1584" i="7"/>
  <c r="U1595" i="7"/>
  <c r="U1597" i="7"/>
  <c r="R1597" i="7"/>
  <c r="T1603" i="7"/>
  <c r="R1620" i="7"/>
  <c r="U1631" i="7"/>
  <c r="U1633" i="7"/>
  <c r="R1633" i="7"/>
  <c r="W1709" i="7"/>
  <c r="V1709" i="7"/>
  <c r="W1727" i="7"/>
  <c r="V1727" i="7"/>
  <c r="W1745" i="7"/>
  <c r="V1745" i="7"/>
  <c r="U1895" i="7"/>
  <c r="T1895" i="7"/>
  <c r="S1895" i="7"/>
  <c r="R1895" i="7"/>
  <c r="U1422" i="7"/>
  <c r="U1438" i="7"/>
  <c r="T1438" i="7"/>
  <c r="S1438" i="7"/>
  <c r="R1438" i="7"/>
  <c r="W1442" i="7"/>
  <c r="U1469" i="7"/>
  <c r="U1494" i="7"/>
  <c r="U1510" i="7"/>
  <c r="T1510" i="7"/>
  <c r="S1510" i="7"/>
  <c r="R1510" i="7"/>
  <c r="W1514" i="7"/>
  <c r="U1516" i="7"/>
  <c r="T1516" i="7"/>
  <c r="S1516" i="7"/>
  <c r="R1516" i="7"/>
  <c r="W1520" i="7"/>
  <c r="U1522" i="7"/>
  <c r="T1522" i="7"/>
  <c r="S1522" i="7"/>
  <c r="R1522" i="7"/>
  <c r="W1526" i="7"/>
  <c r="U1549" i="7"/>
  <c r="S1561" i="7"/>
  <c r="W1568" i="7"/>
  <c r="S1572" i="7"/>
  <c r="U1576" i="7"/>
  <c r="T1576" i="7"/>
  <c r="S1576" i="7"/>
  <c r="R1576" i="7"/>
  <c r="S1597" i="7"/>
  <c r="W1604" i="7"/>
  <c r="U1608" i="7"/>
  <c r="T1608" i="7"/>
  <c r="S1608" i="7"/>
  <c r="U1612" i="7"/>
  <c r="T1612" i="7"/>
  <c r="S1612" i="7"/>
  <c r="R1612" i="7"/>
  <c r="S1633" i="7"/>
  <c r="W1640" i="7"/>
  <c r="U1644" i="7"/>
  <c r="T1644" i="7"/>
  <c r="S1644" i="7"/>
  <c r="S1662" i="7"/>
  <c r="U1662" i="7"/>
  <c r="W1691" i="7"/>
  <c r="V1691" i="7"/>
  <c r="U1853" i="7"/>
  <c r="T1853" i="7"/>
  <c r="S1853" i="7"/>
  <c r="R1853" i="7"/>
  <c r="R1117" i="7"/>
  <c r="R1123" i="7"/>
  <c r="R1129" i="7"/>
  <c r="R1135" i="7"/>
  <c r="R1141" i="7"/>
  <c r="R1147" i="7"/>
  <c r="R1153" i="7"/>
  <c r="R1159" i="7"/>
  <c r="R1165" i="7"/>
  <c r="R1171" i="7"/>
  <c r="R1177" i="7"/>
  <c r="R1183" i="7"/>
  <c r="R1189" i="7"/>
  <c r="R1195" i="7"/>
  <c r="R1201" i="7"/>
  <c r="R1207" i="7"/>
  <c r="R1213" i="7"/>
  <c r="R1219" i="7"/>
  <c r="R1225" i="7"/>
  <c r="R1231" i="7"/>
  <c r="R1237" i="7"/>
  <c r="R1243" i="7"/>
  <c r="R1249" i="7"/>
  <c r="R1255" i="7"/>
  <c r="R1261" i="7"/>
  <c r="R1267" i="7"/>
  <c r="R1273" i="7"/>
  <c r="R1279" i="7"/>
  <c r="R1285" i="7"/>
  <c r="R1291" i="7"/>
  <c r="R1297" i="7"/>
  <c r="U1372" i="7"/>
  <c r="T1372" i="7"/>
  <c r="S1372" i="7"/>
  <c r="R1372" i="7"/>
  <c r="U1378" i="7"/>
  <c r="T1378" i="7"/>
  <c r="S1378" i="7"/>
  <c r="R1378" i="7"/>
  <c r="U1384" i="7"/>
  <c r="T1384" i="7"/>
  <c r="S1384" i="7"/>
  <c r="R1384" i="7"/>
  <c r="U1390" i="7"/>
  <c r="T1390" i="7"/>
  <c r="S1390" i="7"/>
  <c r="R1390" i="7"/>
  <c r="U1396" i="7"/>
  <c r="T1396" i="7"/>
  <c r="S1396" i="7"/>
  <c r="R1396" i="7"/>
  <c r="U1404" i="7"/>
  <c r="T1404" i="7"/>
  <c r="S1404" i="7"/>
  <c r="W1404" i="7" s="1"/>
  <c r="U1410" i="7"/>
  <c r="T1410" i="7"/>
  <c r="S1410" i="7"/>
  <c r="W1410" i="7" s="1"/>
  <c r="U1416" i="7"/>
  <c r="T1416" i="7"/>
  <c r="S1416" i="7"/>
  <c r="W1416" i="7" s="1"/>
  <c r="U1432" i="7"/>
  <c r="T1432" i="7"/>
  <c r="S1432" i="7"/>
  <c r="R1432" i="7"/>
  <c r="U1504" i="7"/>
  <c r="T1504" i="7"/>
  <c r="S1504" i="7"/>
  <c r="R1504" i="7"/>
  <c r="U1555" i="7"/>
  <c r="R1555" i="7"/>
  <c r="U1591" i="7"/>
  <c r="R1591" i="7"/>
  <c r="W1614" i="7"/>
  <c r="V1614" i="7"/>
  <c r="U1627" i="7"/>
  <c r="R1627" i="7"/>
  <c r="U1815" i="7"/>
  <c r="T1815" i="7"/>
  <c r="S1815" i="7"/>
  <c r="R1815" i="7"/>
  <c r="V1902" i="7"/>
  <c r="W1902" i="7"/>
  <c r="S1183" i="7"/>
  <c r="S1189" i="7"/>
  <c r="S1195" i="7"/>
  <c r="S1201" i="7"/>
  <c r="S1207" i="7"/>
  <c r="S1213" i="7"/>
  <c r="S1219" i="7"/>
  <c r="S1225" i="7"/>
  <c r="S1231" i="7"/>
  <c r="S1237" i="7"/>
  <c r="S1249" i="7"/>
  <c r="S1255" i="7"/>
  <c r="S1261" i="7"/>
  <c r="S1267" i="7"/>
  <c r="S1273" i="7"/>
  <c r="S1279" i="7"/>
  <c r="S1285" i="7"/>
  <c r="S1291" i="7"/>
  <c r="S1297" i="7"/>
  <c r="S1303" i="7"/>
  <c r="S1309" i="7"/>
  <c r="S1315" i="7"/>
  <c r="V1315" i="7" s="1"/>
  <c r="S1321" i="7"/>
  <c r="W1321" i="7" s="1"/>
  <c r="S1327" i="7"/>
  <c r="S1333" i="7"/>
  <c r="W1333" i="7" s="1"/>
  <c r="S1339" i="7"/>
  <c r="W1339" i="7" s="1"/>
  <c r="S1345" i="7"/>
  <c r="S1351" i="7"/>
  <c r="S1357" i="7"/>
  <c r="S1363" i="7"/>
  <c r="R1368" i="7"/>
  <c r="W1370" i="7"/>
  <c r="W1376" i="7"/>
  <c r="W1382" i="7"/>
  <c r="W1388" i="7"/>
  <c r="W1394" i="7"/>
  <c r="W1400" i="7"/>
  <c r="U1426" i="7"/>
  <c r="T1426" i="7"/>
  <c r="S1426" i="7"/>
  <c r="R1426" i="7"/>
  <c r="W1430" i="7"/>
  <c r="U1441" i="7"/>
  <c r="S1465" i="7"/>
  <c r="U1482" i="7"/>
  <c r="U1498" i="7"/>
  <c r="T1498" i="7"/>
  <c r="S1498" i="7"/>
  <c r="R1498" i="7"/>
  <c r="W1502" i="7"/>
  <c r="U1528" i="7"/>
  <c r="T1528" i="7"/>
  <c r="S1528" i="7"/>
  <c r="R1528" i="7"/>
  <c r="W1532" i="7"/>
  <c r="S1549" i="7"/>
  <c r="S1555" i="7"/>
  <c r="W1562" i="7"/>
  <c r="U1570" i="7"/>
  <c r="T1570" i="7"/>
  <c r="S1570" i="7"/>
  <c r="R1570" i="7"/>
  <c r="S1591" i="7"/>
  <c r="W1598" i="7"/>
  <c r="U1602" i="7"/>
  <c r="T1602" i="7"/>
  <c r="S1602" i="7"/>
  <c r="W1602" i="7" s="1"/>
  <c r="U1606" i="7"/>
  <c r="T1606" i="7"/>
  <c r="S1606" i="7"/>
  <c r="R1606" i="7"/>
  <c r="S1627" i="7"/>
  <c r="W1634" i="7"/>
  <c r="U1638" i="7"/>
  <c r="T1638" i="7"/>
  <c r="S1638" i="7"/>
  <c r="W1638" i="7" s="1"/>
  <c r="U1642" i="7"/>
  <c r="T1642" i="7"/>
  <c r="S1642" i="7"/>
  <c r="R1642" i="7"/>
  <c r="U1833" i="7"/>
  <c r="T1833" i="7"/>
  <c r="S1833" i="7"/>
  <c r="R1833" i="7"/>
  <c r="R1254" i="7"/>
  <c r="T1255" i="7"/>
  <c r="R1260" i="7"/>
  <c r="T1261" i="7"/>
  <c r="R1266" i="7"/>
  <c r="T1267" i="7"/>
  <c r="R1272" i="7"/>
  <c r="T1273" i="7"/>
  <c r="R1278" i="7"/>
  <c r="T1279" i="7"/>
  <c r="R1284" i="7"/>
  <c r="T1285" i="7"/>
  <c r="R1290" i="7"/>
  <c r="T1291" i="7"/>
  <c r="R1296" i="7"/>
  <c r="T1297" i="7"/>
  <c r="R1302" i="7"/>
  <c r="T1303" i="7"/>
  <c r="R1308" i="7"/>
  <c r="T1309" i="7"/>
  <c r="R1314" i="7"/>
  <c r="T1315" i="7"/>
  <c r="R1320" i="7"/>
  <c r="T1321" i="7"/>
  <c r="R1326" i="7"/>
  <c r="T1327" i="7"/>
  <c r="R1332" i="7"/>
  <c r="T1333" i="7"/>
  <c r="R1338" i="7"/>
  <c r="T1339" i="7"/>
  <c r="R1344" i="7"/>
  <c r="T1345" i="7"/>
  <c r="R1350" i="7"/>
  <c r="T1351" i="7"/>
  <c r="R1356" i="7"/>
  <c r="T1357" i="7"/>
  <c r="R1362" i="7"/>
  <c r="T1363" i="7"/>
  <c r="U1368" i="7"/>
  <c r="R1374" i="7"/>
  <c r="R1380" i="7"/>
  <c r="R1386" i="7"/>
  <c r="R1392" i="7"/>
  <c r="R1398" i="7"/>
  <c r="U1402" i="7"/>
  <c r="T1402" i="7"/>
  <c r="S1402" i="7"/>
  <c r="R1402" i="7"/>
  <c r="U1408" i="7"/>
  <c r="T1408" i="7"/>
  <c r="S1408" i="7"/>
  <c r="R1408" i="7"/>
  <c r="U1414" i="7"/>
  <c r="T1414" i="7"/>
  <c r="S1414" i="7"/>
  <c r="R1414" i="7"/>
  <c r="U1420" i="7"/>
  <c r="T1420" i="7"/>
  <c r="S1420" i="7"/>
  <c r="R1420" i="7"/>
  <c r="W1424" i="7"/>
  <c r="U1435" i="7"/>
  <c r="U1451" i="7"/>
  <c r="S1459" i="7"/>
  <c r="U1476" i="7"/>
  <c r="U1492" i="7"/>
  <c r="T1492" i="7"/>
  <c r="S1492" i="7"/>
  <c r="R1492" i="7"/>
  <c r="W1496" i="7"/>
  <c r="R1507" i="7"/>
  <c r="U1542" i="7"/>
  <c r="T1555" i="7"/>
  <c r="U1560" i="7"/>
  <c r="R1572" i="7"/>
  <c r="V1580" i="7"/>
  <c r="U1583" i="7"/>
  <c r="U1585" i="7"/>
  <c r="R1585" i="7"/>
  <c r="T1591" i="7"/>
  <c r="R1608" i="7"/>
  <c r="V1616" i="7"/>
  <c r="U1619" i="7"/>
  <c r="U1621" i="7"/>
  <c r="R1621" i="7"/>
  <c r="T1627" i="7"/>
  <c r="R1644" i="7"/>
  <c r="T1662" i="7"/>
  <c r="V1662" i="7" s="1"/>
  <c r="W1721" i="7"/>
  <c r="V1721" i="7"/>
  <c r="W1739" i="7"/>
  <c r="V1739" i="7"/>
  <c r="W1757" i="7"/>
  <c r="V1757" i="7"/>
  <c r="U1762" i="7"/>
  <c r="S1762" i="7"/>
  <c r="R1762" i="7"/>
  <c r="U1889" i="7"/>
  <c r="T1889" i="7"/>
  <c r="S1889" i="7"/>
  <c r="R1889" i="7"/>
  <c r="U1369" i="7"/>
  <c r="U1375" i="7"/>
  <c r="U1381" i="7"/>
  <c r="U1387" i="7"/>
  <c r="U1393" i="7"/>
  <c r="U1399" i="7"/>
  <c r="W1406" i="7"/>
  <c r="W1412" i="7"/>
  <c r="W1418" i="7"/>
  <c r="U1429" i="7"/>
  <c r="U1445" i="7"/>
  <c r="U1470" i="7"/>
  <c r="U1486" i="7"/>
  <c r="T1486" i="7"/>
  <c r="S1486" i="7"/>
  <c r="R1486" i="7"/>
  <c r="W1490" i="7"/>
  <c r="R1501" i="7"/>
  <c r="U1513" i="7"/>
  <c r="U1519" i="7"/>
  <c r="U1525" i="7"/>
  <c r="U1534" i="7"/>
  <c r="T1534" i="7"/>
  <c r="S1534" i="7"/>
  <c r="R1534" i="7"/>
  <c r="W1538" i="7"/>
  <c r="W1556" i="7"/>
  <c r="S1560" i="7"/>
  <c r="W1560" i="7" s="1"/>
  <c r="U1564" i="7"/>
  <c r="T1564" i="7"/>
  <c r="S1564" i="7"/>
  <c r="R1564" i="7"/>
  <c r="U1596" i="7"/>
  <c r="T1596" i="7"/>
  <c r="S1596" i="7"/>
  <c r="W1596" i="7" s="1"/>
  <c r="U1600" i="7"/>
  <c r="T1600" i="7"/>
  <c r="S1600" i="7"/>
  <c r="R1600" i="7"/>
  <c r="W1628" i="7"/>
  <c r="U1632" i="7"/>
  <c r="T1632" i="7"/>
  <c r="S1632" i="7"/>
  <c r="W1632" i="7" s="1"/>
  <c r="U1636" i="7"/>
  <c r="T1636" i="7"/>
  <c r="S1636" i="7"/>
  <c r="R1636" i="7"/>
  <c r="S1668" i="7"/>
  <c r="U1668" i="7"/>
  <c r="T1668" i="7"/>
  <c r="R1668" i="7"/>
  <c r="U1683" i="7"/>
  <c r="T1683" i="7"/>
  <c r="S1683" i="7"/>
  <c r="R1683" i="7"/>
  <c r="U1820" i="7"/>
  <c r="T1820" i="7"/>
  <c r="S1820" i="7"/>
  <c r="R1820" i="7"/>
  <c r="R1369" i="7"/>
  <c r="R1375" i="7"/>
  <c r="R1381" i="7"/>
  <c r="R1387" i="7"/>
  <c r="R1393" i="7"/>
  <c r="R1399" i="7"/>
  <c r="R1405" i="7"/>
  <c r="R1411" i="7"/>
  <c r="R1417" i="7"/>
  <c r="R1423" i="7"/>
  <c r="R1429" i="7"/>
  <c r="R1435" i="7"/>
  <c r="R1441" i="7"/>
  <c r="R1447" i="7"/>
  <c r="R1453" i="7"/>
  <c r="R1459" i="7"/>
  <c r="R1465" i="7"/>
  <c r="R1471" i="7"/>
  <c r="R1513" i="7"/>
  <c r="R1519" i="7"/>
  <c r="R1525" i="7"/>
  <c r="R1531" i="7"/>
  <c r="R1537" i="7"/>
  <c r="R1543" i="7"/>
  <c r="R1549" i="7"/>
  <c r="T1648" i="7"/>
  <c r="T1654" i="7"/>
  <c r="U1659" i="7"/>
  <c r="T1659" i="7"/>
  <c r="R1659" i="7"/>
  <c r="U1664" i="7"/>
  <c r="S1664" i="7"/>
  <c r="R1664" i="7"/>
  <c r="U1677" i="7"/>
  <c r="T1677" i="7"/>
  <c r="S1677" i="7"/>
  <c r="R1677" i="7"/>
  <c r="U1689" i="7"/>
  <c r="T1689" i="7"/>
  <c r="S1689" i="7"/>
  <c r="R1689" i="7"/>
  <c r="W1703" i="7"/>
  <c r="V1703" i="7"/>
  <c r="T1768" i="7"/>
  <c r="U1768" i="7"/>
  <c r="S1768" i="7"/>
  <c r="R1768" i="7"/>
  <c r="U1787" i="7"/>
  <c r="T1787" i="7"/>
  <c r="S1787" i="7"/>
  <c r="R1787" i="7"/>
  <c r="W1800" i="7"/>
  <c r="S1822" i="7"/>
  <c r="W1822" i="7" s="1"/>
  <c r="U1835" i="7"/>
  <c r="T1835" i="7"/>
  <c r="S1835" i="7"/>
  <c r="R1835" i="7"/>
  <c r="U1893" i="7"/>
  <c r="T1893" i="7"/>
  <c r="S1893" i="7"/>
  <c r="R1893" i="7"/>
  <c r="U1916" i="7"/>
  <c r="V1932" i="7"/>
  <c r="W1932" i="7"/>
  <c r="T1983" i="7"/>
  <c r="S1983" i="7"/>
  <c r="S1422" i="7"/>
  <c r="W1422" i="7" s="1"/>
  <c r="S1428" i="7"/>
  <c r="W1428" i="7" s="1"/>
  <c r="S1434" i="7"/>
  <c r="W1434" i="7" s="1"/>
  <c r="S1440" i="7"/>
  <c r="W1440" i="7" s="1"/>
  <c r="S1446" i="7"/>
  <c r="W1446" i="7" s="1"/>
  <c r="S1452" i="7"/>
  <c r="V1452" i="7" s="1"/>
  <c r="S1458" i="7"/>
  <c r="W1458" i="7" s="1"/>
  <c r="S1464" i="7"/>
  <c r="W1464" i="7" s="1"/>
  <c r="S1470" i="7"/>
  <c r="W1470" i="7" s="1"/>
  <c r="S1476" i="7"/>
  <c r="W1476" i="7" s="1"/>
  <c r="S1482" i="7"/>
  <c r="W1482" i="7" s="1"/>
  <c r="S1488" i="7"/>
  <c r="V1488" i="7" s="1"/>
  <c r="S1494" i="7"/>
  <c r="W1494" i="7" s="1"/>
  <c r="S1500" i="7"/>
  <c r="W1500" i="7" s="1"/>
  <c r="S1506" i="7"/>
  <c r="W1506" i="7" s="1"/>
  <c r="S1512" i="7"/>
  <c r="W1512" i="7" s="1"/>
  <c r="S1518" i="7"/>
  <c r="W1518" i="7" s="1"/>
  <c r="S1524" i="7"/>
  <c r="W1524" i="7" s="1"/>
  <c r="S1530" i="7"/>
  <c r="W1530" i="7" s="1"/>
  <c r="S1536" i="7"/>
  <c r="W1536" i="7" s="1"/>
  <c r="S1542" i="7"/>
  <c r="W1542" i="7" s="1"/>
  <c r="S1548" i="7"/>
  <c r="W1548" i="7" s="1"/>
  <c r="U1670" i="7"/>
  <c r="S1670" i="7"/>
  <c r="R1670" i="7"/>
  <c r="W1675" i="7"/>
  <c r="W1685" i="7"/>
  <c r="V1685" i="7"/>
  <c r="U1766" i="7"/>
  <c r="T1766" i="7"/>
  <c r="R1766" i="7"/>
  <c r="S1766" i="7"/>
  <c r="V1775" i="7"/>
  <c r="W1775" i="7"/>
  <c r="U1851" i="7"/>
  <c r="T1851" i="7"/>
  <c r="S1851" i="7"/>
  <c r="R1851" i="7"/>
  <c r="U1887" i="7"/>
  <c r="T1887" i="7"/>
  <c r="S1887" i="7"/>
  <c r="R1887" i="7"/>
  <c r="V1914" i="7"/>
  <c r="W1914" i="7"/>
  <c r="T1965" i="7"/>
  <c r="S1965" i="7"/>
  <c r="R1373" i="7"/>
  <c r="R1379" i="7"/>
  <c r="R1385" i="7"/>
  <c r="R1391" i="7"/>
  <c r="R1397" i="7"/>
  <c r="R1403" i="7"/>
  <c r="R1409" i="7"/>
  <c r="R1415" i="7"/>
  <c r="R1421" i="7"/>
  <c r="T1422" i="7"/>
  <c r="R1427" i="7"/>
  <c r="T1428" i="7"/>
  <c r="R1433" i="7"/>
  <c r="T1434" i="7"/>
  <c r="R1439" i="7"/>
  <c r="T1440" i="7"/>
  <c r="R1445" i="7"/>
  <c r="T1446" i="7"/>
  <c r="R1451" i="7"/>
  <c r="T1452" i="7"/>
  <c r="R1457" i="7"/>
  <c r="T1458" i="7"/>
  <c r="R1463" i="7"/>
  <c r="T1464" i="7"/>
  <c r="R1469" i="7"/>
  <c r="T1470" i="7"/>
  <c r="R1475" i="7"/>
  <c r="T1476" i="7"/>
  <c r="R1481" i="7"/>
  <c r="T1482" i="7"/>
  <c r="R1487" i="7"/>
  <c r="T1488" i="7"/>
  <c r="R1493" i="7"/>
  <c r="T1494" i="7"/>
  <c r="R1499" i="7"/>
  <c r="T1500" i="7"/>
  <c r="R1505" i="7"/>
  <c r="T1506" i="7"/>
  <c r="R1511" i="7"/>
  <c r="T1512" i="7"/>
  <c r="R1517" i="7"/>
  <c r="T1518" i="7"/>
  <c r="R1523" i="7"/>
  <c r="T1524" i="7"/>
  <c r="R1529" i="7"/>
  <c r="T1530" i="7"/>
  <c r="R1535" i="7"/>
  <c r="T1536" i="7"/>
  <c r="R1541" i="7"/>
  <c r="T1542" i="7"/>
  <c r="R1547" i="7"/>
  <c r="T1548" i="7"/>
  <c r="R1553" i="7"/>
  <c r="T1554" i="7"/>
  <c r="R1559" i="7"/>
  <c r="T1560" i="7"/>
  <c r="R1565" i="7"/>
  <c r="T1566" i="7"/>
  <c r="W1566" i="7" s="1"/>
  <c r="R1571" i="7"/>
  <c r="T1572" i="7"/>
  <c r="R1577" i="7"/>
  <c r="T1578" i="7"/>
  <c r="W1578" i="7" s="1"/>
  <c r="R1583" i="7"/>
  <c r="T1584" i="7"/>
  <c r="R1589" i="7"/>
  <c r="R1595" i="7"/>
  <c r="R1601" i="7"/>
  <c r="R1607" i="7"/>
  <c r="R1613" i="7"/>
  <c r="R1619" i="7"/>
  <c r="R1625" i="7"/>
  <c r="R1631" i="7"/>
  <c r="R1637" i="7"/>
  <c r="R1643" i="7"/>
  <c r="U1647" i="7"/>
  <c r="T1647" i="7"/>
  <c r="R1648" i="7"/>
  <c r="R1654" i="7"/>
  <c r="T1657" i="7"/>
  <c r="W1657" i="7" s="1"/>
  <c r="S1659" i="7"/>
  <c r="T1664" i="7"/>
  <c r="U1760" i="7"/>
  <c r="T1760" i="7"/>
  <c r="S1760" i="7"/>
  <c r="R1760" i="7"/>
  <c r="U1810" i="7"/>
  <c r="T1810" i="7"/>
  <c r="S1810" i="7"/>
  <c r="R1810" i="7"/>
  <c r="U1838" i="7"/>
  <c r="T1838" i="7"/>
  <c r="S1838" i="7"/>
  <c r="R1838" i="7"/>
  <c r="U1871" i="7"/>
  <c r="T1871" i="7"/>
  <c r="S1871" i="7"/>
  <c r="R1871" i="7"/>
  <c r="V1944" i="7"/>
  <c r="W1944" i="7"/>
  <c r="S1373" i="7"/>
  <c r="S1379" i="7"/>
  <c r="S1385" i="7"/>
  <c r="S1391" i="7"/>
  <c r="S1397" i="7"/>
  <c r="S1403" i="7"/>
  <c r="S1409" i="7"/>
  <c r="S1415" i="7"/>
  <c r="S1421" i="7"/>
  <c r="S1427" i="7"/>
  <c r="S1433" i="7"/>
  <c r="S1439" i="7"/>
  <c r="S1445" i="7"/>
  <c r="S1451" i="7"/>
  <c r="S1457" i="7"/>
  <c r="S1463" i="7"/>
  <c r="S1469" i="7"/>
  <c r="S1475" i="7"/>
  <c r="S1481" i="7"/>
  <c r="S1487" i="7"/>
  <c r="S1493" i="7"/>
  <c r="S1499" i="7"/>
  <c r="S1505" i="7"/>
  <c r="S1511" i="7"/>
  <c r="S1517" i="7"/>
  <c r="S1523" i="7"/>
  <c r="S1529" i="7"/>
  <c r="S1535" i="7"/>
  <c r="S1541" i="7"/>
  <c r="S1547" i="7"/>
  <c r="S1553" i="7"/>
  <c r="S1559" i="7"/>
  <c r="S1565" i="7"/>
  <c r="S1571" i="7"/>
  <c r="S1577" i="7"/>
  <c r="S1583" i="7"/>
  <c r="S1589" i="7"/>
  <c r="S1595" i="7"/>
  <c r="S1601" i="7"/>
  <c r="S1607" i="7"/>
  <c r="S1613" i="7"/>
  <c r="S1619" i="7"/>
  <c r="S1625" i="7"/>
  <c r="S1631" i="7"/>
  <c r="S1637" i="7"/>
  <c r="S1643" i="7"/>
  <c r="S1648" i="7"/>
  <c r="S1654" i="7"/>
  <c r="S1656" i="7"/>
  <c r="U1656" i="7"/>
  <c r="V1657" i="7"/>
  <c r="S1674" i="7"/>
  <c r="U1674" i="7"/>
  <c r="V1675" i="7"/>
  <c r="U1678" i="7"/>
  <c r="T1678" i="7"/>
  <c r="U1684" i="7"/>
  <c r="T1684" i="7"/>
  <c r="U1706" i="7"/>
  <c r="T1706" i="7"/>
  <c r="S1706" i="7"/>
  <c r="R1706" i="7"/>
  <c r="R1708" i="7"/>
  <c r="U1712" i="7"/>
  <c r="T1712" i="7"/>
  <c r="S1712" i="7"/>
  <c r="R1712" i="7"/>
  <c r="R1714" i="7"/>
  <c r="U1718" i="7"/>
  <c r="T1718" i="7"/>
  <c r="S1718" i="7"/>
  <c r="R1718" i="7"/>
  <c r="R1720" i="7"/>
  <c r="U1724" i="7"/>
  <c r="T1724" i="7"/>
  <c r="S1724" i="7"/>
  <c r="R1724" i="7"/>
  <c r="R1726" i="7"/>
  <c r="U1730" i="7"/>
  <c r="T1730" i="7"/>
  <c r="S1730" i="7"/>
  <c r="R1730" i="7"/>
  <c r="R1732" i="7"/>
  <c r="U1736" i="7"/>
  <c r="T1736" i="7"/>
  <c r="S1736" i="7"/>
  <c r="R1736" i="7"/>
  <c r="R1738" i="7"/>
  <c r="U1742" i="7"/>
  <c r="T1742" i="7"/>
  <c r="S1742" i="7"/>
  <c r="R1742" i="7"/>
  <c r="R1744" i="7"/>
  <c r="U1748" i="7"/>
  <c r="T1748" i="7"/>
  <c r="S1748" i="7"/>
  <c r="R1748" i="7"/>
  <c r="R1750" i="7"/>
  <c r="U1754" i="7"/>
  <c r="T1754" i="7"/>
  <c r="S1754" i="7"/>
  <c r="R1754" i="7"/>
  <c r="R1756" i="7"/>
  <c r="U1790" i="7"/>
  <c r="T1790" i="7"/>
  <c r="S1790" i="7"/>
  <c r="R1790" i="7"/>
  <c r="U1828" i="7"/>
  <c r="T1828" i="7"/>
  <c r="S1828" i="7"/>
  <c r="R1828" i="7"/>
  <c r="U1869" i="7"/>
  <c r="T1869" i="7"/>
  <c r="S1869" i="7"/>
  <c r="R1869" i="7"/>
  <c r="V1926" i="7"/>
  <c r="W1926" i="7"/>
  <c r="T1373" i="7"/>
  <c r="T1379" i="7"/>
  <c r="T1385" i="7"/>
  <c r="T1391" i="7"/>
  <c r="T1397" i="7"/>
  <c r="T1403" i="7"/>
  <c r="T1409" i="7"/>
  <c r="T1415" i="7"/>
  <c r="T1421" i="7"/>
  <c r="T1427" i="7"/>
  <c r="T1433" i="7"/>
  <c r="T1439" i="7"/>
  <c r="T1445" i="7"/>
  <c r="T1451" i="7"/>
  <c r="T1457" i="7"/>
  <c r="T1463" i="7"/>
  <c r="T1469" i="7"/>
  <c r="T1475" i="7"/>
  <c r="T1481" i="7"/>
  <c r="T1487" i="7"/>
  <c r="T1493" i="7"/>
  <c r="T1499" i="7"/>
  <c r="T1505" i="7"/>
  <c r="T1511" i="7"/>
  <c r="T1517" i="7"/>
  <c r="T1523" i="7"/>
  <c r="T1529" i="7"/>
  <c r="T1535" i="7"/>
  <c r="T1541" i="7"/>
  <c r="T1547" i="7"/>
  <c r="T1553" i="7"/>
  <c r="T1559" i="7"/>
  <c r="T1565" i="7"/>
  <c r="T1571" i="7"/>
  <c r="T1577" i="7"/>
  <c r="T1583" i="7"/>
  <c r="T1589" i="7"/>
  <c r="T1595" i="7"/>
  <c r="T1601" i="7"/>
  <c r="T1607" i="7"/>
  <c r="T1613" i="7"/>
  <c r="T1619" i="7"/>
  <c r="T1625" i="7"/>
  <c r="T1631" i="7"/>
  <c r="T1637" i="7"/>
  <c r="T1643" i="7"/>
  <c r="U1648" i="7"/>
  <c r="R1651" i="7"/>
  <c r="U1653" i="7"/>
  <c r="T1653" i="7"/>
  <c r="R1653" i="7"/>
  <c r="U1654" i="7"/>
  <c r="U1658" i="7"/>
  <c r="S1658" i="7"/>
  <c r="R1658" i="7"/>
  <c r="U1665" i="7"/>
  <c r="T1665" i="7"/>
  <c r="S1665" i="7"/>
  <c r="R1665" i="7"/>
  <c r="U1676" i="7"/>
  <c r="S1676" i="7"/>
  <c r="R1676" i="7"/>
  <c r="U1700" i="7"/>
  <c r="T1700" i="7"/>
  <c r="S1700" i="7"/>
  <c r="R1700" i="7"/>
  <c r="R1702" i="7"/>
  <c r="S1708" i="7"/>
  <c r="S1714" i="7"/>
  <c r="S1720" i="7"/>
  <c r="S1726" i="7"/>
  <c r="S1732" i="7"/>
  <c r="S1738" i="7"/>
  <c r="S1744" i="7"/>
  <c r="S1750" i="7"/>
  <c r="S1756" i="7"/>
  <c r="W1788" i="7"/>
  <c r="V1788" i="7"/>
  <c r="U1856" i="7"/>
  <c r="T1856" i="7"/>
  <c r="S1856" i="7"/>
  <c r="R1856" i="7"/>
  <c r="W1883" i="7"/>
  <c r="V1883" i="7"/>
  <c r="U2108" i="7"/>
  <c r="T2108" i="7"/>
  <c r="S2108" i="7"/>
  <c r="R2108" i="7"/>
  <c r="S2121" i="7"/>
  <c r="R2121" i="7"/>
  <c r="T1651" i="7"/>
  <c r="R1656" i="7"/>
  <c r="T1670" i="7"/>
  <c r="R1674" i="7"/>
  <c r="U1694" i="7"/>
  <c r="T1694" i="7"/>
  <c r="S1694" i="7"/>
  <c r="R1694" i="7"/>
  <c r="R1696" i="7"/>
  <c r="S1702" i="7"/>
  <c r="U1846" i="7"/>
  <c r="T1846" i="7"/>
  <c r="S1846" i="7"/>
  <c r="R1846" i="7"/>
  <c r="R1876" i="7"/>
  <c r="V2039" i="7"/>
  <c r="R1371" i="7"/>
  <c r="R1377" i="7"/>
  <c r="R1383" i="7"/>
  <c r="R1389" i="7"/>
  <c r="R1395" i="7"/>
  <c r="R1407" i="7"/>
  <c r="R1413" i="7"/>
  <c r="R1419" i="7"/>
  <c r="R1425" i="7"/>
  <c r="R1431" i="7"/>
  <c r="R1437" i="7"/>
  <c r="R1443" i="7"/>
  <c r="R1449" i="7"/>
  <c r="R1455" i="7"/>
  <c r="R1461" i="7"/>
  <c r="R1467" i="7"/>
  <c r="R1473" i="7"/>
  <c r="R1479" i="7"/>
  <c r="R1485" i="7"/>
  <c r="R1491" i="7"/>
  <c r="R1497" i="7"/>
  <c r="R1503" i="7"/>
  <c r="R1509" i="7"/>
  <c r="R1515" i="7"/>
  <c r="R1521" i="7"/>
  <c r="R1551" i="7"/>
  <c r="R1557" i="7"/>
  <c r="R1563" i="7"/>
  <c r="R1569" i="7"/>
  <c r="R1575" i="7"/>
  <c r="R1581" i="7"/>
  <c r="R1587" i="7"/>
  <c r="R1593" i="7"/>
  <c r="R1599" i="7"/>
  <c r="R1605" i="7"/>
  <c r="R1611" i="7"/>
  <c r="R1617" i="7"/>
  <c r="R1623" i="7"/>
  <c r="R1629" i="7"/>
  <c r="R1635" i="7"/>
  <c r="R1641" i="7"/>
  <c r="R1647" i="7"/>
  <c r="R1650" i="7"/>
  <c r="T1656" i="7"/>
  <c r="S1673" i="7"/>
  <c r="W1673" i="7" s="1"/>
  <c r="T1674" i="7"/>
  <c r="U1682" i="7"/>
  <c r="T1682" i="7"/>
  <c r="S1682" i="7"/>
  <c r="R1682" i="7"/>
  <c r="U1688" i="7"/>
  <c r="T1688" i="7"/>
  <c r="S1688" i="7"/>
  <c r="R1688" i="7"/>
  <c r="R1690" i="7"/>
  <c r="S1696" i="7"/>
  <c r="U1761" i="7"/>
  <c r="T1761" i="7"/>
  <c r="S1761" i="7"/>
  <c r="R1761" i="7"/>
  <c r="R1769" i="7"/>
  <c r="W1854" i="7"/>
  <c r="V1908" i="7"/>
  <c r="W1908" i="7"/>
  <c r="V1938" i="7"/>
  <c r="W1938" i="7"/>
  <c r="U1993" i="7"/>
  <c r="S1557" i="7"/>
  <c r="S1563" i="7"/>
  <c r="S1569" i="7"/>
  <c r="S1575" i="7"/>
  <c r="S1581" i="7"/>
  <c r="S1587" i="7"/>
  <c r="S1593" i="7"/>
  <c r="S1599" i="7"/>
  <c r="S1605" i="7"/>
  <c r="S1611" i="7"/>
  <c r="S1617" i="7"/>
  <c r="S1623" i="7"/>
  <c r="S1629" i="7"/>
  <c r="S1635" i="7"/>
  <c r="S1641" i="7"/>
  <c r="S1647" i="7"/>
  <c r="S1650" i="7"/>
  <c r="R1663" i="7"/>
  <c r="R1667" i="7"/>
  <c r="U1671" i="7"/>
  <c r="T1671" i="7"/>
  <c r="S1671" i="7"/>
  <c r="R1671" i="7"/>
  <c r="R1678" i="7"/>
  <c r="R1684" i="7"/>
  <c r="S1690" i="7"/>
  <c r="U1707" i="7"/>
  <c r="T1707" i="7"/>
  <c r="S1707" i="7"/>
  <c r="R1707" i="7"/>
  <c r="U1713" i="7"/>
  <c r="T1713" i="7"/>
  <c r="S1713" i="7"/>
  <c r="R1713" i="7"/>
  <c r="U1719" i="7"/>
  <c r="T1719" i="7"/>
  <c r="S1719" i="7"/>
  <c r="R1719" i="7"/>
  <c r="U1725" i="7"/>
  <c r="T1725" i="7"/>
  <c r="S1725" i="7"/>
  <c r="R1725" i="7"/>
  <c r="U1731" i="7"/>
  <c r="T1731" i="7"/>
  <c r="S1731" i="7"/>
  <c r="R1731" i="7"/>
  <c r="U1737" i="7"/>
  <c r="T1737" i="7"/>
  <c r="S1737" i="7"/>
  <c r="R1737" i="7"/>
  <c r="U1743" i="7"/>
  <c r="T1743" i="7"/>
  <c r="S1743" i="7"/>
  <c r="R1743" i="7"/>
  <c r="U1749" i="7"/>
  <c r="T1749" i="7"/>
  <c r="S1749" i="7"/>
  <c r="R1749" i="7"/>
  <c r="U1755" i="7"/>
  <c r="T1755" i="7"/>
  <c r="S1755" i="7"/>
  <c r="R1755" i="7"/>
  <c r="V1758" i="7"/>
  <c r="U1780" i="7"/>
  <c r="U1864" i="7"/>
  <c r="T1864" i="7"/>
  <c r="S1864" i="7"/>
  <c r="R1864" i="7"/>
  <c r="U1934" i="7"/>
  <c r="V1988" i="7"/>
  <c r="S1653" i="7"/>
  <c r="T1658" i="7"/>
  <c r="R1660" i="7"/>
  <c r="T1663" i="7"/>
  <c r="T1667" i="7"/>
  <c r="T1676" i="7"/>
  <c r="S1678" i="7"/>
  <c r="S1684" i="7"/>
  <c r="U1701" i="7"/>
  <c r="T1701" i="7"/>
  <c r="S1701" i="7"/>
  <c r="R1701" i="7"/>
  <c r="W1763" i="7"/>
  <c r="V1763" i="7"/>
  <c r="U1772" i="7"/>
  <c r="T1772" i="7"/>
  <c r="S1772" i="7"/>
  <c r="R1772" i="7"/>
  <c r="U1817" i="7"/>
  <c r="T1817" i="7"/>
  <c r="S1817" i="7"/>
  <c r="R1817" i="7"/>
  <c r="V1872" i="7"/>
  <c r="U1904" i="7"/>
  <c r="V1920" i="7"/>
  <c r="W1920" i="7"/>
  <c r="U2040" i="7"/>
  <c r="T2040" i="7"/>
  <c r="S2040" i="7"/>
  <c r="R2040" i="7"/>
  <c r="U1680" i="7"/>
  <c r="W1680" i="7" s="1"/>
  <c r="T1774" i="7"/>
  <c r="U1797" i="7"/>
  <c r="T1797" i="7"/>
  <c r="S1797" i="7"/>
  <c r="R1797" i="7"/>
  <c r="U1802" i="7"/>
  <c r="T1802" i="7"/>
  <c r="S1802" i="7"/>
  <c r="R1802" i="7"/>
  <c r="W1811" i="7"/>
  <c r="V1811" i="7"/>
  <c r="W1829" i="7"/>
  <c r="V1829" i="7"/>
  <c r="W1847" i="7"/>
  <c r="V1847" i="7"/>
  <c r="W1865" i="7"/>
  <c r="V1865" i="7"/>
  <c r="U1874" i="7"/>
  <c r="T1874" i="7"/>
  <c r="S1874" i="7"/>
  <c r="R1874" i="7"/>
  <c r="U1882" i="7"/>
  <c r="T1882" i="7"/>
  <c r="U1898" i="7"/>
  <c r="T1898" i="7"/>
  <c r="S1898" i="7"/>
  <c r="R1898" i="7"/>
  <c r="U1963" i="7"/>
  <c r="T2030" i="7"/>
  <c r="S2030" i="7"/>
  <c r="R2030" i="7"/>
  <c r="U2070" i="7"/>
  <c r="T2070" i="7"/>
  <c r="S2070" i="7"/>
  <c r="R2070" i="7"/>
  <c r="U2121" i="7"/>
  <c r="S1769" i="7"/>
  <c r="S1799" i="7"/>
  <c r="W1799" i="7" s="1"/>
  <c r="U1880" i="7"/>
  <c r="T1880" i="7"/>
  <c r="S1880" i="7"/>
  <c r="R1880" i="7"/>
  <c r="U1888" i="7"/>
  <c r="T1888" i="7"/>
  <c r="W1976" i="7"/>
  <c r="U1981" i="7"/>
  <c r="W2026" i="7"/>
  <c r="V2026" i="7"/>
  <c r="U1779" i="7"/>
  <c r="T1779" i="7"/>
  <c r="R1779" i="7"/>
  <c r="U1798" i="7"/>
  <c r="T1798" i="7"/>
  <c r="W2006" i="7"/>
  <c r="U2066" i="7"/>
  <c r="T2066" i="7"/>
  <c r="S2066" i="7"/>
  <c r="R2066" i="7"/>
  <c r="U2229" i="7"/>
  <c r="T2229" i="7"/>
  <c r="S2229" i="7"/>
  <c r="R2229" i="7"/>
  <c r="S1771" i="7"/>
  <c r="S1774" i="7"/>
  <c r="W1774" i="7" s="1"/>
  <c r="U1786" i="7"/>
  <c r="T1786" i="7"/>
  <c r="U1803" i="7"/>
  <c r="T1803" i="7"/>
  <c r="S1803" i="7"/>
  <c r="R1803" i="7"/>
  <c r="U1808" i="7"/>
  <c r="T1808" i="7"/>
  <c r="S1808" i="7"/>
  <c r="R1808" i="7"/>
  <c r="U1826" i="7"/>
  <c r="T1826" i="7"/>
  <c r="S1826" i="7"/>
  <c r="R1826" i="7"/>
  <c r="U1844" i="7"/>
  <c r="T1844" i="7"/>
  <c r="S1844" i="7"/>
  <c r="R1844" i="7"/>
  <c r="U1862" i="7"/>
  <c r="T1862" i="7"/>
  <c r="S1862" i="7"/>
  <c r="R1862" i="7"/>
  <c r="U1875" i="7"/>
  <c r="T1875" i="7"/>
  <c r="S1875" i="7"/>
  <c r="R1875" i="7"/>
  <c r="S1882" i="7"/>
  <c r="W1882" i="7" s="1"/>
  <c r="U1899" i="7"/>
  <c r="T1899" i="7"/>
  <c r="S1899" i="7"/>
  <c r="R1899" i="7"/>
  <c r="U1969" i="7"/>
  <c r="S1971" i="7"/>
  <c r="V2014" i="7"/>
  <c r="T2036" i="7"/>
  <c r="S2036" i="7"/>
  <c r="R2036" i="7"/>
  <c r="U2181" i="7"/>
  <c r="T2181" i="7"/>
  <c r="S2181" i="7"/>
  <c r="R2181" i="7"/>
  <c r="U1774" i="7"/>
  <c r="U1816" i="7"/>
  <c r="T1816" i="7"/>
  <c r="U1821" i="7"/>
  <c r="T1821" i="7"/>
  <c r="S1821" i="7"/>
  <c r="R1821" i="7"/>
  <c r="U1834" i="7"/>
  <c r="T1834" i="7"/>
  <c r="U1839" i="7"/>
  <c r="T1839" i="7"/>
  <c r="S1839" i="7"/>
  <c r="R1839" i="7"/>
  <c r="U1852" i="7"/>
  <c r="T1852" i="7"/>
  <c r="U1857" i="7"/>
  <c r="T1857" i="7"/>
  <c r="S1857" i="7"/>
  <c r="R1857" i="7"/>
  <c r="U1870" i="7"/>
  <c r="T1870" i="7"/>
  <c r="V1878" i="7"/>
  <c r="U1886" i="7"/>
  <c r="T1886" i="7"/>
  <c r="S1886" i="7"/>
  <c r="R1886" i="7"/>
  <c r="U1894" i="7"/>
  <c r="T1894" i="7"/>
  <c r="U1905" i="7"/>
  <c r="T1905" i="7"/>
  <c r="S1905" i="7"/>
  <c r="R1905" i="7"/>
  <c r="U1911" i="7"/>
  <c r="T1911" i="7"/>
  <c r="S1911" i="7"/>
  <c r="R1911" i="7"/>
  <c r="U1917" i="7"/>
  <c r="T1917" i="7"/>
  <c r="S1917" i="7"/>
  <c r="R1917" i="7"/>
  <c r="U1923" i="7"/>
  <c r="T1923" i="7"/>
  <c r="S1923" i="7"/>
  <c r="R1923" i="7"/>
  <c r="U1929" i="7"/>
  <c r="T1929" i="7"/>
  <c r="S1929" i="7"/>
  <c r="R1929" i="7"/>
  <c r="U1935" i="7"/>
  <c r="T1935" i="7"/>
  <c r="S1935" i="7"/>
  <c r="R1935" i="7"/>
  <c r="U1941" i="7"/>
  <c r="T1941" i="7"/>
  <c r="S1941" i="7"/>
  <c r="R1941" i="7"/>
  <c r="W2177" i="7"/>
  <c r="V2177" i="7"/>
  <c r="R1681" i="7"/>
  <c r="R1687" i="7"/>
  <c r="R1693" i="7"/>
  <c r="R1699" i="7"/>
  <c r="R1705" i="7"/>
  <c r="R1717" i="7"/>
  <c r="R1723" i="7"/>
  <c r="R1729" i="7"/>
  <c r="R1735" i="7"/>
  <c r="R1741" i="7"/>
  <c r="R1747" i="7"/>
  <c r="R1753" i="7"/>
  <c r="R1759" i="7"/>
  <c r="R1765" i="7"/>
  <c r="U1773" i="7"/>
  <c r="T1773" i="7"/>
  <c r="R1773" i="7"/>
  <c r="U1784" i="7"/>
  <c r="T1784" i="7"/>
  <c r="S1784" i="7"/>
  <c r="R1784" i="7"/>
  <c r="U1791" i="7"/>
  <c r="T1791" i="7"/>
  <c r="S1791" i="7"/>
  <c r="R1791" i="7"/>
  <c r="U1796" i="7"/>
  <c r="T1796" i="7"/>
  <c r="S1796" i="7"/>
  <c r="R1796" i="7"/>
  <c r="R1805" i="7"/>
  <c r="W1901" i="7"/>
  <c r="V1907" i="7"/>
  <c r="W1937" i="7"/>
  <c r="V1937" i="7"/>
  <c r="V1943" i="7"/>
  <c r="S1959" i="7"/>
  <c r="T2031" i="7"/>
  <c r="U2059" i="7"/>
  <c r="R2059" i="7"/>
  <c r="W2062" i="7"/>
  <c r="V2062" i="7"/>
  <c r="U2200" i="7"/>
  <c r="T2200" i="7"/>
  <c r="R2200" i="7"/>
  <c r="S2200" i="7"/>
  <c r="S1669" i="7"/>
  <c r="V1669" i="7" s="1"/>
  <c r="S1687" i="7"/>
  <c r="S1693" i="7"/>
  <c r="S1699" i="7"/>
  <c r="S1705" i="7"/>
  <c r="S1711" i="7"/>
  <c r="W1711" i="7" s="1"/>
  <c r="S1717" i="7"/>
  <c r="S1723" i="7"/>
  <c r="S1729" i="7"/>
  <c r="S1735" i="7"/>
  <c r="S1741" i="7"/>
  <c r="S1747" i="7"/>
  <c r="S1753" i="7"/>
  <c r="S1759" i="7"/>
  <c r="S1765" i="7"/>
  <c r="T1767" i="7"/>
  <c r="R1767" i="7"/>
  <c r="S1779" i="7"/>
  <c r="R1781" i="7"/>
  <c r="R1798" i="7"/>
  <c r="S1805" i="7"/>
  <c r="R1823" i="7"/>
  <c r="V1824" i="7"/>
  <c r="R1841" i="7"/>
  <c r="V1842" i="7"/>
  <c r="R1859" i="7"/>
  <c r="V1860" i="7"/>
  <c r="S1877" i="7"/>
  <c r="W1877" i="7" s="1"/>
  <c r="U1881" i="7"/>
  <c r="T1881" i="7"/>
  <c r="S1881" i="7"/>
  <c r="R1881" i="7"/>
  <c r="S1888" i="7"/>
  <c r="W1888" i="7" s="1"/>
  <c r="S1901" i="7"/>
  <c r="V1901" i="7" s="1"/>
  <c r="S1907" i="7"/>
  <c r="W1907" i="7" s="1"/>
  <c r="S1913" i="7"/>
  <c r="W1913" i="7" s="1"/>
  <c r="S1919" i="7"/>
  <c r="W1919" i="7" s="1"/>
  <c r="S1925" i="7"/>
  <c r="W1925" i="7" s="1"/>
  <c r="S1931" i="7"/>
  <c r="W1931" i="7" s="1"/>
  <c r="S1989" i="7"/>
  <c r="W2032" i="7"/>
  <c r="V2032" i="7"/>
  <c r="U2034" i="7"/>
  <c r="T2034" i="7"/>
  <c r="S2034" i="7"/>
  <c r="R2034" i="7"/>
  <c r="T1711" i="7"/>
  <c r="R1764" i="7"/>
  <c r="T1771" i="7"/>
  <c r="T1780" i="7"/>
  <c r="W1780" i="7" s="1"/>
  <c r="S1781" i="7"/>
  <c r="V1782" i="7"/>
  <c r="R1786" i="7"/>
  <c r="R1793" i="7"/>
  <c r="V1794" i="7"/>
  <c r="S1798" i="7"/>
  <c r="U1804" i="7"/>
  <c r="T1804" i="7"/>
  <c r="W1804" i="7" s="1"/>
  <c r="T1805" i="7"/>
  <c r="U1814" i="7"/>
  <c r="T1814" i="7"/>
  <c r="S1814" i="7"/>
  <c r="R1814" i="7"/>
  <c r="S1823" i="7"/>
  <c r="U1832" i="7"/>
  <c r="T1832" i="7"/>
  <c r="S1832" i="7"/>
  <c r="R1832" i="7"/>
  <c r="S1841" i="7"/>
  <c r="U1850" i="7"/>
  <c r="T1850" i="7"/>
  <c r="S1850" i="7"/>
  <c r="R1850" i="7"/>
  <c r="S1859" i="7"/>
  <c r="U1868" i="7"/>
  <c r="T1868" i="7"/>
  <c r="S1868" i="7"/>
  <c r="R1868" i="7"/>
  <c r="U1876" i="7"/>
  <c r="T1876" i="7"/>
  <c r="T1877" i="7"/>
  <c r="V1884" i="7"/>
  <c r="U1892" i="7"/>
  <c r="T1892" i="7"/>
  <c r="S1892" i="7"/>
  <c r="R1892" i="7"/>
  <c r="U1900" i="7"/>
  <c r="T1900" i="7"/>
  <c r="W1900" i="7" s="1"/>
  <c r="U1901" i="7"/>
  <c r="U1907" i="7"/>
  <c r="U1913" i="7"/>
  <c r="U1919" i="7"/>
  <c r="U1925" i="7"/>
  <c r="U1931" i="7"/>
  <c r="U1937" i="7"/>
  <c r="U1943" i="7"/>
  <c r="W1943" i="7" s="1"/>
  <c r="S1947" i="7"/>
  <c r="U2017" i="7"/>
  <c r="S2019" i="7"/>
  <c r="U2072" i="7"/>
  <c r="T2072" i="7"/>
  <c r="S2072" i="7"/>
  <c r="R2072" i="7"/>
  <c r="U2170" i="7"/>
  <c r="T2170" i="7"/>
  <c r="R2170" i="7"/>
  <c r="S2170" i="7"/>
  <c r="U1778" i="7"/>
  <c r="T1778" i="7"/>
  <c r="S1778" i="7"/>
  <c r="R1778" i="7"/>
  <c r="S1786" i="7"/>
  <c r="U1809" i="7"/>
  <c r="T1809" i="7"/>
  <c r="S1809" i="7"/>
  <c r="R1809" i="7"/>
  <c r="R1816" i="7"/>
  <c r="U1822" i="7"/>
  <c r="T1822" i="7"/>
  <c r="U1827" i="7"/>
  <c r="T1827" i="7"/>
  <c r="S1827" i="7"/>
  <c r="R1827" i="7"/>
  <c r="R1834" i="7"/>
  <c r="U1840" i="7"/>
  <c r="T1840" i="7"/>
  <c r="W1840" i="7" s="1"/>
  <c r="U1845" i="7"/>
  <c r="T1845" i="7"/>
  <c r="S1845" i="7"/>
  <c r="R1845" i="7"/>
  <c r="R1852" i="7"/>
  <c r="U1858" i="7"/>
  <c r="T1858" i="7"/>
  <c r="W1858" i="7" s="1"/>
  <c r="U1863" i="7"/>
  <c r="T1863" i="7"/>
  <c r="S1863" i="7"/>
  <c r="R1863" i="7"/>
  <c r="R1870" i="7"/>
  <c r="R1894" i="7"/>
  <c r="U1906" i="7"/>
  <c r="T1906" i="7"/>
  <c r="R1906" i="7"/>
  <c r="U1912" i="7"/>
  <c r="T1912" i="7"/>
  <c r="R1912" i="7"/>
  <c r="U1918" i="7"/>
  <c r="T1918" i="7"/>
  <c r="R1918" i="7"/>
  <c r="U1924" i="7"/>
  <c r="T1924" i="7"/>
  <c r="R1924" i="7"/>
  <c r="U1930" i="7"/>
  <c r="T1930" i="7"/>
  <c r="R1930" i="7"/>
  <c r="U1936" i="7"/>
  <c r="T1936" i="7"/>
  <c r="R1936" i="7"/>
  <c r="U1942" i="7"/>
  <c r="T1942" i="7"/>
  <c r="R1942" i="7"/>
  <c r="U1975" i="7"/>
  <c r="U2042" i="7"/>
  <c r="U1939" i="7"/>
  <c r="W1939" i="7" s="1"/>
  <c r="U1945" i="7"/>
  <c r="W1945" i="7" s="1"/>
  <c r="U1951" i="7"/>
  <c r="U1957" i="7"/>
  <c r="T1963" i="7"/>
  <c r="T1969" i="7"/>
  <c r="T1975" i="7"/>
  <c r="T1981" i="7"/>
  <c r="T1987" i="7"/>
  <c r="T1993" i="7"/>
  <c r="T1999" i="7"/>
  <c r="T2005" i="7"/>
  <c r="T2011" i="7"/>
  <c r="T2017" i="7"/>
  <c r="T2023" i="7"/>
  <c r="U2029" i="7"/>
  <c r="W2038" i="7"/>
  <c r="T2042" i="7"/>
  <c r="S2042" i="7"/>
  <c r="W2042" i="7" s="1"/>
  <c r="U2046" i="7"/>
  <c r="T2046" i="7"/>
  <c r="S2046" i="7"/>
  <c r="R2046" i="7"/>
  <c r="U2055" i="7"/>
  <c r="U2065" i="7"/>
  <c r="R2065" i="7"/>
  <c r="T2123" i="7"/>
  <c r="U2123" i="7"/>
  <c r="W2218" i="7"/>
  <c r="V2218" i="7"/>
  <c r="W2249" i="7"/>
  <c r="V2249" i="7"/>
  <c r="U1946" i="7"/>
  <c r="S1946" i="7"/>
  <c r="V2009" i="7"/>
  <c r="U2030" i="7"/>
  <c r="T2053" i="7"/>
  <c r="U2096" i="7"/>
  <c r="T2096" i="7"/>
  <c r="S2096" i="7"/>
  <c r="R2096" i="7"/>
  <c r="S2151" i="7"/>
  <c r="R2151" i="7"/>
  <c r="U2295" i="7"/>
  <c r="T2295" i="7"/>
  <c r="S2295" i="7"/>
  <c r="R2295" i="7"/>
  <c r="T2308" i="7"/>
  <c r="U2308" i="7"/>
  <c r="S2308" i="7"/>
  <c r="R2308" i="7"/>
  <c r="W2332" i="7"/>
  <c r="V2332" i="7"/>
  <c r="V2172" i="7"/>
  <c r="W2172" i="7"/>
  <c r="W2201" i="7"/>
  <c r="V2201" i="7"/>
  <c r="U2306" i="7"/>
  <c r="T2306" i="7"/>
  <c r="S2306" i="7"/>
  <c r="R2306" i="7"/>
  <c r="U1952" i="7"/>
  <c r="R1954" i="7"/>
  <c r="U1958" i="7"/>
  <c r="U1964" i="7"/>
  <c r="U1970" i="7"/>
  <c r="U1976" i="7"/>
  <c r="U1982" i="7"/>
  <c r="U1988" i="7"/>
  <c r="U1994" i="7"/>
  <c r="U2000" i="7"/>
  <c r="U2006" i="7"/>
  <c r="T2008" i="7"/>
  <c r="U2012" i="7"/>
  <c r="T2014" i="7"/>
  <c r="U2018" i="7"/>
  <c r="T2020" i="7"/>
  <c r="W2021" i="7"/>
  <c r="U2024" i="7"/>
  <c r="T2047" i="7"/>
  <c r="U2084" i="7"/>
  <c r="T2084" i="7"/>
  <c r="S2084" i="7"/>
  <c r="R2084" i="7"/>
  <c r="U1950" i="7"/>
  <c r="S1950" i="7"/>
  <c r="R1950" i="7"/>
  <c r="U1956" i="7"/>
  <c r="S1956" i="7"/>
  <c r="R1956" i="7"/>
  <c r="U1962" i="7"/>
  <c r="S1962" i="7"/>
  <c r="R1962" i="7"/>
  <c r="U1968" i="7"/>
  <c r="S1968" i="7"/>
  <c r="R1968" i="7"/>
  <c r="U1974" i="7"/>
  <c r="S1974" i="7"/>
  <c r="R1974" i="7"/>
  <c r="U1980" i="7"/>
  <c r="S1980" i="7"/>
  <c r="R1980" i="7"/>
  <c r="U1986" i="7"/>
  <c r="S1986" i="7"/>
  <c r="R1986" i="7"/>
  <c r="U1992" i="7"/>
  <c r="S1992" i="7"/>
  <c r="R1992" i="7"/>
  <c r="U1998" i="7"/>
  <c r="S1998" i="7"/>
  <c r="R1998" i="7"/>
  <c r="U2004" i="7"/>
  <c r="S2004" i="7"/>
  <c r="R2004" i="7"/>
  <c r="U2010" i="7"/>
  <c r="S2010" i="7"/>
  <c r="R2010" i="7"/>
  <c r="U2016" i="7"/>
  <c r="S2016" i="7"/>
  <c r="R2016" i="7"/>
  <c r="T2018" i="7"/>
  <c r="S2018" i="7"/>
  <c r="U2022" i="7"/>
  <c r="S2022" i="7"/>
  <c r="R2022" i="7"/>
  <c r="T2024" i="7"/>
  <c r="S2024" i="7"/>
  <c r="U2028" i="7"/>
  <c r="T2028" i="7"/>
  <c r="S2028" i="7"/>
  <c r="R2028" i="7"/>
  <c r="V2038" i="7"/>
  <c r="U2047" i="7"/>
  <c r="R2047" i="7"/>
  <c r="W2056" i="7"/>
  <c r="U2060" i="7"/>
  <c r="T2060" i="7"/>
  <c r="S2060" i="7"/>
  <c r="U2064" i="7"/>
  <c r="T2064" i="7"/>
  <c r="S2064" i="7"/>
  <c r="R2064" i="7"/>
  <c r="S2127" i="7"/>
  <c r="R2127" i="7"/>
  <c r="U2187" i="7"/>
  <c r="T2187" i="7"/>
  <c r="S2187" i="7"/>
  <c r="R2187" i="7"/>
  <c r="W2278" i="7"/>
  <c r="V2278" i="7"/>
  <c r="R1904" i="7"/>
  <c r="R1910" i="7"/>
  <c r="R1916" i="7"/>
  <c r="R1922" i="7"/>
  <c r="R1928" i="7"/>
  <c r="R1934" i="7"/>
  <c r="R1940" i="7"/>
  <c r="R1946" i="7"/>
  <c r="T2041" i="7"/>
  <c r="U2054" i="7"/>
  <c r="S1904" i="7"/>
  <c r="S1910" i="7"/>
  <c r="S1916" i="7"/>
  <c r="S1922" i="7"/>
  <c r="S1928" i="7"/>
  <c r="S1934" i="7"/>
  <c r="S1940" i="7"/>
  <c r="T1946" i="7"/>
  <c r="S1948" i="7"/>
  <c r="W1948" i="7" s="1"/>
  <c r="S1954" i="7"/>
  <c r="S1960" i="7"/>
  <c r="W1960" i="7" s="1"/>
  <c r="S1966" i="7"/>
  <c r="W1966" i="7" s="1"/>
  <c r="S1972" i="7"/>
  <c r="W1972" i="7" s="1"/>
  <c r="S1978" i="7"/>
  <c r="W1978" i="7" s="1"/>
  <c r="S1984" i="7"/>
  <c r="W1984" i="7" s="1"/>
  <c r="S1990" i="7"/>
  <c r="W1990" i="7" s="1"/>
  <c r="S1996" i="7"/>
  <c r="W1996" i="7" s="1"/>
  <c r="S2002" i="7"/>
  <c r="W2002" i="7" s="1"/>
  <c r="S2008" i="7"/>
  <c r="W2008" i="7" s="1"/>
  <c r="S2014" i="7"/>
  <c r="W2014" i="7" s="1"/>
  <c r="S2020" i="7"/>
  <c r="W2020" i="7" s="1"/>
  <c r="U2031" i="7"/>
  <c r="U2041" i="7"/>
  <c r="R2041" i="7"/>
  <c r="T2054" i="7"/>
  <c r="S2054" i="7"/>
  <c r="W2054" i="7" s="1"/>
  <c r="U2058" i="7"/>
  <c r="T2058" i="7"/>
  <c r="S2058" i="7"/>
  <c r="R2058" i="7"/>
  <c r="U2067" i="7"/>
  <c r="U2078" i="7"/>
  <c r="T2078" i="7"/>
  <c r="S2078" i="7"/>
  <c r="R2078" i="7"/>
  <c r="U2102" i="7"/>
  <c r="T2102" i="7"/>
  <c r="S2102" i="7"/>
  <c r="R2102" i="7"/>
  <c r="T2147" i="7"/>
  <c r="U2147" i="7"/>
  <c r="W2147" i="7" s="1"/>
  <c r="S2147" i="7"/>
  <c r="V2147" i="7" s="1"/>
  <c r="R1771" i="7"/>
  <c r="R1777" i="7"/>
  <c r="R1783" i="7"/>
  <c r="R1789" i="7"/>
  <c r="R1795" i="7"/>
  <c r="R1801" i="7"/>
  <c r="R1807" i="7"/>
  <c r="R1813" i="7"/>
  <c r="R1819" i="7"/>
  <c r="R1825" i="7"/>
  <c r="R1831" i="7"/>
  <c r="R1837" i="7"/>
  <c r="R1843" i="7"/>
  <c r="R1849" i="7"/>
  <c r="R1855" i="7"/>
  <c r="R1861" i="7"/>
  <c r="R1867" i="7"/>
  <c r="R1873" i="7"/>
  <c r="R1879" i="7"/>
  <c r="R1885" i="7"/>
  <c r="R1891" i="7"/>
  <c r="R1897" i="7"/>
  <c r="R1903" i="7"/>
  <c r="T1904" i="7"/>
  <c r="R1909" i="7"/>
  <c r="T1910" i="7"/>
  <c r="R1915" i="7"/>
  <c r="T1916" i="7"/>
  <c r="R1921" i="7"/>
  <c r="T1922" i="7"/>
  <c r="R1927" i="7"/>
  <c r="T1928" i="7"/>
  <c r="R1933" i="7"/>
  <c r="T1934" i="7"/>
  <c r="T1940" i="7"/>
  <c r="U1954" i="7"/>
  <c r="R2012" i="7"/>
  <c r="R2018" i="7"/>
  <c r="R2024" i="7"/>
  <c r="T2035" i="7"/>
  <c r="U2048" i="7"/>
  <c r="R2060" i="7"/>
  <c r="T2071" i="7"/>
  <c r="V2080" i="7"/>
  <c r="T2110" i="7"/>
  <c r="U2164" i="7"/>
  <c r="T2164" i="7"/>
  <c r="R2164" i="7"/>
  <c r="S2164" i="7"/>
  <c r="U1947" i="7"/>
  <c r="R1947" i="7"/>
  <c r="T1950" i="7"/>
  <c r="U1953" i="7"/>
  <c r="R1953" i="7"/>
  <c r="T1956" i="7"/>
  <c r="U1959" i="7"/>
  <c r="R1959" i="7"/>
  <c r="T1962" i="7"/>
  <c r="U1965" i="7"/>
  <c r="R1965" i="7"/>
  <c r="T1968" i="7"/>
  <c r="U1971" i="7"/>
  <c r="R1971" i="7"/>
  <c r="T1974" i="7"/>
  <c r="U1977" i="7"/>
  <c r="R1977" i="7"/>
  <c r="T1980" i="7"/>
  <c r="U1983" i="7"/>
  <c r="R1983" i="7"/>
  <c r="T1986" i="7"/>
  <c r="U1989" i="7"/>
  <c r="R1989" i="7"/>
  <c r="T1992" i="7"/>
  <c r="U1995" i="7"/>
  <c r="R1995" i="7"/>
  <c r="T1998" i="7"/>
  <c r="U2001" i="7"/>
  <c r="R2001" i="7"/>
  <c r="T2004" i="7"/>
  <c r="U2007" i="7"/>
  <c r="R2007" i="7"/>
  <c r="T2010" i="7"/>
  <c r="U2013" i="7"/>
  <c r="R2013" i="7"/>
  <c r="T2016" i="7"/>
  <c r="U2019" i="7"/>
  <c r="R2019" i="7"/>
  <c r="T2022" i="7"/>
  <c r="U2025" i="7"/>
  <c r="R2025" i="7"/>
  <c r="U2035" i="7"/>
  <c r="W2044" i="7"/>
  <c r="T2048" i="7"/>
  <c r="S2048" i="7"/>
  <c r="W2048" i="7" s="1"/>
  <c r="U2052" i="7"/>
  <c r="T2052" i="7"/>
  <c r="S2052" i="7"/>
  <c r="R2052" i="7"/>
  <c r="U2061" i="7"/>
  <c r="U2071" i="7"/>
  <c r="R2071" i="7"/>
  <c r="U2090" i="7"/>
  <c r="T2090" i="7"/>
  <c r="S2090" i="7"/>
  <c r="R2090" i="7"/>
  <c r="S2157" i="7"/>
  <c r="R2157" i="7"/>
  <c r="U2241" i="7"/>
  <c r="T2241" i="7"/>
  <c r="S2241" i="7"/>
  <c r="R2241" i="7"/>
  <c r="T1948" i="7"/>
  <c r="T1960" i="7"/>
  <c r="T1966" i="7"/>
  <c r="T1972" i="7"/>
  <c r="T1978" i="7"/>
  <c r="T1984" i="7"/>
  <c r="T1990" i="7"/>
  <c r="T1996" i="7"/>
  <c r="T2002" i="7"/>
  <c r="R2031" i="7"/>
  <c r="R2037" i="7"/>
  <c r="R2043" i="7"/>
  <c r="R2049" i="7"/>
  <c r="T2050" i="7"/>
  <c r="V2050" i="7" s="1"/>
  <c r="R2055" i="7"/>
  <c r="R2061" i="7"/>
  <c r="R2067" i="7"/>
  <c r="T2068" i="7"/>
  <c r="V2068" i="7" s="1"/>
  <c r="R2073" i="7"/>
  <c r="U2086" i="7"/>
  <c r="U2092" i="7"/>
  <c r="U2098" i="7"/>
  <c r="U2104" i="7"/>
  <c r="U2110" i="7"/>
  <c r="R2110" i="7"/>
  <c r="U2134" i="7"/>
  <c r="T2134" i="7"/>
  <c r="R2134" i="7"/>
  <c r="V2142" i="7"/>
  <c r="U2151" i="7"/>
  <c r="V2178" i="7"/>
  <c r="U2194" i="7"/>
  <c r="U2198" i="7"/>
  <c r="W2261" i="7"/>
  <c r="V2261" i="7"/>
  <c r="S1952" i="7"/>
  <c r="W1952" i="7" s="1"/>
  <c r="S1958" i="7"/>
  <c r="W1958" i="7" s="1"/>
  <c r="S1964" i="7"/>
  <c r="W1964" i="7" s="1"/>
  <c r="S1970" i="7"/>
  <c r="W1970" i="7" s="1"/>
  <c r="S1976" i="7"/>
  <c r="V1976" i="7" s="1"/>
  <c r="S1982" i="7"/>
  <c r="W1982" i="7" s="1"/>
  <c r="S1988" i="7"/>
  <c r="W1988" i="7" s="1"/>
  <c r="S1994" i="7"/>
  <c r="W1994" i="7" s="1"/>
  <c r="S2000" i="7"/>
  <c r="W2000" i="7" s="1"/>
  <c r="S2006" i="7"/>
  <c r="V2006" i="7" s="1"/>
  <c r="R2086" i="7"/>
  <c r="R2092" i="7"/>
  <c r="R2098" i="7"/>
  <c r="R2104" i="7"/>
  <c r="S2110" i="7"/>
  <c r="U2128" i="7"/>
  <c r="T2128" i="7"/>
  <c r="R2128" i="7"/>
  <c r="S2134" i="7"/>
  <c r="S2145" i="7"/>
  <c r="R2145" i="7"/>
  <c r="U2158" i="7"/>
  <c r="T2158" i="7"/>
  <c r="R2158" i="7"/>
  <c r="W2171" i="7"/>
  <c r="V2171" i="7"/>
  <c r="U2212" i="7"/>
  <c r="T2212" i="7"/>
  <c r="S2212" i="7"/>
  <c r="R2212" i="7"/>
  <c r="U2217" i="7"/>
  <c r="T2217" i="7"/>
  <c r="S2217" i="7"/>
  <c r="R2217" i="7"/>
  <c r="W2266" i="7"/>
  <c r="V2266" i="7"/>
  <c r="V2289" i="7"/>
  <c r="U2302" i="7"/>
  <c r="S2302" i="7"/>
  <c r="T2302" i="7"/>
  <c r="R1951" i="7"/>
  <c r="T1952" i="7"/>
  <c r="R1957" i="7"/>
  <c r="T1958" i="7"/>
  <c r="R1963" i="7"/>
  <c r="T1964" i="7"/>
  <c r="R1969" i="7"/>
  <c r="T1970" i="7"/>
  <c r="R1975" i="7"/>
  <c r="T1976" i="7"/>
  <c r="R1981" i="7"/>
  <c r="T1982" i="7"/>
  <c r="R1987" i="7"/>
  <c r="T1988" i="7"/>
  <c r="R1993" i="7"/>
  <c r="T1994" i="7"/>
  <c r="R1999" i="7"/>
  <c r="T2000" i="7"/>
  <c r="R2005" i="7"/>
  <c r="T2006" i="7"/>
  <c r="R2011" i="7"/>
  <c r="T2012" i="7"/>
  <c r="R2017" i="7"/>
  <c r="R2023" i="7"/>
  <c r="R2029" i="7"/>
  <c r="R2035" i="7"/>
  <c r="R2053" i="7"/>
  <c r="U2079" i="7"/>
  <c r="R2081" i="7"/>
  <c r="R2111" i="7"/>
  <c r="U2115" i="7"/>
  <c r="R2135" i="7"/>
  <c r="U2139" i="7"/>
  <c r="V2166" i="7"/>
  <c r="W2237" i="7"/>
  <c r="V2237" i="7"/>
  <c r="S1951" i="7"/>
  <c r="S1957" i="7"/>
  <c r="S1963" i="7"/>
  <c r="S1969" i="7"/>
  <c r="S1975" i="7"/>
  <c r="S1981" i="7"/>
  <c r="S1987" i="7"/>
  <c r="S1993" i="7"/>
  <c r="S1999" i="7"/>
  <c r="S2005" i="7"/>
  <c r="S2011" i="7"/>
  <c r="S2017" i="7"/>
  <c r="S2023" i="7"/>
  <c r="S2029" i="7"/>
  <c r="S2035" i="7"/>
  <c r="S2041" i="7"/>
  <c r="S2047" i="7"/>
  <c r="S2053" i="7"/>
  <c r="S2059" i="7"/>
  <c r="S2065" i="7"/>
  <c r="S2071" i="7"/>
  <c r="S2075" i="7"/>
  <c r="V2075" i="7" s="1"/>
  <c r="R2087" i="7"/>
  <c r="R2093" i="7"/>
  <c r="R2099" i="7"/>
  <c r="R2105" i="7"/>
  <c r="S2115" i="7"/>
  <c r="S2117" i="7"/>
  <c r="W2117" i="7" s="1"/>
  <c r="S2139" i="7"/>
  <c r="R2139" i="7"/>
  <c r="S2141" i="7"/>
  <c r="W2141" i="7" s="1"/>
  <c r="U2152" i="7"/>
  <c r="T2152" i="7"/>
  <c r="R2152" i="7"/>
  <c r="R2165" i="7"/>
  <c r="U2175" i="7"/>
  <c r="T2175" i="7"/>
  <c r="S2175" i="7"/>
  <c r="R2175" i="7"/>
  <c r="W2195" i="7"/>
  <c r="V2195" i="7"/>
  <c r="U2199" i="7"/>
  <c r="T2199" i="7"/>
  <c r="S2199" i="7"/>
  <c r="R2199" i="7"/>
  <c r="W2254" i="7"/>
  <c r="V2254" i="7"/>
  <c r="U2277" i="7"/>
  <c r="T2277" i="7"/>
  <c r="S2277" i="7"/>
  <c r="R2277" i="7"/>
  <c r="R2302" i="7"/>
  <c r="W2361" i="7"/>
  <c r="V2361" i="7"/>
  <c r="T1951" i="7"/>
  <c r="T1957" i="7"/>
  <c r="U2117" i="7"/>
  <c r="U2122" i="7"/>
  <c r="T2122" i="7"/>
  <c r="R2122" i="7"/>
  <c r="S2128" i="7"/>
  <c r="U2141" i="7"/>
  <c r="S2158" i="7"/>
  <c r="V2160" i="7"/>
  <c r="W2166" i="7"/>
  <c r="U2182" i="7"/>
  <c r="U2186" i="7"/>
  <c r="V2190" i="7"/>
  <c r="W2225" i="7"/>
  <c r="V2225" i="7"/>
  <c r="U2321" i="7"/>
  <c r="T2321" i="7"/>
  <c r="U2085" i="7"/>
  <c r="U2091" i="7"/>
  <c r="U2097" i="7"/>
  <c r="U2103" i="7"/>
  <c r="U2109" i="7"/>
  <c r="W2129" i="7"/>
  <c r="V2129" i="7"/>
  <c r="U2133" i="7"/>
  <c r="U2146" i="7"/>
  <c r="T2146" i="7"/>
  <c r="R2146" i="7"/>
  <c r="U2150" i="7"/>
  <c r="W2159" i="7"/>
  <c r="V2159" i="7"/>
  <c r="U2169" i="7"/>
  <c r="T2169" i="7"/>
  <c r="S2169" i="7"/>
  <c r="R2169" i="7"/>
  <c r="W2242" i="7"/>
  <c r="V2242" i="7"/>
  <c r="U2265" i="7"/>
  <c r="T2265" i="7"/>
  <c r="S2265" i="7"/>
  <c r="R2265" i="7"/>
  <c r="W2285" i="7"/>
  <c r="V2285" i="7"/>
  <c r="T2116" i="7"/>
  <c r="S2133" i="7"/>
  <c r="R2133" i="7"/>
  <c r="U2163" i="7"/>
  <c r="W2189" i="7"/>
  <c r="V2189" i="7"/>
  <c r="U2193" i="7"/>
  <c r="T2193" i="7"/>
  <c r="S2193" i="7"/>
  <c r="R2193" i="7"/>
  <c r="U2206" i="7"/>
  <c r="T2206" i="7"/>
  <c r="S2206" i="7"/>
  <c r="R2206" i="7"/>
  <c r="W2223" i="7"/>
  <c r="W2314" i="7"/>
  <c r="V2314" i="7"/>
  <c r="S1949" i="7"/>
  <c r="V1949" i="7" s="1"/>
  <c r="S1955" i="7"/>
  <c r="V1955" i="7" s="1"/>
  <c r="S1961" i="7"/>
  <c r="W1961" i="7" s="1"/>
  <c r="S1967" i="7"/>
  <c r="W1967" i="7" s="1"/>
  <c r="S1973" i="7"/>
  <c r="W1973" i="7" s="1"/>
  <c r="S1979" i="7"/>
  <c r="V1979" i="7" s="1"/>
  <c r="S1985" i="7"/>
  <c r="V1985" i="7" s="1"/>
  <c r="S1991" i="7"/>
  <c r="V1991" i="7" s="1"/>
  <c r="S1997" i="7"/>
  <c r="W1997" i="7" s="1"/>
  <c r="S2003" i="7"/>
  <c r="W2003" i="7" s="1"/>
  <c r="S2009" i="7"/>
  <c r="W2009" i="7" s="1"/>
  <c r="S2015" i="7"/>
  <c r="V2015" i="7" s="1"/>
  <c r="S2021" i="7"/>
  <c r="V2021" i="7" s="1"/>
  <c r="S2027" i="7"/>
  <c r="W2027" i="7" s="1"/>
  <c r="S2033" i="7"/>
  <c r="W2033" i="7" s="1"/>
  <c r="S2039" i="7"/>
  <c r="W2039" i="7" s="1"/>
  <c r="S2045" i="7"/>
  <c r="W2045" i="7" s="1"/>
  <c r="S2051" i="7"/>
  <c r="W2051" i="7" s="1"/>
  <c r="S2057" i="7"/>
  <c r="W2057" i="7" s="1"/>
  <c r="S2063" i="7"/>
  <c r="W2063" i="7" s="1"/>
  <c r="S2069" i="7"/>
  <c r="W2069" i="7" s="1"/>
  <c r="R2074" i="7"/>
  <c r="T2080" i="7"/>
  <c r="W2080" i="7" s="1"/>
  <c r="T2081" i="7"/>
  <c r="S2087" i="7"/>
  <c r="S2093" i="7"/>
  <c r="S2099" i="7"/>
  <c r="S2105" i="7"/>
  <c r="U2111" i="7"/>
  <c r="U2116" i="7"/>
  <c r="R2116" i="7"/>
  <c r="S2122" i="7"/>
  <c r="U2135" i="7"/>
  <c r="U2140" i="7"/>
  <c r="T2140" i="7"/>
  <c r="R2140" i="7"/>
  <c r="U2144" i="7"/>
  <c r="R2153" i="7"/>
  <c r="S2163" i="7"/>
  <c r="R2163" i="7"/>
  <c r="S2165" i="7"/>
  <c r="U2176" i="7"/>
  <c r="T2176" i="7"/>
  <c r="R2176" i="7"/>
  <c r="U2180" i="7"/>
  <c r="V2184" i="7"/>
  <c r="W2230" i="7"/>
  <c r="V2230" i="7"/>
  <c r="U2253" i="7"/>
  <c r="T2253" i="7"/>
  <c r="S2253" i="7"/>
  <c r="R2253" i="7"/>
  <c r="U2345" i="7"/>
  <c r="T2345" i="7"/>
  <c r="R2123" i="7"/>
  <c r="U2127" i="7"/>
  <c r="S2146" i="7"/>
  <c r="V2148" i="7"/>
  <c r="W2154" i="7"/>
  <c r="U2157" i="7"/>
  <c r="U2165" i="7"/>
  <c r="W2183" i="7"/>
  <c r="V2183" i="7"/>
  <c r="W2273" i="7"/>
  <c r="V2273" i="7"/>
  <c r="R2182" i="7"/>
  <c r="R2188" i="7"/>
  <c r="R2194" i="7"/>
  <c r="U2203" i="7"/>
  <c r="T2203" i="7"/>
  <c r="R2203" i="7"/>
  <c r="U2287" i="7"/>
  <c r="T2287" i="7"/>
  <c r="S2287" i="7"/>
  <c r="R2287" i="7"/>
  <c r="U2300" i="7"/>
  <c r="T2300" i="7"/>
  <c r="S2300" i="7"/>
  <c r="R2300" i="7"/>
  <c r="S2321" i="7"/>
  <c r="R2079" i="7"/>
  <c r="R2085" i="7"/>
  <c r="R2091" i="7"/>
  <c r="R2097" i="7"/>
  <c r="R2103" i="7"/>
  <c r="R2109" i="7"/>
  <c r="R2115" i="7"/>
  <c r="T2182" i="7"/>
  <c r="T2188" i="7"/>
  <c r="T2194" i="7"/>
  <c r="U2209" i="7"/>
  <c r="T2209" i="7"/>
  <c r="R2209" i="7"/>
  <c r="U2215" i="7"/>
  <c r="T2215" i="7"/>
  <c r="R2215" i="7"/>
  <c r="U2284" i="7"/>
  <c r="W2291" i="7"/>
  <c r="U2337" i="7"/>
  <c r="T2337" i="7"/>
  <c r="U2372" i="7"/>
  <c r="T2372" i="7"/>
  <c r="R2372" i="7"/>
  <c r="S2372" i="7"/>
  <c r="U2412" i="7"/>
  <c r="T2412" i="7"/>
  <c r="R2412" i="7"/>
  <c r="S2412" i="7"/>
  <c r="U2222" i="7"/>
  <c r="T2222" i="7"/>
  <c r="S2222" i="7"/>
  <c r="R2222" i="7"/>
  <c r="U2227" i="7"/>
  <c r="T2227" i="7"/>
  <c r="S2227" i="7"/>
  <c r="R2227" i="7"/>
  <c r="U2234" i="7"/>
  <c r="T2234" i="7"/>
  <c r="S2234" i="7"/>
  <c r="R2234" i="7"/>
  <c r="U2239" i="7"/>
  <c r="T2239" i="7"/>
  <c r="S2239" i="7"/>
  <c r="R2239" i="7"/>
  <c r="U2246" i="7"/>
  <c r="T2246" i="7"/>
  <c r="S2246" i="7"/>
  <c r="R2246" i="7"/>
  <c r="U2251" i="7"/>
  <c r="T2251" i="7"/>
  <c r="S2251" i="7"/>
  <c r="R2251" i="7"/>
  <c r="U2258" i="7"/>
  <c r="T2258" i="7"/>
  <c r="S2258" i="7"/>
  <c r="R2258" i="7"/>
  <c r="U2263" i="7"/>
  <c r="T2263" i="7"/>
  <c r="S2263" i="7"/>
  <c r="R2263" i="7"/>
  <c r="U2270" i="7"/>
  <c r="T2270" i="7"/>
  <c r="S2270" i="7"/>
  <c r="R2270" i="7"/>
  <c r="U2275" i="7"/>
  <c r="T2275" i="7"/>
  <c r="S2275" i="7"/>
  <c r="R2275" i="7"/>
  <c r="U2282" i="7"/>
  <c r="T2282" i="7"/>
  <c r="S2282" i="7"/>
  <c r="R2282" i="7"/>
  <c r="U2293" i="7"/>
  <c r="T2293" i="7"/>
  <c r="S2293" i="7"/>
  <c r="R2293" i="7"/>
  <c r="U2342" i="7"/>
  <c r="S2342" i="7"/>
  <c r="R2342" i="7"/>
  <c r="U2355" i="7"/>
  <c r="T2355" i="7"/>
  <c r="S2355" i="7"/>
  <c r="R2355" i="7"/>
  <c r="T2079" i="7"/>
  <c r="T2085" i="7"/>
  <c r="T2091" i="7"/>
  <c r="T2097" i="7"/>
  <c r="T2103" i="7"/>
  <c r="T2109" i="7"/>
  <c r="R2114" i="7"/>
  <c r="T2115" i="7"/>
  <c r="R2120" i="7"/>
  <c r="T2121" i="7"/>
  <c r="R2126" i="7"/>
  <c r="T2127" i="7"/>
  <c r="R2132" i="7"/>
  <c r="T2133" i="7"/>
  <c r="R2138" i="7"/>
  <c r="T2139" i="7"/>
  <c r="R2144" i="7"/>
  <c r="T2145" i="7"/>
  <c r="R2150" i="7"/>
  <c r="T2151" i="7"/>
  <c r="R2156" i="7"/>
  <c r="T2157" i="7"/>
  <c r="R2162" i="7"/>
  <c r="T2163" i="7"/>
  <c r="R2168" i="7"/>
  <c r="R2174" i="7"/>
  <c r="R2180" i="7"/>
  <c r="R2186" i="7"/>
  <c r="R2192" i="7"/>
  <c r="R2198" i="7"/>
  <c r="S2202" i="7"/>
  <c r="R2202" i="7"/>
  <c r="S2203" i="7"/>
  <c r="V2207" i="7"/>
  <c r="V2213" i="7"/>
  <c r="R2284" i="7"/>
  <c r="U2301" i="7"/>
  <c r="T2301" i="7"/>
  <c r="S2301" i="7"/>
  <c r="U2313" i="7"/>
  <c r="T2313" i="7"/>
  <c r="S2337" i="7"/>
  <c r="V2337" i="7" s="1"/>
  <c r="V2348" i="7"/>
  <c r="S2114" i="7"/>
  <c r="S2120" i="7"/>
  <c r="S2126" i="7"/>
  <c r="S2132" i="7"/>
  <c r="S2138" i="7"/>
  <c r="S2144" i="7"/>
  <c r="S2150" i="7"/>
  <c r="S2156" i="7"/>
  <c r="S2162" i="7"/>
  <c r="S2168" i="7"/>
  <c r="S2174" i="7"/>
  <c r="S2180" i="7"/>
  <c r="S2186" i="7"/>
  <c r="S2192" i="7"/>
  <c r="S2198" i="7"/>
  <c r="R2224" i="7"/>
  <c r="R2236" i="7"/>
  <c r="R2248" i="7"/>
  <c r="R2260" i="7"/>
  <c r="R2272" i="7"/>
  <c r="S2284" i="7"/>
  <c r="W2297" i="7"/>
  <c r="U2318" i="7"/>
  <c r="S2318" i="7"/>
  <c r="R2318" i="7"/>
  <c r="U2331" i="7"/>
  <c r="T2331" i="7"/>
  <c r="S2331" i="7"/>
  <c r="R2331" i="7"/>
  <c r="U2353" i="7"/>
  <c r="T2353" i="7"/>
  <c r="R2353" i="7"/>
  <c r="S2353" i="7"/>
  <c r="U2360" i="7"/>
  <c r="T2360" i="7"/>
  <c r="S2360" i="7"/>
  <c r="R2360" i="7"/>
  <c r="R2077" i="7"/>
  <c r="R2083" i="7"/>
  <c r="R2089" i="7"/>
  <c r="R2095" i="7"/>
  <c r="R2101" i="7"/>
  <c r="R2107" i="7"/>
  <c r="R2113" i="7"/>
  <c r="T2114" i="7"/>
  <c r="R2119" i="7"/>
  <c r="T2120" i="7"/>
  <c r="R2125" i="7"/>
  <c r="T2126" i="7"/>
  <c r="R2131" i="7"/>
  <c r="T2132" i="7"/>
  <c r="R2137" i="7"/>
  <c r="T2138" i="7"/>
  <c r="R2143" i="7"/>
  <c r="T2144" i="7"/>
  <c r="R2149" i="7"/>
  <c r="T2150" i="7"/>
  <c r="R2155" i="7"/>
  <c r="T2156" i="7"/>
  <c r="R2161" i="7"/>
  <c r="T2162" i="7"/>
  <c r="R2167" i="7"/>
  <c r="T2168" i="7"/>
  <c r="R2173" i="7"/>
  <c r="T2174" i="7"/>
  <c r="R2179" i="7"/>
  <c r="T2180" i="7"/>
  <c r="R2185" i="7"/>
  <c r="T2186" i="7"/>
  <c r="R2191" i="7"/>
  <c r="T2192" i="7"/>
  <c r="R2197" i="7"/>
  <c r="T2198" i="7"/>
  <c r="R2205" i="7"/>
  <c r="S2208" i="7"/>
  <c r="S2209" i="7"/>
  <c r="S2214" i="7"/>
  <c r="S2215" i="7"/>
  <c r="S2224" i="7"/>
  <c r="S2236" i="7"/>
  <c r="S2248" i="7"/>
  <c r="S2260" i="7"/>
  <c r="S2272" i="7"/>
  <c r="T2284" i="7"/>
  <c r="U2288" i="7"/>
  <c r="T2288" i="7"/>
  <c r="S2288" i="7"/>
  <c r="R2288" i="7"/>
  <c r="V2291" i="7"/>
  <c r="U2299" i="7"/>
  <c r="T2299" i="7"/>
  <c r="S2299" i="7"/>
  <c r="R2299" i="7"/>
  <c r="U2307" i="7"/>
  <c r="T2307" i="7"/>
  <c r="R2307" i="7"/>
  <c r="S2313" i="7"/>
  <c r="V2313" i="7" s="1"/>
  <c r="U2340" i="7"/>
  <c r="T2340" i="7"/>
  <c r="S2340" i="7"/>
  <c r="R2340" i="7"/>
  <c r="W2368" i="7"/>
  <c r="V2368" i="7"/>
  <c r="U2426" i="7"/>
  <c r="T2426" i="7"/>
  <c r="S2426" i="7"/>
  <c r="R2426" i="7"/>
  <c r="S2077" i="7"/>
  <c r="S2083" i="7"/>
  <c r="S2089" i="7"/>
  <c r="S2095" i="7"/>
  <c r="S2101" i="7"/>
  <c r="S2107" i="7"/>
  <c r="S2113" i="7"/>
  <c r="S2119" i="7"/>
  <c r="S2125" i="7"/>
  <c r="S2131" i="7"/>
  <c r="S2137" i="7"/>
  <c r="S2143" i="7"/>
  <c r="S2149" i="7"/>
  <c r="S2155" i="7"/>
  <c r="S2161" i="7"/>
  <c r="S2167" i="7"/>
  <c r="S2173" i="7"/>
  <c r="S2179" i="7"/>
  <c r="S2185" i="7"/>
  <c r="S2191" i="7"/>
  <c r="S2197" i="7"/>
  <c r="T2204" i="7"/>
  <c r="W2204" i="7" s="1"/>
  <c r="S2205" i="7"/>
  <c r="R2211" i="7"/>
  <c r="U2223" i="7"/>
  <c r="T2223" i="7"/>
  <c r="V2223" i="7" s="1"/>
  <c r="T2224" i="7"/>
  <c r="U2235" i="7"/>
  <c r="T2235" i="7"/>
  <c r="W2235" i="7" s="1"/>
  <c r="T2236" i="7"/>
  <c r="U2247" i="7"/>
  <c r="T2247" i="7"/>
  <c r="W2247" i="7" s="1"/>
  <c r="T2248" i="7"/>
  <c r="U2259" i="7"/>
  <c r="T2259" i="7"/>
  <c r="W2259" i="7" s="1"/>
  <c r="T2260" i="7"/>
  <c r="U2271" i="7"/>
  <c r="T2271" i="7"/>
  <c r="W2271" i="7" s="1"/>
  <c r="T2272" i="7"/>
  <c r="U2283" i="7"/>
  <c r="W2283" i="7" s="1"/>
  <c r="T2283" i="7"/>
  <c r="S2283" i="7"/>
  <c r="V2283" i="7" s="1"/>
  <c r="W2303" i="7"/>
  <c r="U2305" i="7"/>
  <c r="T2305" i="7"/>
  <c r="S2305" i="7"/>
  <c r="R2305" i="7"/>
  <c r="U2329" i="7"/>
  <c r="T2329" i="7"/>
  <c r="R2329" i="7"/>
  <c r="S2329" i="7"/>
  <c r="T2336" i="7"/>
  <c r="U2336" i="7"/>
  <c r="S2336" i="7"/>
  <c r="R2336" i="7"/>
  <c r="R2076" i="7"/>
  <c r="R2082" i="7"/>
  <c r="R2088" i="7"/>
  <c r="R2094" i="7"/>
  <c r="R2100" i="7"/>
  <c r="R2106" i="7"/>
  <c r="R2112" i="7"/>
  <c r="R2118" i="7"/>
  <c r="R2124" i="7"/>
  <c r="R2130" i="7"/>
  <c r="R2136" i="7"/>
  <c r="T2205" i="7"/>
  <c r="S2211" i="7"/>
  <c r="W2301" i="7"/>
  <c r="V2301" i="7"/>
  <c r="U2316" i="7"/>
  <c r="T2316" i="7"/>
  <c r="S2316" i="7"/>
  <c r="R2316" i="7"/>
  <c r="U2447" i="7"/>
  <c r="T2447" i="7"/>
  <c r="S2447" i="7"/>
  <c r="R2447" i="7"/>
  <c r="V2449" i="7"/>
  <c r="T2210" i="7"/>
  <c r="R2210" i="7"/>
  <c r="U2211" i="7"/>
  <c r="U2216" i="7"/>
  <c r="T2216" i="7"/>
  <c r="S2216" i="7"/>
  <c r="R2216" i="7"/>
  <c r="U2221" i="7"/>
  <c r="T2221" i="7"/>
  <c r="S2221" i="7"/>
  <c r="R2221" i="7"/>
  <c r="U2228" i="7"/>
  <c r="T2228" i="7"/>
  <c r="S2228" i="7"/>
  <c r="R2228" i="7"/>
  <c r="U2233" i="7"/>
  <c r="T2233" i="7"/>
  <c r="S2233" i="7"/>
  <c r="R2233" i="7"/>
  <c r="U2240" i="7"/>
  <c r="T2240" i="7"/>
  <c r="S2240" i="7"/>
  <c r="R2240" i="7"/>
  <c r="U2245" i="7"/>
  <c r="T2245" i="7"/>
  <c r="S2245" i="7"/>
  <c r="R2245" i="7"/>
  <c r="U2252" i="7"/>
  <c r="T2252" i="7"/>
  <c r="S2252" i="7"/>
  <c r="R2252" i="7"/>
  <c r="U2257" i="7"/>
  <c r="T2257" i="7"/>
  <c r="S2257" i="7"/>
  <c r="R2257" i="7"/>
  <c r="U2264" i="7"/>
  <c r="T2264" i="7"/>
  <c r="S2264" i="7"/>
  <c r="R2264" i="7"/>
  <c r="U2269" i="7"/>
  <c r="T2269" i="7"/>
  <c r="S2269" i="7"/>
  <c r="R2269" i="7"/>
  <c r="U2276" i="7"/>
  <c r="T2276" i="7"/>
  <c r="S2276" i="7"/>
  <c r="R2276" i="7"/>
  <c r="U2281" i="7"/>
  <c r="T2281" i="7"/>
  <c r="S2281" i="7"/>
  <c r="R2281" i="7"/>
  <c r="T2290" i="7"/>
  <c r="W2290" i="7" s="1"/>
  <c r="U2294" i="7"/>
  <c r="T2294" i="7"/>
  <c r="S2294" i="7"/>
  <c r="R2294" i="7"/>
  <c r="V2297" i="7"/>
  <c r="T2312" i="7"/>
  <c r="U2312" i="7"/>
  <c r="S2312" i="7"/>
  <c r="R2312" i="7"/>
  <c r="W2356" i="7"/>
  <c r="V2356" i="7"/>
  <c r="U2289" i="7"/>
  <c r="T2289" i="7"/>
  <c r="S2289" i="7"/>
  <c r="W2289" i="7" s="1"/>
  <c r="R2296" i="7"/>
  <c r="S2345" i="7"/>
  <c r="U2401" i="7"/>
  <c r="T2401" i="7"/>
  <c r="S2401" i="7"/>
  <c r="R2401" i="7"/>
  <c r="W2416" i="7"/>
  <c r="V2416" i="7"/>
  <c r="W2482" i="7"/>
  <c r="U2471" i="7"/>
  <c r="T2471" i="7"/>
  <c r="S2471" i="7"/>
  <c r="R2471" i="7"/>
  <c r="W2504" i="7"/>
  <c r="V2504" i="7"/>
  <c r="S2521" i="7"/>
  <c r="R2521" i="7"/>
  <c r="U2310" i="7"/>
  <c r="T2310" i="7"/>
  <c r="S2310" i="7"/>
  <c r="R2310" i="7"/>
  <c r="U2323" i="7"/>
  <c r="T2323" i="7"/>
  <c r="R2323" i="7"/>
  <c r="U2334" i="7"/>
  <c r="T2334" i="7"/>
  <c r="S2334" i="7"/>
  <c r="R2334" i="7"/>
  <c r="U2347" i="7"/>
  <c r="T2347" i="7"/>
  <c r="R2347" i="7"/>
  <c r="U2358" i="7"/>
  <c r="T2358" i="7"/>
  <c r="S2358" i="7"/>
  <c r="R2358" i="7"/>
  <c r="U2365" i="7"/>
  <c r="T2365" i="7"/>
  <c r="S2365" i="7"/>
  <c r="R2365" i="7"/>
  <c r="U2370" i="7"/>
  <c r="T2370" i="7"/>
  <c r="S2370" i="7"/>
  <c r="R2370" i="7"/>
  <c r="U2378" i="7"/>
  <c r="T2378" i="7"/>
  <c r="S2378" i="7"/>
  <c r="R2378" i="7"/>
  <c r="U2384" i="7"/>
  <c r="T2384" i="7"/>
  <c r="S2384" i="7"/>
  <c r="R2384" i="7"/>
  <c r="U2390" i="7"/>
  <c r="T2390" i="7"/>
  <c r="S2390" i="7"/>
  <c r="R2390" i="7"/>
  <c r="U2396" i="7"/>
  <c r="T2396" i="7"/>
  <c r="S2396" i="7"/>
  <c r="R2396" i="7"/>
  <c r="U2406" i="7"/>
  <c r="S2406" i="7"/>
  <c r="U2421" i="7"/>
  <c r="T2421" i="7"/>
  <c r="S2421" i="7"/>
  <c r="W2421" i="7" s="1"/>
  <c r="U2424" i="7"/>
  <c r="T2424" i="7"/>
  <c r="R2424" i="7"/>
  <c r="S2424" i="7"/>
  <c r="T2431" i="7"/>
  <c r="U2431" i="7"/>
  <c r="S2431" i="7"/>
  <c r="R2431" i="7"/>
  <c r="U2438" i="7"/>
  <c r="T2438" i="7"/>
  <c r="R2438" i="7"/>
  <c r="R2492" i="7"/>
  <c r="U2402" i="7"/>
  <c r="T2402" i="7"/>
  <c r="S2402" i="7"/>
  <c r="R2410" i="7"/>
  <c r="U2436" i="7"/>
  <c r="T2436" i="7"/>
  <c r="R2436" i="7"/>
  <c r="S2436" i="7"/>
  <c r="T2492" i="7"/>
  <c r="U2653" i="7"/>
  <c r="T2653" i="7"/>
  <c r="S2653" i="7"/>
  <c r="R2653" i="7"/>
  <c r="R2367" i="7"/>
  <c r="W2374" i="7"/>
  <c r="V2374" i="7"/>
  <c r="W2380" i="7"/>
  <c r="V2380" i="7"/>
  <c r="W2386" i="7"/>
  <c r="V2386" i="7"/>
  <c r="W2392" i="7"/>
  <c r="V2392" i="7"/>
  <c r="W2398" i="7"/>
  <c r="V2398" i="7"/>
  <c r="S2410" i="7"/>
  <c r="R2419" i="7"/>
  <c r="U2429" i="7"/>
  <c r="S2429" i="7"/>
  <c r="R2429" i="7"/>
  <c r="T2429" i="7"/>
  <c r="W2443" i="7"/>
  <c r="V2443" i="7"/>
  <c r="W2445" i="7"/>
  <c r="V2445" i="7"/>
  <c r="T2455" i="7"/>
  <c r="U2455" i="7"/>
  <c r="S2455" i="7"/>
  <c r="R2455" i="7"/>
  <c r="U2462" i="7"/>
  <c r="T2462" i="7"/>
  <c r="R2462" i="7"/>
  <c r="W2517" i="7"/>
  <c r="V2517" i="7"/>
  <c r="U2317" i="7"/>
  <c r="T2317" i="7"/>
  <c r="R2317" i="7"/>
  <c r="U2328" i="7"/>
  <c r="T2328" i="7"/>
  <c r="S2328" i="7"/>
  <c r="R2328" i="7"/>
  <c r="U2341" i="7"/>
  <c r="T2341" i="7"/>
  <c r="R2341" i="7"/>
  <c r="U2352" i="7"/>
  <c r="T2352" i="7"/>
  <c r="S2352" i="7"/>
  <c r="R2352" i="7"/>
  <c r="S2367" i="7"/>
  <c r="R2406" i="7"/>
  <c r="U2415" i="7"/>
  <c r="T2415" i="7"/>
  <c r="W2415" i="7" s="1"/>
  <c r="S2415" i="7"/>
  <c r="V2415" i="7" s="1"/>
  <c r="S2419" i="7"/>
  <c r="U2460" i="7"/>
  <c r="T2460" i="7"/>
  <c r="R2460" i="7"/>
  <c r="S2460" i="7"/>
  <c r="S2309" i="7"/>
  <c r="R2309" i="7"/>
  <c r="S2323" i="7"/>
  <c r="R2325" i="7"/>
  <c r="S2347" i="7"/>
  <c r="R2349" i="7"/>
  <c r="U2366" i="7"/>
  <c r="T2366" i="7"/>
  <c r="T2367" i="7"/>
  <c r="R2402" i="7"/>
  <c r="W2451" i="7"/>
  <c r="V2451" i="7"/>
  <c r="W2467" i="7"/>
  <c r="V2467" i="7"/>
  <c r="W2469" i="7"/>
  <c r="V2469" i="7"/>
  <c r="T2479" i="7"/>
  <c r="U2479" i="7"/>
  <c r="S2479" i="7"/>
  <c r="R2479" i="7"/>
  <c r="S2535" i="7"/>
  <c r="R2535" i="7"/>
  <c r="U2535" i="7"/>
  <c r="T2535" i="7"/>
  <c r="T2315" i="7"/>
  <c r="T2324" i="7"/>
  <c r="W2324" i="7" s="1"/>
  <c r="S2325" i="7"/>
  <c r="V2326" i="7"/>
  <c r="T2339" i="7"/>
  <c r="T2348" i="7"/>
  <c r="W2348" i="7" s="1"/>
  <c r="S2349" i="7"/>
  <c r="V2350" i="7"/>
  <c r="T2373" i="7"/>
  <c r="R2409" i="7"/>
  <c r="R2413" i="7"/>
  <c r="S2427" i="7"/>
  <c r="W2510" i="7"/>
  <c r="V2510" i="7"/>
  <c r="U2616" i="7"/>
  <c r="T2616" i="7"/>
  <c r="S2616" i="7"/>
  <c r="R2616" i="7"/>
  <c r="U2311" i="7"/>
  <c r="T2311" i="7"/>
  <c r="R2311" i="7"/>
  <c r="U2322" i="7"/>
  <c r="T2322" i="7"/>
  <c r="S2322" i="7"/>
  <c r="R2322" i="7"/>
  <c r="T2325" i="7"/>
  <c r="R2330" i="7"/>
  <c r="U2335" i="7"/>
  <c r="T2335" i="7"/>
  <c r="R2335" i="7"/>
  <c r="U2346" i="7"/>
  <c r="T2346" i="7"/>
  <c r="S2346" i="7"/>
  <c r="R2346" i="7"/>
  <c r="T2349" i="7"/>
  <c r="R2354" i="7"/>
  <c r="U2359" i="7"/>
  <c r="T2359" i="7"/>
  <c r="S2359" i="7"/>
  <c r="R2359" i="7"/>
  <c r="U2364" i="7"/>
  <c r="T2364" i="7"/>
  <c r="S2364" i="7"/>
  <c r="R2364" i="7"/>
  <c r="U2371" i="7"/>
  <c r="T2371" i="7"/>
  <c r="S2371" i="7"/>
  <c r="R2371" i="7"/>
  <c r="U2379" i="7"/>
  <c r="T2379" i="7"/>
  <c r="U2385" i="7"/>
  <c r="T2385" i="7"/>
  <c r="U2391" i="7"/>
  <c r="T2391" i="7"/>
  <c r="U2397" i="7"/>
  <c r="T2397" i="7"/>
  <c r="U2409" i="7"/>
  <c r="T2409" i="7"/>
  <c r="S2409" i="7"/>
  <c r="S2413" i="7"/>
  <c r="U2418" i="7"/>
  <c r="T2418" i="7"/>
  <c r="R2418" i="7"/>
  <c r="S2418" i="7"/>
  <c r="W2422" i="7"/>
  <c r="V2422" i="7"/>
  <c r="T2427" i="7"/>
  <c r="S2434" i="7"/>
  <c r="R2434" i="7"/>
  <c r="U2434" i="7"/>
  <c r="U2442" i="7"/>
  <c r="T2442" i="7"/>
  <c r="R2442" i="7"/>
  <c r="S2442" i="7"/>
  <c r="T2449" i="7"/>
  <c r="U2449" i="7"/>
  <c r="S2449" i="7"/>
  <c r="W2449" i="7" s="1"/>
  <c r="W2475" i="7"/>
  <c r="V2475" i="7"/>
  <c r="U2484" i="7"/>
  <c r="T2484" i="7"/>
  <c r="S2484" i="7"/>
  <c r="R2484" i="7"/>
  <c r="R2486" i="7"/>
  <c r="R2498" i="7"/>
  <c r="T2593" i="7"/>
  <c r="S2593" i="7"/>
  <c r="R2593" i="7"/>
  <c r="R2208" i="7"/>
  <c r="R2214" i="7"/>
  <c r="R2220" i="7"/>
  <c r="R2226" i="7"/>
  <c r="R2232" i="7"/>
  <c r="R2238" i="7"/>
  <c r="R2244" i="7"/>
  <c r="R2250" i="7"/>
  <c r="R2256" i="7"/>
  <c r="R2262" i="7"/>
  <c r="R2268" i="7"/>
  <c r="R2274" i="7"/>
  <c r="R2280" i="7"/>
  <c r="R2286" i="7"/>
  <c r="R2292" i="7"/>
  <c r="R2298" i="7"/>
  <c r="R2304" i="7"/>
  <c r="S2317" i="7"/>
  <c r="R2319" i="7"/>
  <c r="S2327" i="7"/>
  <c r="S2330" i="7"/>
  <c r="S2341" i="7"/>
  <c r="R2343" i="7"/>
  <c r="S2354" i="7"/>
  <c r="R2373" i="7"/>
  <c r="R2405" i="7"/>
  <c r="U2405" i="7"/>
  <c r="T2405" i="7"/>
  <c r="S2405" i="7"/>
  <c r="R2432" i="7"/>
  <c r="V2439" i="7"/>
  <c r="T2486" i="7"/>
  <c r="T2498" i="7"/>
  <c r="T2309" i="7"/>
  <c r="T2318" i="7"/>
  <c r="U2330" i="7"/>
  <c r="T2342" i="7"/>
  <c r="U2354" i="7"/>
  <c r="R2366" i="7"/>
  <c r="S2373" i="7"/>
  <c r="U2377" i="7"/>
  <c r="T2377" i="7"/>
  <c r="S2377" i="7"/>
  <c r="R2377" i="7"/>
  <c r="R2379" i="7"/>
  <c r="U2383" i="7"/>
  <c r="T2383" i="7"/>
  <c r="S2383" i="7"/>
  <c r="R2383" i="7"/>
  <c r="R2385" i="7"/>
  <c r="U2389" i="7"/>
  <c r="T2389" i="7"/>
  <c r="S2389" i="7"/>
  <c r="R2389" i="7"/>
  <c r="R2391" i="7"/>
  <c r="U2395" i="7"/>
  <c r="T2395" i="7"/>
  <c r="S2395" i="7"/>
  <c r="R2395" i="7"/>
  <c r="R2397" i="7"/>
  <c r="R2458" i="7"/>
  <c r="U2458" i="7"/>
  <c r="U2466" i="7"/>
  <c r="T2466" i="7"/>
  <c r="R2466" i="7"/>
  <c r="S2466" i="7"/>
  <c r="T2473" i="7"/>
  <c r="U2473" i="7"/>
  <c r="S2473" i="7"/>
  <c r="W2473" i="7" s="1"/>
  <c r="W2523" i="7"/>
  <c r="V2523" i="7"/>
  <c r="U2453" i="7"/>
  <c r="T2453" i="7"/>
  <c r="S2453" i="7"/>
  <c r="R2453" i="7"/>
  <c r="U2477" i="7"/>
  <c r="T2477" i="7"/>
  <c r="S2477" i="7"/>
  <c r="R2477" i="7"/>
  <c r="U2525" i="7"/>
  <c r="T2525" i="7"/>
  <c r="S2525" i="7"/>
  <c r="R2525" i="7"/>
  <c r="T2527" i="7"/>
  <c r="S2527" i="7"/>
  <c r="R2527" i="7"/>
  <c r="T2563" i="7"/>
  <c r="S2563" i="7"/>
  <c r="R2563" i="7"/>
  <c r="U2591" i="7"/>
  <c r="T2591" i="7"/>
  <c r="S2591" i="7"/>
  <c r="R2591" i="7"/>
  <c r="S2440" i="7"/>
  <c r="R2440" i="7"/>
  <c r="U2485" i="7"/>
  <c r="T2485" i="7"/>
  <c r="U2491" i="7"/>
  <c r="T2491" i="7"/>
  <c r="U2497" i="7"/>
  <c r="T2497" i="7"/>
  <c r="U2503" i="7"/>
  <c r="T2503" i="7"/>
  <c r="U2519" i="7"/>
  <c r="T2519" i="7"/>
  <c r="S2519" i="7"/>
  <c r="R2519" i="7"/>
  <c r="U2628" i="7"/>
  <c r="T2628" i="7"/>
  <c r="S2628" i="7"/>
  <c r="R2628" i="7"/>
  <c r="U2665" i="7"/>
  <c r="T2665" i="7"/>
  <c r="S2665" i="7"/>
  <c r="T2404" i="7"/>
  <c r="U2423" i="7"/>
  <c r="S2423" i="7"/>
  <c r="R2423" i="7"/>
  <c r="T2437" i="7"/>
  <c r="U2448" i="7"/>
  <c r="T2448" i="7"/>
  <c r="R2448" i="7"/>
  <c r="T2461" i="7"/>
  <c r="U2472" i="7"/>
  <c r="T2472" i="7"/>
  <c r="R2472" i="7"/>
  <c r="U2513" i="7"/>
  <c r="T2513" i="7"/>
  <c r="S2513" i="7"/>
  <c r="R2513" i="7"/>
  <c r="R2515" i="7"/>
  <c r="R2532" i="7"/>
  <c r="W2630" i="7"/>
  <c r="V2630" i="7"/>
  <c r="U2688" i="7"/>
  <c r="T2688" i="7"/>
  <c r="S2688" i="7"/>
  <c r="R2688" i="7"/>
  <c r="S2411" i="7"/>
  <c r="R2411" i="7"/>
  <c r="S2417" i="7"/>
  <c r="R2417" i="7"/>
  <c r="U2435" i="7"/>
  <c r="T2435" i="7"/>
  <c r="S2435" i="7"/>
  <c r="R2435" i="7"/>
  <c r="U2459" i="7"/>
  <c r="T2459" i="7"/>
  <c r="S2459" i="7"/>
  <c r="R2459" i="7"/>
  <c r="U2483" i="7"/>
  <c r="T2483" i="7"/>
  <c r="S2483" i="7"/>
  <c r="R2483" i="7"/>
  <c r="U2489" i="7"/>
  <c r="T2489" i="7"/>
  <c r="S2489" i="7"/>
  <c r="R2489" i="7"/>
  <c r="U2495" i="7"/>
  <c r="T2495" i="7"/>
  <c r="S2495" i="7"/>
  <c r="R2495" i="7"/>
  <c r="U2501" i="7"/>
  <c r="T2501" i="7"/>
  <c r="S2501" i="7"/>
  <c r="R2501" i="7"/>
  <c r="U2507" i="7"/>
  <c r="T2507" i="7"/>
  <c r="S2507" i="7"/>
  <c r="R2507" i="7"/>
  <c r="R2509" i="7"/>
  <c r="U2550" i="7"/>
  <c r="S2550" i="7"/>
  <c r="R2550" i="7"/>
  <c r="T2550" i="7"/>
  <c r="U2603" i="7"/>
  <c r="T2603" i="7"/>
  <c r="S2603" i="7"/>
  <c r="R2603" i="7"/>
  <c r="W2605" i="7"/>
  <c r="V2605" i="7"/>
  <c r="U2663" i="7"/>
  <c r="T2663" i="7"/>
  <c r="S2663" i="7"/>
  <c r="R2663" i="7"/>
  <c r="R2665" i="7"/>
  <c r="R2376" i="7"/>
  <c r="R2382" i="7"/>
  <c r="R2388" i="7"/>
  <c r="R2394" i="7"/>
  <c r="R2400" i="7"/>
  <c r="R2408" i="7"/>
  <c r="R2414" i="7"/>
  <c r="R2420" i="7"/>
  <c r="U2440" i="7"/>
  <c r="T2444" i="7"/>
  <c r="V2444" i="7" s="1"/>
  <c r="S2446" i="7"/>
  <c r="R2446" i="7"/>
  <c r="U2464" i="7"/>
  <c r="T2468" i="7"/>
  <c r="W2468" i="7" s="1"/>
  <c r="R2485" i="7"/>
  <c r="R2491" i="7"/>
  <c r="R2497" i="7"/>
  <c r="R2503" i="7"/>
  <c r="U2530" i="7"/>
  <c r="T2530" i="7"/>
  <c r="S2530" i="7"/>
  <c r="R2530" i="7"/>
  <c r="S2559" i="7"/>
  <c r="R2559" i="7"/>
  <c r="U2559" i="7"/>
  <c r="T2559" i="7"/>
  <c r="W2642" i="7"/>
  <c r="V2642" i="7"/>
  <c r="S2376" i="7"/>
  <c r="S2382" i="7"/>
  <c r="S2388" i="7"/>
  <c r="S2394" i="7"/>
  <c r="S2400" i="7"/>
  <c r="R2403" i="7"/>
  <c r="T2407" i="7"/>
  <c r="W2407" i="7" s="1"/>
  <c r="S2408" i="7"/>
  <c r="S2414" i="7"/>
  <c r="S2420" i="7"/>
  <c r="U2430" i="7"/>
  <c r="T2430" i="7"/>
  <c r="R2430" i="7"/>
  <c r="S2432" i="7"/>
  <c r="R2437" i="7"/>
  <c r="U2454" i="7"/>
  <c r="T2454" i="7"/>
  <c r="R2454" i="7"/>
  <c r="S2456" i="7"/>
  <c r="V2456" i="7" s="1"/>
  <c r="R2461" i="7"/>
  <c r="U2478" i="7"/>
  <c r="T2478" i="7"/>
  <c r="R2478" i="7"/>
  <c r="S2480" i="7"/>
  <c r="S2485" i="7"/>
  <c r="S2491" i="7"/>
  <c r="S2497" i="7"/>
  <c r="S2503" i="7"/>
  <c r="U2520" i="7"/>
  <c r="T2520" i="7"/>
  <c r="S2520" i="7"/>
  <c r="R2520" i="7"/>
  <c r="R2315" i="7"/>
  <c r="R2321" i="7"/>
  <c r="R2327" i="7"/>
  <c r="R2333" i="7"/>
  <c r="R2339" i="7"/>
  <c r="R2345" i="7"/>
  <c r="R2351" i="7"/>
  <c r="R2357" i="7"/>
  <c r="R2363" i="7"/>
  <c r="R2369" i="7"/>
  <c r="R2375" i="7"/>
  <c r="T2376" i="7"/>
  <c r="R2381" i="7"/>
  <c r="T2382" i="7"/>
  <c r="R2387" i="7"/>
  <c r="T2388" i="7"/>
  <c r="R2393" i="7"/>
  <c r="T2394" i="7"/>
  <c r="R2399" i="7"/>
  <c r="T2400" i="7"/>
  <c r="R2404" i="7"/>
  <c r="T2408" i="7"/>
  <c r="T2410" i="7"/>
  <c r="T2413" i="7"/>
  <c r="T2414" i="7"/>
  <c r="T2419" i="7"/>
  <c r="T2420" i="7"/>
  <c r="T2423" i="7"/>
  <c r="R2425" i="7"/>
  <c r="R2427" i="7"/>
  <c r="S2437" i="7"/>
  <c r="U2441" i="7"/>
  <c r="T2441" i="7"/>
  <c r="S2441" i="7"/>
  <c r="R2441" i="7"/>
  <c r="W2444" i="7"/>
  <c r="S2448" i="7"/>
  <c r="R2450" i="7"/>
  <c r="S2461" i="7"/>
  <c r="U2465" i="7"/>
  <c r="T2465" i="7"/>
  <c r="S2465" i="7"/>
  <c r="R2465" i="7"/>
  <c r="S2472" i="7"/>
  <c r="R2474" i="7"/>
  <c r="S2486" i="7"/>
  <c r="S2492" i="7"/>
  <c r="S2498" i="7"/>
  <c r="V2511" i="7"/>
  <c r="U2514" i="7"/>
  <c r="T2514" i="7"/>
  <c r="S2514" i="7"/>
  <c r="R2514" i="7"/>
  <c r="S2404" i="7"/>
  <c r="T2406" i="7"/>
  <c r="T2411" i="7"/>
  <c r="T2417" i="7"/>
  <c r="S2425" i="7"/>
  <c r="R2428" i="7"/>
  <c r="U2437" i="7"/>
  <c r="U2446" i="7"/>
  <c r="S2452" i="7"/>
  <c r="R2452" i="7"/>
  <c r="U2461" i="7"/>
  <c r="U2470" i="7"/>
  <c r="V2499" i="7"/>
  <c r="V2505" i="7"/>
  <c r="U2508" i="7"/>
  <c r="T2508" i="7"/>
  <c r="S2508" i="7"/>
  <c r="R2508" i="7"/>
  <c r="W2522" i="7"/>
  <c r="V2522" i="7"/>
  <c r="U2537" i="7"/>
  <c r="T2537" i="7"/>
  <c r="S2537" i="7"/>
  <c r="R2537" i="7"/>
  <c r="T2539" i="7"/>
  <c r="S2539" i="7"/>
  <c r="R2539" i="7"/>
  <c r="U2544" i="7"/>
  <c r="S2544" i="7"/>
  <c r="R2544" i="7"/>
  <c r="T2544" i="7"/>
  <c r="R2557" i="7"/>
  <c r="T2569" i="7"/>
  <c r="S2569" i="7"/>
  <c r="R2569" i="7"/>
  <c r="T2581" i="7"/>
  <c r="S2581" i="7"/>
  <c r="R2581" i="7"/>
  <c r="U2675" i="7"/>
  <c r="T2675" i="7"/>
  <c r="S2675" i="7"/>
  <c r="R2675" i="7"/>
  <c r="W2677" i="7"/>
  <c r="U2490" i="7"/>
  <c r="T2490" i="7"/>
  <c r="S2490" i="7"/>
  <c r="R2490" i="7"/>
  <c r="U2496" i="7"/>
  <c r="T2496" i="7"/>
  <c r="S2496" i="7"/>
  <c r="R2496" i="7"/>
  <c r="U2502" i="7"/>
  <c r="T2502" i="7"/>
  <c r="S2502" i="7"/>
  <c r="R2502" i="7"/>
  <c r="W2516" i="7"/>
  <c r="V2516" i="7"/>
  <c r="U2527" i="7"/>
  <c r="W2528" i="7"/>
  <c r="U2532" i="7"/>
  <c r="S2532" i="7"/>
  <c r="U2539" i="7"/>
  <c r="W2540" i="7"/>
  <c r="V2540" i="7"/>
  <c r="U2542" i="7"/>
  <c r="U2555" i="7"/>
  <c r="T2555" i="7"/>
  <c r="S2555" i="7"/>
  <c r="W2555" i="7" s="1"/>
  <c r="T2557" i="7"/>
  <c r="U2563" i="7"/>
  <c r="U2569" i="7"/>
  <c r="U2575" i="7"/>
  <c r="U2597" i="7"/>
  <c r="T2597" i="7"/>
  <c r="S2597" i="7"/>
  <c r="R2597" i="7"/>
  <c r="R2599" i="7"/>
  <c r="U2622" i="7"/>
  <c r="T2622" i="7"/>
  <c r="S2622" i="7"/>
  <c r="R2622" i="7"/>
  <c r="W2636" i="7"/>
  <c r="V2636" i="7"/>
  <c r="U2659" i="7"/>
  <c r="W2659" i="7" s="1"/>
  <c r="T2659" i="7"/>
  <c r="U2669" i="7"/>
  <c r="T2669" i="7"/>
  <c r="S2669" i="7"/>
  <c r="R2669" i="7"/>
  <c r="U2585" i="7"/>
  <c r="T2585" i="7"/>
  <c r="S2585" i="7"/>
  <c r="R2585" i="7"/>
  <c r="W2587" i="7"/>
  <c r="V2587" i="7"/>
  <c r="U2610" i="7"/>
  <c r="T2610" i="7"/>
  <c r="S2610" i="7"/>
  <c r="R2610" i="7"/>
  <c r="W2624" i="7"/>
  <c r="V2624" i="7"/>
  <c r="U2647" i="7"/>
  <c r="T2647" i="7"/>
  <c r="U2657" i="7"/>
  <c r="T2657" i="7"/>
  <c r="S2657" i="7"/>
  <c r="R2657" i="7"/>
  <c r="V2659" i="7"/>
  <c r="U2682" i="7"/>
  <c r="T2682" i="7"/>
  <c r="S2682" i="7"/>
  <c r="R2682" i="7"/>
  <c r="T2509" i="7"/>
  <c r="T2515" i="7"/>
  <c r="T2521" i="7"/>
  <c r="W2546" i="7"/>
  <c r="V2546" i="7"/>
  <c r="U2561" i="7"/>
  <c r="T2561" i="7"/>
  <c r="S2561" i="7"/>
  <c r="U2579" i="7"/>
  <c r="T2579" i="7"/>
  <c r="S2579" i="7"/>
  <c r="R2579" i="7"/>
  <c r="U2604" i="7"/>
  <c r="T2604" i="7"/>
  <c r="S2604" i="7"/>
  <c r="R2604" i="7"/>
  <c r="W2618" i="7"/>
  <c r="V2618" i="7"/>
  <c r="U2641" i="7"/>
  <c r="T2641" i="7"/>
  <c r="U2651" i="7"/>
  <c r="T2651" i="7"/>
  <c r="S2651" i="7"/>
  <c r="R2651" i="7"/>
  <c r="U2676" i="7"/>
  <c r="T2676" i="7"/>
  <c r="S2676" i="7"/>
  <c r="R2676" i="7"/>
  <c r="W2690" i="7"/>
  <c r="V2690" i="7"/>
  <c r="S2541" i="7"/>
  <c r="R2541" i="7"/>
  <c r="U2567" i="7"/>
  <c r="T2567" i="7"/>
  <c r="S2567" i="7"/>
  <c r="R2567" i="7"/>
  <c r="U2573" i="7"/>
  <c r="T2573" i="7"/>
  <c r="S2573" i="7"/>
  <c r="R2573" i="7"/>
  <c r="R2575" i="7"/>
  <c r="U2598" i="7"/>
  <c r="T2598" i="7"/>
  <c r="S2598" i="7"/>
  <c r="R2598" i="7"/>
  <c r="W2612" i="7"/>
  <c r="V2612" i="7"/>
  <c r="U2635" i="7"/>
  <c r="T2635" i="7"/>
  <c r="U2645" i="7"/>
  <c r="T2645" i="7"/>
  <c r="S2645" i="7"/>
  <c r="R2645" i="7"/>
  <c r="R2647" i="7"/>
  <c r="U2670" i="7"/>
  <c r="T2670" i="7"/>
  <c r="S2670" i="7"/>
  <c r="R2670" i="7"/>
  <c r="W2684" i="7"/>
  <c r="V2684" i="7"/>
  <c r="S2529" i="7"/>
  <c r="R2529" i="7"/>
  <c r="T2532" i="7"/>
  <c r="U2556" i="7"/>
  <c r="S2556" i="7"/>
  <c r="R2556" i="7"/>
  <c r="S2575" i="7"/>
  <c r="U2592" i="7"/>
  <c r="T2592" i="7"/>
  <c r="S2592" i="7"/>
  <c r="R2592" i="7"/>
  <c r="W2606" i="7"/>
  <c r="V2606" i="7"/>
  <c r="U2617" i="7"/>
  <c r="U2629" i="7"/>
  <c r="T2629" i="7"/>
  <c r="U2639" i="7"/>
  <c r="T2639" i="7"/>
  <c r="S2639" i="7"/>
  <c r="R2639" i="7"/>
  <c r="R2641" i="7"/>
  <c r="S2647" i="7"/>
  <c r="U2664" i="7"/>
  <c r="T2664" i="7"/>
  <c r="S2664" i="7"/>
  <c r="R2664" i="7"/>
  <c r="W2678" i="7"/>
  <c r="V2678" i="7"/>
  <c r="U2526" i="7"/>
  <c r="W2526" i="7" s="1"/>
  <c r="S2526" i="7"/>
  <c r="W2534" i="7"/>
  <c r="U2538" i="7"/>
  <c r="W2538" i="7" s="1"/>
  <c r="S2538" i="7"/>
  <c r="U2543" i="7"/>
  <c r="T2543" i="7"/>
  <c r="S2543" i="7"/>
  <c r="T2545" i="7"/>
  <c r="W2552" i="7"/>
  <c r="V2552" i="7"/>
  <c r="U2586" i="7"/>
  <c r="T2586" i="7"/>
  <c r="S2586" i="7"/>
  <c r="R2586" i="7"/>
  <c r="W2600" i="7"/>
  <c r="V2600" i="7"/>
  <c r="U2623" i="7"/>
  <c r="T2623" i="7"/>
  <c r="U2633" i="7"/>
  <c r="T2633" i="7"/>
  <c r="S2633" i="7"/>
  <c r="R2633" i="7"/>
  <c r="R2635" i="7"/>
  <c r="S2641" i="7"/>
  <c r="U2658" i="7"/>
  <c r="T2658" i="7"/>
  <c r="S2658" i="7"/>
  <c r="R2658" i="7"/>
  <c r="W2672" i="7"/>
  <c r="V2672" i="7"/>
  <c r="U2531" i="7"/>
  <c r="T2531" i="7"/>
  <c r="S2531" i="7"/>
  <c r="W2531" i="7" s="1"/>
  <c r="U2536" i="7"/>
  <c r="T2536" i="7"/>
  <c r="S2536" i="7"/>
  <c r="R2536" i="7"/>
  <c r="S2547" i="7"/>
  <c r="R2547" i="7"/>
  <c r="U2551" i="7"/>
  <c r="R2561" i="7"/>
  <c r="U2580" i="7"/>
  <c r="T2580" i="7"/>
  <c r="S2580" i="7"/>
  <c r="R2580" i="7"/>
  <c r="W2594" i="7"/>
  <c r="V2594" i="7"/>
  <c r="U2627" i="7"/>
  <c r="T2627" i="7"/>
  <c r="S2627" i="7"/>
  <c r="R2627" i="7"/>
  <c r="S2635" i="7"/>
  <c r="U2652" i="7"/>
  <c r="T2652" i="7"/>
  <c r="S2652" i="7"/>
  <c r="R2652" i="7"/>
  <c r="W2666" i="7"/>
  <c r="V2666" i="7"/>
  <c r="U2689" i="7"/>
  <c r="T2689" i="7"/>
  <c r="U2693" i="7"/>
  <c r="T2693" i="7"/>
  <c r="S2693" i="7"/>
  <c r="R2693" i="7"/>
  <c r="S2458" i="7"/>
  <c r="S2464" i="7"/>
  <c r="W2464" i="7" s="1"/>
  <c r="S2470" i="7"/>
  <c r="V2470" i="7" s="1"/>
  <c r="S2476" i="7"/>
  <c r="V2476" i="7" s="1"/>
  <c r="S2482" i="7"/>
  <c r="V2482" i="7" s="1"/>
  <c r="S2488" i="7"/>
  <c r="W2488" i="7" s="1"/>
  <c r="S2494" i="7"/>
  <c r="W2494" i="7" s="1"/>
  <c r="S2500" i="7"/>
  <c r="W2500" i="7" s="1"/>
  <c r="S2506" i="7"/>
  <c r="W2506" i="7" s="1"/>
  <c r="S2512" i="7"/>
  <c r="W2512" i="7" s="1"/>
  <c r="S2518" i="7"/>
  <c r="V2518" i="7" s="1"/>
  <c r="S2524" i="7"/>
  <c r="V2524" i="7" s="1"/>
  <c r="T2541" i="7"/>
  <c r="R2545" i="7"/>
  <c r="U2562" i="7"/>
  <c r="T2562" i="7"/>
  <c r="S2562" i="7"/>
  <c r="R2562" i="7"/>
  <c r="U2568" i="7"/>
  <c r="T2568" i="7"/>
  <c r="S2568" i="7"/>
  <c r="R2568" i="7"/>
  <c r="U2574" i="7"/>
  <c r="T2574" i="7"/>
  <c r="S2574" i="7"/>
  <c r="R2574" i="7"/>
  <c r="W2588" i="7"/>
  <c r="V2588" i="7"/>
  <c r="U2599" i="7"/>
  <c r="U2621" i="7"/>
  <c r="T2621" i="7"/>
  <c r="S2621" i="7"/>
  <c r="R2621" i="7"/>
  <c r="R2623" i="7"/>
  <c r="S2629" i="7"/>
  <c r="W2629" i="7" s="1"/>
  <c r="U2646" i="7"/>
  <c r="T2646" i="7"/>
  <c r="S2646" i="7"/>
  <c r="R2646" i="7"/>
  <c r="W2660" i="7"/>
  <c r="V2660" i="7"/>
  <c r="U2683" i="7"/>
  <c r="T2683" i="7"/>
  <c r="T2529" i="7"/>
  <c r="U2541" i="7"/>
  <c r="S2545" i="7"/>
  <c r="U2549" i="7"/>
  <c r="T2549" i="7"/>
  <c r="S2549" i="7"/>
  <c r="W2549" i="7" s="1"/>
  <c r="T2551" i="7"/>
  <c r="W2551" i="7" s="1"/>
  <c r="T2556" i="7"/>
  <c r="W2558" i="7"/>
  <c r="V2558" i="7"/>
  <c r="U2560" i="7"/>
  <c r="W2582" i="7"/>
  <c r="V2582" i="7"/>
  <c r="U2593" i="7"/>
  <c r="U2615" i="7"/>
  <c r="T2615" i="7"/>
  <c r="S2615" i="7"/>
  <c r="R2615" i="7"/>
  <c r="R2617" i="7"/>
  <c r="S2623" i="7"/>
  <c r="U2640" i="7"/>
  <c r="T2640" i="7"/>
  <c r="S2640" i="7"/>
  <c r="R2640" i="7"/>
  <c r="W2654" i="7"/>
  <c r="V2654" i="7"/>
  <c r="U2677" i="7"/>
  <c r="T2677" i="7"/>
  <c r="V2677" i="7" s="1"/>
  <c r="U2687" i="7"/>
  <c r="T2687" i="7"/>
  <c r="S2687" i="7"/>
  <c r="R2687" i="7"/>
  <c r="R2689" i="7"/>
  <c r="V2526" i="7"/>
  <c r="W2533" i="7"/>
  <c r="V2538" i="7"/>
  <c r="W2543" i="7"/>
  <c r="V2543" i="7"/>
  <c r="S2553" i="7"/>
  <c r="R2553" i="7"/>
  <c r="U2557" i="7"/>
  <c r="W2564" i="7"/>
  <c r="V2564" i="7"/>
  <c r="W2570" i="7"/>
  <c r="V2570" i="7"/>
  <c r="W2576" i="7"/>
  <c r="V2576" i="7"/>
  <c r="U2609" i="7"/>
  <c r="T2609" i="7"/>
  <c r="S2609" i="7"/>
  <c r="R2609" i="7"/>
  <c r="W2611" i="7"/>
  <c r="V2611" i="7"/>
  <c r="S2617" i="7"/>
  <c r="U2634" i="7"/>
  <c r="T2634" i="7"/>
  <c r="S2634" i="7"/>
  <c r="R2634" i="7"/>
  <c r="W2648" i="7"/>
  <c r="V2648" i="7"/>
  <c r="U2671" i="7"/>
  <c r="T2671" i="7"/>
  <c r="W2671" i="7" s="1"/>
  <c r="U2681" i="7"/>
  <c r="T2681" i="7"/>
  <c r="S2681" i="7"/>
  <c r="R2681" i="7"/>
  <c r="R2683" i="7"/>
  <c r="S2689" i="7"/>
  <c r="R2542" i="7"/>
  <c r="R2548" i="7"/>
  <c r="R2554" i="7"/>
  <c r="R2560" i="7"/>
  <c r="R2566" i="7"/>
  <c r="R2572" i="7"/>
  <c r="R2578" i="7"/>
  <c r="R2584" i="7"/>
  <c r="R2590" i="7"/>
  <c r="R2596" i="7"/>
  <c r="R2602" i="7"/>
  <c r="R2608" i="7"/>
  <c r="R2614" i="7"/>
  <c r="R2620" i="7"/>
  <c r="R2626" i="7"/>
  <c r="R2632" i="7"/>
  <c r="R2638" i="7"/>
  <c r="R2644" i="7"/>
  <c r="R2650" i="7"/>
  <c r="R2656" i="7"/>
  <c r="R2662" i="7"/>
  <c r="R2668" i="7"/>
  <c r="R2674" i="7"/>
  <c r="R2680" i="7"/>
  <c r="R2686" i="7"/>
  <c r="R2692" i="7"/>
  <c r="S2542" i="7"/>
  <c r="S2548" i="7"/>
  <c r="S2554" i="7"/>
  <c r="S2560" i="7"/>
  <c r="S2566" i="7"/>
  <c r="S2572" i="7"/>
  <c r="S2578" i="7"/>
  <c r="S2584" i="7"/>
  <c r="S2590" i="7"/>
  <c r="S2596" i="7"/>
  <c r="S2602" i="7"/>
  <c r="S2608" i="7"/>
  <c r="S2614" i="7"/>
  <c r="S2620" i="7"/>
  <c r="S2626" i="7"/>
  <c r="S2632" i="7"/>
  <c r="S2638" i="7"/>
  <c r="S2644" i="7"/>
  <c r="S2650" i="7"/>
  <c r="S2656" i="7"/>
  <c r="S2662" i="7"/>
  <c r="S2668" i="7"/>
  <c r="S2674" i="7"/>
  <c r="S2680" i="7"/>
  <c r="S2686" i="7"/>
  <c r="S2692" i="7"/>
  <c r="T2542" i="7"/>
  <c r="T2548" i="7"/>
  <c r="T2554" i="7"/>
  <c r="T2560" i="7"/>
  <c r="R2565" i="7"/>
  <c r="T2566" i="7"/>
  <c r="R2571" i="7"/>
  <c r="T2572" i="7"/>
  <c r="R2577" i="7"/>
  <c r="T2578" i="7"/>
  <c r="R2583" i="7"/>
  <c r="T2584" i="7"/>
  <c r="R2589" i="7"/>
  <c r="T2590" i="7"/>
  <c r="R2595" i="7"/>
  <c r="T2596" i="7"/>
  <c r="R2601" i="7"/>
  <c r="T2602" i="7"/>
  <c r="R2607" i="7"/>
  <c r="T2608" i="7"/>
  <c r="R2613" i="7"/>
  <c r="T2614" i="7"/>
  <c r="R2619" i="7"/>
  <c r="T2620" i="7"/>
  <c r="R2625" i="7"/>
  <c r="T2626" i="7"/>
  <c r="R2631" i="7"/>
  <c r="T2632" i="7"/>
  <c r="R2637" i="7"/>
  <c r="T2638" i="7"/>
  <c r="R2643" i="7"/>
  <c r="T2644" i="7"/>
  <c r="R2649" i="7"/>
  <c r="T2650" i="7"/>
  <c r="R2655" i="7"/>
  <c r="T2656" i="7"/>
  <c r="R2661" i="7"/>
  <c r="T2662" i="7"/>
  <c r="R2667" i="7"/>
  <c r="T2668" i="7"/>
  <c r="R2673" i="7"/>
  <c r="T2674" i="7"/>
  <c r="R2679" i="7"/>
  <c r="T2680" i="7"/>
  <c r="R2685" i="7"/>
  <c r="T2686" i="7"/>
  <c r="R2691" i="7"/>
  <c r="T2692" i="7"/>
  <c r="W2419" i="7" l="1"/>
  <c r="V2419" i="7"/>
  <c r="W1975" i="7"/>
  <c r="V1975" i="7"/>
  <c r="V2058" i="7"/>
  <c r="W2058" i="7"/>
  <c r="W1753" i="7"/>
  <c r="V1753" i="7"/>
  <c r="W1547" i="7"/>
  <c r="V1547" i="7"/>
  <c r="V1440" i="7"/>
  <c r="W1620" i="7"/>
  <c r="V1620" i="7"/>
  <c r="W1215" i="7"/>
  <c r="V1215" i="7"/>
  <c r="V332" i="7"/>
  <c r="W332" i="7"/>
  <c r="V111" i="7"/>
  <c r="W111" i="7"/>
  <c r="W299" i="7"/>
  <c r="V299" i="7"/>
  <c r="W155" i="7"/>
  <c r="V155" i="7"/>
  <c r="W723" i="7"/>
  <c r="V723" i="7"/>
  <c r="W240" i="7"/>
  <c r="V240" i="7"/>
  <c r="V66" i="7"/>
  <c r="W66" i="7"/>
  <c r="W2632" i="7"/>
  <c r="V2632" i="7"/>
  <c r="W2621" i="7"/>
  <c r="V2621" i="7"/>
  <c r="W2367" i="7"/>
  <c r="V2367" i="7"/>
  <c r="W1928" i="7"/>
  <c r="V1928" i="7"/>
  <c r="V1515" i="7"/>
  <c r="W1515" i="7"/>
  <c r="W1583" i="7"/>
  <c r="V1583" i="7"/>
  <c r="W1785" i="7"/>
  <c r="V1785" i="7"/>
  <c r="W1161" i="7"/>
  <c r="V1161" i="7"/>
  <c r="W1364" i="7"/>
  <c r="V1364" i="7"/>
  <c r="W868" i="7"/>
  <c r="V868" i="7"/>
  <c r="W826" i="7"/>
  <c r="V826" i="7"/>
  <c r="W2691" i="7"/>
  <c r="V2691" i="7"/>
  <c r="W2655" i="7"/>
  <c r="V2655" i="7"/>
  <c r="W2619" i="7"/>
  <c r="V2619" i="7"/>
  <c r="W2583" i="7"/>
  <c r="V2583" i="7"/>
  <c r="W2626" i="7"/>
  <c r="V2626" i="7"/>
  <c r="V2554" i="7"/>
  <c r="W2554" i="7"/>
  <c r="W2586" i="7"/>
  <c r="V2586" i="7"/>
  <c r="W2675" i="7"/>
  <c r="V2675" i="7"/>
  <c r="W2544" i="7"/>
  <c r="V2544" i="7"/>
  <c r="V2450" i="7"/>
  <c r="W2450" i="7"/>
  <c r="W2321" i="7"/>
  <c r="V2321" i="7"/>
  <c r="W2485" i="7"/>
  <c r="V2485" i="7"/>
  <c r="W2394" i="7"/>
  <c r="V2394" i="7"/>
  <c r="V2501" i="7"/>
  <c r="W2501" i="7"/>
  <c r="V2483" i="7"/>
  <c r="W2483" i="7"/>
  <c r="V2549" i="7"/>
  <c r="W2448" i="7"/>
  <c r="V2448" i="7"/>
  <c r="W2466" i="7"/>
  <c r="V2466" i="7"/>
  <c r="W2389" i="7"/>
  <c r="V2389" i="7"/>
  <c r="V2432" i="7"/>
  <c r="W2432" i="7"/>
  <c r="W2238" i="7"/>
  <c r="V2238" i="7"/>
  <c r="W2346" i="7"/>
  <c r="V2346" i="7"/>
  <c r="W2409" i="7"/>
  <c r="V2409" i="7"/>
  <c r="W2535" i="7"/>
  <c r="V2535" i="7"/>
  <c r="V2512" i="7"/>
  <c r="W2406" i="7"/>
  <c r="V2406" i="7"/>
  <c r="W2653" i="7"/>
  <c r="V2653" i="7"/>
  <c r="W2424" i="7"/>
  <c r="V2424" i="7"/>
  <c r="W2390" i="7"/>
  <c r="V2390" i="7"/>
  <c r="W2370" i="7"/>
  <c r="V2370" i="7"/>
  <c r="W2347" i="7"/>
  <c r="V2347" i="7"/>
  <c r="W2210" i="7"/>
  <c r="V2210" i="7"/>
  <c r="W2088" i="7"/>
  <c r="V2088" i="7"/>
  <c r="V2095" i="7"/>
  <c r="W2095" i="7"/>
  <c r="V2150" i="7"/>
  <c r="W2150" i="7"/>
  <c r="V2114" i="7"/>
  <c r="W2114" i="7"/>
  <c r="W2182" i="7"/>
  <c r="V2182" i="7"/>
  <c r="W2176" i="7"/>
  <c r="V2176" i="7"/>
  <c r="V2206" i="7"/>
  <c r="W2206" i="7"/>
  <c r="W2139" i="7"/>
  <c r="V2139" i="7"/>
  <c r="W2135" i="7"/>
  <c r="V2135" i="7"/>
  <c r="W2098" i="7"/>
  <c r="V2098" i="7"/>
  <c r="V1897" i="7"/>
  <c r="W1897" i="7"/>
  <c r="W1825" i="7"/>
  <c r="V1825" i="7"/>
  <c r="W1922" i="7"/>
  <c r="V1922" i="7"/>
  <c r="V2064" i="7"/>
  <c r="W2064" i="7"/>
  <c r="V2117" i="7"/>
  <c r="W1991" i="7"/>
  <c r="W1955" i="7"/>
  <c r="V2096" i="7"/>
  <c r="W2096" i="7"/>
  <c r="V2003" i="7"/>
  <c r="V2020" i="7"/>
  <c r="W1852" i="7"/>
  <c r="V1852" i="7"/>
  <c r="V1990" i="7"/>
  <c r="W1814" i="7"/>
  <c r="V1814" i="7"/>
  <c r="V1982" i="7"/>
  <c r="V1781" i="7"/>
  <c r="W1781" i="7"/>
  <c r="W1747" i="7"/>
  <c r="V1747" i="7"/>
  <c r="W1886" i="7"/>
  <c r="V1886" i="7"/>
  <c r="V1984" i="7"/>
  <c r="W1678" i="7"/>
  <c r="V1678" i="7"/>
  <c r="V1996" i="7"/>
  <c r="V1605" i="7"/>
  <c r="W1605" i="7"/>
  <c r="V1509" i="7"/>
  <c r="W1509" i="7"/>
  <c r="V1437" i="7"/>
  <c r="W1437" i="7"/>
  <c r="W1876" i="7"/>
  <c r="V1876" i="7"/>
  <c r="W1665" i="7"/>
  <c r="V1665" i="7"/>
  <c r="W1742" i="7"/>
  <c r="V1742" i="7"/>
  <c r="W1714" i="7"/>
  <c r="V1714" i="7"/>
  <c r="W1871" i="7"/>
  <c r="V1871" i="7"/>
  <c r="W1760" i="7"/>
  <c r="V1760" i="7"/>
  <c r="W1643" i="7"/>
  <c r="V1643" i="7"/>
  <c r="W1379" i="7"/>
  <c r="V1379" i="7"/>
  <c r="W1851" i="7"/>
  <c r="V1851" i="7"/>
  <c r="W1835" i="7"/>
  <c r="V1835" i="7"/>
  <c r="V1780" i="7"/>
  <c r="W1465" i="7"/>
  <c r="V1465" i="7"/>
  <c r="W1393" i="7"/>
  <c r="V1393" i="7"/>
  <c r="V1564" i="7"/>
  <c r="W1564" i="7"/>
  <c r="V1840" i="7"/>
  <c r="W1644" i="7"/>
  <c r="V1644" i="7"/>
  <c r="W1572" i="7"/>
  <c r="V1572" i="7"/>
  <c r="W1332" i="7"/>
  <c r="V1332" i="7"/>
  <c r="W1296" i="7"/>
  <c r="V1296" i="7"/>
  <c r="W1260" i="7"/>
  <c r="V1260" i="7"/>
  <c r="W1662" i="7"/>
  <c r="V1309" i="7"/>
  <c r="W1285" i="7"/>
  <c r="V1285" i="7"/>
  <c r="W1213" i="7"/>
  <c r="V1213" i="7"/>
  <c r="W1141" i="7"/>
  <c r="V1141" i="7"/>
  <c r="V1522" i="7"/>
  <c r="W1522" i="7"/>
  <c r="V1618" i="7"/>
  <c r="W1618" i="7"/>
  <c r="W1590" i="7"/>
  <c r="V1590" i="7"/>
  <c r="W1329" i="7"/>
  <c r="V1329" i="7"/>
  <c r="W1193" i="7"/>
  <c r="V1193" i="7"/>
  <c r="W943" i="7"/>
  <c r="V943" i="7"/>
  <c r="W907" i="7"/>
  <c r="V907" i="7"/>
  <c r="W1058" i="7"/>
  <c r="V1058" i="7"/>
  <c r="W1315" i="7"/>
  <c r="W974" i="7"/>
  <c r="V974" i="7"/>
  <c r="V902" i="7"/>
  <c r="W902" i="7"/>
  <c r="W1311" i="7"/>
  <c r="V1311" i="7"/>
  <c r="W1366" i="7"/>
  <c r="V1366" i="7"/>
  <c r="V1560" i="7"/>
  <c r="W1071" i="7"/>
  <c r="V1071" i="7"/>
  <c r="W999" i="7"/>
  <c r="V999" i="7"/>
  <c r="V1094" i="7"/>
  <c r="W893" i="7"/>
  <c r="W1204" i="7"/>
  <c r="V1204" i="7"/>
  <c r="W820" i="7"/>
  <c r="V820" i="7"/>
  <c r="W921" i="7"/>
  <c r="V921" i="7"/>
  <c r="W897" i="7"/>
  <c r="V897" i="7"/>
  <c r="W873" i="7"/>
  <c r="V873" i="7"/>
  <c r="W1121" i="7"/>
  <c r="W970" i="7"/>
  <c r="V970" i="7"/>
  <c r="W758" i="7"/>
  <c r="V758" i="7"/>
  <c r="W623" i="7"/>
  <c r="V623" i="7"/>
  <c r="V551" i="7"/>
  <c r="W551" i="7"/>
  <c r="V1103" i="7"/>
  <c r="V1004" i="7"/>
  <c r="W801" i="7"/>
  <c r="V801" i="7"/>
  <c r="W863" i="7"/>
  <c r="V754" i="7"/>
  <c r="W754" i="7"/>
  <c r="W697" i="7"/>
  <c r="V697" i="7"/>
  <c r="W625" i="7"/>
  <c r="V625" i="7"/>
  <c r="W553" i="7"/>
  <c r="V553" i="7"/>
  <c r="V792" i="7"/>
  <c r="W792" i="7"/>
  <c r="V768" i="7"/>
  <c r="W768" i="7"/>
  <c r="W1310" i="7"/>
  <c r="V1310" i="7"/>
  <c r="W855" i="7"/>
  <c r="V855" i="7"/>
  <c r="W813" i="7"/>
  <c r="V813" i="7"/>
  <c r="W1138" i="7"/>
  <c r="V1138" i="7"/>
  <c r="V821" i="7"/>
  <c r="V773" i="7"/>
  <c r="W799" i="7"/>
  <c r="V799" i="7"/>
  <c r="W728" i="7"/>
  <c r="V728" i="7"/>
  <c r="V684" i="7"/>
  <c r="W684" i="7"/>
  <c r="W573" i="7"/>
  <c r="V573" i="7"/>
  <c r="W662" i="7"/>
  <c r="V662" i="7"/>
  <c r="W864" i="7"/>
  <c r="V864" i="7"/>
  <c r="W741" i="7"/>
  <c r="V741" i="7"/>
  <c r="W590" i="7"/>
  <c r="V590" i="7"/>
  <c r="V498" i="7"/>
  <c r="W498" i="7"/>
  <c r="V432" i="7"/>
  <c r="W432" i="7"/>
  <c r="W594" i="7"/>
  <c r="V594" i="7"/>
  <c r="W576" i="7"/>
  <c r="V576" i="7"/>
  <c r="W558" i="7"/>
  <c r="V558" i="7"/>
  <c r="W540" i="7"/>
  <c r="V540" i="7"/>
  <c r="W775" i="7"/>
  <c r="V775" i="7"/>
  <c r="V857" i="7"/>
  <c r="W729" i="7"/>
  <c r="V729" i="7"/>
  <c r="W478" i="7"/>
  <c r="V418" i="7"/>
  <c r="V436" i="7"/>
  <c r="W352" i="7"/>
  <c r="V352" i="7"/>
  <c r="V326" i="7"/>
  <c r="W326" i="7"/>
  <c r="V290" i="7"/>
  <c r="W290" i="7"/>
  <c r="V254" i="7"/>
  <c r="W254" i="7"/>
  <c r="V218" i="7"/>
  <c r="W218" i="7"/>
  <c r="V176" i="7"/>
  <c r="W176" i="7"/>
  <c r="V140" i="7"/>
  <c r="W140" i="7"/>
  <c r="V373" i="7"/>
  <c r="W373" i="7"/>
  <c r="W99" i="7"/>
  <c r="V99" i="7"/>
  <c r="V686" i="7"/>
  <c r="W334" i="7"/>
  <c r="V334" i="7"/>
  <c r="W292" i="7"/>
  <c r="V292" i="7"/>
  <c r="W256" i="7"/>
  <c r="V256" i="7"/>
  <c r="W220" i="7"/>
  <c r="V220" i="7"/>
  <c r="W184" i="7"/>
  <c r="V184" i="7"/>
  <c r="W148" i="7"/>
  <c r="V148" i="7"/>
  <c r="W106" i="7"/>
  <c r="V106" i="7"/>
  <c r="W293" i="7"/>
  <c r="V293" i="7"/>
  <c r="W369" i="7"/>
  <c r="V369" i="7"/>
  <c r="W192" i="7"/>
  <c r="V192" i="7"/>
  <c r="W156" i="7"/>
  <c r="V156" i="7"/>
  <c r="W120" i="7"/>
  <c r="V120" i="7"/>
  <c r="V408" i="7"/>
  <c r="W408" i="7"/>
  <c r="V384" i="7"/>
  <c r="W384" i="7"/>
  <c r="W346" i="7"/>
  <c r="V346" i="7"/>
  <c r="V469" i="7"/>
  <c r="W341" i="7"/>
  <c r="V341" i="7"/>
  <c r="W107" i="7"/>
  <c r="V107" i="7"/>
  <c r="W329" i="7"/>
  <c r="V329" i="7"/>
  <c r="V253" i="7"/>
  <c r="W39" i="7"/>
  <c r="V39" i="7"/>
  <c r="W367" i="7"/>
  <c r="V151" i="7"/>
  <c r="W2692" i="7"/>
  <c r="V2692" i="7"/>
  <c r="W2620" i="7"/>
  <c r="V2620" i="7"/>
  <c r="W2548" i="7"/>
  <c r="V2548" i="7"/>
  <c r="W2634" i="7"/>
  <c r="V2634" i="7"/>
  <c r="W2640" i="7"/>
  <c r="V2640" i="7"/>
  <c r="W2536" i="7"/>
  <c r="V2536" i="7"/>
  <c r="W2556" i="7"/>
  <c r="V2556" i="7"/>
  <c r="W2647" i="7"/>
  <c r="V2647" i="7"/>
  <c r="W2657" i="7"/>
  <c r="V2657" i="7"/>
  <c r="W2508" i="7"/>
  <c r="V2508" i="7"/>
  <c r="W2381" i="7"/>
  <c r="V2381" i="7"/>
  <c r="W2315" i="7"/>
  <c r="V2315" i="7"/>
  <c r="W2470" i="7"/>
  <c r="W2388" i="7"/>
  <c r="V2388" i="7"/>
  <c r="V2531" i="7"/>
  <c r="W2304" i="7"/>
  <c r="V2304" i="7"/>
  <c r="W2232" i="7"/>
  <c r="V2232" i="7"/>
  <c r="W2434" i="7"/>
  <c r="V2434" i="7"/>
  <c r="W2311" i="7"/>
  <c r="V2311" i="7"/>
  <c r="W2317" i="7"/>
  <c r="V2317" i="7"/>
  <c r="W2312" i="7"/>
  <c r="V2312" i="7"/>
  <c r="W2082" i="7"/>
  <c r="V2082" i="7"/>
  <c r="W2305" i="7"/>
  <c r="V2305" i="7"/>
  <c r="W2288" i="7"/>
  <c r="V2288" i="7"/>
  <c r="V2173" i="7"/>
  <c r="W2173" i="7"/>
  <c r="V2137" i="7"/>
  <c r="W2137" i="7"/>
  <c r="V2089" i="7"/>
  <c r="W2089" i="7"/>
  <c r="W2272" i="7"/>
  <c r="V2272" i="7"/>
  <c r="W2198" i="7"/>
  <c r="V2198" i="7"/>
  <c r="W2342" i="7"/>
  <c r="V2342" i="7"/>
  <c r="W2123" i="7"/>
  <c r="V2123" i="7"/>
  <c r="W2116" i="7"/>
  <c r="V2116" i="7"/>
  <c r="W2005" i="7"/>
  <c r="V2005" i="7"/>
  <c r="W1969" i="7"/>
  <c r="V1969" i="7"/>
  <c r="W2158" i="7"/>
  <c r="V2158" i="7"/>
  <c r="W2092" i="7"/>
  <c r="V2092" i="7"/>
  <c r="V2271" i="7"/>
  <c r="W2110" i="7"/>
  <c r="V2110" i="7"/>
  <c r="W2049" i="7"/>
  <c r="V2049" i="7"/>
  <c r="W2025" i="7"/>
  <c r="V2025" i="7"/>
  <c r="W2001" i="7"/>
  <c r="V2001" i="7"/>
  <c r="W1977" i="7"/>
  <c r="V1977" i="7"/>
  <c r="W1953" i="7"/>
  <c r="V1953" i="7"/>
  <c r="W1933" i="7"/>
  <c r="V1933" i="7"/>
  <c r="W1891" i="7"/>
  <c r="V1891" i="7"/>
  <c r="W1819" i="7"/>
  <c r="V1819" i="7"/>
  <c r="V2102" i="7"/>
  <c r="W2102" i="7"/>
  <c r="W1916" i="7"/>
  <c r="V1916" i="7"/>
  <c r="V2010" i="7"/>
  <c r="W2010" i="7"/>
  <c r="V1986" i="7"/>
  <c r="W1986" i="7"/>
  <c r="V1962" i="7"/>
  <c r="W1962" i="7"/>
  <c r="W1954" i="7"/>
  <c r="V1954" i="7"/>
  <c r="V1997" i="7"/>
  <c r="W1930" i="7"/>
  <c r="V1930" i="7"/>
  <c r="W1906" i="7"/>
  <c r="V1906" i="7"/>
  <c r="W1845" i="7"/>
  <c r="V1845" i="7"/>
  <c r="W2170" i="7"/>
  <c r="V2170" i="7"/>
  <c r="W1892" i="7"/>
  <c r="V1892" i="7"/>
  <c r="W2059" i="7"/>
  <c r="V2059" i="7"/>
  <c r="W1741" i="7"/>
  <c r="V1741" i="7"/>
  <c r="V2033" i="7"/>
  <c r="W1839" i="7"/>
  <c r="V1839" i="7"/>
  <c r="W2030" i="7"/>
  <c r="V2030" i="7"/>
  <c r="V2040" i="7"/>
  <c r="W2040" i="7"/>
  <c r="W1671" i="7"/>
  <c r="V1671" i="7"/>
  <c r="V1599" i="7"/>
  <c r="W1599" i="7"/>
  <c r="V1503" i="7"/>
  <c r="W1503" i="7"/>
  <c r="V1431" i="7"/>
  <c r="W1431" i="7"/>
  <c r="W1846" i="7"/>
  <c r="V1846" i="7"/>
  <c r="W1656" i="7"/>
  <c r="V1656" i="7"/>
  <c r="W1869" i="7"/>
  <c r="V1869" i="7"/>
  <c r="W1756" i="7"/>
  <c r="V1756" i="7"/>
  <c r="W1712" i="7"/>
  <c r="V1712" i="7"/>
  <c r="W1637" i="7"/>
  <c r="V1637" i="7"/>
  <c r="W1577" i="7"/>
  <c r="V1577" i="7"/>
  <c r="W1541" i="7"/>
  <c r="V1541" i="7"/>
  <c r="W1505" i="7"/>
  <c r="V1505" i="7"/>
  <c r="W1469" i="7"/>
  <c r="V1469" i="7"/>
  <c r="W1433" i="7"/>
  <c r="V1433" i="7"/>
  <c r="W1373" i="7"/>
  <c r="V1373" i="7"/>
  <c r="W1670" i="7"/>
  <c r="V1670" i="7"/>
  <c r="W1677" i="7"/>
  <c r="V1677" i="7"/>
  <c r="W1459" i="7"/>
  <c r="V1459" i="7"/>
  <c r="W1387" i="7"/>
  <c r="V1387" i="7"/>
  <c r="W1683" i="7"/>
  <c r="V1683" i="7"/>
  <c r="V1642" i="7"/>
  <c r="W1642" i="7"/>
  <c r="V1303" i="7"/>
  <c r="V1524" i="7"/>
  <c r="V1432" i="7"/>
  <c r="W1432" i="7"/>
  <c r="W1279" i="7"/>
  <c r="V1279" i="7"/>
  <c r="W1207" i="7"/>
  <c r="V1207" i="7"/>
  <c r="W1135" i="7"/>
  <c r="V1135" i="7"/>
  <c r="W1597" i="7"/>
  <c r="V1597" i="7"/>
  <c r="V1444" i="7"/>
  <c r="W1444" i="7"/>
  <c r="V1450" i="7"/>
  <c r="W1450" i="7"/>
  <c r="V1456" i="7"/>
  <c r="W1456" i="7"/>
  <c r="V1588" i="7"/>
  <c r="W1588" i="7"/>
  <c r="V1558" i="7"/>
  <c r="W1558" i="7"/>
  <c r="V1404" i="7"/>
  <c r="W1269" i="7"/>
  <c r="V1269" i="7"/>
  <c r="W1645" i="7"/>
  <c r="V1645" i="7"/>
  <c r="W1288" i="7"/>
  <c r="V1288" i="7"/>
  <c r="W1187" i="7"/>
  <c r="V1187" i="7"/>
  <c r="W1111" i="7"/>
  <c r="V1111" i="7"/>
  <c r="W1051" i="7"/>
  <c r="V1051" i="7"/>
  <c r="W1015" i="7"/>
  <c r="V1015" i="7"/>
  <c r="W979" i="7"/>
  <c r="V979" i="7"/>
  <c r="V1127" i="7"/>
  <c r="W1127" i="7"/>
  <c r="V1434" i="7"/>
  <c r="W968" i="7"/>
  <c r="V968" i="7"/>
  <c r="V896" i="7"/>
  <c r="W896" i="7"/>
  <c r="V1506" i="7"/>
  <c r="V1542" i="7"/>
  <c r="V1238" i="7"/>
  <c r="W1238" i="7"/>
  <c r="V1220" i="7"/>
  <c r="W1220" i="7"/>
  <c r="V1202" i="7"/>
  <c r="W1202" i="7"/>
  <c r="V1184" i="7"/>
  <c r="W1184" i="7"/>
  <c r="V1166" i="7"/>
  <c r="W1166" i="7"/>
  <c r="V1148" i="7"/>
  <c r="W1148" i="7"/>
  <c r="V1130" i="7"/>
  <c r="W1130" i="7"/>
  <c r="W1300" i="7"/>
  <c r="V1300" i="7"/>
  <c r="W952" i="7"/>
  <c r="V952" i="7"/>
  <c r="W1084" i="7"/>
  <c r="V1084" i="7"/>
  <c r="W977" i="7"/>
  <c r="V977" i="7"/>
  <c r="V923" i="7"/>
  <c r="W1174" i="7"/>
  <c r="V1174" i="7"/>
  <c r="W814" i="7"/>
  <c r="V814" i="7"/>
  <c r="W1042" i="7"/>
  <c r="V1042" i="7"/>
  <c r="W858" i="7"/>
  <c r="V858" i="7"/>
  <c r="W1240" i="7"/>
  <c r="V1240" i="7"/>
  <c r="V756" i="7"/>
  <c r="W756" i="7"/>
  <c r="W789" i="7"/>
  <c r="V789" i="7"/>
  <c r="W777" i="7"/>
  <c r="V777" i="7"/>
  <c r="W765" i="7"/>
  <c r="V765" i="7"/>
  <c r="W617" i="7"/>
  <c r="V617" i="7"/>
  <c r="V545" i="7"/>
  <c r="W545" i="7"/>
  <c r="W691" i="7"/>
  <c r="V691" i="7"/>
  <c r="W619" i="7"/>
  <c r="V619" i="7"/>
  <c r="W547" i="7"/>
  <c r="V547" i="7"/>
  <c r="W964" i="7"/>
  <c r="V964" i="7"/>
  <c r="W1070" i="7"/>
  <c r="V986" i="7"/>
  <c r="W497" i="7"/>
  <c r="V497" i="7"/>
  <c r="W461" i="7"/>
  <c r="V461" i="7"/>
  <c r="W675" i="7"/>
  <c r="V675" i="7"/>
  <c r="W603" i="7"/>
  <c r="V603" i="7"/>
  <c r="W584" i="7"/>
  <c r="V584" i="7"/>
  <c r="V426" i="7"/>
  <c r="W426" i="7"/>
  <c r="W809" i="7"/>
  <c r="V809" i="7"/>
  <c r="W642" i="7"/>
  <c r="V642" i="7"/>
  <c r="W350" i="7"/>
  <c r="V350" i="7"/>
  <c r="W472" i="7"/>
  <c r="V496" i="7"/>
  <c r="V403" i="7"/>
  <c r="V463" i="7"/>
  <c r="V407" i="7"/>
  <c r="W407" i="7"/>
  <c r="V389" i="7"/>
  <c r="W389" i="7"/>
  <c r="V366" i="7"/>
  <c r="W366" i="7"/>
  <c r="V177" i="7"/>
  <c r="W177" i="7"/>
  <c r="V141" i="7"/>
  <c r="W141" i="7"/>
  <c r="V1037" i="7"/>
  <c r="V451" i="7"/>
  <c r="W328" i="7"/>
  <c r="V328" i="7"/>
  <c r="W100" i="7"/>
  <c r="V100" i="7"/>
  <c r="W287" i="7"/>
  <c r="V287" i="7"/>
  <c r="W221" i="7"/>
  <c r="V221" i="7"/>
  <c r="W185" i="7"/>
  <c r="V185" i="7"/>
  <c r="W149" i="7"/>
  <c r="V149" i="7"/>
  <c r="W113" i="7"/>
  <c r="V113" i="7"/>
  <c r="W330" i="7"/>
  <c r="V330" i="7"/>
  <c r="W89" i="7"/>
  <c r="V89" i="7"/>
  <c r="V60" i="7"/>
  <c r="W60" i="7"/>
  <c r="V24" i="7"/>
  <c r="W24" i="7"/>
  <c r="V237" i="7"/>
  <c r="V412" i="7"/>
  <c r="W49" i="7"/>
  <c r="V49" i="7"/>
  <c r="W13" i="7"/>
  <c r="V13" i="7"/>
  <c r="W282" i="7"/>
  <c r="V282" i="7"/>
  <c r="V157" i="7"/>
  <c r="W38" i="7"/>
  <c r="V38" i="7"/>
  <c r="W14" i="7"/>
  <c r="V14" i="7"/>
  <c r="V297" i="7"/>
  <c r="W33" i="7"/>
  <c r="V33" i="7"/>
  <c r="W288" i="7"/>
  <c r="V288" i="7"/>
  <c r="W72" i="7"/>
  <c r="V72" i="7"/>
  <c r="V321" i="7"/>
  <c r="V285" i="7"/>
  <c r="V249" i="7"/>
  <c r="V213" i="7"/>
  <c r="W2628" i="7"/>
  <c r="V2628" i="7"/>
  <c r="W2133" i="7"/>
  <c r="V2133" i="7"/>
  <c r="W2685" i="7"/>
  <c r="V2685" i="7"/>
  <c r="W2649" i="7"/>
  <c r="V2649" i="7"/>
  <c r="W2613" i="7"/>
  <c r="V2613" i="7"/>
  <c r="W2577" i="7"/>
  <c r="V2577" i="7"/>
  <c r="W2686" i="7"/>
  <c r="V2686" i="7"/>
  <c r="W2614" i="7"/>
  <c r="V2614" i="7"/>
  <c r="W2542" i="7"/>
  <c r="V2542" i="7"/>
  <c r="W2562" i="7"/>
  <c r="V2562" i="7"/>
  <c r="W2645" i="7"/>
  <c r="V2645" i="7"/>
  <c r="W2575" i="7"/>
  <c r="V2575" i="7"/>
  <c r="W2496" i="7"/>
  <c r="V2496" i="7"/>
  <c r="W2428" i="7"/>
  <c r="V2428" i="7"/>
  <c r="W2520" i="7"/>
  <c r="V2520" i="7"/>
  <c r="V2464" i="7"/>
  <c r="W2382" i="7"/>
  <c r="V2382" i="7"/>
  <c r="V2417" i="7"/>
  <c r="W2417" i="7"/>
  <c r="W2532" i="7"/>
  <c r="V2532" i="7"/>
  <c r="V2453" i="7"/>
  <c r="W2453" i="7"/>
  <c r="W2298" i="7"/>
  <c r="V2298" i="7"/>
  <c r="W2226" i="7"/>
  <c r="V2226" i="7"/>
  <c r="W2364" i="7"/>
  <c r="V2364" i="7"/>
  <c r="V2488" i="7"/>
  <c r="W2402" i="7"/>
  <c r="V2402" i="7"/>
  <c r="V2500" i="7"/>
  <c r="W2352" i="7"/>
  <c r="V2352" i="7"/>
  <c r="W2521" i="7"/>
  <c r="V2521" i="7"/>
  <c r="V2401" i="7"/>
  <c r="W2401" i="7"/>
  <c r="W2076" i="7"/>
  <c r="V2076" i="7"/>
  <c r="V2211" i="7"/>
  <c r="W2211" i="7"/>
  <c r="V2494" i="7"/>
  <c r="V2324" i="7"/>
  <c r="V2083" i="7"/>
  <c r="W2083" i="7"/>
  <c r="V2331" i="7"/>
  <c r="W2331" i="7"/>
  <c r="W2260" i="7"/>
  <c r="V2260" i="7"/>
  <c r="W2192" i="7"/>
  <c r="V2192" i="7"/>
  <c r="V2144" i="7"/>
  <c r="W2144" i="7"/>
  <c r="W2275" i="7"/>
  <c r="V2275" i="7"/>
  <c r="W2258" i="7"/>
  <c r="V2258" i="7"/>
  <c r="W2239" i="7"/>
  <c r="V2239" i="7"/>
  <c r="W2222" i="7"/>
  <c r="V2222" i="7"/>
  <c r="W2302" i="7"/>
  <c r="V2302" i="7"/>
  <c r="W2111" i="7"/>
  <c r="V2111" i="7"/>
  <c r="W2086" i="7"/>
  <c r="V2086" i="7"/>
  <c r="W2043" i="7"/>
  <c r="V2043" i="7"/>
  <c r="V2259" i="7"/>
  <c r="W2071" i="7"/>
  <c r="V2071" i="7"/>
  <c r="W2060" i="7"/>
  <c r="V2060" i="7"/>
  <c r="W1885" i="7"/>
  <c r="V1885" i="7"/>
  <c r="W1813" i="7"/>
  <c r="V1813" i="7"/>
  <c r="W1910" i="7"/>
  <c r="V1910" i="7"/>
  <c r="V2084" i="7"/>
  <c r="W2084" i="7"/>
  <c r="W2015" i="7"/>
  <c r="W1985" i="7"/>
  <c r="W2308" i="7"/>
  <c r="V2308" i="7"/>
  <c r="W1816" i="7"/>
  <c r="V1816" i="7"/>
  <c r="W1850" i="7"/>
  <c r="V1850" i="7"/>
  <c r="V1960" i="7"/>
  <c r="W1767" i="7"/>
  <c r="V1767" i="7"/>
  <c r="W1784" i="7"/>
  <c r="V1784" i="7"/>
  <c r="W1735" i="7"/>
  <c r="V1735" i="7"/>
  <c r="V1994" i="7"/>
  <c r="W1929" i="7"/>
  <c r="V1929" i="7"/>
  <c r="W1911" i="7"/>
  <c r="V1911" i="7"/>
  <c r="V2204" i="7"/>
  <c r="W1862" i="7"/>
  <c r="V1862" i="7"/>
  <c r="W1808" i="7"/>
  <c r="V1808" i="7"/>
  <c r="W2229" i="7"/>
  <c r="V2229" i="7"/>
  <c r="W1880" i="7"/>
  <c r="V1880" i="7"/>
  <c r="V1888" i="7"/>
  <c r="W1749" i="7"/>
  <c r="V1749" i="7"/>
  <c r="W1731" i="7"/>
  <c r="V1731" i="7"/>
  <c r="W1713" i="7"/>
  <c r="V1713" i="7"/>
  <c r="V1593" i="7"/>
  <c r="W1593" i="7"/>
  <c r="V1497" i="7"/>
  <c r="W1497" i="7"/>
  <c r="V1425" i="7"/>
  <c r="W1425" i="7"/>
  <c r="W1754" i="7"/>
  <c r="V1754" i="7"/>
  <c r="W1726" i="7"/>
  <c r="V1726" i="7"/>
  <c r="W1631" i="7"/>
  <c r="V1631" i="7"/>
  <c r="V2000" i="7"/>
  <c r="V1768" i="7"/>
  <c r="W1768" i="7"/>
  <c r="W1453" i="7"/>
  <c r="V1453" i="7"/>
  <c r="W1381" i="7"/>
  <c r="V1381" i="7"/>
  <c r="W1501" i="7"/>
  <c r="V1501" i="7"/>
  <c r="W1762" i="7"/>
  <c r="V1762" i="7"/>
  <c r="W1621" i="7"/>
  <c r="V1621" i="7"/>
  <c r="W1362" i="7"/>
  <c r="V1362" i="7"/>
  <c r="W1326" i="7"/>
  <c r="V1326" i="7"/>
  <c r="W1290" i="7"/>
  <c r="V1290" i="7"/>
  <c r="W1254" i="7"/>
  <c r="V1254" i="7"/>
  <c r="W1368" i="7"/>
  <c r="V1368" i="7"/>
  <c r="W1396" i="7"/>
  <c r="V1396" i="7"/>
  <c r="W1378" i="7"/>
  <c r="V1378" i="7"/>
  <c r="W1273" i="7"/>
  <c r="V1273" i="7"/>
  <c r="W1201" i="7"/>
  <c r="V1201" i="7"/>
  <c r="W1129" i="7"/>
  <c r="V1129" i="7"/>
  <c r="W1652" i="7"/>
  <c r="V1652" i="7"/>
  <c r="W1567" i="7"/>
  <c r="V1567" i="7"/>
  <c r="W1679" i="7"/>
  <c r="V1679" i="7"/>
  <c r="W1489" i="7"/>
  <c r="V1489" i="7"/>
  <c r="W1354" i="7"/>
  <c r="V1354" i="7"/>
  <c r="W1286" i="7"/>
  <c r="V1286" i="7"/>
  <c r="W1181" i="7"/>
  <c r="V1181" i="7"/>
  <c r="W1105" i="7"/>
  <c r="V1105" i="7"/>
  <c r="W937" i="7"/>
  <c r="V937" i="7"/>
  <c r="W901" i="7"/>
  <c r="V901" i="7"/>
  <c r="W1335" i="7"/>
  <c r="V1335" i="7"/>
  <c r="W962" i="7"/>
  <c r="V962" i="7"/>
  <c r="V890" i="7"/>
  <c r="W890" i="7"/>
  <c r="W1125" i="7"/>
  <c r="V1125" i="7"/>
  <c r="W1180" i="7"/>
  <c r="V1180" i="7"/>
  <c r="V1548" i="7"/>
  <c r="W910" i="7"/>
  <c r="V910" i="7"/>
  <c r="W886" i="7"/>
  <c r="V886" i="7"/>
  <c r="W862" i="7"/>
  <c r="V862" i="7"/>
  <c r="W975" i="7"/>
  <c r="V975" i="7"/>
  <c r="W887" i="7"/>
  <c r="W1323" i="7"/>
  <c r="V1323" i="7"/>
  <c r="V917" i="7"/>
  <c r="W934" i="7"/>
  <c r="V934" i="7"/>
  <c r="W808" i="7"/>
  <c r="V808" i="7"/>
  <c r="W940" i="7"/>
  <c r="V940" i="7"/>
  <c r="W852" i="7"/>
  <c r="V852" i="7"/>
  <c r="W1287" i="7"/>
  <c r="V1287" i="7"/>
  <c r="W611" i="7"/>
  <c r="V611" i="7"/>
  <c r="V539" i="7"/>
  <c r="W539" i="7"/>
  <c r="W1091" i="7"/>
  <c r="V1091" i="7"/>
  <c r="W995" i="7"/>
  <c r="V995" i="7"/>
  <c r="W837" i="7"/>
  <c r="V837" i="7"/>
  <c r="W685" i="7"/>
  <c r="V685" i="7"/>
  <c r="W613" i="7"/>
  <c r="V613" i="7"/>
  <c r="W541" i="7"/>
  <c r="V541" i="7"/>
  <c r="V767" i="7"/>
  <c r="V720" i="7"/>
  <c r="W720" i="7"/>
  <c r="W520" i="7"/>
  <c r="V520" i="7"/>
  <c r="W567" i="7"/>
  <c r="V567" i="7"/>
  <c r="W654" i="7"/>
  <c r="V654" i="7"/>
  <c r="W1210" i="7"/>
  <c r="V1210" i="7"/>
  <c r="V965" i="7"/>
  <c r="W632" i="7"/>
  <c r="V632" i="7"/>
  <c r="W578" i="7"/>
  <c r="V578" i="7"/>
  <c r="V492" i="7"/>
  <c r="W492" i="7"/>
  <c r="V420" i="7"/>
  <c r="W420" i="7"/>
  <c r="V761" i="7"/>
  <c r="W717" i="7"/>
  <c r="V717" i="7"/>
  <c r="W645" i="7"/>
  <c r="V645" i="7"/>
  <c r="W742" i="7"/>
  <c r="W819" i="7"/>
  <c r="V819" i="7"/>
  <c r="W621" i="7"/>
  <c r="V621" i="7"/>
  <c r="V833" i="7"/>
  <c r="W699" i="7"/>
  <c r="V699" i="7"/>
  <c r="V487" i="7"/>
  <c r="V524" i="7"/>
  <c r="V755" i="7"/>
  <c r="V320" i="7"/>
  <c r="W320" i="7"/>
  <c r="V284" i="7"/>
  <c r="W284" i="7"/>
  <c r="V248" i="7"/>
  <c r="W248" i="7"/>
  <c r="V212" i="7"/>
  <c r="W212" i="7"/>
  <c r="V170" i="7"/>
  <c r="W170" i="7"/>
  <c r="V134" i="7"/>
  <c r="W134" i="7"/>
  <c r="W93" i="7"/>
  <c r="V93" i="7"/>
  <c r="V674" i="7"/>
  <c r="W322" i="7"/>
  <c r="V322" i="7"/>
  <c r="W286" i="7"/>
  <c r="V286" i="7"/>
  <c r="W250" i="7"/>
  <c r="V250" i="7"/>
  <c r="W214" i="7"/>
  <c r="V214" i="7"/>
  <c r="W178" i="7"/>
  <c r="V178" i="7"/>
  <c r="W142" i="7"/>
  <c r="V142" i="7"/>
  <c r="W94" i="7"/>
  <c r="V94" i="7"/>
  <c r="V371" i="7"/>
  <c r="W371" i="7"/>
  <c r="W281" i="7"/>
  <c r="V281" i="7"/>
  <c r="V499" i="7"/>
  <c r="W222" i="7"/>
  <c r="V222" i="7"/>
  <c r="W186" i="7"/>
  <c r="V186" i="7"/>
  <c r="W150" i="7"/>
  <c r="V150" i="7"/>
  <c r="W114" i="7"/>
  <c r="V114" i="7"/>
  <c r="V229" i="7"/>
  <c r="W404" i="7"/>
  <c r="V404" i="7"/>
  <c r="W380" i="7"/>
  <c r="V380" i="7"/>
  <c r="V289" i="7"/>
  <c r="V207" i="7"/>
  <c r="W27" i="7"/>
  <c r="V27" i="7"/>
  <c r="V205" i="7"/>
  <c r="V139" i="7"/>
  <c r="W2560" i="7"/>
  <c r="V2560" i="7"/>
  <c r="W2387" i="7"/>
  <c r="V2387" i="7"/>
  <c r="W2400" i="7"/>
  <c r="V2400" i="7"/>
  <c r="W2228" i="7"/>
  <c r="V2228" i="7"/>
  <c r="W2372" i="7"/>
  <c r="V2372" i="7"/>
  <c r="W1881" i="7"/>
  <c r="V1881" i="7"/>
  <c r="V1443" i="7"/>
  <c r="W1443" i="7"/>
  <c r="W1511" i="7"/>
  <c r="V1511" i="7"/>
  <c r="W1291" i="7"/>
  <c r="V1291" i="7"/>
  <c r="V992" i="7"/>
  <c r="W992" i="7"/>
  <c r="W980" i="7"/>
  <c r="V980" i="7"/>
  <c r="W1162" i="7"/>
  <c r="V1162" i="7"/>
  <c r="W1029" i="7"/>
  <c r="V1029" i="7"/>
  <c r="V557" i="7"/>
  <c r="W557" i="7"/>
  <c r="W522" i="7"/>
  <c r="V522" i="7"/>
  <c r="W2680" i="7"/>
  <c r="V2680" i="7"/>
  <c r="W2608" i="7"/>
  <c r="V2608" i="7"/>
  <c r="W2635" i="7"/>
  <c r="V2635" i="7"/>
  <c r="W2573" i="7"/>
  <c r="V2573" i="7"/>
  <c r="W2676" i="7"/>
  <c r="V2676" i="7"/>
  <c r="W2604" i="7"/>
  <c r="V2604" i="7"/>
  <c r="W2585" i="7"/>
  <c r="V2585" i="7"/>
  <c r="W2539" i="7"/>
  <c r="V2539" i="7"/>
  <c r="V2441" i="7"/>
  <c r="W2441" i="7"/>
  <c r="W2375" i="7"/>
  <c r="V2375" i="7"/>
  <c r="W2461" i="7"/>
  <c r="V2461" i="7"/>
  <c r="W2559" i="7"/>
  <c r="V2559" i="7"/>
  <c r="W2376" i="7"/>
  <c r="V2376" i="7"/>
  <c r="W2515" i="7"/>
  <c r="V2515" i="7"/>
  <c r="W2519" i="7"/>
  <c r="V2519" i="7"/>
  <c r="W2527" i="7"/>
  <c r="V2527" i="7"/>
  <c r="W2366" i="7"/>
  <c r="V2366" i="7"/>
  <c r="W2292" i="7"/>
  <c r="V2292" i="7"/>
  <c r="W2220" i="7"/>
  <c r="V2220" i="7"/>
  <c r="W2492" i="7"/>
  <c r="V2492" i="7"/>
  <c r="W2334" i="7"/>
  <c r="V2334" i="7"/>
  <c r="W2276" i="7"/>
  <c r="V2276" i="7"/>
  <c r="W2257" i="7"/>
  <c r="V2257" i="7"/>
  <c r="W2240" i="7"/>
  <c r="V2240" i="7"/>
  <c r="W2221" i="7"/>
  <c r="V2221" i="7"/>
  <c r="V2421" i="7"/>
  <c r="V2205" i="7"/>
  <c r="W2205" i="7"/>
  <c r="V2167" i="7"/>
  <c r="W2167" i="7"/>
  <c r="V2131" i="7"/>
  <c r="W2131" i="7"/>
  <c r="V2077" i="7"/>
  <c r="W2077" i="7"/>
  <c r="W2248" i="7"/>
  <c r="V2248" i="7"/>
  <c r="W2186" i="7"/>
  <c r="V2186" i="7"/>
  <c r="W2115" i="7"/>
  <c r="V2115" i="7"/>
  <c r="W2287" i="7"/>
  <c r="V2287" i="7"/>
  <c r="W2277" i="7"/>
  <c r="V2277" i="7"/>
  <c r="W2175" i="7"/>
  <c r="V2175" i="7"/>
  <c r="V2081" i="7"/>
  <c r="W2081" i="7"/>
  <c r="W1999" i="7"/>
  <c r="V1999" i="7"/>
  <c r="W1963" i="7"/>
  <c r="V1963" i="7"/>
  <c r="W2217" i="7"/>
  <c r="V2217" i="7"/>
  <c r="W2037" i="7"/>
  <c r="V2037" i="7"/>
  <c r="W2050" i="7"/>
  <c r="W1927" i="7"/>
  <c r="V1927" i="7"/>
  <c r="W1879" i="7"/>
  <c r="V1879" i="7"/>
  <c r="W1807" i="7"/>
  <c r="V1807" i="7"/>
  <c r="W1904" i="7"/>
  <c r="V1904" i="7"/>
  <c r="W1949" i="7"/>
  <c r="V1970" i="7"/>
  <c r="W1809" i="7"/>
  <c r="V1809" i="7"/>
  <c r="W1764" i="7"/>
  <c r="V1764" i="7"/>
  <c r="V2054" i="7"/>
  <c r="V1931" i="7"/>
  <c r="V1877" i="7"/>
  <c r="W1729" i="7"/>
  <c r="V1729" i="7"/>
  <c r="V1964" i="7"/>
  <c r="W1874" i="7"/>
  <c r="V1874" i="7"/>
  <c r="W1802" i="7"/>
  <c r="V1802" i="7"/>
  <c r="W1772" i="7"/>
  <c r="V1772" i="7"/>
  <c r="V1587" i="7"/>
  <c r="W1587" i="7"/>
  <c r="V1491" i="7"/>
  <c r="W1491" i="7"/>
  <c r="V1419" i="7"/>
  <c r="W1419" i="7"/>
  <c r="W2121" i="7"/>
  <c r="V2121" i="7"/>
  <c r="V1799" i="7"/>
  <c r="W1724" i="7"/>
  <c r="V1724" i="7"/>
  <c r="W1625" i="7"/>
  <c r="V1625" i="7"/>
  <c r="W1571" i="7"/>
  <c r="V1571" i="7"/>
  <c r="W1535" i="7"/>
  <c r="V1535" i="7"/>
  <c r="W1499" i="7"/>
  <c r="V1499" i="7"/>
  <c r="W1463" i="7"/>
  <c r="V1463" i="7"/>
  <c r="W1427" i="7"/>
  <c r="V1427" i="7"/>
  <c r="W1447" i="7"/>
  <c r="V1447" i="7"/>
  <c r="W1375" i="7"/>
  <c r="V1375" i="7"/>
  <c r="V1420" i="7"/>
  <c r="W1420" i="7"/>
  <c r="W1402" i="7"/>
  <c r="V1402" i="7"/>
  <c r="V1900" i="7"/>
  <c r="V1528" i="7"/>
  <c r="W1528" i="7"/>
  <c r="V1363" i="7"/>
  <c r="W1627" i="7"/>
  <c r="V1627" i="7"/>
  <c r="V1518" i="7"/>
  <c r="W1267" i="7"/>
  <c r="V1267" i="7"/>
  <c r="W1195" i="7"/>
  <c r="V1195" i="7"/>
  <c r="W1123" i="7"/>
  <c r="V1123" i="7"/>
  <c r="V1576" i="7"/>
  <c r="W1576" i="7"/>
  <c r="V1462" i="7"/>
  <c r="W1462" i="7"/>
  <c r="W1359" i="7"/>
  <c r="V1359" i="7"/>
  <c r="V1602" i="7"/>
  <c r="W1352" i="7"/>
  <c r="V1352" i="7"/>
  <c r="W1247" i="7"/>
  <c r="V1247" i="7"/>
  <c r="W1175" i="7"/>
  <c r="V1175" i="7"/>
  <c r="W1099" i="7"/>
  <c r="V1099" i="7"/>
  <c r="W1045" i="7"/>
  <c r="V1045" i="7"/>
  <c r="W1009" i="7"/>
  <c r="V1009" i="7"/>
  <c r="W973" i="7"/>
  <c r="V973" i="7"/>
  <c r="V1566" i="7"/>
  <c r="W1112" i="7"/>
  <c r="V1112" i="7"/>
  <c r="V1040" i="7"/>
  <c r="W1040" i="7"/>
  <c r="V1422" i="7"/>
  <c r="W1299" i="7"/>
  <c r="V1299" i="7"/>
  <c r="W1245" i="7"/>
  <c r="V1245" i="7"/>
  <c r="W1227" i="7"/>
  <c r="V1227" i="7"/>
  <c r="W1209" i="7"/>
  <c r="V1209" i="7"/>
  <c r="W1191" i="7"/>
  <c r="V1191" i="7"/>
  <c r="W1173" i="7"/>
  <c r="V1173" i="7"/>
  <c r="W1155" i="7"/>
  <c r="V1155" i="7"/>
  <c r="W1137" i="7"/>
  <c r="V1137" i="7"/>
  <c r="W956" i="7"/>
  <c r="V956" i="7"/>
  <c r="V884" i="7"/>
  <c r="W884" i="7"/>
  <c r="W1573" i="7"/>
  <c r="V1573" i="7"/>
  <c r="W1358" i="7"/>
  <c r="V1358" i="7"/>
  <c r="V1270" i="7"/>
  <c r="V1494" i="7"/>
  <c r="W1341" i="7"/>
  <c r="V1341" i="7"/>
  <c r="V1632" i="7"/>
  <c r="W1334" i="7"/>
  <c r="V1334" i="7"/>
  <c r="V1468" i="7"/>
  <c r="W1468" i="7"/>
  <c r="W1054" i="7"/>
  <c r="V1054" i="7"/>
  <c r="W1108" i="7"/>
  <c r="V1108" i="7"/>
  <c r="W1192" i="7"/>
  <c r="V1192" i="7"/>
  <c r="V1022" i="7"/>
  <c r="V1055" i="7"/>
  <c r="V1007" i="7"/>
  <c r="V911" i="7"/>
  <c r="V1282" i="7"/>
  <c r="W981" i="7"/>
  <c r="V981" i="7"/>
  <c r="W802" i="7"/>
  <c r="V802" i="7"/>
  <c r="W1216" i="7"/>
  <c r="V1216" i="7"/>
  <c r="W1116" i="7"/>
  <c r="W953" i="7"/>
  <c r="V953" i="7"/>
  <c r="W915" i="7"/>
  <c r="V915" i="7"/>
  <c r="W891" i="7"/>
  <c r="V891" i="7"/>
  <c r="W867" i="7"/>
  <c r="V867" i="7"/>
  <c r="W1156" i="7"/>
  <c r="V1156" i="7"/>
  <c r="W1096" i="7"/>
  <c r="V1096" i="7"/>
  <c r="W1024" i="7"/>
  <c r="V1024" i="7"/>
  <c r="W846" i="7"/>
  <c r="V846" i="7"/>
  <c r="W1089" i="7"/>
  <c r="V1089" i="7"/>
  <c r="W1017" i="7"/>
  <c r="V1017" i="7"/>
  <c r="W605" i="7"/>
  <c r="V605" i="7"/>
  <c r="V533" i="7"/>
  <c r="W533" i="7"/>
  <c r="V1076" i="7"/>
  <c r="W807" i="7"/>
  <c r="V807" i="7"/>
  <c r="W751" i="7"/>
  <c r="V751" i="7"/>
  <c r="W679" i="7"/>
  <c r="V679" i="7"/>
  <c r="W607" i="7"/>
  <c r="V607" i="7"/>
  <c r="W535" i="7"/>
  <c r="V535" i="7"/>
  <c r="V786" i="7"/>
  <c r="W786" i="7"/>
  <c r="V762" i="7"/>
  <c r="W762" i="7"/>
  <c r="V1097" i="7"/>
  <c r="W705" i="7"/>
  <c r="V705" i="7"/>
  <c r="W597" i="7"/>
  <c r="V597" i="7"/>
  <c r="W750" i="7"/>
  <c r="V750" i="7"/>
  <c r="W698" i="7"/>
  <c r="V698" i="7"/>
  <c r="W491" i="7"/>
  <c r="V491" i="7"/>
  <c r="W455" i="7"/>
  <c r="V455" i="7"/>
  <c r="W572" i="7"/>
  <c r="V572" i="7"/>
  <c r="V486" i="7"/>
  <c r="W486" i="7"/>
  <c r="V1013" i="7"/>
  <c r="W630" i="7"/>
  <c r="V630" i="7"/>
  <c r="W738" i="7"/>
  <c r="V738" i="7"/>
  <c r="V608" i="7"/>
  <c r="W507" i="7"/>
  <c r="V507" i="7"/>
  <c r="V740" i="7"/>
  <c r="V372" i="7"/>
  <c r="W372" i="7"/>
  <c r="V397" i="7"/>
  <c r="V171" i="7"/>
  <c r="W171" i="7"/>
  <c r="V135" i="7"/>
  <c r="W135" i="7"/>
  <c r="W87" i="7"/>
  <c r="V87" i="7"/>
  <c r="W1035" i="7"/>
  <c r="V1035" i="7"/>
  <c r="W88" i="7"/>
  <c r="V88" i="7"/>
  <c r="W275" i="7"/>
  <c r="V275" i="7"/>
  <c r="W215" i="7"/>
  <c r="V215" i="7"/>
  <c r="W179" i="7"/>
  <c r="V179" i="7"/>
  <c r="W143" i="7"/>
  <c r="V143" i="7"/>
  <c r="W108" i="7"/>
  <c r="V108" i="7"/>
  <c r="W312" i="7"/>
  <c r="V312" i="7"/>
  <c r="W54" i="7"/>
  <c r="V54" i="7"/>
  <c r="V18" i="7"/>
  <c r="W18" i="7"/>
  <c r="V273" i="7"/>
  <c r="V400" i="7"/>
  <c r="W71" i="7"/>
  <c r="V71" i="7"/>
  <c r="W43" i="7"/>
  <c r="V43" i="7"/>
  <c r="W7" i="7"/>
  <c r="V7" i="7"/>
  <c r="W264" i="7"/>
  <c r="V264" i="7"/>
  <c r="V145" i="7"/>
  <c r="W68" i="7"/>
  <c r="V68" i="7"/>
  <c r="V199" i="7"/>
  <c r="W21" i="7"/>
  <c r="V21" i="7"/>
  <c r="V365" i="7"/>
  <c r="W365" i="7"/>
  <c r="W270" i="7"/>
  <c r="V270" i="7"/>
  <c r="V313" i="7"/>
  <c r="V277" i="7"/>
  <c r="V241" i="7"/>
  <c r="W2603" i="7"/>
  <c r="V2603" i="7"/>
  <c r="V2202" i="7"/>
  <c r="W2202" i="7"/>
  <c r="W2188" i="7"/>
  <c r="V2188" i="7"/>
  <c r="W1674" i="7"/>
  <c r="V1674" i="7"/>
  <c r="W1744" i="7"/>
  <c r="V1744" i="7"/>
  <c r="W1399" i="7"/>
  <c r="V1399" i="7"/>
  <c r="W1374" i="7"/>
  <c r="V1374" i="7"/>
  <c r="W1219" i="7"/>
  <c r="V1219" i="7"/>
  <c r="W1057" i="7"/>
  <c r="V1057" i="7"/>
  <c r="W1251" i="7"/>
  <c r="V1251" i="7"/>
  <c r="W916" i="7"/>
  <c r="V916" i="7"/>
  <c r="W1304" i="7"/>
  <c r="V1304" i="7"/>
  <c r="W2679" i="7"/>
  <c r="V2679" i="7"/>
  <c r="W2643" i="7"/>
  <c r="V2643" i="7"/>
  <c r="W2607" i="7"/>
  <c r="V2607" i="7"/>
  <c r="W2571" i="7"/>
  <c r="V2571" i="7"/>
  <c r="W2674" i="7"/>
  <c r="V2674" i="7"/>
  <c r="W2602" i="7"/>
  <c r="V2602" i="7"/>
  <c r="W2683" i="7"/>
  <c r="V2683" i="7"/>
  <c r="W2689" i="7"/>
  <c r="V2689" i="7"/>
  <c r="W2652" i="7"/>
  <c r="V2652" i="7"/>
  <c r="W2633" i="7"/>
  <c r="V2633" i="7"/>
  <c r="W2581" i="7"/>
  <c r="V2581" i="7"/>
  <c r="V2474" i="7"/>
  <c r="W2474" i="7"/>
  <c r="W2369" i="7"/>
  <c r="V2369" i="7"/>
  <c r="W2446" i="7"/>
  <c r="V2446" i="7"/>
  <c r="W2665" i="7"/>
  <c r="V2665" i="7"/>
  <c r="W2550" i="7"/>
  <c r="V2550" i="7"/>
  <c r="V2495" i="7"/>
  <c r="W2495" i="7"/>
  <c r="V2468" i="7"/>
  <c r="V2411" i="7"/>
  <c r="W2411" i="7"/>
  <c r="W2513" i="7"/>
  <c r="V2513" i="7"/>
  <c r="V2423" i="7"/>
  <c r="W2423" i="7"/>
  <c r="W2440" i="7"/>
  <c r="V2440" i="7"/>
  <c r="W2458" i="7"/>
  <c r="V2458" i="7"/>
  <c r="W2385" i="7"/>
  <c r="V2385" i="7"/>
  <c r="V2405" i="7"/>
  <c r="W2405" i="7"/>
  <c r="V2286" i="7"/>
  <c r="W2286" i="7"/>
  <c r="V2214" i="7"/>
  <c r="W2214" i="7"/>
  <c r="W2335" i="7"/>
  <c r="V2335" i="7"/>
  <c r="W2616" i="7"/>
  <c r="V2616" i="7"/>
  <c r="W2479" i="7"/>
  <c r="V2479" i="7"/>
  <c r="V2551" i="7"/>
  <c r="V2438" i="7"/>
  <c r="W2438" i="7"/>
  <c r="W2384" i="7"/>
  <c r="V2384" i="7"/>
  <c r="W2365" i="7"/>
  <c r="V2365" i="7"/>
  <c r="V2447" i="7"/>
  <c r="W2447" i="7"/>
  <c r="V2136" i="7"/>
  <c r="W2136" i="7"/>
  <c r="V2426" i="7"/>
  <c r="W2426" i="7"/>
  <c r="W2456" i="7"/>
  <c r="W2236" i="7"/>
  <c r="V2236" i="7"/>
  <c r="W2180" i="7"/>
  <c r="V2180" i="7"/>
  <c r="V2138" i="7"/>
  <c r="W2138" i="7"/>
  <c r="W2337" i="7"/>
  <c r="W2109" i="7"/>
  <c r="V2109" i="7"/>
  <c r="W2253" i="7"/>
  <c r="V2253" i="7"/>
  <c r="W2163" i="7"/>
  <c r="V2163" i="7"/>
  <c r="W2193" i="7"/>
  <c r="V2193" i="7"/>
  <c r="W2265" i="7"/>
  <c r="V2265" i="7"/>
  <c r="W2105" i="7"/>
  <c r="V2105" i="7"/>
  <c r="W2145" i="7"/>
  <c r="V2145" i="7"/>
  <c r="W2031" i="7"/>
  <c r="V2031" i="7"/>
  <c r="W2241" i="7"/>
  <c r="V2241" i="7"/>
  <c r="W2019" i="7"/>
  <c r="V2019" i="7"/>
  <c r="W1995" i="7"/>
  <c r="V1995" i="7"/>
  <c r="W1971" i="7"/>
  <c r="V1971" i="7"/>
  <c r="W1947" i="7"/>
  <c r="V1947" i="7"/>
  <c r="V1873" i="7"/>
  <c r="W1873" i="7"/>
  <c r="V1801" i="7"/>
  <c r="W1801" i="7"/>
  <c r="V2004" i="7"/>
  <c r="W2004" i="7"/>
  <c r="V1980" i="7"/>
  <c r="W1980" i="7"/>
  <c r="V1956" i="7"/>
  <c r="W1956" i="7"/>
  <c r="W1979" i="7"/>
  <c r="V2306" i="7"/>
  <c r="W2306" i="7"/>
  <c r="W2068" i="7"/>
  <c r="W1924" i="7"/>
  <c r="V1924" i="7"/>
  <c r="W1894" i="7"/>
  <c r="V1894" i="7"/>
  <c r="V2141" i="7"/>
  <c r="W1723" i="7"/>
  <c r="V1723" i="7"/>
  <c r="V1972" i="7"/>
  <c r="W2181" i="7"/>
  <c r="V2181" i="7"/>
  <c r="W1779" i="7"/>
  <c r="V1779" i="7"/>
  <c r="V2008" i="7"/>
  <c r="W1864" i="7"/>
  <c r="V1864" i="7"/>
  <c r="W1690" i="7"/>
  <c r="V1690" i="7"/>
  <c r="V1650" i="7"/>
  <c r="W1650" i="7"/>
  <c r="V1581" i="7"/>
  <c r="W1581" i="7"/>
  <c r="V1485" i="7"/>
  <c r="W1485" i="7"/>
  <c r="V1413" i="7"/>
  <c r="W1413" i="7"/>
  <c r="W1702" i="7"/>
  <c r="V1702" i="7"/>
  <c r="W1658" i="7"/>
  <c r="V1658" i="7"/>
  <c r="W1738" i="7"/>
  <c r="V1738" i="7"/>
  <c r="W1838" i="7"/>
  <c r="V1838" i="7"/>
  <c r="V1711" i="7"/>
  <c r="W1619" i="7"/>
  <c r="V1619" i="7"/>
  <c r="W1549" i="7"/>
  <c r="V1549" i="7"/>
  <c r="W1441" i="7"/>
  <c r="V1441" i="7"/>
  <c r="W1369" i="7"/>
  <c r="V1369" i="7"/>
  <c r="V1486" i="7"/>
  <c r="W1486" i="7"/>
  <c r="W1507" i="7"/>
  <c r="V1507" i="7"/>
  <c r="W1356" i="7"/>
  <c r="V1356" i="7"/>
  <c r="W1320" i="7"/>
  <c r="V1320" i="7"/>
  <c r="W1284" i="7"/>
  <c r="V1284" i="7"/>
  <c r="V1426" i="7"/>
  <c r="W1426" i="7"/>
  <c r="V1357" i="7"/>
  <c r="W1261" i="7"/>
  <c r="V1261" i="7"/>
  <c r="W1189" i="7"/>
  <c r="V1189" i="7"/>
  <c r="W1117" i="7"/>
  <c r="V1117" i="7"/>
  <c r="W1584" i="7"/>
  <c r="V1584" i="7"/>
  <c r="V1474" i="7"/>
  <c r="W1474" i="7"/>
  <c r="W1318" i="7"/>
  <c r="V1318" i="7"/>
  <c r="W1241" i="7"/>
  <c r="V1241" i="7"/>
  <c r="W1169" i="7"/>
  <c r="V1169" i="7"/>
  <c r="W1093" i="7"/>
  <c r="V1093" i="7"/>
  <c r="W931" i="7"/>
  <c r="V931" i="7"/>
  <c r="W895" i="7"/>
  <c r="V895" i="7"/>
  <c r="W1106" i="7"/>
  <c r="V1106" i="7"/>
  <c r="W1034" i="7"/>
  <c r="V1034" i="7"/>
  <c r="V950" i="7"/>
  <c r="W950" i="7"/>
  <c r="V878" i="7"/>
  <c r="W878" i="7"/>
  <c r="W1298" i="7"/>
  <c r="V1298" i="7"/>
  <c r="W1363" i="7"/>
  <c r="W1222" i="7"/>
  <c r="V1222" i="7"/>
  <c r="W1047" i="7"/>
  <c r="V1047" i="7"/>
  <c r="W982" i="7"/>
  <c r="V982" i="7"/>
  <c r="W1114" i="7"/>
  <c r="V1114" i="7"/>
  <c r="W1012" i="7"/>
  <c r="V1012" i="7"/>
  <c r="W881" i="7"/>
  <c r="V905" i="7"/>
  <c r="V796" i="7"/>
  <c r="W796" i="7"/>
  <c r="W951" i="7"/>
  <c r="V951" i="7"/>
  <c r="V2480" i="7"/>
  <c r="W2480" i="7"/>
  <c r="W957" i="7"/>
  <c r="V957" i="7"/>
  <c r="W840" i="7"/>
  <c r="V840" i="7"/>
  <c r="W599" i="7"/>
  <c r="V599" i="7"/>
  <c r="V527" i="7"/>
  <c r="W527" i="7"/>
  <c r="W976" i="7"/>
  <c r="V976" i="7"/>
  <c r="W745" i="7"/>
  <c r="V745" i="7"/>
  <c r="W673" i="7"/>
  <c r="V673" i="7"/>
  <c r="W601" i="7"/>
  <c r="V601" i="7"/>
  <c r="W529" i="7"/>
  <c r="V529" i="7"/>
  <c r="V1348" i="7"/>
  <c r="W1046" i="7"/>
  <c r="W843" i="7"/>
  <c r="V843" i="7"/>
  <c r="W1353" i="7"/>
  <c r="V1353" i="7"/>
  <c r="V797" i="7"/>
  <c r="V760" i="7"/>
  <c r="W760" i="7"/>
  <c r="W534" i="7"/>
  <c r="V534" i="7"/>
  <c r="W561" i="7"/>
  <c r="V561" i="7"/>
  <c r="W963" i="7"/>
  <c r="V963" i="7"/>
  <c r="V624" i="7"/>
  <c r="W624" i="7"/>
  <c r="W566" i="7"/>
  <c r="V566" i="7"/>
  <c r="V480" i="7"/>
  <c r="W480" i="7"/>
  <c r="W588" i="7"/>
  <c r="V588" i="7"/>
  <c r="W570" i="7"/>
  <c r="V570" i="7"/>
  <c r="W552" i="7"/>
  <c r="V552" i="7"/>
  <c r="V644" i="7"/>
  <c r="V1061" i="7"/>
  <c r="W678" i="7"/>
  <c r="V678" i="7"/>
  <c r="W466" i="7"/>
  <c r="W430" i="7"/>
  <c r="V466" i="7"/>
  <c r="V314" i="7"/>
  <c r="W314" i="7"/>
  <c r="V278" i="7"/>
  <c r="W278" i="7"/>
  <c r="V242" i="7"/>
  <c r="W242" i="7"/>
  <c r="V206" i="7"/>
  <c r="W206" i="7"/>
  <c r="V164" i="7"/>
  <c r="W164" i="7"/>
  <c r="V128" i="7"/>
  <c r="W128" i="7"/>
  <c r="V433" i="7"/>
  <c r="V353" i="7"/>
  <c r="W353" i="7"/>
  <c r="W316" i="7"/>
  <c r="V316" i="7"/>
  <c r="W280" i="7"/>
  <c r="V280" i="7"/>
  <c r="W244" i="7"/>
  <c r="V244" i="7"/>
  <c r="W208" i="7"/>
  <c r="V208" i="7"/>
  <c r="W172" i="7"/>
  <c r="V172" i="7"/>
  <c r="W136" i="7"/>
  <c r="V136" i="7"/>
  <c r="W82" i="7"/>
  <c r="V82" i="7"/>
  <c r="V614" i="7"/>
  <c r="W269" i="7"/>
  <c r="V269" i="7"/>
  <c r="W216" i="7"/>
  <c r="V216" i="7"/>
  <c r="W180" i="7"/>
  <c r="V180" i="7"/>
  <c r="W144" i="7"/>
  <c r="V144" i="7"/>
  <c r="W102" i="7"/>
  <c r="V102" i="7"/>
  <c r="W398" i="7"/>
  <c r="V398" i="7"/>
  <c r="W374" i="7"/>
  <c r="V374" i="7"/>
  <c r="W448" i="7"/>
  <c r="V337" i="7"/>
  <c r="V265" i="7"/>
  <c r="W101" i="7"/>
  <c r="V101" i="7"/>
  <c r="W32" i="7"/>
  <c r="V32" i="7"/>
  <c r="W8" i="7"/>
  <c r="V8" i="7"/>
  <c r="V402" i="7"/>
  <c r="W402" i="7"/>
  <c r="V378" i="7"/>
  <c r="W378" i="7"/>
  <c r="V325" i="7"/>
  <c r="V243" i="7"/>
  <c r="W15" i="7"/>
  <c r="V15" i="7"/>
  <c r="V382" i="7"/>
  <c r="W335" i="7"/>
  <c r="V335" i="7"/>
  <c r="V127" i="7"/>
  <c r="W2244" i="7"/>
  <c r="V2244" i="7"/>
  <c r="W2264" i="7"/>
  <c r="V2264" i="7"/>
  <c r="W1817" i="7"/>
  <c r="V1817" i="7"/>
  <c r="W1408" i="7"/>
  <c r="V1408" i="7"/>
  <c r="W1021" i="7"/>
  <c r="V1021" i="7"/>
  <c r="V1064" i="7"/>
  <c r="W1064" i="7"/>
  <c r="W1197" i="7"/>
  <c r="V1197" i="7"/>
  <c r="W1078" i="7"/>
  <c r="V1078" i="7"/>
  <c r="V1118" i="7"/>
  <c r="W1118" i="7"/>
  <c r="W559" i="7"/>
  <c r="V559" i="7"/>
  <c r="W504" i="7"/>
  <c r="V504" i="7"/>
  <c r="V438" i="7"/>
  <c r="W438" i="7"/>
  <c r="W2668" i="7"/>
  <c r="V2668" i="7"/>
  <c r="W2596" i="7"/>
  <c r="V2596" i="7"/>
  <c r="W2681" i="7"/>
  <c r="V2681" i="7"/>
  <c r="W2687" i="7"/>
  <c r="V2687" i="7"/>
  <c r="W2646" i="7"/>
  <c r="V2646" i="7"/>
  <c r="W2580" i="7"/>
  <c r="V2580" i="7"/>
  <c r="W2664" i="7"/>
  <c r="V2664" i="7"/>
  <c r="W2529" i="7"/>
  <c r="V2529" i="7"/>
  <c r="W2622" i="7"/>
  <c r="V2622" i="7"/>
  <c r="V2555" i="7"/>
  <c r="W2404" i="7"/>
  <c r="V2404" i="7"/>
  <c r="W2363" i="7"/>
  <c r="V2363" i="7"/>
  <c r="W2454" i="7"/>
  <c r="V2454" i="7"/>
  <c r="W2403" i="7"/>
  <c r="V2403" i="7"/>
  <c r="W2530" i="7"/>
  <c r="V2530" i="7"/>
  <c r="W2663" i="7"/>
  <c r="V2663" i="7"/>
  <c r="V2459" i="7"/>
  <c r="W2459" i="7"/>
  <c r="V2407" i="7"/>
  <c r="W2383" i="7"/>
  <c r="V2383" i="7"/>
  <c r="W2373" i="7"/>
  <c r="V2373" i="7"/>
  <c r="W2280" i="7"/>
  <c r="V2280" i="7"/>
  <c r="V2208" i="7"/>
  <c r="W2208" i="7"/>
  <c r="W2460" i="7"/>
  <c r="V2460" i="7"/>
  <c r="V2130" i="7"/>
  <c r="W2130" i="7"/>
  <c r="W2336" i="7"/>
  <c r="V2336" i="7"/>
  <c r="W2307" i="7"/>
  <c r="V2307" i="7"/>
  <c r="V2197" i="7"/>
  <c r="W2197" i="7"/>
  <c r="V2161" i="7"/>
  <c r="W2161" i="7"/>
  <c r="V2125" i="7"/>
  <c r="W2125" i="7"/>
  <c r="W2224" i="7"/>
  <c r="V2224" i="7"/>
  <c r="V2174" i="7"/>
  <c r="W2174" i="7"/>
  <c r="W2103" i="7"/>
  <c r="V2103" i="7"/>
  <c r="W2146" i="7"/>
  <c r="V2146" i="7"/>
  <c r="W2099" i="7"/>
  <c r="V2099" i="7"/>
  <c r="W2053" i="7"/>
  <c r="V2053" i="7"/>
  <c r="W1993" i="7"/>
  <c r="V1993" i="7"/>
  <c r="W1957" i="7"/>
  <c r="V1957" i="7"/>
  <c r="V2052" i="7"/>
  <c r="W2052" i="7"/>
  <c r="V2045" i="7"/>
  <c r="W1921" i="7"/>
  <c r="V1921" i="7"/>
  <c r="W1867" i="7"/>
  <c r="V1867" i="7"/>
  <c r="W1795" i="7"/>
  <c r="V1795" i="7"/>
  <c r="V2078" i="7"/>
  <c r="W2078" i="7"/>
  <c r="W2041" i="7"/>
  <c r="V2041" i="7"/>
  <c r="V2022" i="7"/>
  <c r="W2022" i="7"/>
  <c r="V2063" i="7"/>
  <c r="V1973" i="7"/>
  <c r="V1948" i="7"/>
  <c r="W1870" i="7"/>
  <c r="V1870" i="7"/>
  <c r="V2034" i="7"/>
  <c r="W2034" i="7"/>
  <c r="W1859" i="7"/>
  <c r="V1859" i="7"/>
  <c r="V1925" i="7"/>
  <c r="W1805" i="7"/>
  <c r="V1805" i="7"/>
  <c r="W1717" i="7"/>
  <c r="V1717" i="7"/>
  <c r="W1899" i="7"/>
  <c r="V1899" i="7"/>
  <c r="V1978" i="7"/>
  <c r="W1667" i="7"/>
  <c r="V1667" i="7"/>
  <c r="W1688" i="7"/>
  <c r="V1688" i="7"/>
  <c r="V1647" i="7"/>
  <c r="W1647" i="7"/>
  <c r="V1575" i="7"/>
  <c r="W1575" i="7"/>
  <c r="V1479" i="7"/>
  <c r="W1479" i="7"/>
  <c r="V1407" i="7"/>
  <c r="W1407" i="7"/>
  <c r="V2108" i="7"/>
  <c r="W2108" i="7"/>
  <c r="W1700" i="7"/>
  <c r="V1700" i="7"/>
  <c r="W1828" i="7"/>
  <c r="V1828" i="7"/>
  <c r="W1736" i="7"/>
  <c r="V1736" i="7"/>
  <c r="W1708" i="7"/>
  <c r="V1708" i="7"/>
  <c r="W1613" i="7"/>
  <c r="V1613" i="7"/>
  <c r="W1565" i="7"/>
  <c r="V1565" i="7"/>
  <c r="W1529" i="7"/>
  <c r="V1529" i="7"/>
  <c r="W1493" i="7"/>
  <c r="V1493" i="7"/>
  <c r="W1457" i="7"/>
  <c r="V1457" i="7"/>
  <c r="W1421" i="7"/>
  <c r="V1421" i="7"/>
  <c r="V1804" i="7"/>
  <c r="V1673" i="7"/>
  <c r="W1543" i="7"/>
  <c r="V1543" i="7"/>
  <c r="W1435" i="7"/>
  <c r="V1435" i="7"/>
  <c r="V1882" i="7"/>
  <c r="W1668" i="7"/>
  <c r="V1668" i="7"/>
  <c r="V1600" i="7"/>
  <c r="W1600" i="7"/>
  <c r="V1858" i="7"/>
  <c r="V1351" i="7"/>
  <c r="V1512" i="7"/>
  <c r="W1255" i="7"/>
  <c r="V1255" i="7"/>
  <c r="W1183" i="7"/>
  <c r="V1183" i="7"/>
  <c r="W1853" i="7"/>
  <c r="V1853" i="7"/>
  <c r="V1516" i="7"/>
  <c r="W1516" i="7"/>
  <c r="V1438" i="7"/>
  <c r="W1438" i="7"/>
  <c r="W1639" i="7"/>
  <c r="V1639" i="7"/>
  <c r="V1552" i="7"/>
  <c r="W1552" i="7"/>
  <c r="V1124" i="7"/>
  <c r="W1124" i="7"/>
  <c r="W1316" i="7"/>
  <c r="V1316" i="7"/>
  <c r="W1235" i="7"/>
  <c r="V1235" i="7"/>
  <c r="W1163" i="7"/>
  <c r="V1163" i="7"/>
  <c r="W1087" i="7"/>
  <c r="V1087" i="7"/>
  <c r="W1039" i="7"/>
  <c r="V1039" i="7"/>
  <c r="W1003" i="7"/>
  <c r="V1003" i="7"/>
  <c r="W967" i="7"/>
  <c r="V967" i="7"/>
  <c r="W1100" i="7"/>
  <c r="V1100" i="7"/>
  <c r="W944" i="7"/>
  <c r="V944" i="7"/>
  <c r="V872" i="7"/>
  <c r="W872" i="7"/>
  <c r="W1268" i="7"/>
  <c r="V1268" i="7"/>
  <c r="V1483" i="7"/>
  <c r="W1357" i="7"/>
  <c r="V1536" i="7"/>
  <c r="V1250" i="7"/>
  <c r="W1250" i="7"/>
  <c r="V1232" i="7"/>
  <c r="W1232" i="7"/>
  <c r="V1214" i="7"/>
  <c r="W1214" i="7"/>
  <c r="V1196" i="7"/>
  <c r="W1196" i="7"/>
  <c r="V1178" i="7"/>
  <c r="W1178" i="7"/>
  <c r="V1160" i="7"/>
  <c r="W1160" i="7"/>
  <c r="V1142" i="7"/>
  <c r="W1142" i="7"/>
  <c r="V941" i="7"/>
  <c r="W904" i="7"/>
  <c r="V904" i="7"/>
  <c r="W880" i="7"/>
  <c r="V880" i="7"/>
  <c r="W928" i="7"/>
  <c r="V928" i="7"/>
  <c r="W1234" i="7"/>
  <c r="V1234" i="7"/>
  <c r="W1053" i="7"/>
  <c r="V1053" i="7"/>
  <c r="W1005" i="7"/>
  <c r="V1005" i="7"/>
  <c r="V899" i="7"/>
  <c r="W1280" i="7"/>
  <c r="V1280" i="7"/>
  <c r="V790" i="7"/>
  <c r="W790" i="7"/>
  <c r="W1090" i="7"/>
  <c r="V1090" i="7"/>
  <c r="W1018" i="7"/>
  <c r="V1018" i="7"/>
  <c r="W1198" i="7"/>
  <c r="V1198" i="7"/>
  <c r="W834" i="7"/>
  <c r="V834" i="7"/>
  <c r="W803" i="7"/>
  <c r="V803" i="7"/>
  <c r="W671" i="7"/>
  <c r="V671" i="7"/>
  <c r="V593" i="7"/>
  <c r="W593" i="7"/>
  <c r="V521" i="7"/>
  <c r="W521" i="7"/>
  <c r="W1067" i="7"/>
  <c r="V1067" i="7"/>
  <c r="V861" i="7"/>
  <c r="W861" i="7"/>
  <c r="W739" i="7"/>
  <c r="V739" i="7"/>
  <c r="W667" i="7"/>
  <c r="V667" i="7"/>
  <c r="W595" i="7"/>
  <c r="V595" i="7"/>
  <c r="W523" i="7"/>
  <c r="V523" i="7"/>
  <c r="V1073" i="7"/>
  <c r="W769" i="7"/>
  <c r="V769" i="7"/>
  <c r="W690" i="7"/>
  <c r="V690" i="7"/>
  <c r="W485" i="7"/>
  <c r="V485" i="7"/>
  <c r="W449" i="7"/>
  <c r="V449" i="7"/>
  <c r="W668" i="7"/>
  <c r="V668" i="7"/>
  <c r="W560" i="7"/>
  <c r="V560" i="7"/>
  <c r="V474" i="7"/>
  <c r="W474" i="7"/>
  <c r="W1011" i="7"/>
  <c r="V1011" i="7"/>
  <c r="W1115" i="7"/>
  <c r="V806" i="7"/>
  <c r="V680" i="7"/>
  <c r="W663" i="7"/>
  <c r="V663" i="7"/>
  <c r="W615" i="7"/>
  <c r="V615" i="7"/>
  <c r="W370" i="7"/>
  <c r="V370" i="7"/>
  <c r="V391" i="7"/>
  <c r="V401" i="7"/>
  <c r="W401" i="7"/>
  <c r="V383" i="7"/>
  <c r="W383" i="7"/>
  <c r="V165" i="7"/>
  <c r="W165" i="7"/>
  <c r="V129" i="7"/>
  <c r="W129" i="7"/>
  <c r="W81" i="7"/>
  <c r="V81" i="7"/>
  <c r="V493" i="7"/>
  <c r="V442" i="7"/>
  <c r="W76" i="7"/>
  <c r="V76" i="7"/>
  <c r="W364" i="7"/>
  <c r="V364" i="7"/>
  <c r="V359" i="7"/>
  <c r="W359" i="7"/>
  <c r="W263" i="7"/>
  <c r="V263" i="7"/>
  <c r="W209" i="7"/>
  <c r="V209" i="7"/>
  <c r="W173" i="7"/>
  <c r="V173" i="7"/>
  <c r="W137" i="7"/>
  <c r="V137" i="7"/>
  <c r="W96" i="7"/>
  <c r="V96" i="7"/>
  <c r="W294" i="7"/>
  <c r="V294" i="7"/>
  <c r="W83" i="7"/>
  <c r="V83" i="7"/>
  <c r="V48" i="7"/>
  <c r="W48" i="7"/>
  <c r="V12" i="7"/>
  <c r="W12" i="7"/>
  <c r="V309" i="7"/>
  <c r="V388" i="7"/>
  <c r="W37" i="7"/>
  <c r="V37" i="7"/>
  <c r="W347" i="7"/>
  <c r="W246" i="7"/>
  <c r="V246" i="7"/>
  <c r="V133" i="7"/>
  <c r="W62" i="7"/>
  <c r="V62" i="7"/>
  <c r="V235" i="7"/>
  <c r="W9" i="7"/>
  <c r="V9" i="7"/>
  <c r="V349" i="7"/>
  <c r="W349" i="7"/>
  <c r="W252" i="7"/>
  <c r="V252" i="7"/>
  <c r="V355" i="7"/>
  <c r="W360" i="7"/>
  <c r="W2547" i="7"/>
  <c r="V2547" i="7"/>
  <c r="V2541" i="7"/>
  <c r="W2541" i="7"/>
  <c r="W2478" i="7"/>
  <c r="V2478" i="7"/>
  <c r="W2391" i="7"/>
  <c r="V2391" i="7"/>
  <c r="W2281" i="7"/>
  <c r="V2281" i="7"/>
  <c r="V2143" i="7"/>
  <c r="W2143" i="7"/>
  <c r="W2300" i="7"/>
  <c r="V2300" i="7"/>
  <c r="W2011" i="7"/>
  <c r="V2011" i="7"/>
  <c r="W2055" i="7"/>
  <c r="V2055" i="7"/>
  <c r="W1903" i="7"/>
  <c r="V1903" i="7"/>
  <c r="V2028" i="7"/>
  <c r="W2028" i="7"/>
  <c r="W1798" i="7"/>
  <c r="V1798" i="7"/>
  <c r="W1761" i="7"/>
  <c r="V1761" i="7"/>
  <c r="W1815" i="7"/>
  <c r="V1815" i="7"/>
  <c r="V908" i="7"/>
  <c r="W908" i="7"/>
  <c r="W1347" i="7"/>
  <c r="V1347" i="7"/>
  <c r="W1006" i="7"/>
  <c r="V1006" i="7"/>
  <c r="W2673" i="7"/>
  <c r="V2673" i="7"/>
  <c r="V2637" i="7"/>
  <c r="W2637" i="7"/>
  <c r="W2601" i="7"/>
  <c r="V2601" i="7"/>
  <c r="W2565" i="7"/>
  <c r="V2565" i="7"/>
  <c r="W2662" i="7"/>
  <c r="V2662" i="7"/>
  <c r="W2590" i="7"/>
  <c r="V2590" i="7"/>
  <c r="W2617" i="7"/>
  <c r="V2617" i="7"/>
  <c r="W2574" i="7"/>
  <c r="V2574" i="7"/>
  <c r="W2545" i="7"/>
  <c r="V2545" i="7"/>
  <c r="W2490" i="7"/>
  <c r="V2490" i="7"/>
  <c r="W2537" i="7"/>
  <c r="V2537" i="7"/>
  <c r="W2357" i="7"/>
  <c r="V2357" i="7"/>
  <c r="W2688" i="7"/>
  <c r="V2688" i="7"/>
  <c r="W2591" i="7"/>
  <c r="V2591" i="7"/>
  <c r="W2525" i="7"/>
  <c r="V2525" i="7"/>
  <c r="W2397" i="7"/>
  <c r="V2397" i="7"/>
  <c r="W2274" i="7"/>
  <c r="V2274" i="7"/>
  <c r="W2593" i="7"/>
  <c r="V2593" i="7"/>
  <c r="W2359" i="7"/>
  <c r="V2359" i="7"/>
  <c r="V2349" i="7"/>
  <c r="W2349" i="7"/>
  <c r="W2341" i="7"/>
  <c r="V2341" i="7"/>
  <c r="W2436" i="7"/>
  <c r="V2436" i="7"/>
  <c r="V2471" i="7"/>
  <c r="W2471" i="7"/>
  <c r="W2294" i="7"/>
  <c r="V2294" i="7"/>
  <c r="V2124" i="7"/>
  <c r="W2124" i="7"/>
  <c r="V2290" i="7"/>
  <c r="W2360" i="7"/>
  <c r="V2360" i="7"/>
  <c r="W2318" i="7"/>
  <c r="V2318" i="7"/>
  <c r="V2168" i="7"/>
  <c r="W2168" i="7"/>
  <c r="V2132" i="7"/>
  <c r="W2132" i="7"/>
  <c r="W2293" i="7"/>
  <c r="V2293" i="7"/>
  <c r="W2270" i="7"/>
  <c r="V2270" i="7"/>
  <c r="W2251" i="7"/>
  <c r="V2251" i="7"/>
  <c r="W2234" i="7"/>
  <c r="V2234" i="7"/>
  <c r="W2215" i="7"/>
  <c r="V2215" i="7"/>
  <c r="W2097" i="7"/>
  <c r="V2097" i="7"/>
  <c r="W2153" i="7"/>
  <c r="V2153" i="7"/>
  <c r="V2235" i="7"/>
  <c r="W2122" i="7"/>
  <c r="V2122" i="7"/>
  <c r="W2093" i="7"/>
  <c r="V2093" i="7"/>
  <c r="V2247" i="7"/>
  <c r="W2035" i="7"/>
  <c r="V2035" i="7"/>
  <c r="W1861" i="7"/>
  <c r="V1861" i="7"/>
  <c r="W1789" i="7"/>
  <c r="V1789" i="7"/>
  <c r="V2051" i="7"/>
  <c r="W2187" i="7"/>
  <c r="V2187" i="7"/>
  <c r="W2075" i="7"/>
  <c r="W2295" i="7"/>
  <c r="V2295" i="7"/>
  <c r="V1967" i="7"/>
  <c r="W2065" i="7"/>
  <c r="V2065" i="7"/>
  <c r="W1863" i="7"/>
  <c r="V1863" i="7"/>
  <c r="W2072" i="7"/>
  <c r="V2072" i="7"/>
  <c r="V2002" i="7"/>
  <c r="W1796" i="7"/>
  <c r="V1796" i="7"/>
  <c r="W1773" i="7"/>
  <c r="V1773" i="7"/>
  <c r="W1705" i="7"/>
  <c r="V1705" i="7"/>
  <c r="W1941" i="7"/>
  <c r="V1941" i="7"/>
  <c r="W1923" i="7"/>
  <c r="V1923" i="7"/>
  <c r="W1905" i="7"/>
  <c r="V1905" i="7"/>
  <c r="W1844" i="7"/>
  <c r="V1844" i="7"/>
  <c r="W1803" i="7"/>
  <c r="V1803" i="7"/>
  <c r="W2066" i="7"/>
  <c r="V2066" i="7"/>
  <c r="W1660" i="7"/>
  <c r="V1660" i="7"/>
  <c r="W1743" i="7"/>
  <c r="V1743" i="7"/>
  <c r="W1725" i="7"/>
  <c r="V1725" i="7"/>
  <c r="W1707" i="7"/>
  <c r="V1707" i="7"/>
  <c r="W1663" i="7"/>
  <c r="V1663" i="7"/>
  <c r="V1641" i="7"/>
  <c r="W1641" i="7"/>
  <c r="V1569" i="7"/>
  <c r="W1569" i="7"/>
  <c r="V1473" i="7"/>
  <c r="W1473" i="7"/>
  <c r="V1395" i="7"/>
  <c r="W1395" i="7"/>
  <c r="W1696" i="7"/>
  <c r="V1696" i="7"/>
  <c r="W1750" i="7"/>
  <c r="V1750" i="7"/>
  <c r="W1706" i="7"/>
  <c r="V1706" i="7"/>
  <c r="W1607" i="7"/>
  <c r="V1607" i="7"/>
  <c r="W1415" i="7"/>
  <c r="V1415" i="7"/>
  <c r="W1537" i="7"/>
  <c r="V1537" i="7"/>
  <c r="W1429" i="7"/>
  <c r="V1429" i="7"/>
  <c r="W1608" i="7"/>
  <c r="V1608" i="7"/>
  <c r="V1492" i="7"/>
  <c r="W1492" i="7"/>
  <c r="W1350" i="7"/>
  <c r="V1350" i="7"/>
  <c r="W1314" i="7"/>
  <c r="V1314" i="7"/>
  <c r="W1278" i="7"/>
  <c r="V1278" i="7"/>
  <c r="V1345" i="7"/>
  <c r="W1390" i="7"/>
  <c r="V1390" i="7"/>
  <c r="W1372" i="7"/>
  <c r="V1372" i="7"/>
  <c r="W1249" i="7"/>
  <c r="V1249" i="7"/>
  <c r="W1177" i="7"/>
  <c r="V1177" i="7"/>
  <c r="V1612" i="7"/>
  <c r="W1612" i="7"/>
  <c r="W1561" i="7"/>
  <c r="V1561" i="7"/>
  <c r="V1624" i="7"/>
  <c r="W1624" i="7"/>
  <c r="W1229" i="7"/>
  <c r="V1229" i="7"/>
  <c r="W1157" i="7"/>
  <c r="V1157" i="7"/>
  <c r="W1081" i="7"/>
  <c r="V1081" i="7"/>
  <c r="W961" i="7"/>
  <c r="V961" i="7"/>
  <c r="W925" i="7"/>
  <c r="V925" i="7"/>
  <c r="W889" i="7"/>
  <c r="V889" i="7"/>
  <c r="V1495" i="7"/>
  <c r="V1324" i="7"/>
  <c r="W938" i="7"/>
  <c r="V938" i="7"/>
  <c r="V866" i="7"/>
  <c r="W866" i="7"/>
  <c r="W1281" i="7"/>
  <c r="V1281" i="7"/>
  <c r="W1060" i="7"/>
  <c r="V1060" i="7"/>
  <c r="W875" i="7"/>
  <c r="V1258" i="7"/>
  <c r="W1132" i="7"/>
  <c r="V1132" i="7"/>
  <c r="W856" i="7"/>
  <c r="V856" i="7"/>
  <c r="V784" i="7"/>
  <c r="W784" i="7"/>
  <c r="W909" i="7"/>
  <c r="V909" i="7"/>
  <c r="W885" i="7"/>
  <c r="V885" i="7"/>
  <c r="W828" i="7"/>
  <c r="V828" i="7"/>
  <c r="W1168" i="7"/>
  <c r="V1168" i="7"/>
  <c r="W1186" i="7"/>
  <c r="V1186" i="7"/>
  <c r="W1252" i="7"/>
  <c r="V1252" i="7"/>
  <c r="W665" i="7"/>
  <c r="V665" i="7"/>
  <c r="V587" i="7"/>
  <c r="W587" i="7"/>
  <c r="V515" i="7"/>
  <c r="W515" i="7"/>
  <c r="V1052" i="7"/>
  <c r="W1306" i="7"/>
  <c r="V1306" i="7"/>
  <c r="W733" i="7"/>
  <c r="V733" i="7"/>
  <c r="W661" i="7"/>
  <c r="V661" i="7"/>
  <c r="W589" i="7"/>
  <c r="V589" i="7"/>
  <c r="W517" i="7"/>
  <c r="V517" i="7"/>
  <c r="V780" i="7"/>
  <c r="W780" i="7"/>
  <c r="W1346" i="7"/>
  <c r="V1346" i="7"/>
  <c r="W1102" i="7"/>
  <c r="V1102" i="7"/>
  <c r="V791" i="7"/>
  <c r="W620" i="7"/>
  <c r="V620" i="7"/>
  <c r="W510" i="7"/>
  <c r="V510" i="7"/>
  <c r="W591" i="7"/>
  <c r="V591" i="7"/>
  <c r="W555" i="7"/>
  <c r="V555" i="7"/>
  <c r="V1109" i="7"/>
  <c r="W530" i="7"/>
  <c r="V530" i="7"/>
  <c r="V989" i="7"/>
  <c r="W815" i="7"/>
  <c r="V815" i="7"/>
  <c r="W711" i="7"/>
  <c r="V711" i="7"/>
  <c r="W537" i="7"/>
  <c r="V537" i="7"/>
  <c r="W554" i="7"/>
  <c r="V554" i="7"/>
  <c r="V468" i="7"/>
  <c r="W468" i="7"/>
  <c r="W736" i="7"/>
  <c r="W666" i="7"/>
  <c r="V666" i="7"/>
  <c r="W600" i="7"/>
  <c r="V600" i="7"/>
  <c r="W1059" i="7"/>
  <c r="V1059" i="7"/>
  <c r="W693" i="7"/>
  <c r="V693" i="7"/>
  <c r="V1085" i="7"/>
  <c r="W748" i="7"/>
  <c r="V308" i="7"/>
  <c r="W308" i="7"/>
  <c r="V272" i="7"/>
  <c r="W272" i="7"/>
  <c r="V236" i="7"/>
  <c r="W236" i="7"/>
  <c r="V200" i="7"/>
  <c r="W200" i="7"/>
  <c r="V158" i="7"/>
  <c r="W158" i="7"/>
  <c r="V122" i="7"/>
  <c r="W122" i="7"/>
  <c r="V358" i="7"/>
  <c r="W358" i="7"/>
  <c r="W310" i="7"/>
  <c r="V310" i="7"/>
  <c r="W274" i="7"/>
  <c r="V274" i="7"/>
  <c r="W238" i="7"/>
  <c r="V238" i="7"/>
  <c r="W202" i="7"/>
  <c r="V202" i="7"/>
  <c r="W166" i="7"/>
  <c r="V166" i="7"/>
  <c r="W130" i="7"/>
  <c r="V130" i="7"/>
  <c r="W1666" i="7"/>
  <c r="V1666" i="7"/>
  <c r="W257" i="7"/>
  <c r="V257" i="7"/>
  <c r="V490" i="7"/>
  <c r="W210" i="7"/>
  <c r="V210" i="7"/>
  <c r="W174" i="7"/>
  <c r="V174" i="7"/>
  <c r="W138" i="7"/>
  <c r="V138" i="7"/>
  <c r="W90" i="7"/>
  <c r="V90" i="7"/>
  <c r="V396" i="7"/>
  <c r="W396" i="7"/>
  <c r="W77" i="7"/>
  <c r="V77" i="7"/>
  <c r="V301" i="7"/>
  <c r="V219" i="7"/>
  <c r="V279" i="7"/>
  <c r="W3" i="7"/>
  <c r="V3" i="7"/>
  <c r="V187" i="7"/>
  <c r="V115" i="7"/>
  <c r="W2639" i="7"/>
  <c r="V2639" i="7"/>
  <c r="W2410" i="7"/>
  <c r="V2410" i="7"/>
  <c r="W2094" i="7"/>
  <c r="V2094" i="7"/>
  <c r="W2353" i="7"/>
  <c r="V2353" i="7"/>
  <c r="W1684" i="7"/>
  <c r="V1684" i="7"/>
  <c r="W1651" i="7"/>
  <c r="V1651" i="7"/>
  <c r="W985" i="7"/>
  <c r="V985" i="7"/>
  <c r="W1233" i="7"/>
  <c r="V1233" i="7"/>
  <c r="V1119" i="7"/>
  <c r="W1119" i="7"/>
  <c r="W1048" i="7"/>
  <c r="V1048" i="7"/>
  <c r="W1019" i="7"/>
  <c r="V1019" i="7"/>
  <c r="W779" i="7"/>
  <c r="W467" i="7"/>
  <c r="V467" i="7"/>
  <c r="W596" i="7"/>
  <c r="V596" i="7"/>
  <c r="V183" i="7"/>
  <c r="W183" i="7"/>
  <c r="V147" i="7"/>
  <c r="W147" i="7"/>
  <c r="W340" i="7"/>
  <c r="V340" i="7"/>
  <c r="W112" i="7"/>
  <c r="V112" i="7"/>
  <c r="W227" i="7"/>
  <c r="V227" i="7"/>
  <c r="W191" i="7"/>
  <c r="V191" i="7"/>
  <c r="W119" i="7"/>
  <c r="V119" i="7"/>
  <c r="W30" i="7"/>
  <c r="V30" i="7"/>
  <c r="W55" i="7"/>
  <c r="V55" i="7"/>
  <c r="W19" i="7"/>
  <c r="V19" i="7"/>
  <c r="W300" i="7"/>
  <c r="V300" i="7"/>
  <c r="W44" i="7"/>
  <c r="V44" i="7"/>
  <c r="W45" i="7"/>
  <c r="V45" i="7"/>
  <c r="W306" i="7"/>
  <c r="V306" i="7"/>
  <c r="W2656" i="7"/>
  <c r="V2656" i="7"/>
  <c r="W2584" i="7"/>
  <c r="V2584" i="7"/>
  <c r="W2553" i="7"/>
  <c r="V2553" i="7"/>
  <c r="W2615" i="7"/>
  <c r="V2615" i="7"/>
  <c r="W2567" i="7"/>
  <c r="V2567" i="7"/>
  <c r="W2651" i="7"/>
  <c r="V2651" i="7"/>
  <c r="W2579" i="7"/>
  <c r="V2579" i="7"/>
  <c r="W2682" i="7"/>
  <c r="V2682" i="7"/>
  <c r="V2671" i="7"/>
  <c r="W2518" i="7"/>
  <c r="W2569" i="7"/>
  <c r="V2569" i="7"/>
  <c r="W2476" i="7"/>
  <c r="V2465" i="7"/>
  <c r="W2465" i="7"/>
  <c r="W2399" i="7"/>
  <c r="V2399" i="7"/>
  <c r="W2351" i="7"/>
  <c r="V2351" i="7"/>
  <c r="W2509" i="7"/>
  <c r="V2509" i="7"/>
  <c r="W2395" i="7"/>
  <c r="V2395" i="7"/>
  <c r="V2343" i="7"/>
  <c r="W2343" i="7"/>
  <c r="W2268" i="7"/>
  <c r="V2268" i="7"/>
  <c r="W2418" i="7"/>
  <c r="V2418" i="7"/>
  <c r="W2330" i="7"/>
  <c r="V2330" i="7"/>
  <c r="W2431" i="7"/>
  <c r="V2431" i="7"/>
  <c r="W2323" i="7"/>
  <c r="V2323" i="7"/>
  <c r="W2296" i="7"/>
  <c r="V2296" i="7"/>
  <c r="W2269" i="7"/>
  <c r="V2269" i="7"/>
  <c r="W2252" i="7"/>
  <c r="V2252" i="7"/>
  <c r="W2233" i="7"/>
  <c r="V2233" i="7"/>
  <c r="W2216" i="7"/>
  <c r="V2216" i="7"/>
  <c r="V2118" i="7"/>
  <c r="W2118" i="7"/>
  <c r="V2191" i="7"/>
  <c r="W2191" i="7"/>
  <c r="V2155" i="7"/>
  <c r="W2155" i="7"/>
  <c r="V2119" i="7"/>
  <c r="W2119" i="7"/>
  <c r="W2284" i="7"/>
  <c r="V2284" i="7"/>
  <c r="V2506" i="7"/>
  <c r="W2412" i="7"/>
  <c r="V2412" i="7"/>
  <c r="W2091" i="7"/>
  <c r="V2091" i="7"/>
  <c r="W2203" i="7"/>
  <c r="V2203" i="7"/>
  <c r="W2165" i="7"/>
  <c r="V2165" i="7"/>
  <c r="W2087" i="7"/>
  <c r="V2087" i="7"/>
  <c r="W2029" i="7"/>
  <c r="V2029" i="7"/>
  <c r="W1987" i="7"/>
  <c r="V1987" i="7"/>
  <c r="W1951" i="7"/>
  <c r="V1951" i="7"/>
  <c r="V2212" i="7"/>
  <c r="W2212" i="7"/>
  <c r="W2128" i="7"/>
  <c r="V2128" i="7"/>
  <c r="V2073" i="7"/>
  <c r="W2073" i="7"/>
  <c r="W2013" i="7"/>
  <c r="V2013" i="7"/>
  <c r="W1989" i="7"/>
  <c r="V1989" i="7"/>
  <c r="W1965" i="7"/>
  <c r="V1965" i="7"/>
  <c r="W2164" i="7"/>
  <c r="V2164" i="7"/>
  <c r="W2024" i="7"/>
  <c r="V2024" i="7"/>
  <c r="W1915" i="7"/>
  <c r="V1915" i="7"/>
  <c r="W1855" i="7"/>
  <c r="V1855" i="7"/>
  <c r="W1783" i="7"/>
  <c r="V1783" i="7"/>
  <c r="V1998" i="7"/>
  <c r="W1998" i="7"/>
  <c r="V1974" i="7"/>
  <c r="W1974" i="7"/>
  <c r="V1950" i="7"/>
  <c r="W1950" i="7"/>
  <c r="V1961" i="7"/>
  <c r="W1942" i="7"/>
  <c r="V1942" i="7"/>
  <c r="W1918" i="7"/>
  <c r="V1918" i="7"/>
  <c r="W1834" i="7"/>
  <c r="V1834" i="7"/>
  <c r="W1832" i="7"/>
  <c r="V1832" i="7"/>
  <c r="W1841" i="7"/>
  <c r="V1841" i="7"/>
  <c r="V1919" i="7"/>
  <c r="W1699" i="7"/>
  <c r="V1699" i="7"/>
  <c r="W1857" i="7"/>
  <c r="V1857" i="7"/>
  <c r="W1821" i="7"/>
  <c r="V1821" i="7"/>
  <c r="V1958" i="7"/>
  <c r="W1797" i="7"/>
  <c r="V1797" i="7"/>
  <c r="V1635" i="7"/>
  <c r="W1635" i="7"/>
  <c r="V1563" i="7"/>
  <c r="W1563" i="7"/>
  <c r="V1467" i="7"/>
  <c r="W1467" i="7"/>
  <c r="V1389" i="7"/>
  <c r="W1389" i="7"/>
  <c r="W1694" i="7"/>
  <c r="V1694" i="7"/>
  <c r="W1748" i="7"/>
  <c r="V1748" i="7"/>
  <c r="W1720" i="7"/>
  <c r="V1720" i="7"/>
  <c r="W1601" i="7"/>
  <c r="V1601" i="7"/>
  <c r="W1559" i="7"/>
  <c r="V1559" i="7"/>
  <c r="W1523" i="7"/>
  <c r="V1523" i="7"/>
  <c r="W1487" i="7"/>
  <c r="V1487" i="7"/>
  <c r="W1451" i="7"/>
  <c r="V1451" i="7"/>
  <c r="W1409" i="7"/>
  <c r="V1409" i="7"/>
  <c r="W1766" i="7"/>
  <c r="V1766" i="7"/>
  <c r="W1669" i="7"/>
  <c r="W1531" i="7"/>
  <c r="V1531" i="7"/>
  <c r="W1423" i="7"/>
  <c r="V1423" i="7"/>
  <c r="V1822" i="7"/>
  <c r="V1534" i="7"/>
  <c r="W1534" i="7"/>
  <c r="W1414" i="7"/>
  <c r="V1414" i="7"/>
  <c r="W1398" i="7"/>
  <c r="V1398" i="7"/>
  <c r="W1833" i="7"/>
  <c r="V1833" i="7"/>
  <c r="V1570" i="7"/>
  <c r="W1570" i="7"/>
  <c r="V1339" i="7"/>
  <c r="W1591" i="7"/>
  <c r="V1591" i="7"/>
  <c r="V1504" i="7"/>
  <c r="W1504" i="7"/>
  <c r="W1243" i="7"/>
  <c r="V1243" i="7"/>
  <c r="W1171" i="7"/>
  <c r="V1171" i="7"/>
  <c r="V1582" i="7"/>
  <c r="W1582" i="7"/>
  <c r="V1661" i="7"/>
  <c r="W1661" i="7"/>
  <c r="V1594" i="7"/>
  <c r="W1594" i="7"/>
  <c r="V1540" i="7"/>
  <c r="W1540" i="7"/>
  <c r="V1638" i="7"/>
  <c r="W1223" i="7"/>
  <c r="V1223" i="7"/>
  <c r="W1151" i="7"/>
  <c r="V1151" i="7"/>
  <c r="W1075" i="7"/>
  <c r="V1075" i="7"/>
  <c r="W1033" i="7"/>
  <c r="V1033" i="7"/>
  <c r="W997" i="7"/>
  <c r="V997" i="7"/>
  <c r="V1088" i="7"/>
  <c r="W1088" i="7"/>
  <c r="V1016" i="7"/>
  <c r="W1016" i="7"/>
  <c r="W1275" i="7"/>
  <c r="V1275" i="7"/>
  <c r="W1239" i="7"/>
  <c r="V1239" i="7"/>
  <c r="W1221" i="7"/>
  <c r="V1221" i="7"/>
  <c r="W1203" i="7"/>
  <c r="V1203" i="7"/>
  <c r="W1185" i="7"/>
  <c r="V1185" i="7"/>
  <c r="W1167" i="7"/>
  <c r="V1167" i="7"/>
  <c r="W1149" i="7"/>
  <c r="V1149" i="7"/>
  <c r="W1131" i="7"/>
  <c r="V1131" i="7"/>
  <c r="W932" i="7"/>
  <c r="V932" i="7"/>
  <c r="W1792" i="7"/>
  <c r="V1792" i="7"/>
  <c r="V1410" i="7"/>
  <c r="V1294" i="7"/>
  <c r="V1480" i="7"/>
  <c r="W1480" i="7"/>
  <c r="W1305" i="7"/>
  <c r="V1305" i="7"/>
  <c r="V1530" i="7"/>
  <c r="V1416" i="7"/>
  <c r="W1276" i="7"/>
  <c r="V1276" i="7"/>
  <c r="W1030" i="7"/>
  <c r="V1030" i="7"/>
  <c r="W939" i="7"/>
  <c r="V939" i="7"/>
  <c r="V1342" i="7"/>
  <c r="W1095" i="7"/>
  <c r="V1095" i="7"/>
  <c r="W1615" i="7"/>
  <c r="V1615" i="7"/>
  <c r="W850" i="7"/>
  <c r="V850" i="7"/>
  <c r="V778" i="7"/>
  <c r="W778" i="7"/>
  <c r="V1458" i="7"/>
  <c r="W1072" i="7"/>
  <c r="V1072" i="7"/>
  <c r="W1000" i="7"/>
  <c r="V1000" i="7"/>
  <c r="V822" i="7"/>
  <c r="W822" i="7"/>
  <c r="W1065" i="7"/>
  <c r="V1065" i="7"/>
  <c r="W993" i="7"/>
  <c r="V993" i="7"/>
  <c r="W795" i="7"/>
  <c r="V795" i="7"/>
  <c r="W783" i="7"/>
  <c r="V783" i="7"/>
  <c r="W771" i="7"/>
  <c r="V771" i="7"/>
  <c r="W659" i="7"/>
  <c r="V659" i="7"/>
  <c r="V581" i="7"/>
  <c r="W581" i="7"/>
  <c r="V509" i="7"/>
  <c r="W509" i="7"/>
  <c r="W825" i="7"/>
  <c r="V825" i="7"/>
  <c r="V1470" i="7"/>
  <c r="W727" i="7"/>
  <c r="V727" i="7"/>
  <c r="W655" i="7"/>
  <c r="V655" i="7"/>
  <c r="W583" i="7"/>
  <c r="V583" i="7"/>
  <c r="W511" i="7"/>
  <c r="V511" i="7"/>
  <c r="V1049" i="7"/>
  <c r="W752" i="7"/>
  <c r="V752" i="7"/>
  <c r="W532" i="7"/>
  <c r="V532" i="7"/>
  <c r="W669" i="7"/>
  <c r="V669" i="7"/>
  <c r="W528" i="7"/>
  <c r="V528" i="7"/>
  <c r="W479" i="7"/>
  <c r="V479" i="7"/>
  <c r="W443" i="7"/>
  <c r="V443" i="7"/>
  <c r="V526" i="7"/>
  <c r="V660" i="7"/>
  <c r="W660" i="7"/>
  <c r="W548" i="7"/>
  <c r="V548" i="7"/>
  <c r="V462" i="7"/>
  <c r="W462" i="7"/>
  <c r="W732" i="7"/>
  <c r="V732" i="7"/>
  <c r="W609" i="7"/>
  <c r="V609" i="7"/>
  <c r="W1113" i="7"/>
  <c r="V1113" i="7"/>
  <c r="W747" i="7"/>
  <c r="V747" i="7"/>
  <c r="V716" i="7"/>
  <c r="W636" i="7"/>
  <c r="V636" i="7"/>
  <c r="W714" i="7"/>
  <c r="V714" i="7"/>
  <c r="W744" i="7"/>
  <c r="V744" i="7"/>
  <c r="V478" i="7"/>
  <c r="V361" i="7"/>
  <c r="W361" i="7"/>
  <c r="V194" i="7"/>
  <c r="W194" i="7"/>
  <c r="V385" i="7"/>
  <c r="V722" i="7"/>
  <c r="V159" i="7"/>
  <c r="W159" i="7"/>
  <c r="V123" i="7"/>
  <c r="W123" i="7"/>
  <c r="W75" i="7"/>
  <c r="V75" i="7"/>
  <c r="V650" i="7"/>
  <c r="W124" i="7"/>
  <c r="V124" i="7"/>
  <c r="W251" i="7"/>
  <c r="V251" i="7"/>
  <c r="W203" i="7"/>
  <c r="V203" i="7"/>
  <c r="W167" i="7"/>
  <c r="V167" i="7"/>
  <c r="W131" i="7"/>
  <c r="V131" i="7"/>
  <c r="W84" i="7"/>
  <c r="V84" i="7"/>
  <c r="W276" i="7"/>
  <c r="V276" i="7"/>
  <c r="W424" i="7"/>
  <c r="V42" i="7"/>
  <c r="W42" i="7"/>
  <c r="V6" i="7"/>
  <c r="W6" i="7"/>
  <c r="V211" i="7"/>
  <c r="V376" i="7"/>
  <c r="V193" i="7"/>
  <c r="W67" i="7"/>
  <c r="V67" i="7"/>
  <c r="W31" i="7"/>
  <c r="V31" i="7"/>
  <c r="W336" i="7"/>
  <c r="V336" i="7"/>
  <c r="W228" i="7"/>
  <c r="V228" i="7"/>
  <c r="V121" i="7"/>
  <c r="W56" i="7"/>
  <c r="V56" i="7"/>
  <c r="W26" i="7"/>
  <c r="V26" i="7"/>
  <c r="W2" i="7"/>
  <c r="V2" i="7"/>
  <c r="V271" i="7"/>
  <c r="W69" i="7"/>
  <c r="V69" i="7"/>
  <c r="W342" i="7"/>
  <c r="V342" i="7"/>
  <c r="W234" i="7"/>
  <c r="V234" i="7"/>
  <c r="V303" i="7"/>
  <c r="V267" i="7"/>
  <c r="V231" i="7"/>
  <c r="W2327" i="7"/>
  <c r="V2327" i="7"/>
  <c r="W2455" i="7"/>
  <c r="V2455" i="7"/>
  <c r="W2245" i="7"/>
  <c r="V2245" i="7"/>
  <c r="V2179" i="7"/>
  <c r="W2179" i="7"/>
  <c r="W2104" i="7"/>
  <c r="V2104" i="7"/>
  <c r="V1611" i="7"/>
  <c r="W1611" i="7"/>
  <c r="W1385" i="7"/>
  <c r="V1385" i="7"/>
  <c r="W1471" i="7"/>
  <c r="V1471" i="7"/>
  <c r="W1555" i="7"/>
  <c r="V1555" i="7"/>
  <c r="V1630" i="7"/>
  <c r="W1630" i="7"/>
  <c r="W1199" i="7"/>
  <c r="V1199" i="7"/>
  <c r="W1179" i="7"/>
  <c r="V1179" i="7"/>
  <c r="W1036" i="7"/>
  <c r="V1036" i="7"/>
  <c r="W1336" i="7"/>
  <c r="V1336" i="7"/>
  <c r="W629" i="7"/>
  <c r="V629" i="7"/>
  <c r="W702" i="7"/>
  <c r="V702" i="7"/>
  <c r="W2667" i="7"/>
  <c r="V2667" i="7"/>
  <c r="W2631" i="7"/>
  <c r="V2631" i="7"/>
  <c r="W2595" i="7"/>
  <c r="V2595" i="7"/>
  <c r="W2650" i="7"/>
  <c r="V2650" i="7"/>
  <c r="W2578" i="7"/>
  <c r="V2578" i="7"/>
  <c r="W2609" i="7"/>
  <c r="V2609" i="7"/>
  <c r="W2693" i="7"/>
  <c r="V2693" i="7"/>
  <c r="W2592" i="7"/>
  <c r="V2592" i="7"/>
  <c r="W2514" i="7"/>
  <c r="V2514" i="7"/>
  <c r="W2427" i="7"/>
  <c r="V2427" i="7"/>
  <c r="W2345" i="7"/>
  <c r="V2345" i="7"/>
  <c r="W2437" i="7"/>
  <c r="V2437" i="7"/>
  <c r="V2420" i="7"/>
  <c r="W2420" i="7"/>
  <c r="W2507" i="7"/>
  <c r="V2507" i="7"/>
  <c r="V2489" i="7"/>
  <c r="W2489" i="7"/>
  <c r="W2472" i="7"/>
  <c r="V2472" i="7"/>
  <c r="W2262" i="7"/>
  <c r="V2262" i="7"/>
  <c r="V2325" i="7"/>
  <c r="W2325" i="7"/>
  <c r="V2462" i="7"/>
  <c r="W2462" i="7"/>
  <c r="V2429" i="7"/>
  <c r="W2429" i="7"/>
  <c r="W2396" i="7"/>
  <c r="V2396" i="7"/>
  <c r="W2378" i="7"/>
  <c r="V2378" i="7"/>
  <c r="W2358" i="7"/>
  <c r="V2358" i="7"/>
  <c r="W2316" i="7"/>
  <c r="V2316" i="7"/>
  <c r="V2112" i="7"/>
  <c r="W2112" i="7"/>
  <c r="V2299" i="7"/>
  <c r="W2299" i="7"/>
  <c r="V2162" i="7"/>
  <c r="W2162" i="7"/>
  <c r="V2126" i="7"/>
  <c r="W2126" i="7"/>
  <c r="W2085" i="7"/>
  <c r="V2085" i="7"/>
  <c r="W2140" i="7"/>
  <c r="V2140" i="7"/>
  <c r="W2152" i="7"/>
  <c r="V2152" i="7"/>
  <c r="W2023" i="7"/>
  <c r="V2023" i="7"/>
  <c r="W2157" i="7"/>
  <c r="V2157" i="7"/>
  <c r="W2018" i="7"/>
  <c r="V2018" i="7"/>
  <c r="W1849" i="7"/>
  <c r="V1849" i="7"/>
  <c r="W1777" i="7"/>
  <c r="V1777" i="7"/>
  <c r="V1946" i="7"/>
  <c r="W1946" i="7"/>
  <c r="W2047" i="7"/>
  <c r="V2047" i="7"/>
  <c r="V2057" i="7"/>
  <c r="V2027" i="7"/>
  <c r="V2069" i="7"/>
  <c r="W1827" i="7"/>
  <c r="V1827" i="7"/>
  <c r="W1778" i="7"/>
  <c r="V1778" i="7"/>
  <c r="W2200" i="7"/>
  <c r="V2200" i="7"/>
  <c r="W1693" i="7"/>
  <c r="V1693" i="7"/>
  <c r="W2036" i="7"/>
  <c r="V2036" i="7"/>
  <c r="V1774" i="7"/>
  <c r="V1629" i="7"/>
  <c r="W1629" i="7"/>
  <c r="V1557" i="7"/>
  <c r="W1557" i="7"/>
  <c r="V1461" i="7"/>
  <c r="W1461" i="7"/>
  <c r="V1383" i="7"/>
  <c r="W1383" i="7"/>
  <c r="W1653" i="7"/>
  <c r="V1653" i="7"/>
  <c r="W1718" i="7"/>
  <c r="V1718" i="7"/>
  <c r="V1966" i="7"/>
  <c r="W1810" i="7"/>
  <c r="V1810" i="7"/>
  <c r="W1654" i="7"/>
  <c r="V1654" i="7"/>
  <c r="W1595" i="7"/>
  <c r="V1595" i="7"/>
  <c r="W1403" i="7"/>
  <c r="V1403" i="7"/>
  <c r="W1887" i="7"/>
  <c r="V1887" i="7"/>
  <c r="W1893" i="7"/>
  <c r="V1893" i="7"/>
  <c r="W1787" i="7"/>
  <c r="V1787" i="7"/>
  <c r="W1664" i="7"/>
  <c r="V1664" i="7"/>
  <c r="W1525" i="7"/>
  <c r="V1525" i="7"/>
  <c r="W1417" i="7"/>
  <c r="V1417" i="7"/>
  <c r="W1889" i="7"/>
  <c r="V1889" i="7"/>
  <c r="W1585" i="7"/>
  <c r="V1585" i="7"/>
  <c r="W1392" i="7"/>
  <c r="V1392" i="7"/>
  <c r="W1344" i="7"/>
  <c r="V1344" i="7"/>
  <c r="W1308" i="7"/>
  <c r="V1308" i="7"/>
  <c r="W1272" i="7"/>
  <c r="V1272" i="7"/>
  <c r="V1498" i="7"/>
  <c r="W1498" i="7"/>
  <c r="V1333" i="7"/>
  <c r="W1237" i="7"/>
  <c r="V1237" i="7"/>
  <c r="W1165" i="7"/>
  <c r="V1165" i="7"/>
  <c r="W1633" i="7"/>
  <c r="V1633" i="7"/>
  <c r="W1672" i="7"/>
  <c r="V1672" i="7"/>
  <c r="W1626" i="7"/>
  <c r="V1626" i="7"/>
  <c r="W1264" i="7"/>
  <c r="V1264" i="7"/>
  <c r="W1217" i="7"/>
  <c r="V1217" i="7"/>
  <c r="W1145" i="7"/>
  <c r="V1145" i="7"/>
  <c r="W1069" i="7"/>
  <c r="V1069" i="7"/>
  <c r="W955" i="7"/>
  <c r="V955" i="7"/>
  <c r="W919" i="7"/>
  <c r="V919" i="7"/>
  <c r="W883" i="7"/>
  <c r="V883" i="7"/>
  <c r="V1464" i="7"/>
  <c r="W1082" i="7"/>
  <c r="V1082" i="7"/>
  <c r="W1010" i="7"/>
  <c r="V1010" i="7"/>
  <c r="W1322" i="7"/>
  <c r="V1322" i="7"/>
  <c r="V926" i="7"/>
  <c r="W926" i="7"/>
  <c r="V1482" i="7"/>
  <c r="W1023" i="7"/>
  <c r="V1023" i="7"/>
  <c r="W971" i="7"/>
  <c r="V971" i="7"/>
  <c r="W922" i="7"/>
  <c r="V922" i="7"/>
  <c r="W898" i="7"/>
  <c r="V898" i="7"/>
  <c r="W874" i="7"/>
  <c r="V874" i="7"/>
  <c r="W1101" i="7"/>
  <c r="V1101" i="7"/>
  <c r="V998" i="7"/>
  <c r="W947" i="7"/>
  <c r="V947" i="7"/>
  <c r="W869" i="7"/>
  <c r="W1256" i="7"/>
  <c r="V1256" i="7"/>
  <c r="W1107" i="7"/>
  <c r="V1107" i="7"/>
  <c r="W844" i="7"/>
  <c r="V844" i="7"/>
  <c r="V772" i="7"/>
  <c r="W772" i="7"/>
  <c r="W1144" i="7"/>
  <c r="V1144" i="7"/>
  <c r="W927" i="7"/>
  <c r="V927" i="7"/>
  <c r="W1122" i="7"/>
  <c r="W933" i="7"/>
  <c r="V933" i="7"/>
  <c r="V816" i="7"/>
  <c r="W816" i="7"/>
  <c r="W946" i="7"/>
  <c r="V946" i="7"/>
  <c r="W653" i="7"/>
  <c r="V653" i="7"/>
  <c r="V575" i="7"/>
  <c r="W575" i="7"/>
  <c r="V503" i="7"/>
  <c r="W503" i="7"/>
  <c r="W1043" i="7"/>
  <c r="V1043" i="7"/>
  <c r="W983" i="7"/>
  <c r="V983" i="7"/>
  <c r="W721" i="7"/>
  <c r="V721" i="7"/>
  <c r="W649" i="7"/>
  <c r="V649" i="7"/>
  <c r="W577" i="7"/>
  <c r="V577" i="7"/>
  <c r="W505" i="7"/>
  <c r="V505" i="7"/>
  <c r="W831" i="7"/>
  <c r="V831" i="7"/>
  <c r="W1317" i="7"/>
  <c r="V1317" i="7"/>
  <c r="V785" i="7"/>
  <c r="W735" i="7"/>
  <c r="V735" i="7"/>
  <c r="W656" i="7"/>
  <c r="V656" i="7"/>
  <c r="V612" i="7"/>
  <c r="W612" i="7"/>
  <c r="W585" i="7"/>
  <c r="V585" i="7"/>
  <c r="W549" i="7"/>
  <c r="V549" i="7"/>
  <c r="V865" i="7"/>
  <c r="W726" i="7"/>
  <c r="V726" i="7"/>
  <c r="W518" i="7"/>
  <c r="V518" i="7"/>
  <c r="W987" i="7"/>
  <c r="V987" i="7"/>
  <c r="W639" i="7"/>
  <c r="V639" i="7"/>
  <c r="W525" i="7"/>
  <c r="V525" i="7"/>
  <c r="W845" i="7"/>
  <c r="V845" i="7"/>
  <c r="W704" i="7"/>
  <c r="V704" i="7"/>
  <c r="W542" i="7"/>
  <c r="V542" i="7"/>
  <c r="V456" i="7"/>
  <c r="W456" i="7"/>
  <c r="W582" i="7"/>
  <c r="V582" i="7"/>
  <c r="W564" i="7"/>
  <c r="V564" i="7"/>
  <c r="W546" i="7"/>
  <c r="V546" i="7"/>
  <c r="W672" i="7"/>
  <c r="V672" i="7"/>
  <c r="W753" i="7"/>
  <c r="V753" i="7"/>
  <c r="W1083" i="7"/>
  <c r="V1083" i="7"/>
  <c r="W627" i="7"/>
  <c r="V627" i="7"/>
  <c r="W454" i="7"/>
  <c r="W651" i="7"/>
  <c r="V651" i="7"/>
  <c r="V445" i="7"/>
  <c r="V302" i="7"/>
  <c r="W302" i="7"/>
  <c r="V266" i="7"/>
  <c r="W266" i="7"/>
  <c r="V230" i="7"/>
  <c r="W230" i="7"/>
  <c r="V188" i="7"/>
  <c r="W188" i="7"/>
  <c r="V152" i="7"/>
  <c r="W152" i="7"/>
  <c r="V116" i="7"/>
  <c r="W116" i="7"/>
  <c r="W734" i="7"/>
  <c r="V734" i="7"/>
  <c r="W304" i="7"/>
  <c r="V304" i="7"/>
  <c r="W268" i="7"/>
  <c r="V268" i="7"/>
  <c r="W232" i="7"/>
  <c r="V232" i="7"/>
  <c r="W196" i="7"/>
  <c r="V196" i="7"/>
  <c r="W160" i="7"/>
  <c r="V160" i="7"/>
  <c r="W317" i="7"/>
  <c r="V317" i="7"/>
  <c r="W245" i="7"/>
  <c r="V245" i="7"/>
  <c r="W204" i="7"/>
  <c r="V204" i="7"/>
  <c r="W168" i="7"/>
  <c r="V168" i="7"/>
  <c r="W132" i="7"/>
  <c r="V132" i="7"/>
  <c r="W460" i="7"/>
  <c r="V457" i="7"/>
  <c r="V255" i="7"/>
  <c r="W95" i="7"/>
  <c r="V95" i="7"/>
  <c r="W392" i="7"/>
  <c r="V392" i="7"/>
  <c r="V343" i="7"/>
  <c r="V315" i="7"/>
  <c r="W763" i="7"/>
  <c r="V763" i="7"/>
  <c r="W63" i="7"/>
  <c r="V63" i="7"/>
  <c r="W425" i="7"/>
  <c r="V425" i="7"/>
  <c r="V331" i="7"/>
  <c r="V175" i="7"/>
  <c r="W2627" i="7"/>
  <c r="V2627" i="7"/>
  <c r="W2491" i="7"/>
  <c r="V2491" i="7"/>
  <c r="W2484" i="7"/>
  <c r="V2484" i="7"/>
  <c r="W2413" i="7"/>
  <c r="V2413" i="7"/>
  <c r="W1831" i="7"/>
  <c r="V1831" i="7"/>
  <c r="W1856" i="7"/>
  <c r="V1856" i="7"/>
  <c r="W1475" i="7"/>
  <c r="V1475" i="7"/>
  <c r="W1659" i="7"/>
  <c r="V1659" i="7"/>
  <c r="W1147" i="7"/>
  <c r="V1147" i="7"/>
  <c r="W1143" i="7"/>
  <c r="V1143" i="7"/>
  <c r="W1077" i="7"/>
  <c r="V1077" i="7"/>
  <c r="W1041" i="7"/>
  <c r="V1041" i="7"/>
  <c r="W631" i="7"/>
  <c r="V631" i="7"/>
  <c r="W633" i="7"/>
  <c r="V633" i="7"/>
  <c r="W431" i="7"/>
  <c r="V431" i="7"/>
  <c r="W2644" i="7"/>
  <c r="V2644" i="7"/>
  <c r="W2572" i="7"/>
  <c r="V2572" i="7"/>
  <c r="V2629" i="7"/>
  <c r="W2561" i="7"/>
  <c r="V2561" i="7"/>
  <c r="W2670" i="7"/>
  <c r="V2670" i="7"/>
  <c r="W2610" i="7"/>
  <c r="V2610" i="7"/>
  <c r="W2669" i="7"/>
  <c r="V2669" i="7"/>
  <c r="W2599" i="7"/>
  <c r="V2599" i="7"/>
  <c r="W2425" i="7"/>
  <c r="V2425" i="7"/>
  <c r="W2393" i="7"/>
  <c r="V2393" i="7"/>
  <c r="W2339" i="7"/>
  <c r="V2339" i="7"/>
  <c r="W2503" i="7"/>
  <c r="V2503" i="7"/>
  <c r="V2414" i="7"/>
  <c r="W2414" i="7"/>
  <c r="W2379" i="7"/>
  <c r="V2379" i="7"/>
  <c r="W2256" i="7"/>
  <c r="V2256" i="7"/>
  <c r="W2498" i="7"/>
  <c r="V2498" i="7"/>
  <c r="W2442" i="7"/>
  <c r="V2442" i="7"/>
  <c r="W2322" i="7"/>
  <c r="V2322" i="7"/>
  <c r="W2328" i="7"/>
  <c r="V2328" i="7"/>
  <c r="W2106" i="7"/>
  <c r="V2106" i="7"/>
  <c r="V2185" i="7"/>
  <c r="W2185" i="7"/>
  <c r="V2149" i="7"/>
  <c r="W2149" i="7"/>
  <c r="V2113" i="7"/>
  <c r="W2113" i="7"/>
  <c r="W2313" i="7"/>
  <c r="V2473" i="7"/>
  <c r="V2355" i="7"/>
  <c r="W2355" i="7"/>
  <c r="W2209" i="7"/>
  <c r="V2209" i="7"/>
  <c r="W2079" i="7"/>
  <c r="V2079" i="7"/>
  <c r="W2199" i="7"/>
  <c r="V2199" i="7"/>
  <c r="W2017" i="7"/>
  <c r="V2017" i="7"/>
  <c r="W1981" i="7"/>
  <c r="V1981" i="7"/>
  <c r="W2067" i="7"/>
  <c r="V2067" i="7"/>
  <c r="W2012" i="7"/>
  <c r="V2012" i="7"/>
  <c r="W1909" i="7"/>
  <c r="V1909" i="7"/>
  <c r="W1843" i="7"/>
  <c r="V1843" i="7"/>
  <c r="W1771" i="7"/>
  <c r="V1771" i="7"/>
  <c r="W1940" i="7"/>
  <c r="V1940" i="7"/>
  <c r="V2046" i="7"/>
  <c r="W2046" i="7"/>
  <c r="V2048" i="7"/>
  <c r="W1868" i="7"/>
  <c r="V1868" i="7"/>
  <c r="W1793" i="7"/>
  <c r="V1793" i="7"/>
  <c r="W1823" i="7"/>
  <c r="V1823" i="7"/>
  <c r="V1952" i="7"/>
  <c r="V1913" i="7"/>
  <c r="W1765" i="7"/>
  <c r="V1765" i="7"/>
  <c r="W1687" i="7"/>
  <c r="V1687" i="7"/>
  <c r="V2070" i="7"/>
  <c r="W2070" i="7"/>
  <c r="W1898" i="7"/>
  <c r="V1898" i="7"/>
  <c r="W1701" i="7"/>
  <c r="V1701" i="7"/>
  <c r="V2042" i="7"/>
  <c r="W1682" i="7"/>
  <c r="V1682" i="7"/>
  <c r="V1623" i="7"/>
  <c r="W1623" i="7"/>
  <c r="V1551" i="7"/>
  <c r="W1551" i="7"/>
  <c r="V1455" i="7"/>
  <c r="W1455" i="7"/>
  <c r="V1377" i="7"/>
  <c r="W1377" i="7"/>
  <c r="W1676" i="7"/>
  <c r="V1676" i="7"/>
  <c r="W1790" i="7"/>
  <c r="V1790" i="7"/>
  <c r="W1732" i="7"/>
  <c r="V1732" i="7"/>
  <c r="W1648" i="7"/>
  <c r="V1648" i="7"/>
  <c r="W1589" i="7"/>
  <c r="V1589" i="7"/>
  <c r="W1553" i="7"/>
  <c r="V1553" i="7"/>
  <c r="W1517" i="7"/>
  <c r="V1517" i="7"/>
  <c r="W1481" i="7"/>
  <c r="V1481" i="7"/>
  <c r="W1445" i="7"/>
  <c r="V1445" i="7"/>
  <c r="W1397" i="7"/>
  <c r="V1397" i="7"/>
  <c r="W1689" i="7"/>
  <c r="V1689" i="7"/>
  <c r="W1519" i="7"/>
  <c r="V1519" i="7"/>
  <c r="W1411" i="7"/>
  <c r="V1411" i="7"/>
  <c r="W1820" i="7"/>
  <c r="V1820" i="7"/>
  <c r="V1636" i="7"/>
  <c r="W1636" i="7"/>
  <c r="W1386" i="7"/>
  <c r="V1386" i="7"/>
  <c r="V1327" i="7"/>
  <c r="V1578" i="7"/>
  <c r="W1231" i="7"/>
  <c r="V1231" i="7"/>
  <c r="W1159" i="7"/>
  <c r="V1159" i="7"/>
  <c r="W1603" i="7"/>
  <c r="V1603" i="7"/>
  <c r="V1546" i="7"/>
  <c r="W1546" i="7"/>
  <c r="V1500" i="7"/>
  <c r="W1293" i="7"/>
  <c r="V1293" i="7"/>
  <c r="V1446" i="7"/>
  <c r="W1345" i="7"/>
  <c r="W1309" i="7"/>
  <c r="W1262" i="7"/>
  <c r="V1262" i="7"/>
  <c r="W1211" i="7"/>
  <c r="V1211" i="7"/>
  <c r="W1139" i="7"/>
  <c r="V1139" i="7"/>
  <c r="W1063" i="7"/>
  <c r="V1063" i="7"/>
  <c r="W1027" i="7"/>
  <c r="V1027" i="7"/>
  <c r="W991" i="7"/>
  <c r="V991" i="7"/>
  <c r="W1609" i="7"/>
  <c r="V1609" i="7"/>
  <c r="V920" i="7"/>
  <c r="W920" i="7"/>
  <c r="W1365" i="7"/>
  <c r="V1365" i="7"/>
  <c r="W1292" i="7"/>
  <c r="V1292" i="7"/>
  <c r="W1328" i="7"/>
  <c r="V1328" i="7"/>
  <c r="W1327" i="7"/>
  <c r="V1596" i="7"/>
  <c r="V1244" i="7"/>
  <c r="W1244" i="7"/>
  <c r="V1226" i="7"/>
  <c r="W1226" i="7"/>
  <c r="V1208" i="7"/>
  <c r="W1208" i="7"/>
  <c r="V1190" i="7"/>
  <c r="W1190" i="7"/>
  <c r="V1172" i="7"/>
  <c r="W1172" i="7"/>
  <c r="V1154" i="7"/>
  <c r="W1154" i="7"/>
  <c r="V1136" i="7"/>
  <c r="W1136" i="7"/>
  <c r="W1340" i="7"/>
  <c r="V1340" i="7"/>
  <c r="W969" i="7"/>
  <c r="V969" i="7"/>
  <c r="W988" i="7"/>
  <c r="V988" i="7"/>
  <c r="W945" i="7"/>
  <c r="V945" i="7"/>
  <c r="V1079" i="7"/>
  <c r="V1031" i="7"/>
  <c r="W1246" i="7"/>
  <c r="V1246" i="7"/>
  <c r="W958" i="7"/>
  <c r="V958" i="7"/>
  <c r="W838" i="7"/>
  <c r="V838" i="7"/>
  <c r="V766" i="7"/>
  <c r="W766" i="7"/>
  <c r="W1066" i="7"/>
  <c r="V1066" i="7"/>
  <c r="W994" i="7"/>
  <c r="V994" i="7"/>
  <c r="W903" i="7"/>
  <c r="V903" i="7"/>
  <c r="W879" i="7"/>
  <c r="V879" i="7"/>
  <c r="W1228" i="7"/>
  <c r="V1228" i="7"/>
  <c r="V1428" i="7"/>
  <c r="V810" i="7"/>
  <c r="W810" i="7"/>
  <c r="W647" i="7"/>
  <c r="V647" i="7"/>
  <c r="V569" i="7"/>
  <c r="W569" i="7"/>
  <c r="W1303" i="7"/>
  <c r="V1028" i="7"/>
  <c r="W849" i="7"/>
  <c r="V849" i="7"/>
  <c r="W818" i="7"/>
  <c r="V818" i="7"/>
  <c r="W759" i="7"/>
  <c r="V759" i="7"/>
  <c r="W715" i="7"/>
  <c r="V715" i="7"/>
  <c r="W643" i="7"/>
  <c r="V643" i="7"/>
  <c r="W571" i="7"/>
  <c r="V571" i="7"/>
  <c r="V798" i="7"/>
  <c r="W798" i="7"/>
  <c r="V774" i="7"/>
  <c r="W774" i="7"/>
  <c r="V1025" i="7"/>
  <c r="W959" i="7"/>
  <c r="V959" i="7"/>
  <c r="W508" i="7"/>
  <c r="V508" i="7"/>
  <c r="W626" i="7"/>
  <c r="V626" i="7"/>
  <c r="W516" i="7"/>
  <c r="V516" i="7"/>
  <c r="W473" i="7"/>
  <c r="V473" i="7"/>
  <c r="W437" i="7"/>
  <c r="V437" i="7"/>
  <c r="V450" i="7"/>
  <c r="W450" i="7"/>
  <c r="W681" i="7"/>
  <c r="V681" i="7"/>
  <c r="V344" i="7"/>
  <c r="W344" i="7"/>
  <c r="V415" i="7"/>
  <c r="V379" i="7"/>
  <c r="V710" i="7"/>
  <c r="V413" i="7"/>
  <c r="W413" i="7"/>
  <c r="V395" i="7"/>
  <c r="W395" i="7"/>
  <c r="V377" i="7"/>
  <c r="W377" i="7"/>
  <c r="V189" i="7"/>
  <c r="W189" i="7"/>
  <c r="V153" i="7"/>
  <c r="W153" i="7"/>
  <c r="V117" i="7"/>
  <c r="W117" i="7"/>
  <c r="V500" i="7"/>
  <c r="W118" i="7"/>
  <c r="V118" i="7"/>
  <c r="W311" i="7"/>
  <c r="V311" i="7"/>
  <c r="W239" i="7"/>
  <c r="V239" i="7"/>
  <c r="W197" i="7"/>
  <c r="V197" i="7"/>
  <c r="W161" i="7"/>
  <c r="V161" i="7"/>
  <c r="W125" i="7"/>
  <c r="V125" i="7"/>
  <c r="W258" i="7"/>
  <c r="V258" i="7"/>
  <c r="V36" i="7"/>
  <c r="W36" i="7"/>
  <c r="W323" i="7"/>
  <c r="V323" i="7"/>
  <c r="V247" i="7"/>
  <c r="W61" i="7"/>
  <c r="V61" i="7"/>
  <c r="W25" i="7"/>
  <c r="V25" i="7"/>
  <c r="W318" i="7"/>
  <c r="V318" i="7"/>
  <c r="V181" i="7"/>
  <c r="W50" i="7"/>
  <c r="V50" i="7"/>
  <c r="V307" i="7"/>
  <c r="V225" i="7"/>
  <c r="W57" i="7"/>
  <c r="V57" i="7"/>
  <c r="W324" i="7"/>
  <c r="V324" i="7"/>
  <c r="W687" i="7"/>
  <c r="V687" i="7"/>
  <c r="V295" i="7"/>
  <c r="V259" i="7"/>
  <c r="V223" i="7"/>
  <c r="V2319" i="7"/>
  <c r="W2319" i="7"/>
  <c r="V2101" i="7"/>
  <c r="W2101" i="7"/>
  <c r="W1439" i="7"/>
  <c r="V1439" i="7"/>
  <c r="W892" i="7"/>
  <c r="V892" i="7"/>
  <c r="W703" i="7"/>
  <c r="V703" i="7"/>
  <c r="W618" i="7"/>
  <c r="V618" i="7"/>
  <c r="W2661" i="7"/>
  <c r="V2661" i="7"/>
  <c r="V2625" i="7"/>
  <c r="W2625" i="7"/>
  <c r="W2589" i="7"/>
  <c r="V2589" i="7"/>
  <c r="W2638" i="7"/>
  <c r="V2638" i="7"/>
  <c r="W2566" i="7"/>
  <c r="V2566" i="7"/>
  <c r="W2623" i="7"/>
  <c r="V2623" i="7"/>
  <c r="W2568" i="7"/>
  <c r="V2568" i="7"/>
  <c r="W2658" i="7"/>
  <c r="V2658" i="7"/>
  <c r="W2641" i="7"/>
  <c r="V2641" i="7"/>
  <c r="W2598" i="7"/>
  <c r="V2598" i="7"/>
  <c r="W2597" i="7"/>
  <c r="V2597" i="7"/>
  <c r="W2502" i="7"/>
  <c r="V2502" i="7"/>
  <c r="W2557" i="7"/>
  <c r="V2557" i="7"/>
  <c r="W2524" i="7"/>
  <c r="W2452" i="7"/>
  <c r="V2452" i="7"/>
  <c r="W2333" i="7"/>
  <c r="V2333" i="7"/>
  <c r="W2430" i="7"/>
  <c r="V2430" i="7"/>
  <c r="W2497" i="7"/>
  <c r="V2497" i="7"/>
  <c r="V2408" i="7"/>
  <c r="W2408" i="7"/>
  <c r="V2435" i="7"/>
  <c r="W2435" i="7"/>
  <c r="W2563" i="7"/>
  <c r="V2563" i="7"/>
  <c r="V2477" i="7"/>
  <c r="W2477" i="7"/>
  <c r="W2377" i="7"/>
  <c r="V2377" i="7"/>
  <c r="W2250" i="7"/>
  <c r="V2250" i="7"/>
  <c r="W2486" i="7"/>
  <c r="V2486" i="7"/>
  <c r="W2371" i="7"/>
  <c r="V2371" i="7"/>
  <c r="W2354" i="7"/>
  <c r="V2354" i="7"/>
  <c r="V2309" i="7"/>
  <c r="W2309" i="7"/>
  <c r="W2310" i="7"/>
  <c r="V2310" i="7"/>
  <c r="W2100" i="7"/>
  <c r="V2100" i="7"/>
  <c r="W2329" i="7"/>
  <c r="V2329" i="7"/>
  <c r="W2340" i="7"/>
  <c r="V2340" i="7"/>
  <c r="V2107" i="7"/>
  <c r="W2107" i="7"/>
  <c r="V2156" i="7"/>
  <c r="W2156" i="7"/>
  <c r="V2120" i="7"/>
  <c r="W2120" i="7"/>
  <c r="W2282" i="7"/>
  <c r="V2282" i="7"/>
  <c r="W2263" i="7"/>
  <c r="V2263" i="7"/>
  <c r="W2246" i="7"/>
  <c r="V2246" i="7"/>
  <c r="W2227" i="7"/>
  <c r="V2227" i="7"/>
  <c r="W2194" i="7"/>
  <c r="V2194" i="7"/>
  <c r="W2074" i="7"/>
  <c r="V2074" i="7"/>
  <c r="W2169" i="7"/>
  <c r="V2169" i="7"/>
  <c r="W2134" i="7"/>
  <c r="V2134" i="7"/>
  <c r="W2061" i="7"/>
  <c r="V2061" i="7"/>
  <c r="V2090" i="7"/>
  <c r="W2090" i="7"/>
  <c r="W2007" i="7"/>
  <c r="V2007" i="7"/>
  <c r="W1983" i="7"/>
  <c r="V1983" i="7"/>
  <c r="W1959" i="7"/>
  <c r="V1959" i="7"/>
  <c r="W1837" i="7"/>
  <c r="V1837" i="7"/>
  <c r="W1934" i="7"/>
  <c r="V1934" i="7"/>
  <c r="W2127" i="7"/>
  <c r="V2127" i="7"/>
  <c r="V2016" i="7"/>
  <c r="W2016" i="7"/>
  <c r="V1992" i="7"/>
  <c r="W1992" i="7"/>
  <c r="V1968" i="7"/>
  <c r="W1968" i="7"/>
  <c r="W2151" i="7"/>
  <c r="V2151" i="7"/>
  <c r="W1936" i="7"/>
  <c r="V1936" i="7"/>
  <c r="W1912" i="7"/>
  <c r="V1912" i="7"/>
  <c r="W1786" i="7"/>
  <c r="V1786" i="7"/>
  <c r="W1791" i="7"/>
  <c r="V1791" i="7"/>
  <c r="W1759" i="7"/>
  <c r="V1759" i="7"/>
  <c r="W1681" i="7"/>
  <c r="V1681" i="7"/>
  <c r="W1935" i="7"/>
  <c r="V1935" i="7"/>
  <c r="W1917" i="7"/>
  <c r="V1917" i="7"/>
  <c r="W1875" i="7"/>
  <c r="V1875" i="7"/>
  <c r="W1826" i="7"/>
  <c r="V1826" i="7"/>
  <c r="W1755" i="7"/>
  <c r="V1755" i="7"/>
  <c r="W1737" i="7"/>
  <c r="V1737" i="7"/>
  <c r="W1719" i="7"/>
  <c r="V1719" i="7"/>
  <c r="V1769" i="7"/>
  <c r="W1769" i="7"/>
  <c r="V1617" i="7"/>
  <c r="W1617" i="7"/>
  <c r="V1521" i="7"/>
  <c r="W1521" i="7"/>
  <c r="V1449" i="7"/>
  <c r="W1449" i="7"/>
  <c r="V1371" i="7"/>
  <c r="W1371" i="7"/>
  <c r="W1730" i="7"/>
  <c r="V1730" i="7"/>
  <c r="W1391" i="7"/>
  <c r="V1391" i="7"/>
  <c r="W1513" i="7"/>
  <c r="V1513" i="7"/>
  <c r="W1405" i="7"/>
  <c r="V1405" i="7"/>
  <c r="W1380" i="7"/>
  <c r="V1380" i="7"/>
  <c r="W1338" i="7"/>
  <c r="V1338" i="7"/>
  <c r="W1302" i="7"/>
  <c r="V1302" i="7"/>
  <c r="W1266" i="7"/>
  <c r="V1266" i="7"/>
  <c r="V1606" i="7"/>
  <c r="W1606" i="7"/>
  <c r="V1321" i="7"/>
  <c r="W1384" i="7"/>
  <c r="V1384" i="7"/>
  <c r="W1297" i="7"/>
  <c r="V1297" i="7"/>
  <c r="W1225" i="7"/>
  <c r="V1225" i="7"/>
  <c r="W1153" i="7"/>
  <c r="V1153" i="7"/>
  <c r="V1510" i="7"/>
  <c r="W1510" i="7"/>
  <c r="W1895" i="7"/>
  <c r="V1895" i="7"/>
  <c r="W1695" i="7"/>
  <c r="V1695" i="7"/>
  <c r="W1205" i="7"/>
  <c r="V1205" i="7"/>
  <c r="W1133" i="7"/>
  <c r="V1133" i="7"/>
  <c r="W949" i="7"/>
  <c r="V949" i="7"/>
  <c r="W913" i="7"/>
  <c r="V913" i="7"/>
  <c r="W877" i="7"/>
  <c r="V877" i="7"/>
  <c r="V914" i="7"/>
  <c r="W914" i="7"/>
  <c r="W1257" i="7"/>
  <c r="V1257" i="7"/>
  <c r="W1274" i="7"/>
  <c r="V1274" i="7"/>
  <c r="W1150" i="7"/>
  <c r="V1150" i="7"/>
  <c r="W1579" i="7"/>
  <c r="V1579" i="7"/>
  <c r="W832" i="7"/>
  <c r="V832" i="7"/>
  <c r="W1263" i="7"/>
  <c r="V1263" i="7"/>
  <c r="V804" i="7"/>
  <c r="W804" i="7"/>
  <c r="W635" i="7"/>
  <c r="V635" i="7"/>
  <c r="V563" i="7"/>
  <c r="W563" i="7"/>
  <c r="W709" i="7"/>
  <c r="V709" i="7"/>
  <c r="W637" i="7"/>
  <c r="V637" i="7"/>
  <c r="W565" i="7"/>
  <c r="V565" i="7"/>
  <c r="W692" i="7"/>
  <c r="V692" i="7"/>
  <c r="V648" i="7"/>
  <c r="W648" i="7"/>
  <c r="W579" i="7"/>
  <c r="V579" i="7"/>
  <c r="W543" i="7"/>
  <c r="V543" i="7"/>
  <c r="W506" i="7"/>
  <c r="V506" i="7"/>
  <c r="W781" i="7"/>
  <c r="V781" i="7"/>
  <c r="W513" i="7"/>
  <c r="V513" i="7"/>
  <c r="V696" i="7"/>
  <c r="W696" i="7"/>
  <c r="V444" i="7"/>
  <c r="W444" i="7"/>
  <c r="W793" i="7"/>
  <c r="V793" i="7"/>
  <c r="W708" i="7"/>
  <c r="V708" i="7"/>
  <c r="W935" i="7"/>
  <c r="V935" i="7"/>
  <c r="W657" i="7"/>
  <c r="V657" i="7"/>
  <c r="W787" i="7"/>
  <c r="V787" i="7"/>
  <c r="W606" i="7"/>
  <c r="V606" i="7"/>
  <c r="W357" i="7"/>
  <c r="V357" i="7"/>
  <c r="V338" i="7"/>
  <c r="W338" i="7"/>
  <c r="V296" i="7"/>
  <c r="W296" i="7"/>
  <c r="V260" i="7"/>
  <c r="W260" i="7"/>
  <c r="V224" i="7"/>
  <c r="W224" i="7"/>
  <c r="V182" i="7"/>
  <c r="W182" i="7"/>
  <c r="V146" i="7"/>
  <c r="W146" i="7"/>
  <c r="V110" i="7"/>
  <c r="W110" i="7"/>
  <c r="W419" i="7"/>
  <c r="V419" i="7"/>
  <c r="V354" i="7"/>
  <c r="W354" i="7"/>
  <c r="W298" i="7"/>
  <c r="V298" i="7"/>
  <c r="W262" i="7"/>
  <c r="V262" i="7"/>
  <c r="W226" i="7"/>
  <c r="V226" i="7"/>
  <c r="W190" i="7"/>
  <c r="V190" i="7"/>
  <c r="W154" i="7"/>
  <c r="V154" i="7"/>
  <c r="W305" i="7"/>
  <c r="V305" i="7"/>
  <c r="W233" i="7"/>
  <c r="V233" i="7"/>
  <c r="W198" i="7"/>
  <c r="V198" i="7"/>
  <c r="W162" i="7"/>
  <c r="V162" i="7"/>
  <c r="W126" i="7"/>
  <c r="V126" i="7"/>
  <c r="W410" i="7"/>
  <c r="V410" i="7"/>
  <c r="W386" i="7"/>
  <c r="V386" i="7"/>
  <c r="V291" i="7"/>
  <c r="W20" i="7"/>
  <c r="V20" i="7"/>
  <c r="V414" i="7"/>
  <c r="W414" i="7"/>
  <c r="V390" i="7"/>
  <c r="W390" i="7"/>
  <c r="W51" i="7"/>
  <c r="V51" i="7"/>
  <c r="W78" i="7"/>
  <c r="V78" i="7"/>
  <c r="E3" i="5" l="1"/>
  <c r="E4" i="5" s="1"/>
  <c r="E5" i="5" s="1"/>
  <c r="E6" i="5" s="1"/>
  <c r="E2" i="5"/>
  <c r="D28" i="4"/>
  <c r="D29" i="4" s="1"/>
  <c r="D27" i="4"/>
  <c r="C13" i="4"/>
  <c r="D4" i="4"/>
  <c r="C4" i="4"/>
  <c r="C2693" i="3"/>
  <c r="E2693" i="3" s="1"/>
  <c r="E2692" i="3"/>
  <c r="C2692" i="3"/>
  <c r="D2692" i="3" s="1"/>
  <c r="C2691" i="3"/>
  <c r="E2691" i="3" s="1"/>
  <c r="E2690" i="3"/>
  <c r="C2690" i="3"/>
  <c r="D2690" i="3" s="1"/>
  <c r="C2689" i="3"/>
  <c r="E2688" i="3"/>
  <c r="C2688" i="3"/>
  <c r="D2688" i="3" s="1"/>
  <c r="E2687" i="3"/>
  <c r="D2687" i="3"/>
  <c r="C2687" i="3"/>
  <c r="C2686" i="3"/>
  <c r="E2686" i="3" s="1"/>
  <c r="E2685" i="3"/>
  <c r="D2685" i="3"/>
  <c r="C2685" i="3"/>
  <c r="C2684" i="3"/>
  <c r="E2684" i="3" s="1"/>
  <c r="D2683" i="3"/>
  <c r="C2683" i="3"/>
  <c r="E2683" i="3" s="1"/>
  <c r="C2682" i="3"/>
  <c r="E2682" i="3" s="1"/>
  <c r="C2681" i="3"/>
  <c r="E2681" i="3" s="1"/>
  <c r="E2680" i="3"/>
  <c r="C2680" i="3"/>
  <c r="D2680" i="3" s="1"/>
  <c r="D2679" i="3"/>
  <c r="C2679" i="3"/>
  <c r="E2679" i="3" s="1"/>
  <c r="E2678" i="3"/>
  <c r="C2678" i="3"/>
  <c r="D2678" i="3" s="1"/>
  <c r="C2677" i="3"/>
  <c r="E2676" i="3"/>
  <c r="C2676" i="3"/>
  <c r="D2676" i="3" s="1"/>
  <c r="E2675" i="3"/>
  <c r="D2675" i="3"/>
  <c r="C2675" i="3"/>
  <c r="C2674" i="3"/>
  <c r="E2674" i="3" s="1"/>
  <c r="E2673" i="3"/>
  <c r="D2673" i="3"/>
  <c r="C2673" i="3"/>
  <c r="C2672" i="3"/>
  <c r="E2672" i="3" s="1"/>
  <c r="D2671" i="3"/>
  <c r="C2671" i="3"/>
  <c r="E2671" i="3" s="1"/>
  <c r="C2670" i="3"/>
  <c r="C2669" i="3"/>
  <c r="E2669" i="3" s="1"/>
  <c r="E2668" i="3"/>
  <c r="C2668" i="3"/>
  <c r="D2668" i="3" s="1"/>
  <c r="E2667" i="3"/>
  <c r="D2667" i="3"/>
  <c r="C2667" i="3"/>
  <c r="E2666" i="3"/>
  <c r="C2666" i="3"/>
  <c r="D2666" i="3" s="1"/>
  <c r="C2665" i="3"/>
  <c r="C2664" i="3"/>
  <c r="E2664" i="3" s="1"/>
  <c r="E2663" i="3"/>
  <c r="D2663" i="3"/>
  <c r="C2663" i="3"/>
  <c r="C2662" i="3"/>
  <c r="E2662" i="3" s="1"/>
  <c r="E2661" i="3"/>
  <c r="D2661" i="3"/>
  <c r="C2661" i="3"/>
  <c r="C2660" i="3"/>
  <c r="E2660" i="3" s="1"/>
  <c r="C2659" i="3"/>
  <c r="E2659" i="3" s="1"/>
  <c r="C2658" i="3"/>
  <c r="E2658" i="3" s="1"/>
  <c r="C2657" i="3"/>
  <c r="E2657" i="3" s="1"/>
  <c r="E2656" i="3"/>
  <c r="C2656" i="3"/>
  <c r="D2656" i="3" s="1"/>
  <c r="D2655" i="3"/>
  <c r="C2655" i="3"/>
  <c r="E2655" i="3" s="1"/>
  <c r="E2654" i="3"/>
  <c r="C2654" i="3"/>
  <c r="D2654" i="3" s="1"/>
  <c r="C2653" i="3"/>
  <c r="D2652" i="3"/>
  <c r="C2652" i="3"/>
  <c r="E2652" i="3" s="1"/>
  <c r="E2651" i="3"/>
  <c r="D2651" i="3"/>
  <c r="C2651" i="3"/>
  <c r="C2650" i="3"/>
  <c r="E2650" i="3" s="1"/>
  <c r="E2649" i="3"/>
  <c r="D2649" i="3"/>
  <c r="C2649" i="3"/>
  <c r="C2648" i="3"/>
  <c r="E2648" i="3" s="1"/>
  <c r="C2647" i="3"/>
  <c r="E2647" i="3" s="1"/>
  <c r="C2646" i="3"/>
  <c r="E2646" i="3" s="1"/>
  <c r="C2645" i="3"/>
  <c r="E2645" i="3" s="1"/>
  <c r="E2644" i="3"/>
  <c r="C2644" i="3"/>
  <c r="D2644" i="3" s="1"/>
  <c r="D2643" i="3"/>
  <c r="C2643" i="3"/>
  <c r="E2643" i="3" s="1"/>
  <c r="E2642" i="3"/>
  <c r="C2642" i="3"/>
  <c r="D2642" i="3" s="1"/>
  <c r="C2641" i="3"/>
  <c r="C2640" i="3"/>
  <c r="E2640" i="3" s="1"/>
  <c r="E2639" i="3"/>
  <c r="D2639" i="3"/>
  <c r="C2639" i="3"/>
  <c r="C2638" i="3"/>
  <c r="E2638" i="3" s="1"/>
  <c r="D2637" i="3"/>
  <c r="C2637" i="3"/>
  <c r="E2637" i="3" s="1"/>
  <c r="C2636" i="3"/>
  <c r="E2636" i="3" s="1"/>
  <c r="C2635" i="3"/>
  <c r="E2635" i="3" s="1"/>
  <c r="C2634" i="3"/>
  <c r="E2634" i="3" s="1"/>
  <c r="C2633" i="3"/>
  <c r="E2633" i="3" s="1"/>
  <c r="E2632" i="3"/>
  <c r="C2632" i="3"/>
  <c r="D2632" i="3" s="1"/>
  <c r="E2631" i="3"/>
  <c r="D2631" i="3"/>
  <c r="C2631" i="3"/>
  <c r="C2630" i="3"/>
  <c r="E2630" i="3" s="1"/>
  <c r="C2629" i="3"/>
  <c r="E2628" i="3"/>
  <c r="D2628" i="3"/>
  <c r="C2628" i="3"/>
  <c r="E2627" i="3"/>
  <c r="D2627" i="3"/>
  <c r="C2627" i="3"/>
  <c r="D2626" i="3"/>
  <c r="C2626" i="3"/>
  <c r="E2626" i="3" s="1"/>
  <c r="C2625" i="3"/>
  <c r="E2625" i="3" s="1"/>
  <c r="C2624" i="3"/>
  <c r="E2624" i="3" s="1"/>
  <c r="C2623" i="3"/>
  <c r="E2623" i="3" s="1"/>
  <c r="D2622" i="3"/>
  <c r="C2622" i="3"/>
  <c r="E2622" i="3" s="1"/>
  <c r="E2621" i="3"/>
  <c r="C2621" i="3"/>
  <c r="D2621" i="3" s="1"/>
  <c r="E2620" i="3"/>
  <c r="D2620" i="3"/>
  <c r="C2620" i="3"/>
  <c r="E2619" i="3"/>
  <c r="C2619" i="3"/>
  <c r="D2619" i="3" s="1"/>
  <c r="C2618" i="3"/>
  <c r="E2618" i="3" s="1"/>
  <c r="C2617" i="3"/>
  <c r="C2616" i="3"/>
  <c r="E2616" i="3" s="1"/>
  <c r="E2615" i="3"/>
  <c r="D2615" i="3"/>
  <c r="C2615" i="3"/>
  <c r="D2614" i="3"/>
  <c r="C2614" i="3"/>
  <c r="E2614" i="3" s="1"/>
  <c r="E2613" i="3"/>
  <c r="C2613" i="3"/>
  <c r="D2613" i="3" s="1"/>
  <c r="C2612" i="3"/>
  <c r="E2612" i="3" s="1"/>
  <c r="C2611" i="3"/>
  <c r="E2611" i="3" s="1"/>
  <c r="D2610" i="3"/>
  <c r="C2610" i="3"/>
  <c r="E2610" i="3" s="1"/>
  <c r="C2609" i="3"/>
  <c r="E2609" i="3" s="1"/>
  <c r="E2608" i="3"/>
  <c r="C2608" i="3"/>
  <c r="D2608" i="3" s="1"/>
  <c r="E2607" i="3"/>
  <c r="C2607" i="3"/>
  <c r="D2607" i="3" s="1"/>
  <c r="C2606" i="3"/>
  <c r="E2606" i="3" s="1"/>
  <c r="C2605" i="3"/>
  <c r="C2604" i="3"/>
  <c r="E2604" i="3" s="1"/>
  <c r="E2603" i="3"/>
  <c r="D2603" i="3"/>
  <c r="C2603" i="3"/>
  <c r="D2602" i="3"/>
  <c r="C2602" i="3"/>
  <c r="E2602" i="3" s="1"/>
  <c r="E2601" i="3"/>
  <c r="C2601" i="3"/>
  <c r="D2601" i="3" s="1"/>
  <c r="C2600" i="3"/>
  <c r="E2600" i="3" s="1"/>
  <c r="C2599" i="3"/>
  <c r="E2599" i="3" s="1"/>
  <c r="D2598" i="3"/>
  <c r="C2598" i="3"/>
  <c r="E2598" i="3" s="1"/>
  <c r="C2597" i="3"/>
  <c r="E2597" i="3" s="1"/>
  <c r="E2596" i="3"/>
  <c r="D2596" i="3"/>
  <c r="C2596" i="3"/>
  <c r="E2595" i="3"/>
  <c r="C2595" i="3"/>
  <c r="D2595" i="3" s="1"/>
  <c r="C2594" i="3"/>
  <c r="E2594" i="3" s="1"/>
  <c r="C2593" i="3"/>
  <c r="D2592" i="3"/>
  <c r="C2592" i="3"/>
  <c r="E2592" i="3" s="1"/>
  <c r="E2591" i="3"/>
  <c r="D2591" i="3"/>
  <c r="C2591" i="3"/>
  <c r="D2590" i="3"/>
  <c r="C2590" i="3"/>
  <c r="E2590" i="3" s="1"/>
  <c r="E2589" i="3"/>
  <c r="C2589" i="3"/>
  <c r="D2589" i="3" s="1"/>
  <c r="C2588" i="3"/>
  <c r="E2588" i="3" s="1"/>
  <c r="C2587" i="3"/>
  <c r="E2587" i="3" s="1"/>
  <c r="C2586" i="3"/>
  <c r="E2586" i="3" s="1"/>
  <c r="C2585" i="3"/>
  <c r="E2585" i="3" s="1"/>
  <c r="E2584" i="3"/>
  <c r="C2584" i="3"/>
  <c r="D2584" i="3" s="1"/>
  <c r="C2583" i="3"/>
  <c r="E2583" i="3" s="1"/>
  <c r="C2582" i="3"/>
  <c r="E2582" i="3" s="1"/>
  <c r="C2581" i="3"/>
  <c r="E2580" i="3"/>
  <c r="D2580" i="3"/>
  <c r="C2580" i="3"/>
  <c r="E2579" i="3"/>
  <c r="D2579" i="3"/>
  <c r="C2579" i="3"/>
  <c r="C2578" i="3"/>
  <c r="E2578" i="3" s="1"/>
  <c r="C2577" i="3"/>
  <c r="E2577" i="3" s="1"/>
  <c r="C2576" i="3"/>
  <c r="E2576" i="3" s="1"/>
  <c r="C2575" i="3"/>
  <c r="E2575" i="3" s="1"/>
  <c r="C2574" i="3"/>
  <c r="E2574" i="3" s="1"/>
  <c r="E2573" i="3"/>
  <c r="C2573" i="3"/>
  <c r="D2573" i="3" s="1"/>
  <c r="E2572" i="3"/>
  <c r="C2572" i="3"/>
  <c r="D2572" i="3" s="1"/>
  <c r="E2571" i="3"/>
  <c r="C2571" i="3"/>
  <c r="D2571" i="3" s="1"/>
  <c r="E2570" i="3"/>
  <c r="C2570" i="3"/>
  <c r="D2570" i="3" s="1"/>
  <c r="C2569" i="3"/>
  <c r="C2568" i="3"/>
  <c r="E2568" i="3" s="1"/>
  <c r="E2567" i="3"/>
  <c r="D2567" i="3"/>
  <c r="C2567" i="3"/>
  <c r="E2566" i="3"/>
  <c r="D2566" i="3"/>
  <c r="C2566" i="3"/>
  <c r="E2565" i="3"/>
  <c r="C2565" i="3"/>
  <c r="D2565" i="3" s="1"/>
  <c r="C2564" i="3"/>
  <c r="E2564" i="3" s="1"/>
  <c r="C2563" i="3"/>
  <c r="E2563" i="3" s="1"/>
  <c r="D2562" i="3"/>
  <c r="C2562" i="3"/>
  <c r="E2562" i="3" s="1"/>
  <c r="C2561" i="3"/>
  <c r="E2561" i="3" s="1"/>
  <c r="E2560" i="3"/>
  <c r="D2560" i="3"/>
  <c r="C2560" i="3"/>
  <c r="E2559" i="3"/>
  <c r="C2559" i="3"/>
  <c r="D2559" i="3" s="1"/>
  <c r="C2558" i="3"/>
  <c r="E2558" i="3" s="1"/>
  <c r="C2557" i="3"/>
  <c r="C2556" i="3"/>
  <c r="E2556" i="3" s="1"/>
  <c r="E2555" i="3"/>
  <c r="D2555" i="3"/>
  <c r="C2555" i="3"/>
  <c r="C2554" i="3"/>
  <c r="E2554" i="3" s="1"/>
  <c r="E2553" i="3"/>
  <c r="C2553" i="3"/>
  <c r="D2553" i="3" s="1"/>
  <c r="C2552" i="3"/>
  <c r="E2552" i="3" s="1"/>
  <c r="C2551" i="3"/>
  <c r="E2551" i="3" s="1"/>
  <c r="D2550" i="3"/>
  <c r="C2550" i="3"/>
  <c r="E2550" i="3" s="1"/>
  <c r="C2549" i="3"/>
  <c r="E2549" i="3" s="1"/>
  <c r="E2548" i="3"/>
  <c r="D2548" i="3"/>
  <c r="C2548" i="3"/>
  <c r="E2547" i="3"/>
  <c r="C2547" i="3"/>
  <c r="D2547" i="3" s="1"/>
  <c r="C2546" i="3"/>
  <c r="E2546" i="3" s="1"/>
  <c r="C2545" i="3"/>
  <c r="C2544" i="3"/>
  <c r="E2544" i="3" s="1"/>
  <c r="E2543" i="3"/>
  <c r="D2543" i="3"/>
  <c r="C2543" i="3"/>
  <c r="D2542" i="3"/>
  <c r="C2542" i="3"/>
  <c r="E2542" i="3" s="1"/>
  <c r="C2541" i="3"/>
  <c r="E2541" i="3" s="1"/>
  <c r="E2540" i="3"/>
  <c r="C2540" i="3"/>
  <c r="D2540" i="3" s="1"/>
  <c r="E2539" i="3"/>
  <c r="C2539" i="3"/>
  <c r="D2539" i="3" s="1"/>
  <c r="D2538" i="3"/>
  <c r="C2538" i="3"/>
  <c r="E2538" i="3" s="1"/>
  <c r="C2537" i="3"/>
  <c r="E2537" i="3" s="1"/>
  <c r="E2536" i="3"/>
  <c r="D2536" i="3"/>
  <c r="C2536" i="3"/>
  <c r="E2535" i="3"/>
  <c r="C2535" i="3"/>
  <c r="D2535" i="3" s="1"/>
  <c r="D2534" i="3"/>
  <c r="C2534" i="3"/>
  <c r="E2534" i="3" s="1"/>
  <c r="C2533" i="3"/>
  <c r="C2532" i="3"/>
  <c r="E2532" i="3" s="1"/>
  <c r="E2531" i="3"/>
  <c r="D2531" i="3"/>
  <c r="C2531" i="3"/>
  <c r="E2530" i="3"/>
  <c r="D2530" i="3"/>
  <c r="C2530" i="3"/>
  <c r="C2529" i="3"/>
  <c r="E2529" i="3" s="1"/>
  <c r="C2528" i="3"/>
  <c r="E2528" i="3" s="1"/>
  <c r="E2527" i="3"/>
  <c r="C2527" i="3"/>
  <c r="D2527" i="3" s="1"/>
  <c r="C2526" i="3"/>
  <c r="E2526" i="3" s="1"/>
  <c r="C2525" i="3"/>
  <c r="E2525" i="3" s="1"/>
  <c r="E2524" i="3"/>
  <c r="D2524" i="3"/>
  <c r="C2524" i="3"/>
  <c r="C2523" i="3"/>
  <c r="D2522" i="3"/>
  <c r="C2522" i="3"/>
  <c r="E2522" i="3" s="1"/>
  <c r="D2521" i="3"/>
  <c r="C2521" i="3"/>
  <c r="E2521" i="3" s="1"/>
  <c r="C2520" i="3"/>
  <c r="C2519" i="3"/>
  <c r="E2519" i="3" s="1"/>
  <c r="C2518" i="3"/>
  <c r="C2517" i="3"/>
  <c r="E2517" i="3" s="1"/>
  <c r="E2516" i="3"/>
  <c r="D2516" i="3"/>
  <c r="C2516" i="3"/>
  <c r="E2515" i="3"/>
  <c r="C2515" i="3"/>
  <c r="D2515" i="3" s="1"/>
  <c r="C2514" i="3"/>
  <c r="E2514" i="3" s="1"/>
  <c r="D2513" i="3"/>
  <c r="C2513" i="3"/>
  <c r="E2513" i="3" s="1"/>
  <c r="D2512" i="3"/>
  <c r="C2512" i="3"/>
  <c r="E2512" i="3" s="1"/>
  <c r="C2511" i="3"/>
  <c r="E2511" i="3" s="1"/>
  <c r="D2510" i="3"/>
  <c r="C2510" i="3"/>
  <c r="E2510" i="3" s="1"/>
  <c r="E2509" i="3"/>
  <c r="D2509" i="3"/>
  <c r="C2509" i="3"/>
  <c r="C2508" i="3"/>
  <c r="C2507" i="3"/>
  <c r="E2507" i="3" s="1"/>
  <c r="C2506" i="3"/>
  <c r="D2506" i="3" s="1"/>
  <c r="C2505" i="3"/>
  <c r="E2505" i="3" s="1"/>
  <c r="E2504" i="3"/>
  <c r="D2504" i="3"/>
  <c r="C2504" i="3"/>
  <c r="E2503" i="3"/>
  <c r="C2503" i="3"/>
  <c r="D2503" i="3" s="1"/>
  <c r="C2502" i="3"/>
  <c r="E2502" i="3" s="1"/>
  <c r="D2501" i="3"/>
  <c r="C2501" i="3"/>
  <c r="E2501" i="3" s="1"/>
  <c r="D2500" i="3"/>
  <c r="C2500" i="3"/>
  <c r="E2500" i="3" s="1"/>
  <c r="C2499" i="3"/>
  <c r="E2499" i="3" s="1"/>
  <c r="D2498" i="3"/>
  <c r="C2498" i="3"/>
  <c r="E2498" i="3" s="1"/>
  <c r="E2497" i="3"/>
  <c r="D2497" i="3"/>
  <c r="C2497" i="3"/>
  <c r="C2496" i="3"/>
  <c r="C2495" i="3"/>
  <c r="E2495" i="3" s="1"/>
  <c r="E2494" i="3"/>
  <c r="C2494" i="3"/>
  <c r="D2494" i="3" s="1"/>
  <c r="C2493" i="3"/>
  <c r="E2493" i="3" s="1"/>
  <c r="E2492" i="3"/>
  <c r="D2492" i="3"/>
  <c r="C2492" i="3"/>
  <c r="E2491" i="3"/>
  <c r="C2491" i="3"/>
  <c r="D2491" i="3" s="1"/>
  <c r="C2490" i="3"/>
  <c r="E2490" i="3" s="1"/>
  <c r="D2489" i="3"/>
  <c r="C2489" i="3"/>
  <c r="E2489" i="3" s="1"/>
  <c r="D2488" i="3"/>
  <c r="C2488" i="3"/>
  <c r="E2488" i="3" s="1"/>
  <c r="C2487" i="3"/>
  <c r="E2487" i="3" s="1"/>
  <c r="D2486" i="3"/>
  <c r="C2486" i="3"/>
  <c r="E2486" i="3" s="1"/>
  <c r="E2485" i="3"/>
  <c r="D2485" i="3"/>
  <c r="C2485" i="3"/>
  <c r="C2484" i="3"/>
  <c r="C2483" i="3"/>
  <c r="E2483" i="3" s="1"/>
  <c r="C2482" i="3"/>
  <c r="D2482" i="3" s="1"/>
  <c r="C2481" i="3"/>
  <c r="E2481" i="3" s="1"/>
  <c r="E2480" i="3"/>
  <c r="D2480" i="3"/>
  <c r="C2480" i="3"/>
  <c r="E2479" i="3"/>
  <c r="C2479" i="3"/>
  <c r="D2479" i="3" s="1"/>
  <c r="C2478" i="3"/>
  <c r="E2478" i="3" s="1"/>
  <c r="D2477" i="3"/>
  <c r="C2477" i="3"/>
  <c r="E2477" i="3" s="1"/>
  <c r="D2476" i="3"/>
  <c r="C2476" i="3"/>
  <c r="E2476" i="3" s="1"/>
  <c r="D2475" i="3"/>
  <c r="C2475" i="3"/>
  <c r="E2475" i="3" s="1"/>
  <c r="D2474" i="3"/>
  <c r="C2474" i="3"/>
  <c r="E2474" i="3" s="1"/>
  <c r="E2473" i="3"/>
  <c r="D2473" i="3"/>
  <c r="C2473" i="3"/>
  <c r="C2472" i="3"/>
  <c r="C2471" i="3"/>
  <c r="E2471" i="3" s="1"/>
  <c r="E2470" i="3"/>
  <c r="C2470" i="3"/>
  <c r="D2470" i="3" s="1"/>
  <c r="C2469" i="3"/>
  <c r="E2469" i="3" s="1"/>
  <c r="E2468" i="3"/>
  <c r="D2468" i="3"/>
  <c r="C2468" i="3"/>
  <c r="E2467" i="3"/>
  <c r="D2467" i="3"/>
  <c r="C2467" i="3"/>
  <c r="C2466" i="3"/>
  <c r="E2466" i="3" s="1"/>
  <c r="D2465" i="3"/>
  <c r="C2465" i="3"/>
  <c r="E2465" i="3" s="1"/>
  <c r="D2464" i="3"/>
  <c r="C2464" i="3"/>
  <c r="E2464" i="3" s="1"/>
  <c r="C2463" i="3"/>
  <c r="D2462" i="3"/>
  <c r="C2462" i="3"/>
  <c r="E2462" i="3" s="1"/>
  <c r="E2461" i="3"/>
  <c r="D2461" i="3"/>
  <c r="C2461" i="3"/>
  <c r="C2460" i="3"/>
  <c r="C2459" i="3"/>
  <c r="E2459" i="3" s="1"/>
  <c r="E2458" i="3"/>
  <c r="D2458" i="3"/>
  <c r="C2458" i="3"/>
  <c r="C2457" i="3"/>
  <c r="E2456" i="3"/>
  <c r="D2456" i="3"/>
  <c r="C2456" i="3"/>
  <c r="E2455" i="3"/>
  <c r="D2455" i="3"/>
  <c r="C2455" i="3"/>
  <c r="E2454" i="3"/>
  <c r="C2454" i="3"/>
  <c r="D2454" i="3" s="1"/>
  <c r="D2453" i="3"/>
  <c r="C2453" i="3"/>
  <c r="E2453" i="3" s="1"/>
  <c r="D2452" i="3"/>
  <c r="C2452" i="3"/>
  <c r="E2452" i="3" s="1"/>
  <c r="D2451" i="3"/>
  <c r="C2451" i="3"/>
  <c r="E2451" i="3" s="1"/>
  <c r="D2450" i="3"/>
  <c r="C2450" i="3"/>
  <c r="E2450" i="3" s="1"/>
  <c r="E2449" i="3"/>
  <c r="D2449" i="3"/>
  <c r="C2449" i="3"/>
  <c r="C2448" i="3"/>
  <c r="C2447" i="3"/>
  <c r="E2447" i="3" s="1"/>
  <c r="C2446" i="3"/>
  <c r="D2446" i="3" s="1"/>
  <c r="C2445" i="3"/>
  <c r="E2444" i="3"/>
  <c r="D2444" i="3"/>
  <c r="C2444" i="3"/>
  <c r="E2443" i="3"/>
  <c r="D2443" i="3"/>
  <c r="C2443" i="3"/>
  <c r="E2442" i="3"/>
  <c r="C2442" i="3"/>
  <c r="D2442" i="3" s="1"/>
  <c r="D2441" i="3"/>
  <c r="C2441" i="3"/>
  <c r="E2441" i="3" s="1"/>
  <c r="D2440" i="3"/>
  <c r="C2440" i="3"/>
  <c r="E2440" i="3" s="1"/>
  <c r="C2439" i="3"/>
  <c r="E2439" i="3" s="1"/>
  <c r="D2438" i="3"/>
  <c r="C2438" i="3"/>
  <c r="E2438" i="3" s="1"/>
  <c r="E2437" i="3"/>
  <c r="D2437" i="3"/>
  <c r="C2437" i="3"/>
  <c r="C2436" i="3"/>
  <c r="C2435" i="3"/>
  <c r="E2435" i="3" s="1"/>
  <c r="C2434" i="3"/>
  <c r="C2433" i="3"/>
  <c r="E2432" i="3"/>
  <c r="D2432" i="3"/>
  <c r="C2432" i="3"/>
  <c r="E2431" i="3"/>
  <c r="D2431" i="3"/>
  <c r="C2431" i="3"/>
  <c r="E2430" i="3"/>
  <c r="C2430" i="3"/>
  <c r="D2430" i="3" s="1"/>
  <c r="C2429" i="3"/>
  <c r="E2429" i="3" s="1"/>
  <c r="D2428" i="3"/>
  <c r="C2428" i="3"/>
  <c r="E2428" i="3" s="1"/>
  <c r="E2427" i="3"/>
  <c r="D2427" i="3"/>
  <c r="C2427" i="3"/>
  <c r="D2426" i="3"/>
  <c r="C2426" i="3"/>
  <c r="E2426" i="3" s="1"/>
  <c r="E2425" i="3"/>
  <c r="D2425" i="3"/>
  <c r="C2425" i="3"/>
  <c r="E2424" i="3"/>
  <c r="C2424" i="3"/>
  <c r="D2424" i="3" s="1"/>
  <c r="C2423" i="3"/>
  <c r="D2422" i="3"/>
  <c r="C2422" i="3"/>
  <c r="E2422" i="3" s="1"/>
  <c r="E2421" i="3"/>
  <c r="C2421" i="3"/>
  <c r="D2421" i="3" s="1"/>
  <c r="E2420" i="3"/>
  <c r="D2420" i="3"/>
  <c r="C2420" i="3"/>
  <c r="E2419" i="3"/>
  <c r="D2419" i="3"/>
  <c r="C2419" i="3"/>
  <c r="E2418" i="3"/>
  <c r="C2418" i="3"/>
  <c r="D2418" i="3" s="1"/>
  <c r="D2417" i="3"/>
  <c r="C2417" i="3"/>
  <c r="E2417" i="3" s="1"/>
  <c r="D2416" i="3"/>
  <c r="C2416" i="3"/>
  <c r="E2416" i="3" s="1"/>
  <c r="D2415" i="3"/>
  <c r="C2415" i="3"/>
  <c r="E2415" i="3" s="1"/>
  <c r="C2414" i="3"/>
  <c r="E2413" i="3"/>
  <c r="D2413" i="3"/>
  <c r="C2413" i="3"/>
  <c r="C2412" i="3"/>
  <c r="C2411" i="3"/>
  <c r="E2410" i="3"/>
  <c r="D2410" i="3"/>
  <c r="C2410" i="3"/>
  <c r="C2409" i="3"/>
  <c r="E2408" i="3"/>
  <c r="D2408" i="3"/>
  <c r="C2408" i="3"/>
  <c r="E2407" i="3"/>
  <c r="D2407" i="3"/>
  <c r="C2407" i="3"/>
  <c r="E2406" i="3"/>
  <c r="C2406" i="3"/>
  <c r="D2406" i="3" s="1"/>
  <c r="D2405" i="3"/>
  <c r="C2405" i="3"/>
  <c r="E2405" i="3" s="1"/>
  <c r="D2404" i="3"/>
  <c r="C2404" i="3"/>
  <c r="E2404" i="3" s="1"/>
  <c r="D2403" i="3"/>
  <c r="C2403" i="3"/>
  <c r="E2403" i="3" s="1"/>
  <c r="D2402" i="3"/>
  <c r="C2402" i="3"/>
  <c r="E2402" i="3" s="1"/>
  <c r="E2401" i="3"/>
  <c r="D2401" i="3"/>
  <c r="C2401" i="3"/>
  <c r="D2400" i="3"/>
  <c r="C2400" i="3"/>
  <c r="E2400" i="3" s="1"/>
  <c r="C2399" i="3"/>
  <c r="E2398" i="3"/>
  <c r="D2398" i="3"/>
  <c r="C2398" i="3"/>
  <c r="C2397" i="3"/>
  <c r="E2396" i="3"/>
  <c r="D2396" i="3"/>
  <c r="C2396" i="3"/>
  <c r="D2395" i="3"/>
  <c r="C2395" i="3"/>
  <c r="E2395" i="3" s="1"/>
  <c r="E2394" i="3"/>
  <c r="C2394" i="3"/>
  <c r="D2394" i="3" s="1"/>
  <c r="D2393" i="3"/>
  <c r="C2393" i="3"/>
  <c r="E2393" i="3" s="1"/>
  <c r="D2392" i="3"/>
  <c r="C2392" i="3"/>
  <c r="E2392" i="3" s="1"/>
  <c r="C2391" i="3"/>
  <c r="E2391" i="3" s="1"/>
  <c r="D2390" i="3"/>
  <c r="C2390" i="3"/>
  <c r="E2390" i="3" s="1"/>
  <c r="E2389" i="3"/>
  <c r="D2389" i="3"/>
  <c r="C2389" i="3"/>
  <c r="D2388" i="3"/>
  <c r="C2388" i="3"/>
  <c r="E2388" i="3" s="1"/>
  <c r="C2387" i="3"/>
  <c r="D2386" i="3"/>
  <c r="C2386" i="3"/>
  <c r="E2386" i="3" s="1"/>
  <c r="E2385" i="3"/>
  <c r="C2385" i="3"/>
  <c r="D2385" i="3" s="1"/>
  <c r="C2384" i="3"/>
  <c r="E2384" i="3" s="1"/>
  <c r="E2383" i="3"/>
  <c r="C2383" i="3"/>
  <c r="D2383" i="3" s="1"/>
  <c r="E2382" i="3"/>
  <c r="C2382" i="3"/>
  <c r="D2382" i="3" s="1"/>
  <c r="C2381" i="3"/>
  <c r="D2381" i="3" s="1"/>
  <c r="D2380" i="3"/>
  <c r="C2380" i="3"/>
  <c r="E2380" i="3" s="1"/>
  <c r="C2379" i="3"/>
  <c r="D2379" i="3" s="1"/>
  <c r="C2378" i="3"/>
  <c r="E2378" i="3" s="1"/>
  <c r="E2377" i="3"/>
  <c r="D2377" i="3"/>
  <c r="C2377" i="3"/>
  <c r="C2376" i="3"/>
  <c r="E2376" i="3" s="1"/>
  <c r="C2375" i="3"/>
  <c r="C2374" i="3"/>
  <c r="E2374" i="3" s="1"/>
  <c r="D2373" i="3"/>
  <c r="C2373" i="3"/>
  <c r="E2373" i="3" s="1"/>
  <c r="C2372" i="3"/>
  <c r="E2372" i="3" s="1"/>
  <c r="D2371" i="3"/>
  <c r="C2371" i="3"/>
  <c r="E2371" i="3" s="1"/>
  <c r="D2370" i="3"/>
  <c r="C2370" i="3"/>
  <c r="E2370" i="3" s="1"/>
  <c r="E2369" i="3"/>
  <c r="D2369" i="3"/>
  <c r="C2369" i="3"/>
  <c r="C2368" i="3"/>
  <c r="E2368" i="3" s="1"/>
  <c r="C2367" i="3"/>
  <c r="E2367" i="3" s="1"/>
  <c r="C2366" i="3"/>
  <c r="C2365" i="3"/>
  <c r="E2365" i="3" s="1"/>
  <c r="C2364" i="3"/>
  <c r="D2364" i="3" s="1"/>
  <c r="E2363" i="3"/>
  <c r="D2363" i="3"/>
  <c r="C2363" i="3"/>
  <c r="E2362" i="3"/>
  <c r="D2362" i="3"/>
  <c r="C2362" i="3"/>
  <c r="D2361" i="3"/>
  <c r="C2361" i="3"/>
  <c r="E2361" i="3" s="1"/>
  <c r="C2360" i="3"/>
  <c r="E2360" i="3" s="1"/>
  <c r="D2359" i="3"/>
  <c r="C2359" i="3"/>
  <c r="E2359" i="3" s="1"/>
  <c r="D2358" i="3"/>
  <c r="C2358" i="3"/>
  <c r="E2358" i="3" s="1"/>
  <c r="E2357" i="3"/>
  <c r="D2357" i="3"/>
  <c r="C2357" i="3"/>
  <c r="C2356" i="3"/>
  <c r="C2355" i="3"/>
  <c r="E2355" i="3" s="1"/>
  <c r="C2354" i="3"/>
  <c r="C2353" i="3"/>
  <c r="E2353" i="3" s="1"/>
  <c r="C2352" i="3"/>
  <c r="D2352" i="3" s="1"/>
  <c r="E2351" i="3"/>
  <c r="D2351" i="3"/>
  <c r="C2351" i="3"/>
  <c r="E2350" i="3"/>
  <c r="D2350" i="3"/>
  <c r="C2350" i="3"/>
  <c r="D2349" i="3"/>
  <c r="C2349" i="3"/>
  <c r="E2349" i="3" s="1"/>
  <c r="C2348" i="3"/>
  <c r="E2348" i="3" s="1"/>
  <c r="D2347" i="3"/>
  <c r="C2347" i="3"/>
  <c r="E2347" i="3" s="1"/>
  <c r="D2346" i="3"/>
  <c r="C2346" i="3"/>
  <c r="E2346" i="3" s="1"/>
  <c r="E2345" i="3"/>
  <c r="D2345" i="3"/>
  <c r="C2345" i="3"/>
  <c r="C2344" i="3"/>
  <c r="E2343" i="3"/>
  <c r="C2343" i="3"/>
  <c r="D2343" i="3" s="1"/>
  <c r="C2342" i="3"/>
  <c r="C2341" i="3"/>
  <c r="E2341" i="3" s="1"/>
  <c r="C2340" i="3"/>
  <c r="D2340" i="3" s="1"/>
  <c r="E2339" i="3"/>
  <c r="D2339" i="3"/>
  <c r="C2339" i="3"/>
  <c r="E2338" i="3"/>
  <c r="D2338" i="3"/>
  <c r="C2338" i="3"/>
  <c r="D2337" i="3"/>
  <c r="C2337" i="3"/>
  <c r="E2337" i="3" s="1"/>
  <c r="C2336" i="3"/>
  <c r="E2336" i="3" s="1"/>
  <c r="C2335" i="3"/>
  <c r="E2335" i="3" s="1"/>
  <c r="D2334" i="3"/>
  <c r="C2334" i="3"/>
  <c r="E2334" i="3" s="1"/>
  <c r="E2333" i="3"/>
  <c r="D2333" i="3"/>
  <c r="C2333" i="3"/>
  <c r="C2332" i="3"/>
  <c r="E2331" i="3"/>
  <c r="C2331" i="3"/>
  <c r="D2331" i="3" s="1"/>
  <c r="E2330" i="3"/>
  <c r="C2330" i="3"/>
  <c r="D2330" i="3" s="1"/>
  <c r="C2329" i="3"/>
  <c r="E2329" i="3" s="1"/>
  <c r="E2328" i="3"/>
  <c r="D2328" i="3"/>
  <c r="C2328" i="3"/>
  <c r="E2327" i="3"/>
  <c r="D2327" i="3"/>
  <c r="C2327" i="3"/>
  <c r="E2326" i="3"/>
  <c r="D2326" i="3"/>
  <c r="C2326" i="3"/>
  <c r="D2325" i="3"/>
  <c r="C2325" i="3"/>
  <c r="E2325" i="3" s="1"/>
  <c r="C2324" i="3"/>
  <c r="E2324" i="3" s="1"/>
  <c r="C2323" i="3"/>
  <c r="E2323" i="3" s="1"/>
  <c r="D2322" i="3"/>
  <c r="C2322" i="3"/>
  <c r="E2322" i="3" s="1"/>
  <c r="E2321" i="3"/>
  <c r="D2321" i="3"/>
  <c r="C2321" i="3"/>
  <c r="C2320" i="3"/>
  <c r="E2319" i="3"/>
  <c r="C2319" i="3"/>
  <c r="D2319" i="3" s="1"/>
  <c r="C2318" i="3"/>
  <c r="C2317" i="3"/>
  <c r="C2316" i="3"/>
  <c r="E2316" i="3" s="1"/>
  <c r="E2315" i="3"/>
  <c r="D2315" i="3"/>
  <c r="C2315" i="3"/>
  <c r="E2314" i="3"/>
  <c r="D2314" i="3"/>
  <c r="C2314" i="3"/>
  <c r="D2313" i="3"/>
  <c r="C2313" i="3"/>
  <c r="E2313" i="3" s="1"/>
  <c r="C2312" i="3"/>
  <c r="E2312" i="3" s="1"/>
  <c r="D2311" i="3"/>
  <c r="C2311" i="3"/>
  <c r="E2311" i="3" s="1"/>
  <c r="D2310" i="3"/>
  <c r="C2310" i="3"/>
  <c r="E2310" i="3" s="1"/>
  <c r="E2309" i="3"/>
  <c r="D2309" i="3"/>
  <c r="C2309" i="3"/>
  <c r="C2308" i="3"/>
  <c r="E2307" i="3"/>
  <c r="C2307" i="3"/>
  <c r="D2307" i="3" s="1"/>
  <c r="E2306" i="3"/>
  <c r="C2306" i="3"/>
  <c r="D2306" i="3" s="1"/>
  <c r="C2305" i="3"/>
  <c r="E2304" i="3"/>
  <c r="D2304" i="3"/>
  <c r="C2304" i="3"/>
  <c r="E2303" i="3"/>
  <c r="D2303" i="3"/>
  <c r="C2303" i="3"/>
  <c r="E2302" i="3"/>
  <c r="D2302" i="3"/>
  <c r="C2302" i="3"/>
  <c r="D2301" i="3"/>
  <c r="C2301" i="3"/>
  <c r="E2301" i="3" s="1"/>
  <c r="C2300" i="3"/>
  <c r="E2300" i="3" s="1"/>
  <c r="E2299" i="3"/>
  <c r="D2299" i="3"/>
  <c r="C2299" i="3"/>
  <c r="D2298" i="3"/>
  <c r="C2298" i="3"/>
  <c r="E2298" i="3" s="1"/>
  <c r="E2297" i="3"/>
  <c r="D2297" i="3"/>
  <c r="C2297" i="3"/>
  <c r="C2296" i="3"/>
  <c r="E2295" i="3"/>
  <c r="C2295" i="3"/>
  <c r="D2295" i="3" s="1"/>
  <c r="E2294" i="3"/>
  <c r="D2294" i="3"/>
  <c r="C2294" i="3"/>
  <c r="C2293" i="3"/>
  <c r="C2292" i="3"/>
  <c r="E2292" i="3" s="1"/>
  <c r="E2291" i="3"/>
  <c r="D2291" i="3"/>
  <c r="C2291" i="3"/>
  <c r="E2290" i="3"/>
  <c r="C2290" i="3"/>
  <c r="D2290" i="3" s="1"/>
  <c r="C2289" i="3"/>
  <c r="E2289" i="3" s="1"/>
  <c r="C2288" i="3"/>
  <c r="E2288" i="3" s="1"/>
  <c r="E2287" i="3"/>
  <c r="D2287" i="3"/>
  <c r="C2287" i="3"/>
  <c r="D2286" i="3"/>
  <c r="C2286" i="3"/>
  <c r="E2286" i="3" s="1"/>
  <c r="E2285" i="3"/>
  <c r="D2285" i="3"/>
  <c r="C2285" i="3"/>
  <c r="E2284" i="3"/>
  <c r="C2284" i="3"/>
  <c r="D2284" i="3" s="1"/>
  <c r="C2283" i="3"/>
  <c r="E2283" i="3" s="1"/>
  <c r="E2282" i="3"/>
  <c r="D2282" i="3"/>
  <c r="C2282" i="3"/>
  <c r="C2281" i="3"/>
  <c r="E2281" i="3" s="1"/>
  <c r="C2280" i="3"/>
  <c r="E2280" i="3" s="1"/>
  <c r="E2279" i="3"/>
  <c r="D2279" i="3"/>
  <c r="C2279" i="3"/>
  <c r="E2278" i="3"/>
  <c r="C2278" i="3"/>
  <c r="D2278" i="3" s="1"/>
  <c r="C2277" i="3"/>
  <c r="C2276" i="3"/>
  <c r="C2275" i="3"/>
  <c r="E2274" i="3"/>
  <c r="D2274" i="3"/>
  <c r="C2274" i="3"/>
  <c r="E2273" i="3"/>
  <c r="D2273" i="3"/>
  <c r="C2273" i="3"/>
  <c r="E2272" i="3"/>
  <c r="D2272" i="3"/>
  <c r="C2272" i="3"/>
  <c r="E2271" i="3"/>
  <c r="D2271" i="3"/>
  <c r="C2271" i="3"/>
  <c r="E2270" i="3"/>
  <c r="C2270" i="3"/>
  <c r="D2270" i="3" s="1"/>
  <c r="C2269" i="3"/>
  <c r="C2268" i="3"/>
  <c r="E2268" i="3" s="1"/>
  <c r="C2267" i="3"/>
  <c r="D2267" i="3" s="1"/>
  <c r="D2266" i="3"/>
  <c r="C2266" i="3"/>
  <c r="E2266" i="3" s="1"/>
  <c r="E2265" i="3"/>
  <c r="D2265" i="3"/>
  <c r="C2265" i="3"/>
  <c r="C2264" i="3"/>
  <c r="E2264" i="3" s="1"/>
  <c r="C2263" i="3"/>
  <c r="E2263" i="3" s="1"/>
  <c r="E2262" i="3"/>
  <c r="D2262" i="3"/>
  <c r="C2262" i="3"/>
  <c r="C2261" i="3"/>
  <c r="E2261" i="3" s="1"/>
  <c r="E2260" i="3"/>
  <c r="D2260" i="3"/>
  <c r="C2260" i="3"/>
  <c r="E2259" i="3"/>
  <c r="D2259" i="3"/>
  <c r="C2259" i="3"/>
  <c r="E2258" i="3"/>
  <c r="C2258" i="3"/>
  <c r="D2258" i="3" s="1"/>
  <c r="C2257" i="3"/>
  <c r="C2256" i="3"/>
  <c r="E2256" i="3" s="1"/>
  <c r="C2255" i="3"/>
  <c r="D2254" i="3"/>
  <c r="C2254" i="3"/>
  <c r="E2254" i="3" s="1"/>
  <c r="E2253" i="3"/>
  <c r="C2253" i="3"/>
  <c r="D2253" i="3" s="1"/>
  <c r="C2252" i="3"/>
  <c r="E2252" i="3" s="1"/>
  <c r="C2251" i="3"/>
  <c r="E2251" i="3" s="1"/>
  <c r="E2250" i="3"/>
  <c r="D2250" i="3"/>
  <c r="C2250" i="3"/>
  <c r="C2249" i="3"/>
  <c r="E2249" i="3" s="1"/>
  <c r="E2248" i="3"/>
  <c r="D2248" i="3"/>
  <c r="C2248" i="3"/>
  <c r="E2247" i="3"/>
  <c r="D2247" i="3"/>
  <c r="C2247" i="3"/>
  <c r="C2246" i="3"/>
  <c r="E2246" i="3" s="1"/>
  <c r="D2245" i="3"/>
  <c r="C2245" i="3"/>
  <c r="E2245" i="3" s="1"/>
  <c r="C2244" i="3"/>
  <c r="E2244" i="3" s="1"/>
  <c r="C2243" i="3"/>
  <c r="D2243" i="3" s="1"/>
  <c r="D2242" i="3"/>
  <c r="C2242" i="3"/>
  <c r="E2242" i="3" s="1"/>
  <c r="E2241" i="3"/>
  <c r="C2241" i="3"/>
  <c r="D2241" i="3" s="1"/>
  <c r="C2240" i="3"/>
  <c r="E2239" i="3"/>
  <c r="C2239" i="3"/>
  <c r="D2239" i="3" s="1"/>
  <c r="E2238" i="3"/>
  <c r="D2238" i="3"/>
  <c r="C2238" i="3"/>
  <c r="C2237" i="3"/>
  <c r="E2237" i="3" s="1"/>
  <c r="E2236" i="3"/>
  <c r="D2236" i="3"/>
  <c r="C2236" i="3"/>
  <c r="E2235" i="3"/>
  <c r="D2235" i="3"/>
  <c r="C2235" i="3"/>
  <c r="E2234" i="3"/>
  <c r="D2234" i="3"/>
  <c r="C2234" i="3"/>
  <c r="C2233" i="3"/>
  <c r="E2233" i="3" s="1"/>
  <c r="C2232" i="3"/>
  <c r="E2232" i="3" s="1"/>
  <c r="C2231" i="3"/>
  <c r="D2230" i="3"/>
  <c r="C2230" i="3"/>
  <c r="E2230" i="3" s="1"/>
  <c r="E2229" i="3"/>
  <c r="C2229" i="3"/>
  <c r="D2229" i="3" s="1"/>
  <c r="C2228" i="3"/>
  <c r="C2227" i="3"/>
  <c r="E2227" i="3" s="1"/>
  <c r="E2226" i="3"/>
  <c r="D2226" i="3"/>
  <c r="C2226" i="3"/>
  <c r="C2225" i="3"/>
  <c r="E2225" i="3" s="1"/>
  <c r="E2224" i="3"/>
  <c r="D2224" i="3"/>
  <c r="C2224" i="3"/>
  <c r="E2223" i="3"/>
  <c r="C2223" i="3"/>
  <c r="D2223" i="3" s="1"/>
  <c r="C2222" i="3"/>
  <c r="E2222" i="3" s="1"/>
  <c r="C2221" i="3"/>
  <c r="E2221" i="3" s="1"/>
  <c r="C2220" i="3"/>
  <c r="E2220" i="3" s="1"/>
  <c r="E2219" i="3"/>
  <c r="C2219" i="3"/>
  <c r="D2219" i="3" s="1"/>
  <c r="D2218" i="3"/>
  <c r="C2218" i="3"/>
  <c r="E2218" i="3" s="1"/>
  <c r="E2217" i="3"/>
  <c r="C2217" i="3"/>
  <c r="D2217" i="3" s="1"/>
  <c r="C2216" i="3"/>
  <c r="C2215" i="3"/>
  <c r="E2215" i="3" s="1"/>
  <c r="E2214" i="3"/>
  <c r="D2214" i="3"/>
  <c r="C2214" i="3"/>
  <c r="C2213" i="3"/>
  <c r="E2213" i="3" s="1"/>
  <c r="E2212" i="3"/>
  <c r="D2212" i="3"/>
  <c r="C2212" i="3"/>
  <c r="E2211" i="3"/>
  <c r="C2211" i="3"/>
  <c r="D2211" i="3" s="1"/>
  <c r="C2210" i="3"/>
  <c r="E2210" i="3" s="1"/>
  <c r="D2209" i="3"/>
  <c r="C2209" i="3"/>
  <c r="E2209" i="3" s="1"/>
  <c r="C2208" i="3"/>
  <c r="E2208" i="3" s="1"/>
  <c r="E2207" i="3"/>
  <c r="C2207" i="3"/>
  <c r="D2207" i="3" s="1"/>
  <c r="D2206" i="3"/>
  <c r="C2206" i="3"/>
  <c r="E2206" i="3" s="1"/>
  <c r="E2205" i="3"/>
  <c r="C2205" i="3"/>
  <c r="D2205" i="3" s="1"/>
  <c r="C2204" i="3"/>
  <c r="C2203" i="3"/>
  <c r="E2203" i="3" s="1"/>
  <c r="E2202" i="3"/>
  <c r="D2202" i="3"/>
  <c r="C2202" i="3"/>
  <c r="C2201" i="3"/>
  <c r="E2201" i="3" s="1"/>
  <c r="E2200" i="3"/>
  <c r="D2200" i="3"/>
  <c r="C2200" i="3"/>
  <c r="E2199" i="3"/>
  <c r="C2199" i="3"/>
  <c r="D2199" i="3" s="1"/>
  <c r="C2198" i="3"/>
  <c r="E2198" i="3" s="1"/>
  <c r="C2197" i="3"/>
  <c r="E2197" i="3" s="1"/>
  <c r="C2196" i="3"/>
  <c r="E2196" i="3" s="1"/>
  <c r="E2195" i="3"/>
  <c r="C2195" i="3"/>
  <c r="D2195" i="3" s="1"/>
  <c r="D2194" i="3"/>
  <c r="C2194" i="3"/>
  <c r="E2194" i="3" s="1"/>
  <c r="E2193" i="3"/>
  <c r="C2193" i="3"/>
  <c r="D2193" i="3" s="1"/>
  <c r="C2192" i="3"/>
  <c r="C2191" i="3"/>
  <c r="E2191" i="3" s="1"/>
  <c r="E2190" i="3"/>
  <c r="D2190" i="3"/>
  <c r="C2190" i="3"/>
  <c r="C2189" i="3"/>
  <c r="E2189" i="3" s="1"/>
  <c r="E2188" i="3"/>
  <c r="D2188" i="3"/>
  <c r="C2188" i="3"/>
  <c r="E2187" i="3"/>
  <c r="C2187" i="3"/>
  <c r="D2187" i="3" s="1"/>
  <c r="C2186" i="3"/>
  <c r="E2186" i="3" s="1"/>
  <c r="C2185" i="3"/>
  <c r="E2185" i="3" s="1"/>
  <c r="C2184" i="3"/>
  <c r="E2184" i="3" s="1"/>
  <c r="C2183" i="3"/>
  <c r="C2182" i="3"/>
  <c r="E2182" i="3" s="1"/>
  <c r="E2181" i="3"/>
  <c r="C2181" i="3"/>
  <c r="D2181" i="3" s="1"/>
  <c r="C2180" i="3"/>
  <c r="C2179" i="3"/>
  <c r="E2179" i="3" s="1"/>
  <c r="E2178" i="3"/>
  <c r="D2178" i="3"/>
  <c r="C2178" i="3"/>
  <c r="C2177" i="3"/>
  <c r="E2177" i="3" s="1"/>
  <c r="E2176" i="3"/>
  <c r="D2176" i="3"/>
  <c r="C2176" i="3"/>
  <c r="E2175" i="3"/>
  <c r="C2175" i="3"/>
  <c r="D2175" i="3" s="1"/>
  <c r="C2174" i="3"/>
  <c r="E2174" i="3" s="1"/>
  <c r="D2173" i="3"/>
  <c r="C2173" i="3"/>
  <c r="E2173" i="3" s="1"/>
  <c r="C2172" i="3"/>
  <c r="E2172" i="3" s="1"/>
  <c r="E2171" i="3"/>
  <c r="C2171" i="3"/>
  <c r="D2171" i="3" s="1"/>
  <c r="C2170" i="3"/>
  <c r="E2170" i="3" s="1"/>
  <c r="E2169" i="3"/>
  <c r="C2169" i="3"/>
  <c r="D2169" i="3" s="1"/>
  <c r="C2168" i="3"/>
  <c r="C2167" i="3"/>
  <c r="E2167" i="3" s="1"/>
  <c r="E2166" i="3"/>
  <c r="D2166" i="3"/>
  <c r="C2166" i="3"/>
  <c r="C2165" i="3"/>
  <c r="E2165" i="3" s="1"/>
  <c r="E2164" i="3"/>
  <c r="D2164" i="3"/>
  <c r="C2164" i="3"/>
  <c r="E2163" i="3"/>
  <c r="D2163" i="3"/>
  <c r="C2163" i="3"/>
  <c r="C2162" i="3"/>
  <c r="E2162" i="3" s="1"/>
  <c r="D2161" i="3"/>
  <c r="C2161" i="3"/>
  <c r="E2161" i="3" s="1"/>
  <c r="C2160" i="3"/>
  <c r="E2160" i="3" s="1"/>
  <c r="D2159" i="3"/>
  <c r="C2159" i="3"/>
  <c r="E2159" i="3" s="1"/>
  <c r="C2158" i="3"/>
  <c r="E2157" i="3"/>
  <c r="C2157" i="3"/>
  <c r="D2157" i="3" s="1"/>
  <c r="C2156" i="3"/>
  <c r="D2156" i="3" s="1"/>
  <c r="E2155" i="3"/>
  <c r="C2155" i="3"/>
  <c r="D2155" i="3" s="1"/>
  <c r="D2154" i="3"/>
  <c r="C2154" i="3"/>
  <c r="E2154" i="3" s="1"/>
  <c r="C2153" i="3"/>
  <c r="E2153" i="3" s="1"/>
  <c r="E2152" i="3"/>
  <c r="D2152" i="3"/>
  <c r="C2152" i="3"/>
  <c r="D2151" i="3"/>
  <c r="C2151" i="3"/>
  <c r="E2151" i="3" s="1"/>
  <c r="C2150" i="3"/>
  <c r="E2150" i="3" s="1"/>
  <c r="C2149" i="3"/>
  <c r="E2149" i="3" s="1"/>
  <c r="C2148" i="3"/>
  <c r="E2148" i="3" s="1"/>
  <c r="E2147" i="3"/>
  <c r="D2147" i="3"/>
  <c r="C2147" i="3"/>
  <c r="C2146" i="3"/>
  <c r="E2145" i="3"/>
  <c r="C2145" i="3"/>
  <c r="D2145" i="3" s="1"/>
  <c r="D2144" i="3"/>
  <c r="C2144" i="3"/>
  <c r="E2144" i="3" s="1"/>
  <c r="D2143" i="3"/>
  <c r="C2143" i="3"/>
  <c r="E2143" i="3" s="1"/>
  <c r="E2142" i="3"/>
  <c r="D2142" i="3"/>
  <c r="C2142" i="3"/>
  <c r="E2141" i="3"/>
  <c r="C2141" i="3"/>
  <c r="D2141" i="3" s="1"/>
  <c r="C2140" i="3"/>
  <c r="E2140" i="3" s="1"/>
  <c r="C2139" i="3"/>
  <c r="C2138" i="3"/>
  <c r="E2138" i="3" s="1"/>
  <c r="E2137" i="3"/>
  <c r="C2137" i="3"/>
  <c r="D2137" i="3" s="1"/>
  <c r="E2136" i="3"/>
  <c r="D2136" i="3"/>
  <c r="C2136" i="3"/>
  <c r="E2135" i="3"/>
  <c r="C2135" i="3"/>
  <c r="D2135" i="3" s="1"/>
  <c r="D2134" i="3"/>
  <c r="C2134" i="3"/>
  <c r="E2134" i="3" s="1"/>
  <c r="D2133" i="3"/>
  <c r="C2133" i="3"/>
  <c r="E2133" i="3" s="1"/>
  <c r="D2132" i="3"/>
  <c r="C2132" i="3"/>
  <c r="E2132" i="3" s="1"/>
  <c r="D2131" i="3"/>
  <c r="C2131" i="3"/>
  <c r="E2131" i="3" s="1"/>
  <c r="E2130" i="3"/>
  <c r="D2130" i="3"/>
  <c r="C2130" i="3"/>
  <c r="E2129" i="3"/>
  <c r="C2129" i="3"/>
  <c r="D2129" i="3" s="1"/>
  <c r="C2128" i="3"/>
  <c r="E2128" i="3" s="1"/>
  <c r="C2127" i="3"/>
  <c r="C2126" i="3"/>
  <c r="E2126" i="3" s="1"/>
  <c r="C2125" i="3"/>
  <c r="E2124" i="3"/>
  <c r="D2124" i="3"/>
  <c r="C2124" i="3"/>
  <c r="E2123" i="3"/>
  <c r="C2123" i="3"/>
  <c r="D2123" i="3" s="1"/>
  <c r="D2122" i="3"/>
  <c r="C2122" i="3"/>
  <c r="E2122" i="3" s="1"/>
  <c r="D2121" i="3"/>
  <c r="C2121" i="3"/>
  <c r="E2121" i="3" s="1"/>
  <c r="C2120" i="3"/>
  <c r="E2120" i="3" s="1"/>
  <c r="D2119" i="3"/>
  <c r="C2119" i="3"/>
  <c r="E2119" i="3" s="1"/>
  <c r="E2118" i="3"/>
  <c r="D2118" i="3"/>
  <c r="C2118" i="3"/>
  <c r="E2117" i="3"/>
  <c r="C2117" i="3"/>
  <c r="D2117" i="3" s="1"/>
  <c r="C2116" i="3"/>
  <c r="E2116" i="3" s="1"/>
  <c r="C2115" i="3"/>
  <c r="C2114" i="3"/>
  <c r="E2114" i="3" s="1"/>
  <c r="C2113" i="3"/>
  <c r="E2112" i="3"/>
  <c r="D2112" i="3"/>
  <c r="C2112" i="3"/>
  <c r="E2111" i="3"/>
  <c r="C2111" i="3"/>
  <c r="D2111" i="3" s="1"/>
  <c r="D2110" i="3"/>
  <c r="C2110" i="3"/>
  <c r="E2110" i="3" s="1"/>
  <c r="E2109" i="3"/>
  <c r="D2109" i="3"/>
  <c r="C2109" i="3"/>
  <c r="D2108" i="3"/>
  <c r="C2108" i="3"/>
  <c r="E2108" i="3" s="1"/>
  <c r="D2107" i="3"/>
  <c r="C2107" i="3"/>
  <c r="E2107" i="3" s="1"/>
  <c r="E2106" i="3"/>
  <c r="D2106" i="3"/>
  <c r="C2106" i="3"/>
  <c r="E2105" i="3"/>
  <c r="C2105" i="3"/>
  <c r="D2105" i="3" s="1"/>
  <c r="C2104" i="3"/>
  <c r="E2104" i="3" s="1"/>
  <c r="C2103" i="3"/>
  <c r="C2102" i="3"/>
  <c r="E2102" i="3" s="1"/>
  <c r="C2101" i="3"/>
  <c r="E2101" i="3" s="1"/>
  <c r="E2100" i="3"/>
  <c r="D2100" i="3"/>
  <c r="C2100" i="3"/>
  <c r="E2099" i="3"/>
  <c r="C2099" i="3"/>
  <c r="D2099" i="3" s="1"/>
  <c r="D2098" i="3"/>
  <c r="C2098" i="3"/>
  <c r="E2098" i="3" s="1"/>
  <c r="D2097" i="3"/>
  <c r="C2097" i="3"/>
  <c r="E2097" i="3" s="1"/>
  <c r="D2096" i="3"/>
  <c r="C2096" i="3"/>
  <c r="E2096" i="3" s="1"/>
  <c r="D2095" i="3"/>
  <c r="C2095" i="3"/>
  <c r="E2095" i="3" s="1"/>
  <c r="E2094" i="3"/>
  <c r="D2094" i="3"/>
  <c r="C2094" i="3"/>
  <c r="E2093" i="3"/>
  <c r="C2093" i="3"/>
  <c r="D2093" i="3" s="1"/>
  <c r="C2092" i="3"/>
  <c r="E2092" i="3" s="1"/>
  <c r="C2091" i="3"/>
  <c r="C2090" i="3"/>
  <c r="E2090" i="3" s="1"/>
  <c r="D2089" i="3"/>
  <c r="C2089" i="3"/>
  <c r="E2089" i="3" s="1"/>
  <c r="E2088" i="3"/>
  <c r="D2088" i="3"/>
  <c r="C2088" i="3"/>
  <c r="E2087" i="3"/>
  <c r="C2087" i="3"/>
  <c r="D2087" i="3" s="1"/>
  <c r="C2086" i="3"/>
  <c r="E2086" i="3" s="1"/>
  <c r="D2085" i="3"/>
  <c r="C2085" i="3"/>
  <c r="E2085" i="3" s="1"/>
  <c r="C2084" i="3"/>
  <c r="E2084" i="3" s="1"/>
  <c r="D2083" i="3"/>
  <c r="C2083" i="3"/>
  <c r="E2083" i="3" s="1"/>
  <c r="E2082" i="3"/>
  <c r="D2082" i="3"/>
  <c r="C2082" i="3"/>
  <c r="E2081" i="3"/>
  <c r="C2081" i="3"/>
  <c r="D2081" i="3" s="1"/>
  <c r="C2080" i="3"/>
  <c r="E2080" i="3" s="1"/>
  <c r="C2079" i="3"/>
  <c r="C2078" i="3"/>
  <c r="E2078" i="3" s="1"/>
  <c r="C2077" i="3"/>
  <c r="E2076" i="3"/>
  <c r="D2076" i="3"/>
  <c r="C2076" i="3"/>
  <c r="E2075" i="3"/>
  <c r="C2075" i="3"/>
  <c r="D2075" i="3" s="1"/>
  <c r="C2074" i="3"/>
  <c r="E2074" i="3" s="1"/>
  <c r="C2073" i="3"/>
  <c r="E2073" i="3" s="1"/>
  <c r="D2072" i="3"/>
  <c r="C2072" i="3"/>
  <c r="E2072" i="3" s="1"/>
  <c r="D2071" i="3"/>
  <c r="C2071" i="3"/>
  <c r="E2071" i="3" s="1"/>
  <c r="E2070" i="3"/>
  <c r="D2070" i="3"/>
  <c r="C2070" i="3"/>
  <c r="E2069" i="3"/>
  <c r="C2069" i="3"/>
  <c r="D2069" i="3" s="1"/>
  <c r="C2068" i="3"/>
  <c r="E2068" i="3" s="1"/>
  <c r="C2067" i="3"/>
  <c r="C2066" i="3"/>
  <c r="E2066" i="3" s="1"/>
  <c r="C2065" i="3"/>
  <c r="E2065" i="3" s="1"/>
  <c r="E2064" i="3"/>
  <c r="D2064" i="3"/>
  <c r="C2064" i="3"/>
  <c r="E2063" i="3"/>
  <c r="C2063" i="3"/>
  <c r="D2063" i="3" s="1"/>
  <c r="C2062" i="3"/>
  <c r="E2062" i="3" s="1"/>
  <c r="E2061" i="3"/>
  <c r="C2061" i="3"/>
  <c r="D2061" i="3" s="1"/>
  <c r="D2060" i="3"/>
  <c r="C2060" i="3"/>
  <c r="E2060" i="3" s="1"/>
  <c r="D2059" i="3"/>
  <c r="C2059" i="3"/>
  <c r="E2059" i="3" s="1"/>
  <c r="E2058" i="3"/>
  <c r="D2058" i="3"/>
  <c r="C2058" i="3"/>
  <c r="E2057" i="3"/>
  <c r="C2057" i="3"/>
  <c r="D2057" i="3" s="1"/>
  <c r="C2056" i="3"/>
  <c r="E2056" i="3" s="1"/>
  <c r="C2055" i="3"/>
  <c r="C2054" i="3"/>
  <c r="E2054" i="3" s="1"/>
  <c r="E2053" i="3"/>
  <c r="D2053" i="3"/>
  <c r="C2053" i="3"/>
  <c r="E2052" i="3"/>
  <c r="D2052" i="3"/>
  <c r="C2052" i="3"/>
  <c r="E2051" i="3"/>
  <c r="C2051" i="3"/>
  <c r="D2051" i="3" s="1"/>
  <c r="C2050" i="3"/>
  <c r="E2050" i="3" s="1"/>
  <c r="D2049" i="3"/>
  <c r="C2049" i="3"/>
  <c r="E2049" i="3" s="1"/>
  <c r="C2048" i="3"/>
  <c r="E2048" i="3" s="1"/>
  <c r="D2047" i="3"/>
  <c r="C2047" i="3"/>
  <c r="E2047" i="3" s="1"/>
  <c r="E2046" i="3"/>
  <c r="D2046" i="3"/>
  <c r="C2046" i="3"/>
  <c r="E2045" i="3"/>
  <c r="C2045" i="3"/>
  <c r="D2045" i="3" s="1"/>
  <c r="C2044" i="3"/>
  <c r="C2043" i="3"/>
  <c r="E2042" i="3"/>
  <c r="C2042" i="3"/>
  <c r="D2042" i="3" s="1"/>
  <c r="C2041" i="3"/>
  <c r="E2040" i="3"/>
  <c r="D2040" i="3"/>
  <c r="C2040" i="3"/>
  <c r="E2039" i="3"/>
  <c r="C2039" i="3"/>
  <c r="D2039" i="3" s="1"/>
  <c r="C2038" i="3"/>
  <c r="E2038" i="3" s="1"/>
  <c r="D2037" i="3"/>
  <c r="C2037" i="3"/>
  <c r="E2037" i="3" s="1"/>
  <c r="D2036" i="3"/>
  <c r="C2036" i="3"/>
  <c r="E2036" i="3" s="1"/>
  <c r="D2035" i="3"/>
  <c r="C2035" i="3"/>
  <c r="E2035" i="3" s="1"/>
  <c r="E2034" i="3"/>
  <c r="D2034" i="3"/>
  <c r="C2034" i="3"/>
  <c r="C2033" i="3"/>
  <c r="E2033" i="3" s="1"/>
  <c r="C2032" i="3"/>
  <c r="C2031" i="3"/>
  <c r="E2030" i="3"/>
  <c r="C2030" i="3"/>
  <c r="D2030" i="3" s="1"/>
  <c r="E2029" i="3"/>
  <c r="C2029" i="3"/>
  <c r="D2029" i="3" s="1"/>
  <c r="E2028" i="3"/>
  <c r="C2028" i="3"/>
  <c r="D2028" i="3" s="1"/>
  <c r="E2027" i="3"/>
  <c r="C2027" i="3"/>
  <c r="D2027" i="3" s="1"/>
  <c r="C2026" i="3"/>
  <c r="E2026" i="3" s="1"/>
  <c r="D2025" i="3"/>
  <c r="C2025" i="3"/>
  <c r="E2025" i="3" s="1"/>
  <c r="C2024" i="3"/>
  <c r="E2024" i="3" s="1"/>
  <c r="D2023" i="3"/>
  <c r="C2023" i="3"/>
  <c r="E2023" i="3" s="1"/>
  <c r="E2022" i="3"/>
  <c r="D2022" i="3"/>
  <c r="C2022" i="3"/>
  <c r="C2021" i="3"/>
  <c r="E2021" i="3" s="1"/>
  <c r="C2020" i="3"/>
  <c r="C2019" i="3"/>
  <c r="E2018" i="3"/>
  <c r="C2018" i="3"/>
  <c r="D2018" i="3" s="1"/>
  <c r="D2017" i="3"/>
  <c r="C2017" i="3"/>
  <c r="E2017" i="3" s="1"/>
  <c r="D2016" i="3"/>
  <c r="C2016" i="3"/>
  <c r="E2016" i="3" s="1"/>
  <c r="E2015" i="3"/>
  <c r="D2015" i="3"/>
  <c r="C2015" i="3"/>
  <c r="D2014" i="3"/>
  <c r="C2014" i="3"/>
  <c r="E2014" i="3" s="1"/>
  <c r="C2013" i="3"/>
  <c r="E2013" i="3" s="1"/>
  <c r="E2012" i="3"/>
  <c r="C2012" i="3"/>
  <c r="D2012" i="3" s="1"/>
  <c r="C2011" i="3"/>
  <c r="E2011" i="3" s="1"/>
  <c r="D2010" i="3"/>
  <c r="C2010" i="3"/>
  <c r="E2010" i="3" s="1"/>
  <c r="C2009" i="3"/>
  <c r="C2008" i="3"/>
  <c r="E2008" i="3" s="1"/>
  <c r="E2007" i="3"/>
  <c r="D2007" i="3"/>
  <c r="C2007" i="3"/>
  <c r="E2006" i="3"/>
  <c r="D2006" i="3"/>
  <c r="C2006" i="3"/>
  <c r="C2005" i="3"/>
  <c r="E2005" i="3" s="1"/>
  <c r="D2004" i="3"/>
  <c r="C2004" i="3"/>
  <c r="E2004" i="3" s="1"/>
  <c r="E2003" i="3"/>
  <c r="D2003" i="3"/>
  <c r="C2003" i="3"/>
  <c r="C2002" i="3"/>
  <c r="E2002" i="3" s="1"/>
  <c r="C2001" i="3"/>
  <c r="E2001" i="3" s="1"/>
  <c r="E2000" i="3"/>
  <c r="C2000" i="3"/>
  <c r="D2000" i="3" s="1"/>
  <c r="C1999" i="3"/>
  <c r="E1999" i="3" s="1"/>
  <c r="D1998" i="3"/>
  <c r="C1998" i="3"/>
  <c r="E1998" i="3" s="1"/>
  <c r="C1997" i="3"/>
  <c r="C1996" i="3"/>
  <c r="E1996" i="3" s="1"/>
  <c r="E1995" i="3"/>
  <c r="D1995" i="3"/>
  <c r="C1995" i="3"/>
  <c r="E1994" i="3"/>
  <c r="D1994" i="3"/>
  <c r="C1994" i="3"/>
  <c r="C1993" i="3"/>
  <c r="E1993" i="3" s="1"/>
  <c r="D1992" i="3"/>
  <c r="C1992" i="3"/>
  <c r="E1992" i="3" s="1"/>
  <c r="E1991" i="3"/>
  <c r="C1991" i="3"/>
  <c r="D1991" i="3" s="1"/>
  <c r="D1990" i="3"/>
  <c r="C1990" i="3"/>
  <c r="E1990" i="3" s="1"/>
  <c r="C1989" i="3"/>
  <c r="E1989" i="3" s="1"/>
  <c r="E1988" i="3"/>
  <c r="C1988" i="3"/>
  <c r="D1988" i="3" s="1"/>
  <c r="C1987" i="3"/>
  <c r="E1987" i="3" s="1"/>
  <c r="E1986" i="3"/>
  <c r="D1986" i="3"/>
  <c r="C1986" i="3"/>
  <c r="E1985" i="3"/>
  <c r="C1985" i="3"/>
  <c r="D1985" i="3" s="1"/>
  <c r="C1984" i="3"/>
  <c r="E1984" i="3" s="1"/>
  <c r="E1983" i="3"/>
  <c r="D1983" i="3"/>
  <c r="C1983" i="3"/>
  <c r="E1982" i="3"/>
  <c r="D1982" i="3"/>
  <c r="C1982" i="3"/>
  <c r="C1981" i="3"/>
  <c r="E1981" i="3" s="1"/>
  <c r="D1980" i="3"/>
  <c r="C1980" i="3"/>
  <c r="E1980" i="3" s="1"/>
  <c r="E1979" i="3"/>
  <c r="C1979" i="3"/>
  <c r="D1979" i="3" s="1"/>
  <c r="C1978" i="3"/>
  <c r="E1978" i="3" s="1"/>
  <c r="D1977" i="3"/>
  <c r="C1977" i="3"/>
  <c r="E1977" i="3" s="1"/>
  <c r="E1976" i="3"/>
  <c r="C1976" i="3"/>
  <c r="D1976" i="3" s="1"/>
  <c r="C1975" i="3"/>
  <c r="D1974" i="3"/>
  <c r="C1974" i="3"/>
  <c r="E1974" i="3" s="1"/>
  <c r="C1973" i="3"/>
  <c r="C1972" i="3"/>
  <c r="E1972" i="3" s="1"/>
  <c r="E1971" i="3"/>
  <c r="D1971" i="3"/>
  <c r="C1971" i="3"/>
  <c r="E1970" i="3"/>
  <c r="D1970" i="3"/>
  <c r="C1970" i="3"/>
  <c r="C1969" i="3"/>
  <c r="E1969" i="3" s="1"/>
  <c r="D1968" i="3"/>
  <c r="C1968" i="3"/>
  <c r="E1968" i="3" s="1"/>
  <c r="E1967" i="3"/>
  <c r="C1967" i="3"/>
  <c r="D1967" i="3" s="1"/>
  <c r="D1966" i="3"/>
  <c r="C1966" i="3"/>
  <c r="E1966" i="3" s="1"/>
  <c r="D1965" i="3"/>
  <c r="C1965" i="3"/>
  <c r="E1965" i="3" s="1"/>
  <c r="E1964" i="3"/>
  <c r="C1964" i="3"/>
  <c r="D1964" i="3" s="1"/>
  <c r="C1963" i="3"/>
  <c r="D1962" i="3"/>
  <c r="C1962" i="3"/>
  <c r="E1962" i="3" s="1"/>
  <c r="C1961" i="3"/>
  <c r="D1961" i="3" s="1"/>
  <c r="C1960" i="3"/>
  <c r="E1960" i="3" s="1"/>
  <c r="E1959" i="3"/>
  <c r="D1959" i="3"/>
  <c r="C1959" i="3"/>
  <c r="E1958" i="3"/>
  <c r="D1958" i="3"/>
  <c r="C1958" i="3"/>
  <c r="C1957" i="3"/>
  <c r="E1957" i="3" s="1"/>
  <c r="D1956" i="3"/>
  <c r="C1956" i="3"/>
  <c r="E1956" i="3" s="1"/>
  <c r="E1955" i="3"/>
  <c r="C1955" i="3"/>
  <c r="D1955" i="3" s="1"/>
  <c r="D1954" i="3"/>
  <c r="C1954" i="3"/>
  <c r="E1954" i="3" s="1"/>
  <c r="D1953" i="3"/>
  <c r="C1953" i="3"/>
  <c r="E1953" i="3" s="1"/>
  <c r="E1952" i="3"/>
  <c r="C1952" i="3"/>
  <c r="D1952" i="3" s="1"/>
  <c r="C1951" i="3"/>
  <c r="E1950" i="3"/>
  <c r="D1950" i="3"/>
  <c r="C1950" i="3"/>
  <c r="C1949" i="3"/>
  <c r="D1949" i="3" s="1"/>
  <c r="C1948" i="3"/>
  <c r="E1948" i="3" s="1"/>
  <c r="E1947" i="3"/>
  <c r="D1947" i="3"/>
  <c r="C1947" i="3"/>
  <c r="E1946" i="3"/>
  <c r="D1946" i="3"/>
  <c r="C1946" i="3"/>
  <c r="C1945" i="3"/>
  <c r="E1945" i="3" s="1"/>
  <c r="D1944" i="3"/>
  <c r="C1944" i="3"/>
  <c r="E1944" i="3" s="1"/>
  <c r="E1943" i="3"/>
  <c r="C1943" i="3"/>
  <c r="D1943" i="3" s="1"/>
  <c r="D1942" i="3"/>
  <c r="C1942" i="3"/>
  <c r="E1942" i="3" s="1"/>
  <c r="D1941" i="3"/>
  <c r="C1941" i="3"/>
  <c r="E1941" i="3" s="1"/>
  <c r="E1940" i="3"/>
  <c r="C1940" i="3"/>
  <c r="D1940" i="3" s="1"/>
  <c r="C1939" i="3"/>
  <c r="E1938" i="3"/>
  <c r="D1938" i="3"/>
  <c r="C1938" i="3"/>
  <c r="C1937" i="3"/>
  <c r="D1937" i="3" s="1"/>
  <c r="C1936" i="3"/>
  <c r="E1936" i="3" s="1"/>
  <c r="E1935" i="3"/>
  <c r="D1935" i="3"/>
  <c r="C1935" i="3"/>
  <c r="E1934" i="3"/>
  <c r="D1934" i="3"/>
  <c r="C1934" i="3"/>
  <c r="C1933" i="3"/>
  <c r="E1933" i="3" s="1"/>
  <c r="D1932" i="3"/>
  <c r="C1932" i="3"/>
  <c r="E1932" i="3" s="1"/>
  <c r="E1931" i="3"/>
  <c r="C1931" i="3"/>
  <c r="D1931" i="3" s="1"/>
  <c r="D1930" i="3"/>
  <c r="C1930" i="3"/>
  <c r="E1930" i="3" s="1"/>
  <c r="C1929" i="3"/>
  <c r="E1929" i="3" s="1"/>
  <c r="E1928" i="3"/>
  <c r="C1928" i="3"/>
  <c r="D1928" i="3" s="1"/>
  <c r="C1927" i="3"/>
  <c r="D1926" i="3"/>
  <c r="C1926" i="3"/>
  <c r="E1926" i="3" s="1"/>
  <c r="E1925" i="3"/>
  <c r="C1925" i="3"/>
  <c r="D1925" i="3" s="1"/>
  <c r="C1924" i="3"/>
  <c r="E1924" i="3" s="1"/>
  <c r="E1923" i="3"/>
  <c r="D1923" i="3"/>
  <c r="C1923" i="3"/>
  <c r="E1922" i="3"/>
  <c r="D1922" i="3"/>
  <c r="C1922" i="3"/>
  <c r="C1921" i="3"/>
  <c r="E1921" i="3" s="1"/>
  <c r="D1920" i="3"/>
  <c r="C1920" i="3"/>
  <c r="E1920" i="3" s="1"/>
  <c r="E1919" i="3"/>
  <c r="C1919" i="3"/>
  <c r="D1919" i="3" s="1"/>
  <c r="D1918" i="3"/>
  <c r="C1918" i="3"/>
  <c r="E1918" i="3" s="1"/>
  <c r="C1917" i="3"/>
  <c r="E1917" i="3" s="1"/>
  <c r="E1916" i="3"/>
  <c r="D1916" i="3"/>
  <c r="C1916" i="3"/>
  <c r="C1915" i="3"/>
  <c r="E1914" i="3"/>
  <c r="D1914" i="3"/>
  <c r="C1914" i="3"/>
  <c r="C1913" i="3"/>
  <c r="D1913" i="3" s="1"/>
  <c r="C1912" i="3"/>
  <c r="E1912" i="3" s="1"/>
  <c r="C1911" i="3"/>
  <c r="E1911" i="3" s="1"/>
  <c r="E1910" i="3"/>
  <c r="D1910" i="3"/>
  <c r="C1910" i="3"/>
  <c r="E1909" i="3"/>
  <c r="C1909" i="3"/>
  <c r="D1909" i="3" s="1"/>
  <c r="D1908" i="3"/>
  <c r="C1908" i="3"/>
  <c r="E1908" i="3" s="1"/>
  <c r="E1907" i="3"/>
  <c r="C1907" i="3"/>
  <c r="D1907" i="3" s="1"/>
  <c r="C1906" i="3"/>
  <c r="D1905" i="3"/>
  <c r="C1905" i="3"/>
  <c r="E1905" i="3" s="1"/>
  <c r="E1904" i="3"/>
  <c r="D1904" i="3"/>
  <c r="C1904" i="3"/>
  <c r="C1903" i="3"/>
  <c r="D1902" i="3"/>
  <c r="C1902" i="3"/>
  <c r="E1902" i="3" s="1"/>
  <c r="C1901" i="3"/>
  <c r="D1901" i="3" s="1"/>
  <c r="C1900" i="3"/>
  <c r="E1900" i="3" s="1"/>
  <c r="C1899" i="3"/>
  <c r="E1899" i="3" s="1"/>
  <c r="E1898" i="3"/>
  <c r="D1898" i="3"/>
  <c r="C1898" i="3"/>
  <c r="E1897" i="3"/>
  <c r="C1897" i="3"/>
  <c r="D1897" i="3" s="1"/>
  <c r="D1896" i="3"/>
  <c r="C1896" i="3"/>
  <c r="E1896" i="3" s="1"/>
  <c r="E1895" i="3"/>
  <c r="C1895" i="3"/>
  <c r="D1895" i="3" s="1"/>
  <c r="D1894" i="3"/>
  <c r="C1894" i="3"/>
  <c r="E1894" i="3" s="1"/>
  <c r="D1893" i="3"/>
  <c r="C1893" i="3"/>
  <c r="E1893" i="3" s="1"/>
  <c r="E1892" i="3"/>
  <c r="D1892" i="3"/>
  <c r="C1892" i="3"/>
  <c r="C1891" i="3"/>
  <c r="D1890" i="3"/>
  <c r="C1890" i="3"/>
  <c r="E1890" i="3" s="1"/>
  <c r="E1889" i="3"/>
  <c r="C1889" i="3"/>
  <c r="D1889" i="3" s="1"/>
  <c r="C1888" i="3"/>
  <c r="E1888" i="3" s="1"/>
  <c r="C1887" i="3"/>
  <c r="E1887" i="3" s="1"/>
  <c r="C1886" i="3"/>
  <c r="E1886" i="3" s="1"/>
  <c r="E1885" i="3"/>
  <c r="C1885" i="3"/>
  <c r="D1885" i="3" s="1"/>
  <c r="D1884" i="3"/>
  <c r="C1884" i="3"/>
  <c r="E1884" i="3" s="1"/>
  <c r="E1883" i="3"/>
  <c r="C1883" i="3"/>
  <c r="D1883" i="3" s="1"/>
  <c r="C1882" i="3"/>
  <c r="E1882" i="3" s="1"/>
  <c r="C1881" i="3"/>
  <c r="E1881" i="3" s="1"/>
  <c r="E1880" i="3"/>
  <c r="D1880" i="3"/>
  <c r="C1880" i="3"/>
  <c r="C1879" i="3"/>
  <c r="D1878" i="3"/>
  <c r="C1878" i="3"/>
  <c r="E1878" i="3" s="1"/>
  <c r="E1877" i="3"/>
  <c r="C1877" i="3"/>
  <c r="D1877" i="3" s="1"/>
  <c r="C1876" i="3"/>
  <c r="E1876" i="3" s="1"/>
  <c r="D1875" i="3"/>
  <c r="C1875" i="3"/>
  <c r="E1875" i="3" s="1"/>
  <c r="E1874" i="3"/>
  <c r="C1874" i="3"/>
  <c r="D1874" i="3" s="1"/>
  <c r="C1873" i="3"/>
  <c r="E1873" i="3" s="1"/>
  <c r="E1872" i="3"/>
  <c r="D1872" i="3"/>
  <c r="C1872" i="3"/>
  <c r="E1871" i="3"/>
  <c r="D1871" i="3"/>
  <c r="C1871" i="3"/>
  <c r="D1870" i="3"/>
  <c r="C1870" i="3"/>
  <c r="E1870" i="3" s="1"/>
  <c r="C1869" i="3"/>
  <c r="D1868" i="3"/>
  <c r="C1868" i="3"/>
  <c r="E1868" i="3" s="1"/>
  <c r="E1867" i="3"/>
  <c r="C1867" i="3"/>
  <c r="D1867" i="3" s="1"/>
  <c r="D1866" i="3"/>
  <c r="C1866" i="3"/>
  <c r="E1866" i="3" s="1"/>
  <c r="C1865" i="3"/>
  <c r="E1865" i="3" s="1"/>
  <c r="C1864" i="3"/>
  <c r="E1864" i="3" s="1"/>
  <c r="E1863" i="3"/>
  <c r="C1863" i="3"/>
  <c r="D1863" i="3" s="1"/>
  <c r="E1862" i="3"/>
  <c r="D1862" i="3"/>
  <c r="C1862" i="3"/>
  <c r="C1861" i="3"/>
  <c r="E1861" i="3" s="1"/>
  <c r="E1860" i="3"/>
  <c r="D1860" i="3"/>
  <c r="C1860" i="3"/>
  <c r="E1859" i="3"/>
  <c r="D1859" i="3"/>
  <c r="C1859" i="3"/>
  <c r="D1858" i="3"/>
  <c r="C1858" i="3"/>
  <c r="E1858" i="3" s="1"/>
  <c r="C1857" i="3"/>
  <c r="D1856" i="3"/>
  <c r="C1856" i="3"/>
  <c r="E1856" i="3" s="1"/>
  <c r="E1855" i="3"/>
  <c r="C1855" i="3"/>
  <c r="D1855" i="3" s="1"/>
  <c r="D1854" i="3"/>
  <c r="C1854" i="3"/>
  <c r="E1854" i="3" s="1"/>
  <c r="C1853" i="3"/>
  <c r="E1853" i="3" s="1"/>
  <c r="C1852" i="3"/>
  <c r="E1852" i="3" s="1"/>
  <c r="E1851" i="3"/>
  <c r="C1851" i="3"/>
  <c r="D1851" i="3" s="1"/>
  <c r="E1850" i="3"/>
  <c r="D1850" i="3"/>
  <c r="C1850" i="3"/>
  <c r="C1849" i="3"/>
  <c r="E1849" i="3" s="1"/>
  <c r="C1848" i="3"/>
  <c r="E1848" i="3" s="1"/>
  <c r="E1847" i="3"/>
  <c r="D1847" i="3"/>
  <c r="C1847" i="3"/>
  <c r="D1846" i="3"/>
  <c r="C1846" i="3"/>
  <c r="E1846" i="3" s="1"/>
  <c r="C1845" i="3"/>
  <c r="C1844" i="3"/>
  <c r="E1844" i="3" s="1"/>
  <c r="E1843" i="3"/>
  <c r="C1843" i="3"/>
  <c r="D1843" i="3" s="1"/>
  <c r="D1842" i="3"/>
  <c r="C1842" i="3"/>
  <c r="E1842" i="3" s="1"/>
  <c r="C1841" i="3"/>
  <c r="E1841" i="3" s="1"/>
  <c r="C1840" i="3"/>
  <c r="E1840" i="3" s="1"/>
  <c r="C1839" i="3"/>
  <c r="E1839" i="3" s="1"/>
  <c r="E1838" i="3"/>
  <c r="D1838" i="3"/>
  <c r="C1838" i="3"/>
  <c r="C1837" i="3"/>
  <c r="E1837" i="3" s="1"/>
  <c r="C1836" i="3"/>
  <c r="E1836" i="3" s="1"/>
  <c r="E1835" i="3"/>
  <c r="D1835" i="3"/>
  <c r="C1835" i="3"/>
  <c r="C1834" i="3"/>
  <c r="E1834" i="3" s="1"/>
  <c r="C1833" i="3"/>
  <c r="C1832" i="3"/>
  <c r="E1832" i="3" s="1"/>
  <c r="E1831" i="3"/>
  <c r="C1831" i="3"/>
  <c r="D1831" i="3" s="1"/>
  <c r="D1830" i="3"/>
  <c r="C1830" i="3"/>
  <c r="E1830" i="3" s="1"/>
  <c r="C1829" i="3"/>
  <c r="E1829" i="3" s="1"/>
  <c r="C1828" i="3"/>
  <c r="E1828" i="3" s="1"/>
  <c r="C1827" i="3"/>
  <c r="E1827" i="3" s="1"/>
  <c r="E1826" i="3"/>
  <c r="D1826" i="3"/>
  <c r="C1826" i="3"/>
  <c r="C1825" i="3"/>
  <c r="E1825" i="3" s="1"/>
  <c r="C1824" i="3"/>
  <c r="E1824" i="3" s="1"/>
  <c r="E1823" i="3"/>
  <c r="C1823" i="3"/>
  <c r="D1823" i="3" s="1"/>
  <c r="C1822" i="3"/>
  <c r="E1822" i="3" s="1"/>
  <c r="C1821" i="3"/>
  <c r="C1820" i="3"/>
  <c r="E1820" i="3" s="1"/>
  <c r="E1819" i="3"/>
  <c r="C1819" i="3"/>
  <c r="D1819" i="3" s="1"/>
  <c r="D1818" i="3"/>
  <c r="C1818" i="3"/>
  <c r="E1818" i="3" s="1"/>
  <c r="C1817" i="3"/>
  <c r="E1817" i="3" s="1"/>
  <c r="C1816" i="3"/>
  <c r="E1816" i="3" s="1"/>
  <c r="C1815" i="3"/>
  <c r="E1815" i="3" s="1"/>
  <c r="D1814" i="3"/>
  <c r="C1814" i="3"/>
  <c r="E1814" i="3" s="1"/>
  <c r="C1813" i="3"/>
  <c r="E1813" i="3" s="1"/>
  <c r="C1812" i="3"/>
  <c r="E1812" i="3" s="1"/>
  <c r="E1811" i="3"/>
  <c r="C1811" i="3"/>
  <c r="D1811" i="3" s="1"/>
  <c r="C1810" i="3"/>
  <c r="E1810" i="3" s="1"/>
  <c r="C1809" i="3"/>
  <c r="C1808" i="3"/>
  <c r="E1808" i="3" s="1"/>
  <c r="E1807" i="3"/>
  <c r="C1807" i="3"/>
  <c r="D1807" i="3" s="1"/>
  <c r="D1806" i="3"/>
  <c r="C1806" i="3"/>
  <c r="E1806" i="3" s="1"/>
  <c r="C1805" i="3"/>
  <c r="E1805" i="3" s="1"/>
  <c r="C1804" i="3"/>
  <c r="E1804" i="3" s="1"/>
  <c r="C1803" i="3"/>
  <c r="E1803" i="3" s="1"/>
  <c r="D1802" i="3"/>
  <c r="C1802" i="3"/>
  <c r="E1802" i="3" s="1"/>
  <c r="C1801" i="3"/>
  <c r="E1801" i="3" s="1"/>
  <c r="C1800" i="3"/>
  <c r="E1800" i="3" s="1"/>
  <c r="E1799" i="3"/>
  <c r="C1799" i="3"/>
  <c r="D1799" i="3" s="1"/>
  <c r="C1798" i="3"/>
  <c r="E1798" i="3" s="1"/>
  <c r="C1797" i="3"/>
  <c r="C1796" i="3"/>
  <c r="E1796" i="3" s="1"/>
  <c r="E1795" i="3"/>
  <c r="C1795" i="3"/>
  <c r="D1795" i="3" s="1"/>
  <c r="D1794" i="3"/>
  <c r="C1794" i="3"/>
  <c r="E1794" i="3" s="1"/>
  <c r="C1793" i="3"/>
  <c r="E1793" i="3" s="1"/>
  <c r="C1792" i="3"/>
  <c r="E1792" i="3" s="1"/>
  <c r="C1791" i="3"/>
  <c r="E1791" i="3" s="1"/>
  <c r="D1790" i="3"/>
  <c r="C1790" i="3"/>
  <c r="E1790" i="3" s="1"/>
  <c r="C1789" i="3"/>
  <c r="E1789" i="3" s="1"/>
  <c r="C1788" i="3"/>
  <c r="E1788" i="3" s="1"/>
  <c r="E1787" i="3"/>
  <c r="C1787" i="3"/>
  <c r="D1787" i="3" s="1"/>
  <c r="D1786" i="3"/>
  <c r="C1786" i="3"/>
  <c r="E1786" i="3" s="1"/>
  <c r="C1785" i="3"/>
  <c r="C1784" i="3"/>
  <c r="E1784" i="3" s="1"/>
  <c r="E1783" i="3"/>
  <c r="C1783" i="3"/>
  <c r="D1783" i="3" s="1"/>
  <c r="D1782" i="3"/>
  <c r="C1782" i="3"/>
  <c r="E1782" i="3" s="1"/>
  <c r="C1781" i="3"/>
  <c r="E1781" i="3" s="1"/>
  <c r="C1780" i="3"/>
  <c r="E1780" i="3" s="1"/>
  <c r="C1779" i="3"/>
  <c r="E1779" i="3" s="1"/>
  <c r="D1778" i="3"/>
  <c r="C1778" i="3"/>
  <c r="E1778" i="3" s="1"/>
  <c r="C1777" i="3"/>
  <c r="E1777" i="3" s="1"/>
  <c r="C1776" i="3"/>
  <c r="E1776" i="3" s="1"/>
  <c r="E1775" i="3"/>
  <c r="C1775" i="3"/>
  <c r="D1775" i="3" s="1"/>
  <c r="C1774" i="3"/>
  <c r="E1774" i="3" s="1"/>
  <c r="C1773" i="3"/>
  <c r="C1772" i="3"/>
  <c r="E1772" i="3" s="1"/>
  <c r="E1771" i="3"/>
  <c r="C1771" i="3"/>
  <c r="D1771" i="3" s="1"/>
  <c r="D1770" i="3"/>
  <c r="C1770" i="3"/>
  <c r="E1770" i="3" s="1"/>
  <c r="C1769" i="3"/>
  <c r="E1769" i="3" s="1"/>
  <c r="C1768" i="3"/>
  <c r="E1768" i="3" s="1"/>
  <c r="C1767" i="3"/>
  <c r="E1767" i="3" s="1"/>
  <c r="D1766" i="3"/>
  <c r="C1766" i="3"/>
  <c r="E1766" i="3" s="1"/>
  <c r="C1765" i="3"/>
  <c r="E1765" i="3" s="1"/>
  <c r="C1764" i="3"/>
  <c r="E1764" i="3" s="1"/>
  <c r="E1763" i="3"/>
  <c r="C1763" i="3"/>
  <c r="D1763" i="3" s="1"/>
  <c r="C1762" i="3"/>
  <c r="E1762" i="3" s="1"/>
  <c r="C1761" i="3"/>
  <c r="C1760" i="3"/>
  <c r="E1760" i="3" s="1"/>
  <c r="E1759" i="3"/>
  <c r="C1759" i="3"/>
  <c r="D1759" i="3" s="1"/>
  <c r="D1758" i="3"/>
  <c r="C1758" i="3"/>
  <c r="E1758" i="3" s="1"/>
  <c r="C1757" i="3"/>
  <c r="E1757" i="3" s="1"/>
  <c r="C1756" i="3"/>
  <c r="E1756" i="3" s="1"/>
  <c r="C1755" i="3"/>
  <c r="E1755" i="3" s="1"/>
  <c r="D1754" i="3"/>
  <c r="C1754" i="3"/>
  <c r="E1754" i="3" s="1"/>
  <c r="C1753" i="3"/>
  <c r="E1753" i="3" s="1"/>
  <c r="E1752" i="3"/>
  <c r="C1752" i="3"/>
  <c r="D1752" i="3" s="1"/>
  <c r="E1751" i="3"/>
  <c r="C1751" i="3"/>
  <c r="D1751" i="3" s="1"/>
  <c r="C1750" i="3"/>
  <c r="E1750" i="3" s="1"/>
  <c r="C1749" i="3"/>
  <c r="C1748" i="3"/>
  <c r="E1748" i="3" s="1"/>
  <c r="E1747" i="3"/>
  <c r="C1747" i="3"/>
  <c r="D1747" i="3" s="1"/>
  <c r="D1746" i="3"/>
  <c r="C1746" i="3"/>
  <c r="E1746" i="3" s="1"/>
  <c r="C1745" i="3"/>
  <c r="E1745" i="3" s="1"/>
  <c r="C1744" i="3"/>
  <c r="E1744" i="3" s="1"/>
  <c r="C1743" i="3"/>
  <c r="E1743" i="3" s="1"/>
  <c r="D1742" i="3"/>
  <c r="C1742" i="3"/>
  <c r="E1742" i="3" s="1"/>
  <c r="C1741" i="3"/>
  <c r="E1741" i="3" s="1"/>
  <c r="C1740" i="3"/>
  <c r="E1740" i="3" s="1"/>
  <c r="C1739" i="3"/>
  <c r="E1739" i="3" s="1"/>
  <c r="C1738" i="3"/>
  <c r="E1738" i="3" s="1"/>
  <c r="C1737" i="3"/>
  <c r="C1736" i="3"/>
  <c r="E1736" i="3" s="1"/>
  <c r="E1735" i="3"/>
  <c r="C1735" i="3"/>
  <c r="D1735" i="3" s="1"/>
  <c r="C1734" i="3"/>
  <c r="E1734" i="3" s="1"/>
  <c r="C1733" i="3"/>
  <c r="E1733" i="3" s="1"/>
  <c r="C1732" i="3"/>
  <c r="E1732" i="3" s="1"/>
  <c r="C1731" i="3"/>
  <c r="E1731" i="3" s="1"/>
  <c r="D1730" i="3"/>
  <c r="C1730" i="3"/>
  <c r="E1730" i="3" s="1"/>
  <c r="C1729" i="3"/>
  <c r="E1729" i="3" s="1"/>
  <c r="E1728" i="3"/>
  <c r="D1728" i="3"/>
  <c r="C1728" i="3"/>
  <c r="C1727" i="3"/>
  <c r="E1727" i="3" s="1"/>
  <c r="C1726" i="3"/>
  <c r="E1726" i="3" s="1"/>
  <c r="E1725" i="3"/>
  <c r="C1725" i="3"/>
  <c r="D1725" i="3" s="1"/>
  <c r="E1724" i="3"/>
  <c r="D1724" i="3"/>
  <c r="C1724" i="3"/>
  <c r="C1723" i="3"/>
  <c r="E1723" i="3" s="1"/>
  <c r="C1722" i="3"/>
  <c r="E1721" i="3"/>
  <c r="C1721" i="3"/>
  <c r="D1721" i="3" s="1"/>
  <c r="E1720" i="3"/>
  <c r="D1720" i="3"/>
  <c r="C1720" i="3"/>
  <c r="C1719" i="3"/>
  <c r="E1719" i="3" s="1"/>
  <c r="C1718" i="3"/>
  <c r="E1718" i="3" s="1"/>
  <c r="E1717" i="3"/>
  <c r="C1717" i="3"/>
  <c r="D1717" i="3" s="1"/>
  <c r="E1716" i="3"/>
  <c r="D1716" i="3"/>
  <c r="C1716" i="3"/>
  <c r="D1715" i="3"/>
  <c r="C1715" i="3"/>
  <c r="E1715" i="3" s="1"/>
  <c r="C1714" i="3"/>
  <c r="E1714" i="3" s="1"/>
  <c r="E1713" i="3"/>
  <c r="C1713" i="3"/>
  <c r="D1713" i="3" s="1"/>
  <c r="E1712" i="3"/>
  <c r="D1712" i="3"/>
  <c r="C1712" i="3"/>
  <c r="C1711" i="3"/>
  <c r="E1711" i="3" s="1"/>
  <c r="C1710" i="3"/>
  <c r="E1709" i="3"/>
  <c r="C1709" i="3"/>
  <c r="D1709" i="3" s="1"/>
  <c r="E1708" i="3"/>
  <c r="D1708" i="3"/>
  <c r="C1708" i="3"/>
  <c r="C1707" i="3"/>
  <c r="E1707" i="3" s="1"/>
  <c r="C1706" i="3"/>
  <c r="E1706" i="3" s="1"/>
  <c r="E1705" i="3"/>
  <c r="C1705" i="3"/>
  <c r="D1705" i="3" s="1"/>
  <c r="C1704" i="3"/>
  <c r="E1704" i="3" s="1"/>
  <c r="C1703" i="3"/>
  <c r="E1703" i="3" s="1"/>
  <c r="C1702" i="3"/>
  <c r="E1702" i="3" s="1"/>
  <c r="E1701" i="3"/>
  <c r="D1701" i="3"/>
  <c r="C1701" i="3"/>
  <c r="E1700" i="3"/>
  <c r="D1700" i="3"/>
  <c r="C1700" i="3"/>
  <c r="C1699" i="3"/>
  <c r="E1699" i="3" s="1"/>
  <c r="C1698" i="3"/>
  <c r="C1697" i="3"/>
  <c r="E1697" i="3" s="1"/>
  <c r="E1696" i="3"/>
  <c r="D1696" i="3"/>
  <c r="C1696" i="3"/>
  <c r="C1695" i="3"/>
  <c r="E1695" i="3" s="1"/>
  <c r="C1694" i="3"/>
  <c r="E1694" i="3" s="1"/>
  <c r="E1693" i="3"/>
  <c r="C1693" i="3"/>
  <c r="D1693" i="3" s="1"/>
  <c r="C1692" i="3"/>
  <c r="E1692" i="3" s="1"/>
  <c r="C1691" i="3"/>
  <c r="C1690" i="3"/>
  <c r="E1690" i="3" s="1"/>
  <c r="E1689" i="3"/>
  <c r="C1689" i="3"/>
  <c r="D1689" i="3" s="1"/>
  <c r="E1688" i="3"/>
  <c r="D1688" i="3"/>
  <c r="C1688" i="3"/>
  <c r="C1687" i="3"/>
  <c r="E1687" i="3" s="1"/>
  <c r="C1686" i="3"/>
  <c r="C1685" i="3"/>
  <c r="E1685" i="3" s="1"/>
  <c r="E1684" i="3"/>
  <c r="D1684" i="3"/>
  <c r="C1684" i="3"/>
  <c r="C1683" i="3"/>
  <c r="E1683" i="3" s="1"/>
  <c r="C1682" i="3"/>
  <c r="E1682" i="3" s="1"/>
  <c r="E1681" i="3"/>
  <c r="C1681" i="3"/>
  <c r="D1681" i="3" s="1"/>
  <c r="C1680" i="3"/>
  <c r="E1680" i="3" s="1"/>
  <c r="C1679" i="3"/>
  <c r="E1679" i="3" s="1"/>
  <c r="C1678" i="3"/>
  <c r="E1678" i="3" s="1"/>
  <c r="E1677" i="3"/>
  <c r="C1677" i="3"/>
  <c r="D1677" i="3" s="1"/>
  <c r="D1676" i="3"/>
  <c r="C1676" i="3"/>
  <c r="E1676" i="3" s="1"/>
  <c r="C1675" i="3"/>
  <c r="E1675" i="3" s="1"/>
  <c r="C1674" i="3"/>
  <c r="C1673" i="3"/>
  <c r="E1673" i="3" s="1"/>
  <c r="E1672" i="3"/>
  <c r="D1672" i="3"/>
  <c r="C1672" i="3"/>
  <c r="C1671" i="3"/>
  <c r="E1671" i="3" s="1"/>
  <c r="C1670" i="3"/>
  <c r="E1670" i="3" s="1"/>
  <c r="E1669" i="3"/>
  <c r="C1669" i="3"/>
  <c r="D1669" i="3" s="1"/>
  <c r="C1668" i="3"/>
  <c r="E1668" i="3" s="1"/>
  <c r="C1667" i="3"/>
  <c r="E1667" i="3" s="1"/>
  <c r="C1666" i="3"/>
  <c r="E1666" i="3" s="1"/>
  <c r="E1665" i="3"/>
  <c r="C1665" i="3"/>
  <c r="D1665" i="3" s="1"/>
  <c r="D1664" i="3"/>
  <c r="C1664" i="3"/>
  <c r="E1664" i="3" s="1"/>
  <c r="C1663" i="3"/>
  <c r="E1663" i="3" s="1"/>
  <c r="C1662" i="3"/>
  <c r="C1661" i="3"/>
  <c r="E1661" i="3" s="1"/>
  <c r="E1660" i="3"/>
  <c r="D1660" i="3"/>
  <c r="C1660" i="3"/>
  <c r="C1659" i="3"/>
  <c r="E1659" i="3" s="1"/>
  <c r="C1658" i="3"/>
  <c r="E1658" i="3" s="1"/>
  <c r="C1657" i="3"/>
  <c r="E1657" i="3" s="1"/>
  <c r="C1656" i="3"/>
  <c r="E1656" i="3" s="1"/>
  <c r="D1655" i="3"/>
  <c r="C1655" i="3"/>
  <c r="E1655" i="3" s="1"/>
  <c r="C1654" i="3"/>
  <c r="E1654" i="3" s="1"/>
  <c r="E1653" i="3"/>
  <c r="C1653" i="3"/>
  <c r="D1653" i="3" s="1"/>
  <c r="C1652" i="3"/>
  <c r="E1652" i="3" s="1"/>
  <c r="C1651" i="3"/>
  <c r="E1651" i="3" s="1"/>
  <c r="C1650" i="3"/>
  <c r="C1649" i="3"/>
  <c r="E1649" i="3" s="1"/>
  <c r="E1648" i="3"/>
  <c r="D1648" i="3"/>
  <c r="C1648" i="3"/>
  <c r="C1647" i="3"/>
  <c r="E1647" i="3" s="1"/>
  <c r="C1646" i="3"/>
  <c r="E1646" i="3" s="1"/>
  <c r="C1645" i="3"/>
  <c r="E1645" i="3" s="1"/>
  <c r="C1644" i="3"/>
  <c r="E1644" i="3" s="1"/>
  <c r="D1643" i="3"/>
  <c r="C1643" i="3"/>
  <c r="E1643" i="3" s="1"/>
  <c r="C1642" i="3"/>
  <c r="E1642" i="3" s="1"/>
  <c r="E1641" i="3"/>
  <c r="C1641" i="3"/>
  <c r="D1641" i="3" s="1"/>
  <c r="C1640" i="3"/>
  <c r="E1640" i="3" s="1"/>
  <c r="C1639" i="3"/>
  <c r="E1639" i="3" s="1"/>
  <c r="C1638" i="3"/>
  <c r="C1637" i="3"/>
  <c r="E1637" i="3" s="1"/>
  <c r="E1636" i="3"/>
  <c r="D1636" i="3"/>
  <c r="C1636" i="3"/>
  <c r="C1635" i="3"/>
  <c r="E1635" i="3" s="1"/>
  <c r="C1634" i="3"/>
  <c r="E1634" i="3" s="1"/>
  <c r="C1633" i="3"/>
  <c r="E1633" i="3" s="1"/>
  <c r="C1632" i="3"/>
  <c r="E1632" i="3" s="1"/>
  <c r="D1631" i="3"/>
  <c r="C1631" i="3"/>
  <c r="E1631" i="3" s="1"/>
  <c r="C1630" i="3"/>
  <c r="E1630" i="3" s="1"/>
  <c r="E1629" i="3"/>
  <c r="C1629" i="3"/>
  <c r="D1629" i="3" s="1"/>
  <c r="E1628" i="3"/>
  <c r="C1628" i="3"/>
  <c r="D1628" i="3" s="1"/>
  <c r="C1627" i="3"/>
  <c r="E1627" i="3" s="1"/>
  <c r="C1626" i="3"/>
  <c r="C1625" i="3"/>
  <c r="E1625" i="3" s="1"/>
  <c r="E1624" i="3"/>
  <c r="D1624" i="3"/>
  <c r="C1624" i="3"/>
  <c r="C1623" i="3"/>
  <c r="E1623" i="3" s="1"/>
  <c r="C1622" i="3"/>
  <c r="E1622" i="3" s="1"/>
  <c r="C1621" i="3"/>
  <c r="E1621" i="3" s="1"/>
  <c r="C1620" i="3"/>
  <c r="E1620" i="3" s="1"/>
  <c r="C1619" i="3"/>
  <c r="E1619" i="3" s="1"/>
  <c r="C1618" i="3"/>
  <c r="E1618" i="3" s="1"/>
  <c r="E1617" i="3"/>
  <c r="C1617" i="3"/>
  <c r="D1617" i="3" s="1"/>
  <c r="C1616" i="3"/>
  <c r="E1616" i="3" s="1"/>
  <c r="C1615" i="3"/>
  <c r="E1615" i="3" s="1"/>
  <c r="C1614" i="3"/>
  <c r="C1613" i="3"/>
  <c r="E1613" i="3" s="1"/>
  <c r="E1612" i="3"/>
  <c r="D1612" i="3"/>
  <c r="C1612" i="3"/>
  <c r="C1611" i="3"/>
  <c r="E1611" i="3" s="1"/>
  <c r="C1610" i="3"/>
  <c r="E1610" i="3" s="1"/>
  <c r="C1609" i="3"/>
  <c r="E1609" i="3" s="1"/>
  <c r="C1608" i="3"/>
  <c r="E1608" i="3" s="1"/>
  <c r="C1607" i="3"/>
  <c r="E1607" i="3" s="1"/>
  <c r="C1606" i="3"/>
  <c r="E1606" i="3" s="1"/>
  <c r="E1605" i="3"/>
  <c r="C1605" i="3"/>
  <c r="D1605" i="3" s="1"/>
  <c r="C1604" i="3"/>
  <c r="E1604" i="3" s="1"/>
  <c r="C1603" i="3"/>
  <c r="E1603" i="3" s="1"/>
  <c r="C1602" i="3"/>
  <c r="C1601" i="3"/>
  <c r="E1601" i="3" s="1"/>
  <c r="E1600" i="3"/>
  <c r="D1600" i="3"/>
  <c r="C1600" i="3"/>
  <c r="C1599" i="3"/>
  <c r="E1599" i="3" s="1"/>
  <c r="C1598" i="3"/>
  <c r="E1598" i="3" s="1"/>
  <c r="C1597" i="3"/>
  <c r="E1597" i="3" s="1"/>
  <c r="C1596" i="3"/>
  <c r="E1596" i="3" s="1"/>
  <c r="C1595" i="3"/>
  <c r="E1595" i="3" s="1"/>
  <c r="C1594" i="3"/>
  <c r="E1594" i="3" s="1"/>
  <c r="E1593" i="3"/>
  <c r="C1593" i="3"/>
  <c r="D1593" i="3" s="1"/>
  <c r="C1592" i="3"/>
  <c r="E1592" i="3" s="1"/>
  <c r="C1591" i="3"/>
  <c r="E1591" i="3" s="1"/>
  <c r="C1590" i="3"/>
  <c r="C1589" i="3"/>
  <c r="E1589" i="3" s="1"/>
  <c r="E1588" i="3"/>
  <c r="D1588" i="3"/>
  <c r="C1588" i="3"/>
  <c r="E1587" i="3"/>
  <c r="D1587" i="3"/>
  <c r="C1587" i="3"/>
  <c r="E1586" i="3"/>
  <c r="C1586" i="3"/>
  <c r="D1586" i="3" s="1"/>
  <c r="C1585" i="3"/>
  <c r="E1585" i="3" s="1"/>
  <c r="C1584" i="3"/>
  <c r="E1584" i="3" s="1"/>
  <c r="C1583" i="3"/>
  <c r="E1583" i="3" s="1"/>
  <c r="E1582" i="3"/>
  <c r="D1582" i="3"/>
  <c r="C1582" i="3"/>
  <c r="E1581" i="3"/>
  <c r="C1581" i="3"/>
  <c r="D1581" i="3" s="1"/>
  <c r="C1580" i="3"/>
  <c r="E1580" i="3" s="1"/>
  <c r="C1579" i="3"/>
  <c r="E1579" i="3" s="1"/>
  <c r="C1578" i="3"/>
  <c r="C1577" i="3"/>
  <c r="E1577" i="3" s="1"/>
  <c r="E1576" i="3"/>
  <c r="D1576" i="3"/>
  <c r="C1576" i="3"/>
  <c r="E1575" i="3"/>
  <c r="C1575" i="3"/>
  <c r="D1575" i="3" s="1"/>
  <c r="C1574" i="3"/>
  <c r="E1574" i="3" s="1"/>
  <c r="C1573" i="3"/>
  <c r="E1573" i="3" s="1"/>
  <c r="C1572" i="3"/>
  <c r="E1572" i="3" s="1"/>
  <c r="D1571" i="3"/>
  <c r="C1571" i="3"/>
  <c r="E1571" i="3" s="1"/>
  <c r="C1570" i="3"/>
  <c r="E1570" i="3" s="1"/>
  <c r="E1569" i="3"/>
  <c r="D1569" i="3"/>
  <c r="C1569" i="3"/>
  <c r="E1568" i="3"/>
  <c r="D1568" i="3"/>
  <c r="C1568" i="3"/>
  <c r="C1567" i="3"/>
  <c r="E1567" i="3" s="1"/>
  <c r="C1566" i="3"/>
  <c r="E1566" i="3" s="1"/>
  <c r="C1565" i="3"/>
  <c r="E1565" i="3" s="1"/>
  <c r="E1564" i="3"/>
  <c r="C1564" i="3"/>
  <c r="D1564" i="3" s="1"/>
  <c r="C1563" i="3"/>
  <c r="E1562" i="3"/>
  <c r="C1562" i="3"/>
  <c r="D1562" i="3" s="1"/>
  <c r="E1561" i="3"/>
  <c r="D1561" i="3"/>
  <c r="C1561" i="3"/>
  <c r="E1560" i="3"/>
  <c r="D1560" i="3"/>
  <c r="C1560" i="3"/>
  <c r="D1559" i="3"/>
  <c r="C1559" i="3"/>
  <c r="E1559" i="3" s="1"/>
  <c r="D1558" i="3"/>
  <c r="C1558" i="3"/>
  <c r="E1558" i="3" s="1"/>
  <c r="E1557" i="3"/>
  <c r="D1557" i="3"/>
  <c r="C1557" i="3"/>
  <c r="E1556" i="3"/>
  <c r="D1556" i="3"/>
  <c r="C1556" i="3"/>
  <c r="C1555" i="3"/>
  <c r="E1555" i="3" s="1"/>
  <c r="C1554" i="3"/>
  <c r="E1554" i="3" s="1"/>
  <c r="C1553" i="3"/>
  <c r="E1553" i="3" s="1"/>
  <c r="E1552" i="3"/>
  <c r="C1552" i="3"/>
  <c r="D1552" i="3" s="1"/>
  <c r="C1551" i="3"/>
  <c r="E1550" i="3"/>
  <c r="C1550" i="3"/>
  <c r="D1550" i="3" s="1"/>
  <c r="E1549" i="3"/>
  <c r="D1549" i="3"/>
  <c r="C1549" i="3"/>
  <c r="E1548" i="3"/>
  <c r="D1548" i="3"/>
  <c r="C1548" i="3"/>
  <c r="D1547" i="3"/>
  <c r="C1547" i="3"/>
  <c r="E1547" i="3" s="1"/>
  <c r="D1546" i="3"/>
  <c r="C1546" i="3"/>
  <c r="E1546" i="3" s="1"/>
  <c r="D1545" i="3"/>
  <c r="C1545" i="3"/>
  <c r="E1545" i="3" s="1"/>
  <c r="E1544" i="3"/>
  <c r="D1544" i="3"/>
  <c r="C1544" i="3"/>
  <c r="C1543" i="3"/>
  <c r="E1543" i="3" s="1"/>
  <c r="C1542" i="3"/>
  <c r="E1542" i="3" s="1"/>
  <c r="C1541" i="3"/>
  <c r="E1541" i="3" s="1"/>
  <c r="E1540" i="3"/>
  <c r="C1540" i="3"/>
  <c r="D1540" i="3" s="1"/>
  <c r="C1539" i="3"/>
  <c r="E1538" i="3"/>
  <c r="C1538" i="3"/>
  <c r="D1538" i="3" s="1"/>
  <c r="E1537" i="3"/>
  <c r="D1537" i="3"/>
  <c r="C1537" i="3"/>
  <c r="E1536" i="3"/>
  <c r="D1536" i="3"/>
  <c r="C1536" i="3"/>
  <c r="E1535" i="3"/>
  <c r="D1535" i="3"/>
  <c r="C1535" i="3"/>
  <c r="D1534" i="3"/>
  <c r="C1534" i="3"/>
  <c r="E1534" i="3" s="1"/>
  <c r="D1533" i="3"/>
  <c r="C1533" i="3"/>
  <c r="E1533" i="3" s="1"/>
  <c r="E1532" i="3"/>
  <c r="D1532" i="3"/>
  <c r="C1532" i="3"/>
  <c r="C1531" i="3"/>
  <c r="E1531" i="3" s="1"/>
  <c r="C1530" i="3"/>
  <c r="E1530" i="3" s="1"/>
  <c r="C1529" i="3"/>
  <c r="E1529" i="3" s="1"/>
  <c r="E1528" i="3"/>
  <c r="C1528" i="3"/>
  <c r="D1528" i="3" s="1"/>
  <c r="C1527" i="3"/>
  <c r="E1526" i="3"/>
  <c r="C1526" i="3"/>
  <c r="D1526" i="3" s="1"/>
  <c r="E1525" i="3"/>
  <c r="D1525" i="3"/>
  <c r="C1525" i="3"/>
  <c r="E1524" i="3"/>
  <c r="D1524" i="3"/>
  <c r="C1524" i="3"/>
  <c r="E1523" i="3"/>
  <c r="D1523" i="3"/>
  <c r="C1523" i="3"/>
  <c r="D1522" i="3"/>
  <c r="C1522" i="3"/>
  <c r="E1522" i="3" s="1"/>
  <c r="D1521" i="3"/>
  <c r="C1521" i="3"/>
  <c r="E1521" i="3" s="1"/>
  <c r="E1520" i="3"/>
  <c r="D1520" i="3"/>
  <c r="C1520" i="3"/>
  <c r="C1519" i="3"/>
  <c r="E1519" i="3" s="1"/>
  <c r="C1518" i="3"/>
  <c r="E1518" i="3" s="1"/>
  <c r="C1517" i="3"/>
  <c r="E1517" i="3" s="1"/>
  <c r="E1516" i="3"/>
  <c r="C1516" i="3"/>
  <c r="D1516" i="3" s="1"/>
  <c r="C1515" i="3"/>
  <c r="E1514" i="3"/>
  <c r="C1514" i="3"/>
  <c r="D1514" i="3" s="1"/>
  <c r="E1513" i="3"/>
  <c r="D1513" i="3"/>
  <c r="C1513" i="3"/>
  <c r="E1512" i="3"/>
  <c r="D1512" i="3"/>
  <c r="C1512" i="3"/>
  <c r="E1511" i="3"/>
  <c r="D1511" i="3"/>
  <c r="C1511" i="3"/>
  <c r="D1510" i="3"/>
  <c r="C1510" i="3"/>
  <c r="E1510" i="3" s="1"/>
  <c r="D1509" i="3"/>
  <c r="C1509" i="3"/>
  <c r="E1509" i="3" s="1"/>
  <c r="E1508" i="3"/>
  <c r="D1508" i="3"/>
  <c r="C1508" i="3"/>
  <c r="C1507" i="3"/>
  <c r="E1507" i="3" s="1"/>
  <c r="C1506" i="3"/>
  <c r="E1506" i="3" s="1"/>
  <c r="C1505" i="3"/>
  <c r="E1505" i="3" s="1"/>
  <c r="C1504" i="3"/>
  <c r="E1504" i="3" s="1"/>
  <c r="C1503" i="3"/>
  <c r="E1502" i="3"/>
  <c r="C1502" i="3"/>
  <c r="D1502" i="3" s="1"/>
  <c r="E1501" i="3"/>
  <c r="D1501" i="3"/>
  <c r="C1501" i="3"/>
  <c r="E1500" i="3"/>
  <c r="D1500" i="3"/>
  <c r="C1500" i="3"/>
  <c r="E1499" i="3"/>
  <c r="D1499" i="3"/>
  <c r="C1499" i="3"/>
  <c r="D1498" i="3"/>
  <c r="C1498" i="3"/>
  <c r="E1498" i="3" s="1"/>
  <c r="D1497" i="3"/>
  <c r="C1497" i="3"/>
  <c r="E1497" i="3" s="1"/>
  <c r="E1496" i="3"/>
  <c r="D1496" i="3"/>
  <c r="C1496" i="3"/>
  <c r="C1495" i="3"/>
  <c r="E1495" i="3" s="1"/>
  <c r="C1494" i="3"/>
  <c r="E1494" i="3" s="1"/>
  <c r="C1493" i="3"/>
  <c r="E1493" i="3" s="1"/>
  <c r="C1492" i="3"/>
  <c r="E1492" i="3" s="1"/>
  <c r="C1491" i="3"/>
  <c r="E1490" i="3"/>
  <c r="C1490" i="3"/>
  <c r="D1490" i="3" s="1"/>
  <c r="E1489" i="3"/>
  <c r="D1489" i="3"/>
  <c r="C1489" i="3"/>
  <c r="E1488" i="3"/>
  <c r="D1488" i="3"/>
  <c r="C1488" i="3"/>
  <c r="E1487" i="3"/>
  <c r="D1487" i="3"/>
  <c r="C1487" i="3"/>
  <c r="D1486" i="3"/>
  <c r="C1486" i="3"/>
  <c r="E1486" i="3" s="1"/>
  <c r="D1485" i="3"/>
  <c r="C1485" i="3"/>
  <c r="E1485" i="3" s="1"/>
  <c r="E1484" i="3"/>
  <c r="D1484" i="3"/>
  <c r="C1484" i="3"/>
  <c r="C1483" i="3"/>
  <c r="E1483" i="3" s="1"/>
  <c r="C1482" i="3"/>
  <c r="E1482" i="3" s="1"/>
  <c r="C1481" i="3"/>
  <c r="E1481" i="3" s="1"/>
  <c r="C1480" i="3"/>
  <c r="E1480" i="3" s="1"/>
  <c r="C1479" i="3"/>
  <c r="E1478" i="3"/>
  <c r="C1478" i="3"/>
  <c r="D1478" i="3" s="1"/>
  <c r="E1477" i="3"/>
  <c r="D1477" i="3"/>
  <c r="C1477" i="3"/>
  <c r="E1476" i="3"/>
  <c r="D1476" i="3"/>
  <c r="C1476" i="3"/>
  <c r="E1475" i="3"/>
  <c r="D1475" i="3"/>
  <c r="C1475" i="3"/>
  <c r="D1474" i="3"/>
  <c r="C1474" i="3"/>
  <c r="E1474" i="3" s="1"/>
  <c r="D1473" i="3"/>
  <c r="C1473" i="3"/>
  <c r="E1473" i="3" s="1"/>
  <c r="E1472" i="3"/>
  <c r="D1472" i="3"/>
  <c r="C1472" i="3"/>
  <c r="C1471" i="3"/>
  <c r="E1471" i="3" s="1"/>
  <c r="C1470" i="3"/>
  <c r="E1470" i="3" s="1"/>
  <c r="C1469" i="3"/>
  <c r="E1469" i="3" s="1"/>
  <c r="C1468" i="3"/>
  <c r="E1468" i="3" s="1"/>
  <c r="C1467" i="3"/>
  <c r="E1466" i="3"/>
  <c r="C1466" i="3"/>
  <c r="D1466" i="3" s="1"/>
  <c r="E1465" i="3"/>
  <c r="D1465" i="3"/>
  <c r="C1465" i="3"/>
  <c r="E1464" i="3"/>
  <c r="D1464" i="3"/>
  <c r="C1464" i="3"/>
  <c r="D1463" i="3"/>
  <c r="C1463" i="3"/>
  <c r="E1463" i="3" s="1"/>
  <c r="D1462" i="3"/>
  <c r="C1462" i="3"/>
  <c r="E1462" i="3" s="1"/>
  <c r="E1461" i="3"/>
  <c r="D1461" i="3"/>
  <c r="C1461" i="3"/>
  <c r="E1460" i="3"/>
  <c r="D1460" i="3"/>
  <c r="C1460" i="3"/>
  <c r="C1459" i="3"/>
  <c r="E1459" i="3" s="1"/>
  <c r="C1458" i="3"/>
  <c r="E1458" i="3" s="1"/>
  <c r="C1457" i="3"/>
  <c r="E1457" i="3" s="1"/>
  <c r="C1456" i="3"/>
  <c r="E1456" i="3" s="1"/>
  <c r="C1455" i="3"/>
  <c r="E1454" i="3"/>
  <c r="C1454" i="3"/>
  <c r="D1454" i="3" s="1"/>
  <c r="E1453" i="3"/>
  <c r="D1453" i="3"/>
  <c r="C1453" i="3"/>
  <c r="E1452" i="3"/>
  <c r="D1452" i="3"/>
  <c r="C1452" i="3"/>
  <c r="D1451" i="3"/>
  <c r="C1451" i="3"/>
  <c r="E1451" i="3" s="1"/>
  <c r="D1450" i="3"/>
  <c r="C1450" i="3"/>
  <c r="E1450" i="3" s="1"/>
  <c r="E1449" i="3"/>
  <c r="D1449" i="3"/>
  <c r="C1449" i="3"/>
  <c r="E1448" i="3"/>
  <c r="D1448" i="3"/>
  <c r="C1448" i="3"/>
  <c r="C1447" i="3"/>
  <c r="E1447" i="3" s="1"/>
  <c r="C1446" i="3"/>
  <c r="E1446" i="3" s="1"/>
  <c r="C1445" i="3"/>
  <c r="E1445" i="3" s="1"/>
  <c r="C1444" i="3"/>
  <c r="E1444" i="3" s="1"/>
  <c r="C1443" i="3"/>
  <c r="E1442" i="3"/>
  <c r="C1442" i="3"/>
  <c r="D1442" i="3" s="1"/>
  <c r="E1441" i="3"/>
  <c r="C1441" i="3"/>
  <c r="D1441" i="3" s="1"/>
  <c r="C1440" i="3"/>
  <c r="E1440" i="3" s="1"/>
  <c r="D1439" i="3"/>
  <c r="C1439" i="3"/>
  <c r="E1439" i="3" s="1"/>
  <c r="D1438" i="3"/>
  <c r="C1438" i="3"/>
  <c r="E1438" i="3" s="1"/>
  <c r="E1437" i="3"/>
  <c r="D1437" i="3"/>
  <c r="C1437" i="3"/>
  <c r="E1436" i="3"/>
  <c r="D1436" i="3"/>
  <c r="C1436" i="3"/>
  <c r="E1435" i="3"/>
  <c r="D1435" i="3"/>
  <c r="C1435" i="3"/>
  <c r="C1434" i="3"/>
  <c r="E1434" i="3" s="1"/>
  <c r="C1433" i="3"/>
  <c r="E1433" i="3" s="1"/>
  <c r="C1432" i="3"/>
  <c r="E1432" i="3" s="1"/>
  <c r="C1431" i="3"/>
  <c r="E1430" i="3"/>
  <c r="C1430" i="3"/>
  <c r="D1430" i="3" s="1"/>
  <c r="E1429" i="3"/>
  <c r="D1429" i="3"/>
  <c r="C1429" i="3"/>
  <c r="C1428" i="3"/>
  <c r="E1428" i="3" s="1"/>
  <c r="D1427" i="3"/>
  <c r="C1427" i="3"/>
  <c r="E1427" i="3" s="1"/>
  <c r="D1426" i="3"/>
  <c r="C1426" i="3"/>
  <c r="E1426" i="3" s="1"/>
  <c r="E1425" i="3"/>
  <c r="D1425" i="3"/>
  <c r="C1425" i="3"/>
  <c r="E1424" i="3"/>
  <c r="D1424" i="3"/>
  <c r="C1424" i="3"/>
  <c r="E1423" i="3"/>
  <c r="D1423" i="3"/>
  <c r="C1423" i="3"/>
  <c r="C1422" i="3"/>
  <c r="E1422" i="3" s="1"/>
  <c r="C1421" i="3"/>
  <c r="E1421" i="3" s="1"/>
  <c r="C1420" i="3"/>
  <c r="E1420" i="3" s="1"/>
  <c r="C1419" i="3"/>
  <c r="E1418" i="3"/>
  <c r="C1418" i="3"/>
  <c r="D1418" i="3" s="1"/>
  <c r="E1417" i="3"/>
  <c r="D1417" i="3"/>
  <c r="C1417" i="3"/>
  <c r="C1416" i="3"/>
  <c r="E1416" i="3" s="1"/>
  <c r="D1415" i="3"/>
  <c r="C1415" i="3"/>
  <c r="E1415" i="3" s="1"/>
  <c r="D1414" i="3"/>
  <c r="C1414" i="3"/>
  <c r="E1414" i="3" s="1"/>
  <c r="E1413" i="3"/>
  <c r="D1413" i="3"/>
  <c r="C1413" i="3"/>
  <c r="E1412" i="3"/>
  <c r="D1412" i="3"/>
  <c r="C1412" i="3"/>
  <c r="E1411" i="3"/>
  <c r="D1411" i="3"/>
  <c r="C1411" i="3"/>
  <c r="C1410" i="3"/>
  <c r="E1410" i="3" s="1"/>
  <c r="C1409" i="3"/>
  <c r="E1409" i="3" s="1"/>
  <c r="C1408" i="3"/>
  <c r="E1408" i="3" s="1"/>
  <c r="C1407" i="3"/>
  <c r="E1406" i="3"/>
  <c r="C1406" i="3"/>
  <c r="D1406" i="3" s="1"/>
  <c r="E1405" i="3"/>
  <c r="D1405" i="3"/>
  <c r="C1405" i="3"/>
  <c r="E1404" i="3"/>
  <c r="C1404" i="3"/>
  <c r="D1404" i="3" s="1"/>
  <c r="D1403" i="3"/>
  <c r="C1403" i="3"/>
  <c r="E1403" i="3" s="1"/>
  <c r="D1402" i="3"/>
  <c r="C1402" i="3"/>
  <c r="E1402" i="3" s="1"/>
  <c r="E1401" i="3"/>
  <c r="D1401" i="3"/>
  <c r="C1401" i="3"/>
  <c r="E1400" i="3"/>
  <c r="D1400" i="3"/>
  <c r="C1400" i="3"/>
  <c r="E1399" i="3"/>
  <c r="D1399" i="3"/>
  <c r="C1399" i="3"/>
  <c r="C1398" i="3"/>
  <c r="E1398" i="3" s="1"/>
  <c r="C1397" i="3"/>
  <c r="E1397" i="3" s="1"/>
  <c r="E1396" i="3"/>
  <c r="C1396" i="3"/>
  <c r="D1396" i="3" s="1"/>
  <c r="C1395" i="3"/>
  <c r="E1394" i="3"/>
  <c r="C1394" i="3"/>
  <c r="D1394" i="3" s="1"/>
  <c r="E1393" i="3"/>
  <c r="D1393" i="3"/>
  <c r="C1393" i="3"/>
  <c r="E1392" i="3"/>
  <c r="C1392" i="3"/>
  <c r="D1392" i="3" s="1"/>
  <c r="E1391" i="3"/>
  <c r="D1391" i="3"/>
  <c r="C1391" i="3"/>
  <c r="D1390" i="3"/>
  <c r="C1390" i="3"/>
  <c r="E1390" i="3" s="1"/>
  <c r="D1389" i="3"/>
  <c r="C1389" i="3"/>
  <c r="E1389" i="3" s="1"/>
  <c r="E1388" i="3"/>
  <c r="D1388" i="3"/>
  <c r="C1388" i="3"/>
  <c r="E1387" i="3"/>
  <c r="D1387" i="3"/>
  <c r="C1387" i="3"/>
  <c r="C1386" i="3"/>
  <c r="E1386" i="3" s="1"/>
  <c r="C1385" i="3"/>
  <c r="E1385" i="3" s="1"/>
  <c r="E1384" i="3"/>
  <c r="C1384" i="3"/>
  <c r="D1384" i="3" s="1"/>
  <c r="C1383" i="3"/>
  <c r="E1382" i="3"/>
  <c r="C1382" i="3"/>
  <c r="D1382" i="3" s="1"/>
  <c r="E1381" i="3"/>
  <c r="D1381" i="3"/>
  <c r="C1381" i="3"/>
  <c r="E1380" i="3"/>
  <c r="D1380" i="3"/>
  <c r="C1380" i="3"/>
  <c r="E1379" i="3"/>
  <c r="D1379" i="3"/>
  <c r="C1379" i="3"/>
  <c r="D1378" i="3"/>
  <c r="C1378" i="3"/>
  <c r="E1378" i="3" s="1"/>
  <c r="D1377" i="3"/>
  <c r="C1377" i="3"/>
  <c r="E1377" i="3" s="1"/>
  <c r="E1376" i="3"/>
  <c r="D1376" i="3"/>
  <c r="C1376" i="3"/>
  <c r="E1375" i="3"/>
  <c r="D1375" i="3"/>
  <c r="C1375" i="3"/>
  <c r="C1374" i="3"/>
  <c r="E1374" i="3" s="1"/>
  <c r="C1373" i="3"/>
  <c r="E1373" i="3" s="1"/>
  <c r="E1372" i="3"/>
  <c r="C1372" i="3"/>
  <c r="D1372" i="3" s="1"/>
  <c r="C1371" i="3"/>
  <c r="E1370" i="3"/>
  <c r="C1370" i="3"/>
  <c r="D1370" i="3" s="1"/>
  <c r="E1369" i="3"/>
  <c r="D1369" i="3"/>
  <c r="C1369" i="3"/>
  <c r="E1368" i="3"/>
  <c r="D1368" i="3"/>
  <c r="C1368" i="3"/>
  <c r="E1367" i="3"/>
  <c r="D1367" i="3"/>
  <c r="C1367" i="3"/>
  <c r="D1366" i="3"/>
  <c r="C1366" i="3"/>
  <c r="E1366" i="3" s="1"/>
  <c r="D1365" i="3"/>
  <c r="C1365" i="3"/>
  <c r="E1365" i="3" s="1"/>
  <c r="E1364" i="3"/>
  <c r="D1364" i="3"/>
  <c r="C1364" i="3"/>
  <c r="E1363" i="3"/>
  <c r="D1363" i="3"/>
  <c r="C1363" i="3"/>
  <c r="C1362" i="3"/>
  <c r="E1362" i="3" s="1"/>
  <c r="C1361" i="3"/>
  <c r="E1360" i="3"/>
  <c r="C1360" i="3"/>
  <c r="D1360" i="3" s="1"/>
  <c r="C1359" i="3"/>
  <c r="D1359" i="3" s="1"/>
  <c r="E1358" i="3"/>
  <c r="C1358" i="3"/>
  <c r="D1358" i="3" s="1"/>
  <c r="E1357" i="3"/>
  <c r="D1357" i="3"/>
  <c r="C1357" i="3"/>
  <c r="E1356" i="3"/>
  <c r="C1356" i="3"/>
  <c r="D1356" i="3" s="1"/>
  <c r="E1355" i="3"/>
  <c r="D1355" i="3"/>
  <c r="C1355" i="3"/>
  <c r="D1354" i="3"/>
  <c r="C1354" i="3"/>
  <c r="E1354" i="3" s="1"/>
  <c r="D1353" i="3"/>
  <c r="C1353" i="3"/>
  <c r="E1353" i="3" s="1"/>
  <c r="E1352" i="3"/>
  <c r="D1352" i="3"/>
  <c r="C1352" i="3"/>
  <c r="E1351" i="3"/>
  <c r="D1351" i="3"/>
  <c r="C1351" i="3"/>
  <c r="C1350" i="3"/>
  <c r="E1350" i="3" s="1"/>
  <c r="C1349" i="3"/>
  <c r="E1348" i="3"/>
  <c r="C1348" i="3"/>
  <c r="D1348" i="3" s="1"/>
  <c r="E1347" i="3"/>
  <c r="C1347" i="3"/>
  <c r="D1347" i="3" s="1"/>
  <c r="E1346" i="3"/>
  <c r="C1346" i="3"/>
  <c r="D1346" i="3" s="1"/>
  <c r="E1345" i="3"/>
  <c r="C1345" i="3"/>
  <c r="D1345" i="3" s="1"/>
  <c r="E1344" i="3"/>
  <c r="C1344" i="3"/>
  <c r="D1344" i="3" s="1"/>
  <c r="E1343" i="3"/>
  <c r="D1343" i="3"/>
  <c r="C1343" i="3"/>
  <c r="D1342" i="3"/>
  <c r="C1342" i="3"/>
  <c r="E1342" i="3" s="1"/>
  <c r="D1341" i="3"/>
  <c r="C1341" i="3"/>
  <c r="E1341" i="3" s="1"/>
  <c r="E1340" i="3"/>
  <c r="D1340" i="3"/>
  <c r="C1340" i="3"/>
  <c r="E1339" i="3"/>
  <c r="D1339" i="3"/>
  <c r="C1339" i="3"/>
  <c r="C1338" i="3"/>
  <c r="E1338" i="3" s="1"/>
  <c r="C1337" i="3"/>
  <c r="E1336" i="3"/>
  <c r="C1336" i="3"/>
  <c r="D1336" i="3" s="1"/>
  <c r="E1335" i="3"/>
  <c r="C1335" i="3"/>
  <c r="D1335" i="3" s="1"/>
  <c r="E1334" i="3"/>
  <c r="C1334" i="3"/>
  <c r="D1334" i="3" s="1"/>
  <c r="E1333" i="3"/>
  <c r="C1333" i="3"/>
  <c r="D1333" i="3" s="1"/>
  <c r="E1332" i="3"/>
  <c r="C1332" i="3"/>
  <c r="D1332" i="3" s="1"/>
  <c r="E1331" i="3"/>
  <c r="D1331" i="3"/>
  <c r="C1331" i="3"/>
  <c r="D1330" i="3"/>
  <c r="C1330" i="3"/>
  <c r="E1330" i="3" s="1"/>
  <c r="D1329" i="3"/>
  <c r="C1329" i="3"/>
  <c r="E1329" i="3" s="1"/>
  <c r="E1328" i="3"/>
  <c r="D1328" i="3"/>
  <c r="C1328" i="3"/>
  <c r="E1327" i="3"/>
  <c r="D1327" i="3"/>
  <c r="C1327" i="3"/>
  <c r="C1326" i="3"/>
  <c r="E1326" i="3" s="1"/>
  <c r="C1325" i="3"/>
  <c r="E1324" i="3"/>
  <c r="C1324" i="3"/>
  <c r="D1324" i="3" s="1"/>
  <c r="C1323" i="3"/>
  <c r="D1323" i="3" s="1"/>
  <c r="E1322" i="3"/>
  <c r="C1322" i="3"/>
  <c r="D1322" i="3" s="1"/>
  <c r="E1321" i="3"/>
  <c r="C1321" i="3"/>
  <c r="D1321" i="3" s="1"/>
  <c r="E1320" i="3"/>
  <c r="C1320" i="3"/>
  <c r="D1320" i="3" s="1"/>
  <c r="E1319" i="3"/>
  <c r="D1319" i="3"/>
  <c r="C1319" i="3"/>
  <c r="D1318" i="3"/>
  <c r="C1318" i="3"/>
  <c r="E1318" i="3" s="1"/>
  <c r="D1317" i="3"/>
  <c r="C1317" i="3"/>
  <c r="E1317" i="3" s="1"/>
  <c r="E1316" i="3"/>
  <c r="D1316" i="3"/>
  <c r="C1316" i="3"/>
  <c r="E1315" i="3"/>
  <c r="D1315" i="3"/>
  <c r="C1315" i="3"/>
  <c r="C1314" i="3"/>
  <c r="C1313" i="3"/>
  <c r="E1312" i="3"/>
  <c r="C1312" i="3"/>
  <c r="D1312" i="3" s="1"/>
  <c r="C1311" i="3"/>
  <c r="D1311" i="3" s="1"/>
  <c r="E1310" i="3"/>
  <c r="C1310" i="3"/>
  <c r="D1310" i="3" s="1"/>
  <c r="E1309" i="3"/>
  <c r="C1309" i="3"/>
  <c r="D1309" i="3" s="1"/>
  <c r="E1308" i="3"/>
  <c r="C1308" i="3"/>
  <c r="D1308" i="3" s="1"/>
  <c r="E1307" i="3"/>
  <c r="D1307" i="3"/>
  <c r="C1307" i="3"/>
  <c r="D1306" i="3"/>
  <c r="C1306" i="3"/>
  <c r="E1306" i="3" s="1"/>
  <c r="D1305" i="3"/>
  <c r="C1305" i="3"/>
  <c r="E1305" i="3" s="1"/>
  <c r="E1304" i="3"/>
  <c r="D1304" i="3"/>
  <c r="C1304" i="3"/>
  <c r="E1303" i="3"/>
  <c r="D1303" i="3"/>
  <c r="C1303" i="3"/>
  <c r="C1302" i="3"/>
  <c r="C1301" i="3"/>
  <c r="E1300" i="3"/>
  <c r="C1300" i="3"/>
  <c r="D1300" i="3" s="1"/>
  <c r="C1299" i="3"/>
  <c r="D1299" i="3" s="1"/>
  <c r="E1298" i="3"/>
  <c r="C1298" i="3"/>
  <c r="D1298" i="3" s="1"/>
  <c r="E1297" i="3"/>
  <c r="C1297" i="3"/>
  <c r="D1297" i="3" s="1"/>
  <c r="E1296" i="3"/>
  <c r="C1296" i="3"/>
  <c r="D1296" i="3" s="1"/>
  <c r="E1295" i="3"/>
  <c r="D1295" i="3"/>
  <c r="C1295" i="3"/>
  <c r="D1294" i="3"/>
  <c r="C1294" i="3"/>
  <c r="E1294" i="3" s="1"/>
  <c r="D1293" i="3"/>
  <c r="C1293" i="3"/>
  <c r="E1293" i="3" s="1"/>
  <c r="E1292" i="3"/>
  <c r="D1292" i="3"/>
  <c r="C1292" i="3"/>
  <c r="E1291" i="3"/>
  <c r="D1291" i="3"/>
  <c r="C1291" i="3"/>
  <c r="C1290" i="3"/>
  <c r="C1289" i="3"/>
  <c r="E1288" i="3"/>
  <c r="C1288" i="3"/>
  <c r="D1288" i="3" s="1"/>
  <c r="E1287" i="3"/>
  <c r="C1287" i="3"/>
  <c r="D1287" i="3" s="1"/>
  <c r="E1286" i="3"/>
  <c r="C1286" i="3"/>
  <c r="D1286" i="3" s="1"/>
  <c r="E1285" i="3"/>
  <c r="C1285" i="3"/>
  <c r="D1285" i="3" s="1"/>
  <c r="E1284" i="3"/>
  <c r="C1284" i="3"/>
  <c r="D1284" i="3" s="1"/>
  <c r="E1283" i="3"/>
  <c r="D1283" i="3"/>
  <c r="C1283" i="3"/>
  <c r="D1282" i="3"/>
  <c r="C1282" i="3"/>
  <c r="E1282" i="3" s="1"/>
  <c r="D1281" i="3"/>
  <c r="C1281" i="3"/>
  <c r="E1281" i="3" s="1"/>
  <c r="E1280" i="3"/>
  <c r="D1280" i="3"/>
  <c r="C1280" i="3"/>
  <c r="E1279" i="3"/>
  <c r="D1279" i="3"/>
  <c r="C1279" i="3"/>
  <c r="C1278" i="3"/>
  <c r="C1277" i="3"/>
  <c r="E1276" i="3"/>
  <c r="C1276" i="3"/>
  <c r="D1276" i="3" s="1"/>
  <c r="E1275" i="3"/>
  <c r="D1275" i="3"/>
  <c r="C1275" i="3"/>
  <c r="E1274" i="3"/>
  <c r="C1274" i="3"/>
  <c r="D1274" i="3" s="1"/>
  <c r="E1273" i="3"/>
  <c r="C1273" i="3"/>
  <c r="D1273" i="3" s="1"/>
  <c r="E1272" i="3"/>
  <c r="C1272" i="3"/>
  <c r="D1272" i="3" s="1"/>
  <c r="E1271" i="3"/>
  <c r="D1271" i="3"/>
  <c r="C1271" i="3"/>
  <c r="D1270" i="3"/>
  <c r="C1270" i="3"/>
  <c r="E1270" i="3" s="1"/>
  <c r="D1269" i="3"/>
  <c r="C1269" i="3"/>
  <c r="E1269" i="3" s="1"/>
  <c r="E1268" i="3"/>
  <c r="D1268" i="3"/>
  <c r="C1268" i="3"/>
  <c r="E1267" i="3"/>
  <c r="D1267" i="3"/>
  <c r="C1267" i="3"/>
  <c r="C1266" i="3"/>
  <c r="C1265" i="3"/>
  <c r="E1264" i="3"/>
  <c r="C1264" i="3"/>
  <c r="D1264" i="3" s="1"/>
  <c r="E1263" i="3"/>
  <c r="D1263" i="3"/>
  <c r="C1263" i="3"/>
  <c r="E1262" i="3"/>
  <c r="C1262" i="3"/>
  <c r="D1262" i="3" s="1"/>
  <c r="E1261" i="3"/>
  <c r="C1261" i="3"/>
  <c r="D1261" i="3" s="1"/>
  <c r="E1260" i="3"/>
  <c r="C1260" i="3"/>
  <c r="D1260" i="3" s="1"/>
  <c r="D1259" i="3"/>
  <c r="C1259" i="3"/>
  <c r="E1259" i="3" s="1"/>
  <c r="D1258" i="3"/>
  <c r="C1258" i="3"/>
  <c r="E1258" i="3" s="1"/>
  <c r="D1257" i="3"/>
  <c r="C1257" i="3"/>
  <c r="E1257" i="3" s="1"/>
  <c r="E1256" i="3"/>
  <c r="D1256" i="3"/>
  <c r="C1256" i="3"/>
  <c r="E1255" i="3"/>
  <c r="D1255" i="3"/>
  <c r="C1255" i="3"/>
  <c r="C1254" i="3"/>
  <c r="C1253" i="3"/>
  <c r="E1253" i="3" s="1"/>
  <c r="E1252" i="3"/>
  <c r="D1252" i="3"/>
  <c r="C1252" i="3"/>
  <c r="E1251" i="3"/>
  <c r="C1251" i="3"/>
  <c r="D1251" i="3" s="1"/>
  <c r="E1250" i="3"/>
  <c r="C1250" i="3"/>
  <c r="D1250" i="3" s="1"/>
  <c r="D1249" i="3"/>
  <c r="C1249" i="3"/>
  <c r="E1249" i="3" s="1"/>
  <c r="E1248" i="3"/>
  <c r="D1248" i="3"/>
  <c r="C1248" i="3"/>
  <c r="E1247" i="3"/>
  <c r="C1247" i="3"/>
  <c r="D1247" i="3" s="1"/>
  <c r="E1246" i="3"/>
  <c r="D1246" i="3"/>
  <c r="C1246" i="3"/>
  <c r="E1245" i="3"/>
  <c r="D1245" i="3"/>
  <c r="C1245" i="3"/>
  <c r="C1244" i="3"/>
  <c r="E1244" i="3" s="1"/>
  <c r="C1243" i="3"/>
  <c r="E1243" i="3" s="1"/>
  <c r="E1242" i="3"/>
  <c r="D1242" i="3"/>
  <c r="C1242" i="3"/>
  <c r="E1241" i="3"/>
  <c r="C1241" i="3"/>
  <c r="D1241" i="3" s="1"/>
  <c r="C1240" i="3"/>
  <c r="E1239" i="3"/>
  <c r="C1239" i="3"/>
  <c r="D1239" i="3" s="1"/>
  <c r="E1238" i="3"/>
  <c r="C1238" i="3"/>
  <c r="D1238" i="3" s="1"/>
  <c r="D1237" i="3"/>
  <c r="C1237" i="3"/>
  <c r="E1237" i="3" s="1"/>
  <c r="D1236" i="3"/>
  <c r="C1236" i="3"/>
  <c r="E1236" i="3" s="1"/>
  <c r="E1235" i="3"/>
  <c r="C1235" i="3"/>
  <c r="D1235" i="3" s="1"/>
  <c r="C1234" i="3"/>
  <c r="E1234" i="3" s="1"/>
  <c r="E1233" i="3"/>
  <c r="D1233" i="3"/>
  <c r="C1233" i="3"/>
  <c r="C1232" i="3"/>
  <c r="E1232" i="3" s="1"/>
  <c r="C1231" i="3"/>
  <c r="E1231" i="3" s="1"/>
  <c r="E1230" i="3"/>
  <c r="D1230" i="3"/>
  <c r="C1230" i="3"/>
  <c r="E1229" i="3"/>
  <c r="C1229" i="3"/>
  <c r="D1229" i="3" s="1"/>
  <c r="C1228" i="3"/>
  <c r="C1227" i="3"/>
  <c r="E1227" i="3" s="1"/>
  <c r="E1226" i="3"/>
  <c r="C1226" i="3"/>
  <c r="D1226" i="3" s="1"/>
  <c r="D1225" i="3"/>
  <c r="C1225" i="3"/>
  <c r="E1225" i="3" s="1"/>
  <c r="D1224" i="3"/>
  <c r="C1224" i="3"/>
  <c r="E1224" i="3" s="1"/>
  <c r="E1223" i="3"/>
  <c r="C1223" i="3"/>
  <c r="D1223" i="3" s="1"/>
  <c r="C1222" i="3"/>
  <c r="E1222" i="3" s="1"/>
  <c r="E1221" i="3"/>
  <c r="D1221" i="3"/>
  <c r="C1221" i="3"/>
  <c r="C1220" i="3"/>
  <c r="E1220" i="3" s="1"/>
  <c r="C1219" i="3"/>
  <c r="E1219" i="3" s="1"/>
  <c r="E1218" i="3"/>
  <c r="D1218" i="3"/>
  <c r="C1218" i="3"/>
  <c r="E1217" i="3"/>
  <c r="C1217" i="3"/>
  <c r="D1217" i="3" s="1"/>
  <c r="C1216" i="3"/>
  <c r="D1215" i="3"/>
  <c r="C1215" i="3"/>
  <c r="E1215" i="3" s="1"/>
  <c r="E1214" i="3"/>
  <c r="C1214" i="3"/>
  <c r="D1214" i="3" s="1"/>
  <c r="D1213" i="3"/>
  <c r="C1213" i="3"/>
  <c r="E1213" i="3" s="1"/>
  <c r="D1212" i="3"/>
  <c r="C1212" i="3"/>
  <c r="E1212" i="3" s="1"/>
  <c r="E1211" i="3"/>
  <c r="C1211" i="3"/>
  <c r="D1211" i="3" s="1"/>
  <c r="C1210" i="3"/>
  <c r="E1210" i="3" s="1"/>
  <c r="E1209" i="3"/>
  <c r="D1209" i="3"/>
  <c r="C1209" i="3"/>
  <c r="C1208" i="3"/>
  <c r="E1208" i="3" s="1"/>
  <c r="C1207" i="3"/>
  <c r="E1207" i="3" s="1"/>
  <c r="E1206" i="3"/>
  <c r="D1206" i="3"/>
  <c r="C1206" i="3"/>
  <c r="C1205" i="3"/>
  <c r="E1205" i="3" s="1"/>
  <c r="C1204" i="3"/>
  <c r="D1203" i="3"/>
  <c r="C1203" i="3"/>
  <c r="E1203" i="3" s="1"/>
  <c r="E1202" i="3"/>
  <c r="D1202" i="3"/>
  <c r="C1202" i="3"/>
  <c r="D1201" i="3"/>
  <c r="C1201" i="3"/>
  <c r="E1201" i="3" s="1"/>
  <c r="C1200" i="3"/>
  <c r="E1200" i="3" s="1"/>
  <c r="E1199" i="3"/>
  <c r="C1199" i="3"/>
  <c r="D1199" i="3" s="1"/>
  <c r="C1198" i="3"/>
  <c r="E1198" i="3" s="1"/>
  <c r="E1197" i="3"/>
  <c r="D1197" i="3"/>
  <c r="C1197" i="3"/>
  <c r="C1196" i="3"/>
  <c r="E1196" i="3" s="1"/>
  <c r="E1195" i="3"/>
  <c r="C1195" i="3"/>
  <c r="D1195" i="3" s="1"/>
  <c r="E1194" i="3"/>
  <c r="D1194" i="3"/>
  <c r="C1194" i="3"/>
  <c r="C1193" i="3"/>
  <c r="E1193" i="3" s="1"/>
  <c r="C1192" i="3"/>
  <c r="D1191" i="3"/>
  <c r="C1191" i="3"/>
  <c r="E1191" i="3" s="1"/>
  <c r="E1190" i="3"/>
  <c r="D1190" i="3"/>
  <c r="C1190" i="3"/>
  <c r="D1189" i="3"/>
  <c r="C1189" i="3"/>
  <c r="E1189" i="3" s="1"/>
  <c r="C1188" i="3"/>
  <c r="E1188" i="3" s="1"/>
  <c r="E1187" i="3"/>
  <c r="C1187" i="3"/>
  <c r="D1187" i="3" s="1"/>
  <c r="C1186" i="3"/>
  <c r="E1186" i="3" s="1"/>
  <c r="E1185" i="3"/>
  <c r="D1185" i="3"/>
  <c r="C1185" i="3"/>
  <c r="C1184" i="3"/>
  <c r="E1184" i="3" s="1"/>
  <c r="E1183" i="3"/>
  <c r="C1183" i="3"/>
  <c r="D1183" i="3" s="1"/>
  <c r="E1182" i="3"/>
  <c r="D1182" i="3"/>
  <c r="C1182" i="3"/>
  <c r="C1181" i="3"/>
  <c r="E1181" i="3" s="1"/>
  <c r="C1180" i="3"/>
  <c r="D1179" i="3"/>
  <c r="C1179" i="3"/>
  <c r="E1179" i="3" s="1"/>
  <c r="E1178" i="3"/>
  <c r="D1178" i="3"/>
  <c r="C1178" i="3"/>
  <c r="D1177" i="3"/>
  <c r="C1177" i="3"/>
  <c r="E1177" i="3" s="1"/>
  <c r="C1176" i="3"/>
  <c r="E1176" i="3" s="1"/>
  <c r="E1175" i="3"/>
  <c r="C1175" i="3"/>
  <c r="D1175" i="3" s="1"/>
  <c r="C1174" i="3"/>
  <c r="E1174" i="3" s="1"/>
  <c r="E1173" i="3"/>
  <c r="D1173" i="3"/>
  <c r="C1173" i="3"/>
  <c r="C1172" i="3"/>
  <c r="E1172" i="3" s="1"/>
  <c r="E1171" i="3"/>
  <c r="C1171" i="3"/>
  <c r="D1171" i="3" s="1"/>
  <c r="E1170" i="3"/>
  <c r="D1170" i="3"/>
  <c r="C1170" i="3"/>
  <c r="C1169" i="3"/>
  <c r="E1169" i="3" s="1"/>
  <c r="C1168" i="3"/>
  <c r="D1167" i="3"/>
  <c r="C1167" i="3"/>
  <c r="E1167" i="3" s="1"/>
  <c r="E1166" i="3"/>
  <c r="D1166" i="3"/>
  <c r="C1166" i="3"/>
  <c r="D1165" i="3"/>
  <c r="C1165" i="3"/>
  <c r="E1165" i="3" s="1"/>
  <c r="E1164" i="3"/>
  <c r="D1164" i="3"/>
  <c r="C1164" i="3"/>
  <c r="E1163" i="3"/>
  <c r="C1163" i="3"/>
  <c r="D1163" i="3" s="1"/>
  <c r="C1162" i="3"/>
  <c r="E1162" i="3" s="1"/>
  <c r="E1161" i="3"/>
  <c r="D1161" i="3"/>
  <c r="C1161" i="3"/>
  <c r="C1160" i="3"/>
  <c r="E1160" i="3" s="1"/>
  <c r="E1159" i="3"/>
  <c r="C1159" i="3"/>
  <c r="D1159" i="3" s="1"/>
  <c r="E1158" i="3"/>
  <c r="D1158" i="3"/>
  <c r="C1158" i="3"/>
  <c r="C1157" i="3"/>
  <c r="E1157" i="3" s="1"/>
  <c r="C1156" i="3"/>
  <c r="E1155" i="3"/>
  <c r="D1155" i="3"/>
  <c r="C1155" i="3"/>
  <c r="E1154" i="3"/>
  <c r="D1154" i="3"/>
  <c r="C1154" i="3"/>
  <c r="D1153" i="3"/>
  <c r="C1153" i="3"/>
  <c r="E1153" i="3" s="1"/>
  <c r="C1152" i="3"/>
  <c r="E1152" i="3" s="1"/>
  <c r="E1151" i="3"/>
  <c r="C1151" i="3"/>
  <c r="D1151" i="3" s="1"/>
  <c r="C1150" i="3"/>
  <c r="E1150" i="3" s="1"/>
  <c r="E1149" i="3"/>
  <c r="D1149" i="3"/>
  <c r="C1149" i="3"/>
  <c r="C1148" i="3"/>
  <c r="E1148" i="3" s="1"/>
  <c r="E1147" i="3"/>
  <c r="C1147" i="3"/>
  <c r="D1147" i="3" s="1"/>
  <c r="E1146" i="3"/>
  <c r="D1146" i="3"/>
  <c r="C1146" i="3"/>
  <c r="C1145" i="3"/>
  <c r="E1145" i="3" s="1"/>
  <c r="C1144" i="3"/>
  <c r="E1143" i="3"/>
  <c r="D1143" i="3"/>
  <c r="C1143" i="3"/>
  <c r="E1142" i="3"/>
  <c r="D1142" i="3"/>
  <c r="C1142" i="3"/>
  <c r="D1141" i="3"/>
  <c r="C1141" i="3"/>
  <c r="E1141" i="3" s="1"/>
  <c r="C1140" i="3"/>
  <c r="E1140" i="3" s="1"/>
  <c r="E1139" i="3"/>
  <c r="C1139" i="3"/>
  <c r="D1139" i="3" s="1"/>
  <c r="C1138" i="3"/>
  <c r="E1138" i="3" s="1"/>
  <c r="E1137" i="3"/>
  <c r="D1137" i="3"/>
  <c r="C1137" i="3"/>
  <c r="C1136" i="3"/>
  <c r="E1136" i="3" s="1"/>
  <c r="E1135" i="3"/>
  <c r="C1135" i="3"/>
  <c r="D1135" i="3" s="1"/>
  <c r="E1134" i="3"/>
  <c r="D1134" i="3"/>
  <c r="C1134" i="3"/>
  <c r="C1133" i="3"/>
  <c r="E1133" i="3" s="1"/>
  <c r="C1132" i="3"/>
  <c r="E1131" i="3"/>
  <c r="D1131" i="3"/>
  <c r="C1131" i="3"/>
  <c r="E1130" i="3"/>
  <c r="D1130" i="3"/>
  <c r="C1130" i="3"/>
  <c r="D1129" i="3"/>
  <c r="C1129" i="3"/>
  <c r="E1129" i="3" s="1"/>
  <c r="C1128" i="3"/>
  <c r="E1128" i="3" s="1"/>
  <c r="E1127" i="3"/>
  <c r="C1127" i="3"/>
  <c r="D1127" i="3" s="1"/>
  <c r="C1126" i="3"/>
  <c r="E1126" i="3" s="1"/>
  <c r="E1125" i="3"/>
  <c r="D1125" i="3"/>
  <c r="C1125" i="3"/>
  <c r="C1124" i="3"/>
  <c r="E1124" i="3" s="1"/>
  <c r="E1123" i="3"/>
  <c r="D1123" i="3"/>
  <c r="C1123" i="3"/>
  <c r="E1122" i="3"/>
  <c r="D1122" i="3"/>
  <c r="C1122" i="3"/>
  <c r="C1121" i="3"/>
  <c r="E1121" i="3" s="1"/>
  <c r="C1120" i="3"/>
  <c r="E1119" i="3"/>
  <c r="D1119" i="3"/>
  <c r="C1119" i="3"/>
  <c r="E1118" i="3"/>
  <c r="D1118" i="3"/>
  <c r="C1118" i="3"/>
  <c r="D1117" i="3"/>
  <c r="C1117" i="3"/>
  <c r="E1117" i="3" s="1"/>
  <c r="E1116" i="3"/>
  <c r="C1116" i="3"/>
  <c r="D1116" i="3" s="1"/>
  <c r="E1115" i="3"/>
  <c r="C1115" i="3"/>
  <c r="D1115" i="3" s="1"/>
  <c r="C1114" i="3"/>
  <c r="E1114" i="3" s="1"/>
  <c r="E1113" i="3"/>
  <c r="D1113" i="3"/>
  <c r="C1113" i="3"/>
  <c r="C1112" i="3"/>
  <c r="E1112" i="3" s="1"/>
  <c r="E1111" i="3"/>
  <c r="D1111" i="3"/>
  <c r="C1111" i="3"/>
  <c r="E1110" i="3"/>
  <c r="D1110" i="3"/>
  <c r="C1110" i="3"/>
  <c r="C1109" i="3"/>
  <c r="E1109" i="3" s="1"/>
  <c r="C1108" i="3"/>
  <c r="E1107" i="3"/>
  <c r="D1107" i="3"/>
  <c r="C1107" i="3"/>
  <c r="E1106" i="3"/>
  <c r="D1106" i="3"/>
  <c r="C1106" i="3"/>
  <c r="D1105" i="3"/>
  <c r="C1105" i="3"/>
  <c r="E1105" i="3" s="1"/>
  <c r="E1104" i="3"/>
  <c r="C1104" i="3"/>
  <c r="D1104" i="3" s="1"/>
  <c r="E1103" i="3"/>
  <c r="C1103" i="3"/>
  <c r="D1103" i="3" s="1"/>
  <c r="C1102" i="3"/>
  <c r="E1102" i="3" s="1"/>
  <c r="E1101" i="3"/>
  <c r="D1101" i="3"/>
  <c r="C1101" i="3"/>
  <c r="C1100" i="3"/>
  <c r="E1100" i="3" s="1"/>
  <c r="E1099" i="3"/>
  <c r="D1099" i="3"/>
  <c r="C1099" i="3"/>
  <c r="E1098" i="3"/>
  <c r="D1098" i="3"/>
  <c r="C1098" i="3"/>
  <c r="C1097" i="3"/>
  <c r="E1097" i="3" s="1"/>
  <c r="C1096" i="3"/>
  <c r="E1095" i="3"/>
  <c r="D1095" i="3"/>
  <c r="C1095" i="3"/>
  <c r="E1094" i="3"/>
  <c r="D1094" i="3"/>
  <c r="C1094" i="3"/>
  <c r="D1093" i="3"/>
  <c r="C1093" i="3"/>
  <c r="E1093" i="3" s="1"/>
  <c r="E1092" i="3"/>
  <c r="C1092" i="3"/>
  <c r="D1092" i="3" s="1"/>
  <c r="E1091" i="3"/>
  <c r="C1091" i="3"/>
  <c r="D1091" i="3" s="1"/>
  <c r="C1090" i="3"/>
  <c r="E1090" i="3" s="1"/>
  <c r="D1089" i="3"/>
  <c r="C1089" i="3"/>
  <c r="E1089" i="3" s="1"/>
  <c r="C1088" i="3"/>
  <c r="E1088" i="3" s="1"/>
  <c r="E1087" i="3"/>
  <c r="D1087" i="3"/>
  <c r="C1087" i="3"/>
  <c r="E1086" i="3"/>
  <c r="D1086" i="3"/>
  <c r="C1086" i="3"/>
  <c r="C1085" i="3"/>
  <c r="E1085" i="3" s="1"/>
  <c r="C1084" i="3"/>
  <c r="E1083" i="3"/>
  <c r="D1083" i="3"/>
  <c r="C1083" i="3"/>
  <c r="E1082" i="3"/>
  <c r="D1082" i="3"/>
  <c r="C1082" i="3"/>
  <c r="D1081" i="3"/>
  <c r="C1081" i="3"/>
  <c r="E1081" i="3" s="1"/>
  <c r="E1080" i="3"/>
  <c r="C1080" i="3"/>
  <c r="D1080" i="3" s="1"/>
  <c r="E1079" i="3"/>
  <c r="C1079" i="3"/>
  <c r="D1079" i="3" s="1"/>
  <c r="C1078" i="3"/>
  <c r="E1078" i="3" s="1"/>
  <c r="D1077" i="3"/>
  <c r="C1077" i="3"/>
  <c r="E1077" i="3" s="1"/>
  <c r="C1076" i="3"/>
  <c r="E1075" i="3"/>
  <c r="D1075" i="3"/>
  <c r="C1075" i="3"/>
  <c r="E1074" i="3"/>
  <c r="D1074" i="3"/>
  <c r="C1074" i="3"/>
  <c r="C1073" i="3"/>
  <c r="E1073" i="3" s="1"/>
  <c r="C1072" i="3"/>
  <c r="E1071" i="3"/>
  <c r="D1071" i="3"/>
  <c r="C1071" i="3"/>
  <c r="E1070" i="3"/>
  <c r="D1070" i="3"/>
  <c r="C1070" i="3"/>
  <c r="D1069" i="3"/>
  <c r="C1069" i="3"/>
  <c r="E1069" i="3" s="1"/>
  <c r="E1068" i="3"/>
  <c r="C1068" i="3"/>
  <c r="D1068" i="3" s="1"/>
  <c r="E1067" i="3"/>
  <c r="C1067" i="3"/>
  <c r="D1067" i="3" s="1"/>
  <c r="C1066" i="3"/>
  <c r="E1066" i="3" s="1"/>
  <c r="D1065" i="3"/>
  <c r="C1065" i="3"/>
  <c r="E1065" i="3" s="1"/>
  <c r="C1064" i="3"/>
  <c r="E1063" i="3"/>
  <c r="D1063" i="3"/>
  <c r="C1063" i="3"/>
  <c r="E1062" i="3"/>
  <c r="D1062" i="3"/>
  <c r="C1062" i="3"/>
  <c r="C1061" i="3"/>
  <c r="E1061" i="3" s="1"/>
  <c r="C1060" i="3"/>
  <c r="E1059" i="3"/>
  <c r="D1059" i="3"/>
  <c r="C1059" i="3"/>
  <c r="E1058" i="3"/>
  <c r="D1058" i="3"/>
  <c r="C1058" i="3"/>
  <c r="D1057" i="3"/>
  <c r="C1057" i="3"/>
  <c r="E1057" i="3" s="1"/>
  <c r="E1056" i="3"/>
  <c r="C1056" i="3"/>
  <c r="D1056" i="3" s="1"/>
  <c r="E1055" i="3"/>
  <c r="C1055" i="3"/>
  <c r="D1055" i="3" s="1"/>
  <c r="C1054" i="3"/>
  <c r="E1054" i="3" s="1"/>
  <c r="D1053" i="3"/>
  <c r="C1053" i="3"/>
  <c r="E1053" i="3" s="1"/>
  <c r="C1052" i="3"/>
  <c r="E1051" i="3"/>
  <c r="D1051" i="3"/>
  <c r="C1051" i="3"/>
  <c r="E1050" i="3"/>
  <c r="D1050" i="3"/>
  <c r="C1050" i="3"/>
  <c r="C1049" i="3"/>
  <c r="E1049" i="3" s="1"/>
  <c r="C1048" i="3"/>
  <c r="E1047" i="3"/>
  <c r="D1047" i="3"/>
  <c r="C1047" i="3"/>
  <c r="E1046" i="3"/>
  <c r="D1046" i="3"/>
  <c r="C1046" i="3"/>
  <c r="D1045" i="3"/>
  <c r="C1045" i="3"/>
  <c r="E1045" i="3" s="1"/>
  <c r="E1044" i="3"/>
  <c r="C1044" i="3"/>
  <c r="D1044" i="3" s="1"/>
  <c r="E1043" i="3"/>
  <c r="C1043" i="3"/>
  <c r="D1043" i="3" s="1"/>
  <c r="C1042" i="3"/>
  <c r="E1042" i="3" s="1"/>
  <c r="D1041" i="3"/>
  <c r="C1041" i="3"/>
  <c r="E1041" i="3" s="1"/>
  <c r="C1040" i="3"/>
  <c r="E1039" i="3"/>
  <c r="D1039" i="3"/>
  <c r="C1039" i="3"/>
  <c r="E1038" i="3"/>
  <c r="D1038" i="3"/>
  <c r="C1038" i="3"/>
  <c r="C1037" i="3"/>
  <c r="E1037" i="3" s="1"/>
  <c r="C1036" i="3"/>
  <c r="E1035" i="3"/>
  <c r="D1035" i="3"/>
  <c r="C1035" i="3"/>
  <c r="E1034" i="3"/>
  <c r="D1034" i="3"/>
  <c r="C1034" i="3"/>
  <c r="D1033" i="3"/>
  <c r="C1033" i="3"/>
  <c r="E1033" i="3" s="1"/>
  <c r="C1032" i="3"/>
  <c r="E1032" i="3" s="1"/>
  <c r="E1031" i="3"/>
  <c r="C1031" i="3"/>
  <c r="D1031" i="3" s="1"/>
  <c r="C1030" i="3"/>
  <c r="E1030" i="3" s="1"/>
  <c r="D1029" i="3"/>
  <c r="C1029" i="3"/>
  <c r="E1029" i="3" s="1"/>
  <c r="C1028" i="3"/>
  <c r="E1027" i="3"/>
  <c r="D1027" i="3"/>
  <c r="C1027" i="3"/>
  <c r="E1026" i="3"/>
  <c r="D1026" i="3"/>
  <c r="C1026" i="3"/>
  <c r="C1025" i="3"/>
  <c r="E1025" i="3" s="1"/>
  <c r="C1024" i="3"/>
  <c r="E1023" i="3"/>
  <c r="D1023" i="3"/>
  <c r="C1023" i="3"/>
  <c r="E1022" i="3"/>
  <c r="D1022" i="3"/>
  <c r="C1022" i="3"/>
  <c r="D1021" i="3"/>
  <c r="C1021" i="3"/>
  <c r="E1021" i="3" s="1"/>
  <c r="C1020" i="3"/>
  <c r="E1020" i="3" s="1"/>
  <c r="E1019" i="3"/>
  <c r="C1019" i="3"/>
  <c r="D1019" i="3" s="1"/>
  <c r="C1018" i="3"/>
  <c r="E1018" i="3" s="1"/>
  <c r="D1017" i="3"/>
  <c r="C1017" i="3"/>
  <c r="E1017" i="3" s="1"/>
  <c r="C1016" i="3"/>
  <c r="E1015" i="3"/>
  <c r="C1015" i="3"/>
  <c r="D1015" i="3" s="1"/>
  <c r="E1014" i="3"/>
  <c r="D1014" i="3"/>
  <c r="C1014" i="3"/>
  <c r="C1013" i="3"/>
  <c r="E1013" i="3" s="1"/>
  <c r="C1012" i="3"/>
  <c r="E1011" i="3"/>
  <c r="D1011" i="3"/>
  <c r="C1011" i="3"/>
  <c r="E1010" i="3"/>
  <c r="D1010" i="3"/>
  <c r="C1010" i="3"/>
  <c r="D1009" i="3"/>
  <c r="C1009" i="3"/>
  <c r="E1009" i="3" s="1"/>
  <c r="E1008" i="3"/>
  <c r="C1008" i="3"/>
  <c r="D1008" i="3" s="1"/>
  <c r="E1007" i="3"/>
  <c r="C1007" i="3"/>
  <c r="D1007" i="3" s="1"/>
  <c r="C1006" i="3"/>
  <c r="E1006" i="3" s="1"/>
  <c r="D1005" i="3"/>
  <c r="C1005" i="3"/>
  <c r="E1005" i="3" s="1"/>
  <c r="C1004" i="3"/>
  <c r="E1003" i="3"/>
  <c r="C1003" i="3"/>
  <c r="D1003" i="3" s="1"/>
  <c r="E1002" i="3"/>
  <c r="D1002" i="3"/>
  <c r="C1002" i="3"/>
  <c r="C1001" i="3"/>
  <c r="E1001" i="3" s="1"/>
  <c r="C1000" i="3"/>
  <c r="E999" i="3"/>
  <c r="D999" i="3"/>
  <c r="C999" i="3"/>
  <c r="E998" i="3"/>
  <c r="D998" i="3"/>
  <c r="C998" i="3"/>
  <c r="D997" i="3"/>
  <c r="C997" i="3"/>
  <c r="E997" i="3" s="1"/>
  <c r="C996" i="3"/>
  <c r="E996" i="3" s="1"/>
  <c r="E995" i="3"/>
  <c r="C995" i="3"/>
  <c r="D995" i="3" s="1"/>
  <c r="C994" i="3"/>
  <c r="C993" i="3"/>
  <c r="E993" i="3" s="1"/>
  <c r="C992" i="3"/>
  <c r="D992" i="3" s="1"/>
  <c r="E991" i="3"/>
  <c r="C991" i="3"/>
  <c r="D991" i="3" s="1"/>
  <c r="E990" i="3"/>
  <c r="D990" i="3"/>
  <c r="C990" i="3"/>
  <c r="C989" i="3"/>
  <c r="E989" i="3" s="1"/>
  <c r="C988" i="3"/>
  <c r="E987" i="3"/>
  <c r="D987" i="3"/>
  <c r="C987" i="3"/>
  <c r="E986" i="3"/>
  <c r="D986" i="3"/>
  <c r="C986" i="3"/>
  <c r="D985" i="3"/>
  <c r="C985" i="3"/>
  <c r="E985" i="3" s="1"/>
  <c r="C984" i="3"/>
  <c r="E984" i="3" s="1"/>
  <c r="E983" i="3"/>
  <c r="C983" i="3"/>
  <c r="D983" i="3" s="1"/>
  <c r="C982" i="3"/>
  <c r="C981" i="3"/>
  <c r="C980" i="3"/>
  <c r="D980" i="3" s="1"/>
  <c r="E979" i="3"/>
  <c r="C979" i="3"/>
  <c r="D979" i="3" s="1"/>
  <c r="E978" i="3"/>
  <c r="D978" i="3"/>
  <c r="C978" i="3"/>
  <c r="C977" i="3"/>
  <c r="E977" i="3" s="1"/>
  <c r="C976" i="3"/>
  <c r="E975" i="3"/>
  <c r="D975" i="3"/>
  <c r="C975" i="3"/>
  <c r="E974" i="3"/>
  <c r="D974" i="3"/>
  <c r="C974" i="3"/>
  <c r="D973" i="3"/>
  <c r="C973" i="3"/>
  <c r="E973" i="3" s="1"/>
  <c r="C972" i="3"/>
  <c r="E972" i="3" s="1"/>
  <c r="E971" i="3"/>
  <c r="D971" i="3"/>
  <c r="C971" i="3"/>
  <c r="C970" i="3"/>
  <c r="C969" i="3"/>
  <c r="E969" i="3" s="1"/>
  <c r="C968" i="3"/>
  <c r="D968" i="3" s="1"/>
  <c r="E967" i="3"/>
  <c r="C967" i="3"/>
  <c r="D967" i="3" s="1"/>
  <c r="E966" i="3"/>
  <c r="D966" i="3"/>
  <c r="C966" i="3"/>
  <c r="C965" i="3"/>
  <c r="E965" i="3" s="1"/>
  <c r="C964" i="3"/>
  <c r="E963" i="3"/>
  <c r="D963" i="3"/>
  <c r="C963" i="3"/>
  <c r="E962" i="3"/>
  <c r="D962" i="3"/>
  <c r="C962" i="3"/>
  <c r="D961" i="3"/>
  <c r="C961" i="3"/>
  <c r="E961" i="3" s="1"/>
  <c r="C960" i="3"/>
  <c r="E960" i="3" s="1"/>
  <c r="E959" i="3"/>
  <c r="D959" i="3"/>
  <c r="C959" i="3"/>
  <c r="C958" i="3"/>
  <c r="D957" i="3"/>
  <c r="C957" i="3"/>
  <c r="E957" i="3" s="1"/>
  <c r="E956" i="3"/>
  <c r="C956" i="3"/>
  <c r="D956" i="3" s="1"/>
  <c r="E955" i="3"/>
  <c r="C955" i="3"/>
  <c r="D955" i="3" s="1"/>
  <c r="C954" i="3"/>
  <c r="E954" i="3" s="1"/>
  <c r="C953" i="3"/>
  <c r="E952" i="3"/>
  <c r="C952" i="3"/>
  <c r="D952" i="3" s="1"/>
  <c r="C951" i="3"/>
  <c r="C950" i="3"/>
  <c r="E950" i="3" s="1"/>
  <c r="E949" i="3"/>
  <c r="D949" i="3"/>
  <c r="C949" i="3"/>
  <c r="D948" i="3"/>
  <c r="C948" i="3"/>
  <c r="E948" i="3" s="1"/>
  <c r="C947" i="3"/>
  <c r="E947" i="3" s="1"/>
  <c r="D946" i="3"/>
  <c r="C946" i="3"/>
  <c r="E946" i="3" s="1"/>
  <c r="D945" i="3"/>
  <c r="C945" i="3"/>
  <c r="E945" i="3" s="1"/>
  <c r="C944" i="3"/>
  <c r="C943" i="3"/>
  <c r="E943" i="3" s="1"/>
  <c r="E942" i="3"/>
  <c r="C942" i="3"/>
  <c r="D942" i="3" s="1"/>
  <c r="C941" i="3"/>
  <c r="C940" i="3"/>
  <c r="E940" i="3" s="1"/>
  <c r="E939" i="3"/>
  <c r="D939" i="3"/>
  <c r="C939" i="3"/>
  <c r="C938" i="3"/>
  <c r="E938" i="3" s="1"/>
  <c r="E937" i="3"/>
  <c r="D937" i="3"/>
  <c r="C937" i="3"/>
  <c r="D936" i="3"/>
  <c r="C936" i="3"/>
  <c r="E936" i="3" s="1"/>
  <c r="C935" i="3"/>
  <c r="E935" i="3" s="1"/>
  <c r="D934" i="3"/>
  <c r="C934" i="3"/>
  <c r="E934" i="3" s="1"/>
  <c r="D933" i="3"/>
  <c r="C933" i="3"/>
  <c r="E933" i="3" s="1"/>
  <c r="C932" i="3"/>
  <c r="C931" i="3"/>
  <c r="E931" i="3" s="1"/>
  <c r="E930" i="3"/>
  <c r="C930" i="3"/>
  <c r="D930" i="3" s="1"/>
  <c r="C929" i="3"/>
  <c r="C928" i="3"/>
  <c r="E928" i="3" s="1"/>
  <c r="E927" i="3"/>
  <c r="D927" i="3"/>
  <c r="C927" i="3"/>
  <c r="C926" i="3"/>
  <c r="E926" i="3" s="1"/>
  <c r="E925" i="3"/>
  <c r="D925" i="3"/>
  <c r="C925" i="3"/>
  <c r="D924" i="3"/>
  <c r="C924" i="3"/>
  <c r="E924" i="3" s="1"/>
  <c r="C923" i="3"/>
  <c r="E923" i="3" s="1"/>
  <c r="D922" i="3"/>
  <c r="C922" i="3"/>
  <c r="E922" i="3" s="1"/>
  <c r="D921" i="3"/>
  <c r="C921" i="3"/>
  <c r="E921" i="3" s="1"/>
  <c r="C920" i="3"/>
  <c r="C919" i="3"/>
  <c r="E919" i="3" s="1"/>
  <c r="E918" i="3"/>
  <c r="C918" i="3"/>
  <c r="D918" i="3" s="1"/>
  <c r="C917" i="3"/>
  <c r="C916" i="3"/>
  <c r="E916" i="3" s="1"/>
  <c r="E915" i="3"/>
  <c r="D915" i="3"/>
  <c r="C915" i="3"/>
  <c r="C914" i="3"/>
  <c r="E914" i="3" s="1"/>
  <c r="E913" i="3"/>
  <c r="D913" i="3"/>
  <c r="C913" i="3"/>
  <c r="D912" i="3"/>
  <c r="C912" i="3"/>
  <c r="E912" i="3" s="1"/>
  <c r="C911" i="3"/>
  <c r="E911" i="3" s="1"/>
  <c r="D910" i="3"/>
  <c r="C910" i="3"/>
  <c r="E910" i="3" s="1"/>
  <c r="D909" i="3"/>
  <c r="C909" i="3"/>
  <c r="E909" i="3" s="1"/>
  <c r="C908" i="3"/>
  <c r="C907" i="3"/>
  <c r="E907" i="3" s="1"/>
  <c r="E906" i="3"/>
  <c r="C906" i="3"/>
  <c r="D906" i="3" s="1"/>
  <c r="C905" i="3"/>
  <c r="C904" i="3"/>
  <c r="E904" i="3" s="1"/>
  <c r="E903" i="3"/>
  <c r="D903" i="3"/>
  <c r="C903" i="3"/>
  <c r="C902" i="3"/>
  <c r="E902" i="3" s="1"/>
  <c r="E901" i="3"/>
  <c r="D901" i="3"/>
  <c r="C901" i="3"/>
  <c r="D900" i="3"/>
  <c r="C900" i="3"/>
  <c r="E900" i="3" s="1"/>
  <c r="C899" i="3"/>
  <c r="E899" i="3" s="1"/>
  <c r="D898" i="3"/>
  <c r="C898" i="3"/>
  <c r="E898" i="3" s="1"/>
  <c r="D897" i="3"/>
  <c r="C897" i="3"/>
  <c r="E897" i="3" s="1"/>
  <c r="C896" i="3"/>
  <c r="C895" i="3"/>
  <c r="E895" i="3" s="1"/>
  <c r="E894" i="3"/>
  <c r="C894" i="3"/>
  <c r="D894" i="3" s="1"/>
  <c r="C893" i="3"/>
  <c r="C892" i="3"/>
  <c r="E892" i="3" s="1"/>
  <c r="E891" i="3"/>
  <c r="C891" i="3"/>
  <c r="D891" i="3" s="1"/>
  <c r="C890" i="3"/>
  <c r="E890" i="3" s="1"/>
  <c r="E889" i="3"/>
  <c r="D889" i="3"/>
  <c r="C889" i="3"/>
  <c r="D888" i="3"/>
  <c r="C888" i="3"/>
  <c r="E888" i="3" s="1"/>
  <c r="C887" i="3"/>
  <c r="E887" i="3" s="1"/>
  <c r="D886" i="3"/>
  <c r="C886" i="3"/>
  <c r="E886" i="3" s="1"/>
  <c r="D885" i="3"/>
  <c r="C885" i="3"/>
  <c r="E885" i="3" s="1"/>
  <c r="C884" i="3"/>
  <c r="C883" i="3"/>
  <c r="E883" i="3" s="1"/>
  <c r="E882" i="3"/>
  <c r="C882" i="3"/>
  <c r="D882" i="3" s="1"/>
  <c r="C881" i="3"/>
  <c r="C880" i="3"/>
  <c r="E880" i="3" s="1"/>
  <c r="E879" i="3"/>
  <c r="C879" i="3"/>
  <c r="D879" i="3" s="1"/>
  <c r="C878" i="3"/>
  <c r="E878" i="3" s="1"/>
  <c r="E877" i="3"/>
  <c r="D877" i="3"/>
  <c r="C877" i="3"/>
  <c r="D876" i="3"/>
  <c r="C876" i="3"/>
  <c r="E876" i="3" s="1"/>
  <c r="C875" i="3"/>
  <c r="E875" i="3" s="1"/>
  <c r="D874" i="3"/>
  <c r="C874" i="3"/>
  <c r="E874" i="3" s="1"/>
  <c r="D873" i="3"/>
  <c r="C873" i="3"/>
  <c r="E873" i="3" s="1"/>
  <c r="C872" i="3"/>
  <c r="C871" i="3"/>
  <c r="E871" i="3" s="1"/>
  <c r="E870" i="3"/>
  <c r="C870" i="3"/>
  <c r="D870" i="3" s="1"/>
  <c r="E869" i="3"/>
  <c r="C869" i="3"/>
  <c r="D869" i="3" s="1"/>
  <c r="C868" i="3"/>
  <c r="E868" i="3" s="1"/>
  <c r="E867" i="3"/>
  <c r="C867" i="3"/>
  <c r="D867" i="3" s="1"/>
  <c r="C866" i="3"/>
  <c r="E866" i="3" s="1"/>
  <c r="E865" i="3"/>
  <c r="D865" i="3"/>
  <c r="C865" i="3"/>
  <c r="D864" i="3"/>
  <c r="C864" i="3"/>
  <c r="E864" i="3" s="1"/>
  <c r="C863" i="3"/>
  <c r="E863" i="3" s="1"/>
  <c r="D862" i="3"/>
  <c r="C862" i="3"/>
  <c r="E862" i="3" s="1"/>
  <c r="D861" i="3"/>
  <c r="C861" i="3"/>
  <c r="E861" i="3" s="1"/>
  <c r="C860" i="3"/>
  <c r="C859" i="3"/>
  <c r="E858" i="3"/>
  <c r="C858" i="3"/>
  <c r="D858" i="3" s="1"/>
  <c r="E857" i="3"/>
  <c r="C857" i="3"/>
  <c r="D857" i="3" s="1"/>
  <c r="C856" i="3"/>
  <c r="E856" i="3" s="1"/>
  <c r="E855" i="3"/>
  <c r="D855" i="3"/>
  <c r="C855" i="3"/>
  <c r="C854" i="3"/>
  <c r="E854" i="3" s="1"/>
  <c r="E853" i="3"/>
  <c r="D853" i="3"/>
  <c r="C853" i="3"/>
  <c r="D852" i="3"/>
  <c r="C852" i="3"/>
  <c r="E852" i="3" s="1"/>
  <c r="C851" i="3"/>
  <c r="E851" i="3" s="1"/>
  <c r="D850" i="3"/>
  <c r="C850" i="3"/>
  <c r="E850" i="3" s="1"/>
  <c r="D849" i="3"/>
  <c r="C849" i="3"/>
  <c r="E849" i="3" s="1"/>
  <c r="C848" i="3"/>
  <c r="C847" i="3"/>
  <c r="E846" i="3"/>
  <c r="C846" i="3"/>
  <c r="D846" i="3" s="1"/>
  <c r="C845" i="3"/>
  <c r="C844" i="3"/>
  <c r="E844" i="3" s="1"/>
  <c r="E843" i="3"/>
  <c r="C843" i="3"/>
  <c r="D843" i="3" s="1"/>
  <c r="C842" i="3"/>
  <c r="E842" i="3" s="1"/>
  <c r="E841" i="3"/>
  <c r="D841" i="3"/>
  <c r="C841" i="3"/>
  <c r="D840" i="3"/>
  <c r="C840" i="3"/>
  <c r="E840" i="3" s="1"/>
  <c r="C839" i="3"/>
  <c r="E839" i="3" s="1"/>
  <c r="D838" i="3"/>
  <c r="C838" i="3"/>
  <c r="E838" i="3" s="1"/>
  <c r="D837" i="3"/>
  <c r="C837" i="3"/>
  <c r="E837" i="3" s="1"/>
  <c r="C836" i="3"/>
  <c r="C835" i="3"/>
  <c r="E834" i="3"/>
  <c r="C834" i="3"/>
  <c r="D834" i="3" s="1"/>
  <c r="E833" i="3"/>
  <c r="C833" i="3"/>
  <c r="D833" i="3" s="1"/>
  <c r="C832" i="3"/>
  <c r="E832" i="3" s="1"/>
  <c r="E831" i="3"/>
  <c r="C831" i="3"/>
  <c r="D831" i="3" s="1"/>
  <c r="C830" i="3"/>
  <c r="E830" i="3" s="1"/>
  <c r="E829" i="3"/>
  <c r="D829" i="3"/>
  <c r="C829" i="3"/>
  <c r="D828" i="3"/>
  <c r="C828" i="3"/>
  <c r="E828" i="3" s="1"/>
  <c r="E827" i="3"/>
  <c r="D827" i="3"/>
  <c r="C827" i="3"/>
  <c r="D826" i="3"/>
  <c r="C826" i="3"/>
  <c r="E826" i="3" s="1"/>
  <c r="D825" i="3"/>
  <c r="C825" i="3"/>
  <c r="E825" i="3" s="1"/>
  <c r="C824" i="3"/>
  <c r="C823" i="3"/>
  <c r="E822" i="3"/>
  <c r="C822" i="3"/>
  <c r="D822" i="3" s="1"/>
  <c r="C821" i="3"/>
  <c r="D821" i="3" s="1"/>
  <c r="C820" i="3"/>
  <c r="E820" i="3" s="1"/>
  <c r="E819" i="3"/>
  <c r="C819" i="3"/>
  <c r="D819" i="3" s="1"/>
  <c r="C818" i="3"/>
  <c r="E818" i="3" s="1"/>
  <c r="E817" i="3"/>
  <c r="D817" i="3"/>
  <c r="C817" i="3"/>
  <c r="D816" i="3"/>
  <c r="C816" i="3"/>
  <c r="E816" i="3" s="1"/>
  <c r="E815" i="3"/>
  <c r="D815" i="3"/>
  <c r="C815" i="3"/>
  <c r="D814" i="3"/>
  <c r="C814" i="3"/>
  <c r="E814" i="3" s="1"/>
  <c r="D813" i="3"/>
  <c r="C813" i="3"/>
  <c r="E813" i="3" s="1"/>
  <c r="C812" i="3"/>
  <c r="C811" i="3"/>
  <c r="E810" i="3"/>
  <c r="C810" i="3"/>
  <c r="D810" i="3" s="1"/>
  <c r="C809" i="3"/>
  <c r="D809" i="3" s="1"/>
  <c r="C808" i="3"/>
  <c r="E808" i="3" s="1"/>
  <c r="E807" i="3"/>
  <c r="C807" i="3"/>
  <c r="D807" i="3" s="1"/>
  <c r="C806" i="3"/>
  <c r="E806" i="3" s="1"/>
  <c r="E805" i="3"/>
  <c r="D805" i="3"/>
  <c r="C805" i="3"/>
  <c r="D804" i="3"/>
  <c r="C804" i="3"/>
  <c r="E804" i="3" s="1"/>
  <c r="E803" i="3"/>
  <c r="D803" i="3"/>
  <c r="C803" i="3"/>
  <c r="D802" i="3"/>
  <c r="C802" i="3"/>
  <c r="E802" i="3" s="1"/>
  <c r="D801" i="3"/>
  <c r="C801" i="3"/>
  <c r="E801" i="3" s="1"/>
  <c r="C800" i="3"/>
  <c r="C799" i="3"/>
  <c r="E798" i="3"/>
  <c r="C798" i="3"/>
  <c r="D798" i="3" s="1"/>
  <c r="E797" i="3"/>
  <c r="C797" i="3"/>
  <c r="D797" i="3" s="1"/>
  <c r="C796" i="3"/>
  <c r="E796" i="3" s="1"/>
  <c r="E795" i="3"/>
  <c r="C795" i="3"/>
  <c r="D795" i="3" s="1"/>
  <c r="C794" i="3"/>
  <c r="E794" i="3" s="1"/>
  <c r="E793" i="3"/>
  <c r="D793" i="3"/>
  <c r="C793" i="3"/>
  <c r="D792" i="3"/>
  <c r="C792" i="3"/>
  <c r="E792" i="3" s="1"/>
  <c r="E791" i="3"/>
  <c r="D791" i="3"/>
  <c r="C791" i="3"/>
  <c r="D790" i="3"/>
  <c r="C790" i="3"/>
  <c r="E790" i="3" s="1"/>
  <c r="D789" i="3"/>
  <c r="C789" i="3"/>
  <c r="E789" i="3" s="1"/>
  <c r="C788" i="3"/>
  <c r="C787" i="3"/>
  <c r="E786" i="3"/>
  <c r="D786" i="3"/>
  <c r="C786" i="3"/>
  <c r="E785" i="3"/>
  <c r="C785" i="3"/>
  <c r="D785" i="3" s="1"/>
  <c r="C784" i="3"/>
  <c r="E784" i="3" s="1"/>
  <c r="E783" i="3"/>
  <c r="C783" i="3"/>
  <c r="D783" i="3" s="1"/>
  <c r="C782" i="3"/>
  <c r="E782" i="3" s="1"/>
  <c r="E781" i="3"/>
  <c r="D781" i="3"/>
  <c r="C781" i="3"/>
  <c r="D780" i="3"/>
  <c r="C780" i="3"/>
  <c r="E780" i="3" s="1"/>
  <c r="E779" i="3"/>
  <c r="D779" i="3"/>
  <c r="C779" i="3"/>
  <c r="D778" i="3"/>
  <c r="C778" i="3"/>
  <c r="E778" i="3" s="1"/>
  <c r="D777" i="3"/>
  <c r="C777" i="3"/>
  <c r="E777" i="3" s="1"/>
  <c r="C776" i="3"/>
  <c r="C775" i="3"/>
  <c r="E774" i="3"/>
  <c r="D774" i="3"/>
  <c r="C774" i="3"/>
  <c r="C773" i="3"/>
  <c r="C772" i="3"/>
  <c r="E772" i="3" s="1"/>
  <c r="E771" i="3"/>
  <c r="C771" i="3"/>
  <c r="D771" i="3" s="1"/>
  <c r="C770" i="3"/>
  <c r="E770" i="3" s="1"/>
  <c r="E769" i="3"/>
  <c r="D769" i="3"/>
  <c r="C769" i="3"/>
  <c r="D768" i="3"/>
  <c r="C768" i="3"/>
  <c r="E768" i="3" s="1"/>
  <c r="E767" i="3"/>
  <c r="D767" i="3"/>
  <c r="C767" i="3"/>
  <c r="D766" i="3"/>
  <c r="C766" i="3"/>
  <c r="E766" i="3" s="1"/>
  <c r="D765" i="3"/>
  <c r="C765" i="3"/>
  <c r="E765" i="3" s="1"/>
  <c r="C764" i="3"/>
  <c r="C763" i="3"/>
  <c r="E762" i="3"/>
  <c r="D762" i="3"/>
  <c r="C762" i="3"/>
  <c r="C761" i="3"/>
  <c r="D761" i="3" s="1"/>
  <c r="C760" i="3"/>
  <c r="E760" i="3" s="1"/>
  <c r="E759" i="3"/>
  <c r="C759" i="3"/>
  <c r="D759" i="3" s="1"/>
  <c r="C758" i="3"/>
  <c r="E758" i="3" s="1"/>
  <c r="E757" i="3"/>
  <c r="D757" i="3"/>
  <c r="C757" i="3"/>
  <c r="D756" i="3"/>
  <c r="C756" i="3"/>
  <c r="E756" i="3" s="1"/>
  <c r="E755" i="3"/>
  <c r="D755" i="3"/>
  <c r="C755" i="3"/>
  <c r="D754" i="3"/>
  <c r="C754" i="3"/>
  <c r="E754" i="3" s="1"/>
  <c r="D753" i="3"/>
  <c r="C753" i="3"/>
  <c r="E753" i="3" s="1"/>
  <c r="C752" i="3"/>
  <c r="C751" i="3"/>
  <c r="E750" i="3"/>
  <c r="D750" i="3"/>
  <c r="C750" i="3"/>
  <c r="E749" i="3"/>
  <c r="C749" i="3"/>
  <c r="D749" i="3" s="1"/>
  <c r="C748" i="3"/>
  <c r="E748" i="3" s="1"/>
  <c r="E747" i="3"/>
  <c r="C747" i="3"/>
  <c r="D747" i="3" s="1"/>
  <c r="C746" i="3"/>
  <c r="E746" i="3" s="1"/>
  <c r="E745" i="3"/>
  <c r="D745" i="3"/>
  <c r="C745" i="3"/>
  <c r="D744" i="3"/>
  <c r="C744" i="3"/>
  <c r="E744" i="3" s="1"/>
  <c r="E743" i="3"/>
  <c r="D743" i="3"/>
  <c r="C743" i="3"/>
  <c r="D742" i="3"/>
  <c r="C742" i="3"/>
  <c r="E742" i="3" s="1"/>
  <c r="D741" i="3"/>
  <c r="C741" i="3"/>
  <c r="E741" i="3" s="1"/>
  <c r="C740" i="3"/>
  <c r="C739" i="3"/>
  <c r="E738" i="3"/>
  <c r="D738" i="3"/>
  <c r="C738" i="3"/>
  <c r="C737" i="3"/>
  <c r="D737" i="3" s="1"/>
  <c r="C736" i="3"/>
  <c r="E736" i="3" s="1"/>
  <c r="E735" i="3"/>
  <c r="C735" i="3"/>
  <c r="D735" i="3" s="1"/>
  <c r="C734" i="3"/>
  <c r="E734" i="3" s="1"/>
  <c r="E733" i="3"/>
  <c r="D733" i="3"/>
  <c r="C733" i="3"/>
  <c r="D732" i="3"/>
  <c r="C732" i="3"/>
  <c r="E732" i="3" s="1"/>
  <c r="E731" i="3"/>
  <c r="D731" i="3"/>
  <c r="C731" i="3"/>
  <c r="D730" i="3"/>
  <c r="C730" i="3"/>
  <c r="E730" i="3" s="1"/>
  <c r="D729" i="3"/>
  <c r="C729" i="3"/>
  <c r="E729" i="3" s="1"/>
  <c r="C728" i="3"/>
  <c r="C727" i="3"/>
  <c r="E726" i="3"/>
  <c r="D726" i="3"/>
  <c r="C726" i="3"/>
  <c r="E725" i="3"/>
  <c r="C725" i="3"/>
  <c r="D725" i="3" s="1"/>
  <c r="C724" i="3"/>
  <c r="E724" i="3" s="1"/>
  <c r="E723" i="3"/>
  <c r="C723" i="3"/>
  <c r="D723" i="3" s="1"/>
  <c r="C722" i="3"/>
  <c r="E722" i="3" s="1"/>
  <c r="E721" i="3"/>
  <c r="D721" i="3"/>
  <c r="C721" i="3"/>
  <c r="D720" i="3"/>
  <c r="C720" i="3"/>
  <c r="E720" i="3" s="1"/>
  <c r="E719" i="3"/>
  <c r="D719" i="3"/>
  <c r="C719" i="3"/>
  <c r="D718" i="3"/>
  <c r="C718" i="3"/>
  <c r="E718" i="3" s="1"/>
  <c r="D717" i="3"/>
  <c r="C717" i="3"/>
  <c r="E717" i="3" s="1"/>
  <c r="C716" i="3"/>
  <c r="C715" i="3"/>
  <c r="E714" i="3"/>
  <c r="D714" i="3"/>
  <c r="C714" i="3"/>
  <c r="C713" i="3"/>
  <c r="D713" i="3" s="1"/>
  <c r="C712" i="3"/>
  <c r="E712" i="3" s="1"/>
  <c r="E711" i="3"/>
  <c r="C711" i="3"/>
  <c r="D711" i="3" s="1"/>
  <c r="C710" i="3"/>
  <c r="E710" i="3" s="1"/>
  <c r="E709" i="3"/>
  <c r="D709" i="3"/>
  <c r="C709" i="3"/>
  <c r="D708" i="3"/>
  <c r="C708" i="3"/>
  <c r="E708" i="3" s="1"/>
  <c r="E707" i="3"/>
  <c r="D707" i="3"/>
  <c r="C707" i="3"/>
  <c r="D706" i="3"/>
  <c r="C706" i="3"/>
  <c r="E706" i="3" s="1"/>
  <c r="D705" i="3"/>
  <c r="C705" i="3"/>
  <c r="E705" i="3" s="1"/>
  <c r="C704" i="3"/>
  <c r="C703" i="3"/>
  <c r="E702" i="3"/>
  <c r="D702" i="3"/>
  <c r="C702" i="3"/>
  <c r="C701" i="3"/>
  <c r="D701" i="3" s="1"/>
  <c r="C700" i="3"/>
  <c r="E700" i="3" s="1"/>
  <c r="E699" i="3"/>
  <c r="D699" i="3"/>
  <c r="C699" i="3"/>
  <c r="C698" i="3"/>
  <c r="E698" i="3" s="1"/>
  <c r="E697" i="3"/>
  <c r="D697" i="3"/>
  <c r="C697" i="3"/>
  <c r="D696" i="3"/>
  <c r="C696" i="3"/>
  <c r="E696" i="3" s="1"/>
  <c r="E695" i="3"/>
  <c r="D695" i="3"/>
  <c r="C695" i="3"/>
  <c r="D694" i="3"/>
  <c r="C694" i="3"/>
  <c r="E694" i="3" s="1"/>
  <c r="D693" i="3"/>
  <c r="C693" i="3"/>
  <c r="E693" i="3" s="1"/>
  <c r="D692" i="3"/>
  <c r="C692" i="3"/>
  <c r="E692" i="3" s="1"/>
  <c r="C691" i="3"/>
  <c r="E690" i="3"/>
  <c r="D690" i="3"/>
  <c r="C690" i="3"/>
  <c r="C689" i="3"/>
  <c r="D689" i="3" s="1"/>
  <c r="C688" i="3"/>
  <c r="E688" i="3" s="1"/>
  <c r="E687" i="3"/>
  <c r="D687" i="3"/>
  <c r="C687" i="3"/>
  <c r="C686" i="3"/>
  <c r="E686" i="3" s="1"/>
  <c r="E685" i="3"/>
  <c r="D685" i="3"/>
  <c r="C685" i="3"/>
  <c r="D684" i="3"/>
  <c r="C684" i="3"/>
  <c r="E684" i="3" s="1"/>
  <c r="E683" i="3"/>
  <c r="D683" i="3"/>
  <c r="C683" i="3"/>
  <c r="C682" i="3"/>
  <c r="E682" i="3" s="1"/>
  <c r="D681" i="3"/>
  <c r="C681" i="3"/>
  <c r="E681" i="3" s="1"/>
  <c r="D680" i="3"/>
  <c r="C680" i="3"/>
  <c r="E680" i="3" s="1"/>
  <c r="D679" i="3"/>
  <c r="C679" i="3"/>
  <c r="E679" i="3" s="1"/>
  <c r="E678" i="3"/>
  <c r="D678" i="3"/>
  <c r="C678" i="3"/>
  <c r="E677" i="3"/>
  <c r="D677" i="3"/>
  <c r="C677" i="3"/>
  <c r="C676" i="3"/>
  <c r="C675" i="3"/>
  <c r="C674" i="3"/>
  <c r="D674" i="3" s="1"/>
  <c r="E673" i="3"/>
  <c r="C673" i="3"/>
  <c r="D673" i="3" s="1"/>
  <c r="E672" i="3"/>
  <c r="D672" i="3"/>
  <c r="C672" i="3"/>
  <c r="E671" i="3"/>
  <c r="D671" i="3"/>
  <c r="C671" i="3"/>
  <c r="C670" i="3"/>
  <c r="E670" i="3" s="1"/>
  <c r="D669" i="3"/>
  <c r="C669" i="3"/>
  <c r="E669" i="3" s="1"/>
  <c r="C668" i="3"/>
  <c r="E668" i="3" s="1"/>
  <c r="D667" i="3"/>
  <c r="C667" i="3"/>
  <c r="E667" i="3" s="1"/>
  <c r="E666" i="3"/>
  <c r="D666" i="3"/>
  <c r="C666" i="3"/>
  <c r="E665" i="3"/>
  <c r="D665" i="3"/>
  <c r="C665" i="3"/>
  <c r="C664" i="3"/>
  <c r="C663" i="3"/>
  <c r="E663" i="3" s="1"/>
  <c r="C662" i="3"/>
  <c r="D662" i="3" s="1"/>
  <c r="C661" i="3"/>
  <c r="E661" i="3" s="1"/>
  <c r="D660" i="3"/>
  <c r="C660" i="3"/>
  <c r="E660" i="3" s="1"/>
  <c r="E659" i="3"/>
  <c r="D659" i="3"/>
  <c r="C659" i="3"/>
  <c r="E658" i="3"/>
  <c r="C658" i="3"/>
  <c r="D658" i="3" s="1"/>
  <c r="D657" i="3"/>
  <c r="C657" i="3"/>
  <c r="E657" i="3" s="1"/>
  <c r="E656" i="3"/>
  <c r="C656" i="3"/>
  <c r="D656" i="3" s="1"/>
  <c r="D655" i="3"/>
  <c r="C655" i="3"/>
  <c r="E655" i="3" s="1"/>
  <c r="E654" i="3"/>
  <c r="D654" i="3"/>
  <c r="C654" i="3"/>
  <c r="E653" i="3"/>
  <c r="D653" i="3"/>
  <c r="C653" i="3"/>
  <c r="C652" i="3"/>
  <c r="E651" i="3"/>
  <c r="D651" i="3"/>
  <c r="C651" i="3"/>
  <c r="C650" i="3"/>
  <c r="D650" i="3" s="1"/>
  <c r="E649" i="3"/>
  <c r="D649" i="3"/>
  <c r="C649" i="3"/>
  <c r="C648" i="3"/>
  <c r="E648" i="3" s="1"/>
  <c r="E647" i="3"/>
  <c r="D647" i="3"/>
  <c r="C647" i="3"/>
  <c r="C646" i="3"/>
  <c r="E646" i="3" s="1"/>
  <c r="C645" i="3"/>
  <c r="E645" i="3" s="1"/>
  <c r="E644" i="3"/>
  <c r="C644" i="3"/>
  <c r="D644" i="3" s="1"/>
  <c r="C643" i="3"/>
  <c r="E643" i="3" s="1"/>
  <c r="E642" i="3"/>
  <c r="D642" i="3"/>
  <c r="C642" i="3"/>
  <c r="E641" i="3"/>
  <c r="D641" i="3"/>
  <c r="C641" i="3"/>
  <c r="E640" i="3"/>
  <c r="D640" i="3"/>
  <c r="C640" i="3"/>
  <c r="D639" i="3"/>
  <c r="C639" i="3"/>
  <c r="E639" i="3" s="1"/>
  <c r="E638" i="3"/>
  <c r="D638" i="3"/>
  <c r="C638" i="3"/>
  <c r="C637" i="3"/>
  <c r="C636" i="3"/>
  <c r="E636" i="3" s="1"/>
  <c r="E635" i="3"/>
  <c r="D635" i="3"/>
  <c r="C635" i="3"/>
  <c r="C634" i="3"/>
  <c r="E634" i="3" s="1"/>
  <c r="C633" i="3"/>
  <c r="E633" i="3" s="1"/>
  <c r="E632" i="3"/>
  <c r="C632" i="3"/>
  <c r="D632" i="3" s="1"/>
  <c r="C631" i="3"/>
  <c r="E631" i="3" s="1"/>
  <c r="E630" i="3"/>
  <c r="D630" i="3"/>
  <c r="C630" i="3"/>
  <c r="E629" i="3"/>
  <c r="D629" i="3"/>
  <c r="C629" i="3"/>
  <c r="E628" i="3"/>
  <c r="D628" i="3"/>
  <c r="C628" i="3"/>
  <c r="D627" i="3"/>
  <c r="C627" i="3"/>
  <c r="E627" i="3" s="1"/>
  <c r="D626" i="3"/>
  <c r="C626" i="3"/>
  <c r="E626" i="3" s="1"/>
  <c r="C625" i="3"/>
  <c r="C624" i="3"/>
  <c r="E624" i="3" s="1"/>
  <c r="E623" i="3"/>
  <c r="D623" i="3"/>
  <c r="C623" i="3"/>
  <c r="C622" i="3"/>
  <c r="E622" i="3" s="1"/>
  <c r="C621" i="3"/>
  <c r="E621" i="3" s="1"/>
  <c r="E620" i="3"/>
  <c r="C620" i="3"/>
  <c r="D620" i="3" s="1"/>
  <c r="C619" i="3"/>
  <c r="E619" i="3" s="1"/>
  <c r="D618" i="3"/>
  <c r="C618" i="3"/>
  <c r="E618" i="3" s="1"/>
  <c r="E617" i="3"/>
  <c r="D617" i="3"/>
  <c r="C617" i="3"/>
  <c r="E616" i="3"/>
  <c r="D616" i="3"/>
  <c r="C616" i="3"/>
  <c r="D615" i="3"/>
  <c r="C615" i="3"/>
  <c r="E615" i="3" s="1"/>
  <c r="E614" i="3"/>
  <c r="D614" i="3"/>
  <c r="C614" i="3"/>
  <c r="C613" i="3"/>
  <c r="C612" i="3"/>
  <c r="E612" i="3" s="1"/>
  <c r="E611" i="3"/>
  <c r="D611" i="3"/>
  <c r="C611" i="3"/>
  <c r="C610" i="3"/>
  <c r="E610" i="3" s="1"/>
  <c r="C609" i="3"/>
  <c r="E609" i="3" s="1"/>
  <c r="E608" i="3"/>
  <c r="C608" i="3"/>
  <c r="D608" i="3" s="1"/>
  <c r="C607" i="3"/>
  <c r="E607" i="3" s="1"/>
  <c r="D606" i="3"/>
  <c r="C606" i="3"/>
  <c r="E606" i="3" s="1"/>
  <c r="E605" i="3"/>
  <c r="D605" i="3"/>
  <c r="C605" i="3"/>
  <c r="E604" i="3"/>
  <c r="D604" i="3"/>
  <c r="C604" i="3"/>
  <c r="D603" i="3"/>
  <c r="C603" i="3"/>
  <c r="E603" i="3" s="1"/>
  <c r="E602" i="3"/>
  <c r="D602" i="3"/>
  <c r="C602" i="3"/>
  <c r="C601" i="3"/>
  <c r="C600" i="3"/>
  <c r="E600" i="3" s="1"/>
  <c r="E599" i="3"/>
  <c r="D599" i="3"/>
  <c r="C599" i="3"/>
  <c r="C598" i="3"/>
  <c r="E598" i="3" s="1"/>
  <c r="C597" i="3"/>
  <c r="E597" i="3" s="1"/>
  <c r="E596" i="3"/>
  <c r="C596" i="3"/>
  <c r="D596" i="3" s="1"/>
  <c r="C595" i="3"/>
  <c r="E595" i="3" s="1"/>
  <c r="D594" i="3"/>
  <c r="C594" i="3"/>
  <c r="E594" i="3" s="1"/>
  <c r="E593" i="3"/>
  <c r="D593" i="3"/>
  <c r="C593" i="3"/>
  <c r="E592" i="3"/>
  <c r="D592" i="3"/>
  <c r="C592" i="3"/>
  <c r="D591" i="3"/>
  <c r="C591" i="3"/>
  <c r="E591" i="3" s="1"/>
  <c r="D590" i="3"/>
  <c r="C590" i="3"/>
  <c r="E590" i="3" s="1"/>
  <c r="C589" i="3"/>
  <c r="C588" i="3"/>
  <c r="E588" i="3" s="1"/>
  <c r="E587" i="3"/>
  <c r="D587" i="3"/>
  <c r="C587" i="3"/>
  <c r="C586" i="3"/>
  <c r="E586" i="3" s="1"/>
  <c r="C585" i="3"/>
  <c r="E585" i="3" s="1"/>
  <c r="E584" i="3"/>
  <c r="C584" i="3"/>
  <c r="D584" i="3" s="1"/>
  <c r="C583" i="3"/>
  <c r="E583" i="3" s="1"/>
  <c r="D582" i="3"/>
  <c r="C582" i="3"/>
  <c r="E582" i="3" s="1"/>
  <c r="E581" i="3"/>
  <c r="D581" i="3"/>
  <c r="C581" i="3"/>
  <c r="E580" i="3"/>
  <c r="D580" i="3"/>
  <c r="C580" i="3"/>
  <c r="D579" i="3"/>
  <c r="C579" i="3"/>
  <c r="E579" i="3" s="1"/>
  <c r="E578" i="3"/>
  <c r="D578" i="3"/>
  <c r="C578" i="3"/>
  <c r="C577" i="3"/>
  <c r="C576" i="3"/>
  <c r="E576" i="3" s="1"/>
  <c r="E575" i="3"/>
  <c r="D575" i="3"/>
  <c r="C575" i="3"/>
  <c r="C574" i="3"/>
  <c r="C573" i="3"/>
  <c r="E573" i="3" s="1"/>
  <c r="E572" i="3"/>
  <c r="C572" i="3"/>
  <c r="D572" i="3" s="1"/>
  <c r="C571" i="3"/>
  <c r="E571" i="3" s="1"/>
  <c r="D570" i="3"/>
  <c r="C570" i="3"/>
  <c r="E570" i="3" s="1"/>
  <c r="E569" i="3"/>
  <c r="D569" i="3"/>
  <c r="C569" i="3"/>
  <c r="E568" i="3"/>
  <c r="D568" i="3"/>
  <c r="C568" i="3"/>
  <c r="D567" i="3"/>
  <c r="C567" i="3"/>
  <c r="E567" i="3" s="1"/>
  <c r="D566" i="3"/>
  <c r="C566" i="3"/>
  <c r="E566" i="3" s="1"/>
  <c r="C565" i="3"/>
  <c r="C564" i="3"/>
  <c r="E564" i="3" s="1"/>
  <c r="E563" i="3"/>
  <c r="D563" i="3"/>
  <c r="C563" i="3"/>
  <c r="C562" i="3"/>
  <c r="D561" i="3"/>
  <c r="C561" i="3"/>
  <c r="E561" i="3" s="1"/>
  <c r="E560" i="3"/>
  <c r="C560" i="3"/>
  <c r="D560" i="3" s="1"/>
  <c r="C559" i="3"/>
  <c r="E559" i="3" s="1"/>
  <c r="D558" i="3"/>
  <c r="C558" i="3"/>
  <c r="E558" i="3" s="1"/>
  <c r="E557" i="3"/>
  <c r="D557" i="3"/>
  <c r="C557" i="3"/>
  <c r="E556" i="3"/>
  <c r="C556" i="3"/>
  <c r="D556" i="3" s="1"/>
  <c r="D555" i="3"/>
  <c r="C555" i="3"/>
  <c r="E555" i="3" s="1"/>
  <c r="E554" i="3"/>
  <c r="D554" i="3"/>
  <c r="C554" i="3"/>
  <c r="C553" i="3"/>
  <c r="C552" i="3"/>
  <c r="E552" i="3" s="1"/>
  <c r="E551" i="3"/>
  <c r="D551" i="3"/>
  <c r="C551" i="3"/>
  <c r="C550" i="3"/>
  <c r="D549" i="3"/>
  <c r="C549" i="3"/>
  <c r="E549" i="3" s="1"/>
  <c r="E548" i="3"/>
  <c r="C548" i="3"/>
  <c r="D548" i="3" s="1"/>
  <c r="C547" i="3"/>
  <c r="E547" i="3" s="1"/>
  <c r="D546" i="3"/>
  <c r="C546" i="3"/>
  <c r="E546" i="3" s="1"/>
  <c r="E545" i="3"/>
  <c r="D545" i="3"/>
  <c r="C545" i="3"/>
  <c r="E544" i="3"/>
  <c r="C544" i="3"/>
  <c r="D544" i="3" s="1"/>
  <c r="D543" i="3"/>
  <c r="C543" i="3"/>
  <c r="E543" i="3" s="1"/>
  <c r="E542" i="3"/>
  <c r="D542" i="3"/>
  <c r="C542" i="3"/>
  <c r="C541" i="3"/>
  <c r="C540" i="3"/>
  <c r="E540" i="3" s="1"/>
  <c r="E539" i="3"/>
  <c r="D539" i="3"/>
  <c r="C539" i="3"/>
  <c r="C538" i="3"/>
  <c r="D537" i="3"/>
  <c r="C537" i="3"/>
  <c r="E537" i="3" s="1"/>
  <c r="E536" i="3"/>
  <c r="D536" i="3"/>
  <c r="C536" i="3"/>
  <c r="C535" i="3"/>
  <c r="E535" i="3" s="1"/>
  <c r="D534" i="3"/>
  <c r="C534" i="3"/>
  <c r="E534" i="3" s="1"/>
  <c r="E533" i="3"/>
  <c r="D533" i="3"/>
  <c r="C533" i="3"/>
  <c r="E532" i="3"/>
  <c r="C532" i="3"/>
  <c r="D532" i="3" s="1"/>
  <c r="D531" i="3"/>
  <c r="C531" i="3"/>
  <c r="E531" i="3" s="1"/>
  <c r="E530" i="3"/>
  <c r="D530" i="3"/>
  <c r="C530" i="3"/>
  <c r="C529" i="3"/>
  <c r="C528" i="3"/>
  <c r="E528" i="3" s="1"/>
  <c r="E527" i="3"/>
  <c r="D527" i="3"/>
  <c r="C527" i="3"/>
  <c r="C526" i="3"/>
  <c r="E525" i="3"/>
  <c r="D525" i="3"/>
  <c r="C525" i="3"/>
  <c r="E524" i="3"/>
  <c r="D524" i="3"/>
  <c r="C524" i="3"/>
  <c r="C523" i="3"/>
  <c r="E523" i="3" s="1"/>
  <c r="D522" i="3"/>
  <c r="C522" i="3"/>
  <c r="E522" i="3" s="1"/>
  <c r="E521" i="3"/>
  <c r="D521" i="3"/>
  <c r="C521" i="3"/>
  <c r="E520" i="3"/>
  <c r="D520" i="3"/>
  <c r="C520" i="3"/>
  <c r="D519" i="3"/>
  <c r="C519" i="3"/>
  <c r="E519" i="3" s="1"/>
  <c r="E518" i="3"/>
  <c r="D518" i="3"/>
  <c r="C518" i="3"/>
  <c r="C517" i="3"/>
  <c r="C516" i="3"/>
  <c r="E516" i="3" s="1"/>
  <c r="E515" i="3"/>
  <c r="D515" i="3"/>
  <c r="C515" i="3"/>
  <c r="C514" i="3"/>
  <c r="E513" i="3"/>
  <c r="D513" i="3"/>
  <c r="C513" i="3"/>
  <c r="E512" i="3"/>
  <c r="D512" i="3"/>
  <c r="C512" i="3"/>
  <c r="C511" i="3"/>
  <c r="E511" i="3" s="1"/>
  <c r="D510" i="3"/>
  <c r="C510" i="3"/>
  <c r="E510" i="3" s="1"/>
  <c r="E509" i="3"/>
  <c r="D509" i="3"/>
  <c r="C509" i="3"/>
  <c r="E508" i="3"/>
  <c r="D508" i="3"/>
  <c r="C508" i="3"/>
  <c r="D507" i="3"/>
  <c r="C507" i="3"/>
  <c r="E507" i="3" s="1"/>
  <c r="E506" i="3"/>
  <c r="D506" i="3"/>
  <c r="C506" i="3"/>
  <c r="C505" i="3"/>
  <c r="C504" i="3"/>
  <c r="E503" i="3"/>
  <c r="D503" i="3"/>
  <c r="C503" i="3"/>
  <c r="E502" i="3"/>
  <c r="C502" i="3"/>
  <c r="D502" i="3" s="1"/>
  <c r="E501" i="3"/>
  <c r="D501" i="3"/>
  <c r="C501" i="3"/>
  <c r="E500" i="3"/>
  <c r="D500" i="3"/>
  <c r="C500" i="3"/>
  <c r="C499" i="3"/>
  <c r="E499" i="3" s="1"/>
  <c r="D498" i="3"/>
  <c r="C498" i="3"/>
  <c r="E498" i="3" s="1"/>
  <c r="E497" i="3"/>
  <c r="D497" i="3"/>
  <c r="C497" i="3"/>
  <c r="E496" i="3"/>
  <c r="D496" i="3"/>
  <c r="C496" i="3"/>
  <c r="D495" i="3"/>
  <c r="C495" i="3"/>
  <c r="E495" i="3" s="1"/>
  <c r="E494" i="3"/>
  <c r="D494" i="3"/>
  <c r="C494" i="3"/>
  <c r="C493" i="3"/>
  <c r="C492" i="3"/>
  <c r="E491" i="3"/>
  <c r="D491" i="3"/>
  <c r="C491" i="3"/>
  <c r="C490" i="3"/>
  <c r="D490" i="3" s="1"/>
  <c r="E489" i="3"/>
  <c r="D489" i="3"/>
  <c r="C489" i="3"/>
  <c r="E488" i="3"/>
  <c r="D488" i="3"/>
  <c r="C488" i="3"/>
  <c r="C487" i="3"/>
  <c r="E487" i="3" s="1"/>
  <c r="C486" i="3"/>
  <c r="E485" i="3"/>
  <c r="D485" i="3"/>
  <c r="C485" i="3"/>
  <c r="E484" i="3"/>
  <c r="D484" i="3"/>
  <c r="C484" i="3"/>
  <c r="D483" i="3"/>
  <c r="C483" i="3"/>
  <c r="E483" i="3" s="1"/>
  <c r="E482" i="3"/>
  <c r="D482" i="3"/>
  <c r="C482" i="3"/>
  <c r="C481" i="3"/>
  <c r="C480" i="3"/>
  <c r="C479" i="3"/>
  <c r="E479" i="3" s="1"/>
  <c r="E478" i="3"/>
  <c r="C478" i="3"/>
  <c r="D478" i="3" s="1"/>
  <c r="E477" i="3"/>
  <c r="D477" i="3"/>
  <c r="C477" i="3"/>
  <c r="E476" i="3"/>
  <c r="D476" i="3"/>
  <c r="C476" i="3"/>
  <c r="C475" i="3"/>
  <c r="E475" i="3" s="1"/>
  <c r="D474" i="3"/>
  <c r="C474" i="3"/>
  <c r="E474" i="3" s="1"/>
  <c r="E473" i="3"/>
  <c r="D473" i="3"/>
  <c r="C473" i="3"/>
  <c r="E472" i="3"/>
  <c r="D472" i="3"/>
  <c r="C472" i="3"/>
  <c r="D471" i="3"/>
  <c r="C471" i="3"/>
  <c r="E471" i="3" s="1"/>
  <c r="E470" i="3"/>
  <c r="D470" i="3"/>
  <c r="C470" i="3"/>
  <c r="C469" i="3"/>
  <c r="C468" i="3"/>
  <c r="E467" i="3"/>
  <c r="C467" i="3"/>
  <c r="D467" i="3" s="1"/>
  <c r="C466" i="3"/>
  <c r="D466" i="3" s="1"/>
  <c r="E465" i="3"/>
  <c r="D465" i="3"/>
  <c r="C465" i="3"/>
  <c r="E464" i="3"/>
  <c r="D464" i="3"/>
  <c r="C464" i="3"/>
  <c r="C463" i="3"/>
  <c r="E463" i="3" s="1"/>
  <c r="C462" i="3"/>
  <c r="E462" i="3" s="1"/>
  <c r="E461" i="3"/>
  <c r="D461" i="3"/>
  <c r="C461" i="3"/>
  <c r="E460" i="3"/>
  <c r="D460" i="3"/>
  <c r="C460" i="3"/>
  <c r="D459" i="3"/>
  <c r="C459" i="3"/>
  <c r="E459" i="3" s="1"/>
  <c r="E458" i="3"/>
  <c r="D458" i="3"/>
  <c r="C458" i="3"/>
  <c r="C457" i="3"/>
  <c r="C456" i="3"/>
  <c r="E455" i="3"/>
  <c r="C455" i="3"/>
  <c r="D455" i="3" s="1"/>
  <c r="E454" i="3"/>
  <c r="C454" i="3"/>
  <c r="D454" i="3" s="1"/>
  <c r="E453" i="3"/>
  <c r="D453" i="3"/>
  <c r="C453" i="3"/>
  <c r="E452" i="3"/>
  <c r="D452" i="3"/>
  <c r="C452" i="3"/>
  <c r="C451" i="3"/>
  <c r="E451" i="3" s="1"/>
  <c r="C450" i="3"/>
  <c r="E449" i="3"/>
  <c r="D449" i="3"/>
  <c r="C449" i="3"/>
  <c r="C448" i="3"/>
  <c r="C447" i="3"/>
  <c r="E447" i="3" s="1"/>
  <c r="E446" i="3"/>
  <c r="D446" i="3"/>
  <c r="C446" i="3"/>
  <c r="C445" i="3"/>
  <c r="E445" i="3" s="1"/>
  <c r="C444" i="3"/>
  <c r="E444" i="3" s="1"/>
  <c r="E443" i="3"/>
  <c r="C443" i="3"/>
  <c r="D443" i="3" s="1"/>
  <c r="E442" i="3"/>
  <c r="C442" i="3"/>
  <c r="D442" i="3" s="1"/>
  <c r="E441" i="3"/>
  <c r="C441" i="3"/>
  <c r="D441" i="3" s="1"/>
  <c r="D440" i="3"/>
  <c r="C440" i="3"/>
  <c r="E440" i="3" s="1"/>
  <c r="E439" i="3"/>
  <c r="C439" i="3"/>
  <c r="D439" i="3" s="1"/>
  <c r="D438" i="3"/>
  <c r="C438" i="3"/>
  <c r="E438" i="3" s="1"/>
  <c r="E437" i="3"/>
  <c r="D437" i="3"/>
  <c r="C437" i="3"/>
  <c r="E436" i="3"/>
  <c r="C436" i="3"/>
  <c r="D436" i="3" s="1"/>
  <c r="D435" i="3"/>
  <c r="C435" i="3"/>
  <c r="E435" i="3" s="1"/>
  <c r="E434" i="3"/>
  <c r="D434" i="3"/>
  <c r="C434" i="3"/>
  <c r="E433" i="3"/>
  <c r="C433" i="3"/>
  <c r="D433" i="3" s="1"/>
  <c r="C432" i="3"/>
  <c r="E432" i="3" s="1"/>
  <c r="E431" i="3"/>
  <c r="C431" i="3"/>
  <c r="D431" i="3" s="1"/>
  <c r="E430" i="3"/>
  <c r="C430" i="3"/>
  <c r="D430" i="3" s="1"/>
  <c r="E429" i="3"/>
  <c r="C429" i="3"/>
  <c r="D429" i="3" s="1"/>
  <c r="D428" i="3"/>
  <c r="C428" i="3"/>
  <c r="E428" i="3" s="1"/>
  <c r="E427" i="3"/>
  <c r="C427" i="3"/>
  <c r="D427" i="3" s="1"/>
  <c r="D426" i="3"/>
  <c r="C426" i="3"/>
  <c r="E426" i="3" s="1"/>
  <c r="E425" i="3"/>
  <c r="D425" i="3"/>
  <c r="C425" i="3"/>
  <c r="E424" i="3"/>
  <c r="C424" i="3"/>
  <c r="D424" i="3" s="1"/>
  <c r="D423" i="3"/>
  <c r="C423" i="3"/>
  <c r="E423" i="3" s="1"/>
  <c r="E422" i="3"/>
  <c r="D422" i="3"/>
  <c r="C422" i="3"/>
  <c r="E421" i="3"/>
  <c r="C421" i="3"/>
  <c r="D421" i="3" s="1"/>
  <c r="C420" i="3"/>
  <c r="E420" i="3" s="1"/>
  <c r="E419" i="3"/>
  <c r="C419" i="3"/>
  <c r="D419" i="3" s="1"/>
  <c r="E418" i="3"/>
  <c r="C418" i="3"/>
  <c r="D418" i="3" s="1"/>
  <c r="E417" i="3"/>
  <c r="C417" i="3"/>
  <c r="D417" i="3" s="1"/>
  <c r="D416" i="3"/>
  <c r="C416" i="3"/>
  <c r="E416" i="3" s="1"/>
  <c r="E415" i="3"/>
  <c r="C415" i="3"/>
  <c r="D415" i="3" s="1"/>
  <c r="D414" i="3"/>
  <c r="C414" i="3"/>
  <c r="E414" i="3" s="1"/>
  <c r="E413" i="3"/>
  <c r="D413" i="3"/>
  <c r="C413" i="3"/>
  <c r="E412" i="3"/>
  <c r="C412" i="3"/>
  <c r="D412" i="3" s="1"/>
  <c r="D411" i="3"/>
  <c r="C411" i="3"/>
  <c r="E411" i="3" s="1"/>
  <c r="E410" i="3"/>
  <c r="D410" i="3"/>
  <c r="C410" i="3"/>
  <c r="E409" i="3"/>
  <c r="C409" i="3"/>
  <c r="D409" i="3" s="1"/>
  <c r="C408" i="3"/>
  <c r="E408" i="3" s="1"/>
  <c r="E407" i="3"/>
  <c r="C407" i="3"/>
  <c r="D407" i="3" s="1"/>
  <c r="E406" i="3"/>
  <c r="C406" i="3"/>
  <c r="D406" i="3" s="1"/>
  <c r="E405" i="3"/>
  <c r="C405" i="3"/>
  <c r="D405" i="3" s="1"/>
  <c r="D404" i="3"/>
  <c r="C404" i="3"/>
  <c r="E404" i="3" s="1"/>
  <c r="E403" i="3"/>
  <c r="C403" i="3"/>
  <c r="D403" i="3" s="1"/>
  <c r="D402" i="3"/>
  <c r="C402" i="3"/>
  <c r="E402" i="3" s="1"/>
  <c r="E401" i="3"/>
  <c r="D401" i="3"/>
  <c r="C401" i="3"/>
  <c r="E400" i="3"/>
  <c r="C400" i="3"/>
  <c r="D400" i="3" s="1"/>
  <c r="D399" i="3"/>
  <c r="C399" i="3"/>
  <c r="E399" i="3" s="1"/>
  <c r="E398" i="3"/>
  <c r="D398" i="3"/>
  <c r="C398" i="3"/>
  <c r="E397" i="3"/>
  <c r="C397" i="3"/>
  <c r="D397" i="3" s="1"/>
  <c r="C396" i="3"/>
  <c r="E396" i="3" s="1"/>
  <c r="E395" i="3"/>
  <c r="C395" i="3"/>
  <c r="D395" i="3" s="1"/>
  <c r="E394" i="3"/>
  <c r="C394" i="3"/>
  <c r="D394" i="3" s="1"/>
  <c r="E393" i="3"/>
  <c r="C393" i="3"/>
  <c r="D393" i="3" s="1"/>
  <c r="D392" i="3"/>
  <c r="C392" i="3"/>
  <c r="E392" i="3" s="1"/>
  <c r="E391" i="3"/>
  <c r="C391" i="3"/>
  <c r="D391" i="3" s="1"/>
  <c r="E390" i="3"/>
  <c r="C390" i="3"/>
  <c r="D390" i="3" s="1"/>
  <c r="C389" i="3"/>
  <c r="E389" i="3" s="1"/>
  <c r="C388" i="3"/>
  <c r="E388" i="3" s="1"/>
  <c r="E387" i="3"/>
  <c r="D387" i="3"/>
  <c r="C387" i="3"/>
  <c r="C386" i="3"/>
  <c r="D385" i="3"/>
  <c r="C385" i="3"/>
  <c r="E385" i="3" s="1"/>
  <c r="E384" i="3"/>
  <c r="C384" i="3"/>
  <c r="D384" i="3" s="1"/>
  <c r="C383" i="3"/>
  <c r="E383" i="3" s="1"/>
  <c r="C382" i="3"/>
  <c r="E382" i="3" s="1"/>
  <c r="E381" i="3"/>
  <c r="D381" i="3"/>
  <c r="C381" i="3"/>
  <c r="C380" i="3"/>
  <c r="E380" i="3" s="1"/>
  <c r="E379" i="3"/>
  <c r="D379" i="3"/>
  <c r="C379" i="3"/>
  <c r="E378" i="3"/>
  <c r="C378" i="3"/>
  <c r="D378" i="3" s="1"/>
  <c r="C377" i="3"/>
  <c r="E377" i="3" s="1"/>
  <c r="C376" i="3"/>
  <c r="E376" i="3" s="1"/>
  <c r="E375" i="3"/>
  <c r="D375" i="3"/>
  <c r="C375" i="3"/>
  <c r="C374" i="3"/>
  <c r="D373" i="3"/>
  <c r="C373" i="3"/>
  <c r="E373" i="3" s="1"/>
  <c r="E372" i="3"/>
  <c r="C372" i="3"/>
  <c r="D372" i="3" s="1"/>
  <c r="C371" i="3"/>
  <c r="E371" i="3" s="1"/>
  <c r="C370" i="3"/>
  <c r="E370" i="3" s="1"/>
  <c r="E369" i="3"/>
  <c r="D369" i="3"/>
  <c r="C369" i="3"/>
  <c r="C368" i="3"/>
  <c r="E368" i="3" s="1"/>
  <c r="E367" i="3"/>
  <c r="D367" i="3"/>
  <c r="C367" i="3"/>
  <c r="E366" i="3"/>
  <c r="C366" i="3"/>
  <c r="D366" i="3" s="1"/>
  <c r="C365" i="3"/>
  <c r="E365" i="3" s="1"/>
  <c r="C364" i="3"/>
  <c r="E364" i="3" s="1"/>
  <c r="E363" i="3"/>
  <c r="D363" i="3"/>
  <c r="C363" i="3"/>
  <c r="C362" i="3"/>
  <c r="D361" i="3"/>
  <c r="C361" i="3"/>
  <c r="E361" i="3" s="1"/>
  <c r="E360" i="3"/>
  <c r="C360" i="3"/>
  <c r="D360" i="3" s="1"/>
  <c r="C359" i="3"/>
  <c r="E359" i="3" s="1"/>
  <c r="C358" i="3"/>
  <c r="E358" i="3" s="1"/>
  <c r="E357" i="3"/>
  <c r="D357" i="3"/>
  <c r="C357" i="3"/>
  <c r="C356" i="3"/>
  <c r="E356" i="3" s="1"/>
  <c r="E355" i="3"/>
  <c r="D355" i="3"/>
  <c r="C355" i="3"/>
  <c r="E354" i="3"/>
  <c r="C354" i="3"/>
  <c r="D354" i="3" s="1"/>
  <c r="C353" i="3"/>
  <c r="E353" i="3" s="1"/>
  <c r="C352" i="3"/>
  <c r="E352" i="3" s="1"/>
  <c r="E351" i="3"/>
  <c r="D351" i="3"/>
  <c r="C351" i="3"/>
  <c r="C350" i="3"/>
  <c r="D349" i="3"/>
  <c r="C349" i="3"/>
  <c r="E349" i="3" s="1"/>
  <c r="E348" i="3"/>
  <c r="C348" i="3"/>
  <c r="D348" i="3" s="1"/>
  <c r="C347" i="3"/>
  <c r="E347" i="3" s="1"/>
  <c r="C346" i="3"/>
  <c r="E346" i="3" s="1"/>
  <c r="E345" i="3"/>
  <c r="D345" i="3"/>
  <c r="C345" i="3"/>
  <c r="C344" i="3"/>
  <c r="E344" i="3" s="1"/>
  <c r="E343" i="3"/>
  <c r="D343" i="3"/>
  <c r="C343" i="3"/>
  <c r="E342" i="3"/>
  <c r="C342" i="3"/>
  <c r="D342" i="3" s="1"/>
  <c r="C341" i="3"/>
  <c r="E341" i="3" s="1"/>
  <c r="C340" i="3"/>
  <c r="E340" i="3" s="1"/>
  <c r="E339" i="3"/>
  <c r="D339" i="3"/>
  <c r="C339" i="3"/>
  <c r="C338" i="3"/>
  <c r="D337" i="3"/>
  <c r="C337" i="3"/>
  <c r="E337" i="3" s="1"/>
  <c r="E336" i="3"/>
  <c r="C336" i="3"/>
  <c r="D336" i="3" s="1"/>
  <c r="C335" i="3"/>
  <c r="E335" i="3" s="1"/>
  <c r="C334" i="3"/>
  <c r="E334" i="3" s="1"/>
  <c r="E333" i="3"/>
  <c r="D333" i="3"/>
  <c r="C333" i="3"/>
  <c r="C332" i="3"/>
  <c r="E332" i="3" s="1"/>
  <c r="E331" i="3"/>
  <c r="D331" i="3"/>
  <c r="C331" i="3"/>
  <c r="E330" i="3"/>
  <c r="C330" i="3"/>
  <c r="D330" i="3" s="1"/>
  <c r="C329" i="3"/>
  <c r="E329" i="3" s="1"/>
  <c r="C328" i="3"/>
  <c r="E328" i="3" s="1"/>
  <c r="E327" i="3"/>
  <c r="D327" i="3"/>
  <c r="C327" i="3"/>
  <c r="C326" i="3"/>
  <c r="D325" i="3"/>
  <c r="C325" i="3"/>
  <c r="E325" i="3" s="1"/>
  <c r="E324" i="3"/>
  <c r="C324" i="3"/>
  <c r="D324" i="3" s="1"/>
  <c r="C323" i="3"/>
  <c r="E323" i="3" s="1"/>
  <c r="C322" i="3"/>
  <c r="E322" i="3" s="1"/>
  <c r="E321" i="3"/>
  <c r="D321" i="3"/>
  <c r="C321" i="3"/>
  <c r="C320" i="3"/>
  <c r="E320" i="3" s="1"/>
  <c r="E319" i="3"/>
  <c r="D319" i="3"/>
  <c r="C319" i="3"/>
  <c r="E318" i="3"/>
  <c r="C318" i="3"/>
  <c r="D318" i="3" s="1"/>
  <c r="C317" i="3"/>
  <c r="E317" i="3" s="1"/>
  <c r="C316" i="3"/>
  <c r="E316" i="3" s="1"/>
  <c r="E315" i="3"/>
  <c r="D315" i="3"/>
  <c r="C315" i="3"/>
  <c r="C314" i="3"/>
  <c r="D313" i="3"/>
  <c r="C313" i="3"/>
  <c r="E313" i="3" s="1"/>
  <c r="E312" i="3"/>
  <c r="C312" i="3"/>
  <c r="D312" i="3" s="1"/>
  <c r="C311" i="3"/>
  <c r="E311" i="3" s="1"/>
  <c r="C310" i="3"/>
  <c r="E310" i="3" s="1"/>
  <c r="E309" i="3"/>
  <c r="D309" i="3"/>
  <c r="C309" i="3"/>
  <c r="C308" i="3"/>
  <c r="E308" i="3" s="1"/>
  <c r="E307" i="3"/>
  <c r="D307" i="3"/>
  <c r="C307" i="3"/>
  <c r="E306" i="3"/>
  <c r="C306" i="3"/>
  <c r="D306" i="3" s="1"/>
  <c r="C305" i="3"/>
  <c r="E305" i="3" s="1"/>
  <c r="C304" i="3"/>
  <c r="E304" i="3" s="1"/>
  <c r="E303" i="3"/>
  <c r="D303" i="3"/>
  <c r="C303" i="3"/>
  <c r="C302" i="3"/>
  <c r="E301" i="3"/>
  <c r="D301" i="3"/>
  <c r="C301" i="3"/>
  <c r="E300" i="3"/>
  <c r="C300" i="3"/>
  <c r="D300" i="3" s="1"/>
  <c r="C299" i="3"/>
  <c r="E299" i="3" s="1"/>
  <c r="C298" i="3"/>
  <c r="E298" i="3" s="1"/>
  <c r="E297" i="3"/>
  <c r="D297" i="3"/>
  <c r="C297" i="3"/>
  <c r="C296" i="3"/>
  <c r="E296" i="3" s="1"/>
  <c r="E295" i="3"/>
  <c r="D295" i="3"/>
  <c r="C295" i="3"/>
  <c r="E294" i="3"/>
  <c r="C294" i="3"/>
  <c r="D294" i="3" s="1"/>
  <c r="C293" i="3"/>
  <c r="E293" i="3" s="1"/>
  <c r="C292" i="3"/>
  <c r="E292" i="3" s="1"/>
  <c r="E291" i="3"/>
  <c r="D291" i="3"/>
  <c r="C291" i="3"/>
  <c r="C290" i="3"/>
  <c r="E289" i="3"/>
  <c r="D289" i="3"/>
  <c r="C289" i="3"/>
  <c r="E288" i="3"/>
  <c r="C288" i="3"/>
  <c r="D288" i="3" s="1"/>
  <c r="C287" i="3"/>
  <c r="E287" i="3" s="1"/>
  <c r="C286" i="3"/>
  <c r="E286" i="3" s="1"/>
  <c r="E285" i="3"/>
  <c r="D285" i="3"/>
  <c r="C285" i="3"/>
  <c r="C284" i="3"/>
  <c r="E284" i="3" s="1"/>
  <c r="E283" i="3"/>
  <c r="D283" i="3"/>
  <c r="C283" i="3"/>
  <c r="E282" i="3"/>
  <c r="C282" i="3"/>
  <c r="D282" i="3" s="1"/>
  <c r="C281" i="3"/>
  <c r="E281" i="3" s="1"/>
  <c r="C280" i="3"/>
  <c r="E280" i="3" s="1"/>
  <c r="E279" i="3"/>
  <c r="D279" i="3"/>
  <c r="C279" i="3"/>
  <c r="C278" i="3"/>
  <c r="E277" i="3"/>
  <c r="D277" i="3"/>
  <c r="C277" i="3"/>
  <c r="E276" i="3"/>
  <c r="C276" i="3"/>
  <c r="D276" i="3" s="1"/>
  <c r="C275" i="3"/>
  <c r="E275" i="3" s="1"/>
  <c r="C274" i="3"/>
  <c r="E274" i="3" s="1"/>
  <c r="E273" i="3"/>
  <c r="D273" i="3"/>
  <c r="C273" i="3"/>
  <c r="C272" i="3"/>
  <c r="E272" i="3" s="1"/>
  <c r="E271" i="3"/>
  <c r="D271" i="3"/>
  <c r="C271" i="3"/>
  <c r="E270" i="3"/>
  <c r="C270" i="3"/>
  <c r="D270" i="3" s="1"/>
  <c r="C269" i="3"/>
  <c r="E269" i="3" s="1"/>
  <c r="C268" i="3"/>
  <c r="E268" i="3" s="1"/>
  <c r="E267" i="3"/>
  <c r="D267" i="3"/>
  <c r="C267" i="3"/>
  <c r="C266" i="3"/>
  <c r="E265" i="3"/>
  <c r="D265" i="3"/>
  <c r="C265" i="3"/>
  <c r="E264" i="3"/>
  <c r="C264" i="3"/>
  <c r="D264" i="3" s="1"/>
  <c r="C263" i="3"/>
  <c r="E263" i="3" s="1"/>
  <c r="C262" i="3"/>
  <c r="E262" i="3" s="1"/>
  <c r="E261" i="3"/>
  <c r="D261" i="3"/>
  <c r="C261" i="3"/>
  <c r="C260" i="3"/>
  <c r="E259" i="3"/>
  <c r="D259" i="3"/>
  <c r="C259" i="3"/>
  <c r="E258" i="3"/>
  <c r="C258" i="3"/>
  <c r="D258" i="3" s="1"/>
  <c r="C257" i="3"/>
  <c r="E257" i="3" s="1"/>
  <c r="C256" i="3"/>
  <c r="E256" i="3" s="1"/>
  <c r="D255" i="3"/>
  <c r="C255" i="3"/>
  <c r="E255" i="3" s="1"/>
  <c r="C254" i="3"/>
  <c r="E253" i="3"/>
  <c r="D253" i="3"/>
  <c r="C253" i="3"/>
  <c r="E252" i="3"/>
  <c r="C252" i="3"/>
  <c r="D252" i="3" s="1"/>
  <c r="C251" i="3"/>
  <c r="E251" i="3" s="1"/>
  <c r="C250" i="3"/>
  <c r="E250" i="3" s="1"/>
  <c r="E249" i="3"/>
  <c r="D249" i="3"/>
  <c r="C249" i="3"/>
  <c r="C248" i="3"/>
  <c r="E247" i="3"/>
  <c r="D247" i="3"/>
  <c r="C247" i="3"/>
  <c r="E246" i="3"/>
  <c r="C246" i="3"/>
  <c r="D246" i="3" s="1"/>
  <c r="C245" i="3"/>
  <c r="E245" i="3" s="1"/>
  <c r="C244" i="3"/>
  <c r="D243" i="3"/>
  <c r="C243" i="3"/>
  <c r="E243" i="3" s="1"/>
  <c r="E242" i="3"/>
  <c r="C242" i="3"/>
  <c r="D242" i="3" s="1"/>
  <c r="E241" i="3"/>
  <c r="D241" i="3"/>
  <c r="C241" i="3"/>
  <c r="E240" i="3"/>
  <c r="C240" i="3"/>
  <c r="D240" i="3" s="1"/>
  <c r="C239" i="3"/>
  <c r="E239" i="3" s="1"/>
  <c r="C238" i="3"/>
  <c r="E238" i="3" s="1"/>
  <c r="E237" i="3"/>
  <c r="D237" i="3"/>
  <c r="C237" i="3"/>
  <c r="C236" i="3"/>
  <c r="E235" i="3"/>
  <c r="D235" i="3"/>
  <c r="C235" i="3"/>
  <c r="E234" i="3"/>
  <c r="C234" i="3"/>
  <c r="D234" i="3" s="1"/>
  <c r="C233" i="3"/>
  <c r="E233" i="3" s="1"/>
  <c r="C232" i="3"/>
  <c r="D231" i="3"/>
  <c r="C231" i="3"/>
  <c r="E231" i="3" s="1"/>
  <c r="C230" i="3"/>
  <c r="D230" i="3" s="1"/>
  <c r="E229" i="3"/>
  <c r="D229" i="3"/>
  <c r="C229" i="3"/>
  <c r="E228" i="3"/>
  <c r="C228" i="3"/>
  <c r="D228" i="3" s="1"/>
  <c r="C227" i="3"/>
  <c r="E227" i="3" s="1"/>
  <c r="C226" i="3"/>
  <c r="E225" i="3"/>
  <c r="D225" i="3"/>
  <c r="C225" i="3"/>
  <c r="E224" i="3"/>
  <c r="C224" i="3"/>
  <c r="D224" i="3" s="1"/>
  <c r="E223" i="3"/>
  <c r="D223" i="3"/>
  <c r="C223" i="3"/>
  <c r="E222" i="3"/>
  <c r="C222" i="3"/>
  <c r="D222" i="3" s="1"/>
  <c r="C221" i="3"/>
  <c r="E221" i="3" s="1"/>
  <c r="C220" i="3"/>
  <c r="D219" i="3"/>
  <c r="C219" i="3"/>
  <c r="E219" i="3" s="1"/>
  <c r="C218" i="3"/>
  <c r="D218" i="3" s="1"/>
  <c r="E217" i="3"/>
  <c r="D217" i="3"/>
  <c r="C217" i="3"/>
  <c r="E216" i="3"/>
  <c r="C216" i="3"/>
  <c r="D216" i="3" s="1"/>
  <c r="C215" i="3"/>
  <c r="E215" i="3" s="1"/>
  <c r="C214" i="3"/>
  <c r="E213" i="3"/>
  <c r="D213" i="3"/>
  <c r="C213" i="3"/>
  <c r="E212" i="3"/>
  <c r="C212" i="3"/>
  <c r="D212" i="3" s="1"/>
  <c r="E211" i="3"/>
  <c r="D211" i="3"/>
  <c r="C211" i="3"/>
  <c r="E210" i="3"/>
  <c r="C210" i="3"/>
  <c r="D210" i="3" s="1"/>
  <c r="C209" i="3"/>
  <c r="E209" i="3" s="1"/>
  <c r="C208" i="3"/>
  <c r="D207" i="3"/>
  <c r="C207" i="3"/>
  <c r="E207" i="3" s="1"/>
  <c r="E206" i="3"/>
  <c r="C206" i="3"/>
  <c r="D206" i="3" s="1"/>
  <c r="E205" i="3"/>
  <c r="D205" i="3"/>
  <c r="C205" i="3"/>
  <c r="E204" i="3"/>
  <c r="C204" i="3"/>
  <c r="D204" i="3" s="1"/>
  <c r="C203" i="3"/>
  <c r="E203" i="3" s="1"/>
  <c r="C202" i="3"/>
  <c r="E201" i="3"/>
  <c r="D201" i="3"/>
  <c r="C201" i="3"/>
  <c r="E200" i="3"/>
  <c r="C200" i="3"/>
  <c r="D200" i="3" s="1"/>
  <c r="E199" i="3"/>
  <c r="D199" i="3"/>
  <c r="C199" i="3"/>
  <c r="E198" i="3"/>
  <c r="C198" i="3"/>
  <c r="D198" i="3" s="1"/>
  <c r="C197" i="3"/>
  <c r="E197" i="3" s="1"/>
  <c r="D196" i="3"/>
  <c r="C196" i="3"/>
  <c r="E196" i="3" s="1"/>
  <c r="D195" i="3"/>
  <c r="C195" i="3"/>
  <c r="E195" i="3" s="1"/>
  <c r="E194" i="3"/>
  <c r="C194" i="3"/>
  <c r="D194" i="3" s="1"/>
  <c r="E193" i="3"/>
  <c r="D193" i="3"/>
  <c r="C193" i="3"/>
  <c r="E192" i="3"/>
  <c r="C192" i="3"/>
  <c r="D192" i="3" s="1"/>
  <c r="C191" i="3"/>
  <c r="C190" i="3"/>
  <c r="E189" i="3"/>
  <c r="D189" i="3"/>
  <c r="C189" i="3"/>
  <c r="E188" i="3"/>
  <c r="C188" i="3"/>
  <c r="D188" i="3" s="1"/>
  <c r="E187" i="3"/>
  <c r="D187" i="3"/>
  <c r="C187" i="3"/>
  <c r="E186" i="3"/>
  <c r="C186" i="3"/>
  <c r="D186" i="3" s="1"/>
  <c r="C185" i="3"/>
  <c r="E185" i="3" s="1"/>
  <c r="D184" i="3"/>
  <c r="C184" i="3"/>
  <c r="E184" i="3" s="1"/>
  <c r="D183" i="3"/>
  <c r="C183" i="3"/>
  <c r="E183" i="3" s="1"/>
  <c r="C182" i="3"/>
  <c r="D182" i="3" s="1"/>
  <c r="E181" i="3"/>
  <c r="D181" i="3"/>
  <c r="C181" i="3"/>
  <c r="E180" i="3"/>
  <c r="C180" i="3"/>
  <c r="D180" i="3" s="1"/>
  <c r="C179" i="3"/>
  <c r="C178" i="3"/>
  <c r="E177" i="3"/>
  <c r="D177" i="3"/>
  <c r="C177" i="3"/>
  <c r="E176" i="3"/>
  <c r="C176" i="3"/>
  <c r="D176" i="3" s="1"/>
  <c r="E175" i="3"/>
  <c r="D175" i="3"/>
  <c r="C175" i="3"/>
  <c r="E174" i="3"/>
  <c r="C174" i="3"/>
  <c r="D174" i="3" s="1"/>
  <c r="C173" i="3"/>
  <c r="E173" i="3" s="1"/>
  <c r="D172" i="3"/>
  <c r="C172" i="3"/>
  <c r="E172" i="3" s="1"/>
  <c r="D171" i="3"/>
  <c r="C171" i="3"/>
  <c r="E171" i="3" s="1"/>
  <c r="C170" i="3"/>
  <c r="D170" i="3" s="1"/>
  <c r="E169" i="3"/>
  <c r="D169" i="3"/>
  <c r="C169" i="3"/>
  <c r="E168" i="3"/>
  <c r="C168" i="3"/>
  <c r="D168" i="3" s="1"/>
  <c r="C167" i="3"/>
  <c r="C166" i="3"/>
  <c r="E165" i="3"/>
  <c r="D165" i="3"/>
  <c r="C165" i="3"/>
  <c r="E164" i="3"/>
  <c r="C164" i="3"/>
  <c r="D164" i="3" s="1"/>
  <c r="E163" i="3"/>
  <c r="D163" i="3"/>
  <c r="C163" i="3"/>
  <c r="E162" i="3"/>
  <c r="C162" i="3"/>
  <c r="D162" i="3" s="1"/>
  <c r="C161" i="3"/>
  <c r="E161" i="3" s="1"/>
  <c r="D160" i="3"/>
  <c r="C160" i="3"/>
  <c r="E160" i="3" s="1"/>
  <c r="D159" i="3"/>
  <c r="C159" i="3"/>
  <c r="E159" i="3" s="1"/>
  <c r="E158" i="3"/>
  <c r="C158" i="3"/>
  <c r="D158" i="3" s="1"/>
  <c r="E157" i="3"/>
  <c r="D157" i="3"/>
  <c r="C157" i="3"/>
  <c r="E156" i="3"/>
  <c r="C156" i="3"/>
  <c r="D156" i="3" s="1"/>
  <c r="C155" i="3"/>
  <c r="C154" i="3"/>
  <c r="E153" i="3"/>
  <c r="D153" i="3"/>
  <c r="C153" i="3"/>
  <c r="E152" i="3"/>
  <c r="C152" i="3"/>
  <c r="D152" i="3" s="1"/>
  <c r="E151" i="3"/>
  <c r="D151" i="3"/>
  <c r="C151" i="3"/>
  <c r="E150" i="3"/>
  <c r="C150" i="3"/>
  <c r="D150" i="3" s="1"/>
  <c r="C149" i="3"/>
  <c r="E149" i="3" s="1"/>
  <c r="C148" i="3"/>
  <c r="E148" i="3" s="1"/>
  <c r="D147" i="3"/>
  <c r="C147" i="3"/>
  <c r="E147" i="3" s="1"/>
  <c r="E146" i="3"/>
  <c r="C146" i="3"/>
  <c r="D146" i="3" s="1"/>
  <c r="E145" i="3"/>
  <c r="D145" i="3"/>
  <c r="C145" i="3"/>
  <c r="E144" i="3"/>
  <c r="C144" i="3"/>
  <c r="D144" i="3" s="1"/>
  <c r="C143" i="3"/>
  <c r="E143" i="3" s="1"/>
  <c r="C142" i="3"/>
  <c r="E142" i="3" s="1"/>
  <c r="E141" i="3"/>
  <c r="D141" i="3"/>
  <c r="C141" i="3"/>
  <c r="D140" i="3"/>
  <c r="C140" i="3"/>
  <c r="E140" i="3" s="1"/>
  <c r="D139" i="3"/>
  <c r="C139" i="3"/>
  <c r="E139" i="3" s="1"/>
  <c r="E138" i="3"/>
  <c r="C138" i="3"/>
  <c r="D138" i="3" s="1"/>
  <c r="C137" i="3"/>
  <c r="C136" i="3"/>
  <c r="E136" i="3" s="1"/>
  <c r="D135" i="3"/>
  <c r="C135" i="3"/>
  <c r="E135" i="3" s="1"/>
  <c r="E134" i="3"/>
  <c r="C134" i="3"/>
  <c r="D134" i="3" s="1"/>
  <c r="E133" i="3"/>
  <c r="D133" i="3"/>
  <c r="C133" i="3"/>
  <c r="E132" i="3"/>
  <c r="C132" i="3"/>
  <c r="D132" i="3" s="1"/>
  <c r="C131" i="3"/>
  <c r="E131" i="3" s="1"/>
  <c r="C130" i="3"/>
  <c r="E130" i="3" s="1"/>
  <c r="E129" i="3"/>
  <c r="D129" i="3"/>
  <c r="C129" i="3"/>
  <c r="D128" i="3"/>
  <c r="C128" i="3"/>
  <c r="E128" i="3" s="1"/>
  <c r="D127" i="3"/>
  <c r="C127" i="3"/>
  <c r="E127" i="3" s="1"/>
  <c r="E126" i="3"/>
  <c r="C126" i="3"/>
  <c r="D126" i="3" s="1"/>
  <c r="C125" i="3"/>
  <c r="C124" i="3"/>
  <c r="E124" i="3" s="1"/>
  <c r="D123" i="3"/>
  <c r="C123" i="3"/>
  <c r="E123" i="3" s="1"/>
  <c r="E122" i="3"/>
  <c r="C122" i="3"/>
  <c r="D122" i="3" s="1"/>
  <c r="E121" i="3"/>
  <c r="D121" i="3"/>
  <c r="C121" i="3"/>
  <c r="E120" i="3"/>
  <c r="C120" i="3"/>
  <c r="D120" i="3" s="1"/>
  <c r="C119" i="3"/>
  <c r="E119" i="3" s="1"/>
  <c r="C118" i="3"/>
  <c r="E118" i="3" s="1"/>
  <c r="E117" i="3"/>
  <c r="D117" i="3"/>
  <c r="C117" i="3"/>
  <c r="E116" i="3"/>
  <c r="C116" i="3"/>
  <c r="D116" i="3" s="1"/>
  <c r="D115" i="3"/>
  <c r="C115" i="3"/>
  <c r="E115" i="3" s="1"/>
  <c r="D114" i="3"/>
  <c r="C114" i="3"/>
  <c r="E114" i="3" s="1"/>
  <c r="C113" i="3"/>
  <c r="E113" i="3" s="1"/>
  <c r="C112" i="3"/>
  <c r="E112" i="3" s="1"/>
  <c r="E111" i="3"/>
  <c r="C111" i="3"/>
  <c r="D111" i="3" s="1"/>
  <c r="E110" i="3"/>
  <c r="D110" i="3"/>
  <c r="C110" i="3"/>
  <c r="E109" i="3"/>
  <c r="C109" i="3"/>
  <c r="D109" i="3" s="1"/>
  <c r="C108" i="3"/>
  <c r="E108" i="3" s="1"/>
  <c r="E107" i="3"/>
  <c r="D107" i="3"/>
  <c r="C107" i="3"/>
  <c r="E106" i="3"/>
  <c r="D106" i="3"/>
  <c r="C106" i="3"/>
  <c r="D105" i="3"/>
  <c r="C105" i="3"/>
  <c r="E105" i="3" s="1"/>
  <c r="D104" i="3"/>
  <c r="C104" i="3"/>
  <c r="E104" i="3" s="1"/>
  <c r="E103" i="3"/>
  <c r="C103" i="3"/>
  <c r="D103" i="3" s="1"/>
  <c r="D102" i="3"/>
  <c r="C102" i="3"/>
  <c r="E102" i="3" s="1"/>
  <c r="C101" i="3"/>
  <c r="E101" i="3" s="1"/>
  <c r="C100" i="3"/>
  <c r="E100" i="3" s="1"/>
  <c r="E99" i="3"/>
  <c r="C99" i="3"/>
  <c r="D99" i="3" s="1"/>
  <c r="E98" i="3"/>
  <c r="D98" i="3"/>
  <c r="C98" i="3"/>
  <c r="E97" i="3"/>
  <c r="C97" i="3"/>
  <c r="D97" i="3" s="1"/>
  <c r="C96" i="3"/>
  <c r="E96" i="3" s="1"/>
  <c r="E95" i="3"/>
  <c r="D95" i="3"/>
  <c r="C95" i="3"/>
  <c r="E94" i="3"/>
  <c r="D94" i="3"/>
  <c r="C94" i="3"/>
  <c r="D93" i="3"/>
  <c r="C93" i="3"/>
  <c r="E93" i="3" s="1"/>
  <c r="D92" i="3"/>
  <c r="C92" i="3"/>
  <c r="E92" i="3" s="1"/>
  <c r="E91" i="3"/>
  <c r="C91" i="3"/>
  <c r="D91" i="3" s="1"/>
  <c r="D90" i="3"/>
  <c r="C90" i="3"/>
  <c r="E90" i="3" s="1"/>
  <c r="C89" i="3"/>
  <c r="E89" i="3" s="1"/>
  <c r="C88" i="3"/>
  <c r="E88" i="3" s="1"/>
  <c r="E87" i="3"/>
  <c r="C87" i="3"/>
  <c r="D87" i="3" s="1"/>
  <c r="E86" i="3"/>
  <c r="D86" i="3"/>
  <c r="C86" i="3"/>
  <c r="E85" i="3"/>
  <c r="C85" i="3"/>
  <c r="D85" i="3" s="1"/>
  <c r="C84" i="3"/>
  <c r="E84" i="3" s="1"/>
  <c r="E83" i="3"/>
  <c r="D83" i="3"/>
  <c r="C83" i="3"/>
  <c r="E82" i="3"/>
  <c r="D82" i="3"/>
  <c r="C82" i="3"/>
  <c r="D81" i="3"/>
  <c r="C81" i="3"/>
  <c r="E81" i="3" s="1"/>
  <c r="D80" i="3"/>
  <c r="C80" i="3"/>
  <c r="E80" i="3" s="1"/>
  <c r="E79" i="3"/>
  <c r="C79" i="3"/>
  <c r="D79" i="3" s="1"/>
  <c r="D78" i="3"/>
  <c r="C78" i="3"/>
  <c r="E78" i="3" s="1"/>
  <c r="C77" i="3"/>
  <c r="E77" i="3" s="1"/>
  <c r="C76" i="3"/>
  <c r="E76" i="3" s="1"/>
  <c r="E75" i="3"/>
  <c r="C75" i="3"/>
  <c r="D75" i="3" s="1"/>
  <c r="E74" i="3"/>
  <c r="D74" i="3"/>
  <c r="C74" i="3"/>
  <c r="E73" i="3"/>
  <c r="C73" i="3"/>
  <c r="D73" i="3" s="1"/>
  <c r="C72" i="3"/>
  <c r="E72" i="3" s="1"/>
  <c r="E71" i="3"/>
  <c r="D71" i="3"/>
  <c r="C71" i="3"/>
  <c r="E70" i="3"/>
  <c r="D70" i="3"/>
  <c r="C70" i="3"/>
  <c r="D69" i="3"/>
  <c r="C69" i="3"/>
  <c r="E69" i="3" s="1"/>
  <c r="D68" i="3"/>
  <c r="C68" i="3"/>
  <c r="E68" i="3" s="1"/>
  <c r="E67" i="3"/>
  <c r="C67" i="3"/>
  <c r="D67" i="3" s="1"/>
  <c r="D66" i="3"/>
  <c r="C66" i="3"/>
  <c r="E66" i="3" s="1"/>
  <c r="C65" i="3"/>
  <c r="E65" i="3" s="1"/>
  <c r="C64" i="3"/>
  <c r="E64" i="3" s="1"/>
  <c r="E63" i="3"/>
  <c r="C63" i="3"/>
  <c r="D63" i="3" s="1"/>
  <c r="E62" i="3"/>
  <c r="D62" i="3"/>
  <c r="C62" i="3"/>
  <c r="E61" i="3"/>
  <c r="C61" i="3"/>
  <c r="D61" i="3" s="1"/>
  <c r="C60" i="3"/>
  <c r="E60" i="3" s="1"/>
  <c r="E59" i="3"/>
  <c r="D59" i="3"/>
  <c r="C59" i="3"/>
  <c r="E58" i="3"/>
  <c r="D58" i="3"/>
  <c r="C58" i="3"/>
  <c r="D57" i="3"/>
  <c r="C57" i="3"/>
  <c r="E57" i="3" s="1"/>
  <c r="D56" i="3"/>
  <c r="C56" i="3"/>
  <c r="E56" i="3" s="1"/>
  <c r="E55" i="3"/>
  <c r="C55" i="3"/>
  <c r="D55" i="3" s="1"/>
  <c r="D54" i="3"/>
  <c r="C54" i="3"/>
  <c r="E54" i="3" s="1"/>
  <c r="C53" i="3"/>
  <c r="E53" i="3" s="1"/>
  <c r="C52" i="3"/>
  <c r="E52" i="3" s="1"/>
  <c r="E51" i="3"/>
  <c r="C51" i="3"/>
  <c r="D51" i="3" s="1"/>
  <c r="E50" i="3"/>
  <c r="D50" i="3"/>
  <c r="C50" i="3"/>
  <c r="C49" i="3"/>
  <c r="E49" i="3" s="1"/>
  <c r="C48" i="3"/>
  <c r="E48" i="3" s="1"/>
  <c r="E47" i="3"/>
  <c r="D47" i="3"/>
  <c r="C47" i="3"/>
  <c r="E46" i="3"/>
  <c r="D46" i="3"/>
  <c r="C46" i="3"/>
  <c r="D45" i="3"/>
  <c r="C45" i="3"/>
  <c r="E45" i="3" s="1"/>
  <c r="D44" i="3"/>
  <c r="C44" i="3"/>
  <c r="E44" i="3" s="1"/>
  <c r="E43" i="3"/>
  <c r="C43" i="3"/>
  <c r="D43" i="3" s="1"/>
  <c r="D42" i="3"/>
  <c r="C42" i="3"/>
  <c r="E42" i="3" s="1"/>
  <c r="C41" i="3"/>
  <c r="E41" i="3" s="1"/>
  <c r="C40" i="3"/>
  <c r="E40" i="3" s="1"/>
  <c r="E39" i="3"/>
  <c r="C39" i="3"/>
  <c r="D39" i="3" s="1"/>
  <c r="E38" i="3"/>
  <c r="D38" i="3"/>
  <c r="C38" i="3"/>
  <c r="C37" i="3"/>
  <c r="E37" i="3" s="1"/>
  <c r="C36" i="3"/>
  <c r="E36" i="3" s="1"/>
  <c r="E35" i="3"/>
  <c r="D35" i="3"/>
  <c r="C35" i="3"/>
  <c r="E34" i="3"/>
  <c r="D34" i="3"/>
  <c r="C34" i="3"/>
  <c r="D33" i="3"/>
  <c r="C33" i="3"/>
  <c r="E33" i="3" s="1"/>
  <c r="D32" i="3"/>
  <c r="C32" i="3"/>
  <c r="E32" i="3" s="1"/>
  <c r="E31" i="3"/>
  <c r="C31" i="3"/>
  <c r="D31" i="3" s="1"/>
  <c r="D30" i="3"/>
  <c r="C30" i="3"/>
  <c r="E30" i="3" s="1"/>
  <c r="C29" i="3"/>
  <c r="E29" i="3" s="1"/>
  <c r="C28" i="3"/>
  <c r="E28" i="3" s="1"/>
  <c r="E27" i="3"/>
  <c r="C27" i="3"/>
  <c r="D27" i="3" s="1"/>
  <c r="E26" i="3"/>
  <c r="D26" i="3"/>
  <c r="C26" i="3"/>
  <c r="C25" i="3"/>
  <c r="E25" i="3" s="1"/>
  <c r="C24" i="3"/>
  <c r="E24" i="3" s="1"/>
  <c r="E23" i="3"/>
  <c r="D23" i="3"/>
  <c r="C23" i="3"/>
  <c r="E22" i="3"/>
  <c r="D22" i="3"/>
  <c r="C22" i="3"/>
  <c r="D21" i="3"/>
  <c r="C21" i="3"/>
  <c r="E21" i="3" s="1"/>
  <c r="D20" i="3"/>
  <c r="C20" i="3"/>
  <c r="E20" i="3" s="1"/>
  <c r="E19" i="3"/>
  <c r="C19" i="3"/>
  <c r="D19" i="3" s="1"/>
  <c r="D18" i="3"/>
  <c r="C18" i="3"/>
  <c r="E18" i="3" s="1"/>
  <c r="C17" i="3"/>
  <c r="E17" i="3" s="1"/>
  <c r="C16" i="3"/>
  <c r="E16" i="3" s="1"/>
  <c r="C15" i="3"/>
  <c r="E15" i="3" s="1"/>
  <c r="E14" i="3"/>
  <c r="D14" i="3"/>
  <c r="C14" i="3"/>
  <c r="C13" i="3"/>
  <c r="E13" i="3" s="1"/>
  <c r="C12" i="3"/>
  <c r="E12" i="3" s="1"/>
  <c r="C11" i="3"/>
  <c r="E11" i="3" s="1"/>
  <c r="E10" i="3"/>
  <c r="D10" i="3"/>
  <c r="C10" i="3"/>
  <c r="C9" i="3"/>
  <c r="E9" i="3" s="1"/>
  <c r="C8" i="3"/>
  <c r="E8" i="3" s="1"/>
  <c r="C7" i="3"/>
  <c r="E7" i="3" s="1"/>
  <c r="E6" i="3"/>
  <c r="D6" i="3"/>
  <c r="C6" i="3"/>
  <c r="C5" i="3"/>
  <c r="E5" i="3" s="1"/>
  <c r="C4" i="3"/>
  <c r="E4" i="3" s="1"/>
  <c r="C3" i="3"/>
  <c r="E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/>
  <c r="I2558" i="2" a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/>
  <c r="I2552" i="2" a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/>
  <c r="I2504" i="2" a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/>
  <c r="I2481" i="2" a="1"/>
  <c r="H2481" i="2"/>
  <c r="G2481" i="2"/>
  <c r="F2481" i="2"/>
  <c r="E2481" i="2"/>
  <c r="D2481" i="2"/>
  <c r="C2481" i="2"/>
  <c r="I2480" i="2"/>
  <c r="I2480" i="2" a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/>
  <c r="I2470" i="2" a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/>
  <c r="I2458" i="2" a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/>
  <c r="I2456" i="2" a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/>
  <c r="I2444" i="2" a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/>
  <c r="I2441" i="2" a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/>
  <c r="I2424" i="2" a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/>
  <c r="I2230" i="2" a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/>
  <c r="I2226" i="2" a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/>
  <c r="I2220" i="2" a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 a="1"/>
  <c r="I2213" i="2" s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/>
  <c r="I2208" i="2" a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/>
  <c r="I2202" i="2" a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/>
  <c r="I2196" i="2" a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/>
  <c r="I2184" i="2" a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/>
  <c r="I2178" i="2" a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/>
  <c r="I2172" i="2" a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/>
  <c r="I2166" i="2" a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/>
  <c r="I2160" i="2" a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/>
  <c r="I2154" i="2" a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/>
  <c r="I2148" i="2" a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/>
  <c r="I2118" i="2" a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/>
  <c r="I2106" i="2" a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/>
  <c r="I2094" i="2" a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/>
  <c r="I2082" i="2" a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/>
  <c r="I2030" i="2" a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/>
  <c r="I2028" i="2" a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/>
  <c r="I2025" i="2" a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/>
  <c r="I2019" i="2" a="1"/>
  <c r="H2019" i="2"/>
  <c r="G2019" i="2"/>
  <c r="F2019" i="2"/>
  <c r="E2019" i="2"/>
  <c r="D2019" i="2"/>
  <c r="C2019" i="2"/>
  <c r="I2018" i="2"/>
  <c r="I2018" i="2" a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/>
  <c r="I2007" i="2" a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/>
  <c r="I1995" i="2" a="1"/>
  <c r="H1995" i="2"/>
  <c r="G1995" i="2"/>
  <c r="F1995" i="2"/>
  <c r="E1995" i="2"/>
  <c r="D1995" i="2"/>
  <c r="C1995" i="2"/>
  <c r="I1994" i="2"/>
  <c r="I1994" i="2" a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/>
  <c r="I1992" i="2" a="1"/>
  <c r="H1992" i="2"/>
  <c r="G1992" i="2"/>
  <c r="F1992" i="2"/>
  <c r="E1992" i="2"/>
  <c r="D1992" i="2"/>
  <c r="C1992" i="2"/>
  <c r="I1991" i="2"/>
  <c r="I1991" i="2" a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/>
  <c r="I1989" i="2" a="1"/>
  <c r="H1989" i="2"/>
  <c r="G1989" i="2"/>
  <c r="F1989" i="2"/>
  <c r="E1989" i="2"/>
  <c r="D1989" i="2"/>
  <c r="C1989" i="2"/>
  <c r="I1988" i="2"/>
  <c r="I1988" i="2" a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/>
  <c r="I1982" i="2" a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/>
  <c r="I1980" i="2" a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/>
  <c r="I1974" i="2" a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/>
  <c r="I1970" i="2" a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/>
  <c r="I1968" i="2" a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/>
  <c r="I1964" i="2" a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/>
  <c r="I1958" i="2" a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/>
  <c r="I1956" i="2" a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/>
  <c r="I1952" i="2" a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/>
  <c r="I1950" i="2" a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/>
  <c r="I1946" i="2" a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/>
  <c r="I1934" i="2" a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/>
  <c r="I1928" i="2" a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/>
  <c r="I1922" i="2" a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/>
  <c r="I1916" i="2" a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/>
  <c r="I1910" i="2" a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/>
  <c r="I1904" i="2" a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/>
  <c r="I1892" i="2" a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/>
  <c r="I1880" i="2" a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/>
  <c r="I1874" i="2" a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/>
  <c r="I1871" i="2" a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/>
  <c r="I1862" i="2" a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/>
  <c r="I1853" i="2" a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/>
  <c r="I1850" i="2" a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/>
  <c r="I1841" i="2" a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/>
  <c r="I1835" i="2" a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/>
  <c r="I1823" i="2" a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/>
  <c r="I1632" i="2" a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/>
  <c r="I1628" i="2" a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/>
  <c r="I1626" i="2" a="1"/>
  <c r="H1626" i="2"/>
  <c r="G1626" i="2"/>
  <c r="F1626" i="2"/>
  <c r="E1626" i="2"/>
  <c r="D1626" i="2"/>
  <c r="C1626" i="2"/>
  <c r="I1625" i="2"/>
  <c r="I1625" i="2" a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/>
  <c r="I1621" i="2" a="1"/>
  <c r="H1621" i="2"/>
  <c r="G1621" i="2"/>
  <c r="F1621" i="2"/>
  <c r="E1621" i="2"/>
  <c r="D1621" i="2"/>
  <c r="C1621" i="2"/>
  <c r="I1620" i="2"/>
  <c r="I1620" i="2" a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/>
  <c r="I1615" i="2" a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/>
  <c r="I1603" i="2" a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/>
  <c r="I1601" i="2" a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/>
  <c r="I1585" i="2" a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/>
  <c r="I1576" i="2" a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/>
  <c r="I1539" i="2" a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/>
  <c r="I1515" i="2" a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/>
  <c r="I1509" i="2" a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/>
  <c r="I1473" i="2" a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/>
  <c r="I1469" i="2" a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/>
  <c r="I1461" i="2" a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/>
  <c r="I1457" i="2" a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/>
  <c r="I1455" i="2" a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/>
  <c r="I1445" i="2" a="1"/>
  <c r="H1445" i="2"/>
  <c r="G1445" i="2"/>
  <c r="F1445" i="2"/>
  <c r="E1445" i="2"/>
  <c r="D1445" i="2"/>
  <c r="C1445" i="2"/>
  <c r="I1444" i="2"/>
  <c r="I1444" i="2" a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/>
  <c r="I1438" i="2" a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/>
  <c r="I1426" i="2" a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/>
  <c r="I1413" i="2" a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/>
  <c r="I1369" i="2" a="1"/>
  <c r="H1369" i="2"/>
  <c r="G1369" i="2"/>
  <c r="F1369" i="2"/>
  <c r="E1369" i="2"/>
  <c r="D1369" i="2"/>
  <c r="C1369" i="2"/>
  <c r="I1368" i="2"/>
  <c r="I1368" i="2" a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/>
  <c r="I1363" i="2" a="1"/>
  <c r="H1363" i="2"/>
  <c r="G1363" i="2"/>
  <c r="F1363" i="2"/>
  <c r="E1363" i="2"/>
  <c r="D1363" i="2"/>
  <c r="C1363" i="2"/>
  <c r="I1362" i="2"/>
  <c r="I1362" i="2" a="1"/>
  <c r="H1362" i="2"/>
  <c r="G1362" i="2"/>
  <c r="F1362" i="2"/>
  <c r="E1362" i="2"/>
  <c r="D1362" i="2"/>
  <c r="C1362" i="2"/>
  <c r="I1361" i="2"/>
  <c r="I1361" i="2" a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/>
  <c r="I1356" i="2" a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/>
  <c r="I1351" i="2" a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/>
  <c r="I1344" i="2" a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/>
  <c r="I1339" i="2" a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/>
  <c r="I1273" i="2" a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/>
  <c r="I1207" i="2" a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/>
  <c r="I1175" i="2" a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/>
  <c r="I1168" i="2" a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/>
  <c r="I1165" i="2" a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/>
  <c r="I1162" i="2" a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/>
  <c r="I1160" i="2" a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/>
  <c r="I1156" i="2" a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/>
  <c r="I1154" i="2" a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/>
  <c r="I1150" i="2" a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/>
  <c r="I1148" i="2" a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/>
  <c r="I1145" i="2" a="1"/>
  <c r="H1145" i="2"/>
  <c r="G1145" i="2"/>
  <c r="F1145" i="2"/>
  <c r="E1145" i="2"/>
  <c r="D1145" i="2"/>
  <c r="C1145" i="2"/>
  <c r="I1144" i="2"/>
  <c r="I1144" i="2" a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/>
  <c r="I1142" i="2" a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/>
  <c r="I1139" i="2" a="1"/>
  <c r="H1139" i="2"/>
  <c r="G1139" i="2"/>
  <c r="F1139" i="2"/>
  <c r="E1139" i="2"/>
  <c r="D1139" i="2"/>
  <c r="C1139" i="2"/>
  <c r="I1138" i="2"/>
  <c r="I1138" i="2" a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/>
  <c r="I1136" i="2" a="1"/>
  <c r="H1136" i="2"/>
  <c r="G1136" i="2"/>
  <c r="F1136" i="2"/>
  <c r="E1136" i="2"/>
  <c r="D1136" i="2"/>
  <c r="C1136" i="2"/>
  <c r="I1135" i="2"/>
  <c r="I1135" i="2" a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/>
  <c r="I1133" i="2" a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/>
  <c r="I1130" i="2" a="1"/>
  <c r="H1130" i="2"/>
  <c r="G1130" i="2"/>
  <c r="F1130" i="2"/>
  <c r="E1130" i="2"/>
  <c r="D1130" i="2"/>
  <c r="C1130" i="2"/>
  <c r="I1129" i="2"/>
  <c r="I1129" i="2" a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/>
  <c r="I1124" i="2" a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/>
  <c r="I1118" i="2" a="1"/>
  <c r="H1118" i="2"/>
  <c r="G1118" i="2"/>
  <c r="F1118" i="2"/>
  <c r="E1118" i="2"/>
  <c r="D1118" i="2"/>
  <c r="C1118" i="2"/>
  <c r="I1117" i="2"/>
  <c r="I1117" i="2" a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/>
  <c r="I1112" i="2" a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/>
  <c r="I1106" i="2" a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/>
  <c r="I1100" i="2" a="1"/>
  <c r="H1100" i="2"/>
  <c r="G1100" i="2"/>
  <c r="F1100" i="2"/>
  <c r="E1100" i="2"/>
  <c r="D1100" i="2"/>
  <c r="C1100" i="2"/>
  <c r="I1099" i="2"/>
  <c r="I1099" i="2" a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/>
  <c r="I1094" i="2" a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/>
  <c r="I1088" i="2" a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/>
  <c r="I1081" i="2" a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/>
  <c r="I1076" i="2" a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/>
  <c r="I1070" i="2" a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/>
  <c r="I1064" i="2" a="1"/>
  <c r="H1064" i="2"/>
  <c r="G1064" i="2"/>
  <c r="F1064" i="2"/>
  <c r="E1064" i="2"/>
  <c r="D1064" i="2"/>
  <c r="C1064" i="2"/>
  <c r="I1063" i="2"/>
  <c r="I1063" i="2" a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/>
  <c r="I1058" i="2" a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/>
  <c r="I1052" i="2" a="1"/>
  <c r="H1052" i="2"/>
  <c r="G1052" i="2"/>
  <c r="F1052" i="2"/>
  <c r="E1052" i="2"/>
  <c r="D1052" i="2"/>
  <c r="C1052" i="2"/>
  <c r="I1051" i="2"/>
  <c r="I1051" i="2" a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/>
  <c r="I1046" i="2" a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/>
  <c r="I1039" i="2" a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/>
  <c r="I1034" i="2" a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/>
  <c r="I1028" i="2" a="1"/>
  <c r="H1028" i="2"/>
  <c r="G1028" i="2"/>
  <c r="F1028" i="2"/>
  <c r="E1028" i="2"/>
  <c r="D1028" i="2"/>
  <c r="C1028" i="2"/>
  <c r="I1027" i="2"/>
  <c r="I1027" i="2" a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/>
  <c r="I1021" i="2" a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/>
  <c r="I1016" i="2" a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/>
  <c r="I1010" i="2" a="1"/>
  <c r="H1010" i="2"/>
  <c r="G1010" i="2"/>
  <c r="F1010" i="2"/>
  <c r="E1010" i="2"/>
  <c r="D1010" i="2"/>
  <c r="C1010" i="2"/>
  <c r="I1009" i="2"/>
  <c r="I1009" i="2" a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/>
  <c r="I1004" i="2" a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/>
  <c r="I998" i="2" a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/>
  <c r="I992" i="2" a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/>
  <c r="I986" i="2" a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/>
  <c r="I980" i="2" a="1"/>
  <c r="H980" i="2"/>
  <c r="G980" i="2"/>
  <c r="F980" i="2"/>
  <c r="E980" i="2"/>
  <c r="D980" i="2"/>
  <c r="C980" i="2"/>
  <c r="I979" i="2"/>
  <c r="I979" i="2" a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/>
  <c r="I974" i="2" a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/>
  <c r="I955" i="2" a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/>
  <c r="I949" i="2" a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/>
  <c r="I943" i="2" a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/>
  <c r="I938" i="2" a="1"/>
  <c r="H938" i="2"/>
  <c r="G938" i="2"/>
  <c r="F938" i="2"/>
  <c r="E938" i="2"/>
  <c r="D938" i="2"/>
  <c r="C938" i="2"/>
  <c r="I937" i="2"/>
  <c r="I937" i="2" a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/>
  <c r="I931" i="2" a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/>
  <c r="I922" i="2" a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/>
  <c r="I919" i="2" a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/>
  <c r="I917" i="2" a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/>
  <c r="I910" i="2" a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/>
  <c r="I907" i="2" a="1"/>
  <c r="H907" i="2"/>
  <c r="G907" i="2"/>
  <c r="F907" i="2"/>
  <c r="E907" i="2"/>
  <c r="D907" i="2"/>
  <c r="C907" i="2"/>
  <c r="I906" i="2"/>
  <c r="I906" i="2" a="1"/>
  <c r="H906" i="2"/>
  <c r="G906" i="2"/>
  <c r="F906" i="2"/>
  <c r="E906" i="2"/>
  <c r="D906" i="2"/>
  <c r="C906" i="2"/>
  <c r="I905" i="2"/>
  <c r="I905" i="2" a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/>
  <c r="I900" i="2" a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/>
  <c r="I898" i="2" a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/>
  <c r="I895" i="2" a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/>
  <c r="I893" i="2" a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/>
  <c r="I889" i="2" a="1"/>
  <c r="H889" i="2"/>
  <c r="G889" i="2"/>
  <c r="F889" i="2"/>
  <c r="E889" i="2"/>
  <c r="D889" i="2"/>
  <c r="C889" i="2"/>
  <c r="I888" i="2"/>
  <c r="I888" i="2" a="1"/>
  <c r="H888" i="2"/>
  <c r="G888" i="2"/>
  <c r="F888" i="2"/>
  <c r="E888" i="2"/>
  <c r="D888" i="2"/>
  <c r="C888" i="2"/>
  <c r="I887" i="2"/>
  <c r="I887" i="2" a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/>
  <c r="I883" i="2" a="1"/>
  <c r="H883" i="2"/>
  <c r="G883" i="2"/>
  <c r="F883" i="2"/>
  <c r="E883" i="2"/>
  <c r="D883" i="2"/>
  <c r="C883" i="2"/>
  <c r="I882" i="2"/>
  <c r="I882" i="2" a="1"/>
  <c r="H882" i="2"/>
  <c r="G882" i="2"/>
  <c r="F882" i="2"/>
  <c r="E882" i="2"/>
  <c r="D882" i="2"/>
  <c r="C882" i="2"/>
  <c r="I881" i="2"/>
  <c r="I881" i="2" a="1"/>
  <c r="H881" i="2"/>
  <c r="G881" i="2"/>
  <c r="F881" i="2"/>
  <c r="E881" i="2"/>
  <c r="D881" i="2"/>
  <c r="C881" i="2"/>
  <c r="I880" i="2"/>
  <c r="I880" i="2" a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/>
  <c r="I876" i="2" a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/>
  <c r="I874" i="2" a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/>
  <c r="I871" i="2" a="1"/>
  <c r="H871" i="2"/>
  <c r="G871" i="2"/>
  <c r="F871" i="2"/>
  <c r="E871" i="2"/>
  <c r="D871" i="2"/>
  <c r="C871" i="2"/>
  <c r="I870" i="2"/>
  <c r="I870" i="2" a="1"/>
  <c r="H870" i="2"/>
  <c r="G870" i="2"/>
  <c r="F870" i="2"/>
  <c r="E870" i="2"/>
  <c r="D870" i="2"/>
  <c r="C870" i="2"/>
  <c r="I869" i="2"/>
  <c r="I869" i="2" a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/>
  <c r="I865" i="2" a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/>
  <c r="I863" i="2" a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/>
  <c r="I858" i="2" a="1"/>
  <c r="H858" i="2"/>
  <c r="G858" i="2"/>
  <c r="F858" i="2"/>
  <c r="E858" i="2"/>
  <c r="D858" i="2"/>
  <c r="C858" i="2"/>
  <c r="I857" i="2"/>
  <c r="I857" i="2" a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/>
  <c r="I851" i="2" a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/>
  <c r="I847" i="2" a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/>
  <c r="I840" i="2" a="1"/>
  <c r="H840" i="2"/>
  <c r="G840" i="2"/>
  <c r="F840" i="2"/>
  <c r="E840" i="2"/>
  <c r="D840" i="2"/>
  <c r="C840" i="2"/>
  <c r="I839" i="2"/>
  <c r="I839" i="2" a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/>
  <c r="I834" i="2" a="1"/>
  <c r="H834" i="2"/>
  <c r="G834" i="2"/>
  <c r="F834" i="2"/>
  <c r="E834" i="2"/>
  <c r="D834" i="2"/>
  <c r="C834" i="2"/>
  <c r="I833" i="2"/>
  <c r="I833" i="2" a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/>
  <c r="I828" i="2" a="1"/>
  <c r="H828" i="2"/>
  <c r="G828" i="2"/>
  <c r="F828" i="2"/>
  <c r="E828" i="2"/>
  <c r="D828" i="2"/>
  <c r="C828" i="2"/>
  <c r="I827" i="2"/>
  <c r="I827" i="2" a="1"/>
  <c r="H827" i="2"/>
  <c r="G827" i="2"/>
  <c r="F827" i="2"/>
  <c r="E827" i="2"/>
  <c r="D827" i="2"/>
  <c r="C827" i="2"/>
  <c r="I826" i="2"/>
  <c r="I826" i="2" a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/>
  <c r="I822" i="2" a="1"/>
  <c r="H822" i="2"/>
  <c r="G822" i="2"/>
  <c r="F822" i="2"/>
  <c r="E822" i="2"/>
  <c r="D822" i="2"/>
  <c r="C822" i="2"/>
  <c r="I821" i="2"/>
  <c r="I821" i="2" a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/>
  <c r="I816" i="2" a="1"/>
  <c r="H816" i="2"/>
  <c r="G816" i="2"/>
  <c r="F816" i="2"/>
  <c r="E816" i="2"/>
  <c r="D816" i="2"/>
  <c r="C816" i="2"/>
  <c r="I815" i="2"/>
  <c r="I815" i="2" a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/>
  <c r="I809" i="2" a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/>
  <c r="I802" i="2" a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/>
  <c r="I799" i="2" a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/>
  <c r="I793" i="2" a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/>
  <c r="I787" i="2" a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/>
  <c r="I785" i="2" a="1"/>
  <c r="H785" i="2"/>
  <c r="G785" i="2"/>
  <c r="F785" i="2"/>
  <c r="E785" i="2"/>
  <c r="D785" i="2"/>
  <c r="C785" i="2"/>
  <c r="I784" i="2"/>
  <c r="I784" i="2" a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/>
  <c r="I778" i="2" a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/>
  <c r="I775" i="2" a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/>
  <c r="I755" i="2" a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/>
  <c r="I743" i="2" a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/>
  <c r="I737" i="2" a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/>
  <c r="I727" i="2" a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/>
  <c r="I719" i="2" a="1"/>
  <c r="H719" i="2"/>
  <c r="G719" i="2"/>
  <c r="F719" i="2"/>
  <c r="E719" i="2"/>
  <c r="D719" i="2"/>
  <c r="C719" i="2"/>
  <c r="I718" i="2"/>
  <c r="I718" i="2" a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/>
  <c r="I706" i="2" a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/>
  <c r="I702" i="2" a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/>
  <c r="I694" i="2" a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/>
  <c r="I690" i="2" a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/>
  <c r="I678" i="2" a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/>
  <c r="I672" i="2" a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/>
  <c r="I670" i="2" a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/>
  <c r="I666" i="2" a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/>
  <c r="I660" i="2" a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/>
  <c r="I654" i="2" a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/>
  <c r="I642" i="2" a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/>
  <c r="I640" i="2" a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/>
  <c r="I636" i="2" a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/>
  <c r="I634" i="2" a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/>
  <c r="I630" i="2" a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/>
  <c r="I622" i="2" a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/>
  <c r="I610" i="2" a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/>
  <c r="I606" i="2" a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/>
  <c r="I592" i="2" a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/>
  <c r="I586" i="2" a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/>
  <c r="I580" i="2" a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/>
  <c r="I570" i="2" a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/>
  <c r="I568" i="2" a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/>
  <c r="I562" i="2" a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/>
  <c r="I535" i="2" a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/>
  <c r="I530" i="2" a="1"/>
  <c r="H530" i="2"/>
  <c r="G530" i="2"/>
  <c r="F530" i="2"/>
  <c r="E530" i="2"/>
  <c r="D530" i="2"/>
  <c r="C530" i="2"/>
  <c r="I529" i="2"/>
  <c r="I529" i="2" a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/>
  <c r="I524" i="2" a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/>
  <c r="I518" i="2" a="1"/>
  <c r="H518" i="2"/>
  <c r="G518" i="2"/>
  <c r="F518" i="2"/>
  <c r="E518" i="2"/>
  <c r="D518" i="2"/>
  <c r="C518" i="2"/>
  <c r="I517" i="2"/>
  <c r="I517" i="2" a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/>
  <c r="I512" i="2" a="1"/>
  <c r="H512" i="2"/>
  <c r="G512" i="2"/>
  <c r="F512" i="2"/>
  <c r="E512" i="2"/>
  <c r="D512" i="2"/>
  <c r="C512" i="2"/>
  <c r="I511" i="2"/>
  <c r="I511" i="2" a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/>
  <c r="I505" i="2" a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/>
  <c r="I500" i="2" a="1"/>
  <c r="H500" i="2"/>
  <c r="G500" i="2"/>
  <c r="F500" i="2"/>
  <c r="E500" i="2"/>
  <c r="D500" i="2"/>
  <c r="C500" i="2"/>
  <c r="I499" i="2"/>
  <c r="I499" i="2" a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/>
  <c r="I494" i="2" a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/>
  <c r="I488" i="2" a="1"/>
  <c r="H488" i="2"/>
  <c r="G488" i="2"/>
  <c r="F488" i="2"/>
  <c r="E488" i="2"/>
  <c r="D488" i="2"/>
  <c r="C488" i="2"/>
  <c r="I487" i="2"/>
  <c r="I487" i="2" a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/>
  <c r="I482" i="2" a="1"/>
  <c r="H482" i="2"/>
  <c r="G482" i="2"/>
  <c r="F482" i="2"/>
  <c r="E482" i="2"/>
  <c r="D482" i="2"/>
  <c r="C482" i="2"/>
  <c r="I481" i="2"/>
  <c r="I481" i="2" a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/>
  <c r="I476" i="2" a="1"/>
  <c r="H476" i="2"/>
  <c r="G476" i="2"/>
  <c r="F476" i="2"/>
  <c r="E476" i="2"/>
  <c r="D476" i="2"/>
  <c r="C476" i="2"/>
  <c r="I475" i="2"/>
  <c r="I475" i="2" a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/>
  <c r="I469" i="2" a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/>
  <c r="I464" i="2" a="1"/>
  <c r="H464" i="2"/>
  <c r="G464" i="2"/>
  <c r="F464" i="2"/>
  <c r="E464" i="2"/>
  <c r="D464" i="2"/>
  <c r="C464" i="2"/>
  <c r="I463" i="2"/>
  <c r="I463" i="2" a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/>
  <c r="I457" i="2" a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/>
  <c r="I452" i="2" a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/>
  <c r="I445" i="2" a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/>
  <c r="I440" i="2" a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/>
  <c r="I434" i="2" a="1"/>
  <c r="H434" i="2"/>
  <c r="G434" i="2"/>
  <c r="F434" i="2"/>
  <c r="E434" i="2"/>
  <c r="D434" i="2"/>
  <c r="C434" i="2"/>
  <c r="I433" i="2"/>
  <c r="I433" i="2" a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/>
  <c r="I428" i="2" a="1"/>
  <c r="H428" i="2"/>
  <c r="G428" i="2"/>
  <c r="F428" i="2"/>
  <c r="E428" i="2"/>
  <c r="D428" i="2"/>
  <c r="C428" i="2"/>
  <c r="I427" i="2"/>
  <c r="I427" i="2" a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/>
  <c r="I422" i="2" a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/>
  <c r="I416" i="2" a="1"/>
  <c r="H416" i="2"/>
  <c r="G416" i="2"/>
  <c r="F416" i="2"/>
  <c r="E416" i="2"/>
  <c r="D416" i="2"/>
  <c r="C416" i="2"/>
  <c r="I415" i="2"/>
  <c r="I415" i="2" a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/>
  <c r="I410" i="2" a="1"/>
  <c r="H410" i="2"/>
  <c r="G410" i="2"/>
  <c r="F410" i="2"/>
  <c r="E410" i="2"/>
  <c r="D410" i="2"/>
  <c r="C410" i="2"/>
  <c r="I409" i="2"/>
  <c r="I409" i="2" a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/>
  <c r="I397" i="2" a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/>
  <c r="I385" i="2" a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/>
  <c r="I373" i="2" a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/>
  <c r="I367" i="2" a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/>
  <c r="I362" i="2" a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/>
  <c r="I350" i="2" a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/>
  <c r="I344" i="2" a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/>
  <c r="I332" i="2" a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/>
  <c r="I329" i="2" a="1"/>
  <c r="H329" i="2"/>
  <c r="G329" i="2"/>
  <c r="F329" i="2"/>
  <c r="E329" i="2"/>
  <c r="D329" i="2"/>
  <c r="C329" i="2"/>
  <c r="I328" i="2"/>
  <c r="I328" i="2" a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/>
  <c r="I326" i="2" a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/>
  <c r="I320" i="2" a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/>
  <c r="I314" i="2" a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/>
  <c r="I311" i="2" a="1"/>
  <c r="H311" i="2"/>
  <c r="G311" i="2"/>
  <c r="F311" i="2"/>
  <c r="E311" i="2"/>
  <c r="D311" i="2"/>
  <c r="C311" i="2"/>
  <c r="I310" i="2"/>
  <c r="I310" i="2" a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/>
  <c r="I308" i="2" a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/>
  <c r="I305" i="2" a="1"/>
  <c r="H305" i="2"/>
  <c r="G305" i="2"/>
  <c r="F305" i="2"/>
  <c r="E305" i="2"/>
  <c r="D305" i="2"/>
  <c r="C305" i="2"/>
  <c r="I304" i="2"/>
  <c r="I304" i="2" a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/>
  <c r="I302" i="2" a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/>
  <c r="I298" i="2" a="1"/>
  <c r="H298" i="2"/>
  <c r="G298" i="2"/>
  <c r="F298" i="2"/>
  <c r="E298" i="2"/>
  <c r="D298" i="2"/>
  <c r="C298" i="2"/>
  <c r="I297" i="2"/>
  <c r="I297" i="2" a="1"/>
  <c r="H297" i="2"/>
  <c r="G297" i="2"/>
  <c r="F297" i="2"/>
  <c r="E297" i="2"/>
  <c r="D297" i="2"/>
  <c r="C297" i="2"/>
  <c r="I296" i="2"/>
  <c r="I296" i="2" a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/>
  <c r="I293" i="2" a="1"/>
  <c r="H293" i="2"/>
  <c r="G293" i="2"/>
  <c r="F293" i="2"/>
  <c r="E293" i="2"/>
  <c r="D293" i="2"/>
  <c r="C293" i="2"/>
  <c r="I292" i="2"/>
  <c r="I292" i="2" a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/>
  <c r="I287" i="2" a="1"/>
  <c r="H287" i="2"/>
  <c r="G287" i="2"/>
  <c r="F287" i="2"/>
  <c r="E287" i="2"/>
  <c r="D287" i="2"/>
  <c r="C287" i="2"/>
  <c r="I286" i="2"/>
  <c r="I286" i="2" a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/>
  <c r="I284" i="2" a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/>
  <c r="I281" i="2" a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/>
  <c r="I278" i="2" a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/>
  <c r="I275" i="2" a="1"/>
  <c r="H275" i="2"/>
  <c r="G275" i="2"/>
  <c r="F275" i="2"/>
  <c r="E275" i="2"/>
  <c r="D275" i="2"/>
  <c r="C275" i="2"/>
  <c r="I274" i="2"/>
  <c r="I274" i="2" a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/>
  <c r="I272" i="2" a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/>
  <c r="I266" i="2" a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/>
  <c r="I263" i="2" a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/>
  <c r="I260" i="2" a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/>
  <c r="I257" i="2" a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/>
  <c r="I254" i="2" a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/>
  <c r="I251" i="2" a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/>
  <c r="I248" i="2" a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/>
  <c r="I245" i="2" a="1"/>
  <c r="H245" i="2"/>
  <c r="G245" i="2"/>
  <c r="F245" i="2"/>
  <c r="E245" i="2"/>
  <c r="D245" i="2"/>
  <c r="C245" i="2"/>
  <c r="I244" i="2"/>
  <c r="I244" i="2" a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/>
  <c r="I239" i="2" a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/>
  <c r="I233" i="2" a="1"/>
  <c r="H233" i="2"/>
  <c r="G233" i="2"/>
  <c r="F233" i="2"/>
  <c r="E233" i="2"/>
  <c r="D233" i="2"/>
  <c r="C233" i="2"/>
  <c r="I232" i="2"/>
  <c r="I232" i="2" a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/>
  <c r="I224" i="2" a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/>
  <c r="I212" i="2" a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/>
  <c r="I207" i="2" a="1"/>
  <c r="H207" i="2"/>
  <c r="G207" i="2"/>
  <c r="F207" i="2"/>
  <c r="E207" i="2"/>
  <c r="D207" i="2"/>
  <c r="C207" i="2"/>
  <c r="I206" i="2"/>
  <c r="I206" i="2" a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/>
  <c r="I202" i="2" a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/>
  <c r="I200" i="2" a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/>
  <c r="I196" i="2" a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/>
  <c r="I192" i="2" a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 a="1"/>
  <c r="I187" i="2" s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/>
  <c r="I184" i="2" a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/>
  <c r="I176" i="2" a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/>
  <c r="I52" i="2" a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I50" i="2" a="1"/>
  <c r="I50" i="2" s="1"/>
  <c r="G50" i="2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/>
  <c r="I41" i="2" a="1"/>
  <c r="F41" i="2"/>
  <c r="E41" i="2"/>
  <c r="D41" i="2"/>
  <c r="C41" i="2"/>
  <c r="I40" i="2"/>
  <c r="I40" i="2" a="1"/>
  <c r="F40" i="2"/>
  <c r="E40" i="2"/>
  <c r="D40" i="2"/>
  <c r="C40" i="2"/>
  <c r="I39" i="2"/>
  <c r="I39" i="2" a="1"/>
  <c r="F39" i="2"/>
  <c r="E39" i="2"/>
  <c r="D39" i="2"/>
  <c r="C39" i="2"/>
  <c r="I38" i="2"/>
  <c r="I38" i="2" a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/>
  <c r="I29" i="2" a="1"/>
  <c r="F29" i="2"/>
  <c r="E29" i="2"/>
  <c r="D29" i="2"/>
  <c r="C29" i="2"/>
  <c r="I28" i="2"/>
  <c r="I28" i="2" a="1"/>
  <c r="F28" i="2"/>
  <c r="E28" i="2"/>
  <c r="D28" i="2"/>
  <c r="C28" i="2"/>
  <c r="I27" i="2"/>
  <c r="I27" i="2" a="1"/>
  <c r="F27" i="2"/>
  <c r="E27" i="2"/>
  <c r="D27" i="2"/>
  <c r="C27" i="2"/>
  <c r="I26" i="2"/>
  <c r="I26" i="2" a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 a="1"/>
  <c r="I20" i="2" s="1"/>
  <c r="F20" i="2"/>
  <c r="E20" i="2"/>
  <c r="D20" i="2"/>
  <c r="C20" i="2"/>
  <c r="I19" i="2"/>
  <c r="I19" i="2" a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E7" i="5" l="1"/>
  <c r="H6" i="5"/>
  <c r="D30" i="4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G16" i="3"/>
  <c r="D17" i="3"/>
  <c r="D29" i="3"/>
  <c r="D41" i="3"/>
  <c r="D53" i="3"/>
  <c r="D65" i="3"/>
  <c r="D77" i="3"/>
  <c r="D89" i="3"/>
  <c r="D101" i="3"/>
  <c r="D113" i="3"/>
  <c r="D119" i="3"/>
  <c r="D131" i="3"/>
  <c r="D143" i="3"/>
  <c r="E167" i="3"/>
  <c r="D167" i="3"/>
  <c r="E170" i="3"/>
  <c r="E214" i="3"/>
  <c r="D214" i="3"/>
  <c r="E326" i="3"/>
  <c r="D326" i="3"/>
  <c r="E448" i="3"/>
  <c r="D448" i="3"/>
  <c r="D24" i="3"/>
  <c r="D36" i="3"/>
  <c r="D48" i="3"/>
  <c r="D60" i="3"/>
  <c r="D72" i="3"/>
  <c r="D84" i="3"/>
  <c r="D96" i="3"/>
  <c r="D108" i="3"/>
  <c r="D124" i="3"/>
  <c r="D136" i="3"/>
  <c r="D148" i="3"/>
  <c r="E154" i="3"/>
  <c r="D154" i="3"/>
  <c r="E190" i="3"/>
  <c r="D190" i="3"/>
  <c r="E260" i="3"/>
  <c r="D260" i="3"/>
  <c r="E338" i="3"/>
  <c r="D338" i="3"/>
  <c r="E514" i="3"/>
  <c r="D514" i="3"/>
  <c r="D3" i="3"/>
  <c r="D7" i="3"/>
  <c r="D11" i="3"/>
  <c r="D15" i="3"/>
  <c r="E218" i="3"/>
  <c r="E350" i="3"/>
  <c r="D350" i="3"/>
  <c r="E254" i="3"/>
  <c r="D254" i="3"/>
  <c r="E314" i="3"/>
  <c r="D314" i="3"/>
  <c r="E493" i="3"/>
  <c r="D493" i="3"/>
  <c r="E226" i="3"/>
  <c r="D226" i="3"/>
  <c r="E362" i="3"/>
  <c r="D362" i="3"/>
  <c r="E824" i="3"/>
  <c r="D824" i="3"/>
  <c r="E155" i="3"/>
  <c r="D155" i="3"/>
  <c r="E191" i="3"/>
  <c r="D191" i="3"/>
  <c r="E208" i="3"/>
  <c r="D208" i="3"/>
  <c r="E266" i="3"/>
  <c r="D266" i="3"/>
  <c r="E374" i="3"/>
  <c r="D374" i="3"/>
  <c r="E450" i="3"/>
  <c r="D450" i="3"/>
  <c r="D4" i="3"/>
  <c r="D8" i="3"/>
  <c r="D12" i="3"/>
  <c r="D16" i="3"/>
  <c r="D28" i="3"/>
  <c r="D40" i="3"/>
  <c r="D52" i="3"/>
  <c r="D64" i="3"/>
  <c r="D76" i="3"/>
  <c r="D88" i="3"/>
  <c r="D100" i="3"/>
  <c r="D112" i="3"/>
  <c r="E178" i="3"/>
  <c r="D178" i="3"/>
  <c r="E230" i="3"/>
  <c r="E386" i="3"/>
  <c r="D386" i="3"/>
  <c r="E125" i="3"/>
  <c r="D125" i="3"/>
  <c r="E137" i="3"/>
  <c r="D137" i="3"/>
  <c r="E278" i="3"/>
  <c r="D278" i="3"/>
  <c r="E220" i="3"/>
  <c r="D220" i="3"/>
  <c r="E248" i="3"/>
  <c r="D248" i="3"/>
  <c r="D5" i="3"/>
  <c r="D9" i="3"/>
  <c r="D13" i="3"/>
  <c r="D25" i="3"/>
  <c r="D37" i="3"/>
  <c r="D49" i="3"/>
  <c r="D118" i="3"/>
  <c r="D130" i="3"/>
  <c r="D142" i="3"/>
  <c r="E179" i="3"/>
  <c r="D179" i="3"/>
  <c r="E182" i="3"/>
  <c r="E244" i="3"/>
  <c r="D244" i="3"/>
  <c r="E290" i="3"/>
  <c r="D290" i="3"/>
  <c r="E166" i="3"/>
  <c r="D166" i="3"/>
  <c r="E202" i="3"/>
  <c r="D202" i="3"/>
  <c r="E236" i="3"/>
  <c r="D236" i="3"/>
  <c r="E541" i="3"/>
  <c r="D541" i="3"/>
  <c r="E232" i="3"/>
  <c r="D232" i="3"/>
  <c r="E302" i="3"/>
  <c r="D302" i="3"/>
  <c r="E486" i="3"/>
  <c r="D486" i="3"/>
  <c r="E480" i="3"/>
  <c r="D480" i="3"/>
  <c r="E550" i="3"/>
  <c r="D550" i="3"/>
  <c r="E637" i="3"/>
  <c r="D637" i="3"/>
  <c r="E893" i="3"/>
  <c r="D893" i="3"/>
  <c r="E456" i="3"/>
  <c r="D456" i="3"/>
  <c r="E468" i="3"/>
  <c r="D468" i="3"/>
  <c r="E565" i="3"/>
  <c r="D565" i="3"/>
  <c r="E574" i="3"/>
  <c r="D574" i="3"/>
  <c r="E589" i="3"/>
  <c r="D589" i="3"/>
  <c r="E929" i="3"/>
  <c r="D929" i="3"/>
  <c r="E951" i="3"/>
  <c r="D951" i="3"/>
  <c r="D256" i="3"/>
  <c r="D268" i="3"/>
  <c r="D280" i="3"/>
  <c r="D292" i="3"/>
  <c r="D304" i="3"/>
  <c r="D316" i="3"/>
  <c r="D328" i="3"/>
  <c r="D340" i="3"/>
  <c r="D352" i="3"/>
  <c r="D364" i="3"/>
  <c r="D376" i="3"/>
  <c r="D388" i="3"/>
  <c r="D845" i="3"/>
  <c r="E845" i="3"/>
  <c r="D203" i="3"/>
  <c r="D215" i="3"/>
  <c r="D227" i="3"/>
  <c r="D239" i="3"/>
  <c r="D251" i="3"/>
  <c r="D263" i="3"/>
  <c r="D275" i="3"/>
  <c r="D287" i="3"/>
  <c r="D299" i="3"/>
  <c r="D311" i="3"/>
  <c r="D323" i="3"/>
  <c r="D335" i="3"/>
  <c r="D347" i="3"/>
  <c r="D359" i="3"/>
  <c r="D371" i="3"/>
  <c r="D383" i="3"/>
  <c r="D462" i="3"/>
  <c r="E481" i="3"/>
  <c r="D481" i="3"/>
  <c r="E529" i="3"/>
  <c r="D529" i="3"/>
  <c r="E601" i="3"/>
  <c r="D601" i="3"/>
  <c r="D396" i="3"/>
  <c r="D408" i="3"/>
  <c r="D420" i="3"/>
  <c r="D432" i="3"/>
  <c r="D444" i="3"/>
  <c r="E469" i="3"/>
  <c r="D469" i="3"/>
  <c r="E490" i="3"/>
  <c r="E504" i="3"/>
  <c r="D504" i="3"/>
  <c r="E457" i="3"/>
  <c r="D457" i="3"/>
  <c r="E517" i="3"/>
  <c r="D517" i="3"/>
  <c r="E538" i="3"/>
  <c r="D538" i="3"/>
  <c r="E716" i="3"/>
  <c r="D716" i="3"/>
  <c r="D272" i="3"/>
  <c r="D284" i="3"/>
  <c r="D296" i="3"/>
  <c r="D308" i="3"/>
  <c r="D320" i="3"/>
  <c r="D332" i="3"/>
  <c r="D344" i="3"/>
  <c r="D356" i="3"/>
  <c r="D368" i="3"/>
  <c r="D380" i="3"/>
  <c r="E505" i="3"/>
  <c r="D505" i="3"/>
  <c r="E553" i="3"/>
  <c r="D553" i="3"/>
  <c r="E613" i="3"/>
  <c r="D613" i="3"/>
  <c r="E675" i="3"/>
  <c r="D675" i="3"/>
  <c r="E562" i="3"/>
  <c r="D562" i="3"/>
  <c r="E577" i="3"/>
  <c r="D577" i="3"/>
  <c r="D704" i="3"/>
  <c r="E704" i="3"/>
  <c r="D238" i="3"/>
  <c r="D250" i="3"/>
  <c r="D262" i="3"/>
  <c r="D274" i="3"/>
  <c r="D286" i="3"/>
  <c r="D298" i="3"/>
  <c r="D310" i="3"/>
  <c r="D322" i="3"/>
  <c r="D334" i="3"/>
  <c r="D346" i="3"/>
  <c r="D358" i="3"/>
  <c r="D370" i="3"/>
  <c r="D382" i="3"/>
  <c r="E466" i="3"/>
  <c r="D149" i="3"/>
  <c r="D161" i="3"/>
  <c r="D173" i="3"/>
  <c r="D185" i="3"/>
  <c r="D197" i="3"/>
  <c r="D209" i="3"/>
  <c r="D221" i="3"/>
  <c r="D233" i="3"/>
  <c r="D245" i="3"/>
  <c r="D257" i="3"/>
  <c r="D269" i="3"/>
  <c r="D281" i="3"/>
  <c r="D293" i="3"/>
  <c r="D305" i="3"/>
  <c r="D317" i="3"/>
  <c r="D329" i="3"/>
  <c r="D341" i="3"/>
  <c r="D353" i="3"/>
  <c r="D365" i="3"/>
  <c r="D377" i="3"/>
  <c r="D389" i="3"/>
  <c r="D445" i="3"/>
  <c r="D447" i="3"/>
  <c r="D479" i="3"/>
  <c r="E492" i="3"/>
  <c r="D492" i="3"/>
  <c r="E526" i="3"/>
  <c r="D526" i="3"/>
  <c r="E625" i="3"/>
  <c r="D625" i="3"/>
  <c r="E988" i="3"/>
  <c r="D988" i="3"/>
  <c r="D773" i="3"/>
  <c r="E773" i="3"/>
  <c r="E691" i="3"/>
  <c r="D691" i="3"/>
  <c r="E811" i="3"/>
  <c r="D811" i="3"/>
  <c r="E920" i="3"/>
  <c r="D920" i="3"/>
  <c r="E662" i="3"/>
  <c r="D682" i="3"/>
  <c r="E761" i="3"/>
  <c r="E812" i="3"/>
  <c r="D812" i="3"/>
  <c r="E859" i="3"/>
  <c r="D859" i="3"/>
  <c r="E884" i="3"/>
  <c r="D884" i="3"/>
  <c r="E799" i="3"/>
  <c r="D799" i="3"/>
  <c r="E860" i="3"/>
  <c r="D860" i="3"/>
  <c r="E953" i="3"/>
  <c r="D953" i="3"/>
  <c r="D586" i="3"/>
  <c r="D598" i="3"/>
  <c r="D610" i="3"/>
  <c r="D622" i="3"/>
  <c r="D634" i="3"/>
  <c r="D646" i="3"/>
  <c r="E652" i="3"/>
  <c r="D652" i="3"/>
  <c r="E701" i="3"/>
  <c r="E737" i="3"/>
  <c r="E800" i="3"/>
  <c r="D800" i="3"/>
  <c r="E905" i="3"/>
  <c r="D905" i="3"/>
  <c r="E941" i="3"/>
  <c r="D941" i="3"/>
  <c r="E1028" i="3"/>
  <c r="D1028" i="3"/>
  <c r="E787" i="3"/>
  <c r="D787" i="3"/>
  <c r="E847" i="3"/>
  <c r="D847" i="3"/>
  <c r="E896" i="3"/>
  <c r="D896" i="3"/>
  <c r="E932" i="3"/>
  <c r="D932" i="3"/>
  <c r="D516" i="3"/>
  <c r="D528" i="3"/>
  <c r="D540" i="3"/>
  <c r="D552" i="3"/>
  <c r="D564" i="3"/>
  <c r="D576" i="3"/>
  <c r="D588" i="3"/>
  <c r="D600" i="3"/>
  <c r="D612" i="3"/>
  <c r="D624" i="3"/>
  <c r="D636" i="3"/>
  <c r="D648" i="3"/>
  <c r="D663" i="3"/>
  <c r="E676" i="3"/>
  <c r="D676" i="3"/>
  <c r="E689" i="3"/>
  <c r="E713" i="3"/>
  <c r="E775" i="3"/>
  <c r="D775" i="3"/>
  <c r="E788" i="3"/>
  <c r="D788" i="3"/>
  <c r="E848" i="3"/>
  <c r="D848" i="3"/>
  <c r="D451" i="3"/>
  <c r="D463" i="3"/>
  <c r="D475" i="3"/>
  <c r="D487" i="3"/>
  <c r="D499" i="3"/>
  <c r="D511" i="3"/>
  <c r="D523" i="3"/>
  <c r="D535" i="3"/>
  <c r="D547" i="3"/>
  <c r="D559" i="3"/>
  <c r="D571" i="3"/>
  <c r="D583" i="3"/>
  <c r="D595" i="3"/>
  <c r="D607" i="3"/>
  <c r="D619" i="3"/>
  <c r="D631" i="3"/>
  <c r="D643" i="3"/>
  <c r="E650" i="3"/>
  <c r="D661" i="3"/>
  <c r="E763" i="3"/>
  <c r="D763" i="3"/>
  <c r="E776" i="3"/>
  <c r="D776" i="3"/>
  <c r="E821" i="3"/>
  <c r="E1204" i="3"/>
  <c r="D1204" i="3"/>
  <c r="E751" i="3"/>
  <c r="D751" i="3"/>
  <c r="E764" i="3"/>
  <c r="D764" i="3"/>
  <c r="E917" i="3"/>
  <c r="D917" i="3"/>
  <c r="D573" i="3"/>
  <c r="D585" i="3"/>
  <c r="D597" i="3"/>
  <c r="D609" i="3"/>
  <c r="D621" i="3"/>
  <c r="D633" i="3"/>
  <c r="D645" i="3"/>
  <c r="D668" i="3"/>
  <c r="D670" i="3"/>
  <c r="E674" i="3"/>
  <c r="E739" i="3"/>
  <c r="D739" i="3"/>
  <c r="E752" i="3"/>
  <c r="D752" i="3"/>
  <c r="E809" i="3"/>
  <c r="E835" i="3"/>
  <c r="D835" i="3"/>
  <c r="E881" i="3"/>
  <c r="D881" i="3"/>
  <c r="E908" i="3"/>
  <c r="D908" i="3"/>
  <c r="E944" i="3"/>
  <c r="D944" i="3"/>
  <c r="E1060" i="3"/>
  <c r="D1060" i="3"/>
  <c r="E727" i="3"/>
  <c r="D727" i="3"/>
  <c r="E740" i="3"/>
  <c r="D740" i="3"/>
  <c r="E836" i="3"/>
  <c r="D836" i="3"/>
  <c r="E981" i="3"/>
  <c r="D981" i="3"/>
  <c r="E664" i="3"/>
  <c r="D664" i="3"/>
  <c r="E703" i="3"/>
  <c r="D703" i="3"/>
  <c r="E715" i="3"/>
  <c r="D715" i="3"/>
  <c r="E728" i="3"/>
  <c r="D728" i="3"/>
  <c r="E823" i="3"/>
  <c r="D823" i="3"/>
  <c r="E872" i="3"/>
  <c r="D872" i="3"/>
  <c r="E1000" i="3"/>
  <c r="D1000" i="3"/>
  <c r="E1024" i="3"/>
  <c r="D1024" i="3"/>
  <c r="E1216" i="3"/>
  <c r="D1216" i="3"/>
  <c r="E992" i="3"/>
  <c r="E1084" i="3"/>
  <c r="D1084" i="3"/>
  <c r="E1156" i="3"/>
  <c r="D1156" i="3"/>
  <c r="E1228" i="3"/>
  <c r="D1228" i="3"/>
  <c r="E982" i="3"/>
  <c r="D982" i="3"/>
  <c r="E1052" i="3"/>
  <c r="D1052" i="3"/>
  <c r="D993" i="3"/>
  <c r="E1048" i="3"/>
  <c r="D1048" i="3"/>
  <c r="E1120" i="3"/>
  <c r="D1120" i="3"/>
  <c r="E1240" i="3"/>
  <c r="D1240" i="3"/>
  <c r="E964" i="3"/>
  <c r="D964" i="3"/>
  <c r="E1016" i="3"/>
  <c r="D1016" i="3"/>
  <c r="D871" i="3"/>
  <c r="D883" i="3"/>
  <c r="D895" i="3"/>
  <c r="D907" i="3"/>
  <c r="D919" i="3"/>
  <c r="D931" i="3"/>
  <c r="D943" i="3"/>
  <c r="D954" i="3"/>
  <c r="E994" i="3"/>
  <c r="D994" i="3"/>
  <c r="E1096" i="3"/>
  <c r="D1096" i="3"/>
  <c r="E1168" i="3"/>
  <c r="D1168" i="3"/>
  <c r="D686" i="3"/>
  <c r="D698" i="3"/>
  <c r="D710" i="3"/>
  <c r="D722" i="3"/>
  <c r="D734" i="3"/>
  <c r="D746" i="3"/>
  <c r="D758" i="3"/>
  <c r="D770" i="3"/>
  <c r="D782" i="3"/>
  <c r="D794" i="3"/>
  <c r="D806" i="3"/>
  <c r="D818" i="3"/>
  <c r="D830" i="3"/>
  <c r="D842" i="3"/>
  <c r="D854" i="3"/>
  <c r="D866" i="3"/>
  <c r="D878" i="3"/>
  <c r="D890" i="3"/>
  <c r="D902" i="3"/>
  <c r="D914" i="3"/>
  <c r="D926" i="3"/>
  <c r="D938" i="3"/>
  <c r="D950" i="3"/>
  <c r="E958" i="3"/>
  <c r="D958" i="3"/>
  <c r="E968" i="3"/>
  <c r="E1012" i="3"/>
  <c r="D1012" i="3"/>
  <c r="E1040" i="3"/>
  <c r="D1040" i="3"/>
  <c r="E1076" i="3"/>
  <c r="D1076" i="3"/>
  <c r="E1036" i="3"/>
  <c r="D1036" i="3"/>
  <c r="E1072" i="3"/>
  <c r="D1072" i="3"/>
  <c r="E1132" i="3"/>
  <c r="D1132" i="3"/>
  <c r="E1180" i="3"/>
  <c r="D1180" i="3"/>
  <c r="D688" i="3"/>
  <c r="D700" i="3"/>
  <c r="D712" i="3"/>
  <c r="D724" i="3"/>
  <c r="D736" i="3"/>
  <c r="D748" i="3"/>
  <c r="D760" i="3"/>
  <c r="D772" i="3"/>
  <c r="D784" i="3"/>
  <c r="D796" i="3"/>
  <c r="D808" i="3"/>
  <c r="D820" i="3"/>
  <c r="D832" i="3"/>
  <c r="D844" i="3"/>
  <c r="D856" i="3"/>
  <c r="D868" i="3"/>
  <c r="D880" i="3"/>
  <c r="D892" i="3"/>
  <c r="D904" i="3"/>
  <c r="D916" i="3"/>
  <c r="D928" i="3"/>
  <c r="D940" i="3"/>
  <c r="D969" i="3"/>
  <c r="E976" i="3"/>
  <c r="D976" i="3"/>
  <c r="D839" i="3"/>
  <c r="D851" i="3"/>
  <c r="D863" i="3"/>
  <c r="D875" i="3"/>
  <c r="D887" i="3"/>
  <c r="D899" i="3"/>
  <c r="D911" i="3"/>
  <c r="D923" i="3"/>
  <c r="D935" i="3"/>
  <c r="D947" i="3"/>
  <c r="E1004" i="3"/>
  <c r="D1004" i="3"/>
  <c r="E1192" i="3"/>
  <c r="D1192" i="3"/>
  <c r="E970" i="3"/>
  <c r="D970" i="3"/>
  <c r="E980" i="3"/>
  <c r="E1064" i="3"/>
  <c r="D1064" i="3"/>
  <c r="E1108" i="3"/>
  <c r="D1108" i="3"/>
  <c r="E1144" i="3"/>
  <c r="D1144" i="3"/>
  <c r="E1479" i="3"/>
  <c r="D1479" i="3"/>
  <c r="E1563" i="3"/>
  <c r="D1563" i="3"/>
  <c r="E1361" i="3"/>
  <c r="D1361" i="3"/>
  <c r="E1431" i="3"/>
  <c r="D1431" i="3"/>
  <c r="E1527" i="3"/>
  <c r="D1527" i="3"/>
  <c r="E1395" i="3"/>
  <c r="D1395" i="3"/>
  <c r="E1349" i="3"/>
  <c r="D1349" i="3"/>
  <c r="E1371" i="3"/>
  <c r="D1371" i="3"/>
  <c r="E1443" i="3"/>
  <c r="D1443" i="3"/>
  <c r="E1491" i="3"/>
  <c r="D1491" i="3"/>
  <c r="D1088" i="3"/>
  <c r="D1100" i="3"/>
  <c r="D1112" i="3"/>
  <c r="D1124" i="3"/>
  <c r="D1136" i="3"/>
  <c r="D1148" i="3"/>
  <c r="D1160" i="3"/>
  <c r="D1172" i="3"/>
  <c r="D1184" i="3"/>
  <c r="D1196" i="3"/>
  <c r="D1208" i="3"/>
  <c r="D1220" i="3"/>
  <c r="D1232" i="3"/>
  <c r="D1244" i="3"/>
  <c r="D1253" i="3"/>
  <c r="E1299" i="3"/>
  <c r="D1227" i="3"/>
  <c r="E1277" i="3"/>
  <c r="D1277" i="3"/>
  <c r="E1311" i="3"/>
  <c r="E1323" i="3"/>
  <c r="E1539" i="3"/>
  <c r="D1539" i="3"/>
  <c r="D1006" i="3"/>
  <c r="D1018" i="3"/>
  <c r="D1030" i="3"/>
  <c r="D1042" i="3"/>
  <c r="D1054" i="3"/>
  <c r="D1066" i="3"/>
  <c r="D1078" i="3"/>
  <c r="D1090" i="3"/>
  <c r="D1102" i="3"/>
  <c r="D1114" i="3"/>
  <c r="D1126" i="3"/>
  <c r="D1138" i="3"/>
  <c r="D1150" i="3"/>
  <c r="D1162" i="3"/>
  <c r="D1174" i="3"/>
  <c r="D1186" i="3"/>
  <c r="D1198" i="3"/>
  <c r="D1210" i="3"/>
  <c r="D1222" i="3"/>
  <c r="D1234" i="3"/>
  <c r="E1265" i="3"/>
  <c r="D1265" i="3"/>
  <c r="E1278" i="3"/>
  <c r="D1278" i="3"/>
  <c r="E1337" i="3"/>
  <c r="D1337" i="3"/>
  <c r="E1455" i="3"/>
  <c r="D1455" i="3"/>
  <c r="E1503" i="3"/>
  <c r="D1503" i="3"/>
  <c r="D965" i="3"/>
  <c r="D977" i="3"/>
  <c r="D989" i="3"/>
  <c r="D1001" i="3"/>
  <c r="D1013" i="3"/>
  <c r="D1025" i="3"/>
  <c r="D1037" i="3"/>
  <c r="D1049" i="3"/>
  <c r="D1061" i="3"/>
  <c r="D1073" i="3"/>
  <c r="D1085" i="3"/>
  <c r="D1097" i="3"/>
  <c r="D1109" i="3"/>
  <c r="D1121" i="3"/>
  <c r="D1133" i="3"/>
  <c r="D1145" i="3"/>
  <c r="D1157" i="3"/>
  <c r="D1169" i="3"/>
  <c r="D1181" i="3"/>
  <c r="D1193" i="3"/>
  <c r="D1205" i="3"/>
  <c r="E1289" i="3"/>
  <c r="D1289" i="3"/>
  <c r="E1407" i="3"/>
  <c r="D1407" i="3"/>
  <c r="D960" i="3"/>
  <c r="D972" i="3"/>
  <c r="D984" i="3"/>
  <c r="D996" i="3"/>
  <c r="D1020" i="3"/>
  <c r="D1032" i="3"/>
  <c r="D1128" i="3"/>
  <c r="D1140" i="3"/>
  <c r="D1152" i="3"/>
  <c r="D1176" i="3"/>
  <c r="D1188" i="3"/>
  <c r="D1200" i="3"/>
  <c r="E1254" i="3"/>
  <c r="D1254" i="3"/>
  <c r="E1290" i="3"/>
  <c r="D1290" i="3"/>
  <c r="E1301" i="3"/>
  <c r="D1301" i="3"/>
  <c r="E1551" i="3"/>
  <c r="D1551" i="3"/>
  <c r="D1207" i="3"/>
  <c r="D1219" i="3"/>
  <c r="D1231" i="3"/>
  <c r="D1243" i="3"/>
  <c r="E1266" i="3"/>
  <c r="D1266" i="3"/>
  <c r="E1302" i="3"/>
  <c r="D1302" i="3"/>
  <c r="E1313" i="3"/>
  <c r="D1313" i="3"/>
  <c r="E1325" i="3"/>
  <c r="D1325" i="3"/>
  <c r="E1359" i="3"/>
  <c r="E1383" i="3"/>
  <c r="D1383" i="3"/>
  <c r="E1467" i="3"/>
  <c r="D1467" i="3"/>
  <c r="E1515" i="3"/>
  <c r="D1515" i="3"/>
  <c r="E1314" i="3"/>
  <c r="D1314" i="3"/>
  <c r="E1419" i="3"/>
  <c r="D1419" i="3"/>
  <c r="E1691" i="3"/>
  <c r="D1691" i="3"/>
  <c r="E1686" i="3"/>
  <c r="D1686" i="3"/>
  <c r="D1373" i="3"/>
  <c r="D1385" i="3"/>
  <c r="D1397" i="3"/>
  <c r="D1409" i="3"/>
  <c r="D1421" i="3"/>
  <c r="D1433" i="3"/>
  <c r="D1445" i="3"/>
  <c r="D1457" i="3"/>
  <c r="D1469" i="3"/>
  <c r="D1481" i="3"/>
  <c r="D1493" i="3"/>
  <c r="D1505" i="3"/>
  <c r="D1517" i="3"/>
  <c r="D1529" i="3"/>
  <c r="D1541" i="3"/>
  <c r="D1553" i="3"/>
  <c r="D1565" i="3"/>
  <c r="E1578" i="3"/>
  <c r="D1578" i="3"/>
  <c r="D1583" i="3"/>
  <c r="E1722" i="3"/>
  <c r="D1722" i="3"/>
  <c r="D1727" i="3"/>
  <c r="D1416" i="3"/>
  <c r="D1428" i="3"/>
  <c r="D1440" i="3"/>
  <c r="E1698" i="3"/>
  <c r="D1698" i="3"/>
  <c r="D1447" i="3"/>
  <c r="D1459" i="3"/>
  <c r="D1471" i="3"/>
  <c r="D1483" i="3"/>
  <c r="D1495" i="3"/>
  <c r="D1507" i="3"/>
  <c r="D1519" i="3"/>
  <c r="D1531" i="3"/>
  <c r="D1543" i="3"/>
  <c r="D1555" i="3"/>
  <c r="D1567" i="3"/>
  <c r="D1703" i="3"/>
  <c r="D1595" i="3"/>
  <c r="D1607" i="3"/>
  <c r="D1619" i="3"/>
  <c r="E1737" i="3"/>
  <c r="D1737" i="3"/>
  <c r="E1773" i="3"/>
  <c r="D1773" i="3"/>
  <c r="D1408" i="3"/>
  <c r="D1420" i="3"/>
  <c r="D1432" i="3"/>
  <c r="D1444" i="3"/>
  <c r="D1456" i="3"/>
  <c r="D1468" i="3"/>
  <c r="D1480" i="3"/>
  <c r="D1492" i="3"/>
  <c r="D1504" i="3"/>
  <c r="E1590" i="3"/>
  <c r="D1590" i="3"/>
  <c r="E1602" i="3"/>
  <c r="D1602" i="3"/>
  <c r="E1614" i="3"/>
  <c r="D1614" i="3"/>
  <c r="E1626" i="3"/>
  <c r="D1626" i="3"/>
  <c r="D1667" i="3"/>
  <c r="E1638" i="3"/>
  <c r="D1638" i="3"/>
  <c r="E1650" i="3"/>
  <c r="D1650" i="3"/>
  <c r="E1662" i="3"/>
  <c r="D1662" i="3"/>
  <c r="E1710" i="3"/>
  <c r="D1710" i="3"/>
  <c r="D1326" i="3"/>
  <c r="D1338" i="3"/>
  <c r="D1350" i="3"/>
  <c r="D1362" i="3"/>
  <c r="D1374" i="3"/>
  <c r="D1386" i="3"/>
  <c r="D1398" i="3"/>
  <c r="D1410" i="3"/>
  <c r="D1422" i="3"/>
  <c r="D1434" i="3"/>
  <c r="D1446" i="3"/>
  <c r="D1458" i="3"/>
  <c r="D1470" i="3"/>
  <c r="D1482" i="3"/>
  <c r="D1494" i="3"/>
  <c r="D1506" i="3"/>
  <c r="D1518" i="3"/>
  <c r="D1530" i="3"/>
  <c r="D1542" i="3"/>
  <c r="D1554" i="3"/>
  <c r="D1566" i="3"/>
  <c r="D1679" i="3"/>
  <c r="E1674" i="3"/>
  <c r="D1674" i="3"/>
  <c r="E1809" i="3"/>
  <c r="D1809" i="3"/>
  <c r="D1573" i="3"/>
  <c r="D1585" i="3"/>
  <c r="D1597" i="3"/>
  <c r="D1609" i="3"/>
  <c r="D1621" i="3"/>
  <c r="D1633" i="3"/>
  <c r="D1645" i="3"/>
  <c r="D1657" i="3"/>
  <c r="D1580" i="3"/>
  <c r="D1592" i="3"/>
  <c r="D1604" i="3"/>
  <c r="D1616" i="3"/>
  <c r="D1640" i="3"/>
  <c r="D1652" i="3"/>
  <c r="D1599" i="3"/>
  <c r="D1611" i="3"/>
  <c r="D1623" i="3"/>
  <c r="D1635" i="3"/>
  <c r="D1647" i="3"/>
  <c r="D1659" i="3"/>
  <c r="D1671" i="3"/>
  <c r="D1683" i="3"/>
  <c r="D1695" i="3"/>
  <c r="D1707" i="3"/>
  <c r="D1719" i="3"/>
  <c r="E1761" i="3"/>
  <c r="D1761" i="3"/>
  <c r="E1845" i="3"/>
  <c r="D1845" i="3"/>
  <c r="E2009" i="3"/>
  <c r="D2009" i="3"/>
  <c r="D1570" i="3"/>
  <c r="D1594" i="3"/>
  <c r="D1606" i="3"/>
  <c r="D1618" i="3"/>
  <c r="D1630" i="3"/>
  <c r="D1642" i="3"/>
  <c r="D1654" i="3"/>
  <c r="D1666" i="3"/>
  <c r="D1678" i="3"/>
  <c r="D1690" i="3"/>
  <c r="D1702" i="3"/>
  <c r="D1714" i="3"/>
  <c r="D1726" i="3"/>
  <c r="E1797" i="3"/>
  <c r="D1797" i="3"/>
  <c r="E1857" i="3"/>
  <c r="D1857" i="3"/>
  <c r="D1577" i="3"/>
  <c r="D1589" i="3"/>
  <c r="D1601" i="3"/>
  <c r="D1613" i="3"/>
  <c r="D1625" i="3"/>
  <c r="D1637" i="3"/>
  <c r="D1649" i="3"/>
  <c r="D1661" i="3"/>
  <c r="D1673" i="3"/>
  <c r="D1685" i="3"/>
  <c r="D1697" i="3"/>
  <c r="E1833" i="3"/>
  <c r="D1833" i="3"/>
  <c r="D1572" i="3"/>
  <c r="D1584" i="3"/>
  <c r="D1596" i="3"/>
  <c r="D1608" i="3"/>
  <c r="D1620" i="3"/>
  <c r="D1632" i="3"/>
  <c r="D1644" i="3"/>
  <c r="D1656" i="3"/>
  <c r="D1668" i="3"/>
  <c r="D1680" i="3"/>
  <c r="D1692" i="3"/>
  <c r="D1704" i="3"/>
  <c r="E1749" i="3"/>
  <c r="D1749" i="3"/>
  <c r="E1906" i="3"/>
  <c r="D1906" i="3"/>
  <c r="D1579" i="3"/>
  <c r="D1591" i="3"/>
  <c r="D1603" i="3"/>
  <c r="D1615" i="3"/>
  <c r="D1627" i="3"/>
  <c r="D1639" i="3"/>
  <c r="D1651" i="3"/>
  <c r="D1663" i="3"/>
  <c r="D1675" i="3"/>
  <c r="D1687" i="3"/>
  <c r="D1699" i="3"/>
  <c r="D1711" i="3"/>
  <c r="D1723" i="3"/>
  <c r="E1785" i="3"/>
  <c r="D1785" i="3"/>
  <c r="E1869" i="3"/>
  <c r="D1869" i="3"/>
  <c r="D1574" i="3"/>
  <c r="D1598" i="3"/>
  <c r="D1610" i="3"/>
  <c r="D1622" i="3"/>
  <c r="D1634" i="3"/>
  <c r="D1646" i="3"/>
  <c r="D1658" i="3"/>
  <c r="D1670" i="3"/>
  <c r="D1682" i="3"/>
  <c r="D1694" i="3"/>
  <c r="D1706" i="3"/>
  <c r="D1718" i="3"/>
  <c r="E1821" i="3"/>
  <c r="D1821" i="3"/>
  <c r="D1973" i="3"/>
  <c r="E1973" i="3"/>
  <c r="D1732" i="3"/>
  <c r="D1744" i="3"/>
  <c r="D1756" i="3"/>
  <c r="D1768" i="3"/>
  <c r="D1780" i="3"/>
  <c r="D1792" i="3"/>
  <c r="D1804" i="3"/>
  <c r="D1816" i="3"/>
  <c r="D1828" i="3"/>
  <c r="D1840" i="3"/>
  <c r="D1852" i="3"/>
  <c r="D1864" i="3"/>
  <c r="D1899" i="3"/>
  <c r="E1913" i="3"/>
  <c r="E1937" i="3"/>
  <c r="E1949" i="3"/>
  <c r="E1961" i="3"/>
  <c r="D1978" i="3"/>
  <c r="D1739" i="3"/>
  <c r="E1903" i="3"/>
  <c r="D1903" i="3"/>
  <c r="E2125" i="3"/>
  <c r="D2125" i="3"/>
  <c r="D1734" i="3"/>
  <c r="D1729" i="3"/>
  <c r="D1741" i="3"/>
  <c r="D1753" i="3"/>
  <c r="D1765" i="3"/>
  <c r="D1777" i="3"/>
  <c r="D1789" i="3"/>
  <c r="D1801" i="3"/>
  <c r="D1813" i="3"/>
  <c r="D1825" i="3"/>
  <c r="D1837" i="3"/>
  <c r="D1849" i="3"/>
  <c r="D1861" i="3"/>
  <c r="D1873" i="3"/>
  <c r="D1882" i="3"/>
  <c r="D2002" i="3"/>
  <c r="D2101" i="3"/>
  <c r="E2113" i="3"/>
  <c r="D2113" i="3"/>
  <c r="D1736" i="3"/>
  <c r="D1748" i="3"/>
  <c r="D1760" i="3"/>
  <c r="D1772" i="3"/>
  <c r="D1784" i="3"/>
  <c r="D1796" i="3"/>
  <c r="D1808" i="3"/>
  <c r="D1820" i="3"/>
  <c r="D1832" i="3"/>
  <c r="D1844" i="3"/>
  <c r="E1879" i="3"/>
  <c r="D1879" i="3"/>
  <c r="E1975" i="3"/>
  <c r="D1975" i="3"/>
  <c r="E1997" i="3"/>
  <c r="D1997" i="3"/>
  <c r="E2077" i="3"/>
  <c r="D2077" i="3"/>
  <c r="D2255" i="3"/>
  <c r="E2255" i="3"/>
  <c r="D1731" i="3"/>
  <c r="D1743" i="3"/>
  <c r="D1755" i="3"/>
  <c r="D1767" i="3"/>
  <c r="D1779" i="3"/>
  <c r="D1791" i="3"/>
  <c r="D1803" i="3"/>
  <c r="D1815" i="3"/>
  <c r="D1827" i="3"/>
  <c r="D1839" i="3"/>
  <c r="D1911" i="3"/>
  <c r="E1963" i="3"/>
  <c r="D1963" i="3"/>
  <c r="E2041" i="3"/>
  <c r="D2041" i="3"/>
  <c r="D1738" i="3"/>
  <c r="D1750" i="3"/>
  <c r="D1762" i="3"/>
  <c r="D1774" i="3"/>
  <c r="D1798" i="3"/>
  <c r="D1810" i="3"/>
  <c r="D1822" i="3"/>
  <c r="D1834" i="3"/>
  <c r="E1939" i="3"/>
  <c r="D1939" i="3"/>
  <c r="E1951" i="3"/>
  <c r="D1951" i="3"/>
  <c r="D1733" i="3"/>
  <c r="D1745" i="3"/>
  <c r="D1757" i="3"/>
  <c r="D1769" i="3"/>
  <c r="D1781" i="3"/>
  <c r="D1793" i="3"/>
  <c r="D1805" i="3"/>
  <c r="D1817" i="3"/>
  <c r="D1829" i="3"/>
  <c r="D1841" i="3"/>
  <c r="D1853" i="3"/>
  <c r="D1865" i="3"/>
  <c r="D1887" i="3"/>
  <c r="E1901" i="3"/>
  <c r="E1915" i="3"/>
  <c r="D1915" i="3"/>
  <c r="E1927" i="3"/>
  <c r="D1927" i="3"/>
  <c r="D2048" i="3"/>
  <c r="D1740" i="3"/>
  <c r="D1764" i="3"/>
  <c r="D1776" i="3"/>
  <c r="D1788" i="3"/>
  <c r="D1800" i="3"/>
  <c r="D1812" i="3"/>
  <c r="D1824" i="3"/>
  <c r="D1836" i="3"/>
  <c r="D1848" i="3"/>
  <c r="E1891" i="3"/>
  <c r="D1891" i="3"/>
  <c r="E2019" i="3"/>
  <c r="D2019" i="3"/>
  <c r="E2139" i="3"/>
  <c r="D2139" i="3"/>
  <c r="D1987" i="3"/>
  <c r="D1999" i="3"/>
  <c r="D2011" i="3"/>
  <c r="E2020" i="3"/>
  <c r="D2020" i="3"/>
  <c r="D2065" i="3"/>
  <c r="D1886" i="3"/>
  <c r="E2031" i="3"/>
  <c r="D2031" i="3"/>
  <c r="E2168" i="3"/>
  <c r="D2168" i="3"/>
  <c r="E2305" i="3"/>
  <c r="D2305" i="3"/>
  <c r="D1881" i="3"/>
  <c r="D1917" i="3"/>
  <c r="D1929" i="3"/>
  <c r="D1989" i="3"/>
  <c r="D2001" i="3"/>
  <c r="D2013" i="3"/>
  <c r="E2032" i="3"/>
  <c r="D2032" i="3"/>
  <c r="E2091" i="3"/>
  <c r="D2091" i="3"/>
  <c r="E2103" i="3"/>
  <c r="D2103" i="3"/>
  <c r="D1876" i="3"/>
  <c r="D1888" i="3"/>
  <c r="D1900" i="3"/>
  <c r="D1912" i="3"/>
  <c r="D1924" i="3"/>
  <c r="D1936" i="3"/>
  <c r="D1948" i="3"/>
  <c r="D1960" i="3"/>
  <c r="D1972" i="3"/>
  <c r="D1984" i="3"/>
  <c r="D1996" i="3"/>
  <c r="D2008" i="3"/>
  <c r="D2024" i="3"/>
  <c r="E2079" i="3"/>
  <c r="D2079" i="3"/>
  <c r="E2115" i="3"/>
  <c r="D2115" i="3"/>
  <c r="E2127" i="3"/>
  <c r="D2127" i="3"/>
  <c r="D2183" i="3"/>
  <c r="E2183" i="3"/>
  <c r="E2043" i="3"/>
  <c r="D2043" i="3"/>
  <c r="E2044" i="3"/>
  <c r="D2044" i="3"/>
  <c r="E2067" i="3"/>
  <c r="D2067" i="3"/>
  <c r="D1921" i="3"/>
  <c r="D1933" i="3"/>
  <c r="D1945" i="3"/>
  <c r="D1957" i="3"/>
  <c r="D1969" i="3"/>
  <c r="D1981" i="3"/>
  <c r="D1993" i="3"/>
  <c r="D2005" i="3"/>
  <c r="E2055" i="3"/>
  <c r="D2055" i="3"/>
  <c r="D2084" i="3"/>
  <c r="D2120" i="3"/>
  <c r="D2231" i="3"/>
  <c r="E2231" i="3"/>
  <c r="E2204" i="3"/>
  <c r="D2204" i="3"/>
  <c r="E2296" i="3"/>
  <c r="D2296" i="3"/>
  <c r="D2026" i="3"/>
  <c r="D2038" i="3"/>
  <c r="D2050" i="3"/>
  <c r="D2062" i="3"/>
  <c r="D2074" i="3"/>
  <c r="D2086" i="3"/>
  <c r="E2192" i="3"/>
  <c r="D2192" i="3"/>
  <c r="E2243" i="3"/>
  <c r="E2257" i="3"/>
  <c r="D2257" i="3"/>
  <c r="D2021" i="3"/>
  <c r="D2033" i="3"/>
  <c r="E2158" i="3"/>
  <c r="D2158" i="3"/>
  <c r="D2197" i="3"/>
  <c r="E2275" i="3"/>
  <c r="D2275" i="3"/>
  <c r="E2228" i="3"/>
  <c r="D2228" i="3"/>
  <c r="E2277" i="3"/>
  <c r="D2277" i="3"/>
  <c r="D2318" i="3"/>
  <c r="E2318" i="3"/>
  <c r="D2054" i="3"/>
  <c r="D2066" i="3"/>
  <c r="D2078" i="3"/>
  <c r="D2090" i="3"/>
  <c r="D2102" i="3"/>
  <c r="D2114" i="3"/>
  <c r="D2126" i="3"/>
  <c r="D2138" i="3"/>
  <c r="D2149" i="3"/>
  <c r="E2180" i="3"/>
  <c r="D2180" i="3"/>
  <c r="D2185" i="3"/>
  <c r="D2233" i="3"/>
  <c r="E2240" i="3"/>
  <c r="D2240" i="3"/>
  <c r="E2267" i="3"/>
  <c r="D2342" i="3"/>
  <c r="E2342" i="3"/>
  <c r="D2354" i="3"/>
  <c r="E2354" i="3"/>
  <c r="D2518" i="3"/>
  <c r="E2518" i="3"/>
  <c r="D2073" i="3"/>
  <c r="D2056" i="3"/>
  <c r="D2068" i="3"/>
  <c r="D2080" i="3"/>
  <c r="D2092" i="3"/>
  <c r="D2104" i="3"/>
  <c r="D2116" i="3"/>
  <c r="D2128" i="3"/>
  <c r="D2140" i="3"/>
  <c r="E2146" i="3"/>
  <c r="D2146" i="3"/>
  <c r="E2216" i="3"/>
  <c r="D2216" i="3"/>
  <c r="E2156" i="3"/>
  <c r="D2221" i="3"/>
  <c r="E2269" i="3"/>
  <c r="D2269" i="3"/>
  <c r="E2293" i="3"/>
  <c r="D2293" i="3"/>
  <c r="E2308" i="3"/>
  <c r="D2308" i="3"/>
  <c r="D2412" i="3"/>
  <c r="E2412" i="3"/>
  <c r="D2252" i="3"/>
  <c r="D2264" i="3"/>
  <c r="D2280" i="3"/>
  <c r="D2335" i="3"/>
  <c r="E2379" i="3"/>
  <c r="E2356" i="3"/>
  <c r="D2356" i="3"/>
  <c r="E2414" i="3"/>
  <c r="D2414" i="3"/>
  <c r="E2433" i="3"/>
  <c r="D2433" i="3"/>
  <c r="D2170" i="3"/>
  <c r="D2182" i="3"/>
  <c r="E2332" i="3"/>
  <c r="D2332" i="3"/>
  <c r="E2344" i="3"/>
  <c r="D2344" i="3"/>
  <c r="E2434" i="3"/>
  <c r="D2434" i="3"/>
  <c r="D2153" i="3"/>
  <c r="D2165" i="3"/>
  <c r="D2177" i="3"/>
  <c r="D2189" i="3"/>
  <c r="D2201" i="3"/>
  <c r="D2213" i="3"/>
  <c r="D2225" i="3"/>
  <c r="D2237" i="3"/>
  <c r="D2249" i="3"/>
  <c r="D2261" i="3"/>
  <c r="E2364" i="3"/>
  <c r="D2409" i="3"/>
  <c r="E2409" i="3"/>
  <c r="E2446" i="3"/>
  <c r="E2463" i="3"/>
  <c r="D2463" i="3"/>
  <c r="D2148" i="3"/>
  <c r="D2160" i="3"/>
  <c r="D2172" i="3"/>
  <c r="D2184" i="3"/>
  <c r="D2196" i="3"/>
  <c r="D2208" i="3"/>
  <c r="D2220" i="3"/>
  <c r="D2232" i="3"/>
  <c r="D2244" i="3"/>
  <c r="D2256" i="3"/>
  <c r="D2268" i="3"/>
  <c r="E2276" i="3"/>
  <c r="D2276" i="3"/>
  <c r="D2316" i="3"/>
  <c r="E2340" i="3"/>
  <c r="E2352" i="3"/>
  <c r="E2381" i="3"/>
  <c r="D2167" i="3"/>
  <c r="D2179" i="3"/>
  <c r="D2191" i="3"/>
  <c r="D2203" i="3"/>
  <c r="D2215" i="3"/>
  <c r="D2227" i="3"/>
  <c r="D2251" i="3"/>
  <c r="D2263" i="3"/>
  <c r="D2289" i="3"/>
  <c r="D2292" i="3"/>
  <c r="D2323" i="3"/>
  <c r="D2397" i="3"/>
  <c r="E2397" i="3"/>
  <c r="D2150" i="3"/>
  <c r="D2162" i="3"/>
  <c r="D2174" i="3"/>
  <c r="D2186" i="3"/>
  <c r="D2198" i="3"/>
  <c r="D2210" i="3"/>
  <c r="D2222" i="3"/>
  <c r="D2246" i="3"/>
  <c r="D2281" i="3"/>
  <c r="E2320" i="3"/>
  <c r="D2320" i="3"/>
  <c r="E2366" i="3"/>
  <c r="D2366" i="3"/>
  <c r="E2317" i="3"/>
  <c r="D2317" i="3"/>
  <c r="E2484" i="3"/>
  <c r="D2484" i="3"/>
  <c r="E2629" i="3"/>
  <c r="D2629" i="3"/>
  <c r="E2375" i="3"/>
  <c r="D2375" i="3"/>
  <c r="E2472" i="3"/>
  <c r="D2472" i="3"/>
  <c r="E2670" i="3"/>
  <c r="D2670" i="3"/>
  <c r="E2460" i="3"/>
  <c r="D2460" i="3"/>
  <c r="D2368" i="3"/>
  <c r="D2384" i="3"/>
  <c r="D2391" i="3"/>
  <c r="E2506" i="3"/>
  <c r="E2423" i="3"/>
  <c r="D2423" i="3"/>
  <c r="D2511" i="3"/>
  <c r="E2665" i="3"/>
  <c r="D2665" i="3"/>
  <c r="D2329" i="3"/>
  <c r="D2341" i="3"/>
  <c r="D2353" i="3"/>
  <c r="D2365" i="3"/>
  <c r="D2429" i="3"/>
  <c r="E2448" i="3"/>
  <c r="D2448" i="3"/>
  <c r="E2457" i="3"/>
  <c r="D2457" i="3"/>
  <c r="D2499" i="3"/>
  <c r="D2288" i="3"/>
  <c r="D2300" i="3"/>
  <c r="D2312" i="3"/>
  <c r="D2324" i="3"/>
  <c r="D2336" i="3"/>
  <c r="D2348" i="3"/>
  <c r="D2360" i="3"/>
  <c r="D2372" i="3"/>
  <c r="D2376" i="3"/>
  <c r="D2378" i="3"/>
  <c r="E2387" i="3"/>
  <c r="D2387" i="3"/>
  <c r="D2439" i="3"/>
  <c r="E2482" i="3"/>
  <c r="E2508" i="3"/>
  <c r="D2508" i="3"/>
  <c r="D2283" i="3"/>
  <c r="D2355" i="3"/>
  <c r="D2367" i="3"/>
  <c r="D2374" i="3"/>
  <c r="E2411" i="3"/>
  <c r="D2411" i="3"/>
  <c r="E2436" i="3"/>
  <c r="D2436" i="3"/>
  <c r="E2445" i="3"/>
  <c r="D2445" i="3"/>
  <c r="D2487" i="3"/>
  <c r="E2593" i="3"/>
  <c r="D2593" i="3"/>
  <c r="D2634" i="3"/>
  <c r="E2399" i="3"/>
  <c r="D2399" i="3"/>
  <c r="E2496" i="3"/>
  <c r="D2496" i="3"/>
  <c r="E2520" i="3"/>
  <c r="D2520" i="3"/>
  <c r="E2523" i="3"/>
  <c r="D2523" i="3"/>
  <c r="E2533" i="3"/>
  <c r="D2533" i="3"/>
  <c r="E2689" i="3"/>
  <c r="D2689" i="3"/>
  <c r="E2569" i="3"/>
  <c r="D2569" i="3"/>
  <c r="E2605" i="3"/>
  <c r="D2605" i="3"/>
  <c r="E2641" i="3"/>
  <c r="D2641" i="3"/>
  <c r="D2646" i="3"/>
  <c r="D2574" i="3"/>
  <c r="D2469" i="3"/>
  <c r="D2481" i="3"/>
  <c r="D2493" i="3"/>
  <c r="D2505" i="3"/>
  <c r="D2517" i="3"/>
  <c r="D2586" i="3"/>
  <c r="E2617" i="3"/>
  <c r="D2617" i="3"/>
  <c r="E2545" i="3"/>
  <c r="D2545" i="3"/>
  <c r="E2677" i="3"/>
  <c r="D2677" i="3"/>
  <c r="D2682" i="3"/>
  <c r="D2435" i="3"/>
  <c r="D2447" i="3"/>
  <c r="D2459" i="3"/>
  <c r="D2471" i="3"/>
  <c r="D2483" i="3"/>
  <c r="D2495" i="3"/>
  <c r="D2507" i="3"/>
  <c r="D2519" i="3"/>
  <c r="D2526" i="3"/>
  <c r="E2581" i="3"/>
  <c r="D2581" i="3"/>
  <c r="E2653" i="3"/>
  <c r="D2653" i="3"/>
  <c r="D2658" i="3"/>
  <c r="D2466" i="3"/>
  <c r="D2478" i="3"/>
  <c r="D2490" i="3"/>
  <c r="D2502" i="3"/>
  <c r="D2514" i="3"/>
  <c r="E2557" i="3"/>
  <c r="D2557" i="3"/>
  <c r="D2528" i="3"/>
  <c r="D2552" i="3"/>
  <c r="D2564" i="3"/>
  <c r="D2576" i="3"/>
  <c r="D2588" i="3"/>
  <c r="D2600" i="3"/>
  <c r="D2612" i="3"/>
  <c r="D2624" i="3"/>
  <c r="D2636" i="3"/>
  <c r="D2648" i="3"/>
  <c r="D2660" i="3"/>
  <c r="D2672" i="3"/>
  <c r="D2684" i="3"/>
  <c r="D2583" i="3"/>
  <c r="D2691" i="3"/>
  <c r="D2554" i="3"/>
  <c r="D2578" i="3"/>
  <c r="D2638" i="3"/>
  <c r="D2650" i="3"/>
  <c r="D2662" i="3"/>
  <c r="D2674" i="3"/>
  <c r="D2686" i="3"/>
  <c r="D2525" i="3"/>
  <c r="D2537" i="3"/>
  <c r="D2549" i="3"/>
  <c r="D2561" i="3"/>
  <c r="D2585" i="3"/>
  <c r="D2597" i="3"/>
  <c r="D2609" i="3"/>
  <c r="D2633" i="3"/>
  <c r="D2645" i="3"/>
  <c r="D2657" i="3"/>
  <c r="D2669" i="3"/>
  <c r="D2681" i="3"/>
  <c r="D2693" i="3"/>
  <c r="D2532" i="3"/>
  <c r="D2544" i="3"/>
  <c r="D2556" i="3"/>
  <c r="D2568" i="3"/>
  <c r="D2604" i="3"/>
  <c r="D2616" i="3"/>
  <c r="D2640" i="3"/>
  <c r="D2664" i="3"/>
  <c r="D2551" i="3"/>
  <c r="D2563" i="3"/>
  <c r="D2575" i="3"/>
  <c r="D2587" i="3"/>
  <c r="D2599" i="3"/>
  <c r="D2611" i="3"/>
  <c r="D2623" i="3"/>
  <c r="D2635" i="3"/>
  <c r="D2647" i="3"/>
  <c r="D2659" i="3"/>
  <c r="D2546" i="3"/>
  <c r="D2558" i="3"/>
  <c r="D2582" i="3"/>
  <c r="D2594" i="3"/>
  <c r="D2606" i="3"/>
  <c r="D2618" i="3"/>
  <c r="D2630" i="3"/>
  <c r="D2529" i="3"/>
  <c r="D2541" i="3"/>
  <c r="D2577" i="3"/>
  <c r="D2625" i="3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E8" i="5" l="1"/>
  <c r="H7" i="5"/>
  <c r="F7" i="5"/>
  <c r="G7" i="5"/>
  <c r="C28" i="4"/>
  <c r="E27" i="4"/>
  <c r="F16" i="3"/>
  <c r="G17" i="3"/>
  <c r="E9" i="5" l="1"/>
  <c r="H8" i="5"/>
  <c r="G8" i="5"/>
  <c r="F8" i="5"/>
  <c r="C29" i="4"/>
  <c r="E28" i="4"/>
  <c r="G18" i="3"/>
  <c r="H16" i="3"/>
  <c r="I16" i="3" s="1"/>
  <c r="F17" i="3"/>
  <c r="F9" i="5" l="1"/>
  <c r="E10" i="5"/>
  <c r="H9" i="5"/>
  <c r="G9" i="5"/>
  <c r="E29" i="4"/>
  <c r="C30" i="4"/>
  <c r="F18" i="3"/>
  <c r="H17" i="3"/>
  <c r="I17" i="3" s="1"/>
  <c r="G19" i="3"/>
  <c r="E11" i="5" l="1"/>
  <c r="H10" i="5"/>
  <c r="F10" i="5"/>
  <c r="G10" i="5"/>
  <c r="E30" i="4"/>
  <c r="C31" i="4"/>
  <c r="G20" i="3"/>
  <c r="F19" i="3"/>
  <c r="H18" i="3"/>
  <c r="I18" i="3" s="1"/>
  <c r="E12" i="5" l="1"/>
  <c r="H11" i="5"/>
  <c r="G11" i="5"/>
  <c r="F11" i="5"/>
  <c r="C32" i="4"/>
  <c r="E31" i="4"/>
  <c r="H19" i="3"/>
  <c r="I19" i="3" s="1"/>
  <c r="F20" i="3"/>
  <c r="G21" i="3"/>
  <c r="F12" i="5" l="1"/>
  <c r="E13" i="5"/>
  <c r="H12" i="5"/>
  <c r="G12" i="5"/>
  <c r="C33" i="4"/>
  <c r="E32" i="4"/>
  <c r="G22" i="3"/>
  <c r="F21" i="3"/>
  <c r="H20" i="3"/>
  <c r="I20" i="3" s="1"/>
  <c r="E14" i="5" l="1"/>
  <c r="H13" i="5"/>
  <c r="F13" i="5"/>
  <c r="G13" i="5"/>
  <c r="E33" i="4"/>
  <c r="C34" i="4"/>
  <c r="H21" i="3"/>
  <c r="I21" i="3" s="1"/>
  <c r="F22" i="3"/>
  <c r="G23" i="3"/>
  <c r="E15" i="5" l="1"/>
  <c r="H14" i="5"/>
  <c r="G14" i="5"/>
  <c r="F14" i="5"/>
  <c r="E34" i="4"/>
  <c r="C35" i="4"/>
  <c r="G24" i="3"/>
  <c r="F23" i="3"/>
  <c r="H22" i="3"/>
  <c r="I22" i="3" s="1"/>
  <c r="F15" i="5" l="1"/>
  <c r="E16" i="5"/>
  <c r="H15" i="5"/>
  <c r="G15" i="5"/>
  <c r="C36" i="4"/>
  <c r="E35" i="4"/>
  <c r="H23" i="3"/>
  <c r="I23" i="3" s="1"/>
  <c r="F24" i="3"/>
  <c r="G25" i="3"/>
  <c r="E17" i="5" l="1"/>
  <c r="H16" i="5"/>
  <c r="F16" i="5"/>
  <c r="G16" i="5"/>
  <c r="F35" i="4"/>
  <c r="G35" i="4" s="1"/>
  <c r="H35" i="4" s="1"/>
  <c r="E36" i="4"/>
  <c r="C37" i="4"/>
  <c r="G26" i="3"/>
  <c r="F25" i="3"/>
  <c r="H24" i="3"/>
  <c r="I24" i="3" s="1"/>
  <c r="E18" i="5" l="1"/>
  <c r="H17" i="5"/>
  <c r="G17" i="5"/>
  <c r="F17" i="5"/>
  <c r="C38" i="4"/>
  <c r="E37" i="4"/>
  <c r="F26" i="3"/>
  <c r="H25" i="3"/>
  <c r="I25" i="3" s="1"/>
  <c r="G27" i="3"/>
  <c r="F18" i="5" l="1"/>
  <c r="E19" i="5"/>
  <c r="H18" i="5"/>
  <c r="G18" i="5"/>
  <c r="E38" i="4"/>
  <c r="C39" i="4"/>
  <c r="G28" i="3"/>
  <c r="H26" i="3"/>
  <c r="I26" i="3" s="1"/>
  <c r="F27" i="3"/>
  <c r="E20" i="5" l="1"/>
  <c r="H19" i="5"/>
  <c r="F19" i="5"/>
  <c r="G19" i="5"/>
  <c r="C40" i="4"/>
  <c r="E39" i="4"/>
  <c r="F28" i="3"/>
  <c r="H27" i="3"/>
  <c r="I27" i="3" s="1"/>
  <c r="G29" i="3"/>
  <c r="E21" i="5" l="1"/>
  <c r="H20" i="5"/>
  <c r="G20" i="5"/>
  <c r="F20" i="5"/>
  <c r="E40" i="4"/>
  <c r="C41" i="4"/>
  <c r="G30" i="3"/>
  <c r="H28" i="3"/>
  <c r="I28" i="3" s="1"/>
  <c r="F29" i="3"/>
  <c r="F21" i="5" l="1"/>
  <c r="E22" i="5"/>
  <c r="H21" i="5"/>
  <c r="G21" i="5"/>
  <c r="C42" i="4"/>
  <c r="E41" i="4"/>
  <c r="F30" i="3"/>
  <c r="H29" i="3"/>
  <c r="I29" i="3" s="1"/>
  <c r="G31" i="3"/>
  <c r="E23" i="5" l="1"/>
  <c r="H22" i="5"/>
  <c r="F22" i="5"/>
  <c r="G22" i="5"/>
  <c r="E42" i="4"/>
  <c r="C43" i="4"/>
  <c r="G32" i="3"/>
  <c r="F31" i="3"/>
  <c r="H30" i="3"/>
  <c r="I30" i="3" s="1"/>
  <c r="E24" i="5" l="1"/>
  <c r="H23" i="5"/>
  <c r="G23" i="5"/>
  <c r="F23" i="5"/>
  <c r="C44" i="4"/>
  <c r="E43" i="4"/>
  <c r="G33" i="3"/>
  <c r="H31" i="3"/>
  <c r="I31" i="3" s="1"/>
  <c r="F32" i="3"/>
  <c r="F24" i="5" l="1"/>
  <c r="E25" i="5"/>
  <c r="H24" i="5"/>
  <c r="G24" i="5"/>
  <c r="C45" i="4"/>
  <c r="E44" i="4"/>
  <c r="F33" i="3"/>
  <c r="H32" i="3"/>
  <c r="I32" i="3" s="1"/>
  <c r="G34" i="3"/>
  <c r="E26" i="5" l="1"/>
  <c r="H25" i="5"/>
  <c r="F25" i="5"/>
  <c r="G25" i="5"/>
  <c r="C46" i="4"/>
  <c r="E45" i="4"/>
  <c r="G35" i="3"/>
  <c r="H33" i="3"/>
  <c r="I33" i="3" s="1"/>
  <c r="F34" i="3"/>
  <c r="E27" i="5" l="1"/>
  <c r="H26" i="5"/>
  <c r="G26" i="5"/>
  <c r="F26" i="5"/>
  <c r="E46" i="4"/>
  <c r="C47" i="4"/>
  <c r="F35" i="3"/>
  <c r="H34" i="3"/>
  <c r="I34" i="3" s="1"/>
  <c r="G36" i="3"/>
  <c r="F27" i="5" l="1"/>
  <c r="E28" i="5"/>
  <c r="H27" i="5"/>
  <c r="G27" i="5"/>
  <c r="C48" i="4"/>
  <c r="E47" i="4"/>
  <c r="G37" i="3"/>
  <c r="H35" i="3"/>
  <c r="I35" i="3" s="1"/>
  <c r="F36" i="3"/>
  <c r="E29" i="5" l="1"/>
  <c r="H28" i="5"/>
  <c r="F28" i="5"/>
  <c r="G28" i="5"/>
  <c r="E48" i="4"/>
  <c r="C49" i="4"/>
  <c r="F37" i="3"/>
  <c r="H36" i="3"/>
  <c r="I36" i="3" s="1"/>
  <c r="G38" i="3"/>
  <c r="E30" i="5" l="1"/>
  <c r="H29" i="5"/>
  <c r="G29" i="5"/>
  <c r="F29" i="5"/>
  <c r="C50" i="4"/>
  <c r="E49" i="4"/>
  <c r="G39" i="3"/>
  <c r="F38" i="3"/>
  <c r="H37" i="3"/>
  <c r="I37" i="3" s="1"/>
  <c r="F30" i="5" l="1"/>
  <c r="E31" i="5"/>
  <c r="H30" i="5"/>
  <c r="G30" i="5"/>
  <c r="E50" i="4"/>
  <c r="C51" i="4"/>
  <c r="H38" i="3"/>
  <c r="I38" i="3" s="1"/>
  <c r="F39" i="3"/>
  <c r="G40" i="3"/>
  <c r="E32" i="5" l="1"/>
  <c r="H31" i="5"/>
  <c r="F31" i="5"/>
  <c r="G31" i="5"/>
  <c r="C52" i="4"/>
  <c r="E51" i="4"/>
  <c r="G41" i="3"/>
  <c r="F40" i="3"/>
  <c r="H39" i="3"/>
  <c r="I39" i="3" s="1"/>
  <c r="E33" i="5" l="1"/>
  <c r="H32" i="5"/>
  <c r="G32" i="5"/>
  <c r="F32" i="5"/>
  <c r="E52" i="4"/>
  <c r="C53" i="4"/>
  <c r="H40" i="3"/>
  <c r="I40" i="3" s="1"/>
  <c r="F41" i="3"/>
  <c r="G42" i="3"/>
  <c r="F33" i="5" l="1"/>
  <c r="E34" i="5"/>
  <c r="H33" i="5"/>
  <c r="G33" i="5"/>
  <c r="C54" i="4"/>
  <c r="E53" i="4"/>
  <c r="G43" i="3"/>
  <c r="F42" i="3"/>
  <c r="H41" i="3"/>
  <c r="I41" i="3" s="1"/>
  <c r="E35" i="5" l="1"/>
  <c r="H34" i="5"/>
  <c r="F34" i="5"/>
  <c r="G34" i="5"/>
  <c r="E54" i="4"/>
  <c r="C55" i="4"/>
  <c r="F43" i="3"/>
  <c r="H42" i="3"/>
  <c r="I42" i="3" s="1"/>
  <c r="G44" i="3"/>
  <c r="E36" i="5" l="1"/>
  <c r="H35" i="5"/>
  <c r="G35" i="5"/>
  <c r="F35" i="5"/>
  <c r="C56" i="4"/>
  <c r="E55" i="4"/>
  <c r="G45" i="3"/>
  <c r="H43" i="3"/>
  <c r="I43" i="3" s="1"/>
  <c r="F44" i="3"/>
  <c r="F36" i="5" l="1"/>
  <c r="E37" i="5"/>
  <c r="H36" i="5"/>
  <c r="G36" i="5"/>
  <c r="E56" i="4"/>
  <c r="C57" i="4"/>
  <c r="F45" i="3"/>
  <c r="H44" i="3"/>
  <c r="I44" i="3" s="1"/>
  <c r="G46" i="3"/>
  <c r="E38" i="5" l="1"/>
  <c r="H37" i="5"/>
  <c r="F37" i="5"/>
  <c r="G37" i="5"/>
  <c r="C58" i="4"/>
  <c r="E57" i="4"/>
  <c r="G47" i="3"/>
  <c r="H45" i="3"/>
  <c r="I45" i="3" s="1"/>
  <c r="F46" i="3"/>
  <c r="E39" i="5" l="1"/>
  <c r="H38" i="5"/>
  <c r="G38" i="5"/>
  <c r="F38" i="5"/>
  <c r="E58" i="4"/>
  <c r="C59" i="4"/>
  <c r="F47" i="3"/>
  <c r="H46" i="3"/>
  <c r="I46" i="3" s="1"/>
  <c r="G48" i="3"/>
  <c r="F39" i="5" l="1"/>
  <c r="E40" i="5"/>
  <c r="H39" i="5"/>
  <c r="G39" i="5"/>
  <c r="C60" i="4"/>
  <c r="E59" i="4"/>
  <c r="G49" i="3"/>
  <c r="H47" i="3"/>
  <c r="I47" i="3" s="1"/>
  <c r="F48" i="3"/>
  <c r="E41" i="5" l="1"/>
  <c r="H40" i="5"/>
  <c r="F40" i="5"/>
  <c r="G40" i="5"/>
  <c r="C61" i="4"/>
  <c r="E60" i="4"/>
  <c r="F49" i="3"/>
  <c r="H48" i="3"/>
  <c r="I48" i="3" s="1"/>
  <c r="G50" i="3"/>
  <c r="E42" i="5" l="1"/>
  <c r="H41" i="5"/>
  <c r="G41" i="5"/>
  <c r="F41" i="5"/>
  <c r="E61" i="4"/>
  <c r="C62" i="4"/>
  <c r="G51" i="3"/>
  <c r="F50" i="3"/>
  <c r="H49" i="3"/>
  <c r="I49" i="3" s="1"/>
  <c r="G42" i="5" l="1"/>
  <c r="F42" i="5"/>
  <c r="E43" i="5"/>
  <c r="H42" i="5"/>
  <c r="E62" i="4"/>
  <c r="C63" i="4"/>
  <c r="H50" i="3"/>
  <c r="I50" i="3" s="1"/>
  <c r="F51" i="3"/>
  <c r="G52" i="3"/>
  <c r="E44" i="5" l="1"/>
  <c r="G43" i="5"/>
  <c r="F43" i="5"/>
  <c r="H43" i="5"/>
  <c r="E63" i="4"/>
  <c r="C64" i="4"/>
  <c r="F52" i="3"/>
  <c r="H51" i="3"/>
  <c r="I51" i="3" s="1"/>
  <c r="G53" i="3"/>
  <c r="E45" i="5" l="1"/>
  <c r="H44" i="5"/>
  <c r="G44" i="5"/>
  <c r="F44" i="5"/>
  <c r="E64" i="4"/>
  <c r="C65" i="4"/>
  <c r="G54" i="3"/>
  <c r="H52" i="3"/>
  <c r="I52" i="3" s="1"/>
  <c r="F53" i="3"/>
  <c r="G45" i="5" l="1"/>
  <c r="H45" i="5"/>
  <c r="F45" i="5"/>
  <c r="E46" i="5"/>
  <c r="E65" i="4"/>
  <c r="C66" i="4"/>
  <c r="F54" i="3"/>
  <c r="H53" i="3"/>
  <c r="I53" i="3" s="1"/>
  <c r="G55" i="3"/>
  <c r="H46" i="5" l="1"/>
  <c r="G46" i="5"/>
  <c r="F46" i="5"/>
  <c r="E47" i="5"/>
  <c r="E66" i="4"/>
  <c r="C67" i="4"/>
  <c r="G56" i="3"/>
  <c r="F55" i="3"/>
  <c r="H54" i="3"/>
  <c r="I54" i="3" s="1"/>
  <c r="E48" i="5" l="1"/>
  <c r="H47" i="5"/>
  <c r="G47" i="5"/>
  <c r="F47" i="5"/>
  <c r="E67" i="4"/>
  <c r="C68" i="4"/>
  <c r="H55" i="3"/>
  <c r="I55" i="3" s="1"/>
  <c r="F56" i="3"/>
  <c r="G57" i="3"/>
  <c r="G48" i="5" l="1"/>
  <c r="E49" i="5"/>
  <c r="H48" i="5"/>
  <c r="F48" i="5"/>
  <c r="E68" i="4"/>
  <c r="C69" i="4"/>
  <c r="G58" i="3"/>
  <c r="F57" i="3"/>
  <c r="H56" i="3"/>
  <c r="I56" i="3" s="1"/>
  <c r="E50" i="5" l="1"/>
  <c r="H49" i="5"/>
  <c r="G49" i="5"/>
  <c r="F49" i="5"/>
  <c r="E69" i="4"/>
  <c r="C70" i="4"/>
  <c r="H57" i="3"/>
  <c r="I57" i="3" s="1"/>
  <c r="F58" i="3"/>
  <c r="G59" i="3"/>
  <c r="E51" i="5" l="1"/>
  <c r="H50" i="5"/>
  <c r="G50" i="5"/>
  <c r="F50" i="5"/>
  <c r="E70" i="4"/>
  <c r="C71" i="4"/>
  <c r="G60" i="3"/>
  <c r="F59" i="3"/>
  <c r="H58" i="3"/>
  <c r="I58" i="3" s="1"/>
  <c r="G51" i="5" l="1"/>
  <c r="E52" i="5"/>
  <c r="H51" i="5"/>
  <c r="F51" i="5"/>
  <c r="E71" i="4"/>
  <c r="C72" i="4"/>
  <c r="H59" i="3"/>
  <c r="I59" i="3" s="1"/>
  <c r="F60" i="3"/>
  <c r="G61" i="3"/>
  <c r="F52" i="5" l="1"/>
  <c r="E53" i="5"/>
  <c r="H52" i="5"/>
  <c r="G52" i="5"/>
  <c r="E72" i="4"/>
  <c r="C73" i="4"/>
  <c r="G62" i="3"/>
  <c r="F61" i="3"/>
  <c r="H60" i="3"/>
  <c r="I60" i="3" s="1"/>
  <c r="E54" i="5" l="1"/>
  <c r="H53" i="5"/>
  <c r="F53" i="5"/>
  <c r="G53" i="5"/>
  <c r="E73" i="4"/>
  <c r="C74" i="4"/>
  <c r="F62" i="3"/>
  <c r="H61" i="3"/>
  <c r="I61" i="3" s="1"/>
  <c r="G63" i="3"/>
  <c r="G54" i="5" l="1"/>
  <c r="F54" i="5"/>
  <c r="E55" i="5"/>
  <c r="H54" i="5"/>
  <c r="E74" i="4"/>
  <c r="C75" i="4"/>
  <c r="G64" i="3"/>
  <c r="H62" i="3"/>
  <c r="I62" i="3" s="1"/>
  <c r="F63" i="3"/>
  <c r="H55" i="5" l="1"/>
  <c r="G55" i="5"/>
  <c r="F55" i="5"/>
  <c r="E56" i="5"/>
  <c r="E75" i="4"/>
  <c r="C76" i="4"/>
  <c r="F64" i="3"/>
  <c r="H63" i="3"/>
  <c r="I63" i="3" s="1"/>
  <c r="G65" i="3"/>
  <c r="H56" i="5" l="1"/>
  <c r="G56" i="5"/>
  <c r="F56" i="5"/>
  <c r="E57" i="5"/>
  <c r="E76" i="4"/>
  <c r="C77" i="4"/>
  <c r="G66" i="3"/>
  <c r="H64" i="3"/>
  <c r="I64" i="3" s="1"/>
  <c r="F65" i="3"/>
  <c r="G57" i="5" l="1"/>
  <c r="F57" i="5"/>
  <c r="E58" i="5"/>
  <c r="H57" i="5"/>
  <c r="E77" i="4"/>
  <c r="C78" i="4"/>
  <c r="F66" i="3"/>
  <c r="H65" i="3"/>
  <c r="I65" i="3" s="1"/>
  <c r="G67" i="3"/>
  <c r="E59" i="5" l="1"/>
  <c r="H58" i="5"/>
  <c r="G58" i="5"/>
  <c r="F58" i="5"/>
  <c r="C79" i="4"/>
  <c r="E78" i="4"/>
  <c r="G68" i="3"/>
  <c r="F67" i="3"/>
  <c r="H66" i="3"/>
  <c r="I66" i="3" s="1"/>
  <c r="F59" i="5" l="1"/>
  <c r="E60" i="5"/>
  <c r="H59" i="5"/>
  <c r="G59" i="5"/>
  <c r="E79" i="4"/>
  <c r="C80" i="4"/>
  <c r="H67" i="3"/>
  <c r="I67" i="3" s="1"/>
  <c r="F68" i="3"/>
  <c r="G69" i="3"/>
  <c r="G60" i="5" l="1"/>
  <c r="F60" i="5"/>
  <c r="H60" i="5"/>
  <c r="E61" i="5"/>
  <c r="E80" i="4"/>
  <c r="C81" i="4"/>
  <c r="G70" i="3"/>
  <c r="F69" i="3"/>
  <c r="H68" i="3"/>
  <c r="I68" i="3" s="1"/>
  <c r="E62" i="5" l="1"/>
  <c r="H61" i="5"/>
  <c r="G61" i="5"/>
  <c r="F61" i="5"/>
  <c r="E81" i="4"/>
  <c r="C82" i="4"/>
  <c r="H69" i="3"/>
  <c r="I69" i="3" s="1"/>
  <c r="F70" i="3"/>
  <c r="G71" i="3"/>
  <c r="H62" i="5" l="1"/>
  <c r="G62" i="5"/>
  <c r="F62" i="5"/>
  <c r="E63" i="5"/>
  <c r="E82" i="4"/>
  <c r="C83" i="4"/>
  <c r="G72" i="3"/>
  <c r="F71" i="3"/>
  <c r="H70" i="3"/>
  <c r="I70" i="3" s="1"/>
  <c r="G63" i="5" l="1"/>
  <c r="F63" i="5"/>
  <c r="E64" i="5"/>
  <c r="H63" i="5"/>
  <c r="E83" i="4"/>
  <c r="C84" i="4"/>
  <c r="H71" i="3"/>
  <c r="I71" i="3" s="1"/>
  <c r="F72" i="3"/>
  <c r="G73" i="3"/>
  <c r="E65" i="5" l="1"/>
  <c r="H64" i="5"/>
  <c r="F64" i="5"/>
  <c r="G64" i="5"/>
  <c r="E84" i="4"/>
  <c r="C85" i="4"/>
  <c r="F73" i="3"/>
  <c r="H72" i="3"/>
  <c r="I72" i="3" s="1"/>
  <c r="G74" i="3"/>
  <c r="E66" i="5" l="1"/>
  <c r="H65" i="5"/>
  <c r="G65" i="5"/>
  <c r="F65" i="5"/>
  <c r="E85" i="4"/>
  <c r="C86" i="4"/>
  <c r="G75" i="3"/>
  <c r="F74" i="3"/>
  <c r="H73" i="3"/>
  <c r="I73" i="3" s="1"/>
  <c r="G66" i="5" l="1"/>
  <c r="F66" i="5"/>
  <c r="H66" i="5"/>
  <c r="E67" i="5"/>
  <c r="E86" i="4"/>
  <c r="C87" i="4"/>
  <c r="H74" i="3"/>
  <c r="I74" i="3" s="1"/>
  <c r="F75" i="3"/>
  <c r="G76" i="3"/>
  <c r="H67" i="5" l="1"/>
  <c r="G67" i="5"/>
  <c r="F67" i="5"/>
  <c r="E68" i="5"/>
  <c r="E87" i="4"/>
  <c r="C88" i="4"/>
  <c r="G77" i="3"/>
  <c r="F76" i="3"/>
  <c r="H75" i="3"/>
  <c r="I75" i="3" s="1"/>
  <c r="E69" i="5" l="1"/>
  <c r="H68" i="5"/>
  <c r="G68" i="5"/>
  <c r="F68" i="5"/>
  <c r="E88" i="4"/>
  <c r="C89" i="4"/>
  <c r="H76" i="3"/>
  <c r="I76" i="3" s="1"/>
  <c r="F77" i="3"/>
  <c r="G78" i="3"/>
  <c r="G69" i="5" l="1"/>
  <c r="F69" i="5"/>
  <c r="E70" i="5"/>
  <c r="H69" i="5"/>
  <c r="E89" i="4"/>
  <c r="C90" i="4"/>
  <c r="G79" i="3"/>
  <c r="F78" i="3"/>
  <c r="H77" i="3"/>
  <c r="I77" i="3" s="1"/>
  <c r="F70" i="5" l="1"/>
  <c r="E71" i="5"/>
  <c r="H70" i="5"/>
  <c r="G70" i="5"/>
  <c r="C91" i="4"/>
  <c r="E90" i="4"/>
  <c r="F79" i="3"/>
  <c r="H78" i="3"/>
  <c r="I78" i="3" s="1"/>
  <c r="G80" i="3"/>
  <c r="E72" i="5" l="1"/>
  <c r="H71" i="5"/>
  <c r="F71" i="5"/>
  <c r="G71" i="5"/>
  <c r="E91" i="4"/>
  <c r="C92" i="4"/>
  <c r="G81" i="3"/>
  <c r="H79" i="3"/>
  <c r="I79" i="3" s="1"/>
  <c r="F80" i="3"/>
  <c r="G72" i="5" l="1"/>
  <c r="F72" i="5"/>
  <c r="E73" i="5"/>
  <c r="H72" i="5"/>
  <c r="E92" i="4"/>
  <c r="C93" i="4"/>
  <c r="F81" i="3"/>
  <c r="H80" i="3"/>
  <c r="I80" i="3" s="1"/>
  <c r="G82" i="3"/>
  <c r="H73" i="5" l="1"/>
  <c r="G73" i="5"/>
  <c r="F73" i="5"/>
  <c r="E74" i="5"/>
  <c r="E93" i="4"/>
  <c r="C94" i="4"/>
  <c r="G83" i="3"/>
  <c r="H81" i="3"/>
  <c r="I81" i="3" s="1"/>
  <c r="F82" i="3"/>
  <c r="H74" i="5" l="1"/>
  <c r="G74" i="5"/>
  <c r="F74" i="5"/>
  <c r="E75" i="5"/>
  <c r="E94" i="4"/>
  <c r="C95" i="4"/>
  <c r="F83" i="3"/>
  <c r="H82" i="3"/>
  <c r="I82" i="3" s="1"/>
  <c r="G84" i="3"/>
  <c r="G75" i="5" l="1"/>
  <c r="F75" i="5"/>
  <c r="E76" i="5"/>
  <c r="H75" i="5"/>
  <c r="C96" i="4"/>
  <c r="E95" i="4"/>
  <c r="G85" i="3"/>
  <c r="H83" i="3"/>
  <c r="I83" i="3" s="1"/>
  <c r="F84" i="3"/>
  <c r="E77" i="5" l="1"/>
  <c r="H76" i="5"/>
  <c r="G76" i="5"/>
  <c r="F76" i="5"/>
  <c r="E96" i="4"/>
  <c r="C97" i="4"/>
  <c r="F85" i="3"/>
  <c r="H84" i="3"/>
  <c r="I84" i="3" s="1"/>
  <c r="G86" i="3"/>
  <c r="F77" i="5" l="1"/>
  <c r="E78" i="5"/>
  <c r="H77" i="5"/>
  <c r="G77" i="5"/>
  <c r="E97" i="4"/>
  <c r="C98" i="4"/>
  <c r="G87" i="3"/>
  <c r="F86" i="3"/>
  <c r="H85" i="3"/>
  <c r="I85" i="3" s="1"/>
  <c r="G78" i="5" l="1"/>
  <c r="F78" i="5"/>
  <c r="H78" i="5"/>
  <c r="E79" i="5"/>
  <c r="E98" i="4"/>
  <c r="C99" i="4"/>
  <c r="H86" i="3"/>
  <c r="I86" i="3" s="1"/>
  <c r="F87" i="3"/>
  <c r="G88" i="3"/>
  <c r="E80" i="5" l="1"/>
  <c r="H79" i="5"/>
  <c r="G79" i="5"/>
  <c r="F79" i="5"/>
  <c r="E99" i="4"/>
  <c r="C100" i="4"/>
  <c r="G89" i="3"/>
  <c r="F88" i="3"/>
  <c r="H87" i="3"/>
  <c r="I87" i="3" s="1"/>
  <c r="H80" i="5" l="1"/>
  <c r="G80" i="5"/>
  <c r="F80" i="5"/>
  <c r="E81" i="5"/>
  <c r="E100" i="4"/>
  <c r="C101" i="4"/>
  <c r="H88" i="3"/>
  <c r="I88" i="3" s="1"/>
  <c r="F89" i="3"/>
  <c r="G90" i="3"/>
  <c r="G81" i="5" l="1"/>
  <c r="F81" i="5"/>
  <c r="E82" i="5"/>
  <c r="H81" i="5"/>
  <c r="E101" i="4"/>
  <c r="C102" i="4"/>
  <c r="G91" i="3"/>
  <c r="F90" i="3"/>
  <c r="H89" i="3"/>
  <c r="I89" i="3" s="1"/>
  <c r="E83" i="5" l="1"/>
  <c r="H82" i="5"/>
  <c r="F82" i="5"/>
  <c r="G82" i="5"/>
  <c r="E102" i="4"/>
  <c r="C103" i="4"/>
  <c r="F91" i="3"/>
  <c r="H90" i="3"/>
  <c r="I90" i="3" s="1"/>
  <c r="G92" i="3"/>
  <c r="E84" i="5" l="1"/>
  <c r="H83" i="5"/>
  <c r="G83" i="5"/>
  <c r="F83" i="5"/>
  <c r="E103" i="4"/>
  <c r="C104" i="4"/>
  <c r="G93" i="3"/>
  <c r="H91" i="3"/>
  <c r="I91" i="3" s="1"/>
  <c r="F92" i="3"/>
  <c r="G84" i="5" l="1"/>
  <c r="F84" i="5"/>
  <c r="H84" i="5"/>
  <c r="E85" i="5"/>
  <c r="E104" i="4"/>
  <c r="C105" i="4"/>
  <c r="F93" i="3"/>
  <c r="H92" i="3"/>
  <c r="I92" i="3" s="1"/>
  <c r="G94" i="3"/>
  <c r="H85" i="5" l="1"/>
  <c r="G85" i="5"/>
  <c r="F85" i="5"/>
  <c r="E86" i="5"/>
  <c r="E105" i="4"/>
  <c r="C106" i="4"/>
  <c r="G95" i="3"/>
  <c r="H93" i="3"/>
  <c r="I93" i="3" s="1"/>
  <c r="F94" i="3"/>
  <c r="E87" i="5" l="1"/>
  <c r="H86" i="5"/>
  <c r="G86" i="5"/>
  <c r="F86" i="5"/>
  <c r="E106" i="4"/>
  <c r="C107" i="4"/>
  <c r="F95" i="3"/>
  <c r="H94" i="3"/>
  <c r="I94" i="3" s="1"/>
  <c r="G96" i="3"/>
  <c r="G87" i="5" l="1"/>
  <c r="F87" i="5"/>
  <c r="E88" i="5"/>
  <c r="H87" i="5"/>
  <c r="E107" i="4"/>
  <c r="C108" i="4"/>
  <c r="G97" i="3"/>
  <c r="H95" i="3"/>
  <c r="I95" i="3" s="1"/>
  <c r="F96" i="3"/>
  <c r="F88" i="5" l="1"/>
  <c r="E89" i="5"/>
  <c r="H88" i="5"/>
  <c r="G88" i="5"/>
  <c r="E108" i="4"/>
  <c r="C109" i="4"/>
  <c r="F97" i="3"/>
  <c r="H96" i="3"/>
  <c r="I96" i="3" s="1"/>
  <c r="G98" i="3"/>
  <c r="E90" i="5" l="1"/>
  <c r="H89" i="5"/>
  <c r="F89" i="5"/>
  <c r="G89" i="5"/>
  <c r="E109" i="4"/>
  <c r="C110" i="4"/>
  <c r="G99" i="3"/>
  <c r="F98" i="3"/>
  <c r="H97" i="3"/>
  <c r="I97" i="3" s="1"/>
  <c r="G90" i="5" l="1"/>
  <c r="F90" i="5"/>
  <c r="E91" i="5"/>
  <c r="H90" i="5"/>
  <c r="E110" i="4"/>
  <c r="C111" i="4"/>
  <c r="H98" i="3"/>
  <c r="I98" i="3" s="1"/>
  <c r="F99" i="3"/>
  <c r="G100" i="3"/>
  <c r="H91" i="5" l="1"/>
  <c r="G91" i="5"/>
  <c r="F91" i="5"/>
  <c r="E92" i="5"/>
  <c r="E111" i="4"/>
  <c r="C112" i="4"/>
  <c r="G101" i="3"/>
  <c r="F100" i="3"/>
  <c r="H99" i="3"/>
  <c r="I99" i="3" s="1"/>
  <c r="H92" i="5" l="1"/>
  <c r="G92" i="5"/>
  <c r="F92" i="5"/>
  <c r="E93" i="5"/>
  <c r="E112" i="4"/>
  <c r="C113" i="4"/>
  <c r="H100" i="3"/>
  <c r="I100" i="3" s="1"/>
  <c r="F101" i="3"/>
  <c r="G102" i="3"/>
  <c r="G93" i="5" l="1"/>
  <c r="F93" i="5"/>
  <c r="E94" i="5"/>
  <c r="H93" i="5"/>
  <c r="E113" i="4"/>
  <c r="C114" i="4"/>
  <c r="G103" i="3"/>
  <c r="F102" i="3"/>
  <c r="H101" i="3"/>
  <c r="I101" i="3" s="1"/>
  <c r="E95" i="5" l="1"/>
  <c r="H94" i="5"/>
  <c r="G94" i="5"/>
  <c r="F94" i="5"/>
  <c r="E114" i="4"/>
  <c r="C115" i="4"/>
  <c r="F103" i="3"/>
  <c r="H102" i="3"/>
  <c r="I102" i="3" s="1"/>
  <c r="G104" i="3"/>
  <c r="F95" i="5" l="1"/>
  <c r="E96" i="5"/>
  <c r="H95" i="5"/>
  <c r="G95" i="5"/>
  <c r="E115" i="4"/>
  <c r="C116" i="4"/>
  <c r="G105" i="3"/>
  <c r="H103" i="3"/>
  <c r="I103" i="3" s="1"/>
  <c r="F104" i="3"/>
  <c r="G96" i="5" l="1"/>
  <c r="F96" i="5"/>
  <c r="H96" i="5"/>
  <c r="E97" i="5"/>
  <c r="E116" i="4"/>
  <c r="C117" i="4"/>
  <c r="F105" i="3"/>
  <c r="H104" i="3"/>
  <c r="I104" i="3" s="1"/>
  <c r="G106" i="3"/>
  <c r="E98" i="5" l="1"/>
  <c r="H97" i="5"/>
  <c r="G97" i="5"/>
  <c r="F97" i="5"/>
  <c r="E117" i="4"/>
  <c r="C118" i="4"/>
  <c r="G107" i="3"/>
  <c r="H105" i="3"/>
  <c r="I105" i="3" s="1"/>
  <c r="F106" i="3"/>
  <c r="H98" i="5" l="1"/>
  <c r="G98" i="5"/>
  <c r="F98" i="5"/>
  <c r="E99" i="5"/>
  <c r="E118" i="4"/>
  <c r="C119" i="4"/>
  <c r="F107" i="3"/>
  <c r="H106" i="3"/>
  <c r="I106" i="3" s="1"/>
  <c r="G108" i="3"/>
  <c r="G99" i="5" l="1"/>
  <c r="F99" i="5"/>
  <c r="E100" i="5"/>
  <c r="H99" i="5"/>
  <c r="E119" i="4"/>
  <c r="C120" i="4"/>
  <c r="G109" i="3"/>
  <c r="H107" i="3"/>
  <c r="I107" i="3" s="1"/>
  <c r="F108" i="3"/>
  <c r="E101" i="5" l="1"/>
  <c r="H100" i="5"/>
  <c r="F100" i="5"/>
  <c r="G100" i="5"/>
  <c r="E120" i="4"/>
  <c r="C121" i="4"/>
  <c r="G110" i="3"/>
  <c r="F109" i="3"/>
  <c r="H108" i="3"/>
  <c r="I108" i="3" s="1"/>
  <c r="E102" i="5" l="1"/>
  <c r="H101" i="5"/>
  <c r="G101" i="5"/>
  <c r="F101" i="5"/>
  <c r="E121" i="4"/>
  <c r="C122" i="4"/>
  <c r="F110" i="3"/>
  <c r="H109" i="3"/>
  <c r="I109" i="3" s="1"/>
  <c r="G111" i="3"/>
  <c r="G102" i="5" l="1"/>
  <c r="F102" i="5"/>
  <c r="H102" i="5"/>
  <c r="E103" i="5"/>
  <c r="E122" i="4"/>
  <c r="C123" i="4"/>
  <c r="G112" i="3"/>
  <c r="H110" i="3"/>
  <c r="I110" i="3" s="1"/>
  <c r="F111" i="3"/>
  <c r="H103" i="5" l="1"/>
  <c r="G103" i="5"/>
  <c r="F103" i="5"/>
  <c r="E104" i="5"/>
  <c r="E123" i="4"/>
  <c r="C124" i="4"/>
  <c r="F112" i="3"/>
  <c r="H111" i="3"/>
  <c r="I111" i="3" s="1"/>
  <c r="G113" i="3"/>
  <c r="E105" i="5" l="1"/>
  <c r="H104" i="5"/>
  <c r="G104" i="5"/>
  <c r="F104" i="5"/>
  <c r="E124" i="4"/>
  <c r="C125" i="4"/>
  <c r="G114" i="3"/>
  <c r="H112" i="3"/>
  <c r="I112" i="3" s="1"/>
  <c r="F113" i="3"/>
  <c r="G105" i="5" l="1"/>
  <c r="F105" i="5"/>
  <c r="E106" i="5"/>
  <c r="H105" i="5"/>
  <c r="E125" i="4"/>
  <c r="C126" i="4"/>
  <c r="F114" i="3"/>
  <c r="H113" i="3"/>
  <c r="I113" i="3" s="1"/>
  <c r="G115" i="3"/>
  <c r="F106" i="5" l="1"/>
  <c r="E107" i="5"/>
  <c r="H106" i="5"/>
  <c r="G106" i="5"/>
  <c r="E126" i="4"/>
  <c r="C127" i="4"/>
  <c r="G116" i="3"/>
  <c r="F115" i="3"/>
  <c r="H114" i="3"/>
  <c r="I114" i="3" s="1"/>
  <c r="E108" i="5" l="1"/>
  <c r="H107" i="5"/>
  <c r="F107" i="5"/>
  <c r="G107" i="5"/>
  <c r="E127" i="4"/>
  <c r="C128" i="4"/>
  <c r="F116" i="3"/>
  <c r="H115" i="3"/>
  <c r="I115" i="3" s="1"/>
  <c r="G117" i="3"/>
  <c r="G108" i="5" l="1"/>
  <c r="F108" i="5"/>
  <c r="E109" i="5"/>
  <c r="H108" i="5"/>
  <c r="E128" i="4"/>
  <c r="C129" i="4"/>
  <c r="G118" i="3"/>
  <c r="F117" i="3"/>
  <c r="H116" i="3"/>
  <c r="I116" i="3" s="1"/>
  <c r="H109" i="5" l="1"/>
  <c r="G109" i="5"/>
  <c r="F109" i="5"/>
  <c r="E110" i="5"/>
  <c r="C130" i="4"/>
  <c r="E129" i="4"/>
  <c r="F118" i="3"/>
  <c r="H117" i="3"/>
  <c r="I117" i="3" s="1"/>
  <c r="G119" i="3"/>
  <c r="H110" i="5" l="1"/>
  <c r="G110" i="5"/>
  <c r="F110" i="5"/>
  <c r="E111" i="5"/>
  <c r="E130" i="4"/>
  <c r="C131" i="4"/>
  <c r="G120" i="3"/>
  <c r="H118" i="3"/>
  <c r="I118" i="3" s="1"/>
  <c r="F119" i="3"/>
  <c r="G111" i="5" l="1"/>
  <c r="F111" i="5"/>
  <c r="E112" i="5"/>
  <c r="H111" i="5"/>
  <c r="E131" i="4"/>
  <c r="C132" i="4"/>
  <c r="F120" i="3"/>
  <c r="H119" i="3"/>
  <c r="I119" i="3" s="1"/>
  <c r="G121" i="3"/>
  <c r="E113" i="5" l="1"/>
  <c r="H112" i="5"/>
  <c r="G112" i="5"/>
  <c r="F112" i="5"/>
  <c r="E132" i="4"/>
  <c r="C133" i="4"/>
  <c r="G122" i="3"/>
  <c r="H120" i="3"/>
  <c r="I120" i="3" s="1"/>
  <c r="F121" i="3"/>
  <c r="F113" i="5" l="1"/>
  <c r="E114" i="5"/>
  <c r="H113" i="5"/>
  <c r="G113" i="5"/>
  <c r="E133" i="4"/>
  <c r="C134" i="4"/>
  <c r="H121" i="3"/>
  <c r="I121" i="3" s="1"/>
  <c r="F122" i="3"/>
  <c r="G123" i="3"/>
  <c r="G114" i="5" l="1"/>
  <c r="F114" i="5"/>
  <c r="H114" i="5"/>
  <c r="E115" i="5"/>
  <c r="E134" i="4"/>
  <c r="C135" i="4"/>
  <c r="G124" i="3"/>
  <c r="F123" i="3"/>
  <c r="H122" i="3"/>
  <c r="I122" i="3" s="1"/>
  <c r="E116" i="5" l="1"/>
  <c r="H115" i="5"/>
  <c r="G115" i="5"/>
  <c r="F115" i="5"/>
  <c r="E135" i="4"/>
  <c r="C136" i="4"/>
  <c r="F124" i="3"/>
  <c r="H123" i="3"/>
  <c r="I123" i="3" s="1"/>
  <c r="G125" i="3"/>
  <c r="H116" i="5" l="1"/>
  <c r="G116" i="5"/>
  <c r="F116" i="5"/>
  <c r="E117" i="5"/>
  <c r="E136" i="4"/>
  <c r="C137" i="4"/>
  <c r="G126" i="3"/>
  <c r="F125" i="3"/>
  <c r="H124" i="3"/>
  <c r="I124" i="3" s="1"/>
  <c r="G117" i="5" l="1"/>
  <c r="F117" i="5"/>
  <c r="E118" i="5"/>
  <c r="H117" i="5"/>
  <c r="E137" i="4"/>
  <c r="C138" i="4"/>
  <c r="H125" i="3"/>
  <c r="I125" i="3" s="1"/>
  <c r="F126" i="3"/>
  <c r="G127" i="3"/>
  <c r="E119" i="5" l="1"/>
  <c r="H118" i="5"/>
  <c r="F118" i="5"/>
  <c r="G118" i="5"/>
  <c r="E138" i="4"/>
  <c r="C139" i="4"/>
  <c r="G128" i="3"/>
  <c r="F127" i="3"/>
  <c r="H126" i="3"/>
  <c r="I126" i="3" s="1"/>
  <c r="E120" i="5" l="1"/>
  <c r="H119" i="5"/>
  <c r="G119" i="5"/>
  <c r="F119" i="5"/>
  <c r="E139" i="4"/>
  <c r="C140" i="4"/>
  <c r="H127" i="3"/>
  <c r="I127" i="3" s="1"/>
  <c r="F128" i="3"/>
  <c r="G129" i="3"/>
  <c r="G120" i="5" l="1"/>
  <c r="F120" i="5"/>
  <c r="H120" i="5"/>
  <c r="E121" i="5"/>
  <c r="E140" i="4"/>
  <c r="C141" i="4"/>
  <c r="G130" i="3"/>
  <c r="H128" i="3"/>
  <c r="I128" i="3" s="1"/>
  <c r="F129" i="3"/>
  <c r="H121" i="5" l="1"/>
  <c r="G121" i="5"/>
  <c r="F121" i="5"/>
  <c r="E122" i="5"/>
  <c r="E141" i="4"/>
  <c r="C142" i="4"/>
  <c r="F130" i="3"/>
  <c r="H129" i="3"/>
  <c r="I129" i="3" s="1"/>
  <c r="G131" i="3"/>
  <c r="E123" i="5" l="1"/>
  <c r="H122" i="5"/>
  <c r="G122" i="5"/>
  <c r="F122" i="5"/>
  <c r="E142" i="4"/>
  <c r="C143" i="4"/>
  <c r="G132" i="3"/>
  <c r="H130" i="3"/>
  <c r="I130" i="3" s="1"/>
  <c r="F131" i="3"/>
  <c r="G123" i="5" l="1"/>
  <c r="F123" i="5"/>
  <c r="E124" i="5"/>
  <c r="H123" i="5"/>
  <c r="E143" i="4"/>
  <c r="C144" i="4"/>
  <c r="F132" i="3"/>
  <c r="H131" i="3"/>
  <c r="I131" i="3" s="1"/>
  <c r="G133" i="3"/>
  <c r="F124" i="5" l="1"/>
  <c r="E125" i="5"/>
  <c r="H124" i="5"/>
  <c r="G124" i="5"/>
  <c r="E144" i="4"/>
  <c r="C145" i="4"/>
  <c r="G134" i="3"/>
  <c r="H132" i="3"/>
  <c r="I132" i="3" s="1"/>
  <c r="F133" i="3"/>
  <c r="H125" i="5" l="1"/>
  <c r="E126" i="5"/>
  <c r="F125" i="5"/>
  <c r="G125" i="5"/>
  <c r="E145" i="4"/>
  <c r="C146" i="4"/>
  <c r="G135" i="3"/>
  <c r="H133" i="3"/>
  <c r="I133" i="3" s="1"/>
  <c r="F134" i="3"/>
  <c r="G126" i="5" l="1"/>
  <c r="F126" i="5"/>
  <c r="E127" i="5"/>
  <c r="H126" i="5"/>
  <c r="E146" i="4"/>
  <c r="C147" i="4"/>
  <c r="F135" i="3"/>
  <c r="H134" i="3"/>
  <c r="I134" i="3" s="1"/>
  <c r="G136" i="3"/>
  <c r="E128" i="5" l="1"/>
  <c r="H127" i="5"/>
  <c r="G127" i="5"/>
  <c r="F127" i="5"/>
  <c r="E147" i="4"/>
  <c r="C148" i="4"/>
  <c r="G137" i="3"/>
  <c r="F136" i="3"/>
  <c r="H135" i="3"/>
  <c r="I135" i="3" s="1"/>
  <c r="H128" i="5" l="1"/>
  <c r="E129" i="5"/>
  <c r="G128" i="5"/>
  <c r="F128" i="5"/>
  <c r="E148" i="4"/>
  <c r="C149" i="4"/>
  <c r="F137" i="3"/>
  <c r="H136" i="3"/>
  <c r="I136" i="3" s="1"/>
  <c r="G138" i="3"/>
  <c r="G129" i="5" l="1"/>
  <c r="F129" i="5"/>
  <c r="H129" i="5"/>
  <c r="E130" i="5"/>
  <c r="E149" i="4"/>
  <c r="C150" i="4"/>
  <c r="G139" i="3"/>
  <c r="H137" i="3"/>
  <c r="I137" i="3" s="1"/>
  <c r="F138" i="3"/>
  <c r="E131" i="5" l="1"/>
  <c r="H130" i="5"/>
  <c r="G130" i="5"/>
  <c r="F130" i="5"/>
  <c r="E150" i="4"/>
  <c r="C151" i="4"/>
  <c r="F139" i="3"/>
  <c r="H138" i="3"/>
  <c r="I138" i="3" s="1"/>
  <c r="G140" i="3"/>
  <c r="H131" i="5" l="1"/>
  <c r="E132" i="5"/>
  <c r="G131" i="5"/>
  <c r="F131" i="5"/>
  <c r="E151" i="4"/>
  <c r="C152" i="4"/>
  <c r="G141" i="3"/>
  <c r="H139" i="3"/>
  <c r="I139" i="3" s="1"/>
  <c r="F140" i="3"/>
  <c r="G132" i="5" l="1"/>
  <c r="F132" i="5"/>
  <c r="E133" i="5"/>
  <c r="H132" i="5"/>
  <c r="E152" i="4"/>
  <c r="C153" i="4"/>
  <c r="H140" i="3"/>
  <c r="I140" i="3" s="1"/>
  <c r="F141" i="3"/>
  <c r="G142" i="3"/>
  <c r="E134" i="5" l="1"/>
  <c r="G133" i="5"/>
  <c r="F133" i="5"/>
  <c r="H133" i="5"/>
  <c r="E153" i="4"/>
  <c r="C154" i="4"/>
  <c r="G143" i="3"/>
  <c r="F142" i="3"/>
  <c r="H141" i="3"/>
  <c r="I141" i="3" s="1"/>
  <c r="H134" i="5" l="1"/>
  <c r="E135" i="5"/>
  <c r="G134" i="5"/>
  <c r="F134" i="5"/>
  <c r="E154" i="4"/>
  <c r="C155" i="4"/>
  <c r="H142" i="3"/>
  <c r="I142" i="3" s="1"/>
  <c r="F143" i="3"/>
  <c r="G144" i="3"/>
  <c r="G135" i="5" l="1"/>
  <c r="F135" i="5"/>
  <c r="E136" i="5"/>
  <c r="H135" i="5"/>
  <c r="E155" i="4"/>
  <c r="C156" i="4"/>
  <c r="G145" i="3"/>
  <c r="F144" i="3"/>
  <c r="H143" i="3"/>
  <c r="I143" i="3" s="1"/>
  <c r="F136" i="5" l="1"/>
  <c r="E137" i="5"/>
  <c r="H136" i="5"/>
  <c r="G136" i="5"/>
  <c r="E156" i="4"/>
  <c r="C157" i="4"/>
  <c r="H144" i="3"/>
  <c r="I144" i="3" s="1"/>
  <c r="F145" i="3"/>
  <c r="G146" i="3"/>
  <c r="H137" i="5" l="1"/>
  <c r="E138" i="5"/>
  <c r="F137" i="5"/>
  <c r="G137" i="5"/>
  <c r="E157" i="4"/>
  <c r="C158" i="4"/>
  <c r="G147" i="3"/>
  <c r="H145" i="3"/>
  <c r="I145" i="3" s="1"/>
  <c r="F146" i="3"/>
  <c r="G138" i="5" l="1"/>
  <c r="F138" i="5"/>
  <c r="E139" i="5"/>
  <c r="H138" i="5"/>
  <c r="E158" i="4"/>
  <c r="C159" i="4"/>
  <c r="F147" i="3"/>
  <c r="H146" i="3"/>
  <c r="I146" i="3" s="1"/>
  <c r="G148" i="3"/>
  <c r="E140" i="5" l="1"/>
  <c r="H139" i="5"/>
  <c r="G139" i="5"/>
  <c r="F139" i="5"/>
  <c r="E159" i="4"/>
  <c r="C160" i="4"/>
  <c r="G149" i="3"/>
  <c r="F148" i="3"/>
  <c r="H147" i="3"/>
  <c r="I147" i="3" s="1"/>
  <c r="H140" i="5" l="1"/>
  <c r="E141" i="5"/>
  <c r="G140" i="5"/>
  <c r="F140" i="5"/>
  <c r="E160" i="4"/>
  <c r="C161" i="4"/>
  <c r="F149" i="3"/>
  <c r="H148" i="3"/>
  <c r="I148" i="3" s="1"/>
  <c r="G150" i="3"/>
  <c r="G141" i="5" l="1"/>
  <c r="F141" i="5"/>
  <c r="H141" i="5"/>
  <c r="E142" i="5"/>
  <c r="E161" i="4"/>
  <c r="C162" i="4"/>
  <c r="G151" i="3"/>
  <c r="F150" i="3"/>
  <c r="H149" i="3"/>
  <c r="I149" i="3" s="1"/>
  <c r="E143" i="5" l="1"/>
  <c r="H142" i="5"/>
  <c r="G142" i="5"/>
  <c r="F142" i="5"/>
  <c r="E162" i="4"/>
  <c r="C163" i="4"/>
  <c r="H150" i="3"/>
  <c r="I150" i="3" s="1"/>
  <c r="F151" i="3"/>
  <c r="G152" i="3"/>
  <c r="H143" i="5" l="1"/>
  <c r="E144" i="5"/>
  <c r="G143" i="5"/>
  <c r="F143" i="5"/>
  <c r="E163" i="4"/>
  <c r="C164" i="4"/>
  <c r="G153" i="3"/>
  <c r="F152" i="3"/>
  <c r="H151" i="3"/>
  <c r="I151" i="3" s="1"/>
  <c r="G144" i="5" l="1"/>
  <c r="F144" i="5"/>
  <c r="E145" i="5"/>
  <c r="H144" i="5"/>
  <c r="E164" i="4"/>
  <c r="C165" i="4"/>
  <c r="H152" i="3"/>
  <c r="I152" i="3" s="1"/>
  <c r="F153" i="3"/>
  <c r="G154" i="3"/>
  <c r="E146" i="5" l="1"/>
  <c r="G145" i="5"/>
  <c r="F145" i="5"/>
  <c r="H145" i="5"/>
  <c r="E165" i="4"/>
  <c r="C166" i="4"/>
  <c r="G155" i="3"/>
  <c r="F154" i="3"/>
  <c r="H153" i="3"/>
  <c r="I153" i="3" s="1"/>
  <c r="H146" i="5" l="1"/>
  <c r="E147" i="5"/>
  <c r="G146" i="5"/>
  <c r="F146" i="5"/>
  <c r="E166" i="4"/>
  <c r="C167" i="4"/>
  <c r="H154" i="3"/>
  <c r="I154" i="3" s="1"/>
  <c r="F155" i="3"/>
  <c r="G156" i="3"/>
  <c r="G147" i="5" l="1"/>
  <c r="F147" i="5"/>
  <c r="E148" i="5"/>
  <c r="H147" i="5"/>
  <c r="E167" i="4"/>
  <c r="C168" i="4"/>
  <c r="G157" i="3"/>
  <c r="F156" i="3"/>
  <c r="H155" i="3"/>
  <c r="I155" i="3" s="1"/>
  <c r="F148" i="5" l="1"/>
  <c r="E149" i="5"/>
  <c r="H148" i="5"/>
  <c r="G148" i="5"/>
  <c r="E168" i="4"/>
  <c r="C169" i="4"/>
  <c r="H156" i="3"/>
  <c r="I156" i="3" s="1"/>
  <c r="F157" i="3"/>
  <c r="G158" i="3"/>
  <c r="H149" i="5" l="1"/>
  <c r="E150" i="5"/>
  <c r="F149" i="5"/>
  <c r="G149" i="5"/>
  <c r="E169" i="4"/>
  <c r="C170" i="4"/>
  <c r="G159" i="3"/>
  <c r="H157" i="3"/>
  <c r="I157" i="3" s="1"/>
  <c r="F158" i="3"/>
  <c r="G150" i="5" l="1"/>
  <c r="F150" i="5"/>
  <c r="E151" i="5"/>
  <c r="H150" i="5"/>
  <c r="E170" i="4"/>
  <c r="C171" i="4"/>
  <c r="F159" i="3"/>
  <c r="H158" i="3"/>
  <c r="I158" i="3" s="1"/>
  <c r="G160" i="3"/>
  <c r="E152" i="5" l="1"/>
  <c r="H151" i="5"/>
  <c r="G151" i="5"/>
  <c r="F151" i="5"/>
  <c r="E171" i="4"/>
  <c r="C172" i="4"/>
  <c r="G161" i="3"/>
  <c r="F160" i="3"/>
  <c r="H159" i="3"/>
  <c r="I159" i="3" s="1"/>
  <c r="H152" i="5" l="1"/>
  <c r="E153" i="5"/>
  <c r="G152" i="5"/>
  <c r="F152" i="5"/>
  <c r="E172" i="4"/>
  <c r="C173" i="4"/>
  <c r="H160" i="3"/>
  <c r="I160" i="3" s="1"/>
  <c r="F161" i="3"/>
  <c r="G162" i="3"/>
  <c r="G153" i="5" l="1"/>
  <c r="F153" i="5"/>
  <c r="H153" i="5"/>
  <c r="E154" i="5"/>
  <c r="E173" i="4"/>
  <c r="C174" i="4"/>
  <c r="G163" i="3"/>
  <c r="F162" i="3"/>
  <c r="H161" i="3"/>
  <c r="I161" i="3" s="1"/>
  <c r="E155" i="5" l="1"/>
  <c r="H154" i="5"/>
  <c r="G154" i="5"/>
  <c r="F154" i="5"/>
  <c r="E174" i="4"/>
  <c r="C175" i="4"/>
  <c r="H162" i="3"/>
  <c r="I162" i="3" s="1"/>
  <c r="F163" i="3"/>
  <c r="G164" i="3"/>
  <c r="H155" i="5" l="1"/>
  <c r="E156" i="5"/>
  <c r="G155" i="5"/>
  <c r="F155" i="5"/>
  <c r="E175" i="4"/>
  <c r="C176" i="4"/>
  <c r="G165" i="3"/>
  <c r="F164" i="3"/>
  <c r="H163" i="3"/>
  <c r="I163" i="3" s="1"/>
  <c r="G156" i="5" l="1"/>
  <c r="F156" i="5"/>
  <c r="E157" i="5"/>
  <c r="H156" i="5"/>
  <c r="E176" i="4"/>
  <c r="C177" i="4"/>
  <c r="H164" i="3"/>
  <c r="I164" i="3" s="1"/>
  <c r="F165" i="3"/>
  <c r="G166" i="3"/>
  <c r="E158" i="5" l="1"/>
  <c r="G157" i="5"/>
  <c r="F157" i="5"/>
  <c r="H157" i="5"/>
  <c r="E177" i="4"/>
  <c r="C178" i="4"/>
  <c r="G167" i="3"/>
  <c r="F166" i="3"/>
  <c r="H165" i="3"/>
  <c r="I165" i="3" s="1"/>
  <c r="H158" i="5" l="1"/>
  <c r="E159" i="5"/>
  <c r="G158" i="5"/>
  <c r="F158" i="5"/>
  <c r="E178" i="4"/>
  <c r="C179" i="4"/>
  <c r="H166" i="3"/>
  <c r="I166" i="3" s="1"/>
  <c r="F167" i="3"/>
  <c r="G168" i="3"/>
  <c r="G159" i="5" l="1"/>
  <c r="F159" i="5"/>
  <c r="E160" i="5"/>
  <c r="H159" i="5"/>
  <c r="E179" i="4"/>
  <c r="C180" i="4"/>
  <c r="G169" i="3"/>
  <c r="F168" i="3"/>
  <c r="H167" i="3"/>
  <c r="I167" i="3" s="1"/>
  <c r="F160" i="5" l="1"/>
  <c r="E161" i="5"/>
  <c r="H160" i="5"/>
  <c r="G160" i="5"/>
  <c r="E180" i="4"/>
  <c r="C181" i="4"/>
  <c r="F169" i="3"/>
  <c r="H168" i="3"/>
  <c r="I168" i="3" s="1"/>
  <c r="G170" i="3"/>
  <c r="H161" i="5" l="1"/>
  <c r="F161" i="5"/>
  <c r="G161" i="5"/>
  <c r="E162" i="5"/>
  <c r="E181" i="4"/>
  <c r="C182" i="4"/>
  <c r="G171" i="3"/>
  <c r="H169" i="3"/>
  <c r="I169" i="3" s="1"/>
  <c r="F170" i="3"/>
  <c r="G162" i="5" l="1"/>
  <c r="F162" i="5"/>
  <c r="E163" i="5"/>
  <c r="H162" i="5"/>
  <c r="E182" i="4"/>
  <c r="C183" i="4"/>
  <c r="F171" i="3"/>
  <c r="H170" i="3"/>
  <c r="I170" i="3" s="1"/>
  <c r="G172" i="3"/>
  <c r="E164" i="5" l="1"/>
  <c r="H163" i="5"/>
  <c r="G163" i="5"/>
  <c r="F163" i="5"/>
  <c r="E183" i="4"/>
  <c r="C184" i="4"/>
  <c r="G173" i="3"/>
  <c r="F172" i="3"/>
  <c r="H171" i="3"/>
  <c r="I171" i="3" s="1"/>
  <c r="H164" i="5" l="1"/>
  <c r="F164" i="5"/>
  <c r="G164" i="5"/>
  <c r="E165" i="5"/>
  <c r="E184" i="4"/>
  <c r="C185" i="4"/>
  <c r="H172" i="3"/>
  <c r="I172" i="3" s="1"/>
  <c r="F173" i="3"/>
  <c r="G174" i="3"/>
  <c r="G165" i="5" l="1"/>
  <c r="F165" i="5"/>
  <c r="E166" i="5"/>
  <c r="H165" i="5"/>
  <c r="E185" i="4"/>
  <c r="C186" i="4"/>
  <c r="G175" i="3"/>
  <c r="F174" i="3"/>
  <c r="H173" i="3"/>
  <c r="I173" i="3" s="1"/>
  <c r="E167" i="5" l="1"/>
  <c r="H166" i="5"/>
  <c r="F166" i="5"/>
  <c r="G166" i="5"/>
  <c r="E186" i="4"/>
  <c r="C187" i="4"/>
  <c r="H174" i="3"/>
  <c r="I174" i="3" s="1"/>
  <c r="F175" i="3"/>
  <c r="G176" i="3"/>
  <c r="H167" i="5" l="1"/>
  <c r="F167" i="5"/>
  <c r="E168" i="5"/>
  <c r="G167" i="5"/>
  <c r="E187" i="4"/>
  <c r="C188" i="4"/>
  <c r="G177" i="3"/>
  <c r="F176" i="3"/>
  <c r="H175" i="3"/>
  <c r="I175" i="3" s="1"/>
  <c r="G168" i="5" l="1"/>
  <c r="F168" i="5"/>
  <c r="E169" i="5"/>
  <c r="H168" i="5"/>
  <c r="E188" i="4"/>
  <c r="C189" i="4"/>
  <c r="H176" i="3"/>
  <c r="I176" i="3" s="1"/>
  <c r="F177" i="3"/>
  <c r="G178" i="3"/>
  <c r="F169" i="5" l="1"/>
  <c r="E170" i="5"/>
  <c r="H169" i="5"/>
  <c r="G169" i="5"/>
  <c r="E189" i="4"/>
  <c r="C190" i="4"/>
  <c r="G179" i="3"/>
  <c r="F178" i="3"/>
  <c r="H177" i="3"/>
  <c r="I177" i="3" s="1"/>
  <c r="H170" i="5" l="1"/>
  <c r="F170" i="5"/>
  <c r="G170" i="5"/>
  <c r="E171" i="5"/>
  <c r="E190" i="4"/>
  <c r="C191" i="4"/>
  <c r="H178" i="3"/>
  <c r="I178" i="3" s="1"/>
  <c r="F179" i="3"/>
  <c r="G180" i="3"/>
  <c r="G171" i="5" l="1"/>
  <c r="F171" i="5"/>
  <c r="E172" i="5"/>
  <c r="H171" i="5"/>
  <c r="E191" i="4"/>
  <c r="C192" i="4"/>
  <c r="G181" i="3"/>
  <c r="F180" i="3"/>
  <c r="H179" i="3"/>
  <c r="I179" i="3" s="1"/>
  <c r="E173" i="5" l="1"/>
  <c r="H172" i="5"/>
  <c r="G172" i="5"/>
  <c r="F172" i="5"/>
  <c r="E192" i="4"/>
  <c r="C193" i="4"/>
  <c r="F181" i="3"/>
  <c r="H180" i="3"/>
  <c r="I180" i="3" s="1"/>
  <c r="G182" i="3"/>
  <c r="H173" i="5" l="1"/>
  <c r="F173" i="5"/>
  <c r="G173" i="5"/>
  <c r="E174" i="5"/>
  <c r="E193" i="4"/>
  <c r="C194" i="4"/>
  <c r="G183" i="3"/>
  <c r="H181" i="3"/>
  <c r="I181" i="3" s="1"/>
  <c r="F182" i="3"/>
  <c r="G174" i="5" l="1"/>
  <c r="F174" i="5"/>
  <c r="E175" i="5"/>
  <c r="H174" i="5"/>
  <c r="E194" i="4"/>
  <c r="C195" i="4"/>
  <c r="F183" i="3"/>
  <c r="H182" i="3"/>
  <c r="I182" i="3" s="1"/>
  <c r="G184" i="3"/>
  <c r="E176" i="5" l="1"/>
  <c r="H175" i="5"/>
  <c r="F175" i="5"/>
  <c r="G175" i="5"/>
  <c r="E195" i="4"/>
  <c r="C196" i="4"/>
  <c r="G185" i="3"/>
  <c r="F184" i="3"/>
  <c r="H183" i="3"/>
  <c r="I183" i="3" s="1"/>
  <c r="H176" i="5" l="1"/>
  <c r="F176" i="5"/>
  <c r="E177" i="5"/>
  <c r="G176" i="5"/>
  <c r="E196" i="4"/>
  <c r="C197" i="4"/>
  <c r="H184" i="3"/>
  <c r="I184" i="3" s="1"/>
  <c r="F185" i="3"/>
  <c r="G186" i="3"/>
  <c r="G177" i="5" l="1"/>
  <c r="F177" i="5"/>
  <c r="E178" i="5"/>
  <c r="H177" i="5"/>
  <c r="E197" i="4"/>
  <c r="C198" i="4"/>
  <c r="G187" i="3"/>
  <c r="F186" i="3"/>
  <c r="H185" i="3"/>
  <c r="I185" i="3" s="1"/>
  <c r="F178" i="5" l="1"/>
  <c r="E179" i="5"/>
  <c r="H178" i="5"/>
  <c r="G178" i="5"/>
  <c r="E198" i="4"/>
  <c r="C199" i="4"/>
  <c r="H186" i="3"/>
  <c r="I186" i="3" s="1"/>
  <c r="F187" i="3"/>
  <c r="G188" i="3"/>
  <c r="H179" i="5" l="1"/>
  <c r="F179" i="5"/>
  <c r="G179" i="5"/>
  <c r="E180" i="5"/>
  <c r="E199" i="4"/>
  <c r="C200" i="4"/>
  <c r="G189" i="3"/>
  <c r="F188" i="3"/>
  <c r="H187" i="3"/>
  <c r="I187" i="3" s="1"/>
  <c r="G180" i="5" l="1"/>
  <c r="F180" i="5"/>
  <c r="E181" i="5"/>
  <c r="H180" i="5"/>
  <c r="E200" i="4"/>
  <c r="C201" i="4"/>
  <c r="H188" i="3"/>
  <c r="I188" i="3" s="1"/>
  <c r="F189" i="3"/>
  <c r="G190" i="3"/>
  <c r="E182" i="5" l="1"/>
  <c r="H181" i="5"/>
  <c r="G181" i="5"/>
  <c r="F181" i="5"/>
  <c r="E201" i="4"/>
  <c r="C202" i="4"/>
  <c r="G191" i="3"/>
  <c r="F190" i="3"/>
  <c r="H189" i="3"/>
  <c r="I189" i="3" s="1"/>
  <c r="H182" i="5" l="1"/>
  <c r="F182" i="5"/>
  <c r="G182" i="5"/>
  <c r="E183" i="5"/>
  <c r="E202" i="4"/>
  <c r="C203" i="4"/>
  <c r="H190" i="3"/>
  <c r="I190" i="3" s="1"/>
  <c r="F191" i="3"/>
  <c r="G192" i="3"/>
  <c r="G183" i="5" l="1"/>
  <c r="F183" i="5"/>
  <c r="E184" i="5"/>
  <c r="H183" i="5"/>
  <c r="E203" i="4"/>
  <c r="C204" i="4"/>
  <c r="G193" i="3"/>
  <c r="F192" i="3"/>
  <c r="H191" i="3"/>
  <c r="I191" i="3" s="1"/>
  <c r="E185" i="5" l="1"/>
  <c r="H184" i="5"/>
  <c r="F184" i="5"/>
  <c r="G184" i="5"/>
  <c r="E204" i="4"/>
  <c r="C205" i="4"/>
  <c r="H192" i="3"/>
  <c r="I192" i="3" s="1"/>
  <c r="F193" i="3"/>
  <c r="G194" i="3"/>
  <c r="H185" i="5" l="1"/>
  <c r="F185" i="5"/>
  <c r="E186" i="5"/>
  <c r="G185" i="5"/>
  <c r="E205" i="4"/>
  <c r="C206" i="4"/>
  <c r="G195" i="3"/>
  <c r="H193" i="3"/>
  <c r="I193" i="3" s="1"/>
  <c r="F194" i="3"/>
  <c r="G186" i="5" l="1"/>
  <c r="F186" i="5"/>
  <c r="E187" i="5"/>
  <c r="H186" i="5"/>
  <c r="E206" i="4"/>
  <c r="C207" i="4"/>
  <c r="F195" i="3"/>
  <c r="H194" i="3"/>
  <c r="I194" i="3" s="1"/>
  <c r="G196" i="3"/>
  <c r="F187" i="5" l="1"/>
  <c r="E188" i="5"/>
  <c r="H187" i="5"/>
  <c r="G187" i="5"/>
  <c r="E207" i="4"/>
  <c r="C208" i="4"/>
  <c r="G197" i="3"/>
  <c r="F196" i="3"/>
  <c r="H195" i="3"/>
  <c r="I195" i="3" s="1"/>
  <c r="E189" i="5" l="1"/>
  <c r="H188" i="5"/>
  <c r="G188" i="5"/>
  <c r="F188" i="5"/>
  <c r="E208" i="4"/>
  <c r="C209" i="4"/>
  <c r="H196" i="3"/>
  <c r="I196" i="3" s="1"/>
  <c r="F197" i="3"/>
  <c r="G198" i="3"/>
  <c r="G189" i="5" l="1"/>
  <c r="F189" i="5"/>
  <c r="H189" i="5"/>
  <c r="E190" i="5"/>
  <c r="E209" i="4"/>
  <c r="C210" i="4"/>
  <c r="G199" i="3"/>
  <c r="F198" i="3"/>
  <c r="H197" i="3"/>
  <c r="I197" i="3" s="1"/>
  <c r="E191" i="5" l="1"/>
  <c r="H190" i="5"/>
  <c r="G190" i="5"/>
  <c r="F190" i="5"/>
  <c r="E210" i="4"/>
  <c r="C211" i="4"/>
  <c r="H198" i="3"/>
  <c r="I198" i="3" s="1"/>
  <c r="F199" i="3"/>
  <c r="G200" i="3"/>
  <c r="E192" i="5" l="1"/>
  <c r="H191" i="5"/>
  <c r="G191" i="5"/>
  <c r="F191" i="5"/>
  <c r="E211" i="4"/>
  <c r="C212" i="4"/>
  <c r="G201" i="3"/>
  <c r="F200" i="3"/>
  <c r="H199" i="3"/>
  <c r="I199" i="3" s="1"/>
  <c r="G192" i="5" l="1"/>
  <c r="F192" i="5"/>
  <c r="E193" i="5"/>
  <c r="H192" i="5"/>
  <c r="E212" i="4"/>
  <c r="C213" i="4"/>
  <c r="H200" i="3"/>
  <c r="I200" i="3" s="1"/>
  <c r="F201" i="3"/>
  <c r="G202" i="3"/>
  <c r="F193" i="5" l="1"/>
  <c r="E194" i="5"/>
  <c r="H193" i="5"/>
  <c r="G193" i="5"/>
  <c r="E213" i="4"/>
  <c r="C214" i="4"/>
  <c r="G203" i="3"/>
  <c r="F202" i="3"/>
  <c r="H201" i="3"/>
  <c r="I201" i="3" s="1"/>
  <c r="E195" i="5" l="1"/>
  <c r="H194" i="5"/>
  <c r="G194" i="5"/>
  <c r="F194" i="5"/>
  <c r="E214" i="4"/>
  <c r="C215" i="4"/>
  <c r="H202" i="3"/>
  <c r="I202" i="3" s="1"/>
  <c r="F203" i="3"/>
  <c r="G204" i="3"/>
  <c r="G195" i="5" l="1"/>
  <c r="F195" i="5"/>
  <c r="H195" i="5"/>
  <c r="E196" i="5"/>
  <c r="E215" i="4"/>
  <c r="C216" i="4"/>
  <c r="G205" i="3"/>
  <c r="F204" i="3"/>
  <c r="H203" i="3"/>
  <c r="I203" i="3" s="1"/>
  <c r="E197" i="5" l="1"/>
  <c r="H196" i="5"/>
  <c r="G196" i="5"/>
  <c r="F196" i="5"/>
  <c r="E216" i="4"/>
  <c r="C217" i="4"/>
  <c r="H204" i="3"/>
  <c r="I204" i="3" s="1"/>
  <c r="F205" i="3"/>
  <c r="G206" i="3"/>
  <c r="E198" i="5" l="1"/>
  <c r="H197" i="5"/>
  <c r="G197" i="5"/>
  <c r="F197" i="5"/>
  <c r="E217" i="4"/>
  <c r="C218" i="4"/>
  <c r="G207" i="3"/>
  <c r="H205" i="3"/>
  <c r="I205" i="3" s="1"/>
  <c r="F206" i="3"/>
  <c r="G198" i="5" l="1"/>
  <c r="F198" i="5"/>
  <c r="E199" i="5"/>
  <c r="H198" i="5"/>
  <c r="E218" i="4"/>
  <c r="C219" i="4"/>
  <c r="F207" i="3"/>
  <c r="H206" i="3"/>
  <c r="I206" i="3" s="1"/>
  <c r="G208" i="3"/>
  <c r="F199" i="5" l="1"/>
  <c r="E200" i="5"/>
  <c r="H199" i="5"/>
  <c r="G199" i="5"/>
  <c r="E219" i="4"/>
  <c r="C220" i="4"/>
  <c r="G209" i="3"/>
  <c r="F208" i="3"/>
  <c r="H207" i="3"/>
  <c r="I207" i="3" s="1"/>
  <c r="E201" i="5" l="1"/>
  <c r="H200" i="5"/>
  <c r="G200" i="5"/>
  <c r="F200" i="5"/>
  <c r="C221" i="4"/>
  <c r="E220" i="4"/>
  <c r="H208" i="3"/>
  <c r="I208" i="3" s="1"/>
  <c r="F209" i="3"/>
  <c r="G210" i="3"/>
  <c r="G201" i="5" l="1"/>
  <c r="F201" i="5"/>
  <c r="H201" i="5"/>
  <c r="E202" i="5"/>
  <c r="E221" i="4"/>
  <c r="C222" i="4"/>
  <c r="G211" i="3"/>
  <c r="F210" i="3"/>
  <c r="H209" i="3"/>
  <c r="I209" i="3" s="1"/>
  <c r="E203" i="5" l="1"/>
  <c r="H202" i="5"/>
  <c r="G202" i="5"/>
  <c r="F202" i="5"/>
  <c r="E222" i="4"/>
  <c r="C223" i="4"/>
  <c r="H210" i="3"/>
  <c r="I210" i="3" s="1"/>
  <c r="F211" i="3"/>
  <c r="G212" i="3"/>
  <c r="E204" i="5" l="1"/>
  <c r="H203" i="5"/>
  <c r="G203" i="5"/>
  <c r="F203" i="5"/>
  <c r="E223" i="4"/>
  <c r="C224" i="4"/>
  <c r="G213" i="3"/>
  <c r="F212" i="3"/>
  <c r="H211" i="3"/>
  <c r="I211" i="3" s="1"/>
  <c r="G204" i="5" l="1"/>
  <c r="F204" i="5"/>
  <c r="E205" i="5"/>
  <c r="H204" i="5"/>
  <c r="E224" i="4"/>
  <c r="C225" i="4"/>
  <c r="H212" i="3"/>
  <c r="I212" i="3" s="1"/>
  <c r="F213" i="3"/>
  <c r="G214" i="3"/>
  <c r="F205" i="5" l="1"/>
  <c r="E206" i="5"/>
  <c r="H205" i="5"/>
  <c r="G205" i="5"/>
  <c r="E225" i="4"/>
  <c r="C226" i="4"/>
  <c r="G215" i="3"/>
  <c r="F214" i="3"/>
  <c r="H213" i="3"/>
  <c r="I213" i="3" s="1"/>
  <c r="E207" i="5" l="1"/>
  <c r="H206" i="5"/>
  <c r="G206" i="5"/>
  <c r="F206" i="5"/>
  <c r="E226" i="4"/>
  <c r="C227" i="4"/>
  <c r="H214" i="3"/>
  <c r="I214" i="3" s="1"/>
  <c r="F215" i="3"/>
  <c r="G216" i="3"/>
  <c r="G207" i="5" l="1"/>
  <c r="F207" i="5"/>
  <c r="H207" i="5"/>
  <c r="E208" i="5"/>
  <c r="E227" i="4"/>
  <c r="C228" i="4"/>
  <c r="G217" i="3"/>
  <c r="F216" i="3"/>
  <c r="H215" i="3"/>
  <c r="I215" i="3" s="1"/>
  <c r="E209" i="5" l="1"/>
  <c r="H208" i="5"/>
  <c r="G208" i="5"/>
  <c r="F208" i="5"/>
  <c r="E228" i="4"/>
  <c r="C229" i="4"/>
  <c r="H216" i="3"/>
  <c r="I216" i="3" s="1"/>
  <c r="F217" i="3"/>
  <c r="G218" i="3"/>
  <c r="E210" i="5" l="1"/>
  <c r="H209" i="5"/>
  <c r="G209" i="5"/>
  <c r="F209" i="5"/>
  <c r="E229" i="4"/>
  <c r="C230" i="4"/>
  <c r="G219" i="3"/>
  <c r="H217" i="3"/>
  <c r="I217" i="3" s="1"/>
  <c r="F218" i="3"/>
  <c r="G210" i="5" l="1"/>
  <c r="F210" i="5"/>
  <c r="E211" i="5"/>
  <c r="H210" i="5"/>
  <c r="E230" i="4"/>
  <c r="C231" i="4"/>
  <c r="F219" i="3"/>
  <c r="H218" i="3"/>
  <c r="I218" i="3" s="1"/>
  <c r="G220" i="3"/>
  <c r="F211" i="5" l="1"/>
  <c r="E212" i="5"/>
  <c r="H211" i="5"/>
  <c r="G211" i="5"/>
  <c r="E231" i="4"/>
  <c r="C232" i="4"/>
  <c r="G221" i="3"/>
  <c r="F220" i="3"/>
  <c r="H219" i="3"/>
  <c r="I219" i="3" s="1"/>
  <c r="E213" i="5" l="1"/>
  <c r="H212" i="5"/>
  <c r="G212" i="5"/>
  <c r="F212" i="5"/>
  <c r="E232" i="4"/>
  <c r="C233" i="4"/>
  <c r="H220" i="3"/>
  <c r="I220" i="3" s="1"/>
  <c r="F221" i="3"/>
  <c r="G222" i="3"/>
  <c r="G213" i="5" l="1"/>
  <c r="F213" i="5"/>
  <c r="H213" i="5"/>
  <c r="E214" i="5"/>
  <c r="E233" i="4"/>
  <c r="C234" i="4"/>
  <c r="G223" i="3"/>
  <c r="F222" i="3"/>
  <c r="H221" i="3"/>
  <c r="I221" i="3" s="1"/>
  <c r="E215" i="5" l="1"/>
  <c r="H214" i="5"/>
  <c r="G214" i="5"/>
  <c r="F214" i="5"/>
  <c r="E234" i="4"/>
  <c r="C235" i="4"/>
  <c r="H222" i="3"/>
  <c r="I222" i="3" s="1"/>
  <c r="F223" i="3"/>
  <c r="G224" i="3"/>
  <c r="E216" i="5" l="1"/>
  <c r="H215" i="5"/>
  <c r="G215" i="5"/>
  <c r="F215" i="5"/>
  <c r="E235" i="4"/>
  <c r="C236" i="4"/>
  <c r="G225" i="3"/>
  <c r="F224" i="3"/>
  <c r="H223" i="3"/>
  <c r="I223" i="3" s="1"/>
  <c r="G216" i="5" l="1"/>
  <c r="F216" i="5"/>
  <c r="E217" i="5"/>
  <c r="H216" i="5"/>
  <c r="E236" i="4"/>
  <c r="C237" i="4"/>
  <c r="H224" i="3"/>
  <c r="I224" i="3" s="1"/>
  <c r="F225" i="3"/>
  <c r="G226" i="3"/>
  <c r="F217" i="5" l="1"/>
  <c r="E218" i="5"/>
  <c r="H217" i="5"/>
  <c r="G217" i="5"/>
  <c r="E237" i="4"/>
  <c r="C238" i="4"/>
  <c r="G227" i="3"/>
  <c r="F226" i="3"/>
  <c r="H225" i="3"/>
  <c r="I225" i="3" s="1"/>
  <c r="E219" i="5" l="1"/>
  <c r="H218" i="5"/>
  <c r="G218" i="5"/>
  <c r="F218" i="5"/>
  <c r="C239" i="4"/>
  <c r="E238" i="4"/>
  <c r="H226" i="3"/>
  <c r="I226" i="3" s="1"/>
  <c r="F227" i="3"/>
  <c r="G228" i="3"/>
  <c r="G219" i="5" l="1"/>
  <c r="F219" i="5"/>
  <c r="H219" i="5"/>
  <c r="E220" i="5"/>
  <c r="E239" i="4"/>
  <c r="C240" i="4"/>
  <c r="G229" i="3"/>
  <c r="F228" i="3"/>
  <c r="H227" i="3"/>
  <c r="I227" i="3" s="1"/>
  <c r="E221" i="5" l="1"/>
  <c r="H220" i="5"/>
  <c r="G220" i="5"/>
  <c r="F220" i="5"/>
  <c r="E240" i="4"/>
  <c r="C241" i="4"/>
  <c r="H228" i="3"/>
  <c r="I228" i="3" s="1"/>
  <c r="F229" i="3"/>
  <c r="G230" i="3"/>
  <c r="E222" i="5" l="1"/>
  <c r="H221" i="5"/>
  <c r="G221" i="5"/>
  <c r="F221" i="5"/>
  <c r="E241" i="4"/>
  <c r="C242" i="4"/>
  <c r="G231" i="3"/>
  <c r="H229" i="3"/>
  <c r="I229" i="3" s="1"/>
  <c r="F230" i="3"/>
  <c r="G222" i="5" l="1"/>
  <c r="F222" i="5"/>
  <c r="E223" i="5"/>
  <c r="H222" i="5"/>
  <c r="C243" i="4"/>
  <c r="E242" i="4"/>
  <c r="F231" i="3"/>
  <c r="H230" i="3"/>
  <c r="I230" i="3" s="1"/>
  <c r="G232" i="3"/>
  <c r="F223" i="5" l="1"/>
  <c r="E224" i="5"/>
  <c r="H223" i="5"/>
  <c r="G223" i="5"/>
  <c r="E243" i="4"/>
  <c r="C244" i="4"/>
  <c r="G233" i="3"/>
  <c r="F232" i="3"/>
  <c r="H231" i="3"/>
  <c r="I231" i="3" s="1"/>
  <c r="E225" i="5" l="1"/>
  <c r="H224" i="5"/>
  <c r="G224" i="5"/>
  <c r="F224" i="5"/>
  <c r="E244" i="4"/>
  <c r="C245" i="4"/>
  <c r="H232" i="3"/>
  <c r="I232" i="3" s="1"/>
  <c r="F233" i="3"/>
  <c r="G234" i="3"/>
  <c r="G225" i="5" l="1"/>
  <c r="F225" i="5"/>
  <c r="E226" i="5"/>
  <c r="H225" i="5"/>
  <c r="E245" i="4"/>
  <c r="C246" i="4"/>
  <c r="G235" i="3"/>
  <c r="F234" i="3"/>
  <c r="H233" i="3"/>
  <c r="I233" i="3" s="1"/>
  <c r="E227" i="5" l="1"/>
  <c r="H226" i="5"/>
  <c r="G226" i="5"/>
  <c r="F226" i="5"/>
  <c r="E246" i="4"/>
  <c r="C247" i="4"/>
  <c r="H234" i="3"/>
  <c r="I234" i="3" s="1"/>
  <c r="F235" i="3"/>
  <c r="G236" i="3"/>
  <c r="E228" i="5" l="1"/>
  <c r="H227" i="5"/>
  <c r="G227" i="5"/>
  <c r="F227" i="5"/>
  <c r="E247" i="4"/>
  <c r="C248" i="4"/>
  <c r="G237" i="3"/>
  <c r="F236" i="3"/>
  <c r="H235" i="3"/>
  <c r="I235" i="3" s="1"/>
  <c r="G228" i="5" l="1"/>
  <c r="F228" i="5"/>
  <c r="E229" i="5"/>
  <c r="H228" i="5"/>
  <c r="E248" i="4"/>
  <c r="C249" i="4"/>
  <c r="H236" i="3"/>
  <c r="I236" i="3" s="1"/>
  <c r="F237" i="3"/>
  <c r="G238" i="3"/>
  <c r="F229" i="5" l="1"/>
  <c r="E230" i="5"/>
  <c r="H229" i="5"/>
  <c r="G229" i="5"/>
  <c r="E249" i="4"/>
  <c r="C250" i="4"/>
  <c r="G239" i="3"/>
  <c r="F238" i="3"/>
  <c r="H237" i="3"/>
  <c r="I237" i="3" s="1"/>
  <c r="E231" i="5" l="1"/>
  <c r="H230" i="5"/>
  <c r="G230" i="5"/>
  <c r="F230" i="5"/>
  <c r="E250" i="4"/>
  <c r="C251" i="4"/>
  <c r="H238" i="3"/>
  <c r="I238" i="3" s="1"/>
  <c r="F239" i="3"/>
  <c r="G240" i="3"/>
  <c r="G231" i="5" l="1"/>
  <c r="F231" i="5"/>
  <c r="H231" i="5"/>
  <c r="E232" i="5"/>
  <c r="E251" i="4"/>
  <c r="C252" i="4"/>
  <c r="G241" i="3"/>
  <c r="H239" i="3"/>
  <c r="I239" i="3" s="1"/>
  <c r="F240" i="3"/>
  <c r="E233" i="5" l="1"/>
  <c r="H232" i="5"/>
  <c r="G232" i="5"/>
  <c r="F232" i="5"/>
  <c r="E252" i="4"/>
  <c r="C253" i="4"/>
  <c r="F241" i="3"/>
  <c r="H240" i="3"/>
  <c r="I240" i="3" s="1"/>
  <c r="G242" i="3"/>
  <c r="E234" i="5" l="1"/>
  <c r="H233" i="5"/>
  <c r="G233" i="5"/>
  <c r="F233" i="5"/>
  <c r="E253" i="4"/>
  <c r="C254" i="4"/>
  <c r="G243" i="3"/>
  <c r="H241" i="3"/>
  <c r="I241" i="3" s="1"/>
  <c r="F242" i="3"/>
  <c r="G234" i="5" l="1"/>
  <c r="F234" i="5"/>
  <c r="E235" i="5"/>
  <c r="H234" i="5"/>
  <c r="E254" i="4"/>
  <c r="C255" i="4"/>
  <c r="F243" i="3"/>
  <c r="H242" i="3"/>
  <c r="I242" i="3" s="1"/>
  <c r="G244" i="3"/>
  <c r="F235" i="5" l="1"/>
  <c r="E236" i="5"/>
  <c r="H235" i="5"/>
  <c r="G235" i="5"/>
  <c r="E255" i="4"/>
  <c r="C256" i="4"/>
  <c r="G245" i="3"/>
  <c r="F244" i="3"/>
  <c r="H243" i="3"/>
  <c r="I243" i="3" s="1"/>
  <c r="E237" i="5" l="1"/>
  <c r="H236" i="5"/>
  <c r="G236" i="5"/>
  <c r="F236" i="5"/>
  <c r="E256" i="4"/>
  <c r="C257" i="4"/>
  <c r="G246" i="3"/>
  <c r="H244" i="3"/>
  <c r="I244" i="3" s="1"/>
  <c r="F245" i="3"/>
  <c r="G237" i="5" l="1"/>
  <c r="F237" i="5"/>
  <c r="E238" i="5"/>
  <c r="H237" i="5"/>
  <c r="E257" i="4"/>
  <c r="C258" i="4"/>
  <c r="F246" i="3"/>
  <c r="H245" i="3"/>
  <c r="I245" i="3" s="1"/>
  <c r="G247" i="3"/>
  <c r="E239" i="5" l="1"/>
  <c r="H238" i="5"/>
  <c r="G238" i="5"/>
  <c r="F238" i="5"/>
  <c r="E258" i="4"/>
  <c r="C259" i="4"/>
  <c r="G248" i="3"/>
  <c r="H246" i="3"/>
  <c r="I246" i="3" s="1"/>
  <c r="F247" i="3"/>
  <c r="E240" i="5" l="1"/>
  <c r="H239" i="5"/>
  <c r="G239" i="5"/>
  <c r="F239" i="5"/>
  <c r="E259" i="4"/>
  <c r="C260" i="4"/>
  <c r="F248" i="3"/>
  <c r="H247" i="3"/>
  <c r="I247" i="3" s="1"/>
  <c r="G249" i="3"/>
  <c r="G240" i="5" l="1"/>
  <c r="F240" i="5"/>
  <c r="E241" i="5"/>
  <c r="H240" i="5"/>
  <c r="E260" i="4"/>
  <c r="C261" i="4"/>
  <c r="G250" i="3"/>
  <c r="H248" i="3"/>
  <c r="I248" i="3" s="1"/>
  <c r="F249" i="3"/>
  <c r="E242" i="5" l="1"/>
  <c r="F241" i="5"/>
  <c r="H241" i="5"/>
  <c r="G241" i="5"/>
  <c r="E261" i="4"/>
  <c r="C262" i="4"/>
  <c r="F250" i="3"/>
  <c r="H249" i="3"/>
  <c r="I249" i="3" s="1"/>
  <c r="G251" i="3"/>
  <c r="E243" i="5" l="1"/>
  <c r="H242" i="5"/>
  <c r="G242" i="5"/>
  <c r="F242" i="5"/>
  <c r="E262" i="4"/>
  <c r="C263" i="4"/>
  <c r="G252" i="3"/>
  <c r="H250" i="3"/>
  <c r="I250" i="3" s="1"/>
  <c r="F251" i="3"/>
  <c r="G243" i="5" l="1"/>
  <c r="F243" i="5"/>
  <c r="E244" i="5"/>
  <c r="H243" i="5"/>
  <c r="E263" i="4"/>
  <c r="C264" i="4"/>
  <c r="G253" i="3"/>
  <c r="H251" i="3"/>
  <c r="I251" i="3" s="1"/>
  <c r="F252" i="3"/>
  <c r="E245" i="5" l="1"/>
  <c r="H244" i="5"/>
  <c r="G244" i="5"/>
  <c r="F244" i="5"/>
  <c r="E264" i="4"/>
  <c r="C265" i="4"/>
  <c r="F253" i="3"/>
  <c r="H252" i="3"/>
  <c r="I252" i="3" s="1"/>
  <c r="G254" i="3"/>
  <c r="E246" i="5" l="1"/>
  <c r="H245" i="5"/>
  <c r="G245" i="5"/>
  <c r="F245" i="5"/>
  <c r="E265" i="4"/>
  <c r="C266" i="4"/>
  <c r="G255" i="3"/>
  <c r="H253" i="3"/>
  <c r="I253" i="3" s="1"/>
  <c r="F254" i="3"/>
  <c r="G246" i="5" l="1"/>
  <c r="F246" i="5"/>
  <c r="E247" i="5"/>
  <c r="H246" i="5"/>
  <c r="E266" i="4"/>
  <c r="C267" i="4"/>
  <c r="F255" i="3"/>
  <c r="H254" i="3"/>
  <c r="I254" i="3" s="1"/>
  <c r="G256" i="3"/>
  <c r="E248" i="5" l="1"/>
  <c r="H247" i="5"/>
  <c r="G247" i="5"/>
  <c r="F247" i="5"/>
  <c r="E267" i="4"/>
  <c r="C268" i="4"/>
  <c r="G257" i="3"/>
  <c r="F256" i="3"/>
  <c r="H255" i="3"/>
  <c r="I255" i="3" s="1"/>
  <c r="E249" i="5" l="1"/>
  <c r="H248" i="5"/>
  <c r="G248" i="5"/>
  <c r="F248" i="5"/>
  <c r="E268" i="4"/>
  <c r="C269" i="4"/>
  <c r="H256" i="3"/>
  <c r="I256" i="3" s="1"/>
  <c r="F257" i="3"/>
  <c r="G258" i="3"/>
  <c r="G249" i="5" l="1"/>
  <c r="F249" i="5"/>
  <c r="E250" i="5"/>
  <c r="H249" i="5"/>
  <c r="E269" i="4"/>
  <c r="C270" i="4"/>
  <c r="F258" i="3"/>
  <c r="H257" i="3"/>
  <c r="I257" i="3" s="1"/>
  <c r="G259" i="3"/>
  <c r="E251" i="5" l="1"/>
  <c r="H250" i="5"/>
  <c r="G250" i="5"/>
  <c r="F250" i="5"/>
  <c r="E270" i="4"/>
  <c r="C271" i="4"/>
  <c r="G260" i="3"/>
  <c r="H258" i="3"/>
  <c r="I258" i="3" s="1"/>
  <c r="F259" i="3"/>
  <c r="E252" i="5" l="1"/>
  <c r="H251" i="5"/>
  <c r="G251" i="5"/>
  <c r="F251" i="5"/>
  <c r="E271" i="4"/>
  <c r="C272" i="4"/>
  <c r="F260" i="3"/>
  <c r="H259" i="3"/>
  <c r="I259" i="3" s="1"/>
  <c r="G261" i="3"/>
  <c r="G252" i="5" l="1"/>
  <c r="F252" i="5"/>
  <c r="E253" i="5"/>
  <c r="H252" i="5"/>
  <c r="E272" i="4"/>
  <c r="C273" i="4"/>
  <c r="G262" i="3"/>
  <c r="H260" i="3"/>
  <c r="I260" i="3" s="1"/>
  <c r="F261" i="3"/>
  <c r="E254" i="5" l="1"/>
  <c r="H253" i="5"/>
  <c r="F253" i="5"/>
  <c r="G253" i="5"/>
  <c r="E273" i="4"/>
  <c r="C274" i="4"/>
  <c r="F262" i="3"/>
  <c r="H261" i="3"/>
  <c r="I261" i="3" s="1"/>
  <c r="G263" i="3"/>
  <c r="E255" i="5" l="1"/>
  <c r="H254" i="5"/>
  <c r="G254" i="5"/>
  <c r="F254" i="5"/>
  <c r="E274" i="4"/>
  <c r="C275" i="4"/>
  <c r="G264" i="3"/>
  <c r="H262" i="3"/>
  <c r="I262" i="3" s="1"/>
  <c r="F263" i="3"/>
  <c r="G255" i="5" l="1"/>
  <c r="F255" i="5"/>
  <c r="E256" i="5"/>
  <c r="H255" i="5"/>
  <c r="E275" i="4"/>
  <c r="C276" i="4"/>
  <c r="H263" i="3"/>
  <c r="I263" i="3" s="1"/>
  <c r="F264" i="3"/>
  <c r="G265" i="3"/>
  <c r="E257" i="5" l="1"/>
  <c r="H256" i="5"/>
  <c r="G256" i="5"/>
  <c r="F256" i="5"/>
  <c r="E276" i="4"/>
  <c r="C277" i="4"/>
  <c r="G266" i="3"/>
  <c r="F265" i="3"/>
  <c r="H264" i="3"/>
  <c r="I264" i="3" s="1"/>
  <c r="E258" i="5" l="1"/>
  <c r="H257" i="5"/>
  <c r="G257" i="5"/>
  <c r="F257" i="5"/>
  <c r="E277" i="4"/>
  <c r="C278" i="4"/>
  <c r="H265" i="3"/>
  <c r="I265" i="3" s="1"/>
  <c r="F266" i="3"/>
  <c r="G267" i="3"/>
  <c r="G258" i="5" l="1"/>
  <c r="F258" i="5"/>
  <c r="E259" i="5"/>
  <c r="H258" i="5"/>
  <c r="E278" i="4"/>
  <c r="C279" i="4"/>
  <c r="G268" i="3"/>
  <c r="F267" i="3"/>
  <c r="H266" i="3"/>
  <c r="I266" i="3" s="1"/>
  <c r="E260" i="5" l="1"/>
  <c r="H259" i="5"/>
  <c r="G259" i="5"/>
  <c r="F259" i="5"/>
  <c r="E279" i="4"/>
  <c r="C280" i="4"/>
  <c r="F268" i="3"/>
  <c r="H267" i="3"/>
  <c r="I267" i="3" s="1"/>
  <c r="G269" i="3"/>
  <c r="E261" i="5" l="1"/>
  <c r="H260" i="5"/>
  <c r="G260" i="5"/>
  <c r="F260" i="5"/>
  <c r="E280" i="4"/>
  <c r="C281" i="4"/>
  <c r="G270" i="3"/>
  <c r="H268" i="3"/>
  <c r="I268" i="3" s="1"/>
  <c r="F269" i="3"/>
  <c r="G261" i="5" l="1"/>
  <c r="F261" i="5"/>
  <c r="E262" i="5"/>
  <c r="H261" i="5"/>
  <c r="E281" i="4"/>
  <c r="C282" i="4"/>
  <c r="F270" i="3"/>
  <c r="H269" i="3"/>
  <c r="I269" i="3" s="1"/>
  <c r="G271" i="3"/>
  <c r="E263" i="5" l="1"/>
  <c r="H262" i="5"/>
  <c r="F262" i="5"/>
  <c r="G262" i="5"/>
  <c r="E282" i="4"/>
  <c r="C283" i="4"/>
  <c r="G272" i="3"/>
  <c r="H270" i="3"/>
  <c r="I270" i="3" s="1"/>
  <c r="F271" i="3"/>
  <c r="E264" i="5" l="1"/>
  <c r="H263" i="5"/>
  <c r="G263" i="5"/>
  <c r="F263" i="5"/>
  <c r="E283" i="4"/>
  <c r="C284" i="4"/>
  <c r="F272" i="3"/>
  <c r="H271" i="3"/>
  <c r="I271" i="3" s="1"/>
  <c r="G273" i="3"/>
  <c r="G264" i="5" l="1"/>
  <c r="F264" i="5"/>
  <c r="E265" i="5"/>
  <c r="H264" i="5"/>
  <c r="E284" i="4"/>
  <c r="C285" i="4"/>
  <c r="G274" i="3"/>
  <c r="H272" i="3"/>
  <c r="I272" i="3" s="1"/>
  <c r="F273" i="3"/>
  <c r="E266" i="5" l="1"/>
  <c r="H265" i="5"/>
  <c r="G265" i="5"/>
  <c r="F265" i="5"/>
  <c r="E285" i="4"/>
  <c r="C286" i="4"/>
  <c r="F274" i="3"/>
  <c r="H273" i="3"/>
  <c r="I273" i="3" s="1"/>
  <c r="G275" i="3"/>
  <c r="E267" i="5" l="1"/>
  <c r="H266" i="5"/>
  <c r="G266" i="5"/>
  <c r="F266" i="5"/>
  <c r="E286" i="4"/>
  <c r="C287" i="4"/>
  <c r="G276" i="3"/>
  <c r="F275" i="3"/>
  <c r="H274" i="3"/>
  <c r="I274" i="3" s="1"/>
  <c r="G267" i="5" l="1"/>
  <c r="F267" i="5"/>
  <c r="E268" i="5"/>
  <c r="H267" i="5"/>
  <c r="E287" i="4"/>
  <c r="C288" i="4"/>
  <c r="H275" i="3"/>
  <c r="I275" i="3" s="1"/>
  <c r="F276" i="3"/>
  <c r="G277" i="3"/>
  <c r="E269" i="5" l="1"/>
  <c r="H268" i="5"/>
  <c r="G268" i="5"/>
  <c r="F268" i="5"/>
  <c r="E288" i="4"/>
  <c r="C289" i="4"/>
  <c r="G278" i="3"/>
  <c r="F277" i="3"/>
  <c r="H276" i="3"/>
  <c r="I276" i="3" s="1"/>
  <c r="E270" i="5" l="1"/>
  <c r="H269" i="5"/>
  <c r="G269" i="5"/>
  <c r="F269" i="5"/>
  <c r="E289" i="4"/>
  <c r="C290" i="4"/>
  <c r="H277" i="3"/>
  <c r="I277" i="3" s="1"/>
  <c r="F278" i="3"/>
  <c r="G279" i="3"/>
  <c r="G270" i="5" l="1"/>
  <c r="F270" i="5"/>
  <c r="E271" i="5"/>
  <c r="H270" i="5"/>
  <c r="E290" i="4"/>
  <c r="C291" i="4"/>
  <c r="G280" i="3"/>
  <c r="F279" i="3"/>
  <c r="H278" i="3"/>
  <c r="I278" i="3" s="1"/>
  <c r="E272" i="5" l="1"/>
  <c r="H271" i="5"/>
  <c r="F271" i="5"/>
  <c r="G271" i="5"/>
  <c r="C292" i="4"/>
  <c r="E291" i="4"/>
  <c r="F280" i="3"/>
  <c r="H279" i="3"/>
  <c r="I279" i="3" s="1"/>
  <c r="G281" i="3"/>
  <c r="E273" i="5" l="1"/>
  <c r="H272" i="5"/>
  <c r="G272" i="5"/>
  <c r="F272" i="5"/>
  <c r="E292" i="4"/>
  <c r="C293" i="4"/>
  <c r="G282" i="3"/>
  <c r="H280" i="3"/>
  <c r="I280" i="3" s="1"/>
  <c r="F281" i="3"/>
  <c r="G273" i="5" l="1"/>
  <c r="F273" i="5"/>
  <c r="E274" i="5"/>
  <c r="H273" i="5"/>
  <c r="E293" i="4"/>
  <c r="C294" i="4"/>
  <c r="F282" i="3"/>
  <c r="H281" i="3"/>
  <c r="I281" i="3" s="1"/>
  <c r="G283" i="3"/>
  <c r="E275" i="5" l="1"/>
  <c r="H274" i="5"/>
  <c r="G274" i="5"/>
  <c r="F274" i="5"/>
  <c r="E294" i="4"/>
  <c r="C295" i="4"/>
  <c r="G284" i="3"/>
  <c r="H282" i="3"/>
  <c r="I282" i="3" s="1"/>
  <c r="F283" i="3"/>
  <c r="E276" i="5" l="1"/>
  <c r="H275" i="5"/>
  <c r="G275" i="5"/>
  <c r="F275" i="5"/>
  <c r="E295" i="4"/>
  <c r="C296" i="4"/>
  <c r="F284" i="3"/>
  <c r="H283" i="3"/>
  <c r="I283" i="3" s="1"/>
  <c r="G285" i="3"/>
  <c r="G276" i="5" l="1"/>
  <c r="F276" i="5"/>
  <c r="E277" i="5"/>
  <c r="H276" i="5"/>
  <c r="E296" i="4"/>
  <c r="C297" i="4"/>
  <c r="G286" i="3"/>
  <c r="H284" i="3"/>
  <c r="I284" i="3" s="1"/>
  <c r="F285" i="3"/>
  <c r="E278" i="5" l="1"/>
  <c r="H277" i="5"/>
  <c r="G277" i="5"/>
  <c r="F277" i="5"/>
  <c r="E297" i="4"/>
  <c r="C298" i="4"/>
  <c r="F286" i="3"/>
  <c r="H285" i="3"/>
  <c r="I285" i="3" s="1"/>
  <c r="G287" i="3"/>
  <c r="E279" i="5" l="1"/>
  <c r="H278" i="5"/>
  <c r="G278" i="5"/>
  <c r="F278" i="5"/>
  <c r="E298" i="4"/>
  <c r="C299" i="4"/>
  <c r="G288" i="3"/>
  <c r="F287" i="3"/>
  <c r="H286" i="3"/>
  <c r="I286" i="3" s="1"/>
  <c r="G279" i="5" l="1"/>
  <c r="F279" i="5"/>
  <c r="E280" i="5"/>
  <c r="H279" i="5"/>
  <c r="E299" i="4"/>
  <c r="C300" i="4"/>
  <c r="H287" i="3"/>
  <c r="I287" i="3" s="1"/>
  <c r="F288" i="3"/>
  <c r="G289" i="3"/>
  <c r="E281" i="5" l="1"/>
  <c r="H280" i="5"/>
  <c r="G280" i="5"/>
  <c r="F280" i="5"/>
  <c r="E300" i="4"/>
  <c r="C301" i="4"/>
  <c r="G290" i="3"/>
  <c r="F289" i="3"/>
  <c r="H288" i="3"/>
  <c r="I288" i="3" s="1"/>
  <c r="E282" i="5" l="1"/>
  <c r="H281" i="5"/>
  <c r="G281" i="5"/>
  <c r="F281" i="5"/>
  <c r="E301" i="4"/>
  <c r="C302" i="4"/>
  <c r="H289" i="3"/>
  <c r="I289" i="3" s="1"/>
  <c r="F290" i="3"/>
  <c r="G291" i="3"/>
  <c r="G282" i="5" l="1"/>
  <c r="F282" i="5"/>
  <c r="E283" i="5"/>
  <c r="H282" i="5"/>
  <c r="E302" i="4"/>
  <c r="C303" i="4"/>
  <c r="G292" i="3"/>
  <c r="F291" i="3"/>
  <c r="H290" i="3"/>
  <c r="I290" i="3" s="1"/>
  <c r="E284" i="5" l="1"/>
  <c r="H283" i="5"/>
  <c r="G283" i="5"/>
  <c r="F283" i="5"/>
  <c r="E303" i="4"/>
  <c r="C304" i="4"/>
  <c r="F292" i="3"/>
  <c r="H291" i="3"/>
  <c r="I291" i="3" s="1"/>
  <c r="G293" i="3"/>
  <c r="E285" i="5" l="1"/>
  <c r="H284" i="5"/>
  <c r="G284" i="5"/>
  <c r="F284" i="5"/>
  <c r="E304" i="4"/>
  <c r="C305" i="4"/>
  <c r="G294" i="3"/>
  <c r="H292" i="3"/>
  <c r="I292" i="3" s="1"/>
  <c r="F293" i="3"/>
  <c r="G285" i="5" l="1"/>
  <c r="F285" i="5"/>
  <c r="E286" i="5"/>
  <c r="H285" i="5"/>
  <c r="E305" i="4"/>
  <c r="C306" i="4"/>
  <c r="F294" i="3"/>
  <c r="H293" i="3"/>
  <c r="I293" i="3" s="1"/>
  <c r="G295" i="3"/>
  <c r="E287" i="5" l="1"/>
  <c r="H286" i="5"/>
  <c r="G286" i="5"/>
  <c r="F286" i="5"/>
  <c r="E306" i="4"/>
  <c r="C307" i="4"/>
  <c r="G296" i="3"/>
  <c r="H294" i="3"/>
  <c r="I294" i="3" s="1"/>
  <c r="F295" i="3"/>
  <c r="E288" i="5" l="1"/>
  <c r="H287" i="5"/>
  <c r="G287" i="5"/>
  <c r="F287" i="5"/>
  <c r="E307" i="4"/>
  <c r="C308" i="4"/>
  <c r="F296" i="3"/>
  <c r="H295" i="3"/>
  <c r="I295" i="3" s="1"/>
  <c r="G297" i="3"/>
  <c r="G288" i="5" l="1"/>
  <c r="F288" i="5"/>
  <c r="E289" i="5"/>
  <c r="H288" i="5"/>
  <c r="E308" i="4"/>
  <c r="C309" i="4"/>
  <c r="G298" i="3"/>
  <c r="H296" i="3"/>
  <c r="I296" i="3" s="1"/>
  <c r="F297" i="3"/>
  <c r="E290" i="5" l="1"/>
  <c r="H289" i="5"/>
  <c r="F289" i="5"/>
  <c r="G289" i="5"/>
  <c r="E309" i="4"/>
  <c r="C310" i="4"/>
  <c r="F298" i="3"/>
  <c r="H297" i="3"/>
  <c r="I297" i="3" s="1"/>
  <c r="G299" i="3"/>
  <c r="E291" i="5" l="1"/>
  <c r="H290" i="5"/>
  <c r="G290" i="5"/>
  <c r="F290" i="5"/>
  <c r="E310" i="4"/>
  <c r="C311" i="4"/>
  <c r="G300" i="3"/>
  <c r="F299" i="3"/>
  <c r="H298" i="3"/>
  <c r="I298" i="3" s="1"/>
  <c r="G291" i="5" l="1"/>
  <c r="F291" i="5"/>
  <c r="E292" i="5"/>
  <c r="H291" i="5"/>
  <c r="E311" i="4"/>
  <c r="C312" i="4"/>
  <c r="H299" i="3"/>
  <c r="I299" i="3" s="1"/>
  <c r="F300" i="3"/>
  <c r="G301" i="3"/>
  <c r="E293" i="5" l="1"/>
  <c r="H292" i="5"/>
  <c r="G292" i="5"/>
  <c r="F292" i="5"/>
  <c r="E312" i="4"/>
  <c r="C313" i="4"/>
  <c r="G302" i="3"/>
  <c r="F301" i="3"/>
  <c r="H300" i="3"/>
  <c r="I300" i="3" s="1"/>
  <c r="E294" i="5" l="1"/>
  <c r="H293" i="5"/>
  <c r="G293" i="5"/>
  <c r="F293" i="5"/>
  <c r="E313" i="4"/>
  <c r="C314" i="4"/>
  <c r="H301" i="3"/>
  <c r="I301" i="3" s="1"/>
  <c r="F302" i="3"/>
  <c r="G303" i="3"/>
  <c r="G294" i="5" l="1"/>
  <c r="F294" i="5"/>
  <c r="E295" i="5"/>
  <c r="H294" i="5"/>
  <c r="E314" i="4"/>
  <c r="C315" i="4"/>
  <c r="G304" i="3"/>
  <c r="F303" i="3"/>
  <c r="H302" i="3"/>
  <c r="I302" i="3" s="1"/>
  <c r="E296" i="5" l="1"/>
  <c r="H295" i="5"/>
  <c r="G295" i="5"/>
  <c r="F295" i="5"/>
  <c r="E315" i="4"/>
  <c r="C316" i="4"/>
  <c r="F304" i="3"/>
  <c r="H303" i="3"/>
  <c r="I303" i="3" s="1"/>
  <c r="G305" i="3"/>
  <c r="E297" i="5" l="1"/>
  <c r="H296" i="5"/>
  <c r="G296" i="5"/>
  <c r="F296" i="5"/>
  <c r="E316" i="4"/>
  <c r="C317" i="4"/>
  <c r="G306" i="3"/>
  <c r="H304" i="3"/>
  <c r="I304" i="3" s="1"/>
  <c r="F305" i="3"/>
  <c r="G297" i="5" l="1"/>
  <c r="F297" i="5"/>
  <c r="E298" i="5"/>
  <c r="H297" i="5"/>
  <c r="E317" i="4"/>
  <c r="C318" i="4"/>
  <c r="F306" i="3"/>
  <c r="H305" i="3"/>
  <c r="I305" i="3" s="1"/>
  <c r="G307" i="3"/>
  <c r="E299" i="5" l="1"/>
  <c r="H298" i="5"/>
  <c r="G298" i="5"/>
  <c r="F298" i="5"/>
  <c r="E318" i="4"/>
  <c r="C319" i="4"/>
  <c r="G308" i="3"/>
  <c r="H306" i="3"/>
  <c r="I306" i="3" s="1"/>
  <c r="F307" i="3"/>
  <c r="E300" i="5" l="1"/>
  <c r="H299" i="5"/>
  <c r="G299" i="5"/>
  <c r="F299" i="5"/>
  <c r="E319" i="4"/>
  <c r="C320" i="4"/>
  <c r="F308" i="3"/>
  <c r="H307" i="3"/>
  <c r="I307" i="3" s="1"/>
  <c r="G309" i="3"/>
  <c r="G300" i="5" l="1"/>
  <c r="F300" i="5"/>
  <c r="E301" i="5"/>
  <c r="H300" i="5"/>
  <c r="E320" i="4"/>
  <c r="C321" i="4"/>
  <c r="G310" i="3"/>
  <c r="H308" i="3"/>
  <c r="I308" i="3" s="1"/>
  <c r="F309" i="3"/>
  <c r="E302" i="5" l="1"/>
  <c r="H301" i="5"/>
  <c r="G301" i="5"/>
  <c r="F301" i="5"/>
  <c r="E321" i="4"/>
  <c r="C322" i="4"/>
  <c r="G311" i="3"/>
  <c r="F310" i="3"/>
  <c r="H309" i="3"/>
  <c r="I309" i="3" s="1"/>
  <c r="E303" i="5" l="1"/>
  <c r="H302" i="5"/>
  <c r="G302" i="5"/>
  <c r="F302" i="5"/>
  <c r="E322" i="4"/>
  <c r="C323" i="4"/>
  <c r="F311" i="3"/>
  <c r="H310" i="3"/>
  <c r="I310" i="3" s="1"/>
  <c r="G312" i="3"/>
  <c r="G303" i="5" l="1"/>
  <c r="F303" i="5"/>
  <c r="E304" i="5"/>
  <c r="H303" i="5"/>
  <c r="E323" i="4"/>
  <c r="C324" i="4"/>
  <c r="G313" i="3"/>
  <c r="H311" i="3"/>
  <c r="I311" i="3" s="1"/>
  <c r="F312" i="3"/>
  <c r="E305" i="5" l="1"/>
  <c r="H304" i="5"/>
  <c r="G304" i="5"/>
  <c r="F304" i="5"/>
  <c r="E324" i="4"/>
  <c r="C325" i="4"/>
  <c r="F313" i="3"/>
  <c r="H312" i="3"/>
  <c r="I312" i="3" s="1"/>
  <c r="G314" i="3"/>
  <c r="E306" i="5" l="1"/>
  <c r="H305" i="5"/>
  <c r="G305" i="5"/>
  <c r="F305" i="5"/>
  <c r="E325" i="4"/>
  <c r="C326" i="4"/>
  <c r="G315" i="3"/>
  <c r="H313" i="3"/>
  <c r="I313" i="3" s="1"/>
  <c r="F314" i="3"/>
  <c r="G306" i="5" l="1"/>
  <c r="F306" i="5"/>
  <c r="E307" i="5"/>
  <c r="H306" i="5"/>
  <c r="E326" i="4"/>
  <c r="C327" i="4"/>
  <c r="F315" i="3"/>
  <c r="H314" i="3"/>
  <c r="I314" i="3" s="1"/>
  <c r="G316" i="3"/>
  <c r="E308" i="5" l="1"/>
  <c r="H307" i="5"/>
  <c r="F307" i="5"/>
  <c r="G307" i="5"/>
  <c r="E327" i="4"/>
  <c r="C328" i="4"/>
  <c r="G317" i="3"/>
  <c r="F316" i="3"/>
  <c r="H315" i="3"/>
  <c r="I315" i="3" s="1"/>
  <c r="E309" i="5" l="1"/>
  <c r="H308" i="5"/>
  <c r="G308" i="5"/>
  <c r="F308" i="5"/>
  <c r="E328" i="4"/>
  <c r="C329" i="4"/>
  <c r="H316" i="3"/>
  <c r="I316" i="3" s="1"/>
  <c r="F317" i="3"/>
  <c r="G318" i="3"/>
  <c r="G309" i="5" l="1"/>
  <c r="F309" i="5"/>
  <c r="E310" i="5"/>
  <c r="H309" i="5"/>
  <c r="E329" i="4"/>
  <c r="C330" i="4"/>
  <c r="G319" i="3"/>
  <c r="F318" i="3"/>
  <c r="H317" i="3"/>
  <c r="I317" i="3" s="1"/>
  <c r="E311" i="5" l="1"/>
  <c r="H310" i="5"/>
  <c r="G310" i="5"/>
  <c r="F310" i="5"/>
  <c r="E330" i="4"/>
  <c r="C331" i="4"/>
  <c r="H318" i="3"/>
  <c r="I318" i="3" s="1"/>
  <c r="F319" i="3"/>
  <c r="G320" i="3"/>
  <c r="E312" i="5" l="1"/>
  <c r="H311" i="5"/>
  <c r="G311" i="5"/>
  <c r="F311" i="5"/>
  <c r="E331" i="4"/>
  <c r="C332" i="4"/>
  <c r="G321" i="3"/>
  <c r="F320" i="3"/>
  <c r="H319" i="3"/>
  <c r="I319" i="3" s="1"/>
  <c r="G312" i="5" l="1"/>
  <c r="F312" i="5"/>
  <c r="E313" i="5"/>
  <c r="H312" i="5"/>
  <c r="E332" i="4"/>
  <c r="C333" i="4"/>
  <c r="H320" i="3"/>
  <c r="I320" i="3" s="1"/>
  <c r="F321" i="3"/>
  <c r="G322" i="3"/>
  <c r="E314" i="5" l="1"/>
  <c r="H313" i="5"/>
  <c r="G313" i="5"/>
  <c r="F313" i="5"/>
  <c r="E333" i="4"/>
  <c r="C334" i="4"/>
  <c r="G323" i="3"/>
  <c r="F322" i="3"/>
  <c r="H321" i="3"/>
  <c r="I321" i="3" s="1"/>
  <c r="E315" i="5" l="1"/>
  <c r="H314" i="5"/>
  <c r="G314" i="5"/>
  <c r="F314" i="5"/>
  <c r="E334" i="4"/>
  <c r="C335" i="4"/>
  <c r="F323" i="3"/>
  <c r="H322" i="3"/>
  <c r="I322" i="3" s="1"/>
  <c r="G324" i="3"/>
  <c r="G315" i="5" l="1"/>
  <c r="F315" i="5"/>
  <c r="E316" i="5"/>
  <c r="H315" i="5"/>
  <c r="E335" i="4"/>
  <c r="C336" i="4"/>
  <c r="G325" i="3"/>
  <c r="H323" i="3"/>
  <c r="I323" i="3" s="1"/>
  <c r="F324" i="3"/>
  <c r="E317" i="5" l="1"/>
  <c r="H316" i="5"/>
  <c r="F316" i="5"/>
  <c r="G316" i="5"/>
  <c r="E336" i="4"/>
  <c r="C337" i="4"/>
  <c r="F325" i="3"/>
  <c r="H324" i="3"/>
  <c r="I324" i="3" s="1"/>
  <c r="G326" i="3"/>
  <c r="E318" i="5" l="1"/>
  <c r="H317" i="5"/>
  <c r="G317" i="5"/>
  <c r="F317" i="5"/>
  <c r="E337" i="4"/>
  <c r="C338" i="4"/>
  <c r="G327" i="3"/>
  <c r="H325" i="3"/>
  <c r="I325" i="3" s="1"/>
  <c r="F326" i="3"/>
  <c r="G318" i="5" l="1"/>
  <c r="F318" i="5"/>
  <c r="E319" i="5"/>
  <c r="H318" i="5"/>
  <c r="E338" i="4"/>
  <c r="C339" i="4"/>
  <c r="F327" i="3"/>
  <c r="H326" i="3"/>
  <c r="I326" i="3" s="1"/>
  <c r="G328" i="3"/>
  <c r="E320" i="5" l="1"/>
  <c r="H319" i="5"/>
  <c r="G319" i="5"/>
  <c r="F319" i="5"/>
  <c r="E339" i="4"/>
  <c r="C340" i="4"/>
  <c r="G329" i="3"/>
  <c r="F328" i="3"/>
  <c r="H327" i="3"/>
  <c r="I327" i="3" s="1"/>
  <c r="E321" i="5" l="1"/>
  <c r="H320" i="5"/>
  <c r="G320" i="5"/>
  <c r="F320" i="5"/>
  <c r="E340" i="4"/>
  <c r="C341" i="4"/>
  <c r="H328" i="3"/>
  <c r="I328" i="3" s="1"/>
  <c r="F329" i="3"/>
  <c r="G330" i="3"/>
  <c r="G321" i="5" l="1"/>
  <c r="F321" i="5"/>
  <c r="E322" i="5"/>
  <c r="H321" i="5"/>
  <c r="E341" i="4"/>
  <c r="C342" i="4"/>
  <c r="G331" i="3"/>
  <c r="F330" i="3"/>
  <c r="H329" i="3"/>
  <c r="I329" i="3" s="1"/>
  <c r="E323" i="5" l="1"/>
  <c r="H322" i="5"/>
  <c r="G322" i="5"/>
  <c r="F322" i="5"/>
  <c r="E342" i="4"/>
  <c r="C343" i="4"/>
  <c r="H330" i="3"/>
  <c r="I330" i="3" s="1"/>
  <c r="F331" i="3"/>
  <c r="G332" i="3"/>
  <c r="E324" i="5" l="1"/>
  <c r="H323" i="5"/>
  <c r="G323" i="5"/>
  <c r="F323" i="5"/>
  <c r="E343" i="4"/>
  <c r="C344" i="4"/>
  <c r="G333" i="3"/>
  <c r="F332" i="3"/>
  <c r="H331" i="3"/>
  <c r="I331" i="3" s="1"/>
  <c r="G324" i="5" l="1"/>
  <c r="F324" i="5"/>
  <c r="E325" i="5"/>
  <c r="H324" i="5"/>
  <c r="E344" i="4"/>
  <c r="C345" i="4"/>
  <c r="H332" i="3"/>
  <c r="I332" i="3" s="1"/>
  <c r="F333" i="3"/>
  <c r="G334" i="3"/>
  <c r="E326" i="5" l="1"/>
  <c r="H325" i="5"/>
  <c r="F325" i="5"/>
  <c r="G325" i="5"/>
  <c r="E345" i="4"/>
  <c r="C346" i="4"/>
  <c r="G335" i="3"/>
  <c r="F334" i="3"/>
  <c r="H333" i="3"/>
  <c r="I333" i="3" s="1"/>
  <c r="E327" i="5" l="1"/>
  <c r="H326" i="5"/>
  <c r="G326" i="5"/>
  <c r="F326" i="5"/>
  <c r="E346" i="4"/>
  <c r="C347" i="4"/>
  <c r="F335" i="3"/>
  <c r="H334" i="3"/>
  <c r="I334" i="3" s="1"/>
  <c r="G336" i="3"/>
  <c r="G327" i="5" l="1"/>
  <c r="F327" i="5"/>
  <c r="E328" i="5"/>
  <c r="H327" i="5"/>
  <c r="E347" i="4"/>
  <c r="C348" i="4"/>
  <c r="G337" i="3"/>
  <c r="H335" i="3"/>
  <c r="I335" i="3" s="1"/>
  <c r="F336" i="3"/>
  <c r="E329" i="5" l="1"/>
  <c r="H328" i="5"/>
  <c r="G328" i="5"/>
  <c r="F328" i="5"/>
  <c r="E348" i="4"/>
  <c r="C349" i="4"/>
  <c r="F337" i="3"/>
  <c r="H336" i="3"/>
  <c r="I336" i="3" s="1"/>
  <c r="G338" i="3"/>
  <c r="E330" i="5" l="1"/>
  <c r="H329" i="5"/>
  <c r="G329" i="5"/>
  <c r="F329" i="5"/>
  <c r="E349" i="4"/>
  <c r="C350" i="4"/>
  <c r="G339" i="3"/>
  <c r="H337" i="3"/>
  <c r="I337" i="3" s="1"/>
  <c r="F338" i="3"/>
  <c r="G330" i="5" l="1"/>
  <c r="F330" i="5"/>
  <c r="E331" i="5"/>
  <c r="H330" i="5"/>
  <c r="E350" i="4"/>
  <c r="C351" i="4"/>
  <c r="F339" i="3"/>
  <c r="H338" i="3"/>
  <c r="I338" i="3" s="1"/>
  <c r="G340" i="3"/>
  <c r="E332" i="5" l="1"/>
  <c r="H331" i="5"/>
  <c r="G331" i="5"/>
  <c r="F331" i="5"/>
  <c r="E351" i="4"/>
  <c r="C352" i="4"/>
  <c r="G341" i="3"/>
  <c r="F340" i="3"/>
  <c r="H339" i="3"/>
  <c r="I339" i="3" s="1"/>
  <c r="E333" i="5" l="1"/>
  <c r="H332" i="5"/>
  <c r="G332" i="5"/>
  <c r="F332" i="5"/>
  <c r="E352" i="4"/>
  <c r="C353" i="4"/>
  <c r="H340" i="3"/>
  <c r="I340" i="3" s="1"/>
  <c r="F341" i="3"/>
  <c r="G342" i="3"/>
  <c r="G333" i="5" l="1"/>
  <c r="F333" i="5"/>
  <c r="E334" i="5"/>
  <c r="H333" i="5"/>
  <c r="E353" i="4"/>
  <c r="C354" i="4"/>
  <c r="G343" i="3"/>
  <c r="F342" i="3"/>
  <c r="H341" i="3"/>
  <c r="I341" i="3" s="1"/>
  <c r="E335" i="5" l="1"/>
  <c r="H334" i="5"/>
  <c r="F334" i="5"/>
  <c r="G334" i="5"/>
  <c r="E354" i="4"/>
  <c r="C355" i="4"/>
  <c r="H342" i="3"/>
  <c r="I342" i="3" s="1"/>
  <c r="F343" i="3"/>
  <c r="G344" i="3"/>
  <c r="E336" i="5" l="1"/>
  <c r="H335" i="5"/>
  <c r="G335" i="5"/>
  <c r="F335" i="5"/>
  <c r="E355" i="4"/>
  <c r="C356" i="4"/>
  <c r="G345" i="3"/>
  <c r="F344" i="3"/>
  <c r="H343" i="3"/>
  <c r="I343" i="3" s="1"/>
  <c r="G336" i="5" l="1"/>
  <c r="F336" i="5"/>
  <c r="E337" i="5"/>
  <c r="H336" i="5"/>
  <c r="E356" i="4"/>
  <c r="C357" i="4"/>
  <c r="H344" i="3"/>
  <c r="I344" i="3" s="1"/>
  <c r="F345" i="3"/>
  <c r="G346" i="3"/>
  <c r="E338" i="5" l="1"/>
  <c r="H337" i="5"/>
  <c r="G337" i="5"/>
  <c r="F337" i="5"/>
  <c r="E357" i="4"/>
  <c r="C358" i="4"/>
  <c r="G347" i="3"/>
  <c r="F346" i="3"/>
  <c r="H345" i="3"/>
  <c r="I345" i="3" s="1"/>
  <c r="E339" i="5" l="1"/>
  <c r="H338" i="5"/>
  <c r="G338" i="5"/>
  <c r="F338" i="5"/>
  <c r="E358" i="4"/>
  <c r="C359" i="4"/>
  <c r="F347" i="3"/>
  <c r="H346" i="3"/>
  <c r="I346" i="3" s="1"/>
  <c r="G348" i="3"/>
  <c r="G339" i="5" l="1"/>
  <c r="F339" i="5"/>
  <c r="E340" i="5"/>
  <c r="H339" i="5"/>
  <c r="E359" i="4"/>
  <c r="C360" i="4"/>
  <c r="G349" i="3"/>
  <c r="H347" i="3"/>
  <c r="I347" i="3" s="1"/>
  <c r="F348" i="3"/>
  <c r="E341" i="5" l="1"/>
  <c r="H340" i="5"/>
  <c r="G340" i="5"/>
  <c r="F340" i="5"/>
  <c r="E360" i="4"/>
  <c r="C361" i="4"/>
  <c r="F349" i="3"/>
  <c r="H348" i="3"/>
  <c r="I348" i="3" s="1"/>
  <c r="G350" i="3"/>
  <c r="E342" i="5" l="1"/>
  <c r="H341" i="5"/>
  <c r="G341" i="5"/>
  <c r="F341" i="5"/>
  <c r="E361" i="4"/>
  <c r="C362" i="4"/>
  <c r="G351" i="3"/>
  <c r="H349" i="3"/>
  <c r="I349" i="3" s="1"/>
  <c r="F350" i="3"/>
  <c r="G342" i="5" l="1"/>
  <c r="F342" i="5"/>
  <c r="E343" i="5"/>
  <c r="H342" i="5"/>
  <c r="E362" i="4"/>
  <c r="C363" i="4"/>
  <c r="F351" i="3"/>
  <c r="H350" i="3"/>
  <c r="I350" i="3" s="1"/>
  <c r="G352" i="3"/>
  <c r="E344" i="5" l="1"/>
  <c r="H343" i="5"/>
  <c r="F343" i="5"/>
  <c r="G343" i="5"/>
  <c r="E363" i="4"/>
  <c r="C364" i="4"/>
  <c r="G353" i="3"/>
  <c r="F352" i="3"/>
  <c r="H351" i="3"/>
  <c r="I351" i="3" s="1"/>
  <c r="E345" i="5" l="1"/>
  <c r="H344" i="5"/>
  <c r="G344" i="5"/>
  <c r="F344" i="5"/>
  <c r="E364" i="4"/>
  <c r="C365" i="4"/>
  <c r="H352" i="3"/>
  <c r="I352" i="3" s="1"/>
  <c r="F353" i="3"/>
  <c r="G354" i="3"/>
  <c r="G345" i="5" l="1"/>
  <c r="F345" i="5"/>
  <c r="E346" i="5"/>
  <c r="H345" i="5"/>
  <c r="E365" i="4"/>
  <c r="C366" i="4"/>
  <c r="G355" i="3"/>
  <c r="F354" i="3"/>
  <c r="H353" i="3"/>
  <c r="I353" i="3" s="1"/>
  <c r="E347" i="5" l="1"/>
  <c r="H346" i="5"/>
  <c r="G346" i="5"/>
  <c r="F346" i="5"/>
  <c r="E366" i="4"/>
  <c r="C367" i="4"/>
  <c r="H354" i="3"/>
  <c r="I354" i="3" s="1"/>
  <c r="F355" i="3"/>
  <c r="G356" i="3"/>
  <c r="E348" i="5" l="1"/>
  <c r="H347" i="5"/>
  <c r="G347" i="5"/>
  <c r="F347" i="5"/>
  <c r="E367" i="4"/>
  <c r="C368" i="4"/>
  <c r="G36" i="4"/>
  <c r="H36" i="4" s="1"/>
  <c r="G357" i="3"/>
  <c r="F356" i="3"/>
  <c r="H355" i="3"/>
  <c r="I355" i="3" s="1"/>
  <c r="G348" i="5" l="1"/>
  <c r="F348" i="5"/>
  <c r="E349" i="5"/>
  <c r="H348" i="5"/>
  <c r="E368" i="4"/>
  <c r="C369" i="4"/>
  <c r="G37" i="4"/>
  <c r="H37" i="4" s="1"/>
  <c r="H356" i="3"/>
  <c r="I356" i="3" s="1"/>
  <c r="F357" i="3"/>
  <c r="G358" i="3"/>
  <c r="E350" i="5" l="1"/>
  <c r="H349" i="5"/>
  <c r="G349" i="5"/>
  <c r="F349" i="5"/>
  <c r="E369" i="4"/>
  <c r="C370" i="4"/>
  <c r="G38" i="4"/>
  <c r="H38" i="4" s="1"/>
  <c r="G359" i="3"/>
  <c r="F358" i="3"/>
  <c r="H357" i="3"/>
  <c r="I357" i="3" s="1"/>
  <c r="E351" i="5" l="1"/>
  <c r="H350" i="5"/>
  <c r="G350" i="5"/>
  <c r="F350" i="5"/>
  <c r="E370" i="4"/>
  <c r="C371" i="4"/>
  <c r="G39" i="4"/>
  <c r="H39" i="4" s="1"/>
  <c r="F359" i="3"/>
  <c r="H358" i="3"/>
  <c r="I358" i="3" s="1"/>
  <c r="G360" i="3"/>
  <c r="G351" i="5" l="1"/>
  <c r="F351" i="5"/>
  <c r="E352" i="5"/>
  <c r="H351" i="5"/>
  <c r="E371" i="4"/>
  <c r="C372" i="4"/>
  <c r="G40" i="4"/>
  <c r="H40" i="4" s="1"/>
  <c r="G361" i="3"/>
  <c r="H359" i="3"/>
  <c r="I359" i="3" s="1"/>
  <c r="F360" i="3"/>
  <c r="E353" i="5" l="1"/>
  <c r="H352" i="5"/>
  <c r="F352" i="5"/>
  <c r="G352" i="5"/>
  <c r="E372" i="4"/>
  <c r="C373" i="4"/>
  <c r="G41" i="4"/>
  <c r="H41" i="4" s="1"/>
  <c r="F361" i="3"/>
  <c r="H360" i="3"/>
  <c r="I360" i="3" s="1"/>
  <c r="G362" i="3"/>
  <c r="E354" i="5" l="1"/>
  <c r="H353" i="5"/>
  <c r="G353" i="5"/>
  <c r="F353" i="5"/>
  <c r="E373" i="4"/>
  <c r="C374" i="4"/>
  <c r="G42" i="4"/>
  <c r="H42" i="4" s="1"/>
  <c r="G363" i="3"/>
  <c r="H361" i="3"/>
  <c r="I361" i="3" s="1"/>
  <c r="F362" i="3"/>
  <c r="G354" i="5" l="1"/>
  <c r="F354" i="5"/>
  <c r="E355" i="5"/>
  <c r="H354" i="5"/>
  <c r="E374" i="4"/>
  <c r="C375" i="4"/>
  <c r="G43" i="4"/>
  <c r="H43" i="4" s="1"/>
  <c r="F363" i="3"/>
  <c r="H362" i="3"/>
  <c r="I362" i="3" s="1"/>
  <c r="G364" i="3"/>
  <c r="E356" i="5" l="1"/>
  <c r="H355" i="5"/>
  <c r="G355" i="5"/>
  <c r="F355" i="5"/>
  <c r="E375" i="4"/>
  <c r="C376" i="4"/>
  <c r="G44" i="4"/>
  <c r="H44" i="4" s="1"/>
  <c r="G365" i="3"/>
  <c r="F364" i="3"/>
  <c r="H363" i="3"/>
  <c r="I363" i="3" s="1"/>
  <c r="E357" i="5" l="1"/>
  <c r="H356" i="5"/>
  <c r="G356" i="5"/>
  <c r="F356" i="5"/>
  <c r="E376" i="4"/>
  <c r="C377" i="4"/>
  <c r="G45" i="4"/>
  <c r="H45" i="4" s="1"/>
  <c r="H364" i="3"/>
  <c r="I364" i="3" s="1"/>
  <c r="F365" i="3"/>
  <c r="G366" i="3"/>
  <c r="G357" i="5" l="1"/>
  <c r="F357" i="5"/>
  <c r="E358" i="5"/>
  <c r="H357" i="5"/>
  <c r="E377" i="4"/>
  <c r="C378" i="4"/>
  <c r="G46" i="4"/>
  <c r="H46" i="4" s="1"/>
  <c r="G367" i="3"/>
  <c r="F366" i="3"/>
  <c r="H365" i="3"/>
  <c r="I365" i="3" s="1"/>
  <c r="E359" i="5" l="1"/>
  <c r="H358" i="5"/>
  <c r="G358" i="5"/>
  <c r="F358" i="5"/>
  <c r="E378" i="4"/>
  <c r="C379" i="4"/>
  <c r="G47" i="4"/>
  <c r="H47" i="4" s="1"/>
  <c r="H366" i="3"/>
  <c r="I366" i="3" s="1"/>
  <c r="F367" i="3"/>
  <c r="G368" i="3"/>
  <c r="E360" i="5" l="1"/>
  <c r="H359" i="5"/>
  <c r="G359" i="5"/>
  <c r="F359" i="5"/>
  <c r="E379" i="4"/>
  <c r="C380" i="4"/>
  <c r="G48" i="4"/>
  <c r="H48" i="4" s="1"/>
  <c r="G369" i="3"/>
  <c r="F368" i="3"/>
  <c r="H367" i="3"/>
  <c r="I367" i="3" s="1"/>
  <c r="H360" i="5" l="1"/>
  <c r="G360" i="5"/>
  <c r="F360" i="5"/>
  <c r="E361" i="5"/>
  <c r="E380" i="4"/>
  <c r="C381" i="4"/>
  <c r="G49" i="4"/>
  <c r="H49" i="4" s="1"/>
  <c r="H368" i="3"/>
  <c r="I368" i="3" s="1"/>
  <c r="F369" i="3"/>
  <c r="G370" i="3"/>
  <c r="E362" i="5" l="1"/>
  <c r="H361" i="5"/>
  <c r="G361" i="5"/>
  <c r="F361" i="5"/>
  <c r="E381" i="4"/>
  <c r="C382" i="4"/>
  <c r="G50" i="4"/>
  <c r="H50" i="4" s="1"/>
  <c r="G371" i="3"/>
  <c r="F370" i="3"/>
  <c r="H369" i="3"/>
  <c r="I369" i="3" s="1"/>
  <c r="E363" i="5" l="1"/>
  <c r="H362" i="5"/>
  <c r="G362" i="5"/>
  <c r="F362" i="5"/>
  <c r="E382" i="4"/>
  <c r="C383" i="4"/>
  <c r="G51" i="4"/>
  <c r="H51" i="4" s="1"/>
  <c r="F371" i="3"/>
  <c r="H370" i="3"/>
  <c r="I370" i="3" s="1"/>
  <c r="G372" i="3"/>
  <c r="H363" i="5" l="1"/>
  <c r="G363" i="5"/>
  <c r="F363" i="5"/>
  <c r="E364" i="5"/>
  <c r="E383" i="4"/>
  <c r="C384" i="4"/>
  <c r="G52" i="4"/>
  <c r="H52" i="4" s="1"/>
  <c r="G373" i="3"/>
  <c r="H371" i="3"/>
  <c r="I371" i="3" s="1"/>
  <c r="F372" i="3"/>
  <c r="E365" i="5" l="1"/>
  <c r="H364" i="5"/>
  <c r="G364" i="5"/>
  <c r="F364" i="5"/>
  <c r="E384" i="4"/>
  <c r="C385" i="4"/>
  <c r="G53" i="4"/>
  <c r="H53" i="4" s="1"/>
  <c r="F373" i="3"/>
  <c r="H372" i="3"/>
  <c r="I372" i="3" s="1"/>
  <c r="G374" i="3"/>
  <c r="E366" i="5" l="1"/>
  <c r="H365" i="5"/>
  <c r="G365" i="5"/>
  <c r="F365" i="5"/>
  <c r="E385" i="4"/>
  <c r="C386" i="4"/>
  <c r="G54" i="4"/>
  <c r="H54" i="4" s="1"/>
  <c r="G375" i="3"/>
  <c r="H373" i="3"/>
  <c r="I373" i="3" s="1"/>
  <c r="F374" i="3"/>
  <c r="F366" i="5" l="1"/>
  <c r="E367" i="5"/>
  <c r="H366" i="5"/>
  <c r="G366" i="5"/>
  <c r="E386" i="4"/>
  <c r="C387" i="4"/>
  <c r="G55" i="4"/>
  <c r="H55" i="4" s="1"/>
  <c r="F375" i="3"/>
  <c r="H374" i="3"/>
  <c r="I374" i="3" s="1"/>
  <c r="G376" i="3"/>
  <c r="E368" i="5" l="1"/>
  <c r="H367" i="5"/>
  <c r="G367" i="5"/>
  <c r="F367" i="5"/>
  <c r="E387" i="4"/>
  <c r="C388" i="4"/>
  <c r="G56" i="4"/>
  <c r="H56" i="4" s="1"/>
  <c r="G377" i="3"/>
  <c r="F376" i="3"/>
  <c r="H375" i="3"/>
  <c r="I375" i="3" s="1"/>
  <c r="F368" i="5" l="1"/>
  <c r="E369" i="5"/>
  <c r="H368" i="5"/>
  <c r="G368" i="5"/>
  <c r="E388" i="4"/>
  <c r="C389" i="4"/>
  <c r="G57" i="4"/>
  <c r="H57" i="4" s="1"/>
  <c r="H376" i="3"/>
  <c r="I376" i="3" s="1"/>
  <c r="F377" i="3"/>
  <c r="G378" i="3"/>
  <c r="F369" i="5" l="1"/>
  <c r="E370" i="5"/>
  <c r="H369" i="5"/>
  <c r="G369" i="5"/>
  <c r="E389" i="4"/>
  <c r="C390" i="4"/>
  <c r="G58" i="4"/>
  <c r="H58" i="4" s="1"/>
  <c r="G379" i="3"/>
  <c r="F378" i="3"/>
  <c r="H377" i="3"/>
  <c r="I377" i="3" s="1"/>
  <c r="G370" i="5" l="1"/>
  <c r="F370" i="5"/>
  <c r="H370" i="5"/>
  <c r="E371" i="5"/>
  <c r="E390" i="4"/>
  <c r="C391" i="4"/>
  <c r="G59" i="4"/>
  <c r="H59" i="4" s="1"/>
  <c r="H378" i="3"/>
  <c r="I378" i="3" s="1"/>
  <c r="F379" i="3"/>
  <c r="G380" i="3"/>
  <c r="F371" i="5" l="1"/>
  <c r="E372" i="5"/>
  <c r="H371" i="5"/>
  <c r="G371" i="5"/>
  <c r="E391" i="4"/>
  <c r="C392" i="4"/>
  <c r="G60" i="4"/>
  <c r="H60" i="4" s="1"/>
  <c r="G381" i="3"/>
  <c r="F380" i="3"/>
  <c r="H379" i="3"/>
  <c r="I379" i="3" s="1"/>
  <c r="F372" i="5" l="1"/>
  <c r="E373" i="5"/>
  <c r="H372" i="5"/>
  <c r="G372" i="5"/>
  <c r="E392" i="4"/>
  <c r="C393" i="4"/>
  <c r="G61" i="4"/>
  <c r="H61" i="4" s="1"/>
  <c r="H380" i="3"/>
  <c r="I380" i="3" s="1"/>
  <c r="F381" i="3"/>
  <c r="G382" i="3"/>
  <c r="E374" i="5" l="1"/>
  <c r="H373" i="5"/>
  <c r="G373" i="5"/>
  <c r="F373" i="5"/>
  <c r="E393" i="4"/>
  <c r="C394" i="4"/>
  <c r="G62" i="4"/>
  <c r="H62" i="4" s="1"/>
  <c r="G383" i="3"/>
  <c r="F382" i="3"/>
  <c r="H381" i="3"/>
  <c r="I381" i="3" s="1"/>
  <c r="F374" i="5" l="1"/>
  <c r="E375" i="5"/>
  <c r="H374" i="5"/>
  <c r="G374" i="5"/>
  <c r="E394" i="4"/>
  <c r="C395" i="4"/>
  <c r="G63" i="4"/>
  <c r="H63" i="4" s="1"/>
  <c r="F383" i="3"/>
  <c r="H382" i="3"/>
  <c r="I382" i="3" s="1"/>
  <c r="G384" i="3"/>
  <c r="F375" i="5" l="1"/>
  <c r="E376" i="5"/>
  <c r="H375" i="5"/>
  <c r="G375" i="5"/>
  <c r="E395" i="4"/>
  <c r="C396" i="4"/>
  <c r="G64" i="4"/>
  <c r="H64" i="4" s="1"/>
  <c r="G385" i="3"/>
  <c r="H383" i="3"/>
  <c r="I383" i="3" s="1"/>
  <c r="F384" i="3"/>
  <c r="E377" i="5" l="1"/>
  <c r="H376" i="5"/>
  <c r="G376" i="5"/>
  <c r="F376" i="5"/>
  <c r="E396" i="4"/>
  <c r="C397" i="4"/>
  <c r="G65" i="4"/>
  <c r="H65" i="4" s="1"/>
  <c r="F385" i="3"/>
  <c r="H384" i="3"/>
  <c r="I384" i="3" s="1"/>
  <c r="G386" i="3"/>
  <c r="F377" i="5" l="1"/>
  <c r="H377" i="5"/>
  <c r="G377" i="5"/>
  <c r="E378" i="5"/>
  <c r="E397" i="4"/>
  <c r="C398" i="4"/>
  <c r="G66" i="4"/>
  <c r="H66" i="4" s="1"/>
  <c r="G387" i="3"/>
  <c r="H385" i="3"/>
  <c r="I385" i="3" s="1"/>
  <c r="F386" i="3"/>
  <c r="F378" i="5" l="1"/>
  <c r="E379" i="5"/>
  <c r="H378" i="5"/>
  <c r="G378" i="5"/>
  <c r="E398" i="4"/>
  <c r="C399" i="4"/>
  <c r="G67" i="4"/>
  <c r="H67" i="4" s="1"/>
  <c r="F387" i="3"/>
  <c r="H386" i="3"/>
  <c r="I386" i="3" s="1"/>
  <c r="G388" i="3"/>
  <c r="E380" i="5" l="1"/>
  <c r="H379" i="5"/>
  <c r="G379" i="5"/>
  <c r="F379" i="5"/>
  <c r="E399" i="4"/>
  <c r="C400" i="4"/>
  <c r="G68" i="4"/>
  <c r="H68" i="4" s="1"/>
  <c r="G389" i="3"/>
  <c r="F388" i="3"/>
  <c r="H387" i="3"/>
  <c r="I387" i="3" s="1"/>
  <c r="F380" i="5" l="1"/>
  <c r="E381" i="5"/>
  <c r="H380" i="5"/>
  <c r="G380" i="5"/>
  <c r="E400" i="4"/>
  <c r="C401" i="4"/>
  <c r="G69" i="4"/>
  <c r="H69" i="4" s="1"/>
  <c r="H388" i="3"/>
  <c r="I388" i="3" s="1"/>
  <c r="F389" i="3"/>
  <c r="G390" i="3"/>
  <c r="F381" i="5" l="1"/>
  <c r="G381" i="5"/>
  <c r="E382" i="5"/>
  <c r="H381" i="5"/>
  <c r="E401" i="4"/>
  <c r="C402" i="4"/>
  <c r="G70" i="4"/>
  <c r="H70" i="4" s="1"/>
  <c r="G391" i="3"/>
  <c r="F390" i="3"/>
  <c r="H389" i="3"/>
  <c r="I389" i="3" s="1"/>
  <c r="E383" i="5" l="1"/>
  <c r="H382" i="5"/>
  <c r="G382" i="5"/>
  <c r="F382" i="5"/>
  <c r="E402" i="4"/>
  <c r="C403" i="4"/>
  <c r="G71" i="4"/>
  <c r="H71" i="4" s="1"/>
  <c r="H390" i="3"/>
  <c r="I390" i="3" s="1"/>
  <c r="F391" i="3"/>
  <c r="G392" i="3"/>
  <c r="F383" i="5" l="1"/>
  <c r="E384" i="5"/>
  <c r="H383" i="5"/>
  <c r="G383" i="5"/>
  <c r="E403" i="4"/>
  <c r="C404" i="4"/>
  <c r="G72" i="4"/>
  <c r="H72" i="4" s="1"/>
  <c r="G393" i="3"/>
  <c r="F392" i="3"/>
  <c r="H391" i="3"/>
  <c r="I391" i="3" s="1"/>
  <c r="F384" i="5" l="1"/>
  <c r="E385" i="5"/>
  <c r="H384" i="5"/>
  <c r="G384" i="5"/>
  <c r="E404" i="4"/>
  <c r="C405" i="4"/>
  <c r="G73" i="4"/>
  <c r="H73" i="4" s="1"/>
  <c r="H392" i="3"/>
  <c r="I392" i="3" s="1"/>
  <c r="F393" i="3"/>
  <c r="G394" i="3"/>
  <c r="E386" i="5" l="1"/>
  <c r="F385" i="5"/>
  <c r="H385" i="5"/>
  <c r="G385" i="5"/>
  <c r="E405" i="4"/>
  <c r="C406" i="4"/>
  <c r="G74" i="4"/>
  <c r="H74" i="4" s="1"/>
  <c r="G395" i="3"/>
  <c r="F394" i="3"/>
  <c r="H393" i="3"/>
  <c r="I393" i="3" s="1"/>
  <c r="F386" i="5" l="1"/>
  <c r="E387" i="5"/>
  <c r="H386" i="5"/>
  <c r="G386" i="5"/>
  <c r="E406" i="4"/>
  <c r="C407" i="4"/>
  <c r="G75" i="4"/>
  <c r="H75" i="4" s="1"/>
  <c r="H394" i="3"/>
  <c r="I394" i="3" s="1"/>
  <c r="F395" i="3"/>
  <c r="G396" i="3"/>
  <c r="F387" i="5" l="1"/>
  <c r="E388" i="5"/>
  <c r="H387" i="5"/>
  <c r="G387" i="5"/>
  <c r="E407" i="4"/>
  <c r="C408" i="4"/>
  <c r="G76" i="4"/>
  <c r="H76" i="4" s="1"/>
  <c r="G397" i="3"/>
  <c r="F396" i="3"/>
  <c r="H395" i="3"/>
  <c r="I395" i="3" s="1"/>
  <c r="G388" i="5" l="1"/>
  <c r="F388" i="5"/>
  <c r="E389" i="5"/>
  <c r="H388" i="5"/>
  <c r="E408" i="4"/>
  <c r="C409" i="4"/>
  <c r="G77" i="4"/>
  <c r="H77" i="4" s="1"/>
  <c r="H396" i="3"/>
  <c r="I396" i="3" s="1"/>
  <c r="F397" i="3"/>
  <c r="G398" i="3"/>
  <c r="G389" i="5" l="1"/>
  <c r="F389" i="5"/>
  <c r="E390" i="5"/>
  <c r="H389" i="5"/>
  <c r="E409" i="4"/>
  <c r="C410" i="4"/>
  <c r="G78" i="4"/>
  <c r="H78" i="4" s="1"/>
  <c r="G399" i="3"/>
  <c r="F398" i="3"/>
  <c r="H397" i="3"/>
  <c r="I397" i="3" s="1"/>
  <c r="F390" i="5" l="1"/>
  <c r="E391" i="5"/>
  <c r="H390" i="5"/>
  <c r="G390" i="5"/>
  <c r="E410" i="4"/>
  <c r="C411" i="4"/>
  <c r="G79" i="4"/>
  <c r="H79" i="4" s="1"/>
  <c r="H398" i="3"/>
  <c r="I398" i="3" s="1"/>
  <c r="F399" i="3"/>
  <c r="G400" i="3"/>
  <c r="E392" i="5" l="1"/>
  <c r="H391" i="5"/>
  <c r="G391" i="5"/>
  <c r="F391" i="5"/>
  <c r="E411" i="4"/>
  <c r="C412" i="4"/>
  <c r="G80" i="4"/>
  <c r="H80" i="4" s="1"/>
  <c r="H399" i="3"/>
  <c r="I399" i="3" s="1"/>
  <c r="F400" i="3"/>
  <c r="G401" i="3"/>
  <c r="G392" i="5" l="1"/>
  <c r="F392" i="5"/>
  <c r="H392" i="5"/>
  <c r="E393" i="5"/>
  <c r="E412" i="4"/>
  <c r="C413" i="4"/>
  <c r="G81" i="4"/>
  <c r="H81" i="4" s="1"/>
  <c r="G402" i="3"/>
  <c r="F401" i="3"/>
  <c r="H400" i="3"/>
  <c r="I400" i="3" s="1"/>
  <c r="F393" i="5" l="1"/>
  <c r="E394" i="5"/>
  <c r="H393" i="5"/>
  <c r="G393" i="5"/>
  <c r="E413" i="4"/>
  <c r="C414" i="4"/>
  <c r="G82" i="4"/>
  <c r="H82" i="4" s="1"/>
  <c r="F402" i="3"/>
  <c r="H401" i="3"/>
  <c r="I401" i="3" s="1"/>
  <c r="G403" i="3"/>
  <c r="E395" i="5" l="1"/>
  <c r="H394" i="5"/>
  <c r="G394" i="5"/>
  <c r="F394" i="5"/>
  <c r="E414" i="4"/>
  <c r="C415" i="4"/>
  <c r="G83" i="4"/>
  <c r="H83" i="4" s="1"/>
  <c r="G404" i="3"/>
  <c r="H402" i="3"/>
  <c r="I402" i="3" s="1"/>
  <c r="F403" i="3"/>
  <c r="G395" i="5" l="1"/>
  <c r="F395" i="5"/>
  <c r="E396" i="5"/>
  <c r="H395" i="5"/>
  <c r="E415" i="4"/>
  <c r="C416" i="4"/>
  <c r="G84" i="4"/>
  <c r="H84" i="4" s="1"/>
  <c r="F404" i="3"/>
  <c r="H403" i="3"/>
  <c r="I403" i="3" s="1"/>
  <c r="G405" i="3"/>
  <c r="F396" i="5" l="1"/>
  <c r="H396" i="5"/>
  <c r="G396" i="5"/>
  <c r="E397" i="5"/>
  <c r="E416" i="4"/>
  <c r="C417" i="4"/>
  <c r="G85" i="4"/>
  <c r="H85" i="4" s="1"/>
  <c r="G406" i="3"/>
  <c r="H404" i="3"/>
  <c r="I404" i="3" s="1"/>
  <c r="F405" i="3"/>
  <c r="E398" i="5" l="1"/>
  <c r="H397" i="5"/>
  <c r="G397" i="5"/>
  <c r="F397" i="5"/>
  <c r="E417" i="4"/>
  <c r="C418" i="4"/>
  <c r="G86" i="4"/>
  <c r="H86" i="4" s="1"/>
  <c r="F406" i="3"/>
  <c r="H405" i="3"/>
  <c r="I405" i="3" s="1"/>
  <c r="G407" i="3"/>
  <c r="G398" i="5" l="1"/>
  <c r="F398" i="5"/>
  <c r="E399" i="5"/>
  <c r="H398" i="5"/>
  <c r="E418" i="4"/>
  <c r="C419" i="4"/>
  <c r="G87" i="4"/>
  <c r="H87" i="4" s="1"/>
  <c r="G408" i="3"/>
  <c r="H406" i="3"/>
  <c r="I406" i="3" s="1"/>
  <c r="F407" i="3"/>
  <c r="F399" i="5" l="1"/>
  <c r="E400" i="5"/>
  <c r="H399" i="5"/>
  <c r="G399" i="5"/>
  <c r="E419" i="4"/>
  <c r="C420" i="4"/>
  <c r="G88" i="4"/>
  <c r="H88" i="4" s="1"/>
  <c r="F408" i="3"/>
  <c r="H407" i="3"/>
  <c r="I407" i="3" s="1"/>
  <c r="G409" i="3"/>
  <c r="G400" i="5" l="1"/>
  <c r="F400" i="5"/>
  <c r="E401" i="5"/>
  <c r="H400" i="5"/>
  <c r="E420" i="4"/>
  <c r="C421" i="4"/>
  <c r="G89" i="4"/>
  <c r="H89" i="4" s="1"/>
  <c r="G410" i="3"/>
  <c r="H408" i="3"/>
  <c r="I408" i="3" s="1"/>
  <c r="F409" i="3"/>
  <c r="G401" i="5" l="1"/>
  <c r="F401" i="5"/>
  <c r="E402" i="5"/>
  <c r="H401" i="5"/>
  <c r="E421" i="4"/>
  <c r="C422" i="4"/>
  <c r="G90" i="4"/>
  <c r="H90" i="4" s="1"/>
  <c r="F410" i="3"/>
  <c r="H409" i="3"/>
  <c r="I409" i="3" s="1"/>
  <c r="G411" i="3"/>
  <c r="F402" i="5" l="1"/>
  <c r="E403" i="5"/>
  <c r="H402" i="5"/>
  <c r="G402" i="5"/>
  <c r="E422" i="4"/>
  <c r="C423" i="4"/>
  <c r="G91" i="4"/>
  <c r="H91" i="4" s="1"/>
  <c r="G412" i="3"/>
  <c r="H410" i="3"/>
  <c r="I410" i="3" s="1"/>
  <c r="F411" i="3"/>
  <c r="E404" i="5" l="1"/>
  <c r="H403" i="5"/>
  <c r="G403" i="5"/>
  <c r="F403" i="5"/>
  <c r="E423" i="4"/>
  <c r="C424" i="4"/>
  <c r="G92" i="4"/>
  <c r="H92" i="4" s="1"/>
  <c r="H411" i="3"/>
  <c r="I411" i="3" s="1"/>
  <c r="F412" i="3"/>
  <c r="G413" i="3"/>
  <c r="G404" i="5" l="1"/>
  <c r="F404" i="5"/>
  <c r="H404" i="5"/>
  <c r="E405" i="5"/>
  <c r="E424" i="4"/>
  <c r="C425" i="4"/>
  <c r="G93" i="4"/>
  <c r="H93" i="4" s="1"/>
  <c r="G414" i="3"/>
  <c r="F413" i="3"/>
  <c r="H412" i="3"/>
  <c r="I412" i="3" s="1"/>
  <c r="F405" i="5" l="1"/>
  <c r="E406" i="5"/>
  <c r="H405" i="5"/>
  <c r="G405" i="5"/>
  <c r="E425" i="4"/>
  <c r="C426" i="4"/>
  <c r="G94" i="4"/>
  <c r="H94" i="4" s="1"/>
  <c r="F414" i="3"/>
  <c r="H413" i="3"/>
  <c r="I413" i="3" s="1"/>
  <c r="G415" i="3"/>
  <c r="E407" i="5" l="1"/>
  <c r="H406" i="5"/>
  <c r="G406" i="5"/>
  <c r="F406" i="5"/>
  <c r="E426" i="4"/>
  <c r="C427" i="4"/>
  <c r="G95" i="4"/>
  <c r="H95" i="4" s="1"/>
  <c r="G416" i="3"/>
  <c r="H414" i="3"/>
  <c r="I414" i="3" s="1"/>
  <c r="F415" i="3"/>
  <c r="G407" i="5" l="1"/>
  <c r="F407" i="5"/>
  <c r="E408" i="5"/>
  <c r="H407" i="5"/>
  <c r="E427" i="4"/>
  <c r="C428" i="4"/>
  <c r="G96" i="4"/>
  <c r="H96" i="4" s="1"/>
  <c r="F416" i="3"/>
  <c r="H415" i="3"/>
  <c r="I415" i="3" s="1"/>
  <c r="G417" i="3"/>
  <c r="F408" i="5" l="1"/>
  <c r="H408" i="5"/>
  <c r="G408" i="5"/>
  <c r="E409" i="5"/>
  <c r="E428" i="4"/>
  <c r="C429" i="4"/>
  <c r="G97" i="4"/>
  <c r="H97" i="4" s="1"/>
  <c r="G418" i="3"/>
  <c r="H416" i="3"/>
  <c r="I416" i="3" s="1"/>
  <c r="F417" i="3"/>
  <c r="E410" i="5" l="1"/>
  <c r="H409" i="5"/>
  <c r="G409" i="5"/>
  <c r="F409" i="5"/>
  <c r="E429" i="4"/>
  <c r="C430" i="4"/>
  <c r="G98" i="4"/>
  <c r="H98" i="4" s="1"/>
  <c r="F418" i="3"/>
  <c r="H417" i="3"/>
  <c r="I417" i="3" s="1"/>
  <c r="G419" i="3"/>
  <c r="G410" i="5" l="1"/>
  <c r="F410" i="5"/>
  <c r="E411" i="5"/>
  <c r="H410" i="5"/>
  <c r="E430" i="4"/>
  <c r="C431" i="4"/>
  <c r="G99" i="4"/>
  <c r="H99" i="4" s="1"/>
  <c r="G420" i="3"/>
  <c r="H418" i="3"/>
  <c r="I418" i="3" s="1"/>
  <c r="F419" i="3"/>
  <c r="F411" i="5" l="1"/>
  <c r="E412" i="5"/>
  <c r="H411" i="5"/>
  <c r="G411" i="5"/>
  <c r="E431" i="4"/>
  <c r="C432" i="4"/>
  <c r="G100" i="4"/>
  <c r="H100" i="4" s="1"/>
  <c r="F420" i="3"/>
  <c r="H419" i="3"/>
  <c r="I419" i="3" s="1"/>
  <c r="G421" i="3"/>
  <c r="G412" i="5" l="1"/>
  <c r="F412" i="5"/>
  <c r="E413" i="5"/>
  <c r="H412" i="5"/>
  <c r="E432" i="4"/>
  <c r="C433" i="4"/>
  <c r="G101" i="4"/>
  <c r="H101" i="4" s="1"/>
  <c r="G422" i="3"/>
  <c r="H420" i="3"/>
  <c r="I420" i="3" s="1"/>
  <c r="F421" i="3"/>
  <c r="G413" i="5" l="1"/>
  <c r="F413" i="5"/>
  <c r="E414" i="5"/>
  <c r="H413" i="5"/>
  <c r="E433" i="4"/>
  <c r="C434" i="4"/>
  <c r="G102" i="4"/>
  <c r="H102" i="4" s="1"/>
  <c r="F422" i="3"/>
  <c r="H421" i="3"/>
  <c r="I421" i="3" s="1"/>
  <c r="G423" i="3"/>
  <c r="F414" i="5" l="1"/>
  <c r="E415" i="5"/>
  <c r="H414" i="5"/>
  <c r="G414" i="5"/>
  <c r="E434" i="4"/>
  <c r="C435" i="4"/>
  <c r="G103" i="4"/>
  <c r="H103" i="4" s="1"/>
  <c r="G424" i="3"/>
  <c r="H422" i="3"/>
  <c r="I422" i="3" s="1"/>
  <c r="F423" i="3"/>
  <c r="E416" i="5" l="1"/>
  <c r="H415" i="5"/>
  <c r="G415" i="5"/>
  <c r="F415" i="5"/>
  <c r="E435" i="4"/>
  <c r="C436" i="4"/>
  <c r="G104" i="4"/>
  <c r="H104" i="4" s="1"/>
  <c r="H423" i="3"/>
  <c r="I423" i="3" s="1"/>
  <c r="F424" i="3"/>
  <c r="G425" i="3"/>
  <c r="G416" i="5" l="1"/>
  <c r="F416" i="5"/>
  <c r="H416" i="5"/>
  <c r="E417" i="5"/>
  <c r="E436" i="4"/>
  <c r="C437" i="4"/>
  <c r="G105" i="4"/>
  <c r="H105" i="4" s="1"/>
  <c r="G426" i="3"/>
  <c r="F425" i="3"/>
  <c r="H424" i="3"/>
  <c r="I424" i="3" s="1"/>
  <c r="F417" i="5" l="1"/>
  <c r="E418" i="5"/>
  <c r="H417" i="5"/>
  <c r="G417" i="5"/>
  <c r="E437" i="4"/>
  <c r="C438" i="4"/>
  <c r="G106" i="4"/>
  <c r="H106" i="4" s="1"/>
  <c r="F426" i="3"/>
  <c r="H425" i="3"/>
  <c r="I425" i="3" s="1"/>
  <c r="G427" i="3"/>
  <c r="E419" i="5" l="1"/>
  <c r="H418" i="5"/>
  <c r="G418" i="5"/>
  <c r="F418" i="5"/>
  <c r="E438" i="4"/>
  <c r="C439" i="4"/>
  <c r="G107" i="4"/>
  <c r="H107" i="4" s="1"/>
  <c r="G428" i="3"/>
  <c r="H426" i="3"/>
  <c r="I426" i="3" s="1"/>
  <c r="F427" i="3"/>
  <c r="G419" i="5" l="1"/>
  <c r="F419" i="5"/>
  <c r="E420" i="5"/>
  <c r="H419" i="5"/>
  <c r="E439" i="4"/>
  <c r="C440" i="4"/>
  <c r="G108" i="4"/>
  <c r="H108" i="4" s="1"/>
  <c r="F428" i="3"/>
  <c r="H427" i="3"/>
  <c r="I427" i="3" s="1"/>
  <c r="G429" i="3"/>
  <c r="F420" i="5" l="1"/>
  <c r="H420" i="5"/>
  <c r="G420" i="5"/>
  <c r="E421" i="5"/>
  <c r="E440" i="4"/>
  <c r="C441" i="4"/>
  <c r="G109" i="4"/>
  <c r="H109" i="4" s="1"/>
  <c r="G430" i="3"/>
  <c r="H428" i="3"/>
  <c r="I428" i="3" s="1"/>
  <c r="F429" i="3"/>
  <c r="E422" i="5" l="1"/>
  <c r="H421" i="5"/>
  <c r="G421" i="5"/>
  <c r="F421" i="5"/>
  <c r="E441" i="4"/>
  <c r="C442" i="4"/>
  <c r="G110" i="4"/>
  <c r="H110" i="4" s="1"/>
  <c r="F430" i="3"/>
  <c r="H429" i="3"/>
  <c r="I429" i="3" s="1"/>
  <c r="G431" i="3"/>
  <c r="G422" i="5" l="1"/>
  <c r="F422" i="5"/>
  <c r="E423" i="5"/>
  <c r="H422" i="5"/>
  <c r="E442" i="4"/>
  <c r="C443" i="4"/>
  <c r="G111" i="4"/>
  <c r="H111" i="4" s="1"/>
  <c r="G432" i="3"/>
  <c r="H430" i="3"/>
  <c r="I430" i="3" s="1"/>
  <c r="F431" i="3"/>
  <c r="F423" i="5" l="1"/>
  <c r="E424" i="5"/>
  <c r="H423" i="5"/>
  <c r="G423" i="5"/>
  <c r="E443" i="4"/>
  <c r="C444" i="4"/>
  <c r="G112" i="4"/>
  <c r="H112" i="4" s="1"/>
  <c r="F432" i="3"/>
  <c r="H431" i="3"/>
  <c r="I431" i="3" s="1"/>
  <c r="G433" i="3"/>
  <c r="G424" i="5" l="1"/>
  <c r="F424" i="5"/>
  <c r="E425" i="5"/>
  <c r="H424" i="5"/>
  <c r="E444" i="4"/>
  <c r="C445" i="4"/>
  <c r="G113" i="4"/>
  <c r="H113" i="4" s="1"/>
  <c r="G434" i="3"/>
  <c r="H432" i="3"/>
  <c r="I432" i="3" s="1"/>
  <c r="F433" i="3"/>
  <c r="G425" i="5" l="1"/>
  <c r="F425" i="5"/>
  <c r="E426" i="5"/>
  <c r="H425" i="5"/>
  <c r="E445" i="4"/>
  <c r="C446" i="4"/>
  <c r="G114" i="4"/>
  <c r="H114" i="4" s="1"/>
  <c r="F434" i="3"/>
  <c r="H433" i="3"/>
  <c r="I433" i="3" s="1"/>
  <c r="G435" i="3"/>
  <c r="F426" i="5" l="1"/>
  <c r="E427" i="5"/>
  <c r="H426" i="5"/>
  <c r="G426" i="5"/>
  <c r="E446" i="4"/>
  <c r="C447" i="4"/>
  <c r="G115" i="4"/>
  <c r="H115" i="4" s="1"/>
  <c r="G436" i="3"/>
  <c r="H434" i="3"/>
  <c r="I434" i="3" s="1"/>
  <c r="F435" i="3"/>
  <c r="G427" i="5" l="1"/>
  <c r="E428" i="5"/>
  <c r="H427" i="5"/>
  <c r="F427" i="5"/>
  <c r="E447" i="4"/>
  <c r="C448" i="4"/>
  <c r="G116" i="4"/>
  <c r="H116" i="4" s="1"/>
  <c r="H435" i="3"/>
  <c r="I435" i="3" s="1"/>
  <c r="F436" i="3"/>
  <c r="G437" i="3"/>
  <c r="G428" i="5" l="1"/>
  <c r="F428" i="5"/>
  <c r="E429" i="5"/>
  <c r="H428" i="5"/>
  <c r="E448" i="4"/>
  <c r="C449" i="4"/>
  <c r="G117" i="4"/>
  <c r="H117" i="4" s="1"/>
  <c r="G438" i="3"/>
  <c r="F437" i="3"/>
  <c r="H436" i="3"/>
  <c r="I436" i="3" s="1"/>
  <c r="F429" i="5" l="1"/>
  <c r="E430" i="5"/>
  <c r="H429" i="5"/>
  <c r="G429" i="5"/>
  <c r="E449" i="4"/>
  <c r="C450" i="4"/>
  <c r="G118" i="4"/>
  <c r="H118" i="4" s="1"/>
  <c r="F438" i="3"/>
  <c r="H437" i="3"/>
  <c r="I437" i="3" s="1"/>
  <c r="G439" i="3"/>
  <c r="G430" i="5" l="1"/>
  <c r="E431" i="5"/>
  <c r="H430" i="5"/>
  <c r="F430" i="5"/>
  <c r="E450" i="4"/>
  <c r="C451" i="4"/>
  <c r="G119" i="4"/>
  <c r="H119" i="4" s="1"/>
  <c r="G440" i="3"/>
  <c r="H438" i="3"/>
  <c r="I438" i="3" s="1"/>
  <c r="F439" i="3"/>
  <c r="G431" i="5" l="1"/>
  <c r="F431" i="5"/>
  <c r="E432" i="5"/>
  <c r="H431" i="5"/>
  <c r="E451" i="4"/>
  <c r="C452" i="4"/>
  <c r="G120" i="4"/>
  <c r="H120" i="4" s="1"/>
  <c r="F440" i="3"/>
  <c r="H439" i="3"/>
  <c r="I439" i="3" s="1"/>
  <c r="G441" i="3"/>
  <c r="F432" i="5" l="1"/>
  <c r="E433" i="5"/>
  <c r="H432" i="5"/>
  <c r="G432" i="5"/>
  <c r="E452" i="4"/>
  <c r="C453" i="4"/>
  <c r="G121" i="4"/>
  <c r="H121" i="4" s="1"/>
  <c r="G442" i="3"/>
  <c r="H440" i="3"/>
  <c r="I440" i="3" s="1"/>
  <c r="F441" i="3"/>
  <c r="G433" i="5" l="1"/>
  <c r="F433" i="5"/>
  <c r="E434" i="5"/>
  <c r="H433" i="5"/>
  <c r="E453" i="4"/>
  <c r="C454" i="4"/>
  <c r="G122" i="4"/>
  <c r="H122" i="4" s="1"/>
  <c r="F442" i="3"/>
  <c r="H441" i="3"/>
  <c r="I441" i="3" s="1"/>
  <c r="G443" i="3"/>
  <c r="G434" i="5" l="1"/>
  <c r="F434" i="5"/>
  <c r="E435" i="5"/>
  <c r="H434" i="5"/>
  <c r="E454" i="4"/>
  <c r="C455" i="4"/>
  <c r="G123" i="4"/>
  <c r="H123" i="4" s="1"/>
  <c r="G444" i="3"/>
  <c r="H442" i="3"/>
  <c r="I442" i="3" s="1"/>
  <c r="F443" i="3"/>
  <c r="F435" i="5" l="1"/>
  <c r="E436" i="5"/>
  <c r="H435" i="5"/>
  <c r="G435" i="5"/>
  <c r="E455" i="4"/>
  <c r="C456" i="4"/>
  <c r="G124" i="4"/>
  <c r="H124" i="4" s="1"/>
  <c r="F444" i="3"/>
  <c r="H443" i="3"/>
  <c r="I443" i="3" s="1"/>
  <c r="G445" i="3"/>
  <c r="G436" i="5" l="1"/>
  <c r="E437" i="5"/>
  <c r="H436" i="5"/>
  <c r="F436" i="5"/>
  <c r="E456" i="4"/>
  <c r="C457" i="4"/>
  <c r="G125" i="4"/>
  <c r="H125" i="4" s="1"/>
  <c r="G446" i="3"/>
  <c r="H444" i="3"/>
  <c r="I444" i="3" s="1"/>
  <c r="F445" i="3"/>
  <c r="G437" i="5" l="1"/>
  <c r="F437" i="5"/>
  <c r="E438" i="5"/>
  <c r="H437" i="5"/>
  <c r="E457" i="4"/>
  <c r="C458" i="4"/>
  <c r="G126" i="4"/>
  <c r="H126" i="4" s="1"/>
  <c r="F446" i="3"/>
  <c r="H445" i="3"/>
  <c r="I445" i="3" s="1"/>
  <c r="G447" i="3"/>
  <c r="F438" i="5" l="1"/>
  <c r="E439" i="5"/>
  <c r="H438" i="5"/>
  <c r="G438" i="5"/>
  <c r="E458" i="4"/>
  <c r="C459" i="4"/>
  <c r="G127" i="4"/>
  <c r="H127" i="4" s="1"/>
  <c r="G448" i="3"/>
  <c r="F447" i="3"/>
  <c r="H446" i="3"/>
  <c r="I446" i="3" s="1"/>
  <c r="G439" i="5" l="1"/>
  <c r="E440" i="5"/>
  <c r="H439" i="5"/>
  <c r="F439" i="5"/>
  <c r="E459" i="4"/>
  <c r="C460" i="4"/>
  <c r="G128" i="4"/>
  <c r="H128" i="4" s="1"/>
  <c r="H447" i="3"/>
  <c r="I447" i="3" s="1"/>
  <c r="F448" i="3"/>
  <c r="G449" i="3"/>
  <c r="H440" i="5" l="1"/>
  <c r="G440" i="5"/>
  <c r="F440" i="5"/>
  <c r="E441" i="5"/>
  <c r="E460" i="4"/>
  <c r="C461" i="4"/>
  <c r="G129" i="4"/>
  <c r="H129" i="4" s="1"/>
  <c r="G450" i="3"/>
  <c r="F449" i="3"/>
  <c r="H448" i="3"/>
  <c r="I448" i="3" s="1"/>
  <c r="F441" i="5" l="1"/>
  <c r="E442" i="5"/>
  <c r="H441" i="5"/>
  <c r="G441" i="5"/>
  <c r="E461" i="4"/>
  <c r="C462" i="4"/>
  <c r="G130" i="4"/>
  <c r="H130" i="4" s="1"/>
  <c r="H449" i="3"/>
  <c r="I449" i="3" s="1"/>
  <c r="F450" i="3"/>
  <c r="G451" i="3"/>
  <c r="G442" i="5" l="1"/>
  <c r="H442" i="5"/>
  <c r="F442" i="5"/>
  <c r="E443" i="5"/>
  <c r="E462" i="4"/>
  <c r="C463" i="4"/>
  <c r="G131" i="4"/>
  <c r="H131" i="4" s="1"/>
  <c r="G452" i="3"/>
  <c r="H450" i="3"/>
  <c r="I450" i="3" s="1"/>
  <c r="F451" i="3"/>
  <c r="H443" i="5" l="1"/>
  <c r="G443" i="5"/>
  <c r="F443" i="5"/>
  <c r="E444" i="5"/>
  <c r="E463" i="4"/>
  <c r="C464" i="4"/>
  <c r="G132" i="4"/>
  <c r="H132" i="4" s="1"/>
  <c r="F452" i="3"/>
  <c r="H451" i="3"/>
  <c r="I451" i="3" s="1"/>
  <c r="G453" i="3"/>
  <c r="F444" i="5" l="1"/>
  <c r="E445" i="5"/>
  <c r="H444" i="5"/>
  <c r="G444" i="5"/>
  <c r="E464" i="4"/>
  <c r="C465" i="4"/>
  <c r="G133" i="4"/>
  <c r="H133" i="4" s="1"/>
  <c r="G454" i="3"/>
  <c r="H452" i="3"/>
  <c r="I452" i="3" s="1"/>
  <c r="F453" i="3"/>
  <c r="G445" i="5" l="1"/>
  <c r="E446" i="5"/>
  <c r="H445" i="5"/>
  <c r="F445" i="5"/>
  <c r="E465" i="4"/>
  <c r="C466" i="4"/>
  <c r="G134" i="4"/>
  <c r="H134" i="4" s="1"/>
  <c r="F454" i="3"/>
  <c r="H453" i="3"/>
  <c r="I453" i="3" s="1"/>
  <c r="G455" i="3"/>
  <c r="H446" i="5" l="1"/>
  <c r="G446" i="5"/>
  <c r="F446" i="5"/>
  <c r="E447" i="5"/>
  <c r="E466" i="4"/>
  <c r="C467" i="4"/>
  <c r="G135" i="4"/>
  <c r="H135" i="4" s="1"/>
  <c r="G456" i="3"/>
  <c r="H454" i="3"/>
  <c r="I454" i="3" s="1"/>
  <c r="F455" i="3"/>
  <c r="F447" i="5" l="1"/>
  <c r="E448" i="5"/>
  <c r="H447" i="5"/>
  <c r="G447" i="5"/>
  <c r="E467" i="4"/>
  <c r="C468" i="4"/>
  <c r="G136" i="4"/>
  <c r="H136" i="4" s="1"/>
  <c r="F456" i="3"/>
  <c r="H455" i="3"/>
  <c r="I455" i="3" s="1"/>
  <c r="G457" i="3"/>
  <c r="G448" i="5" l="1"/>
  <c r="E449" i="5"/>
  <c r="H448" i="5"/>
  <c r="F448" i="5"/>
  <c r="E468" i="4"/>
  <c r="C469" i="4"/>
  <c r="G137" i="4"/>
  <c r="H137" i="4" s="1"/>
  <c r="G458" i="3"/>
  <c r="F457" i="3"/>
  <c r="H456" i="3"/>
  <c r="I456" i="3" s="1"/>
  <c r="H449" i="5" l="1"/>
  <c r="G449" i="5"/>
  <c r="F449" i="5"/>
  <c r="E450" i="5"/>
  <c r="E469" i="4"/>
  <c r="C470" i="4"/>
  <c r="G138" i="4"/>
  <c r="H138" i="4" s="1"/>
  <c r="H457" i="3"/>
  <c r="I457" i="3" s="1"/>
  <c r="F458" i="3"/>
  <c r="G459" i="3"/>
  <c r="F450" i="5" l="1"/>
  <c r="E451" i="5"/>
  <c r="H450" i="5"/>
  <c r="G450" i="5"/>
  <c r="E470" i="4"/>
  <c r="C471" i="4"/>
  <c r="G139" i="4"/>
  <c r="H139" i="4" s="1"/>
  <c r="G460" i="3"/>
  <c r="F459" i="3"/>
  <c r="H458" i="3"/>
  <c r="I458" i="3" s="1"/>
  <c r="G451" i="5" l="1"/>
  <c r="E452" i="5"/>
  <c r="H451" i="5"/>
  <c r="F451" i="5"/>
  <c r="E471" i="4"/>
  <c r="C472" i="4"/>
  <c r="G140" i="4"/>
  <c r="H140" i="4" s="1"/>
  <c r="H459" i="3"/>
  <c r="I459" i="3" s="1"/>
  <c r="F460" i="3"/>
  <c r="G461" i="3"/>
  <c r="H452" i="5" l="1"/>
  <c r="G452" i="5"/>
  <c r="F452" i="5"/>
  <c r="E453" i="5"/>
  <c r="E472" i="4"/>
  <c r="C473" i="4"/>
  <c r="G141" i="4"/>
  <c r="H141" i="4" s="1"/>
  <c r="G462" i="3"/>
  <c r="F461" i="3"/>
  <c r="H460" i="3"/>
  <c r="I460" i="3" s="1"/>
  <c r="F453" i="5" l="1"/>
  <c r="G453" i="5"/>
  <c r="E454" i="5"/>
  <c r="H453" i="5"/>
  <c r="E473" i="4"/>
  <c r="C474" i="4"/>
  <c r="G142" i="4"/>
  <c r="H142" i="4" s="1"/>
  <c r="H461" i="3"/>
  <c r="I461" i="3" s="1"/>
  <c r="F462" i="3"/>
  <c r="G463" i="3"/>
  <c r="G454" i="5" l="1"/>
  <c r="E455" i="5"/>
  <c r="H454" i="5"/>
  <c r="F454" i="5"/>
  <c r="E474" i="4"/>
  <c r="C475" i="4"/>
  <c r="G143" i="4"/>
  <c r="H143" i="4" s="1"/>
  <c r="G464" i="3"/>
  <c r="F463" i="3"/>
  <c r="H462" i="3"/>
  <c r="I462" i="3" s="1"/>
  <c r="H455" i="5" l="1"/>
  <c r="G455" i="5"/>
  <c r="F455" i="5"/>
  <c r="E456" i="5"/>
  <c r="E475" i="4"/>
  <c r="C476" i="4"/>
  <c r="G144" i="4"/>
  <c r="H144" i="4" s="1"/>
  <c r="F464" i="3"/>
  <c r="H463" i="3"/>
  <c r="I463" i="3" s="1"/>
  <c r="G465" i="3"/>
  <c r="F456" i="5" l="1"/>
  <c r="E457" i="5"/>
  <c r="H456" i="5"/>
  <c r="G456" i="5"/>
  <c r="E476" i="4"/>
  <c r="C477" i="4"/>
  <c r="G145" i="4"/>
  <c r="H145" i="4" s="1"/>
  <c r="G466" i="3"/>
  <c r="H464" i="3"/>
  <c r="I464" i="3" s="1"/>
  <c r="F465" i="3"/>
  <c r="G457" i="5" l="1"/>
  <c r="E458" i="5"/>
  <c r="H457" i="5"/>
  <c r="F457" i="5"/>
  <c r="E477" i="4"/>
  <c r="C478" i="4"/>
  <c r="G146" i="4"/>
  <c r="H146" i="4" s="1"/>
  <c r="F466" i="3"/>
  <c r="H465" i="3"/>
  <c r="I465" i="3" s="1"/>
  <c r="G467" i="3"/>
  <c r="H458" i="5" l="1"/>
  <c r="G458" i="5"/>
  <c r="F458" i="5"/>
  <c r="E459" i="5"/>
  <c r="E478" i="4"/>
  <c r="C479" i="4"/>
  <c r="G147" i="4"/>
  <c r="H147" i="4" s="1"/>
  <c r="G468" i="3"/>
  <c r="H466" i="3"/>
  <c r="I466" i="3" s="1"/>
  <c r="F467" i="3"/>
  <c r="F459" i="5" l="1"/>
  <c r="E460" i="5"/>
  <c r="H459" i="5"/>
  <c r="G459" i="5"/>
  <c r="E479" i="4"/>
  <c r="C480" i="4"/>
  <c r="G148" i="4"/>
  <c r="H148" i="4" s="1"/>
  <c r="F468" i="3"/>
  <c r="H467" i="3"/>
  <c r="I467" i="3" s="1"/>
  <c r="G469" i="3"/>
  <c r="G460" i="5" l="1"/>
  <c r="E461" i="5"/>
  <c r="H460" i="5"/>
  <c r="F460" i="5"/>
  <c r="E480" i="4"/>
  <c r="C481" i="4"/>
  <c r="G149" i="4"/>
  <c r="H149" i="4" s="1"/>
  <c r="G470" i="3"/>
  <c r="F469" i="3"/>
  <c r="H468" i="3"/>
  <c r="I468" i="3" s="1"/>
  <c r="H461" i="5" l="1"/>
  <c r="G461" i="5"/>
  <c r="F461" i="5"/>
  <c r="E462" i="5"/>
  <c r="E481" i="4"/>
  <c r="C482" i="4"/>
  <c r="G150" i="4"/>
  <c r="H150" i="4" s="1"/>
  <c r="F470" i="3"/>
  <c r="H469" i="3"/>
  <c r="I469" i="3" s="1"/>
  <c r="G471" i="3"/>
  <c r="F462" i="5" l="1"/>
  <c r="E463" i="5"/>
  <c r="H462" i="5"/>
  <c r="G462" i="5"/>
  <c r="E482" i="4"/>
  <c r="C483" i="4"/>
  <c r="G151" i="4"/>
  <c r="H151" i="4" s="1"/>
  <c r="G472" i="3"/>
  <c r="F471" i="3"/>
  <c r="H470" i="3"/>
  <c r="I470" i="3" s="1"/>
  <c r="G463" i="5" l="1"/>
  <c r="F463" i="5"/>
  <c r="E464" i="5"/>
  <c r="H463" i="5"/>
  <c r="E483" i="4"/>
  <c r="C484" i="4"/>
  <c r="G152" i="4"/>
  <c r="H152" i="4" s="1"/>
  <c r="H471" i="3"/>
  <c r="I471" i="3" s="1"/>
  <c r="F472" i="3"/>
  <c r="G473" i="3"/>
  <c r="H464" i="5" l="1"/>
  <c r="G464" i="5"/>
  <c r="F464" i="5"/>
  <c r="E465" i="5"/>
  <c r="E484" i="4"/>
  <c r="C485" i="4"/>
  <c r="G153" i="4"/>
  <c r="H153" i="4" s="1"/>
  <c r="G474" i="3"/>
  <c r="F473" i="3"/>
  <c r="H472" i="3"/>
  <c r="I472" i="3" s="1"/>
  <c r="F465" i="5" l="1"/>
  <c r="E466" i="5"/>
  <c r="H465" i="5"/>
  <c r="G465" i="5"/>
  <c r="E485" i="4"/>
  <c r="C486" i="4"/>
  <c r="G154" i="4"/>
  <c r="H154" i="4" s="1"/>
  <c r="H473" i="3"/>
  <c r="I473" i="3" s="1"/>
  <c r="F474" i="3"/>
  <c r="G475" i="3"/>
  <c r="G466" i="5" l="1"/>
  <c r="E467" i="5"/>
  <c r="H466" i="5"/>
  <c r="F466" i="5"/>
  <c r="E486" i="4"/>
  <c r="C487" i="4"/>
  <c r="G155" i="4"/>
  <c r="H155" i="4" s="1"/>
  <c r="G476" i="3"/>
  <c r="F475" i="3"/>
  <c r="H474" i="3"/>
  <c r="I474" i="3" s="1"/>
  <c r="H467" i="5" l="1"/>
  <c r="G467" i="5"/>
  <c r="F467" i="5"/>
  <c r="E468" i="5"/>
  <c r="E487" i="4"/>
  <c r="C488" i="4"/>
  <c r="G156" i="4"/>
  <c r="H156" i="4" s="1"/>
  <c r="F476" i="3"/>
  <c r="H475" i="3"/>
  <c r="I475" i="3" s="1"/>
  <c r="G477" i="3"/>
  <c r="F468" i="5" l="1"/>
  <c r="H468" i="5"/>
  <c r="G468" i="5"/>
  <c r="E469" i="5"/>
  <c r="E488" i="4"/>
  <c r="C489" i="4"/>
  <c r="G157" i="4"/>
  <c r="H157" i="4" s="1"/>
  <c r="G478" i="3"/>
  <c r="H476" i="3"/>
  <c r="I476" i="3" s="1"/>
  <c r="F477" i="3"/>
  <c r="G469" i="5" l="1"/>
  <c r="E470" i="5"/>
  <c r="H469" i="5"/>
  <c r="F469" i="5"/>
  <c r="E489" i="4"/>
  <c r="C490" i="4"/>
  <c r="G158" i="4"/>
  <c r="H158" i="4" s="1"/>
  <c r="F478" i="3"/>
  <c r="H477" i="3"/>
  <c r="I477" i="3" s="1"/>
  <c r="G479" i="3"/>
  <c r="H470" i="5" l="1"/>
  <c r="G470" i="5"/>
  <c r="F470" i="5"/>
  <c r="E471" i="5"/>
  <c r="E490" i="4"/>
  <c r="C491" i="4"/>
  <c r="G159" i="4"/>
  <c r="H159" i="4" s="1"/>
  <c r="G480" i="3"/>
  <c r="H478" i="3"/>
  <c r="I478" i="3" s="1"/>
  <c r="F479" i="3"/>
  <c r="F471" i="5" l="1"/>
  <c r="E472" i="5"/>
  <c r="H471" i="5"/>
  <c r="G471" i="5"/>
  <c r="E491" i="4"/>
  <c r="C492" i="4"/>
  <c r="G160" i="4"/>
  <c r="H160" i="4" s="1"/>
  <c r="F480" i="3"/>
  <c r="H479" i="3"/>
  <c r="I479" i="3" s="1"/>
  <c r="G481" i="3"/>
  <c r="G472" i="5" l="1"/>
  <c r="E473" i="5"/>
  <c r="H472" i="5"/>
  <c r="F472" i="5"/>
  <c r="E492" i="4"/>
  <c r="C493" i="4"/>
  <c r="G161" i="4"/>
  <c r="H161" i="4" s="1"/>
  <c r="G482" i="3"/>
  <c r="F481" i="3"/>
  <c r="H480" i="3"/>
  <c r="I480" i="3" s="1"/>
  <c r="H473" i="5" l="1"/>
  <c r="G473" i="5"/>
  <c r="F473" i="5"/>
  <c r="E474" i="5"/>
  <c r="E493" i="4"/>
  <c r="C494" i="4"/>
  <c r="G162" i="4"/>
  <c r="H162" i="4" s="1"/>
  <c r="F482" i="3"/>
  <c r="H481" i="3"/>
  <c r="I481" i="3" s="1"/>
  <c r="G483" i="3"/>
  <c r="F474" i="5" l="1"/>
  <c r="E475" i="5"/>
  <c r="H474" i="5"/>
  <c r="G474" i="5"/>
  <c r="E494" i="4"/>
  <c r="C495" i="4"/>
  <c r="G163" i="4"/>
  <c r="H163" i="4" s="1"/>
  <c r="G484" i="3"/>
  <c r="F483" i="3"/>
  <c r="H482" i="3"/>
  <c r="I482" i="3" s="1"/>
  <c r="G475" i="5" l="1"/>
  <c r="E476" i="5"/>
  <c r="H475" i="5"/>
  <c r="F475" i="5"/>
  <c r="E495" i="4"/>
  <c r="C496" i="4"/>
  <c r="G164" i="4"/>
  <c r="H164" i="4" s="1"/>
  <c r="H483" i="3"/>
  <c r="I483" i="3" s="1"/>
  <c r="F484" i="3"/>
  <c r="G485" i="3"/>
  <c r="H476" i="5" l="1"/>
  <c r="G476" i="5"/>
  <c r="F476" i="5"/>
  <c r="E477" i="5"/>
  <c r="E496" i="4"/>
  <c r="C497" i="4"/>
  <c r="G165" i="4"/>
  <c r="H165" i="4" s="1"/>
  <c r="G486" i="3"/>
  <c r="F485" i="3"/>
  <c r="H484" i="3"/>
  <c r="I484" i="3" s="1"/>
  <c r="F477" i="5" l="1"/>
  <c r="E478" i="5"/>
  <c r="H477" i="5"/>
  <c r="G477" i="5"/>
  <c r="E497" i="4"/>
  <c r="C498" i="4"/>
  <c r="G166" i="4"/>
  <c r="H166" i="4" s="1"/>
  <c r="H485" i="3"/>
  <c r="I485" i="3" s="1"/>
  <c r="F486" i="3"/>
  <c r="G487" i="3"/>
  <c r="G478" i="5" l="1"/>
  <c r="H478" i="5"/>
  <c r="F478" i="5"/>
  <c r="E479" i="5"/>
  <c r="E498" i="4"/>
  <c r="C499" i="4"/>
  <c r="G167" i="4"/>
  <c r="H167" i="4" s="1"/>
  <c r="G488" i="3"/>
  <c r="F487" i="3"/>
  <c r="H486" i="3"/>
  <c r="I486" i="3" s="1"/>
  <c r="H479" i="5" l="1"/>
  <c r="G479" i="5"/>
  <c r="F479" i="5"/>
  <c r="E480" i="5"/>
  <c r="E499" i="4"/>
  <c r="C500" i="4"/>
  <c r="G168" i="4"/>
  <c r="H168" i="4" s="1"/>
  <c r="F488" i="3"/>
  <c r="H487" i="3"/>
  <c r="I487" i="3" s="1"/>
  <c r="G489" i="3"/>
  <c r="F480" i="5" l="1"/>
  <c r="E481" i="5"/>
  <c r="H480" i="5"/>
  <c r="G480" i="5"/>
  <c r="E500" i="4"/>
  <c r="C501" i="4"/>
  <c r="G169" i="4"/>
  <c r="H169" i="4" s="1"/>
  <c r="G490" i="3"/>
  <c r="H488" i="3"/>
  <c r="I488" i="3" s="1"/>
  <c r="F489" i="3"/>
  <c r="G481" i="5" l="1"/>
  <c r="E482" i="5"/>
  <c r="H481" i="5"/>
  <c r="F481" i="5"/>
  <c r="E501" i="4"/>
  <c r="C502" i="4"/>
  <c r="G170" i="4"/>
  <c r="H170" i="4" s="1"/>
  <c r="F490" i="3"/>
  <c r="H489" i="3"/>
  <c r="I489" i="3" s="1"/>
  <c r="G491" i="3"/>
  <c r="H482" i="5" l="1"/>
  <c r="G482" i="5"/>
  <c r="F482" i="5"/>
  <c r="E483" i="5"/>
  <c r="E502" i="4"/>
  <c r="C503" i="4"/>
  <c r="G171" i="4"/>
  <c r="H171" i="4" s="1"/>
  <c r="G492" i="3"/>
  <c r="H490" i="3"/>
  <c r="I490" i="3" s="1"/>
  <c r="F491" i="3"/>
  <c r="F483" i="5" l="1"/>
  <c r="E484" i="5"/>
  <c r="H483" i="5"/>
  <c r="G483" i="5"/>
  <c r="E503" i="4"/>
  <c r="C504" i="4"/>
  <c r="G172" i="4"/>
  <c r="H172" i="4" s="1"/>
  <c r="F492" i="3"/>
  <c r="H491" i="3"/>
  <c r="I491" i="3" s="1"/>
  <c r="G493" i="3"/>
  <c r="G484" i="5" l="1"/>
  <c r="E485" i="5"/>
  <c r="H484" i="5"/>
  <c r="F484" i="5"/>
  <c r="E504" i="4"/>
  <c r="C505" i="4"/>
  <c r="G173" i="4"/>
  <c r="H173" i="4" s="1"/>
  <c r="G494" i="3"/>
  <c r="H492" i="3"/>
  <c r="I492" i="3" s="1"/>
  <c r="F493" i="3"/>
  <c r="H485" i="5" l="1"/>
  <c r="G485" i="5"/>
  <c r="F485" i="5"/>
  <c r="E486" i="5"/>
  <c r="E505" i="4"/>
  <c r="C506" i="4"/>
  <c r="G174" i="4"/>
  <c r="H174" i="4" s="1"/>
  <c r="F494" i="3"/>
  <c r="H493" i="3"/>
  <c r="I493" i="3" s="1"/>
  <c r="G495" i="3"/>
  <c r="F486" i="5" l="1"/>
  <c r="E487" i="5"/>
  <c r="H486" i="5"/>
  <c r="G486" i="5"/>
  <c r="E506" i="4"/>
  <c r="C507" i="4"/>
  <c r="G175" i="4"/>
  <c r="H175" i="4" s="1"/>
  <c r="G496" i="3"/>
  <c r="F495" i="3"/>
  <c r="H494" i="3"/>
  <c r="I494" i="3" s="1"/>
  <c r="G487" i="5" l="1"/>
  <c r="E488" i="5"/>
  <c r="H487" i="5"/>
  <c r="F487" i="5"/>
  <c r="E507" i="4"/>
  <c r="C508" i="4"/>
  <c r="G176" i="4"/>
  <c r="H176" i="4" s="1"/>
  <c r="H495" i="3"/>
  <c r="I495" i="3" s="1"/>
  <c r="F496" i="3"/>
  <c r="G497" i="3"/>
  <c r="H488" i="5" l="1"/>
  <c r="G488" i="5"/>
  <c r="F488" i="5"/>
  <c r="E489" i="5"/>
  <c r="E508" i="4"/>
  <c r="C509" i="4"/>
  <c r="G177" i="4"/>
  <c r="H177" i="4" s="1"/>
  <c r="G498" i="3"/>
  <c r="F497" i="3"/>
  <c r="H496" i="3"/>
  <c r="I496" i="3" s="1"/>
  <c r="F489" i="5" l="1"/>
  <c r="G489" i="5"/>
  <c r="E490" i="5"/>
  <c r="H489" i="5"/>
  <c r="E509" i="4"/>
  <c r="C510" i="4"/>
  <c r="G178" i="4"/>
  <c r="H178" i="4" s="1"/>
  <c r="H497" i="3"/>
  <c r="I497" i="3" s="1"/>
  <c r="F498" i="3"/>
  <c r="G499" i="3"/>
  <c r="G490" i="5" l="1"/>
  <c r="E491" i="5"/>
  <c r="H490" i="5"/>
  <c r="F490" i="5"/>
  <c r="E510" i="4"/>
  <c r="C511" i="4"/>
  <c r="G179" i="4"/>
  <c r="H179" i="4" s="1"/>
  <c r="G500" i="3"/>
  <c r="F499" i="3"/>
  <c r="H498" i="3"/>
  <c r="I498" i="3" s="1"/>
  <c r="H491" i="5" l="1"/>
  <c r="G491" i="5"/>
  <c r="F491" i="5"/>
  <c r="E492" i="5"/>
  <c r="E511" i="4"/>
  <c r="C512" i="4"/>
  <c r="G180" i="4"/>
  <c r="H180" i="4" s="1"/>
  <c r="F500" i="3"/>
  <c r="H499" i="3"/>
  <c r="I499" i="3" s="1"/>
  <c r="G501" i="3"/>
  <c r="F492" i="5" l="1"/>
  <c r="E493" i="5"/>
  <c r="H492" i="5"/>
  <c r="G492" i="5"/>
  <c r="E512" i="4"/>
  <c r="C513" i="4"/>
  <c r="G181" i="4"/>
  <c r="H181" i="4" s="1"/>
  <c r="G502" i="3"/>
  <c r="H500" i="3"/>
  <c r="I500" i="3" s="1"/>
  <c r="F501" i="3"/>
  <c r="G493" i="5" l="1"/>
  <c r="E494" i="5"/>
  <c r="H493" i="5"/>
  <c r="F493" i="5"/>
  <c r="E513" i="4"/>
  <c r="C514" i="4"/>
  <c r="G182" i="4"/>
  <c r="H182" i="4" s="1"/>
  <c r="F502" i="3"/>
  <c r="H501" i="3"/>
  <c r="I501" i="3" s="1"/>
  <c r="G503" i="3"/>
  <c r="H494" i="5" l="1"/>
  <c r="G494" i="5"/>
  <c r="F494" i="5"/>
  <c r="E495" i="5"/>
  <c r="E514" i="4"/>
  <c r="C515" i="4"/>
  <c r="G183" i="4"/>
  <c r="H183" i="4" s="1"/>
  <c r="G504" i="3"/>
  <c r="H502" i="3"/>
  <c r="I502" i="3" s="1"/>
  <c r="F503" i="3"/>
  <c r="F495" i="5" l="1"/>
  <c r="E496" i="5"/>
  <c r="H495" i="5"/>
  <c r="G495" i="5"/>
  <c r="E515" i="4"/>
  <c r="C516" i="4"/>
  <c r="G184" i="4"/>
  <c r="H184" i="4" s="1"/>
  <c r="F504" i="3"/>
  <c r="H503" i="3"/>
  <c r="I503" i="3" s="1"/>
  <c r="G505" i="3"/>
  <c r="G496" i="5" l="1"/>
  <c r="E497" i="5"/>
  <c r="H496" i="5"/>
  <c r="F496" i="5"/>
  <c r="E516" i="4"/>
  <c r="C517" i="4"/>
  <c r="G185" i="4"/>
  <c r="H185" i="4" s="1"/>
  <c r="G506" i="3"/>
  <c r="H504" i="3"/>
  <c r="I504" i="3" s="1"/>
  <c r="F505" i="3"/>
  <c r="H497" i="5" l="1"/>
  <c r="G497" i="5"/>
  <c r="F497" i="5"/>
  <c r="E498" i="5"/>
  <c r="E517" i="4"/>
  <c r="C518" i="4"/>
  <c r="G186" i="4"/>
  <c r="H186" i="4" s="1"/>
  <c r="F506" i="3"/>
  <c r="H505" i="3"/>
  <c r="I505" i="3" s="1"/>
  <c r="G507" i="3"/>
  <c r="F498" i="5" l="1"/>
  <c r="E499" i="5"/>
  <c r="H498" i="5"/>
  <c r="G498" i="5"/>
  <c r="E518" i="4"/>
  <c r="C519" i="4"/>
  <c r="G187" i="4"/>
  <c r="H187" i="4" s="1"/>
  <c r="G508" i="3"/>
  <c r="F507" i="3"/>
  <c r="H506" i="3"/>
  <c r="I506" i="3" s="1"/>
  <c r="G499" i="5" l="1"/>
  <c r="F499" i="5"/>
  <c r="E500" i="5"/>
  <c r="H499" i="5"/>
  <c r="E519" i="4"/>
  <c r="C520" i="4"/>
  <c r="G188" i="4"/>
  <c r="H188" i="4" s="1"/>
  <c r="G509" i="3"/>
  <c r="H507" i="3"/>
  <c r="I507" i="3" s="1"/>
  <c r="F508" i="3"/>
  <c r="H500" i="5" l="1"/>
  <c r="G500" i="5"/>
  <c r="F500" i="5"/>
  <c r="E501" i="5"/>
  <c r="E520" i="4"/>
  <c r="C521" i="4"/>
  <c r="G189" i="4"/>
  <c r="H189" i="4" s="1"/>
  <c r="F509" i="3"/>
  <c r="H508" i="3"/>
  <c r="I508" i="3" s="1"/>
  <c r="G510" i="3"/>
  <c r="F501" i="5" l="1"/>
  <c r="E502" i="5"/>
  <c r="H501" i="5"/>
  <c r="G501" i="5"/>
  <c r="E521" i="4"/>
  <c r="C522" i="4"/>
  <c r="G190" i="4"/>
  <c r="H190" i="4" s="1"/>
  <c r="G511" i="3"/>
  <c r="H509" i="3"/>
  <c r="I509" i="3" s="1"/>
  <c r="F510" i="3"/>
  <c r="G502" i="5" l="1"/>
  <c r="E503" i="5"/>
  <c r="H502" i="5"/>
  <c r="F502" i="5"/>
  <c r="E522" i="4"/>
  <c r="C523" i="4"/>
  <c r="G191" i="4"/>
  <c r="H191" i="4" s="1"/>
  <c r="F511" i="3"/>
  <c r="H510" i="3"/>
  <c r="I510" i="3" s="1"/>
  <c r="G512" i="3"/>
  <c r="H503" i="5" l="1"/>
  <c r="G503" i="5"/>
  <c r="F503" i="5"/>
  <c r="E504" i="5"/>
  <c r="E523" i="4"/>
  <c r="C524" i="4"/>
  <c r="G192" i="4"/>
  <c r="H192" i="4" s="1"/>
  <c r="G513" i="3"/>
  <c r="H511" i="3"/>
  <c r="I511" i="3" s="1"/>
  <c r="F512" i="3"/>
  <c r="F504" i="5" l="1"/>
  <c r="H504" i="5"/>
  <c r="G504" i="5"/>
  <c r="E505" i="5"/>
  <c r="E524" i="4"/>
  <c r="C525" i="4"/>
  <c r="G193" i="4"/>
  <c r="H193" i="4" s="1"/>
  <c r="F513" i="3"/>
  <c r="H512" i="3"/>
  <c r="I512" i="3" s="1"/>
  <c r="G514" i="3"/>
  <c r="G505" i="5" l="1"/>
  <c r="E506" i="5"/>
  <c r="H505" i="5"/>
  <c r="F505" i="5"/>
  <c r="E525" i="4"/>
  <c r="C526" i="4"/>
  <c r="G194" i="4"/>
  <c r="H194" i="4" s="1"/>
  <c r="G515" i="3"/>
  <c r="F514" i="3"/>
  <c r="H513" i="3"/>
  <c r="I513" i="3" s="1"/>
  <c r="H506" i="5" l="1"/>
  <c r="G506" i="5"/>
  <c r="F506" i="5"/>
  <c r="E507" i="5"/>
  <c r="E526" i="4"/>
  <c r="C527" i="4"/>
  <c r="G195" i="4"/>
  <c r="H195" i="4" s="1"/>
  <c r="H514" i="3"/>
  <c r="I514" i="3" s="1"/>
  <c r="F515" i="3"/>
  <c r="G516" i="3"/>
  <c r="F507" i="5" l="1"/>
  <c r="E508" i="5"/>
  <c r="H507" i="5"/>
  <c r="G507" i="5"/>
  <c r="E527" i="4"/>
  <c r="C528" i="4"/>
  <c r="G196" i="4"/>
  <c r="H196" i="4" s="1"/>
  <c r="G517" i="3"/>
  <c r="F516" i="3"/>
  <c r="H515" i="3"/>
  <c r="I515" i="3" s="1"/>
  <c r="G508" i="5" l="1"/>
  <c r="E509" i="5"/>
  <c r="H508" i="5"/>
  <c r="F508" i="5"/>
  <c r="E528" i="4"/>
  <c r="C529" i="4"/>
  <c r="G197" i="4"/>
  <c r="H197" i="4" s="1"/>
  <c r="H516" i="3"/>
  <c r="I516" i="3" s="1"/>
  <c r="F517" i="3"/>
  <c r="G518" i="3"/>
  <c r="E510" i="5" l="1"/>
  <c r="H509" i="5"/>
  <c r="G509" i="5"/>
  <c r="F509" i="5"/>
  <c r="E529" i="4"/>
  <c r="C530" i="4"/>
  <c r="G198" i="4"/>
  <c r="H198" i="4" s="1"/>
  <c r="G519" i="3"/>
  <c r="F518" i="3"/>
  <c r="H517" i="3"/>
  <c r="I517" i="3" s="1"/>
  <c r="F510" i="5" l="1"/>
  <c r="G510" i="5"/>
  <c r="E511" i="5"/>
  <c r="H510" i="5"/>
  <c r="E530" i="4"/>
  <c r="C531" i="4"/>
  <c r="G199" i="4"/>
  <c r="H199" i="4" s="1"/>
  <c r="F519" i="3"/>
  <c r="H518" i="3"/>
  <c r="I518" i="3" s="1"/>
  <c r="G520" i="3"/>
  <c r="G511" i="5" l="1"/>
  <c r="E512" i="5"/>
  <c r="H511" i="5"/>
  <c r="F511" i="5"/>
  <c r="E531" i="4"/>
  <c r="C532" i="4"/>
  <c r="G200" i="4"/>
  <c r="H200" i="4" s="1"/>
  <c r="G521" i="3"/>
  <c r="H519" i="3"/>
  <c r="I519" i="3" s="1"/>
  <c r="F520" i="3"/>
  <c r="E513" i="5" l="1"/>
  <c r="H512" i="5"/>
  <c r="G512" i="5"/>
  <c r="F512" i="5"/>
  <c r="E532" i="4"/>
  <c r="C533" i="4"/>
  <c r="G201" i="4"/>
  <c r="H201" i="4" s="1"/>
  <c r="F521" i="3"/>
  <c r="H520" i="3"/>
  <c r="I520" i="3" s="1"/>
  <c r="G522" i="3"/>
  <c r="F513" i="5" l="1"/>
  <c r="E514" i="5"/>
  <c r="H513" i="5"/>
  <c r="G513" i="5"/>
  <c r="E533" i="4"/>
  <c r="C534" i="4"/>
  <c r="G202" i="4"/>
  <c r="H202" i="4" s="1"/>
  <c r="G523" i="3"/>
  <c r="H521" i="3"/>
  <c r="I521" i="3" s="1"/>
  <c r="F522" i="3"/>
  <c r="G514" i="5" l="1"/>
  <c r="E515" i="5"/>
  <c r="H514" i="5"/>
  <c r="F514" i="5"/>
  <c r="E534" i="4"/>
  <c r="C535" i="4"/>
  <c r="G203" i="4"/>
  <c r="H203" i="4" s="1"/>
  <c r="F523" i="3"/>
  <c r="H522" i="3"/>
  <c r="I522" i="3" s="1"/>
  <c r="G524" i="3"/>
  <c r="E516" i="5" l="1"/>
  <c r="H515" i="5"/>
  <c r="G515" i="5"/>
  <c r="F515" i="5"/>
  <c r="E535" i="4"/>
  <c r="C536" i="4"/>
  <c r="G204" i="4"/>
  <c r="H204" i="4" s="1"/>
  <c r="G525" i="3"/>
  <c r="H523" i="3"/>
  <c r="I523" i="3" s="1"/>
  <c r="F524" i="3"/>
  <c r="F516" i="5" l="1"/>
  <c r="G516" i="5"/>
  <c r="E517" i="5"/>
  <c r="H516" i="5"/>
  <c r="E536" i="4"/>
  <c r="C537" i="4"/>
  <c r="G205" i="4"/>
  <c r="H205" i="4" s="1"/>
  <c r="F525" i="3"/>
  <c r="H524" i="3"/>
  <c r="I524" i="3" s="1"/>
  <c r="G526" i="3"/>
  <c r="G517" i="5" l="1"/>
  <c r="E518" i="5"/>
  <c r="H517" i="5"/>
  <c r="F517" i="5"/>
  <c r="E537" i="4"/>
  <c r="C538" i="4"/>
  <c r="G206" i="4"/>
  <c r="H206" i="4" s="1"/>
  <c r="G527" i="3"/>
  <c r="F526" i="3"/>
  <c r="H525" i="3"/>
  <c r="I525" i="3" s="1"/>
  <c r="E519" i="5" l="1"/>
  <c r="H518" i="5"/>
  <c r="G518" i="5"/>
  <c r="F518" i="5"/>
  <c r="E538" i="4"/>
  <c r="C539" i="4"/>
  <c r="G207" i="4"/>
  <c r="H207" i="4" s="1"/>
  <c r="H526" i="3"/>
  <c r="I526" i="3" s="1"/>
  <c r="F527" i="3"/>
  <c r="G528" i="3"/>
  <c r="F519" i="5" l="1"/>
  <c r="E520" i="5"/>
  <c r="H519" i="5"/>
  <c r="G519" i="5"/>
  <c r="E539" i="4"/>
  <c r="C540" i="4"/>
  <c r="G208" i="4"/>
  <c r="H208" i="4" s="1"/>
  <c r="G529" i="3"/>
  <c r="F528" i="3"/>
  <c r="H527" i="3"/>
  <c r="I527" i="3" s="1"/>
  <c r="G520" i="5" l="1"/>
  <c r="E521" i="5"/>
  <c r="H520" i="5"/>
  <c r="F520" i="5"/>
  <c r="E540" i="4"/>
  <c r="C541" i="4"/>
  <c r="G209" i="4"/>
  <c r="H209" i="4" s="1"/>
  <c r="H528" i="3"/>
  <c r="I528" i="3" s="1"/>
  <c r="F529" i="3"/>
  <c r="G530" i="3"/>
  <c r="E522" i="5" l="1"/>
  <c r="H521" i="5"/>
  <c r="G521" i="5"/>
  <c r="F521" i="5"/>
  <c r="E541" i="4"/>
  <c r="C542" i="4"/>
  <c r="G210" i="4"/>
  <c r="H210" i="4" s="1"/>
  <c r="G531" i="3"/>
  <c r="F530" i="3"/>
  <c r="H529" i="3"/>
  <c r="I529" i="3" s="1"/>
  <c r="F522" i="5" l="1"/>
  <c r="G522" i="5"/>
  <c r="E523" i="5"/>
  <c r="H522" i="5"/>
  <c r="E542" i="4"/>
  <c r="C543" i="4"/>
  <c r="G211" i="4"/>
  <c r="H211" i="4" s="1"/>
  <c r="F531" i="3"/>
  <c r="H530" i="3"/>
  <c r="I530" i="3" s="1"/>
  <c r="G532" i="3"/>
  <c r="G523" i="5" l="1"/>
  <c r="E524" i="5"/>
  <c r="H523" i="5"/>
  <c r="F523" i="5"/>
  <c r="E543" i="4"/>
  <c r="C544" i="4"/>
  <c r="G212" i="4"/>
  <c r="H212" i="4" s="1"/>
  <c r="G533" i="3"/>
  <c r="H531" i="3"/>
  <c r="I531" i="3" s="1"/>
  <c r="F532" i="3"/>
  <c r="E525" i="5" l="1"/>
  <c r="H524" i="5"/>
  <c r="G524" i="5"/>
  <c r="F524" i="5"/>
  <c r="E544" i="4"/>
  <c r="C545" i="4"/>
  <c r="G213" i="4"/>
  <c r="H213" i="4" s="1"/>
  <c r="F533" i="3"/>
  <c r="H532" i="3"/>
  <c r="I532" i="3" s="1"/>
  <c r="G534" i="3"/>
  <c r="F525" i="5" l="1"/>
  <c r="E526" i="5"/>
  <c r="H525" i="5"/>
  <c r="G525" i="5"/>
  <c r="E545" i="4"/>
  <c r="C546" i="4"/>
  <c r="G214" i="4"/>
  <c r="H214" i="4" s="1"/>
  <c r="G535" i="3"/>
  <c r="H533" i="3"/>
  <c r="I533" i="3" s="1"/>
  <c r="F534" i="3"/>
  <c r="G526" i="5" l="1"/>
  <c r="E527" i="5"/>
  <c r="H526" i="5"/>
  <c r="F526" i="5"/>
  <c r="E546" i="4"/>
  <c r="C547" i="4"/>
  <c r="G215" i="4"/>
  <c r="H215" i="4" s="1"/>
  <c r="F535" i="3"/>
  <c r="H534" i="3"/>
  <c r="I534" i="3" s="1"/>
  <c r="G536" i="3"/>
  <c r="E528" i="5" l="1"/>
  <c r="H527" i="5"/>
  <c r="G527" i="5"/>
  <c r="F527" i="5"/>
  <c r="E547" i="4"/>
  <c r="C548" i="4"/>
  <c r="G216" i="4"/>
  <c r="H216" i="4" s="1"/>
  <c r="G537" i="3"/>
  <c r="H535" i="3"/>
  <c r="I535" i="3" s="1"/>
  <c r="F536" i="3"/>
  <c r="F528" i="5" l="1"/>
  <c r="G528" i="5"/>
  <c r="E529" i="5"/>
  <c r="H528" i="5"/>
  <c r="E548" i="4"/>
  <c r="C549" i="4"/>
  <c r="G217" i="4"/>
  <c r="H217" i="4" s="1"/>
  <c r="F537" i="3"/>
  <c r="H536" i="3"/>
  <c r="I536" i="3" s="1"/>
  <c r="G538" i="3"/>
  <c r="G529" i="5" l="1"/>
  <c r="E530" i="5"/>
  <c r="H529" i="5"/>
  <c r="F529" i="5"/>
  <c r="E549" i="4"/>
  <c r="C550" i="4"/>
  <c r="G218" i="4"/>
  <c r="H218" i="4" s="1"/>
  <c r="G539" i="3"/>
  <c r="F538" i="3"/>
  <c r="H537" i="3"/>
  <c r="I537" i="3" s="1"/>
  <c r="E531" i="5" l="1"/>
  <c r="H530" i="5"/>
  <c r="G530" i="5"/>
  <c r="F530" i="5"/>
  <c r="E550" i="4"/>
  <c r="C551" i="4"/>
  <c r="G219" i="4"/>
  <c r="H219" i="4" s="1"/>
  <c r="H538" i="3"/>
  <c r="I538" i="3" s="1"/>
  <c r="F539" i="3"/>
  <c r="G540" i="3"/>
  <c r="F531" i="5" l="1"/>
  <c r="E532" i="5"/>
  <c r="H531" i="5"/>
  <c r="G531" i="5"/>
  <c r="E551" i="4"/>
  <c r="C552" i="4"/>
  <c r="G220" i="4"/>
  <c r="H220" i="4" s="1"/>
  <c r="G541" i="3"/>
  <c r="F540" i="3"/>
  <c r="H539" i="3"/>
  <c r="I539" i="3" s="1"/>
  <c r="G532" i="5" l="1"/>
  <c r="E533" i="5"/>
  <c r="H532" i="5"/>
  <c r="F532" i="5"/>
  <c r="E552" i="4"/>
  <c r="C553" i="4"/>
  <c r="G221" i="4"/>
  <c r="H221" i="4" s="1"/>
  <c r="H540" i="3"/>
  <c r="I540" i="3" s="1"/>
  <c r="F541" i="3"/>
  <c r="G542" i="3"/>
  <c r="E534" i="5" l="1"/>
  <c r="H533" i="5"/>
  <c r="G533" i="5"/>
  <c r="F533" i="5"/>
  <c r="E553" i="4"/>
  <c r="C554" i="4"/>
  <c r="G222" i="4"/>
  <c r="H222" i="4" s="1"/>
  <c r="G543" i="3"/>
  <c r="F542" i="3"/>
  <c r="H541" i="3"/>
  <c r="I541" i="3" s="1"/>
  <c r="F534" i="5" l="1"/>
  <c r="G534" i="5"/>
  <c r="E535" i="5"/>
  <c r="H534" i="5"/>
  <c r="E554" i="4"/>
  <c r="C555" i="4"/>
  <c r="G223" i="4"/>
  <c r="H223" i="4" s="1"/>
  <c r="F543" i="3"/>
  <c r="H542" i="3"/>
  <c r="I542" i="3" s="1"/>
  <c r="G544" i="3"/>
  <c r="E536" i="5" l="1"/>
  <c r="G535" i="5"/>
  <c r="H535" i="5"/>
  <c r="F535" i="5"/>
  <c r="E555" i="4"/>
  <c r="C556" i="4"/>
  <c r="G224" i="4"/>
  <c r="H224" i="4" s="1"/>
  <c r="G545" i="3"/>
  <c r="H543" i="3"/>
  <c r="I543" i="3" s="1"/>
  <c r="F544" i="3"/>
  <c r="E537" i="5" l="1"/>
  <c r="H536" i="5"/>
  <c r="G536" i="5"/>
  <c r="F536" i="5"/>
  <c r="E556" i="4"/>
  <c r="C557" i="4"/>
  <c r="G225" i="4"/>
  <c r="H225" i="4" s="1"/>
  <c r="F545" i="3"/>
  <c r="H544" i="3"/>
  <c r="I544" i="3" s="1"/>
  <c r="G546" i="3"/>
  <c r="F537" i="5" l="1"/>
  <c r="E538" i="5"/>
  <c r="H537" i="5"/>
  <c r="G537" i="5"/>
  <c r="E557" i="4"/>
  <c r="C558" i="4"/>
  <c r="G226" i="4"/>
  <c r="H226" i="4" s="1"/>
  <c r="G547" i="3"/>
  <c r="H545" i="3"/>
  <c r="I545" i="3" s="1"/>
  <c r="F546" i="3"/>
  <c r="E539" i="5" l="1"/>
  <c r="H538" i="5"/>
  <c r="G538" i="5"/>
  <c r="F538" i="5"/>
  <c r="E558" i="4"/>
  <c r="C559" i="4"/>
  <c r="G227" i="4"/>
  <c r="H227" i="4" s="1"/>
  <c r="F547" i="3"/>
  <c r="H546" i="3"/>
  <c r="I546" i="3" s="1"/>
  <c r="G548" i="3"/>
  <c r="E540" i="5" l="1"/>
  <c r="H539" i="5"/>
  <c r="G539" i="5"/>
  <c r="F539" i="5"/>
  <c r="E559" i="4"/>
  <c r="C560" i="4"/>
  <c r="G228" i="4"/>
  <c r="H228" i="4" s="1"/>
  <c r="G549" i="3"/>
  <c r="H547" i="3"/>
  <c r="I547" i="3" s="1"/>
  <c r="F548" i="3"/>
  <c r="F540" i="5" l="1"/>
  <c r="E541" i="5"/>
  <c r="H540" i="5"/>
  <c r="G540" i="5"/>
  <c r="E560" i="4"/>
  <c r="C561" i="4"/>
  <c r="G229" i="4"/>
  <c r="H229" i="4" s="1"/>
  <c r="F549" i="3"/>
  <c r="H548" i="3"/>
  <c r="I548" i="3" s="1"/>
  <c r="G550" i="3"/>
  <c r="E542" i="5" l="1"/>
  <c r="H541" i="5"/>
  <c r="G541" i="5"/>
  <c r="F541" i="5"/>
  <c r="E561" i="4"/>
  <c r="C562" i="4"/>
  <c r="G230" i="4"/>
  <c r="H230" i="4" s="1"/>
  <c r="G551" i="3"/>
  <c r="F550" i="3"/>
  <c r="H549" i="3"/>
  <c r="I549" i="3" s="1"/>
  <c r="E543" i="5" l="1"/>
  <c r="H542" i="5"/>
  <c r="G542" i="5"/>
  <c r="F542" i="5"/>
  <c r="E562" i="4"/>
  <c r="C563" i="4"/>
  <c r="G231" i="4"/>
  <c r="H231" i="4" s="1"/>
  <c r="H550" i="3"/>
  <c r="I550" i="3" s="1"/>
  <c r="F551" i="3"/>
  <c r="G552" i="3"/>
  <c r="F543" i="5" l="1"/>
  <c r="E544" i="5"/>
  <c r="G543" i="5"/>
  <c r="H543" i="5"/>
  <c r="E563" i="4"/>
  <c r="C564" i="4"/>
  <c r="G232" i="4"/>
  <c r="H232" i="4" s="1"/>
  <c r="G553" i="3"/>
  <c r="F552" i="3"/>
  <c r="H551" i="3"/>
  <c r="I551" i="3" s="1"/>
  <c r="E545" i="5" l="1"/>
  <c r="H544" i="5"/>
  <c r="G544" i="5"/>
  <c r="F544" i="5"/>
  <c r="E564" i="4"/>
  <c r="C565" i="4"/>
  <c r="G233" i="4"/>
  <c r="H233" i="4" s="1"/>
  <c r="H552" i="3"/>
  <c r="I552" i="3" s="1"/>
  <c r="F553" i="3"/>
  <c r="G554" i="3"/>
  <c r="E546" i="5" l="1"/>
  <c r="H545" i="5"/>
  <c r="G545" i="5"/>
  <c r="F545" i="5"/>
  <c r="E565" i="4"/>
  <c r="C566" i="4"/>
  <c r="G234" i="4"/>
  <c r="H234" i="4" s="1"/>
  <c r="G555" i="3"/>
  <c r="F554" i="3"/>
  <c r="H553" i="3"/>
  <c r="I553" i="3" s="1"/>
  <c r="F546" i="5" l="1"/>
  <c r="E547" i="5"/>
  <c r="H546" i="5"/>
  <c r="G546" i="5"/>
  <c r="E566" i="4"/>
  <c r="C567" i="4"/>
  <c r="G235" i="4"/>
  <c r="H235" i="4" s="1"/>
  <c r="F555" i="3"/>
  <c r="H554" i="3"/>
  <c r="I554" i="3" s="1"/>
  <c r="G556" i="3"/>
  <c r="E548" i="5" l="1"/>
  <c r="H547" i="5"/>
  <c r="G547" i="5"/>
  <c r="F547" i="5"/>
  <c r="E567" i="4"/>
  <c r="C568" i="4"/>
  <c r="G236" i="4"/>
  <c r="H236" i="4" s="1"/>
  <c r="G557" i="3"/>
  <c r="H555" i="3"/>
  <c r="I555" i="3" s="1"/>
  <c r="F556" i="3"/>
  <c r="E549" i="5" l="1"/>
  <c r="H548" i="5"/>
  <c r="G548" i="5"/>
  <c r="F548" i="5"/>
  <c r="E568" i="4"/>
  <c r="C569" i="4"/>
  <c r="G237" i="4"/>
  <c r="H237" i="4" s="1"/>
  <c r="F557" i="3"/>
  <c r="H556" i="3"/>
  <c r="I556" i="3" s="1"/>
  <c r="G558" i="3"/>
  <c r="F549" i="5" l="1"/>
  <c r="E550" i="5"/>
  <c r="H549" i="5"/>
  <c r="G549" i="5"/>
  <c r="E569" i="4"/>
  <c r="C570" i="4"/>
  <c r="G238" i="4"/>
  <c r="H238" i="4" s="1"/>
  <c r="G559" i="3"/>
  <c r="H557" i="3"/>
  <c r="I557" i="3" s="1"/>
  <c r="F558" i="3"/>
  <c r="E551" i="5" l="1"/>
  <c r="H550" i="5"/>
  <c r="G550" i="5"/>
  <c r="F550" i="5"/>
  <c r="E570" i="4"/>
  <c r="C571" i="4"/>
  <c r="G239" i="4"/>
  <c r="H239" i="4" s="1"/>
  <c r="F559" i="3"/>
  <c r="H558" i="3"/>
  <c r="I558" i="3" s="1"/>
  <c r="G560" i="3"/>
  <c r="E552" i="5" l="1"/>
  <c r="H551" i="5"/>
  <c r="G551" i="5"/>
  <c r="F551" i="5"/>
  <c r="E571" i="4"/>
  <c r="C572" i="4"/>
  <c r="G240" i="4"/>
  <c r="H240" i="4" s="1"/>
  <c r="G561" i="3"/>
  <c r="H559" i="3"/>
  <c r="I559" i="3" s="1"/>
  <c r="F560" i="3"/>
  <c r="F552" i="5" l="1"/>
  <c r="E553" i="5"/>
  <c r="H552" i="5"/>
  <c r="G552" i="5"/>
  <c r="E572" i="4"/>
  <c r="C573" i="4"/>
  <c r="G241" i="4"/>
  <c r="H241" i="4" s="1"/>
  <c r="F561" i="3"/>
  <c r="H560" i="3"/>
  <c r="I560" i="3" s="1"/>
  <c r="G562" i="3"/>
  <c r="E554" i="5" l="1"/>
  <c r="H553" i="5"/>
  <c r="G553" i="5"/>
  <c r="F553" i="5"/>
  <c r="E573" i="4"/>
  <c r="C574" i="4"/>
  <c r="G242" i="4"/>
  <c r="H242" i="4" s="1"/>
  <c r="G563" i="3"/>
  <c r="F562" i="3"/>
  <c r="H561" i="3"/>
  <c r="I561" i="3" s="1"/>
  <c r="E555" i="5" l="1"/>
  <c r="H554" i="5"/>
  <c r="G554" i="5"/>
  <c r="F554" i="5"/>
  <c r="E574" i="4"/>
  <c r="C575" i="4"/>
  <c r="G243" i="4"/>
  <c r="H243" i="4" s="1"/>
  <c r="H562" i="3"/>
  <c r="I562" i="3" s="1"/>
  <c r="F563" i="3"/>
  <c r="G564" i="3"/>
  <c r="F555" i="5" l="1"/>
  <c r="E556" i="5"/>
  <c r="H555" i="5"/>
  <c r="G555" i="5"/>
  <c r="E575" i="4"/>
  <c r="C576" i="4"/>
  <c r="G244" i="4"/>
  <c r="H244" i="4" s="1"/>
  <c r="G565" i="3"/>
  <c r="F564" i="3"/>
  <c r="H563" i="3"/>
  <c r="I563" i="3" s="1"/>
  <c r="E557" i="5" l="1"/>
  <c r="H556" i="5"/>
  <c r="G556" i="5"/>
  <c r="F556" i="5"/>
  <c r="E576" i="4"/>
  <c r="C577" i="4"/>
  <c r="G245" i="4"/>
  <c r="H245" i="4" s="1"/>
  <c r="H564" i="3"/>
  <c r="I564" i="3" s="1"/>
  <c r="F565" i="3"/>
  <c r="G566" i="3"/>
  <c r="E558" i="5" l="1"/>
  <c r="H557" i="5"/>
  <c r="G557" i="5"/>
  <c r="F557" i="5"/>
  <c r="E577" i="4"/>
  <c r="C578" i="4"/>
  <c r="G246" i="4"/>
  <c r="H246" i="4" s="1"/>
  <c r="G567" i="3"/>
  <c r="F566" i="3"/>
  <c r="H565" i="3"/>
  <c r="I565" i="3" s="1"/>
  <c r="F558" i="5" l="1"/>
  <c r="E559" i="5"/>
  <c r="H558" i="5"/>
  <c r="G558" i="5"/>
  <c r="E578" i="4"/>
  <c r="C579" i="4"/>
  <c r="G247" i="4"/>
  <c r="H247" i="4" s="1"/>
  <c r="F567" i="3"/>
  <c r="H566" i="3"/>
  <c r="I566" i="3" s="1"/>
  <c r="G568" i="3"/>
  <c r="E560" i="5" l="1"/>
  <c r="H559" i="5"/>
  <c r="G559" i="5"/>
  <c r="F559" i="5"/>
  <c r="E579" i="4"/>
  <c r="C580" i="4"/>
  <c r="G248" i="4"/>
  <c r="H248" i="4" s="1"/>
  <c r="G569" i="3"/>
  <c r="H567" i="3"/>
  <c r="I567" i="3" s="1"/>
  <c r="F568" i="3"/>
  <c r="E561" i="5" l="1"/>
  <c r="H560" i="5"/>
  <c r="G560" i="5"/>
  <c r="F560" i="5"/>
  <c r="E580" i="4"/>
  <c r="C581" i="4"/>
  <c r="G249" i="4"/>
  <c r="H249" i="4" s="1"/>
  <c r="F569" i="3"/>
  <c r="H568" i="3"/>
  <c r="I568" i="3" s="1"/>
  <c r="G570" i="3"/>
  <c r="F561" i="5" l="1"/>
  <c r="E562" i="5"/>
  <c r="H561" i="5"/>
  <c r="G561" i="5"/>
  <c r="E581" i="4"/>
  <c r="C582" i="4"/>
  <c r="G250" i="4"/>
  <c r="H250" i="4" s="1"/>
  <c r="G571" i="3"/>
  <c r="H569" i="3"/>
  <c r="I569" i="3" s="1"/>
  <c r="F570" i="3"/>
  <c r="E563" i="5" l="1"/>
  <c r="H562" i="5"/>
  <c r="G562" i="5"/>
  <c r="F562" i="5"/>
  <c r="E582" i="4"/>
  <c r="C583" i="4"/>
  <c r="G251" i="4"/>
  <c r="H251" i="4" s="1"/>
  <c r="F571" i="3"/>
  <c r="H570" i="3"/>
  <c r="I570" i="3" s="1"/>
  <c r="G572" i="3"/>
  <c r="E564" i="5" l="1"/>
  <c r="H563" i="5"/>
  <c r="G563" i="5"/>
  <c r="F563" i="5"/>
  <c r="E583" i="4"/>
  <c r="C584" i="4"/>
  <c r="G252" i="4"/>
  <c r="H252" i="4" s="1"/>
  <c r="G573" i="3"/>
  <c r="H571" i="3"/>
  <c r="I571" i="3" s="1"/>
  <c r="F572" i="3"/>
  <c r="F564" i="5" l="1"/>
  <c r="E565" i="5"/>
  <c r="H564" i="5"/>
  <c r="G564" i="5"/>
  <c r="E584" i="4"/>
  <c r="C585" i="4"/>
  <c r="G253" i="4"/>
  <c r="H253" i="4" s="1"/>
  <c r="F573" i="3"/>
  <c r="H572" i="3"/>
  <c r="I572" i="3" s="1"/>
  <c r="G574" i="3"/>
  <c r="E566" i="5" l="1"/>
  <c r="H565" i="5"/>
  <c r="G565" i="5"/>
  <c r="F565" i="5"/>
  <c r="E585" i="4"/>
  <c r="C586" i="4"/>
  <c r="G254" i="4"/>
  <c r="H254" i="4" s="1"/>
  <c r="G575" i="3"/>
  <c r="F574" i="3"/>
  <c r="H573" i="3"/>
  <c r="I573" i="3" s="1"/>
  <c r="E567" i="5" l="1"/>
  <c r="H566" i="5"/>
  <c r="G566" i="5"/>
  <c r="F566" i="5"/>
  <c r="E586" i="4"/>
  <c r="C587" i="4"/>
  <c r="G255" i="4"/>
  <c r="H255" i="4" s="1"/>
  <c r="G576" i="3"/>
  <c r="H574" i="3"/>
  <c r="I574" i="3" s="1"/>
  <c r="F575" i="3"/>
  <c r="F567" i="5" l="1"/>
  <c r="E568" i="5"/>
  <c r="H567" i="5"/>
  <c r="G567" i="5"/>
  <c r="E587" i="4"/>
  <c r="C588" i="4"/>
  <c r="G256" i="4"/>
  <c r="H256" i="4" s="1"/>
  <c r="F576" i="3"/>
  <c r="H575" i="3"/>
  <c r="I575" i="3" s="1"/>
  <c r="G577" i="3"/>
  <c r="E569" i="5" l="1"/>
  <c r="H568" i="5"/>
  <c r="G568" i="5"/>
  <c r="F568" i="5"/>
  <c r="E588" i="4"/>
  <c r="C589" i="4"/>
  <c r="G257" i="4"/>
  <c r="H257" i="4" s="1"/>
  <c r="G578" i="3"/>
  <c r="H576" i="3"/>
  <c r="I576" i="3" s="1"/>
  <c r="F577" i="3"/>
  <c r="E570" i="5" l="1"/>
  <c r="H569" i="5"/>
  <c r="G569" i="5"/>
  <c r="F569" i="5"/>
  <c r="E589" i="4"/>
  <c r="C590" i="4"/>
  <c r="G258" i="4"/>
  <c r="H258" i="4" s="1"/>
  <c r="F578" i="3"/>
  <c r="H577" i="3"/>
  <c r="I577" i="3" s="1"/>
  <c r="G579" i="3"/>
  <c r="F570" i="5" l="1"/>
  <c r="E571" i="5"/>
  <c r="H570" i="5"/>
  <c r="G570" i="5"/>
  <c r="E590" i="4"/>
  <c r="C591" i="4"/>
  <c r="G259" i="4"/>
  <c r="H259" i="4" s="1"/>
  <c r="G580" i="3"/>
  <c r="F579" i="3"/>
  <c r="H578" i="3"/>
  <c r="I578" i="3" s="1"/>
  <c r="E572" i="5" l="1"/>
  <c r="H571" i="5"/>
  <c r="G571" i="5"/>
  <c r="F571" i="5"/>
  <c r="E591" i="4"/>
  <c r="C592" i="4"/>
  <c r="G260" i="4"/>
  <c r="H260" i="4" s="1"/>
  <c r="G581" i="3"/>
  <c r="H579" i="3"/>
  <c r="I579" i="3" s="1"/>
  <c r="F580" i="3"/>
  <c r="E573" i="5" l="1"/>
  <c r="H572" i="5"/>
  <c r="G572" i="5"/>
  <c r="F572" i="5"/>
  <c r="E592" i="4"/>
  <c r="C593" i="4"/>
  <c r="G261" i="4"/>
  <c r="H261" i="4" s="1"/>
  <c r="F581" i="3"/>
  <c r="H580" i="3"/>
  <c r="I580" i="3" s="1"/>
  <c r="G582" i="3"/>
  <c r="F573" i="5" l="1"/>
  <c r="E574" i="5"/>
  <c r="H573" i="5"/>
  <c r="G573" i="5"/>
  <c r="E593" i="4"/>
  <c r="C594" i="4"/>
  <c r="G262" i="4"/>
  <c r="H262" i="4" s="1"/>
  <c r="G583" i="3"/>
  <c r="H581" i="3"/>
  <c r="I581" i="3" s="1"/>
  <c r="F582" i="3"/>
  <c r="E575" i="5" l="1"/>
  <c r="H574" i="5"/>
  <c r="G574" i="5"/>
  <c r="F574" i="5"/>
  <c r="E594" i="4"/>
  <c r="C595" i="4"/>
  <c r="G263" i="4"/>
  <c r="H263" i="4" s="1"/>
  <c r="F583" i="3"/>
  <c r="H582" i="3"/>
  <c r="I582" i="3" s="1"/>
  <c r="G584" i="3"/>
  <c r="E576" i="5" l="1"/>
  <c r="H575" i="5"/>
  <c r="G575" i="5"/>
  <c r="F575" i="5"/>
  <c r="E595" i="4"/>
  <c r="C596" i="4"/>
  <c r="G264" i="4"/>
  <c r="H264" i="4" s="1"/>
  <c r="G585" i="3"/>
  <c r="H583" i="3"/>
  <c r="I583" i="3" s="1"/>
  <c r="F584" i="3"/>
  <c r="F576" i="5" l="1"/>
  <c r="E577" i="5"/>
  <c r="H576" i="5"/>
  <c r="G576" i="5"/>
  <c r="E596" i="4"/>
  <c r="C597" i="4"/>
  <c r="G265" i="4"/>
  <c r="H265" i="4" s="1"/>
  <c r="G586" i="3"/>
  <c r="F585" i="3"/>
  <c r="H584" i="3"/>
  <c r="I584" i="3" s="1"/>
  <c r="E578" i="5" l="1"/>
  <c r="H577" i="5"/>
  <c r="G577" i="5"/>
  <c r="F577" i="5"/>
  <c r="E597" i="4"/>
  <c r="C598" i="4"/>
  <c r="G266" i="4"/>
  <c r="H266" i="4" s="1"/>
  <c r="F586" i="3"/>
  <c r="H585" i="3"/>
  <c r="I585" i="3" s="1"/>
  <c r="G587" i="3"/>
  <c r="E579" i="5" l="1"/>
  <c r="H578" i="5"/>
  <c r="G578" i="5"/>
  <c r="F578" i="5"/>
  <c r="E598" i="4"/>
  <c r="C599" i="4"/>
  <c r="G267" i="4"/>
  <c r="H267" i="4" s="1"/>
  <c r="G588" i="3"/>
  <c r="H586" i="3"/>
  <c r="I586" i="3" s="1"/>
  <c r="F587" i="3"/>
  <c r="F579" i="5" l="1"/>
  <c r="E580" i="5"/>
  <c r="H579" i="5"/>
  <c r="G579" i="5"/>
  <c r="E599" i="4"/>
  <c r="C600" i="4"/>
  <c r="G268" i="4"/>
  <c r="H268" i="4" s="1"/>
  <c r="F588" i="3"/>
  <c r="H587" i="3"/>
  <c r="I587" i="3" s="1"/>
  <c r="G589" i="3"/>
  <c r="E581" i="5" l="1"/>
  <c r="H580" i="5"/>
  <c r="G580" i="5"/>
  <c r="F580" i="5"/>
  <c r="E600" i="4"/>
  <c r="C601" i="4"/>
  <c r="G269" i="4"/>
  <c r="H269" i="4" s="1"/>
  <c r="G590" i="3"/>
  <c r="H588" i="3"/>
  <c r="I588" i="3" s="1"/>
  <c r="F589" i="3"/>
  <c r="E582" i="5" l="1"/>
  <c r="H581" i="5"/>
  <c r="G581" i="5"/>
  <c r="F581" i="5"/>
  <c r="E601" i="4"/>
  <c r="C602" i="4"/>
  <c r="G270" i="4"/>
  <c r="H270" i="4" s="1"/>
  <c r="F590" i="3"/>
  <c r="H589" i="3"/>
  <c r="I589" i="3" s="1"/>
  <c r="G591" i="3"/>
  <c r="F582" i="5" l="1"/>
  <c r="E583" i="5"/>
  <c r="H582" i="5"/>
  <c r="G582" i="5"/>
  <c r="E602" i="4"/>
  <c r="C603" i="4"/>
  <c r="G271" i="4"/>
  <c r="H271" i="4" s="1"/>
  <c r="G592" i="3"/>
  <c r="F591" i="3"/>
  <c r="H590" i="3"/>
  <c r="I590" i="3" s="1"/>
  <c r="E584" i="5" l="1"/>
  <c r="H583" i="5"/>
  <c r="G583" i="5"/>
  <c r="F583" i="5"/>
  <c r="E603" i="4"/>
  <c r="C604" i="4"/>
  <c r="G272" i="4"/>
  <c r="H272" i="4" s="1"/>
  <c r="H591" i="3"/>
  <c r="I591" i="3" s="1"/>
  <c r="F592" i="3"/>
  <c r="G593" i="3"/>
  <c r="E585" i="5" l="1"/>
  <c r="H584" i="5"/>
  <c r="G584" i="5"/>
  <c r="F584" i="5"/>
  <c r="E604" i="4"/>
  <c r="C605" i="4"/>
  <c r="G273" i="4"/>
  <c r="H273" i="4" s="1"/>
  <c r="G594" i="3"/>
  <c r="F593" i="3"/>
  <c r="H592" i="3"/>
  <c r="I592" i="3" s="1"/>
  <c r="F585" i="5" l="1"/>
  <c r="E586" i="5"/>
  <c r="H585" i="5"/>
  <c r="G585" i="5"/>
  <c r="E605" i="4"/>
  <c r="C606" i="4"/>
  <c r="G274" i="4"/>
  <c r="H274" i="4" s="1"/>
  <c r="H593" i="3"/>
  <c r="I593" i="3" s="1"/>
  <c r="F594" i="3"/>
  <c r="G595" i="3"/>
  <c r="E587" i="5" l="1"/>
  <c r="H586" i="5"/>
  <c r="G586" i="5"/>
  <c r="F586" i="5"/>
  <c r="E606" i="4"/>
  <c r="C607" i="4"/>
  <c r="G275" i="4"/>
  <c r="H275" i="4" s="1"/>
  <c r="F595" i="3"/>
  <c r="H594" i="3"/>
  <c r="I594" i="3" s="1"/>
  <c r="G596" i="3"/>
  <c r="E588" i="5" l="1"/>
  <c r="H587" i="5"/>
  <c r="G587" i="5"/>
  <c r="F587" i="5"/>
  <c r="E607" i="4"/>
  <c r="C608" i="4"/>
  <c r="G276" i="4"/>
  <c r="H276" i="4" s="1"/>
  <c r="G597" i="3"/>
  <c r="H595" i="3"/>
  <c r="I595" i="3" s="1"/>
  <c r="F596" i="3"/>
  <c r="F588" i="5" l="1"/>
  <c r="E589" i="5"/>
  <c r="H588" i="5"/>
  <c r="G588" i="5"/>
  <c r="E608" i="4"/>
  <c r="C609" i="4"/>
  <c r="G277" i="4"/>
  <c r="H277" i="4" s="1"/>
  <c r="G598" i="3"/>
  <c r="F597" i="3"/>
  <c r="H596" i="3"/>
  <c r="I596" i="3" s="1"/>
  <c r="E590" i="5" l="1"/>
  <c r="H589" i="5"/>
  <c r="G589" i="5"/>
  <c r="F589" i="5"/>
  <c r="E609" i="4"/>
  <c r="C610" i="4"/>
  <c r="G278" i="4"/>
  <c r="H278" i="4" s="1"/>
  <c r="F598" i="3"/>
  <c r="H597" i="3"/>
  <c r="I597" i="3" s="1"/>
  <c r="G599" i="3"/>
  <c r="E591" i="5" l="1"/>
  <c r="H590" i="5"/>
  <c r="G590" i="5"/>
  <c r="F590" i="5"/>
  <c r="E610" i="4"/>
  <c r="C611" i="4"/>
  <c r="G279" i="4"/>
  <c r="H279" i="4" s="1"/>
  <c r="G600" i="3"/>
  <c r="H598" i="3"/>
  <c r="I598" i="3" s="1"/>
  <c r="F599" i="3"/>
  <c r="F591" i="5" l="1"/>
  <c r="E592" i="5"/>
  <c r="H591" i="5"/>
  <c r="G591" i="5"/>
  <c r="E611" i="4"/>
  <c r="C612" i="4"/>
  <c r="G280" i="4"/>
  <c r="H280" i="4" s="1"/>
  <c r="F600" i="3"/>
  <c r="H599" i="3"/>
  <c r="I599" i="3" s="1"/>
  <c r="G601" i="3"/>
  <c r="E593" i="5" l="1"/>
  <c r="H592" i="5"/>
  <c r="G592" i="5"/>
  <c r="F592" i="5"/>
  <c r="E612" i="4"/>
  <c r="C613" i="4"/>
  <c r="G281" i="4"/>
  <c r="H281" i="4" s="1"/>
  <c r="G602" i="3"/>
  <c r="H600" i="3"/>
  <c r="I600" i="3" s="1"/>
  <c r="F601" i="3"/>
  <c r="E594" i="5" l="1"/>
  <c r="H593" i="5"/>
  <c r="G593" i="5"/>
  <c r="F593" i="5"/>
  <c r="E613" i="4"/>
  <c r="C614" i="4"/>
  <c r="G282" i="4"/>
  <c r="H282" i="4" s="1"/>
  <c r="F602" i="3"/>
  <c r="H601" i="3"/>
  <c r="I601" i="3" s="1"/>
  <c r="G603" i="3"/>
  <c r="F594" i="5" l="1"/>
  <c r="E595" i="5"/>
  <c r="H594" i="5"/>
  <c r="G594" i="5"/>
  <c r="E614" i="4"/>
  <c r="C615" i="4"/>
  <c r="G283" i="4"/>
  <c r="H283" i="4" s="1"/>
  <c r="G604" i="3"/>
  <c r="F603" i="3"/>
  <c r="H602" i="3"/>
  <c r="I602" i="3" s="1"/>
  <c r="E596" i="5" l="1"/>
  <c r="H595" i="5"/>
  <c r="G595" i="5"/>
  <c r="F595" i="5"/>
  <c r="E615" i="4"/>
  <c r="C616" i="4"/>
  <c r="G284" i="4"/>
  <c r="H284" i="4" s="1"/>
  <c r="G605" i="3"/>
  <c r="H603" i="3"/>
  <c r="I603" i="3" s="1"/>
  <c r="F604" i="3"/>
  <c r="E597" i="5" l="1"/>
  <c r="H596" i="5"/>
  <c r="G596" i="5"/>
  <c r="F596" i="5"/>
  <c r="E616" i="4"/>
  <c r="C617" i="4"/>
  <c r="G285" i="4"/>
  <c r="H285" i="4" s="1"/>
  <c r="F605" i="3"/>
  <c r="H604" i="3"/>
  <c r="I604" i="3" s="1"/>
  <c r="G606" i="3"/>
  <c r="F597" i="5" l="1"/>
  <c r="E598" i="5"/>
  <c r="H597" i="5"/>
  <c r="G597" i="5"/>
  <c r="E617" i="4"/>
  <c r="C618" i="4"/>
  <c r="G286" i="4"/>
  <c r="H286" i="4" s="1"/>
  <c r="G607" i="3"/>
  <c r="H605" i="3"/>
  <c r="I605" i="3" s="1"/>
  <c r="F606" i="3"/>
  <c r="E599" i="5" l="1"/>
  <c r="H598" i="5"/>
  <c r="G598" i="5"/>
  <c r="F598" i="5"/>
  <c r="E618" i="4"/>
  <c r="C619" i="4"/>
  <c r="G287" i="4"/>
  <c r="H287" i="4" s="1"/>
  <c r="F607" i="3"/>
  <c r="H606" i="3"/>
  <c r="I606" i="3" s="1"/>
  <c r="G608" i="3"/>
  <c r="E600" i="5" l="1"/>
  <c r="H599" i="5"/>
  <c r="G599" i="5"/>
  <c r="F599" i="5"/>
  <c r="E619" i="4"/>
  <c r="C620" i="4"/>
  <c r="G288" i="4"/>
  <c r="H288" i="4" s="1"/>
  <c r="G609" i="3"/>
  <c r="H607" i="3"/>
  <c r="I607" i="3" s="1"/>
  <c r="F608" i="3"/>
  <c r="G600" i="5" l="1"/>
  <c r="F600" i="5"/>
  <c r="E601" i="5"/>
  <c r="H600" i="5"/>
  <c r="E620" i="4"/>
  <c r="C621" i="4"/>
  <c r="G289" i="4"/>
  <c r="H289" i="4" s="1"/>
  <c r="F609" i="3"/>
  <c r="H608" i="3"/>
  <c r="I608" i="3" s="1"/>
  <c r="G610" i="3"/>
  <c r="E602" i="5" l="1"/>
  <c r="H601" i="5"/>
  <c r="G601" i="5"/>
  <c r="F601" i="5"/>
  <c r="E621" i="4"/>
  <c r="C622" i="4"/>
  <c r="G290" i="4"/>
  <c r="H290" i="4" s="1"/>
  <c r="G611" i="3"/>
  <c r="F610" i="3"/>
  <c r="H609" i="3"/>
  <c r="I609" i="3" s="1"/>
  <c r="E603" i="5" l="1"/>
  <c r="H602" i="5"/>
  <c r="G602" i="5"/>
  <c r="F602" i="5"/>
  <c r="E622" i="4"/>
  <c r="C623" i="4"/>
  <c r="G291" i="4"/>
  <c r="H291" i="4" s="1"/>
  <c r="H610" i="3"/>
  <c r="I610" i="3" s="1"/>
  <c r="F611" i="3"/>
  <c r="G612" i="3"/>
  <c r="G603" i="5" l="1"/>
  <c r="F603" i="5"/>
  <c r="E604" i="5"/>
  <c r="H603" i="5"/>
  <c r="E623" i="4"/>
  <c r="C624" i="4"/>
  <c r="G292" i="4"/>
  <c r="H292" i="4" s="1"/>
  <c r="G613" i="3"/>
  <c r="F612" i="3"/>
  <c r="H611" i="3"/>
  <c r="I611" i="3" s="1"/>
  <c r="E605" i="5" l="1"/>
  <c r="H604" i="5"/>
  <c r="G604" i="5"/>
  <c r="F604" i="5"/>
  <c r="E624" i="4"/>
  <c r="C625" i="4"/>
  <c r="G293" i="4"/>
  <c r="H293" i="4" s="1"/>
  <c r="H612" i="3"/>
  <c r="I612" i="3" s="1"/>
  <c r="F613" i="3"/>
  <c r="G614" i="3"/>
  <c r="E606" i="5" l="1"/>
  <c r="H605" i="5"/>
  <c r="G605" i="5"/>
  <c r="F605" i="5"/>
  <c r="E625" i="4"/>
  <c r="C626" i="4"/>
  <c r="G294" i="4"/>
  <c r="H294" i="4" s="1"/>
  <c r="G615" i="3"/>
  <c r="F614" i="3"/>
  <c r="H613" i="3"/>
  <c r="I613" i="3" s="1"/>
  <c r="G606" i="5" l="1"/>
  <c r="F606" i="5"/>
  <c r="E607" i="5"/>
  <c r="H606" i="5"/>
  <c r="E626" i="4"/>
  <c r="C627" i="4"/>
  <c r="G295" i="4"/>
  <c r="H295" i="4" s="1"/>
  <c r="F615" i="3"/>
  <c r="H614" i="3"/>
  <c r="I614" i="3" s="1"/>
  <c r="G616" i="3"/>
  <c r="E608" i="5" l="1"/>
  <c r="H607" i="5"/>
  <c r="G607" i="5"/>
  <c r="F607" i="5"/>
  <c r="E627" i="4"/>
  <c r="C628" i="4"/>
  <c r="G296" i="4"/>
  <c r="H296" i="4" s="1"/>
  <c r="G617" i="3"/>
  <c r="H615" i="3"/>
  <c r="I615" i="3" s="1"/>
  <c r="F616" i="3"/>
  <c r="E609" i="5" l="1"/>
  <c r="H608" i="5"/>
  <c r="G608" i="5"/>
  <c r="F608" i="5"/>
  <c r="E628" i="4"/>
  <c r="C629" i="4"/>
  <c r="G297" i="4"/>
  <c r="H297" i="4" s="1"/>
  <c r="F617" i="3"/>
  <c r="H616" i="3"/>
  <c r="I616" i="3" s="1"/>
  <c r="G618" i="3"/>
  <c r="G609" i="5" l="1"/>
  <c r="F609" i="5"/>
  <c r="E610" i="5"/>
  <c r="H609" i="5"/>
  <c r="E629" i="4"/>
  <c r="C630" i="4"/>
  <c r="G298" i="4"/>
  <c r="H298" i="4" s="1"/>
  <c r="G619" i="3"/>
  <c r="H617" i="3"/>
  <c r="I617" i="3" s="1"/>
  <c r="F618" i="3"/>
  <c r="E611" i="5" l="1"/>
  <c r="H610" i="5"/>
  <c r="G610" i="5"/>
  <c r="F610" i="5"/>
  <c r="E630" i="4"/>
  <c r="C631" i="4"/>
  <c r="G299" i="4"/>
  <c r="H299" i="4" s="1"/>
  <c r="F619" i="3"/>
  <c r="H618" i="3"/>
  <c r="I618" i="3" s="1"/>
  <c r="G620" i="3"/>
  <c r="E612" i="5" l="1"/>
  <c r="H611" i="5"/>
  <c r="G611" i="5"/>
  <c r="F611" i="5"/>
  <c r="E631" i="4"/>
  <c r="C632" i="4"/>
  <c r="G300" i="4"/>
  <c r="H300" i="4" s="1"/>
  <c r="G621" i="3"/>
  <c r="H619" i="3"/>
  <c r="I619" i="3" s="1"/>
  <c r="F620" i="3"/>
  <c r="G612" i="5" l="1"/>
  <c r="F612" i="5"/>
  <c r="E613" i="5"/>
  <c r="H612" i="5"/>
  <c r="E632" i="4"/>
  <c r="C633" i="4"/>
  <c r="G301" i="4"/>
  <c r="H301" i="4" s="1"/>
  <c r="F621" i="3"/>
  <c r="H620" i="3"/>
  <c r="I620" i="3" s="1"/>
  <c r="G622" i="3"/>
  <c r="E614" i="5" l="1"/>
  <c r="H613" i="5"/>
  <c r="G613" i="5"/>
  <c r="F613" i="5"/>
  <c r="E633" i="4"/>
  <c r="C634" i="4"/>
  <c r="G302" i="4"/>
  <c r="H302" i="4" s="1"/>
  <c r="G623" i="3"/>
  <c r="F622" i="3"/>
  <c r="H621" i="3"/>
  <c r="I621" i="3" s="1"/>
  <c r="E615" i="5" l="1"/>
  <c r="H614" i="5"/>
  <c r="G614" i="5"/>
  <c r="F614" i="5"/>
  <c r="E634" i="4"/>
  <c r="C635" i="4"/>
  <c r="G303" i="4"/>
  <c r="H303" i="4" s="1"/>
  <c r="H622" i="3"/>
  <c r="I622" i="3" s="1"/>
  <c r="F623" i="3"/>
  <c r="G624" i="3"/>
  <c r="G615" i="5" l="1"/>
  <c r="F615" i="5"/>
  <c r="E616" i="5"/>
  <c r="H615" i="5"/>
  <c r="E635" i="4"/>
  <c r="C636" i="4"/>
  <c r="G304" i="4"/>
  <c r="H304" i="4" s="1"/>
  <c r="F624" i="3"/>
  <c r="H623" i="3"/>
  <c r="I623" i="3" s="1"/>
  <c r="G625" i="3"/>
  <c r="E617" i="5" l="1"/>
  <c r="H616" i="5"/>
  <c r="G616" i="5"/>
  <c r="F616" i="5"/>
  <c r="E636" i="4"/>
  <c r="C637" i="4"/>
  <c r="G305" i="4"/>
  <c r="H305" i="4" s="1"/>
  <c r="G626" i="3"/>
  <c r="H624" i="3"/>
  <c r="I624" i="3" s="1"/>
  <c r="F625" i="3"/>
  <c r="E618" i="5" l="1"/>
  <c r="H617" i="5"/>
  <c r="G617" i="5"/>
  <c r="F617" i="5"/>
  <c r="E637" i="4"/>
  <c r="C638" i="4"/>
  <c r="G306" i="4"/>
  <c r="H306" i="4" s="1"/>
  <c r="F626" i="3"/>
  <c r="H625" i="3"/>
  <c r="I625" i="3" s="1"/>
  <c r="G627" i="3"/>
  <c r="G618" i="5" l="1"/>
  <c r="F618" i="5"/>
  <c r="E619" i="5"/>
  <c r="H618" i="5"/>
  <c r="E638" i="4"/>
  <c r="C639" i="4"/>
  <c r="G307" i="4"/>
  <c r="H307" i="4" s="1"/>
  <c r="G628" i="3"/>
  <c r="F627" i="3"/>
  <c r="H626" i="3"/>
  <c r="I626" i="3" s="1"/>
  <c r="E620" i="5" l="1"/>
  <c r="H619" i="5"/>
  <c r="G619" i="5"/>
  <c r="F619" i="5"/>
  <c r="E639" i="4"/>
  <c r="C640" i="4"/>
  <c r="G308" i="4"/>
  <c r="H308" i="4" s="1"/>
  <c r="H627" i="3"/>
  <c r="I627" i="3" s="1"/>
  <c r="F628" i="3"/>
  <c r="G629" i="3"/>
  <c r="E621" i="5" l="1"/>
  <c r="H620" i="5"/>
  <c r="G620" i="5"/>
  <c r="F620" i="5"/>
  <c r="E640" i="4"/>
  <c r="C641" i="4"/>
  <c r="G309" i="4"/>
  <c r="H309" i="4" s="1"/>
  <c r="F629" i="3"/>
  <c r="H628" i="3"/>
  <c r="I628" i="3" s="1"/>
  <c r="G630" i="3"/>
  <c r="G621" i="5" l="1"/>
  <c r="F621" i="5"/>
  <c r="E622" i="5"/>
  <c r="H621" i="5"/>
  <c r="E641" i="4"/>
  <c r="C642" i="4"/>
  <c r="G310" i="4"/>
  <c r="H310" i="4" s="1"/>
  <c r="G631" i="3"/>
  <c r="H629" i="3"/>
  <c r="I629" i="3" s="1"/>
  <c r="F630" i="3"/>
  <c r="E623" i="5" l="1"/>
  <c r="H622" i="5"/>
  <c r="G622" i="5"/>
  <c r="F622" i="5"/>
  <c r="E642" i="4"/>
  <c r="C643" i="4"/>
  <c r="G311" i="4"/>
  <c r="H311" i="4" s="1"/>
  <c r="F631" i="3"/>
  <c r="H630" i="3"/>
  <c r="I630" i="3" s="1"/>
  <c r="G632" i="3"/>
  <c r="E624" i="5" l="1"/>
  <c r="H623" i="5"/>
  <c r="G623" i="5"/>
  <c r="F623" i="5"/>
  <c r="E643" i="4"/>
  <c r="C644" i="4"/>
  <c r="G312" i="4"/>
  <c r="H312" i="4" s="1"/>
  <c r="G633" i="3"/>
  <c r="H631" i="3"/>
  <c r="I631" i="3" s="1"/>
  <c r="F632" i="3"/>
  <c r="G624" i="5" l="1"/>
  <c r="F624" i="5"/>
  <c r="E625" i="5"/>
  <c r="H624" i="5"/>
  <c r="E644" i="4"/>
  <c r="C645" i="4"/>
  <c r="G313" i="4"/>
  <c r="H313" i="4" s="1"/>
  <c r="F633" i="3"/>
  <c r="H632" i="3"/>
  <c r="I632" i="3" s="1"/>
  <c r="G634" i="3"/>
  <c r="E626" i="5" l="1"/>
  <c r="H625" i="5"/>
  <c r="G625" i="5"/>
  <c r="F625" i="5"/>
  <c r="E645" i="4"/>
  <c r="C646" i="4"/>
  <c r="G314" i="4"/>
  <c r="H314" i="4" s="1"/>
  <c r="G635" i="3"/>
  <c r="F634" i="3"/>
  <c r="H633" i="3"/>
  <c r="I633" i="3" s="1"/>
  <c r="E627" i="5" l="1"/>
  <c r="H626" i="5"/>
  <c r="G626" i="5"/>
  <c r="F626" i="5"/>
  <c r="E646" i="4"/>
  <c r="C647" i="4"/>
  <c r="G315" i="4"/>
  <c r="H315" i="4" s="1"/>
  <c r="G636" i="3"/>
  <c r="H634" i="3"/>
  <c r="I634" i="3" s="1"/>
  <c r="F635" i="3"/>
  <c r="G627" i="5" l="1"/>
  <c r="F627" i="5"/>
  <c r="E628" i="5"/>
  <c r="H627" i="5"/>
  <c r="E647" i="4"/>
  <c r="C648" i="4"/>
  <c r="G316" i="4"/>
  <c r="H316" i="4" s="1"/>
  <c r="F636" i="3"/>
  <c r="H635" i="3"/>
  <c r="I635" i="3" s="1"/>
  <c r="G637" i="3"/>
  <c r="E629" i="5" l="1"/>
  <c r="H628" i="5"/>
  <c r="G628" i="5"/>
  <c r="F628" i="5"/>
  <c r="E648" i="4"/>
  <c r="C649" i="4"/>
  <c r="G317" i="4"/>
  <c r="H317" i="4" s="1"/>
  <c r="G638" i="3"/>
  <c r="H636" i="3"/>
  <c r="I636" i="3" s="1"/>
  <c r="F637" i="3"/>
  <c r="E630" i="5" l="1"/>
  <c r="H629" i="5"/>
  <c r="G629" i="5"/>
  <c r="F629" i="5"/>
  <c r="E649" i="4"/>
  <c r="C650" i="4"/>
  <c r="G318" i="4"/>
  <c r="H318" i="4" s="1"/>
  <c r="F638" i="3"/>
  <c r="H637" i="3"/>
  <c r="I637" i="3" s="1"/>
  <c r="G639" i="3"/>
  <c r="G630" i="5" l="1"/>
  <c r="F630" i="5"/>
  <c r="E631" i="5"/>
  <c r="H630" i="5"/>
  <c r="E650" i="4"/>
  <c r="C651" i="4"/>
  <c r="G319" i="4"/>
  <c r="H319" i="4" s="1"/>
  <c r="G640" i="3"/>
  <c r="F639" i="3"/>
  <c r="H638" i="3"/>
  <c r="I638" i="3" s="1"/>
  <c r="E632" i="5" l="1"/>
  <c r="H631" i="5"/>
  <c r="G631" i="5"/>
  <c r="F631" i="5"/>
  <c r="E651" i="4"/>
  <c r="C652" i="4"/>
  <c r="G320" i="4"/>
  <c r="H320" i="4" s="1"/>
  <c r="H639" i="3"/>
  <c r="I639" i="3" s="1"/>
  <c r="F640" i="3"/>
  <c r="G641" i="3"/>
  <c r="E633" i="5" l="1"/>
  <c r="H632" i="5"/>
  <c r="G632" i="5"/>
  <c r="F632" i="5"/>
  <c r="E652" i="4"/>
  <c r="C653" i="4"/>
  <c r="G321" i="4"/>
  <c r="H321" i="4" s="1"/>
  <c r="F641" i="3"/>
  <c r="H640" i="3"/>
  <c r="I640" i="3" s="1"/>
  <c r="G642" i="3"/>
  <c r="G633" i="5" l="1"/>
  <c r="F633" i="5"/>
  <c r="E634" i="5"/>
  <c r="H633" i="5"/>
  <c r="E653" i="4"/>
  <c r="C654" i="4"/>
  <c r="G322" i="4"/>
  <c r="H322" i="4" s="1"/>
  <c r="G643" i="3"/>
  <c r="H641" i="3"/>
  <c r="I641" i="3" s="1"/>
  <c r="F642" i="3"/>
  <c r="E635" i="5" l="1"/>
  <c r="H634" i="5"/>
  <c r="G634" i="5"/>
  <c r="F634" i="5"/>
  <c r="E654" i="4"/>
  <c r="C655" i="4"/>
  <c r="G323" i="4"/>
  <c r="H323" i="4" s="1"/>
  <c r="F643" i="3"/>
  <c r="H642" i="3"/>
  <c r="I642" i="3" s="1"/>
  <c r="G644" i="3"/>
  <c r="E636" i="5" l="1"/>
  <c r="H635" i="5"/>
  <c r="G635" i="5"/>
  <c r="F635" i="5"/>
  <c r="E655" i="4"/>
  <c r="C656" i="4"/>
  <c r="G324" i="4"/>
  <c r="H324" i="4" s="1"/>
  <c r="G645" i="3"/>
  <c r="H643" i="3"/>
  <c r="I643" i="3" s="1"/>
  <c r="F644" i="3"/>
  <c r="G636" i="5" l="1"/>
  <c r="F636" i="5"/>
  <c r="E637" i="5"/>
  <c r="H636" i="5"/>
  <c r="E656" i="4"/>
  <c r="C657" i="4"/>
  <c r="G325" i="4"/>
  <c r="H325" i="4" s="1"/>
  <c r="F645" i="3"/>
  <c r="H644" i="3"/>
  <c r="I644" i="3" s="1"/>
  <c r="G646" i="3"/>
  <c r="E638" i="5" l="1"/>
  <c r="H637" i="5"/>
  <c r="G637" i="5"/>
  <c r="F637" i="5"/>
  <c r="E657" i="4"/>
  <c r="C658" i="4"/>
  <c r="G326" i="4"/>
  <c r="H326" i="4" s="1"/>
  <c r="G647" i="3"/>
  <c r="F646" i="3"/>
  <c r="H645" i="3"/>
  <c r="I645" i="3" s="1"/>
  <c r="E639" i="5" l="1"/>
  <c r="H638" i="5"/>
  <c r="G638" i="5"/>
  <c r="F638" i="5"/>
  <c r="E658" i="4"/>
  <c r="C659" i="4"/>
  <c r="G327" i="4"/>
  <c r="H327" i="4" s="1"/>
  <c r="H646" i="3"/>
  <c r="I646" i="3" s="1"/>
  <c r="F647" i="3"/>
  <c r="G648" i="3"/>
  <c r="G639" i="5" l="1"/>
  <c r="F639" i="5"/>
  <c r="E640" i="5"/>
  <c r="H639" i="5"/>
  <c r="E659" i="4"/>
  <c r="C660" i="4"/>
  <c r="G328" i="4"/>
  <c r="H328" i="4" s="1"/>
  <c r="F648" i="3"/>
  <c r="H647" i="3"/>
  <c r="I647" i="3" s="1"/>
  <c r="G649" i="3"/>
  <c r="E641" i="5" l="1"/>
  <c r="H640" i="5"/>
  <c r="G640" i="5"/>
  <c r="F640" i="5"/>
  <c r="E660" i="4"/>
  <c r="C661" i="4"/>
  <c r="G329" i="4"/>
  <c r="H329" i="4" s="1"/>
  <c r="G650" i="3"/>
  <c r="H648" i="3"/>
  <c r="I648" i="3" s="1"/>
  <c r="F649" i="3"/>
  <c r="E642" i="5" l="1"/>
  <c r="H641" i="5"/>
  <c r="G641" i="5"/>
  <c r="F641" i="5"/>
  <c r="E661" i="4"/>
  <c r="C662" i="4"/>
  <c r="G330" i="4"/>
  <c r="H330" i="4" s="1"/>
  <c r="F650" i="3"/>
  <c r="H649" i="3"/>
  <c r="I649" i="3" s="1"/>
  <c r="G651" i="3"/>
  <c r="G642" i="5" l="1"/>
  <c r="F642" i="5"/>
  <c r="E643" i="5"/>
  <c r="H642" i="5"/>
  <c r="E662" i="4"/>
  <c r="C663" i="4"/>
  <c r="G331" i="4"/>
  <c r="H331" i="4" s="1"/>
  <c r="G652" i="3"/>
  <c r="H650" i="3"/>
  <c r="I650" i="3" s="1"/>
  <c r="F651" i="3"/>
  <c r="E644" i="5" l="1"/>
  <c r="H643" i="5"/>
  <c r="G643" i="5"/>
  <c r="F643" i="5"/>
  <c r="E663" i="4"/>
  <c r="C664" i="4"/>
  <c r="G332" i="4"/>
  <c r="H332" i="4" s="1"/>
  <c r="F652" i="3"/>
  <c r="H651" i="3"/>
  <c r="I651" i="3" s="1"/>
  <c r="G653" i="3"/>
  <c r="E645" i="5" l="1"/>
  <c r="H644" i="5"/>
  <c r="G644" i="5"/>
  <c r="F644" i="5"/>
  <c r="E664" i="4"/>
  <c r="C665" i="4"/>
  <c r="G333" i="4"/>
  <c r="H333" i="4" s="1"/>
  <c r="G654" i="3"/>
  <c r="H652" i="3"/>
  <c r="I652" i="3" s="1"/>
  <c r="F653" i="3"/>
  <c r="G645" i="5" l="1"/>
  <c r="F645" i="5"/>
  <c r="E646" i="5"/>
  <c r="H645" i="5"/>
  <c r="E665" i="4"/>
  <c r="C666" i="4"/>
  <c r="G334" i="4"/>
  <c r="H334" i="4" s="1"/>
  <c r="F654" i="3"/>
  <c r="H653" i="3"/>
  <c r="I653" i="3" s="1"/>
  <c r="G655" i="3"/>
  <c r="E647" i="5" l="1"/>
  <c r="H646" i="5"/>
  <c r="G646" i="5"/>
  <c r="F646" i="5"/>
  <c r="E666" i="4"/>
  <c r="C667" i="4"/>
  <c r="G335" i="4"/>
  <c r="H335" i="4" s="1"/>
  <c r="G656" i="3"/>
  <c r="F655" i="3"/>
  <c r="H654" i="3"/>
  <c r="I654" i="3" s="1"/>
  <c r="E648" i="5" l="1"/>
  <c r="H647" i="5"/>
  <c r="G647" i="5"/>
  <c r="F647" i="5"/>
  <c r="E667" i="4"/>
  <c r="C668" i="4"/>
  <c r="G336" i="4"/>
  <c r="H336" i="4" s="1"/>
  <c r="H655" i="3"/>
  <c r="I655" i="3" s="1"/>
  <c r="F656" i="3"/>
  <c r="G657" i="3"/>
  <c r="G648" i="5" l="1"/>
  <c r="F648" i="5"/>
  <c r="E649" i="5"/>
  <c r="H648" i="5"/>
  <c r="E668" i="4"/>
  <c r="C669" i="4"/>
  <c r="G337" i="4"/>
  <c r="H337" i="4" s="1"/>
  <c r="F657" i="3"/>
  <c r="H656" i="3"/>
  <c r="I656" i="3" s="1"/>
  <c r="G658" i="3"/>
  <c r="E650" i="5" l="1"/>
  <c r="H649" i="5"/>
  <c r="G649" i="5"/>
  <c r="F649" i="5"/>
  <c r="E669" i="4"/>
  <c r="C670" i="4"/>
  <c r="G338" i="4"/>
  <c r="H338" i="4" s="1"/>
  <c r="G659" i="3"/>
  <c r="H657" i="3"/>
  <c r="I657" i="3" s="1"/>
  <c r="F658" i="3"/>
  <c r="E651" i="5" l="1"/>
  <c r="H650" i="5"/>
  <c r="G650" i="5"/>
  <c r="F650" i="5"/>
  <c r="E670" i="4"/>
  <c r="C671" i="4"/>
  <c r="G339" i="4"/>
  <c r="H339" i="4" s="1"/>
  <c r="H658" i="3"/>
  <c r="I658" i="3" s="1"/>
  <c r="F659" i="3"/>
  <c r="G660" i="3"/>
  <c r="G651" i="5" l="1"/>
  <c r="F651" i="5"/>
  <c r="E652" i="5"/>
  <c r="H651" i="5"/>
  <c r="E671" i="4"/>
  <c r="C672" i="4"/>
  <c r="G340" i="4"/>
  <c r="H340" i="4" s="1"/>
  <c r="G661" i="3"/>
  <c r="F660" i="3"/>
  <c r="H659" i="3"/>
  <c r="I659" i="3" s="1"/>
  <c r="E653" i="5" l="1"/>
  <c r="H652" i="5"/>
  <c r="G652" i="5"/>
  <c r="F652" i="5"/>
  <c r="E672" i="4"/>
  <c r="C673" i="4"/>
  <c r="G341" i="4"/>
  <c r="H341" i="4" s="1"/>
  <c r="G662" i="3"/>
  <c r="H660" i="3"/>
  <c r="I660" i="3" s="1"/>
  <c r="F661" i="3"/>
  <c r="E654" i="5" l="1"/>
  <c r="H653" i="5"/>
  <c r="G653" i="5"/>
  <c r="F653" i="5"/>
  <c r="E673" i="4"/>
  <c r="C674" i="4"/>
  <c r="G342" i="4"/>
  <c r="H342" i="4" s="1"/>
  <c r="F662" i="3"/>
  <c r="H661" i="3"/>
  <c r="I661" i="3" s="1"/>
  <c r="G663" i="3"/>
  <c r="G654" i="5" l="1"/>
  <c r="F654" i="5"/>
  <c r="E655" i="5"/>
  <c r="H654" i="5"/>
  <c r="E674" i="4"/>
  <c r="C675" i="4"/>
  <c r="G343" i="4"/>
  <c r="H343" i="4" s="1"/>
  <c r="G664" i="3"/>
  <c r="F663" i="3"/>
  <c r="H662" i="3"/>
  <c r="I662" i="3" s="1"/>
  <c r="E656" i="5" l="1"/>
  <c r="H655" i="5"/>
  <c r="G655" i="5"/>
  <c r="F655" i="5"/>
  <c r="E675" i="4"/>
  <c r="C676" i="4"/>
  <c r="G344" i="4"/>
  <c r="H344" i="4" s="1"/>
  <c r="H663" i="3"/>
  <c r="I663" i="3" s="1"/>
  <c r="F664" i="3"/>
  <c r="G665" i="3"/>
  <c r="E657" i="5" l="1"/>
  <c r="H656" i="5"/>
  <c r="G656" i="5"/>
  <c r="F656" i="5"/>
  <c r="E676" i="4"/>
  <c r="C677" i="4"/>
  <c r="G345" i="4"/>
  <c r="H345" i="4" s="1"/>
  <c r="G666" i="3"/>
  <c r="F665" i="3"/>
  <c r="H664" i="3"/>
  <c r="I664" i="3" s="1"/>
  <c r="G657" i="5" l="1"/>
  <c r="F657" i="5"/>
  <c r="E658" i="5"/>
  <c r="H657" i="5"/>
  <c r="E677" i="4"/>
  <c r="C678" i="4"/>
  <c r="G346" i="4"/>
  <c r="H346" i="4" s="1"/>
  <c r="H665" i="3"/>
  <c r="I665" i="3" s="1"/>
  <c r="F666" i="3"/>
  <c r="G667" i="3"/>
  <c r="E659" i="5" l="1"/>
  <c r="H658" i="5"/>
  <c r="G658" i="5"/>
  <c r="F658" i="5"/>
  <c r="G347" i="4"/>
  <c r="H347" i="4" s="1"/>
  <c r="E678" i="4"/>
  <c r="C679" i="4"/>
  <c r="G668" i="3"/>
  <c r="F667" i="3"/>
  <c r="H666" i="3"/>
  <c r="I666" i="3" s="1"/>
  <c r="E660" i="5" l="1"/>
  <c r="H659" i="5"/>
  <c r="G659" i="5"/>
  <c r="F659" i="5"/>
  <c r="E679" i="4"/>
  <c r="C680" i="4"/>
  <c r="G348" i="4"/>
  <c r="H348" i="4" s="1"/>
  <c r="H667" i="3"/>
  <c r="I667" i="3" s="1"/>
  <c r="F668" i="3"/>
  <c r="G669" i="3"/>
  <c r="G660" i="5" l="1"/>
  <c r="F660" i="5"/>
  <c r="E661" i="5"/>
  <c r="H660" i="5"/>
  <c r="E680" i="4"/>
  <c r="C681" i="4"/>
  <c r="G349" i="4"/>
  <c r="H349" i="4" s="1"/>
  <c r="G670" i="3"/>
  <c r="F669" i="3"/>
  <c r="H668" i="3"/>
  <c r="I668" i="3" s="1"/>
  <c r="E662" i="5" l="1"/>
  <c r="H661" i="5"/>
  <c r="G661" i="5"/>
  <c r="F661" i="5"/>
  <c r="E681" i="4"/>
  <c r="C682" i="4"/>
  <c r="G350" i="4"/>
  <c r="H350" i="4" s="1"/>
  <c r="F670" i="3"/>
  <c r="H669" i="3"/>
  <c r="I669" i="3" s="1"/>
  <c r="G671" i="3"/>
  <c r="E663" i="5" l="1"/>
  <c r="H662" i="5"/>
  <c r="G662" i="5"/>
  <c r="F662" i="5"/>
  <c r="E682" i="4"/>
  <c r="C683" i="4"/>
  <c r="G351" i="4"/>
  <c r="H351" i="4" s="1"/>
  <c r="G672" i="3"/>
  <c r="H670" i="3"/>
  <c r="I670" i="3" s="1"/>
  <c r="F671" i="3"/>
  <c r="G663" i="5" l="1"/>
  <c r="F663" i="5"/>
  <c r="E664" i="5"/>
  <c r="H663" i="5"/>
  <c r="E683" i="4"/>
  <c r="C684" i="4"/>
  <c r="G352" i="4"/>
  <c r="H352" i="4" s="1"/>
  <c r="F672" i="3"/>
  <c r="H671" i="3"/>
  <c r="I671" i="3" s="1"/>
  <c r="G673" i="3"/>
  <c r="E665" i="5" l="1"/>
  <c r="H664" i="5"/>
  <c r="G664" i="5"/>
  <c r="F664" i="5"/>
  <c r="E684" i="4"/>
  <c r="C685" i="4"/>
  <c r="G353" i="4"/>
  <c r="H353" i="4" s="1"/>
  <c r="G674" i="3"/>
  <c r="H672" i="3"/>
  <c r="I672" i="3" s="1"/>
  <c r="F673" i="3"/>
  <c r="E666" i="5" l="1"/>
  <c r="H665" i="5"/>
  <c r="G665" i="5"/>
  <c r="F665" i="5"/>
  <c r="E685" i="4"/>
  <c r="C686" i="4"/>
  <c r="G354" i="4"/>
  <c r="H354" i="4" s="1"/>
  <c r="F674" i="3"/>
  <c r="H673" i="3"/>
  <c r="I673" i="3" s="1"/>
  <c r="G675" i="3"/>
  <c r="G666" i="5" l="1"/>
  <c r="F666" i="5"/>
  <c r="E667" i="5"/>
  <c r="H666" i="5"/>
  <c r="E686" i="4"/>
  <c r="C687" i="4"/>
  <c r="G355" i="4"/>
  <c r="H355" i="4" s="1"/>
  <c r="G676" i="3"/>
  <c r="H674" i="3"/>
  <c r="I674" i="3" s="1"/>
  <c r="F675" i="3"/>
  <c r="E668" i="5" l="1"/>
  <c r="H667" i="5"/>
  <c r="G667" i="5"/>
  <c r="F667" i="5"/>
  <c r="E687" i="4"/>
  <c r="C688" i="4"/>
  <c r="G356" i="4"/>
  <c r="H356" i="4" s="1"/>
  <c r="F676" i="3"/>
  <c r="H675" i="3"/>
  <c r="I675" i="3" s="1"/>
  <c r="G677" i="3"/>
  <c r="E669" i="5" l="1"/>
  <c r="H668" i="5"/>
  <c r="G668" i="5"/>
  <c r="F668" i="5"/>
  <c r="E688" i="4"/>
  <c r="C689" i="4"/>
  <c r="G357" i="4"/>
  <c r="H357" i="4" s="1"/>
  <c r="G678" i="3"/>
  <c r="H676" i="3"/>
  <c r="I676" i="3" s="1"/>
  <c r="F677" i="3"/>
  <c r="G669" i="5" l="1"/>
  <c r="F669" i="5"/>
  <c r="E670" i="5"/>
  <c r="H669" i="5"/>
  <c r="E689" i="4"/>
  <c r="C690" i="4"/>
  <c r="G358" i="4"/>
  <c r="H358" i="4" s="1"/>
  <c r="F678" i="3"/>
  <c r="H677" i="3"/>
  <c r="I677" i="3" s="1"/>
  <c r="G679" i="3"/>
  <c r="E671" i="5" l="1"/>
  <c r="H670" i="5"/>
  <c r="G670" i="5"/>
  <c r="F670" i="5"/>
  <c r="E690" i="4"/>
  <c r="C691" i="4"/>
  <c r="G359" i="4"/>
  <c r="H359" i="4" s="1"/>
  <c r="G680" i="3"/>
  <c r="H678" i="3"/>
  <c r="I678" i="3" s="1"/>
  <c r="F679" i="3"/>
  <c r="E672" i="5" l="1"/>
  <c r="H671" i="5"/>
  <c r="G671" i="5"/>
  <c r="F671" i="5"/>
  <c r="E691" i="4"/>
  <c r="C692" i="4"/>
  <c r="G360" i="4"/>
  <c r="H360" i="4" s="1"/>
  <c r="H679" i="3"/>
  <c r="I679" i="3" s="1"/>
  <c r="F680" i="3"/>
  <c r="G681" i="3"/>
  <c r="G672" i="5" l="1"/>
  <c r="F672" i="5"/>
  <c r="E673" i="5"/>
  <c r="H672" i="5"/>
  <c r="E692" i="4"/>
  <c r="C693" i="4"/>
  <c r="G361" i="4"/>
  <c r="H361" i="4" s="1"/>
  <c r="G682" i="3"/>
  <c r="F681" i="3"/>
  <c r="H680" i="3"/>
  <c r="I680" i="3" s="1"/>
  <c r="E674" i="5" l="1"/>
  <c r="H673" i="5"/>
  <c r="G673" i="5"/>
  <c r="F673" i="5"/>
  <c r="E693" i="4"/>
  <c r="C694" i="4"/>
  <c r="G362" i="4"/>
  <c r="H362" i="4" s="1"/>
  <c r="H681" i="3"/>
  <c r="I681" i="3" s="1"/>
  <c r="F682" i="3"/>
  <c r="G683" i="3"/>
  <c r="E675" i="5" l="1"/>
  <c r="H674" i="5"/>
  <c r="G674" i="5"/>
  <c r="F674" i="5"/>
  <c r="E694" i="4"/>
  <c r="C695" i="4"/>
  <c r="G363" i="4"/>
  <c r="H363" i="4" s="1"/>
  <c r="G684" i="3"/>
  <c r="H682" i="3"/>
  <c r="I682" i="3" s="1"/>
  <c r="F683" i="3"/>
  <c r="G675" i="5" l="1"/>
  <c r="F675" i="5"/>
  <c r="E676" i="5"/>
  <c r="H675" i="5"/>
  <c r="E695" i="4"/>
  <c r="C696" i="4"/>
  <c r="G364" i="4"/>
  <c r="H364" i="4" s="1"/>
  <c r="F684" i="3"/>
  <c r="H683" i="3"/>
  <c r="I683" i="3" s="1"/>
  <c r="G685" i="3"/>
  <c r="E677" i="5" l="1"/>
  <c r="H676" i="5"/>
  <c r="G676" i="5"/>
  <c r="F676" i="5"/>
  <c r="E696" i="4"/>
  <c r="C697" i="4"/>
  <c r="G365" i="4"/>
  <c r="H365" i="4" s="1"/>
  <c r="G686" i="3"/>
  <c r="H684" i="3"/>
  <c r="I684" i="3" s="1"/>
  <c r="F685" i="3"/>
  <c r="E678" i="5" l="1"/>
  <c r="H677" i="5"/>
  <c r="G677" i="5"/>
  <c r="F677" i="5"/>
  <c r="E697" i="4"/>
  <c r="C698" i="4"/>
  <c r="G366" i="4"/>
  <c r="H366" i="4" s="1"/>
  <c r="F686" i="3"/>
  <c r="H685" i="3"/>
  <c r="I685" i="3" s="1"/>
  <c r="G687" i="3"/>
  <c r="G678" i="5" l="1"/>
  <c r="F678" i="5"/>
  <c r="E679" i="5"/>
  <c r="H678" i="5"/>
  <c r="E698" i="4"/>
  <c r="C699" i="4"/>
  <c r="G367" i="4"/>
  <c r="H367" i="4" s="1"/>
  <c r="G688" i="3"/>
  <c r="H686" i="3"/>
  <c r="I686" i="3" s="1"/>
  <c r="F687" i="3"/>
  <c r="E680" i="5" l="1"/>
  <c r="H679" i="5"/>
  <c r="G679" i="5"/>
  <c r="F679" i="5"/>
  <c r="E699" i="4"/>
  <c r="C700" i="4"/>
  <c r="G368" i="4"/>
  <c r="H368" i="4" s="1"/>
  <c r="F688" i="3"/>
  <c r="H687" i="3"/>
  <c r="I687" i="3" s="1"/>
  <c r="G689" i="3"/>
  <c r="E681" i="5" l="1"/>
  <c r="H680" i="5"/>
  <c r="G680" i="5"/>
  <c r="F680" i="5"/>
  <c r="E700" i="4"/>
  <c r="C701" i="4"/>
  <c r="G369" i="4"/>
  <c r="H369" i="4" s="1"/>
  <c r="G690" i="3"/>
  <c r="F689" i="3"/>
  <c r="H688" i="3"/>
  <c r="I688" i="3" s="1"/>
  <c r="G681" i="5" l="1"/>
  <c r="F681" i="5"/>
  <c r="E682" i="5"/>
  <c r="H681" i="5"/>
  <c r="E701" i="4"/>
  <c r="C702" i="4"/>
  <c r="G370" i="4"/>
  <c r="H370" i="4" s="1"/>
  <c r="H689" i="3"/>
  <c r="I689" i="3" s="1"/>
  <c r="F690" i="3"/>
  <c r="G691" i="3"/>
  <c r="E683" i="5" l="1"/>
  <c r="H682" i="5"/>
  <c r="G682" i="5"/>
  <c r="F682" i="5"/>
  <c r="E702" i="4"/>
  <c r="C703" i="4"/>
  <c r="G371" i="4"/>
  <c r="H371" i="4" s="1"/>
  <c r="G692" i="3"/>
  <c r="F691" i="3"/>
  <c r="H690" i="3"/>
  <c r="I690" i="3" s="1"/>
  <c r="E684" i="5" l="1"/>
  <c r="H683" i="5"/>
  <c r="G683" i="5"/>
  <c r="F683" i="5"/>
  <c r="E703" i="4"/>
  <c r="C704" i="4"/>
  <c r="G372" i="4"/>
  <c r="H372" i="4" s="1"/>
  <c r="G693" i="3"/>
  <c r="H691" i="3"/>
  <c r="I691" i="3" s="1"/>
  <c r="F692" i="3"/>
  <c r="G684" i="5" l="1"/>
  <c r="F684" i="5"/>
  <c r="E685" i="5"/>
  <c r="H684" i="5"/>
  <c r="E704" i="4"/>
  <c r="C705" i="4"/>
  <c r="G373" i="4"/>
  <c r="H373" i="4" s="1"/>
  <c r="F693" i="3"/>
  <c r="H692" i="3"/>
  <c r="I692" i="3" s="1"/>
  <c r="G694" i="3"/>
  <c r="E686" i="5" l="1"/>
  <c r="H685" i="5"/>
  <c r="G685" i="5"/>
  <c r="F685" i="5"/>
  <c r="E705" i="4"/>
  <c r="C706" i="4"/>
  <c r="G374" i="4"/>
  <c r="H374" i="4" s="1"/>
  <c r="G695" i="3"/>
  <c r="H693" i="3"/>
  <c r="I693" i="3" s="1"/>
  <c r="F694" i="3"/>
  <c r="E687" i="5" l="1"/>
  <c r="H686" i="5"/>
  <c r="G686" i="5"/>
  <c r="F686" i="5"/>
  <c r="E706" i="4"/>
  <c r="C707" i="4"/>
  <c r="G375" i="4"/>
  <c r="H375" i="4" s="1"/>
  <c r="H694" i="3"/>
  <c r="I694" i="3" s="1"/>
  <c r="F695" i="3"/>
  <c r="G696" i="3"/>
  <c r="G687" i="5" l="1"/>
  <c r="F687" i="5"/>
  <c r="E688" i="5"/>
  <c r="H687" i="5"/>
  <c r="E707" i="4"/>
  <c r="C708" i="4"/>
  <c r="G376" i="4"/>
  <c r="H376" i="4" s="1"/>
  <c r="G697" i="3"/>
  <c r="F696" i="3"/>
  <c r="H695" i="3"/>
  <c r="I695" i="3" s="1"/>
  <c r="E689" i="5" l="1"/>
  <c r="H688" i="5"/>
  <c r="G688" i="5"/>
  <c r="F688" i="5"/>
  <c r="E708" i="4"/>
  <c r="C709" i="4"/>
  <c r="G377" i="4"/>
  <c r="H377" i="4" s="1"/>
  <c r="H696" i="3"/>
  <c r="I696" i="3" s="1"/>
  <c r="F697" i="3"/>
  <c r="G698" i="3"/>
  <c r="E690" i="5" l="1"/>
  <c r="H689" i="5"/>
  <c r="G689" i="5"/>
  <c r="F689" i="5"/>
  <c r="E709" i="4"/>
  <c r="C710" i="4"/>
  <c r="G378" i="4"/>
  <c r="H378" i="4" s="1"/>
  <c r="G699" i="3"/>
  <c r="F698" i="3"/>
  <c r="H697" i="3"/>
  <c r="I697" i="3" s="1"/>
  <c r="G690" i="5" l="1"/>
  <c r="F690" i="5"/>
  <c r="E691" i="5"/>
  <c r="H690" i="5"/>
  <c r="E710" i="4"/>
  <c r="C711" i="4"/>
  <c r="G379" i="4"/>
  <c r="H379" i="4" s="1"/>
  <c r="H698" i="3"/>
  <c r="I698" i="3" s="1"/>
  <c r="F699" i="3"/>
  <c r="G700" i="3"/>
  <c r="E692" i="5" l="1"/>
  <c r="H691" i="5"/>
  <c r="G691" i="5"/>
  <c r="F691" i="5"/>
  <c r="E711" i="4"/>
  <c r="C712" i="4"/>
  <c r="G380" i="4"/>
  <c r="H380" i="4" s="1"/>
  <c r="G701" i="3"/>
  <c r="F700" i="3"/>
  <c r="H699" i="3"/>
  <c r="I699" i="3" s="1"/>
  <c r="E693" i="5" l="1"/>
  <c r="H692" i="5"/>
  <c r="G692" i="5"/>
  <c r="F692" i="5"/>
  <c r="E712" i="4"/>
  <c r="C713" i="4"/>
  <c r="G381" i="4"/>
  <c r="H381" i="4" s="1"/>
  <c r="F701" i="3"/>
  <c r="H700" i="3"/>
  <c r="I700" i="3" s="1"/>
  <c r="G702" i="3"/>
  <c r="G693" i="5" l="1"/>
  <c r="F693" i="5"/>
  <c r="E694" i="5"/>
  <c r="H693" i="5"/>
  <c r="E713" i="4"/>
  <c r="C714" i="4"/>
  <c r="G382" i="4"/>
  <c r="H382" i="4" s="1"/>
  <c r="G703" i="3"/>
  <c r="H701" i="3"/>
  <c r="I701" i="3" s="1"/>
  <c r="F702" i="3"/>
  <c r="E695" i="5" l="1"/>
  <c r="H694" i="5"/>
  <c r="G694" i="5"/>
  <c r="F694" i="5"/>
  <c r="E714" i="4"/>
  <c r="C715" i="4"/>
  <c r="G383" i="4"/>
  <c r="H383" i="4" s="1"/>
  <c r="F703" i="3"/>
  <c r="H702" i="3"/>
  <c r="I702" i="3" s="1"/>
  <c r="G704" i="3"/>
  <c r="E696" i="5" l="1"/>
  <c r="H695" i="5"/>
  <c r="G695" i="5"/>
  <c r="F695" i="5"/>
  <c r="E715" i="4"/>
  <c r="C716" i="4"/>
  <c r="G384" i="4"/>
  <c r="H384" i="4" s="1"/>
  <c r="G705" i="3"/>
  <c r="H703" i="3"/>
  <c r="I703" i="3" s="1"/>
  <c r="F704" i="3"/>
  <c r="G696" i="5" l="1"/>
  <c r="F696" i="5"/>
  <c r="E697" i="5"/>
  <c r="H696" i="5"/>
  <c r="E716" i="4"/>
  <c r="C717" i="4"/>
  <c r="G385" i="4"/>
  <c r="H385" i="4" s="1"/>
  <c r="F705" i="3"/>
  <c r="H704" i="3"/>
  <c r="I704" i="3" s="1"/>
  <c r="G706" i="3"/>
  <c r="E698" i="5" l="1"/>
  <c r="H697" i="5"/>
  <c r="G697" i="5"/>
  <c r="F697" i="5"/>
  <c r="E717" i="4"/>
  <c r="C718" i="4"/>
  <c r="G386" i="4"/>
  <c r="H386" i="4" s="1"/>
  <c r="G707" i="3"/>
  <c r="F706" i="3"/>
  <c r="H705" i="3"/>
  <c r="I705" i="3" s="1"/>
  <c r="E699" i="5" l="1"/>
  <c r="H698" i="5"/>
  <c r="G698" i="5"/>
  <c r="F698" i="5"/>
  <c r="E718" i="4"/>
  <c r="C719" i="4"/>
  <c r="G387" i="4"/>
  <c r="H387" i="4" s="1"/>
  <c r="H706" i="3"/>
  <c r="I706" i="3" s="1"/>
  <c r="F707" i="3"/>
  <c r="G708" i="3"/>
  <c r="G699" i="5" l="1"/>
  <c r="F699" i="5"/>
  <c r="E700" i="5"/>
  <c r="H699" i="5"/>
  <c r="E719" i="4"/>
  <c r="C720" i="4"/>
  <c r="G388" i="4"/>
  <c r="H388" i="4" s="1"/>
  <c r="G709" i="3"/>
  <c r="F708" i="3"/>
  <c r="H707" i="3"/>
  <c r="I707" i="3" s="1"/>
  <c r="E701" i="5" l="1"/>
  <c r="H700" i="5"/>
  <c r="G700" i="5"/>
  <c r="F700" i="5"/>
  <c r="E720" i="4"/>
  <c r="C721" i="4"/>
  <c r="G389" i="4"/>
  <c r="H389" i="4" s="1"/>
  <c r="H708" i="3"/>
  <c r="I708" i="3" s="1"/>
  <c r="F709" i="3"/>
  <c r="G710" i="3"/>
  <c r="E702" i="5" l="1"/>
  <c r="H701" i="5"/>
  <c r="G701" i="5"/>
  <c r="F701" i="5"/>
  <c r="E721" i="4"/>
  <c r="C722" i="4"/>
  <c r="G390" i="4"/>
  <c r="H390" i="4" s="1"/>
  <c r="G711" i="3"/>
  <c r="F710" i="3"/>
  <c r="H709" i="3"/>
  <c r="I709" i="3" s="1"/>
  <c r="G702" i="5" l="1"/>
  <c r="F702" i="5"/>
  <c r="E703" i="5"/>
  <c r="H702" i="5"/>
  <c r="E722" i="4"/>
  <c r="C723" i="4"/>
  <c r="G391" i="4"/>
  <c r="H391" i="4" s="1"/>
  <c r="H710" i="3"/>
  <c r="I710" i="3" s="1"/>
  <c r="F711" i="3"/>
  <c r="G712" i="3"/>
  <c r="E704" i="5" l="1"/>
  <c r="H703" i="5"/>
  <c r="G703" i="5"/>
  <c r="F703" i="5"/>
  <c r="E723" i="4"/>
  <c r="C724" i="4"/>
  <c r="G392" i="4"/>
  <c r="H392" i="4" s="1"/>
  <c r="G713" i="3"/>
  <c r="F712" i="3"/>
  <c r="H711" i="3"/>
  <c r="I711" i="3" s="1"/>
  <c r="E705" i="5" l="1"/>
  <c r="H704" i="5"/>
  <c r="G704" i="5"/>
  <c r="F704" i="5"/>
  <c r="E724" i="4"/>
  <c r="C725" i="4"/>
  <c r="G393" i="4"/>
  <c r="H393" i="4" s="1"/>
  <c r="F713" i="3"/>
  <c r="H712" i="3"/>
  <c r="I712" i="3" s="1"/>
  <c r="G714" i="3"/>
  <c r="G705" i="5" l="1"/>
  <c r="F705" i="5"/>
  <c r="E706" i="5"/>
  <c r="H705" i="5"/>
  <c r="E725" i="4"/>
  <c r="C726" i="4"/>
  <c r="G394" i="4"/>
  <c r="H394" i="4" s="1"/>
  <c r="G715" i="3"/>
  <c r="H713" i="3"/>
  <c r="I713" i="3" s="1"/>
  <c r="F714" i="3"/>
  <c r="E707" i="5" l="1"/>
  <c r="H706" i="5"/>
  <c r="G706" i="5"/>
  <c r="F706" i="5"/>
  <c r="E726" i="4"/>
  <c r="C727" i="4"/>
  <c r="G395" i="4"/>
  <c r="H395" i="4" s="1"/>
  <c r="F715" i="3"/>
  <c r="H714" i="3"/>
  <c r="I714" i="3" s="1"/>
  <c r="G716" i="3"/>
  <c r="E708" i="5" l="1"/>
  <c r="H707" i="5"/>
  <c r="G707" i="5"/>
  <c r="F707" i="5"/>
  <c r="E727" i="4"/>
  <c r="C728" i="4"/>
  <c r="G396" i="4"/>
  <c r="H396" i="4" s="1"/>
  <c r="G717" i="3"/>
  <c r="H715" i="3"/>
  <c r="I715" i="3" s="1"/>
  <c r="F716" i="3"/>
  <c r="G708" i="5" l="1"/>
  <c r="F708" i="5"/>
  <c r="E709" i="5"/>
  <c r="H708" i="5"/>
  <c r="E728" i="4"/>
  <c r="C729" i="4"/>
  <c r="G397" i="4"/>
  <c r="H397" i="4" s="1"/>
  <c r="F717" i="3"/>
  <c r="H716" i="3"/>
  <c r="I716" i="3" s="1"/>
  <c r="G718" i="3"/>
  <c r="E710" i="5" l="1"/>
  <c r="H709" i="5"/>
  <c r="G709" i="5"/>
  <c r="F709" i="5"/>
  <c r="E729" i="4"/>
  <c r="C730" i="4"/>
  <c r="G398" i="4"/>
  <c r="H398" i="4" s="1"/>
  <c r="G719" i="3"/>
  <c r="F718" i="3"/>
  <c r="H717" i="3"/>
  <c r="I717" i="3" s="1"/>
  <c r="E711" i="5" l="1"/>
  <c r="H710" i="5"/>
  <c r="G710" i="5"/>
  <c r="F710" i="5"/>
  <c r="E730" i="4"/>
  <c r="C731" i="4"/>
  <c r="G399" i="4"/>
  <c r="H399" i="4" s="1"/>
  <c r="H718" i="3"/>
  <c r="I718" i="3" s="1"/>
  <c r="F719" i="3"/>
  <c r="G720" i="3"/>
  <c r="G711" i="5" l="1"/>
  <c r="F711" i="5"/>
  <c r="E712" i="5"/>
  <c r="H711" i="5"/>
  <c r="E731" i="4"/>
  <c r="C732" i="4"/>
  <c r="G400" i="4"/>
  <c r="H400" i="4" s="1"/>
  <c r="G721" i="3"/>
  <c r="F720" i="3"/>
  <c r="H719" i="3"/>
  <c r="I719" i="3" s="1"/>
  <c r="E713" i="5" l="1"/>
  <c r="H712" i="5"/>
  <c r="G712" i="5"/>
  <c r="F712" i="5"/>
  <c r="E732" i="4"/>
  <c r="C733" i="4"/>
  <c r="G401" i="4"/>
  <c r="H401" i="4" s="1"/>
  <c r="H720" i="3"/>
  <c r="I720" i="3" s="1"/>
  <c r="F721" i="3"/>
  <c r="G722" i="3"/>
  <c r="E714" i="5" l="1"/>
  <c r="H713" i="5"/>
  <c r="G713" i="5"/>
  <c r="F713" i="5"/>
  <c r="E733" i="4"/>
  <c r="C734" i="4"/>
  <c r="G402" i="4"/>
  <c r="H402" i="4" s="1"/>
  <c r="G723" i="3"/>
  <c r="F722" i="3"/>
  <c r="H721" i="3"/>
  <c r="I721" i="3" s="1"/>
  <c r="G714" i="5" l="1"/>
  <c r="F714" i="5"/>
  <c r="E715" i="5"/>
  <c r="H714" i="5"/>
  <c r="E734" i="4"/>
  <c r="C735" i="4"/>
  <c r="G403" i="4"/>
  <c r="H403" i="4" s="1"/>
  <c r="H722" i="3"/>
  <c r="I722" i="3" s="1"/>
  <c r="F723" i="3"/>
  <c r="G724" i="3"/>
  <c r="E716" i="5" l="1"/>
  <c r="H715" i="5"/>
  <c r="G715" i="5"/>
  <c r="F715" i="5"/>
  <c r="E735" i="4"/>
  <c r="C736" i="4"/>
  <c r="G404" i="4"/>
  <c r="H404" i="4" s="1"/>
  <c r="G725" i="3"/>
  <c r="F724" i="3"/>
  <c r="H723" i="3"/>
  <c r="I723" i="3" s="1"/>
  <c r="E717" i="5" l="1"/>
  <c r="H716" i="5"/>
  <c r="G716" i="5"/>
  <c r="F716" i="5"/>
  <c r="E736" i="4"/>
  <c r="C737" i="4"/>
  <c r="G405" i="4"/>
  <c r="H405" i="4" s="1"/>
  <c r="F725" i="3"/>
  <c r="H724" i="3"/>
  <c r="I724" i="3" s="1"/>
  <c r="G726" i="3"/>
  <c r="G717" i="5" l="1"/>
  <c r="F717" i="5"/>
  <c r="E718" i="5"/>
  <c r="H717" i="5"/>
  <c r="E737" i="4"/>
  <c r="C738" i="4"/>
  <c r="G406" i="4"/>
  <c r="H406" i="4" s="1"/>
  <c r="G727" i="3"/>
  <c r="H725" i="3"/>
  <c r="I725" i="3" s="1"/>
  <c r="F726" i="3"/>
  <c r="E719" i="5" l="1"/>
  <c r="H718" i="5"/>
  <c r="G718" i="5"/>
  <c r="F718" i="5"/>
  <c r="E738" i="4"/>
  <c r="C739" i="4"/>
  <c r="G407" i="4"/>
  <c r="H407" i="4" s="1"/>
  <c r="F727" i="3"/>
  <c r="H726" i="3"/>
  <c r="I726" i="3" s="1"/>
  <c r="G728" i="3"/>
  <c r="E720" i="5" l="1"/>
  <c r="H719" i="5"/>
  <c r="G719" i="5"/>
  <c r="F719" i="5"/>
  <c r="E739" i="4"/>
  <c r="C740" i="4"/>
  <c r="G408" i="4"/>
  <c r="H408" i="4" s="1"/>
  <c r="G729" i="3"/>
  <c r="H727" i="3"/>
  <c r="I727" i="3" s="1"/>
  <c r="F728" i="3"/>
  <c r="G720" i="5" l="1"/>
  <c r="F720" i="5"/>
  <c r="E721" i="5"/>
  <c r="H720" i="5"/>
  <c r="E740" i="4"/>
  <c r="C741" i="4"/>
  <c r="G409" i="4"/>
  <c r="H409" i="4" s="1"/>
  <c r="F729" i="3"/>
  <c r="H728" i="3"/>
  <c r="I728" i="3" s="1"/>
  <c r="G730" i="3"/>
  <c r="E722" i="5" l="1"/>
  <c r="H721" i="5"/>
  <c r="G721" i="5"/>
  <c r="F721" i="5"/>
  <c r="E741" i="4"/>
  <c r="C742" i="4"/>
  <c r="G410" i="4"/>
  <c r="H410" i="4" s="1"/>
  <c r="G731" i="3"/>
  <c r="F730" i="3"/>
  <c r="H729" i="3"/>
  <c r="I729" i="3" s="1"/>
  <c r="E723" i="5" l="1"/>
  <c r="H722" i="5"/>
  <c r="G722" i="5"/>
  <c r="F722" i="5"/>
  <c r="E742" i="4"/>
  <c r="C743" i="4"/>
  <c r="G411" i="4"/>
  <c r="H411" i="4" s="1"/>
  <c r="H730" i="3"/>
  <c r="I730" i="3" s="1"/>
  <c r="F731" i="3"/>
  <c r="G732" i="3"/>
  <c r="G723" i="5" l="1"/>
  <c r="F723" i="5"/>
  <c r="E724" i="5"/>
  <c r="H723" i="5"/>
  <c r="E743" i="4"/>
  <c r="C744" i="4"/>
  <c r="G412" i="4"/>
  <c r="H412" i="4" s="1"/>
  <c r="G733" i="3"/>
  <c r="F732" i="3"/>
  <c r="H731" i="3"/>
  <c r="I731" i="3" s="1"/>
  <c r="E725" i="5" l="1"/>
  <c r="H724" i="5"/>
  <c r="G724" i="5"/>
  <c r="F724" i="5"/>
  <c r="E744" i="4"/>
  <c r="C745" i="4"/>
  <c r="G413" i="4"/>
  <c r="H413" i="4" s="1"/>
  <c r="H732" i="3"/>
  <c r="I732" i="3" s="1"/>
  <c r="F733" i="3"/>
  <c r="G734" i="3"/>
  <c r="E726" i="5" l="1"/>
  <c r="H725" i="5"/>
  <c r="G725" i="5"/>
  <c r="F725" i="5"/>
  <c r="E745" i="4"/>
  <c r="C746" i="4"/>
  <c r="G414" i="4"/>
  <c r="H414" i="4" s="1"/>
  <c r="G735" i="3"/>
  <c r="F734" i="3"/>
  <c r="H733" i="3"/>
  <c r="I733" i="3" s="1"/>
  <c r="G726" i="5" l="1"/>
  <c r="F726" i="5"/>
  <c r="E727" i="5"/>
  <c r="H726" i="5"/>
  <c r="E746" i="4"/>
  <c r="C747" i="4"/>
  <c r="G415" i="4"/>
  <c r="H415" i="4" s="1"/>
  <c r="H734" i="3"/>
  <c r="I734" i="3" s="1"/>
  <c r="F735" i="3"/>
  <c r="G736" i="3"/>
  <c r="E728" i="5" l="1"/>
  <c r="H727" i="5"/>
  <c r="G727" i="5"/>
  <c r="F727" i="5"/>
  <c r="E747" i="4"/>
  <c r="C748" i="4"/>
  <c r="G416" i="4"/>
  <c r="H416" i="4" s="1"/>
  <c r="G737" i="3"/>
  <c r="F736" i="3"/>
  <c r="H735" i="3"/>
  <c r="I735" i="3" s="1"/>
  <c r="E729" i="5" l="1"/>
  <c r="H728" i="5"/>
  <c r="G728" i="5"/>
  <c r="F728" i="5"/>
  <c r="E748" i="4"/>
  <c r="C749" i="4"/>
  <c r="G417" i="4"/>
  <c r="H417" i="4" s="1"/>
  <c r="F737" i="3"/>
  <c r="H736" i="3"/>
  <c r="I736" i="3" s="1"/>
  <c r="G738" i="3"/>
  <c r="G729" i="5" l="1"/>
  <c r="F729" i="5"/>
  <c r="E730" i="5"/>
  <c r="H729" i="5"/>
  <c r="E749" i="4"/>
  <c r="C750" i="4"/>
  <c r="G418" i="4"/>
  <c r="H418" i="4" s="1"/>
  <c r="G739" i="3"/>
  <c r="H737" i="3"/>
  <c r="I737" i="3" s="1"/>
  <c r="F738" i="3"/>
  <c r="E731" i="5" l="1"/>
  <c r="H730" i="5"/>
  <c r="G730" i="5"/>
  <c r="F730" i="5"/>
  <c r="E750" i="4"/>
  <c r="C751" i="4"/>
  <c r="G419" i="4"/>
  <c r="H419" i="4" s="1"/>
  <c r="F739" i="3"/>
  <c r="H738" i="3"/>
  <c r="I738" i="3" s="1"/>
  <c r="G740" i="3"/>
  <c r="E732" i="5" l="1"/>
  <c r="H731" i="5"/>
  <c r="G731" i="5"/>
  <c r="F731" i="5"/>
  <c r="E751" i="4"/>
  <c r="C752" i="4"/>
  <c r="G420" i="4"/>
  <c r="H420" i="4" s="1"/>
  <c r="G741" i="3"/>
  <c r="H739" i="3"/>
  <c r="I739" i="3" s="1"/>
  <c r="F740" i="3"/>
  <c r="G732" i="5" l="1"/>
  <c r="F732" i="5"/>
  <c r="E733" i="5"/>
  <c r="H732" i="5"/>
  <c r="E752" i="4"/>
  <c r="C753" i="4"/>
  <c r="G421" i="4"/>
  <c r="H421" i="4" s="1"/>
  <c r="F741" i="3"/>
  <c r="H740" i="3"/>
  <c r="I740" i="3" s="1"/>
  <c r="G742" i="3"/>
  <c r="E734" i="5" l="1"/>
  <c r="H733" i="5"/>
  <c r="G733" i="5"/>
  <c r="F733" i="5"/>
  <c r="E753" i="4"/>
  <c r="C754" i="4"/>
  <c r="G422" i="4"/>
  <c r="H422" i="4" s="1"/>
  <c r="G743" i="3"/>
  <c r="F742" i="3"/>
  <c r="H741" i="3"/>
  <c r="I741" i="3" s="1"/>
  <c r="E735" i="5" l="1"/>
  <c r="H734" i="5"/>
  <c r="G734" i="5"/>
  <c r="F734" i="5"/>
  <c r="E754" i="4"/>
  <c r="C755" i="4"/>
  <c r="G423" i="4"/>
  <c r="H423" i="4" s="1"/>
  <c r="H742" i="3"/>
  <c r="I742" i="3" s="1"/>
  <c r="F743" i="3"/>
  <c r="G744" i="3"/>
  <c r="G735" i="5" l="1"/>
  <c r="F735" i="5"/>
  <c r="E736" i="5"/>
  <c r="H735" i="5"/>
  <c r="E755" i="4"/>
  <c r="C756" i="4"/>
  <c r="G424" i="4"/>
  <c r="H424" i="4" s="1"/>
  <c r="G745" i="3"/>
  <c r="F744" i="3"/>
  <c r="H743" i="3"/>
  <c r="I743" i="3" s="1"/>
  <c r="E737" i="5" l="1"/>
  <c r="H736" i="5"/>
  <c r="G736" i="5"/>
  <c r="F736" i="5"/>
  <c r="E756" i="4"/>
  <c r="C757" i="4"/>
  <c r="G425" i="4"/>
  <c r="H425" i="4" s="1"/>
  <c r="H744" i="3"/>
  <c r="I744" i="3" s="1"/>
  <c r="F745" i="3"/>
  <c r="G746" i="3"/>
  <c r="E738" i="5" l="1"/>
  <c r="H737" i="5"/>
  <c r="G737" i="5"/>
  <c r="F737" i="5"/>
  <c r="E757" i="4"/>
  <c r="C758" i="4"/>
  <c r="G426" i="4"/>
  <c r="H426" i="4" s="1"/>
  <c r="G747" i="3"/>
  <c r="F746" i="3"/>
  <c r="H745" i="3"/>
  <c r="I745" i="3" s="1"/>
  <c r="G738" i="5" l="1"/>
  <c r="F738" i="5"/>
  <c r="E739" i="5"/>
  <c r="H738" i="5"/>
  <c r="E758" i="4"/>
  <c r="C759" i="4"/>
  <c r="G427" i="4"/>
  <c r="H427" i="4" s="1"/>
  <c r="H746" i="3"/>
  <c r="I746" i="3" s="1"/>
  <c r="F747" i="3"/>
  <c r="G748" i="3"/>
  <c r="E740" i="5" l="1"/>
  <c r="H739" i="5"/>
  <c r="G739" i="5"/>
  <c r="F739" i="5"/>
  <c r="E759" i="4"/>
  <c r="C760" i="4"/>
  <c r="G428" i="4"/>
  <c r="H428" i="4" s="1"/>
  <c r="G749" i="3"/>
  <c r="F748" i="3"/>
  <c r="H747" i="3"/>
  <c r="I747" i="3" s="1"/>
  <c r="E741" i="5" l="1"/>
  <c r="H740" i="5"/>
  <c r="G740" i="5"/>
  <c r="F740" i="5"/>
  <c r="E760" i="4"/>
  <c r="C761" i="4"/>
  <c r="G429" i="4"/>
  <c r="H429" i="4" s="1"/>
  <c r="F749" i="3"/>
  <c r="H748" i="3"/>
  <c r="I748" i="3" s="1"/>
  <c r="G750" i="3"/>
  <c r="G741" i="5" l="1"/>
  <c r="H741" i="5"/>
  <c r="F741" i="5"/>
  <c r="E742" i="5"/>
  <c r="E761" i="4"/>
  <c r="C762" i="4"/>
  <c r="G430" i="4"/>
  <c r="H430" i="4" s="1"/>
  <c r="G751" i="3"/>
  <c r="H749" i="3"/>
  <c r="I749" i="3" s="1"/>
  <c r="F750" i="3"/>
  <c r="E743" i="5" l="1"/>
  <c r="H742" i="5"/>
  <c r="G742" i="5"/>
  <c r="F742" i="5"/>
  <c r="E762" i="4"/>
  <c r="C763" i="4"/>
  <c r="G431" i="4"/>
  <c r="H431" i="4" s="1"/>
  <c r="F751" i="3"/>
  <c r="H750" i="3"/>
  <c r="I750" i="3" s="1"/>
  <c r="G752" i="3"/>
  <c r="E744" i="5" l="1"/>
  <c r="H743" i="5"/>
  <c r="G743" i="5"/>
  <c r="F743" i="5"/>
  <c r="E763" i="4"/>
  <c r="C764" i="4"/>
  <c r="G432" i="4"/>
  <c r="H432" i="4" s="1"/>
  <c r="G753" i="3"/>
  <c r="H751" i="3"/>
  <c r="I751" i="3" s="1"/>
  <c r="F752" i="3"/>
  <c r="G744" i="5" l="1"/>
  <c r="E745" i="5"/>
  <c r="H744" i="5"/>
  <c r="F744" i="5"/>
  <c r="E764" i="4"/>
  <c r="C765" i="4"/>
  <c r="G433" i="4"/>
  <c r="H433" i="4" s="1"/>
  <c r="F753" i="3"/>
  <c r="H752" i="3"/>
  <c r="I752" i="3" s="1"/>
  <c r="G754" i="3"/>
  <c r="E746" i="5" l="1"/>
  <c r="H745" i="5"/>
  <c r="G745" i="5"/>
  <c r="F745" i="5"/>
  <c r="E765" i="4"/>
  <c r="C766" i="4"/>
  <c r="G434" i="4"/>
  <c r="H434" i="4" s="1"/>
  <c r="G755" i="3"/>
  <c r="F754" i="3"/>
  <c r="H753" i="3"/>
  <c r="I753" i="3" s="1"/>
  <c r="E747" i="5" l="1"/>
  <c r="H746" i="5"/>
  <c r="G746" i="5"/>
  <c r="F746" i="5"/>
  <c r="E766" i="4"/>
  <c r="C767" i="4"/>
  <c r="G435" i="4"/>
  <c r="H435" i="4" s="1"/>
  <c r="H754" i="3"/>
  <c r="I754" i="3" s="1"/>
  <c r="F755" i="3"/>
  <c r="G756" i="3"/>
  <c r="G747" i="5" l="1"/>
  <c r="F747" i="5"/>
  <c r="E748" i="5"/>
  <c r="H747" i="5"/>
  <c r="E767" i="4"/>
  <c r="C768" i="4"/>
  <c r="G436" i="4"/>
  <c r="H436" i="4" s="1"/>
  <c r="G757" i="3"/>
  <c r="F756" i="3"/>
  <c r="H755" i="3"/>
  <c r="I755" i="3" s="1"/>
  <c r="G748" i="5" l="1"/>
  <c r="F748" i="5"/>
  <c r="E749" i="5"/>
  <c r="H748" i="5"/>
  <c r="E768" i="4"/>
  <c r="C769" i="4"/>
  <c r="G437" i="4"/>
  <c r="H437" i="4" s="1"/>
  <c r="H756" i="3"/>
  <c r="I756" i="3" s="1"/>
  <c r="F757" i="3"/>
  <c r="G758" i="3"/>
  <c r="E750" i="5" l="1"/>
  <c r="H749" i="5"/>
  <c r="G749" i="5"/>
  <c r="F749" i="5"/>
  <c r="E769" i="4"/>
  <c r="C770" i="4"/>
  <c r="G438" i="4"/>
  <c r="H438" i="4" s="1"/>
  <c r="G759" i="3"/>
  <c r="F758" i="3"/>
  <c r="H757" i="3"/>
  <c r="I757" i="3" s="1"/>
  <c r="G750" i="5" l="1"/>
  <c r="F750" i="5"/>
  <c r="E751" i="5"/>
  <c r="H750" i="5"/>
  <c r="E770" i="4"/>
  <c r="C771" i="4"/>
  <c r="G439" i="4"/>
  <c r="H439" i="4" s="1"/>
  <c r="H758" i="3"/>
  <c r="I758" i="3" s="1"/>
  <c r="F759" i="3"/>
  <c r="G760" i="3"/>
  <c r="E752" i="5" l="1"/>
  <c r="H751" i="5"/>
  <c r="G751" i="5"/>
  <c r="F751" i="5"/>
  <c r="E771" i="4"/>
  <c r="C772" i="4"/>
  <c r="G440" i="4"/>
  <c r="H440" i="4" s="1"/>
  <c r="G761" i="3"/>
  <c r="F760" i="3"/>
  <c r="H759" i="3"/>
  <c r="I759" i="3" s="1"/>
  <c r="G752" i="5" l="1"/>
  <c r="H752" i="5"/>
  <c r="F752" i="5"/>
  <c r="E753" i="5"/>
  <c r="E772" i="4"/>
  <c r="C773" i="4"/>
  <c r="G441" i="4"/>
  <c r="H441" i="4" s="1"/>
  <c r="F761" i="3"/>
  <c r="H760" i="3"/>
  <c r="I760" i="3" s="1"/>
  <c r="G762" i="3"/>
  <c r="G753" i="5" l="1"/>
  <c r="F753" i="5"/>
  <c r="E754" i="5"/>
  <c r="H753" i="5"/>
  <c r="E773" i="4"/>
  <c r="C774" i="4"/>
  <c r="G442" i="4"/>
  <c r="H442" i="4" s="1"/>
  <c r="G763" i="3"/>
  <c r="H761" i="3"/>
  <c r="I761" i="3" s="1"/>
  <c r="F762" i="3"/>
  <c r="E755" i="5" l="1"/>
  <c r="H754" i="5"/>
  <c r="G754" i="5"/>
  <c r="F754" i="5"/>
  <c r="E774" i="4"/>
  <c r="C775" i="4"/>
  <c r="G443" i="4"/>
  <c r="H443" i="4" s="1"/>
  <c r="F763" i="3"/>
  <c r="H762" i="3"/>
  <c r="I762" i="3" s="1"/>
  <c r="G764" i="3"/>
  <c r="G755" i="5" l="1"/>
  <c r="E756" i="5"/>
  <c r="H755" i="5"/>
  <c r="F755" i="5"/>
  <c r="E775" i="4"/>
  <c r="C776" i="4"/>
  <c r="G444" i="4"/>
  <c r="H444" i="4" s="1"/>
  <c r="G765" i="3"/>
  <c r="H763" i="3"/>
  <c r="I763" i="3" s="1"/>
  <c r="F764" i="3"/>
  <c r="G756" i="5" l="1"/>
  <c r="F756" i="5"/>
  <c r="E757" i="5"/>
  <c r="H756" i="5"/>
  <c r="E776" i="4"/>
  <c r="C777" i="4"/>
  <c r="G445" i="4"/>
  <c r="H445" i="4" s="1"/>
  <c r="F765" i="3"/>
  <c r="H764" i="3"/>
  <c r="I764" i="3" s="1"/>
  <c r="G766" i="3"/>
  <c r="E758" i="5" l="1"/>
  <c r="H757" i="5"/>
  <c r="G757" i="5"/>
  <c r="F757" i="5"/>
  <c r="E777" i="4"/>
  <c r="C778" i="4"/>
  <c r="G446" i="4"/>
  <c r="H446" i="4" s="1"/>
  <c r="G767" i="3"/>
  <c r="F766" i="3"/>
  <c r="H765" i="3"/>
  <c r="I765" i="3" s="1"/>
  <c r="H758" i="5" l="1"/>
  <c r="G758" i="5"/>
  <c r="E759" i="5"/>
  <c r="F758" i="5"/>
  <c r="E778" i="4"/>
  <c r="C779" i="4"/>
  <c r="G447" i="4"/>
  <c r="H447" i="4" s="1"/>
  <c r="H766" i="3"/>
  <c r="I766" i="3" s="1"/>
  <c r="F767" i="3"/>
  <c r="G768" i="3"/>
  <c r="G759" i="5" l="1"/>
  <c r="F759" i="5"/>
  <c r="E760" i="5"/>
  <c r="H759" i="5"/>
  <c r="E779" i="4"/>
  <c r="C780" i="4"/>
  <c r="G448" i="4"/>
  <c r="H448" i="4" s="1"/>
  <c r="G769" i="3"/>
  <c r="F768" i="3"/>
  <c r="H767" i="3"/>
  <c r="I767" i="3" s="1"/>
  <c r="G760" i="5" l="1"/>
  <c r="F760" i="5"/>
  <c r="E761" i="5"/>
  <c r="H760" i="5"/>
  <c r="E780" i="4"/>
  <c r="C781" i="4"/>
  <c r="G449" i="4"/>
  <c r="H449" i="4" s="1"/>
  <c r="G770" i="3"/>
  <c r="H768" i="3"/>
  <c r="I768" i="3" s="1"/>
  <c r="F769" i="3"/>
  <c r="H761" i="5" l="1"/>
  <c r="G761" i="5"/>
  <c r="E762" i="5"/>
  <c r="F761" i="5"/>
  <c r="E781" i="4"/>
  <c r="C782" i="4"/>
  <c r="G450" i="4"/>
  <c r="H450" i="4" s="1"/>
  <c r="F770" i="3"/>
  <c r="H769" i="3"/>
  <c r="I769" i="3" s="1"/>
  <c r="G771" i="3"/>
  <c r="G762" i="5" l="1"/>
  <c r="F762" i="5"/>
  <c r="E763" i="5"/>
  <c r="H762" i="5"/>
  <c r="E782" i="4"/>
  <c r="C783" i="4"/>
  <c r="G451" i="4"/>
  <c r="H451" i="4" s="1"/>
  <c r="G772" i="3"/>
  <c r="H770" i="3"/>
  <c r="I770" i="3" s="1"/>
  <c r="F771" i="3"/>
  <c r="E764" i="5" l="1"/>
  <c r="H763" i="5"/>
  <c r="G763" i="5"/>
  <c r="F763" i="5"/>
  <c r="E783" i="4"/>
  <c r="C784" i="4"/>
  <c r="G452" i="4"/>
  <c r="H452" i="4" s="1"/>
  <c r="F772" i="3"/>
  <c r="H771" i="3"/>
  <c r="I771" i="3" s="1"/>
  <c r="G773" i="3"/>
  <c r="H764" i="5" l="1"/>
  <c r="G764" i="5"/>
  <c r="E765" i="5"/>
  <c r="F764" i="5"/>
  <c r="E784" i="4"/>
  <c r="C785" i="4"/>
  <c r="G453" i="4"/>
  <c r="H453" i="4" s="1"/>
  <c r="G774" i="3"/>
  <c r="F773" i="3"/>
  <c r="H772" i="3"/>
  <c r="I772" i="3" s="1"/>
  <c r="G765" i="5" l="1"/>
  <c r="F765" i="5"/>
  <c r="E766" i="5"/>
  <c r="H765" i="5"/>
  <c r="E785" i="4"/>
  <c r="C786" i="4"/>
  <c r="G454" i="4"/>
  <c r="H454" i="4" s="1"/>
  <c r="H773" i="3"/>
  <c r="I773" i="3" s="1"/>
  <c r="F774" i="3"/>
  <c r="G775" i="3"/>
  <c r="E767" i="5" l="1"/>
  <c r="H766" i="5"/>
  <c r="G766" i="5"/>
  <c r="F766" i="5"/>
  <c r="E786" i="4"/>
  <c r="C787" i="4"/>
  <c r="G455" i="4"/>
  <c r="H455" i="4" s="1"/>
  <c r="G776" i="3"/>
  <c r="F775" i="3"/>
  <c r="H774" i="3"/>
  <c r="I774" i="3" s="1"/>
  <c r="H767" i="5" l="1"/>
  <c r="G767" i="5"/>
  <c r="E768" i="5"/>
  <c r="F767" i="5"/>
  <c r="E787" i="4"/>
  <c r="C788" i="4"/>
  <c r="G456" i="4"/>
  <c r="H456" i="4" s="1"/>
  <c r="H775" i="3"/>
  <c r="I775" i="3" s="1"/>
  <c r="F776" i="3"/>
  <c r="G777" i="3"/>
  <c r="G768" i="5" l="1"/>
  <c r="F768" i="5"/>
  <c r="E769" i="5"/>
  <c r="H768" i="5"/>
  <c r="E788" i="4"/>
  <c r="C789" i="4"/>
  <c r="G457" i="4"/>
  <c r="H457" i="4" s="1"/>
  <c r="G778" i="3"/>
  <c r="F777" i="3"/>
  <c r="H776" i="3"/>
  <c r="I776" i="3" s="1"/>
  <c r="G769" i="5" l="1"/>
  <c r="F769" i="5"/>
  <c r="E770" i="5"/>
  <c r="H769" i="5"/>
  <c r="E789" i="4"/>
  <c r="C790" i="4"/>
  <c r="G458" i="4"/>
  <c r="H458" i="4" s="1"/>
  <c r="F778" i="3"/>
  <c r="H777" i="3"/>
  <c r="I777" i="3" s="1"/>
  <c r="G779" i="3"/>
  <c r="H770" i="5" l="1"/>
  <c r="G770" i="5"/>
  <c r="E771" i="5"/>
  <c r="F770" i="5"/>
  <c r="E790" i="4"/>
  <c r="C791" i="4"/>
  <c r="G459" i="4"/>
  <c r="H459" i="4" s="1"/>
  <c r="G780" i="3"/>
  <c r="H778" i="3"/>
  <c r="I778" i="3" s="1"/>
  <c r="F779" i="3"/>
  <c r="G771" i="5" l="1"/>
  <c r="F771" i="5"/>
  <c r="E772" i="5"/>
  <c r="H771" i="5"/>
  <c r="E791" i="4"/>
  <c r="C792" i="4"/>
  <c r="G460" i="4"/>
  <c r="H460" i="4" s="1"/>
  <c r="F780" i="3"/>
  <c r="H779" i="3"/>
  <c r="I779" i="3" s="1"/>
  <c r="G781" i="3"/>
  <c r="E773" i="5" l="1"/>
  <c r="H772" i="5"/>
  <c r="G772" i="5"/>
  <c r="F772" i="5"/>
  <c r="E792" i="4"/>
  <c r="C793" i="4"/>
  <c r="G461" i="4"/>
  <c r="H461" i="4" s="1"/>
  <c r="G782" i="3"/>
  <c r="H780" i="3"/>
  <c r="I780" i="3" s="1"/>
  <c r="F781" i="3"/>
  <c r="H773" i="5" l="1"/>
  <c r="G773" i="5"/>
  <c r="E774" i="5"/>
  <c r="F773" i="5"/>
  <c r="E793" i="4"/>
  <c r="C794" i="4"/>
  <c r="G462" i="4"/>
  <c r="H462" i="4" s="1"/>
  <c r="F782" i="3"/>
  <c r="H781" i="3"/>
  <c r="I781" i="3" s="1"/>
  <c r="G783" i="3"/>
  <c r="G774" i="5" l="1"/>
  <c r="F774" i="5"/>
  <c r="E775" i="5"/>
  <c r="H774" i="5"/>
  <c r="E794" i="4"/>
  <c r="C795" i="4"/>
  <c r="G463" i="4"/>
  <c r="H463" i="4" s="1"/>
  <c r="G784" i="3"/>
  <c r="H782" i="3"/>
  <c r="I782" i="3" s="1"/>
  <c r="F783" i="3"/>
  <c r="E776" i="5" l="1"/>
  <c r="H775" i="5"/>
  <c r="G775" i="5"/>
  <c r="F775" i="5"/>
  <c r="E795" i="4"/>
  <c r="C796" i="4"/>
  <c r="G464" i="4"/>
  <c r="H464" i="4" s="1"/>
  <c r="F784" i="3"/>
  <c r="H783" i="3"/>
  <c r="I783" i="3" s="1"/>
  <c r="G785" i="3"/>
  <c r="H776" i="5" l="1"/>
  <c r="G776" i="5"/>
  <c r="E777" i="5"/>
  <c r="F776" i="5"/>
  <c r="E796" i="4"/>
  <c r="C797" i="4"/>
  <c r="G465" i="4"/>
  <c r="H465" i="4" s="1"/>
  <c r="G786" i="3"/>
  <c r="F785" i="3"/>
  <c r="H784" i="3"/>
  <c r="I784" i="3" s="1"/>
  <c r="E778" i="5" l="1"/>
  <c r="G777" i="5"/>
  <c r="F777" i="5"/>
  <c r="H777" i="5"/>
  <c r="E797" i="4"/>
  <c r="C798" i="4"/>
  <c r="G466" i="4"/>
  <c r="H466" i="4" s="1"/>
  <c r="H785" i="3"/>
  <c r="I785" i="3" s="1"/>
  <c r="F786" i="3"/>
  <c r="G787" i="3"/>
  <c r="H778" i="5" l="1"/>
  <c r="G778" i="5"/>
  <c r="F778" i="5"/>
  <c r="E779" i="5"/>
  <c r="E798" i="4"/>
  <c r="C799" i="4"/>
  <c r="G467" i="4"/>
  <c r="H467" i="4" s="1"/>
  <c r="G788" i="3"/>
  <c r="F787" i="3"/>
  <c r="H786" i="3"/>
  <c r="I786" i="3" s="1"/>
  <c r="H779" i="5" l="1"/>
  <c r="G779" i="5"/>
  <c r="E780" i="5"/>
  <c r="F779" i="5"/>
  <c r="E799" i="4"/>
  <c r="C800" i="4"/>
  <c r="G468" i="4"/>
  <c r="H468" i="4" s="1"/>
  <c r="H787" i="3"/>
  <c r="I787" i="3" s="1"/>
  <c r="F788" i="3"/>
  <c r="G789" i="3"/>
  <c r="E781" i="5" l="1"/>
  <c r="G780" i="5"/>
  <c r="F780" i="5"/>
  <c r="H780" i="5"/>
  <c r="E800" i="4"/>
  <c r="C801" i="4"/>
  <c r="G469" i="4"/>
  <c r="H469" i="4" s="1"/>
  <c r="G790" i="3"/>
  <c r="F789" i="3"/>
  <c r="H788" i="3"/>
  <c r="I788" i="3" s="1"/>
  <c r="E782" i="5" l="1"/>
  <c r="H781" i="5"/>
  <c r="G781" i="5"/>
  <c r="F781" i="5"/>
  <c r="E801" i="4"/>
  <c r="C802" i="4"/>
  <c r="G470" i="4"/>
  <c r="H470" i="4" s="1"/>
  <c r="H789" i="3"/>
  <c r="I789" i="3" s="1"/>
  <c r="F790" i="3"/>
  <c r="G791" i="3"/>
  <c r="H782" i="5" l="1"/>
  <c r="G782" i="5"/>
  <c r="E783" i="5"/>
  <c r="F782" i="5"/>
  <c r="E802" i="4"/>
  <c r="C803" i="4"/>
  <c r="G471" i="4"/>
  <c r="H471" i="4" s="1"/>
  <c r="G792" i="3"/>
  <c r="H790" i="3"/>
  <c r="I790" i="3" s="1"/>
  <c r="F791" i="3"/>
  <c r="E784" i="5" l="1"/>
  <c r="G783" i="5"/>
  <c r="F783" i="5"/>
  <c r="H783" i="5"/>
  <c r="E803" i="4"/>
  <c r="C804" i="4"/>
  <c r="G472" i="4"/>
  <c r="H472" i="4" s="1"/>
  <c r="F792" i="3"/>
  <c r="H791" i="3"/>
  <c r="I791" i="3" s="1"/>
  <c r="G793" i="3"/>
  <c r="F784" i="5" l="1"/>
  <c r="E785" i="5"/>
  <c r="H784" i="5"/>
  <c r="G784" i="5"/>
  <c r="E804" i="4"/>
  <c r="C805" i="4"/>
  <c r="G473" i="4"/>
  <c r="H473" i="4" s="1"/>
  <c r="G794" i="3"/>
  <c r="H792" i="3"/>
  <c r="I792" i="3" s="1"/>
  <c r="F793" i="3"/>
  <c r="H785" i="5" l="1"/>
  <c r="G785" i="5"/>
  <c r="E786" i="5"/>
  <c r="F785" i="5"/>
  <c r="E805" i="4"/>
  <c r="C806" i="4"/>
  <c r="G474" i="4"/>
  <c r="H474" i="4" s="1"/>
  <c r="F794" i="3"/>
  <c r="H793" i="3"/>
  <c r="I793" i="3" s="1"/>
  <c r="G795" i="3"/>
  <c r="E787" i="5" l="1"/>
  <c r="G786" i="5"/>
  <c r="F786" i="5"/>
  <c r="H786" i="5"/>
  <c r="E806" i="4"/>
  <c r="C807" i="4"/>
  <c r="G475" i="4"/>
  <c r="H475" i="4" s="1"/>
  <c r="G796" i="3"/>
  <c r="H794" i="3"/>
  <c r="I794" i="3" s="1"/>
  <c r="F795" i="3"/>
  <c r="E788" i="5" l="1"/>
  <c r="H787" i="5"/>
  <c r="G787" i="5"/>
  <c r="F787" i="5"/>
  <c r="E807" i="4"/>
  <c r="C808" i="4"/>
  <c r="G476" i="4"/>
  <c r="H476" i="4" s="1"/>
  <c r="F796" i="3"/>
  <c r="H795" i="3"/>
  <c r="I795" i="3" s="1"/>
  <c r="G797" i="3"/>
  <c r="H788" i="5" l="1"/>
  <c r="G788" i="5"/>
  <c r="E789" i="5"/>
  <c r="F788" i="5"/>
  <c r="E808" i="4"/>
  <c r="C809" i="4"/>
  <c r="G477" i="4"/>
  <c r="H477" i="4" s="1"/>
  <c r="G798" i="3"/>
  <c r="F797" i="3"/>
  <c r="H796" i="3"/>
  <c r="I796" i="3" s="1"/>
  <c r="E790" i="5" l="1"/>
  <c r="G789" i="5"/>
  <c r="F789" i="5"/>
  <c r="H789" i="5"/>
  <c r="E809" i="4"/>
  <c r="C810" i="4"/>
  <c r="G478" i="4"/>
  <c r="H478" i="4" s="1"/>
  <c r="H797" i="3"/>
  <c r="I797" i="3" s="1"/>
  <c r="F798" i="3"/>
  <c r="G799" i="3"/>
  <c r="E791" i="5" l="1"/>
  <c r="H790" i="5"/>
  <c r="F790" i="5"/>
  <c r="G790" i="5"/>
  <c r="E810" i="4"/>
  <c r="C811" i="4"/>
  <c r="G479" i="4"/>
  <c r="H479" i="4" s="1"/>
  <c r="F799" i="3"/>
  <c r="H798" i="3"/>
  <c r="I798" i="3" s="1"/>
  <c r="G800" i="3"/>
  <c r="H791" i="5" l="1"/>
  <c r="G791" i="5"/>
  <c r="E792" i="5"/>
  <c r="F791" i="5"/>
  <c r="E811" i="4"/>
  <c r="C812" i="4"/>
  <c r="G480" i="4"/>
  <c r="H480" i="4" s="1"/>
  <c r="G801" i="3"/>
  <c r="H799" i="3"/>
  <c r="I799" i="3" s="1"/>
  <c r="F800" i="3"/>
  <c r="E793" i="5" l="1"/>
  <c r="G792" i="5"/>
  <c r="F792" i="5"/>
  <c r="H792" i="5"/>
  <c r="E812" i="4"/>
  <c r="C813" i="4"/>
  <c r="G481" i="4"/>
  <c r="H481" i="4" s="1"/>
  <c r="F801" i="3"/>
  <c r="H800" i="3"/>
  <c r="I800" i="3" s="1"/>
  <c r="G802" i="3"/>
  <c r="E794" i="5" l="1"/>
  <c r="H793" i="5"/>
  <c r="G793" i="5"/>
  <c r="F793" i="5"/>
  <c r="E813" i="4"/>
  <c r="C814" i="4"/>
  <c r="G482" i="4"/>
  <c r="H482" i="4" s="1"/>
  <c r="G803" i="3"/>
  <c r="H801" i="3"/>
  <c r="I801" i="3" s="1"/>
  <c r="F802" i="3"/>
  <c r="H794" i="5" l="1"/>
  <c r="G794" i="5"/>
  <c r="E795" i="5"/>
  <c r="F794" i="5"/>
  <c r="E814" i="4"/>
  <c r="C815" i="4"/>
  <c r="G483" i="4"/>
  <c r="H483" i="4" s="1"/>
  <c r="H802" i="3"/>
  <c r="I802" i="3" s="1"/>
  <c r="F803" i="3"/>
  <c r="G804" i="3"/>
  <c r="E796" i="5" l="1"/>
  <c r="G795" i="5"/>
  <c r="F795" i="5"/>
  <c r="H795" i="5"/>
  <c r="E815" i="4"/>
  <c r="C816" i="4"/>
  <c r="G484" i="4"/>
  <c r="H484" i="4" s="1"/>
  <c r="G805" i="3"/>
  <c r="F804" i="3"/>
  <c r="H803" i="3"/>
  <c r="I803" i="3" s="1"/>
  <c r="E797" i="5" l="1"/>
  <c r="H796" i="5"/>
  <c r="G796" i="5"/>
  <c r="F796" i="5"/>
  <c r="E816" i="4"/>
  <c r="C817" i="4"/>
  <c r="G485" i="4"/>
  <c r="H485" i="4" s="1"/>
  <c r="G806" i="3"/>
  <c r="H804" i="3"/>
  <c r="I804" i="3" s="1"/>
  <c r="F805" i="3"/>
  <c r="H797" i="5" l="1"/>
  <c r="G797" i="5"/>
  <c r="E798" i="5"/>
  <c r="F797" i="5"/>
  <c r="E817" i="4"/>
  <c r="C818" i="4"/>
  <c r="G486" i="4"/>
  <c r="H486" i="4" s="1"/>
  <c r="F806" i="3"/>
  <c r="H805" i="3"/>
  <c r="I805" i="3" s="1"/>
  <c r="G807" i="3"/>
  <c r="E799" i="5" l="1"/>
  <c r="G798" i="5"/>
  <c r="F798" i="5"/>
  <c r="H798" i="5"/>
  <c r="E818" i="4"/>
  <c r="C819" i="4"/>
  <c r="G487" i="4"/>
  <c r="H487" i="4" s="1"/>
  <c r="G808" i="3"/>
  <c r="H806" i="3"/>
  <c r="I806" i="3" s="1"/>
  <c r="F807" i="3"/>
  <c r="G799" i="5" l="1"/>
  <c r="F799" i="5"/>
  <c r="E800" i="5"/>
  <c r="H799" i="5"/>
  <c r="E819" i="4"/>
  <c r="C820" i="4"/>
  <c r="G488" i="4"/>
  <c r="H488" i="4" s="1"/>
  <c r="F808" i="3"/>
  <c r="H807" i="3"/>
  <c r="I807" i="3" s="1"/>
  <c r="G809" i="3"/>
  <c r="H800" i="5" l="1"/>
  <c r="G800" i="5"/>
  <c r="E801" i="5"/>
  <c r="F800" i="5"/>
  <c r="E820" i="4"/>
  <c r="C821" i="4"/>
  <c r="G489" i="4"/>
  <c r="H489" i="4" s="1"/>
  <c r="G810" i="3"/>
  <c r="F809" i="3"/>
  <c r="H808" i="3"/>
  <c r="I808" i="3" s="1"/>
  <c r="E802" i="5" l="1"/>
  <c r="G801" i="5"/>
  <c r="F801" i="5"/>
  <c r="H801" i="5"/>
  <c r="E821" i="4"/>
  <c r="C822" i="4"/>
  <c r="G490" i="4"/>
  <c r="H490" i="4" s="1"/>
  <c r="H809" i="3"/>
  <c r="I809" i="3" s="1"/>
  <c r="F810" i="3"/>
  <c r="G811" i="3"/>
  <c r="E803" i="5" l="1"/>
  <c r="H802" i="5"/>
  <c r="G802" i="5"/>
  <c r="F802" i="5"/>
  <c r="E822" i="4"/>
  <c r="C823" i="4"/>
  <c r="G491" i="4"/>
  <c r="H491" i="4" s="1"/>
  <c r="G812" i="3"/>
  <c r="F811" i="3"/>
  <c r="H810" i="3"/>
  <c r="I810" i="3" s="1"/>
  <c r="H803" i="5" l="1"/>
  <c r="G803" i="5"/>
  <c r="E804" i="5"/>
  <c r="F803" i="5"/>
  <c r="E823" i="4"/>
  <c r="C824" i="4"/>
  <c r="G492" i="4"/>
  <c r="H492" i="4" s="1"/>
  <c r="G813" i="3"/>
  <c r="H811" i="3"/>
  <c r="I811" i="3" s="1"/>
  <c r="F812" i="3"/>
  <c r="E805" i="5" l="1"/>
  <c r="G804" i="5"/>
  <c r="F804" i="5"/>
  <c r="H804" i="5"/>
  <c r="E824" i="4"/>
  <c r="C825" i="4"/>
  <c r="G493" i="4"/>
  <c r="H493" i="4" s="1"/>
  <c r="F813" i="3"/>
  <c r="H812" i="3"/>
  <c r="I812" i="3" s="1"/>
  <c r="G814" i="3"/>
  <c r="E806" i="5" l="1"/>
  <c r="H805" i="5"/>
  <c r="G805" i="5"/>
  <c r="F805" i="5"/>
  <c r="E825" i="4"/>
  <c r="C826" i="4"/>
  <c r="G494" i="4"/>
  <c r="H494" i="4" s="1"/>
  <c r="G815" i="3"/>
  <c r="F814" i="3"/>
  <c r="H813" i="3"/>
  <c r="I813" i="3" s="1"/>
  <c r="H806" i="5" l="1"/>
  <c r="G806" i="5"/>
  <c r="E807" i="5"/>
  <c r="F806" i="5"/>
  <c r="E826" i="4"/>
  <c r="C827" i="4"/>
  <c r="G495" i="4"/>
  <c r="H495" i="4" s="1"/>
  <c r="H814" i="3"/>
  <c r="I814" i="3" s="1"/>
  <c r="F815" i="3"/>
  <c r="G816" i="3"/>
  <c r="E808" i="5" l="1"/>
  <c r="G807" i="5"/>
  <c r="F807" i="5"/>
  <c r="H807" i="5"/>
  <c r="E827" i="4"/>
  <c r="C828" i="4"/>
  <c r="G496" i="4"/>
  <c r="H496" i="4" s="1"/>
  <c r="G817" i="3"/>
  <c r="F816" i="3"/>
  <c r="H815" i="3"/>
  <c r="I815" i="3" s="1"/>
  <c r="E809" i="5" l="1"/>
  <c r="H808" i="5"/>
  <c r="G808" i="5"/>
  <c r="F808" i="5"/>
  <c r="E828" i="4"/>
  <c r="C829" i="4"/>
  <c r="G497" i="4"/>
  <c r="H497" i="4" s="1"/>
  <c r="H816" i="3"/>
  <c r="I816" i="3" s="1"/>
  <c r="F817" i="3"/>
  <c r="G818" i="3"/>
  <c r="H809" i="5" l="1"/>
  <c r="G809" i="5"/>
  <c r="F809" i="5"/>
  <c r="E810" i="5"/>
  <c r="E829" i="4"/>
  <c r="C830" i="4"/>
  <c r="G498" i="4"/>
  <c r="H498" i="4" s="1"/>
  <c r="F818" i="3"/>
  <c r="H817" i="3"/>
  <c r="I817" i="3" s="1"/>
  <c r="G819" i="3"/>
  <c r="E811" i="5" l="1"/>
  <c r="G810" i="5"/>
  <c r="F810" i="5"/>
  <c r="H810" i="5"/>
  <c r="E830" i="4"/>
  <c r="C831" i="4"/>
  <c r="G499" i="4"/>
  <c r="H499" i="4" s="1"/>
  <c r="G820" i="3"/>
  <c r="H818" i="3"/>
  <c r="I818" i="3" s="1"/>
  <c r="F819" i="3"/>
  <c r="E812" i="5" l="1"/>
  <c r="H811" i="5"/>
  <c r="G811" i="5"/>
  <c r="F811" i="5"/>
  <c r="E831" i="4"/>
  <c r="C832" i="4"/>
  <c r="G500" i="4"/>
  <c r="H500" i="4" s="1"/>
  <c r="F820" i="3"/>
  <c r="H819" i="3"/>
  <c r="I819" i="3" s="1"/>
  <c r="G821" i="3"/>
  <c r="H812" i="5" l="1"/>
  <c r="G812" i="5"/>
  <c r="E813" i="5"/>
  <c r="F812" i="5"/>
  <c r="E832" i="4"/>
  <c r="C833" i="4"/>
  <c r="G501" i="4"/>
  <c r="H501" i="4" s="1"/>
  <c r="G822" i="3"/>
  <c r="F821" i="3"/>
  <c r="H820" i="3"/>
  <c r="I820" i="3" s="1"/>
  <c r="E814" i="5" l="1"/>
  <c r="G813" i="5"/>
  <c r="F813" i="5"/>
  <c r="H813" i="5"/>
  <c r="E833" i="4"/>
  <c r="C834" i="4"/>
  <c r="G502" i="4"/>
  <c r="H502" i="4" s="1"/>
  <c r="H821" i="3"/>
  <c r="I821" i="3" s="1"/>
  <c r="F822" i="3"/>
  <c r="G823" i="3"/>
  <c r="H814" i="5" l="1"/>
  <c r="G814" i="5"/>
  <c r="F814" i="5"/>
  <c r="E815" i="5"/>
  <c r="E834" i="4"/>
  <c r="C835" i="4"/>
  <c r="G503" i="4"/>
  <c r="H503" i="4" s="1"/>
  <c r="G824" i="3"/>
  <c r="F823" i="3"/>
  <c r="H822" i="3"/>
  <c r="I822" i="3" s="1"/>
  <c r="H815" i="5" l="1"/>
  <c r="G815" i="5"/>
  <c r="E816" i="5"/>
  <c r="F815" i="5"/>
  <c r="E835" i="4"/>
  <c r="C836" i="4"/>
  <c r="G504" i="4"/>
  <c r="H504" i="4" s="1"/>
  <c r="H823" i="3"/>
  <c r="I823" i="3" s="1"/>
  <c r="F824" i="3"/>
  <c r="G825" i="3"/>
  <c r="E817" i="5" l="1"/>
  <c r="G816" i="5"/>
  <c r="F816" i="5"/>
  <c r="H816" i="5"/>
  <c r="E836" i="4"/>
  <c r="C837" i="4"/>
  <c r="G505" i="4"/>
  <c r="H505" i="4" s="1"/>
  <c r="G826" i="3"/>
  <c r="F825" i="3"/>
  <c r="H824" i="3"/>
  <c r="I824" i="3" s="1"/>
  <c r="E818" i="5" l="1"/>
  <c r="H817" i="5"/>
  <c r="G817" i="5"/>
  <c r="F817" i="5"/>
  <c r="E837" i="4"/>
  <c r="C838" i="4"/>
  <c r="G506" i="4"/>
  <c r="H506" i="4" s="1"/>
  <c r="F826" i="3"/>
  <c r="H825" i="3"/>
  <c r="I825" i="3" s="1"/>
  <c r="G827" i="3"/>
  <c r="H818" i="5" l="1"/>
  <c r="G818" i="5"/>
  <c r="E819" i="5"/>
  <c r="F818" i="5"/>
  <c r="E838" i="4"/>
  <c r="C839" i="4"/>
  <c r="G507" i="4"/>
  <c r="H507" i="4" s="1"/>
  <c r="G828" i="3"/>
  <c r="H826" i="3"/>
  <c r="I826" i="3" s="1"/>
  <c r="F827" i="3"/>
  <c r="E820" i="5" l="1"/>
  <c r="G819" i="5"/>
  <c r="F819" i="5"/>
  <c r="H819" i="5"/>
  <c r="E839" i="4"/>
  <c r="C840" i="4"/>
  <c r="G508" i="4"/>
  <c r="H508" i="4" s="1"/>
  <c r="F828" i="3"/>
  <c r="H827" i="3"/>
  <c r="I827" i="3" s="1"/>
  <c r="G829" i="3"/>
  <c r="F820" i="5" l="1"/>
  <c r="E821" i="5"/>
  <c r="H820" i="5"/>
  <c r="G820" i="5"/>
  <c r="E840" i="4"/>
  <c r="C841" i="4"/>
  <c r="G509" i="4"/>
  <c r="H509" i="4" s="1"/>
  <c r="G830" i="3"/>
  <c r="H828" i="3"/>
  <c r="I828" i="3" s="1"/>
  <c r="F829" i="3"/>
  <c r="H821" i="5" l="1"/>
  <c r="G821" i="5"/>
  <c r="E822" i="5"/>
  <c r="F821" i="5"/>
  <c r="E841" i="4"/>
  <c r="C842" i="4"/>
  <c r="G510" i="4"/>
  <c r="H510" i="4" s="1"/>
  <c r="F830" i="3"/>
  <c r="H829" i="3"/>
  <c r="I829" i="3" s="1"/>
  <c r="G831" i="3"/>
  <c r="E823" i="5" l="1"/>
  <c r="G822" i="5"/>
  <c r="F822" i="5"/>
  <c r="H822" i="5"/>
  <c r="E842" i="4"/>
  <c r="C843" i="4"/>
  <c r="G511" i="4"/>
  <c r="H511" i="4" s="1"/>
  <c r="G832" i="3"/>
  <c r="H830" i="3"/>
  <c r="I830" i="3" s="1"/>
  <c r="F831" i="3"/>
  <c r="E824" i="5" l="1"/>
  <c r="H823" i="5"/>
  <c r="G823" i="5"/>
  <c r="F823" i="5"/>
  <c r="E843" i="4"/>
  <c r="C844" i="4"/>
  <c r="G512" i="4"/>
  <c r="H512" i="4" s="1"/>
  <c r="F832" i="3"/>
  <c r="H831" i="3"/>
  <c r="I831" i="3" s="1"/>
  <c r="G833" i="3"/>
  <c r="H824" i="5" l="1"/>
  <c r="G824" i="5"/>
  <c r="E825" i="5"/>
  <c r="F824" i="5"/>
  <c r="E844" i="4"/>
  <c r="C845" i="4"/>
  <c r="G513" i="4"/>
  <c r="H513" i="4" s="1"/>
  <c r="G834" i="3"/>
  <c r="F833" i="3"/>
  <c r="H832" i="3"/>
  <c r="I832" i="3" s="1"/>
  <c r="E826" i="5" l="1"/>
  <c r="G825" i="5"/>
  <c r="F825" i="5"/>
  <c r="H825" i="5"/>
  <c r="E845" i="4"/>
  <c r="C846" i="4"/>
  <c r="G514" i="4"/>
  <c r="H514" i="4" s="1"/>
  <c r="H833" i="3"/>
  <c r="I833" i="3" s="1"/>
  <c r="F834" i="3"/>
  <c r="G835" i="3"/>
  <c r="E827" i="5" l="1"/>
  <c r="H826" i="5"/>
  <c r="G826" i="5"/>
  <c r="F826" i="5"/>
  <c r="E846" i="4"/>
  <c r="C847" i="4"/>
  <c r="G515" i="4"/>
  <c r="H515" i="4" s="1"/>
  <c r="G836" i="3"/>
  <c r="F835" i="3"/>
  <c r="H834" i="3"/>
  <c r="I834" i="3" s="1"/>
  <c r="H827" i="5" l="1"/>
  <c r="G827" i="5"/>
  <c r="E828" i="5"/>
  <c r="F827" i="5"/>
  <c r="E847" i="4"/>
  <c r="C848" i="4"/>
  <c r="G516" i="4"/>
  <c r="H516" i="4" s="1"/>
  <c r="H835" i="3"/>
  <c r="I835" i="3" s="1"/>
  <c r="F836" i="3"/>
  <c r="G837" i="3"/>
  <c r="E829" i="5" l="1"/>
  <c r="G828" i="5"/>
  <c r="F828" i="5"/>
  <c r="H828" i="5"/>
  <c r="E848" i="4"/>
  <c r="C849" i="4"/>
  <c r="G517" i="4"/>
  <c r="H517" i="4" s="1"/>
  <c r="G838" i="3"/>
  <c r="F837" i="3"/>
  <c r="H836" i="3"/>
  <c r="I836" i="3" s="1"/>
  <c r="E830" i="5" l="1"/>
  <c r="H829" i="5"/>
  <c r="G829" i="5"/>
  <c r="F829" i="5"/>
  <c r="E849" i="4"/>
  <c r="C850" i="4"/>
  <c r="G518" i="4"/>
  <c r="H518" i="4" s="1"/>
  <c r="F838" i="3"/>
  <c r="H837" i="3"/>
  <c r="I837" i="3" s="1"/>
  <c r="G839" i="3"/>
  <c r="H830" i="5" l="1"/>
  <c r="G830" i="5"/>
  <c r="E831" i="5"/>
  <c r="F830" i="5"/>
  <c r="E850" i="4"/>
  <c r="C851" i="4"/>
  <c r="G519" i="4"/>
  <c r="H519" i="4" s="1"/>
  <c r="G840" i="3"/>
  <c r="H838" i="3"/>
  <c r="I838" i="3" s="1"/>
  <c r="F839" i="3"/>
  <c r="E832" i="5" l="1"/>
  <c r="G831" i="5"/>
  <c r="F831" i="5"/>
  <c r="H831" i="5"/>
  <c r="E851" i="4"/>
  <c r="C852" i="4"/>
  <c r="G520" i="4"/>
  <c r="H520" i="4" s="1"/>
  <c r="F840" i="3"/>
  <c r="H839" i="3"/>
  <c r="I839" i="3" s="1"/>
  <c r="G841" i="3"/>
  <c r="E833" i="5" l="1"/>
  <c r="H832" i="5"/>
  <c r="G832" i="5"/>
  <c r="F832" i="5"/>
  <c r="E852" i="4"/>
  <c r="C853" i="4"/>
  <c r="G521" i="4"/>
  <c r="H521" i="4" s="1"/>
  <c r="G842" i="3"/>
  <c r="H840" i="3"/>
  <c r="I840" i="3" s="1"/>
  <c r="F841" i="3"/>
  <c r="H833" i="5" l="1"/>
  <c r="G833" i="5"/>
  <c r="E834" i="5"/>
  <c r="F833" i="5"/>
  <c r="E853" i="4"/>
  <c r="C854" i="4"/>
  <c r="G522" i="4"/>
  <c r="H522" i="4" s="1"/>
  <c r="F842" i="3"/>
  <c r="H841" i="3"/>
  <c r="I841" i="3" s="1"/>
  <c r="G843" i="3"/>
  <c r="E835" i="5" l="1"/>
  <c r="G834" i="5"/>
  <c r="F834" i="5"/>
  <c r="H834" i="5"/>
  <c r="E854" i="4"/>
  <c r="C855" i="4"/>
  <c r="G523" i="4"/>
  <c r="H523" i="4" s="1"/>
  <c r="G844" i="3"/>
  <c r="H842" i="3"/>
  <c r="I842" i="3" s="1"/>
  <c r="F843" i="3"/>
  <c r="G835" i="5" l="1"/>
  <c r="F835" i="5"/>
  <c r="E836" i="5"/>
  <c r="H835" i="5"/>
  <c r="E855" i="4"/>
  <c r="C856" i="4"/>
  <c r="G524" i="4"/>
  <c r="H524" i="4" s="1"/>
  <c r="G845" i="3"/>
  <c r="F844" i="3"/>
  <c r="H843" i="3"/>
  <c r="I843" i="3" s="1"/>
  <c r="H836" i="5" l="1"/>
  <c r="G836" i="5"/>
  <c r="E837" i="5"/>
  <c r="F836" i="5"/>
  <c r="E856" i="4"/>
  <c r="C857" i="4"/>
  <c r="G525" i="4"/>
  <c r="H525" i="4" s="1"/>
  <c r="F845" i="3"/>
  <c r="H844" i="3"/>
  <c r="I844" i="3" s="1"/>
  <c r="G846" i="3"/>
  <c r="E838" i="5" l="1"/>
  <c r="G837" i="5"/>
  <c r="F837" i="5"/>
  <c r="H837" i="5"/>
  <c r="E857" i="4"/>
  <c r="C858" i="4"/>
  <c r="G526" i="4"/>
  <c r="H526" i="4" s="1"/>
  <c r="G847" i="3"/>
  <c r="H845" i="3"/>
  <c r="I845" i="3" s="1"/>
  <c r="F846" i="3"/>
  <c r="E839" i="5" l="1"/>
  <c r="H838" i="5"/>
  <c r="G838" i="5"/>
  <c r="F838" i="5"/>
  <c r="E858" i="4"/>
  <c r="C859" i="4"/>
  <c r="G527" i="4"/>
  <c r="H527" i="4" s="1"/>
  <c r="F847" i="3"/>
  <c r="H846" i="3"/>
  <c r="I846" i="3" s="1"/>
  <c r="G848" i="3"/>
  <c r="H839" i="5" l="1"/>
  <c r="G839" i="5"/>
  <c r="E840" i="5"/>
  <c r="F839" i="5"/>
  <c r="E859" i="4"/>
  <c r="C860" i="4"/>
  <c r="G528" i="4"/>
  <c r="H528" i="4" s="1"/>
  <c r="G849" i="3"/>
  <c r="H847" i="3"/>
  <c r="I847" i="3" s="1"/>
  <c r="F848" i="3"/>
  <c r="E841" i="5" l="1"/>
  <c r="G840" i="5"/>
  <c r="F840" i="5"/>
  <c r="H840" i="5"/>
  <c r="E860" i="4"/>
  <c r="C861" i="4"/>
  <c r="G529" i="4"/>
  <c r="H529" i="4" s="1"/>
  <c r="F849" i="3"/>
  <c r="H848" i="3"/>
  <c r="I848" i="3" s="1"/>
  <c r="G850" i="3"/>
  <c r="E842" i="5" l="1"/>
  <c r="H841" i="5"/>
  <c r="G841" i="5"/>
  <c r="F841" i="5"/>
  <c r="E861" i="4"/>
  <c r="C862" i="4"/>
  <c r="G530" i="4"/>
  <c r="H530" i="4" s="1"/>
  <c r="G851" i="3"/>
  <c r="H849" i="3"/>
  <c r="I849" i="3" s="1"/>
  <c r="F850" i="3"/>
  <c r="H842" i="5" l="1"/>
  <c r="G842" i="5"/>
  <c r="F842" i="5"/>
  <c r="E843" i="5"/>
  <c r="E862" i="4"/>
  <c r="C863" i="4"/>
  <c r="G531" i="4"/>
  <c r="H531" i="4" s="1"/>
  <c r="H850" i="3"/>
  <c r="I850" i="3" s="1"/>
  <c r="F851" i="3"/>
  <c r="G852" i="3"/>
  <c r="E844" i="5" l="1"/>
  <c r="G843" i="5"/>
  <c r="F843" i="5"/>
  <c r="H843" i="5"/>
  <c r="E863" i="4"/>
  <c r="C864" i="4"/>
  <c r="G532" i="4"/>
  <c r="H532" i="4" s="1"/>
  <c r="F852" i="3"/>
  <c r="H851" i="3"/>
  <c r="I851" i="3" s="1"/>
  <c r="G853" i="3"/>
  <c r="E845" i="5" l="1"/>
  <c r="H844" i="5"/>
  <c r="G844" i="5"/>
  <c r="F844" i="5"/>
  <c r="E864" i="4"/>
  <c r="C865" i="4"/>
  <c r="G533" i="4"/>
  <c r="H533" i="4" s="1"/>
  <c r="G854" i="3"/>
  <c r="H852" i="3"/>
  <c r="I852" i="3" s="1"/>
  <c r="F853" i="3"/>
  <c r="H845" i="5" l="1"/>
  <c r="G845" i="5"/>
  <c r="F845" i="5"/>
  <c r="E846" i="5"/>
  <c r="E865" i="4"/>
  <c r="C866" i="4"/>
  <c r="G534" i="4"/>
  <c r="H534" i="4" s="1"/>
  <c r="F854" i="3"/>
  <c r="H853" i="3"/>
  <c r="I853" i="3" s="1"/>
  <c r="G855" i="3"/>
  <c r="E847" i="5" l="1"/>
  <c r="G846" i="5"/>
  <c r="F846" i="5"/>
  <c r="H846" i="5"/>
  <c r="E866" i="4"/>
  <c r="C867" i="4"/>
  <c r="G535" i="4"/>
  <c r="H535" i="4" s="1"/>
  <c r="G856" i="3"/>
  <c r="H854" i="3"/>
  <c r="I854" i="3" s="1"/>
  <c r="F855" i="3"/>
  <c r="E848" i="5" l="1"/>
  <c r="H847" i="5"/>
  <c r="G847" i="5"/>
  <c r="F847" i="5"/>
  <c r="E867" i="4"/>
  <c r="C868" i="4"/>
  <c r="G536" i="4"/>
  <c r="H536" i="4" s="1"/>
  <c r="G857" i="3"/>
  <c r="F856" i="3"/>
  <c r="H855" i="3"/>
  <c r="I855" i="3" s="1"/>
  <c r="H848" i="5" l="1"/>
  <c r="G848" i="5"/>
  <c r="F848" i="5"/>
  <c r="E849" i="5"/>
  <c r="E868" i="4"/>
  <c r="C869" i="4"/>
  <c r="G537" i="4"/>
  <c r="H537" i="4" s="1"/>
  <c r="F857" i="3"/>
  <c r="H856" i="3"/>
  <c r="I856" i="3" s="1"/>
  <c r="G858" i="3"/>
  <c r="E850" i="5" l="1"/>
  <c r="G849" i="5"/>
  <c r="F849" i="5"/>
  <c r="H849" i="5"/>
  <c r="E869" i="4"/>
  <c r="C870" i="4"/>
  <c r="G538" i="4"/>
  <c r="H538" i="4" s="1"/>
  <c r="G859" i="3"/>
  <c r="H857" i="3"/>
  <c r="I857" i="3" s="1"/>
  <c r="F858" i="3"/>
  <c r="E851" i="5" l="1"/>
  <c r="H850" i="5"/>
  <c r="G850" i="5"/>
  <c r="F850" i="5"/>
  <c r="E870" i="4"/>
  <c r="C871" i="4"/>
  <c r="G539" i="4"/>
  <c r="H539" i="4" s="1"/>
  <c r="F859" i="3"/>
  <c r="H858" i="3"/>
  <c r="I858" i="3" s="1"/>
  <c r="G860" i="3"/>
  <c r="H851" i="5" l="1"/>
  <c r="G851" i="5"/>
  <c r="F851" i="5"/>
  <c r="E852" i="5"/>
  <c r="E871" i="4"/>
  <c r="C872" i="4"/>
  <c r="G540" i="4"/>
  <c r="H540" i="4" s="1"/>
  <c r="G861" i="3"/>
  <c r="H859" i="3"/>
  <c r="I859" i="3" s="1"/>
  <c r="F860" i="3"/>
  <c r="E853" i="5" l="1"/>
  <c r="G852" i="5"/>
  <c r="F852" i="5"/>
  <c r="H852" i="5"/>
  <c r="E872" i="4"/>
  <c r="C873" i="4"/>
  <c r="G541" i="4"/>
  <c r="H541" i="4" s="1"/>
  <c r="F861" i="3"/>
  <c r="H860" i="3"/>
  <c r="I860" i="3" s="1"/>
  <c r="G862" i="3"/>
  <c r="E854" i="5" l="1"/>
  <c r="G853" i="5"/>
  <c r="F853" i="5"/>
  <c r="H853" i="5"/>
  <c r="E873" i="4"/>
  <c r="C874" i="4"/>
  <c r="G542" i="4"/>
  <c r="H542" i="4" s="1"/>
  <c r="G863" i="3"/>
  <c r="F862" i="3"/>
  <c r="H861" i="3"/>
  <c r="I861" i="3" s="1"/>
  <c r="H854" i="5" l="1"/>
  <c r="G854" i="5"/>
  <c r="F854" i="5"/>
  <c r="E855" i="5"/>
  <c r="E874" i="4"/>
  <c r="C875" i="4"/>
  <c r="G543" i="4"/>
  <c r="H543" i="4" s="1"/>
  <c r="H862" i="3"/>
  <c r="I862" i="3" s="1"/>
  <c r="F863" i="3"/>
  <c r="G864" i="3"/>
  <c r="E856" i="5" l="1"/>
  <c r="G855" i="5"/>
  <c r="F855" i="5"/>
  <c r="H855" i="5"/>
  <c r="E875" i="4"/>
  <c r="C876" i="4"/>
  <c r="G544" i="4"/>
  <c r="H544" i="4" s="1"/>
  <c r="G865" i="3"/>
  <c r="F864" i="3"/>
  <c r="H863" i="3"/>
  <c r="I863" i="3" s="1"/>
  <c r="E857" i="5" l="1"/>
  <c r="H856" i="5"/>
  <c r="G856" i="5"/>
  <c r="F856" i="5"/>
  <c r="E876" i="4"/>
  <c r="C877" i="4"/>
  <c r="G545" i="4"/>
  <c r="H545" i="4" s="1"/>
  <c r="H864" i="3"/>
  <c r="I864" i="3" s="1"/>
  <c r="F865" i="3"/>
  <c r="G866" i="3"/>
  <c r="E858" i="5" l="1"/>
  <c r="H857" i="5"/>
  <c r="G857" i="5"/>
  <c r="F857" i="5"/>
  <c r="E877" i="4"/>
  <c r="C878" i="4"/>
  <c r="G546" i="4"/>
  <c r="H546" i="4" s="1"/>
  <c r="G867" i="3"/>
  <c r="F866" i="3"/>
  <c r="H865" i="3"/>
  <c r="I865" i="3" s="1"/>
  <c r="E859" i="5" l="1"/>
  <c r="G858" i="5"/>
  <c r="F858" i="5"/>
  <c r="H858" i="5"/>
  <c r="E878" i="4"/>
  <c r="C879" i="4"/>
  <c r="G547" i="4"/>
  <c r="H547" i="4" s="1"/>
  <c r="H866" i="3"/>
  <c r="I866" i="3" s="1"/>
  <c r="F867" i="3"/>
  <c r="G868" i="3"/>
  <c r="F859" i="5" l="1"/>
  <c r="E860" i="5"/>
  <c r="H859" i="5"/>
  <c r="G859" i="5"/>
  <c r="E879" i="4"/>
  <c r="C880" i="4"/>
  <c r="G548" i="4"/>
  <c r="H548" i="4" s="1"/>
  <c r="G869" i="3"/>
  <c r="F868" i="3"/>
  <c r="H867" i="3"/>
  <c r="I867" i="3" s="1"/>
  <c r="E861" i="5" l="1"/>
  <c r="H860" i="5"/>
  <c r="G860" i="5"/>
  <c r="F860" i="5"/>
  <c r="E880" i="4"/>
  <c r="C881" i="4"/>
  <c r="G549" i="4"/>
  <c r="H549" i="4" s="1"/>
  <c r="F869" i="3"/>
  <c r="H868" i="3"/>
  <c r="I868" i="3" s="1"/>
  <c r="G870" i="3"/>
  <c r="E862" i="5" l="1"/>
  <c r="G861" i="5"/>
  <c r="F861" i="5"/>
  <c r="H861" i="5"/>
  <c r="E881" i="4"/>
  <c r="C882" i="4"/>
  <c r="G550" i="4"/>
  <c r="H550" i="4" s="1"/>
  <c r="G871" i="3"/>
  <c r="H869" i="3"/>
  <c r="I869" i="3" s="1"/>
  <c r="F870" i="3"/>
  <c r="E863" i="5" l="1"/>
  <c r="H862" i="5"/>
  <c r="G862" i="5"/>
  <c r="F862" i="5"/>
  <c r="E882" i="4"/>
  <c r="C883" i="4"/>
  <c r="G551" i="4"/>
  <c r="H551" i="4" s="1"/>
  <c r="F871" i="3"/>
  <c r="H870" i="3"/>
  <c r="I870" i="3" s="1"/>
  <c r="G872" i="3"/>
  <c r="E864" i="5" l="1"/>
  <c r="H863" i="5"/>
  <c r="G863" i="5"/>
  <c r="F863" i="5"/>
  <c r="E883" i="4"/>
  <c r="C884" i="4"/>
  <c r="G552" i="4"/>
  <c r="H552" i="4" s="1"/>
  <c r="G873" i="3"/>
  <c r="H871" i="3"/>
  <c r="I871" i="3" s="1"/>
  <c r="F872" i="3"/>
  <c r="E865" i="5" l="1"/>
  <c r="G864" i="5"/>
  <c r="F864" i="5"/>
  <c r="H864" i="5"/>
  <c r="E884" i="4"/>
  <c r="C885" i="4"/>
  <c r="G553" i="4"/>
  <c r="H553" i="4" s="1"/>
  <c r="F873" i="3"/>
  <c r="H872" i="3"/>
  <c r="I872" i="3" s="1"/>
  <c r="G874" i="3"/>
  <c r="H865" i="5" l="1"/>
  <c r="G865" i="5"/>
  <c r="F865" i="5"/>
  <c r="E866" i="5"/>
  <c r="E885" i="4"/>
  <c r="C886" i="4"/>
  <c r="G554" i="4"/>
  <c r="H554" i="4" s="1"/>
  <c r="G875" i="3"/>
  <c r="F874" i="3"/>
  <c r="H873" i="3"/>
  <c r="I873" i="3" s="1"/>
  <c r="E867" i="5" l="1"/>
  <c r="H866" i="5"/>
  <c r="G866" i="5"/>
  <c r="F866" i="5"/>
  <c r="E886" i="4"/>
  <c r="C887" i="4"/>
  <c r="G555" i="4"/>
  <c r="H555" i="4" s="1"/>
  <c r="H874" i="3"/>
  <c r="I874" i="3" s="1"/>
  <c r="F875" i="3"/>
  <c r="G876" i="3"/>
  <c r="E868" i="5" l="1"/>
  <c r="G867" i="5"/>
  <c r="F867" i="5"/>
  <c r="H867" i="5"/>
  <c r="E887" i="4"/>
  <c r="C888" i="4"/>
  <c r="G556" i="4"/>
  <c r="H556" i="4" s="1"/>
  <c r="G877" i="3"/>
  <c r="F876" i="3"/>
  <c r="H875" i="3"/>
  <c r="I875" i="3" s="1"/>
  <c r="E869" i="5" l="1"/>
  <c r="H868" i="5"/>
  <c r="G868" i="5"/>
  <c r="F868" i="5"/>
  <c r="E888" i="4"/>
  <c r="C889" i="4"/>
  <c r="G557" i="4"/>
  <c r="H557" i="4" s="1"/>
  <c r="H876" i="3"/>
  <c r="I876" i="3" s="1"/>
  <c r="F877" i="3"/>
  <c r="G878" i="3"/>
  <c r="E870" i="5" l="1"/>
  <c r="H869" i="5"/>
  <c r="G869" i="5"/>
  <c r="F869" i="5"/>
  <c r="E889" i="4"/>
  <c r="C890" i="4"/>
  <c r="G558" i="4"/>
  <c r="H558" i="4" s="1"/>
  <c r="G879" i="3"/>
  <c r="F878" i="3"/>
  <c r="H877" i="3"/>
  <c r="I877" i="3" s="1"/>
  <c r="E871" i="5" l="1"/>
  <c r="G870" i="5"/>
  <c r="F870" i="5"/>
  <c r="H870" i="5"/>
  <c r="E890" i="4"/>
  <c r="C891" i="4"/>
  <c r="G559" i="4"/>
  <c r="H559" i="4" s="1"/>
  <c r="H878" i="3"/>
  <c r="I878" i="3" s="1"/>
  <c r="F879" i="3"/>
  <c r="G880" i="3"/>
  <c r="E872" i="5" l="1"/>
  <c r="H871" i="5"/>
  <c r="G871" i="5"/>
  <c r="F871" i="5"/>
  <c r="E891" i="4"/>
  <c r="C892" i="4"/>
  <c r="G560" i="4"/>
  <c r="H560" i="4" s="1"/>
  <c r="G881" i="3"/>
  <c r="F880" i="3"/>
  <c r="H879" i="3"/>
  <c r="I879" i="3" s="1"/>
  <c r="E873" i="5" l="1"/>
  <c r="H872" i="5"/>
  <c r="G872" i="5"/>
  <c r="F872" i="5"/>
  <c r="E892" i="4"/>
  <c r="C893" i="4"/>
  <c r="G561" i="4"/>
  <c r="H561" i="4" s="1"/>
  <c r="F881" i="3"/>
  <c r="H880" i="3"/>
  <c r="I880" i="3" s="1"/>
  <c r="G882" i="3"/>
  <c r="E874" i="5" l="1"/>
  <c r="G873" i="5"/>
  <c r="F873" i="5"/>
  <c r="H873" i="5"/>
  <c r="E893" i="4"/>
  <c r="C894" i="4"/>
  <c r="G562" i="4"/>
  <c r="H562" i="4" s="1"/>
  <c r="G883" i="3"/>
  <c r="H881" i="3"/>
  <c r="I881" i="3" s="1"/>
  <c r="F882" i="3"/>
  <c r="E875" i="5" l="1"/>
  <c r="H874" i="5"/>
  <c r="G874" i="5"/>
  <c r="F874" i="5"/>
  <c r="E894" i="4"/>
  <c r="C895" i="4"/>
  <c r="G563" i="4"/>
  <c r="H563" i="4" s="1"/>
  <c r="F883" i="3"/>
  <c r="H882" i="3"/>
  <c r="I882" i="3" s="1"/>
  <c r="G884" i="3"/>
  <c r="E876" i="5" l="1"/>
  <c r="H875" i="5"/>
  <c r="G875" i="5"/>
  <c r="F875" i="5"/>
  <c r="E895" i="4"/>
  <c r="C896" i="4"/>
  <c r="G564" i="4"/>
  <c r="H564" i="4" s="1"/>
  <c r="G885" i="3"/>
  <c r="H883" i="3"/>
  <c r="I883" i="3" s="1"/>
  <c r="F884" i="3"/>
  <c r="E877" i="5" l="1"/>
  <c r="G876" i="5"/>
  <c r="F876" i="5"/>
  <c r="H876" i="5"/>
  <c r="E896" i="4"/>
  <c r="C897" i="4"/>
  <c r="G565" i="4"/>
  <c r="H565" i="4" s="1"/>
  <c r="F885" i="3"/>
  <c r="H884" i="3"/>
  <c r="I884" i="3" s="1"/>
  <c r="G886" i="3"/>
  <c r="E878" i="5" l="1"/>
  <c r="H877" i="5"/>
  <c r="G877" i="5"/>
  <c r="F877" i="5"/>
  <c r="E897" i="4"/>
  <c r="C898" i="4"/>
  <c r="G566" i="4"/>
  <c r="H566" i="4" s="1"/>
  <c r="G887" i="3"/>
  <c r="F886" i="3"/>
  <c r="H885" i="3"/>
  <c r="I885" i="3" s="1"/>
  <c r="E879" i="5" l="1"/>
  <c r="H878" i="5"/>
  <c r="G878" i="5"/>
  <c r="F878" i="5"/>
  <c r="E898" i="4"/>
  <c r="C899" i="4"/>
  <c r="G567" i="4"/>
  <c r="H567" i="4" s="1"/>
  <c r="H886" i="3"/>
  <c r="I886" i="3" s="1"/>
  <c r="F887" i="3"/>
  <c r="G888" i="3"/>
  <c r="E880" i="5" l="1"/>
  <c r="G879" i="5"/>
  <c r="F879" i="5"/>
  <c r="H879" i="5"/>
  <c r="E899" i="4"/>
  <c r="C900" i="4"/>
  <c r="G568" i="4"/>
  <c r="H568" i="4" s="1"/>
  <c r="G889" i="3"/>
  <c r="F888" i="3"/>
  <c r="H887" i="3"/>
  <c r="I887" i="3" s="1"/>
  <c r="E881" i="5" l="1"/>
  <c r="G880" i="5"/>
  <c r="F880" i="5"/>
  <c r="H880" i="5"/>
  <c r="E900" i="4"/>
  <c r="C901" i="4"/>
  <c r="G569" i="4"/>
  <c r="H569" i="4" s="1"/>
  <c r="H888" i="3"/>
  <c r="I888" i="3" s="1"/>
  <c r="F889" i="3"/>
  <c r="G890" i="3"/>
  <c r="E882" i="5" l="1"/>
  <c r="H881" i="5"/>
  <c r="G881" i="5"/>
  <c r="F881" i="5"/>
  <c r="E901" i="4"/>
  <c r="C902" i="4"/>
  <c r="G570" i="4"/>
  <c r="H570" i="4" s="1"/>
  <c r="G891" i="3"/>
  <c r="F890" i="3"/>
  <c r="H889" i="3"/>
  <c r="I889" i="3" s="1"/>
  <c r="E883" i="5" l="1"/>
  <c r="G882" i="5"/>
  <c r="F882" i="5"/>
  <c r="H882" i="5"/>
  <c r="E902" i="4"/>
  <c r="C903" i="4"/>
  <c r="G571" i="4"/>
  <c r="H571" i="4" s="1"/>
  <c r="H890" i="3"/>
  <c r="I890" i="3" s="1"/>
  <c r="F891" i="3"/>
  <c r="G892" i="3"/>
  <c r="E884" i="5" l="1"/>
  <c r="H883" i="5"/>
  <c r="G883" i="5"/>
  <c r="F883" i="5"/>
  <c r="E903" i="4"/>
  <c r="C904" i="4"/>
  <c r="G572" i="4"/>
  <c r="H572" i="4" s="1"/>
  <c r="G893" i="3"/>
  <c r="F892" i="3"/>
  <c r="H891" i="3"/>
  <c r="I891" i="3" s="1"/>
  <c r="E885" i="5" l="1"/>
  <c r="H884" i="5"/>
  <c r="G884" i="5"/>
  <c r="F884" i="5"/>
  <c r="E904" i="4"/>
  <c r="C905" i="4"/>
  <c r="G573" i="4"/>
  <c r="H573" i="4" s="1"/>
  <c r="F893" i="3"/>
  <c r="H892" i="3"/>
  <c r="I892" i="3" s="1"/>
  <c r="G894" i="3"/>
  <c r="E886" i="5" l="1"/>
  <c r="G885" i="5"/>
  <c r="F885" i="5"/>
  <c r="H885" i="5"/>
  <c r="E905" i="4"/>
  <c r="C906" i="4"/>
  <c r="G574" i="4"/>
  <c r="H574" i="4" s="1"/>
  <c r="G895" i="3"/>
  <c r="H893" i="3"/>
  <c r="I893" i="3" s="1"/>
  <c r="F894" i="3"/>
  <c r="E887" i="5" l="1"/>
  <c r="H886" i="5"/>
  <c r="G886" i="5"/>
  <c r="F886" i="5"/>
  <c r="E906" i="4"/>
  <c r="C907" i="4"/>
  <c r="G575" i="4"/>
  <c r="H575" i="4" s="1"/>
  <c r="F895" i="3"/>
  <c r="H894" i="3"/>
  <c r="I894" i="3" s="1"/>
  <c r="G896" i="3"/>
  <c r="E888" i="5" l="1"/>
  <c r="H887" i="5"/>
  <c r="G887" i="5"/>
  <c r="F887" i="5"/>
  <c r="E907" i="4"/>
  <c r="C908" i="4"/>
  <c r="G576" i="4"/>
  <c r="H576" i="4" s="1"/>
  <c r="G897" i="3"/>
  <c r="H895" i="3"/>
  <c r="I895" i="3" s="1"/>
  <c r="F896" i="3"/>
  <c r="E889" i="5" l="1"/>
  <c r="H888" i="5"/>
  <c r="G888" i="5"/>
  <c r="F888" i="5"/>
  <c r="E908" i="4"/>
  <c r="C909" i="4"/>
  <c r="G577" i="4"/>
  <c r="H577" i="4" s="1"/>
  <c r="F897" i="3"/>
  <c r="H896" i="3"/>
  <c r="I896" i="3" s="1"/>
  <c r="G898" i="3"/>
  <c r="E890" i="5" l="1"/>
  <c r="H889" i="5"/>
  <c r="G889" i="5"/>
  <c r="F889" i="5"/>
  <c r="E909" i="4"/>
  <c r="C910" i="4"/>
  <c r="G578" i="4"/>
  <c r="H578" i="4" s="1"/>
  <c r="G899" i="3"/>
  <c r="F898" i="3"/>
  <c r="H897" i="3"/>
  <c r="I897" i="3" s="1"/>
  <c r="E891" i="5" l="1"/>
  <c r="H890" i="5"/>
  <c r="G890" i="5"/>
  <c r="F890" i="5"/>
  <c r="E910" i="4"/>
  <c r="C911" i="4"/>
  <c r="G579" i="4"/>
  <c r="H579" i="4" s="1"/>
  <c r="H898" i="3"/>
  <c r="I898" i="3" s="1"/>
  <c r="F899" i="3"/>
  <c r="G900" i="3"/>
  <c r="E892" i="5" l="1"/>
  <c r="H891" i="5"/>
  <c r="G891" i="5"/>
  <c r="F891" i="5"/>
  <c r="E911" i="4"/>
  <c r="C912" i="4"/>
  <c r="G580" i="4"/>
  <c r="H580" i="4" s="1"/>
  <c r="G901" i="3"/>
  <c r="F900" i="3"/>
  <c r="H899" i="3"/>
  <c r="I899" i="3" s="1"/>
  <c r="E893" i="5" l="1"/>
  <c r="H892" i="5"/>
  <c r="G892" i="5"/>
  <c r="F892" i="5"/>
  <c r="E912" i="4"/>
  <c r="C913" i="4"/>
  <c r="G581" i="4"/>
  <c r="H581" i="4" s="1"/>
  <c r="H900" i="3"/>
  <c r="I900" i="3" s="1"/>
  <c r="F901" i="3"/>
  <c r="G902" i="3"/>
  <c r="E894" i="5" l="1"/>
  <c r="H893" i="5"/>
  <c r="G893" i="5"/>
  <c r="F893" i="5"/>
  <c r="E913" i="4"/>
  <c r="C914" i="4"/>
  <c r="G582" i="4"/>
  <c r="H582" i="4" s="1"/>
  <c r="G903" i="3"/>
  <c r="F902" i="3"/>
  <c r="H901" i="3"/>
  <c r="I901" i="3" s="1"/>
  <c r="E895" i="5" l="1"/>
  <c r="H894" i="5"/>
  <c r="G894" i="5"/>
  <c r="F894" i="5"/>
  <c r="E914" i="4"/>
  <c r="C915" i="4"/>
  <c r="G583" i="4"/>
  <c r="H583" i="4" s="1"/>
  <c r="H902" i="3"/>
  <c r="I902" i="3" s="1"/>
  <c r="F903" i="3"/>
  <c r="G904" i="3"/>
  <c r="E896" i="5" l="1"/>
  <c r="H895" i="5"/>
  <c r="G895" i="5"/>
  <c r="F895" i="5"/>
  <c r="E915" i="4"/>
  <c r="C916" i="4"/>
  <c r="G584" i="4"/>
  <c r="H584" i="4" s="1"/>
  <c r="G905" i="3"/>
  <c r="F904" i="3"/>
  <c r="H903" i="3"/>
  <c r="I903" i="3" s="1"/>
  <c r="E897" i="5" l="1"/>
  <c r="H896" i="5"/>
  <c r="G896" i="5"/>
  <c r="F896" i="5"/>
  <c r="E916" i="4"/>
  <c r="C917" i="4"/>
  <c r="G585" i="4"/>
  <c r="H585" i="4" s="1"/>
  <c r="F905" i="3"/>
  <c r="H904" i="3"/>
  <c r="I904" i="3" s="1"/>
  <c r="G906" i="3"/>
  <c r="E898" i="5" l="1"/>
  <c r="H897" i="5"/>
  <c r="G897" i="5"/>
  <c r="F897" i="5"/>
  <c r="E917" i="4"/>
  <c r="C918" i="4"/>
  <c r="G586" i="4"/>
  <c r="H586" i="4" s="1"/>
  <c r="G907" i="3"/>
  <c r="H905" i="3"/>
  <c r="I905" i="3" s="1"/>
  <c r="F906" i="3"/>
  <c r="E899" i="5" l="1"/>
  <c r="H898" i="5"/>
  <c r="G898" i="5"/>
  <c r="F898" i="5"/>
  <c r="E918" i="4"/>
  <c r="C919" i="4"/>
  <c r="G587" i="4"/>
  <c r="H587" i="4" s="1"/>
  <c r="F907" i="3"/>
  <c r="H906" i="3"/>
  <c r="I906" i="3" s="1"/>
  <c r="G908" i="3"/>
  <c r="E900" i="5" l="1"/>
  <c r="H899" i="5"/>
  <c r="G899" i="5"/>
  <c r="F899" i="5"/>
  <c r="E919" i="4"/>
  <c r="C920" i="4"/>
  <c r="G588" i="4"/>
  <c r="H588" i="4" s="1"/>
  <c r="G909" i="3"/>
  <c r="H907" i="3"/>
  <c r="I907" i="3" s="1"/>
  <c r="F908" i="3"/>
  <c r="E901" i="5" l="1"/>
  <c r="H900" i="5"/>
  <c r="G900" i="5"/>
  <c r="F900" i="5"/>
  <c r="E920" i="4"/>
  <c r="C921" i="4"/>
  <c r="G589" i="4"/>
  <c r="H589" i="4" s="1"/>
  <c r="F909" i="3"/>
  <c r="H908" i="3"/>
  <c r="I908" i="3" s="1"/>
  <c r="G910" i="3"/>
  <c r="E902" i="5" l="1"/>
  <c r="H901" i="5"/>
  <c r="G901" i="5"/>
  <c r="F901" i="5"/>
  <c r="E921" i="4"/>
  <c r="C922" i="4"/>
  <c r="G590" i="4"/>
  <c r="H590" i="4" s="1"/>
  <c r="G911" i="3"/>
  <c r="F910" i="3"/>
  <c r="H909" i="3"/>
  <c r="I909" i="3" s="1"/>
  <c r="E903" i="5" l="1"/>
  <c r="H902" i="5"/>
  <c r="G902" i="5"/>
  <c r="F902" i="5"/>
  <c r="E922" i="4"/>
  <c r="C923" i="4"/>
  <c r="G591" i="4"/>
  <c r="H591" i="4" s="1"/>
  <c r="H910" i="3"/>
  <c r="I910" i="3" s="1"/>
  <c r="F911" i="3"/>
  <c r="G912" i="3"/>
  <c r="G903" i="5" l="1"/>
  <c r="F903" i="5"/>
  <c r="E904" i="5"/>
  <c r="H903" i="5"/>
  <c r="E923" i="4"/>
  <c r="C924" i="4"/>
  <c r="G592" i="4"/>
  <c r="H592" i="4" s="1"/>
  <c r="G913" i="3"/>
  <c r="F912" i="3"/>
  <c r="H911" i="3"/>
  <c r="I911" i="3" s="1"/>
  <c r="G904" i="5" l="1"/>
  <c r="F904" i="5"/>
  <c r="E905" i="5"/>
  <c r="H904" i="5"/>
  <c r="E924" i="4"/>
  <c r="C925" i="4"/>
  <c r="G593" i="4"/>
  <c r="H593" i="4" s="1"/>
  <c r="H912" i="3"/>
  <c r="I912" i="3" s="1"/>
  <c r="F913" i="3"/>
  <c r="G914" i="3"/>
  <c r="E906" i="5" l="1"/>
  <c r="H905" i="5"/>
  <c r="G905" i="5"/>
  <c r="F905" i="5"/>
  <c r="E925" i="4"/>
  <c r="C926" i="4"/>
  <c r="G594" i="4"/>
  <c r="H594" i="4" s="1"/>
  <c r="G915" i="3"/>
  <c r="F914" i="3"/>
  <c r="H913" i="3"/>
  <c r="I913" i="3" s="1"/>
  <c r="G906" i="5" l="1"/>
  <c r="F906" i="5"/>
  <c r="E907" i="5"/>
  <c r="H906" i="5"/>
  <c r="E926" i="4"/>
  <c r="C927" i="4"/>
  <c r="G595" i="4"/>
  <c r="H595" i="4" s="1"/>
  <c r="H914" i="3"/>
  <c r="I914" i="3" s="1"/>
  <c r="F915" i="3"/>
  <c r="G916" i="3"/>
  <c r="E908" i="5" l="1"/>
  <c r="H907" i="5"/>
  <c r="G907" i="5"/>
  <c r="F907" i="5"/>
  <c r="E927" i="4"/>
  <c r="C928" i="4"/>
  <c r="G596" i="4"/>
  <c r="H596" i="4" s="1"/>
  <c r="G917" i="3"/>
  <c r="F916" i="3"/>
  <c r="H915" i="3"/>
  <c r="I915" i="3" s="1"/>
  <c r="E909" i="5" l="1"/>
  <c r="H908" i="5"/>
  <c r="G908" i="5"/>
  <c r="F908" i="5"/>
  <c r="E928" i="4"/>
  <c r="C929" i="4"/>
  <c r="G597" i="4"/>
  <c r="H597" i="4" s="1"/>
  <c r="F917" i="3"/>
  <c r="H916" i="3"/>
  <c r="I916" i="3" s="1"/>
  <c r="G918" i="3"/>
  <c r="G909" i="5" l="1"/>
  <c r="F909" i="5"/>
  <c r="E910" i="5"/>
  <c r="H909" i="5"/>
  <c r="E929" i="4"/>
  <c r="C930" i="4"/>
  <c r="G598" i="4"/>
  <c r="H598" i="4" s="1"/>
  <c r="G919" i="3"/>
  <c r="H917" i="3"/>
  <c r="I917" i="3" s="1"/>
  <c r="F918" i="3"/>
  <c r="E911" i="5" l="1"/>
  <c r="H910" i="5"/>
  <c r="G910" i="5"/>
  <c r="F910" i="5"/>
  <c r="E930" i="4"/>
  <c r="C931" i="4"/>
  <c r="G599" i="4"/>
  <c r="H599" i="4" s="1"/>
  <c r="F919" i="3"/>
  <c r="H918" i="3"/>
  <c r="I918" i="3" s="1"/>
  <c r="G920" i="3"/>
  <c r="G911" i="5" l="1"/>
  <c r="F911" i="5"/>
  <c r="E912" i="5"/>
  <c r="H911" i="5"/>
  <c r="E931" i="4"/>
  <c r="C932" i="4"/>
  <c r="G600" i="4"/>
  <c r="H600" i="4" s="1"/>
  <c r="G921" i="3"/>
  <c r="H919" i="3"/>
  <c r="I919" i="3" s="1"/>
  <c r="F920" i="3"/>
  <c r="G912" i="5" l="1"/>
  <c r="F912" i="5"/>
  <c r="E913" i="5"/>
  <c r="H912" i="5"/>
  <c r="E932" i="4"/>
  <c r="C933" i="4"/>
  <c r="G601" i="4"/>
  <c r="H601" i="4" s="1"/>
  <c r="F921" i="3"/>
  <c r="H920" i="3"/>
  <c r="I920" i="3" s="1"/>
  <c r="G922" i="3"/>
  <c r="E914" i="5" l="1"/>
  <c r="H913" i="5"/>
  <c r="G913" i="5"/>
  <c r="F913" i="5"/>
  <c r="E933" i="4"/>
  <c r="C934" i="4"/>
  <c r="G602" i="4"/>
  <c r="H602" i="4" s="1"/>
  <c r="G923" i="3"/>
  <c r="F922" i="3"/>
  <c r="H921" i="3"/>
  <c r="I921" i="3" s="1"/>
  <c r="E915" i="5" l="1"/>
  <c r="H914" i="5"/>
  <c r="G914" i="5"/>
  <c r="F914" i="5"/>
  <c r="E934" i="4"/>
  <c r="C935" i="4"/>
  <c r="G603" i="4"/>
  <c r="H603" i="4" s="1"/>
  <c r="H922" i="3"/>
  <c r="I922" i="3" s="1"/>
  <c r="F923" i="3"/>
  <c r="G924" i="3"/>
  <c r="G915" i="5" l="1"/>
  <c r="F915" i="5"/>
  <c r="E916" i="5"/>
  <c r="H915" i="5"/>
  <c r="E935" i="4"/>
  <c r="C936" i="4"/>
  <c r="G604" i="4"/>
  <c r="H604" i="4" s="1"/>
  <c r="G925" i="3"/>
  <c r="F924" i="3"/>
  <c r="H923" i="3"/>
  <c r="I923" i="3" s="1"/>
  <c r="E917" i="5" l="1"/>
  <c r="H916" i="5"/>
  <c r="G916" i="5"/>
  <c r="F916" i="5"/>
  <c r="E936" i="4"/>
  <c r="C937" i="4"/>
  <c r="G605" i="4"/>
  <c r="H605" i="4" s="1"/>
  <c r="H924" i="3"/>
  <c r="I924" i="3" s="1"/>
  <c r="F925" i="3"/>
  <c r="G926" i="3"/>
  <c r="E918" i="5" l="1"/>
  <c r="H917" i="5"/>
  <c r="G917" i="5"/>
  <c r="F917" i="5"/>
  <c r="E937" i="4"/>
  <c r="C938" i="4"/>
  <c r="G606" i="4"/>
  <c r="H606" i="4" s="1"/>
  <c r="G927" i="3"/>
  <c r="F926" i="3"/>
  <c r="H925" i="3"/>
  <c r="I925" i="3" s="1"/>
  <c r="G918" i="5" l="1"/>
  <c r="F918" i="5"/>
  <c r="E919" i="5"/>
  <c r="H918" i="5"/>
  <c r="E938" i="4"/>
  <c r="C939" i="4"/>
  <c r="G607" i="4"/>
  <c r="H607" i="4" s="1"/>
  <c r="H926" i="3"/>
  <c r="I926" i="3" s="1"/>
  <c r="F927" i="3"/>
  <c r="G928" i="3"/>
  <c r="E920" i="5" l="1"/>
  <c r="G919" i="5"/>
  <c r="H919" i="5"/>
  <c r="F919" i="5"/>
  <c r="E939" i="4"/>
  <c r="C940" i="4"/>
  <c r="G608" i="4"/>
  <c r="H608" i="4" s="1"/>
  <c r="G929" i="3"/>
  <c r="F928" i="3"/>
  <c r="H927" i="3"/>
  <c r="I927" i="3" s="1"/>
  <c r="E921" i="5" l="1"/>
  <c r="H920" i="5"/>
  <c r="G920" i="5"/>
  <c r="F920" i="5"/>
  <c r="E940" i="4"/>
  <c r="C941" i="4"/>
  <c r="G609" i="4"/>
  <c r="H609" i="4" s="1"/>
  <c r="F929" i="3"/>
  <c r="H928" i="3"/>
  <c r="I928" i="3" s="1"/>
  <c r="G930" i="3"/>
  <c r="G921" i="5" l="1"/>
  <c r="F921" i="5"/>
  <c r="E922" i="5"/>
  <c r="H921" i="5"/>
  <c r="E941" i="4"/>
  <c r="C942" i="4"/>
  <c r="G610" i="4"/>
  <c r="H610" i="4" s="1"/>
  <c r="G931" i="3"/>
  <c r="H929" i="3"/>
  <c r="I929" i="3" s="1"/>
  <c r="F930" i="3"/>
  <c r="G922" i="5" l="1"/>
  <c r="F922" i="5"/>
  <c r="E923" i="5"/>
  <c r="H922" i="5"/>
  <c r="E942" i="4"/>
  <c r="C943" i="4"/>
  <c r="G611" i="4"/>
  <c r="H611" i="4" s="1"/>
  <c r="F931" i="3"/>
  <c r="H930" i="3"/>
  <c r="I930" i="3" s="1"/>
  <c r="G932" i="3"/>
  <c r="E924" i="5" l="1"/>
  <c r="H923" i="5"/>
  <c r="G923" i="5"/>
  <c r="F923" i="5"/>
  <c r="E943" i="4"/>
  <c r="C944" i="4"/>
  <c r="G612" i="4"/>
  <c r="H612" i="4" s="1"/>
  <c r="G933" i="3"/>
  <c r="H931" i="3"/>
  <c r="I931" i="3" s="1"/>
  <c r="F932" i="3"/>
  <c r="G924" i="5" l="1"/>
  <c r="F924" i="5"/>
  <c r="E925" i="5"/>
  <c r="H924" i="5"/>
  <c r="E944" i="4"/>
  <c r="C945" i="4"/>
  <c r="G613" i="4"/>
  <c r="H613" i="4" s="1"/>
  <c r="F933" i="3"/>
  <c r="H932" i="3"/>
  <c r="I932" i="3" s="1"/>
  <c r="G934" i="3"/>
  <c r="E926" i="5" l="1"/>
  <c r="H925" i="5"/>
  <c r="G925" i="5"/>
  <c r="F925" i="5"/>
  <c r="E945" i="4"/>
  <c r="C946" i="4"/>
  <c r="G614" i="4"/>
  <c r="H614" i="4" s="1"/>
  <c r="G935" i="3"/>
  <c r="F934" i="3"/>
  <c r="H933" i="3"/>
  <c r="I933" i="3" s="1"/>
  <c r="E927" i="5" l="1"/>
  <c r="H926" i="5"/>
  <c r="G926" i="5"/>
  <c r="F926" i="5"/>
  <c r="E946" i="4"/>
  <c r="C947" i="4"/>
  <c r="G615" i="4"/>
  <c r="H615" i="4" s="1"/>
  <c r="H934" i="3"/>
  <c r="I934" i="3" s="1"/>
  <c r="F935" i="3"/>
  <c r="G936" i="3"/>
  <c r="G927" i="5" l="1"/>
  <c r="F927" i="5"/>
  <c r="E928" i="5"/>
  <c r="H927" i="5"/>
  <c r="E947" i="4"/>
  <c r="C948" i="4"/>
  <c r="G616" i="4"/>
  <c r="H616" i="4" s="1"/>
  <c r="G937" i="3"/>
  <c r="F936" i="3"/>
  <c r="H935" i="3"/>
  <c r="I935" i="3" s="1"/>
  <c r="E929" i="5" l="1"/>
  <c r="H928" i="5"/>
  <c r="G928" i="5"/>
  <c r="F928" i="5"/>
  <c r="E948" i="4"/>
  <c r="C949" i="4"/>
  <c r="G617" i="4"/>
  <c r="H617" i="4" s="1"/>
  <c r="H936" i="3"/>
  <c r="I936" i="3" s="1"/>
  <c r="F937" i="3"/>
  <c r="G938" i="3"/>
  <c r="G929" i="5" l="1"/>
  <c r="F929" i="5"/>
  <c r="E930" i="5"/>
  <c r="H929" i="5"/>
  <c r="E949" i="4"/>
  <c r="C950" i="4"/>
  <c r="G618" i="4"/>
  <c r="H618" i="4" s="1"/>
  <c r="G939" i="3"/>
  <c r="F938" i="3"/>
  <c r="H937" i="3"/>
  <c r="I937" i="3" s="1"/>
  <c r="G930" i="5" l="1"/>
  <c r="F930" i="5"/>
  <c r="E931" i="5"/>
  <c r="H930" i="5"/>
  <c r="E950" i="4"/>
  <c r="C951" i="4"/>
  <c r="G619" i="4"/>
  <c r="H619" i="4" s="1"/>
  <c r="H938" i="3"/>
  <c r="I938" i="3" s="1"/>
  <c r="F939" i="3"/>
  <c r="G940" i="3"/>
  <c r="E932" i="5" l="1"/>
  <c r="H931" i="5"/>
  <c r="G931" i="5"/>
  <c r="F931" i="5"/>
  <c r="E951" i="4"/>
  <c r="C952" i="4"/>
  <c r="G620" i="4"/>
  <c r="H620" i="4" s="1"/>
  <c r="G941" i="3"/>
  <c r="F940" i="3"/>
  <c r="H939" i="3"/>
  <c r="I939" i="3" s="1"/>
  <c r="E933" i="5" l="1"/>
  <c r="H932" i="5"/>
  <c r="G932" i="5"/>
  <c r="F932" i="5"/>
  <c r="E952" i="4"/>
  <c r="C953" i="4"/>
  <c r="G621" i="4"/>
  <c r="H621" i="4" s="1"/>
  <c r="F941" i="3"/>
  <c r="H940" i="3"/>
  <c r="I940" i="3" s="1"/>
  <c r="G942" i="3"/>
  <c r="G933" i="5" l="1"/>
  <c r="F933" i="5"/>
  <c r="E934" i="5"/>
  <c r="H933" i="5"/>
  <c r="E953" i="4"/>
  <c r="C954" i="4"/>
  <c r="G622" i="4"/>
  <c r="H622" i="4" s="1"/>
  <c r="G943" i="3"/>
  <c r="H941" i="3"/>
  <c r="I941" i="3" s="1"/>
  <c r="F942" i="3"/>
  <c r="E935" i="5" l="1"/>
  <c r="H934" i="5"/>
  <c r="G934" i="5"/>
  <c r="F934" i="5"/>
  <c r="E954" i="4"/>
  <c r="C955" i="4"/>
  <c r="G623" i="4"/>
  <c r="H623" i="4" s="1"/>
  <c r="F943" i="3"/>
  <c r="H942" i="3"/>
  <c r="I942" i="3" s="1"/>
  <c r="G944" i="3"/>
  <c r="E936" i="5" l="1"/>
  <c r="H935" i="5"/>
  <c r="G935" i="5"/>
  <c r="F935" i="5"/>
  <c r="E955" i="4"/>
  <c r="C956" i="4"/>
  <c r="G624" i="4"/>
  <c r="H624" i="4" s="1"/>
  <c r="G945" i="3"/>
  <c r="H943" i="3"/>
  <c r="I943" i="3" s="1"/>
  <c r="F944" i="3"/>
  <c r="G936" i="5" l="1"/>
  <c r="F936" i="5"/>
  <c r="E937" i="5"/>
  <c r="H936" i="5"/>
  <c r="E956" i="4"/>
  <c r="C957" i="4"/>
  <c r="G625" i="4"/>
  <c r="H625" i="4" s="1"/>
  <c r="F945" i="3"/>
  <c r="H944" i="3"/>
  <c r="I944" i="3" s="1"/>
  <c r="G946" i="3"/>
  <c r="E938" i="5" l="1"/>
  <c r="H937" i="5"/>
  <c r="G937" i="5"/>
  <c r="F937" i="5"/>
  <c r="E957" i="4"/>
  <c r="C958" i="4"/>
  <c r="G626" i="4"/>
  <c r="H626" i="4" s="1"/>
  <c r="G947" i="3"/>
  <c r="F946" i="3"/>
  <c r="H945" i="3"/>
  <c r="I945" i="3" s="1"/>
  <c r="E939" i="5" l="1"/>
  <c r="H938" i="5"/>
  <c r="G938" i="5"/>
  <c r="F938" i="5"/>
  <c r="E958" i="4"/>
  <c r="C959" i="4"/>
  <c r="G627" i="4"/>
  <c r="H627" i="4" s="1"/>
  <c r="H946" i="3"/>
  <c r="I946" i="3" s="1"/>
  <c r="F947" i="3"/>
  <c r="G948" i="3"/>
  <c r="G939" i="5" l="1"/>
  <c r="F939" i="5"/>
  <c r="E940" i="5"/>
  <c r="H939" i="5"/>
  <c r="E959" i="4"/>
  <c r="C960" i="4"/>
  <c r="G628" i="4"/>
  <c r="H628" i="4" s="1"/>
  <c r="G949" i="3"/>
  <c r="F948" i="3"/>
  <c r="H947" i="3"/>
  <c r="I947" i="3" s="1"/>
  <c r="G940" i="5" l="1"/>
  <c r="F940" i="5"/>
  <c r="E941" i="5"/>
  <c r="H940" i="5"/>
  <c r="E960" i="4"/>
  <c r="C961" i="4"/>
  <c r="G629" i="4"/>
  <c r="H629" i="4" s="1"/>
  <c r="H948" i="3"/>
  <c r="I948" i="3" s="1"/>
  <c r="F949" i="3"/>
  <c r="G950" i="3"/>
  <c r="E942" i="5" l="1"/>
  <c r="H941" i="5"/>
  <c r="G941" i="5"/>
  <c r="F941" i="5"/>
  <c r="E961" i="4"/>
  <c r="C962" i="4"/>
  <c r="G630" i="4"/>
  <c r="H630" i="4" s="1"/>
  <c r="G951" i="3"/>
  <c r="F950" i="3"/>
  <c r="H949" i="3"/>
  <c r="I949" i="3" s="1"/>
  <c r="G942" i="5" l="1"/>
  <c r="F942" i="5"/>
  <c r="E943" i="5"/>
  <c r="H942" i="5"/>
  <c r="E962" i="4"/>
  <c r="C963" i="4"/>
  <c r="G631" i="4"/>
  <c r="H631" i="4" s="1"/>
  <c r="H950" i="3"/>
  <c r="I950" i="3" s="1"/>
  <c r="F951" i="3"/>
  <c r="G952" i="3"/>
  <c r="E944" i="5" l="1"/>
  <c r="H943" i="5"/>
  <c r="G943" i="5"/>
  <c r="F943" i="5"/>
  <c r="E963" i="4"/>
  <c r="C964" i="4"/>
  <c r="G632" i="4"/>
  <c r="H632" i="4" s="1"/>
  <c r="G953" i="3"/>
  <c r="F952" i="3"/>
  <c r="H951" i="3"/>
  <c r="I951" i="3" s="1"/>
  <c r="E945" i="5" l="1"/>
  <c r="H944" i="5"/>
  <c r="G944" i="5"/>
  <c r="F944" i="5"/>
  <c r="E964" i="4"/>
  <c r="C965" i="4"/>
  <c r="G633" i="4"/>
  <c r="H633" i="4" s="1"/>
  <c r="F953" i="3"/>
  <c r="H952" i="3"/>
  <c r="I952" i="3" s="1"/>
  <c r="G954" i="3"/>
  <c r="G945" i="5" l="1"/>
  <c r="F945" i="5"/>
  <c r="E946" i="5"/>
  <c r="H945" i="5"/>
  <c r="E965" i="4"/>
  <c r="C966" i="4"/>
  <c r="G634" i="4"/>
  <c r="H634" i="4" s="1"/>
  <c r="G955" i="3"/>
  <c r="F954" i="3"/>
  <c r="H953" i="3"/>
  <c r="I953" i="3" s="1"/>
  <c r="E947" i="5" l="1"/>
  <c r="H946" i="5"/>
  <c r="G946" i="5"/>
  <c r="F946" i="5"/>
  <c r="E966" i="4"/>
  <c r="C967" i="4"/>
  <c r="G635" i="4"/>
  <c r="H635" i="4" s="1"/>
  <c r="H954" i="3"/>
  <c r="I954" i="3" s="1"/>
  <c r="F955" i="3"/>
  <c r="G956" i="3"/>
  <c r="G947" i="5" l="1"/>
  <c r="F947" i="5"/>
  <c r="E948" i="5"/>
  <c r="H947" i="5"/>
  <c r="E967" i="4"/>
  <c r="C968" i="4"/>
  <c r="G636" i="4"/>
  <c r="H636" i="4" s="1"/>
  <c r="G957" i="3"/>
  <c r="F956" i="3"/>
  <c r="H955" i="3"/>
  <c r="I955" i="3" s="1"/>
  <c r="G948" i="5" l="1"/>
  <c r="F948" i="5"/>
  <c r="E949" i="5"/>
  <c r="H948" i="5"/>
  <c r="E968" i="4"/>
  <c r="C969" i="4"/>
  <c r="G637" i="4"/>
  <c r="H637" i="4" s="1"/>
  <c r="H956" i="3"/>
  <c r="I956" i="3" s="1"/>
  <c r="F957" i="3"/>
  <c r="G958" i="3"/>
  <c r="E950" i="5" l="1"/>
  <c r="H949" i="5"/>
  <c r="G949" i="5"/>
  <c r="F949" i="5"/>
  <c r="E969" i="4"/>
  <c r="C970" i="4"/>
  <c r="G638" i="4"/>
  <c r="H638" i="4" s="1"/>
  <c r="G959" i="3"/>
  <c r="F958" i="3"/>
  <c r="H957" i="3"/>
  <c r="I957" i="3" s="1"/>
  <c r="E951" i="5" l="1"/>
  <c r="H950" i="5"/>
  <c r="G950" i="5"/>
  <c r="F950" i="5"/>
  <c r="E970" i="4"/>
  <c r="C971" i="4"/>
  <c r="G639" i="4"/>
  <c r="H639" i="4" s="1"/>
  <c r="H958" i="3"/>
  <c r="I958" i="3" s="1"/>
  <c r="F959" i="3"/>
  <c r="G960" i="3"/>
  <c r="G951" i="5" l="1"/>
  <c r="F951" i="5"/>
  <c r="E952" i="5"/>
  <c r="H951" i="5"/>
  <c r="E971" i="4"/>
  <c r="C972" i="4"/>
  <c r="G640" i="4"/>
  <c r="H640" i="4" s="1"/>
  <c r="G961" i="3"/>
  <c r="F960" i="3"/>
  <c r="H959" i="3"/>
  <c r="I959" i="3" s="1"/>
  <c r="E953" i="5" l="1"/>
  <c r="H952" i="5"/>
  <c r="G952" i="5"/>
  <c r="F952" i="5"/>
  <c r="E972" i="4"/>
  <c r="C973" i="4"/>
  <c r="G641" i="4"/>
  <c r="H641" i="4" s="1"/>
  <c r="H960" i="3"/>
  <c r="I960" i="3" s="1"/>
  <c r="F961" i="3"/>
  <c r="G962" i="3"/>
  <c r="F953" i="5" l="1"/>
  <c r="E954" i="5"/>
  <c r="H953" i="5"/>
  <c r="G953" i="5"/>
  <c r="E973" i="4"/>
  <c r="C974" i="4"/>
  <c r="G642" i="4"/>
  <c r="H642" i="4" s="1"/>
  <c r="G963" i="3"/>
  <c r="H961" i="3"/>
  <c r="I961" i="3" s="1"/>
  <c r="F962" i="3"/>
  <c r="G954" i="5" l="1"/>
  <c r="F954" i="5"/>
  <c r="E955" i="5"/>
  <c r="H954" i="5"/>
  <c r="E974" i="4"/>
  <c r="C975" i="4"/>
  <c r="G643" i="4"/>
  <c r="H643" i="4" s="1"/>
  <c r="F963" i="3"/>
  <c r="H962" i="3"/>
  <c r="I962" i="3" s="1"/>
  <c r="G964" i="3"/>
  <c r="F955" i="5" l="1"/>
  <c r="E956" i="5"/>
  <c r="H955" i="5"/>
  <c r="G955" i="5"/>
  <c r="E975" i="4"/>
  <c r="C976" i="4"/>
  <c r="G644" i="4"/>
  <c r="H644" i="4" s="1"/>
  <c r="G965" i="3"/>
  <c r="H963" i="3"/>
  <c r="I963" i="3" s="1"/>
  <c r="F964" i="3"/>
  <c r="F956" i="5" l="1"/>
  <c r="E957" i="5"/>
  <c r="H956" i="5"/>
  <c r="G956" i="5"/>
  <c r="E976" i="4"/>
  <c r="C977" i="4"/>
  <c r="G645" i="4"/>
  <c r="H645" i="4" s="1"/>
  <c r="F965" i="3"/>
  <c r="H964" i="3"/>
  <c r="I964" i="3" s="1"/>
  <c r="G966" i="3"/>
  <c r="G957" i="5" l="1"/>
  <c r="F957" i="5"/>
  <c r="E958" i="5"/>
  <c r="H957" i="5"/>
  <c r="E977" i="4"/>
  <c r="C978" i="4"/>
  <c r="G646" i="4"/>
  <c r="H646" i="4" s="1"/>
  <c r="G967" i="3"/>
  <c r="F966" i="3"/>
  <c r="H965" i="3"/>
  <c r="I965" i="3" s="1"/>
  <c r="E959" i="5" l="1"/>
  <c r="H958" i="5"/>
  <c r="G958" i="5"/>
  <c r="F958" i="5"/>
  <c r="E978" i="4"/>
  <c r="C979" i="4"/>
  <c r="G647" i="4"/>
  <c r="H647" i="4" s="1"/>
  <c r="H966" i="3"/>
  <c r="I966" i="3" s="1"/>
  <c r="F967" i="3"/>
  <c r="G968" i="3"/>
  <c r="F959" i="5" l="1"/>
  <c r="E960" i="5"/>
  <c r="H959" i="5"/>
  <c r="G959" i="5"/>
  <c r="E979" i="4"/>
  <c r="C980" i="4"/>
  <c r="G648" i="4"/>
  <c r="H648" i="4" s="1"/>
  <c r="G969" i="3"/>
  <c r="F968" i="3"/>
  <c r="H967" i="3"/>
  <c r="I967" i="3" s="1"/>
  <c r="G960" i="5" l="1"/>
  <c r="F960" i="5"/>
  <c r="E961" i="5"/>
  <c r="H960" i="5"/>
  <c r="E980" i="4"/>
  <c r="C981" i="4"/>
  <c r="G649" i="4"/>
  <c r="H649" i="4" s="1"/>
  <c r="H968" i="3"/>
  <c r="I968" i="3" s="1"/>
  <c r="F969" i="3"/>
  <c r="G970" i="3"/>
  <c r="E962" i="5" l="1"/>
  <c r="H961" i="5"/>
  <c r="G961" i="5"/>
  <c r="F961" i="5"/>
  <c r="E981" i="4"/>
  <c r="C982" i="4"/>
  <c r="G650" i="4"/>
  <c r="H650" i="4" s="1"/>
  <c r="G971" i="3"/>
  <c r="F970" i="3"/>
  <c r="H969" i="3"/>
  <c r="I969" i="3" s="1"/>
  <c r="H962" i="5" l="1"/>
  <c r="F962" i="5"/>
  <c r="E963" i="5"/>
  <c r="G962" i="5"/>
  <c r="E982" i="4"/>
  <c r="C983" i="4"/>
  <c r="G651" i="4"/>
  <c r="H651" i="4" s="1"/>
  <c r="F971" i="3"/>
  <c r="H970" i="3"/>
  <c r="I970" i="3" s="1"/>
  <c r="G972" i="3"/>
  <c r="G963" i="5" l="1"/>
  <c r="F963" i="5"/>
  <c r="H963" i="5"/>
  <c r="E964" i="5"/>
  <c r="E983" i="4"/>
  <c r="C984" i="4"/>
  <c r="G652" i="4"/>
  <c r="H652" i="4" s="1"/>
  <c r="G973" i="3"/>
  <c r="F972" i="3"/>
  <c r="H971" i="3"/>
  <c r="I971" i="3" s="1"/>
  <c r="E965" i="5" l="1"/>
  <c r="H964" i="5"/>
  <c r="F964" i="5"/>
  <c r="G964" i="5"/>
  <c r="E984" i="4"/>
  <c r="C985" i="4"/>
  <c r="G653" i="4"/>
  <c r="H653" i="4" s="1"/>
  <c r="H972" i="3"/>
  <c r="I972" i="3" s="1"/>
  <c r="F973" i="3"/>
  <c r="G974" i="3"/>
  <c r="H965" i="5" l="1"/>
  <c r="F965" i="5"/>
  <c r="E966" i="5"/>
  <c r="G965" i="5"/>
  <c r="E985" i="4"/>
  <c r="C986" i="4"/>
  <c r="G654" i="4"/>
  <c r="H654" i="4" s="1"/>
  <c r="G975" i="3"/>
  <c r="H973" i="3"/>
  <c r="I973" i="3" s="1"/>
  <c r="F974" i="3"/>
  <c r="G966" i="5" l="1"/>
  <c r="F966" i="5"/>
  <c r="E967" i="5"/>
  <c r="H966" i="5"/>
  <c r="E986" i="4"/>
  <c r="C987" i="4"/>
  <c r="G655" i="4"/>
  <c r="H655" i="4" s="1"/>
  <c r="F975" i="3"/>
  <c r="H974" i="3"/>
  <c r="I974" i="3" s="1"/>
  <c r="G976" i="3"/>
  <c r="H967" i="5" l="1"/>
  <c r="G967" i="5"/>
  <c r="F967" i="5"/>
  <c r="E968" i="5"/>
  <c r="E987" i="4"/>
  <c r="C988" i="4"/>
  <c r="G656" i="4"/>
  <c r="H656" i="4" s="1"/>
  <c r="G977" i="3"/>
  <c r="H975" i="3"/>
  <c r="I975" i="3" s="1"/>
  <c r="F976" i="3"/>
  <c r="H968" i="5" l="1"/>
  <c r="F968" i="5"/>
  <c r="E969" i="5"/>
  <c r="G968" i="5"/>
  <c r="E988" i="4"/>
  <c r="C989" i="4"/>
  <c r="G657" i="4"/>
  <c r="H657" i="4" s="1"/>
  <c r="G978" i="3"/>
  <c r="F977" i="3"/>
  <c r="H976" i="3"/>
  <c r="I976" i="3" s="1"/>
  <c r="G969" i="5" l="1"/>
  <c r="F969" i="5"/>
  <c r="E970" i="5"/>
  <c r="H969" i="5"/>
  <c r="E989" i="4"/>
  <c r="C990" i="4"/>
  <c r="G658" i="4"/>
  <c r="H658" i="4" s="1"/>
  <c r="F978" i="3"/>
  <c r="H977" i="3"/>
  <c r="I977" i="3" s="1"/>
  <c r="G979" i="3"/>
  <c r="E971" i="5" l="1"/>
  <c r="H970" i="5"/>
  <c r="G970" i="5"/>
  <c r="F970" i="5"/>
  <c r="E990" i="4"/>
  <c r="C991" i="4"/>
  <c r="G659" i="4"/>
  <c r="H659" i="4" s="1"/>
  <c r="G980" i="3"/>
  <c r="H978" i="3"/>
  <c r="I978" i="3" s="1"/>
  <c r="F979" i="3"/>
  <c r="H971" i="5" l="1"/>
  <c r="F971" i="5"/>
  <c r="E972" i="5"/>
  <c r="G971" i="5"/>
  <c r="E991" i="4"/>
  <c r="C992" i="4"/>
  <c r="G660" i="4"/>
  <c r="H660" i="4" s="1"/>
  <c r="F980" i="3"/>
  <c r="H979" i="3"/>
  <c r="I979" i="3" s="1"/>
  <c r="G981" i="3"/>
  <c r="G972" i="5" l="1"/>
  <c r="F972" i="5"/>
  <c r="H972" i="5"/>
  <c r="E973" i="5"/>
  <c r="E992" i="4"/>
  <c r="C993" i="4"/>
  <c r="G661" i="4"/>
  <c r="H661" i="4" s="1"/>
  <c r="G982" i="3"/>
  <c r="H980" i="3"/>
  <c r="I980" i="3" s="1"/>
  <c r="F981" i="3"/>
  <c r="E974" i="5" l="1"/>
  <c r="H973" i="5"/>
  <c r="G973" i="5"/>
  <c r="F973" i="5"/>
  <c r="E993" i="4"/>
  <c r="C994" i="4"/>
  <c r="G662" i="4"/>
  <c r="H662" i="4" s="1"/>
  <c r="F982" i="3"/>
  <c r="H981" i="3"/>
  <c r="I981" i="3" s="1"/>
  <c r="G983" i="3"/>
  <c r="H974" i="5" l="1"/>
  <c r="F974" i="5"/>
  <c r="E975" i="5"/>
  <c r="G974" i="5"/>
  <c r="E994" i="4"/>
  <c r="C995" i="4"/>
  <c r="G663" i="4"/>
  <c r="H663" i="4" s="1"/>
  <c r="G984" i="3"/>
  <c r="F983" i="3"/>
  <c r="H982" i="3"/>
  <c r="I982" i="3" s="1"/>
  <c r="G975" i="5" l="1"/>
  <c r="F975" i="5"/>
  <c r="E976" i="5"/>
  <c r="H975" i="5"/>
  <c r="E995" i="4"/>
  <c r="C996" i="4"/>
  <c r="G664" i="4"/>
  <c r="H664" i="4" s="1"/>
  <c r="F984" i="3"/>
  <c r="H983" i="3"/>
  <c r="I983" i="3" s="1"/>
  <c r="G985" i="3"/>
  <c r="H976" i="5" l="1"/>
  <c r="G976" i="5"/>
  <c r="F976" i="5"/>
  <c r="E977" i="5"/>
  <c r="E996" i="4"/>
  <c r="C997" i="4"/>
  <c r="G665" i="4"/>
  <c r="H665" i="4" s="1"/>
  <c r="G986" i="3"/>
  <c r="H984" i="3"/>
  <c r="I984" i="3" s="1"/>
  <c r="F985" i="3"/>
  <c r="H977" i="5" l="1"/>
  <c r="F977" i="5"/>
  <c r="E978" i="5"/>
  <c r="G977" i="5"/>
  <c r="E997" i="4"/>
  <c r="C998" i="4"/>
  <c r="G666" i="4"/>
  <c r="H666" i="4" s="1"/>
  <c r="H985" i="3"/>
  <c r="I985" i="3" s="1"/>
  <c r="F986" i="3"/>
  <c r="G987" i="3"/>
  <c r="G978" i="5" l="1"/>
  <c r="F978" i="5"/>
  <c r="E979" i="5"/>
  <c r="H978" i="5"/>
  <c r="E998" i="4"/>
  <c r="C999" i="4"/>
  <c r="G667" i="4"/>
  <c r="H667" i="4" s="1"/>
  <c r="G988" i="3"/>
  <c r="F987" i="3"/>
  <c r="H986" i="3"/>
  <c r="I986" i="3" s="1"/>
  <c r="E980" i="5" l="1"/>
  <c r="H979" i="5"/>
  <c r="G979" i="5"/>
  <c r="F979" i="5"/>
  <c r="E999" i="4"/>
  <c r="C1000" i="4"/>
  <c r="G668" i="4"/>
  <c r="H668" i="4" s="1"/>
  <c r="H987" i="3"/>
  <c r="I987" i="3" s="1"/>
  <c r="F988" i="3"/>
  <c r="G989" i="3"/>
  <c r="H980" i="5" l="1"/>
  <c r="F980" i="5"/>
  <c r="E981" i="5"/>
  <c r="G980" i="5"/>
  <c r="E1000" i="4"/>
  <c r="C1001" i="4"/>
  <c r="G669" i="4"/>
  <c r="H669" i="4" s="1"/>
  <c r="G990" i="3"/>
  <c r="F989" i="3"/>
  <c r="H988" i="3"/>
  <c r="I988" i="3" s="1"/>
  <c r="G981" i="5" l="1"/>
  <c r="F981" i="5"/>
  <c r="H981" i="5"/>
  <c r="E982" i="5"/>
  <c r="E1001" i="4"/>
  <c r="C1002" i="4"/>
  <c r="G670" i="4"/>
  <c r="H670" i="4" s="1"/>
  <c r="F990" i="3"/>
  <c r="H989" i="3"/>
  <c r="I989" i="3" s="1"/>
  <c r="G991" i="3"/>
  <c r="E983" i="5" l="1"/>
  <c r="H982" i="5"/>
  <c r="F982" i="5"/>
  <c r="G982" i="5"/>
  <c r="E1002" i="4"/>
  <c r="C1003" i="4"/>
  <c r="G671" i="4"/>
  <c r="H671" i="4" s="1"/>
  <c r="G992" i="3"/>
  <c r="H990" i="3"/>
  <c r="I990" i="3" s="1"/>
  <c r="F991" i="3"/>
  <c r="H983" i="5" l="1"/>
  <c r="F983" i="5"/>
  <c r="E984" i="5"/>
  <c r="G983" i="5"/>
  <c r="E1003" i="4"/>
  <c r="C1004" i="4"/>
  <c r="G672" i="4"/>
  <c r="H672" i="4" s="1"/>
  <c r="F992" i="3"/>
  <c r="H991" i="3"/>
  <c r="I991" i="3" s="1"/>
  <c r="G993" i="3"/>
  <c r="G984" i="5" l="1"/>
  <c r="F984" i="5"/>
  <c r="E985" i="5"/>
  <c r="H984" i="5"/>
  <c r="E1004" i="4"/>
  <c r="C1005" i="4"/>
  <c r="G673" i="4"/>
  <c r="H673" i="4" s="1"/>
  <c r="G994" i="3"/>
  <c r="H992" i="3"/>
  <c r="I992" i="3" s="1"/>
  <c r="F993" i="3"/>
  <c r="H985" i="5" l="1"/>
  <c r="G985" i="5"/>
  <c r="F985" i="5"/>
  <c r="E986" i="5"/>
  <c r="E1005" i="4"/>
  <c r="C1006" i="4"/>
  <c r="G674" i="4"/>
  <c r="H674" i="4" s="1"/>
  <c r="F994" i="3"/>
  <c r="H993" i="3"/>
  <c r="I993" i="3" s="1"/>
  <c r="G995" i="3"/>
  <c r="H986" i="5" l="1"/>
  <c r="F986" i="5"/>
  <c r="E987" i="5"/>
  <c r="G986" i="5"/>
  <c r="E1006" i="4"/>
  <c r="C1007" i="4"/>
  <c r="G675" i="4"/>
  <c r="H675" i="4" s="1"/>
  <c r="G996" i="3"/>
  <c r="F995" i="3"/>
  <c r="H994" i="3"/>
  <c r="I994" i="3" s="1"/>
  <c r="G987" i="5" l="1"/>
  <c r="F987" i="5"/>
  <c r="E988" i="5"/>
  <c r="H987" i="5"/>
  <c r="E1007" i="4"/>
  <c r="C1008" i="4"/>
  <c r="G676" i="4"/>
  <c r="H676" i="4" s="1"/>
  <c r="F996" i="3"/>
  <c r="H995" i="3"/>
  <c r="I995" i="3" s="1"/>
  <c r="G997" i="3"/>
  <c r="E989" i="5" l="1"/>
  <c r="H988" i="5"/>
  <c r="G988" i="5"/>
  <c r="F988" i="5"/>
  <c r="E1008" i="4"/>
  <c r="C1009" i="4"/>
  <c r="G677" i="4"/>
  <c r="H677" i="4" s="1"/>
  <c r="G998" i="3"/>
  <c r="F997" i="3"/>
  <c r="H996" i="3"/>
  <c r="I996" i="3" s="1"/>
  <c r="H989" i="5" l="1"/>
  <c r="F989" i="5"/>
  <c r="E990" i="5"/>
  <c r="G989" i="5"/>
  <c r="E1009" i="4"/>
  <c r="C1010" i="4"/>
  <c r="G678" i="4"/>
  <c r="H678" i="4" s="1"/>
  <c r="H997" i="3"/>
  <c r="I997" i="3" s="1"/>
  <c r="F998" i="3"/>
  <c r="G999" i="3"/>
  <c r="G990" i="5" l="1"/>
  <c r="F990" i="5"/>
  <c r="H990" i="5"/>
  <c r="E991" i="5"/>
  <c r="E1010" i="4"/>
  <c r="C1011" i="4"/>
  <c r="G679" i="4"/>
  <c r="H679" i="4" s="1"/>
  <c r="G1000" i="3"/>
  <c r="F999" i="3"/>
  <c r="H998" i="3"/>
  <c r="I998" i="3" s="1"/>
  <c r="E992" i="5" l="1"/>
  <c r="H991" i="5"/>
  <c r="G991" i="5"/>
  <c r="F991" i="5"/>
  <c r="E1011" i="4"/>
  <c r="C1012" i="4"/>
  <c r="G680" i="4"/>
  <c r="H680" i="4" s="1"/>
  <c r="H999" i="3"/>
  <c r="I999" i="3" s="1"/>
  <c r="F1000" i="3"/>
  <c r="G1001" i="3"/>
  <c r="H992" i="5" l="1"/>
  <c r="F992" i="5"/>
  <c r="E993" i="5"/>
  <c r="G992" i="5"/>
  <c r="E1012" i="4"/>
  <c r="C1013" i="4"/>
  <c r="G681" i="4"/>
  <c r="H681" i="4" s="1"/>
  <c r="G1002" i="3"/>
  <c r="F1001" i="3"/>
  <c r="H1000" i="3"/>
  <c r="I1000" i="3" s="1"/>
  <c r="G993" i="5" l="1"/>
  <c r="F993" i="5"/>
  <c r="E994" i="5"/>
  <c r="H993" i="5"/>
  <c r="E1013" i="4"/>
  <c r="C1014" i="4"/>
  <c r="G682" i="4"/>
  <c r="H682" i="4" s="1"/>
  <c r="F1002" i="3"/>
  <c r="H1001" i="3"/>
  <c r="I1001" i="3" s="1"/>
  <c r="G1003" i="3"/>
  <c r="H994" i="5" l="1"/>
  <c r="G994" i="5"/>
  <c r="F994" i="5"/>
  <c r="E995" i="5"/>
  <c r="E1014" i="4"/>
  <c r="C1015" i="4"/>
  <c r="G683" i="4"/>
  <c r="H683" i="4" s="1"/>
  <c r="G1004" i="3"/>
  <c r="H1002" i="3"/>
  <c r="I1002" i="3" s="1"/>
  <c r="F1003" i="3"/>
  <c r="H995" i="5" l="1"/>
  <c r="F995" i="5"/>
  <c r="E996" i="5"/>
  <c r="G995" i="5"/>
  <c r="E1015" i="4"/>
  <c r="C1016" i="4"/>
  <c r="G684" i="4"/>
  <c r="H684" i="4" s="1"/>
  <c r="F1004" i="3"/>
  <c r="H1003" i="3"/>
  <c r="I1003" i="3" s="1"/>
  <c r="G1005" i="3"/>
  <c r="G996" i="5" l="1"/>
  <c r="F996" i="5"/>
  <c r="E997" i="5"/>
  <c r="H996" i="5"/>
  <c r="E1016" i="4"/>
  <c r="C1017" i="4"/>
  <c r="G685" i="4"/>
  <c r="H685" i="4" s="1"/>
  <c r="G1006" i="3"/>
  <c r="H1004" i="3"/>
  <c r="I1004" i="3" s="1"/>
  <c r="F1005" i="3"/>
  <c r="E998" i="5" l="1"/>
  <c r="H997" i="5"/>
  <c r="G997" i="5"/>
  <c r="F997" i="5"/>
  <c r="E1017" i="4"/>
  <c r="C1018" i="4"/>
  <c r="G686" i="4"/>
  <c r="H686" i="4" s="1"/>
  <c r="F1006" i="3"/>
  <c r="H1005" i="3"/>
  <c r="I1005" i="3" s="1"/>
  <c r="G1007" i="3"/>
  <c r="H998" i="5" l="1"/>
  <c r="F998" i="5"/>
  <c r="E999" i="5"/>
  <c r="G998" i="5"/>
  <c r="E1018" i="4"/>
  <c r="C1019" i="4"/>
  <c r="G687" i="4"/>
  <c r="H687" i="4" s="1"/>
  <c r="G1008" i="3"/>
  <c r="H1006" i="3"/>
  <c r="I1006" i="3" s="1"/>
  <c r="F1007" i="3"/>
  <c r="G999" i="5" l="1"/>
  <c r="F999" i="5"/>
  <c r="H999" i="5"/>
  <c r="E1000" i="5"/>
  <c r="E1019" i="4"/>
  <c r="C1020" i="4"/>
  <c r="G688" i="4"/>
  <c r="H688" i="4" s="1"/>
  <c r="F1008" i="3"/>
  <c r="H1007" i="3"/>
  <c r="I1007" i="3" s="1"/>
  <c r="G1009" i="3"/>
  <c r="E1001" i="5" l="1"/>
  <c r="H1000" i="5"/>
  <c r="F1000" i="5"/>
  <c r="G1000" i="5"/>
  <c r="E1020" i="4"/>
  <c r="C1021" i="4"/>
  <c r="G689" i="4"/>
  <c r="H689" i="4" s="1"/>
  <c r="G1010" i="3"/>
  <c r="F1009" i="3"/>
  <c r="H1008" i="3"/>
  <c r="I1008" i="3" s="1"/>
  <c r="H1001" i="5" l="1"/>
  <c r="F1001" i="5"/>
  <c r="E1002" i="5"/>
  <c r="G1001" i="5"/>
  <c r="E1021" i="4"/>
  <c r="C1022" i="4"/>
  <c r="G690" i="4"/>
  <c r="H690" i="4" s="1"/>
  <c r="H1009" i="3"/>
  <c r="I1009" i="3" s="1"/>
  <c r="F1010" i="3"/>
  <c r="G1011" i="3"/>
  <c r="G1002" i="5" l="1"/>
  <c r="F1002" i="5"/>
  <c r="E1003" i="5"/>
  <c r="H1002" i="5"/>
  <c r="E1022" i="4"/>
  <c r="C1023" i="4"/>
  <c r="G691" i="4"/>
  <c r="H691" i="4" s="1"/>
  <c r="G1012" i="3"/>
  <c r="F1011" i="3"/>
  <c r="H1010" i="3"/>
  <c r="I1010" i="3" s="1"/>
  <c r="H1003" i="5" l="1"/>
  <c r="G1003" i="5"/>
  <c r="F1003" i="5"/>
  <c r="E1004" i="5"/>
  <c r="E1023" i="4"/>
  <c r="C1024" i="4"/>
  <c r="G692" i="4"/>
  <c r="H692" i="4" s="1"/>
  <c r="H1011" i="3"/>
  <c r="I1011" i="3" s="1"/>
  <c r="F1012" i="3"/>
  <c r="G1013" i="3"/>
  <c r="H1004" i="5" l="1"/>
  <c r="F1004" i="5"/>
  <c r="E1005" i="5"/>
  <c r="G1004" i="5"/>
  <c r="E1024" i="4"/>
  <c r="C1025" i="4"/>
  <c r="G693" i="4"/>
  <c r="H693" i="4" s="1"/>
  <c r="G1014" i="3"/>
  <c r="F1013" i="3"/>
  <c r="H1012" i="3"/>
  <c r="I1012" i="3" s="1"/>
  <c r="G1005" i="5" l="1"/>
  <c r="F1005" i="5"/>
  <c r="E1006" i="5"/>
  <c r="H1005" i="5"/>
  <c r="E1025" i="4"/>
  <c r="C1026" i="4"/>
  <c r="G694" i="4"/>
  <c r="H694" i="4" s="1"/>
  <c r="F1014" i="3"/>
  <c r="H1013" i="3"/>
  <c r="I1013" i="3" s="1"/>
  <c r="G1015" i="3"/>
  <c r="E1007" i="5" l="1"/>
  <c r="H1006" i="5"/>
  <c r="G1006" i="5"/>
  <c r="F1006" i="5"/>
  <c r="E1026" i="4"/>
  <c r="C1027" i="4"/>
  <c r="G695" i="4"/>
  <c r="H695" i="4" s="1"/>
  <c r="G1016" i="3"/>
  <c r="H1014" i="3"/>
  <c r="I1014" i="3" s="1"/>
  <c r="F1015" i="3"/>
  <c r="H1007" i="5" l="1"/>
  <c r="F1007" i="5"/>
  <c r="E1008" i="5"/>
  <c r="G1007" i="5"/>
  <c r="E1027" i="4"/>
  <c r="C1028" i="4"/>
  <c r="G696" i="4"/>
  <c r="H696" i="4" s="1"/>
  <c r="F1016" i="3"/>
  <c r="H1015" i="3"/>
  <c r="I1015" i="3" s="1"/>
  <c r="G1017" i="3"/>
  <c r="G1008" i="5" l="1"/>
  <c r="F1008" i="5"/>
  <c r="H1008" i="5"/>
  <c r="E1009" i="5"/>
  <c r="E1028" i="4"/>
  <c r="C1029" i="4"/>
  <c r="G697" i="4"/>
  <c r="H697" i="4" s="1"/>
  <c r="G1018" i="3"/>
  <c r="H1016" i="3"/>
  <c r="I1016" i="3" s="1"/>
  <c r="F1017" i="3"/>
  <c r="E1010" i="5" l="1"/>
  <c r="H1009" i="5"/>
  <c r="G1009" i="5"/>
  <c r="F1009" i="5"/>
  <c r="E1029" i="4"/>
  <c r="C1030" i="4"/>
  <c r="G698" i="4"/>
  <c r="H698" i="4" s="1"/>
  <c r="F1018" i="3"/>
  <c r="H1017" i="3"/>
  <c r="I1017" i="3" s="1"/>
  <c r="G1019" i="3"/>
  <c r="H1010" i="5" l="1"/>
  <c r="F1010" i="5"/>
  <c r="E1011" i="5"/>
  <c r="G1010" i="5"/>
  <c r="E1030" i="4"/>
  <c r="C1031" i="4"/>
  <c r="G699" i="4"/>
  <c r="H699" i="4" s="1"/>
  <c r="G1020" i="3"/>
  <c r="H1018" i="3"/>
  <c r="I1018" i="3" s="1"/>
  <c r="F1019" i="3"/>
  <c r="G1011" i="5" l="1"/>
  <c r="F1011" i="5"/>
  <c r="E1012" i="5"/>
  <c r="H1011" i="5"/>
  <c r="E1031" i="4"/>
  <c r="C1032" i="4"/>
  <c r="G700" i="4"/>
  <c r="H700" i="4" s="1"/>
  <c r="F1020" i="3"/>
  <c r="H1019" i="3"/>
  <c r="I1019" i="3" s="1"/>
  <c r="G1021" i="3"/>
  <c r="H1012" i="5" l="1"/>
  <c r="G1012" i="5"/>
  <c r="F1012" i="5"/>
  <c r="E1013" i="5"/>
  <c r="E1032" i="4"/>
  <c r="C1033" i="4"/>
  <c r="G701" i="4"/>
  <c r="H701" i="4" s="1"/>
  <c r="G1022" i="3"/>
  <c r="F1021" i="3"/>
  <c r="H1020" i="3"/>
  <c r="I1020" i="3" s="1"/>
  <c r="H1013" i="5" l="1"/>
  <c r="F1013" i="5"/>
  <c r="E1014" i="5"/>
  <c r="G1013" i="5"/>
  <c r="E1033" i="4"/>
  <c r="C1034" i="4"/>
  <c r="G702" i="4"/>
  <c r="H702" i="4" s="1"/>
  <c r="H1021" i="3"/>
  <c r="I1021" i="3" s="1"/>
  <c r="F1022" i="3"/>
  <c r="G1023" i="3"/>
  <c r="G1014" i="5" l="1"/>
  <c r="F1014" i="5"/>
  <c r="E1015" i="5"/>
  <c r="H1014" i="5"/>
  <c r="E1034" i="4"/>
  <c r="C1035" i="4"/>
  <c r="G703" i="4"/>
  <c r="H703" i="4" s="1"/>
  <c r="G1024" i="3"/>
  <c r="F1023" i="3"/>
  <c r="H1022" i="3"/>
  <c r="I1022" i="3" s="1"/>
  <c r="G1015" i="5" l="1"/>
  <c r="E1016" i="5"/>
  <c r="H1015" i="5"/>
  <c r="F1015" i="5"/>
  <c r="E1035" i="4"/>
  <c r="C1036" i="4"/>
  <c r="G704" i="4"/>
  <c r="H704" i="4" s="1"/>
  <c r="H1023" i="3"/>
  <c r="I1023" i="3" s="1"/>
  <c r="F1024" i="3"/>
  <c r="G1025" i="3"/>
  <c r="H1016" i="5" l="1"/>
  <c r="F1016" i="5"/>
  <c r="E1017" i="5"/>
  <c r="G1016" i="5"/>
  <c r="E1036" i="4"/>
  <c r="C1037" i="4"/>
  <c r="G705" i="4"/>
  <c r="H705" i="4" s="1"/>
  <c r="G1026" i="3"/>
  <c r="F1025" i="3"/>
  <c r="H1024" i="3"/>
  <c r="I1024" i="3" s="1"/>
  <c r="G1017" i="5" l="1"/>
  <c r="F1017" i="5"/>
  <c r="E1018" i="5"/>
  <c r="H1017" i="5"/>
  <c r="E1037" i="4"/>
  <c r="C1038" i="4"/>
  <c r="G706" i="4"/>
  <c r="H706" i="4" s="1"/>
  <c r="F1026" i="3"/>
  <c r="H1025" i="3"/>
  <c r="I1025" i="3" s="1"/>
  <c r="G1027" i="3"/>
  <c r="G1018" i="5" l="1"/>
  <c r="H1018" i="5"/>
  <c r="E1019" i="5"/>
  <c r="F1018" i="5"/>
  <c r="E1038" i="4"/>
  <c r="C1039" i="4"/>
  <c r="G707" i="4"/>
  <c r="H707" i="4" s="1"/>
  <c r="G1028" i="3"/>
  <c r="H1026" i="3"/>
  <c r="I1026" i="3" s="1"/>
  <c r="F1027" i="3"/>
  <c r="H1019" i="5" l="1"/>
  <c r="G1019" i="5"/>
  <c r="F1019" i="5"/>
  <c r="E1020" i="5"/>
  <c r="E1039" i="4"/>
  <c r="C1040" i="4"/>
  <c r="G708" i="4"/>
  <c r="H708" i="4" s="1"/>
  <c r="F1028" i="3"/>
  <c r="H1027" i="3"/>
  <c r="I1027" i="3" s="1"/>
  <c r="G1029" i="3"/>
  <c r="G1020" i="5" l="1"/>
  <c r="F1020" i="5"/>
  <c r="E1021" i="5"/>
  <c r="H1020" i="5"/>
  <c r="E1040" i="4"/>
  <c r="C1041" i="4"/>
  <c r="G709" i="4"/>
  <c r="H709" i="4" s="1"/>
  <c r="G1030" i="3"/>
  <c r="H1028" i="3"/>
  <c r="I1028" i="3" s="1"/>
  <c r="F1029" i="3"/>
  <c r="G1021" i="5" l="1"/>
  <c r="E1022" i="5"/>
  <c r="H1021" i="5"/>
  <c r="F1021" i="5"/>
  <c r="E1041" i="4"/>
  <c r="C1042" i="4"/>
  <c r="G710" i="4"/>
  <c r="H710" i="4" s="1"/>
  <c r="F1030" i="3"/>
  <c r="H1029" i="3"/>
  <c r="I1029" i="3" s="1"/>
  <c r="G1031" i="3"/>
  <c r="H1022" i="5" l="1"/>
  <c r="G1022" i="5"/>
  <c r="F1022" i="5"/>
  <c r="E1023" i="5"/>
  <c r="E1042" i="4"/>
  <c r="C1043" i="4"/>
  <c r="G711" i="4"/>
  <c r="H711" i="4" s="1"/>
  <c r="G1032" i="3"/>
  <c r="H1030" i="3"/>
  <c r="I1030" i="3" s="1"/>
  <c r="F1031" i="3"/>
  <c r="G1023" i="5" l="1"/>
  <c r="F1023" i="5"/>
  <c r="E1024" i="5"/>
  <c r="H1023" i="5"/>
  <c r="E1043" i="4"/>
  <c r="C1044" i="4"/>
  <c r="G712" i="4"/>
  <c r="H712" i="4" s="1"/>
  <c r="F1032" i="3"/>
  <c r="H1031" i="3"/>
  <c r="I1031" i="3" s="1"/>
  <c r="G1033" i="3"/>
  <c r="G1024" i="5" l="1"/>
  <c r="E1025" i="5"/>
  <c r="H1024" i="5"/>
  <c r="F1024" i="5"/>
  <c r="E1044" i="4"/>
  <c r="C1045" i="4"/>
  <c r="G713" i="4"/>
  <c r="H713" i="4" s="1"/>
  <c r="G1034" i="3"/>
  <c r="F1033" i="3"/>
  <c r="H1032" i="3"/>
  <c r="I1032" i="3" s="1"/>
  <c r="H1025" i="5" l="1"/>
  <c r="G1025" i="5"/>
  <c r="F1025" i="5"/>
  <c r="E1026" i="5"/>
  <c r="E1045" i="4"/>
  <c r="C1046" i="4"/>
  <c r="G714" i="4"/>
  <c r="H714" i="4" s="1"/>
  <c r="H1033" i="3"/>
  <c r="I1033" i="3" s="1"/>
  <c r="F1034" i="3"/>
  <c r="G1035" i="3"/>
  <c r="G1026" i="5" l="1"/>
  <c r="F1026" i="5"/>
  <c r="E1027" i="5"/>
  <c r="H1026" i="5"/>
  <c r="E1046" i="4"/>
  <c r="C1047" i="4"/>
  <c r="G715" i="4"/>
  <c r="H715" i="4" s="1"/>
  <c r="G1036" i="3"/>
  <c r="F1035" i="3"/>
  <c r="H1034" i="3"/>
  <c r="I1034" i="3" s="1"/>
  <c r="G1027" i="5" l="1"/>
  <c r="E1028" i="5"/>
  <c r="H1027" i="5"/>
  <c r="F1027" i="5"/>
  <c r="E1047" i="4"/>
  <c r="C1048" i="4"/>
  <c r="G716" i="4"/>
  <c r="H716" i="4" s="1"/>
  <c r="H1035" i="3"/>
  <c r="I1035" i="3" s="1"/>
  <c r="F1036" i="3"/>
  <c r="G1037" i="3"/>
  <c r="H1028" i="5" l="1"/>
  <c r="G1028" i="5"/>
  <c r="F1028" i="5"/>
  <c r="E1029" i="5"/>
  <c r="E1048" i="4"/>
  <c r="C1049" i="4"/>
  <c r="G717" i="4"/>
  <c r="H717" i="4" s="1"/>
  <c r="G1038" i="3"/>
  <c r="F1037" i="3"/>
  <c r="H1036" i="3"/>
  <c r="I1036" i="3" s="1"/>
  <c r="G1029" i="5" l="1"/>
  <c r="F1029" i="5"/>
  <c r="E1030" i="5"/>
  <c r="H1029" i="5"/>
  <c r="E1049" i="4"/>
  <c r="C1050" i="4"/>
  <c r="G718" i="4"/>
  <c r="H718" i="4" s="1"/>
  <c r="F1038" i="3"/>
  <c r="H1037" i="3"/>
  <c r="I1037" i="3" s="1"/>
  <c r="G1039" i="3"/>
  <c r="G1030" i="5" l="1"/>
  <c r="E1031" i="5"/>
  <c r="H1030" i="5"/>
  <c r="F1030" i="5"/>
  <c r="E1050" i="4"/>
  <c r="C1051" i="4"/>
  <c r="G719" i="4"/>
  <c r="H719" i="4" s="1"/>
  <c r="G1040" i="3"/>
  <c r="H1038" i="3"/>
  <c r="I1038" i="3" s="1"/>
  <c r="F1039" i="3"/>
  <c r="H1031" i="5" l="1"/>
  <c r="G1031" i="5"/>
  <c r="F1031" i="5"/>
  <c r="E1032" i="5"/>
  <c r="E1051" i="4"/>
  <c r="C1052" i="4"/>
  <c r="G720" i="4"/>
  <c r="H720" i="4" s="1"/>
  <c r="F1040" i="3"/>
  <c r="H1039" i="3"/>
  <c r="I1039" i="3" s="1"/>
  <c r="G1041" i="3"/>
  <c r="G1032" i="5" l="1"/>
  <c r="F1032" i="5"/>
  <c r="E1033" i="5"/>
  <c r="H1032" i="5"/>
  <c r="E1052" i="4"/>
  <c r="C1053" i="4"/>
  <c r="G721" i="4"/>
  <c r="H721" i="4" s="1"/>
  <c r="G1042" i="3"/>
  <c r="H1040" i="3"/>
  <c r="I1040" i="3" s="1"/>
  <c r="F1041" i="3"/>
  <c r="G1033" i="5" l="1"/>
  <c r="E1034" i="5"/>
  <c r="H1033" i="5"/>
  <c r="F1033" i="5"/>
  <c r="E1053" i="4"/>
  <c r="C1054" i="4"/>
  <c r="G722" i="4"/>
  <c r="H722" i="4" s="1"/>
  <c r="F1042" i="3"/>
  <c r="H1041" i="3"/>
  <c r="I1041" i="3" s="1"/>
  <c r="G1043" i="3"/>
  <c r="H1034" i="5" l="1"/>
  <c r="G1034" i="5"/>
  <c r="F1034" i="5"/>
  <c r="E1035" i="5"/>
  <c r="E1054" i="4"/>
  <c r="C1055" i="4"/>
  <c r="G723" i="4"/>
  <c r="H723" i="4" s="1"/>
  <c r="G1044" i="3"/>
  <c r="H1042" i="3"/>
  <c r="I1042" i="3" s="1"/>
  <c r="F1043" i="3"/>
  <c r="G1035" i="5" l="1"/>
  <c r="F1035" i="5"/>
  <c r="E1036" i="5"/>
  <c r="H1035" i="5"/>
  <c r="E1055" i="4"/>
  <c r="C1056" i="4"/>
  <c r="G724" i="4"/>
  <c r="H724" i="4" s="1"/>
  <c r="F1044" i="3"/>
  <c r="H1043" i="3"/>
  <c r="I1043" i="3" s="1"/>
  <c r="G1045" i="3"/>
  <c r="G1036" i="5" l="1"/>
  <c r="E1037" i="5"/>
  <c r="H1036" i="5"/>
  <c r="F1036" i="5"/>
  <c r="E1056" i="4"/>
  <c r="C1057" i="4"/>
  <c r="G725" i="4"/>
  <c r="H725" i="4" s="1"/>
  <c r="G1046" i="3"/>
  <c r="F1045" i="3"/>
  <c r="H1044" i="3"/>
  <c r="I1044" i="3" s="1"/>
  <c r="H1037" i="5" l="1"/>
  <c r="G1037" i="5"/>
  <c r="F1037" i="5"/>
  <c r="E1038" i="5"/>
  <c r="E1057" i="4"/>
  <c r="C1058" i="4"/>
  <c r="G726" i="4"/>
  <c r="H726" i="4" s="1"/>
  <c r="H1045" i="3"/>
  <c r="I1045" i="3" s="1"/>
  <c r="F1046" i="3"/>
  <c r="G1047" i="3"/>
  <c r="G1038" i="5" l="1"/>
  <c r="F1038" i="5"/>
  <c r="E1039" i="5"/>
  <c r="H1038" i="5"/>
  <c r="E1058" i="4"/>
  <c r="C1059" i="4"/>
  <c r="G727" i="4"/>
  <c r="H727" i="4" s="1"/>
  <c r="G1048" i="3"/>
  <c r="F1047" i="3"/>
  <c r="H1046" i="3"/>
  <c r="I1046" i="3" s="1"/>
  <c r="G1039" i="5" l="1"/>
  <c r="E1040" i="5"/>
  <c r="H1039" i="5"/>
  <c r="F1039" i="5"/>
  <c r="E1059" i="4"/>
  <c r="C1060" i="4"/>
  <c r="G728" i="4"/>
  <c r="H728" i="4" s="1"/>
  <c r="H1047" i="3"/>
  <c r="I1047" i="3" s="1"/>
  <c r="F1048" i="3"/>
  <c r="G1049" i="3"/>
  <c r="H1040" i="5" l="1"/>
  <c r="G1040" i="5"/>
  <c r="F1040" i="5"/>
  <c r="E1041" i="5"/>
  <c r="E1060" i="4"/>
  <c r="C1061" i="4"/>
  <c r="G729" i="4"/>
  <c r="H729" i="4" s="1"/>
  <c r="G1050" i="3"/>
  <c r="F1049" i="3"/>
  <c r="H1048" i="3"/>
  <c r="I1048" i="3" s="1"/>
  <c r="G1041" i="5" l="1"/>
  <c r="F1041" i="5"/>
  <c r="E1042" i="5"/>
  <c r="H1041" i="5"/>
  <c r="E1061" i="4"/>
  <c r="C1062" i="4"/>
  <c r="G730" i="4"/>
  <c r="H730" i="4" s="1"/>
  <c r="F1050" i="3"/>
  <c r="H1049" i="3"/>
  <c r="I1049" i="3" s="1"/>
  <c r="G1051" i="3"/>
  <c r="G1042" i="5" l="1"/>
  <c r="H1042" i="5"/>
  <c r="E1043" i="5"/>
  <c r="F1042" i="5"/>
  <c r="E1062" i="4"/>
  <c r="C1063" i="4"/>
  <c r="G731" i="4"/>
  <c r="H731" i="4" s="1"/>
  <c r="G1052" i="3"/>
  <c r="H1050" i="3"/>
  <c r="I1050" i="3" s="1"/>
  <c r="F1051" i="3"/>
  <c r="H1043" i="5" l="1"/>
  <c r="G1043" i="5"/>
  <c r="F1043" i="5"/>
  <c r="E1044" i="5"/>
  <c r="E1063" i="4"/>
  <c r="C1064" i="4"/>
  <c r="G732" i="4"/>
  <c r="H732" i="4" s="1"/>
  <c r="F1052" i="3"/>
  <c r="H1051" i="3"/>
  <c r="I1051" i="3" s="1"/>
  <c r="G1053" i="3"/>
  <c r="G1044" i="5" l="1"/>
  <c r="F1044" i="5"/>
  <c r="E1045" i="5"/>
  <c r="H1044" i="5"/>
  <c r="E1064" i="4"/>
  <c r="C1065" i="4"/>
  <c r="G733" i="4"/>
  <c r="H733" i="4" s="1"/>
  <c r="G1054" i="3"/>
  <c r="H1052" i="3"/>
  <c r="I1052" i="3" s="1"/>
  <c r="F1053" i="3"/>
  <c r="G1045" i="5" l="1"/>
  <c r="E1046" i="5"/>
  <c r="H1045" i="5"/>
  <c r="F1045" i="5"/>
  <c r="E1065" i="4"/>
  <c r="C1066" i="4"/>
  <c r="G734" i="4"/>
  <c r="H734" i="4" s="1"/>
  <c r="F1054" i="3"/>
  <c r="H1053" i="3"/>
  <c r="I1053" i="3" s="1"/>
  <c r="G1055" i="3"/>
  <c r="E1047" i="5" l="1"/>
  <c r="H1046" i="5"/>
  <c r="G1046" i="5"/>
  <c r="F1046" i="5"/>
  <c r="E1066" i="4"/>
  <c r="C1067" i="4"/>
  <c r="G735" i="4"/>
  <c r="H735" i="4" s="1"/>
  <c r="G1056" i="3"/>
  <c r="H1054" i="3"/>
  <c r="I1054" i="3" s="1"/>
  <c r="F1055" i="3"/>
  <c r="G1047" i="5" l="1"/>
  <c r="F1047" i="5"/>
  <c r="E1048" i="5"/>
  <c r="H1047" i="5"/>
  <c r="E1067" i="4"/>
  <c r="C1068" i="4"/>
  <c r="G736" i="4"/>
  <c r="H736" i="4" s="1"/>
  <c r="F1056" i="3"/>
  <c r="H1055" i="3"/>
  <c r="I1055" i="3" s="1"/>
  <c r="G1057" i="3"/>
  <c r="G1048" i="5" l="1"/>
  <c r="F1048" i="5"/>
  <c r="E1049" i="5"/>
  <c r="H1048" i="5"/>
  <c r="E1068" i="4"/>
  <c r="C1069" i="4"/>
  <c r="G737" i="4"/>
  <c r="H737" i="4" s="1"/>
  <c r="G1058" i="3"/>
  <c r="F1057" i="3"/>
  <c r="H1056" i="3"/>
  <c r="I1056" i="3" s="1"/>
  <c r="E1050" i="5" l="1"/>
  <c r="H1049" i="5"/>
  <c r="G1049" i="5"/>
  <c r="F1049" i="5"/>
  <c r="E1069" i="4"/>
  <c r="C1070" i="4"/>
  <c r="G738" i="4"/>
  <c r="H738" i="4" s="1"/>
  <c r="H1057" i="3"/>
  <c r="I1057" i="3" s="1"/>
  <c r="F1058" i="3"/>
  <c r="G1059" i="3"/>
  <c r="G1050" i="5" l="1"/>
  <c r="F1050" i="5"/>
  <c r="E1051" i="5"/>
  <c r="H1050" i="5"/>
  <c r="E1070" i="4"/>
  <c r="C1071" i="4"/>
  <c r="G739" i="4"/>
  <c r="H739" i="4" s="1"/>
  <c r="G1060" i="3"/>
  <c r="F1059" i="3"/>
  <c r="H1058" i="3"/>
  <c r="I1058" i="3" s="1"/>
  <c r="E1052" i="5" l="1"/>
  <c r="G1051" i="5"/>
  <c r="H1051" i="5"/>
  <c r="F1051" i="5"/>
  <c r="E1071" i="4"/>
  <c r="C1072" i="4"/>
  <c r="G740" i="4"/>
  <c r="H740" i="4" s="1"/>
  <c r="H1059" i="3"/>
  <c r="I1059" i="3" s="1"/>
  <c r="F1060" i="3"/>
  <c r="G1061" i="3"/>
  <c r="E1053" i="5" l="1"/>
  <c r="H1052" i="5"/>
  <c r="G1052" i="5"/>
  <c r="F1052" i="5"/>
  <c r="E1072" i="4"/>
  <c r="C1073" i="4"/>
  <c r="G741" i="4"/>
  <c r="H741" i="4" s="1"/>
  <c r="G1062" i="3"/>
  <c r="F1061" i="3"/>
  <c r="H1060" i="3"/>
  <c r="I1060" i="3" s="1"/>
  <c r="G1053" i="5" l="1"/>
  <c r="F1053" i="5"/>
  <c r="E1054" i="5"/>
  <c r="H1053" i="5"/>
  <c r="E1073" i="4"/>
  <c r="C1074" i="4"/>
  <c r="G742" i="4"/>
  <c r="H742" i="4" s="1"/>
  <c r="F1062" i="3"/>
  <c r="H1061" i="3"/>
  <c r="I1061" i="3" s="1"/>
  <c r="G1063" i="3"/>
  <c r="E1055" i="5" l="1"/>
  <c r="G1054" i="5"/>
  <c r="H1054" i="5"/>
  <c r="F1054" i="5"/>
  <c r="E1074" i="4"/>
  <c r="C1075" i="4"/>
  <c r="G743" i="4"/>
  <c r="H743" i="4" s="1"/>
  <c r="G1064" i="3"/>
  <c r="H1062" i="3"/>
  <c r="I1062" i="3" s="1"/>
  <c r="F1063" i="3"/>
  <c r="E1056" i="5" l="1"/>
  <c r="H1055" i="5"/>
  <c r="G1055" i="5"/>
  <c r="F1055" i="5"/>
  <c r="E1075" i="4"/>
  <c r="C1076" i="4"/>
  <c r="G744" i="4"/>
  <c r="H744" i="4" s="1"/>
  <c r="F1064" i="3"/>
  <c r="H1063" i="3"/>
  <c r="I1063" i="3" s="1"/>
  <c r="G1065" i="3"/>
  <c r="G1056" i="5" l="1"/>
  <c r="F1056" i="5"/>
  <c r="E1057" i="5"/>
  <c r="H1056" i="5"/>
  <c r="E1076" i="4"/>
  <c r="C1077" i="4"/>
  <c r="G745" i="4"/>
  <c r="H745" i="4" s="1"/>
  <c r="G1066" i="3"/>
  <c r="H1064" i="3"/>
  <c r="I1064" i="3" s="1"/>
  <c r="F1065" i="3"/>
  <c r="E1058" i="5" l="1"/>
  <c r="G1057" i="5"/>
  <c r="H1057" i="5"/>
  <c r="F1057" i="5"/>
  <c r="E1077" i="4"/>
  <c r="C1078" i="4"/>
  <c r="G746" i="4"/>
  <c r="H746" i="4" s="1"/>
  <c r="F1066" i="3"/>
  <c r="H1065" i="3"/>
  <c r="I1065" i="3" s="1"/>
  <c r="G1067" i="3"/>
  <c r="E1059" i="5" l="1"/>
  <c r="H1058" i="5"/>
  <c r="G1058" i="5"/>
  <c r="F1058" i="5"/>
  <c r="E1078" i="4"/>
  <c r="C1079" i="4"/>
  <c r="G747" i="4"/>
  <c r="H747" i="4" s="1"/>
  <c r="G1068" i="3"/>
  <c r="H1066" i="3"/>
  <c r="I1066" i="3" s="1"/>
  <c r="F1067" i="3"/>
  <c r="G1059" i="5" l="1"/>
  <c r="F1059" i="5"/>
  <c r="E1060" i="5"/>
  <c r="H1059" i="5"/>
  <c r="E1079" i="4"/>
  <c r="C1080" i="4"/>
  <c r="G748" i="4"/>
  <c r="H748" i="4" s="1"/>
  <c r="F1068" i="3"/>
  <c r="H1067" i="3"/>
  <c r="I1067" i="3" s="1"/>
  <c r="G1069" i="3"/>
  <c r="E1061" i="5" l="1"/>
  <c r="G1060" i="5"/>
  <c r="H1060" i="5"/>
  <c r="F1060" i="5"/>
  <c r="E1080" i="4"/>
  <c r="C1081" i="4"/>
  <c r="G749" i="4"/>
  <c r="H749" i="4" s="1"/>
  <c r="G1070" i="3"/>
  <c r="F1069" i="3"/>
  <c r="H1068" i="3"/>
  <c r="I1068" i="3" s="1"/>
  <c r="E1062" i="5" l="1"/>
  <c r="H1061" i="5"/>
  <c r="G1061" i="5"/>
  <c r="F1061" i="5"/>
  <c r="E1081" i="4"/>
  <c r="C1082" i="4"/>
  <c r="G750" i="4"/>
  <c r="H750" i="4" s="1"/>
  <c r="H1069" i="3"/>
  <c r="I1069" i="3" s="1"/>
  <c r="F1070" i="3"/>
  <c r="G1071" i="3"/>
  <c r="G1062" i="5" l="1"/>
  <c r="F1062" i="5"/>
  <c r="E1063" i="5"/>
  <c r="H1062" i="5"/>
  <c r="E1082" i="4"/>
  <c r="C1083" i="4"/>
  <c r="G751" i="4"/>
  <c r="H751" i="4" s="1"/>
  <c r="F1071" i="3"/>
  <c r="H1070" i="3"/>
  <c r="I1070" i="3" s="1"/>
  <c r="G1072" i="3"/>
  <c r="E1064" i="5" l="1"/>
  <c r="G1063" i="5"/>
  <c r="H1063" i="5"/>
  <c r="F1063" i="5"/>
  <c r="E1083" i="4"/>
  <c r="C1084" i="4"/>
  <c r="G752" i="4"/>
  <c r="H752" i="4" s="1"/>
  <c r="G1073" i="3"/>
  <c r="H1071" i="3"/>
  <c r="I1071" i="3" s="1"/>
  <c r="F1072" i="3"/>
  <c r="E1065" i="5" l="1"/>
  <c r="H1064" i="5"/>
  <c r="G1064" i="5"/>
  <c r="F1064" i="5"/>
  <c r="E1084" i="4"/>
  <c r="C1085" i="4"/>
  <c r="G753" i="4"/>
  <c r="H753" i="4" s="1"/>
  <c r="F1073" i="3"/>
  <c r="H1072" i="3"/>
  <c r="I1072" i="3" s="1"/>
  <c r="G1074" i="3"/>
  <c r="G1065" i="5" l="1"/>
  <c r="F1065" i="5"/>
  <c r="E1066" i="5"/>
  <c r="H1065" i="5"/>
  <c r="E1085" i="4"/>
  <c r="C1086" i="4"/>
  <c r="G754" i="4"/>
  <c r="H754" i="4" s="1"/>
  <c r="G1075" i="3"/>
  <c r="F1074" i="3"/>
  <c r="H1073" i="3"/>
  <c r="I1073" i="3" s="1"/>
  <c r="E1067" i="5" l="1"/>
  <c r="G1066" i="5"/>
  <c r="H1066" i="5"/>
  <c r="F1066" i="5"/>
  <c r="E1086" i="4"/>
  <c r="C1087" i="4"/>
  <c r="G755" i="4"/>
  <c r="H755" i="4" s="1"/>
  <c r="H1074" i="3"/>
  <c r="I1074" i="3" s="1"/>
  <c r="F1075" i="3"/>
  <c r="G1076" i="3"/>
  <c r="E1068" i="5" l="1"/>
  <c r="H1067" i="5"/>
  <c r="G1067" i="5"/>
  <c r="F1067" i="5"/>
  <c r="E1087" i="4"/>
  <c r="C1088" i="4"/>
  <c r="G756" i="4"/>
  <c r="H756" i="4" s="1"/>
  <c r="G1077" i="3"/>
  <c r="F1076" i="3"/>
  <c r="H1075" i="3"/>
  <c r="I1075" i="3" s="1"/>
  <c r="G1068" i="5" l="1"/>
  <c r="F1068" i="5"/>
  <c r="E1069" i="5"/>
  <c r="H1068" i="5"/>
  <c r="E1088" i="4"/>
  <c r="C1089" i="4"/>
  <c r="G757" i="4"/>
  <c r="H757" i="4" s="1"/>
  <c r="H1076" i="3"/>
  <c r="I1076" i="3" s="1"/>
  <c r="F1077" i="3"/>
  <c r="G1078" i="3"/>
  <c r="E1070" i="5" l="1"/>
  <c r="G1069" i="5"/>
  <c r="H1069" i="5"/>
  <c r="F1069" i="5"/>
  <c r="E1089" i="4"/>
  <c r="C1090" i="4"/>
  <c r="G758" i="4"/>
  <c r="H758" i="4" s="1"/>
  <c r="G1079" i="3"/>
  <c r="F1078" i="3"/>
  <c r="H1077" i="3"/>
  <c r="I1077" i="3" s="1"/>
  <c r="E1071" i="5" l="1"/>
  <c r="H1070" i="5"/>
  <c r="G1070" i="5"/>
  <c r="F1070" i="5"/>
  <c r="E1090" i="4"/>
  <c r="C1091" i="4"/>
  <c r="G759" i="4"/>
  <c r="H759" i="4" s="1"/>
  <c r="H1078" i="3"/>
  <c r="I1078" i="3" s="1"/>
  <c r="F1079" i="3"/>
  <c r="G1080" i="3"/>
  <c r="G1071" i="5" l="1"/>
  <c r="F1071" i="5"/>
  <c r="E1072" i="5"/>
  <c r="H1071" i="5"/>
  <c r="E1091" i="4"/>
  <c r="C1092" i="4"/>
  <c r="G760" i="4"/>
  <c r="H760" i="4" s="1"/>
  <c r="G1081" i="3"/>
  <c r="F1080" i="3"/>
  <c r="H1079" i="3"/>
  <c r="I1079" i="3" s="1"/>
  <c r="E1073" i="5" l="1"/>
  <c r="G1072" i="5"/>
  <c r="H1072" i="5"/>
  <c r="F1072" i="5"/>
  <c r="E1092" i="4"/>
  <c r="C1093" i="4"/>
  <c r="G761" i="4"/>
  <c r="H761" i="4" s="1"/>
  <c r="F1081" i="3"/>
  <c r="H1080" i="3"/>
  <c r="I1080" i="3" s="1"/>
  <c r="G1082" i="3"/>
  <c r="E1074" i="5" l="1"/>
  <c r="H1073" i="5"/>
  <c r="G1073" i="5"/>
  <c r="F1073" i="5"/>
  <c r="E1093" i="4"/>
  <c r="C1094" i="4"/>
  <c r="G762" i="4"/>
  <c r="H762" i="4" s="1"/>
  <c r="G1083" i="3"/>
  <c r="H1081" i="3"/>
  <c r="I1081" i="3" s="1"/>
  <c r="F1082" i="3"/>
  <c r="G1074" i="5" l="1"/>
  <c r="F1074" i="5"/>
  <c r="E1075" i="5"/>
  <c r="H1074" i="5"/>
  <c r="E1094" i="4"/>
  <c r="C1095" i="4"/>
  <c r="G763" i="4"/>
  <c r="H763" i="4" s="1"/>
  <c r="F1083" i="3"/>
  <c r="H1082" i="3"/>
  <c r="I1082" i="3" s="1"/>
  <c r="G1084" i="3"/>
  <c r="E1076" i="5" l="1"/>
  <c r="G1075" i="5"/>
  <c r="H1075" i="5"/>
  <c r="F1075" i="5"/>
  <c r="E1095" i="4"/>
  <c r="C1096" i="4"/>
  <c r="G764" i="4"/>
  <c r="H764" i="4" s="1"/>
  <c r="G1085" i="3"/>
  <c r="H1083" i="3"/>
  <c r="I1083" i="3" s="1"/>
  <c r="F1084" i="3"/>
  <c r="E1077" i="5" l="1"/>
  <c r="H1076" i="5"/>
  <c r="G1076" i="5"/>
  <c r="F1076" i="5"/>
  <c r="E1096" i="4"/>
  <c r="C1097" i="4"/>
  <c r="G765" i="4"/>
  <c r="H765" i="4" s="1"/>
  <c r="F1085" i="3"/>
  <c r="H1084" i="3"/>
  <c r="I1084" i="3" s="1"/>
  <c r="G1086" i="3"/>
  <c r="G1077" i="5" l="1"/>
  <c r="F1077" i="5"/>
  <c r="E1078" i="5"/>
  <c r="H1077" i="5"/>
  <c r="E1097" i="4"/>
  <c r="C1098" i="4"/>
  <c r="G766" i="4"/>
  <c r="H766" i="4" s="1"/>
  <c r="G1087" i="3"/>
  <c r="F1086" i="3"/>
  <c r="H1085" i="3"/>
  <c r="I1085" i="3" s="1"/>
  <c r="E1079" i="5" l="1"/>
  <c r="G1078" i="5"/>
  <c r="H1078" i="5"/>
  <c r="F1078" i="5"/>
  <c r="E1098" i="4"/>
  <c r="C1099" i="4"/>
  <c r="G767" i="4"/>
  <c r="H767" i="4" s="1"/>
  <c r="G1088" i="3"/>
  <c r="H1086" i="3"/>
  <c r="I1086" i="3" s="1"/>
  <c r="F1087" i="3"/>
  <c r="E1080" i="5" l="1"/>
  <c r="H1079" i="5"/>
  <c r="G1079" i="5"/>
  <c r="F1079" i="5"/>
  <c r="E1099" i="4"/>
  <c r="C1100" i="4"/>
  <c r="G768" i="4"/>
  <c r="H768" i="4" s="1"/>
  <c r="F1088" i="3"/>
  <c r="H1087" i="3"/>
  <c r="I1087" i="3" s="1"/>
  <c r="G1089" i="3"/>
  <c r="G1080" i="5" l="1"/>
  <c r="F1080" i="5"/>
  <c r="E1081" i="5"/>
  <c r="H1080" i="5"/>
  <c r="E1100" i="4"/>
  <c r="C1101" i="4"/>
  <c r="G769" i="4"/>
  <c r="H769" i="4" s="1"/>
  <c r="G1090" i="3"/>
  <c r="H1088" i="3"/>
  <c r="I1088" i="3" s="1"/>
  <c r="F1089" i="3"/>
  <c r="E1082" i="5" l="1"/>
  <c r="G1081" i="5"/>
  <c r="H1081" i="5"/>
  <c r="F1081" i="5"/>
  <c r="E1101" i="4"/>
  <c r="C1102" i="4"/>
  <c r="G770" i="4"/>
  <c r="H770" i="4" s="1"/>
  <c r="F1090" i="3"/>
  <c r="H1089" i="3"/>
  <c r="I1089" i="3" s="1"/>
  <c r="G1091" i="3"/>
  <c r="E1083" i="5" l="1"/>
  <c r="H1082" i="5"/>
  <c r="G1082" i="5"/>
  <c r="F1082" i="5"/>
  <c r="E1102" i="4"/>
  <c r="C1103" i="4"/>
  <c r="G771" i="4"/>
  <c r="H771" i="4" s="1"/>
  <c r="G1092" i="3"/>
  <c r="H1090" i="3"/>
  <c r="I1090" i="3" s="1"/>
  <c r="F1091" i="3"/>
  <c r="G1083" i="5" l="1"/>
  <c r="F1083" i="5"/>
  <c r="E1084" i="5"/>
  <c r="H1083" i="5"/>
  <c r="E1103" i="4"/>
  <c r="C1104" i="4"/>
  <c r="G772" i="4"/>
  <c r="H772" i="4" s="1"/>
  <c r="F1092" i="3"/>
  <c r="H1091" i="3"/>
  <c r="I1091" i="3" s="1"/>
  <c r="G1093" i="3"/>
  <c r="E1085" i="5" l="1"/>
  <c r="G1084" i="5"/>
  <c r="H1084" i="5"/>
  <c r="F1084" i="5"/>
  <c r="E1104" i="4"/>
  <c r="C1105" i="4"/>
  <c r="G773" i="4"/>
  <c r="H773" i="4" s="1"/>
  <c r="G1094" i="3"/>
  <c r="F1093" i="3"/>
  <c r="H1092" i="3"/>
  <c r="I1092" i="3" s="1"/>
  <c r="E1086" i="5" l="1"/>
  <c r="H1085" i="5"/>
  <c r="G1085" i="5"/>
  <c r="F1085" i="5"/>
  <c r="E1105" i="4"/>
  <c r="C1106" i="4"/>
  <c r="G774" i="4"/>
  <c r="H774" i="4" s="1"/>
  <c r="H1093" i="3"/>
  <c r="I1093" i="3" s="1"/>
  <c r="F1094" i="3"/>
  <c r="G1095" i="3"/>
  <c r="G1086" i="5" l="1"/>
  <c r="F1086" i="5"/>
  <c r="E1087" i="5"/>
  <c r="H1086" i="5"/>
  <c r="E1106" i="4"/>
  <c r="C1107" i="4"/>
  <c r="G775" i="4"/>
  <c r="H775" i="4" s="1"/>
  <c r="G1096" i="3"/>
  <c r="F1095" i="3"/>
  <c r="H1094" i="3"/>
  <c r="I1094" i="3" s="1"/>
  <c r="E1088" i="5" l="1"/>
  <c r="G1087" i="5"/>
  <c r="H1087" i="5"/>
  <c r="F1087" i="5"/>
  <c r="E1107" i="4"/>
  <c r="C1108" i="4"/>
  <c r="G776" i="4"/>
  <c r="H776" i="4" s="1"/>
  <c r="H1095" i="3"/>
  <c r="I1095" i="3" s="1"/>
  <c r="F1096" i="3"/>
  <c r="G1097" i="3"/>
  <c r="E1089" i="5" l="1"/>
  <c r="H1088" i="5"/>
  <c r="G1088" i="5"/>
  <c r="F1088" i="5"/>
  <c r="E1108" i="4"/>
  <c r="C1109" i="4"/>
  <c r="G777" i="4"/>
  <c r="H777" i="4" s="1"/>
  <c r="G1098" i="3"/>
  <c r="F1097" i="3"/>
  <c r="H1096" i="3"/>
  <c r="I1096" i="3" s="1"/>
  <c r="G1089" i="5" l="1"/>
  <c r="F1089" i="5"/>
  <c r="E1090" i="5"/>
  <c r="H1089" i="5"/>
  <c r="E1109" i="4"/>
  <c r="C1110" i="4"/>
  <c r="G778" i="4"/>
  <c r="H778" i="4" s="1"/>
  <c r="F1098" i="3"/>
  <c r="H1097" i="3"/>
  <c r="I1097" i="3" s="1"/>
  <c r="G1099" i="3"/>
  <c r="E1091" i="5" l="1"/>
  <c r="G1090" i="5"/>
  <c r="H1090" i="5"/>
  <c r="F1090" i="5"/>
  <c r="E1110" i="4"/>
  <c r="C1111" i="4"/>
  <c r="G779" i="4"/>
  <c r="H779" i="4" s="1"/>
  <c r="G1100" i="3"/>
  <c r="H1098" i="3"/>
  <c r="I1098" i="3" s="1"/>
  <c r="F1099" i="3"/>
  <c r="E1092" i="5" l="1"/>
  <c r="H1091" i="5"/>
  <c r="G1091" i="5"/>
  <c r="F1091" i="5"/>
  <c r="E1111" i="4"/>
  <c r="C1112" i="4"/>
  <c r="G780" i="4"/>
  <c r="H780" i="4" s="1"/>
  <c r="F1100" i="3"/>
  <c r="H1099" i="3"/>
  <c r="I1099" i="3" s="1"/>
  <c r="G1101" i="3"/>
  <c r="G1092" i="5" l="1"/>
  <c r="F1092" i="5"/>
  <c r="E1093" i="5"/>
  <c r="H1092" i="5"/>
  <c r="E1112" i="4"/>
  <c r="C1113" i="4"/>
  <c r="G781" i="4"/>
  <c r="H781" i="4" s="1"/>
  <c r="G1102" i="3"/>
  <c r="H1100" i="3"/>
  <c r="I1100" i="3" s="1"/>
  <c r="F1101" i="3"/>
  <c r="E1094" i="5" l="1"/>
  <c r="G1093" i="5"/>
  <c r="H1093" i="5"/>
  <c r="F1093" i="5"/>
  <c r="E1113" i="4"/>
  <c r="C1114" i="4"/>
  <c r="G782" i="4"/>
  <c r="H782" i="4" s="1"/>
  <c r="F1102" i="3"/>
  <c r="H1101" i="3"/>
  <c r="I1101" i="3" s="1"/>
  <c r="G1103" i="3"/>
  <c r="E1095" i="5" l="1"/>
  <c r="H1094" i="5"/>
  <c r="G1094" i="5"/>
  <c r="F1094" i="5"/>
  <c r="E1114" i="4"/>
  <c r="C1115" i="4"/>
  <c r="G783" i="4"/>
  <c r="H783" i="4" s="1"/>
  <c r="G1104" i="3"/>
  <c r="H1102" i="3"/>
  <c r="I1102" i="3" s="1"/>
  <c r="F1103" i="3"/>
  <c r="G1095" i="5" l="1"/>
  <c r="F1095" i="5"/>
  <c r="E1096" i="5"/>
  <c r="H1095" i="5"/>
  <c r="E1115" i="4"/>
  <c r="C1116" i="4"/>
  <c r="G784" i="4"/>
  <c r="H784" i="4" s="1"/>
  <c r="F1104" i="3"/>
  <c r="H1103" i="3"/>
  <c r="I1103" i="3" s="1"/>
  <c r="G1105" i="3"/>
  <c r="E1097" i="5" l="1"/>
  <c r="G1096" i="5"/>
  <c r="H1096" i="5"/>
  <c r="F1096" i="5"/>
  <c r="E1116" i="4"/>
  <c r="C1117" i="4"/>
  <c r="G785" i="4"/>
  <c r="H785" i="4" s="1"/>
  <c r="G1106" i="3"/>
  <c r="F1105" i="3"/>
  <c r="H1104" i="3"/>
  <c r="I1104" i="3" s="1"/>
  <c r="E1098" i="5" l="1"/>
  <c r="H1097" i="5"/>
  <c r="G1097" i="5"/>
  <c r="F1097" i="5"/>
  <c r="E1117" i="4"/>
  <c r="C1118" i="4"/>
  <c r="G786" i="4"/>
  <c r="H786" i="4" s="1"/>
  <c r="H1105" i="3"/>
  <c r="I1105" i="3" s="1"/>
  <c r="F1106" i="3"/>
  <c r="G1107" i="3"/>
  <c r="G1098" i="5" l="1"/>
  <c r="F1098" i="5"/>
  <c r="E1099" i="5"/>
  <c r="H1098" i="5"/>
  <c r="E1118" i="4"/>
  <c r="C1119" i="4"/>
  <c r="G787" i="4"/>
  <c r="H787" i="4" s="1"/>
  <c r="F1107" i="3"/>
  <c r="H1106" i="3"/>
  <c r="I1106" i="3" s="1"/>
  <c r="G1108" i="3"/>
  <c r="E1100" i="5" l="1"/>
  <c r="G1099" i="5"/>
  <c r="H1099" i="5"/>
  <c r="F1099" i="5"/>
  <c r="E1119" i="4"/>
  <c r="C1120" i="4"/>
  <c r="G788" i="4"/>
  <c r="H788" i="4" s="1"/>
  <c r="G1109" i="3"/>
  <c r="H1107" i="3"/>
  <c r="I1107" i="3" s="1"/>
  <c r="F1108" i="3"/>
  <c r="E1101" i="5" l="1"/>
  <c r="H1100" i="5"/>
  <c r="G1100" i="5"/>
  <c r="F1100" i="5"/>
  <c r="E1120" i="4"/>
  <c r="C1121" i="4"/>
  <c r="G789" i="4"/>
  <c r="H789" i="4" s="1"/>
  <c r="F1109" i="3"/>
  <c r="H1108" i="3"/>
  <c r="I1108" i="3" s="1"/>
  <c r="G1110" i="3"/>
  <c r="G1101" i="5" l="1"/>
  <c r="F1101" i="5"/>
  <c r="E1102" i="5"/>
  <c r="H1101" i="5"/>
  <c r="E1121" i="4"/>
  <c r="C1122" i="4"/>
  <c r="G790" i="4"/>
  <c r="H790" i="4" s="1"/>
  <c r="G1111" i="3"/>
  <c r="F1110" i="3"/>
  <c r="H1109" i="3"/>
  <c r="I1109" i="3" s="1"/>
  <c r="E1103" i="5" l="1"/>
  <c r="G1102" i="5"/>
  <c r="H1102" i="5"/>
  <c r="F1102" i="5"/>
  <c r="E1122" i="4"/>
  <c r="C1123" i="4"/>
  <c r="G791" i="4"/>
  <c r="H791" i="4" s="1"/>
  <c r="H1110" i="3"/>
  <c r="I1110" i="3" s="1"/>
  <c r="F1111" i="3"/>
  <c r="G1112" i="3"/>
  <c r="E1104" i="5" l="1"/>
  <c r="H1103" i="5"/>
  <c r="G1103" i="5"/>
  <c r="F1103" i="5"/>
  <c r="E1123" i="4"/>
  <c r="C1124" i="4"/>
  <c r="G792" i="4"/>
  <c r="H792" i="4" s="1"/>
  <c r="G1113" i="3"/>
  <c r="F1112" i="3"/>
  <c r="H1111" i="3"/>
  <c r="I1111" i="3" s="1"/>
  <c r="G1104" i="5" l="1"/>
  <c r="F1104" i="5"/>
  <c r="E1105" i="5"/>
  <c r="H1104" i="5"/>
  <c r="E1124" i="4"/>
  <c r="C1125" i="4"/>
  <c r="G793" i="4"/>
  <c r="H793" i="4" s="1"/>
  <c r="H1112" i="3"/>
  <c r="I1112" i="3" s="1"/>
  <c r="F1113" i="3"/>
  <c r="G1114" i="3"/>
  <c r="E1106" i="5" l="1"/>
  <c r="G1105" i="5"/>
  <c r="H1105" i="5"/>
  <c r="F1105" i="5"/>
  <c r="E1125" i="4"/>
  <c r="C1126" i="4"/>
  <c r="G794" i="4"/>
  <c r="H794" i="4" s="1"/>
  <c r="F1114" i="3"/>
  <c r="H1113" i="3"/>
  <c r="I1113" i="3" s="1"/>
  <c r="G1115" i="3"/>
  <c r="E1107" i="5" l="1"/>
  <c r="H1106" i="5"/>
  <c r="G1106" i="5"/>
  <c r="F1106" i="5"/>
  <c r="E1126" i="4"/>
  <c r="C1127" i="4"/>
  <c r="G795" i="4"/>
  <c r="H795" i="4" s="1"/>
  <c r="G1116" i="3"/>
  <c r="H1114" i="3"/>
  <c r="I1114" i="3" s="1"/>
  <c r="F1115" i="3"/>
  <c r="G1107" i="5" l="1"/>
  <c r="F1107" i="5"/>
  <c r="E1108" i="5"/>
  <c r="H1107" i="5"/>
  <c r="E1127" i="4"/>
  <c r="C1128" i="4"/>
  <c r="G796" i="4"/>
  <c r="H796" i="4" s="1"/>
  <c r="G1117" i="3"/>
  <c r="F1116" i="3"/>
  <c r="H1115" i="3"/>
  <c r="I1115" i="3" s="1"/>
  <c r="E1109" i="5" l="1"/>
  <c r="G1108" i="5"/>
  <c r="H1108" i="5"/>
  <c r="F1108" i="5"/>
  <c r="E1128" i="4"/>
  <c r="C1129" i="4"/>
  <c r="G797" i="4"/>
  <c r="H797" i="4" s="1"/>
  <c r="F1117" i="3"/>
  <c r="H1116" i="3"/>
  <c r="I1116" i="3" s="1"/>
  <c r="G1118" i="3"/>
  <c r="E1110" i="5" l="1"/>
  <c r="H1109" i="5"/>
  <c r="G1109" i="5"/>
  <c r="F1109" i="5"/>
  <c r="E1129" i="4"/>
  <c r="C1130" i="4"/>
  <c r="G798" i="4"/>
  <c r="H798" i="4" s="1"/>
  <c r="G1119" i="3"/>
  <c r="H1117" i="3"/>
  <c r="I1117" i="3" s="1"/>
  <c r="F1118" i="3"/>
  <c r="G1110" i="5" l="1"/>
  <c r="F1110" i="5"/>
  <c r="E1111" i="5"/>
  <c r="H1110" i="5"/>
  <c r="E1130" i="4"/>
  <c r="C1131" i="4"/>
  <c r="G799" i="4"/>
  <c r="H799" i="4" s="1"/>
  <c r="F1119" i="3"/>
  <c r="H1118" i="3"/>
  <c r="I1118" i="3" s="1"/>
  <c r="G1120" i="3"/>
  <c r="E1112" i="5" l="1"/>
  <c r="G1111" i="5"/>
  <c r="H1111" i="5"/>
  <c r="F1111" i="5"/>
  <c r="E1131" i="4"/>
  <c r="C1132" i="4"/>
  <c r="G800" i="4"/>
  <c r="H800" i="4" s="1"/>
  <c r="G1121" i="3"/>
  <c r="H1119" i="3"/>
  <c r="I1119" i="3" s="1"/>
  <c r="F1120" i="3"/>
  <c r="E1113" i="5" l="1"/>
  <c r="H1112" i="5"/>
  <c r="G1112" i="5"/>
  <c r="F1112" i="5"/>
  <c r="E1132" i="4"/>
  <c r="C1133" i="4"/>
  <c r="G801" i="4"/>
  <c r="H801" i="4" s="1"/>
  <c r="F1121" i="3"/>
  <c r="H1120" i="3"/>
  <c r="I1120" i="3" s="1"/>
  <c r="G1122" i="3"/>
  <c r="G1113" i="5" l="1"/>
  <c r="F1113" i="5"/>
  <c r="E1114" i="5"/>
  <c r="H1113" i="5"/>
  <c r="E1133" i="4"/>
  <c r="C1134" i="4"/>
  <c r="G802" i="4"/>
  <c r="H802" i="4" s="1"/>
  <c r="G1123" i="3"/>
  <c r="F1122" i="3"/>
  <c r="H1121" i="3"/>
  <c r="I1121" i="3" s="1"/>
  <c r="E1115" i="5" l="1"/>
  <c r="G1114" i="5"/>
  <c r="H1114" i="5"/>
  <c r="F1114" i="5"/>
  <c r="E1134" i="4"/>
  <c r="C1135" i="4"/>
  <c r="G803" i="4"/>
  <c r="H803" i="4" s="1"/>
  <c r="H1122" i="3"/>
  <c r="I1122" i="3" s="1"/>
  <c r="F1123" i="3"/>
  <c r="G1124" i="3"/>
  <c r="E1116" i="5" l="1"/>
  <c r="H1115" i="5"/>
  <c r="G1115" i="5"/>
  <c r="F1115" i="5"/>
  <c r="E1135" i="4"/>
  <c r="C1136" i="4"/>
  <c r="G804" i="4"/>
  <c r="H804" i="4" s="1"/>
  <c r="G1125" i="3"/>
  <c r="F1124" i="3"/>
  <c r="H1123" i="3"/>
  <c r="I1123" i="3" s="1"/>
  <c r="G1116" i="5" l="1"/>
  <c r="F1116" i="5"/>
  <c r="E1117" i="5"/>
  <c r="H1116" i="5"/>
  <c r="E1136" i="4"/>
  <c r="C1137" i="4"/>
  <c r="G805" i="4"/>
  <c r="H805" i="4" s="1"/>
  <c r="H1124" i="3"/>
  <c r="I1124" i="3" s="1"/>
  <c r="F1125" i="3"/>
  <c r="G1126" i="3"/>
  <c r="E1118" i="5" l="1"/>
  <c r="G1117" i="5"/>
  <c r="H1117" i="5"/>
  <c r="F1117" i="5"/>
  <c r="E1137" i="4"/>
  <c r="C1138" i="4"/>
  <c r="G806" i="4"/>
  <c r="H806" i="4" s="1"/>
  <c r="G1127" i="3"/>
  <c r="F1126" i="3"/>
  <c r="H1125" i="3"/>
  <c r="I1125" i="3" s="1"/>
  <c r="E1119" i="5" l="1"/>
  <c r="H1118" i="5"/>
  <c r="G1118" i="5"/>
  <c r="F1118" i="5"/>
  <c r="E1138" i="4"/>
  <c r="C1139" i="4"/>
  <c r="G807" i="4"/>
  <c r="H807" i="4" s="1"/>
  <c r="H1126" i="3"/>
  <c r="I1126" i="3" s="1"/>
  <c r="F1127" i="3"/>
  <c r="G1128" i="3"/>
  <c r="G1119" i="5" l="1"/>
  <c r="F1119" i="5"/>
  <c r="E1120" i="5"/>
  <c r="H1119" i="5"/>
  <c r="E1139" i="4"/>
  <c r="C1140" i="4"/>
  <c r="G808" i="4"/>
  <c r="H808" i="4" s="1"/>
  <c r="F1128" i="3"/>
  <c r="H1127" i="3"/>
  <c r="I1127" i="3" s="1"/>
  <c r="G1129" i="3"/>
  <c r="E1121" i="5" l="1"/>
  <c r="G1120" i="5"/>
  <c r="H1120" i="5"/>
  <c r="F1120" i="5"/>
  <c r="E1140" i="4"/>
  <c r="C1141" i="4"/>
  <c r="G809" i="4"/>
  <c r="H809" i="4" s="1"/>
  <c r="G1130" i="3"/>
  <c r="F1129" i="3"/>
  <c r="H1128" i="3"/>
  <c r="I1128" i="3" s="1"/>
  <c r="E1122" i="5" l="1"/>
  <c r="H1121" i="5"/>
  <c r="G1121" i="5"/>
  <c r="F1121" i="5"/>
  <c r="E1141" i="4"/>
  <c r="C1142" i="4"/>
  <c r="G810" i="4"/>
  <c r="H810" i="4" s="1"/>
  <c r="H1129" i="3"/>
  <c r="I1129" i="3" s="1"/>
  <c r="F1130" i="3"/>
  <c r="G1131" i="3"/>
  <c r="G1122" i="5" l="1"/>
  <c r="F1122" i="5"/>
  <c r="E1123" i="5"/>
  <c r="H1122" i="5"/>
  <c r="E1142" i="4"/>
  <c r="C1143" i="4"/>
  <c r="G811" i="4"/>
  <c r="H811" i="4" s="1"/>
  <c r="G1132" i="3"/>
  <c r="F1131" i="3"/>
  <c r="H1130" i="3"/>
  <c r="I1130" i="3" s="1"/>
  <c r="E1124" i="5" l="1"/>
  <c r="G1123" i="5"/>
  <c r="F1123" i="5"/>
  <c r="H1123" i="5"/>
  <c r="E1143" i="4"/>
  <c r="C1144" i="4"/>
  <c r="G812" i="4"/>
  <c r="H812" i="4" s="1"/>
  <c r="H1131" i="3"/>
  <c r="I1131" i="3" s="1"/>
  <c r="F1132" i="3"/>
  <c r="G1133" i="3"/>
  <c r="E1125" i="5" l="1"/>
  <c r="H1124" i="5"/>
  <c r="G1124" i="5"/>
  <c r="F1124" i="5"/>
  <c r="E1144" i="4"/>
  <c r="C1145" i="4"/>
  <c r="G813" i="4"/>
  <c r="H813" i="4" s="1"/>
  <c r="G1134" i="3"/>
  <c r="F1133" i="3"/>
  <c r="H1132" i="3"/>
  <c r="I1132" i="3" s="1"/>
  <c r="G1125" i="5" l="1"/>
  <c r="F1125" i="5"/>
  <c r="E1126" i="5"/>
  <c r="H1125" i="5"/>
  <c r="E1145" i="4"/>
  <c r="C1146" i="4"/>
  <c r="G814" i="4"/>
  <c r="H814" i="4" s="1"/>
  <c r="F1134" i="3"/>
  <c r="H1133" i="3"/>
  <c r="I1133" i="3" s="1"/>
  <c r="G1135" i="3"/>
  <c r="E1127" i="5" l="1"/>
  <c r="G1126" i="5"/>
  <c r="H1126" i="5"/>
  <c r="F1126" i="5"/>
  <c r="E1146" i="4"/>
  <c r="C1147" i="4"/>
  <c r="G815" i="4"/>
  <c r="H815" i="4" s="1"/>
  <c r="G1136" i="3"/>
  <c r="H1134" i="3"/>
  <c r="I1134" i="3" s="1"/>
  <c r="F1135" i="3"/>
  <c r="E1128" i="5" l="1"/>
  <c r="H1127" i="5"/>
  <c r="G1127" i="5"/>
  <c r="F1127" i="5"/>
  <c r="E1147" i="4"/>
  <c r="C1148" i="4"/>
  <c r="G816" i="4"/>
  <c r="H816" i="4" s="1"/>
  <c r="F1136" i="3"/>
  <c r="H1135" i="3"/>
  <c r="I1135" i="3" s="1"/>
  <c r="G1137" i="3"/>
  <c r="G1128" i="5" l="1"/>
  <c r="F1128" i="5"/>
  <c r="E1129" i="5"/>
  <c r="H1128" i="5"/>
  <c r="E1148" i="4"/>
  <c r="C1149" i="4"/>
  <c r="G817" i="4"/>
  <c r="H817" i="4" s="1"/>
  <c r="G1138" i="3"/>
  <c r="H1136" i="3"/>
  <c r="I1136" i="3" s="1"/>
  <c r="F1137" i="3"/>
  <c r="E1130" i="5" l="1"/>
  <c r="G1129" i="5"/>
  <c r="H1129" i="5"/>
  <c r="F1129" i="5"/>
  <c r="E1149" i="4"/>
  <c r="C1150" i="4"/>
  <c r="G818" i="4"/>
  <c r="H818" i="4" s="1"/>
  <c r="F1138" i="3"/>
  <c r="H1137" i="3"/>
  <c r="I1137" i="3" s="1"/>
  <c r="G1139" i="3"/>
  <c r="E1131" i="5" l="1"/>
  <c r="H1130" i="5"/>
  <c r="G1130" i="5"/>
  <c r="F1130" i="5"/>
  <c r="E1150" i="4"/>
  <c r="C1151" i="4"/>
  <c r="G819" i="4"/>
  <c r="H819" i="4" s="1"/>
  <c r="G1140" i="3"/>
  <c r="H1138" i="3"/>
  <c r="I1138" i="3" s="1"/>
  <c r="F1139" i="3"/>
  <c r="G1131" i="5" l="1"/>
  <c r="F1131" i="5"/>
  <c r="E1132" i="5"/>
  <c r="H1131" i="5"/>
  <c r="E1151" i="4"/>
  <c r="C1152" i="4"/>
  <c r="G820" i="4"/>
  <c r="H820" i="4" s="1"/>
  <c r="F1140" i="3"/>
  <c r="H1139" i="3"/>
  <c r="I1139" i="3" s="1"/>
  <c r="G1141" i="3"/>
  <c r="E1133" i="5" l="1"/>
  <c r="G1132" i="5"/>
  <c r="H1132" i="5"/>
  <c r="F1132" i="5"/>
  <c r="E1152" i="4"/>
  <c r="C1153" i="4"/>
  <c r="G821" i="4"/>
  <c r="H821" i="4" s="1"/>
  <c r="G1142" i="3"/>
  <c r="F1141" i="3"/>
  <c r="H1140" i="3"/>
  <c r="I1140" i="3" s="1"/>
  <c r="E1134" i="5" l="1"/>
  <c r="H1133" i="5"/>
  <c r="G1133" i="5"/>
  <c r="F1133" i="5"/>
  <c r="E1153" i="4"/>
  <c r="C1154" i="4"/>
  <c r="G822" i="4"/>
  <c r="H822" i="4" s="1"/>
  <c r="H1141" i="3"/>
  <c r="I1141" i="3" s="1"/>
  <c r="F1142" i="3"/>
  <c r="G1143" i="3"/>
  <c r="G1134" i="5" l="1"/>
  <c r="F1134" i="5"/>
  <c r="E1135" i="5"/>
  <c r="H1134" i="5"/>
  <c r="E1154" i="4"/>
  <c r="C1155" i="4"/>
  <c r="G823" i="4"/>
  <c r="H823" i="4" s="1"/>
  <c r="G1144" i="3"/>
  <c r="F1143" i="3"/>
  <c r="H1142" i="3"/>
  <c r="I1142" i="3" s="1"/>
  <c r="E1136" i="5" l="1"/>
  <c r="G1135" i="5"/>
  <c r="H1135" i="5"/>
  <c r="F1135" i="5"/>
  <c r="E1155" i="4"/>
  <c r="C1156" i="4"/>
  <c r="G824" i="4"/>
  <c r="H824" i="4" s="1"/>
  <c r="H1143" i="3"/>
  <c r="I1143" i="3" s="1"/>
  <c r="F1144" i="3"/>
  <c r="G1145" i="3"/>
  <c r="E1137" i="5" l="1"/>
  <c r="H1136" i="5"/>
  <c r="G1136" i="5"/>
  <c r="F1136" i="5"/>
  <c r="E1156" i="4"/>
  <c r="C1157" i="4"/>
  <c r="G825" i="4"/>
  <c r="H825" i="4" s="1"/>
  <c r="G1146" i="3"/>
  <c r="F1145" i="3"/>
  <c r="H1144" i="3"/>
  <c r="I1144" i="3" s="1"/>
  <c r="G1137" i="5" l="1"/>
  <c r="F1137" i="5"/>
  <c r="E1138" i="5"/>
  <c r="H1137" i="5"/>
  <c r="E1157" i="4"/>
  <c r="C1158" i="4"/>
  <c r="G826" i="4"/>
  <c r="H826" i="4" s="1"/>
  <c r="F1146" i="3"/>
  <c r="H1145" i="3"/>
  <c r="I1145" i="3" s="1"/>
  <c r="G1147" i="3"/>
  <c r="E1139" i="5" l="1"/>
  <c r="G1138" i="5"/>
  <c r="H1138" i="5"/>
  <c r="F1138" i="5"/>
  <c r="E1158" i="4"/>
  <c r="C1159" i="4"/>
  <c r="G827" i="4"/>
  <c r="H827" i="4" s="1"/>
  <c r="G1148" i="3"/>
  <c r="H1146" i="3"/>
  <c r="I1146" i="3" s="1"/>
  <c r="F1147" i="3"/>
  <c r="E1140" i="5" l="1"/>
  <c r="H1139" i="5"/>
  <c r="G1139" i="5"/>
  <c r="F1139" i="5"/>
  <c r="E1159" i="4"/>
  <c r="C1160" i="4"/>
  <c r="G828" i="4"/>
  <c r="H828" i="4" s="1"/>
  <c r="F1148" i="3"/>
  <c r="H1147" i="3"/>
  <c r="I1147" i="3" s="1"/>
  <c r="G1149" i="3"/>
  <c r="G1140" i="5" l="1"/>
  <c r="F1140" i="5"/>
  <c r="E1141" i="5"/>
  <c r="H1140" i="5"/>
  <c r="E1160" i="4"/>
  <c r="C1161" i="4"/>
  <c r="G829" i="4"/>
  <c r="H829" i="4" s="1"/>
  <c r="G1150" i="3"/>
  <c r="H1148" i="3"/>
  <c r="I1148" i="3" s="1"/>
  <c r="F1149" i="3"/>
  <c r="E1142" i="5" l="1"/>
  <c r="G1141" i="5"/>
  <c r="H1141" i="5"/>
  <c r="F1141" i="5"/>
  <c r="E1161" i="4"/>
  <c r="C1162" i="4"/>
  <c r="G830" i="4"/>
  <c r="H830" i="4" s="1"/>
  <c r="F1150" i="3"/>
  <c r="H1149" i="3"/>
  <c r="I1149" i="3" s="1"/>
  <c r="G1151" i="3"/>
  <c r="E1143" i="5" l="1"/>
  <c r="H1142" i="5"/>
  <c r="G1142" i="5"/>
  <c r="F1142" i="5"/>
  <c r="E1162" i="4"/>
  <c r="C1163" i="4"/>
  <c r="G831" i="4"/>
  <c r="H831" i="4" s="1"/>
  <c r="G1152" i="3"/>
  <c r="H1150" i="3"/>
  <c r="I1150" i="3" s="1"/>
  <c r="F1151" i="3"/>
  <c r="G1143" i="5" l="1"/>
  <c r="F1143" i="5"/>
  <c r="E1144" i="5"/>
  <c r="H1143" i="5"/>
  <c r="E1163" i="4"/>
  <c r="C1164" i="4"/>
  <c r="G832" i="4"/>
  <c r="H832" i="4" s="1"/>
  <c r="F1152" i="3"/>
  <c r="H1151" i="3"/>
  <c r="I1151" i="3" s="1"/>
  <c r="G1153" i="3"/>
  <c r="E1145" i="5" l="1"/>
  <c r="G1144" i="5"/>
  <c r="H1144" i="5"/>
  <c r="F1144" i="5"/>
  <c r="E1164" i="4"/>
  <c r="C1165" i="4"/>
  <c r="G833" i="4"/>
  <c r="H833" i="4" s="1"/>
  <c r="G1154" i="3"/>
  <c r="F1153" i="3"/>
  <c r="H1152" i="3"/>
  <c r="I1152" i="3" s="1"/>
  <c r="E1146" i="5" l="1"/>
  <c r="H1145" i="5"/>
  <c r="G1145" i="5"/>
  <c r="F1145" i="5"/>
  <c r="E1165" i="4"/>
  <c r="C1166" i="4"/>
  <c r="G834" i="4"/>
  <c r="H834" i="4" s="1"/>
  <c r="H1153" i="3"/>
  <c r="I1153" i="3" s="1"/>
  <c r="F1154" i="3"/>
  <c r="G1155" i="3"/>
  <c r="G1146" i="5" l="1"/>
  <c r="F1146" i="5"/>
  <c r="E1147" i="5"/>
  <c r="H1146" i="5"/>
  <c r="E1166" i="4"/>
  <c r="C1167" i="4"/>
  <c r="G835" i="4"/>
  <c r="H835" i="4" s="1"/>
  <c r="G1156" i="3"/>
  <c r="F1155" i="3"/>
  <c r="H1154" i="3"/>
  <c r="I1154" i="3" s="1"/>
  <c r="E1148" i="5" l="1"/>
  <c r="G1147" i="5"/>
  <c r="H1147" i="5"/>
  <c r="F1147" i="5"/>
  <c r="E1167" i="4"/>
  <c r="C1168" i="4"/>
  <c r="G836" i="4"/>
  <c r="H836" i="4" s="1"/>
  <c r="H1155" i="3"/>
  <c r="I1155" i="3" s="1"/>
  <c r="F1156" i="3"/>
  <c r="G1157" i="3"/>
  <c r="E1149" i="5" l="1"/>
  <c r="H1148" i="5"/>
  <c r="G1148" i="5"/>
  <c r="F1148" i="5"/>
  <c r="E1168" i="4"/>
  <c r="C1169" i="4"/>
  <c r="G837" i="4"/>
  <c r="H837" i="4" s="1"/>
  <c r="G1158" i="3"/>
  <c r="F1157" i="3"/>
  <c r="H1156" i="3"/>
  <c r="I1156" i="3" s="1"/>
  <c r="G1149" i="5" l="1"/>
  <c r="F1149" i="5"/>
  <c r="E1150" i="5"/>
  <c r="H1149" i="5"/>
  <c r="E1169" i="4"/>
  <c r="C1170" i="4"/>
  <c r="G838" i="4"/>
  <c r="H838" i="4" s="1"/>
  <c r="F1158" i="3"/>
  <c r="H1157" i="3"/>
  <c r="I1157" i="3" s="1"/>
  <c r="G1159" i="3"/>
  <c r="E1151" i="5" l="1"/>
  <c r="G1150" i="5"/>
  <c r="H1150" i="5"/>
  <c r="F1150" i="5"/>
  <c r="E1170" i="4"/>
  <c r="C1171" i="4"/>
  <c r="G839" i="4"/>
  <c r="H839" i="4" s="1"/>
  <c r="G1160" i="3"/>
  <c r="H1158" i="3"/>
  <c r="I1158" i="3" s="1"/>
  <c r="F1159" i="3"/>
  <c r="E1152" i="5" l="1"/>
  <c r="H1151" i="5"/>
  <c r="G1151" i="5"/>
  <c r="F1151" i="5"/>
  <c r="E1171" i="4"/>
  <c r="C1172" i="4"/>
  <c r="G840" i="4"/>
  <c r="H840" i="4" s="1"/>
  <c r="F1160" i="3"/>
  <c r="H1159" i="3"/>
  <c r="I1159" i="3" s="1"/>
  <c r="G1161" i="3"/>
  <c r="G1152" i="5" l="1"/>
  <c r="F1152" i="5"/>
  <c r="E1153" i="5"/>
  <c r="H1152" i="5"/>
  <c r="E1172" i="4"/>
  <c r="C1173" i="4"/>
  <c r="G841" i="4"/>
  <c r="H841" i="4" s="1"/>
  <c r="G1162" i="3"/>
  <c r="H1160" i="3"/>
  <c r="I1160" i="3" s="1"/>
  <c r="F1161" i="3"/>
  <c r="E1154" i="5" l="1"/>
  <c r="G1153" i="5"/>
  <c r="H1153" i="5"/>
  <c r="F1153" i="5"/>
  <c r="E1173" i="4"/>
  <c r="C1174" i="4"/>
  <c r="G842" i="4"/>
  <c r="H842" i="4" s="1"/>
  <c r="F1162" i="3"/>
  <c r="H1161" i="3"/>
  <c r="I1161" i="3" s="1"/>
  <c r="G1163" i="3"/>
  <c r="E1155" i="5" l="1"/>
  <c r="H1154" i="5"/>
  <c r="G1154" i="5"/>
  <c r="F1154" i="5"/>
  <c r="E1174" i="4"/>
  <c r="C1175" i="4"/>
  <c r="G843" i="4"/>
  <c r="H843" i="4" s="1"/>
  <c r="G1164" i="3"/>
  <c r="H1162" i="3"/>
  <c r="I1162" i="3" s="1"/>
  <c r="F1163" i="3"/>
  <c r="G1155" i="5" l="1"/>
  <c r="F1155" i="5"/>
  <c r="E1156" i="5"/>
  <c r="H1155" i="5"/>
  <c r="E1175" i="4"/>
  <c r="C1176" i="4"/>
  <c r="G844" i="4"/>
  <c r="H844" i="4" s="1"/>
  <c r="F1164" i="3"/>
  <c r="H1163" i="3"/>
  <c r="I1163" i="3" s="1"/>
  <c r="G1165" i="3"/>
  <c r="E1157" i="5" l="1"/>
  <c r="G1156" i="5"/>
  <c r="H1156" i="5"/>
  <c r="F1156" i="5"/>
  <c r="E1176" i="4"/>
  <c r="C1177" i="4"/>
  <c r="G845" i="4"/>
  <c r="H845" i="4" s="1"/>
  <c r="G1166" i="3"/>
  <c r="F1165" i="3"/>
  <c r="H1164" i="3"/>
  <c r="I1164" i="3" s="1"/>
  <c r="E1158" i="5" l="1"/>
  <c r="H1157" i="5"/>
  <c r="G1157" i="5"/>
  <c r="F1157" i="5"/>
  <c r="E1177" i="4"/>
  <c r="C1178" i="4"/>
  <c r="G846" i="4"/>
  <c r="H846" i="4" s="1"/>
  <c r="H1165" i="3"/>
  <c r="I1165" i="3" s="1"/>
  <c r="F1166" i="3"/>
  <c r="G1167" i="3"/>
  <c r="G1158" i="5" l="1"/>
  <c r="F1158" i="5"/>
  <c r="E1159" i="5"/>
  <c r="H1158" i="5"/>
  <c r="E1178" i="4"/>
  <c r="C1179" i="4"/>
  <c r="G847" i="4"/>
  <c r="H847" i="4" s="1"/>
  <c r="G1168" i="3"/>
  <c r="F1167" i="3"/>
  <c r="H1166" i="3"/>
  <c r="I1166" i="3" s="1"/>
  <c r="E1160" i="5" l="1"/>
  <c r="G1159" i="5"/>
  <c r="H1159" i="5"/>
  <c r="F1159" i="5"/>
  <c r="E1179" i="4"/>
  <c r="C1180" i="4"/>
  <c r="G848" i="4"/>
  <c r="H848" i="4" s="1"/>
  <c r="H1167" i="3"/>
  <c r="I1167" i="3" s="1"/>
  <c r="F1168" i="3"/>
  <c r="G1169" i="3"/>
  <c r="E1161" i="5" l="1"/>
  <c r="H1160" i="5"/>
  <c r="G1160" i="5"/>
  <c r="F1160" i="5"/>
  <c r="E1180" i="4"/>
  <c r="C1181" i="4"/>
  <c r="G849" i="4"/>
  <c r="H849" i="4" s="1"/>
  <c r="G1170" i="3"/>
  <c r="F1169" i="3"/>
  <c r="H1168" i="3"/>
  <c r="I1168" i="3" s="1"/>
  <c r="G1161" i="5" l="1"/>
  <c r="F1161" i="5"/>
  <c r="E1162" i="5"/>
  <c r="H1161" i="5"/>
  <c r="E1181" i="4"/>
  <c r="C1182" i="4"/>
  <c r="G850" i="4"/>
  <c r="H850" i="4" s="1"/>
  <c r="F1170" i="3"/>
  <c r="H1169" i="3"/>
  <c r="I1169" i="3" s="1"/>
  <c r="G1171" i="3"/>
  <c r="E1163" i="5" l="1"/>
  <c r="G1162" i="5"/>
  <c r="H1162" i="5"/>
  <c r="F1162" i="5"/>
  <c r="E1182" i="4"/>
  <c r="C1183" i="4"/>
  <c r="G851" i="4"/>
  <c r="H851" i="4" s="1"/>
  <c r="G1172" i="3"/>
  <c r="H1170" i="3"/>
  <c r="I1170" i="3" s="1"/>
  <c r="F1171" i="3"/>
  <c r="E1164" i="5" l="1"/>
  <c r="H1163" i="5"/>
  <c r="G1163" i="5"/>
  <c r="F1163" i="5"/>
  <c r="E1183" i="4"/>
  <c r="C1184" i="4"/>
  <c r="G852" i="4"/>
  <c r="H852" i="4" s="1"/>
  <c r="F1172" i="3"/>
  <c r="H1171" i="3"/>
  <c r="I1171" i="3" s="1"/>
  <c r="G1173" i="3"/>
  <c r="G1164" i="5" l="1"/>
  <c r="F1164" i="5"/>
  <c r="E1165" i="5"/>
  <c r="H1164" i="5"/>
  <c r="E1184" i="4"/>
  <c r="C1185" i="4"/>
  <c r="G853" i="4"/>
  <c r="H853" i="4" s="1"/>
  <c r="G1174" i="3"/>
  <c r="H1172" i="3"/>
  <c r="I1172" i="3" s="1"/>
  <c r="F1173" i="3"/>
  <c r="E1166" i="5" l="1"/>
  <c r="G1165" i="5"/>
  <c r="H1165" i="5"/>
  <c r="F1165" i="5"/>
  <c r="E1185" i="4"/>
  <c r="C1186" i="4"/>
  <c r="G854" i="4"/>
  <c r="H854" i="4" s="1"/>
  <c r="F1174" i="3"/>
  <c r="H1173" i="3"/>
  <c r="I1173" i="3" s="1"/>
  <c r="G1175" i="3"/>
  <c r="E1167" i="5" l="1"/>
  <c r="H1166" i="5"/>
  <c r="G1166" i="5"/>
  <c r="F1166" i="5"/>
  <c r="E1186" i="4"/>
  <c r="C1187" i="4"/>
  <c r="G855" i="4"/>
  <c r="H855" i="4" s="1"/>
  <c r="G1176" i="3"/>
  <c r="H1174" i="3"/>
  <c r="I1174" i="3" s="1"/>
  <c r="F1175" i="3"/>
  <c r="G1167" i="5" l="1"/>
  <c r="F1167" i="5"/>
  <c r="E1168" i="5"/>
  <c r="H1167" i="5"/>
  <c r="E1187" i="4"/>
  <c r="C1188" i="4"/>
  <c r="G856" i="4"/>
  <c r="H856" i="4" s="1"/>
  <c r="F1176" i="3"/>
  <c r="H1175" i="3"/>
  <c r="I1175" i="3" s="1"/>
  <c r="G1177" i="3"/>
  <c r="E1169" i="5" l="1"/>
  <c r="G1168" i="5"/>
  <c r="H1168" i="5"/>
  <c r="F1168" i="5"/>
  <c r="E1188" i="4"/>
  <c r="C1189" i="4"/>
  <c r="G857" i="4"/>
  <c r="H857" i="4" s="1"/>
  <c r="G1178" i="3"/>
  <c r="F1177" i="3"/>
  <c r="H1176" i="3"/>
  <c r="I1176" i="3" s="1"/>
  <c r="E1170" i="5" l="1"/>
  <c r="H1169" i="5"/>
  <c r="G1169" i="5"/>
  <c r="F1169" i="5"/>
  <c r="E1189" i="4"/>
  <c r="C1190" i="4"/>
  <c r="G858" i="4"/>
  <c r="H858" i="4" s="1"/>
  <c r="H1177" i="3"/>
  <c r="I1177" i="3" s="1"/>
  <c r="F1178" i="3"/>
  <c r="G1179" i="3"/>
  <c r="G1170" i="5" l="1"/>
  <c r="F1170" i="5"/>
  <c r="E1171" i="5"/>
  <c r="H1170" i="5"/>
  <c r="E1190" i="4"/>
  <c r="C1191" i="4"/>
  <c r="G859" i="4"/>
  <c r="H859" i="4" s="1"/>
  <c r="G1180" i="3"/>
  <c r="F1179" i="3"/>
  <c r="H1178" i="3"/>
  <c r="I1178" i="3" s="1"/>
  <c r="E1172" i="5" l="1"/>
  <c r="G1171" i="5"/>
  <c r="F1171" i="5"/>
  <c r="H1171" i="5"/>
  <c r="E1191" i="4"/>
  <c r="C1192" i="4"/>
  <c r="G860" i="4"/>
  <c r="H860" i="4" s="1"/>
  <c r="H1179" i="3"/>
  <c r="I1179" i="3" s="1"/>
  <c r="F1180" i="3"/>
  <c r="G1181" i="3"/>
  <c r="E1173" i="5" l="1"/>
  <c r="H1172" i="5"/>
  <c r="G1172" i="5"/>
  <c r="F1172" i="5"/>
  <c r="E1192" i="4"/>
  <c r="C1193" i="4"/>
  <c r="G861" i="4"/>
  <c r="H861" i="4" s="1"/>
  <c r="G1182" i="3"/>
  <c r="F1181" i="3"/>
  <c r="H1180" i="3"/>
  <c r="I1180" i="3" s="1"/>
  <c r="G1173" i="5" l="1"/>
  <c r="F1173" i="5"/>
  <c r="E1174" i="5"/>
  <c r="H1173" i="5"/>
  <c r="E1193" i="4"/>
  <c r="C1194" i="4"/>
  <c r="G862" i="4"/>
  <c r="H862" i="4" s="1"/>
  <c r="F1182" i="3"/>
  <c r="H1181" i="3"/>
  <c r="I1181" i="3" s="1"/>
  <c r="G1183" i="3"/>
  <c r="E1175" i="5" l="1"/>
  <c r="G1174" i="5"/>
  <c r="H1174" i="5"/>
  <c r="F1174" i="5"/>
  <c r="E1194" i="4"/>
  <c r="C1195" i="4"/>
  <c r="G863" i="4"/>
  <c r="H863" i="4" s="1"/>
  <c r="G1184" i="3"/>
  <c r="H1182" i="3"/>
  <c r="I1182" i="3" s="1"/>
  <c r="F1183" i="3"/>
  <c r="E1176" i="5" l="1"/>
  <c r="H1175" i="5"/>
  <c r="G1175" i="5"/>
  <c r="F1175" i="5"/>
  <c r="E1195" i="4"/>
  <c r="C1196" i="4"/>
  <c r="G864" i="4"/>
  <c r="H864" i="4" s="1"/>
  <c r="F1184" i="3"/>
  <c r="H1183" i="3"/>
  <c r="I1183" i="3" s="1"/>
  <c r="G1185" i="3"/>
  <c r="G1176" i="5" l="1"/>
  <c r="F1176" i="5"/>
  <c r="E1177" i="5"/>
  <c r="H1176" i="5"/>
  <c r="E1196" i="4"/>
  <c r="C1197" i="4"/>
  <c r="G865" i="4"/>
  <c r="H865" i="4" s="1"/>
  <c r="G1186" i="3"/>
  <c r="H1184" i="3"/>
  <c r="I1184" i="3" s="1"/>
  <c r="F1185" i="3"/>
  <c r="E1178" i="5" l="1"/>
  <c r="G1177" i="5"/>
  <c r="H1177" i="5"/>
  <c r="F1177" i="5"/>
  <c r="E1197" i="4"/>
  <c r="C1198" i="4"/>
  <c r="G866" i="4"/>
  <c r="H866" i="4" s="1"/>
  <c r="F1186" i="3"/>
  <c r="H1185" i="3"/>
  <c r="I1185" i="3" s="1"/>
  <c r="G1187" i="3"/>
  <c r="E1179" i="5" l="1"/>
  <c r="H1178" i="5"/>
  <c r="G1178" i="5"/>
  <c r="F1178" i="5"/>
  <c r="E1198" i="4"/>
  <c r="C1199" i="4"/>
  <c r="G867" i="4"/>
  <c r="H867" i="4" s="1"/>
  <c r="G1188" i="3"/>
  <c r="H1186" i="3"/>
  <c r="I1186" i="3" s="1"/>
  <c r="F1187" i="3"/>
  <c r="G1179" i="5" l="1"/>
  <c r="F1179" i="5"/>
  <c r="E1180" i="5"/>
  <c r="H1179" i="5"/>
  <c r="E1199" i="4"/>
  <c r="C1200" i="4"/>
  <c r="G868" i="4"/>
  <c r="H868" i="4" s="1"/>
  <c r="F1188" i="3"/>
  <c r="H1187" i="3"/>
  <c r="I1187" i="3" s="1"/>
  <c r="G1189" i="3"/>
  <c r="E1181" i="5" l="1"/>
  <c r="G1180" i="5"/>
  <c r="H1180" i="5"/>
  <c r="F1180" i="5"/>
  <c r="E1200" i="4"/>
  <c r="C1201" i="4"/>
  <c r="G869" i="4"/>
  <c r="H869" i="4" s="1"/>
  <c r="G1190" i="3"/>
  <c r="F1189" i="3"/>
  <c r="H1188" i="3"/>
  <c r="I1188" i="3" s="1"/>
  <c r="E1182" i="5" l="1"/>
  <c r="H1181" i="5"/>
  <c r="G1181" i="5"/>
  <c r="F1181" i="5"/>
  <c r="E1201" i="4"/>
  <c r="C1202" i="4"/>
  <c r="G870" i="4"/>
  <c r="H870" i="4" s="1"/>
  <c r="H1189" i="3"/>
  <c r="I1189" i="3" s="1"/>
  <c r="F1190" i="3"/>
  <c r="G1191" i="3"/>
  <c r="G1182" i="5" l="1"/>
  <c r="F1182" i="5"/>
  <c r="E1183" i="5"/>
  <c r="H1182" i="5"/>
  <c r="E1202" i="4"/>
  <c r="C1203" i="4"/>
  <c r="G871" i="4"/>
  <c r="H871" i="4" s="1"/>
  <c r="G1192" i="3"/>
  <c r="F1191" i="3"/>
  <c r="H1190" i="3"/>
  <c r="I1190" i="3" s="1"/>
  <c r="E1184" i="5" l="1"/>
  <c r="G1183" i="5"/>
  <c r="H1183" i="5"/>
  <c r="F1183" i="5"/>
  <c r="E1203" i="4"/>
  <c r="C1204" i="4"/>
  <c r="G872" i="4"/>
  <c r="H872" i="4" s="1"/>
  <c r="H1191" i="3"/>
  <c r="I1191" i="3" s="1"/>
  <c r="F1192" i="3"/>
  <c r="G1193" i="3"/>
  <c r="E1185" i="5" l="1"/>
  <c r="H1184" i="5"/>
  <c r="G1184" i="5"/>
  <c r="F1184" i="5"/>
  <c r="E1204" i="4"/>
  <c r="C1205" i="4"/>
  <c r="G873" i="4"/>
  <c r="H873" i="4" s="1"/>
  <c r="G1194" i="3"/>
  <c r="F1193" i="3"/>
  <c r="H1192" i="3"/>
  <c r="I1192" i="3" s="1"/>
  <c r="G1185" i="5" l="1"/>
  <c r="F1185" i="5"/>
  <c r="E1186" i="5"/>
  <c r="H1185" i="5"/>
  <c r="E1205" i="4"/>
  <c r="C1206" i="4"/>
  <c r="G874" i="4"/>
  <c r="H874" i="4" s="1"/>
  <c r="F1194" i="3"/>
  <c r="H1193" i="3"/>
  <c r="I1193" i="3" s="1"/>
  <c r="G1195" i="3"/>
  <c r="E1187" i="5" l="1"/>
  <c r="G1186" i="5"/>
  <c r="H1186" i="5"/>
  <c r="F1186" i="5"/>
  <c r="E1206" i="4"/>
  <c r="C1207" i="4"/>
  <c r="G875" i="4"/>
  <c r="H875" i="4" s="1"/>
  <c r="G1196" i="3"/>
  <c r="H1194" i="3"/>
  <c r="I1194" i="3" s="1"/>
  <c r="F1195" i="3"/>
  <c r="E1188" i="5" l="1"/>
  <c r="H1187" i="5"/>
  <c r="G1187" i="5"/>
  <c r="F1187" i="5"/>
  <c r="E1207" i="4"/>
  <c r="C1208" i="4"/>
  <c r="G876" i="4"/>
  <c r="H876" i="4" s="1"/>
  <c r="F1196" i="3"/>
  <c r="H1195" i="3"/>
  <c r="I1195" i="3" s="1"/>
  <c r="G1197" i="3"/>
  <c r="G1188" i="5" l="1"/>
  <c r="F1188" i="5"/>
  <c r="E1189" i="5"/>
  <c r="H1188" i="5"/>
  <c r="E1208" i="4"/>
  <c r="C1209" i="4"/>
  <c r="G877" i="4"/>
  <c r="H877" i="4" s="1"/>
  <c r="G1198" i="3"/>
  <c r="H1196" i="3"/>
  <c r="I1196" i="3" s="1"/>
  <c r="F1197" i="3"/>
  <c r="E1190" i="5" l="1"/>
  <c r="G1189" i="5"/>
  <c r="H1189" i="5"/>
  <c r="F1189" i="5"/>
  <c r="E1209" i="4"/>
  <c r="C1210" i="4"/>
  <c r="G878" i="4"/>
  <c r="H878" i="4" s="1"/>
  <c r="F1198" i="3"/>
  <c r="H1197" i="3"/>
  <c r="I1197" i="3" s="1"/>
  <c r="G1199" i="3"/>
  <c r="E1191" i="5" l="1"/>
  <c r="H1190" i="5"/>
  <c r="G1190" i="5"/>
  <c r="F1190" i="5"/>
  <c r="E1210" i="4"/>
  <c r="C1211" i="4"/>
  <c r="G879" i="4"/>
  <c r="H879" i="4" s="1"/>
  <c r="G1200" i="3"/>
  <c r="H1198" i="3"/>
  <c r="I1198" i="3" s="1"/>
  <c r="F1199" i="3"/>
  <c r="G1191" i="5" l="1"/>
  <c r="F1191" i="5"/>
  <c r="E1192" i="5"/>
  <c r="H1191" i="5"/>
  <c r="E1211" i="4"/>
  <c r="C1212" i="4"/>
  <c r="G880" i="4"/>
  <c r="H880" i="4" s="1"/>
  <c r="F1200" i="3"/>
  <c r="H1199" i="3"/>
  <c r="I1199" i="3" s="1"/>
  <c r="G1201" i="3"/>
  <c r="E1193" i="5" l="1"/>
  <c r="G1192" i="5"/>
  <c r="H1192" i="5"/>
  <c r="F1192" i="5"/>
  <c r="E1212" i="4"/>
  <c r="C1213" i="4"/>
  <c r="G881" i="4"/>
  <c r="H881" i="4" s="1"/>
  <c r="G1202" i="3"/>
  <c r="F1201" i="3"/>
  <c r="H1200" i="3"/>
  <c r="I1200" i="3" s="1"/>
  <c r="E1194" i="5" l="1"/>
  <c r="H1193" i="5"/>
  <c r="G1193" i="5"/>
  <c r="F1193" i="5"/>
  <c r="E1213" i="4"/>
  <c r="C1214" i="4"/>
  <c r="G882" i="4"/>
  <c r="H882" i="4" s="1"/>
  <c r="H1201" i="3"/>
  <c r="I1201" i="3" s="1"/>
  <c r="F1202" i="3"/>
  <c r="G1203" i="3"/>
  <c r="G1194" i="5" l="1"/>
  <c r="F1194" i="5"/>
  <c r="E1195" i="5"/>
  <c r="H1194" i="5"/>
  <c r="E1214" i="4"/>
  <c r="C1215" i="4"/>
  <c r="G883" i="4"/>
  <c r="H883" i="4" s="1"/>
  <c r="G1204" i="3"/>
  <c r="F1203" i="3"/>
  <c r="H1202" i="3"/>
  <c r="I1202" i="3" s="1"/>
  <c r="E1196" i="5" l="1"/>
  <c r="G1195" i="5"/>
  <c r="H1195" i="5"/>
  <c r="F1195" i="5"/>
  <c r="E1215" i="4"/>
  <c r="C1216" i="4"/>
  <c r="G884" i="4"/>
  <c r="H884" i="4" s="1"/>
  <c r="H1203" i="3"/>
  <c r="I1203" i="3" s="1"/>
  <c r="F1204" i="3"/>
  <c r="G1205" i="3"/>
  <c r="E1197" i="5" l="1"/>
  <c r="H1196" i="5"/>
  <c r="G1196" i="5"/>
  <c r="F1196" i="5"/>
  <c r="E1216" i="4"/>
  <c r="C1217" i="4"/>
  <c r="G885" i="4"/>
  <c r="H885" i="4" s="1"/>
  <c r="G1206" i="3"/>
  <c r="F1205" i="3"/>
  <c r="H1204" i="3"/>
  <c r="I1204" i="3" s="1"/>
  <c r="G1197" i="5" l="1"/>
  <c r="F1197" i="5"/>
  <c r="E1198" i="5"/>
  <c r="H1197" i="5"/>
  <c r="E1217" i="4"/>
  <c r="C1218" i="4"/>
  <c r="G886" i="4"/>
  <c r="H886" i="4" s="1"/>
  <c r="F1206" i="3"/>
  <c r="H1205" i="3"/>
  <c r="I1205" i="3" s="1"/>
  <c r="G1207" i="3"/>
  <c r="E1199" i="5" l="1"/>
  <c r="G1198" i="5"/>
  <c r="H1198" i="5"/>
  <c r="F1198" i="5"/>
  <c r="E1218" i="4"/>
  <c r="C1219" i="4"/>
  <c r="G887" i="4"/>
  <c r="H887" i="4" s="1"/>
  <c r="G1208" i="3"/>
  <c r="H1206" i="3"/>
  <c r="I1206" i="3" s="1"/>
  <c r="F1207" i="3"/>
  <c r="E1200" i="5" l="1"/>
  <c r="H1199" i="5"/>
  <c r="G1199" i="5"/>
  <c r="F1199" i="5"/>
  <c r="E1219" i="4"/>
  <c r="C1220" i="4"/>
  <c r="G888" i="4"/>
  <c r="H888" i="4" s="1"/>
  <c r="F1208" i="3"/>
  <c r="H1207" i="3"/>
  <c r="I1207" i="3" s="1"/>
  <c r="G1209" i="3"/>
  <c r="G1200" i="5" l="1"/>
  <c r="F1200" i="5"/>
  <c r="E1201" i="5"/>
  <c r="H1200" i="5"/>
  <c r="E1220" i="4"/>
  <c r="C1221" i="4"/>
  <c r="G889" i="4"/>
  <c r="H889" i="4" s="1"/>
  <c r="G1210" i="3"/>
  <c r="H1208" i="3"/>
  <c r="I1208" i="3" s="1"/>
  <c r="F1209" i="3"/>
  <c r="E1202" i="5" l="1"/>
  <c r="G1201" i="5"/>
  <c r="H1201" i="5"/>
  <c r="F1201" i="5"/>
  <c r="E1221" i="4"/>
  <c r="C1222" i="4"/>
  <c r="G890" i="4"/>
  <c r="H890" i="4" s="1"/>
  <c r="F1210" i="3"/>
  <c r="H1209" i="3"/>
  <c r="I1209" i="3" s="1"/>
  <c r="G1211" i="3"/>
  <c r="E1203" i="5" l="1"/>
  <c r="H1202" i="5"/>
  <c r="G1202" i="5"/>
  <c r="F1202" i="5"/>
  <c r="E1222" i="4"/>
  <c r="C1223" i="4"/>
  <c r="G891" i="4"/>
  <c r="H891" i="4" s="1"/>
  <c r="G1212" i="3"/>
  <c r="H1210" i="3"/>
  <c r="I1210" i="3" s="1"/>
  <c r="F1211" i="3"/>
  <c r="G1203" i="5" l="1"/>
  <c r="F1203" i="5"/>
  <c r="E1204" i="5"/>
  <c r="H1203" i="5"/>
  <c r="E1223" i="4"/>
  <c r="C1224" i="4"/>
  <c r="G892" i="4"/>
  <c r="H892" i="4" s="1"/>
  <c r="F1212" i="3"/>
  <c r="H1211" i="3"/>
  <c r="I1211" i="3" s="1"/>
  <c r="G1213" i="3"/>
  <c r="E1205" i="5" l="1"/>
  <c r="G1204" i="5"/>
  <c r="H1204" i="5"/>
  <c r="F1204" i="5"/>
  <c r="E1224" i="4"/>
  <c r="C1225" i="4"/>
  <c r="G893" i="4"/>
  <c r="H893" i="4" s="1"/>
  <c r="G1214" i="3"/>
  <c r="F1213" i="3"/>
  <c r="H1212" i="3"/>
  <c r="I1212" i="3" s="1"/>
  <c r="E1206" i="5" l="1"/>
  <c r="H1205" i="5"/>
  <c r="G1205" i="5"/>
  <c r="F1205" i="5"/>
  <c r="E1225" i="4"/>
  <c r="C1226" i="4"/>
  <c r="G894" i="4"/>
  <c r="H894" i="4" s="1"/>
  <c r="H1213" i="3"/>
  <c r="I1213" i="3" s="1"/>
  <c r="F1214" i="3"/>
  <c r="G1215" i="3"/>
  <c r="G1206" i="5" l="1"/>
  <c r="F1206" i="5"/>
  <c r="E1207" i="5"/>
  <c r="H1206" i="5"/>
  <c r="E1226" i="4"/>
  <c r="C1227" i="4"/>
  <c r="G895" i="4"/>
  <c r="H895" i="4" s="1"/>
  <c r="G1216" i="3"/>
  <c r="F1215" i="3"/>
  <c r="H1214" i="3"/>
  <c r="I1214" i="3" s="1"/>
  <c r="E1208" i="5" l="1"/>
  <c r="G1207" i="5"/>
  <c r="H1207" i="5"/>
  <c r="F1207" i="5"/>
  <c r="E1227" i="4"/>
  <c r="C1228" i="4"/>
  <c r="G896" i="4"/>
  <c r="H896" i="4" s="1"/>
  <c r="H1215" i="3"/>
  <c r="I1215" i="3" s="1"/>
  <c r="F1216" i="3"/>
  <c r="G1217" i="3"/>
  <c r="E1209" i="5" l="1"/>
  <c r="H1208" i="5"/>
  <c r="G1208" i="5"/>
  <c r="F1208" i="5"/>
  <c r="E1228" i="4"/>
  <c r="C1229" i="4"/>
  <c r="G897" i="4"/>
  <c r="H897" i="4" s="1"/>
  <c r="G1218" i="3"/>
  <c r="F1217" i="3"/>
  <c r="H1216" i="3"/>
  <c r="I1216" i="3" s="1"/>
  <c r="G1209" i="5" l="1"/>
  <c r="F1209" i="5"/>
  <c r="E1210" i="5"/>
  <c r="H1209" i="5"/>
  <c r="E1229" i="4"/>
  <c r="C1230" i="4"/>
  <c r="G898" i="4"/>
  <c r="H898" i="4" s="1"/>
  <c r="F1218" i="3"/>
  <c r="H1217" i="3"/>
  <c r="I1217" i="3" s="1"/>
  <c r="G1219" i="3"/>
  <c r="E1211" i="5" l="1"/>
  <c r="G1210" i="5"/>
  <c r="H1210" i="5"/>
  <c r="F1210" i="5"/>
  <c r="E1230" i="4"/>
  <c r="C1231" i="4"/>
  <c r="G899" i="4"/>
  <c r="H899" i="4" s="1"/>
  <c r="G1220" i="3"/>
  <c r="H1218" i="3"/>
  <c r="I1218" i="3" s="1"/>
  <c r="F1219" i="3"/>
  <c r="E1212" i="5" l="1"/>
  <c r="H1211" i="5"/>
  <c r="G1211" i="5"/>
  <c r="F1211" i="5"/>
  <c r="E1231" i="4"/>
  <c r="C1232" i="4"/>
  <c r="G900" i="4"/>
  <c r="H900" i="4" s="1"/>
  <c r="F1220" i="3"/>
  <c r="H1219" i="3"/>
  <c r="I1219" i="3" s="1"/>
  <c r="G1221" i="3"/>
  <c r="G1212" i="5" l="1"/>
  <c r="F1212" i="5"/>
  <c r="E1213" i="5"/>
  <c r="H1212" i="5"/>
  <c r="E1232" i="4"/>
  <c r="C1233" i="4"/>
  <c r="G901" i="4"/>
  <c r="H901" i="4" s="1"/>
  <c r="G1222" i="3"/>
  <c r="H1220" i="3"/>
  <c r="I1220" i="3" s="1"/>
  <c r="F1221" i="3"/>
  <c r="E1214" i="5" l="1"/>
  <c r="G1213" i="5"/>
  <c r="H1213" i="5"/>
  <c r="F1213" i="5"/>
  <c r="E1233" i="4"/>
  <c r="C1234" i="4"/>
  <c r="G902" i="4"/>
  <c r="H902" i="4" s="1"/>
  <c r="F1222" i="3"/>
  <c r="H1221" i="3"/>
  <c r="I1221" i="3" s="1"/>
  <c r="G1223" i="3"/>
  <c r="E1215" i="5" l="1"/>
  <c r="H1214" i="5"/>
  <c r="G1214" i="5"/>
  <c r="F1214" i="5"/>
  <c r="E1234" i="4"/>
  <c r="C1235" i="4"/>
  <c r="G903" i="4"/>
  <c r="H903" i="4" s="1"/>
  <c r="G1224" i="3"/>
  <c r="H1222" i="3"/>
  <c r="I1222" i="3" s="1"/>
  <c r="F1223" i="3"/>
  <c r="G1215" i="5" l="1"/>
  <c r="F1215" i="5"/>
  <c r="E1216" i="5"/>
  <c r="H1215" i="5"/>
  <c r="E1235" i="4"/>
  <c r="C1236" i="4"/>
  <c r="G904" i="4"/>
  <c r="H904" i="4" s="1"/>
  <c r="F1224" i="3"/>
  <c r="H1223" i="3"/>
  <c r="I1223" i="3" s="1"/>
  <c r="G1225" i="3"/>
  <c r="E1217" i="5" l="1"/>
  <c r="G1216" i="5"/>
  <c r="H1216" i="5"/>
  <c r="F1216" i="5"/>
  <c r="E1236" i="4"/>
  <c r="C1237" i="4"/>
  <c r="G905" i="4"/>
  <c r="H905" i="4" s="1"/>
  <c r="G1226" i="3"/>
  <c r="F1225" i="3"/>
  <c r="H1224" i="3"/>
  <c r="I1224" i="3" s="1"/>
  <c r="E1218" i="5" l="1"/>
  <c r="H1217" i="5"/>
  <c r="G1217" i="5"/>
  <c r="F1217" i="5"/>
  <c r="E1237" i="4"/>
  <c r="C1238" i="4"/>
  <c r="G906" i="4"/>
  <c r="H906" i="4" s="1"/>
  <c r="H1225" i="3"/>
  <c r="I1225" i="3" s="1"/>
  <c r="F1226" i="3"/>
  <c r="G1227" i="3"/>
  <c r="G1218" i="5" l="1"/>
  <c r="F1218" i="5"/>
  <c r="E1219" i="5"/>
  <c r="H1218" i="5"/>
  <c r="E1238" i="4"/>
  <c r="C1239" i="4"/>
  <c r="G907" i="4"/>
  <c r="H907" i="4" s="1"/>
  <c r="G1228" i="3"/>
  <c r="F1227" i="3"/>
  <c r="H1226" i="3"/>
  <c r="I1226" i="3" s="1"/>
  <c r="E1220" i="5" l="1"/>
  <c r="G1219" i="5"/>
  <c r="F1219" i="5"/>
  <c r="H1219" i="5"/>
  <c r="E1239" i="4"/>
  <c r="C1240" i="4"/>
  <c r="G908" i="4"/>
  <c r="H908" i="4" s="1"/>
  <c r="H1227" i="3"/>
  <c r="I1227" i="3" s="1"/>
  <c r="F1228" i="3"/>
  <c r="G1229" i="3"/>
  <c r="E1221" i="5" l="1"/>
  <c r="H1220" i="5"/>
  <c r="G1220" i="5"/>
  <c r="F1220" i="5"/>
  <c r="E1240" i="4"/>
  <c r="C1241" i="4"/>
  <c r="G909" i="4"/>
  <c r="H909" i="4" s="1"/>
  <c r="G1230" i="3"/>
  <c r="F1229" i="3"/>
  <c r="H1228" i="3"/>
  <c r="I1228" i="3" s="1"/>
  <c r="G1221" i="5" l="1"/>
  <c r="F1221" i="5"/>
  <c r="E1222" i="5"/>
  <c r="H1221" i="5"/>
  <c r="E1241" i="4"/>
  <c r="C1242" i="4"/>
  <c r="G910" i="4"/>
  <c r="H910" i="4" s="1"/>
  <c r="F1230" i="3"/>
  <c r="H1229" i="3"/>
  <c r="I1229" i="3" s="1"/>
  <c r="G1231" i="3"/>
  <c r="E1223" i="5" l="1"/>
  <c r="G1222" i="5"/>
  <c r="H1222" i="5"/>
  <c r="F1222" i="5"/>
  <c r="E1242" i="4"/>
  <c r="C1243" i="4"/>
  <c r="G911" i="4"/>
  <c r="H911" i="4" s="1"/>
  <c r="G1232" i="3"/>
  <c r="H1230" i="3"/>
  <c r="I1230" i="3" s="1"/>
  <c r="F1231" i="3"/>
  <c r="E1224" i="5" l="1"/>
  <c r="H1223" i="5"/>
  <c r="G1223" i="5"/>
  <c r="F1223" i="5"/>
  <c r="E1243" i="4"/>
  <c r="C1244" i="4"/>
  <c r="G912" i="4"/>
  <c r="H912" i="4" s="1"/>
  <c r="F1232" i="3"/>
  <c r="H1231" i="3"/>
  <c r="I1231" i="3" s="1"/>
  <c r="G1233" i="3"/>
  <c r="G1224" i="5" l="1"/>
  <c r="F1224" i="5"/>
  <c r="E1225" i="5"/>
  <c r="H1224" i="5"/>
  <c r="E1244" i="4"/>
  <c r="C1245" i="4"/>
  <c r="G913" i="4"/>
  <c r="H913" i="4" s="1"/>
  <c r="G1234" i="3"/>
  <c r="H1232" i="3"/>
  <c r="I1232" i="3" s="1"/>
  <c r="F1233" i="3"/>
  <c r="E1226" i="5" l="1"/>
  <c r="G1225" i="5"/>
  <c r="H1225" i="5"/>
  <c r="F1225" i="5"/>
  <c r="E1245" i="4"/>
  <c r="C1246" i="4"/>
  <c r="G914" i="4"/>
  <c r="H914" i="4" s="1"/>
  <c r="F1234" i="3"/>
  <c r="H1233" i="3"/>
  <c r="I1233" i="3" s="1"/>
  <c r="G1235" i="3"/>
  <c r="E1227" i="5" l="1"/>
  <c r="H1226" i="5"/>
  <c r="G1226" i="5"/>
  <c r="F1226" i="5"/>
  <c r="E1246" i="4"/>
  <c r="C1247" i="4"/>
  <c r="G915" i="4"/>
  <c r="H915" i="4" s="1"/>
  <c r="G1236" i="3"/>
  <c r="H1234" i="3"/>
  <c r="I1234" i="3" s="1"/>
  <c r="F1235" i="3"/>
  <c r="G1227" i="5" l="1"/>
  <c r="F1227" i="5"/>
  <c r="E1228" i="5"/>
  <c r="H1227" i="5"/>
  <c r="E1247" i="4"/>
  <c r="C1248" i="4"/>
  <c r="G916" i="4"/>
  <c r="H916" i="4" s="1"/>
  <c r="F1236" i="3"/>
  <c r="H1235" i="3"/>
  <c r="I1235" i="3" s="1"/>
  <c r="G1237" i="3"/>
  <c r="E1229" i="5" l="1"/>
  <c r="G1228" i="5"/>
  <c r="H1228" i="5"/>
  <c r="F1228" i="5"/>
  <c r="E1248" i="4"/>
  <c r="C1249" i="4"/>
  <c r="G917" i="4"/>
  <c r="H917" i="4" s="1"/>
  <c r="G1238" i="3"/>
  <c r="F1237" i="3"/>
  <c r="H1236" i="3"/>
  <c r="I1236" i="3" s="1"/>
  <c r="E1230" i="5" l="1"/>
  <c r="H1229" i="5"/>
  <c r="G1229" i="5"/>
  <c r="F1229" i="5"/>
  <c r="E1249" i="4"/>
  <c r="C1250" i="4"/>
  <c r="G918" i="4"/>
  <c r="H918" i="4" s="1"/>
  <c r="H1237" i="3"/>
  <c r="I1237" i="3" s="1"/>
  <c r="F1238" i="3"/>
  <c r="G1239" i="3"/>
  <c r="G1230" i="5" l="1"/>
  <c r="F1230" i="5"/>
  <c r="E1231" i="5"/>
  <c r="H1230" i="5"/>
  <c r="E1250" i="4"/>
  <c r="C1251" i="4"/>
  <c r="G919" i="4"/>
  <c r="H919" i="4" s="1"/>
  <c r="G1240" i="3"/>
  <c r="F1239" i="3"/>
  <c r="H1238" i="3"/>
  <c r="I1238" i="3" s="1"/>
  <c r="E1232" i="5" l="1"/>
  <c r="G1231" i="5"/>
  <c r="H1231" i="5"/>
  <c r="F1231" i="5"/>
  <c r="E1251" i="4"/>
  <c r="C1252" i="4"/>
  <c r="G920" i="4"/>
  <c r="H920" i="4" s="1"/>
  <c r="H1239" i="3"/>
  <c r="I1239" i="3" s="1"/>
  <c r="F1240" i="3"/>
  <c r="G1241" i="3"/>
  <c r="E1233" i="5" l="1"/>
  <c r="H1232" i="5"/>
  <c r="G1232" i="5"/>
  <c r="F1232" i="5"/>
  <c r="E1252" i="4"/>
  <c r="C1253" i="4"/>
  <c r="G921" i="4"/>
  <c r="H921" i="4" s="1"/>
  <c r="G1242" i="3"/>
  <c r="F1241" i="3"/>
  <c r="H1240" i="3"/>
  <c r="I1240" i="3" s="1"/>
  <c r="G1233" i="5" l="1"/>
  <c r="F1233" i="5"/>
  <c r="E1234" i="5"/>
  <c r="H1233" i="5"/>
  <c r="E1253" i="4"/>
  <c r="C1254" i="4"/>
  <c r="G922" i="4"/>
  <c r="H922" i="4" s="1"/>
  <c r="F1242" i="3"/>
  <c r="H1241" i="3"/>
  <c r="I1241" i="3" s="1"/>
  <c r="G1243" i="3"/>
  <c r="E1235" i="5" l="1"/>
  <c r="G1234" i="5"/>
  <c r="H1234" i="5"/>
  <c r="F1234" i="5"/>
  <c r="E1254" i="4"/>
  <c r="C1255" i="4"/>
  <c r="G923" i="4"/>
  <c r="H923" i="4" s="1"/>
  <c r="G1244" i="3"/>
  <c r="H1242" i="3"/>
  <c r="I1242" i="3" s="1"/>
  <c r="F1243" i="3"/>
  <c r="E1236" i="5" l="1"/>
  <c r="H1235" i="5"/>
  <c r="G1235" i="5"/>
  <c r="F1235" i="5"/>
  <c r="E1255" i="4"/>
  <c r="C1256" i="4"/>
  <c r="G924" i="4"/>
  <c r="H924" i="4" s="1"/>
  <c r="F1244" i="3"/>
  <c r="H1243" i="3"/>
  <c r="I1243" i="3" s="1"/>
  <c r="G1245" i="3"/>
  <c r="G1236" i="5" l="1"/>
  <c r="F1236" i="5"/>
  <c r="E1237" i="5"/>
  <c r="H1236" i="5"/>
  <c r="E1256" i="4"/>
  <c r="C1257" i="4"/>
  <c r="G925" i="4"/>
  <c r="H925" i="4" s="1"/>
  <c r="G1246" i="3"/>
  <c r="H1244" i="3"/>
  <c r="I1244" i="3" s="1"/>
  <c r="F1245" i="3"/>
  <c r="G1237" i="5" l="1"/>
  <c r="H1237" i="5"/>
  <c r="E1238" i="5"/>
  <c r="F1237" i="5"/>
  <c r="E1257" i="4"/>
  <c r="C1258" i="4"/>
  <c r="G926" i="4"/>
  <c r="H926" i="4" s="1"/>
  <c r="F1246" i="3"/>
  <c r="H1245" i="3"/>
  <c r="I1245" i="3" s="1"/>
  <c r="G1247" i="3"/>
  <c r="E1239" i="5" l="1"/>
  <c r="H1238" i="5"/>
  <c r="G1238" i="5"/>
  <c r="F1238" i="5"/>
  <c r="E1258" i="4"/>
  <c r="C1259" i="4"/>
  <c r="G927" i="4"/>
  <c r="H927" i="4" s="1"/>
  <c r="G1248" i="3"/>
  <c r="H1246" i="3"/>
  <c r="I1246" i="3" s="1"/>
  <c r="F1247" i="3"/>
  <c r="H1239" i="5" l="1"/>
  <c r="G1239" i="5"/>
  <c r="F1239" i="5"/>
  <c r="E1240" i="5"/>
  <c r="E1259" i="4"/>
  <c r="C1260" i="4"/>
  <c r="G928" i="4"/>
  <c r="H928" i="4" s="1"/>
  <c r="F1248" i="3"/>
  <c r="H1247" i="3"/>
  <c r="I1247" i="3" s="1"/>
  <c r="G1249" i="3"/>
  <c r="G1240" i="5" l="1"/>
  <c r="E1241" i="5"/>
  <c r="F1240" i="5"/>
  <c r="H1240" i="5"/>
  <c r="E1260" i="4"/>
  <c r="C1261" i="4"/>
  <c r="G929" i="4"/>
  <c r="H929" i="4" s="1"/>
  <c r="G1250" i="3"/>
  <c r="F1249" i="3"/>
  <c r="H1248" i="3"/>
  <c r="I1248" i="3" s="1"/>
  <c r="E1242" i="5" l="1"/>
  <c r="H1241" i="5"/>
  <c r="G1241" i="5"/>
  <c r="F1241" i="5"/>
  <c r="E1261" i="4"/>
  <c r="C1262" i="4"/>
  <c r="G930" i="4"/>
  <c r="H930" i="4" s="1"/>
  <c r="H1249" i="3"/>
  <c r="I1249" i="3" s="1"/>
  <c r="F1250" i="3"/>
  <c r="G1251" i="3"/>
  <c r="E1243" i="5" l="1"/>
  <c r="H1242" i="5"/>
  <c r="G1242" i="5"/>
  <c r="F1242" i="5"/>
  <c r="E1262" i="4"/>
  <c r="C1263" i="4"/>
  <c r="G931" i="4"/>
  <c r="H931" i="4" s="1"/>
  <c r="G1252" i="3"/>
  <c r="F1251" i="3"/>
  <c r="H1250" i="3"/>
  <c r="I1250" i="3" s="1"/>
  <c r="G1243" i="5" l="1"/>
  <c r="H1243" i="5"/>
  <c r="E1244" i="5"/>
  <c r="F1243" i="5"/>
  <c r="E1263" i="4"/>
  <c r="C1264" i="4"/>
  <c r="G932" i="4"/>
  <c r="H932" i="4" s="1"/>
  <c r="F1252" i="3"/>
  <c r="H1251" i="3"/>
  <c r="I1251" i="3" s="1"/>
  <c r="G1253" i="3"/>
  <c r="E1245" i="5" l="1"/>
  <c r="H1244" i="5"/>
  <c r="F1244" i="5"/>
  <c r="G1244" i="5"/>
  <c r="E1264" i="4"/>
  <c r="C1265" i="4"/>
  <c r="G933" i="4"/>
  <c r="H933" i="4" s="1"/>
  <c r="G1254" i="3"/>
  <c r="F1253" i="3"/>
  <c r="H1252" i="3"/>
  <c r="I1252" i="3" s="1"/>
  <c r="E1246" i="5" l="1"/>
  <c r="H1245" i="5"/>
  <c r="G1245" i="5"/>
  <c r="F1245" i="5"/>
  <c r="E1265" i="4"/>
  <c r="C1266" i="4"/>
  <c r="G934" i="4"/>
  <c r="H934" i="4" s="1"/>
  <c r="F1254" i="3"/>
  <c r="H1253" i="3"/>
  <c r="I1253" i="3" s="1"/>
  <c r="G1255" i="3"/>
  <c r="G1246" i="5" l="1"/>
  <c r="F1246" i="5"/>
  <c r="E1247" i="5"/>
  <c r="H1246" i="5"/>
  <c r="E1266" i="4"/>
  <c r="C1267" i="4"/>
  <c r="G935" i="4"/>
  <c r="H935" i="4" s="1"/>
  <c r="G1256" i="3"/>
  <c r="F1255" i="3"/>
  <c r="H1254" i="3"/>
  <c r="I1254" i="3" s="1"/>
  <c r="E1248" i="5" l="1"/>
  <c r="G1247" i="5"/>
  <c r="H1247" i="5"/>
  <c r="F1247" i="5"/>
  <c r="E1267" i="4"/>
  <c r="C1268" i="4"/>
  <c r="G936" i="4"/>
  <c r="H936" i="4" s="1"/>
  <c r="F1256" i="3"/>
  <c r="H1255" i="3"/>
  <c r="I1255" i="3" s="1"/>
  <c r="G1257" i="3"/>
  <c r="E1249" i="5" l="1"/>
  <c r="H1248" i="5"/>
  <c r="G1248" i="5"/>
  <c r="F1248" i="5"/>
  <c r="E1268" i="4"/>
  <c r="C1269" i="4"/>
  <c r="G937" i="4"/>
  <c r="H937" i="4" s="1"/>
  <c r="G1258" i="3"/>
  <c r="H1256" i="3"/>
  <c r="I1256" i="3" s="1"/>
  <c r="F1257" i="3"/>
  <c r="G1249" i="5" l="1"/>
  <c r="H1249" i="5"/>
  <c r="F1249" i="5"/>
  <c r="E1250" i="5"/>
  <c r="E1269" i="4"/>
  <c r="C1270" i="4"/>
  <c r="G938" i="4"/>
  <c r="H938" i="4" s="1"/>
  <c r="H1257" i="3"/>
  <c r="I1257" i="3" s="1"/>
  <c r="F1258" i="3"/>
  <c r="G1259" i="3"/>
  <c r="H1250" i="5" l="1"/>
  <c r="F1250" i="5"/>
  <c r="E1251" i="5"/>
  <c r="G1250" i="5"/>
  <c r="E1270" i="4"/>
  <c r="C1271" i="4"/>
  <c r="G939" i="4"/>
  <c r="H939" i="4" s="1"/>
  <c r="G1260" i="3"/>
  <c r="F1259" i="3"/>
  <c r="H1258" i="3"/>
  <c r="I1258" i="3" s="1"/>
  <c r="E1252" i="5" l="1"/>
  <c r="H1251" i="5"/>
  <c r="G1251" i="5"/>
  <c r="F1251" i="5"/>
  <c r="E1271" i="4"/>
  <c r="C1272" i="4"/>
  <c r="G940" i="4"/>
  <c r="H940" i="4" s="1"/>
  <c r="F1260" i="3"/>
  <c r="H1259" i="3"/>
  <c r="I1259" i="3" s="1"/>
  <c r="G1261" i="3"/>
  <c r="G1252" i="5" l="1"/>
  <c r="E1253" i="5"/>
  <c r="H1252" i="5"/>
  <c r="F1252" i="5"/>
  <c r="E1272" i="4"/>
  <c r="C1273" i="4"/>
  <c r="G941" i="4"/>
  <c r="H941" i="4" s="1"/>
  <c r="G1262" i="3"/>
  <c r="H1260" i="3"/>
  <c r="I1260" i="3" s="1"/>
  <c r="F1261" i="3"/>
  <c r="E1254" i="5" l="1"/>
  <c r="G1253" i="5"/>
  <c r="H1253" i="5"/>
  <c r="F1253" i="5"/>
  <c r="E1273" i="4"/>
  <c r="C1274" i="4"/>
  <c r="G942" i="4"/>
  <c r="H942" i="4" s="1"/>
  <c r="F1262" i="3"/>
  <c r="H1261" i="3"/>
  <c r="I1261" i="3" s="1"/>
  <c r="G1263" i="3"/>
  <c r="E1255" i="5" l="1"/>
  <c r="H1254" i="5"/>
  <c r="G1254" i="5"/>
  <c r="F1254" i="5"/>
  <c r="E1274" i="4"/>
  <c r="C1275" i="4"/>
  <c r="G943" i="4"/>
  <c r="H943" i="4" s="1"/>
  <c r="G1264" i="3"/>
  <c r="H1262" i="3"/>
  <c r="I1262" i="3" s="1"/>
  <c r="F1263" i="3"/>
  <c r="G1255" i="5" l="1"/>
  <c r="E1256" i="5"/>
  <c r="H1255" i="5"/>
  <c r="F1255" i="5"/>
  <c r="E1275" i="4"/>
  <c r="C1276" i="4"/>
  <c r="G944" i="4"/>
  <c r="H944" i="4" s="1"/>
  <c r="F1264" i="3"/>
  <c r="H1263" i="3"/>
  <c r="I1263" i="3" s="1"/>
  <c r="G1265" i="3"/>
  <c r="F1256" i="5" l="1"/>
  <c r="H1256" i="5"/>
  <c r="E1257" i="5"/>
  <c r="G1256" i="5"/>
  <c r="E1276" i="4"/>
  <c r="C1277" i="4"/>
  <c r="G945" i="4"/>
  <c r="H945" i="4" s="1"/>
  <c r="G1266" i="3"/>
  <c r="F1265" i="3"/>
  <c r="H1264" i="3"/>
  <c r="I1264" i="3" s="1"/>
  <c r="E1258" i="5" l="1"/>
  <c r="H1257" i="5"/>
  <c r="F1257" i="5"/>
  <c r="G1257" i="5"/>
  <c r="E1277" i="4"/>
  <c r="C1278" i="4"/>
  <c r="G946" i="4"/>
  <c r="H946" i="4" s="1"/>
  <c r="F1266" i="3"/>
  <c r="H1265" i="3"/>
  <c r="I1265" i="3" s="1"/>
  <c r="G1267" i="3"/>
  <c r="G1258" i="5" l="1"/>
  <c r="E1259" i="5"/>
  <c r="H1258" i="5"/>
  <c r="F1258" i="5"/>
  <c r="E1278" i="4"/>
  <c r="C1279" i="4"/>
  <c r="G947" i="4"/>
  <c r="H947" i="4" s="1"/>
  <c r="G1268" i="3"/>
  <c r="F1267" i="3"/>
  <c r="H1266" i="3"/>
  <c r="I1266" i="3" s="1"/>
  <c r="G1259" i="5" l="1"/>
  <c r="F1259" i="5"/>
  <c r="E1260" i="5"/>
  <c r="H1259" i="5"/>
  <c r="E1279" i="4"/>
  <c r="C1280" i="4"/>
  <c r="G948" i="4"/>
  <c r="H948" i="4" s="1"/>
  <c r="F1268" i="3"/>
  <c r="H1267" i="3"/>
  <c r="I1267" i="3" s="1"/>
  <c r="G1269" i="3"/>
  <c r="E1261" i="5" l="1"/>
  <c r="G1260" i="5"/>
  <c r="H1260" i="5"/>
  <c r="F1260" i="5"/>
  <c r="E1280" i="4"/>
  <c r="C1281" i="4"/>
  <c r="G949" i="4"/>
  <c r="H949" i="4" s="1"/>
  <c r="G1270" i="3"/>
  <c r="H1268" i="3"/>
  <c r="I1268" i="3" s="1"/>
  <c r="F1269" i="3"/>
  <c r="G1261" i="5" l="1"/>
  <c r="E1262" i="5"/>
  <c r="H1261" i="5"/>
  <c r="F1261" i="5"/>
  <c r="E1281" i="4"/>
  <c r="C1282" i="4"/>
  <c r="G950" i="4"/>
  <c r="H950" i="4" s="1"/>
  <c r="H1269" i="3"/>
  <c r="I1269" i="3" s="1"/>
  <c r="F1270" i="3"/>
  <c r="G1271" i="3"/>
  <c r="H1262" i="5" l="1"/>
  <c r="G1262" i="5"/>
  <c r="F1262" i="5"/>
  <c r="E1263" i="5"/>
  <c r="E1282" i="4"/>
  <c r="C1283" i="4"/>
  <c r="G951" i="4"/>
  <c r="H951" i="4" s="1"/>
  <c r="G1272" i="3"/>
  <c r="F1271" i="3"/>
  <c r="H1270" i="3"/>
  <c r="I1270" i="3" s="1"/>
  <c r="H1263" i="5" l="1"/>
  <c r="F1263" i="5"/>
  <c r="E1264" i="5"/>
  <c r="G1263" i="5"/>
  <c r="E1283" i="4"/>
  <c r="C1284" i="4"/>
  <c r="G952" i="4"/>
  <c r="H952" i="4" s="1"/>
  <c r="F1272" i="3"/>
  <c r="H1271" i="3"/>
  <c r="I1271" i="3" s="1"/>
  <c r="G1273" i="3"/>
  <c r="G1264" i="5" l="1"/>
  <c r="E1265" i="5"/>
  <c r="H1264" i="5"/>
  <c r="F1264" i="5"/>
  <c r="E1284" i="4"/>
  <c r="C1285" i="4"/>
  <c r="G953" i="4"/>
  <c r="H953" i="4" s="1"/>
  <c r="G1274" i="3"/>
  <c r="H1272" i="3"/>
  <c r="I1272" i="3" s="1"/>
  <c r="F1273" i="3"/>
  <c r="E1266" i="5" l="1"/>
  <c r="H1265" i="5"/>
  <c r="G1265" i="5"/>
  <c r="F1265" i="5"/>
  <c r="E1285" i="4"/>
  <c r="C1286" i="4"/>
  <c r="G954" i="4"/>
  <c r="H954" i="4" s="1"/>
  <c r="F1274" i="3"/>
  <c r="H1273" i="3"/>
  <c r="I1273" i="3" s="1"/>
  <c r="G1275" i="3"/>
  <c r="E1267" i="5" l="1"/>
  <c r="G1266" i="5"/>
  <c r="H1266" i="5"/>
  <c r="F1266" i="5"/>
  <c r="E1286" i="4"/>
  <c r="C1287" i="4"/>
  <c r="G955" i="4"/>
  <c r="H955" i="4" s="1"/>
  <c r="G1276" i="3"/>
  <c r="H1274" i="3"/>
  <c r="I1274" i="3" s="1"/>
  <c r="F1275" i="3"/>
  <c r="G1267" i="5" l="1"/>
  <c r="E1268" i="5"/>
  <c r="H1267" i="5"/>
  <c r="F1267" i="5"/>
  <c r="E1287" i="4"/>
  <c r="C1288" i="4"/>
  <c r="G956" i="4"/>
  <c r="H956" i="4" s="1"/>
  <c r="F1276" i="3"/>
  <c r="H1275" i="3"/>
  <c r="I1275" i="3" s="1"/>
  <c r="G1277" i="3"/>
  <c r="E1269" i="5" l="1"/>
  <c r="H1268" i="5"/>
  <c r="G1268" i="5"/>
  <c r="F1268" i="5"/>
  <c r="E1288" i="4"/>
  <c r="C1289" i="4"/>
  <c r="G957" i="4"/>
  <c r="H957" i="4" s="1"/>
  <c r="G1278" i="3"/>
  <c r="F1277" i="3"/>
  <c r="H1276" i="3"/>
  <c r="I1276" i="3" s="1"/>
  <c r="F1269" i="5" l="1"/>
  <c r="H1269" i="5"/>
  <c r="E1270" i="5"/>
  <c r="G1269" i="5"/>
  <c r="E1289" i="4"/>
  <c r="C1290" i="4"/>
  <c r="G958" i="4"/>
  <c r="H958" i="4" s="1"/>
  <c r="H1277" i="3"/>
  <c r="I1277" i="3" s="1"/>
  <c r="F1278" i="3"/>
  <c r="G1279" i="3"/>
  <c r="G1270" i="5" l="1"/>
  <c r="E1271" i="5"/>
  <c r="F1270" i="5"/>
  <c r="H1270" i="5"/>
  <c r="E1290" i="4"/>
  <c r="C1291" i="4"/>
  <c r="G959" i="4"/>
  <c r="H959" i="4" s="1"/>
  <c r="G1280" i="3"/>
  <c r="F1279" i="3"/>
  <c r="H1278" i="3"/>
  <c r="I1278" i="3" s="1"/>
  <c r="E1272" i="5" l="1"/>
  <c r="H1271" i="5"/>
  <c r="G1271" i="5"/>
  <c r="F1271" i="5"/>
  <c r="E1291" i="4"/>
  <c r="C1292" i="4"/>
  <c r="G960" i="4"/>
  <c r="H960" i="4" s="1"/>
  <c r="F1280" i="3"/>
  <c r="H1279" i="3"/>
  <c r="I1279" i="3" s="1"/>
  <c r="G1281" i="3"/>
  <c r="G1272" i="5" l="1"/>
  <c r="F1272" i="5"/>
  <c r="E1273" i="5"/>
  <c r="H1272" i="5"/>
  <c r="E1292" i="4"/>
  <c r="C1293" i="4"/>
  <c r="G961" i="4"/>
  <c r="H961" i="4" s="1"/>
  <c r="G1282" i="3"/>
  <c r="H1280" i="3"/>
  <c r="I1280" i="3" s="1"/>
  <c r="F1281" i="3"/>
  <c r="G1273" i="5" l="1"/>
  <c r="H1273" i="5"/>
  <c r="E1274" i="5"/>
  <c r="F1273" i="5"/>
  <c r="E1293" i="4"/>
  <c r="C1294" i="4"/>
  <c r="G962" i="4"/>
  <c r="H962" i="4" s="1"/>
  <c r="H1281" i="3"/>
  <c r="I1281" i="3" s="1"/>
  <c r="F1282" i="3"/>
  <c r="G1283" i="3"/>
  <c r="E1275" i="5" l="1"/>
  <c r="H1274" i="5"/>
  <c r="G1274" i="5"/>
  <c r="F1274" i="5"/>
  <c r="E1294" i="4"/>
  <c r="C1295" i="4"/>
  <c r="G963" i="4"/>
  <c r="H963" i="4" s="1"/>
  <c r="G1284" i="3"/>
  <c r="F1283" i="3"/>
  <c r="H1282" i="3"/>
  <c r="I1282" i="3" s="1"/>
  <c r="H1275" i="5" l="1"/>
  <c r="G1275" i="5"/>
  <c r="F1275" i="5"/>
  <c r="E1276" i="5"/>
  <c r="E1295" i="4"/>
  <c r="C1296" i="4"/>
  <c r="G964" i="4"/>
  <c r="H964" i="4" s="1"/>
  <c r="F1284" i="3"/>
  <c r="H1283" i="3"/>
  <c r="I1283" i="3" s="1"/>
  <c r="G1285" i="3"/>
  <c r="G1276" i="5" l="1"/>
  <c r="E1277" i="5"/>
  <c r="F1276" i="5"/>
  <c r="H1276" i="5"/>
  <c r="E1296" i="4"/>
  <c r="C1297" i="4"/>
  <c r="G965" i="4"/>
  <c r="H965" i="4" s="1"/>
  <c r="G1286" i="3"/>
  <c r="H1284" i="3"/>
  <c r="I1284" i="3" s="1"/>
  <c r="F1285" i="3"/>
  <c r="E1278" i="5" l="1"/>
  <c r="H1277" i="5"/>
  <c r="G1277" i="5"/>
  <c r="F1277" i="5"/>
  <c r="E1297" i="4"/>
  <c r="C1298" i="4"/>
  <c r="G966" i="4"/>
  <c r="H966" i="4" s="1"/>
  <c r="F1286" i="3"/>
  <c r="H1285" i="3"/>
  <c r="I1285" i="3" s="1"/>
  <c r="G1287" i="3"/>
  <c r="E1279" i="5" l="1"/>
  <c r="H1278" i="5"/>
  <c r="G1278" i="5"/>
  <c r="F1278" i="5"/>
  <c r="E1298" i="4"/>
  <c r="C1299" i="4"/>
  <c r="G967" i="4"/>
  <c r="H967" i="4" s="1"/>
  <c r="G1288" i="3"/>
  <c r="H1286" i="3"/>
  <c r="I1286" i="3" s="1"/>
  <c r="F1287" i="3"/>
  <c r="G1279" i="5" l="1"/>
  <c r="H1279" i="5"/>
  <c r="E1280" i="5"/>
  <c r="F1279" i="5"/>
  <c r="E1299" i="4"/>
  <c r="C1300" i="4"/>
  <c r="G968" i="4"/>
  <c r="H968" i="4" s="1"/>
  <c r="F1288" i="3"/>
  <c r="H1287" i="3"/>
  <c r="I1287" i="3" s="1"/>
  <c r="G1289" i="3"/>
  <c r="E1281" i="5" l="1"/>
  <c r="H1280" i="5"/>
  <c r="F1280" i="5"/>
  <c r="G1280" i="5"/>
  <c r="E1300" i="4"/>
  <c r="C1301" i="4"/>
  <c r="G969" i="4"/>
  <c r="H969" i="4" s="1"/>
  <c r="G1290" i="3"/>
  <c r="F1289" i="3"/>
  <c r="H1288" i="3"/>
  <c r="I1288" i="3" s="1"/>
  <c r="E1282" i="5" l="1"/>
  <c r="H1281" i="5"/>
  <c r="G1281" i="5"/>
  <c r="F1281" i="5"/>
  <c r="E1301" i="4"/>
  <c r="C1302" i="4"/>
  <c r="G970" i="4"/>
  <c r="H970" i="4" s="1"/>
  <c r="H1289" i="3"/>
  <c r="I1289" i="3" s="1"/>
  <c r="F1290" i="3"/>
  <c r="G1291" i="3"/>
  <c r="G1282" i="5" l="1"/>
  <c r="H1282" i="5"/>
  <c r="F1282" i="5"/>
  <c r="E1283" i="5"/>
  <c r="E1302" i="4"/>
  <c r="C1303" i="4"/>
  <c r="G971" i="4"/>
  <c r="H971" i="4" s="1"/>
  <c r="G1292" i="3"/>
  <c r="F1291" i="3"/>
  <c r="H1290" i="3"/>
  <c r="I1290" i="3" s="1"/>
  <c r="H1283" i="5" l="1"/>
  <c r="F1283" i="5"/>
  <c r="E1284" i="5"/>
  <c r="G1283" i="5"/>
  <c r="E1303" i="4"/>
  <c r="C1304" i="4"/>
  <c r="G972" i="4"/>
  <c r="H972" i="4" s="1"/>
  <c r="F1292" i="3"/>
  <c r="H1291" i="3"/>
  <c r="I1291" i="3" s="1"/>
  <c r="G1293" i="3"/>
  <c r="E1285" i="5" l="1"/>
  <c r="H1284" i="5"/>
  <c r="G1284" i="5"/>
  <c r="F1284" i="5"/>
  <c r="E1304" i="4"/>
  <c r="C1305" i="4"/>
  <c r="G973" i="4"/>
  <c r="H973" i="4" s="1"/>
  <c r="G1294" i="3"/>
  <c r="H1292" i="3"/>
  <c r="I1292" i="3" s="1"/>
  <c r="F1293" i="3"/>
  <c r="G1285" i="5" l="1"/>
  <c r="E1286" i="5"/>
  <c r="H1285" i="5"/>
  <c r="F1285" i="5"/>
  <c r="E1305" i="4"/>
  <c r="C1306" i="4"/>
  <c r="G974" i="4"/>
  <c r="H974" i="4" s="1"/>
  <c r="H1293" i="3"/>
  <c r="I1293" i="3" s="1"/>
  <c r="F1294" i="3"/>
  <c r="G1295" i="3"/>
  <c r="F1286" i="5" l="1"/>
  <c r="H1286" i="5"/>
  <c r="E1287" i="5"/>
  <c r="G1286" i="5"/>
  <c r="E1306" i="4"/>
  <c r="C1307" i="4"/>
  <c r="G975" i="4"/>
  <c r="H975" i="4" s="1"/>
  <c r="G1296" i="3"/>
  <c r="F1295" i="3"/>
  <c r="H1294" i="3"/>
  <c r="I1294" i="3" s="1"/>
  <c r="E1288" i="5" l="1"/>
  <c r="H1287" i="5"/>
  <c r="F1287" i="5"/>
  <c r="G1287" i="5"/>
  <c r="E1307" i="4"/>
  <c r="C1308" i="4"/>
  <c r="G976" i="4"/>
  <c r="H976" i="4" s="1"/>
  <c r="F1296" i="3"/>
  <c r="H1295" i="3"/>
  <c r="I1295" i="3" s="1"/>
  <c r="G1297" i="3"/>
  <c r="G1288" i="5" l="1"/>
  <c r="E1289" i="5"/>
  <c r="H1288" i="5"/>
  <c r="F1288" i="5"/>
  <c r="E1308" i="4"/>
  <c r="C1309" i="4"/>
  <c r="G977" i="4"/>
  <c r="H977" i="4" s="1"/>
  <c r="G1298" i="3"/>
  <c r="H1296" i="3"/>
  <c r="I1296" i="3" s="1"/>
  <c r="F1297" i="3"/>
  <c r="H1289" i="5" l="1"/>
  <c r="G1289" i="5"/>
  <c r="F1289" i="5"/>
  <c r="E1290" i="5"/>
  <c r="E1309" i="4"/>
  <c r="C1310" i="4"/>
  <c r="G978" i="4"/>
  <c r="H978" i="4" s="1"/>
  <c r="F1298" i="3"/>
  <c r="H1297" i="3"/>
  <c r="I1297" i="3" s="1"/>
  <c r="G1299" i="3"/>
  <c r="E1291" i="5" l="1"/>
  <c r="H1290" i="5"/>
  <c r="F1290" i="5"/>
  <c r="G1290" i="5"/>
  <c r="E1310" i="4"/>
  <c r="C1311" i="4"/>
  <c r="G979" i="4"/>
  <c r="H979" i="4" s="1"/>
  <c r="G1300" i="3"/>
  <c r="H1298" i="3"/>
  <c r="I1298" i="3" s="1"/>
  <c r="F1299" i="3"/>
  <c r="G1291" i="5" l="1"/>
  <c r="E1292" i="5"/>
  <c r="H1291" i="5"/>
  <c r="F1291" i="5"/>
  <c r="E1311" i="4"/>
  <c r="C1312" i="4"/>
  <c r="G980" i="4"/>
  <c r="H980" i="4" s="1"/>
  <c r="F1300" i="3"/>
  <c r="H1299" i="3"/>
  <c r="I1299" i="3" s="1"/>
  <c r="G1301" i="3"/>
  <c r="E1293" i="5" l="1"/>
  <c r="H1292" i="5"/>
  <c r="G1292" i="5"/>
  <c r="F1292" i="5"/>
  <c r="E1312" i="4"/>
  <c r="C1313" i="4"/>
  <c r="G981" i="4"/>
  <c r="H981" i="4" s="1"/>
  <c r="G1302" i="3"/>
  <c r="F1301" i="3"/>
  <c r="H1300" i="3"/>
  <c r="I1300" i="3" s="1"/>
  <c r="E1294" i="5" l="1"/>
  <c r="F1293" i="5"/>
  <c r="H1293" i="5"/>
  <c r="G1293" i="5"/>
  <c r="E1313" i="4"/>
  <c r="C1314" i="4"/>
  <c r="G982" i="4"/>
  <c r="H982" i="4" s="1"/>
  <c r="H1301" i="3"/>
  <c r="I1301" i="3" s="1"/>
  <c r="F1302" i="3"/>
  <c r="G1303" i="3"/>
  <c r="G1294" i="5" l="1"/>
  <c r="H1294" i="5"/>
  <c r="E1295" i="5"/>
  <c r="F1294" i="5"/>
  <c r="E1314" i="4"/>
  <c r="C1315" i="4"/>
  <c r="G983" i="4"/>
  <c r="H983" i="4" s="1"/>
  <c r="G1304" i="3"/>
  <c r="F1303" i="3"/>
  <c r="H1302" i="3"/>
  <c r="I1302" i="3" s="1"/>
  <c r="E1296" i="5" l="1"/>
  <c r="H1295" i="5"/>
  <c r="G1295" i="5"/>
  <c r="F1295" i="5"/>
  <c r="E1315" i="4"/>
  <c r="C1316" i="4"/>
  <c r="G984" i="4"/>
  <c r="H984" i="4" s="1"/>
  <c r="F1304" i="3"/>
  <c r="H1303" i="3"/>
  <c r="I1303" i="3" s="1"/>
  <c r="G1305" i="3"/>
  <c r="E1297" i="5" l="1"/>
  <c r="H1296" i="5"/>
  <c r="G1296" i="5"/>
  <c r="F1296" i="5"/>
  <c r="E1316" i="4"/>
  <c r="C1317" i="4"/>
  <c r="G985" i="4"/>
  <c r="H985" i="4" s="1"/>
  <c r="G1306" i="3"/>
  <c r="H1304" i="3"/>
  <c r="I1304" i="3" s="1"/>
  <c r="F1305" i="3"/>
  <c r="G1297" i="5" l="1"/>
  <c r="H1297" i="5"/>
  <c r="E1298" i="5"/>
  <c r="F1297" i="5"/>
  <c r="E1317" i="4"/>
  <c r="C1318" i="4"/>
  <c r="G986" i="4"/>
  <c r="H986" i="4" s="1"/>
  <c r="H1305" i="3"/>
  <c r="I1305" i="3" s="1"/>
  <c r="F1306" i="3"/>
  <c r="G1307" i="3"/>
  <c r="E1299" i="5" l="1"/>
  <c r="H1298" i="5"/>
  <c r="F1298" i="5"/>
  <c r="G1298" i="5"/>
  <c r="E1318" i="4"/>
  <c r="C1319" i="4"/>
  <c r="G987" i="4"/>
  <c r="H987" i="4" s="1"/>
  <c r="G1308" i="3"/>
  <c r="F1307" i="3"/>
  <c r="H1306" i="3"/>
  <c r="I1306" i="3" s="1"/>
  <c r="E1300" i="5" l="1"/>
  <c r="H1299" i="5"/>
  <c r="G1299" i="5"/>
  <c r="F1299" i="5"/>
  <c r="E1319" i="4"/>
  <c r="C1320" i="4"/>
  <c r="G988" i="4"/>
  <c r="H988" i="4" s="1"/>
  <c r="F1308" i="3"/>
  <c r="H1307" i="3"/>
  <c r="I1307" i="3" s="1"/>
  <c r="G1309" i="3"/>
  <c r="G1300" i="5" l="1"/>
  <c r="H1300" i="5"/>
  <c r="F1300" i="5"/>
  <c r="E1301" i="5"/>
  <c r="E1320" i="4"/>
  <c r="C1321" i="4"/>
  <c r="G989" i="4"/>
  <c r="H989" i="4" s="1"/>
  <c r="G1310" i="3"/>
  <c r="H1308" i="3"/>
  <c r="I1308" i="3" s="1"/>
  <c r="F1309" i="3"/>
  <c r="H1301" i="5" l="1"/>
  <c r="F1301" i="5"/>
  <c r="E1302" i="5"/>
  <c r="G1301" i="5"/>
  <c r="E1321" i="4"/>
  <c r="C1322" i="4"/>
  <c r="G990" i="4"/>
  <c r="H990" i="4" s="1"/>
  <c r="F1310" i="3"/>
  <c r="H1309" i="3"/>
  <c r="I1309" i="3" s="1"/>
  <c r="G1311" i="3"/>
  <c r="E1303" i="5" l="1"/>
  <c r="H1302" i="5"/>
  <c r="G1302" i="5"/>
  <c r="F1302" i="5"/>
  <c r="E1322" i="4"/>
  <c r="C1323" i="4"/>
  <c r="G991" i="4"/>
  <c r="H991" i="4" s="1"/>
  <c r="G1312" i="3"/>
  <c r="H1310" i="3"/>
  <c r="I1310" i="3" s="1"/>
  <c r="F1311" i="3"/>
  <c r="G1303" i="5" l="1"/>
  <c r="E1304" i="5"/>
  <c r="H1303" i="5"/>
  <c r="F1303" i="5"/>
  <c r="E1323" i="4"/>
  <c r="C1324" i="4"/>
  <c r="G992" i="4"/>
  <c r="H992" i="4" s="1"/>
  <c r="F1312" i="3"/>
  <c r="H1311" i="3"/>
  <c r="I1311" i="3" s="1"/>
  <c r="G1313" i="3"/>
  <c r="F1304" i="5" l="1"/>
  <c r="H1304" i="5"/>
  <c r="E1305" i="5"/>
  <c r="G1304" i="5"/>
  <c r="E1324" i="4"/>
  <c r="C1325" i="4"/>
  <c r="G993" i="4"/>
  <c r="H993" i="4" s="1"/>
  <c r="G1314" i="3"/>
  <c r="F1313" i="3"/>
  <c r="H1312" i="3"/>
  <c r="I1312" i="3" s="1"/>
  <c r="E1306" i="5" l="1"/>
  <c r="H1305" i="5"/>
  <c r="F1305" i="5"/>
  <c r="G1305" i="5"/>
  <c r="E1325" i="4"/>
  <c r="C1326" i="4"/>
  <c r="G994" i="4"/>
  <c r="H994" i="4" s="1"/>
  <c r="H1313" i="3"/>
  <c r="I1313" i="3" s="1"/>
  <c r="F1314" i="3"/>
  <c r="G1315" i="3"/>
  <c r="G1306" i="5" l="1"/>
  <c r="E1307" i="5"/>
  <c r="H1306" i="5"/>
  <c r="F1306" i="5"/>
  <c r="E1326" i="4"/>
  <c r="C1327" i="4"/>
  <c r="G995" i="4"/>
  <c r="H995" i="4" s="1"/>
  <c r="G1316" i="3"/>
  <c r="F1315" i="3"/>
  <c r="H1314" i="3"/>
  <c r="I1314" i="3" s="1"/>
  <c r="H1307" i="5" l="1"/>
  <c r="G1307" i="5"/>
  <c r="F1307" i="5"/>
  <c r="E1308" i="5"/>
  <c r="E1327" i="4"/>
  <c r="C1328" i="4"/>
  <c r="G996" i="4"/>
  <c r="H996" i="4" s="1"/>
  <c r="F1316" i="3"/>
  <c r="H1315" i="3"/>
  <c r="I1315" i="3" s="1"/>
  <c r="G1317" i="3"/>
  <c r="E1309" i="5" l="1"/>
  <c r="H1308" i="5"/>
  <c r="F1308" i="5"/>
  <c r="G1308" i="5"/>
  <c r="E1328" i="4"/>
  <c r="C1329" i="4"/>
  <c r="G997" i="4"/>
  <c r="H997" i="4" s="1"/>
  <c r="G1318" i="3"/>
  <c r="H1316" i="3"/>
  <c r="I1316" i="3" s="1"/>
  <c r="F1317" i="3"/>
  <c r="G1309" i="5" l="1"/>
  <c r="E1310" i="5"/>
  <c r="H1309" i="5"/>
  <c r="F1309" i="5"/>
  <c r="E1329" i="4"/>
  <c r="C1330" i="4"/>
  <c r="G998" i="4"/>
  <c r="H998" i="4" s="1"/>
  <c r="H1317" i="3"/>
  <c r="I1317" i="3" s="1"/>
  <c r="F1318" i="3"/>
  <c r="G1319" i="3"/>
  <c r="E1311" i="5" l="1"/>
  <c r="H1310" i="5"/>
  <c r="G1310" i="5"/>
  <c r="F1310" i="5"/>
  <c r="E1330" i="4"/>
  <c r="C1331" i="4"/>
  <c r="G999" i="4"/>
  <c r="H999" i="4" s="1"/>
  <c r="G1320" i="3"/>
  <c r="F1319" i="3"/>
  <c r="H1318" i="3"/>
  <c r="I1318" i="3" s="1"/>
  <c r="E1312" i="5" l="1"/>
  <c r="F1311" i="5"/>
  <c r="H1311" i="5"/>
  <c r="G1311" i="5"/>
  <c r="E1331" i="4"/>
  <c r="C1332" i="4"/>
  <c r="G1000" i="4"/>
  <c r="H1000" i="4" s="1"/>
  <c r="F1320" i="3"/>
  <c r="H1319" i="3"/>
  <c r="I1319" i="3" s="1"/>
  <c r="G1321" i="3"/>
  <c r="G1312" i="5" l="1"/>
  <c r="H1312" i="5"/>
  <c r="E1313" i="5"/>
  <c r="F1312" i="5"/>
  <c r="E1332" i="4"/>
  <c r="C1333" i="4"/>
  <c r="G1001" i="4"/>
  <c r="H1001" i="4" s="1"/>
  <c r="G1322" i="3"/>
  <c r="H1320" i="3"/>
  <c r="I1320" i="3" s="1"/>
  <c r="F1321" i="3"/>
  <c r="E1314" i="5" l="1"/>
  <c r="H1313" i="5"/>
  <c r="G1313" i="5"/>
  <c r="F1313" i="5"/>
  <c r="E1333" i="4"/>
  <c r="C1334" i="4"/>
  <c r="G1002" i="4"/>
  <c r="H1002" i="4" s="1"/>
  <c r="F1322" i="3"/>
  <c r="H1321" i="3"/>
  <c r="I1321" i="3" s="1"/>
  <c r="G1323" i="3"/>
  <c r="E1315" i="5" l="1"/>
  <c r="H1314" i="5"/>
  <c r="G1314" i="5"/>
  <c r="F1314" i="5"/>
  <c r="E1334" i="4"/>
  <c r="C1335" i="4"/>
  <c r="G1003" i="4"/>
  <c r="H1003" i="4" s="1"/>
  <c r="G1324" i="3"/>
  <c r="H1322" i="3"/>
  <c r="I1322" i="3" s="1"/>
  <c r="F1323" i="3"/>
  <c r="G1315" i="5" l="1"/>
  <c r="H1315" i="5"/>
  <c r="E1316" i="5"/>
  <c r="F1315" i="5"/>
  <c r="E1335" i="4"/>
  <c r="C1336" i="4"/>
  <c r="G1004" i="4"/>
  <c r="H1004" i="4" s="1"/>
  <c r="F1324" i="3"/>
  <c r="H1323" i="3"/>
  <c r="I1323" i="3" s="1"/>
  <c r="G1325" i="3"/>
  <c r="E1317" i="5" l="1"/>
  <c r="H1316" i="5"/>
  <c r="F1316" i="5"/>
  <c r="G1316" i="5"/>
  <c r="E1336" i="4"/>
  <c r="C1337" i="4"/>
  <c r="G1005" i="4"/>
  <c r="H1005" i="4" s="1"/>
  <c r="G1326" i="3"/>
  <c r="F1325" i="3"/>
  <c r="H1324" i="3"/>
  <c r="I1324" i="3" s="1"/>
  <c r="E1318" i="5" l="1"/>
  <c r="H1317" i="5"/>
  <c r="G1317" i="5"/>
  <c r="F1317" i="5"/>
  <c r="E1337" i="4"/>
  <c r="C1338" i="4"/>
  <c r="G1006" i="4"/>
  <c r="H1006" i="4" s="1"/>
  <c r="H1325" i="3"/>
  <c r="I1325" i="3" s="1"/>
  <c r="F1326" i="3"/>
  <c r="G1327" i="3"/>
  <c r="G1318" i="5" l="1"/>
  <c r="H1318" i="5"/>
  <c r="F1318" i="5"/>
  <c r="E1319" i="5"/>
  <c r="E1338" i="4"/>
  <c r="C1339" i="4"/>
  <c r="G1007" i="4"/>
  <c r="H1007" i="4" s="1"/>
  <c r="F1327" i="3"/>
  <c r="H1326" i="3"/>
  <c r="I1326" i="3" s="1"/>
  <c r="G1328" i="3"/>
  <c r="H1319" i="5" l="1"/>
  <c r="F1319" i="5"/>
  <c r="E1320" i="5"/>
  <c r="G1319" i="5"/>
  <c r="E1339" i="4"/>
  <c r="C1340" i="4"/>
  <c r="G1008" i="4"/>
  <c r="H1008" i="4" s="1"/>
  <c r="G1329" i="3"/>
  <c r="H1327" i="3"/>
  <c r="I1327" i="3" s="1"/>
  <c r="F1328" i="3"/>
  <c r="E1321" i="5" l="1"/>
  <c r="H1320" i="5"/>
  <c r="G1320" i="5"/>
  <c r="F1320" i="5"/>
  <c r="E1340" i="4"/>
  <c r="C1341" i="4"/>
  <c r="G1009" i="4"/>
  <c r="H1009" i="4" s="1"/>
  <c r="F1329" i="3"/>
  <c r="H1328" i="3"/>
  <c r="I1328" i="3" s="1"/>
  <c r="G1330" i="3"/>
  <c r="G1321" i="5" l="1"/>
  <c r="F1321" i="5"/>
  <c r="E1322" i="5"/>
  <c r="H1321" i="5"/>
  <c r="E1341" i="4"/>
  <c r="C1342" i="4"/>
  <c r="G1010" i="4"/>
  <c r="H1010" i="4" s="1"/>
  <c r="G1331" i="3"/>
  <c r="H1329" i="3"/>
  <c r="I1329" i="3" s="1"/>
  <c r="F1330" i="3"/>
  <c r="G1322" i="5" l="1"/>
  <c r="F1322" i="5"/>
  <c r="E1323" i="5"/>
  <c r="H1322" i="5"/>
  <c r="E1342" i="4"/>
  <c r="C1343" i="4"/>
  <c r="G1011" i="4"/>
  <c r="H1011" i="4" s="1"/>
  <c r="F1331" i="3"/>
  <c r="H1330" i="3"/>
  <c r="I1330" i="3" s="1"/>
  <c r="G1332" i="3"/>
  <c r="E1324" i="5" l="1"/>
  <c r="G1323" i="5"/>
  <c r="H1323" i="5"/>
  <c r="F1323" i="5"/>
  <c r="E1343" i="4"/>
  <c r="C1344" i="4"/>
  <c r="G1012" i="4"/>
  <c r="H1012" i="4" s="1"/>
  <c r="G1333" i="3"/>
  <c r="F1332" i="3"/>
  <c r="H1331" i="3"/>
  <c r="I1331" i="3" s="1"/>
  <c r="G1324" i="5" l="1"/>
  <c r="F1324" i="5"/>
  <c r="E1325" i="5"/>
  <c r="H1324" i="5"/>
  <c r="E1344" i="4"/>
  <c r="C1345" i="4"/>
  <c r="G1013" i="4"/>
  <c r="H1013" i="4" s="1"/>
  <c r="H1332" i="3"/>
  <c r="I1332" i="3" s="1"/>
  <c r="F1333" i="3"/>
  <c r="G1334" i="3"/>
  <c r="E1326" i="5" l="1"/>
  <c r="H1325" i="5"/>
  <c r="G1325" i="5"/>
  <c r="F1325" i="5"/>
  <c r="E1345" i="4"/>
  <c r="C1346" i="4"/>
  <c r="G1014" i="4"/>
  <c r="H1014" i="4" s="1"/>
  <c r="G1335" i="3"/>
  <c r="F1334" i="3"/>
  <c r="H1333" i="3"/>
  <c r="I1333" i="3" s="1"/>
  <c r="E1327" i="5" l="1"/>
  <c r="F1326" i="5"/>
  <c r="H1326" i="5"/>
  <c r="G1326" i="5"/>
  <c r="E1346" i="4"/>
  <c r="C1347" i="4"/>
  <c r="G1015" i="4"/>
  <c r="H1015" i="4" s="1"/>
  <c r="H1334" i="3"/>
  <c r="I1334" i="3" s="1"/>
  <c r="F1335" i="3"/>
  <c r="G1336" i="3"/>
  <c r="G1327" i="5" l="1"/>
  <c r="F1327" i="5"/>
  <c r="E1328" i="5"/>
  <c r="H1327" i="5"/>
  <c r="E1347" i="4"/>
  <c r="C1348" i="4"/>
  <c r="G1016" i="4"/>
  <c r="H1016" i="4" s="1"/>
  <c r="G1337" i="3"/>
  <c r="F1336" i="3"/>
  <c r="H1335" i="3"/>
  <c r="I1335" i="3" s="1"/>
  <c r="E1329" i="5" l="1"/>
  <c r="H1328" i="5"/>
  <c r="G1328" i="5"/>
  <c r="F1328" i="5"/>
  <c r="E1348" i="4"/>
  <c r="C1349" i="4"/>
  <c r="G1017" i="4"/>
  <c r="H1017" i="4" s="1"/>
  <c r="F1337" i="3"/>
  <c r="H1336" i="3"/>
  <c r="I1336" i="3" s="1"/>
  <c r="G1338" i="3"/>
  <c r="E1330" i="5" l="1"/>
  <c r="H1329" i="5"/>
  <c r="G1329" i="5"/>
  <c r="F1329" i="5"/>
  <c r="E1349" i="4"/>
  <c r="C1350" i="4"/>
  <c r="G1018" i="4"/>
  <c r="H1018" i="4" s="1"/>
  <c r="G1339" i="3"/>
  <c r="H1337" i="3"/>
  <c r="I1337" i="3" s="1"/>
  <c r="F1338" i="3"/>
  <c r="G1330" i="5" l="1"/>
  <c r="F1330" i="5"/>
  <c r="H1330" i="5"/>
  <c r="E1331" i="5"/>
  <c r="E1350" i="4"/>
  <c r="C1351" i="4"/>
  <c r="G1019" i="4"/>
  <c r="H1019" i="4" s="1"/>
  <c r="F1339" i="3"/>
  <c r="H1338" i="3"/>
  <c r="I1338" i="3" s="1"/>
  <c r="G1340" i="3"/>
  <c r="H1331" i="5" l="1"/>
  <c r="F1331" i="5"/>
  <c r="E1332" i="5"/>
  <c r="G1331" i="5"/>
  <c r="E1351" i="4"/>
  <c r="C1352" i="4"/>
  <c r="G1020" i="4"/>
  <c r="H1020" i="4" s="1"/>
  <c r="G1341" i="3"/>
  <c r="H1339" i="3"/>
  <c r="I1339" i="3" s="1"/>
  <c r="F1340" i="3"/>
  <c r="E1333" i="5" l="1"/>
  <c r="H1332" i="5"/>
  <c r="G1332" i="5"/>
  <c r="F1332" i="5"/>
  <c r="E1352" i="4"/>
  <c r="C1353" i="4"/>
  <c r="G1021" i="4"/>
  <c r="H1021" i="4" s="1"/>
  <c r="F1341" i="3"/>
  <c r="H1340" i="3"/>
  <c r="I1340" i="3" s="1"/>
  <c r="G1342" i="3"/>
  <c r="G1333" i="5" l="1"/>
  <c r="F1333" i="5"/>
  <c r="E1334" i="5"/>
  <c r="H1333" i="5"/>
  <c r="E1353" i="4"/>
  <c r="C1354" i="4"/>
  <c r="G1022" i="4"/>
  <c r="H1022" i="4" s="1"/>
  <c r="G1343" i="3"/>
  <c r="H1341" i="3"/>
  <c r="I1341" i="3" s="1"/>
  <c r="F1342" i="3"/>
  <c r="G1334" i="5" l="1"/>
  <c r="F1334" i="5"/>
  <c r="E1335" i="5"/>
  <c r="H1334" i="5"/>
  <c r="E1354" i="4"/>
  <c r="C1355" i="4"/>
  <c r="G1023" i="4"/>
  <c r="H1023" i="4" s="1"/>
  <c r="F1343" i="3"/>
  <c r="H1342" i="3"/>
  <c r="I1342" i="3" s="1"/>
  <c r="G1344" i="3"/>
  <c r="E1336" i="5" l="1"/>
  <c r="G1335" i="5"/>
  <c r="H1335" i="5"/>
  <c r="F1335" i="5"/>
  <c r="E1355" i="4"/>
  <c r="C1356" i="4"/>
  <c r="G1024" i="4"/>
  <c r="H1024" i="4" s="1"/>
  <c r="G1345" i="3"/>
  <c r="F1344" i="3"/>
  <c r="H1343" i="3"/>
  <c r="I1343" i="3" s="1"/>
  <c r="G1336" i="5" l="1"/>
  <c r="F1336" i="5"/>
  <c r="E1337" i="5"/>
  <c r="H1336" i="5"/>
  <c r="E1356" i="4"/>
  <c r="C1357" i="4"/>
  <c r="G1025" i="4"/>
  <c r="H1025" i="4" s="1"/>
  <c r="H1344" i="3"/>
  <c r="I1344" i="3" s="1"/>
  <c r="F1345" i="3"/>
  <c r="G1346" i="3"/>
  <c r="E1338" i="5" l="1"/>
  <c r="H1337" i="5"/>
  <c r="G1337" i="5"/>
  <c r="F1337" i="5"/>
  <c r="E1357" i="4"/>
  <c r="C1358" i="4"/>
  <c r="G1026" i="4"/>
  <c r="H1026" i="4" s="1"/>
  <c r="G1347" i="3"/>
  <c r="F1346" i="3"/>
  <c r="H1345" i="3"/>
  <c r="I1345" i="3" s="1"/>
  <c r="E1339" i="5" l="1"/>
  <c r="F1338" i="5"/>
  <c r="H1338" i="5"/>
  <c r="G1338" i="5"/>
  <c r="E1358" i="4"/>
  <c r="C1359" i="4"/>
  <c r="G1027" i="4"/>
  <c r="H1027" i="4" s="1"/>
  <c r="H1346" i="3"/>
  <c r="I1346" i="3" s="1"/>
  <c r="F1347" i="3"/>
  <c r="G1348" i="3"/>
  <c r="G1339" i="5" l="1"/>
  <c r="F1339" i="5"/>
  <c r="E1340" i="5"/>
  <c r="H1339" i="5"/>
  <c r="E1359" i="4"/>
  <c r="C1360" i="4"/>
  <c r="G1028" i="4"/>
  <c r="H1028" i="4" s="1"/>
  <c r="G1349" i="3"/>
  <c r="F1348" i="3"/>
  <c r="H1347" i="3"/>
  <c r="I1347" i="3" s="1"/>
  <c r="E1341" i="5" l="1"/>
  <c r="H1340" i="5"/>
  <c r="G1340" i="5"/>
  <c r="F1340" i="5"/>
  <c r="E1360" i="4"/>
  <c r="C1361" i="4"/>
  <c r="G1029" i="4"/>
  <c r="H1029" i="4" s="1"/>
  <c r="F1349" i="3"/>
  <c r="H1348" i="3"/>
  <c r="I1348" i="3" s="1"/>
  <c r="G1350" i="3"/>
  <c r="E1342" i="5" l="1"/>
  <c r="H1341" i="5"/>
  <c r="G1341" i="5"/>
  <c r="F1341" i="5"/>
  <c r="E1361" i="4"/>
  <c r="C1362" i="4"/>
  <c r="G1030" i="4"/>
  <c r="H1030" i="4" s="1"/>
  <c r="G1351" i="3"/>
  <c r="H1349" i="3"/>
  <c r="I1349" i="3" s="1"/>
  <c r="F1350" i="3"/>
  <c r="F1342" i="5" l="1"/>
  <c r="H1342" i="5"/>
  <c r="G1342" i="5"/>
  <c r="E1343" i="5"/>
  <c r="E1362" i="4"/>
  <c r="C1363" i="4"/>
  <c r="G1031" i="4"/>
  <c r="H1031" i="4" s="1"/>
  <c r="F1351" i="3"/>
  <c r="H1350" i="3"/>
  <c r="I1350" i="3" s="1"/>
  <c r="G1352" i="3"/>
  <c r="E1344" i="5" l="1"/>
  <c r="G1343" i="5"/>
  <c r="H1343" i="5"/>
  <c r="F1343" i="5"/>
  <c r="E1363" i="4"/>
  <c r="C1364" i="4"/>
  <c r="G1032" i="4"/>
  <c r="H1032" i="4" s="1"/>
  <c r="G1353" i="3"/>
  <c r="H1351" i="3"/>
  <c r="I1351" i="3" s="1"/>
  <c r="F1352" i="3"/>
  <c r="F1344" i="5" l="1"/>
  <c r="E1345" i="5"/>
  <c r="H1344" i="5"/>
  <c r="G1344" i="5"/>
  <c r="E1364" i="4"/>
  <c r="C1365" i="4"/>
  <c r="G1033" i="4"/>
  <c r="H1033" i="4" s="1"/>
  <c r="F1353" i="3"/>
  <c r="H1352" i="3"/>
  <c r="I1352" i="3" s="1"/>
  <c r="G1354" i="3"/>
  <c r="F1345" i="5" l="1"/>
  <c r="E1346" i="5"/>
  <c r="H1345" i="5"/>
  <c r="G1345" i="5"/>
  <c r="E1365" i="4"/>
  <c r="C1366" i="4"/>
  <c r="G1034" i="4"/>
  <c r="H1034" i="4" s="1"/>
  <c r="G1355" i="3"/>
  <c r="H1353" i="3"/>
  <c r="I1353" i="3" s="1"/>
  <c r="F1354" i="3"/>
  <c r="E1347" i="5" l="1"/>
  <c r="H1346" i="5"/>
  <c r="G1346" i="5"/>
  <c r="F1346" i="5"/>
  <c r="E1366" i="4"/>
  <c r="C1367" i="4"/>
  <c r="G1035" i="4"/>
  <c r="H1035" i="4" s="1"/>
  <c r="F1355" i="3"/>
  <c r="H1354" i="3"/>
  <c r="I1354" i="3" s="1"/>
  <c r="G1356" i="3"/>
  <c r="G1347" i="5" l="1"/>
  <c r="F1347" i="5"/>
  <c r="E1348" i="5"/>
  <c r="H1347" i="5"/>
  <c r="E1367" i="4"/>
  <c r="C1368" i="4"/>
  <c r="G1036" i="4"/>
  <c r="H1036" i="4" s="1"/>
  <c r="G1357" i="3"/>
  <c r="F1356" i="3"/>
  <c r="H1355" i="3"/>
  <c r="I1355" i="3" s="1"/>
  <c r="F1348" i="5" l="1"/>
  <c r="E1349" i="5"/>
  <c r="H1348" i="5"/>
  <c r="G1348" i="5"/>
  <c r="E1368" i="4"/>
  <c r="C1369" i="4"/>
  <c r="G1037" i="4"/>
  <c r="H1037" i="4" s="1"/>
  <c r="H1356" i="3"/>
  <c r="I1356" i="3" s="1"/>
  <c r="F1357" i="3"/>
  <c r="G1358" i="3"/>
  <c r="F1349" i="5" l="1"/>
  <c r="E1350" i="5"/>
  <c r="G1349" i="5"/>
  <c r="H1349" i="5"/>
  <c r="E1369" i="4"/>
  <c r="C1370" i="4"/>
  <c r="G1038" i="4"/>
  <c r="H1038" i="4" s="1"/>
  <c r="G1359" i="3"/>
  <c r="F1358" i="3"/>
  <c r="H1357" i="3"/>
  <c r="I1357" i="3" s="1"/>
  <c r="H1350" i="5" l="1"/>
  <c r="E1351" i="5"/>
  <c r="G1350" i="5"/>
  <c r="F1350" i="5"/>
  <c r="E1370" i="4"/>
  <c r="C1371" i="4"/>
  <c r="G1039" i="4"/>
  <c r="H1039" i="4" s="1"/>
  <c r="H1358" i="3"/>
  <c r="I1358" i="3" s="1"/>
  <c r="F1359" i="3"/>
  <c r="G1360" i="3"/>
  <c r="F1351" i="5" l="1"/>
  <c r="E1352" i="5"/>
  <c r="H1351" i="5"/>
  <c r="G1351" i="5"/>
  <c r="E1371" i="4"/>
  <c r="C1372" i="4"/>
  <c r="G1040" i="4"/>
  <c r="H1040" i="4" s="1"/>
  <c r="G1361" i="3"/>
  <c r="F1360" i="3"/>
  <c r="H1359" i="3"/>
  <c r="I1359" i="3" s="1"/>
  <c r="G1352" i="5" l="1"/>
  <c r="F1352" i="5"/>
  <c r="H1352" i="5"/>
  <c r="E1353" i="5"/>
  <c r="E1372" i="4"/>
  <c r="C1373" i="4"/>
  <c r="G1041" i="4"/>
  <c r="H1041" i="4" s="1"/>
  <c r="F1361" i="3"/>
  <c r="H1360" i="3"/>
  <c r="I1360" i="3" s="1"/>
  <c r="G1362" i="3"/>
  <c r="E1354" i="5" l="1"/>
  <c r="H1353" i="5"/>
  <c r="F1353" i="5"/>
  <c r="G1353" i="5"/>
  <c r="E1373" i="4"/>
  <c r="C1374" i="4"/>
  <c r="G1042" i="4"/>
  <c r="H1042" i="4" s="1"/>
  <c r="G1363" i="3"/>
  <c r="H1361" i="3"/>
  <c r="I1361" i="3" s="1"/>
  <c r="F1362" i="3"/>
  <c r="F1354" i="5" l="1"/>
  <c r="E1355" i="5"/>
  <c r="H1354" i="5"/>
  <c r="G1354" i="5"/>
  <c r="E1374" i="4"/>
  <c r="C1375" i="4"/>
  <c r="G1043" i="4"/>
  <c r="H1043" i="4" s="1"/>
  <c r="F1363" i="3"/>
  <c r="H1362" i="3"/>
  <c r="I1362" i="3" s="1"/>
  <c r="G1364" i="3"/>
  <c r="H1355" i="5" l="1"/>
  <c r="G1355" i="5"/>
  <c r="F1355" i="5"/>
  <c r="E1356" i="5"/>
  <c r="E1375" i="4"/>
  <c r="C1376" i="4"/>
  <c r="G1044" i="4"/>
  <c r="H1044" i="4" s="1"/>
  <c r="G1365" i="3"/>
  <c r="H1363" i="3"/>
  <c r="I1363" i="3" s="1"/>
  <c r="F1364" i="3"/>
  <c r="E1357" i="5" l="1"/>
  <c r="H1356" i="5"/>
  <c r="G1356" i="5"/>
  <c r="F1356" i="5"/>
  <c r="E1376" i="4"/>
  <c r="C1377" i="4"/>
  <c r="G1045" i="4"/>
  <c r="H1045" i="4" s="1"/>
  <c r="F1365" i="3"/>
  <c r="H1364" i="3"/>
  <c r="I1364" i="3" s="1"/>
  <c r="G1366" i="3"/>
  <c r="F1357" i="5" l="1"/>
  <c r="G1357" i="5"/>
  <c r="E1358" i="5"/>
  <c r="H1357" i="5"/>
  <c r="E1377" i="4"/>
  <c r="C1378" i="4"/>
  <c r="G1046" i="4"/>
  <c r="H1046" i="4" s="1"/>
  <c r="G1367" i="3"/>
  <c r="H1365" i="3"/>
  <c r="I1365" i="3" s="1"/>
  <c r="F1366" i="3"/>
  <c r="E1359" i="5" l="1"/>
  <c r="H1358" i="5"/>
  <c r="G1358" i="5"/>
  <c r="F1358" i="5"/>
  <c r="E1378" i="4"/>
  <c r="C1379" i="4"/>
  <c r="G1047" i="4"/>
  <c r="H1047" i="4" s="1"/>
  <c r="F1367" i="3"/>
  <c r="H1366" i="3"/>
  <c r="I1366" i="3" s="1"/>
  <c r="G1368" i="3"/>
  <c r="E1360" i="5" l="1"/>
  <c r="H1359" i="5"/>
  <c r="F1359" i="5"/>
  <c r="G1359" i="5"/>
  <c r="E1379" i="4"/>
  <c r="C1380" i="4"/>
  <c r="G1048" i="4"/>
  <c r="H1048" i="4" s="1"/>
  <c r="G1369" i="3"/>
  <c r="F1368" i="3"/>
  <c r="H1367" i="3"/>
  <c r="I1367" i="3" s="1"/>
  <c r="F1360" i="5" l="1"/>
  <c r="H1360" i="5"/>
  <c r="E1361" i="5"/>
  <c r="G1360" i="5"/>
  <c r="E1380" i="4"/>
  <c r="C1381" i="4"/>
  <c r="G1049" i="4"/>
  <c r="H1049" i="4" s="1"/>
  <c r="H1368" i="3"/>
  <c r="I1368" i="3" s="1"/>
  <c r="F1369" i="3"/>
  <c r="G1370" i="3"/>
  <c r="E1362" i="5" l="1"/>
  <c r="H1361" i="5"/>
  <c r="G1361" i="5"/>
  <c r="F1361" i="5"/>
  <c r="E1381" i="4"/>
  <c r="C1382" i="4"/>
  <c r="G1050" i="4"/>
  <c r="H1050" i="4" s="1"/>
  <c r="G1371" i="3"/>
  <c r="F1370" i="3"/>
  <c r="H1369" i="3"/>
  <c r="I1369" i="3" s="1"/>
  <c r="F1362" i="5" l="1"/>
  <c r="G1362" i="5"/>
  <c r="E1363" i="5"/>
  <c r="H1362" i="5"/>
  <c r="E1382" i="4"/>
  <c r="C1383" i="4"/>
  <c r="G1051" i="4"/>
  <c r="H1051" i="4" s="1"/>
  <c r="H1370" i="3"/>
  <c r="I1370" i="3" s="1"/>
  <c r="F1371" i="3"/>
  <c r="G1372" i="3"/>
  <c r="F1363" i="5" l="1"/>
  <c r="E1364" i="5"/>
  <c r="H1363" i="5"/>
  <c r="G1363" i="5"/>
  <c r="E1383" i="4"/>
  <c r="C1384" i="4"/>
  <c r="G1052" i="4"/>
  <c r="H1052" i="4" s="1"/>
  <c r="G1373" i="3"/>
  <c r="F1372" i="3"/>
  <c r="H1371" i="3"/>
  <c r="I1371" i="3" s="1"/>
  <c r="E1365" i="5" l="1"/>
  <c r="H1364" i="5"/>
  <c r="G1364" i="5"/>
  <c r="F1364" i="5"/>
  <c r="E1384" i="4"/>
  <c r="C1385" i="4"/>
  <c r="G1053" i="4"/>
  <c r="H1053" i="4" s="1"/>
  <c r="F1373" i="3"/>
  <c r="H1372" i="3"/>
  <c r="I1372" i="3" s="1"/>
  <c r="G1374" i="3"/>
  <c r="G1365" i="5" l="1"/>
  <c r="F1365" i="5"/>
  <c r="E1366" i="5"/>
  <c r="H1365" i="5"/>
  <c r="E1385" i="4"/>
  <c r="C1386" i="4"/>
  <c r="G1054" i="4"/>
  <c r="H1054" i="4" s="1"/>
  <c r="G1375" i="3"/>
  <c r="H1373" i="3"/>
  <c r="I1373" i="3" s="1"/>
  <c r="F1374" i="3"/>
  <c r="F1366" i="5" l="1"/>
  <c r="E1367" i="5"/>
  <c r="H1366" i="5"/>
  <c r="G1366" i="5"/>
  <c r="E1386" i="4"/>
  <c r="C1387" i="4"/>
  <c r="G1055" i="4"/>
  <c r="H1055" i="4" s="1"/>
  <c r="F1375" i="3"/>
  <c r="H1374" i="3"/>
  <c r="I1374" i="3" s="1"/>
  <c r="G1376" i="3"/>
  <c r="E1368" i="5" l="1"/>
  <c r="F1367" i="5"/>
  <c r="H1367" i="5"/>
  <c r="G1367" i="5"/>
  <c r="E1387" i="4"/>
  <c r="C1388" i="4"/>
  <c r="G1056" i="4"/>
  <c r="H1056" i="4" s="1"/>
  <c r="G1377" i="3"/>
  <c r="H1375" i="3"/>
  <c r="I1375" i="3" s="1"/>
  <c r="F1376" i="3"/>
  <c r="H1368" i="5" l="1"/>
  <c r="G1368" i="5"/>
  <c r="F1368" i="5"/>
  <c r="E1369" i="5"/>
  <c r="E1388" i="4"/>
  <c r="C1389" i="4"/>
  <c r="G1057" i="4"/>
  <c r="H1057" i="4" s="1"/>
  <c r="F1377" i="3"/>
  <c r="H1376" i="3"/>
  <c r="I1376" i="3" s="1"/>
  <c r="G1378" i="3"/>
  <c r="F1369" i="5" l="1"/>
  <c r="E1370" i="5"/>
  <c r="G1369" i="5"/>
  <c r="H1369" i="5"/>
  <c r="E1389" i="4"/>
  <c r="C1390" i="4"/>
  <c r="G1058" i="4"/>
  <c r="H1058" i="4" s="1"/>
  <c r="G1379" i="3"/>
  <c r="H1377" i="3"/>
  <c r="I1377" i="3" s="1"/>
  <c r="F1378" i="3"/>
  <c r="G1370" i="5" l="1"/>
  <c r="E1371" i="5"/>
  <c r="H1370" i="5"/>
  <c r="F1370" i="5"/>
  <c r="E1390" i="4"/>
  <c r="C1391" i="4"/>
  <c r="G1059" i="4"/>
  <c r="H1059" i="4" s="1"/>
  <c r="F1379" i="3"/>
  <c r="H1378" i="3"/>
  <c r="I1378" i="3" s="1"/>
  <c r="G1380" i="3"/>
  <c r="E1372" i="5" l="1"/>
  <c r="H1371" i="5"/>
  <c r="G1371" i="5"/>
  <c r="F1371" i="5"/>
  <c r="E1391" i="4"/>
  <c r="C1392" i="4"/>
  <c r="G1060" i="4"/>
  <c r="H1060" i="4" s="1"/>
  <c r="G1381" i="3"/>
  <c r="F1380" i="3"/>
  <c r="H1379" i="3"/>
  <c r="I1379" i="3" s="1"/>
  <c r="F1372" i="5" l="1"/>
  <c r="E1373" i="5"/>
  <c r="H1372" i="5"/>
  <c r="G1372" i="5"/>
  <c r="E1392" i="4"/>
  <c r="C1393" i="4"/>
  <c r="G1061" i="4"/>
  <c r="H1061" i="4" s="1"/>
  <c r="H1380" i="3"/>
  <c r="I1380" i="3" s="1"/>
  <c r="F1381" i="3"/>
  <c r="G1382" i="3"/>
  <c r="H1373" i="5" l="1"/>
  <c r="G1373" i="5"/>
  <c r="E1374" i="5"/>
  <c r="F1373" i="5"/>
  <c r="E1393" i="4"/>
  <c r="C1394" i="4"/>
  <c r="G1062" i="4"/>
  <c r="H1062" i="4" s="1"/>
  <c r="G1383" i="3"/>
  <c r="F1382" i="3"/>
  <c r="H1381" i="3"/>
  <c r="I1381" i="3" s="1"/>
  <c r="E1375" i="5" l="1"/>
  <c r="H1374" i="5"/>
  <c r="G1374" i="5"/>
  <c r="F1374" i="5"/>
  <c r="E1394" i="4"/>
  <c r="C1395" i="4"/>
  <c r="G1063" i="4"/>
  <c r="H1063" i="4" s="1"/>
  <c r="H1382" i="3"/>
  <c r="I1382" i="3" s="1"/>
  <c r="F1383" i="3"/>
  <c r="G1384" i="3"/>
  <c r="F1375" i="5" l="1"/>
  <c r="G1375" i="5"/>
  <c r="E1376" i="5"/>
  <c r="H1375" i="5"/>
  <c r="E1395" i="4"/>
  <c r="C1396" i="4"/>
  <c r="G1064" i="4"/>
  <c r="H1064" i="4" s="1"/>
  <c r="G1385" i="3"/>
  <c r="F1384" i="3"/>
  <c r="H1383" i="3"/>
  <c r="I1383" i="3" s="1"/>
  <c r="E1377" i="5" l="1"/>
  <c r="H1376" i="5"/>
  <c r="G1376" i="5"/>
  <c r="F1376" i="5"/>
  <c r="E1396" i="4"/>
  <c r="C1397" i="4"/>
  <c r="G1065" i="4"/>
  <c r="H1065" i="4" s="1"/>
  <c r="F1385" i="3"/>
  <c r="H1384" i="3"/>
  <c r="I1384" i="3" s="1"/>
  <c r="G1386" i="3"/>
  <c r="E1378" i="5" l="1"/>
  <c r="H1377" i="5"/>
  <c r="G1377" i="5"/>
  <c r="F1377" i="5"/>
  <c r="E1397" i="4"/>
  <c r="C1398" i="4"/>
  <c r="G1066" i="4"/>
  <c r="H1066" i="4" s="1"/>
  <c r="G1387" i="3"/>
  <c r="H1385" i="3"/>
  <c r="I1385" i="3" s="1"/>
  <c r="F1386" i="3"/>
  <c r="F1378" i="5" l="1"/>
  <c r="H1378" i="5"/>
  <c r="G1378" i="5"/>
  <c r="E1379" i="5"/>
  <c r="E1398" i="4"/>
  <c r="C1399" i="4"/>
  <c r="G1067" i="4"/>
  <c r="H1067" i="4" s="1"/>
  <c r="F1387" i="3"/>
  <c r="H1386" i="3"/>
  <c r="I1386" i="3" s="1"/>
  <c r="G1388" i="3"/>
  <c r="F1379" i="5" l="1"/>
  <c r="G1379" i="5"/>
  <c r="E1380" i="5"/>
  <c r="H1379" i="5"/>
  <c r="E1399" i="4"/>
  <c r="C1400" i="4"/>
  <c r="G1068" i="4"/>
  <c r="H1068" i="4" s="1"/>
  <c r="G1389" i="3"/>
  <c r="H1387" i="3"/>
  <c r="I1387" i="3" s="1"/>
  <c r="F1388" i="3"/>
  <c r="E1381" i="5" l="1"/>
  <c r="H1380" i="5"/>
  <c r="F1380" i="5"/>
  <c r="G1380" i="5"/>
  <c r="E1400" i="4"/>
  <c r="C1401" i="4"/>
  <c r="G1069" i="4"/>
  <c r="H1069" i="4" s="1"/>
  <c r="F1389" i="3"/>
  <c r="H1388" i="3"/>
  <c r="I1388" i="3" s="1"/>
  <c r="G1390" i="3"/>
  <c r="F1381" i="5" l="1"/>
  <c r="E1382" i="5"/>
  <c r="H1381" i="5"/>
  <c r="G1381" i="5"/>
  <c r="E1401" i="4"/>
  <c r="C1402" i="4"/>
  <c r="G1070" i="4"/>
  <c r="H1070" i="4" s="1"/>
  <c r="G1391" i="3"/>
  <c r="H1389" i="3"/>
  <c r="I1389" i="3" s="1"/>
  <c r="F1390" i="3"/>
  <c r="G1382" i="5" l="1"/>
  <c r="E1383" i="5"/>
  <c r="F1382" i="5"/>
  <c r="H1382" i="5"/>
  <c r="E1402" i="4"/>
  <c r="C1403" i="4"/>
  <c r="G1071" i="4"/>
  <c r="H1071" i="4" s="1"/>
  <c r="F1391" i="3"/>
  <c r="H1390" i="3"/>
  <c r="I1390" i="3" s="1"/>
  <c r="G1392" i="3"/>
  <c r="E1384" i="5" l="1"/>
  <c r="G1383" i="5"/>
  <c r="H1383" i="5"/>
  <c r="F1383" i="5"/>
  <c r="E1403" i="4"/>
  <c r="C1404" i="4"/>
  <c r="G1072" i="4"/>
  <c r="H1072" i="4" s="1"/>
  <c r="G1393" i="3"/>
  <c r="F1392" i="3"/>
  <c r="H1391" i="3"/>
  <c r="I1391" i="3" s="1"/>
  <c r="F1384" i="5" l="1"/>
  <c r="E1385" i="5"/>
  <c r="H1384" i="5"/>
  <c r="G1384" i="5"/>
  <c r="E1404" i="4"/>
  <c r="C1405" i="4"/>
  <c r="G1073" i="4"/>
  <c r="H1073" i="4" s="1"/>
  <c r="H1392" i="3"/>
  <c r="I1392" i="3" s="1"/>
  <c r="F1393" i="3"/>
  <c r="G1394" i="3"/>
  <c r="F1385" i="5" l="1"/>
  <c r="H1385" i="5"/>
  <c r="E1386" i="5"/>
  <c r="G1385" i="5"/>
  <c r="E1405" i="4"/>
  <c r="C1406" i="4"/>
  <c r="G1074" i="4"/>
  <c r="H1074" i="4" s="1"/>
  <c r="G1395" i="3"/>
  <c r="F1394" i="3"/>
  <c r="H1393" i="3"/>
  <c r="I1393" i="3" s="1"/>
  <c r="H1386" i="5" l="1"/>
  <c r="G1386" i="5"/>
  <c r="F1386" i="5"/>
  <c r="E1387" i="5"/>
  <c r="E1406" i="4"/>
  <c r="C1407" i="4"/>
  <c r="G1075" i="4"/>
  <c r="H1075" i="4" s="1"/>
  <c r="G1396" i="3"/>
  <c r="H1394" i="3"/>
  <c r="I1394" i="3" s="1"/>
  <c r="F1395" i="3"/>
  <c r="F1387" i="5" l="1"/>
  <c r="E1388" i="5"/>
  <c r="H1387" i="5"/>
  <c r="G1387" i="5"/>
  <c r="E1407" i="4"/>
  <c r="C1408" i="4"/>
  <c r="G1076" i="4"/>
  <c r="H1076" i="4" s="1"/>
  <c r="F1396" i="3"/>
  <c r="H1395" i="3"/>
  <c r="I1395" i="3" s="1"/>
  <c r="G1397" i="3"/>
  <c r="G1388" i="5" l="1"/>
  <c r="F1388" i="5"/>
  <c r="E1389" i="5"/>
  <c r="H1388" i="5"/>
  <c r="E1408" i="4"/>
  <c r="C1409" i="4"/>
  <c r="G1077" i="4"/>
  <c r="H1077" i="4" s="1"/>
  <c r="G1398" i="3"/>
  <c r="F1397" i="3"/>
  <c r="H1396" i="3"/>
  <c r="I1396" i="3" s="1"/>
  <c r="E1390" i="5" l="1"/>
  <c r="G1389" i="5"/>
  <c r="H1389" i="5"/>
  <c r="F1389" i="5"/>
  <c r="E1409" i="4"/>
  <c r="C1410" i="4"/>
  <c r="G1078" i="4"/>
  <c r="H1078" i="4" s="1"/>
  <c r="H1397" i="3"/>
  <c r="I1397" i="3" s="1"/>
  <c r="F1398" i="3"/>
  <c r="G1399" i="3"/>
  <c r="F1390" i="5" l="1"/>
  <c r="E1391" i="5"/>
  <c r="H1390" i="5"/>
  <c r="G1390" i="5"/>
  <c r="E1410" i="4"/>
  <c r="C1411" i="4"/>
  <c r="G1079" i="4"/>
  <c r="H1079" i="4" s="1"/>
  <c r="G1400" i="3"/>
  <c r="F1399" i="3"/>
  <c r="H1398" i="3"/>
  <c r="I1398" i="3" s="1"/>
  <c r="H1391" i="5" l="1"/>
  <c r="G1391" i="5"/>
  <c r="F1391" i="5"/>
  <c r="E1392" i="5"/>
  <c r="E1411" i="4"/>
  <c r="C1412" i="4"/>
  <c r="G1080" i="4"/>
  <c r="H1080" i="4" s="1"/>
  <c r="H1399" i="3"/>
  <c r="I1399" i="3" s="1"/>
  <c r="F1400" i="3"/>
  <c r="G1401" i="3"/>
  <c r="F1392" i="5" l="1"/>
  <c r="G1392" i="5"/>
  <c r="E1393" i="5"/>
  <c r="H1392" i="5"/>
  <c r="E1412" i="4"/>
  <c r="C1413" i="4"/>
  <c r="G1081" i="4"/>
  <c r="H1081" i="4" s="1"/>
  <c r="G1402" i="3"/>
  <c r="F1401" i="3"/>
  <c r="H1400" i="3"/>
  <c r="I1400" i="3" s="1"/>
  <c r="F1393" i="5" l="1"/>
  <c r="H1393" i="5"/>
  <c r="E1394" i="5"/>
  <c r="G1393" i="5"/>
  <c r="E1413" i="4"/>
  <c r="C1414" i="4"/>
  <c r="G1082" i="4"/>
  <c r="H1082" i="4" s="1"/>
  <c r="H1401" i="3"/>
  <c r="I1401" i="3" s="1"/>
  <c r="F1402" i="3"/>
  <c r="G1403" i="3"/>
  <c r="E1395" i="5" l="1"/>
  <c r="H1394" i="5"/>
  <c r="G1394" i="5"/>
  <c r="F1394" i="5"/>
  <c r="E1414" i="4"/>
  <c r="C1415" i="4"/>
  <c r="G1083" i="4"/>
  <c r="H1083" i="4" s="1"/>
  <c r="G1404" i="3"/>
  <c r="F1403" i="3"/>
  <c r="H1402" i="3"/>
  <c r="I1402" i="3" s="1"/>
  <c r="F1395" i="5" l="1"/>
  <c r="G1395" i="5"/>
  <c r="E1396" i="5"/>
  <c r="H1395" i="5"/>
  <c r="E1415" i="4"/>
  <c r="C1416" i="4"/>
  <c r="G1084" i="4"/>
  <c r="H1084" i="4" s="1"/>
  <c r="F1404" i="3"/>
  <c r="H1403" i="3"/>
  <c r="I1403" i="3" s="1"/>
  <c r="G1405" i="3"/>
  <c r="F1396" i="5" l="1"/>
  <c r="H1396" i="5"/>
  <c r="E1397" i="5"/>
  <c r="G1396" i="5"/>
  <c r="E1416" i="4"/>
  <c r="C1417" i="4"/>
  <c r="G1085" i="4"/>
  <c r="H1085" i="4" s="1"/>
  <c r="G1406" i="3"/>
  <c r="H1404" i="3"/>
  <c r="I1404" i="3" s="1"/>
  <c r="F1405" i="3"/>
  <c r="E1398" i="5" l="1"/>
  <c r="H1397" i="5"/>
  <c r="F1397" i="5"/>
  <c r="G1397" i="5"/>
  <c r="E1417" i="4"/>
  <c r="C1418" i="4"/>
  <c r="G1086" i="4"/>
  <c r="H1086" i="4" s="1"/>
  <c r="F1406" i="3"/>
  <c r="H1405" i="3"/>
  <c r="I1405" i="3" s="1"/>
  <c r="G1407" i="3"/>
  <c r="F1398" i="5" l="1"/>
  <c r="E1399" i="5"/>
  <c r="H1398" i="5"/>
  <c r="G1398" i="5"/>
  <c r="E1418" i="4"/>
  <c r="C1419" i="4"/>
  <c r="G1087" i="4"/>
  <c r="H1087" i="4" s="1"/>
  <c r="G1408" i="3"/>
  <c r="H1406" i="3"/>
  <c r="I1406" i="3" s="1"/>
  <c r="F1407" i="3"/>
  <c r="F1399" i="5" l="1"/>
  <c r="H1399" i="5"/>
  <c r="E1400" i="5"/>
  <c r="G1399" i="5"/>
  <c r="E1419" i="4"/>
  <c r="C1420" i="4"/>
  <c r="G1088" i="4"/>
  <c r="H1088" i="4" s="1"/>
  <c r="F1408" i="3"/>
  <c r="H1407" i="3"/>
  <c r="I1407" i="3" s="1"/>
  <c r="G1409" i="3"/>
  <c r="H1400" i="5" l="1"/>
  <c r="E1401" i="5"/>
  <c r="G1400" i="5"/>
  <c r="F1400" i="5"/>
  <c r="E1420" i="4"/>
  <c r="C1421" i="4"/>
  <c r="G1089" i="4"/>
  <c r="H1089" i="4" s="1"/>
  <c r="G1410" i="3"/>
  <c r="F1409" i="3"/>
  <c r="H1408" i="3"/>
  <c r="I1408" i="3" s="1"/>
  <c r="F1401" i="5" l="1"/>
  <c r="E1402" i="5"/>
  <c r="H1401" i="5"/>
  <c r="G1401" i="5"/>
  <c r="E1421" i="4"/>
  <c r="C1422" i="4"/>
  <c r="G1090" i="4"/>
  <c r="H1090" i="4" s="1"/>
  <c r="H1409" i="3"/>
  <c r="I1409" i="3" s="1"/>
  <c r="F1410" i="3"/>
  <c r="G1411" i="3"/>
  <c r="F1402" i="5" l="1"/>
  <c r="H1402" i="5"/>
  <c r="G1402" i="5"/>
  <c r="E1403" i="5"/>
  <c r="E1422" i="4"/>
  <c r="C1423" i="4"/>
  <c r="G1091" i="4"/>
  <c r="H1091" i="4" s="1"/>
  <c r="G1412" i="3"/>
  <c r="F1411" i="3"/>
  <c r="H1410" i="3"/>
  <c r="I1410" i="3" s="1"/>
  <c r="F1403" i="5" l="1"/>
  <c r="H1403" i="5"/>
  <c r="G1403" i="5"/>
  <c r="E1404" i="5"/>
  <c r="E1423" i="4"/>
  <c r="C1424" i="4"/>
  <c r="G1092" i="4"/>
  <c r="H1092" i="4" s="1"/>
  <c r="H1411" i="3"/>
  <c r="I1411" i="3" s="1"/>
  <c r="F1412" i="3"/>
  <c r="G1413" i="3"/>
  <c r="F1404" i="5" l="1"/>
  <c r="E1405" i="5"/>
  <c r="G1404" i="5"/>
  <c r="H1404" i="5"/>
  <c r="E1424" i="4"/>
  <c r="C1425" i="4"/>
  <c r="G1093" i="4"/>
  <c r="H1093" i="4" s="1"/>
  <c r="G1414" i="3"/>
  <c r="F1413" i="3"/>
  <c r="H1412" i="3"/>
  <c r="I1412" i="3" s="1"/>
  <c r="F1405" i="5" l="1"/>
  <c r="E1406" i="5"/>
  <c r="H1405" i="5"/>
  <c r="G1405" i="5"/>
  <c r="E1425" i="4"/>
  <c r="C1426" i="4"/>
  <c r="G1094" i="4"/>
  <c r="H1094" i="4" s="1"/>
  <c r="H1413" i="3"/>
  <c r="I1413" i="3" s="1"/>
  <c r="F1414" i="3"/>
  <c r="G1415" i="3"/>
  <c r="F1406" i="5" l="1"/>
  <c r="H1406" i="5"/>
  <c r="E1407" i="5"/>
  <c r="G1406" i="5"/>
  <c r="E1426" i="4"/>
  <c r="C1427" i="4"/>
  <c r="G1095" i="4"/>
  <c r="H1095" i="4" s="1"/>
  <c r="G1416" i="3"/>
  <c r="F1415" i="3"/>
  <c r="H1414" i="3"/>
  <c r="I1414" i="3" s="1"/>
  <c r="F1407" i="5" l="1"/>
  <c r="E1408" i="5"/>
  <c r="H1407" i="5"/>
  <c r="G1407" i="5"/>
  <c r="E1427" i="4"/>
  <c r="C1428" i="4"/>
  <c r="G1096" i="4"/>
  <c r="H1096" i="4" s="1"/>
  <c r="F1416" i="3"/>
  <c r="H1415" i="3"/>
  <c r="I1415" i="3" s="1"/>
  <c r="G1417" i="3"/>
  <c r="F1408" i="5" l="1"/>
  <c r="E1409" i="5"/>
  <c r="H1408" i="5"/>
  <c r="G1408" i="5"/>
  <c r="E1428" i="4"/>
  <c r="C1429" i="4"/>
  <c r="G1097" i="4"/>
  <c r="H1097" i="4" s="1"/>
  <c r="G1418" i="3"/>
  <c r="H1416" i="3"/>
  <c r="I1416" i="3" s="1"/>
  <c r="F1417" i="3"/>
  <c r="H1409" i="5" l="1"/>
  <c r="G1409" i="5"/>
  <c r="F1409" i="5"/>
  <c r="E1410" i="5"/>
  <c r="E1429" i="4"/>
  <c r="C1430" i="4"/>
  <c r="G1098" i="4"/>
  <c r="H1098" i="4" s="1"/>
  <c r="F1418" i="3"/>
  <c r="H1417" i="3"/>
  <c r="I1417" i="3" s="1"/>
  <c r="G1419" i="3"/>
  <c r="F1410" i="5" l="1"/>
  <c r="G1410" i="5"/>
  <c r="E1411" i="5"/>
  <c r="H1410" i="5"/>
  <c r="E1430" i="4"/>
  <c r="C1431" i="4"/>
  <c r="G1099" i="4"/>
  <c r="H1099" i="4" s="1"/>
  <c r="G1420" i="3"/>
  <c r="H1418" i="3"/>
  <c r="I1418" i="3" s="1"/>
  <c r="F1419" i="3"/>
  <c r="F1411" i="5" l="1"/>
  <c r="E1412" i="5"/>
  <c r="H1411" i="5"/>
  <c r="G1411" i="5"/>
  <c r="E1431" i="4"/>
  <c r="C1432" i="4"/>
  <c r="G1100" i="4"/>
  <c r="H1100" i="4" s="1"/>
  <c r="F1420" i="3"/>
  <c r="H1419" i="3"/>
  <c r="I1419" i="3" s="1"/>
  <c r="G1421" i="3"/>
  <c r="E1413" i="5" l="1"/>
  <c r="H1412" i="5"/>
  <c r="G1412" i="5"/>
  <c r="F1412" i="5"/>
  <c r="E1432" i="4"/>
  <c r="C1433" i="4"/>
  <c r="G1101" i="4"/>
  <c r="H1101" i="4" s="1"/>
  <c r="G1422" i="3"/>
  <c r="F1421" i="3"/>
  <c r="H1420" i="3"/>
  <c r="I1420" i="3" s="1"/>
  <c r="F1413" i="5" l="1"/>
  <c r="G1413" i="5"/>
  <c r="E1414" i="5"/>
  <c r="H1413" i="5"/>
  <c r="E1433" i="4"/>
  <c r="C1434" i="4"/>
  <c r="G1102" i="4"/>
  <c r="H1102" i="4" s="1"/>
  <c r="H1421" i="3"/>
  <c r="I1421" i="3" s="1"/>
  <c r="F1422" i="3"/>
  <c r="G1423" i="3"/>
  <c r="F1414" i="5" l="1"/>
  <c r="G1414" i="5"/>
  <c r="E1415" i="5"/>
  <c r="H1414" i="5"/>
  <c r="E1434" i="4"/>
  <c r="C1435" i="4"/>
  <c r="G1103" i="4"/>
  <c r="H1103" i="4" s="1"/>
  <c r="G1424" i="3"/>
  <c r="F1423" i="3"/>
  <c r="H1422" i="3"/>
  <c r="I1422" i="3" s="1"/>
  <c r="E1416" i="5" l="1"/>
  <c r="H1415" i="5"/>
  <c r="G1415" i="5"/>
  <c r="F1415" i="5"/>
  <c r="E1435" i="4"/>
  <c r="C1436" i="4"/>
  <c r="G1104" i="4"/>
  <c r="H1104" i="4" s="1"/>
  <c r="H1423" i="3"/>
  <c r="I1423" i="3" s="1"/>
  <c r="F1424" i="3"/>
  <c r="G1425" i="3"/>
  <c r="F1416" i="5" l="1"/>
  <c r="E1417" i="5"/>
  <c r="H1416" i="5"/>
  <c r="G1416" i="5"/>
  <c r="G1105" i="4"/>
  <c r="H1105" i="4" s="1"/>
  <c r="E1436" i="4"/>
  <c r="C1437" i="4"/>
  <c r="G1426" i="3"/>
  <c r="F1425" i="3"/>
  <c r="H1424" i="3"/>
  <c r="I1424" i="3" s="1"/>
  <c r="F1417" i="5" l="1"/>
  <c r="H1417" i="5"/>
  <c r="E1418" i="5"/>
  <c r="G1417" i="5"/>
  <c r="E1437" i="4"/>
  <c r="C1438" i="4"/>
  <c r="G1106" i="4"/>
  <c r="H1106" i="4" s="1"/>
  <c r="H1425" i="3"/>
  <c r="I1425" i="3" s="1"/>
  <c r="F1426" i="3"/>
  <c r="G1427" i="3"/>
  <c r="E1419" i="5" l="1"/>
  <c r="H1418" i="5"/>
  <c r="G1418" i="5"/>
  <c r="F1418" i="5"/>
  <c r="E1438" i="4"/>
  <c r="C1439" i="4"/>
  <c r="G1107" i="4"/>
  <c r="H1107" i="4" s="1"/>
  <c r="G1428" i="3"/>
  <c r="F1427" i="3"/>
  <c r="H1426" i="3"/>
  <c r="I1426" i="3" s="1"/>
  <c r="F1419" i="5" l="1"/>
  <c r="E1420" i="5"/>
  <c r="H1419" i="5"/>
  <c r="G1419" i="5"/>
  <c r="E1439" i="4"/>
  <c r="C1440" i="4"/>
  <c r="G1108" i="4"/>
  <c r="H1108" i="4" s="1"/>
  <c r="F1428" i="3"/>
  <c r="H1427" i="3"/>
  <c r="I1427" i="3" s="1"/>
  <c r="G1429" i="3"/>
  <c r="F1420" i="5" l="1"/>
  <c r="H1420" i="5"/>
  <c r="G1420" i="5"/>
  <c r="E1421" i="5"/>
  <c r="E1440" i="4"/>
  <c r="C1441" i="4"/>
  <c r="G1109" i="4"/>
  <c r="H1109" i="4" s="1"/>
  <c r="G1430" i="3"/>
  <c r="H1428" i="3"/>
  <c r="I1428" i="3" s="1"/>
  <c r="F1429" i="3"/>
  <c r="F1421" i="5" l="1"/>
  <c r="E1422" i="5"/>
  <c r="H1421" i="5"/>
  <c r="G1421" i="5"/>
  <c r="E1441" i="4"/>
  <c r="C1442" i="4"/>
  <c r="G1110" i="4"/>
  <c r="H1110" i="4" s="1"/>
  <c r="F1430" i="3"/>
  <c r="H1429" i="3"/>
  <c r="I1429" i="3" s="1"/>
  <c r="G1431" i="3"/>
  <c r="F1422" i="5" l="1"/>
  <c r="E1423" i="5"/>
  <c r="H1422" i="5"/>
  <c r="G1422" i="5"/>
  <c r="E1442" i="4"/>
  <c r="C1443" i="4"/>
  <c r="G1111" i="4"/>
  <c r="H1111" i="4" s="1"/>
  <c r="G1432" i="3"/>
  <c r="H1430" i="3"/>
  <c r="I1430" i="3" s="1"/>
  <c r="F1431" i="3"/>
  <c r="F1423" i="5" l="1"/>
  <c r="E1424" i="5"/>
  <c r="H1423" i="5"/>
  <c r="G1423" i="5"/>
  <c r="E1443" i="4"/>
  <c r="C1444" i="4"/>
  <c r="G1112" i="4"/>
  <c r="H1112" i="4" s="1"/>
  <c r="F1432" i="3"/>
  <c r="H1431" i="3"/>
  <c r="I1431" i="3" s="1"/>
  <c r="G1433" i="3"/>
  <c r="F1424" i="5" l="1"/>
  <c r="H1424" i="5"/>
  <c r="E1425" i="5"/>
  <c r="G1424" i="5"/>
  <c r="E1444" i="4"/>
  <c r="C1445" i="4"/>
  <c r="G1113" i="4"/>
  <c r="H1113" i="4" s="1"/>
  <c r="G1434" i="3"/>
  <c r="F1433" i="3"/>
  <c r="H1432" i="3"/>
  <c r="I1432" i="3" s="1"/>
  <c r="F1425" i="5" l="1"/>
  <c r="E1426" i="5"/>
  <c r="H1425" i="5"/>
  <c r="G1425" i="5"/>
  <c r="E1445" i="4"/>
  <c r="C1446" i="4"/>
  <c r="G1114" i="4"/>
  <c r="H1114" i="4" s="1"/>
  <c r="H1433" i="3"/>
  <c r="I1433" i="3" s="1"/>
  <c r="F1434" i="3"/>
  <c r="G1435" i="3"/>
  <c r="F1426" i="5" l="1"/>
  <c r="E1427" i="5"/>
  <c r="H1426" i="5"/>
  <c r="G1426" i="5"/>
  <c r="E1446" i="4"/>
  <c r="C1447" i="4"/>
  <c r="G1115" i="4"/>
  <c r="H1115" i="4" s="1"/>
  <c r="G1436" i="3"/>
  <c r="F1435" i="3"/>
  <c r="H1434" i="3"/>
  <c r="I1434" i="3" s="1"/>
  <c r="H1427" i="5" l="1"/>
  <c r="G1427" i="5"/>
  <c r="F1427" i="5"/>
  <c r="E1428" i="5"/>
  <c r="E1447" i="4"/>
  <c r="C1448" i="4"/>
  <c r="G1116" i="4"/>
  <c r="H1116" i="4" s="1"/>
  <c r="H1435" i="3"/>
  <c r="I1435" i="3" s="1"/>
  <c r="F1436" i="3"/>
  <c r="G1437" i="3"/>
  <c r="F1428" i="5" l="1"/>
  <c r="G1428" i="5"/>
  <c r="H1428" i="5"/>
  <c r="E1429" i="5"/>
  <c r="E1448" i="4"/>
  <c r="C1449" i="4"/>
  <c r="G1117" i="4"/>
  <c r="H1117" i="4" s="1"/>
  <c r="G1438" i="3"/>
  <c r="F1437" i="3"/>
  <c r="H1436" i="3"/>
  <c r="I1436" i="3" s="1"/>
  <c r="F1429" i="5" l="1"/>
  <c r="E1430" i="5"/>
  <c r="H1429" i="5"/>
  <c r="G1429" i="5"/>
  <c r="E1449" i="4"/>
  <c r="C1450" i="4"/>
  <c r="G1118" i="4"/>
  <c r="H1118" i="4" s="1"/>
  <c r="H1437" i="3"/>
  <c r="I1437" i="3" s="1"/>
  <c r="F1438" i="3"/>
  <c r="G1439" i="3"/>
  <c r="E1431" i="5" l="1"/>
  <c r="H1430" i="5"/>
  <c r="G1430" i="5"/>
  <c r="F1430" i="5"/>
  <c r="E1450" i="4"/>
  <c r="C1451" i="4"/>
  <c r="G1119" i="4"/>
  <c r="H1119" i="4" s="1"/>
  <c r="G1440" i="3"/>
  <c r="F1439" i="3"/>
  <c r="H1438" i="3"/>
  <c r="I1438" i="3" s="1"/>
  <c r="F1431" i="5" l="1"/>
  <c r="G1431" i="5"/>
  <c r="E1432" i="5"/>
  <c r="H1431" i="5"/>
  <c r="E1451" i="4"/>
  <c r="C1452" i="4"/>
  <c r="G1120" i="4"/>
  <c r="H1120" i="4" s="1"/>
  <c r="F1440" i="3"/>
  <c r="H1439" i="3"/>
  <c r="I1439" i="3" s="1"/>
  <c r="G1441" i="3"/>
  <c r="F1432" i="5" l="1"/>
  <c r="E1433" i="5"/>
  <c r="H1432" i="5"/>
  <c r="G1432" i="5"/>
  <c r="E1452" i="4"/>
  <c r="C1453" i="4"/>
  <c r="G1121" i="4"/>
  <c r="H1121" i="4" s="1"/>
  <c r="G1442" i="3"/>
  <c r="H1440" i="3"/>
  <c r="I1440" i="3" s="1"/>
  <c r="F1441" i="3"/>
  <c r="E1434" i="5" l="1"/>
  <c r="H1433" i="5"/>
  <c r="G1433" i="5"/>
  <c r="F1433" i="5"/>
  <c r="E1453" i="4"/>
  <c r="C1454" i="4"/>
  <c r="G1122" i="4"/>
  <c r="H1122" i="4" s="1"/>
  <c r="F1442" i="3"/>
  <c r="H1441" i="3"/>
  <c r="I1441" i="3" s="1"/>
  <c r="G1443" i="3"/>
  <c r="F1434" i="5" l="1"/>
  <c r="E1435" i="5"/>
  <c r="H1434" i="5"/>
  <c r="G1434" i="5"/>
  <c r="E1454" i="4"/>
  <c r="C1455" i="4"/>
  <c r="G1123" i="4"/>
  <c r="H1123" i="4" s="1"/>
  <c r="G1444" i="3"/>
  <c r="H1442" i="3"/>
  <c r="I1442" i="3" s="1"/>
  <c r="F1443" i="3"/>
  <c r="F1435" i="5" l="1"/>
  <c r="H1435" i="5"/>
  <c r="E1436" i="5"/>
  <c r="G1435" i="5"/>
  <c r="E1455" i="4"/>
  <c r="C1456" i="4"/>
  <c r="G1124" i="4"/>
  <c r="H1124" i="4" s="1"/>
  <c r="F1444" i="3"/>
  <c r="H1443" i="3"/>
  <c r="I1443" i="3" s="1"/>
  <c r="G1445" i="3"/>
  <c r="E1437" i="5" l="1"/>
  <c r="H1436" i="5"/>
  <c r="G1436" i="5"/>
  <c r="F1436" i="5"/>
  <c r="E1456" i="4"/>
  <c r="C1457" i="4"/>
  <c r="G1125" i="4"/>
  <c r="H1125" i="4" s="1"/>
  <c r="G1446" i="3"/>
  <c r="F1445" i="3"/>
  <c r="H1444" i="3"/>
  <c r="I1444" i="3" s="1"/>
  <c r="F1437" i="5" l="1"/>
  <c r="E1438" i="5"/>
  <c r="H1437" i="5"/>
  <c r="G1437" i="5"/>
  <c r="E1457" i="4"/>
  <c r="C1458" i="4"/>
  <c r="G1126" i="4"/>
  <c r="H1126" i="4" s="1"/>
  <c r="H1445" i="3"/>
  <c r="I1445" i="3" s="1"/>
  <c r="F1446" i="3"/>
  <c r="G1447" i="3"/>
  <c r="F1438" i="5" l="1"/>
  <c r="H1438" i="5"/>
  <c r="G1438" i="5"/>
  <c r="E1439" i="5"/>
  <c r="E1458" i="4"/>
  <c r="C1459" i="4"/>
  <c r="G1127" i="4"/>
  <c r="H1127" i="4" s="1"/>
  <c r="G1448" i="3"/>
  <c r="F1447" i="3"/>
  <c r="H1446" i="3"/>
  <c r="I1446" i="3" s="1"/>
  <c r="F1439" i="5" l="1"/>
  <c r="E1440" i="5"/>
  <c r="G1439" i="5"/>
  <c r="H1439" i="5"/>
  <c r="E1459" i="4"/>
  <c r="C1460" i="4"/>
  <c r="G1128" i="4"/>
  <c r="H1128" i="4" s="1"/>
  <c r="H1447" i="3"/>
  <c r="I1447" i="3" s="1"/>
  <c r="F1448" i="3"/>
  <c r="G1449" i="3"/>
  <c r="F1440" i="5" l="1"/>
  <c r="E1441" i="5"/>
  <c r="H1440" i="5"/>
  <c r="G1440" i="5"/>
  <c r="E1460" i="4"/>
  <c r="C1461" i="4"/>
  <c r="G1129" i="4"/>
  <c r="H1129" i="4" s="1"/>
  <c r="G1450" i="3"/>
  <c r="F1449" i="3"/>
  <c r="H1448" i="3"/>
  <c r="I1448" i="3" s="1"/>
  <c r="F1441" i="5" l="1"/>
  <c r="E1442" i="5"/>
  <c r="H1441" i="5"/>
  <c r="G1441" i="5"/>
  <c r="E1461" i="4"/>
  <c r="C1462" i="4"/>
  <c r="G1130" i="4"/>
  <c r="H1130" i="4" s="1"/>
  <c r="H1449" i="3"/>
  <c r="I1449" i="3" s="1"/>
  <c r="F1450" i="3"/>
  <c r="G1451" i="3"/>
  <c r="F1442" i="5" l="1"/>
  <c r="H1442" i="5"/>
  <c r="E1443" i="5"/>
  <c r="G1442" i="5"/>
  <c r="E1462" i="4"/>
  <c r="C1463" i="4"/>
  <c r="G1131" i="4"/>
  <c r="H1131" i="4" s="1"/>
  <c r="G1452" i="3"/>
  <c r="F1451" i="3"/>
  <c r="H1450" i="3"/>
  <c r="I1450" i="3" s="1"/>
  <c r="F1443" i="5" l="1"/>
  <c r="E1444" i="5"/>
  <c r="H1443" i="5"/>
  <c r="G1443" i="5"/>
  <c r="E1463" i="4"/>
  <c r="C1464" i="4"/>
  <c r="G1132" i="4"/>
  <c r="H1132" i="4" s="1"/>
  <c r="F1452" i="3"/>
  <c r="H1451" i="3"/>
  <c r="I1451" i="3" s="1"/>
  <c r="G1453" i="3"/>
  <c r="F1444" i="5" l="1"/>
  <c r="E1445" i="5"/>
  <c r="H1444" i="5"/>
  <c r="G1444" i="5"/>
  <c r="E1464" i="4"/>
  <c r="C1465" i="4"/>
  <c r="G1133" i="4"/>
  <c r="H1133" i="4" s="1"/>
  <c r="G1454" i="3"/>
  <c r="H1452" i="3"/>
  <c r="I1452" i="3" s="1"/>
  <c r="F1453" i="3"/>
  <c r="H1445" i="5" l="1"/>
  <c r="G1445" i="5"/>
  <c r="F1445" i="5"/>
  <c r="E1446" i="5"/>
  <c r="E1465" i="4"/>
  <c r="C1466" i="4"/>
  <c r="G1134" i="4"/>
  <c r="H1134" i="4" s="1"/>
  <c r="F1454" i="3"/>
  <c r="H1453" i="3"/>
  <c r="I1453" i="3" s="1"/>
  <c r="G1455" i="3"/>
  <c r="F1446" i="5" l="1"/>
  <c r="G1446" i="5"/>
  <c r="H1446" i="5"/>
  <c r="E1447" i="5"/>
  <c r="E1466" i="4"/>
  <c r="C1467" i="4"/>
  <c r="G1135" i="4"/>
  <c r="H1135" i="4" s="1"/>
  <c r="G1456" i="3"/>
  <c r="H1454" i="3"/>
  <c r="I1454" i="3" s="1"/>
  <c r="F1455" i="3"/>
  <c r="F1447" i="5" l="1"/>
  <c r="E1448" i="5"/>
  <c r="H1447" i="5"/>
  <c r="G1447" i="5"/>
  <c r="E1467" i="4"/>
  <c r="C1468" i="4"/>
  <c r="G1136" i="4"/>
  <c r="H1136" i="4" s="1"/>
  <c r="F1456" i="3"/>
  <c r="H1455" i="3"/>
  <c r="I1455" i="3" s="1"/>
  <c r="G1457" i="3"/>
  <c r="E1449" i="5" l="1"/>
  <c r="H1448" i="5"/>
  <c r="G1448" i="5"/>
  <c r="F1448" i="5"/>
  <c r="E1468" i="4"/>
  <c r="C1469" i="4"/>
  <c r="G1137" i="4"/>
  <c r="H1137" i="4" s="1"/>
  <c r="G1458" i="3"/>
  <c r="F1457" i="3"/>
  <c r="H1456" i="3"/>
  <c r="I1456" i="3" s="1"/>
  <c r="F1449" i="5" l="1"/>
  <c r="G1449" i="5"/>
  <c r="E1450" i="5"/>
  <c r="H1449" i="5"/>
  <c r="E1469" i="4"/>
  <c r="C1470" i="4"/>
  <c r="G1138" i="4"/>
  <c r="H1138" i="4" s="1"/>
  <c r="H1457" i="3"/>
  <c r="I1457" i="3" s="1"/>
  <c r="F1458" i="3"/>
  <c r="G1459" i="3"/>
  <c r="F1450" i="5" l="1"/>
  <c r="E1451" i="5"/>
  <c r="G1450" i="5"/>
  <c r="H1450" i="5"/>
  <c r="E1470" i="4"/>
  <c r="C1471" i="4"/>
  <c r="G1139" i="4"/>
  <c r="H1139" i="4" s="1"/>
  <c r="G1460" i="3"/>
  <c r="F1459" i="3"/>
  <c r="H1458" i="3"/>
  <c r="I1458" i="3" s="1"/>
  <c r="E1452" i="5" l="1"/>
  <c r="H1451" i="5"/>
  <c r="G1451" i="5"/>
  <c r="F1451" i="5"/>
  <c r="E1471" i="4"/>
  <c r="C1472" i="4"/>
  <c r="G1140" i="4"/>
  <c r="H1140" i="4" s="1"/>
  <c r="H1459" i="3"/>
  <c r="I1459" i="3" s="1"/>
  <c r="F1460" i="3"/>
  <c r="G1461" i="3"/>
  <c r="F1452" i="5" l="1"/>
  <c r="E1453" i="5"/>
  <c r="H1452" i="5"/>
  <c r="G1452" i="5"/>
  <c r="E1472" i="4"/>
  <c r="C1473" i="4"/>
  <c r="G1141" i="4"/>
  <c r="H1141" i="4" s="1"/>
  <c r="G1462" i="3"/>
  <c r="F1461" i="3"/>
  <c r="H1460" i="3"/>
  <c r="I1460" i="3" s="1"/>
  <c r="F1453" i="5" l="1"/>
  <c r="H1453" i="5"/>
  <c r="E1454" i="5"/>
  <c r="G1453" i="5"/>
  <c r="E1473" i="4"/>
  <c r="C1474" i="4"/>
  <c r="G1142" i="4"/>
  <c r="H1142" i="4" s="1"/>
  <c r="H1461" i="3"/>
  <c r="I1461" i="3" s="1"/>
  <c r="F1462" i="3"/>
  <c r="G1463" i="3"/>
  <c r="E1455" i="5" l="1"/>
  <c r="H1454" i="5"/>
  <c r="G1454" i="5"/>
  <c r="F1454" i="5"/>
  <c r="E1474" i="4"/>
  <c r="C1475" i="4"/>
  <c r="G1143" i="4"/>
  <c r="H1143" i="4" s="1"/>
  <c r="G1464" i="3"/>
  <c r="F1463" i="3"/>
  <c r="H1462" i="3"/>
  <c r="I1462" i="3" s="1"/>
  <c r="F1455" i="5" l="1"/>
  <c r="E1456" i="5"/>
  <c r="H1455" i="5"/>
  <c r="G1455" i="5"/>
  <c r="E1475" i="4"/>
  <c r="C1476" i="4"/>
  <c r="G1144" i="4"/>
  <c r="H1144" i="4" s="1"/>
  <c r="F1464" i="3"/>
  <c r="H1463" i="3"/>
  <c r="I1463" i="3" s="1"/>
  <c r="G1465" i="3"/>
  <c r="F1456" i="5" l="1"/>
  <c r="H1456" i="5"/>
  <c r="G1456" i="5"/>
  <c r="E1457" i="5"/>
  <c r="E1476" i="4"/>
  <c r="C1477" i="4"/>
  <c r="G1145" i="4"/>
  <c r="H1145" i="4" s="1"/>
  <c r="G1466" i="3"/>
  <c r="H1464" i="3"/>
  <c r="I1464" i="3" s="1"/>
  <c r="F1465" i="3"/>
  <c r="F1457" i="5" l="1"/>
  <c r="G1457" i="5"/>
  <c r="E1458" i="5"/>
  <c r="H1457" i="5"/>
  <c r="E1477" i="4"/>
  <c r="C1478" i="4"/>
  <c r="G1146" i="4"/>
  <c r="H1146" i="4" s="1"/>
  <c r="F1466" i="3"/>
  <c r="H1465" i="3"/>
  <c r="I1465" i="3" s="1"/>
  <c r="G1467" i="3"/>
  <c r="F1458" i="5" l="1"/>
  <c r="E1459" i="5"/>
  <c r="H1458" i="5"/>
  <c r="G1458" i="5"/>
  <c r="E1478" i="4"/>
  <c r="C1479" i="4"/>
  <c r="G1147" i="4"/>
  <c r="H1147" i="4" s="1"/>
  <c r="G1468" i="3"/>
  <c r="H1466" i="3"/>
  <c r="I1466" i="3" s="1"/>
  <c r="F1467" i="3"/>
  <c r="F1459" i="5" l="1"/>
  <c r="E1460" i="5"/>
  <c r="H1459" i="5"/>
  <c r="G1459" i="5"/>
  <c r="E1479" i="4"/>
  <c r="C1480" i="4"/>
  <c r="G1148" i="4"/>
  <c r="H1148" i="4" s="1"/>
  <c r="F1468" i="3"/>
  <c r="H1467" i="3"/>
  <c r="I1467" i="3" s="1"/>
  <c r="G1469" i="3"/>
  <c r="F1460" i="5" l="1"/>
  <c r="H1460" i="5"/>
  <c r="E1461" i="5"/>
  <c r="G1460" i="5"/>
  <c r="E1480" i="4"/>
  <c r="C1481" i="4"/>
  <c r="G1149" i="4"/>
  <c r="H1149" i="4" s="1"/>
  <c r="G1470" i="3"/>
  <c r="F1469" i="3"/>
  <c r="H1468" i="3"/>
  <c r="I1468" i="3" s="1"/>
  <c r="F1461" i="5" l="1"/>
  <c r="E1462" i="5"/>
  <c r="H1461" i="5"/>
  <c r="G1461" i="5"/>
  <c r="E1481" i="4"/>
  <c r="C1482" i="4"/>
  <c r="G1150" i="4"/>
  <c r="H1150" i="4" s="1"/>
  <c r="H1469" i="3"/>
  <c r="I1469" i="3" s="1"/>
  <c r="F1470" i="3"/>
  <c r="G1471" i="3"/>
  <c r="F1462" i="5" l="1"/>
  <c r="E1463" i="5"/>
  <c r="H1462" i="5"/>
  <c r="G1462" i="5"/>
  <c r="E1482" i="4"/>
  <c r="C1483" i="4"/>
  <c r="G1151" i="4"/>
  <c r="H1151" i="4" s="1"/>
  <c r="G1472" i="3"/>
  <c r="F1471" i="3"/>
  <c r="H1470" i="3"/>
  <c r="I1470" i="3" s="1"/>
  <c r="H1463" i="5" l="1"/>
  <c r="G1463" i="5"/>
  <c r="F1463" i="5"/>
  <c r="E1464" i="5"/>
  <c r="E1483" i="4"/>
  <c r="C1484" i="4"/>
  <c r="G1152" i="4"/>
  <c r="H1152" i="4" s="1"/>
  <c r="H1471" i="3"/>
  <c r="I1471" i="3" s="1"/>
  <c r="F1472" i="3"/>
  <c r="G1473" i="3"/>
  <c r="F1464" i="5" l="1"/>
  <c r="G1464" i="5"/>
  <c r="E1465" i="5"/>
  <c r="H1464" i="5"/>
  <c r="E1484" i="4"/>
  <c r="C1485" i="4"/>
  <c r="G1153" i="4"/>
  <c r="H1153" i="4" s="1"/>
  <c r="G1474" i="3"/>
  <c r="F1473" i="3"/>
  <c r="H1472" i="3"/>
  <c r="I1472" i="3" s="1"/>
  <c r="F1465" i="5" l="1"/>
  <c r="E1466" i="5"/>
  <c r="H1465" i="5"/>
  <c r="G1465" i="5"/>
  <c r="E1485" i="4"/>
  <c r="C1486" i="4"/>
  <c r="G1154" i="4"/>
  <c r="H1154" i="4" s="1"/>
  <c r="H1473" i="3"/>
  <c r="I1473" i="3" s="1"/>
  <c r="F1474" i="3"/>
  <c r="G1475" i="3"/>
  <c r="E1467" i="5" l="1"/>
  <c r="H1466" i="5"/>
  <c r="G1466" i="5"/>
  <c r="F1466" i="5"/>
  <c r="E1486" i="4"/>
  <c r="C1487" i="4"/>
  <c r="G1155" i="4"/>
  <c r="H1155" i="4" s="1"/>
  <c r="G1476" i="3"/>
  <c r="F1475" i="3"/>
  <c r="H1474" i="3"/>
  <c r="I1474" i="3" s="1"/>
  <c r="F1467" i="5" l="1"/>
  <c r="G1467" i="5"/>
  <c r="E1468" i="5"/>
  <c r="H1467" i="5"/>
  <c r="E1487" i="4"/>
  <c r="C1488" i="4"/>
  <c r="G1156" i="4"/>
  <c r="H1156" i="4" s="1"/>
  <c r="F1476" i="3"/>
  <c r="H1475" i="3"/>
  <c r="I1475" i="3" s="1"/>
  <c r="G1477" i="3"/>
  <c r="F1468" i="5" l="1"/>
  <c r="E1469" i="5"/>
  <c r="H1468" i="5"/>
  <c r="G1468" i="5"/>
  <c r="E1488" i="4"/>
  <c r="C1489" i="4"/>
  <c r="G1157" i="4"/>
  <c r="H1157" i="4" s="1"/>
  <c r="G1478" i="3"/>
  <c r="H1476" i="3"/>
  <c r="I1476" i="3" s="1"/>
  <c r="F1477" i="3"/>
  <c r="E1470" i="5" l="1"/>
  <c r="H1469" i="5"/>
  <c r="G1469" i="5"/>
  <c r="F1469" i="5"/>
  <c r="E1489" i="4"/>
  <c r="C1490" i="4"/>
  <c r="G1158" i="4"/>
  <c r="H1158" i="4" s="1"/>
  <c r="F1478" i="3"/>
  <c r="H1477" i="3"/>
  <c r="I1477" i="3" s="1"/>
  <c r="G1479" i="3"/>
  <c r="F1470" i="5" l="1"/>
  <c r="E1471" i="5"/>
  <c r="H1470" i="5"/>
  <c r="G1470" i="5"/>
  <c r="E1490" i="4"/>
  <c r="C1491" i="4"/>
  <c r="G1159" i="4"/>
  <c r="H1159" i="4" s="1"/>
  <c r="G1480" i="3"/>
  <c r="H1478" i="3"/>
  <c r="I1478" i="3" s="1"/>
  <c r="F1479" i="3"/>
  <c r="F1471" i="5" l="1"/>
  <c r="H1471" i="5"/>
  <c r="E1472" i="5"/>
  <c r="G1471" i="5"/>
  <c r="E1491" i="4"/>
  <c r="C1492" i="4"/>
  <c r="G1160" i="4"/>
  <c r="H1160" i="4" s="1"/>
  <c r="F1480" i="3"/>
  <c r="H1479" i="3"/>
  <c r="I1479" i="3" s="1"/>
  <c r="G1481" i="3"/>
  <c r="E1473" i="5" l="1"/>
  <c r="H1472" i="5"/>
  <c r="G1472" i="5"/>
  <c r="F1472" i="5"/>
  <c r="E1492" i="4"/>
  <c r="C1493" i="4"/>
  <c r="G1161" i="4"/>
  <c r="H1161" i="4" s="1"/>
  <c r="G1482" i="3"/>
  <c r="F1481" i="3"/>
  <c r="H1480" i="3"/>
  <c r="I1480" i="3" s="1"/>
  <c r="F1473" i="5" l="1"/>
  <c r="E1474" i="5"/>
  <c r="H1473" i="5"/>
  <c r="G1473" i="5"/>
  <c r="E1493" i="4"/>
  <c r="C1494" i="4"/>
  <c r="G1162" i="4"/>
  <c r="H1162" i="4" s="1"/>
  <c r="H1481" i="3"/>
  <c r="I1481" i="3" s="1"/>
  <c r="F1482" i="3"/>
  <c r="G1483" i="3"/>
  <c r="F1474" i="5" l="1"/>
  <c r="H1474" i="5"/>
  <c r="G1474" i="5"/>
  <c r="E1475" i="5"/>
  <c r="E1494" i="4"/>
  <c r="C1495" i="4"/>
  <c r="G1163" i="4"/>
  <c r="H1163" i="4" s="1"/>
  <c r="G1484" i="3"/>
  <c r="F1483" i="3"/>
  <c r="H1482" i="3"/>
  <c r="I1482" i="3" s="1"/>
  <c r="E1476" i="5" l="1"/>
  <c r="F1475" i="5"/>
  <c r="H1475" i="5"/>
  <c r="G1475" i="5"/>
  <c r="E1495" i="4"/>
  <c r="C1496" i="4"/>
  <c r="G1164" i="4"/>
  <c r="H1164" i="4" s="1"/>
  <c r="H1483" i="3"/>
  <c r="I1483" i="3" s="1"/>
  <c r="F1484" i="3"/>
  <c r="G1485" i="3"/>
  <c r="F1476" i="5" l="1"/>
  <c r="E1477" i="5"/>
  <c r="H1476" i="5"/>
  <c r="G1476" i="5"/>
  <c r="E1496" i="4"/>
  <c r="C1497" i="4"/>
  <c r="G1165" i="4"/>
  <c r="H1165" i="4" s="1"/>
  <c r="G1486" i="3"/>
  <c r="F1485" i="3"/>
  <c r="H1484" i="3"/>
  <c r="I1484" i="3" s="1"/>
  <c r="F1477" i="5" l="1"/>
  <c r="E1478" i="5"/>
  <c r="H1477" i="5"/>
  <c r="G1477" i="5"/>
  <c r="E1497" i="4"/>
  <c r="C1498" i="4"/>
  <c r="G1166" i="4"/>
  <c r="H1166" i="4" s="1"/>
  <c r="H1485" i="3"/>
  <c r="I1485" i="3" s="1"/>
  <c r="F1486" i="3"/>
  <c r="G1487" i="3"/>
  <c r="F1478" i="5" l="1"/>
  <c r="H1478" i="5"/>
  <c r="E1479" i="5"/>
  <c r="G1478" i="5"/>
  <c r="E1498" i="4"/>
  <c r="C1499" i="4"/>
  <c r="G1167" i="4"/>
  <c r="H1167" i="4" s="1"/>
  <c r="G1488" i="3"/>
  <c r="F1487" i="3"/>
  <c r="H1486" i="3"/>
  <c r="I1486" i="3" s="1"/>
  <c r="E1480" i="5" l="1"/>
  <c r="H1479" i="5"/>
  <c r="F1479" i="5"/>
  <c r="G1479" i="5"/>
  <c r="E1499" i="4"/>
  <c r="C1500" i="4"/>
  <c r="G1168" i="4"/>
  <c r="H1168" i="4" s="1"/>
  <c r="F1488" i="3"/>
  <c r="H1487" i="3"/>
  <c r="I1487" i="3" s="1"/>
  <c r="G1489" i="3"/>
  <c r="F1480" i="5" l="1"/>
  <c r="E1481" i="5"/>
  <c r="H1480" i="5"/>
  <c r="G1480" i="5"/>
  <c r="E1500" i="4"/>
  <c r="C1501" i="4"/>
  <c r="G1169" i="4"/>
  <c r="H1169" i="4" s="1"/>
  <c r="G1490" i="3"/>
  <c r="H1488" i="3"/>
  <c r="I1488" i="3" s="1"/>
  <c r="F1489" i="3"/>
  <c r="E1482" i="5" l="1"/>
  <c r="H1481" i="5"/>
  <c r="G1481" i="5"/>
  <c r="F1481" i="5"/>
  <c r="E1501" i="4"/>
  <c r="C1502" i="4"/>
  <c r="G1170" i="4"/>
  <c r="H1170" i="4" s="1"/>
  <c r="F1490" i="3"/>
  <c r="H1489" i="3"/>
  <c r="I1489" i="3" s="1"/>
  <c r="G1491" i="3"/>
  <c r="E1483" i="5" l="1"/>
  <c r="H1482" i="5"/>
  <c r="F1482" i="5"/>
  <c r="G1482" i="5"/>
  <c r="E1502" i="4"/>
  <c r="C1503" i="4"/>
  <c r="G1171" i="4"/>
  <c r="H1171" i="4" s="1"/>
  <c r="G1492" i="3"/>
  <c r="H1490" i="3"/>
  <c r="I1490" i="3" s="1"/>
  <c r="F1491" i="3"/>
  <c r="F1483" i="5" l="1"/>
  <c r="H1483" i="5"/>
  <c r="E1484" i="5"/>
  <c r="G1483" i="5"/>
  <c r="E1503" i="4"/>
  <c r="C1504" i="4"/>
  <c r="G1172" i="4"/>
  <c r="H1172" i="4" s="1"/>
  <c r="F1492" i="3"/>
  <c r="H1491" i="3"/>
  <c r="I1491" i="3" s="1"/>
  <c r="G1493" i="3"/>
  <c r="E1485" i="5" l="1"/>
  <c r="H1484" i="5"/>
  <c r="G1484" i="5"/>
  <c r="F1484" i="5"/>
  <c r="E1504" i="4"/>
  <c r="C1505" i="4"/>
  <c r="G1173" i="4"/>
  <c r="H1173" i="4" s="1"/>
  <c r="G1494" i="3"/>
  <c r="F1493" i="3"/>
  <c r="H1492" i="3"/>
  <c r="I1492" i="3" s="1"/>
  <c r="E1486" i="5" l="1"/>
  <c r="H1485" i="5"/>
  <c r="F1485" i="5"/>
  <c r="G1485" i="5"/>
  <c r="E1505" i="4"/>
  <c r="C1506" i="4"/>
  <c r="G1174" i="4"/>
  <c r="H1174" i="4" s="1"/>
  <c r="H1493" i="3"/>
  <c r="I1493" i="3" s="1"/>
  <c r="F1494" i="3"/>
  <c r="G1495" i="3"/>
  <c r="F1486" i="5" l="1"/>
  <c r="E1487" i="5"/>
  <c r="H1486" i="5"/>
  <c r="G1486" i="5"/>
  <c r="E1506" i="4"/>
  <c r="C1507" i="4"/>
  <c r="G1175" i="4"/>
  <c r="H1175" i="4" s="1"/>
  <c r="G1496" i="3"/>
  <c r="F1495" i="3"/>
  <c r="H1494" i="3"/>
  <c r="I1494" i="3" s="1"/>
  <c r="F1487" i="5" l="1"/>
  <c r="H1487" i="5"/>
  <c r="E1488" i="5"/>
  <c r="G1487" i="5"/>
  <c r="E1507" i="4"/>
  <c r="C1508" i="4"/>
  <c r="G1176" i="4"/>
  <c r="H1176" i="4" s="1"/>
  <c r="H1495" i="3"/>
  <c r="I1495" i="3" s="1"/>
  <c r="F1496" i="3"/>
  <c r="G1497" i="3"/>
  <c r="E1489" i="5" l="1"/>
  <c r="H1488" i="5"/>
  <c r="F1488" i="5"/>
  <c r="G1488" i="5"/>
  <c r="E1508" i="4"/>
  <c r="C1509" i="4"/>
  <c r="G1177" i="4"/>
  <c r="H1177" i="4" s="1"/>
  <c r="G1498" i="3"/>
  <c r="F1497" i="3"/>
  <c r="H1496" i="3"/>
  <c r="I1496" i="3" s="1"/>
  <c r="F1489" i="5" l="1"/>
  <c r="E1490" i="5"/>
  <c r="H1489" i="5"/>
  <c r="G1489" i="5"/>
  <c r="E1509" i="4"/>
  <c r="C1510" i="4"/>
  <c r="G1178" i="4"/>
  <c r="H1178" i="4" s="1"/>
  <c r="H1497" i="3"/>
  <c r="I1497" i="3" s="1"/>
  <c r="F1498" i="3"/>
  <c r="G1499" i="3"/>
  <c r="E1491" i="5" l="1"/>
  <c r="H1490" i="5"/>
  <c r="G1490" i="5"/>
  <c r="F1490" i="5"/>
  <c r="E1510" i="4"/>
  <c r="C1511" i="4"/>
  <c r="G1179" i="4"/>
  <c r="H1179" i="4" s="1"/>
  <c r="G1500" i="3"/>
  <c r="F1499" i="3"/>
  <c r="H1498" i="3"/>
  <c r="I1498" i="3" s="1"/>
  <c r="E1492" i="5" l="1"/>
  <c r="H1491" i="5"/>
  <c r="F1491" i="5"/>
  <c r="G1491" i="5"/>
  <c r="E1511" i="4"/>
  <c r="C1512" i="4"/>
  <c r="G1180" i="4"/>
  <c r="H1180" i="4" s="1"/>
  <c r="F1500" i="3"/>
  <c r="H1499" i="3"/>
  <c r="I1499" i="3" s="1"/>
  <c r="G1501" i="3"/>
  <c r="F1492" i="5" l="1"/>
  <c r="H1492" i="5"/>
  <c r="G1492" i="5"/>
  <c r="E1493" i="5"/>
  <c r="E1512" i="4"/>
  <c r="C1513" i="4"/>
  <c r="G1181" i="4"/>
  <c r="H1181" i="4" s="1"/>
  <c r="G1502" i="3"/>
  <c r="H1500" i="3"/>
  <c r="I1500" i="3" s="1"/>
  <c r="F1501" i="3"/>
  <c r="E1494" i="5" l="1"/>
  <c r="H1493" i="5"/>
  <c r="G1493" i="5"/>
  <c r="F1493" i="5"/>
  <c r="E1513" i="4"/>
  <c r="C1514" i="4"/>
  <c r="G1182" i="4"/>
  <c r="H1182" i="4" s="1"/>
  <c r="F1502" i="3"/>
  <c r="H1501" i="3"/>
  <c r="I1501" i="3" s="1"/>
  <c r="G1503" i="3"/>
  <c r="E1495" i="5" l="1"/>
  <c r="H1494" i="5"/>
  <c r="F1494" i="5"/>
  <c r="G1494" i="5"/>
  <c r="E1514" i="4"/>
  <c r="C1515" i="4"/>
  <c r="G1183" i="4"/>
  <c r="H1183" i="4" s="1"/>
  <c r="G1504" i="3"/>
  <c r="H1502" i="3"/>
  <c r="I1502" i="3" s="1"/>
  <c r="F1503" i="3"/>
  <c r="F1495" i="5" l="1"/>
  <c r="E1496" i="5"/>
  <c r="H1495" i="5"/>
  <c r="G1495" i="5"/>
  <c r="E1515" i="4"/>
  <c r="C1516" i="4"/>
  <c r="G1184" i="4"/>
  <c r="H1184" i="4" s="1"/>
  <c r="F1504" i="3"/>
  <c r="H1503" i="3"/>
  <c r="I1503" i="3" s="1"/>
  <c r="G1505" i="3"/>
  <c r="F1496" i="5" l="1"/>
  <c r="H1496" i="5"/>
  <c r="E1497" i="5"/>
  <c r="G1496" i="5"/>
  <c r="E1516" i="4"/>
  <c r="C1517" i="4"/>
  <c r="G1185" i="4"/>
  <c r="H1185" i="4" s="1"/>
  <c r="G1506" i="3"/>
  <c r="F1505" i="3"/>
  <c r="H1504" i="3"/>
  <c r="I1504" i="3" s="1"/>
  <c r="E1498" i="5" l="1"/>
  <c r="H1497" i="5"/>
  <c r="F1497" i="5"/>
  <c r="G1497" i="5"/>
  <c r="E1517" i="4"/>
  <c r="C1518" i="4"/>
  <c r="G1186" i="4"/>
  <c r="H1186" i="4" s="1"/>
  <c r="H1505" i="3"/>
  <c r="I1505" i="3" s="1"/>
  <c r="F1506" i="3"/>
  <c r="G1507" i="3"/>
  <c r="F1498" i="5" l="1"/>
  <c r="E1499" i="5"/>
  <c r="H1498" i="5"/>
  <c r="G1498" i="5"/>
  <c r="E1518" i="4"/>
  <c r="C1519" i="4"/>
  <c r="G1187" i="4"/>
  <c r="H1187" i="4" s="1"/>
  <c r="G1508" i="3"/>
  <c r="F1507" i="3"/>
  <c r="H1506" i="3"/>
  <c r="I1506" i="3" s="1"/>
  <c r="E1500" i="5" l="1"/>
  <c r="H1499" i="5"/>
  <c r="G1499" i="5"/>
  <c r="F1499" i="5"/>
  <c r="E1519" i="4"/>
  <c r="C1520" i="4"/>
  <c r="G1188" i="4"/>
  <c r="H1188" i="4" s="1"/>
  <c r="H1507" i="3"/>
  <c r="I1507" i="3" s="1"/>
  <c r="F1508" i="3"/>
  <c r="G1509" i="3"/>
  <c r="E1501" i="5" l="1"/>
  <c r="H1500" i="5"/>
  <c r="F1500" i="5"/>
  <c r="G1500" i="5"/>
  <c r="E1520" i="4"/>
  <c r="C1521" i="4"/>
  <c r="G1189" i="4"/>
  <c r="H1189" i="4" s="1"/>
  <c r="G1510" i="3"/>
  <c r="F1509" i="3"/>
  <c r="H1508" i="3"/>
  <c r="I1508" i="3" s="1"/>
  <c r="F1501" i="5" l="1"/>
  <c r="H1501" i="5"/>
  <c r="E1502" i="5"/>
  <c r="G1501" i="5"/>
  <c r="E1521" i="4"/>
  <c r="C1522" i="4"/>
  <c r="G1190" i="4"/>
  <c r="H1190" i="4" s="1"/>
  <c r="H1509" i="3"/>
  <c r="I1509" i="3" s="1"/>
  <c r="F1510" i="3"/>
  <c r="G1511" i="3"/>
  <c r="E1503" i="5" l="1"/>
  <c r="H1502" i="5"/>
  <c r="G1502" i="5"/>
  <c r="F1502" i="5"/>
  <c r="E1522" i="4"/>
  <c r="C1523" i="4"/>
  <c r="G1191" i="4"/>
  <c r="H1191" i="4" s="1"/>
  <c r="G1512" i="3"/>
  <c r="F1511" i="3"/>
  <c r="H1510" i="3"/>
  <c r="I1510" i="3" s="1"/>
  <c r="E1504" i="5" l="1"/>
  <c r="H1503" i="5"/>
  <c r="F1503" i="5"/>
  <c r="G1503" i="5"/>
  <c r="E1523" i="4"/>
  <c r="C1524" i="4"/>
  <c r="G1192" i="4"/>
  <c r="H1192" i="4" s="1"/>
  <c r="F1512" i="3"/>
  <c r="H1511" i="3"/>
  <c r="I1511" i="3" s="1"/>
  <c r="G1513" i="3"/>
  <c r="F1504" i="5" l="1"/>
  <c r="E1505" i="5"/>
  <c r="H1504" i="5"/>
  <c r="G1504" i="5"/>
  <c r="E1524" i="4"/>
  <c r="C1525" i="4"/>
  <c r="G1193" i="4"/>
  <c r="H1193" i="4" s="1"/>
  <c r="G1514" i="3"/>
  <c r="H1512" i="3"/>
  <c r="I1512" i="3" s="1"/>
  <c r="F1513" i="3"/>
  <c r="F1505" i="5" l="1"/>
  <c r="H1505" i="5"/>
  <c r="E1506" i="5"/>
  <c r="G1505" i="5"/>
  <c r="E1525" i="4"/>
  <c r="C1526" i="4"/>
  <c r="G1194" i="4"/>
  <c r="H1194" i="4" s="1"/>
  <c r="F1514" i="3"/>
  <c r="H1513" i="3"/>
  <c r="I1513" i="3" s="1"/>
  <c r="G1515" i="3"/>
  <c r="E1507" i="5" l="1"/>
  <c r="H1506" i="5"/>
  <c r="F1506" i="5"/>
  <c r="G1506" i="5"/>
  <c r="E1526" i="4"/>
  <c r="C1527" i="4"/>
  <c r="G1195" i="4"/>
  <c r="H1195" i="4" s="1"/>
  <c r="G1516" i="3"/>
  <c r="H1514" i="3"/>
  <c r="I1514" i="3" s="1"/>
  <c r="F1515" i="3"/>
  <c r="F1507" i="5" l="1"/>
  <c r="E1508" i="5"/>
  <c r="H1507" i="5"/>
  <c r="G1507" i="5"/>
  <c r="E1527" i="4"/>
  <c r="C1528" i="4"/>
  <c r="G1196" i="4"/>
  <c r="H1196" i="4" s="1"/>
  <c r="F1516" i="3"/>
  <c r="H1515" i="3"/>
  <c r="I1515" i="3" s="1"/>
  <c r="G1517" i="3"/>
  <c r="E1509" i="5" l="1"/>
  <c r="H1508" i="5"/>
  <c r="G1508" i="5"/>
  <c r="F1508" i="5"/>
  <c r="E1528" i="4"/>
  <c r="C1529" i="4"/>
  <c r="G1197" i="4"/>
  <c r="H1197" i="4" s="1"/>
  <c r="G1518" i="3"/>
  <c r="F1517" i="3"/>
  <c r="H1516" i="3"/>
  <c r="I1516" i="3" s="1"/>
  <c r="E1510" i="5" l="1"/>
  <c r="H1509" i="5"/>
  <c r="F1509" i="5"/>
  <c r="G1509" i="5"/>
  <c r="E1529" i="4"/>
  <c r="C1530" i="4"/>
  <c r="G1198" i="4"/>
  <c r="H1198" i="4" s="1"/>
  <c r="H1517" i="3"/>
  <c r="I1517" i="3" s="1"/>
  <c r="F1518" i="3"/>
  <c r="G1519" i="3"/>
  <c r="F1510" i="5" l="1"/>
  <c r="H1510" i="5"/>
  <c r="G1510" i="5"/>
  <c r="E1511" i="5"/>
  <c r="E1530" i="4"/>
  <c r="C1531" i="4"/>
  <c r="G1199" i="4"/>
  <c r="H1199" i="4" s="1"/>
  <c r="G1520" i="3"/>
  <c r="F1519" i="3"/>
  <c r="H1518" i="3"/>
  <c r="I1518" i="3" s="1"/>
  <c r="E1512" i="5" l="1"/>
  <c r="H1511" i="5"/>
  <c r="G1511" i="5"/>
  <c r="F1511" i="5"/>
  <c r="E1531" i="4"/>
  <c r="C1532" i="4"/>
  <c r="G1200" i="4"/>
  <c r="H1200" i="4" s="1"/>
  <c r="G1521" i="3"/>
  <c r="H1519" i="3"/>
  <c r="I1519" i="3" s="1"/>
  <c r="F1520" i="3"/>
  <c r="E1513" i="5" l="1"/>
  <c r="H1512" i="5"/>
  <c r="F1512" i="5"/>
  <c r="G1512" i="5"/>
  <c r="E1532" i="4"/>
  <c r="C1533" i="4"/>
  <c r="G1201" i="4"/>
  <c r="H1201" i="4" s="1"/>
  <c r="F1521" i="3"/>
  <c r="H1520" i="3"/>
  <c r="I1520" i="3" s="1"/>
  <c r="G1522" i="3"/>
  <c r="F1513" i="5" l="1"/>
  <c r="E1514" i="5"/>
  <c r="H1513" i="5"/>
  <c r="G1513" i="5"/>
  <c r="E1533" i="4"/>
  <c r="C1534" i="4"/>
  <c r="G1202" i="4"/>
  <c r="H1202" i="4" s="1"/>
  <c r="G1523" i="3"/>
  <c r="H1521" i="3"/>
  <c r="I1521" i="3" s="1"/>
  <c r="F1522" i="3"/>
  <c r="F1514" i="5" l="1"/>
  <c r="H1514" i="5"/>
  <c r="E1515" i="5"/>
  <c r="G1514" i="5"/>
  <c r="E1534" i="4"/>
  <c r="C1535" i="4"/>
  <c r="G1203" i="4"/>
  <c r="H1203" i="4" s="1"/>
  <c r="F1523" i="3"/>
  <c r="H1522" i="3"/>
  <c r="I1522" i="3" s="1"/>
  <c r="G1524" i="3"/>
  <c r="E1516" i="5" l="1"/>
  <c r="H1515" i="5"/>
  <c r="F1515" i="5"/>
  <c r="G1515" i="5"/>
  <c r="E1535" i="4"/>
  <c r="C1536" i="4"/>
  <c r="G1204" i="4"/>
  <c r="H1204" i="4" s="1"/>
  <c r="G1525" i="3"/>
  <c r="F1524" i="3"/>
  <c r="H1523" i="3"/>
  <c r="I1523" i="3" s="1"/>
  <c r="F1516" i="5" l="1"/>
  <c r="E1517" i="5"/>
  <c r="H1516" i="5"/>
  <c r="G1516" i="5"/>
  <c r="E1536" i="4"/>
  <c r="C1537" i="4"/>
  <c r="G1205" i="4"/>
  <c r="H1205" i="4" s="1"/>
  <c r="H1524" i="3"/>
  <c r="I1524" i="3" s="1"/>
  <c r="F1525" i="3"/>
  <c r="G1526" i="3"/>
  <c r="E1518" i="5" l="1"/>
  <c r="H1517" i="5"/>
  <c r="G1517" i="5"/>
  <c r="F1517" i="5"/>
  <c r="E1537" i="4"/>
  <c r="C1538" i="4"/>
  <c r="G1206" i="4"/>
  <c r="H1206" i="4" s="1"/>
  <c r="G1527" i="3"/>
  <c r="F1526" i="3"/>
  <c r="H1525" i="3"/>
  <c r="I1525" i="3" s="1"/>
  <c r="E1519" i="5" l="1"/>
  <c r="H1518" i="5"/>
  <c r="F1518" i="5"/>
  <c r="G1518" i="5"/>
  <c r="E1538" i="4"/>
  <c r="C1539" i="4"/>
  <c r="G1207" i="4"/>
  <c r="H1207" i="4" s="1"/>
  <c r="H1526" i="3"/>
  <c r="I1526" i="3" s="1"/>
  <c r="F1527" i="3"/>
  <c r="G1528" i="3"/>
  <c r="F1519" i="5" l="1"/>
  <c r="H1519" i="5"/>
  <c r="E1520" i="5"/>
  <c r="G1519" i="5"/>
  <c r="E1539" i="4"/>
  <c r="C1540" i="4"/>
  <c r="G1208" i="4"/>
  <c r="H1208" i="4" s="1"/>
  <c r="G1529" i="3"/>
  <c r="F1528" i="3"/>
  <c r="H1527" i="3"/>
  <c r="I1527" i="3" s="1"/>
  <c r="E1521" i="5" l="1"/>
  <c r="H1520" i="5"/>
  <c r="G1520" i="5"/>
  <c r="F1520" i="5"/>
  <c r="E1540" i="4"/>
  <c r="C1541" i="4"/>
  <c r="G1209" i="4"/>
  <c r="H1209" i="4" s="1"/>
  <c r="F1529" i="3"/>
  <c r="H1528" i="3"/>
  <c r="I1528" i="3" s="1"/>
  <c r="G1530" i="3"/>
  <c r="E1522" i="5" l="1"/>
  <c r="H1521" i="5"/>
  <c r="F1521" i="5"/>
  <c r="G1521" i="5"/>
  <c r="E1541" i="4"/>
  <c r="C1542" i="4"/>
  <c r="G1210" i="4"/>
  <c r="H1210" i="4" s="1"/>
  <c r="G1531" i="3"/>
  <c r="H1529" i="3"/>
  <c r="I1529" i="3" s="1"/>
  <c r="F1530" i="3"/>
  <c r="F1522" i="5" l="1"/>
  <c r="E1523" i="5"/>
  <c r="H1522" i="5"/>
  <c r="G1522" i="5"/>
  <c r="E1542" i="4"/>
  <c r="C1543" i="4"/>
  <c r="G1211" i="4"/>
  <c r="H1211" i="4" s="1"/>
  <c r="F1531" i="3"/>
  <c r="H1530" i="3"/>
  <c r="I1530" i="3" s="1"/>
  <c r="G1532" i="3"/>
  <c r="G1523" i="5" l="1"/>
  <c r="F1523" i="5"/>
  <c r="E1524" i="5"/>
  <c r="H1523" i="5"/>
  <c r="E1543" i="4"/>
  <c r="C1544" i="4"/>
  <c r="G1212" i="4"/>
  <c r="H1212" i="4" s="1"/>
  <c r="G1533" i="3"/>
  <c r="H1531" i="3"/>
  <c r="I1531" i="3" s="1"/>
  <c r="F1532" i="3"/>
  <c r="E1525" i="5" l="1"/>
  <c r="H1524" i="5"/>
  <c r="F1524" i="5"/>
  <c r="G1524" i="5"/>
  <c r="E1544" i="4"/>
  <c r="C1545" i="4"/>
  <c r="G1213" i="4"/>
  <c r="H1213" i="4" s="1"/>
  <c r="F1533" i="3"/>
  <c r="H1532" i="3"/>
  <c r="I1532" i="3" s="1"/>
  <c r="G1534" i="3"/>
  <c r="F1525" i="5" l="1"/>
  <c r="E1526" i="5"/>
  <c r="H1525" i="5"/>
  <c r="G1525" i="5"/>
  <c r="E1545" i="4"/>
  <c r="C1546" i="4"/>
  <c r="G1214" i="4"/>
  <c r="H1214" i="4" s="1"/>
  <c r="G1535" i="3"/>
  <c r="H1533" i="3"/>
  <c r="I1533" i="3" s="1"/>
  <c r="F1534" i="3"/>
  <c r="G1526" i="5" l="1"/>
  <c r="E1527" i="5"/>
  <c r="H1526" i="5"/>
  <c r="F1526" i="5"/>
  <c r="E1546" i="4"/>
  <c r="C1547" i="4"/>
  <c r="G1215" i="4"/>
  <c r="H1215" i="4" s="1"/>
  <c r="F1535" i="3"/>
  <c r="H1534" i="3"/>
  <c r="I1534" i="3" s="1"/>
  <c r="G1536" i="3"/>
  <c r="E1528" i="5" l="1"/>
  <c r="H1527" i="5"/>
  <c r="F1527" i="5"/>
  <c r="G1527" i="5"/>
  <c r="E1547" i="4"/>
  <c r="C1548" i="4"/>
  <c r="G1216" i="4"/>
  <c r="H1216" i="4" s="1"/>
  <c r="G1537" i="3"/>
  <c r="F1536" i="3"/>
  <c r="H1535" i="3"/>
  <c r="I1535" i="3" s="1"/>
  <c r="F1528" i="5" l="1"/>
  <c r="H1528" i="5"/>
  <c r="G1528" i="5"/>
  <c r="E1529" i="5"/>
  <c r="E1548" i="4"/>
  <c r="C1549" i="4"/>
  <c r="G1217" i="4"/>
  <c r="H1217" i="4" s="1"/>
  <c r="H1536" i="3"/>
  <c r="I1536" i="3" s="1"/>
  <c r="F1537" i="3"/>
  <c r="G1538" i="3"/>
  <c r="G1529" i="5" l="1"/>
  <c r="F1529" i="5"/>
  <c r="E1530" i="5"/>
  <c r="H1529" i="5"/>
  <c r="E1549" i="4"/>
  <c r="C1550" i="4"/>
  <c r="G1218" i="4"/>
  <c r="H1218" i="4" s="1"/>
  <c r="G1539" i="3"/>
  <c r="F1538" i="3"/>
  <c r="H1537" i="3"/>
  <c r="I1537" i="3" s="1"/>
  <c r="E1531" i="5" l="1"/>
  <c r="H1530" i="5"/>
  <c r="F1530" i="5"/>
  <c r="G1530" i="5"/>
  <c r="E1550" i="4"/>
  <c r="C1551" i="4"/>
  <c r="G1219" i="4"/>
  <c r="H1219" i="4" s="1"/>
  <c r="H1538" i="3"/>
  <c r="I1538" i="3" s="1"/>
  <c r="F1539" i="3"/>
  <c r="G1540" i="3"/>
  <c r="F1531" i="5" l="1"/>
  <c r="E1532" i="5"/>
  <c r="H1531" i="5"/>
  <c r="G1531" i="5"/>
  <c r="E1551" i="4"/>
  <c r="C1552" i="4"/>
  <c r="G1220" i="4"/>
  <c r="H1220" i="4" s="1"/>
  <c r="G1541" i="3"/>
  <c r="F1540" i="3"/>
  <c r="H1539" i="3"/>
  <c r="I1539" i="3" s="1"/>
  <c r="G1532" i="5" l="1"/>
  <c r="E1533" i="5"/>
  <c r="H1532" i="5"/>
  <c r="F1532" i="5"/>
  <c r="E1552" i="4"/>
  <c r="C1553" i="4"/>
  <c r="G1221" i="4"/>
  <c r="H1221" i="4" s="1"/>
  <c r="F1541" i="3"/>
  <c r="H1540" i="3"/>
  <c r="I1540" i="3" s="1"/>
  <c r="G1542" i="3"/>
  <c r="E1534" i="5" l="1"/>
  <c r="H1533" i="5"/>
  <c r="F1533" i="5"/>
  <c r="G1533" i="5"/>
  <c r="E1553" i="4"/>
  <c r="C1554" i="4"/>
  <c r="G1222" i="4"/>
  <c r="H1222" i="4" s="1"/>
  <c r="G1543" i="3"/>
  <c r="H1541" i="3"/>
  <c r="I1541" i="3" s="1"/>
  <c r="F1542" i="3"/>
  <c r="F1534" i="5" l="1"/>
  <c r="H1534" i="5"/>
  <c r="E1535" i="5"/>
  <c r="G1534" i="5"/>
  <c r="E1554" i="4"/>
  <c r="C1555" i="4"/>
  <c r="G1223" i="4"/>
  <c r="H1223" i="4" s="1"/>
  <c r="F1543" i="3"/>
  <c r="H1542" i="3"/>
  <c r="I1542" i="3" s="1"/>
  <c r="G1544" i="3"/>
  <c r="G1535" i="5" l="1"/>
  <c r="E1536" i="5"/>
  <c r="H1535" i="5"/>
  <c r="F1535" i="5"/>
  <c r="E1555" i="4"/>
  <c r="C1556" i="4"/>
  <c r="G1224" i="4"/>
  <c r="H1224" i="4" s="1"/>
  <c r="G1545" i="3"/>
  <c r="H1543" i="3"/>
  <c r="I1543" i="3" s="1"/>
  <c r="F1544" i="3"/>
  <c r="E1537" i="5" l="1"/>
  <c r="H1536" i="5"/>
  <c r="F1536" i="5"/>
  <c r="G1536" i="5"/>
  <c r="E1556" i="4"/>
  <c r="C1557" i="4"/>
  <c r="G1225" i="4"/>
  <c r="H1225" i="4" s="1"/>
  <c r="F1545" i="3"/>
  <c r="H1544" i="3"/>
  <c r="I1544" i="3" s="1"/>
  <c r="G1546" i="3"/>
  <c r="F1537" i="5" l="1"/>
  <c r="E1538" i="5"/>
  <c r="H1537" i="5"/>
  <c r="G1537" i="5"/>
  <c r="E1557" i="4"/>
  <c r="C1558" i="4"/>
  <c r="G1226" i="4"/>
  <c r="H1226" i="4" s="1"/>
  <c r="G1547" i="3"/>
  <c r="H1545" i="3"/>
  <c r="I1545" i="3" s="1"/>
  <c r="F1546" i="3"/>
  <c r="G1538" i="5" l="1"/>
  <c r="H1538" i="5"/>
  <c r="F1538" i="5"/>
  <c r="E1539" i="5"/>
  <c r="E1558" i="4"/>
  <c r="C1559" i="4"/>
  <c r="G1227" i="4"/>
  <c r="H1227" i="4" s="1"/>
  <c r="F1547" i="3"/>
  <c r="H1546" i="3"/>
  <c r="I1546" i="3" s="1"/>
  <c r="G1548" i="3"/>
  <c r="E1540" i="5" l="1"/>
  <c r="H1539" i="5"/>
  <c r="F1539" i="5"/>
  <c r="G1539" i="5"/>
  <c r="E1559" i="4"/>
  <c r="C1560" i="4"/>
  <c r="G1228" i="4"/>
  <c r="H1228" i="4" s="1"/>
  <c r="G1549" i="3"/>
  <c r="F1548" i="3"/>
  <c r="H1547" i="3"/>
  <c r="I1547" i="3" s="1"/>
  <c r="F1540" i="5" l="1"/>
  <c r="E1541" i="5"/>
  <c r="H1540" i="5"/>
  <c r="G1540" i="5"/>
  <c r="E1560" i="4"/>
  <c r="C1561" i="4"/>
  <c r="G1229" i="4"/>
  <c r="H1229" i="4" s="1"/>
  <c r="H1548" i="3"/>
  <c r="I1548" i="3" s="1"/>
  <c r="F1549" i="3"/>
  <c r="G1550" i="3"/>
  <c r="G1541" i="5" l="1"/>
  <c r="E1542" i="5"/>
  <c r="H1541" i="5"/>
  <c r="F1541" i="5"/>
  <c r="E1561" i="4"/>
  <c r="C1562" i="4"/>
  <c r="G1230" i="4"/>
  <c r="H1230" i="4" s="1"/>
  <c r="G1551" i="3"/>
  <c r="F1550" i="3"/>
  <c r="H1549" i="3"/>
  <c r="I1549" i="3" s="1"/>
  <c r="E1543" i="5" l="1"/>
  <c r="H1542" i="5"/>
  <c r="F1542" i="5"/>
  <c r="G1542" i="5"/>
  <c r="E1562" i="4"/>
  <c r="C1563" i="4"/>
  <c r="G1231" i="4"/>
  <c r="H1231" i="4" s="1"/>
  <c r="H1550" i="3"/>
  <c r="I1550" i="3" s="1"/>
  <c r="F1551" i="3"/>
  <c r="G1552" i="3"/>
  <c r="F1543" i="5" l="1"/>
  <c r="E1544" i="5"/>
  <c r="H1543" i="5"/>
  <c r="G1543" i="5"/>
  <c r="E1563" i="4"/>
  <c r="C1564" i="4"/>
  <c r="G1232" i="4"/>
  <c r="H1232" i="4" s="1"/>
  <c r="G1553" i="3"/>
  <c r="F1552" i="3"/>
  <c r="H1551" i="3"/>
  <c r="I1551" i="3" s="1"/>
  <c r="G1544" i="5" l="1"/>
  <c r="H1544" i="5"/>
  <c r="E1545" i="5"/>
  <c r="F1544" i="5"/>
  <c r="E1564" i="4"/>
  <c r="C1565" i="4"/>
  <c r="G1233" i="4"/>
  <c r="H1233" i="4" s="1"/>
  <c r="F1553" i="3"/>
  <c r="H1552" i="3"/>
  <c r="I1552" i="3" s="1"/>
  <c r="G1554" i="3"/>
  <c r="E1546" i="5" l="1"/>
  <c r="H1545" i="5"/>
  <c r="F1545" i="5"/>
  <c r="G1545" i="5"/>
  <c r="E1565" i="4"/>
  <c r="C1566" i="4"/>
  <c r="G1234" i="4"/>
  <c r="H1234" i="4" s="1"/>
  <c r="G1555" i="3"/>
  <c r="H1553" i="3"/>
  <c r="I1553" i="3" s="1"/>
  <c r="F1554" i="3"/>
  <c r="F1546" i="5" l="1"/>
  <c r="E1547" i="5"/>
  <c r="H1546" i="5"/>
  <c r="G1546" i="5"/>
  <c r="E1566" i="4"/>
  <c r="C1567" i="4"/>
  <c r="G1235" i="4"/>
  <c r="H1235" i="4" s="1"/>
  <c r="F1555" i="3"/>
  <c r="H1554" i="3"/>
  <c r="I1554" i="3" s="1"/>
  <c r="G1556" i="3"/>
  <c r="G1547" i="5" l="1"/>
  <c r="E1548" i="5"/>
  <c r="H1547" i="5"/>
  <c r="F1547" i="5"/>
  <c r="E1567" i="4"/>
  <c r="C1568" i="4"/>
  <c r="G1236" i="4"/>
  <c r="H1236" i="4" s="1"/>
  <c r="G1557" i="3"/>
  <c r="H1555" i="3"/>
  <c r="I1555" i="3" s="1"/>
  <c r="F1556" i="3"/>
  <c r="E1549" i="5" l="1"/>
  <c r="H1548" i="5"/>
  <c r="F1548" i="5"/>
  <c r="G1548" i="5"/>
  <c r="E1568" i="4"/>
  <c r="C1569" i="4"/>
  <c r="G1237" i="4"/>
  <c r="H1237" i="4" s="1"/>
  <c r="F1557" i="3"/>
  <c r="H1556" i="3"/>
  <c r="I1556" i="3" s="1"/>
  <c r="G1558" i="3"/>
  <c r="F1549" i="5" l="1"/>
  <c r="G1549" i="5"/>
  <c r="E1550" i="5"/>
  <c r="H1549" i="5"/>
  <c r="E1569" i="4"/>
  <c r="C1570" i="4"/>
  <c r="G1238" i="4"/>
  <c r="H1238" i="4" s="1"/>
  <c r="G1559" i="3"/>
  <c r="H1557" i="3"/>
  <c r="I1557" i="3" s="1"/>
  <c r="F1558" i="3"/>
  <c r="G1550" i="5" l="1"/>
  <c r="E1551" i="5"/>
  <c r="H1550" i="5"/>
  <c r="F1550" i="5"/>
  <c r="E1570" i="4"/>
  <c r="C1571" i="4"/>
  <c r="G1239" i="4"/>
  <c r="H1239" i="4" s="1"/>
  <c r="F1559" i="3"/>
  <c r="H1558" i="3"/>
  <c r="I1558" i="3" s="1"/>
  <c r="G1560" i="3"/>
  <c r="E1552" i="5" l="1"/>
  <c r="H1551" i="5"/>
  <c r="F1551" i="5"/>
  <c r="G1551" i="5"/>
  <c r="E1571" i="4"/>
  <c r="C1572" i="4"/>
  <c r="G1240" i="4"/>
  <c r="H1240" i="4" s="1"/>
  <c r="G1561" i="3"/>
  <c r="F1560" i="3"/>
  <c r="H1559" i="3"/>
  <c r="I1559" i="3" s="1"/>
  <c r="F1552" i="5" l="1"/>
  <c r="E1553" i="5"/>
  <c r="H1552" i="5"/>
  <c r="G1552" i="5"/>
  <c r="E1572" i="4"/>
  <c r="C1573" i="4"/>
  <c r="G1241" i="4"/>
  <c r="H1241" i="4" s="1"/>
  <c r="H1560" i="3"/>
  <c r="I1560" i="3" s="1"/>
  <c r="F1561" i="3"/>
  <c r="G1562" i="3"/>
  <c r="G1553" i="5" l="1"/>
  <c r="E1554" i="5"/>
  <c r="H1553" i="5"/>
  <c r="F1553" i="5"/>
  <c r="E1573" i="4"/>
  <c r="C1574" i="4"/>
  <c r="G1242" i="4"/>
  <c r="H1242" i="4" s="1"/>
  <c r="G1563" i="3"/>
  <c r="F1562" i="3"/>
  <c r="H1561" i="3"/>
  <c r="I1561" i="3" s="1"/>
  <c r="E1555" i="5" l="1"/>
  <c r="H1554" i="5"/>
  <c r="F1554" i="5"/>
  <c r="G1554" i="5"/>
  <c r="E1574" i="4"/>
  <c r="C1575" i="4"/>
  <c r="G1243" i="4"/>
  <c r="H1243" i="4" s="1"/>
  <c r="H1562" i="3"/>
  <c r="I1562" i="3" s="1"/>
  <c r="F1563" i="3"/>
  <c r="G1564" i="3"/>
  <c r="F1555" i="5" l="1"/>
  <c r="G1555" i="5"/>
  <c r="E1556" i="5"/>
  <c r="H1555" i="5"/>
  <c r="E1575" i="4"/>
  <c r="C1576" i="4"/>
  <c r="G1244" i="4"/>
  <c r="H1244" i="4" s="1"/>
  <c r="G1565" i="3"/>
  <c r="F1564" i="3"/>
  <c r="H1563" i="3"/>
  <c r="I1563" i="3" s="1"/>
  <c r="G1556" i="5" l="1"/>
  <c r="E1557" i="5"/>
  <c r="H1556" i="5"/>
  <c r="F1556" i="5"/>
  <c r="E1576" i="4"/>
  <c r="C1577" i="4"/>
  <c r="G1245" i="4"/>
  <c r="H1245" i="4" s="1"/>
  <c r="F1565" i="3"/>
  <c r="H1564" i="3"/>
  <c r="I1564" i="3" s="1"/>
  <c r="G1566" i="3"/>
  <c r="E1558" i="5" l="1"/>
  <c r="H1557" i="5"/>
  <c r="F1557" i="5"/>
  <c r="G1557" i="5"/>
  <c r="E1577" i="4"/>
  <c r="C1578" i="4"/>
  <c r="G1246" i="4"/>
  <c r="H1246" i="4" s="1"/>
  <c r="G1567" i="3"/>
  <c r="H1565" i="3"/>
  <c r="I1565" i="3" s="1"/>
  <c r="F1566" i="3"/>
  <c r="F1558" i="5" l="1"/>
  <c r="E1559" i="5"/>
  <c r="H1558" i="5"/>
  <c r="G1558" i="5"/>
  <c r="E1578" i="4"/>
  <c r="C1579" i="4"/>
  <c r="G1247" i="4"/>
  <c r="H1247" i="4" s="1"/>
  <c r="F1567" i="3"/>
  <c r="H1566" i="3"/>
  <c r="I1566" i="3" s="1"/>
  <c r="G1568" i="3"/>
  <c r="G1559" i="5" l="1"/>
  <c r="F1559" i="5"/>
  <c r="E1560" i="5"/>
  <c r="H1559" i="5"/>
  <c r="E1579" i="4"/>
  <c r="C1580" i="4"/>
  <c r="G1248" i="4"/>
  <c r="H1248" i="4" s="1"/>
  <c r="G1569" i="3"/>
  <c r="H1567" i="3"/>
  <c r="I1567" i="3" s="1"/>
  <c r="F1568" i="3"/>
  <c r="E1561" i="5" l="1"/>
  <c r="H1560" i="5"/>
  <c r="F1560" i="5"/>
  <c r="G1560" i="5"/>
  <c r="E1580" i="4"/>
  <c r="C1581" i="4"/>
  <c r="G1249" i="4"/>
  <c r="H1249" i="4" s="1"/>
  <c r="F1569" i="3"/>
  <c r="H1568" i="3"/>
  <c r="I1568" i="3" s="1"/>
  <c r="G1570" i="3"/>
  <c r="F1561" i="5" l="1"/>
  <c r="E1562" i="5"/>
  <c r="H1561" i="5"/>
  <c r="G1561" i="5"/>
  <c r="E1581" i="4"/>
  <c r="C1582" i="4"/>
  <c r="G1250" i="4"/>
  <c r="H1250" i="4" s="1"/>
  <c r="G1571" i="3"/>
  <c r="F1570" i="3"/>
  <c r="H1569" i="3"/>
  <c r="I1569" i="3" s="1"/>
  <c r="G1562" i="5" l="1"/>
  <c r="E1563" i="5"/>
  <c r="H1562" i="5"/>
  <c r="F1562" i="5"/>
  <c r="E1582" i="4"/>
  <c r="C1583" i="4"/>
  <c r="G1251" i="4"/>
  <c r="H1251" i="4" s="1"/>
  <c r="H1570" i="3"/>
  <c r="I1570" i="3" s="1"/>
  <c r="F1571" i="3"/>
  <c r="G1572" i="3"/>
  <c r="E1564" i="5" l="1"/>
  <c r="H1563" i="5"/>
  <c r="F1563" i="5"/>
  <c r="G1563" i="5"/>
  <c r="E1583" i="4"/>
  <c r="C1584" i="4"/>
  <c r="G1252" i="4"/>
  <c r="H1252" i="4" s="1"/>
  <c r="G1573" i="3"/>
  <c r="F1572" i="3"/>
  <c r="H1571" i="3"/>
  <c r="I1571" i="3" s="1"/>
  <c r="F1564" i="5" l="1"/>
  <c r="H1564" i="5"/>
  <c r="G1564" i="5"/>
  <c r="E1565" i="5"/>
  <c r="E1584" i="4"/>
  <c r="C1585" i="4"/>
  <c r="G1253" i="4"/>
  <c r="H1253" i="4" s="1"/>
  <c r="F1573" i="3"/>
  <c r="H1572" i="3"/>
  <c r="I1572" i="3" s="1"/>
  <c r="G1574" i="3"/>
  <c r="G1565" i="5" l="1"/>
  <c r="F1565" i="5"/>
  <c r="H1565" i="5"/>
  <c r="E1566" i="5"/>
  <c r="E1585" i="4"/>
  <c r="C1586" i="4"/>
  <c r="G1254" i="4"/>
  <c r="H1254" i="4" s="1"/>
  <c r="G1575" i="3"/>
  <c r="H1573" i="3"/>
  <c r="I1573" i="3" s="1"/>
  <c r="F1574" i="3"/>
  <c r="E1567" i="5" l="1"/>
  <c r="H1566" i="5"/>
  <c r="F1566" i="5"/>
  <c r="G1566" i="5"/>
  <c r="E1586" i="4"/>
  <c r="C1587" i="4"/>
  <c r="G1255" i="4"/>
  <c r="H1255" i="4" s="1"/>
  <c r="F1575" i="3"/>
  <c r="H1574" i="3"/>
  <c r="I1574" i="3" s="1"/>
  <c r="G1576" i="3"/>
  <c r="F1567" i="5" l="1"/>
  <c r="E1568" i="5"/>
  <c r="H1567" i="5"/>
  <c r="G1567" i="5"/>
  <c r="E1587" i="4"/>
  <c r="C1588" i="4"/>
  <c r="G1256" i="4"/>
  <c r="H1256" i="4" s="1"/>
  <c r="G1577" i="3"/>
  <c r="H1575" i="3"/>
  <c r="I1575" i="3" s="1"/>
  <c r="F1576" i="3"/>
  <c r="G1568" i="5" l="1"/>
  <c r="E1569" i="5"/>
  <c r="H1568" i="5"/>
  <c r="F1568" i="5"/>
  <c r="E1588" i="4"/>
  <c r="C1589" i="4"/>
  <c r="G1257" i="4"/>
  <c r="H1257" i="4" s="1"/>
  <c r="F1577" i="3"/>
  <c r="H1576" i="3"/>
  <c r="I1576" i="3" s="1"/>
  <c r="G1578" i="3"/>
  <c r="E1570" i="5" l="1"/>
  <c r="H1569" i="5"/>
  <c r="F1569" i="5"/>
  <c r="G1569" i="5"/>
  <c r="E1589" i="4"/>
  <c r="C1590" i="4"/>
  <c r="G1258" i="4"/>
  <c r="H1258" i="4" s="1"/>
  <c r="G1579" i="3"/>
  <c r="H1577" i="3"/>
  <c r="I1577" i="3" s="1"/>
  <c r="F1578" i="3"/>
  <c r="F1570" i="5" l="1"/>
  <c r="H1570" i="5"/>
  <c r="G1570" i="5"/>
  <c r="E1571" i="5"/>
  <c r="E1590" i="4"/>
  <c r="C1591" i="4"/>
  <c r="G1259" i="4"/>
  <c r="H1259" i="4" s="1"/>
  <c r="F1579" i="3"/>
  <c r="H1578" i="3"/>
  <c r="I1578" i="3" s="1"/>
  <c r="G1580" i="3"/>
  <c r="G1571" i="5" l="1"/>
  <c r="E1572" i="5"/>
  <c r="H1571" i="5"/>
  <c r="F1571" i="5"/>
  <c r="E1591" i="4"/>
  <c r="C1592" i="4"/>
  <c r="G1260" i="4"/>
  <c r="H1260" i="4" s="1"/>
  <c r="G1581" i="3"/>
  <c r="F1580" i="3"/>
  <c r="H1579" i="3"/>
  <c r="I1579" i="3" s="1"/>
  <c r="E1573" i="5" l="1"/>
  <c r="H1572" i="5"/>
  <c r="G1572" i="5"/>
  <c r="F1572" i="5"/>
  <c r="E1592" i="4"/>
  <c r="C1593" i="4"/>
  <c r="G1261" i="4"/>
  <c r="H1261" i="4" s="1"/>
  <c r="H1580" i="3"/>
  <c r="I1580" i="3" s="1"/>
  <c r="F1581" i="3"/>
  <c r="G1582" i="3"/>
  <c r="F1573" i="5" l="1"/>
  <c r="E1574" i="5"/>
  <c r="H1573" i="5"/>
  <c r="G1573" i="5"/>
  <c r="E1593" i="4"/>
  <c r="C1594" i="4"/>
  <c r="G1262" i="4"/>
  <c r="H1262" i="4" s="1"/>
  <c r="G1583" i="3"/>
  <c r="F1582" i="3"/>
  <c r="H1581" i="3"/>
  <c r="I1581" i="3" s="1"/>
  <c r="G1574" i="5" l="1"/>
  <c r="E1575" i="5"/>
  <c r="H1574" i="5"/>
  <c r="F1574" i="5"/>
  <c r="E1594" i="4"/>
  <c r="C1595" i="4"/>
  <c r="G1263" i="4"/>
  <c r="H1263" i="4" s="1"/>
  <c r="H1582" i="3"/>
  <c r="I1582" i="3" s="1"/>
  <c r="F1583" i="3"/>
  <c r="G1584" i="3"/>
  <c r="E1576" i="5" l="1"/>
  <c r="H1575" i="5"/>
  <c r="G1575" i="5"/>
  <c r="F1575" i="5"/>
  <c r="E1595" i="4"/>
  <c r="C1596" i="4"/>
  <c r="G1264" i="4"/>
  <c r="H1264" i="4" s="1"/>
  <c r="G1585" i="3"/>
  <c r="F1584" i="3"/>
  <c r="H1583" i="3"/>
  <c r="I1583" i="3" s="1"/>
  <c r="F1576" i="5" l="1"/>
  <c r="H1576" i="5"/>
  <c r="E1577" i="5"/>
  <c r="G1576" i="5"/>
  <c r="E1596" i="4"/>
  <c r="C1597" i="4"/>
  <c r="G1265" i="4"/>
  <c r="H1265" i="4" s="1"/>
  <c r="F1585" i="3"/>
  <c r="H1584" i="3"/>
  <c r="I1584" i="3" s="1"/>
  <c r="G1586" i="3"/>
  <c r="G1577" i="5" l="1"/>
  <c r="E1578" i="5"/>
  <c r="H1577" i="5"/>
  <c r="F1577" i="5"/>
  <c r="E1597" i="4"/>
  <c r="C1598" i="4"/>
  <c r="G1266" i="4"/>
  <c r="H1266" i="4" s="1"/>
  <c r="G1587" i="3"/>
  <c r="H1585" i="3"/>
  <c r="I1585" i="3" s="1"/>
  <c r="F1586" i="3"/>
  <c r="E1579" i="5" l="1"/>
  <c r="H1578" i="5"/>
  <c r="G1578" i="5"/>
  <c r="F1578" i="5"/>
  <c r="E1598" i="4"/>
  <c r="C1599" i="4"/>
  <c r="G1267" i="4"/>
  <c r="H1267" i="4" s="1"/>
  <c r="F1587" i="3"/>
  <c r="H1586" i="3"/>
  <c r="I1586" i="3" s="1"/>
  <c r="G1588" i="3"/>
  <c r="H1579" i="5" l="1"/>
  <c r="F1579" i="5"/>
  <c r="E1580" i="5"/>
  <c r="G1579" i="5"/>
  <c r="E1599" i="4"/>
  <c r="C1600" i="4"/>
  <c r="G1268" i="4"/>
  <c r="H1268" i="4" s="1"/>
  <c r="G1589" i="3"/>
  <c r="H1587" i="3"/>
  <c r="I1587" i="3" s="1"/>
  <c r="F1588" i="3"/>
  <c r="H1580" i="5" l="1"/>
  <c r="E1581" i="5"/>
  <c r="G1580" i="5"/>
  <c r="F1580" i="5"/>
  <c r="E1600" i="4"/>
  <c r="C1601" i="4"/>
  <c r="G1269" i="4"/>
  <c r="H1269" i="4" s="1"/>
  <c r="F1589" i="3"/>
  <c r="H1588" i="3"/>
  <c r="I1588" i="3" s="1"/>
  <c r="G1590" i="3"/>
  <c r="E1582" i="5" l="1"/>
  <c r="H1581" i="5"/>
  <c r="G1581" i="5"/>
  <c r="F1581" i="5"/>
  <c r="E1601" i="4"/>
  <c r="C1602" i="4"/>
  <c r="G1270" i="4"/>
  <c r="H1270" i="4" s="1"/>
  <c r="G1591" i="3"/>
  <c r="H1589" i="3"/>
  <c r="I1589" i="3" s="1"/>
  <c r="F1590" i="3"/>
  <c r="H1582" i="5" l="1"/>
  <c r="G1582" i="5"/>
  <c r="F1582" i="5"/>
  <c r="E1583" i="5"/>
  <c r="E1602" i="4"/>
  <c r="C1603" i="4"/>
  <c r="G1271" i="4"/>
  <c r="H1271" i="4" s="1"/>
  <c r="F1591" i="3"/>
  <c r="H1590" i="3"/>
  <c r="I1590" i="3" s="1"/>
  <c r="G1592" i="3"/>
  <c r="E1584" i="5" l="1"/>
  <c r="F1583" i="5"/>
  <c r="H1583" i="5"/>
  <c r="G1583" i="5"/>
  <c r="E1603" i="4"/>
  <c r="C1604" i="4"/>
  <c r="G1272" i="4"/>
  <c r="H1272" i="4" s="1"/>
  <c r="G1593" i="3"/>
  <c r="F1592" i="3"/>
  <c r="H1591" i="3"/>
  <c r="I1591" i="3" s="1"/>
  <c r="E1585" i="5" l="1"/>
  <c r="H1584" i="5"/>
  <c r="G1584" i="5"/>
  <c r="F1584" i="5"/>
  <c r="E1604" i="4"/>
  <c r="C1605" i="4"/>
  <c r="G1273" i="4"/>
  <c r="H1273" i="4" s="1"/>
  <c r="H1592" i="3"/>
  <c r="I1592" i="3" s="1"/>
  <c r="F1593" i="3"/>
  <c r="G1594" i="3"/>
  <c r="H1585" i="5" l="1"/>
  <c r="E1586" i="5"/>
  <c r="G1585" i="5"/>
  <c r="F1585" i="5"/>
  <c r="E1605" i="4"/>
  <c r="C1606" i="4"/>
  <c r="G1274" i="4"/>
  <c r="H1274" i="4" s="1"/>
  <c r="G1595" i="3"/>
  <c r="F1594" i="3"/>
  <c r="H1593" i="3"/>
  <c r="I1593" i="3" s="1"/>
  <c r="E1587" i="5" l="1"/>
  <c r="H1586" i="5"/>
  <c r="G1586" i="5"/>
  <c r="F1586" i="5"/>
  <c r="E1606" i="4"/>
  <c r="C1607" i="4"/>
  <c r="G1275" i="4"/>
  <c r="H1275" i="4" s="1"/>
  <c r="H1594" i="3"/>
  <c r="I1594" i="3" s="1"/>
  <c r="F1595" i="3"/>
  <c r="G1596" i="3"/>
  <c r="E1588" i="5" l="1"/>
  <c r="F1587" i="5"/>
  <c r="H1587" i="5"/>
  <c r="G1587" i="5"/>
  <c r="E1607" i="4"/>
  <c r="C1608" i="4"/>
  <c r="G1276" i="4"/>
  <c r="H1276" i="4" s="1"/>
  <c r="G1597" i="3"/>
  <c r="F1596" i="3"/>
  <c r="H1595" i="3"/>
  <c r="I1595" i="3" s="1"/>
  <c r="H1588" i="5" l="1"/>
  <c r="E1589" i="5"/>
  <c r="G1588" i="5"/>
  <c r="F1588" i="5"/>
  <c r="E1608" i="4"/>
  <c r="C1609" i="4"/>
  <c r="G1277" i="4"/>
  <c r="H1277" i="4" s="1"/>
  <c r="F1597" i="3"/>
  <c r="H1596" i="3"/>
  <c r="I1596" i="3" s="1"/>
  <c r="G1598" i="3"/>
  <c r="F1589" i="5" l="1"/>
  <c r="H1589" i="5"/>
  <c r="E1590" i="5"/>
  <c r="G1589" i="5"/>
  <c r="E1609" i="4"/>
  <c r="C1610" i="4"/>
  <c r="G1278" i="4"/>
  <c r="H1278" i="4" s="1"/>
  <c r="G1599" i="3"/>
  <c r="H1597" i="3"/>
  <c r="I1597" i="3" s="1"/>
  <c r="F1598" i="3"/>
  <c r="G1590" i="5" l="1"/>
  <c r="E1591" i="5"/>
  <c r="H1590" i="5"/>
  <c r="F1590" i="5"/>
  <c r="E1610" i="4"/>
  <c r="C1611" i="4"/>
  <c r="G1279" i="4"/>
  <c r="H1279" i="4" s="1"/>
  <c r="F1599" i="3"/>
  <c r="H1598" i="3"/>
  <c r="I1598" i="3" s="1"/>
  <c r="G1600" i="3"/>
  <c r="H1591" i="5" l="1"/>
  <c r="E1592" i="5"/>
  <c r="G1591" i="5"/>
  <c r="F1591" i="5"/>
  <c r="E1611" i="4"/>
  <c r="C1612" i="4"/>
  <c r="G1280" i="4"/>
  <c r="H1280" i="4" s="1"/>
  <c r="G1601" i="3"/>
  <c r="H1599" i="3"/>
  <c r="I1599" i="3" s="1"/>
  <c r="F1600" i="3"/>
  <c r="G1592" i="5" l="1"/>
  <c r="F1592" i="5"/>
  <c r="E1593" i="5"/>
  <c r="H1592" i="5"/>
  <c r="E1612" i="4"/>
  <c r="C1613" i="4"/>
  <c r="G1281" i="4"/>
  <c r="H1281" i="4" s="1"/>
  <c r="F1601" i="3"/>
  <c r="H1600" i="3"/>
  <c r="I1600" i="3" s="1"/>
  <c r="G1602" i="3"/>
  <c r="H1593" i="5" l="1"/>
  <c r="E1594" i="5"/>
  <c r="G1593" i="5"/>
  <c r="F1593" i="5"/>
  <c r="E1613" i="4"/>
  <c r="C1614" i="4"/>
  <c r="G1282" i="4"/>
  <c r="H1282" i="4" s="1"/>
  <c r="G1603" i="3"/>
  <c r="H1601" i="3"/>
  <c r="I1601" i="3" s="1"/>
  <c r="F1602" i="3"/>
  <c r="H1594" i="5" l="1"/>
  <c r="E1595" i="5"/>
  <c r="G1594" i="5"/>
  <c r="F1594" i="5"/>
  <c r="E1614" i="4"/>
  <c r="C1615" i="4"/>
  <c r="G1283" i="4"/>
  <c r="H1283" i="4" s="1"/>
  <c r="F1603" i="3"/>
  <c r="H1602" i="3"/>
  <c r="I1602" i="3" s="1"/>
  <c r="G1604" i="3"/>
  <c r="H1595" i="5" l="1"/>
  <c r="G1595" i="5"/>
  <c r="F1595" i="5"/>
  <c r="E1596" i="5"/>
  <c r="E1615" i="4"/>
  <c r="C1616" i="4"/>
  <c r="G1284" i="4"/>
  <c r="H1284" i="4" s="1"/>
  <c r="G1605" i="3"/>
  <c r="F1604" i="3"/>
  <c r="H1603" i="3"/>
  <c r="I1603" i="3" s="1"/>
  <c r="E1597" i="5" l="1"/>
  <c r="F1596" i="5"/>
  <c r="H1596" i="5"/>
  <c r="G1596" i="5"/>
  <c r="E1616" i="4"/>
  <c r="C1617" i="4"/>
  <c r="G1285" i="4"/>
  <c r="H1285" i="4" s="1"/>
  <c r="H1604" i="3"/>
  <c r="I1604" i="3" s="1"/>
  <c r="F1605" i="3"/>
  <c r="G1606" i="3"/>
  <c r="H1597" i="5" l="1"/>
  <c r="F1597" i="5"/>
  <c r="E1598" i="5"/>
  <c r="G1597" i="5"/>
  <c r="E1617" i="4"/>
  <c r="C1618" i="4"/>
  <c r="G1286" i="4"/>
  <c r="H1286" i="4" s="1"/>
  <c r="G1607" i="3"/>
  <c r="F1606" i="3"/>
  <c r="H1605" i="3"/>
  <c r="I1605" i="3" s="1"/>
  <c r="E1599" i="5" l="1"/>
  <c r="H1598" i="5"/>
  <c r="G1598" i="5"/>
  <c r="F1598" i="5"/>
  <c r="E1618" i="4"/>
  <c r="C1619" i="4"/>
  <c r="G1287" i="4"/>
  <c r="H1287" i="4" s="1"/>
  <c r="H1606" i="3"/>
  <c r="I1606" i="3" s="1"/>
  <c r="F1607" i="3"/>
  <c r="G1608" i="3"/>
  <c r="F1599" i="5" l="1"/>
  <c r="E1600" i="5"/>
  <c r="H1599" i="5"/>
  <c r="G1599" i="5"/>
  <c r="E1619" i="4"/>
  <c r="C1620" i="4"/>
  <c r="G1288" i="4"/>
  <c r="H1288" i="4" s="1"/>
  <c r="G1609" i="3"/>
  <c r="F1608" i="3"/>
  <c r="H1607" i="3"/>
  <c r="I1607" i="3" s="1"/>
  <c r="H1600" i="5" l="1"/>
  <c r="F1600" i="5"/>
  <c r="E1601" i="5"/>
  <c r="G1600" i="5"/>
  <c r="E1620" i="4"/>
  <c r="C1621" i="4"/>
  <c r="G1289" i="4"/>
  <c r="H1289" i="4" s="1"/>
  <c r="F1609" i="3"/>
  <c r="H1608" i="3"/>
  <c r="I1608" i="3" s="1"/>
  <c r="G1610" i="3"/>
  <c r="E1602" i="5" l="1"/>
  <c r="H1601" i="5"/>
  <c r="G1601" i="5"/>
  <c r="F1601" i="5"/>
  <c r="E1621" i="4"/>
  <c r="C1622" i="4"/>
  <c r="G1290" i="4"/>
  <c r="H1290" i="4" s="1"/>
  <c r="G1611" i="3"/>
  <c r="H1609" i="3"/>
  <c r="I1609" i="3" s="1"/>
  <c r="F1610" i="3"/>
  <c r="H1602" i="5" l="1"/>
  <c r="G1602" i="5"/>
  <c r="F1602" i="5"/>
  <c r="E1603" i="5"/>
  <c r="E1622" i="4"/>
  <c r="C1623" i="4"/>
  <c r="G1291" i="4"/>
  <c r="H1291" i="4" s="1"/>
  <c r="F1611" i="3"/>
  <c r="H1610" i="3"/>
  <c r="I1610" i="3" s="1"/>
  <c r="G1612" i="3"/>
  <c r="H1603" i="5" l="1"/>
  <c r="F1603" i="5"/>
  <c r="G1603" i="5"/>
  <c r="E1604" i="5"/>
  <c r="E1623" i="4"/>
  <c r="C1624" i="4"/>
  <c r="G1292" i="4"/>
  <c r="H1292" i="4" s="1"/>
  <c r="G1613" i="3"/>
  <c r="H1611" i="3"/>
  <c r="I1611" i="3" s="1"/>
  <c r="F1612" i="3"/>
  <c r="G1604" i="5" l="1"/>
  <c r="E1605" i="5"/>
  <c r="H1604" i="5"/>
  <c r="F1604" i="5"/>
  <c r="E1624" i="4"/>
  <c r="C1625" i="4"/>
  <c r="G1293" i="4"/>
  <c r="H1293" i="4" s="1"/>
  <c r="F1613" i="3"/>
  <c r="H1612" i="3"/>
  <c r="I1612" i="3" s="1"/>
  <c r="G1614" i="3"/>
  <c r="E1606" i="5" l="1"/>
  <c r="H1605" i="5"/>
  <c r="G1605" i="5"/>
  <c r="F1605" i="5"/>
  <c r="E1625" i="4"/>
  <c r="C1626" i="4"/>
  <c r="G1294" i="4"/>
  <c r="H1294" i="4" s="1"/>
  <c r="G1615" i="3"/>
  <c r="H1613" i="3"/>
  <c r="I1613" i="3" s="1"/>
  <c r="F1614" i="3"/>
  <c r="H1606" i="5" l="1"/>
  <c r="F1606" i="5"/>
  <c r="G1606" i="5"/>
  <c r="E1607" i="5"/>
  <c r="E1626" i="4"/>
  <c r="C1627" i="4"/>
  <c r="G1295" i="4"/>
  <c r="H1295" i="4" s="1"/>
  <c r="F1615" i="3"/>
  <c r="H1614" i="3"/>
  <c r="I1614" i="3" s="1"/>
  <c r="G1616" i="3"/>
  <c r="E1608" i="5" l="1"/>
  <c r="H1607" i="5"/>
  <c r="G1607" i="5"/>
  <c r="F1607" i="5"/>
  <c r="E1627" i="4"/>
  <c r="C1628" i="4"/>
  <c r="G1296" i="4"/>
  <c r="H1296" i="4" s="1"/>
  <c r="G1617" i="3"/>
  <c r="F1616" i="3"/>
  <c r="H1615" i="3"/>
  <c r="I1615" i="3" s="1"/>
  <c r="E1609" i="5" l="1"/>
  <c r="H1608" i="5"/>
  <c r="G1608" i="5"/>
  <c r="F1608" i="5"/>
  <c r="E1628" i="4"/>
  <c r="C1629" i="4"/>
  <c r="G1297" i="4"/>
  <c r="H1297" i="4" s="1"/>
  <c r="H1616" i="3"/>
  <c r="I1616" i="3" s="1"/>
  <c r="F1617" i="3"/>
  <c r="G1618" i="3"/>
  <c r="H1609" i="5" l="1"/>
  <c r="F1609" i="5"/>
  <c r="E1610" i="5"/>
  <c r="G1609" i="5"/>
  <c r="E1629" i="4"/>
  <c r="C1630" i="4"/>
  <c r="G1298" i="4"/>
  <c r="H1298" i="4" s="1"/>
  <c r="G1619" i="3"/>
  <c r="F1618" i="3"/>
  <c r="H1617" i="3"/>
  <c r="I1617" i="3" s="1"/>
  <c r="F1610" i="5" l="1"/>
  <c r="H1610" i="5"/>
  <c r="E1611" i="5"/>
  <c r="G1610" i="5"/>
  <c r="E1630" i="4"/>
  <c r="C1631" i="4"/>
  <c r="G1299" i="4"/>
  <c r="H1299" i="4" s="1"/>
  <c r="H1618" i="3"/>
  <c r="I1618" i="3" s="1"/>
  <c r="F1619" i="3"/>
  <c r="G1620" i="3"/>
  <c r="G1611" i="5" l="1"/>
  <c r="E1612" i="5"/>
  <c r="H1611" i="5"/>
  <c r="F1611" i="5"/>
  <c r="E1631" i="4"/>
  <c r="C1632" i="4"/>
  <c r="G1300" i="4"/>
  <c r="H1300" i="4" s="1"/>
  <c r="G1621" i="3"/>
  <c r="F1620" i="3"/>
  <c r="H1619" i="3"/>
  <c r="I1619" i="3" s="1"/>
  <c r="H1612" i="5" l="1"/>
  <c r="F1612" i="5"/>
  <c r="E1613" i="5"/>
  <c r="G1612" i="5"/>
  <c r="E1632" i="4"/>
  <c r="C1633" i="4"/>
  <c r="G1301" i="4"/>
  <c r="H1301" i="4" s="1"/>
  <c r="F1621" i="3"/>
  <c r="H1620" i="3"/>
  <c r="I1620" i="3" s="1"/>
  <c r="G1622" i="3"/>
  <c r="H1613" i="5" l="1"/>
  <c r="G1613" i="5"/>
  <c r="F1613" i="5"/>
  <c r="E1614" i="5"/>
  <c r="E1633" i="4"/>
  <c r="C1634" i="4"/>
  <c r="G1302" i="4"/>
  <c r="H1302" i="4" s="1"/>
  <c r="G1623" i="3"/>
  <c r="H1621" i="3"/>
  <c r="I1621" i="3" s="1"/>
  <c r="F1622" i="3"/>
  <c r="E1615" i="5" l="1"/>
  <c r="H1614" i="5"/>
  <c r="G1614" i="5"/>
  <c r="F1614" i="5"/>
  <c r="E1634" i="4"/>
  <c r="C1635" i="4"/>
  <c r="G1303" i="4"/>
  <c r="H1303" i="4" s="1"/>
  <c r="F1623" i="3"/>
  <c r="H1622" i="3"/>
  <c r="I1622" i="3" s="1"/>
  <c r="G1624" i="3"/>
  <c r="H1615" i="5" l="1"/>
  <c r="F1615" i="5"/>
  <c r="E1616" i="5"/>
  <c r="G1615" i="5"/>
  <c r="E1635" i="4"/>
  <c r="C1636" i="4"/>
  <c r="G1304" i="4"/>
  <c r="H1304" i="4" s="1"/>
  <c r="G1625" i="3"/>
  <c r="H1623" i="3"/>
  <c r="I1623" i="3" s="1"/>
  <c r="F1624" i="3"/>
  <c r="E1617" i="5" l="1"/>
  <c r="H1616" i="5"/>
  <c r="G1616" i="5"/>
  <c r="F1616" i="5"/>
  <c r="E1636" i="4"/>
  <c r="C1637" i="4"/>
  <c r="G1305" i="4"/>
  <c r="H1305" i="4" s="1"/>
  <c r="F1625" i="3"/>
  <c r="H1624" i="3"/>
  <c r="I1624" i="3" s="1"/>
  <c r="G1626" i="3"/>
  <c r="F1617" i="5" l="1"/>
  <c r="H1617" i="5"/>
  <c r="E1618" i="5"/>
  <c r="G1617" i="5"/>
  <c r="E1637" i="4"/>
  <c r="C1638" i="4"/>
  <c r="G1306" i="4"/>
  <c r="H1306" i="4" s="1"/>
  <c r="G1627" i="3"/>
  <c r="H1625" i="3"/>
  <c r="I1625" i="3" s="1"/>
  <c r="F1626" i="3"/>
  <c r="H1618" i="5" l="1"/>
  <c r="F1618" i="5"/>
  <c r="E1619" i="5"/>
  <c r="G1618" i="5"/>
  <c r="E1638" i="4"/>
  <c r="C1639" i="4"/>
  <c r="G1307" i="4"/>
  <c r="H1307" i="4" s="1"/>
  <c r="F1627" i="3"/>
  <c r="H1626" i="3"/>
  <c r="I1626" i="3" s="1"/>
  <c r="G1628" i="3"/>
  <c r="E1620" i="5" l="1"/>
  <c r="H1619" i="5"/>
  <c r="G1619" i="5"/>
  <c r="F1619" i="5"/>
  <c r="E1639" i="4"/>
  <c r="C1640" i="4"/>
  <c r="G1308" i="4"/>
  <c r="H1308" i="4" s="1"/>
  <c r="G1629" i="3"/>
  <c r="F1628" i="3"/>
  <c r="H1627" i="3"/>
  <c r="I1627" i="3" s="1"/>
  <c r="H1620" i="5" l="1"/>
  <c r="G1620" i="5"/>
  <c r="F1620" i="5"/>
  <c r="E1621" i="5"/>
  <c r="E1640" i="4"/>
  <c r="C1641" i="4"/>
  <c r="G1309" i="4"/>
  <c r="H1309" i="4" s="1"/>
  <c r="H1628" i="3"/>
  <c r="I1628" i="3" s="1"/>
  <c r="F1629" i="3"/>
  <c r="G1630" i="3"/>
  <c r="H1621" i="5" l="1"/>
  <c r="F1621" i="5"/>
  <c r="E1622" i="5"/>
  <c r="G1621" i="5"/>
  <c r="E1641" i="4"/>
  <c r="C1642" i="4"/>
  <c r="G1310" i="4"/>
  <c r="H1310" i="4" s="1"/>
  <c r="G1631" i="3"/>
  <c r="F1630" i="3"/>
  <c r="H1629" i="3"/>
  <c r="I1629" i="3" s="1"/>
  <c r="G1622" i="5" l="1"/>
  <c r="E1623" i="5"/>
  <c r="H1622" i="5"/>
  <c r="F1622" i="5"/>
  <c r="E1642" i="4"/>
  <c r="C1643" i="4"/>
  <c r="G1311" i="4"/>
  <c r="H1311" i="4" s="1"/>
  <c r="H1630" i="3"/>
  <c r="I1630" i="3" s="1"/>
  <c r="F1631" i="3"/>
  <c r="G1632" i="3"/>
  <c r="E1624" i="5" l="1"/>
  <c r="H1623" i="5"/>
  <c r="G1623" i="5"/>
  <c r="F1623" i="5"/>
  <c r="E1643" i="4"/>
  <c r="C1644" i="4"/>
  <c r="G1312" i="4"/>
  <c r="H1312" i="4" s="1"/>
  <c r="G1633" i="3"/>
  <c r="F1632" i="3"/>
  <c r="H1631" i="3"/>
  <c r="I1631" i="3" s="1"/>
  <c r="H1624" i="5" l="1"/>
  <c r="F1624" i="5"/>
  <c r="G1624" i="5"/>
  <c r="E1625" i="5"/>
  <c r="E1644" i="4"/>
  <c r="C1645" i="4"/>
  <c r="G1313" i="4"/>
  <c r="H1313" i="4" s="1"/>
  <c r="F1633" i="3"/>
  <c r="H1632" i="3"/>
  <c r="I1632" i="3" s="1"/>
  <c r="G1634" i="3"/>
  <c r="E1626" i="5" l="1"/>
  <c r="F1625" i="5"/>
  <c r="H1625" i="5"/>
  <c r="G1625" i="5"/>
  <c r="E1645" i="4"/>
  <c r="C1646" i="4"/>
  <c r="G1314" i="4"/>
  <c r="H1314" i="4" s="1"/>
  <c r="G1635" i="3"/>
  <c r="H1633" i="3"/>
  <c r="I1633" i="3" s="1"/>
  <c r="F1634" i="3"/>
  <c r="E1627" i="5" l="1"/>
  <c r="H1626" i="5"/>
  <c r="G1626" i="5"/>
  <c r="F1626" i="5"/>
  <c r="E1646" i="4"/>
  <c r="C1647" i="4"/>
  <c r="G1315" i="4"/>
  <c r="H1315" i="4" s="1"/>
  <c r="F1635" i="3"/>
  <c r="H1634" i="3"/>
  <c r="I1634" i="3" s="1"/>
  <c r="G1636" i="3"/>
  <c r="H1627" i="5" l="1"/>
  <c r="F1627" i="5"/>
  <c r="E1628" i="5"/>
  <c r="G1627" i="5"/>
  <c r="E1647" i="4"/>
  <c r="C1648" i="4"/>
  <c r="G1316" i="4"/>
  <c r="H1316" i="4" s="1"/>
  <c r="G1637" i="3"/>
  <c r="H1635" i="3"/>
  <c r="I1635" i="3" s="1"/>
  <c r="F1636" i="3"/>
  <c r="F1628" i="5" l="1"/>
  <c r="E1629" i="5"/>
  <c r="H1628" i="5"/>
  <c r="G1628" i="5"/>
  <c r="E1648" i="4"/>
  <c r="C1649" i="4"/>
  <c r="G1317" i="4"/>
  <c r="H1317" i="4" s="1"/>
  <c r="F1637" i="3"/>
  <c r="H1636" i="3"/>
  <c r="I1636" i="3" s="1"/>
  <c r="G1638" i="3"/>
  <c r="G1629" i="5" l="1"/>
  <c r="E1630" i="5"/>
  <c r="H1629" i="5"/>
  <c r="F1629" i="5"/>
  <c r="E1649" i="4"/>
  <c r="C1650" i="4"/>
  <c r="G1318" i="4"/>
  <c r="H1318" i="4" s="1"/>
  <c r="G1639" i="3"/>
  <c r="H1637" i="3"/>
  <c r="I1637" i="3" s="1"/>
  <c r="F1638" i="3"/>
  <c r="H1630" i="5" l="1"/>
  <c r="F1630" i="5"/>
  <c r="E1631" i="5"/>
  <c r="G1630" i="5"/>
  <c r="E1650" i="4"/>
  <c r="C1651" i="4"/>
  <c r="G1319" i="4"/>
  <c r="H1319" i="4" s="1"/>
  <c r="F1639" i="3"/>
  <c r="H1638" i="3"/>
  <c r="I1638" i="3" s="1"/>
  <c r="G1640" i="3"/>
  <c r="E1632" i="5" l="1"/>
  <c r="H1631" i="5"/>
  <c r="G1631" i="5"/>
  <c r="F1631" i="5"/>
  <c r="E1651" i="4"/>
  <c r="C1652" i="4"/>
  <c r="G1320" i="4"/>
  <c r="H1320" i="4" s="1"/>
  <c r="G1641" i="3"/>
  <c r="F1640" i="3"/>
  <c r="H1639" i="3"/>
  <c r="I1639" i="3" s="1"/>
  <c r="E1633" i="5" l="1"/>
  <c r="G1632" i="5"/>
  <c r="H1632" i="5"/>
  <c r="F1632" i="5"/>
  <c r="E1652" i="4"/>
  <c r="C1653" i="4"/>
  <c r="G1321" i="4"/>
  <c r="H1321" i="4" s="1"/>
  <c r="G1642" i="3"/>
  <c r="H1640" i="3"/>
  <c r="I1640" i="3" s="1"/>
  <c r="F1641" i="3"/>
  <c r="H1633" i="5" l="1"/>
  <c r="F1633" i="5"/>
  <c r="E1634" i="5"/>
  <c r="G1633" i="5"/>
  <c r="E1653" i="4"/>
  <c r="C1654" i="4"/>
  <c r="G1322" i="4"/>
  <c r="H1322" i="4" s="1"/>
  <c r="F1642" i="3"/>
  <c r="H1641" i="3"/>
  <c r="I1641" i="3" s="1"/>
  <c r="G1643" i="3"/>
  <c r="E1635" i="5" l="1"/>
  <c r="H1634" i="5"/>
  <c r="G1634" i="5"/>
  <c r="F1634" i="5"/>
  <c r="E1654" i="4"/>
  <c r="C1655" i="4"/>
  <c r="G1323" i="4"/>
  <c r="H1323" i="4" s="1"/>
  <c r="G1644" i="3"/>
  <c r="H1642" i="3"/>
  <c r="I1642" i="3" s="1"/>
  <c r="F1643" i="3"/>
  <c r="G1635" i="5" l="1"/>
  <c r="F1635" i="5"/>
  <c r="E1636" i="5"/>
  <c r="H1635" i="5"/>
  <c r="E1655" i="4"/>
  <c r="C1656" i="4"/>
  <c r="G1324" i="4"/>
  <c r="H1324" i="4" s="1"/>
  <c r="F1644" i="3"/>
  <c r="H1643" i="3"/>
  <c r="I1643" i="3" s="1"/>
  <c r="G1645" i="3"/>
  <c r="H1636" i="5" l="1"/>
  <c r="F1636" i="5"/>
  <c r="E1637" i="5"/>
  <c r="G1636" i="5"/>
  <c r="E1656" i="4"/>
  <c r="C1657" i="4"/>
  <c r="G1325" i="4"/>
  <c r="H1325" i="4" s="1"/>
  <c r="G1646" i="3"/>
  <c r="F1645" i="3"/>
  <c r="H1644" i="3"/>
  <c r="I1644" i="3" s="1"/>
  <c r="E1638" i="5" l="1"/>
  <c r="H1637" i="5"/>
  <c r="G1637" i="5"/>
  <c r="F1637" i="5"/>
  <c r="E1657" i="4"/>
  <c r="C1658" i="4"/>
  <c r="G1326" i="4"/>
  <c r="H1326" i="4" s="1"/>
  <c r="H1645" i="3"/>
  <c r="I1645" i="3" s="1"/>
  <c r="F1646" i="3"/>
  <c r="G1647" i="3"/>
  <c r="E1639" i="5" l="1"/>
  <c r="H1638" i="5"/>
  <c r="G1638" i="5"/>
  <c r="F1638" i="5"/>
  <c r="E1658" i="4"/>
  <c r="C1659" i="4"/>
  <c r="G1327" i="4"/>
  <c r="H1327" i="4" s="1"/>
  <c r="G1648" i="3"/>
  <c r="F1647" i="3"/>
  <c r="H1646" i="3"/>
  <c r="I1646" i="3" s="1"/>
  <c r="H1639" i="5" l="1"/>
  <c r="F1639" i="5"/>
  <c r="E1640" i="5"/>
  <c r="G1639" i="5"/>
  <c r="E1659" i="4"/>
  <c r="C1660" i="4"/>
  <c r="G1328" i="4"/>
  <c r="H1328" i="4" s="1"/>
  <c r="H1647" i="3"/>
  <c r="I1647" i="3" s="1"/>
  <c r="F1648" i="3"/>
  <c r="G1649" i="3"/>
  <c r="G1640" i="5" l="1"/>
  <c r="H1640" i="5"/>
  <c r="E1641" i="5"/>
  <c r="F1640" i="5"/>
  <c r="E1660" i="4"/>
  <c r="C1661" i="4"/>
  <c r="G1329" i="4"/>
  <c r="H1329" i="4" s="1"/>
  <c r="G1650" i="3"/>
  <c r="F1649" i="3"/>
  <c r="H1648" i="3"/>
  <c r="I1648" i="3" s="1"/>
  <c r="E1642" i="5" l="1"/>
  <c r="H1641" i="5"/>
  <c r="G1641" i="5"/>
  <c r="F1641" i="5"/>
  <c r="E1661" i="4"/>
  <c r="C1662" i="4"/>
  <c r="G1330" i="4"/>
  <c r="H1330" i="4" s="1"/>
  <c r="H1649" i="3"/>
  <c r="I1649" i="3" s="1"/>
  <c r="F1650" i="3"/>
  <c r="G1651" i="3"/>
  <c r="H1642" i="5" l="1"/>
  <c r="G1642" i="5"/>
  <c r="F1642" i="5"/>
  <c r="E1643" i="5"/>
  <c r="E1662" i="4"/>
  <c r="C1663" i="4"/>
  <c r="G1331" i="4"/>
  <c r="H1331" i="4" s="1"/>
  <c r="G1652" i="3"/>
  <c r="F1651" i="3"/>
  <c r="H1650" i="3"/>
  <c r="I1650" i="3" s="1"/>
  <c r="F1643" i="5" l="1"/>
  <c r="E1644" i="5"/>
  <c r="H1643" i="5"/>
  <c r="G1643" i="5"/>
  <c r="E1663" i="4"/>
  <c r="C1664" i="4"/>
  <c r="G1332" i="4"/>
  <c r="H1332" i="4" s="1"/>
  <c r="F1652" i="3"/>
  <c r="H1651" i="3"/>
  <c r="I1651" i="3" s="1"/>
  <c r="G1653" i="3"/>
  <c r="E1645" i="5" l="1"/>
  <c r="F1644" i="5"/>
  <c r="H1644" i="5"/>
  <c r="G1644" i="5"/>
  <c r="E1664" i="4"/>
  <c r="C1665" i="4"/>
  <c r="G1333" i="4"/>
  <c r="H1333" i="4" s="1"/>
  <c r="G1654" i="3"/>
  <c r="H1652" i="3"/>
  <c r="I1652" i="3" s="1"/>
  <c r="F1653" i="3"/>
  <c r="H1645" i="5" l="1"/>
  <c r="G1645" i="5"/>
  <c r="F1645" i="5"/>
  <c r="E1646" i="5"/>
  <c r="E1665" i="4"/>
  <c r="C1666" i="4"/>
  <c r="G1334" i="4"/>
  <c r="H1334" i="4" s="1"/>
  <c r="F1654" i="3"/>
  <c r="H1653" i="3"/>
  <c r="I1653" i="3" s="1"/>
  <c r="G1655" i="3"/>
  <c r="E1647" i="5" l="1"/>
  <c r="H1646" i="5"/>
  <c r="G1646" i="5"/>
  <c r="F1646" i="5"/>
  <c r="E1666" i="4"/>
  <c r="C1667" i="4"/>
  <c r="G1335" i="4"/>
  <c r="H1335" i="4" s="1"/>
  <c r="G1656" i="3"/>
  <c r="H1654" i="3"/>
  <c r="I1654" i="3" s="1"/>
  <c r="F1655" i="3"/>
  <c r="E1648" i="5" l="1"/>
  <c r="H1647" i="5"/>
  <c r="G1647" i="5"/>
  <c r="F1647" i="5"/>
  <c r="E1667" i="4"/>
  <c r="C1668" i="4"/>
  <c r="G1336" i="4"/>
  <c r="H1336" i="4" s="1"/>
  <c r="F1656" i="3"/>
  <c r="H1655" i="3"/>
  <c r="I1655" i="3" s="1"/>
  <c r="G1657" i="3"/>
  <c r="H1648" i="5" l="1"/>
  <c r="G1648" i="5"/>
  <c r="F1648" i="5"/>
  <c r="E1649" i="5"/>
  <c r="E1668" i="4"/>
  <c r="C1669" i="4"/>
  <c r="G1337" i="4"/>
  <c r="H1337" i="4" s="1"/>
  <c r="G1658" i="3"/>
  <c r="F1657" i="3"/>
  <c r="H1656" i="3"/>
  <c r="I1656" i="3" s="1"/>
  <c r="E1650" i="5" l="1"/>
  <c r="H1649" i="5"/>
  <c r="G1649" i="5"/>
  <c r="F1649" i="5"/>
  <c r="E1669" i="4"/>
  <c r="C1670" i="4"/>
  <c r="G1338" i="4"/>
  <c r="H1338" i="4" s="1"/>
  <c r="H1657" i="3"/>
  <c r="I1657" i="3" s="1"/>
  <c r="F1658" i="3"/>
  <c r="G1659" i="3"/>
  <c r="H1650" i="5" l="1"/>
  <c r="G1650" i="5"/>
  <c r="F1650" i="5"/>
  <c r="E1651" i="5"/>
  <c r="E1670" i="4"/>
  <c r="C1671" i="4"/>
  <c r="G1339" i="4"/>
  <c r="H1339" i="4" s="1"/>
  <c r="G1660" i="3"/>
  <c r="F1659" i="3"/>
  <c r="H1658" i="3"/>
  <c r="I1658" i="3" s="1"/>
  <c r="H1651" i="5" l="1"/>
  <c r="G1651" i="5"/>
  <c r="F1651" i="5"/>
  <c r="E1652" i="5"/>
  <c r="E1671" i="4"/>
  <c r="C1672" i="4"/>
  <c r="G1340" i="4"/>
  <c r="H1340" i="4" s="1"/>
  <c r="H1659" i="3"/>
  <c r="I1659" i="3" s="1"/>
  <c r="F1660" i="3"/>
  <c r="G1661" i="3"/>
  <c r="G1652" i="5" l="1"/>
  <c r="E1653" i="5"/>
  <c r="H1652" i="5"/>
  <c r="F1652" i="5"/>
  <c r="E1672" i="4"/>
  <c r="C1673" i="4"/>
  <c r="G1341" i="4"/>
  <c r="H1341" i="4" s="1"/>
  <c r="G1662" i="3"/>
  <c r="F1661" i="3"/>
  <c r="H1660" i="3"/>
  <c r="I1660" i="3" s="1"/>
  <c r="E1654" i="5" l="1"/>
  <c r="H1653" i="5"/>
  <c r="G1653" i="5"/>
  <c r="F1653" i="5"/>
  <c r="E1673" i="4"/>
  <c r="C1674" i="4"/>
  <c r="G1342" i="4"/>
  <c r="H1342" i="4" s="1"/>
  <c r="H1661" i="3"/>
  <c r="I1661" i="3" s="1"/>
  <c r="F1662" i="3"/>
  <c r="G1663" i="3"/>
  <c r="H1654" i="5" l="1"/>
  <c r="G1654" i="5"/>
  <c r="F1654" i="5"/>
  <c r="E1655" i="5"/>
  <c r="E1674" i="4"/>
  <c r="C1675" i="4"/>
  <c r="G1343" i="4"/>
  <c r="H1343" i="4" s="1"/>
  <c r="G1664" i="3"/>
  <c r="F1663" i="3"/>
  <c r="H1662" i="3"/>
  <c r="I1662" i="3" s="1"/>
  <c r="F1655" i="5" l="1"/>
  <c r="E1656" i="5"/>
  <c r="H1655" i="5"/>
  <c r="G1655" i="5"/>
  <c r="E1675" i="4"/>
  <c r="C1676" i="4"/>
  <c r="G1344" i="4"/>
  <c r="H1344" i="4" s="1"/>
  <c r="F1664" i="3"/>
  <c r="H1663" i="3"/>
  <c r="I1663" i="3" s="1"/>
  <c r="G1665" i="3"/>
  <c r="E1657" i="5" l="1"/>
  <c r="F1656" i="5"/>
  <c r="H1656" i="5"/>
  <c r="G1656" i="5"/>
  <c r="E1676" i="4"/>
  <c r="C1677" i="4"/>
  <c r="G1345" i="4"/>
  <c r="H1345" i="4" s="1"/>
  <c r="G1666" i="3"/>
  <c r="H1664" i="3"/>
  <c r="I1664" i="3" s="1"/>
  <c r="F1665" i="3"/>
  <c r="H1657" i="5" l="1"/>
  <c r="G1657" i="5"/>
  <c r="F1657" i="5"/>
  <c r="E1658" i="5"/>
  <c r="E1677" i="4"/>
  <c r="C1678" i="4"/>
  <c r="G1346" i="4"/>
  <c r="H1346" i="4" s="1"/>
  <c r="F1666" i="3"/>
  <c r="H1665" i="3"/>
  <c r="I1665" i="3" s="1"/>
  <c r="G1667" i="3"/>
  <c r="E1659" i="5" l="1"/>
  <c r="H1658" i="5"/>
  <c r="G1658" i="5"/>
  <c r="F1658" i="5"/>
  <c r="E1678" i="4"/>
  <c r="C1679" i="4"/>
  <c r="G1347" i="4"/>
  <c r="H1347" i="4" s="1"/>
  <c r="G1668" i="3"/>
  <c r="H1666" i="3"/>
  <c r="I1666" i="3" s="1"/>
  <c r="F1667" i="3"/>
  <c r="E1660" i="5" l="1"/>
  <c r="F1659" i="5"/>
  <c r="H1659" i="5"/>
  <c r="G1659" i="5"/>
  <c r="E1679" i="4"/>
  <c r="C1680" i="4"/>
  <c r="G1348" i="4"/>
  <c r="H1348" i="4" s="1"/>
  <c r="F1668" i="3"/>
  <c r="H1667" i="3"/>
  <c r="I1667" i="3" s="1"/>
  <c r="G1669" i="3"/>
  <c r="H1660" i="5" l="1"/>
  <c r="G1660" i="5"/>
  <c r="F1660" i="5"/>
  <c r="E1661" i="5"/>
  <c r="E1680" i="4"/>
  <c r="C1681" i="4"/>
  <c r="G1349" i="4"/>
  <c r="H1349" i="4" s="1"/>
  <c r="G1670" i="3"/>
  <c r="F1669" i="3"/>
  <c r="H1668" i="3"/>
  <c r="I1668" i="3" s="1"/>
  <c r="E1662" i="5" l="1"/>
  <c r="H1661" i="5"/>
  <c r="G1661" i="5"/>
  <c r="F1661" i="5"/>
  <c r="E1681" i="4"/>
  <c r="C1682" i="4"/>
  <c r="G1350" i="4"/>
  <c r="H1350" i="4" s="1"/>
  <c r="H1669" i="3"/>
  <c r="I1669" i="3" s="1"/>
  <c r="F1670" i="3"/>
  <c r="G1671" i="3"/>
  <c r="H1662" i="5" l="1"/>
  <c r="G1662" i="5"/>
  <c r="F1662" i="5"/>
  <c r="E1663" i="5"/>
  <c r="E1682" i="4"/>
  <c r="C1683" i="4"/>
  <c r="G1351" i="4"/>
  <c r="H1351" i="4" s="1"/>
  <c r="G1672" i="3"/>
  <c r="F1671" i="3"/>
  <c r="H1670" i="3"/>
  <c r="I1670" i="3" s="1"/>
  <c r="H1663" i="5" l="1"/>
  <c r="G1663" i="5"/>
  <c r="F1663" i="5"/>
  <c r="E1664" i="5"/>
  <c r="E1683" i="4"/>
  <c r="C1684" i="4"/>
  <c r="G1352" i="4"/>
  <c r="H1352" i="4" s="1"/>
  <c r="H1671" i="3"/>
  <c r="I1671" i="3" s="1"/>
  <c r="F1672" i="3"/>
  <c r="G1673" i="3"/>
  <c r="G1664" i="5" l="1"/>
  <c r="E1665" i="5"/>
  <c r="H1664" i="5"/>
  <c r="F1664" i="5"/>
  <c r="E1684" i="4"/>
  <c r="C1685" i="4"/>
  <c r="G1353" i="4"/>
  <c r="H1353" i="4" s="1"/>
  <c r="G1674" i="3"/>
  <c r="F1673" i="3"/>
  <c r="H1672" i="3"/>
  <c r="I1672" i="3" s="1"/>
  <c r="E1666" i="5" l="1"/>
  <c r="H1665" i="5"/>
  <c r="G1665" i="5"/>
  <c r="F1665" i="5"/>
  <c r="E1685" i="4"/>
  <c r="C1686" i="4"/>
  <c r="G1354" i="4"/>
  <c r="H1354" i="4" s="1"/>
  <c r="H1673" i="3"/>
  <c r="I1673" i="3" s="1"/>
  <c r="F1674" i="3"/>
  <c r="G1675" i="3"/>
  <c r="H1666" i="5" l="1"/>
  <c r="G1666" i="5"/>
  <c r="F1666" i="5"/>
  <c r="E1667" i="5"/>
  <c r="E1686" i="4"/>
  <c r="C1687" i="4"/>
  <c r="G1355" i="4"/>
  <c r="H1355" i="4" s="1"/>
  <c r="G1676" i="3"/>
  <c r="F1675" i="3"/>
  <c r="H1674" i="3"/>
  <c r="I1674" i="3" s="1"/>
  <c r="F1667" i="5" l="1"/>
  <c r="E1668" i="5"/>
  <c r="H1667" i="5"/>
  <c r="G1667" i="5"/>
  <c r="E1687" i="4"/>
  <c r="C1688" i="4"/>
  <c r="G1356" i="4"/>
  <c r="H1356" i="4" s="1"/>
  <c r="F1676" i="3"/>
  <c r="H1675" i="3"/>
  <c r="I1675" i="3" s="1"/>
  <c r="G1677" i="3"/>
  <c r="E1669" i="5" l="1"/>
  <c r="F1668" i="5"/>
  <c r="H1668" i="5"/>
  <c r="G1668" i="5"/>
  <c r="E1688" i="4"/>
  <c r="C1689" i="4"/>
  <c r="G1357" i="4"/>
  <c r="H1357" i="4" s="1"/>
  <c r="G1678" i="3"/>
  <c r="H1676" i="3"/>
  <c r="I1676" i="3" s="1"/>
  <c r="F1677" i="3"/>
  <c r="H1669" i="5" l="1"/>
  <c r="G1669" i="5"/>
  <c r="F1669" i="5"/>
  <c r="E1670" i="5"/>
  <c r="E1689" i="4"/>
  <c r="C1690" i="4"/>
  <c r="G1358" i="4"/>
  <c r="H1358" i="4" s="1"/>
  <c r="F1678" i="3"/>
  <c r="H1677" i="3"/>
  <c r="I1677" i="3" s="1"/>
  <c r="G1679" i="3"/>
  <c r="E1671" i="5" l="1"/>
  <c r="H1670" i="5"/>
  <c r="G1670" i="5"/>
  <c r="F1670" i="5"/>
  <c r="E1690" i="4"/>
  <c r="C1691" i="4"/>
  <c r="G1359" i="4"/>
  <c r="H1359" i="4" s="1"/>
  <c r="G1680" i="3"/>
  <c r="H1678" i="3"/>
  <c r="I1678" i="3" s="1"/>
  <c r="F1679" i="3"/>
  <c r="E1672" i="5" l="1"/>
  <c r="H1671" i="5"/>
  <c r="G1671" i="5"/>
  <c r="F1671" i="5"/>
  <c r="E1691" i="4"/>
  <c r="C1692" i="4"/>
  <c r="G1360" i="4"/>
  <c r="H1360" i="4" s="1"/>
  <c r="F1680" i="3"/>
  <c r="H1679" i="3"/>
  <c r="I1679" i="3" s="1"/>
  <c r="G1681" i="3"/>
  <c r="H1672" i="5" l="1"/>
  <c r="G1672" i="5"/>
  <c r="F1672" i="5"/>
  <c r="E1673" i="5"/>
  <c r="E1692" i="4"/>
  <c r="C1693" i="4"/>
  <c r="G1361" i="4"/>
  <c r="H1361" i="4" s="1"/>
  <c r="G1682" i="3"/>
  <c r="F1681" i="3"/>
  <c r="H1680" i="3"/>
  <c r="I1680" i="3" s="1"/>
  <c r="E1674" i="5" l="1"/>
  <c r="H1673" i="5"/>
  <c r="G1673" i="5"/>
  <c r="F1673" i="5"/>
  <c r="E1693" i="4"/>
  <c r="C1694" i="4"/>
  <c r="G1362" i="4"/>
  <c r="H1362" i="4" s="1"/>
  <c r="H1681" i="3"/>
  <c r="I1681" i="3" s="1"/>
  <c r="F1682" i="3"/>
  <c r="G1683" i="3"/>
  <c r="H1674" i="5" l="1"/>
  <c r="G1674" i="5"/>
  <c r="F1674" i="5"/>
  <c r="E1675" i="5"/>
  <c r="E1694" i="4"/>
  <c r="C1695" i="4"/>
  <c r="G1363" i="4"/>
  <c r="H1363" i="4" s="1"/>
  <c r="G1684" i="3"/>
  <c r="F1683" i="3"/>
  <c r="H1682" i="3"/>
  <c r="I1682" i="3" s="1"/>
  <c r="H1675" i="5" l="1"/>
  <c r="G1675" i="5"/>
  <c r="F1675" i="5"/>
  <c r="E1676" i="5"/>
  <c r="E1695" i="4"/>
  <c r="C1696" i="4"/>
  <c r="G1364" i="4"/>
  <c r="H1364" i="4" s="1"/>
  <c r="H1683" i="3"/>
  <c r="I1683" i="3" s="1"/>
  <c r="F1684" i="3"/>
  <c r="G1685" i="3"/>
  <c r="G1676" i="5" l="1"/>
  <c r="E1677" i="5"/>
  <c r="H1676" i="5"/>
  <c r="F1676" i="5"/>
  <c r="E1696" i="4"/>
  <c r="C1697" i="4"/>
  <c r="G1365" i="4"/>
  <c r="H1365" i="4" s="1"/>
  <c r="G1686" i="3"/>
  <c r="F1685" i="3"/>
  <c r="H1684" i="3"/>
  <c r="I1684" i="3" s="1"/>
  <c r="E1678" i="5" l="1"/>
  <c r="H1677" i="5"/>
  <c r="G1677" i="5"/>
  <c r="F1677" i="5"/>
  <c r="E1697" i="4"/>
  <c r="C1698" i="4"/>
  <c r="G1366" i="4"/>
  <c r="H1366" i="4" s="1"/>
  <c r="H1685" i="3"/>
  <c r="I1685" i="3" s="1"/>
  <c r="F1686" i="3"/>
  <c r="G1687" i="3"/>
  <c r="H1678" i="5" l="1"/>
  <c r="G1678" i="5"/>
  <c r="F1678" i="5"/>
  <c r="E1679" i="5"/>
  <c r="E1698" i="4"/>
  <c r="C1699" i="4"/>
  <c r="G1367" i="4"/>
  <c r="H1367" i="4" s="1"/>
  <c r="G1688" i="3"/>
  <c r="F1687" i="3"/>
  <c r="H1686" i="3"/>
  <c r="I1686" i="3" s="1"/>
  <c r="F1679" i="5" l="1"/>
  <c r="H1679" i="5"/>
  <c r="E1680" i="5"/>
  <c r="G1679" i="5"/>
  <c r="E1699" i="4"/>
  <c r="C1700" i="4"/>
  <c r="G1368" i="4"/>
  <c r="H1368" i="4" s="1"/>
  <c r="F1688" i="3"/>
  <c r="H1687" i="3"/>
  <c r="I1687" i="3" s="1"/>
  <c r="G1689" i="3"/>
  <c r="E1681" i="5" l="1"/>
  <c r="H1680" i="5"/>
  <c r="F1680" i="5"/>
  <c r="G1680" i="5"/>
  <c r="E1700" i="4"/>
  <c r="C1701" i="4"/>
  <c r="G1369" i="4"/>
  <c r="H1369" i="4" s="1"/>
  <c r="G1690" i="3"/>
  <c r="H1688" i="3"/>
  <c r="I1688" i="3" s="1"/>
  <c r="F1689" i="3"/>
  <c r="H1681" i="5" l="1"/>
  <c r="G1681" i="5"/>
  <c r="F1681" i="5"/>
  <c r="E1682" i="5"/>
  <c r="E1701" i="4"/>
  <c r="C1702" i="4"/>
  <c r="G1370" i="4"/>
  <c r="H1370" i="4" s="1"/>
  <c r="F1690" i="3"/>
  <c r="H1689" i="3"/>
  <c r="I1689" i="3" s="1"/>
  <c r="G1691" i="3"/>
  <c r="E1683" i="5" l="1"/>
  <c r="H1682" i="5"/>
  <c r="G1682" i="5"/>
  <c r="F1682" i="5"/>
  <c r="E1702" i="4"/>
  <c r="C1703" i="4"/>
  <c r="G1371" i="4"/>
  <c r="H1371" i="4" s="1"/>
  <c r="G1692" i="3"/>
  <c r="H1690" i="3"/>
  <c r="I1690" i="3" s="1"/>
  <c r="F1691" i="3"/>
  <c r="E1684" i="5" l="1"/>
  <c r="H1683" i="5"/>
  <c r="G1683" i="5"/>
  <c r="F1683" i="5"/>
  <c r="E1703" i="4"/>
  <c r="C1704" i="4"/>
  <c r="G1372" i="4"/>
  <c r="H1372" i="4" s="1"/>
  <c r="F1692" i="3"/>
  <c r="H1691" i="3"/>
  <c r="I1691" i="3" s="1"/>
  <c r="G1693" i="3"/>
  <c r="H1684" i="5" l="1"/>
  <c r="G1684" i="5"/>
  <c r="F1684" i="5"/>
  <c r="E1685" i="5"/>
  <c r="E1704" i="4"/>
  <c r="C1705" i="4"/>
  <c r="G1373" i="4"/>
  <c r="H1373" i="4" s="1"/>
  <c r="G1694" i="3"/>
  <c r="F1693" i="3"/>
  <c r="H1692" i="3"/>
  <c r="I1692" i="3" s="1"/>
  <c r="E1686" i="5" l="1"/>
  <c r="H1685" i="5"/>
  <c r="G1685" i="5"/>
  <c r="F1685" i="5"/>
  <c r="E1705" i="4"/>
  <c r="C1706" i="4"/>
  <c r="G1374" i="4"/>
  <c r="H1374" i="4" s="1"/>
  <c r="H1693" i="3"/>
  <c r="I1693" i="3" s="1"/>
  <c r="F1694" i="3"/>
  <c r="G1695" i="3"/>
  <c r="H1686" i="5" l="1"/>
  <c r="G1686" i="5"/>
  <c r="F1686" i="5"/>
  <c r="E1687" i="5"/>
  <c r="E1706" i="4"/>
  <c r="C1707" i="4"/>
  <c r="G1375" i="4"/>
  <c r="H1375" i="4" s="1"/>
  <c r="G1696" i="3"/>
  <c r="F1695" i="3"/>
  <c r="H1694" i="3"/>
  <c r="I1694" i="3" s="1"/>
  <c r="H1687" i="5" l="1"/>
  <c r="G1687" i="5"/>
  <c r="F1687" i="5"/>
  <c r="E1688" i="5"/>
  <c r="E1707" i="4"/>
  <c r="C1708" i="4"/>
  <c r="G1376" i="4"/>
  <c r="H1376" i="4" s="1"/>
  <c r="H1695" i="3"/>
  <c r="I1695" i="3" s="1"/>
  <c r="F1696" i="3"/>
  <c r="G1697" i="3"/>
  <c r="E1689" i="5" l="1"/>
  <c r="G1688" i="5"/>
  <c r="H1688" i="5"/>
  <c r="F1688" i="5"/>
  <c r="E1708" i="4"/>
  <c r="C1709" i="4"/>
  <c r="G1377" i="4"/>
  <c r="H1377" i="4" s="1"/>
  <c r="G1698" i="3"/>
  <c r="F1697" i="3"/>
  <c r="H1696" i="3"/>
  <c r="I1696" i="3" s="1"/>
  <c r="E1690" i="5" l="1"/>
  <c r="H1689" i="5"/>
  <c r="G1689" i="5"/>
  <c r="F1689" i="5"/>
  <c r="E1709" i="4"/>
  <c r="C1710" i="4"/>
  <c r="G1378" i="4"/>
  <c r="H1378" i="4" s="1"/>
  <c r="H1697" i="3"/>
  <c r="I1697" i="3" s="1"/>
  <c r="F1698" i="3"/>
  <c r="G1699" i="3"/>
  <c r="H1690" i="5" l="1"/>
  <c r="G1690" i="5"/>
  <c r="F1690" i="5"/>
  <c r="E1691" i="5"/>
  <c r="E1710" i="4"/>
  <c r="C1711" i="4"/>
  <c r="G1379" i="4"/>
  <c r="H1379" i="4" s="1"/>
  <c r="G1700" i="3"/>
  <c r="F1699" i="3"/>
  <c r="H1698" i="3"/>
  <c r="I1698" i="3" s="1"/>
  <c r="F1691" i="5" l="1"/>
  <c r="H1691" i="5"/>
  <c r="E1692" i="5"/>
  <c r="G1691" i="5"/>
  <c r="E1711" i="4"/>
  <c r="C1712" i="4"/>
  <c r="G1380" i="4"/>
  <c r="H1380" i="4" s="1"/>
  <c r="F1700" i="3"/>
  <c r="H1699" i="3"/>
  <c r="I1699" i="3" s="1"/>
  <c r="G1701" i="3"/>
  <c r="E1693" i="5" l="1"/>
  <c r="H1692" i="5"/>
  <c r="F1692" i="5"/>
  <c r="G1692" i="5"/>
  <c r="E1712" i="4"/>
  <c r="C1713" i="4"/>
  <c r="G1381" i="4"/>
  <c r="H1381" i="4" s="1"/>
  <c r="G1702" i="3"/>
  <c r="H1700" i="3"/>
  <c r="I1700" i="3" s="1"/>
  <c r="F1701" i="3"/>
  <c r="H1693" i="5" l="1"/>
  <c r="G1693" i="5"/>
  <c r="F1693" i="5"/>
  <c r="E1694" i="5"/>
  <c r="E1713" i="4"/>
  <c r="C1714" i="4"/>
  <c r="G1382" i="4"/>
  <c r="H1382" i="4" s="1"/>
  <c r="F1702" i="3"/>
  <c r="H1701" i="3"/>
  <c r="I1701" i="3" s="1"/>
  <c r="G1703" i="3"/>
  <c r="E1695" i="5" l="1"/>
  <c r="H1694" i="5"/>
  <c r="G1694" i="5"/>
  <c r="F1694" i="5"/>
  <c r="E1714" i="4"/>
  <c r="C1715" i="4"/>
  <c r="G1383" i="4"/>
  <c r="H1383" i="4" s="1"/>
  <c r="G1704" i="3"/>
  <c r="H1702" i="3"/>
  <c r="I1702" i="3" s="1"/>
  <c r="F1703" i="3"/>
  <c r="E1696" i="5" l="1"/>
  <c r="H1695" i="5"/>
  <c r="G1695" i="5"/>
  <c r="F1695" i="5"/>
  <c r="E1715" i="4"/>
  <c r="C1716" i="4"/>
  <c r="G1384" i="4"/>
  <c r="H1384" i="4" s="1"/>
  <c r="F1704" i="3"/>
  <c r="H1703" i="3"/>
  <c r="I1703" i="3" s="1"/>
  <c r="G1705" i="3"/>
  <c r="H1696" i="5" l="1"/>
  <c r="G1696" i="5"/>
  <c r="F1696" i="5"/>
  <c r="E1697" i="5"/>
  <c r="E1716" i="4"/>
  <c r="C1717" i="4"/>
  <c r="G1385" i="4"/>
  <c r="H1385" i="4" s="1"/>
  <c r="G1706" i="3"/>
  <c r="F1705" i="3"/>
  <c r="H1704" i="3"/>
  <c r="I1704" i="3" s="1"/>
  <c r="E1698" i="5" l="1"/>
  <c r="H1697" i="5"/>
  <c r="G1697" i="5"/>
  <c r="F1697" i="5"/>
  <c r="E1717" i="4"/>
  <c r="C1718" i="4"/>
  <c r="G1386" i="4"/>
  <c r="H1386" i="4" s="1"/>
  <c r="H1705" i="3"/>
  <c r="I1705" i="3" s="1"/>
  <c r="F1706" i="3"/>
  <c r="G1707" i="3"/>
  <c r="H1698" i="5" l="1"/>
  <c r="G1698" i="5"/>
  <c r="F1698" i="5"/>
  <c r="E1699" i="5"/>
  <c r="E1718" i="4"/>
  <c r="C1719" i="4"/>
  <c r="G1387" i="4"/>
  <c r="H1387" i="4" s="1"/>
  <c r="G1708" i="3"/>
  <c r="F1707" i="3"/>
  <c r="H1706" i="3"/>
  <c r="I1706" i="3" s="1"/>
  <c r="H1699" i="5" l="1"/>
  <c r="G1699" i="5"/>
  <c r="F1699" i="5"/>
  <c r="E1700" i="5"/>
  <c r="E1719" i="4"/>
  <c r="C1720" i="4"/>
  <c r="G1388" i="4"/>
  <c r="H1388" i="4" s="1"/>
  <c r="H1707" i="3"/>
  <c r="I1707" i="3" s="1"/>
  <c r="F1708" i="3"/>
  <c r="G1709" i="3"/>
  <c r="E1701" i="5" l="1"/>
  <c r="G1700" i="5"/>
  <c r="H1700" i="5"/>
  <c r="F1700" i="5"/>
  <c r="E1720" i="4"/>
  <c r="C1721" i="4"/>
  <c r="G1389" i="4"/>
  <c r="H1389" i="4" s="1"/>
  <c r="G1710" i="3"/>
  <c r="F1709" i="3"/>
  <c r="H1708" i="3"/>
  <c r="I1708" i="3" s="1"/>
  <c r="E1702" i="5" l="1"/>
  <c r="H1701" i="5"/>
  <c r="G1701" i="5"/>
  <c r="F1701" i="5"/>
  <c r="E1721" i="4"/>
  <c r="C1722" i="4"/>
  <c r="G1390" i="4"/>
  <c r="H1390" i="4" s="1"/>
  <c r="H1709" i="3"/>
  <c r="I1709" i="3" s="1"/>
  <c r="F1710" i="3"/>
  <c r="G1711" i="3"/>
  <c r="H1702" i="5" l="1"/>
  <c r="G1702" i="5"/>
  <c r="F1702" i="5"/>
  <c r="E1703" i="5"/>
  <c r="E1722" i="4"/>
  <c r="C1723" i="4"/>
  <c r="G1391" i="4"/>
  <c r="H1391" i="4" s="1"/>
  <c r="G1712" i="3"/>
  <c r="F1711" i="3"/>
  <c r="H1710" i="3"/>
  <c r="I1710" i="3" s="1"/>
  <c r="F1703" i="5" l="1"/>
  <c r="H1703" i="5"/>
  <c r="G1703" i="5"/>
  <c r="E1704" i="5"/>
  <c r="E1723" i="4"/>
  <c r="C1724" i="4"/>
  <c r="G1392" i="4"/>
  <c r="H1392" i="4" s="1"/>
  <c r="F1712" i="3"/>
  <c r="H1711" i="3"/>
  <c r="I1711" i="3" s="1"/>
  <c r="G1713" i="3"/>
  <c r="E1705" i="5" l="1"/>
  <c r="H1704" i="5"/>
  <c r="F1704" i="5"/>
  <c r="G1704" i="5"/>
  <c r="E1724" i="4"/>
  <c r="C1725" i="4"/>
  <c r="G1393" i="4"/>
  <c r="H1393" i="4" s="1"/>
  <c r="G1714" i="3"/>
  <c r="H1712" i="3"/>
  <c r="I1712" i="3" s="1"/>
  <c r="F1713" i="3"/>
  <c r="H1705" i="5" l="1"/>
  <c r="G1705" i="5"/>
  <c r="F1705" i="5"/>
  <c r="E1706" i="5"/>
  <c r="E1725" i="4"/>
  <c r="C1726" i="4"/>
  <c r="G1394" i="4"/>
  <c r="H1394" i="4" s="1"/>
  <c r="F1714" i="3"/>
  <c r="H1713" i="3"/>
  <c r="I1713" i="3" s="1"/>
  <c r="G1715" i="3"/>
  <c r="E1707" i="5" l="1"/>
  <c r="H1706" i="5"/>
  <c r="G1706" i="5"/>
  <c r="F1706" i="5"/>
  <c r="E1726" i="4"/>
  <c r="C1727" i="4"/>
  <c r="G1395" i="4"/>
  <c r="H1395" i="4" s="1"/>
  <c r="G1716" i="3"/>
  <c r="H1714" i="3"/>
  <c r="I1714" i="3" s="1"/>
  <c r="F1715" i="3"/>
  <c r="E1708" i="5" l="1"/>
  <c r="H1707" i="5"/>
  <c r="G1707" i="5"/>
  <c r="F1707" i="5"/>
  <c r="E1727" i="4"/>
  <c r="C1728" i="4"/>
  <c r="G1396" i="4"/>
  <c r="H1396" i="4" s="1"/>
  <c r="F1716" i="3"/>
  <c r="H1715" i="3"/>
  <c r="I1715" i="3" s="1"/>
  <c r="G1717" i="3"/>
  <c r="H1708" i="5" l="1"/>
  <c r="G1708" i="5"/>
  <c r="F1708" i="5"/>
  <c r="E1709" i="5"/>
  <c r="E1728" i="4"/>
  <c r="C1729" i="4"/>
  <c r="G1397" i="4"/>
  <c r="H1397" i="4" s="1"/>
  <c r="G1718" i="3"/>
  <c r="F1717" i="3"/>
  <c r="H1716" i="3"/>
  <c r="I1716" i="3" s="1"/>
  <c r="E1710" i="5" l="1"/>
  <c r="H1709" i="5"/>
  <c r="G1709" i="5"/>
  <c r="F1709" i="5"/>
  <c r="E1729" i="4"/>
  <c r="C1730" i="4"/>
  <c r="G1398" i="4"/>
  <c r="H1398" i="4" s="1"/>
  <c r="H1717" i="3"/>
  <c r="I1717" i="3" s="1"/>
  <c r="F1718" i="3"/>
  <c r="G1719" i="3"/>
  <c r="H1710" i="5" l="1"/>
  <c r="G1710" i="5"/>
  <c r="F1710" i="5"/>
  <c r="E1711" i="5"/>
  <c r="E1730" i="4"/>
  <c r="C1731" i="4"/>
  <c r="G1399" i="4"/>
  <c r="H1399" i="4" s="1"/>
  <c r="G1720" i="3"/>
  <c r="F1719" i="3"/>
  <c r="H1718" i="3"/>
  <c r="I1718" i="3" s="1"/>
  <c r="H1711" i="5" l="1"/>
  <c r="G1711" i="5"/>
  <c r="F1711" i="5"/>
  <c r="E1712" i="5"/>
  <c r="E1731" i="4"/>
  <c r="C1732" i="4"/>
  <c r="G1400" i="4"/>
  <c r="H1400" i="4" s="1"/>
  <c r="H1719" i="3"/>
  <c r="I1719" i="3" s="1"/>
  <c r="F1720" i="3"/>
  <c r="G1721" i="3"/>
  <c r="E1713" i="5" l="1"/>
  <c r="G1712" i="5"/>
  <c r="H1712" i="5"/>
  <c r="F1712" i="5"/>
  <c r="E1732" i="4"/>
  <c r="C1733" i="4"/>
  <c r="G1401" i="4"/>
  <c r="H1401" i="4" s="1"/>
  <c r="G1722" i="3"/>
  <c r="F1721" i="3"/>
  <c r="H1720" i="3"/>
  <c r="I1720" i="3" s="1"/>
  <c r="E1714" i="5" l="1"/>
  <c r="H1713" i="5"/>
  <c r="G1713" i="5"/>
  <c r="F1713" i="5"/>
  <c r="E1733" i="4"/>
  <c r="C1734" i="4"/>
  <c r="G1402" i="4"/>
  <c r="H1402" i="4" s="1"/>
  <c r="H1721" i="3"/>
  <c r="I1721" i="3" s="1"/>
  <c r="F1722" i="3"/>
  <c r="G1723" i="3"/>
  <c r="H1714" i="5" l="1"/>
  <c r="G1714" i="5"/>
  <c r="F1714" i="5"/>
  <c r="E1715" i="5"/>
  <c r="E1734" i="4"/>
  <c r="C1735" i="4"/>
  <c r="G1403" i="4"/>
  <c r="H1403" i="4" s="1"/>
  <c r="G1724" i="3"/>
  <c r="F1723" i="3"/>
  <c r="H1722" i="3"/>
  <c r="I1722" i="3" s="1"/>
  <c r="F1715" i="5" l="1"/>
  <c r="H1715" i="5"/>
  <c r="E1716" i="5"/>
  <c r="G1715" i="5"/>
  <c r="E1735" i="4"/>
  <c r="C1736" i="4"/>
  <c r="G1404" i="4"/>
  <c r="H1404" i="4" s="1"/>
  <c r="F1724" i="3"/>
  <c r="H1723" i="3"/>
  <c r="I1723" i="3" s="1"/>
  <c r="G1725" i="3"/>
  <c r="G1716" i="5" l="1"/>
  <c r="E1717" i="5"/>
  <c r="F1716" i="5"/>
  <c r="H1716" i="5"/>
  <c r="E1736" i="4"/>
  <c r="C1737" i="4"/>
  <c r="G1405" i="4"/>
  <c r="H1405" i="4" s="1"/>
  <c r="G1726" i="3"/>
  <c r="H1724" i="3"/>
  <c r="I1724" i="3" s="1"/>
  <c r="F1725" i="3"/>
  <c r="H1717" i="5" l="1"/>
  <c r="G1717" i="5"/>
  <c r="F1717" i="5"/>
  <c r="E1718" i="5"/>
  <c r="E1737" i="4"/>
  <c r="C1738" i="4"/>
  <c r="G1406" i="4"/>
  <c r="H1406" i="4" s="1"/>
  <c r="F1726" i="3"/>
  <c r="H1725" i="3"/>
  <c r="I1725" i="3" s="1"/>
  <c r="G1727" i="3"/>
  <c r="E1719" i="5" l="1"/>
  <c r="H1718" i="5"/>
  <c r="G1718" i="5"/>
  <c r="F1718" i="5"/>
  <c r="E1738" i="4"/>
  <c r="C1739" i="4"/>
  <c r="G1407" i="4"/>
  <c r="H1407" i="4" s="1"/>
  <c r="G1728" i="3"/>
  <c r="H1726" i="3"/>
  <c r="I1726" i="3" s="1"/>
  <c r="F1727" i="3"/>
  <c r="G1719" i="5" l="1"/>
  <c r="F1719" i="5"/>
  <c r="E1720" i="5"/>
  <c r="H1719" i="5"/>
  <c r="E1739" i="4"/>
  <c r="C1740" i="4"/>
  <c r="G1408" i="4"/>
  <c r="H1408" i="4" s="1"/>
  <c r="F1728" i="3"/>
  <c r="H1727" i="3"/>
  <c r="I1727" i="3" s="1"/>
  <c r="G1729" i="3"/>
  <c r="H1720" i="5" l="1"/>
  <c r="G1720" i="5"/>
  <c r="F1720" i="5"/>
  <c r="E1721" i="5"/>
  <c r="E1740" i="4"/>
  <c r="C1741" i="4"/>
  <c r="G1409" i="4"/>
  <c r="H1409" i="4" s="1"/>
  <c r="G1730" i="3"/>
  <c r="F1729" i="3"/>
  <c r="H1728" i="3"/>
  <c r="I1728" i="3" s="1"/>
  <c r="E1722" i="5" l="1"/>
  <c r="H1721" i="5"/>
  <c r="F1721" i="5"/>
  <c r="G1721" i="5"/>
  <c r="E1741" i="4"/>
  <c r="C1742" i="4"/>
  <c r="G1410" i="4"/>
  <c r="H1410" i="4" s="1"/>
  <c r="H1729" i="3"/>
  <c r="I1729" i="3" s="1"/>
  <c r="F1730" i="3"/>
  <c r="G1731" i="3"/>
  <c r="G1722" i="5" l="1"/>
  <c r="F1722" i="5"/>
  <c r="E1723" i="5"/>
  <c r="H1722" i="5"/>
  <c r="E1742" i="4"/>
  <c r="C1743" i="4"/>
  <c r="G1411" i="4"/>
  <c r="H1411" i="4" s="1"/>
  <c r="G1732" i="3"/>
  <c r="F1731" i="3"/>
  <c r="H1730" i="3"/>
  <c r="I1730" i="3" s="1"/>
  <c r="H1723" i="5" l="1"/>
  <c r="G1723" i="5"/>
  <c r="F1723" i="5"/>
  <c r="E1724" i="5"/>
  <c r="E1743" i="4"/>
  <c r="C1744" i="4"/>
  <c r="G1412" i="4"/>
  <c r="H1412" i="4" s="1"/>
  <c r="H1731" i="3"/>
  <c r="I1731" i="3" s="1"/>
  <c r="F1732" i="3"/>
  <c r="G1733" i="3"/>
  <c r="G1724" i="5" l="1"/>
  <c r="F1724" i="5"/>
  <c r="E1725" i="5"/>
  <c r="H1724" i="5"/>
  <c r="E1744" i="4"/>
  <c r="C1745" i="4"/>
  <c r="G1413" i="4"/>
  <c r="H1413" i="4" s="1"/>
  <c r="G1734" i="3"/>
  <c r="F1733" i="3"/>
  <c r="H1732" i="3"/>
  <c r="I1732" i="3" s="1"/>
  <c r="H1725" i="5" l="1"/>
  <c r="G1725" i="5"/>
  <c r="F1725" i="5"/>
  <c r="E1726" i="5"/>
  <c r="E1745" i="4"/>
  <c r="C1746" i="4"/>
  <c r="G1414" i="4"/>
  <c r="H1414" i="4" s="1"/>
  <c r="F1734" i="3"/>
  <c r="H1733" i="3"/>
  <c r="I1733" i="3" s="1"/>
  <c r="G1735" i="3"/>
  <c r="H1726" i="5" l="1"/>
  <c r="G1726" i="5"/>
  <c r="F1726" i="5"/>
  <c r="E1727" i="5"/>
  <c r="E1746" i="4"/>
  <c r="C1747" i="4"/>
  <c r="G1415" i="4"/>
  <c r="H1415" i="4" s="1"/>
  <c r="G1736" i="3"/>
  <c r="H1734" i="3"/>
  <c r="I1734" i="3" s="1"/>
  <c r="F1735" i="3"/>
  <c r="E1728" i="5" l="1"/>
  <c r="H1727" i="5"/>
  <c r="G1727" i="5"/>
  <c r="F1727" i="5"/>
  <c r="E1747" i="4"/>
  <c r="C1748" i="4"/>
  <c r="G1416" i="4"/>
  <c r="H1416" i="4" s="1"/>
  <c r="F1736" i="3"/>
  <c r="H1735" i="3"/>
  <c r="I1735" i="3" s="1"/>
  <c r="G1737" i="3"/>
  <c r="H1728" i="5" l="1"/>
  <c r="G1728" i="5"/>
  <c r="F1728" i="5"/>
  <c r="E1729" i="5"/>
  <c r="E1748" i="4"/>
  <c r="C1749" i="4"/>
  <c r="G1417" i="4"/>
  <c r="H1417" i="4" s="1"/>
  <c r="G1738" i="3"/>
  <c r="H1736" i="3"/>
  <c r="I1736" i="3" s="1"/>
  <c r="F1737" i="3"/>
  <c r="H1729" i="5" l="1"/>
  <c r="G1729" i="5"/>
  <c r="F1729" i="5"/>
  <c r="E1730" i="5"/>
  <c r="E1749" i="4"/>
  <c r="C1750" i="4"/>
  <c r="G1418" i="4"/>
  <c r="H1418" i="4" s="1"/>
  <c r="F1738" i="3"/>
  <c r="H1737" i="3"/>
  <c r="I1737" i="3" s="1"/>
  <c r="G1739" i="3"/>
  <c r="G1730" i="5" l="1"/>
  <c r="F1730" i="5"/>
  <c r="E1731" i="5"/>
  <c r="H1730" i="5"/>
  <c r="E1750" i="4"/>
  <c r="C1751" i="4"/>
  <c r="G1419" i="4"/>
  <c r="H1419" i="4" s="1"/>
  <c r="G1740" i="3"/>
  <c r="F1739" i="3"/>
  <c r="H1738" i="3"/>
  <c r="I1738" i="3" s="1"/>
  <c r="H1731" i="5" l="1"/>
  <c r="G1731" i="5"/>
  <c r="F1731" i="5"/>
  <c r="E1732" i="5"/>
  <c r="E1751" i="4"/>
  <c r="C1752" i="4"/>
  <c r="G1420" i="4"/>
  <c r="H1420" i="4" s="1"/>
  <c r="H1739" i="3"/>
  <c r="I1739" i="3" s="1"/>
  <c r="F1740" i="3"/>
  <c r="G1741" i="3"/>
  <c r="H1732" i="5" l="1"/>
  <c r="G1732" i="5"/>
  <c r="F1732" i="5"/>
  <c r="E1733" i="5"/>
  <c r="E1752" i="4"/>
  <c r="C1753" i="4"/>
  <c r="G1421" i="4"/>
  <c r="H1421" i="4" s="1"/>
  <c r="G1742" i="3"/>
  <c r="F1741" i="3"/>
  <c r="H1740" i="3"/>
  <c r="I1740" i="3" s="1"/>
  <c r="E1734" i="5" l="1"/>
  <c r="H1733" i="5"/>
  <c r="G1733" i="5"/>
  <c r="F1733" i="5"/>
  <c r="E1753" i="4"/>
  <c r="C1754" i="4"/>
  <c r="G1422" i="4"/>
  <c r="H1422" i="4" s="1"/>
  <c r="H1741" i="3"/>
  <c r="I1741" i="3" s="1"/>
  <c r="F1742" i="3"/>
  <c r="G1743" i="3"/>
  <c r="E1735" i="5" l="1"/>
  <c r="H1734" i="5"/>
  <c r="G1734" i="5"/>
  <c r="F1734" i="5"/>
  <c r="E1754" i="4"/>
  <c r="C1755" i="4"/>
  <c r="G1423" i="4"/>
  <c r="H1423" i="4" s="1"/>
  <c r="G1744" i="3"/>
  <c r="F1743" i="3"/>
  <c r="H1742" i="3"/>
  <c r="I1742" i="3" s="1"/>
  <c r="H1735" i="5" l="1"/>
  <c r="G1735" i="5"/>
  <c r="F1735" i="5"/>
  <c r="E1736" i="5"/>
  <c r="E1755" i="4"/>
  <c r="C1756" i="4"/>
  <c r="G1424" i="4"/>
  <c r="H1424" i="4" s="1"/>
  <c r="H1743" i="3"/>
  <c r="I1743" i="3" s="1"/>
  <c r="F1744" i="3"/>
  <c r="G1745" i="3"/>
  <c r="H1736" i="5" l="1"/>
  <c r="G1736" i="5"/>
  <c r="F1736" i="5"/>
  <c r="E1737" i="5"/>
  <c r="E1756" i="4"/>
  <c r="C1757" i="4"/>
  <c r="G1425" i="4"/>
  <c r="H1425" i="4" s="1"/>
  <c r="G1746" i="3"/>
  <c r="F1745" i="3"/>
  <c r="H1744" i="3"/>
  <c r="I1744" i="3" s="1"/>
  <c r="E1738" i="5" l="1"/>
  <c r="H1737" i="5"/>
  <c r="G1737" i="5"/>
  <c r="F1737" i="5"/>
  <c r="E1757" i="4"/>
  <c r="C1758" i="4"/>
  <c r="G1426" i="4"/>
  <c r="H1426" i="4" s="1"/>
  <c r="F1746" i="3"/>
  <c r="H1745" i="3"/>
  <c r="I1745" i="3" s="1"/>
  <c r="G1747" i="3"/>
  <c r="H1738" i="5" l="1"/>
  <c r="G1738" i="5"/>
  <c r="F1738" i="5"/>
  <c r="E1739" i="5"/>
  <c r="E1758" i="4"/>
  <c r="C1759" i="4"/>
  <c r="G1427" i="4"/>
  <c r="H1427" i="4" s="1"/>
  <c r="G1748" i="3"/>
  <c r="H1746" i="3"/>
  <c r="I1746" i="3" s="1"/>
  <c r="F1747" i="3"/>
  <c r="E1740" i="5" l="1"/>
  <c r="G1739" i="5"/>
  <c r="H1739" i="5"/>
  <c r="F1739" i="5"/>
  <c r="E1759" i="4"/>
  <c r="C1760" i="4"/>
  <c r="G1428" i="4"/>
  <c r="H1428" i="4" s="1"/>
  <c r="F1748" i="3"/>
  <c r="H1747" i="3"/>
  <c r="I1747" i="3" s="1"/>
  <c r="G1749" i="3"/>
  <c r="E1741" i="5" l="1"/>
  <c r="H1740" i="5"/>
  <c r="G1740" i="5"/>
  <c r="F1740" i="5"/>
  <c r="E1760" i="4"/>
  <c r="C1761" i="4"/>
  <c r="G1429" i="4"/>
  <c r="H1429" i="4" s="1"/>
  <c r="G1750" i="3"/>
  <c r="H1748" i="3"/>
  <c r="I1748" i="3" s="1"/>
  <c r="F1749" i="3"/>
  <c r="H1741" i="5" l="1"/>
  <c r="G1741" i="5"/>
  <c r="F1741" i="5"/>
  <c r="E1742" i="5"/>
  <c r="E1761" i="4"/>
  <c r="C1762" i="4"/>
  <c r="G1430" i="4"/>
  <c r="H1430" i="4" s="1"/>
  <c r="F1750" i="3"/>
  <c r="H1749" i="3"/>
  <c r="I1749" i="3" s="1"/>
  <c r="G1751" i="3"/>
  <c r="E1743" i="5" l="1"/>
  <c r="H1742" i="5"/>
  <c r="G1742" i="5"/>
  <c r="F1742" i="5"/>
  <c r="E1762" i="4"/>
  <c r="C1763" i="4"/>
  <c r="G1431" i="4"/>
  <c r="H1431" i="4" s="1"/>
  <c r="G1752" i="3"/>
  <c r="F1751" i="3"/>
  <c r="H1750" i="3"/>
  <c r="I1750" i="3" s="1"/>
  <c r="E1744" i="5" l="1"/>
  <c r="H1743" i="5"/>
  <c r="G1743" i="5"/>
  <c r="F1743" i="5"/>
  <c r="E1763" i="4"/>
  <c r="C1764" i="4"/>
  <c r="G1432" i="4"/>
  <c r="H1432" i="4" s="1"/>
  <c r="H1751" i="3"/>
  <c r="I1751" i="3" s="1"/>
  <c r="F1752" i="3"/>
  <c r="G1753" i="3"/>
  <c r="H1744" i="5" l="1"/>
  <c r="G1744" i="5"/>
  <c r="F1744" i="5"/>
  <c r="E1745" i="5"/>
  <c r="E1764" i="4"/>
  <c r="C1765" i="4"/>
  <c r="G1433" i="4"/>
  <c r="H1433" i="4" s="1"/>
  <c r="G1754" i="3"/>
  <c r="F1753" i="3"/>
  <c r="H1752" i="3"/>
  <c r="I1752" i="3" s="1"/>
  <c r="E1746" i="5" l="1"/>
  <c r="H1745" i="5"/>
  <c r="G1745" i="5"/>
  <c r="F1745" i="5"/>
  <c r="E1765" i="4"/>
  <c r="C1766" i="4"/>
  <c r="G1434" i="4"/>
  <c r="H1434" i="4" s="1"/>
  <c r="H1753" i="3"/>
  <c r="I1753" i="3" s="1"/>
  <c r="F1754" i="3"/>
  <c r="G1755" i="3"/>
  <c r="E1747" i="5" l="1"/>
  <c r="H1746" i="5"/>
  <c r="G1746" i="5"/>
  <c r="F1746" i="5"/>
  <c r="E1766" i="4"/>
  <c r="C1767" i="4"/>
  <c r="G1435" i="4"/>
  <c r="H1435" i="4" s="1"/>
  <c r="G1756" i="3"/>
  <c r="F1755" i="3"/>
  <c r="H1754" i="3"/>
  <c r="I1754" i="3" s="1"/>
  <c r="H1747" i="5" l="1"/>
  <c r="G1747" i="5"/>
  <c r="F1747" i="5"/>
  <c r="E1748" i="5"/>
  <c r="E1767" i="4"/>
  <c r="C1768" i="4"/>
  <c r="G1436" i="4"/>
  <c r="H1436" i="4" s="1"/>
  <c r="H1755" i="3"/>
  <c r="I1755" i="3" s="1"/>
  <c r="F1756" i="3"/>
  <c r="G1757" i="3"/>
  <c r="H1748" i="5" l="1"/>
  <c r="E1749" i="5"/>
  <c r="G1748" i="5"/>
  <c r="F1748" i="5"/>
  <c r="E1768" i="4"/>
  <c r="C1769" i="4"/>
  <c r="G1437" i="4"/>
  <c r="H1437" i="4" s="1"/>
  <c r="G1758" i="3"/>
  <c r="F1757" i="3"/>
  <c r="H1756" i="3"/>
  <c r="I1756" i="3" s="1"/>
  <c r="E1750" i="5" l="1"/>
  <c r="H1749" i="5"/>
  <c r="G1749" i="5"/>
  <c r="F1749" i="5"/>
  <c r="E1769" i="4"/>
  <c r="C1770" i="4"/>
  <c r="G1438" i="4"/>
  <c r="H1438" i="4" s="1"/>
  <c r="F1758" i="3"/>
  <c r="H1757" i="3"/>
  <c r="I1757" i="3" s="1"/>
  <c r="G1759" i="3"/>
  <c r="H1750" i="5" l="1"/>
  <c r="G1750" i="5"/>
  <c r="F1750" i="5"/>
  <c r="E1751" i="5"/>
  <c r="E1770" i="4"/>
  <c r="C1771" i="4"/>
  <c r="G1439" i="4"/>
  <c r="H1439" i="4" s="1"/>
  <c r="G1760" i="3"/>
  <c r="H1758" i="3"/>
  <c r="I1758" i="3" s="1"/>
  <c r="F1759" i="3"/>
  <c r="H1751" i="5" l="1"/>
  <c r="E1752" i="5"/>
  <c r="G1751" i="5"/>
  <c r="F1751" i="5"/>
  <c r="E1771" i="4"/>
  <c r="C1772" i="4"/>
  <c r="G1440" i="4"/>
  <c r="H1440" i="4" s="1"/>
  <c r="F1760" i="3"/>
  <c r="H1759" i="3"/>
  <c r="I1759" i="3" s="1"/>
  <c r="G1761" i="3"/>
  <c r="E1753" i="5" l="1"/>
  <c r="H1752" i="5"/>
  <c r="G1752" i="5"/>
  <c r="F1752" i="5"/>
  <c r="E1772" i="4"/>
  <c r="C1773" i="4"/>
  <c r="G1441" i="4"/>
  <c r="H1441" i="4" s="1"/>
  <c r="G1762" i="3"/>
  <c r="H1760" i="3"/>
  <c r="I1760" i="3" s="1"/>
  <c r="F1761" i="3"/>
  <c r="H1753" i="5" l="1"/>
  <c r="G1753" i="5"/>
  <c r="F1753" i="5"/>
  <c r="E1754" i="5"/>
  <c r="E1773" i="4"/>
  <c r="C1774" i="4"/>
  <c r="G1442" i="4"/>
  <c r="H1442" i="4" s="1"/>
  <c r="F1762" i="3"/>
  <c r="H1761" i="3"/>
  <c r="I1761" i="3" s="1"/>
  <c r="G1763" i="3"/>
  <c r="H1754" i="5" l="1"/>
  <c r="E1755" i="5"/>
  <c r="F1754" i="5"/>
  <c r="G1754" i="5"/>
  <c r="E1774" i="4"/>
  <c r="C1775" i="4"/>
  <c r="G1443" i="4"/>
  <c r="H1443" i="4" s="1"/>
  <c r="G1764" i="3"/>
  <c r="F1763" i="3"/>
  <c r="H1762" i="3"/>
  <c r="I1762" i="3" s="1"/>
  <c r="E1756" i="5" l="1"/>
  <c r="H1755" i="5"/>
  <c r="G1755" i="5"/>
  <c r="F1755" i="5"/>
  <c r="E1775" i="4"/>
  <c r="C1776" i="4"/>
  <c r="G1444" i="4"/>
  <c r="H1444" i="4" s="1"/>
  <c r="H1763" i="3"/>
  <c r="I1763" i="3" s="1"/>
  <c r="F1764" i="3"/>
  <c r="G1765" i="3"/>
  <c r="H1756" i="5" l="1"/>
  <c r="G1756" i="5"/>
  <c r="F1756" i="5"/>
  <c r="E1757" i="5"/>
  <c r="E1776" i="4"/>
  <c r="C1777" i="4"/>
  <c r="G1445" i="4"/>
  <c r="H1445" i="4" s="1"/>
  <c r="G1766" i="3"/>
  <c r="F1765" i="3"/>
  <c r="H1764" i="3"/>
  <c r="I1764" i="3" s="1"/>
  <c r="H1757" i="5" l="1"/>
  <c r="E1758" i="5"/>
  <c r="G1757" i="5"/>
  <c r="F1757" i="5"/>
  <c r="E1777" i="4"/>
  <c r="C1778" i="4"/>
  <c r="G1446" i="4"/>
  <c r="H1446" i="4" s="1"/>
  <c r="H1765" i="3"/>
  <c r="I1765" i="3" s="1"/>
  <c r="F1766" i="3"/>
  <c r="G1767" i="3"/>
  <c r="E1759" i="5" l="1"/>
  <c r="H1758" i="5"/>
  <c r="G1758" i="5"/>
  <c r="F1758" i="5"/>
  <c r="E1778" i="4"/>
  <c r="C1779" i="4"/>
  <c r="G1447" i="4"/>
  <c r="H1447" i="4" s="1"/>
  <c r="G1768" i="3"/>
  <c r="F1767" i="3"/>
  <c r="H1766" i="3"/>
  <c r="I1766" i="3" s="1"/>
  <c r="H1759" i="5" l="1"/>
  <c r="G1759" i="5"/>
  <c r="F1759" i="5"/>
  <c r="E1760" i="5"/>
  <c r="E1779" i="4"/>
  <c r="C1780" i="4"/>
  <c r="G1448" i="4"/>
  <c r="H1448" i="4" s="1"/>
  <c r="H1767" i="3"/>
  <c r="I1767" i="3" s="1"/>
  <c r="F1768" i="3"/>
  <c r="G1769" i="3"/>
  <c r="H1760" i="5" l="1"/>
  <c r="E1761" i="5"/>
  <c r="G1760" i="5"/>
  <c r="F1760" i="5"/>
  <c r="E1780" i="4"/>
  <c r="C1781" i="4"/>
  <c r="G1449" i="4"/>
  <c r="H1449" i="4" s="1"/>
  <c r="G1770" i="3"/>
  <c r="F1769" i="3"/>
  <c r="H1768" i="3"/>
  <c r="I1768" i="3" s="1"/>
  <c r="E1762" i="5" l="1"/>
  <c r="H1761" i="5"/>
  <c r="G1761" i="5"/>
  <c r="F1761" i="5"/>
  <c r="E1781" i="4"/>
  <c r="C1782" i="4"/>
  <c r="G1450" i="4"/>
  <c r="H1450" i="4" s="1"/>
  <c r="F1770" i="3"/>
  <c r="H1769" i="3"/>
  <c r="I1769" i="3" s="1"/>
  <c r="G1771" i="3"/>
  <c r="H1762" i="5" l="1"/>
  <c r="G1762" i="5"/>
  <c r="F1762" i="5"/>
  <c r="E1763" i="5"/>
  <c r="E1782" i="4"/>
  <c r="C1783" i="4"/>
  <c r="G1451" i="4"/>
  <c r="H1451" i="4" s="1"/>
  <c r="G1772" i="3"/>
  <c r="H1770" i="3"/>
  <c r="I1770" i="3" s="1"/>
  <c r="F1771" i="3"/>
  <c r="H1763" i="5" l="1"/>
  <c r="E1764" i="5"/>
  <c r="G1763" i="5"/>
  <c r="F1763" i="5"/>
  <c r="E1783" i="4"/>
  <c r="C1784" i="4"/>
  <c r="G1452" i="4"/>
  <c r="H1452" i="4" s="1"/>
  <c r="F1772" i="3"/>
  <c r="H1771" i="3"/>
  <c r="I1771" i="3" s="1"/>
  <c r="G1773" i="3"/>
  <c r="E1765" i="5" l="1"/>
  <c r="H1764" i="5"/>
  <c r="G1764" i="5"/>
  <c r="F1764" i="5"/>
  <c r="E1784" i="4"/>
  <c r="C1785" i="4"/>
  <c r="G1453" i="4"/>
  <c r="H1453" i="4" s="1"/>
  <c r="G1774" i="3"/>
  <c r="H1772" i="3"/>
  <c r="I1772" i="3" s="1"/>
  <c r="F1773" i="3"/>
  <c r="H1765" i="5" l="1"/>
  <c r="G1765" i="5"/>
  <c r="F1765" i="5"/>
  <c r="E1766" i="5"/>
  <c r="E1785" i="4"/>
  <c r="C1786" i="4"/>
  <c r="G1454" i="4"/>
  <c r="H1454" i="4" s="1"/>
  <c r="F1774" i="3"/>
  <c r="H1773" i="3"/>
  <c r="I1773" i="3" s="1"/>
  <c r="G1775" i="3"/>
  <c r="H1766" i="5" l="1"/>
  <c r="E1767" i="5"/>
  <c r="G1766" i="5"/>
  <c r="F1766" i="5"/>
  <c r="E1786" i="4"/>
  <c r="C1787" i="4"/>
  <c r="G1455" i="4"/>
  <c r="H1455" i="4" s="1"/>
  <c r="G1776" i="3"/>
  <c r="F1775" i="3"/>
  <c r="H1774" i="3"/>
  <c r="I1774" i="3" s="1"/>
  <c r="E1768" i="5" l="1"/>
  <c r="H1767" i="5"/>
  <c r="G1767" i="5"/>
  <c r="F1767" i="5"/>
  <c r="E1787" i="4"/>
  <c r="C1788" i="4"/>
  <c r="G1456" i="4"/>
  <c r="H1456" i="4" s="1"/>
  <c r="H1775" i="3"/>
  <c r="I1775" i="3" s="1"/>
  <c r="F1776" i="3"/>
  <c r="G1777" i="3"/>
  <c r="H1768" i="5" l="1"/>
  <c r="G1768" i="5"/>
  <c r="F1768" i="5"/>
  <c r="E1769" i="5"/>
  <c r="E1788" i="4"/>
  <c r="C1789" i="4"/>
  <c r="G1457" i="4"/>
  <c r="H1457" i="4" s="1"/>
  <c r="G1778" i="3"/>
  <c r="F1777" i="3"/>
  <c r="H1776" i="3"/>
  <c r="I1776" i="3" s="1"/>
  <c r="H1769" i="5" l="1"/>
  <c r="E1770" i="5"/>
  <c r="G1769" i="5"/>
  <c r="F1769" i="5"/>
  <c r="E1789" i="4"/>
  <c r="C1790" i="4"/>
  <c r="G1458" i="4"/>
  <c r="H1458" i="4" s="1"/>
  <c r="H1777" i="3"/>
  <c r="I1777" i="3" s="1"/>
  <c r="F1778" i="3"/>
  <c r="G1779" i="3"/>
  <c r="E1771" i="5" l="1"/>
  <c r="H1770" i="5"/>
  <c r="G1770" i="5"/>
  <c r="F1770" i="5"/>
  <c r="E1790" i="4"/>
  <c r="C1791" i="4"/>
  <c r="G1459" i="4"/>
  <c r="H1459" i="4" s="1"/>
  <c r="G1780" i="3"/>
  <c r="F1779" i="3"/>
  <c r="H1778" i="3"/>
  <c r="I1778" i="3" s="1"/>
  <c r="H1771" i="5" l="1"/>
  <c r="G1771" i="5"/>
  <c r="F1771" i="5"/>
  <c r="E1772" i="5"/>
  <c r="E1791" i="4"/>
  <c r="C1792" i="4"/>
  <c r="G1460" i="4"/>
  <c r="H1460" i="4" s="1"/>
  <c r="H1779" i="3"/>
  <c r="I1779" i="3" s="1"/>
  <c r="F1780" i="3"/>
  <c r="G1781" i="3"/>
  <c r="H1772" i="5" l="1"/>
  <c r="E1773" i="5"/>
  <c r="G1772" i="5"/>
  <c r="F1772" i="5"/>
  <c r="E1792" i="4"/>
  <c r="C1793" i="4"/>
  <c r="G1461" i="4"/>
  <c r="H1461" i="4" s="1"/>
  <c r="G1782" i="3"/>
  <c r="F1781" i="3"/>
  <c r="H1780" i="3"/>
  <c r="I1780" i="3" s="1"/>
  <c r="E1774" i="5" l="1"/>
  <c r="H1773" i="5"/>
  <c r="G1773" i="5"/>
  <c r="F1773" i="5"/>
  <c r="E1793" i="4"/>
  <c r="C1794" i="4"/>
  <c r="G1462" i="4"/>
  <c r="H1462" i="4" s="1"/>
  <c r="F1782" i="3"/>
  <c r="H1781" i="3"/>
  <c r="I1781" i="3" s="1"/>
  <c r="G1783" i="3"/>
  <c r="H1774" i="5" l="1"/>
  <c r="G1774" i="5"/>
  <c r="F1774" i="5"/>
  <c r="E1775" i="5"/>
  <c r="E1794" i="4"/>
  <c r="C1795" i="4"/>
  <c r="G1463" i="4"/>
  <c r="H1463" i="4" s="1"/>
  <c r="G1784" i="3"/>
  <c r="H1782" i="3"/>
  <c r="I1782" i="3" s="1"/>
  <c r="F1783" i="3"/>
  <c r="H1775" i="5" l="1"/>
  <c r="E1776" i="5"/>
  <c r="G1775" i="5"/>
  <c r="F1775" i="5"/>
  <c r="E1795" i="4"/>
  <c r="C1796" i="4"/>
  <c r="G1464" i="4"/>
  <c r="H1464" i="4" s="1"/>
  <c r="F1784" i="3"/>
  <c r="H1783" i="3"/>
  <c r="I1783" i="3" s="1"/>
  <c r="G1785" i="3"/>
  <c r="E1777" i="5" l="1"/>
  <c r="H1776" i="5"/>
  <c r="G1776" i="5"/>
  <c r="F1776" i="5"/>
  <c r="E1796" i="4"/>
  <c r="C1797" i="4"/>
  <c r="G1465" i="4"/>
  <c r="H1465" i="4" s="1"/>
  <c r="G1786" i="3"/>
  <c r="H1784" i="3"/>
  <c r="I1784" i="3" s="1"/>
  <c r="F1785" i="3"/>
  <c r="H1777" i="5" l="1"/>
  <c r="G1777" i="5"/>
  <c r="F1777" i="5"/>
  <c r="E1778" i="5"/>
  <c r="E1797" i="4"/>
  <c r="C1798" i="4"/>
  <c r="G1466" i="4"/>
  <c r="H1466" i="4" s="1"/>
  <c r="F1786" i="3"/>
  <c r="H1785" i="3"/>
  <c r="I1785" i="3" s="1"/>
  <c r="G1787" i="3"/>
  <c r="H1778" i="5" l="1"/>
  <c r="E1779" i="5"/>
  <c r="G1778" i="5"/>
  <c r="F1778" i="5"/>
  <c r="E1798" i="4"/>
  <c r="C1799" i="4"/>
  <c r="G1467" i="4"/>
  <c r="H1467" i="4" s="1"/>
  <c r="G1788" i="3"/>
  <c r="F1787" i="3"/>
  <c r="H1786" i="3"/>
  <c r="I1786" i="3" s="1"/>
  <c r="E1780" i="5" l="1"/>
  <c r="H1779" i="5"/>
  <c r="G1779" i="5"/>
  <c r="F1779" i="5"/>
  <c r="E1799" i="4"/>
  <c r="C1800" i="4"/>
  <c r="G1468" i="4"/>
  <c r="H1468" i="4" s="1"/>
  <c r="H1787" i="3"/>
  <c r="I1787" i="3" s="1"/>
  <c r="F1788" i="3"/>
  <c r="G1789" i="3"/>
  <c r="H1780" i="5" l="1"/>
  <c r="G1780" i="5"/>
  <c r="F1780" i="5"/>
  <c r="E1781" i="5"/>
  <c r="E1800" i="4"/>
  <c r="C1801" i="4"/>
  <c r="G1469" i="4"/>
  <c r="H1469" i="4" s="1"/>
  <c r="G1790" i="3"/>
  <c r="F1789" i="3"/>
  <c r="H1788" i="3"/>
  <c r="I1788" i="3" s="1"/>
  <c r="H1781" i="5" l="1"/>
  <c r="E1782" i="5"/>
  <c r="F1781" i="5"/>
  <c r="G1781" i="5"/>
  <c r="E1801" i="4"/>
  <c r="C1802" i="4"/>
  <c r="G1470" i="4"/>
  <c r="H1470" i="4" s="1"/>
  <c r="H1789" i="3"/>
  <c r="I1789" i="3" s="1"/>
  <c r="F1790" i="3"/>
  <c r="G1791" i="3"/>
  <c r="E1783" i="5" l="1"/>
  <c r="H1782" i="5"/>
  <c r="G1782" i="5"/>
  <c r="F1782" i="5"/>
  <c r="E1802" i="4"/>
  <c r="C1803" i="4"/>
  <c r="G1471" i="4"/>
  <c r="H1471" i="4" s="1"/>
  <c r="G1792" i="3"/>
  <c r="F1791" i="3"/>
  <c r="H1790" i="3"/>
  <c r="I1790" i="3" s="1"/>
  <c r="H1783" i="5" l="1"/>
  <c r="G1783" i="5"/>
  <c r="F1783" i="5"/>
  <c r="E1784" i="5"/>
  <c r="E1803" i="4"/>
  <c r="C1804" i="4"/>
  <c r="G1472" i="4"/>
  <c r="H1472" i="4" s="1"/>
  <c r="H1791" i="3"/>
  <c r="I1791" i="3" s="1"/>
  <c r="F1792" i="3"/>
  <c r="G1793" i="3"/>
  <c r="H1784" i="5" l="1"/>
  <c r="E1785" i="5"/>
  <c r="G1784" i="5"/>
  <c r="F1784" i="5"/>
  <c r="E1804" i="4"/>
  <c r="C1805" i="4"/>
  <c r="G1473" i="4"/>
  <c r="H1473" i="4" s="1"/>
  <c r="G1794" i="3"/>
  <c r="F1793" i="3"/>
  <c r="H1792" i="3"/>
  <c r="I1792" i="3" s="1"/>
  <c r="E1786" i="5" l="1"/>
  <c r="H1785" i="5"/>
  <c r="G1785" i="5"/>
  <c r="F1785" i="5"/>
  <c r="E1805" i="4"/>
  <c r="C1806" i="4"/>
  <c r="G1474" i="4"/>
  <c r="H1474" i="4" s="1"/>
  <c r="F1794" i="3"/>
  <c r="H1793" i="3"/>
  <c r="I1793" i="3" s="1"/>
  <c r="G1795" i="3"/>
  <c r="H1786" i="5" l="1"/>
  <c r="G1786" i="5"/>
  <c r="F1786" i="5"/>
  <c r="E1787" i="5"/>
  <c r="E1806" i="4"/>
  <c r="C1807" i="4"/>
  <c r="G1475" i="4"/>
  <c r="H1475" i="4" s="1"/>
  <c r="G1796" i="3"/>
  <c r="H1794" i="3"/>
  <c r="I1794" i="3" s="1"/>
  <c r="F1795" i="3"/>
  <c r="H1787" i="5" l="1"/>
  <c r="E1788" i="5"/>
  <c r="G1787" i="5"/>
  <c r="F1787" i="5"/>
  <c r="E1807" i="4"/>
  <c r="C1808" i="4"/>
  <c r="G1476" i="4"/>
  <c r="H1476" i="4" s="1"/>
  <c r="F1796" i="3"/>
  <c r="H1795" i="3"/>
  <c r="I1795" i="3" s="1"/>
  <c r="G1797" i="3"/>
  <c r="E1789" i="5" l="1"/>
  <c r="H1788" i="5"/>
  <c r="G1788" i="5"/>
  <c r="F1788" i="5"/>
  <c r="E1808" i="4"/>
  <c r="C1809" i="4"/>
  <c r="G1477" i="4"/>
  <c r="H1477" i="4" s="1"/>
  <c r="G1798" i="3"/>
  <c r="H1796" i="3"/>
  <c r="I1796" i="3" s="1"/>
  <c r="F1797" i="3"/>
  <c r="H1789" i="5" l="1"/>
  <c r="G1789" i="5"/>
  <c r="F1789" i="5"/>
  <c r="E1790" i="5"/>
  <c r="E1809" i="4"/>
  <c r="C1810" i="4"/>
  <c r="G1478" i="4"/>
  <c r="H1478" i="4" s="1"/>
  <c r="F1798" i="3"/>
  <c r="H1797" i="3"/>
  <c r="I1797" i="3" s="1"/>
  <c r="G1799" i="3"/>
  <c r="H1790" i="5" l="1"/>
  <c r="E1791" i="5"/>
  <c r="G1790" i="5"/>
  <c r="F1790" i="5"/>
  <c r="E1810" i="4"/>
  <c r="C1811" i="4"/>
  <c r="G1479" i="4"/>
  <c r="H1479" i="4" s="1"/>
  <c r="G1800" i="3"/>
  <c r="F1799" i="3"/>
  <c r="H1798" i="3"/>
  <c r="I1798" i="3" s="1"/>
  <c r="E1792" i="5" l="1"/>
  <c r="H1791" i="5"/>
  <c r="G1791" i="5"/>
  <c r="F1791" i="5"/>
  <c r="E1811" i="4"/>
  <c r="C1812" i="4"/>
  <c r="G1480" i="4"/>
  <c r="H1480" i="4" s="1"/>
  <c r="H1799" i="3"/>
  <c r="I1799" i="3" s="1"/>
  <c r="F1800" i="3"/>
  <c r="G1801" i="3"/>
  <c r="H1792" i="5" l="1"/>
  <c r="G1792" i="5"/>
  <c r="F1792" i="5"/>
  <c r="E1793" i="5"/>
  <c r="E1812" i="4"/>
  <c r="C1813" i="4"/>
  <c r="G1481" i="4"/>
  <c r="H1481" i="4" s="1"/>
  <c r="G1802" i="3"/>
  <c r="F1801" i="3"/>
  <c r="H1800" i="3"/>
  <c r="I1800" i="3" s="1"/>
  <c r="H1793" i="5" l="1"/>
  <c r="E1794" i="5"/>
  <c r="G1793" i="5"/>
  <c r="F1793" i="5"/>
  <c r="E1813" i="4"/>
  <c r="C1814" i="4"/>
  <c r="G1482" i="4"/>
  <c r="H1482" i="4" s="1"/>
  <c r="H1801" i="3"/>
  <c r="I1801" i="3" s="1"/>
  <c r="F1802" i="3"/>
  <c r="G1803" i="3"/>
  <c r="E1795" i="5" l="1"/>
  <c r="H1794" i="5"/>
  <c r="G1794" i="5"/>
  <c r="F1794" i="5"/>
  <c r="E1814" i="4"/>
  <c r="C1815" i="4"/>
  <c r="G1483" i="4"/>
  <c r="H1483" i="4" s="1"/>
  <c r="G1804" i="3"/>
  <c r="F1803" i="3"/>
  <c r="H1802" i="3"/>
  <c r="I1802" i="3" s="1"/>
  <c r="H1795" i="5" l="1"/>
  <c r="G1795" i="5"/>
  <c r="F1795" i="5"/>
  <c r="E1796" i="5"/>
  <c r="E1815" i="4"/>
  <c r="C1816" i="4"/>
  <c r="G1484" i="4"/>
  <c r="H1484" i="4" s="1"/>
  <c r="H1803" i="3"/>
  <c r="I1803" i="3" s="1"/>
  <c r="F1804" i="3"/>
  <c r="G1805" i="3"/>
  <c r="H1796" i="5" l="1"/>
  <c r="E1797" i="5"/>
  <c r="G1796" i="5"/>
  <c r="F1796" i="5"/>
  <c r="E1816" i="4"/>
  <c r="C1817" i="4"/>
  <c r="G1485" i="4"/>
  <c r="H1485" i="4" s="1"/>
  <c r="G1806" i="3"/>
  <c r="F1805" i="3"/>
  <c r="H1804" i="3"/>
  <c r="I1804" i="3" s="1"/>
  <c r="E1798" i="5" l="1"/>
  <c r="H1797" i="5"/>
  <c r="G1797" i="5"/>
  <c r="F1797" i="5"/>
  <c r="E1817" i="4"/>
  <c r="C1818" i="4"/>
  <c r="G1486" i="4"/>
  <c r="H1486" i="4" s="1"/>
  <c r="F1806" i="3"/>
  <c r="H1805" i="3"/>
  <c r="I1805" i="3" s="1"/>
  <c r="G1807" i="3"/>
  <c r="H1798" i="5" l="1"/>
  <c r="G1798" i="5"/>
  <c r="F1798" i="5"/>
  <c r="E1799" i="5"/>
  <c r="E1818" i="4"/>
  <c r="C1819" i="4"/>
  <c r="G1487" i="4"/>
  <c r="H1487" i="4" s="1"/>
  <c r="G1808" i="3"/>
  <c r="H1806" i="3"/>
  <c r="I1806" i="3" s="1"/>
  <c r="F1807" i="3"/>
  <c r="H1799" i="5" l="1"/>
  <c r="E1800" i="5"/>
  <c r="G1799" i="5"/>
  <c r="F1799" i="5"/>
  <c r="E1819" i="4"/>
  <c r="C1820" i="4"/>
  <c r="G1488" i="4"/>
  <c r="H1488" i="4" s="1"/>
  <c r="F1808" i="3"/>
  <c r="H1807" i="3"/>
  <c r="I1807" i="3" s="1"/>
  <c r="G1809" i="3"/>
  <c r="E1801" i="5" l="1"/>
  <c r="H1800" i="5"/>
  <c r="G1800" i="5"/>
  <c r="F1800" i="5"/>
  <c r="E1820" i="4"/>
  <c r="C1821" i="4"/>
  <c r="G1489" i="4"/>
  <c r="H1489" i="4" s="1"/>
  <c r="G1810" i="3"/>
  <c r="H1808" i="3"/>
  <c r="I1808" i="3" s="1"/>
  <c r="F1809" i="3"/>
  <c r="H1801" i="5" l="1"/>
  <c r="G1801" i="5"/>
  <c r="F1801" i="5"/>
  <c r="E1802" i="5"/>
  <c r="E1821" i="4"/>
  <c r="C1822" i="4"/>
  <c r="G1490" i="4"/>
  <c r="H1490" i="4" s="1"/>
  <c r="F1810" i="3"/>
  <c r="H1809" i="3"/>
  <c r="I1809" i="3" s="1"/>
  <c r="G1811" i="3"/>
  <c r="H1802" i="5" l="1"/>
  <c r="E1803" i="5"/>
  <c r="G1802" i="5"/>
  <c r="F1802" i="5"/>
  <c r="E1822" i="4"/>
  <c r="C1823" i="4"/>
  <c r="G1491" i="4"/>
  <c r="H1491" i="4" s="1"/>
  <c r="G1812" i="3"/>
  <c r="F1811" i="3"/>
  <c r="H1810" i="3"/>
  <c r="I1810" i="3" s="1"/>
  <c r="E1804" i="5" l="1"/>
  <c r="H1803" i="5"/>
  <c r="G1803" i="5"/>
  <c r="F1803" i="5"/>
  <c r="E1823" i="4"/>
  <c r="C1824" i="4"/>
  <c r="G1492" i="4"/>
  <c r="H1492" i="4" s="1"/>
  <c r="H1811" i="3"/>
  <c r="I1811" i="3" s="1"/>
  <c r="F1812" i="3"/>
  <c r="G1813" i="3"/>
  <c r="H1804" i="5" l="1"/>
  <c r="G1804" i="5"/>
  <c r="F1804" i="5"/>
  <c r="E1805" i="5"/>
  <c r="E1824" i="4"/>
  <c r="C1825" i="4"/>
  <c r="G1493" i="4"/>
  <c r="H1493" i="4" s="1"/>
  <c r="G1814" i="3"/>
  <c r="F1813" i="3"/>
  <c r="H1812" i="3"/>
  <c r="I1812" i="3" s="1"/>
  <c r="H1805" i="5" l="1"/>
  <c r="E1806" i="5"/>
  <c r="G1805" i="5"/>
  <c r="F1805" i="5"/>
  <c r="E1825" i="4"/>
  <c r="C1826" i="4"/>
  <c r="G1494" i="4"/>
  <c r="H1494" i="4" s="1"/>
  <c r="H1813" i="3"/>
  <c r="I1813" i="3" s="1"/>
  <c r="F1814" i="3"/>
  <c r="G1815" i="3"/>
  <c r="E1807" i="5" l="1"/>
  <c r="H1806" i="5"/>
  <c r="G1806" i="5"/>
  <c r="F1806" i="5"/>
  <c r="E1826" i="4"/>
  <c r="C1827" i="4"/>
  <c r="G1495" i="4"/>
  <c r="H1495" i="4" s="1"/>
  <c r="F1815" i="3"/>
  <c r="H1814" i="3"/>
  <c r="I1814" i="3" s="1"/>
  <c r="G1816" i="3"/>
  <c r="H1807" i="5" l="1"/>
  <c r="G1807" i="5"/>
  <c r="F1807" i="5"/>
  <c r="E1808" i="5"/>
  <c r="E1827" i="4"/>
  <c r="C1828" i="4"/>
  <c r="G1496" i="4"/>
  <c r="H1496" i="4" s="1"/>
  <c r="G1817" i="3"/>
  <c r="H1815" i="3"/>
  <c r="I1815" i="3" s="1"/>
  <c r="F1816" i="3"/>
  <c r="H1808" i="5" l="1"/>
  <c r="E1809" i="5"/>
  <c r="F1808" i="5"/>
  <c r="G1808" i="5"/>
  <c r="E1828" i="4"/>
  <c r="C1829" i="4"/>
  <c r="G1497" i="4"/>
  <c r="H1497" i="4" s="1"/>
  <c r="F1817" i="3"/>
  <c r="H1816" i="3"/>
  <c r="I1816" i="3" s="1"/>
  <c r="G1818" i="3"/>
  <c r="E1810" i="5" l="1"/>
  <c r="H1809" i="5"/>
  <c r="G1809" i="5"/>
  <c r="F1809" i="5"/>
  <c r="E1829" i="4"/>
  <c r="C1830" i="4"/>
  <c r="G1498" i="4"/>
  <c r="H1498" i="4" s="1"/>
  <c r="G1819" i="3"/>
  <c r="F1818" i="3"/>
  <c r="H1817" i="3"/>
  <c r="I1817" i="3" s="1"/>
  <c r="H1810" i="5" l="1"/>
  <c r="G1810" i="5"/>
  <c r="F1810" i="5"/>
  <c r="E1811" i="5"/>
  <c r="E1830" i="4"/>
  <c r="C1831" i="4"/>
  <c r="G1499" i="4"/>
  <c r="H1499" i="4" s="1"/>
  <c r="H1818" i="3"/>
  <c r="I1818" i="3" s="1"/>
  <c r="F1819" i="3"/>
  <c r="G1820" i="3"/>
  <c r="H1811" i="5" l="1"/>
  <c r="E1812" i="5"/>
  <c r="G1811" i="5"/>
  <c r="F1811" i="5"/>
  <c r="E1831" i="4"/>
  <c r="C1832" i="4"/>
  <c r="G1500" i="4"/>
  <c r="H1500" i="4" s="1"/>
  <c r="G1821" i="3"/>
  <c r="F1820" i="3"/>
  <c r="H1819" i="3"/>
  <c r="I1819" i="3" s="1"/>
  <c r="E1813" i="5" l="1"/>
  <c r="H1812" i="5"/>
  <c r="G1812" i="5"/>
  <c r="F1812" i="5"/>
  <c r="E1832" i="4"/>
  <c r="C1833" i="4"/>
  <c r="G1501" i="4"/>
  <c r="H1501" i="4" s="1"/>
  <c r="H1820" i="3"/>
  <c r="I1820" i="3" s="1"/>
  <c r="F1821" i="3"/>
  <c r="G1822" i="3"/>
  <c r="H1813" i="5" l="1"/>
  <c r="G1813" i="5"/>
  <c r="F1813" i="5"/>
  <c r="E1814" i="5"/>
  <c r="E1833" i="4"/>
  <c r="C1834" i="4"/>
  <c r="G1502" i="4"/>
  <c r="H1502" i="4" s="1"/>
  <c r="G1823" i="3"/>
  <c r="F1822" i="3"/>
  <c r="H1821" i="3"/>
  <c r="I1821" i="3" s="1"/>
  <c r="H1814" i="5" l="1"/>
  <c r="E1815" i="5"/>
  <c r="G1814" i="5"/>
  <c r="F1814" i="5"/>
  <c r="E1834" i="4"/>
  <c r="C1835" i="4"/>
  <c r="G1503" i="4"/>
  <c r="H1503" i="4" s="1"/>
  <c r="F1823" i="3"/>
  <c r="H1822" i="3"/>
  <c r="I1822" i="3" s="1"/>
  <c r="G1824" i="3"/>
  <c r="E1816" i="5" l="1"/>
  <c r="H1815" i="5"/>
  <c r="G1815" i="5"/>
  <c r="F1815" i="5"/>
  <c r="E1835" i="4"/>
  <c r="C1836" i="4"/>
  <c r="G1504" i="4"/>
  <c r="H1504" i="4" s="1"/>
  <c r="G1825" i="3"/>
  <c r="H1823" i="3"/>
  <c r="I1823" i="3" s="1"/>
  <c r="F1824" i="3"/>
  <c r="H1816" i="5" l="1"/>
  <c r="G1816" i="5"/>
  <c r="F1816" i="5"/>
  <c r="E1817" i="5"/>
  <c r="E1836" i="4"/>
  <c r="C1837" i="4"/>
  <c r="G1505" i="4"/>
  <c r="H1505" i="4" s="1"/>
  <c r="F1825" i="3"/>
  <c r="H1824" i="3"/>
  <c r="I1824" i="3" s="1"/>
  <c r="G1826" i="3"/>
  <c r="H1817" i="5" l="1"/>
  <c r="E1818" i="5"/>
  <c r="G1817" i="5"/>
  <c r="F1817" i="5"/>
  <c r="E1837" i="4"/>
  <c r="C1838" i="4"/>
  <c r="G1506" i="4"/>
  <c r="H1506" i="4" s="1"/>
  <c r="G1827" i="3"/>
  <c r="H1825" i="3"/>
  <c r="I1825" i="3" s="1"/>
  <c r="F1826" i="3"/>
  <c r="E1819" i="5" l="1"/>
  <c r="H1818" i="5"/>
  <c r="G1818" i="5"/>
  <c r="F1818" i="5"/>
  <c r="E1838" i="4"/>
  <c r="C1839" i="4"/>
  <c r="G1507" i="4"/>
  <c r="H1507" i="4" s="1"/>
  <c r="F1827" i="3"/>
  <c r="H1826" i="3"/>
  <c r="I1826" i="3" s="1"/>
  <c r="G1828" i="3"/>
  <c r="H1819" i="5" l="1"/>
  <c r="G1819" i="5"/>
  <c r="F1819" i="5"/>
  <c r="E1820" i="5"/>
  <c r="E1839" i="4"/>
  <c r="C1840" i="4"/>
  <c r="G1508" i="4"/>
  <c r="H1508" i="4" s="1"/>
  <c r="G1829" i="3"/>
  <c r="H1827" i="3"/>
  <c r="I1827" i="3" s="1"/>
  <c r="F1828" i="3"/>
  <c r="H1820" i="5" l="1"/>
  <c r="E1821" i="5"/>
  <c r="G1820" i="5"/>
  <c r="F1820" i="5"/>
  <c r="E1840" i="4"/>
  <c r="C1841" i="4"/>
  <c r="G1509" i="4"/>
  <c r="H1509" i="4" s="1"/>
  <c r="F1829" i="3"/>
  <c r="H1828" i="3"/>
  <c r="I1828" i="3" s="1"/>
  <c r="G1830" i="3"/>
  <c r="E1822" i="5" l="1"/>
  <c r="H1821" i="5"/>
  <c r="G1821" i="5"/>
  <c r="F1821" i="5"/>
  <c r="E1841" i="4"/>
  <c r="C1842" i="4"/>
  <c r="G1510" i="4"/>
  <c r="H1510" i="4" s="1"/>
  <c r="G1831" i="3"/>
  <c r="F1830" i="3"/>
  <c r="H1829" i="3"/>
  <c r="I1829" i="3" s="1"/>
  <c r="H1822" i="5" l="1"/>
  <c r="G1822" i="5"/>
  <c r="F1822" i="5"/>
  <c r="E1823" i="5"/>
  <c r="E1842" i="4"/>
  <c r="C1843" i="4"/>
  <c r="G1511" i="4"/>
  <c r="H1511" i="4" s="1"/>
  <c r="H1830" i="3"/>
  <c r="I1830" i="3" s="1"/>
  <c r="F1831" i="3"/>
  <c r="G1832" i="3"/>
  <c r="H1823" i="5" l="1"/>
  <c r="E1824" i="5"/>
  <c r="G1823" i="5"/>
  <c r="F1823" i="5"/>
  <c r="E1843" i="4"/>
  <c r="C1844" i="4"/>
  <c r="G1512" i="4"/>
  <c r="H1512" i="4" s="1"/>
  <c r="G1833" i="3"/>
  <c r="F1832" i="3"/>
  <c r="H1831" i="3"/>
  <c r="I1831" i="3" s="1"/>
  <c r="E1825" i="5" l="1"/>
  <c r="H1824" i="5"/>
  <c r="G1824" i="5"/>
  <c r="F1824" i="5"/>
  <c r="E1844" i="4"/>
  <c r="C1845" i="4"/>
  <c r="G1513" i="4"/>
  <c r="H1513" i="4" s="1"/>
  <c r="H1832" i="3"/>
  <c r="I1832" i="3" s="1"/>
  <c r="F1833" i="3"/>
  <c r="G1834" i="3"/>
  <c r="H1825" i="5" l="1"/>
  <c r="G1825" i="5"/>
  <c r="F1825" i="5"/>
  <c r="E1826" i="5"/>
  <c r="E1845" i="4"/>
  <c r="C1846" i="4"/>
  <c r="G1514" i="4"/>
  <c r="H1514" i="4" s="1"/>
  <c r="G1835" i="3"/>
  <c r="F1834" i="3"/>
  <c r="H1833" i="3"/>
  <c r="I1833" i="3" s="1"/>
  <c r="H1826" i="5" l="1"/>
  <c r="E1827" i="5"/>
  <c r="G1826" i="5"/>
  <c r="F1826" i="5"/>
  <c r="E1846" i="4"/>
  <c r="C1847" i="4"/>
  <c r="G1515" i="4"/>
  <c r="H1515" i="4" s="1"/>
  <c r="F1835" i="3"/>
  <c r="H1834" i="3"/>
  <c r="I1834" i="3" s="1"/>
  <c r="G1836" i="3"/>
  <c r="E1828" i="5" l="1"/>
  <c r="H1827" i="5"/>
  <c r="G1827" i="5"/>
  <c r="F1827" i="5"/>
  <c r="E1847" i="4"/>
  <c r="C1848" i="4"/>
  <c r="G1516" i="4"/>
  <c r="H1516" i="4" s="1"/>
  <c r="G1837" i="3"/>
  <c r="H1835" i="3"/>
  <c r="I1835" i="3" s="1"/>
  <c r="F1836" i="3"/>
  <c r="H1828" i="5" l="1"/>
  <c r="G1828" i="5"/>
  <c r="F1828" i="5"/>
  <c r="E1829" i="5"/>
  <c r="E1848" i="4"/>
  <c r="C1849" i="4"/>
  <c r="G1517" i="4"/>
  <c r="H1517" i="4" s="1"/>
  <c r="F1837" i="3"/>
  <c r="H1836" i="3"/>
  <c r="I1836" i="3" s="1"/>
  <c r="G1838" i="3"/>
  <c r="H1829" i="5" l="1"/>
  <c r="E1830" i="5"/>
  <c r="G1829" i="5"/>
  <c r="F1829" i="5"/>
  <c r="E1849" i="4"/>
  <c r="C1850" i="4"/>
  <c r="G1518" i="4"/>
  <c r="H1518" i="4" s="1"/>
  <c r="G1839" i="3"/>
  <c r="H1837" i="3"/>
  <c r="I1837" i="3" s="1"/>
  <c r="F1838" i="3"/>
  <c r="E1831" i="5" l="1"/>
  <c r="H1830" i="5"/>
  <c r="G1830" i="5"/>
  <c r="F1830" i="5"/>
  <c r="E1850" i="4"/>
  <c r="C1851" i="4"/>
  <c r="G1519" i="4"/>
  <c r="H1519" i="4" s="1"/>
  <c r="F1839" i="3"/>
  <c r="H1838" i="3"/>
  <c r="I1838" i="3" s="1"/>
  <c r="G1840" i="3"/>
  <c r="H1831" i="5" l="1"/>
  <c r="G1831" i="5"/>
  <c r="F1831" i="5"/>
  <c r="E1832" i="5"/>
  <c r="E1851" i="4"/>
  <c r="C1852" i="4"/>
  <c r="G1520" i="4"/>
  <c r="H1520" i="4" s="1"/>
  <c r="G1841" i="3"/>
  <c r="H1839" i="3"/>
  <c r="I1839" i="3" s="1"/>
  <c r="F1840" i="3"/>
  <c r="H1832" i="5" l="1"/>
  <c r="E1833" i="5"/>
  <c r="G1832" i="5"/>
  <c r="F1832" i="5"/>
  <c r="E1852" i="4"/>
  <c r="C1853" i="4"/>
  <c r="G1521" i="4"/>
  <c r="H1521" i="4" s="1"/>
  <c r="F1841" i="3"/>
  <c r="H1840" i="3"/>
  <c r="I1840" i="3" s="1"/>
  <c r="G1842" i="3"/>
  <c r="E1834" i="5" l="1"/>
  <c r="H1833" i="5"/>
  <c r="G1833" i="5"/>
  <c r="F1833" i="5"/>
  <c r="E1853" i="4"/>
  <c r="C1854" i="4"/>
  <c r="G1522" i="4"/>
  <c r="H1522" i="4" s="1"/>
  <c r="G1843" i="3"/>
  <c r="F1842" i="3"/>
  <c r="H1841" i="3"/>
  <c r="I1841" i="3" s="1"/>
  <c r="H1834" i="5" l="1"/>
  <c r="G1834" i="5"/>
  <c r="F1834" i="5"/>
  <c r="E1835" i="5"/>
  <c r="E1854" i="4"/>
  <c r="C1855" i="4"/>
  <c r="G1523" i="4"/>
  <c r="H1523" i="4" s="1"/>
  <c r="H1842" i="3"/>
  <c r="I1842" i="3" s="1"/>
  <c r="F1843" i="3"/>
  <c r="G1844" i="3"/>
  <c r="H1835" i="5" l="1"/>
  <c r="E1836" i="5"/>
  <c r="F1835" i="5"/>
  <c r="G1835" i="5"/>
  <c r="E1855" i="4"/>
  <c r="C1856" i="4"/>
  <c r="G1524" i="4"/>
  <c r="H1524" i="4" s="1"/>
  <c r="G1845" i="3"/>
  <c r="F1844" i="3"/>
  <c r="H1843" i="3"/>
  <c r="I1843" i="3" s="1"/>
  <c r="E1837" i="5" l="1"/>
  <c r="H1836" i="5"/>
  <c r="G1836" i="5"/>
  <c r="F1836" i="5"/>
  <c r="E1856" i="4"/>
  <c r="C1857" i="4"/>
  <c r="G1525" i="4"/>
  <c r="H1525" i="4" s="1"/>
  <c r="H1844" i="3"/>
  <c r="I1844" i="3" s="1"/>
  <c r="F1845" i="3"/>
  <c r="G1846" i="3"/>
  <c r="H1837" i="5" l="1"/>
  <c r="G1837" i="5"/>
  <c r="F1837" i="5"/>
  <c r="E1838" i="5"/>
  <c r="E1857" i="4"/>
  <c r="C1858" i="4"/>
  <c r="G1526" i="4"/>
  <c r="H1526" i="4" s="1"/>
  <c r="G1847" i="3"/>
  <c r="F1846" i="3"/>
  <c r="H1845" i="3"/>
  <c r="I1845" i="3" s="1"/>
  <c r="F1838" i="5" l="1"/>
  <c r="E1839" i="5"/>
  <c r="H1838" i="5"/>
  <c r="G1838" i="5"/>
  <c r="E1858" i="4"/>
  <c r="C1859" i="4"/>
  <c r="G1527" i="4"/>
  <c r="H1527" i="4" s="1"/>
  <c r="F1847" i="3"/>
  <c r="H1846" i="3"/>
  <c r="I1846" i="3" s="1"/>
  <c r="G1848" i="3"/>
  <c r="E1840" i="5" l="1"/>
  <c r="H1839" i="5"/>
  <c r="G1839" i="5"/>
  <c r="F1839" i="5"/>
  <c r="E1859" i="4"/>
  <c r="C1860" i="4"/>
  <c r="G1528" i="4"/>
  <c r="H1528" i="4" s="1"/>
  <c r="G1849" i="3"/>
  <c r="H1847" i="3"/>
  <c r="I1847" i="3" s="1"/>
  <c r="F1848" i="3"/>
  <c r="E1841" i="5" l="1"/>
  <c r="H1840" i="5"/>
  <c r="G1840" i="5"/>
  <c r="F1840" i="5"/>
  <c r="E1860" i="4"/>
  <c r="C1861" i="4"/>
  <c r="G1529" i="4"/>
  <c r="H1529" i="4" s="1"/>
  <c r="F1849" i="3"/>
  <c r="H1848" i="3"/>
  <c r="I1848" i="3" s="1"/>
  <c r="G1850" i="3"/>
  <c r="H1841" i="5" l="1"/>
  <c r="F1841" i="5"/>
  <c r="E1842" i="5"/>
  <c r="G1841" i="5"/>
  <c r="E1861" i="4"/>
  <c r="C1862" i="4"/>
  <c r="G1530" i="4"/>
  <c r="H1530" i="4" s="1"/>
  <c r="G1851" i="3"/>
  <c r="H1849" i="3"/>
  <c r="I1849" i="3" s="1"/>
  <c r="F1850" i="3"/>
  <c r="E1843" i="5" l="1"/>
  <c r="G1842" i="5"/>
  <c r="H1842" i="5"/>
  <c r="F1842" i="5"/>
  <c r="E1862" i="4"/>
  <c r="C1863" i="4"/>
  <c r="G1531" i="4"/>
  <c r="H1531" i="4" s="1"/>
  <c r="F1851" i="3"/>
  <c r="H1850" i="3"/>
  <c r="I1850" i="3" s="1"/>
  <c r="G1852" i="3"/>
  <c r="E1844" i="5" l="1"/>
  <c r="H1843" i="5"/>
  <c r="G1843" i="5"/>
  <c r="F1843" i="5"/>
  <c r="E1863" i="4"/>
  <c r="C1864" i="4"/>
  <c r="G1532" i="4"/>
  <c r="H1532" i="4" s="1"/>
  <c r="G1853" i="3"/>
  <c r="H1851" i="3"/>
  <c r="I1851" i="3" s="1"/>
  <c r="F1852" i="3"/>
  <c r="E1845" i="5" l="1"/>
  <c r="H1844" i="5"/>
  <c r="F1844" i="5"/>
  <c r="G1844" i="5"/>
  <c r="E1864" i="4"/>
  <c r="C1865" i="4"/>
  <c r="G1533" i="4"/>
  <c r="H1533" i="4" s="1"/>
  <c r="F1853" i="3"/>
  <c r="H1852" i="3"/>
  <c r="I1852" i="3" s="1"/>
  <c r="G1854" i="3"/>
  <c r="F1845" i="5" l="1"/>
  <c r="E1846" i="5"/>
  <c r="H1845" i="5"/>
  <c r="G1845" i="5"/>
  <c r="E1865" i="4"/>
  <c r="C1866" i="4"/>
  <c r="G1534" i="4"/>
  <c r="H1534" i="4" s="1"/>
  <c r="G1855" i="3"/>
  <c r="F1854" i="3"/>
  <c r="H1853" i="3"/>
  <c r="I1853" i="3" s="1"/>
  <c r="E1847" i="5" l="1"/>
  <c r="H1846" i="5"/>
  <c r="F1846" i="5"/>
  <c r="G1846" i="5"/>
  <c r="E1866" i="4"/>
  <c r="C1867" i="4"/>
  <c r="G1535" i="4"/>
  <c r="H1535" i="4" s="1"/>
  <c r="H1854" i="3"/>
  <c r="I1854" i="3" s="1"/>
  <c r="F1855" i="3"/>
  <c r="G1856" i="3"/>
  <c r="E1848" i="5" l="1"/>
  <c r="H1847" i="5"/>
  <c r="F1847" i="5"/>
  <c r="G1847" i="5"/>
  <c r="E1867" i="4"/>
  <c r="C1868" i="4"/>
  <c r="G1536" i="4"/>
  <c r="H1536" i="4" s="1"/>
  <c r="G1857" i="3"/>
  <c r="F1856" i="3"/>
  <c r="H1855" i="3"/>
  <c r="I1855" i="3" s="1"/>
  <c r="E1849" i="5" l="1"/>
  <c r="H1848" i="5"/>
  <c r="G1848" i="5"/>
  <c r="F1848" i="5"/>
  <c r="E1868" i="4"/>
  <c r="C1869" i="4"/>
  <c r="G1537" i="4"/>
  <c r="H1537" i="4" s="1"/>
  <c r="H1856" i="3"/>
  <c r="I1856" i="3" s="1"/>
  <c r="F1857" i="3"/>
  <c r="G1858" i="3"/>
  <c r="E1850" i="5" l="1"/>
  <c r="H1849" i="5"/>
  <c r="G1849" i="5"/>
  <c r="F1849" i="5"/>
  <c r="E1869" i="4"/>
  <c r="C1870" i="4"/>
  <c r="G1538" i="4"/>
  <c r="H1538" i="4" s="1"/>
  <c r="G1859" i="3"/>
  <c r="F1858" i="3"/>
  <c r="H1857" i="3"/>
  <c r="I1857" i="3" s="1"/>
  <c r="E1851" i="5" l="1"/>
  <c r="H1850" i="5"/>
  <c r="F1850" i="5"/>
  <c r="G1850" i="5"/>
  <c r="E1870" i="4"/>
  <c r="C1871" i="4"/>
  <c r="G1539" i="4"/>
  <c r="H1539" i="4" s="1"/>
  <c r="F1859" i="3"/>
  <c r="H1858" i="3"/>
  <c r="I1858" i="3" s="1"/>
  <c r="G1860" i="3"/>
  <c r="E1852" i="5" l="1"/>
  <c r="H1851" i="5"/>
  <c r="G1851" i="5"/>
  <c r="F1851" i="5"/>
  <c r="E1871" i="4"/>
  <c r="C1872" i="4"/>
  <c r="G1540" i="4"/>
  <c r="H1540" i="4" s="1"/>
  <c r="G1861" i="3"/>
  <c r="H1859" i="3"/>
  <c r="I1859" i="3" s="1"/>
  <c r="F1860" i="3"/>
  <c r="H1852" i="5" l="1"/>
  <c r="G1852" i="5"/>
  <c r="F1852" i="5"/>
  <c r="E1853" i="5"/>
  <c r="E1872" i="4"/>
  <c r="C1873" i="4"/>
  <c r="G1541" i="4"/>
  <c r="H1541" i="4" s="1"/>
  <c r="F1861" i="3"/>
  <c r="H1860" i="3"/>
  <c r="I1860" i="3" s="1"/>
  <c r="G1862" i="3"/>
  <c r="E1854" i="5" l="1"/>
  <c r="H1853" i="5"/>
  <c r="F1853" i="5"/>
  <c r="G1853" i="5"/>
  <c r="E1873" i="4"/>
  <c r="C1874" i="4"/>
  <c r="G1542" i="4"/>
  <c r="H1542" i="4" s="1"/>
  <c r="G1863" i="3"/>
  <c r="H1861" i="3"/>
  <c r="I1861" i="3" s="1"/>
  <c r="F1862" i="3"/>
  <c r="E1855" i="5" l="1"/>
  <c r="G1854" i="5"/>
  <c r="H1854" i="5"/>
  <c r="F1854" i="5"/>
  <c r="E1874" i="4"/>
  <c r="C1875" i="4"/>
  <c r="G1543" i="4"/>
  <c r="H1543" i="4" s="1"/>
  <c r="F1863" i="3"/>
  <c r="H1862" i="3"/>
  <c r="I1862" i="3" s="1"/>
  <c r="G1864" i="3"/>
  <c r="E1856" i="5" l="1"/>
  <c r="H1855" i="5"/>
  <c r="G1855" i="5"/>
  <c r="F1855" i="5"/>
  <c r="E1875" i="4"/>
  <c r="C1876" i="4"/>
  <c r="G1544" i="4"/>
  <c r="H1544" i="4" s="1"/>
  <c r="G1865" i="3"/>
  <c r="H1863" i="3"/>
  <c r="I1863" i="3" s="1"/>
  <c r="F1864" i="3"/>
  <c r="E1857" i="5" l="1"/>
  <c r="H1856" i="5"/>
  <c r="F1856" i="5"/>
  <c r="G1856" i="5"/>
  <c r="E1876" i="4"/>
  <c r="C1877" i="4"/>
  <c r="G1545" i="4"/>
  <c r="H1545" i="4" s="1"/>
  <c r="F1865" i="3"/>
  <c r="H1864" i="3"/>
  <c r="I1864" i="3" s="1"/>
  <c r="G1866" i="3"/>
  <c r="F1857" i="5" l="1"/>
  <c r="E1858" i="5"/>
  <c r="H1857" i="5"/>
  <c r="G1857" i="5"/>
  <c r="E1877" i="4"/>
  <c r="C1878" i="4"/>
  <c r="G1546" i="4"/>
  <c r="H1546" i="4" s="1"/>
  <c r="G1867" i="3"/>
  <c r="F1866" i="3"/>
  <c r="H1865" i="3"/>
  <c r="I1865" i="3" s="1"/>
  <c r="E1859" i="5" l="1"/>
  <c r="H1858" i="5"/>
  <c r="F1858" i="5"/>
  <c r="G1858" i="5"/>
  <c r="E1878" i="4"/>
  <c r="C1879" i="4"/>
  <c r="G1547" i="4"/>
  <c r="H1547" i="4" s="1"/>
  <c r="H1866" i="3"/>
  <c r="I1866" i="3" s="1"/>
  <c r="F1867" i="3"/>
  <c r="G1868" i="3"/>
  <c r="E1860" i="5" l="1"/>
  <c r="H1859" i="5"/>
  <c r="F1859" i="5"/>
  <c r="G1859" i="5"/>
  <c r="E1879" i="4"/>
  <c r="C1880" i="4"/>
  <c r="G1548" i="4"/>
  <c r="H1548" i="4" s="1"/>
  <c r="G1869" i="3"/>
  <c r="F1868" i="3"/>
  <c r="H1867" i="3"/>
  <c r="I1867" i="3" s="1"/>
  <c r="E1861" i="5" l="1"/>
  <c r="H1860" i="5"/>
  <c r="G1860" i="5"/>
  <c r="F1860" i="5"/>
  <c r="E1880" i="4"/>
  <c r="C1881" i="4"/>
  <c r="G1549" i="4"/>
  <c r="H1549" i="4" s="1"/>
  <c r="H1868" i="3"/>
  <c r="I1868" i="3" s="1"/>
  <c r="F1869" i="3"/>
  <c r="G1870" i="3"/>
  <c r="E1862" i="5" l="1"/>
  <c r="H1861" i="5"/>
  <c r="G1861" i="5"/>
  <c r="F1861" i="5"/>
  <c r="E1881" i="4"/>
  <c r="C1882" i="4"/>
  <c r="G1550" i="4"/>
  <c r="H1550" i="4" s="1"/>
  <c r="G1871" i="3"/>
  <c r="F1870" i="3"/>
  <c r="H1869" i="3"/>
  <c r="I1869" i="3" s="1"/>
  <c r="E1863" i="5" l="1"/>
  <c r="H1862" i="5"/>
  <c r="F1862" i="5"/>
  <c r="G1862" i="5"/>
  <c r="E1882" i="4"/>
  <c r="C1883" i="4"/>
  <c r="G1551" i="4"/>
  <c r="H1551" i="4" s="1"/>
  <c r="F1871" i="3"/>
  <c r="H1870" i="3"/>
  <c r="I1870" i="3" s="1"/>
  <c r="G1872" i="3"/>
  <c r="E1864" i="5" l="1"/>
  <c r="H1863" i="5"/>
  <c r="G1863" i="5"/>
  <c r="F1863" i="5"/>
  <c r="E1883" i="4"/>
  <c r="C1884" i="4"/>
  <c r="G1552" i="4"/>
  <c r="H1552" i="4" s="1"/>
  <c r="G1873" i="3"/>
  <c r="H1871" i="3"/>
  <c r="I1871" i="3" s="1"/>
  <c r="F1872" i="3"/>
  <c r="H1864" i="5" l="1"/>
  <c r="G1864" i="5"/>
  <c r="F1864" i="5"/>
  <c r="E1865" i="5"/>
  <c r="E1884" i="4"/>
  <c r="C1885" i="4"/>
  <c r="G1553" i="4"/>
  <c r="H1553" i="4" s="1"/>
  <c r="F1873" i="3"/>
  <c r="H1872" i="3"/>
  <c r="I1872" i="3" s="1"/>
  <c r="G1874" i="3"/>
  <c r="E1866" i="5" l="1"/>
  <c r="H1865" i="5"/>
  <c r="F1865" i="5"/>
  <c r="G1865" i="5"/>
  <c r="E1885" i="4"/>
  <c r="C1886" i="4"/>
  <c r="G1554" i="4"/>
  <c r="H1554" i="4" s="1"/>
  <c r="G1875" i="3"/>
  <c r="H1873" i="3"/>
  <c r="I1873" i="3" s="1"/>
  <c r="F1874" i="3"/>
  <c r="E1867" i="5" l="1"/>
  <c r="G1866" i="5"/>
  <c r="H1866" i="5"/>
  <c r="F1866" i="5"/>
  <c r="E1886" i="4"/>
  <c r="C1887" i="4"/>
  <c r="G1555" i="4"/>
  <c r="H1555" i="4" s="1"/>
  <c r="F1875" i="3"/>
  <c r="H1874" i="3"/>
  <c r="I1874" i="3" s="1"/>
  <c r="G1876" i="3"/>
  <c r="E1868" i="5" l="1"/>
  <c r="H1867" i="5"/>
  <c r="G1867" i="5"/>
  <c r="F1867" i="5"/>
  <c r="E1887" i="4"/>
  <c r="C1888" i="4"/>
  <c r="G1556" i="4"/>
  <c r="H1556" i="4" s="1"/>
  <c r="G1877" i="3"/>
  <c r="H1875" i="3"/>
  <c r="I1875" i="3" s="1"/>
  <c r="F1876" i="3"/>
  <c r="E1869" i="5" l="1"/>
  <c r="H1868" i="5"/>
  <c r="F1868" i="5"/>
  <c r="G1868" i="5"/>
  <c r="E1888" i="4"/>
  <c r="C1889" i="4"/>
  <c r="G1557" i="4"/>
  <c r="H1557" i="4" s="1"/>
  <c r="F1877" i="3"/>
  <c r="H1876" i="3"/>
  <c r="I1876" i="3" s="1"/>
  <c r="G1878" i="3"/>
  <c r="F1869" i="5" l="1"/>
  <c r="H1869" i="5"/>
  <c r="E1870" i="5"/>
  <c r="G1869" i="5"/>
  <c r="E1889" i="4"/>
  <c r="C1890" i="4"/>
  <c r="G1558" i="4"/>
  <c r="H1558" i="4" s="1"/>
  <c r="G1879" i="3"/>
  <c r="H1877" i="3"/>
  <c r="I1877" i="3" s="1"/>
  <c r="F1878" i="3"/>
  <c r="E1871" i="5" l="1"/>
  <c r="H1870" i="5"/>
  <c r="F1870" i="5"/>
  <c r="G1870" i="5"/>
  <c r="E1890" i="4"/>
  <c r="C1891" i="4"/>
  <c r="G1559" i="4"/>
  <c r="H1559" i="4" s="1"/>
  <c r="F1879" i="3"/>
  <c r="H1878" i="3"/>
  <c r="I1878" i="3" s="1"/>
  <c r="G1880" i="3"/>
  <c r="E1872" i="5" l="1"/>
  <c r="H1871" i="5"/>
  <c r="F1871" i="5"/>
  <c r="G1871" i="5"/>
  <c r="E1891" i="4"/>
  <c r="C1892" i="4"/>
  <c r="G1560" i="4"/>
  <c r="H1560" i="4" s="1"/>
  <c r="G1881" i="3"/>
  <c r="H1879" i="3"/>
  <c r="I1879" i="3" s="1"/>
  <c r="F1880" i="3"/>
  <c r="E1873" i="5" l="1"/>
  <c r="H1872" i="5"/>
  <c r="G1872" i="5"/>
  <c r="F1872" i="5"/>
  <c r="E1892" i="4"/>
  <c r="C1893" i="4"/>
  <c r="G1561" i="4"/>
  <c r="H1561" i="4" s="1"/>
  <c r="F1881" i="3"/>
  <c r="H1880" i="3"/>
  <c r="I1880" i="3" s="1"/>
  <c r="G1882" i="3"/>
  <c r="E1874" i="5" l="1"/>
  <c r="H1873" i="5"/>
  <c r="G1873" i="5"/>
  <c r="F1873" i="5"/>
  <c r="E1893" i="4"/>
  <c r="C1894" i="4"/>
  <c r="G1562" i="4"/>
  <c r="H1562" i="4" s="1"/>
  <c r="G1883" i="3"/>
  <c r="H1881" i="3"/>
  <c r="I1881" i="3" s="1"/>
  <c r="F1882" i="3"/>
  <c r="E1875" i="5" l="1"/>
  <c r="H1874" i="5"/>
  <c r="F1874" i="5"/>
  <c r="G1874" i="5"/>
  <c r="E1894" i="4"/>
  <c r="C1895" i="4"/>
  <c r="G1563" i="4"/>
  <c r="H1563" i="4" s="1"/>
  <c r="F1883" i="3"/>
  <c r="H1882" i="3"/>
  <c r="I1882" i="3" s="1"/>
  <c r="G1884" i="3"/>
  <c r="E1876" i="5" l="1"/>
  <c r="H1875" i="5"/>
  <c r="G1875" i="5"/>
  <c r="F1875" i="5"/>
  <c r="E1895" i="4"/>
  <c r="C1896" i="4"/>
  <c r="G1564" i="4"/>
  <c r="H1564" i="4" s="1"/>
  <c r="G1885" i="3"/>
  <c r="F1884" i="3"/>
  <c r="H1883" i="3"/>
  <c r="I1883" i="3" s="1"/>
  <c r="H1876" i="5" l="1"/>
  <c r="G1876" i="5"/>
  <c r="F1876" i="5"/>
  <c r="E1877" i="5"/>
  <c r="E1896" i="4"/>
  <c r="C1897" i="4"/>
  <c r="G1565" i="4"/>
  <c r="H1565" i="4" s="1"/>
  <c r="H1884" i="3"/>
  <c r="I1884" i="3" s="1"/>
  <c r="F1885" i="3"/>
  <c r="G1886" i="3"/>
  <c r="E1878" i="5" l="1"/>
  <c r="H1877" i="5"/>
  <c r="F1877" i="5"/>
  <c r="G1877" i="5"/>
  <c r="E1897" i="4"/>
  <c r="C1898" i="4"/>
  <c r="G1566" i="4"/>
  <c r="H1566" i="4" s="1"/>
  <c r="G1887" i="3"/>
  <c r="F1886" i="3"/>
  <c r="H1885" i="3"/>
  <c r="I1885" i="3" s="1"/>
  <c r="E1879" i="5" l="1"/>
  <c r="G1878" i="5"/>
  <c r="H1878" i="5"/>
  <c r="F1878" i="5"/>
  <c r="E1898" i="4"/>
  <c r="C1899" i="4"/>
  <c r="G1567" i="4"/>
  <c r="H1567" i="4" s="1"/>
  <c r="H1886" i="3"/>
  <c r="I1886" i="3" s="1"/>
  <c r="F1887" i="3"/>
  <c r="G1888" i="3"/>
  <c r="E1880" i="5" l="1"/>
  <c r="H1879" i="5"/>
  <c r="G1879" i="5"/>
  <c r="F1879" i="5"/>
  <c r="E1899" i="4"/>
  <c r="C1900" i="4"/>
  <c r="G1568" i="4"/>
  <c r="H1568" i="4" s="1"/>
  <c r="G1889" i="3"/>
  <c r="F1888" i="3"/>
  <c r="H1887" i="3"/>
  <c r="I1887" i="3" s="1"/>
  <c r="E1881" i="5" l="1"/>
  <c r="H1880" i="5"/>
  <c r="F1880" i="5"/>
  <c r="G1880" i="5"/>
  <c r="E1900" i="4"/>
  <c r="C1901" i="4"/>
  <c r="G1569" i="4"/>
  <c r="H1569" i="4" s="1"/>
  <c r="F1889" i="3"/>
  <c r="H1888" i="3"/>
  <c r="I1888" i="3" s="1"/>
  <c r="G1890" i="3"/>
  <c r="F1881" i="5" l="1"/>
  <c r="E1882" i="5"/>
  <c r="H1881" i="5"/>
  <c r="G1881" i="5"/>
  <c r="E1901" i="4"/>
  <c r="C1902" i="4"/>
  <c r="G1570" i="4"/>
  <c r="H1570" i="4" s="1"/>
  <c r="G1891" i="3"/>
  <c r="H1889" i="3"/>
  <c r="I1889" i="3" s="1"/>
  <c r="F1890" i="3"/>
  <c r="E1883" i="5" l="1"/>
  <c r="H1882" i="5"/>
  <c r="F1882" i="5"/>
  <c r="G1882" i="5"/>
  <c r="E1902" i="4"/>
  <c r="C1903" i="4"/>
  <c r="G1571" i="4"/>
  <c r="H1571" i="4" s="1"/>
  <c r="F1891" i="3"/>
  <c r="H1890" i="3"/>
  <c r="I1890" i="3" s="1"/>
  <c r="G1892" i="3"/>
  <c r="E1884" i="5" l="1"/>
  <c r="H1883" i="5"/>
  <c r="G1883" i="5"/>
  <c r="F1883" i="5"/>
  <c r="E1903" i="4"/>
  <c r="C1904" i="4"/>
  <c r="G1572" i="4"/>
  <c r="H1572" i="4" s="1"/>
  <c r="G1893" i="3"/>
  <c r="H1891" i="3"/>
  <c r="I1891" i="3" s="1"/>
  <c r="F1892" i="3"/>
  <c r="E1885" i="5" l="1"/>
  <c r="H1884" i="5"/>
  <c r="G1884" i="5"/>
  <c r="F1884" i="5"/>
  <c r="E1904" i="4"/>
  <c r="C1905" i="4"/>
  <c r="G1573" i="4"/>
  <c r="H1573" i="4" s="1"/>
  <c r="F1893" i="3"/>
  <c r="H1892" i="3"/>
  <c r="I1892" i="3" s="1"/>
  <c r="G1894" i="3"/>
  <c r="F1885" i="5" l="1"/>
  <c r="E1886" i="5"/>
  <c r="H1885" i="5"/>
  <c r="G1885" i="5"/>
  <c r="E1905" i="4"/>
  <c r="C1906" i="4"/>
  <c r="G1574" i="4"/>
  <c r="H1574" i="4" s="1"/>
  <c r="G1895" i="3"/>
  <c r="H1893" i="3"/>
  <c r="I1893" i="3" s="1"/>
  <c r="F1894" i="3"/>
  <c r="E1887" i="5" l="1"/>
  <c r="H1886" i="5"/>
  <c r="G1886" i="5"/>
  <c r="F1886" i="5"/>
  <c r="E1906" i="4"/>
  <c r="C1907" i="4"/>
  <c r="G1575" i="4"/>
  <c r="H1575" i="4" s="1"/>
  <c r="F1895" i="3"/>
  <c r="H1894" i="3"/>
  <c r="I1894" i="3" s="1"/>
  <c r="G1896" i="3"/>
  <c r="E1888" i="5" l="1"/>
  <c r="H1887" i="5"/>
  <c r="F1887" i="5"/>
  <c r="G1887" i="5"/>
  <c r="E1907" i="4"/>
  <c r="C1908" i="4"/>
  <c r="G1576" i="4"/>
  <c r="H1576" i="4" s="1"/>
  <c r="G1897" i="3"/>
  <c r="F1896" i="3"/>
  <c r="H1895" i="3"/>
  <c r="I1895" i="3" s="1"/>
  <c r="E1889" i="5" l="1"/>
  <c r="H1888" i="5"/>
  <c r="G1888" i="5"/>
  <c r="F1888" i="5"/>
  <c r="E1908" i="4"/>
  <c r="C1909" i="4"/>
  <c r="G1577" i="4"/>
  <c r="H1577" i="4" s="1"/>
  <c r="H1896" i="3"/>
  <c r="I1896" i="3" s="1"/>
  <c r="F1897" i="3"/>
  <c r="G1898" i="3"/>
  <c r="E1890" i="5" l="1"/>
  <c r="H1889" i="5"/>
  <c r="G1889" i="5"/>
  <c r="F1889" i="5"/>
  <c r="E1909" i="4"/>
  <c r="C1910" i="4"/>
  <c r="G1578" i="4"/>
  <c r="H1578" i="4" s="1"/>
  <c r="G1899" i="3"/>
  <c r="F1898" i="3"/>
  <c r="H1897" i="3"/>
  <c r="I1897" i="3" s="1"/>
  <c r="F1890" i="5" l="1"/>
  <c r="E1891" i="5"/>
  <c r="H1890" i="5"/>
  <c r="G1890" i="5"/>
  <c r="E1910" i="4"/>
  <c r="C1911" i="4"/>
  <c r="G1579" i="4"/>
  <c r="H1579" i="4" s="1"/>
  <c r="H1898" i="3"/>
  <c r="I1898" i="3" s="1"/>
  <c r="F1899" i="3"/>
  <c r="G1900" i="3"/>
  <c r="E1892" i="5" l="1"/>
  <c r="H1891" i="5"/>
  <c r="F1891" i="5"/>
  <c r="G1891" i="5"/>
  <c r="E1911" i="4"/>
  <c r="C1912" i="4"/>
  <c r="G1580" i="4"/>
  <c r="H1580" i="4" s="1"/>
  <c r="G1901" i="3"/>
  <c r="F1900" i="3"/>
  <c r="H1899" i="3"/>
  <c r="I1899" i="3" s="1"/>
  <c r="E1893" i="5" l="1"/>
  <c r="H1892" i="5"/>
  <c r="G1892" i="5"/>
  <c r="F1892" i="5"/>
  <c r="E1912" i="4"/>
  <c r="C1913" i="4"/>
  <c r="G1581" i="4"/>
  <c r="H1581" i="4" s="1"/>
  <c r="F1901" i="3"/>
  <c r="H1900" i="3"/>
  <c r="I1900" i="3" s="1"/>
  <c r="G1902" i="3"/>
  <c r="E1894" i="5" l="1"/>
  <c r="H1893" i="5"/>
  <c r="G1893" i="5"/>
  <c r="F1893" i="5"/>
  <c r="E1913" i="4"/>
  <c r="C1914" i="4"/>
  <c r="G1582" i="4"/>
  <c r="H1582" i="4" s="1"/>
  <c r="G1903" i="3"/>
  <c r="H1901" i="3"/>
  <c r="I1901" i="3" s="1"/>
  <c r="F1902" i="3"/>
  <c r="F1894" i="5" l="1"/>
  <c r="E1895" i="5"/>
  <c r="H1894" i="5"/>
  <c r="G1894" i="5"/>
  <c r="E1914" i="4"/>
  <c r="C1915" i="4"/>
  <c r="G1583" i="4"/>
  <c r="H1583" i="4" s="1"/>
  <c r="F1903" i="3"/>
  <c r="H1902" i="3"/>
  <c r="I1902" i="3" s="1"/>
  <c r="G1904" i="3"/>
  <c r="E1896" i="5" l="1"/>
  <c r="H1895" i="5"/>
  <c r="G1895" i="5"/>
  <c r="F1895" i="5"/>
  <c r="E1915" i="4"/>
  <c r="C1916" i="4"/>
  <c r="G1584" i="4"/>
  <c r="H1584" i="4" s="1"/>
  <c r="G1905" i="3"/>
  <c r="H1903" i="3"/>
  <c r="I1903" i="3" s="1"/>
  <c r="F1904" i="3"/>
  <c r="E1897" i="5" l="1"/>
  <c r="H1896" i="5"/>
  <c r="F1896" i="5"/>
  <c r="G1896" i="5"/>
  <c r="E1916" i="4"/>
  <c r="C1917" i="4"/>
  <c r="G1585" i="4"/>
  <c r="H1585" i="4" s="1"/>
  <c r="F1905" i="3"/>
  <c r="H1904" i="3"/>
  <c r="I1904" i="3" s="1"/>
  <c r="G1906" i="3"/>
  <c r="E1898" i="5" l="1"/>
  <c r="H1897" i="5"/>
  <c r="G1897" i="5"/>
  <c r="F1897" i="5"/>
  <c r="E1917" i="4"/>
  <c r="C1918" i="4"/>
  <c r="G1586" i="4"/>
  <c r="H1586" i="4" s="1"/>
  <c r="G1907" i="3"/>
  <c r="H1905" i="3"/>
  <c r="I1905" i="3" s="1"/>
  <c r="F1906" i="3"/>
  <c r="E1899" i="5" l="1"/>
  <c r="H1898" i="5"/>
  <c r="G1898" i="5"/>
  <c r="F1898" i="5"/>
  <c r="E1918" i="4"/>
  <c r="C1919" i="4"/>
  <c r="G1587" i="4"/>
  <c r="H1587" i="4" s="1"/>
  <c r="F1907" i="3"/>
  <c r="H1906" i="3"/>
  <c r="I1906" i="3" s="1"/>
  <c r="G1908" i="3"/>
  <c r="F1899" i="5" l="1"/>
  <c r="E1900" i="5"/>
  <c r="H1899" i="5"/>
  <c r="G1899" i="5"/>
  <c r="E1919" i="4"/>
  <c r="C1920" i="4"/>
  <c r="G1588" i="4"/>
  <c r="H1588" i="4" s="1"/>
  <c r="G1909" i="3"/>
  <c r="F1908" i="3"/>
  <c r="H1907" i="3"/>
  <c r="I1907" i="3" s="1"/>
  <c r="E1901" i="5" l="1"/>
  <c r="H1900" i="5"/>
  <c r="F1900" i="5"/>
  <c r="G1900" i="5"/>
  <c r="E1920" i="4"/>
  <c r="C1921" i="4"/>
  <c r="G1589" i="4"/>
  <c r="H1589" i="4" s="1"/>
  <c r="H1908" i="3"/>
  <c r="I1908" i="3" s="1"/>
  <c r="F1909" i="3"/>
  <c r="G1910" i="3"/>
  <c r="E1902" i="5" l="1"/>
  <c r="H1901" i="5"/>
  <c r="G1901" i="5"/>
  <c r="F1901" i="5"/>
  <c r="E1921" i="4"/>
  <c r="C1922" i="4"/>
  <c r="G1590" i="4"/>
  <c r="H1590" i="4" s="1"/>
  <c r="G1911" i="3"/>
  <c r="F1910" i="3"/>
  <c r="H1909" i="3"/>
  <c r="I1909" i="3" s="1"/>
  <c r="E1903" i="5" l="1"/>
  <c r="H1902" i="5"/>
  <c r="G1902" i="5"/>
  <c r="F1902" i="5"/>
  <c r="E1922" i="4"/>
  <c r="C1923" i="4"/>
  <c r="G1591" i="4"/>
  <c r="H1591" i="4" s="1"/>
  <c r="H1910" i="3"/>
  <c r="I1910" i="3" s="1"/>
  <c r="F1911" i="3"/>
  <c r="G1912" i="3"/>
  <c r="F1903" i="5" l="1"/>
  <c r="E1904" i="5"/>
  <c r="H1903" i="5"/>
  <c r="G1903" i="5"/>
  <c r="E1923" i="4"/>
  <c r="C1924" i="4"/>
  <c r="G1592" i="4"/>
  <c r="H1592" i="4" s="1"/>
  <c r="G1913" i="3"/>
  <c r="F1912" i="3"/>
  <c r="H1911" i="3"/>
  <c r="I1911" i="3" s="1"/>
  <c r="E1905" i="5" l="1"/>
  <c r="H1904" i="5"/>
  <c r="G1904" i="5"/>
  <c r="F1904" i="5"/>
  <c r="E1924" i="4"/>
  <c r="C1925" i="4"/>
  <c r="G1593" i="4"/>
  <c r="H1593" i="4" s="1"/>
  <c r="F1913" i="3"/>
  <c r="H1912" i="3"/>
  <c r="I1912" i="3" s="1"/>
  <c r="G1914" i="3"/>
  <c r="E1906" i="5" l="1"/>
  <c r="H1905" i="5"/>
  <c r="F1905" i="5"/>
  <c r="G1905" i="5"/>
  <c r="E1925" i="4"/>
  <c r="C1926" i="4"/>
  <c r="G1594" i="4"/>
  <c r="H1594" i="4" s="1"/>
  <c r="G1915" i="3"/>
  <c r="H1913" i="3"/>
  <c r="I1913" i="3" s="1"/>
  <c r="F1914" i="3"/>
  <c r="E1907" i="5" l="1"/>
  <c r="H1906" i="5"/>
  <c r="G1906" i="5"/>
  <c r="F1906" i="5"/>
  <c r="E1926" i="4"/>
  <c r="C1927" i="4"/>
  <c r="G1595" i="4"/>
  <c r="H1595" i="4" s="1"/>
  <c r="F1915" i="3"/>
  <c r="H1914" i="3"/>
  <c r="I1914" i="3" s="1"/>
  <c r="G1916" i="3"/>
  <c r="E1908" i="5" l="1"/>
  <c r="H1907" i="5"/>
  <c r="G1907" i="5"/>
  <c r="F1907" i="5"/>
  <c r="E1927" i="4"/>
  <c r="C1928" i="4"/>
  <c r="G1596" i="4"/>
  <c r="H1596" i="4" s="1"/>
  <c r="G1917" i="3"/>
  <c r="H1915" i="3"/>
  <c r="I1915" i="3" s="1"/>
  <c r="F1916" i="3"/>
  <c r="F1908" i="5" l="1"/>
  <c r="H1908" i="5"/>
  <c r="G1908" i="5"/>
  <c r="E1909" i="5"/>
  <c r="E1928" i="4"/>
  <c r="C1929" i="4"/>
  <c r="G1597" i="4"/>
  <c r="H1597" i="4" s="1"/>
  <c r="F1917" i="3"/>
  <c r="H1916" i="3"/>
  <c r="I1916" i="3" s="1"/>
  <c r="G1918" i="3"/>
  <c r="E1910" i="5" l="1"/>
  <c r="H1909" i="5"/>
  <c r="F1909" i="5"/>
  <c r="G1909" i="5"/>
  <c r="E1929" i="4"/>
  <c r="C1930" i="4"/>
  <c r="G1598" i="4"/>
  <c r="H1598" i="4" s="1"/>
  <c r="G1919" i="3"/>
  <c r="H1917" i="3"/>
  <c r="I1917" i="3" s="1"/>
  <c r="F1918" i="3"/>
  <c r="E1911" i="5" l="1"/>
  <c r="H1910" i="5"/>
  <c r="G1910" i="5"/>
  <c r="F1910" i="5"/>
  <c r="E1930" i="4"/>
  <c r="C1931" i="4"/>
  <c r="G1599" i="4"/>
  <c r="H1599" i="4" s="1"/>
  <c r="F1919" i="3"/>
  <c r="H1918" i="3"/>
  <c r="I1918" i="3" s="1"/>
  <c r="G1920" i="3"/>
  <c r="E1912" i="5" l="1"/>
  <c r="H1911" i="5"/>
  <c r="G1911" i="5"/>
  <c r="F1911" i="5"/>
  <c r="E1931" i="4"/>
  <c r="C1932" i="4"/>
  <c r="G1600" i="4"/>
  <c r="H1600" i="4" s="1"/>
  <c r="G1921" i="3"/>
  <c r="F1920" i="3"/>
  <c r="H1919" i="3"/>
  <c r="I1919" i="3" s="1"/>
  <c r="F1912" i="5" l="1"/>
  <c r="E1913" i="5"/>
  <c r="H1912" i="5"/>
  <c r="G1912" i="5"/>
  <c r="E1932" i="4"/>
  <c r="C1933" i="4"/>
  <c r="G1601" i="4"/>
  <c r="H1601" i="4" s="1"/>
  <c r="H1920" i="3"/>
  <c r="I1920" i="3" s="1"/>
  <c r="F1921" i="3"/>
  <c r="G1922" i="3"/>
  <c r="E1914" i="5" l="1"/>
  <c r="H1913" i="5"/>
  <c r="G1913" i="5"/>
  <c r="F1913" i="5"/>
  <c r="E1933" i="4"/>
  <c r="C1934" i="4"/>
  <c r="G1602" i="4"/>
  <c r="H1602" i="4" s="1"/>
  <c r="G1923" i="3"/>
  <c r="F1922" i="3"/>
  <c r="H1921" i="3"/>
  <c r="I1921" i="3" s="1"/>
  <c r="E1915" i="5" l="1"/>
  <c r="H1914" i="5"/>
  <c r="F1914" i="5"/>
  <c r="G1914" i="5"/>
  <c r="E1934" i="4"/>
  <c r="C1935" i="4"/>
  <c r="G1603" i="4"/>
  <c r="H1603" i="4" s="1"/>
  <c r="H1922" i="3"/>
  <c r="I1922" i="3" s="1"/>
  <c r="F1923" i="3"/>
  <c r="G1924" i="3"/>
  <c r="E1916" i="5" l="1"/>
  <c r="H1915" i="5"/>
  <c r="G1915" i="5"/>
  <c r="F1915" i="5"/>
  <c r="E1935" i="4"/>
  <c r="C1936" i="4"/>
  <c r="G1604" i="4"/>
  <c r="H1604" i="4" s="1"/>
  <c r="G1925" i="3"/>
  <c r="F1924" i="3"/>
  <c r="H1923" i="3"/>
  <c r="I1923" i="3" s="1"/>
  <c r="E1917" i="5" l="1"/>
  <c r="H1916" i="5"/>
  <c r="G1916" i="5"/>
  <c r="F1916" i="5"/>
  <c r="E1936" i="4"/>
  <c r="C1937" i="4"/>
  <c r="G1605" i="4"/>
  <c r="H1605" i="4" s="1"/>
  <c r="H1924" i="3"/>
  <c r="I1924" i="3" s="1"/>
  <c r="F1925" i="3"/>
  <c r="G1926" i="3"/>
  <c r="F1917" i="5" l="1"/>
  <c r="E1918" i="5"/>
  <c r="H1917" i="5"/>
  <c r="G1917" i="5"/>
  <c r="E1937" i="4"/>
  <c r="C1938" i="4"/>
  <c r="G1606" i="4"/>
  <c r="H1606" i="4" s="1"/>
  <c r="G1927" i="3"/>
  <c r="F1926" i="3"/>
  <c r="H1925" i="3"/>
  <c r="I1925" i="3" s="1"/>
  <c r="E1919" i="5" l="1"/>
  <c r="H1918" i="5"/>
  <c r="F1918" i="5"/>
  <c r="G1918" i="5"/>
  <c r="E1938" i="4"/>
  <c r="C1939" i="4"/>
  <c r="G1607" i="4"/>
  <c r="H1607" i="4" s="1"/>
  <c r="F1927" i="3"/>
  <c r="H1926" i="3"/>
  <c r="I1926" i="3" s="1"/>
  <c r="G1928" i="3"/>
  <c r="E1920" i="5" l="1"/>
  <c r="H1919" i="5"/>
  <c r="G1919" i="5"/>
  <c r="F1919" i="5"/>
  <c r="E1939" i="4"/>
  <c r="C1940" i="4"/>
  <c r="G1608" i="4"/>
  <c r="H1608" i="4" s="1"/>
  <c r="G1929" i="3"/>
  <c r="H1927" i="3"/>
  <c r="I1927" i="3" s="1"/>
  <c r="F1928" i="3"/>
  <c r="E1921" i="5" l="1"/>
  <c r="H1920" i="5"/>
  <c r="G1920" i="5"/>
  <c r="F1920" i="5"/>
  <c r="E1940" i="4"/>
  <c r="C1941" i="4"/>
  <c r="G1609" i="4"/>
  <c r="H1609" i="4" s="1"/>
  <c r="F1929" i="3"/>
  <c r="H1928" i="3"/>
  <c r="I1928" i="3" s="1"/>
  <c r="G1930" i="3"/>
  <c r="F1921" i="5" l="1"/>
  <c r="E1922" i="5"/>
  <c r="H1921" i="5"/>
  <c r="G1921" i="5"/>
  <c r="E1941" i="4"/>
  <c r="C1942" i="4"/>
  <c r="G1610" i="4"/>
  <c r="H1610" i="4" s="1"/>
  <c r="G1931" i="3"/>
  <c r="H1929" i="3"/>
  <c r="I1929" i="3" s="1"/>
  <c r="F1930" i="3"/>
  <c r="E1923" i="5" l="1"/>
  <c r="H1922" i="5"/>
  <c r="G1922" i="5"/>
  <c r="F1922" i="5"/>
  <c r="E1942" i="4"/>
  <c r="C1943" i="4"/>
  <c r="G1611" i="4"/>
  <c r="H1611" i="4" s="1"/>
  <c r="F1931" i="3"/>
  <c r="H1930" i="3"/>
  <c r="I1930" i="3" s="1"/>
  <c r="G1932" i="3"/>
  <c r="E1924" i="5" l="1"/>
  <c r="H1923" i="5"/>
  <c r="F1923" i="5"/>
  <c r="G1923" i="5"/>
  <c r="E1943" i="4"/>
  <c r="C1944" i="4"/>
  <c r="G1612" i="4"/>
  <c r="H1612" i="4" s="1"/>
  <c r="G1933" i="3"/>
  <c r="F1932" i="3"/>
  <c r="H1931" i="3"/>
  <c r="I1931" i="3" s="1"/>
  <c r="E1925" i="5" l="1"/>
  <c r="H1924" i="5"/>
  <c r="G1924" i="5"/>
  <c r="F1924" i="5"/>
  <c r="E1944" i="4"/>
  <c r="C1945" i="4"/>
  <c r="G1613" i="4"/>
  <c r="H1613" i="4" s="1"/>
  <c r="H1932" i="3"/>
  <c r="I1932" i="3" s="1"/>
  <c r="F1933" i="3"/>
  <c r="G1934" i="3"/>
  <c r="E1926" i="5" l="1"/>
  <c r="H1925" i="5"/>
  <c r="G1925" i="5"/>
  <c r="F1925" i="5"/>
  <c r="E1945" i="4"/>
  <c r="C1946" i="4"/>
  <c r="G1614" i="4"/>
  <c r="H1614" i="4" s="1"/>
  <c r="G1935" i="3"/>
  <c r="F1934" i="3"/>
  <c r="H1933" i="3"/>
  <c r="I1933" i="3" s="1"/>
  <c r="F1926" i="5" l="1"/>
  <c r="E1927" i="5"/>
  <c r="H1926" i="5"/>
  <c r="G1926" i="5"/>
  <c r="E1946" i="4"/>
  <c r="C1947" i="4"/>
  <c r="G1615" i="4"/>
  <c r="H1615" i="4" s="1"/>
  <c r="H1934" i="3"/>
  <c r="I1934" i="3" s="1"/>
  <c r="F1935" i="3"/>
  <c r="G1936" i="3"/>
  <c r="E1928" i="5" l="1"/>
  <c r="H1927" i="5"/>
  <c r="F1927" i="5"/>
  <c r="G1927" i="5"/>
  <c r="E1947" i="4"/>
  <c r="C1948" i="4"/>
  <c r="G1616" i="4"/>
  <c r="H1616" i="4" s="1"/>
  <c r="G1937" i="3"/>
  <c r="F1936" i="3"/>
  <c r="H1935" i="3"/>
  <c r="I1935" i="3" s="1"/>
  <c r="E1929" i="5" l="1"/>
  <c r="H1928" i="5"/>
  <c r="G1928" i="5"/>
  <c r="F1928" i="5"/>
  <c r="E1948" i="4"/>
  <c r="C1949" i="4"/>
  <c r="G1617" i="4"/>
  <c r="H1617" i="4" s="1"/>
  <c r="H1936" i="3"/>
  <c r="I1936" i="3" s="1"/>
  <c r="F1937" i="3"/>
  <c r="G1938" i="3"/>
  <c r="E1930" i="5" l="1"/>
  <c r="H1929" i="5"/>
  <c r="G1929" i="5"/>
  <c r="F1929" i="5"/>
  <c r="E1949" i="4"/>
  <c r="C1950" i="4"/>
  <c r="G1618" i="4"/>
  <c r="H1618" i="4" s="1"/>
  <c r="G1939" i="3"/>
  <c r="F1938" i="3"/>
  <c r="H1937" i="3"/>
  <c r="I1937" i="3" s="1"/>
  <c r="F1930" i="5" l="1"/>
  <c r="E1931" i="5"/>
  <c r="H1930" i="5"/>
  <c r="G1930" i="5"/>
  <c r="E1950" i="4"/>
  <c r="C1951" i="4"/>
  <c r="G1619" i="4"/>
  <c r="H1619" i="4" s="1"/>
  <c r="F1939" i="3"/>
  <c r="H1938" i="3"/>
  <c r="I1938" i="3" s="1"/>
  <c r="G1940" i="3"/>
  <c r="E1932" i="5" l="1"/>
  <c r="H1931" i="5"/>
  <c r="G1931" i="5"/>
  <c r="F1931" i="5"/>
  <c r="E1951" i="4"/>
  <c r="C1952" i="4"/>
  <c r="G1620" i="4"/>
  <c r="H1620" i="4" s="1"/>
  <c r="G1941" i="3"/>
  <c r="H1939" i="3"/>
  <c r="I1939" i="3" s="1"/>
  <c r="F1940" i="3"/>
  <c r="E1933" i="5" l="1"/>
  <c r="H1932" i="5"/>
  <c r="F1932" i="5"/>
  <c r="G1932" i="5"/>
  <c r="E1952" i="4"/>
  <c r="C1953" i="4"/>
  <c r="G1621" i="4"/>
  <c r="H1621" i="4" s="1"/>
  <c r="F1941" i="3"/>
  <c r="H1940" i="3"/>
  <c r="I1940" i="3" s="1"/>
  <c r="G1942" i="3"/>
  <c r="E1934" i="5" l="1"/>
  <c r="H1933" i="5"/>
  <c r="G1933" i="5"/>
  <c r="F1933" i="5"/>
  <c r="E1953" i="4"/>
  <c r="C1954" i="4"/>
  <c r="G1622" i="4"/>
  <c r="H1622" i="4" s="1"/>
  <c r="G1943" i="3"/>
  <c r="H1941" i="3"/>
  <c r="I1941" i="3" s="1"/>
  <c r="F1942" i="3"/>
  <c r="E1935" i="5" l="1"/>
  <c r="H1934" i="5"/>
  <c r="G1934" i="5"/>
  <c r="F1934" i="5"/>
  <c r="E1954" i="4"/>
  <c r="C1955" i="4"/>
  <c r="G1623" i="4"/>
  <c r="H1623" i="4" s="1"/>
  <c r="F1943" i="3"/>
  <c r="H1942" i="3"/>
  <c r="I1942" i="3" s="1"/>
  <c r="G1944" i="3"/>
  <c r="F1935" i="5" l="1"/>
  <c r="E1936" i="5"/>
  <c r="H1935" i="5"/>
  <c r="G1935" i="5"/>
  <c r="E1955" i="4"/>
  <c r="C1956" i="4"/>
  <c r="G1624" i="4"/>
  <c r="H1624" i="4" s="1"/>
  <c r="G1945" i="3"/>
  <c r="F1944" i="3"/>
  <c r="H1943" i="3"/>
  <c r="I1943" i="3" s="1"/>
  <c r="E1937" i="5" l="1"/>
  <c r="H1936" i="5"/>
  <c r="F1936" i="5"/>
  <c r="G1936" i="5"/>
  <c r="E1956" i="4"/>
  <c r="C1957" i="4"/>
  <c r="G1625" i="4"/>
  <c r="H1625" i="4" s="1"/>
  <c r="H1944" i="3"/>
  <c r="I1944" i="3" s="1"/>
  <c r="F1945" i="3"/>
  <c r="G1946" i="3"/>
  <c r="E1938" i="5" l="1"/>
  <c r="H1937" i="5"/>
  <c r="G1937" i="5"/>
  <c r="F1937" i="5"/>
  <c r="E1957" i="4"/>
  <c r="C1958" i="4"/>
  <c r="G1626" i="4"/>
  <c r="H1626" i="4" s="1"/>
  <c r="G1947" i="3"/>
  <c r="F1946" i="3"/>
  <c r="H1945" i="3"/>
  <c r="I1945" i="3" s="1"/>
  <c r="E1939" i="5" l="1"/>
  <c r="H1938" i="5"/>
  <c r="G1938" i="5"/>
  <c r="F1938" i="5"/>
  <c r="E1958" i="4"/>
  <c r="C1959" i="4"/>
  <c r="G1627" i="4"/>
  <c r="H1627" i="4" s="1"/>
  <c r="H1946" i="3"/>
  <c r="I1946" i="3" s="1"/>
  <c r="F1947" i="3"/>
  <c r="G1948" i="3"/>
  <c r="H1939" i="5" l="1"/>
  <c r="F1939" i="5"/>
  <c r="E1940" i="5"/>
  <c r="G1939" i="5"/>
  <c r="E1959" i="4"/>
  <c r="C1960" i="4"/>
  <c r="G1628" i="4"/>
  <c r="H1628" i="4" s="1"/>
  <c r="G1949" i="3"/>
  <c r="F1948" i="3"/>
  <c r="H1947" i="3"/>
  <c r="I1947" i="3" s="1"/>
  <c r="E1941" i="5" l="1"/>
  <c r="H1940" i="5"/>
  <c r="G1940" i="5"/>
  <c r="F1940" i="5"/>
  <c r="E1960" i="4"/>
  <c r="C1961" i="4"/>
  <c r="G1629" i="4"/>
  <c r="H1629" i="4" s="1"/>
  <c r="H1948" i="3"/>
  <c r="I1948" i="3" s="1"/>
  <c r="F1949" i="3"/>
  <c r="G1950" i="3"/>
  <c r="F1941" i="5" l="1"/>
  <c r="E1942" i="5"/>
  <c r="G1941" i="5"/>
  <c r="H1941" i="5"/>
  <c r="E1961" i="4"/>
  <c r="C1962" i="4"/>
  <c r="G1630" i="4"/>
  <c r="H1630" i="4" s="1"/>
  <c r="G1951" i="3"/>
  <c r="F1950" i="3"/>
  <c r="H1949" i="3"/>
  <c r="I1949" i="3" s="1"/>
  <c r="H1942" i="5" l="1"/>
  <c r="E1943" i="5"/>
  <c r="G1942" i="5"/>
  <c r="F1942" i="5"/>
  <c r="E1962" i="4"/>
  <c r="C1963" i="4"/>
  <c r="G1631" i="4"/>
  <c r="H1631" i="4" s="1"/>
  <c r="F1951" i="3"/>
  <c r="H1950" i="3"/>
  <c r="I1950" i="3" s="1"/>
  <c r="G1952" i="3"/>
  <c r="E1944" i="5" l="1"/>
  <c r="H1943" i="5"/>
  <c r="G1943" i="5"/>
  <c r="F1943" i="5"/>
  <c r="E1963" i="4"/>
  <c r="C1964" i="4"/>
  <c r="G1632" i="4"/>
  <c r="H1632" i="4" s="1"/>
  <c r="G1953" i="3"/>
  <c r="H1951" i="3"/>
  <c r="I1951" i="3" s="1"/>
  <c r="F1952" i="3"/>
  <c r="G1944" i="5" l="1"/>
  <c r="F1944" i="5"/>
  <c r="H1944" i="5"/>
  <c r="E1945" i="5"/>
  <c r="E1964" i="4"/>
  <c r="C1965" i="4"/>
  <c r="G1633" i="4"/>
  <c r="H1633" i="4" s="1"/>
  <c r="F1953" i="3"/>
  <c r="H1952" i="3"/>
  <c r="I1952" i="3" s="1"/>
  <c r="G1954" i="3"/>
  <c r="H1945" i="5" l="1"/>
  <c r="E1946" i="5"/>
  <c r="G1945" i="5"/>
  <c r="F1945" i="5"/>
  <c r="E1965" i="4"/>
  <c r="C1966" i="4"/>
  <c r="G1634" i="4"/>
  <c r="H1634" i="4" s="1"/>
  <c r="G1955" i="3"/>
  <c r="H1953" i="3"/>
  <c r="I1953" i="3" s="1"/>
  <c r="F1954" i="3"/>
  <c r="E1947" i="5" l="1"/>
  <c r="H1946" i="5"/>
  <c r="G1946" i="5"/>
  <c r="F1946" i="5"/>
  <c r="E1966" i="4"/>
  <c r="C1967" i="4"/>
  <c r="G1635" i="4"/>
  <c r="H1635" i="4" s="1"/>
  <c r="F1955" i="3"/>
  <c r="H1954" i="3"/>
  <c r="I1954" i="3" s="1"/>
  <c r="G1956" i="3"/>
  <c r="H1947" i="5" l="1"/>
  <c r="G1947" i="5"/>
  <c r="F1947" i="5"/>
  <c r="E1948" i="5"/>
  <c r="E1967" i="4"/>
  <c r="C1968" i="4"/>
  <c r="G1636" i="4"/>
  <c r="H1636" i="4" s="1"/>
  <c r="G1957" i="3"/>
  <c r="F1956" i="3"/>
  <c r="H1955" i="3"/>
  <c r="I1955" i="3" s="1"/>
  <c r="H1948" i="5" l="1"/>
  <c r="E1949" i="5"/>
  <c r="G1948" i="5"/>
  <c r="F1948" i="5"/>
  <c r="E1968" i="4"/>
  <c r="C1969" i="4"/>
  <c r="G1637" i="4"/>
  <c r="H1637" i="4" s="1"/>
  <c r="H1956" i="3"/>
  <c r="I1956" i="3" s="1"/>
  <c r="F1957" i="3"/>
  <c r="G1958" i="3"/>
  <c r="F1949" i="5" l="1"/>
  <c r="H1949" i="5"/>
  <c r="E1950" i="5"/>
  <c r="G1949" i="5"/>
  <c r="E1969" i="4"/>
  <c r="C1970" i="4"/>
  <c r="G1638" i="4"/>
  <c r="H1638" i="4" s="1"/>
  <c r="G1959" i="3"/>
  <c r="F1958" i="3"/>
  <c r="H1957" i="3"/>
  <c r="I1957" i="3" s="1"/>
  <c r="E1951" i="5" l="1"/>
  <c r="H1950" i="5"/>
  <c r="G1950" i="5"/>
  <c r="F1950" i="5"/>
  <c r="E1970" i="4"/>
  <c r="C1971" i="4"/>
  <c r="G1639" i="4"/>
  <c r="H1639" i="4" s="1"/>
  <c r="H1958" i="3"/>
  <c r="I1958" i="3" s="1"/>
  <c r="F1959" i="3"/>
  <c r="G1960" i="3"/>
  <c r="H1951" i="5" l="1"/>
  <c r="E1952" i="5"/>
  <c r="F1951" i="5"/>
  <c r="G1951" i="5"/>
  <c r="E1971" i="4"/>
  <c r="C1972" i="4"/>
  <c r="G1640" i="4"/>
  <c r="H1640" i="4" s="1"/>
  <c r="G1961" i="3"/>
  <c r="F1960" i="3"/>
  <c r="H1959" i="3"/>
  <c r="I1959" i="3" s="1"/>
  <c r="E1953" i="5" l="1"/>
  <c r="H1952" i="5"/>
  <c r="G1952" i="5"/>
  <c r="F1952" i="5"/>
  <c r="E1972" i="4"/>
  <c r="C1973" i="4"/>
  <c r="G1641" i="4"/>
  <c r="H1641" i="4" s="1"/>
  <c r="H1960" i="3"/>
  <c r="I1960" i="3" s="1"/>
  <c r="F1961" i="3"/>
  <c r="G1962" i="3"/>
  <c r="E1954" i="5" l="1"/>
  <c r="H1953" i="5"/>
  <c r="G1953" i="5"/>
  <c r="F1953" i="5"/>
  <c r="E1973" i="4"/>
  <c r="C1974" i="4"/>
  <c r="G1642" i="4"/>
  <c r="H1642" i="4" s="1"/>
  <c r="G1963" i="3"/>
  <c r="F1962" i="3"/>
  <c r="H1961" i="3"/>
  <c r="I1961" i="3" s="1"/>
  <c r="H1954" i="5" l="1"/>
  <c r="F1954" i="5"/>
  <c r="G1954" i="5"/>
  <c r="E1955" i="5"/>
  <c r="E1974" i="4"/>
  <c r="C1975" i="4"/>
  <c r="G1643" i="4"/>
  <c r="H1643" i="4" s="1"/>
  <c r="F1963" i="3"/>
  <c r="H1962" i="3"/>
  <c r="I1962" i="3" s="1"/>
  <c r="G1964" i="3"/>
  <c r="H1955" i="5" l="1"/>
  <c r="E1956" i="5"/>
  <c r="G1955" i="5"/>
  <c r="F1955" i="5"/>
  <c r="E1975" i="4"/>
  <c r="C1976" i="4"/>
  <c r="G1644" i="4"/>
  <c r="H1644" i="4" s="1"/>
  <c r="G1965" i="3"/>
  <c r="H1963" i="3"/>
  <c r="I1963" i="3" s="1"/>
  <c r="F1964" i="3"/>
  <c r="E1957" i="5" l="1"/>
  <c r="H1956" i="5"/>
  <c r="G1956" i="5"/>
  <c r="F1956" i="5"/>
  <c r="E1976" i="4"/>
  <c r="C1977" i="4"/>
  <c r="G1645" i="4"/>
  <c r="H1645" i="4" s="1"/>
  <c r="F1965" i="3"/>
  <c r="H1964" i="3"/>
  <c r="I1964" i="3" s="1"/>
  <c r="G1966" i="3"/>
  <c r="E1958" i="5" l="1"/>
  <c r="H1957" i="5"/>
  <c r="G1957" i="5"/>
  <c r="F1957" i="5"/>
  <c r="E1977" i="4"/>
  <c r="C1978" i="4"/>
  <c r="G1646" i="4"/>
  <c r="H1646" i="4" s="1"/>
  <c r="G1967" i="3"/>
  <c r="H1965" i="3"/>
  <c r="I1965" i="3" s="1"/>
  <c r="F1966" i="3"/>
  <c r="F1958" i="5" l="1"/>
  <c r="E1959" i="5"/>
  <c r="H1958" i="5"/>
  <c r="G1958" i="5"/>
  <c r="E1978" i="4"/>
  <c r="C1979" i="4"/>
  <c r="G1647" i="4"/>
  <c r="H1647" i="4" s="1"/>
  <c r="F1967" i="3"/>
  <c r="H1966" i="3"/>
  <c r="I1966" i="3" s="1"/>
  <c r="G1968" i="3"/>
  <c r="G1959" i="5" l="1"/>
  <c r="F1959" i="5"/>
  <c r="E1960" i="5"/>
  <c r="H1959" i="5"/>
  <c r="E1979" i="4"/>
  <c r="C1980" i="4"/>
  <c r="G1648" i="4"/>
  <c r="H1648" i="4" s="1"/>
  <c r="G1969" i="3"/>
  <c r="F1968" i="3"/>
  <c r="H1967" i="3"/>
  <c r="I1967" i="3" s="1"/>
  <c r="E1961" i="5" l="1"/>
  <c r="H1960" i="5"/>
  <c r="G1960" i="5"/>
  <c r="F1960" i="5"/>
  <c r="E1980" i="4"/>
  <c r="C1981" i="4"/>
  <c r="G1649" i="4"/>
  <c r="H1649" i="4" s="1"/>
  <c r="G1970" i="3"/>
  <c r="H1968" i="3"/>
  <c r="I1968" i="3" s="1"/>
  <c r="F1969" i="3"/>
  <c r="E1962" i="5" l="1"/>
  <c r="H1961" i="5"/>
  <c r="G1961" i="5"/>
  <c r="F1961" i="5"/>
  <c r="E1981" i="4"/>
  <c r="C1982" i="4"/>
  <c r="G1650" i="4"/>
  <c r="H1650" i="4" s="1"/>
  <c r="F1970" i="3"/>
  <c r="H1969" i="3"/>
  <c r="I1969" i="3" s="1"/>
  <c r="G1971" i="3"/>
  <c r="E1963" i="5" l="1"/>
  <c r="H1962" i="5"/>
  <c r="F1962" i="5"/>
  <c r="G1962" i="5"/>
  <c r="E1982" i="4"/>
  <c r="C1983" i="4"/>
  <c r="G1651" i="4"/>
  <c r="H1651" i="4" s="1"/>
  <c r="G1972" i="3"/>
  <c r="H1970" i="3"/>
  <c r="I1970" i="3" s="1"/>
  <c r="F1971" i="3"/>
  <c r="E1964" i="5" l="1"/>
  <c r="H1963" i="5"/>
  <c r="G1963" i="5"/>
  <c r="F1963" i="5"/>
  <c r="E1983" i="4"/>
  <c r="C1984" i="4"/>
  <c r="G1652" i="4"/>
  <c r="H1652" i="4" s="1"/>
  <c r="F1972" i="3"/>
  <c r="H1971" i="3"/>
  <c r="I1971" i="3" s="1"/>
  <c r="G1973" i="3"/>
  <c r="E1965" i="5" l="1"/>
  <c r="H1964" i="5"/>
  <c r="G1964" i="5"/>
  <c r="F1964" i="5"/>
  <c r="E1984" i="4"/>
  <c r="C1985" i="4"/>
  <c r="G1653" i="4"/>
  <c r="H1653" i="4" s="1"/>
  <c r="G1974" i="3"/>
  <c r="H1972" i="3"/>
  <c r="I1972" i="3" s="1"/>
  <c r="F1973" i="3"/>
  <c r="H1965" i="5" l="1"/>
  <c r="G1965" i="5"/>
  <c r="F1965" i="5"/>
  <c r="E1966" i="5"/>
  <c r="E1985" i="4"/>
  <c r="C1986" i="4"/>
  <c r="G1654" i="4"/>
  <c r="H1654" i="4" s="1"/>
  <c r="F1974" i="3"/>
  <c r="H1973" i="3"/>
  <c r="I1973" i="3" s="1"/>
  <c r="G1975" i="3"/>
  <c r="E1967" i="5" l="1"/>
  <c r="H1966" i="5"/>
  <c r="G1966" i="5"/>
  <c r="F1966" i="5"/>
  <c r="E1986" i="4"/>
  <c r="C1987" i="4"/>
  <c r="G1655" i="4"/>
  <c r="H1655" i="4" s="1"/>
  <c r="G1976" i="3"/>
  <c r="F1975" i="3"/>
  <c r="H1974" i="3"/>
  <c r="I1974" i="3" s="1"/>
  <c r="H1967" i="5" l="1"/>
  <c r="E1968" i="5"/>
  <c r="G1967" i="5"/>
  <c r="F1967" i="5"/>
  <c r="E1987" i="4"/>
  <c r="C1988" i="4"/>
  <c r="G1656" i="4"/>
  <c r="H1656" i="4" s="1"/>
  <c r="H1975" i="3"/>
  <c r="I1975" i="3" s="1"/>
  <c r="F1976" i="3"/>
  <c r="G1977" i="3"/>
  <c r="E1969" i="5" l="1"/>
  <c r="H1968" i="5"/>
  <c r="G1968" i="5"/>
  <c r="F1968" i="5"/>
  <c r="E1988" i="4"/>
  <c r="C1989" i="4"/>
  <c r="G1657" i="4"/>
  <c r="H1657" i="4" s="1"/>
  <c r="G1978" i="3"/>
  <c r="F1977" i="3"/>
  <c r="H1976" i="3"/>
  <c r="I1976" i="3" s="1"/>
  <c r="E1970" i="5" l="1"/>
  <c r="H1969" i="5"/>
  <c r="G1969" i="5"/>
  <c r="F1969" i="5"/>
  <c r="E1989" i="4"/>
  <c r="C1990" i="4"/>
  <c r="G1658" i="4"/>
  <c r="H1658" i="4" s="1"/>
  <c r="H1977" i="3"/>
  <c r="I1977" i="3" s="1"/>
  <c r="F1978" i="3"/>
  <c r="G1979" i="3"/>
  <c r="G1970" i="5" l="1"/>
  <c r="F1970" i="5"/>
  <c r="E1971" i="5"/>
  <c r="H1970" i="5"/>
  <c r="E1990" i="4"/>
  <c r="C1991" i="4"/>
  <c r="G1659" i="4"/>
  <c r="H1659" i="4" s="1"/>
  <c r="G1980" i="3"/>
  <c r="F1979" i="3"/>
  <c r="H1978" i="3"/>
  <c r="I1978" i="3" s="1"/>
  <c r="F1971" i="5" l="1"/>
  <c r="E1972" i="5"/>
  <c r="H1971" i="5"/>
  <c r="G1971" i="5"/>
  <c r="E1991" i="4"/>
  <c r="C1992" i="4"/>
  <c r="G1660" i="4"/>
  <c r="H1660" i="4" s="1"/>
  <c r="F1980" i="3"/>
  <c r="H1979" i="3"/>
  <c r="I1979" i="3" s="1"/>
  <c r="G1981" i="3"/>
  <c r="E1973" i="5" l="1"/>
  <c r="H1972" i="5"/>
  <c r="G1972" i="5"/>
  <c r="F1972" i="5"/>
  <c r="E1992" i="4"/>
  <c r="C1993" i="4"/>
  <c r="G1661" i="4"/>
  <c r="H1661" i="4" s="1"/>
  <c r="G1982" i="3"/>
  <c r="H1980" i="3"/>
  <c r="I1980" i="3" s="1"/>
  <c r="F1981" i="3"/>
  <c r="E1974" i="5" l="1"/>
  <c r="H1973" i="5"/>
  <c r="G1973" i="5"/>
  <c r="F1973" i="5"/>
  <c r="E1993" i="4"/>
  <c r="C1994" i="4"/>
  <c r="G1662" i="4"/>
  <c r="H1662" i="4" s="1"/>
  <c r="F1982" i="3"/>
  <c r="H1981" i="3"/>
  <c r="I1981" i="3" s="1"/>
  <c r="G1983" i="3"/>
  <c r="G1974" i="5" l="1"/>
  <c r="F1974" i="5"/>
  <c r="E1975" i="5"/>
  <c r="H1974" i="5"/>
  <c r="E1994" i="4"/>
  <c r="C1995" i="4"/>
  <c r="G1663" i="4"/>
  <c r="H1663" i="4" s="1"/>
  <c r="G1984" i="3"/>
  <c r="H1982" i="3"/>
  <c r="I1982" i="3" s="1"/>
  <c r="F1983" i="3"/>
  <c r="E1976" i="5" l="1"/>
  <c r="H1975" i="5"/>
  <c r="G1975" i="5"/>
  <c r="F1975" i="5"/>
  <c r="E1995" i="4"/>
  <c r="C1996" i="4"/>
  <c r="G1664" i="4"/>
  <c r="H1664" i="4" s="1"/>
  <c r="F1984" i="3"/>
  <c r="H1983" i="3"/>
  <c r="I1983" i="3" s="1"/>
  <c r="G1985" i="3"/>
  <c r="F1976" i="5" l="1"/>
  <c r="E1977" i="5"/>
  <c r="H1976" i="5"/>
  <c r="G1976" i="5"/>
  <c r="E1996" i="4"/>
  <c r="C1997" i="4"/>
  <c r="G1665" i="4"/>
  <c r="H1665" i="4" s="1"/>
  <c r="G1986" i="3"/>
  <c r="H1984" i="3"/>
  <c r="I1984" i="3" s="1"/>
  <c r="F1985" i="3"/>
  <c r="E1978" i="5" l="1"/>
  <c r="H1977" i="5"/>
  <c r="G1977" i="5"/>
  <c r="F1977" i="5"/>
  <c r="E1997" i="4"/>
  <c r="C1998" i="4"/>
  <c r="G1666" i="4"/>
  <c r="H1666" i="4" s="1"/>
  <c r="F1986" i="3"/>
  <c r="H1985" i="3"/>
  <c r="I1985" i="3" s="1"/>
  <c r="G1987" i="3"/>
  <c r="E1979" i="5" l="1"/>
  <c r="H1978" i="5"/>
  <c r="G1978" i="5"/>
  <c r="F1978" i="5"/>
  <c r="E1998" i="4"/>
  <c r="C1999" i="4"/>
  <c r="G1667" i="4"/>
  <c r="H1667" i="4" s="1"/>
  <c r="G1988" i="3"/>
  <c r="F1987" i="3"/>
  <c r="H1986" i="3"/>
  <c r="I1986" i="3" s="1"/>
  <c r="G1979" i="5" l="1"/>
  <c r="F1979" i="5"/>
  <c r="E1980" i="5"/>
  <c r="H1979" i="5"/>
  <c r="E1999" i="4"/>
  <c r="C2000" i="4"/>
  <c r="G1668" i="4"/>
  <c r="H1668" i="4" s="1"/>
  <c r="H1987" i="3"/>
  <c r="I1987" i="3" s="1"/>
  <c r="F1988" i="3"/>
  <c r="G1989" i="3"/>
  <c r="E1981" i="5" l="1"/>
  <c r="F1980" i="5"/>
  <c r="G1980" i="5"/>
  <c r="H1980" i="5"/>
  <c r="E2000" i="4"/>
  <c r="C2001" i="4"/>
  <c r="G1669" i="4"/>
  <c r="H1669" i="4" s="1"/>
  <c r="G1990" i="3"/>
  <c r="F1989" i="3"/>
  <c r="H1988" i="3"/>
  <c r="I1988" i="3" s="1"/>
  <c r="E1982" i="5" l="1"/>
  <c r="H1981" i="5"/>
  <c r="G1981" i="5"/>
  <c r="F1981" i="5"/>
  <c r="E2001" i="4"/>
  <c r="C2002" i="4"/>
  <c r="G1670" i="4"/>
  <c r="H1670" i="4" s="1"/>
  <c r="H1989" i="3"/>
  <c r="I1989" i="3" s="1"/>
  <c r="F1990" i="3"/>
  <c r="G1991" i="3"/>
  <c r="E1983" i="5" l="1"/>
  <c r="H1982" i="5"/>
  <c r="F1982" i="5"/>
  <c r="G1982" i="5"/>
  <c r="E2002" i="4"/>
  <c r="C2003" i="4"/>
  <c r="G1671" i="4"/>
  <c r="H1671" i="4" s="1"/>
  <c r="G1992" i="3"/>
  <c r="F1991" i="3"/>
  <c r="H1990" i="3"/>
  <c r="I1990" i="3" s="1"/>
  <c r="G1983" i="5" l="1"/>
  <c r="F1983" i="5"/>
  <c r="E1984" i="5"/>
  <c r="H1983" i="5"/>
  <c r="E2003" i="4"/>
  <c r="C2004" i="4"/>
  <c r="G1672" i="4"/>
  <c r="H1672" i="4" s="1"/>
  <c r="F1992" i="3"/>
  <c r="H1991" i="3"/>
  <c r="I1991" i="3" s="1"/>
  <c r="G1993" i="3"/>
  <c r="E1985" i="5" l="1"/>
  <c r="H1984" i="5"/>
  <c r="G1984" i="5"/>
  <c r="F1984" i="5"/>
  <c r="E2004" i="4"/>
  <c r="C2005" i="4"/>
  <c r="G1673" i="4"/>
  <c r="H1673" i="4" s="1"/>
  <c r="G1994" i="3"/>
  <c r="H1992" i="3"/>
  <c r="I1992" i="3" s="1"/>
  <c r="F1993" i="3"/>
  <c r="E1986" i="5" l="1"/>
  <c r="F1985" i="5"/>
  <c r="H1985" i="5"/>
  <c r="G1985" i="5"/>
  <c r="E2005" i="4"/>
  <c r="C2006" i="4"/>
  <c r="G1674" i="4"/>
  <c r="H1674" i="4" s="1"/>
  <c r="F1994" i="3"/>
  <c r="H1993" i="3"/>
  <c r="I1993" i="3" s="1"/>
  <c r="G1995" i="3"/>
  <c r="E1987" i="5" l="1"/>
  <c r="H1986" i="5"/>
  <c r="F1986" i="5"/>
  <c r="G1986" i="5"/>
  <c r="E2006" i="4"/>
  <c r="C2007" i="4"/>
  <c r="G1675" i="4"/>
  <c r="H1675" i="4" s="1"/>
  <c r="G1996" i="3"/>
  <c r="H1994" i="3"/>
  <c r="I1994" i="3" s="1"/>
  <c r="F1995" i="3"/>
  <c r="E1988" i="5" l="1"/>
  <c r="H1987" i="5"/>
  <c r="G1987" i="5"/>
  <c r="F1987" i="5"/>
  <c r="E2007" i="4"/>
  <c r="C2008" i="4"/>
  <c r="G1676" i="4"/>
  <c r="H1676" i="4" s="1"/>
  <c r="F1996" i="3"/>
  <c r="H1995" i="3"/>
  <c r="I1995" i="3" s="1"/>
  <c r="G1997" i="3"/>
  <c r="G1988" i="5" l="1"/>
  <c r="H1988" i="5"/>
  <c r="F1988" i="5"/>
  <c r="E1989" i="5"/>
  <c r="E2008" i="4"/>
  <c r="C2009" i="4"/>
  <c r="G1677" i="4"/>
  <c r="H1677" i="4" s="1"/>
  <c r="G1998" i="3"/>
  <c r="H1996" i="3"/>
  <c r="I1996" i="3" s="1"/>
  <c r="F1997" i="3"/>
  <c r="G1989" i="5" l="1"/>
  <c r="E1990" i="5"/>
  <c r="H1989" i="5"/>
  <c r="F1989" i="5"/>
  <c r="E2009" i="4"/>
  <c r="C2010" i="4"/>
  <c r="G1678" i="4"/>
  <c r="H1678" i="4" s="1"/>
  <c r="F1998" i="3"/>
  <c r="H1997" i="3"/>
  <c r="I1997" i="3" s="1"/>
  <c r="G1999" i="3"/>
  <c r="E1991" i="5" l="1"/>
  <c r="H1990" i="5"/>
  <c r="G1990" i="5"/>
  <c r="F1990" i="5"/>
  <c r="E2010" i="4"/>
  <c r="C2011" i="4"/>
  <c r="G1679" i="4"/>
  <c r="H1679" i="4" s="1"/>
  <c r="G2000" i="3"/>
  <c r="F1999" i="3"/>
  <c r="H1998" i="3"/>
  <c r="I1998" i="3" s="1"/>
  <c r="G1991" i="5" l="1"/>
  <c r="H1991" i="5"/>
  <c r="F1991" i="5"/>
  <c r="E1992" i="5"/>
  <c r="E2011" i="4"/>
  <c r="C2012" i="4"/>
  <c r="G1680" i="4"/>
  <c r="H1680" i="4" s="1"/>
  <c r="H1999" i="3"/>
  <c r="I1999" i="3" s="1"/>
  <c r="F2000" i="3"/>
  <c r="G2001" i="3"/>
  <c r="E1993" i="5" l="1"/>
  <c r="H1992" i="5"/>
  <c r="G1992" i="5"/>
  <c r="F1992" i="5"/>
  <c r="E2012" i="4"/>
  <c r="C2013" i="4"/>
  <c r="G1681" i="4"/>
  <c r="H1681" i="4" s="1"/>
  <c r="G2002" i="3"/>
  <c r="F2001" i="3"/>
  <c r="H2000" i="3"/>
  <c r="I2000" i="3" s="1"/>
  <c r="E1994" i="5" l="1"/>
  <c r="H1993" i="5"/>
  <c r="G1993" i="5"/>
  <c r="F1993" i="5"/>
  <c r="E2013" i="4"/>
  <c r="C2014" i="4"/>
  <c r="G1682" i="4"/>
  <c r="H1682" i="4" s="1"/>
  <c r="H2001" i="3"/>
  <c r="I2001" i="3" s="1"/>
  <c r="F2002" i="3"/>
  <c r="G2003" i="3"/>
  <c r="G1994" i="5" l="1"/>
  <c r="E1995" i="5"/>
  <c r="H1994" i="5"/>
  <c r="F1994" i="5"/>
  <c r="E2014" i="4"/>
  <c r="C2015" i="4"/>
  <c r="G1683" i="4"/>
  <c r="H1683" i="4" s="1"/>
  <c r="G2004" i="3"/>
  <c r="F2003" i="3"/>
  <c r="H2002" i="3"/>
  <c r="I2002" i="3" s="1"/>
  <c r="E1996" i="5" l="1"/>
  <c r="H1995" i="5"/>
  <c r="G1995" i="5"/>
  <c r="F1995" i="5"/>
  <c r="E2015" i="4"/>
  <c r="C2016" i="4"/>
  <c r="G1684" i="4"/>
  <c r="H1684" i="4" s="1"/>
  <c r="F2004" i="3"/>
  <c r="H2003" i="3"/>
  <c r="I2003" i="3" s="1"/>
  <c r="G2005" i="3"/>
  <c r="E1997" i="5" l="1"/>
  <c r="H1996" i="5"/>
  <c r="G1996" i="5"/>
  <c r="F1996" i="5"/>
  <c r="E2016" i="4"/>
  <c r="C2017" i="4"/>
  <c r="G1685" i="4"/>
  <c r="H1685" i="4" s="1"/>
  <c r="G2006" i="3"/>
  <c r="H2004" i="3"/>
  <c r="I2004" i="3" s="1"/>
  <c r="F2005" i="3"/>
  <c r="G1997" i="5" l="1"/>
  <c r="E1998" i="5"/>
  <c r="H1997" i="5"/>
  <c r="F1997" i="5"/>
  <c r="E2017" i="4"/>
  <c r="C2018" i="4"/>
  <c r="G1686" i="4"/>
  <c r="H1686" i="4" s="1"/>
  <c r="F2006" i="3"/>
  <c r="H2005" i="3"/>
  <c r="I2005" i="3" s="1"/>
  <c r="G2007" i="3"/>
  <c r="G1998" i="5" l="1"/>
  <c r="F1998" i="5"/>
  <c r="E1999" i="5"/>
  <c r="H1998" i="5"/>
  <c r="E2018" i="4"/>
  <c r="C2019" i="4"/>
  <c r="G1687" i="4"/>
  <c r="H1687" i="4" s="1"/>
  <c r="G2008" i="3"/>
  <c r="H2006" i="3"/>
  <c r="I2006" i="3" s="1"/>
  <c r="F2007" i="3"/>
  <c r="E2000" i="5" l="1"/>
  <c r="H1999" i="5"/>
  <c r="G1999" i="5"/>
  <c r="F1999" i="5"/>
  <c r="E2019" i="4"/>
  <c r="C2020" i="4"/>
  <c r="G1688" i="4"/>
  <c r="H1688" i="4" s="1"/>
  <c r="F2008" i="3"/>
  <c r="H2007" i="3"/>
  <c r="I2007" i="3" s="1"/>
  <c r="G2009" i="3"/>
  <c r="G2000" i="5" l="1"/>
  <c r="F2000" i="5"/>
  <c r="E2001" i="5"/>
  <c r="H2000" i="5"/>
  <c r="E2020" i="4"/>
  <c r="C2021" i="4"/>
  <c r="G1689" i="4"/>
  <c r="H1689" i="4" s="1"/>
  <c r="G2010" i="3"/>
  <c r="H2008" i="3"/>
  <c r="I2008" i="3" s="1"/>
  <c r="F2009" i="3"/>
  <c r="E2002" i="5" l="1"/>
  <c r="H2001" i="5"/>
  <c r="G2001" i="5"/>
  <c r="F2001" i="5"/>
  <c r="E2021" i="4"/>
  <c r="C2022" i="4"/>
  <c r="G1690" i="4"/>
  <c r="H1690" i="4" s="1"/>
  <c r="F2010" i="3"/>
  <c r="H2009" i="3"/>
  <c r="I2009" i="3" s="1"/>
  <c r="G2011" i="3"/>
  <c r="E2003" i="5" l="1"/>
  <c r="H2002" i="5"/>
  <c r="G2002" i="5"/>
  <c r="F2002" i="5"/>
  <c r="E2022" i="4"/>
  <c r="C2023" i="4"/>
  <c r="G1691" i="4"/>
  <c r="H1691" i="4" s="1"/>
  <c r="G2012" i="3"/>
  <c r="F2011" i="3"/>
  <c r="H2010" i="3"/>
  <c r="I2010" i="3" s="1"/>
  <c r="G2003" i="5" l="1"/>
  <c r="E2004" i="5"/>
  <c r="H2003" i="5"/>
  <c r="F2003" i="5"/>
  <c r="E2023" i="4"/>
  <c r="C2024" i="4"/>
  <c r="G1692" i="4"/>
  <c r="H1692" i="4" s="1"/>
  <c r="H2011" i="3"/>
  <c r="I2011" i="3" s="1"/>
  <c r="F2012" i="3"/>
  <c r="G2013" i="3"/>
  <c r="H2004" i="5" l="1"/>
  <c r="E2005" i="5"/>
  <c r="G2004" i="5"/>
  <c r="F2004" i="5"/>
  <c r="E2024" i="4"/>
  <c r="C2025" i="4"/>
  <c r="G1693" i="4"/>
  <c r="H1693" i="4" s="1"/>
  <c r="G2014" i="3"/>
  <c r="F2013" i="3"/>
  <c r="H2012" i="3"/>
  <c r="I2012" i="3" s="1"/>
  <c r="E2006" i="5" l="1"/>
  <c r="H2005" i="5"/>
  <c r="G2005" i="5"/>
  <c r="F2005" i="5"/>
  <c r="E2025" i="4"/>
  <c r="C2026" i="4"/>
  <c r="G1694" i="4"/>
  <c r="H1694" i="4" s="1"/>
  <c r="H2013" i="3"/>
  <c r="I2013" i="3" s="1"/>
  <c r="F2014" i="3"/>
  <c r="G2015" i="3"/>
  <c r="G2006" i="5" l="1"/>
  <c r="E2007" i="5"/>
  <c r="H2006" i="5"/>
  <c r="F2006" i="5"/>
  <c r="E2026" i="4"/>
  <c r="C2027" i="4"/>
  <c r="G1695" i="4"/>
  <c r="H1695" i="4" s="1"/>
  <c r="G2016" i="3"/>
  <c r="F2015" i="3"/>
  <c r="H2014" i="3"/>
  <c r="I2014" i="3" s="1"/>
  <c r="E2008" i="5" l="1"/>
  <c r="H2007" i="5"/>
  <c r="G2007" i="5"/>
  <c r="F2007" i="5"/>
  <c r="E2027" i="4"/>
  <c r="C2028" i="4"/>
  <c r="G1696" i="4"/>
  <c r="H1696" i="4" s="1"/>
  <c r="F2016" i="3"/>
  <c r="H2015" i="3"/>
  <c r="I2015" i="3" s="1"/>
  <c r="G2017" i="3"/>
  <c r="E2009" i="5" l="1"/>
  <c r="H2008" i="5"/>
  <c r="G2008" i="5"/>
  <c r="F2008" i="5"/>
  <c r="E2028" i="4"/>
  <c r="C2029" i="4"/>
  <c r="G1697" i="4"/>
  <c r="H1697" i="4" s="1"/>
  <c r="G2018" i="3"/>
  <c r="F2017" i="3"/>
  <c r="H2016" i="3"/>
  <c r="I2016" i="3" s="1"/>
  <c r="G2009" i="5" l="1"/>
  <c r="F2009" i="5"/>
  <c r="E2010" i="5"/>
  <c r="H2009" i="5"/>
  <c r="E2029" i="4"/>
  <c r="C2030" i="4"/>
  <c r="G1698" i="4"/>
  <c r="H1698" i="4" s="1"/>
  <c r="F2018" i="3"/>
  <c r="H2017" i="3"/>
  <c r="I2017" i="3" s="1"/>
  <c r="G2019" i="3"/>
  <c r="E2011" i="5" l="1"/>
  <c r="F2010" i="5"/>
  <c r="G2010" i="5"/>
  <c r="H2010" i="5"/>
  <c r="E2030" i="4"/>
  <c r="C2031" i="4"/>
  <c r="G1699" i="4"/>
  <c r="H1699" i="4" s="1"/>
  <c r="G2020" i="3"/>
  <c r="F2019" i="3"/>
  <c r="H2018" i="3"/>
  <c r="I2018" i="3" s="1"/>
  <c r="E2012" i="5" l="1"/>
  <c r="H2011" i="5"/>
  <c r="G2011" i="5"/>
  <c r="F2011" i="5"/>
  <c r="E2031" i="4"/>
  <c r="C2032" i="4"/>
  <c r="G1700" i="4"/>
  <c r="H1700" i="4" s="1"/>
  <c r="H2019" i="3"/>
  <c r="I2019" i="3" s="1"/>
  <c r="F2020" i="3"/>
  <c r="G2021" i="3"/>
  <c r="G2012" i="5" l="1"/>
  <c r="E2013" i="5"/>
  <c r="H2012" i="5"/>
  <c r="F2012" i="5"/>
  <c r="E2032" i="4"/>
  <c r="C2033" i="4"/>
  <c r="G1701" i="4"/>
  <c r="H1701" i="4" s="1"/>
  <c r="G2022" i="3"/>
  <c r="F2021" i="3"/>
  <c r="H2020" i="3"/>
  <c r="I2020" i="3" s="1"/>
  <c r="H2013" i="5" l="1"/>
  <c r="G2013" i="5"/>
  <c r="F2013" i="5"/>
  <c r="E2014" i="5"/>
  <c r="E2033" i="4"/>
  <c r="C2034" i="4"/>
  <c r="G1702" i="4"/>
  <c r="H1702" i="4" s="1"/>
  <c r="H2021" i="3"/>
  <c r="I2021" i="3" s="1"/>
  <c r="F2022" i="3"/>
  <c r="G2023" i="3"/>
  <c r="E2015" i="5" l="1"/>
  <c r="H2014" i="5"/>
  <c r="G2014" i="5"/>
  <c r="F2014" i="5"/>
  <c r="E2034" i="4"/>
  <c r="C2035" i="4"/>
  <c r="G1703" i="4"/>
  <c r="H1703" i="4" s="1"/>
  <c r="H2022" i="3"/>
  <c r="I2022" i="3" s="1"/>
  <c r="F2023" i="3"/>
  <c r="G2024" i="3"/>
  <c r="G2015" i="5" l="1"/>
  <c r="H2015" i="5"/>
  <c r="E2016" i="5"/>
  <c r="F2015" i="5"/>
  <c r="E2035" i="4"/>
  <c r="C2036" i="4"/>
  <c r="G1704" i="4"/>
  <c r="H1704" i="4" s="1"/>
  <c r="H2023" i="3"/>
  <c r="I2023" i="3" s="1"/>
  <c r="F2024" i="3"/>
  <c r="G2025" i="3"/>
  <c r="E2017" i="5" l="1"/>
  <c r="H2016" i="5"/>
  <c r="G2016" i="5"/>
  <c r="F2016" i="5"/>
  <c r="E2036" i="4"/>
  <c r="C2037" i="4"/>
  <c r="G1705" i="4"/>
  <c r="H1705" i="4" s="1"/>
  <c r="F2025" i="3"/>
  <c r="H2024" i="3"/>
  <c r="I2024" i="3" s="1"/>
  <c r="G2026" i="3"/>
  <c r="E2018" i="5" l="1"/>
  <c r="H2017" i="5"/>
  <c r="G2017" i="5"/>
  <c r="F2017" i="5"/>
  <c r="E2037" i="4"/>
  <c r="C2038" i="4"/>
  <c r="G1706" i="4"/>
  <c r="H1706" i="4" s="1"/>
  <c r="G2027" i="3"/>
  <c r="F2026" i="3"/>
  <c r="H2025" i="3"/>
  <c r="I2025" i="3" s="1"/>
  <c r="G2018" i="5" l="1"/>
  <c r="E2019" i="5"/>
  <c r="H2018" i="5"/>
  <c r="F2018" i="5"/>
  <c r="E2038" i="4"/>
  <c r="C2039" i="4"/>
  <c r="G1707" i="4"/>
  <c r="H1707" i="4" s="1"/>
  <c r="H2026" i="3"/>
  <c r="I2026" i="3" s="1"/>
  <c r="F2027" i="3"/>
  <c r="G2028" i="3"/>
  <c r="F2019" i="5" l="1"/>
  <c r="E2020" i="5"/>
  <c r="H2019" i="5"/>
  <c r="G2019" i="5"/>
  <c r="E2039" i="4"/>
  <c r="C2040" i="4"/>
  <c r="G1708" i="4"/>
  <c r="H1708" i="4" s="1"/>
  <c r="F2028" i="3"/>
  <c r="H2027" i="3"/>
  <c r="I2027" i="3" s="1"/>
  <c r="G2029" i="3"/>
  <c r="E2021" i="5" l="1"/>
  <c r="H2020" i="5"/>
  <c r="G2020" i="5"/>
  <c r="F2020" i="5"/>
  <c r="E2040" i="4"/>
  <c r="C2041" i="4"/>
  <c r="G1709" i="4"/>
  <c r="H1709" i="4" s="1"/>
  <c r="G2030" i="3"/>
  <c r="H2028" i="3"/>
  <c r="I2028" i="3" s="1"/>
  <c r="F2029" i="3"/>
  <c r="G2021" i="5" l="1"/>
  <c r="E2022" i="5"/>
  <c r="F2021" i="5"/>
  <c r="H2021" i="5"/>
  <c r="E2041" i="4"/>
  <c r="C2042" i="4"/>
  <c r="G1710" i="4"/>
  <c r="H1710" i="4" s="1"/>
  <c r="F2030" i="3"/>
  <c r="H2029" i="3"/>
  <c r="I2029" i="3" s="1"/>
  <c r="G2031" i="3"/>
  <c r="E2023" i="5" l="1"/>
  <c r="H2022" i="5"/>
  <c r="G2022" i="5"/>
  <c r="F2022" i="5"/>
  <c r="E2042" i="4"/>
  <c r="C2043" i="4"/>
  <c r="G1711" i="4"/>
  <c r="H1711" i="4" s="1"/>
  <c r="G2032" i="3"/>
  <c r="F2031" i="3"/>
  <c r="H2030" i="3"/>
  <c r="I2030" i="3" s="1"/>
  <c r="E2024" i="5" l="1"/>
  <c r="H2023" i="5"/>
  <c r="G2023" i="5"/>
  <c r="F2023" i="5"/>
  <c r="E2043" i="4"/>
  <c r="C2044" i="4"/>
  <c r="G1712" i="4"/>
  <c r="H1712" i="4" s="1"/>
  <c r="G2033" i="3"/>
  <c r="H2031" i="3"/>
  <c r="I2031" i="3" s="1"/>
  <c r="F2032" i="3"/>
  <c r="G2024" i="5" l="1"/>
  <c r="H2024" i="5"/>
  <c r="F2024" i="5"/>
  <c r="E2025" i="5"/>
  <c r="E2044" i="4"/>
  <c r="C2045" i="4"/>
  <c r="G1713" i="4"/>
  <c r="H1713" i="4" s="1"/>
  <c r="F2033" i="3"/>
  <c r="H2032" i="3"/>
  <c r="I2032" i="3" s="1"/>
  <c r="G2034" i="3"/>
  <c r="G2025" i="5" l="1"/>
  <c r="H2025" i="5"/>
  <c r="E2026" i="5"/>
  <c r="F2025" i="5"/>
  <c r="E2045" i="4"/>
  <c r="C2046" i="4"/>
  <c r="G1714" i="4"/>
  <c r="H1714" i="4" s="1"/>
  <c r="G2035" i="3"/>
  <c r="H2033" i="3"/>
  <c r="I2033" i="3" s="1"/>
  <c r="F2034" i="3"/>
  <c r="E2027" i="5" l="1"/>
  <c r="H2026" i="5"/>
  <c r="G2026" i="5"/>
  <c r="F2026" i="5"/>
  <c r="E2046" i="4"/>
  <c r="C2047" i="4"/>
  <c r="G1715" i="4"/>
  <c r="H1715" i="4" s="1"/>
  <c r="H2034" i="3"/>
  <c r="I2034" i="3" s="1"/>
  <c r="F2035" i="3"/>
  <c r="G2036" i="3"/>
  <c r="G2027" i="5" l="1"/>
  <c r="E2028" i="5"/>
  <c r="H2027" i="5"/>
  <c r="F2027" i="5"/>
  <c r="E2047" i="4"/>
  <c r="C2048" i="4"/>
  <c r="G1716" i="4"/>
  <c r="H1716" i="4" s="1"/>
  <c r="G2037" i="3"/>
  <c r="H2035" i="3"/>
  <c r="I2035" i="3" s="1"/>
  <c r="F2036" i="3"/>
  <c r="H2028" i="5" l="1"/>
  <c r="E2029" i="5"/>
  <c r="G2028" i="5"/>
  <c r="F2028" i="5"/>
  <c r="E2048" i="4"/>
  <c r="C2049" i="4"/>
  <c r="G1717" i="4"/>
  <c r="H1717" i="4" s="1"/>
  <c r="G2038" i="3"/>
  <c r="F2037" i="3"/>
  <c r="H2036" i="3"/>
  <c r="I2036" i="3" s="1"/>
  <c r="E2030" i="5" l="1"/>
  <c r="H2029" i="5"/>
  <c r="G2029" i="5"/>
  <c r="F2029" i="5"/>
  <c r="E2049" i="4"/>
  <c r="C2050" i="4"/>
  <c r="G1718" i="4"/>
  <c r="H1718" i="4" s="1"/>
  <c r="F2038" i="3"/>
  <c r="H2037" i="3"/>
  <c r="I2037" i="3" s="1"/>
  <c r="G2039" i="3"/>
  <c r="G2030" i="5" l="1"/>
  <c r="F2030" i="5"/>
  <c r="E2031" i="5"/>
  <c r="H2030" i="5"/>
  <c r="E2050" i="4"/>
  <c r="C2051" i="4"/>
  <c r="G1719" i="4"/>
  <c r="H1719" i="4" s="1"/>
  <c r="G2040" i="3"/>
  <c r="H2038" i="3"/>
  <c r="I2038" i="3" s="1"/>
  <c r="F2039" i="3"/>
  <c r="H2031" i="5" l="1"/>
  <c r="F2031" i="5"/>
  <c r="E2032" i="5"/>
  <c r="G2031" i="5"/>
  <c r="E2051" i="4"/>
  <c r="C2052" i="4"/>
  <c r="G1720" i="4"/>
  <c r="H1720" i="4" s="1"/>
  <c r="G2041" i="3"/>
  <c r="F2040" i="3"/>
  <c r="H2039" i="3"/>
  <c r="I2039" i="3" s="1"/>
  <c r="E2033" i="5" l="1"/>
  <c r="H2032" i="5"/>
  <c r="G2032" i="5"/>
  <c r="F2032" i="5"/>
  <c r="E2052" i="4"/>
  <c r="C2053" i="4"/>
  <c r="G1721" i="4"/>
  <c r="H1721" i="4" s="1"/>
  <c r="H2040" i="3"/>
  <c r="I2040" i="3" s="1"/>
  <c r="F2041" i="3"/>
  <c r="G2042" i="3"/>
  <c r="G2033" i="5" l="1"/>
  <c r="E2034" i="5"/>
  <c r="H2033" i="5"/>
  <c r="F2033" i="5"/>
  <c r="E2053" i="4"/>
  <c r="C2054" i="4"/>
  <c r="G1722" i="4"/>
  <c r="H1722" i="4" s="1"/>
  <c r="G2043" i="3"/>
  <c r="F2042" i="3"/>
  <c r="H2041" i="3"/>
  <c r="I2041" i="3" s="1"/>
  <c r="H2034" i="5" l="1"/>
  <c r="E2035" i="5"/>
  <c r="G2034" i="5"/>
  <c r="F2034" i="5"/>
  <c r="E2054" i="4"/>
  <c r="C2055" i="4"/>
  <c r="G1723" i="4"/>
  <c r="H1723" i="4" s="1"/>
  <c r="F2043" i="3"/>
  <c r="H2042" i="3"/>
  <c r="I2042" i="3" s="1"/>
  <c r="G2044" i="3"/>
  <c r="E2036" i="5" l="1"/>
  <c r="H2035" i="5"/>
  <c r="G2035" i="5"/>
  <c r="F2035" i="5"/>
  <c r="E2055" i="4"/>
  <c r="C2056" i="4"/>
  <c r="G1724" i="4"/>
  <c r="H1724" i="4" s="1"/>
  <c r="G2045" i="3"/>
  <c r="H2043" i="3"/>
  <c r="I2043" i="3" s="1"/>
  <c r="F2044" i="3"/>
  <c r="G2036" i="5" l="1"/>
  <c r="F2036" i="5"/>
  <c r="E2037" i="5"/>
  <c r="H2036" i="5"/>
  <c r="E2056" i="4"/>
  <c r="C2057" i="4"/>
  <c r="G1725" i="4"/>
  <c r="H1725" i="4" s="1"/>
  <c r="F2045" i="3"/>
  <c r="H2044" i="3"/>
  <c r="I2044" i="3" s="1"/>
  <c r="G2046" i="3"/>
  <c r="H2037" i="5" l="1"/>
  <c r="F2037" i="5"/>
  <c r="G2037" i="5"/>
  <c r="E2038" i="5"/>
  <c r="E2057" i="4"/>
  <c r="C2058" i="4"/>
  <c r="G1726" i="4"/>
  <c r="H1726" i="4" s="1"/>
  <c r="G2047" i="3"/>
  <c r="F2046" i="3"/>
  <c r="H2045" i="3"/>
  <c r="I2045" i="3" s="1"/>
  <c r="E2039" i="5" l="1"/>
  <c r="H2038" i="5"/>
  <c r="G2038" i="5"/>
  <c r="F2038" i="5"/>
  <c r="E2058" i="4"/>
  <c r="C2059" i="4"/>
  <c r="G1727" i="4"/>
  <c r="H1727" i="4" s="1"/>
  <c r="H2046" i="3"/>
  <c r="I2046" i="3" s="1"/>
  <c r="F2047" i="3"/>
  <c r="G2048" i="3"/>
  <c r="G2039" i="5" l="1"/>
  <c r="E2040" i="5"/>
  <c r="H2039" i="5"/>
  <c r="F2039" i="5"/>
  <c r="E2059" i="4"/>
  <c r="C2060" i="4"/>
  <c r="G1728" i="4"/>
  <c r="H1728" i="4" s="1"/>
  <c r="G2049" i="3"/>
  <c r="H2047" i="3"/>
  <c r="I2047" i="3" s="1"/>
  <c r="F2048" i="3"/>
  <c r="H2040" i="5" l="1"/>
  <c r="E2041" i="5"/>
  <c r="G2040" i="5"/>
  <c r="F2040" i="5"/>
  <c r="E2060" i="4"/>
  <c r="C2061" i="4"/>
  <c r="G1729" i="4"/>
  <c r="H1729" i="4" s="1"/>
  <c r="F2049" i="3"/>
  <c r="H2048" i="3"/>
  <c r="I2048" i="3" s="1"/>
  <c r="G2050" i="3"/>
  <c r="E2042" i="5" l="1"/>
  <c r="H2041" i="5"/>
  <c r="G2041" i="5"/>
  <c r="F2041" i="5"/>
  <c r="E2061" i="4"/>
  <c r="C2062" i="4"/>
  <c r="G1730" i="4"/>
  <c r="H1730" i="4" s="1"/>
  <c r="G2051" i="3"/>
  <c r="F2050" i="3"/>
  <c r="H2049" i="3"/>
  <c r="I2049" i="3" s="1"/>
  <c r="G2042" i="5" l="1"/>
  <c r="F2042" i="5"/>
  <c r="H2042" i="5"/>
  <c r="E2043" i="5"/>
  <c r="E2062" i="4"/>
  <c r="C2063" i="4"/>
  <c r="G1731" i="4"/>
  <c r="H1731" i="4" s="1"/>
  <c r="H2050" i="3"/>
  <c r="I2050" i="3" s="1"/>
  <c r="F2051" i="3"/>
  <c r="G2052" i="3"/>
  <c r="H2043" i="5" l="1"/>
  <c r="F2043" i="5"/>
  <c r="G2043" i="5"/>
  <c r="E2044" i="5"/>
  <c r="E2063" i="4"/>
  <c r="C2064" i="4"/>
  <c r="G1732" i="4"/>
  <c r="H1732" i="4" s="1"/>
  <c r="G2053" i="3"/>
  <c r="F2052" i="3"/>
  <c r="H2051" i="3"/>
  <c r="I2051" i="3" s="1"/>
  <c r="E2045" i="5" l="1"/>
  <c r="H2044" i="5"/>
  <c r="G2044" i="5"/>
  <c r="F2044" i="5"/>
  <c r="E2064" i="4"/>
  <c r="C2065" i="4"/>
  <c r="G1733" i="4"/>
  <c r="H1733" i="4" s="1"/>
  <c r="H2052" i="3"/>
  <c r="I2052" i="3" s="1"/>
  <c r="F2053" i="3"/>
  <c r="G2054" i="3"/>
  <c r="G2045" i="5" l="1"/>
  <c r="E2046" i="5"/>
  <c r="H2045" i="5"/>
  <c r="F2045" i="5"/>
  <c r="E2065" i="4"/>
  <c r="C2066" i="4"/>
  <c r="G1734" i="4"/>
  <c r="H1734" i="4" s="1"/>
  <c r="G2055" i="3"/>
  <c r="F2054" i="3"/>
  <c r="H2053" i="3"/>
  <c r="I2053" i="3" s="1"/>
  <c r="H2046" i="5" l="1"/>
  <c r="E2047" i="5"/>
  <c r="G2046" i="5"/>
  <c r="F2046" i="5"/>
  <c r="E2066" i="4"/>
  <c r="C2067" i="4"/>
  <c r="G1735" i="4"/>
  <c r="H1735" i="4" s="1"/>
  <c r="F2055" i="3"/>
  <c r="H2054" i="3"/>
  <c r="I2054" i="3" s="1"/>
  <c r="G2056" i="3"/>
  <c r="E2048" i="5" l="1"/>
  <c r="H2047" i="5"/>
  <c r="G2047" i="5"/>
  <c r="F2047" i="5"/>
  <c r="E2067" i="4"/>
  <c r="C2068" i="4"/>
  <c r="G1736" i="4"/>
  <c r="H1736" i="4" s="1"/>
  <c r="G2057" i="3"/>
  <c r="H2055" i="3"/>
  <c r="I2055" i="3" s="1"/>
  <c r="F2056" i="3"/>
  <c r="G2048" i="5" l="1"/>
  <c r="F2048" i="5"/>
  <c r="E2049" i="5"/>
  <c r="H2048" i="5"/>
  <c r="E2068" i="4"/>
  <c r="C2069" i="4"/>
  <c r="G1737" i="4"/>
  <c r="H1737" i="4" s="1"/>
  <c r="F2057" i="3"/>
  <c r="H2056" i="3"/>
  <c r="I2056" i="3" s="1"/>
  <c r="G2058" i="3"/>
  <c r="H2049" i="5" l="1"/>
  <c r="F2049" i="5"/>
  <c r="E2050" i="5"/>
  <c r="G2049" i="5"/>
  <c r="E2069" i="4"/>
  <c r="C2070" i="4"/>
  <c r="G1738" i="4"/>
  <c r="H1738" i="4" s="1"/>
  <c r="G2059" i="3"/>
  <c r="H2057" i="3"/>
  <c r="I2057" i="3" s="1"/>
  <c r="F2058" i="3"/>
  <c r="E2051" i="5" l="1"/>
  <c r="H2050" i="5"/>
  <c r="G2050" i="5"/>
  <c r="F2050" i="5"/>
  <c r="E2070" i="4"/>
  <c r="C2071" i="4"/>
  <c r="G1739" i="4"/>
  <c r="H1739" i="4" s="1"/>
  <c r="F2059" i="3"/>
  <c r="H2058" i="3"/>
  <c r="I2058" i="3" s="1"/>
  <c r="G2060" i="3"/>
  <c r="G2051" i="5" l="1"/>
  <c r="E2052" i="5"/>
  <c r="H2051" i="5"/>
  <c r="F2051" i="5"/>
  <c r="E2071" i="4"/>
  <c r="C2072" i="4"/>
  <c r="G1740" i="4"/>
  <c r="H1740" i="4" s="1"/>
  <c r="G2061" i="3"/>
  <c r="H2059" i="3"/>
  <c r="I2059" i="3" s="1"/>
  <c r="F2060" i="3"/>
  <c r="E2053" i="5" l="1"/>
  <c r="H2052" i="5"/>
  <c r="G2052" i="5"/>
  <c r="F2052" i="5"/>
  <c r="E2072" i="4"/>
  <c r="C2073" i="4"/>
  <c r="G1741" i="4"/>
  <c r="H1741" i="4" s="1"/>
  <c r="F2061" i="3"/>
  <c r="H2060" i="3"/>
  <c r="I2060" i="3" s="1"/>
  <c r="G2062" i="3"/>
  <c r="E2054" i="5" l="1"/>
  <c r="H2053" i="5"/>
  <c r="G2053" i="5"/>
  <c r="F2053" i="5"/>
  <c r="E2073" i="4"/>
  <c r="C2074" i="4"/>
  <c r="G1742" i="4"/>
  <c r="H1742" i="4" s="1"/>
  <c r="G2063" i="3"/>
  <c r="F2062" i="3"/>
  <c r="H2061" i="3"/>
  <c r="I2061" i="3" s="1"/>
  <c r="G2054" i="5" l="1"/>
  <c r="H2054" i="5"/>
  <c r="F2054" i="5"/>
  <c r="E2055" i="5"/>
  <c r="E2074" i="4"/>
  <c r="C2075" i="4"/>
  <c r="G1743" i="4"/>
  <c r="H1743" i="4" s="1"/>
  <c r="H2062" i="3"/>
  <c r="I2062" i="3" s="1"/>
  <c r="F2063" i="3"/>
  <c r="G2064" i="3"/>
  <c r="E2056" i="5" l="1"/>
  <c r="H2055" i="5"/>
  <c r="G2055" i="5"/>
  <c r="F2055" i="5"/>
  <c r="E2075" i="4"/>
  <c r="C2076" i="4"/>
  <c r="G1744" i="4"/>
  <c r="H1744" i="4" s="1"/>
  <c r="G2065" i="3"/>
  <c r="F2064" i="3"/>
  <c r="H2063" i="3"/>
  <c r="I2063" i="3" s="1"/>
  <c r="E2057" i="5" l="1"/>
  <c r="H2056" i="5"/>
  <c r="G2056" i="5"/>
  <c r="F2056" i="5"/>
  <c r="E2076" i="4"/>
  <c r="C2077" i="4"/>
  <c r="G1745" i="4"/>
  <c r="H1745" i="4" s="1"/>
  <c r="H2064" i="3"/>
  <c r="I2064" i="3" s="1"/>
  <c r="F2065" i="3"/>
  <c r="G2066" i="3"/>
  <c r="G2057" i="5" l="1"/>
  <c r="E2058" i="5"/>
  <c r="F2057" i="5"/>
  <c r="H2057" i="5"/>
  <c r="E2077" i="4"/>
  <c r="C2078" i="4"/>
  <c r="G1746" i="4"/>
  <c r="H1746" i="4" s="1"/>
  <c r="G2067" i="3"/>
  <c r="F2066" i="3"/>
  <c r="H2065" i="3"/>
  <c r="I2065" i="3" s="1"/>
  <c r="E2059" i="5" l="1"/>
  <c r="H2058" i="5"/>
  <c r="G2058" i="5"/>
  <c r="F2058" i="5"/>
  <c r="E2078" i="4"/>
  <c r="C2079" i="4"/>
  <c r="G1747" i="4"/>
  <c r="H1747" i="4" s="1"/>
  <c r="F2067" i="3"/>
  <c r="H2066" i="3"/>
  <c r="I2066" i="3" s="1"/>
  <c r="G2068" i="3"/>
  <c r="E2060" i="5" l="1"/>
  <c r="H2059" i="5"/>
  <c r="G2059" i="5"/>
  <c r="F2059" i="5"/>
  <c r="E2079" i="4"/>
  <c r="C2080" i="4"/>
  <c r="G1748" i="4"/>
  <c r="H1748" i="4" s="1"/>
  <c r="G2069" i="3"/>
  <c r="H2067" i="3"/>
  <c r="I2067" i="3" s="1"/>
  <c r="F2068" i="3"/>
  <c r="G2060" i="5" l="1"/>
  <c r="E2061" i="5"/>
  <c r="H2060" i="5"/>
  <c r="F2060" i="5"/>
  <c r="E2080" i="4"/>
  <c r="C2081" i="4"/>
  <c r="G1749" i="4"/>
  <c r="H1749" i="4" s="1"/>
  <c r="F2069" i="3"/>
  <c r="H2068" i="3"/>
  <c r="I2068" i="3" s="1"/>
  <c r="G2070" i="3"/>
  <c r="E2062" i="5" l="1"/>
  <c r="H2061" i="5"/>
  <c r="F2061" i="5"/>
  <c r="G2061" i="5"/>
  <c r="E2081" i="4"/>
  <c r="C2082" i="4"/>
  <c r="G1750" i="4"/>
  <c r="H1750" i="4" s="1"/>
  <c r="G2071" i="3"/>
  <c r="H2069" i="3"/>
  <c r="I2069" i="3" s="1"/>
  <c r="F2070" i="3"/>
  <c r="E2063" i="5" l="1"/>
  <c r="H2062" i="5"/>
  <c r="G2062" i="5"/>
  <c r="F2062" i="5"/>
  <c r="E2082" i="4"/>
  <c r="C2083" i="4"/>
  <c r="G1751" i="4"/>
  <c r="H1751" i="4" s="1"/>
  <c r="F2071" i="3"/>
  <c r="H2070" i="3"/>
  <c r="I2070" i="3" s="1"/>
  <c r="G2072" i="3"/>
  <c r="G2063" i="5" l="1"/>
  <c r="H2063" i="5"/>
  <c r="E2064" i="5"/>
  <c r="F2063" i="5"/>
  <c r="E2083" i="4"/>
  <c r="C2084" i="4"/>
  <c r="G1752" i="4"/>
  <c r="H1752" i="4" s="1"/>
  <c r="G2073" i="3"/>
  <c r="H2071" i="3"/>
  <c r="I2071" i="3" s="1"/>
  <c r="F2072" i="3"/>
  <c r="E2065" i="5" l="1"/>
  <c r="H2064" i="5"/>
  <c r="G2064" i="5"/>
  <c r="F2064" i="5"/>
  <c r="E2084" i="4"/>
  <c r="C2085" i="4"/>
  <c r="G1753" i="4"/>
  <c r="H1753" i="4" s="1"/>
  <c r="F2073" i="3"/>
  <c r="H2072" i="3"/>
  <c r="I2072" i="3" s="1"/>
  <c r="G2074" i="3"/>
  <c r="E2066" i="5" l="1"/>
  <c r="H2065" i="5"/>
  <c r="G2065" i="5"/>
  <c r="F2065" i="5"/>
  <c r="E2085" i="4"/>
  <c r="C2086" i="4"/>
  <c r="G1754" i="4"/>
  <c r="H1754" i="4" s="1"/>
  <c r="G2075" i="3"/>
  <c r="F2074" i="3"/>
  <c r="H2073" i="3"/>
  <c r="I2073" i="3" s="1"/>
  <c r="G2066" i="5" l="1"/>
  <c r="E2067" i="5"/>
  <c r="H2066" i="5"/>
  <c r="F2066" i="5"/>
  <c r="E2086" i="4"/>
  <c r="C2087" i="4"/>
  <c r="G1755" i="4"/>
  <c r="H1755" i="4" s="1"/>
  <c r="H2074" i="3"/>
  <c r="I2074" i="3" s="1"/>
  <c r="F2075" i="3"/>
  <c r="G2076" i="3"/>
  <c r="E2068" i="5" l="1"/>
  <c r="H2067" i="5"/>
  <c r="G2067" i="5"/>
  <c r="F2067" i="5"/>
  <c r="E2087" i="4"/>
  <c r="C2088" i="4"/>
  <c r="G1756" i="4"/>
  <c r="H1756" i="4" s="1"/>
  <c r="G2077" i="3"/>
  <c r="F2076" i="3"/>
  <c r="H2075" i="3"/>
  <c r="I2075" i="3" s="1"/>
  <c r="E2069" i="5" l="1"/>
  <c r="H2068" i="5"/>
  <c r="G2068" i="5"/>
  <c r="F2068" i="5"/>
  <c r="E2088" i="4"/>
  <c r="C2089" i="4"/>
  <c r="G1757" i="4"/>
  <c r="H1757" i="4" s="1"/>
  <c r="H2076" i="3"/>
  <c r="I2076" i="3" s="1"/>
  <c r="F2077" i="3"/>
  <c r="G2078" i="3"/>
  <c r="G2069" i="5" l="1"/>
  <c r="F2069" i="5"/>
  <c r="E2070" i="5"/>
  <c r="H2069" i="5"/>
  <c r="E2089" i="4"/>
  <c r="C2090" i="4"/>
  <c r="G1758" i="4"/>
  <c r="H1758" i="4" s="1"/>
  <c r="G2079" i="3"/>
  <c r="F2078" i="3"/>
  <c r="H2077" i="3"/>
  <c r="I2077" i="3" s="1"/>
  <c r="E2071" i="5" l="1"/>
  <c r="H2070" i="5"/>
  <c r="F2070" i="5"/>
  <c r="G2070" i="5"/>
  <c r="E2090" i="4"/>
  <c r="C2091" i="4"/>
  <c r="G1759" i="4"/>
  <c r="H1759" i="4" s="1"/>
  <c r="F2079" i="3"/>
  <c r="H2078" i="3"/>
  <c r="I2078" i="3" s="1"/>
  <c r="G2080" i="3"/>
  <c r="E2072" i="5" l="1"/>
  <c r="H2071" i="5"/>
  <c r="G2071" i="5"/>
  <c r="F2071" i="5"/>
  <c r="E2091" i="4"/>
  <c r="C2092" i="4"/>
  <c r="G1760" i="4"/>
  <c r="H1760" i="4" s="1"/>
  <c r="G2081" i="3"/>
  <c r="H2079" i="3"/>
  <c r="I2079" i="3" s="1"/>
  <c r="F2080" i="3"/>
  <c r="G2072" i="5" l="1"/>
  <c r="E2073" i="5"/>
  <c r="H2072" i="5"/>
  <c r="F2072" i="5"/>
  <c r="E2092" i="4"/>
  <c r="C2093" i="4"/>
  <c r="G1761" i="4"/>
  <c r="H1761" i="4" s="1"/>
  <c r="F2081" i="3"/>
  <c r="H2080" i="3"/>
  <c r="I2080" i="3" s="1"/>
  <c r="G2082" i="3"/>
  <c r="E2074" i="5" l="1"/>
  <c r="H2073" i="5"/>
  <c r="G2073" i="5"/>
  <c r="F2073" i="5"/>
  <c r="E2093" i="4"/>
  <c r="C2094" i="4"/>
  <c r="G1762" i="4"/>
  <c r="H1762" i="4" s="1"/>
  <c r="G2083" i="3"/>
  <c r="H2081" i="3"/>
  <c r="I2081" i="3" s="1"/>
  <c r="F2082" i="3"/>
  <c r="E2075" i="5" l="1"/>
  <c r="H2074" i="5"/>
  <c r="G2074" i="5"/>
  <c r="F2074" i="5"/>
  <c r="E2094" i="4"/>
  <c r="C2095" i="4"/>
  <c r="G1763" i="4"/>
  <c r="H1763" i="4" s="1"/>
  <c r="F2083" i="3"/>
  <c r="H2082" i="3"/>
  <c r="I2082" i="3" s="1"/>
  <c r="G2084" i="3"/>
  <c r="G2075" i="5" l="1"/>
  <c r="E2076" i="5"/>
  <c r="H2075" i="5"/>
  <c r="F2075" i="5"/>
  <c r="E2095" i="4"/>
  <c r="C2096" i="4"/>
  <c r="G1764" i="4"/>
  <c r="H1764" i="4" s="1"/>
  <c r="G2085" i="3"/>
  <c r="H2083" i="3"/>
  <c r="I2083" i="3" s="1"/>
  <c r="F2084" i="3"/>
  <c r="E2077" i="5" l="1"/>
  <c r="H2076" i="5"/>
  <c r="G2076" i="5"/>
  <c r="F2076" i="5"/>
  <c r="E2096" i="4"/>
  <c r="C2097" i="4"/>
  <c r="G1765" i="4"/>
  <c r="H1765" i="4" s="1"/>
  <c r="F2085" i="3"/>
  <c r="H2084" i="3"/>
  <c r="I2084" i="3" s="1"/>
  <c r="G2086" i="3"/>
  <c r="E2078" i="5" l="1"/>
  <c r="H2077" i="5"/>
  <c r="G2077" i="5"/>
  <c r="F2077" i="5"/>
  <c r="E2097" i="4"/>
  <c r="C2098" i="4"/>
  <c r="G1766" i="4"/>
  <c r="H1766" i="4" s="1"/>
  <c r="G2087" i="3"/>
  <c r="F2086" i="3"/>
  <c r="H2085" i="3"/>
  <c r="I2085" i="3" s="1"/>
  <c r="G2078" i="5" l="1"/>
  <c r="F2078" i="5"/>
  <c r="H2078" i="5"/>
  <c r="E2079" i="5"/>
  <c r="E2098" i="4"/>
  <c r="C2099" i="4"/>
  <c r="G1767" i="4"/>
  <c r="H1767" i="4" s="1"/>
  <c r="H2086" i="3"/>
  <c r="I2086" i="3" s="1"/>
  <c r="F2087" i="3"/>
  <c r="G2088" i="3"/>
  <c r="E2080" i="5" l="1"/>
  <c r="H2079" i="5"/>
  <c r="G2079" i="5"/>
  <c r="F2079" i="5"/>
  <c r="E2099" i="4"/>
  <c r="C2100" i="4"/>
  <c r="G1768" i="4"/>
  <c r="H1768" i="4" s="1"/>
  <c r="G2089" i="3"/>
  <c r="F2088" i="3"/>
  <c r="H2087" i="3"/>
  <c r="I2087" i="3" s="1"/>
  <c r="E2081" i="5" l="1"/>
  <c r="H2080" i="5"/>
  <c r="G2080" i="5"/>
  <c r="F2080" i="5"/>
  <c r="E2100" i="4"/>
  <c r="C2101" i="4"/>
  <c r="G1769" i="4"/>
  <c r="H1769" i="4" s="1"/>
  <c r="H2088" i="3"/>
  <c r="I2088" i="3" s="1"/>
  <c r="F2089" i="3"/>
  <c r="G2090" i="3"/>
  <c r="G2081" i="5" l="1"/>
  <c r="E2082" i="5"/>
  <c r="H2081" i="5"/>
  <c r="F2081" i="5"/>
  <c r="E2101" i="4"/>
  <c r="C2102" i="4"/>
  <c r="G1770" i="4"/>
  <c r="H1770" i="4" s="1"/>
  <c r="G2091" i="3"/>
  <c r="F2090" i="3"/>
  <c r="H2089" i="3"/>
  <c r="I2089" i="3" s="1"/>
  <c r="E2083" i="5" l="1"/>
  <c r="H2082" i="5"/>
  <c r="G2082" i="5"/>
  <c r="F2082" i="5"/>
  <c r="E2102" i="4"/>
  <c r="C2103" i="4"/>
  <c r="G1771" i="4"/>
  <c r="H1771" i="4" s="1"/>
  <c r="F2091" i="3"/>
  <c r="H2090" i="3"/>
  <c r="I2090" i="3" s="1"/>
  <c r="G2092" i="3"/>
  <c r="E2084" i="5" l="1"/>
  <c r="H2083" i="5"/>
  <c r="G2083" i="5"/>
  <c r="F2083" i="5"/>
  <c r="E2103" i="4"/>
  <c r="C2104" i="4"/>
  <c r="G1772" i="4"/>
  <c r="H1772" i="4" s="1"/>
  <c r="G2093" i="3"/>
  <c r="H2091" i="3"/>
  <c r="I2091" i="3" s="1"/>
  <c r="F2092" i="3"/>
  <c r="G2084" i="5" l="1"/>
  <c r="E2085" i="5"/>
  <c r="H2084" i="5"/>
  <c r="F2084" i="5"/>
  <c r="E2104" i="4"/>
  <c r="C2105" i="4"/>
  <c r="G1773" i="4"/>
  <c r="H1773" i="4" s="1"/>
  <c r="F2093" i="3"/>
  <c r="H2092" i="3"/>
  <c r="I2092" i="3" s="1"/>
  <c r="G2094" i="3"/>
  <c r="E2086" i="5" l="1"/>
  <c r="H2085" i="5"/>
  <c r="F2085" i="5"/>
  <c r="G2085" i="5"/>
  <c r="E2105" i="4"/>
  <c r="C2106" i="4"/>
  <c r="G1774" i="4"/>
  <c r="H1774" i="4" s="1"/>
  <c r="G2095" i="3"/>
  <c r="H2093" i="3"/>
  <c r="I2093" i="3" s="1"/>
  <c r="F2094" i="3"/>
  <c r="E2087" i="5" l="1"/>
  <c r="H2086" i="5"/>
  <c r="G2086" i="5"/>
  <c r="F2086" i="5"/>
  <c r="E2106" i="4"/>
  <c r="C2107" i="4"/>
  <c r="G1775" i="4"/>
  <c r="H1775" i="4" s="1"/>
  <c r="F2095" i="3"/>
  <c r="H2094" i="3"/>
  <c r="I2094" i="3" s="1"/>
  <c r="G2096" i="3"/>
  <c r="G2087" i="5" l="1"/>
  <c r="E2088" i="5"/>
  <c r="H2087" i="5"/>
  <c r="F2087" i="5"/>
  <c r="E2107" i="4"/>
  <c r="C2108" i="4"/>
  <c r="G1776" i="4"/>
  <c r="H1776" i="4" s="1"/>
  <c r="G2097" i="3"/>
  <c r="H2095" i="3"/>
  <c r="I2095" i="3" s="1"/>
  <c r="F2096" i="3"/>
  <c r="E2089" i="5" l="1"/>
  <c r="H2088" i="5"/>
  <c r="G2088" i="5"/>
  <c r="F2088" i="5"/>
  <c r="E2108" i="4"/>
  <c r="C2109" i="4"/>
  <c r="G1777" i="4"/>
  <c r="H1777" i="4" s="1"/>
  <c r="F2097" i="3"/>
  <c r="H2096" i="3"/>
  <c r="I2096" i="3" s="1"/>
  <c r="G2098" i="3"/>
  <c r="E2090" i="5" l="1"/>
  <c r="H2089" i="5"/>
  <c r="G2089" i="5"/>
  <c r="F2089" i="5"/>
  <c r="E2109" i="4"/>
  <c r="C2110" i="4"/>
  <c r="G1778" i="4"/>
  <c r="H1778" i="4" s="1"/>
  <c r="G2099" i="3"/>
  <c r="F2098" i="3"/>
  <c r="H2097" i="3"/>
  <c r="I2097" i="3" s="1"/>
  <c r="G2090" i="5" l="1"/>
  <c r="H2090" i="5"/>
  <c r="F2090" i="5"/>
  <c r="E2091" i="5"/>
  <c r="E2110" i="4"/>
  <c r="C2111" i="4"/>
  <c r="G1779" i="4"/>
  <c r="H1779" i="4" s="1"/>
  <c r="H2098" i="3"/>
  <c r="I2098" i="3" s="1"/>
  <c r="F2099" i="3"/>
  <c r="G2100" i="3"/>
  <c r="E2092" i="5" l="1"/>
  <c r="H2091" i="5"/>
  <c r="G2091" i="5"/>
  <c r="F2091" i="5"/>
  <c r="E2111" i="4"/>
  <c r="C2112" i="4"/>
  <c r="G1780" i="4"/>
  <c r="H1780" i="4" s="1"/>
  <c r="G2101" i="3"/>
  <c r="F2100" i="3"/>
  <c r="H2099" i="3"/>
  <c r="I2099" i="3" s="1"/>
  <c r="E2093" i="5" l="1"/>
  <c r="H2092" i="5"/>
  <c r="G2092" i="5"/>
  <c r="F2092" i="5"/>
  <c r="E2112" i="4"/>
  <c r="C2113" i="4"/>
  <c r="G1781" i="4"/>
  <c r="H1781" i="4" s="1"/>
  <c r="H2100" i="3"/>
  <c r="I2100" i="3" s="1"/>
  <c r="F2101" i="3"/>
  <c r="G2102" i="3"/>
  <c r="G2093" i="5" l="1"/>
  <c r="E2094" i="5"/>
  <c r="H2093" i="5"/>
  <c r="F2093" i="5"/>
  <c r="E2113" i="4"/>
  <c r="C2114" i="4"/>
  <c r="G1782" i="4"/>
  <c r="H1782" i="4" s="1"/>
  <c r="G2103" i="3"/>
  <c r="F2102" i="3"/>
  <c r="H2101" i="3"/>
  <c r="I2101" i="3" s="1"/>
  <c r="E2095" i="5" l="1"/>
  <c r="H2094" i="5"/>
  <c r="G2094" i="5"/>
  <c r="F2094" i="5"/>
  <c r="E2114" i="4"/>
  <c r="C2115" i="4"/>
  <c r="G1783" i="4"/>
  <c r="H1783" i="4" s="1"/>
  <c r="F2103" i="3"/>
  <c r="H2102" i="3"/>
  <c r="I2102" i="3" s="1"/>
  <c r="G2104" i="3"/>
  <c r="E2096" i="5" l="1"/>
  <c r="H2095" i="5"/>
  <c r="G2095" i="5"/>
  <c r="F2095" i="5"/>
  <c r="E2115" i="4"/>
  <c r="C2116" i="4"/>
  <c r="G1784" i="4"/>
  <c r="H1784" i="4" s="1"/>
  <c r="G2105" i="3"/>
  <c r="H2103" i="3"/>
  <c r="I2103" i="3" s="1"/>
  <c r="F2104" i="3"/>
  <c r="G2096" i="5" l="1"/>
  <c r="E2097" i="5"/>
  <c r="H2096" i="5"/>
  <c r="F2096" i="5"/>
  <c r="E2116" i="4"/>
  <c r="C2117" i="4"/>
  <c r="G1785" i="4"/>
  <c r="H1785" i="4" s="1"/>
  <c r="F2105" i="3"/>
  <c r="H2104" i="3"/>
  <c r="I2104" i="3" s="1"/>
  <c r="G2106" i="3"/>
  <c r="E2098" i="5" l="1"/>
  <c r="H2097" i="5"/>
  <c r="F2097" i="5"/>
  <c r="G2097" i="5"/>
  <c r="E2117" i="4"/>
  <c r="C2118" i="4"/>
  <c r="G1786" i="4"/>
  <c r="H1786" i="4" s="1"/>
  <c r="G2107" i="3"/>
  <c r="H2105" i="3"/>
  <c r="I2105" i="3" s="1"/>
  <c r="F2106" i="3"/>
  <c r="E2099" i="5" l="1"/>
  <c r="H2098" i="5"/>
  <c r="G2098" i="5"/>
  <c r="F2098" i="5"/>
  <c r="E2118" i="4"/>
  <c r="C2119" i="4"/>
  <c r="G1787" i="4"/>
  <c r="H1787" i="4" s="1"/>
  <c r="F2107" i="3"/>
  <c r="H2106" i="3"/>
  <c r="I2106" i="3" s="1"/>
  <c r="G2108" i="3"/>
  <c r="G2099" i="5" l="1"/>
  <c r="H2099" i="5"/>
  <c r="E2100" i="5"/>
  <c r="F2099" i="5"/>
  <c r="E2119" i="4"/>
  <c r="C2120" i="4"/>
  <c r="G1788" i="4"/>
  <c r="H1788" i="4" s="1"/>
  <c r="G2109" i="3"/>
  <c r="H2107" i="3"/>
  <c r="I2107" i="3" s="1"/>
  <c r="F2108" i="3"/>
  <c r="E2101" i="5" l="1"/>
  <c r="H2100" i="5"/>
  <c r="G2100" i="5"/>
  <c r="F2100" i="5"/>
  <c r="E2120" i="4"/>
  <c r="C2121" i="4"/>
  <c r="G1789" i="4"/>
  <c r="H1789" i="4" s="1"/>
  <c r="F2109" i="3"/>
  <c r="H2108" i="3"/>
  <c r="I2108" i="3" s="1"/>
  <c r="G2110" i="3"/>
  <c r="E2102" i="5" l="1"/>
  <c r="H2101" i="5"/>
  <c r="G2101" i="5"/>
  <c r="F2101" i="5"/>
  <c r="E2121" i="4"/>
  <c r="C2122" i="4"/>
  <c r="G1790" i="4"/>
  <c r="H1790" i="4" s="1"/>
  <c r="G2111" i="3"/>
  <c r="F2110" i="3"/>
  <c r="H2109" i="3"/>
  <c r="I2109" i="3" s="1"/>
  <c r="G2102" i="5" l="1"/>
  <c r="E2103" i="5"/>
  <c r="H2102" i="5"/>
  <c r="F2102" i="5"/>
  <c r="E2122" i="4"/>
  <c r="C2123" i="4"/>
  <c r="G1791" i="4"/>
  <c r="H1791" i="4" s="1"/>
  <c r="G2112" i="3"/>
  <c r="H2110" i="3"/>
  <c r="I2110" i="3" s="1"/>
  <c r="F2111" i="3"/>
  <c r="E2104" i="5" l="1"/>
  <c r="H2103" i="5"/>
  <c r="G2103" i="5"/>
  <c r="F2103" i="5"/>
  <c r="E2123" i="4"/>
  <c r="C2124" i="4"/>
  <c r="G1792" i="4"/>
  <c r="H1792" i="4" s="1"/>
  <c r="F2112" i="3"/>
  <c r="H2111" i="3"/>
  <c r="I2111" i="3" s="1"/>
  <c r="G2113" i="3"/>
  <c r="E2105" i="5" l="1"/>
  <c r="H2104" i="5"/>
  <c r="G2104" i="5"/>
  <c r="F2104" i="5"/>
  <c r="E2124" i="4"/>
  <c r="C2125" i="4"/>
  <c r="G1793" i="4"/>
  <c r="H1793" i="4" s="1"/>
  <c r="G2114" i="3"/>
  <c r="H2112" i="3"/>
  <c r="I2112" i="3" s="1"/>
  <c r="F2113" i="3"/>
  <c r="G2105" i="5" l="1"/>
  <c r="F2105" i="5"/>
  <c r="E2106" i="5"/>
  <c r="H2105" i="5"/>
  <c r="E2125" i="4"/>
  <c r="C2126" i="4"/>
  <c r="G1794" i="4"/>
  <c r="H1794" i="4" s="1"/>
  <c r="F2114" i="3"/>
  <c r="H2113" i="3"/>
  <c r="I2113" i="3" s="1"/>
  <c r="G2115" i="3"/>
  <c r="E2107" i="5" l="1"/>
  <c r="H2106" i="5"/>
  <c r="F2106" i="5"/>
  <c r="G2106" i="5"/>
  <c r="E2126" i="4"/>
  <c r="C2127" i="4"/>
  <c r="G1795" i="4"/>
  <c r="H1795" i="4" s="1"/>
  <c r="G2116" i="3"/>
  <c r="F2115" i="3"/>
  <c r="H2114" i="3"/>
  <c r="I2114" i="3" s="1"/>
  <c r="E2108" i="5" l="1"/>
  <c r="H2107" i="5"/>
  <c r="G2107" i="5"/>
  <c r="F2107" i="5"/>
  <c r="E2127" i="4"/>
  <c r="C2128" i="4"/>
  <c r="G1796" i="4"/>
  <c r="H1796" i="4" s="1"/>
  <c r="G2117" i="3"/>
  <c r="H2115" i="3"/>
  <c r="I2115" i="3" s="1"/>
  <c r="F2116" i="3"/>
  <c r="G2108" i="5" l="1"/>
  <c r="E2109" i="5"/>
  <c r="H2108" i="5"/>
  <c r="F2108" i="5"/>
  <c r="E2128" i="4"/>
  <c r="C2129" i="4"/>
  <c r="G1797" i="4"/>
  <c r="H1797" i="4" s="1"/>
  <c r="F2117" i="3"/>
  <c r="H2116" i="3"/>
  <c r="I2116" i="3" s="1"/>
  <c r="G2118" i="3"/>
  <c r="E2110" i="5" l="1"/>
  <c r="H2109" i="5"/>
  <c r="G2109" i="5"/>
  <c r="F2109" i="5"/>
  <c r="E2129" i="4"/>
  <c r="C2130" i="4"/>
  <c r="G1798" i="4"/>
  <c r="H1798" i="4" s="1"/>
  <c r="G2119" i="3"/>
  <c r="H2117" i="3"/>
  <c r="I2117" i="3" s="1"/>
  <c r="F2118" i="3"/>
  <c r="E2111" i="5" l="1"/>
  <c r="H2110" i="5"/>
  <c r="G2110" i="5"/>
  <c r="F2110" i="5"/>
  <c r="E2130" i="4"/>
  <c r="C2131" i="4"/>
  <c r="G1799" i="4"/>
  <c r="H1799" i="4" s="1"/>
  <c r="F2119" i="3"/>
  <c r="H2118" i="3"/>
  <c r="I2118" i="3" s="1"/>
  <c r="G2120" i="3"/>
  <c r="G2111" i="5" l="1"/>
  <c r="E2112" i="5"/>
  <c r="H2111" i="5"/>
  <c r="F2111" i="5"/>
  <c r="E2131" i="4"/>
  <c r="C2132" i="4"/>
  <c r="G1800" i="4"/>
  <c r="H1800" i="4" s="1"/>
  <c r="G2121" i="3"/>
  <c r="H2119" i="3"/>
  <c r="I2119" i="3" s="1"/>
  <c r="F2120" i="3"/>
  <c r="E2113" i="5" l="1"/>
  <c r="H2112" i="5"/>
  <c r="G2112" i="5"/>
  <c r="F2112" i="5"/>
  <c r="E2132" i="4"/>
  <c r="C2133" i="4"/>
  <c r="G1801" i="4"/>
  <c r="H1801" i="4" s="1"/>
  <c r="F2121" i="3"/>
  <c r="H2120" i="3"/>
  <c r="I2120" i="3" s="1"/>
  <c r="G2122" i="3"/>
  <c r="E2114" i="5" l="1"/>
  <c r="H2113" i="5"/>
  <c r="G2113" i="5"/>
  <c r="F2113" i="5"/>
  <c r="E2133" i="4"/>
  <c r="C2134" i="4"/>
  <c r="G1802" i="4"/>
  <c r="H1802" i="4" s="1"/>
  <c r="G2123" i="3"/>
  <c r="F2122" i="3"/>
  <c r="H2121" i="3"/>
  <c r="I2121" i="3" s="1"/>
  <c r="G2114" i="5" l="1"/>
  <c r="F2114" i="5"/>
  <c r="E2115" i="5"/>
  <c r="H2114" i="5"/>
  <c r="E2134" i="4"/>
  <c r="C2135" i="4"/>
  <c r="G1803" i="4"/>
  <c r="H1803" i="4" s="1"/>
  <c r="H2122" i="3"/>
  <c r="I2122" i="3" s="1"/>
  <c r="F2123" i="3"/>
  <c r="G2124" i="3"/>
  <c r="E2116" i="5" l="1"/>
  <c r="H2115" i="5"/>
  <c r="G2115" i="5"/>
  <c r="F2115" i="5"/>
  <c r="E2135" i="4"/>
  <c r="C2136" i="4"/>
  <c r="G1804" i="4"/>
  <c r="H1804" i="4" s="1"/>
  <c r="G2125" i="3"/>
  <c r="F2124" i="3"/>
  <c r="H2123" i="3"/>
  <c r="I2123" i="3" s="1"/>
  <c r="E2117" i="5" l="1"/>
  <c r="H2116" i="5"/>
  <c r="G2116" i="5"/>
  <c r="F2116" i="5"/>
  <c r="E2136" i="4"/>
  <c r="C2137" i="4"/>
  <c r="G1805" i="4"/>
  <c r="H1805" i="4" s="1"/>
  <c r="H2124" i="3"/>
  <c r="I2124" i="3" s="1"/>
  <c r="F2125" i="3"/>
  <c r="G2126" i="3"/>
  <c r="G2117" i="5" l="1"/>
  <c r="E2118" i="5"/>
  <c r="H2117" i="5"/>
  <c r="F2117" i="5"/>
  <c r="E2137" i="4"/>
  <c r="C2138" i="4"/>
  <c r="G1806" i="4"/>
  <c r="H1806" i="4" s="1"/>
  <c r="G2127" i="3"/>
  <c r="F2126" i="3"/>
  <c r="H2125" i="3"/>
  <c r="I2125" i="3" s="1"/>
  <c r="E2119" i="5" l="1"/>
  <c r="H2118" i="5"/>
  <c r="G2118" i="5"/>
  <c r="F2118" i="5"/>
  <c r="E2138" i="4"/>
  <c r="C2139" i="4"/>
  <c r="G1807" i="4"/>
  <c r="H1807" i="4" s="1"/>
  <c r="F2127" i="3"/>
  <c r="H2126" i="3"/>
  <c r="I2126" i="3" s="1"/>
  <c r="G2128" i="3"/>
  <c r="E2120" i="5" l="1"/>
  <c r="H2119" i="5"/>
  <c r="G2119" i="5"/>
  <c r="F2119" i="5"/>
  <c r="E2139" i="4"/>
  <c r="C2140" i="4"/>
  <c r="G1808" i="4"/>
  <c r="H1808" i="4" s="1"/>
  <c r="G2129" i="3"/>
  <c r="H2127" i="3"/>
  <c r="I2127" i="3" s="1"/>
  <c r="F2128" i="3"/>
  <c r="G2120" i="5" l="1"/>
  <c r="E2121" i="5"/>
  <c r="H2120" i="5"/>
  <c r="F2120" i="5"/>
  <c r="E2140" i="4"/>
  <c r="C2141" i="4"/>
  <c r="G1809" i="4"/>
  <c r="H1809" i="4" s="1"/>
  <c r="F2129" i="3"/>
  <c r="H2128" i="3"/>
  <c r="I2128" i="3" s="1"/>
  <c r="G2130" i="3"/>
  <c r="E2122" i="5" l="1"/>
  <c r="H2121" i="5"/>
  <c r="F2121" i="5"/>
  <c r="G2121" i="5"/>
  <c r="E2141" i="4"/>
  <c r="C2142" i="4"/>
  <c r="G1810" i="4"/>
  <c r="H1810" i="4" s="1"/>
  <c r="G2131" i="3"/>
  <c r="H2129" i="3"/>
  <c r="I2129" i="3" s="1"/>
  <c r="F2130" i="3"/>
  <c r="E2123" i="5" l="1"/>
  <c r="H2122" i="5"/>
  <c r="G2122" i="5"/>
  <c r="F2122" i="5"/>
  <c r="E2142" i="4"/>
  <c r="C2143" i="4"/>
  <c r="G1811" i="4"/>
  <c r="H1811" i="4" s="1"/>
  <c r="F2131" i="3"/>
  <c r="H2130" i="3"/>
  <c r="I2130" i="3" s="1"/>
  <c r="G2132" i="3"/>
  <c r="G2123" i="5" l="1"/>
  <c r="E2124" i="5"/>
  <c r="H2123" i="5"/>
  <c r="F2123" i="5"/>
  <c r="E2143" i="4"/>
  <c r="C2144" i="4"/>
  <c r="G1812" i="4"/>
  <c r="H1812" i="4" s="1"/>
  <c r="G2133" i="3"/>
  <c r="H2131" i="3"/>
  <c r="I2131" i="3" s="1"/>
  <c r="F2132" i="3"/>
  <c r="H2124" i="5" l="1"/>
  <c r="E2125" i="5"/>
  <c r="G2124" i="5"/>
  <c r="F2124" i="5"/>
  <c r="E2144" i="4"/>
  <c r="C2145" i="4"/>
  <c r="G1813" i="4"/>
  <c r="H1813" i="4" s="1"/>
  <c r="F2133" i="3"/>
  <c r="H2132" i="3"/>
  <c r="I2132" i="3" s="1"/>
  <c r="G2134" i="3"/>
  <c r="E2126" i="5" l="1"/>
  <c r="H2125" i="5"/>
  <c r="G2125" i="5"/>
  <c r="F2125" i="5"/>
  <c r="E2145" i="4"/>
  <c r="C2146" i="4"/>
  <c r="G1814" i="4"/>
  <c r="H1814" i="4" s="1"/>
  <c r="G2135" i="3"/>
  <c r="F2134" i="3"/>
  <c r="H2133" i="3"/>
  <c r="I2133" i="3" s="1"/>
  <c r="F2126" i="5" l="1"/>
  <c r="H2126" i="5"/>
  <c r="E2127" i="5"/>
  <c r="G2126" i="5"/>
  <c r="E2146" i="4"/>
  <c r="C2147" i="4"/>
  <c r="G1815" i="4"/>
  <c r="H1815" i="4" s="1"/>
  <c r="G2136" i="3"/>
  <c r="H2134" i="3"/>
  <c r="I2134" i="3" s="1"/>
  <c r="F2135" i="3"/>
  <c r="H2127" i="5" l="1"/>
  <c r="E2128" i="5"/>
  <c r="G2127" i="5"/>
  <c r="F2127" i="5"/>
  <c r="E2147" i="4"/>
  <c r="C2148" i="4"/>
  <c r="G1816" i="4"/>
  <c r="H1816" i="4" s="1"/>
  <c r="F2136" i="3"/>
  <c r="H2135" i="3"/>
  <c r="I2135" i="3" s="1"/>
  <c r="G2137" i="3"/>
  <c r="E2129" i="5" l="1"/>
  <c r="H2128" i="5"/>
  <c r="G2128" i="5"/>
  <c r="F2128" i="5"/>
  <c r="E2148" i="4"/>
  <c r="C2149" i="4"/>
  <c r="G1817" i="4"/>
  <c r="H1817" i="4" s="1"/>
  <c r="G2138" i="3"/>
  <c r="H2136" i="3"/>
  <c r="I2136" i="3" s="1"/>
  <c r="F2137" i="3"/>
  <c r="G2129" i="5" l="1"/>
  <c r="F2129" i="5"/>
  <c r="E2130" i="5"/>
  <c r="H2129" i="5"/>
  <c r="E2149" i="4"/>
  <c r="C2150" i="4"/>
  <c r="G1818" i="4"/>
  <c r="H1818" i="4" s="1"/>
  <c r="F2138" i="3"/>
  <c r="H2137" i="3"/>
  <c r="I2137" i="3" s="1"/>
  <c r="G2139" i="3"/>
  <c r="H2130" i="5" l="1"/>
  <c r="F2130" i="5"/>
  <c r="E2131" i="5"/>
  <c r="G2130" i="5"/>
  <c r="E2150" i="4"/>
  <c r="C2151" i="4"/>
  <c r="G1819" i="4"/>
  <c r="H1819" i="4" s="1"/>
  <c r="G2140" i="3"/>
  <c r="F2139" i="3"/>
  <c r="H2138" i="3"/>
  <c r="I2138" i="3" s="1"/>
  <c r="E2132" i="5" l="1"/>
  <c r="H2131" i="5"/>
  <c r="G2131" i="5"/>
  <c r="F2131" i="5"/>
  <c r="E2151" i="4"/>
  <c r="C2152" i="4"/>
  <c r="G1820" i="4"/>
  <c r="H1820" i="4" s="1"/>
  <c r="H2139" i="3"/>
  <c r="I2139" i="3" s="1"/>
  <c r="F2140" i="3"/>
  <c r="G2141" i="3"/>
  <c r="E2133" i="5" l="1"/>
  <c r="H2132" i="5"/>
  <c r="G2132" i="5"/>
  <c r="F2132" i="5"/>
  <c r="E2152" i="4"/>
  <c r="C2153" i="4"/>
  <c r="G1821" i="4"/>
  <c r="H1821" i="4" s="1"/>
  <c r="G2142" i="3"/>
  <c r="F2141" i="3"/>
  <c r="H2140" i="3"/>
  <c r="I2140" i="3" s="1"/>
  <c r="H2133" i="5" l="1"/>
  <c r="F2133" i="5"/>
  <c r="E2134" i="5"/>
  <c r="G2133" i="5"/>
  <c r="E2153" i="4"/>
  <c r="C2154" i="4"/>
  <c r="G1822" i="4"/>
  <c r="H1822" i="4" s="1"/>
  <c r="H2141" i="3"/>
  <c r="I2141" i="3" s="1"/>
  <c r="F2142" i="3"/>
  <c r="G2143" i="3"/>
  <c r="H2134" i="5" l="1"/>
  <c r="G2134" i="5"/>
  <c r="F2134" i="5"/>
  <c r="E2135" i="5"/>
  <c r="E2154" i="4"/>
  <c r="C2155" i="4"/>
  <c r="G1823" i="4"/>
  <c r="H1823" i="4" s="1"/>
  <c r="G2144" i="3"/>
  <c r="F2143" i="3"/>
  <c r="H2142" i="3"/>
  <c r="I2142" i="3" s="1"/>
  <c r="E2136" i="5" l="1"/>
  <c r="H2135" i="5"/>
  <c r="G2135" i="5"/>
  <c r="F2135" i="5"/>
  <c r="E2155" i="4"/>
  <c r="C2156" i="4"/>
  <c r="G1824" i="4"/>
  <c r="H1824" i="4" s="1"/>
  <c r="F2144" i="3"/>
  <c r="H2143" i="3"/>
  <c r="I2143" i="3" s="1"/>
  <c r="G2145" i="3"/>
  <c r="H2136" i="5" l="1"/>
  <c r="F2136" i="5"/>
  <c r="E2137" i="5"/>
  <c r="G2136" i="5"/>
  <c r="E2156" i="4"/>
  <c r="C2157" i="4"/>
  <c r="G1825" i="4"/>
  <c r="H1825" i="4" s="1"/>
  <c r="G2146" i="3"/>
  <c r="H2144" i="3"/>
  <c r="I2144" i="3" s="1"/>
  <c r="F2145" i="3"/>
  <c r="G2137" i="5" l="1"/>
  <c r="H2137" i="5"/>
  <c r="E2138" i="5"/>
  <c r="F2137" i="5"/>
  <c r="E2157" i="4"/>
  <c r="C2158" i="4"/>
  <c r="G1826" i="4"/>
  <c r="H1826" i="4" s="1"/>
  <c r="F2146" i="3"/>
  <c r="H2145" i="3"/>
  <c r="I2145" i="3" s="1"/>
  <c r="G2147" i="3"/>
  <c r="E2139" i="5" l="1"/>
  <c r="H2138" i="5"/>
  <c r="G2138" i="5"/>
  <c r="F2138" i="5"/>
  <c r="E2158" i="4"/>
  <c r="C2159" i="4"/>
  <c r="G1827" i="4"/>
  <c r="H1827" i="4" s="1"/>
  <c r="G2148" i="3"/>
  <c r="H2146" i="3"/>
  <c r="I2146" i="3" s="1"/>
  <c r="F2147" i="3"/>
  <c r="H2139" i="5" l="1"/>
  <c r="F2139" i="5"/>
  <c r="E2140" i="5"/>
  <c r="G2139" i="5"/>
  <c r="E2159" i="4"/>
  <c r="C2160" i="4"/>
  <c r="G1828" i="4"/>
  <c r="H1828" i="4" s="1"/>
  <c r="F2148" i="3"/>
  <c r="H2147" i="3"/>
  <c r="I2147" i="3" s="1"/>
  <c r="G2149" i="3"/>
  <c r="G2140" i="5" l="1"/>
  <c r="F2140" i="5"/>
  <c r="E2141" i="5"/>
  <c r="H2140" i="5"/>
  <c r="E2160" i="4"/>
  <c r="C2161" i="4"/>
  <c r="G1829" i="4"/>
  <c r="H1829" i="4" s="1"/>
  <c r="G2150" i="3"/>
  <c r="F2149" i="3"/>
  <c r="H2148" i="3"/>
  <c r="I2148" i="3" s="1"/>
  <c r="E2142" i="5" l="1"/>
  <c r="H2141" i="5"/>
  <c r="G2141" i="5"/>
  <c r="F2141" i="5"/>
  <c r="E2161" i="4"/>
  <c r="C2162" i="4"/>
  <c r="G1830" i="4"/>
  <c r="H1830" i="4" s="1"/>
  <c r="H2149" i="3"/>
  <c r="I2149" i="3" s="1"/>
  <c r="F2150" i="3"/>
  <c r="G2151" i="3"/>
  <c r="H2142" i="5" l="1"/>
  <c r="F2142" i="5"/>
  <c r="E2143" i="5"/>
  <c r="G2142" i="5"/>
  <c r="E2162" i="4"/>
  <c r="C2163" i="4"/>
  <c r="G1831" i="4"/>
  <c r="H1831" i="4" s="1"/>
  <c r="G2152" i="3"/>
  <c r="F2151" i="3"/>
  <c r="H2150" i="3"/>
  <c r="I2150" i="3" s="1"/>
  <c r="E2144" i="5" l="1"/>
  <c r="H2143" i="5"/>
  <c r="G2143" i="5"/>
  <c r="F2143" i="5"/>
  <c r="G1832" i="4"/>
  <c r="H1832" i="4" s="1"/>
  <c r="E2163" i="4"/>
  <c r="C2164" i="4"/>
  <c r="H2151" i="3"/>
  <c r="I2151" i="3" s="1"/>
  <c r="F2152" i="3"/>
  <c r="G2153" i="3"/>
  <c r="G2144" i="5" l="1"/>
  <c r="F2144" i="5"/>
  <c r="E2145" i="5"/>
  <c r="H2144" i="5"/>
  <c r="E2164" i="4"/>
  <c r="C2165" i="4"/>
  <c r="G1833" i="4"/>
  <c r="H1833" i="4" s="1"/>
  <c r="G2154" i="3"/>
  <c r="F2153" i="3"/>
  <c r="H2152" i="3"/>
  <c r="I2152" i="3" s="1"/>
  <c r="H2145" i="5" l="1"/>
  <c r="F2145" i="5"/>
  <c r="G2145" i="5"/>
  <c r="E2146" i="5"/>
  <c r="E2165" i="4"/>
  <c r="C2166" i="4"/>
  <c r="G1834" i="4"/>
  <c r="H1834" i="4" s="1"/>
  <c r="H2153" i="3"/>
  <c r="I2153" i="3" s="1"/>
  <c r="F2154" i="3"/>
  <c r="G2155" i="3"/>
  <c r="E2147" i="5" l="1"/>
  <c r="H2146" i="5"/>
  <c r="G2146" i="5"/>
  <c r="F2146" i="5"/>
  <c r="E2166" i="4"/>
  <c r="C2167" i="4"/>
  <c r="G1835" i="4"/>
  <c r="H1835" i="4" s="1"/>
  <c r="G2156" i="3"/>
  <c r="F2155" i="3"/>
  <c r="H2154" i="3"/>
  <c r="I2154" i="3" s="1"/>
  <c r="G2147" i="5" l="1"/>
  <c r="F2147" i="5"/>
  <c r="E2148" i="5"/>
  <c r="H2147" i="5"/>
  <c r="E2167" i="4"/>
  <c r="C2168" i="4"/>
  <c r="G1836" i="4"/>
  <c r="H1836" i="4" s="1"/>
  <c r="F2156" i="3"/>
  <c r="H2155" i="3"/>
  <c r="I2155" i="3" s="1"/>
  <c r="G2157" i="3"/>
  <c r="E2149" i="5" l="1"/>
  <c r="H2148" i="5"/>
  <c r="F2148" i="5"/>
  <c r="G2148" i="5"/>
  <c r="E2168" i="4"/>
  <c r="C2169" i="4"/>
  <c r="G1837" i="4"/>
  <c r="H1837" i="4" s="1"/>
  <c r="G2158" i="3"/>
  <c r="H2156" i="3"/>
  <c r="I2156" i="3" s="1"/>
  <c r="F2157" i="3"/>
  <c r="E2150" i="5" l="1"/>
  <c r="H2149" i="5"/>
  <c r="G2149" i="5"/>
  <c r="F2149" i="5"/>
  <c r="E2169" i="4"/>
  <c r="C2170" i="4"/>
  <c r="G1838" i="4"/>
  <c r="H1838" i="4" s="1"/>
  <c r="F2158" i="3"/>
  <c r="H2157" i="3"/>
  <c r="I2157" i="3" s="1"/>
  <c r="G2159" i="3"/>
  <c r="E2151" i="5" l="1"/>
  <c r="H2150" i="5"/>
  <c r="G2150" i="5"/>
  <c r="F2150" i="5"/>
  <c r="E2170" i="4"/>
  <c r="C2171" i="4"/>
  <c r="G1839" i="4"/>
  <c r="H1839" i="4" s="1"/>
  <c r="G2160" i="3"/>
  <c r="H2158" i="3"/>
  <c r="I2158" i="3" s="1"/>
  <c r="F2159" i="3"/>
  <c r="E2152" i="5" l="1"/>
  <c r="H2151" i="5"/>
  <c r="F2151" i="5"/>
  <c r="G2151" i="5"/>
  <c r="E2171" i="4"/>
  <c r="C2172" i="4"/>
  <c r="G1840" i="4"/>
  <c r="H1840" i="4" s="1"/>
  <c r="F2160" i="3"/>
  <c r="H2159" i="3"/>
  <c r="I2159" i="3" s="1"/>
  <c r="G2161" i="3"/>
  <c r="G2152" i="5" l="1"/>
  <c r="E2153" i="5"/>
  <c r="H2152" i="5"/>
  <c r="F2152" i="5"/>
  <c r="E2172" i="4"/>
  <c r="C2173" i="4"/>
  <c r="G1841" i="4"/>
  <c r="H1841" i="4" s="1"/>
  <c r="G2162" i="3"/>
  <c r="F2161" i="3"/>
  <c r="H2160" i="3"/>
  <c r="I2160" i="3" s="1"/>
  <c r="E2154" i="5" l="1"/>
  <c r="H2153" i="5"/>
  <c r="G2153" i="5"/>
  <c r="F2153" i="5"/>
  <c r="E2173" i="4"/>
  <c r="C2174" i="4"/>
  <c r="G1842" i="4"/>
  <c r="H1842" i="4" s="1"/>
  <c r="H2161" i="3"/>
  <c r="I2161" i="3" s="1"/>
  <c r="F2162" i="3"/>
  <c r="G2163" i="3"/>
  <c r="E2155" i="5" l="1"/>
  <c r="H2154" i="5"/>
  <c r="F2154" i="5"/>
  <c r="G2154" i="5"/>
  <c r="E2174" i="4"/>
  <c r="C2175" i="4"/>
  <c r="G1843" i="4"/>
  <c r="H1843" i="4" s="1"/>
  <c r="G2164" i="3"/>
  <c r="F2163" i="3"/>
  <c r="H2162" i="3"/>
  <c r="I2162" i="3" s="1"/>
  <c r="H2155" i="5" l="1"/>
  <c r="G2155" i="5"/>
  <c r="F2155" i="5"/>
  <c r="E2156" i="5"/>
  <c r="E2175" i="4"/>
  <c r="C2176" i="4"/>
  <c r="G1844" i="4"/>
  <c r="H1844" i="4" s="1"/>
  <c r="H2163" i="3"/>
  <c r="I2163" i="3" s="1"/>
  <c r="F2164" i="3"/>
  <c r="G2165" i="3"/>
  <c r="F2156" i="5" l="1"/>
  <c r="E2157" i="5"/>
  <c r="G2156" i="5"/>
  <c r="H2156" i="5"/>
  <c r="E2176" i="4"/>
  <c r="C2177" i="4"/>
  <c r="G1845" i="4"/>
  <c r="H1845" i="4" s="1"/>
  <c r="G2166" i="3"/>
  <c r="F2165" i="3"/>
  <c r="H2164" i="3"/>
  <c r="I2164" i="3" s="1"/>
  <c r="E2158" i="5" l="1"/>
  <c r="H2157" i="5"/>
  <c r="F2157" i="5"/>
  <c r="G2157" i="5"/>
  <c r="E2177" i="4"/>
  <c r="C2178" i="4"/>
  <c r="G1846" i="4"/>
  <c r="H1846" i="4" s="1"/>
  <c r="H2165" i="3"/>
  <c r="I2165" i="3" s="1"/>
  <c r="F2166" i="3"/>
  <c r="G2167" i="3"/>
  <c r="E2159" i="5" l="1"/>
  <c r="H2158" i="5"/>
  <c r="G2158" i="5"/>
  <c r="F2158" i="5"/>
  <c r="E2178" i="4"/>
  <c r="C2179" i="4"/>
  <c r="G1847" i="4"/>
  <c r="H1847" i="4" s="1"/>
  <c r="G2168" i="3"/>
  <c r="F2167" i="3"/>
  <c r="H2166" i="3"/>
  <c r="I2166" i="3" s="1"/>
  <c r="G2159" i="5" l="1"/>
  <c r="F2159" i="5"/>
  <c r="E2160" i="5"/>
  <c r="H2159" i="5"/>
  <c r="E2179" i="4"/>
  <c r="C2180" i="4"/>
  <c r="G1848" i="4"/>
  <c r="H1848" i="4" s="1"/>
  <c r="F2168" i="3"/>
  <c r="H2167" i="3"/>
  <c r="I2167" i="3" s="1"/>
  <c r="G2169" i="3"/>
  <c r="E2161" i="5" l="1"/>
  <c r="H2160" i="5"/>
  <c r="G2160" i="5"/>
  <c r="F2160" i="5"/>
  <c r="E2180" i="4"/>
  <c r="C2181" i="4"/>
  <c r="G1849" i="4"/>
  <c r="H1849" i="4" s="1"/>
  <c r="G2170" i="3"/>
  <c r="H2168" i="3"/>
  <c r="I2168" i="3" s="1"/>
  <c r="F2169" i="3"/>
  <c r="E2162" i="5" l="1"/>
  <c r="H2161" i="5"/>
  <c r="G2161" i="5"/>
  <c r="F2161" i="5"/>
  <c r="E2181" i="4"/>
  <c r="C2182" i="4"/>
  <c r="G1850" i="4"/>
  <c r="H1850" i="4" s="1"/>
  <c r="F2170" i="3"/>
  <c r="H2169" i="3"/>
  <c r="I2169" i="3" s="1"/>
  <c r="G2171" i="3"/>
  <c r="E2163" i="5" l="1"/>
  <c r="H2162" i="5"/>
  <c r="G2162" i="5"/>
  <c r="F2162" i="5"/>
  <c r="E2182" i="4"/>
  <c r="C2183" i="4"/>
  <c r="G1851" i="4"/>
  <c r="H1851" i="4" s="1"/>
  <c r="G2172" i="3"/>
  <c r="H2170" i="3"/>
  <c r="I2170" i="3" s="1"/>
  <c r="F2171" i="3"/>
  <c r="E2164" i="5" l="1"/>
  <c r="H2163" i="5"/>
  <c r="G2163" i="5"/>
  <c r="F2163" i="5"/>
  <c r="E2183" i="4"/>
  <c r="C2184" i="4"/>
  <c r="G1852" i="4"/>
  <c r="H1852" i="4" s="1"/>
  <c r="F2172" i="3"/>
  <c r="H2171" i="3"/>
  <c r="I2171" i="3" s="1"/>
  <c r="G2173" i="3"/>
  <c r="G2164" i="5" l="1"/>
  <c r="F2164" i="5"/>
  <c r="E2165" i="5"/>
  <c r="H2164" i="5"/>
  <c r="E2184" i="4"/>
  <c r="C2185" i="4"/>
  <c r="G1853" i="4"/>
  <c r="H1853" i="4" s="1"/>
  <c r="G2174" i="3"/>
  <c r="F2173" i="3"/>
  <c r="H2172" i="3"/>
  <c r="I2172" i="3" s="1"/>
  <c r="G2165" i="5" l="1"/>
  <c r="E2166" i="5"/>
  <c r="H2165" i="5"/>
  <c r="F2165" i="5"/>
  <c r="E2185" i="4"/>
  <c r="C2186" i="4"/>
  <c r="G1854" i="4"/>
  <c r="H1854" i="4" s="1"/>
  <c r="H2173" i="3"/>
  <c r="I2173" i="3" s="1"/>
  <c r="F2174" i="3"/>
  <c r="G2175" i="3"/>
  <c r="E2167" i="5" l="1"/>
  <c r="H2166" i="5"/>
  <c r="G2166" i="5"/>
  <c r="F2166" i="5"/>
  <c r="E2186" i="4"/>
  <c r="C2187" i="4"/>
  <c r="G1855" i="4"/>
  <c r="H1855" i="4" s="1"/>
  <c r="G2176" i="3"/>
  <c r="F2175" i="3"/>
  <c r="H2174" i="3"/>
  <c r="I2174" i="3" s="1"/>
  <c r="E2168" i="5" l="1"/>
  <c r="H2167" i="5"/>
  <c r="G2167" i="5"/>
  <c r="F2167" i="5"/>
  <c r="E2187" i="4"/>
  <c r="C2188" i="4"/>
  <c r="G1856" i="4"/>
  <c r="H1856" i="4" s="1"/>
  <c r="H2175" i="3"/>
  <c r="I2175" i="3" s="1"/>
  <c r="F2176" i="3"/>
  <c r="G2177" i="3"/>
  <c r="G2168" i="5" l="1"/>
  <c r="F2168" i="5"/>
  <c r="E2169" i="5"/>
  <c r="H2168" i="5"/>
  <c r="E2188" i="4"/>
  <c r="C2189" i="4"/>
  <c r="G1857" i="4"/>
  <c r="H1857" i="4" s="1"/>
  <c r="G2178" i="3"/>
  <c r="F2177" i="3"/>
  <c r="H2176" i="3"/>
  <c r="I2176" i="3" s="1"/>
  <c r="E2170" i="5" l="1"/>
  <c r="H2169" i="5"/>
  <c r="G2169" i="5"/>
  <c r="F2169" i="5"/>
  <c r="E2189" i="4"/>
  <c r="C2190" i="4"/>
  <c r="G1858" i="4"/>
  <c r="H1858" i="4" s="1"/>
  <c r="H2177" i="3"/>
  <c r="I2177" i="3" s="1"/>
  <c r="F2178" i="3"/>
  <c r="G2179" i="3"/>
  <c r="E2171" i="5" l="1"/>
  <c r="H2170" i="5"/>
  <c r="G2170" i="5"/>
  <c r="F2170" i="5"/>
  <c r="E2190" i="4"/>
  <c r="C2191" i="4"/>
  <c r="G1859" i="4"/>
  <c r="H1859" i="4" s="1"/>
  <c r="G2180" i="3"/>
  <c r="F2179" i="3"/>
  <c r="H2178" i="3"/>
  <c r="I2178" i="3" s="1"/>
  <c r="E2172" i="5" l="1"/>
  <c r="H2171" i="5"/>
  <c r="G2171" i="5"/>
  <c r="F2171" i="5"/>
  <c r="E2191" i="4"/>
  <c r="C2192" i="4"/>
  <c r="G1860" i="4"/>
  <c r="H1860" i="4" s="1"/>
  <c r="F2180" i="3"/>
  <c r="H2179" i="3"/>
  <c r="I2179" i="3" s="1"/>
  <c r="G2181" i="3"/>
  <c r="E2173" i="5" l="1"/>
  <c r="H2172" i="5"/>
  <c r="G2172" i="5"/>
  <c r="F2172" i="5"/>
  <c r="E2192" i="4"/>
  <c r="C2193" i="4"/>
  <c r="G1861" i="4"/>
  <c r="H1861" i="4" s="1"/>
  <c r="G2182" i="3"/>
  <c r="H2180" i="3"/>
  <c r="I2180" i="3" s="1"/>
  <c r="F2181" i="3"/>
  <c r="G2173" i="5" l="1"/>
  <c r="F2173" i="5"/>
  <c r="E2174" i="5"/>
  <c r="H2173" i="5"/>
  <c r="E2193" i="4"/>
  <c r="C2194" i="4"/>
  <c r="G1862" i="4"/>
  <c r="H1862" i="4" s="1"/>
  <c r="F2182" i="3"/>
  <c r="H2181" i="3"/>
  <c r="I2181" i="3" s="1"/>
  <c r="G2183" i="3"/>
  <c r="E2175" i="5" l="1"/>
  <c r="F2174" i="5"/>
  <c r="H2174" i="5"/>
  <c r="G2174" i="5"/>
  <c r="E2194" i="4"/>
  <c r="C2195" i="4"/>
  <c r="G1863" i="4"/>
  <c r="H1863" i="4" s="1"/>
  <c r="G2184" i="3"/>
  <c r="H2182" i="3"/>
  <c r="I2182" i="3" s="1"/>
  <c r="F2183" i="3"/>
  <c r="E2176" i="5" l="1"/>
  <c r="H2175" i="5"/>
  <c r="G2175" i="5"/>
  <c r="F2175" i="5"/>
  <c r="E2195" i="4"/>
  <c r="C2196" i="4"/>
  <c r="G1864" i="4"/>
  <c r="H1864" i="4" s="1"/>
  <c r="F2184" i="3"/>
  <c r="H2183" i="3"/>
  <c r="I2183" i="3" s="1"/>
  <c r="G2185" i="3"/>
  <c r="E2177" i="5" l="1"/>
  <c r="H2176" i="5"/>
  <c r="G2176" i="5"/>
  <c r="F2176" i="5"/>
  <c r="E2196" i="4"/>
  <c r="C2197" i="4"/>
  <c r="G1865" i="4"/>
  <c r="H1865" i="4" s="1"/>
  <c r="G2186" i="3"/>
  <c r="F2185" i="3"/>
  <c r="H2184" i="3"/>
  <c r="I2184" i="3" s="1"/>
  <c r="E2178" i="5" l="1"/>
  <c r="H2177" i="5"/>
  <c r="G2177" i="5"/>
  <c r="F2177" i="5"/>
  <c r="E2197" i="4"/>
  <c r="C2198" i="4"/>
  <c r="G1866" i="4"/>
  <c r="H1866" i="4" s="1"/>
  <c r="H2185" i="3"/>
  <c r="I2185" i="3" s="1"/>
  <c r="F2186" i="3"/>
  <c r="G2187" i="3"/>
  <c r="E2179" i="5" l="1"/>
  <c r="H2178" i="5"/>
  <c r="G2178" i="5"/>
  <c r="F2178" i="5"/>
  <c r="E2198" i="4"/>
  <c r="C2199" i="4"/>
  <c r="G1867" i="4"/>
  <c r="H1867" i="4" s="1"/>
  <c r="G2188" i="3"/>
  <c r="F2187" i="3"/>
  <c r="H2186" i="3"/>
  <c r="I2186" i="3" s="1"/>
  <c r="G2179" i="5" l="1"/>
  <c r="E2180" i="5"/>
  <c r="F2179" i="5"/>
  <c r="H2179" i="5"/>
  <c r="E2199" i="4"/>
  <c r="C2200" i="4"/>
  <c r="G1868" i="4"/>
  <c r="H1868" i="4" s="1"/>
  <c r="H2187" i="3"/>
  <c r="I2187" i="3" s="1"/>
  <c r="F2188" i="3"/>
  <c r="G2189" i="3"/>
  <c r="E2181" i="5" l="1"/>
  <c r="H2180" i="5"/>
  <c r="G2180" i="5"/>
  <c r="F2180" i="5"/>
  <c r="E2200" i="4"/>
  <c r="C2201" i="4"/>
  <c r="G1869" i="4"/>
  <c r="H1869" i="4" s="1"/>
  <c r="G2190" i="3"/>
  <c r="F2189" i="3"/>
  <c r="H2188" i="3"/>
  <c r="I2188" i="3" s="1"/>
  <c r="E2182" i="5" l="1"/>
  <c r="H2181" i="5"/>
  <c r="G2181" i="5"/>
  <c r="F2181" i="5"/>
  <c r="E2201" i="4"/>
  <c r="C2202" i="4"/>
  <c r="G1870" i="4"/>
  <c r="H1870" i="4" s="1"/>
  <c r="H2189" i="3"/>
  <c r="I2189" i="3" s="1"/>
  <c r="F2190" i="3"/>
  <c r="G2191" i="3"/>
  <c r="E2183" i="5" l="1"/>
  <c r="H2182" i="5"/>
  <c r="G2182" i="5"/>
  <c r="F2182" i="5"/>
  <c r="E2202" i="4"/>
  <c r="C2203" i="4"/>
  <c r="G1871" i="4"/>
  <c r="H1871" i="4" s="1"/>
  <c r="G2192" i="3"/>
  <c r="F2191" i="3"/>
  <c r="H2190" i="3"/>
  <c r="I2190" i="3" s="1"/>
  <c r="E2184" i="5" l="1"/>
  <c r="F2183" i="5"/>
  <c r="H2183" i="5"/>
  <c r="G2183" i="5"/>
  <c r="E2203" i="4"/>
  <c r="C2204" i="4"/>
  <c r="G1872" i="4"/>
  <c r="H1872" i="4" s="1"/>
  <c r="F2192" i="3"/>
  <c r="H2191" i="3"/>
  <c r="I2191" i="3" s="1"/>
  <c r="G2193" i="3"/>
  <c r="E2185" i="5" l="1"/>
  <c r="H2184" i="5"/>
  <c r="G2184" i="5"/>
  <c r="F2184" i="5"/>
  <c r="E2204" i="4"/>
  <c r="C2205" i="4"/>
  <c r="G1873" i="4"/>
  <c r="H1873" i="4" s="1"/>
  <c r="G2194" i="3"/>
  <c r="H2192" i="3"/>
  <c r="I2192" i="3" s="1"/>
  <c r="F2193" i="3"/>
  <c r="H2185" i="5" l="1"/>
  <c r="G2185" i="5"/>
  <c r="F2185" i="5"/>
  <c r="E2186" i="5"/>
  <c r="E2205" i="4"/>
  <c r="C2206" i="4"/>
  <c r="G1874" i="4"/>
  <c r="H1874" i="4" s="1"/>
  <c r="F2194" i="3"/>
  <c r="H2193" i="3"/>
  <c r="I2193" i="3" s="1"/>
  <c r="G2195" i="3"/>
  <c r="E2187" i="5" l="1"/>
  <c r="H2186" i="5"/>
  <c r="G2186" i="5"/>
  <c r="F2186" i="5"/>
  <c r="E2206" i="4"/>
  <c r="C2207" i="4"/>
  <c r="G1875" i="4"/>
  <c r="H1875" i="4" s="1"/>
  <c r="G2196" i="3"/>
  <c r="H2194" i="3"/>
  <c r="I2194" i="3" s="1"/>
  <c r="F2195" i="3"/>
  <c r="E2188" i="5" l="1"/>
  <c r="H2187" i="5"/>
  <c r="G2187" i="5"/>
  <c r="F2187" i="5"/>
  <c r="E2207" i="4"/>
  <c r="C2208" i="4"/>
  <c r="G1876" i="4"/>
  <c r="H1876" i="4" s="1"/>
  <c r="F2196" i="3"/>
  <c r="H2195" i="3"/>
  <c r="I2195" i="3" s="1"/>
  <c r="G2197" i="3"/>
  <c r="H2188" i="5" l="1"/>
  <c r="G2188" i="5"/>
  <c r="F2188" i="5"/>
  <c r="E2189" i="5"/>
  <c r="E2208" i="4"/>
  <c r="C2209" i="4"/>
  <c r="G1877" i="4"/>
  <c r="H1877" i="4" s="1"/>
  <c r="G2198" i="3"/>
  <c r="F2197" i="3"/>
  <c r="H2196" i="3"/>
  <c r="I2196" i="3" s="1"/>
  <c r="E2190" i="5" l="1"/>
  <c r="F2189" i="5"/>
  <c r="G2189" i="5"/>
  <c r="H2189" i="5"/>
  <c r="E2209" i="4"/>
  <c r="C2210" i="4"/>
  <c r="G1878" i="4"/>
  <c r="H1878" i="4" s="1"/>
  <c r="H2197" i="3"/>
  <c r="I2197" i="3" s="1"/>
  <c r="F2198" i="3"/>
  <c r="G2199" i="3"/>
  <c r="E2191" i="5" l="1"/>
  <c r="H2190" i="5"/>
  <c r="G2190" i="5"/>
  <c r="F2190" i="5"/>
  <c r="E2210" i="4"/>
  <c r="C2211" i="4"/>
  <c r="G1879" i="4"/>
  <c r="H1879" i="4" s="1"/>
  <c r="G2200" i="3"/>
  <c r="F2199" i="3"/>
  <c r="H2198" i="3"/>
  <c r="I2198" i="3" s="1"/>
  <c r="E2192" i="5" l="1"/>
  <c r="H2191" i="5"/>
  <c r="G2191" i="5"/>
  <c r="F2191" i="5"/>
  <c r="E2211" i="4"/>
  <c r="C2212" i="4"/>
  <c r="G1880" i="4"/>
  <c r="H1880" i="4" s="1"/>
  <c r="H2199" i="3"/>
  <c r="I2199" i="3" s="1"/>
  <c r="F2200" i="3"/>
  <c r="G2201" i="3"/>
  <c r="E2193" i="5" l="1"/>
  <c r="H2192" i="5"/>
  <c r="G2192" i="5"/>
  <c r="F2192" i="5"/>
  <c r="E2212" i="4"/>
  <c r="C2213" i="4"/>
  <c r="G1881" i="4"/>
  <c r="H1881" i="4" s="1"/>
  <c r="G2202" i="3"/>
  <c r="F2201" i="3"/>
  <c r="H2200" i="3"/>
  <c r="I2200" i="3" s="1"/>
  <c r="E2194" i="5" l="1"/>
  <c r="H2193" i="5"/>
  <c r="G2193" i="5"/>
  <c r="F2193" i="5"/>
  <c r="E2213" i="4"/>
  <c r="C2214" i="4"/>
  <c r="G1882" i="4"/>
  <c r="H1882" i="4" s="1"/>
  <c r="H2201" i="3"/>
  <c r="I2201" i="3" s="1"/>
  <c r="F2202" i="3"/>
  <c r="G2203" i="3"/>
  <c r="F2194" i="5" l="1"/>
  <c r="H2194" i="5"/>
  <c r="E2195" i="5"/>
  <c r="G2194" i="5"/>
  <c r="E2214" i="4"/>
  <c r="C2215" i="4"/>
  <c r="G1883" i="4"/>
  <c r="H1883" i="4" s="1"/>
  <c r="G2204" i="3"/>
  <c r="F2203" i="3"/>
  <c r="H2202" i="3"/>
  <c r="I2202" i="3" s="1"/>
  <c r="E2196" i="5" l="1"/>
  <c r="H2195" i="5"/>
  <c r="G2195" i="5"/>
  <c r="F2195" i="5"/>
  <c r="E2215" i="4"/>
  <c r="C2216" i="4"/>
  <c r="G1884" i="4"/>
  <c r="H1884" i="4" s="1"/>
  <c r="F2204" i="3"/>
  <c r="H2203" i="3"/>
  <c r="I2203" i="3" s="1"/>
  <c r="G2205" i="3"/>
  <c r="E2197" i="5" l="1"/>
  <c r="H2196" i="5"/>
  <c r="G2196" i="5"/>
  <c r="F2196" i="5"/>
  <c r="E2216" i="4"/>
  <c r="C2217" i="4"/>
  <c r="G1885" i="4"/>
  <c r="H1885" i="4" s="1"/>
  <c r="G2206" i="3"/>
  <c r="H2204" i="3"/>
  <c r="I2204" i="3" s="1"/>
  <c r="F2205" i="3"/>
  <c r="E2198" i="5" l="1"/>
  <c r="H2197" i="5"/>
  <c r="G2197" i="5"/>
  <c r="F2197" i="5"/>
  <c r="E2217" i="4"/>
  <c r="C2218" i="4"/>
  <c r="G1886" i="4"/>
  <c r="H1886" i="4" s="1"/>
  <c r="F2206" i="3"/>
  <c r="H2205" i="3"/>
  <c r="I2205" i="3" s="1"/>
  <c r="G2207" i="3"/>
  <c r="E2199" i="5" l="1"/>
  <c r="G2198" i="5"/>
  <c r="F2198" i="5"/>
  <c r="H2198" i="5"/>
  <c r="E2218" i="4"/>
  <c r="C2219" i="4"/>
  <c r="G1887" i="4"/>
  <c r="H1887" i="4" s="1"/>
  <c r="G2208" i="3"/>
  <c r="H2206" i="3"/>
  <c r="I2206" i="3" s="1"/>
  <c r="F2207" i="3"/>
  <c r="E2200" i="5" l="1"/>
  <c r="H2199" i="5"/>
  <c r="G2199" i="5"/>
  <c r="F2199" i="5"/>
  <c r="E2219" i="4"/>
  <c r="C2220" i="4"/>
  <c r="G1888" i="4"/>
  <c r="H1888" i="4" s="1"/>
  <c r="F2208" i="3"/>
  <c r="H2207" i="3"/>
  <c r="I2207" i="3" s="1"/>
  <c r="G2209" i="3"/>
  <c r="F2200" i="5" l="1"/>
  <c r="E2201" i="5"/>
  <c r="H2200" i="5"/>
  <c r="G2200" i="5"/>
  <c r="E2220" i="4"/>
  <c r="C2221" i="4"/>
  <c r="G1889" i="4"/>
  <c r="H1889" i="4" s="1"/>
  <c r="G2210" i="3"/>
  <c r="F2209" i="3"/>
  <c r="H2208" i="3"/>
  <c r="I2208" i="3" s="1"/>
  <c r="E2202" i="5" l="1"/>
  <c r="H2201" i="5"/>
  <c r="G2201" i="5"/>
  <c r="F2201" i="5"/>
  <c r="E2221" i="4"/>
  <c r="C2222" i="4"/>
  <c r="G1890" i="4"/>
  <c r="H1890" i="4" s="1"/>
  <c r="H2209" i="3"/>
  <c r="I2209" i="3" s="1"/>
  <c r="F2210" i="3"/>
  <c r="G2211" i="3"/>
  <c r="E2203" i="5" l="1"/>
  <c r="H2202" i="5"/>
  <c r="G2202" i="5"/>
  <c r="F2202" i="5"/>
  <c r="E2222" i="4"/>
  <c r="C2223" i="4"/>
  <c r="G1891" i="4"/>
  <c r="H1891" i="4" s="1"/>
  <c r="G2212" i="3"/>
  <c r="F2211" i="3"/>
  <c r="H2210" i="3"/>
  <c r="I2210" i="3" s="1"/>
  <c r="E2204" i="5" l="1"/>
  <c r="H2203" i="5"/>
  <c r="G2203" i="5"/>
  <c r="F2203" i="5"/>
  <c r="E2223" i="4"/>
  <c r="C2224" i="4"/>
  <c r="G1892" i="4"/>
  <c r="H1892" i="4" s="1"/>
  <c r="H2211" i="3"/>
  <c r="I2211" i="3" s="1"/>
  <c r="F2212" i="3"/>
  <c r="G2213" i="3"/>
  <c r="E2205" i="5" l="1"/>
  <c r="G2204" i="5"/>
  <c r="H2204" i="5"/>
  <c r="F2204" i="5"/>
  <c r="E2224" i="4"/>
  <c r="C2225" i="4"/>
  <c r="G1893" i="4"/>
  <c r="H1893" i="4" s="1"/>
  <c r="G2214" i="3"/>
  <c r="F2213" i="3"/>
  <c r="H2212" i="3"/>
  <c r="I2212" i="3" s="1"/>
  <c r="E2206" i="5" l="1"/>
  <c r="H2205" i="5"/>
  <c r="G2205" i="5"/>
  <c r="F2205" i="5"/>
  <c r="E2225" i="4"/>
  <c r="C2226" i="4"/>
  <c r="G1894" i="4"/>
  <c r="H1894" i="4" s="1"/>
  <c r="H2213" i="3"/>
  <c r="I2213" i="3" s="1"/>
  <c r="F2214" i="3"/>
  <c r="G2215" i="3"/>
  <c r="E2207" i="5" l="1"/>
  <c r="H2206" i="5"/>
  <c r="G2206" i="5"/>
  <c r="F2206" i="5"/>
  <c r="E2226" i="4"/>
  <c r="C2227" i="4"/>
  <c r="G1895" i="4"/>
  <c r="H1895" i="4" s="1"/>
  <c r="G2216" i="3"/>
  <c r="F2215" i="3"/>
  <c r="H2214" i="3"/>
  <c r="I2214" i="3" s="1"/>
  <c r="E2208" i="5" l="1"/>
  <c r="G2207" i="5"/>
  <c r="H2207" i="5"/>
  <c r="F2207" i="5"/>
  <c r="E2227" i="4"/>
  <c r="C2228" i="4"/>
  <c r="G1896" i="4"/>
  <c r="H1896" i="4" s="1"/>
  <c r="F2216" i="3"/>
  <c r="H2215" i="3"/>
  <c r="I2215" i="3" s="1"/>
  <c r="G2217" i="3"/>
  <c r="E2209" i="5" l="1"/>
  <c r="H2208" i="5"/>
  <c r="G2208" i="5"/>
  <c r="F2208" i="5"/>
  <c r="E2228" i="4"/>
  <c r="C2229" i="4"/>
  <c r="G1897" i="4"/>
  <c r="H1897" i="4" s="1"/>
  <c r="G2218" i="3"/>
  <c r="H2216" i="3"/>
  <c r="I2216" i="3" s="1"/>
  <c r="F2217" i="3"/>
  <c r="H2209" i="5" l="1"/>
  <c r="G2209" i="5"/>
  <c r="F2209" i="5"/>
  <c r="E2210" i="5"/>
  <c r="E2229" i="4"/>
  <c r="C2230" i="4"/>
  <c r="G1898" i="4"/>
  <c r="H1898" i="4" s="1"/>
  <c r="F2218" i="3"/>
  <c r="H2217" i="3"/>
  <c r="I2217" i="3" s="1"/>
  <c r="G2219" i="3"/>
  <c r="E2211" i="5" l="1"/>
  <c r="G2210" i="5"/>
  <c r="F2210" i="5"/>
  <c r="H2210" i="5"/>
  <c r="E2230" i="4"/>
  <c r="C2231" i="4"/>
  <c r="G1899" i="4"/>
  <c r="H1899" i="4" s="1"/>
  <c r="G2220" i="3"/>
  <c r="H2218" i="3"/>
  <c r="I2218" i="3" s="1"/>
  <c r="F2219" i="3"/>
  <c r="E2212" i="5" l="1"/>
  <c r="H2211" i="5"/>
  <c r="G2211" i="5"/>
  <c r="F2211" i="5"/>
  <c r="E2231" i="4"/>
  <c r="C2232" i="4"/>
  <c r="G1900" i="4"/>
  <c r="H1900" i="4" s="1"/>
  <c r="F2220" i="3"/>
  <c r="H2219" i="3"/>
  <c r="I2219" i="3" s="1"/>
  <c r="G2221" i="3"/>
  <c r="E2213" i="5" l="1"/>
  <c r="F2212" i="5"/>
  <c r="H2212" i="5"/>
  <c r="G2212" i="5"/>
  <c r="E2232" i="4"/>
  <c r="C2233" i="4"/>
  <c r="G1901" i="4"/>
  <c r="H1901" i="4" s="1"/>
  <c r="G2222" i="3"/>
  <c r="F2221" i="3"/>
  <c r="H2220" i="3"/>
  <c r="I2220" i="3" s="1"/>
  <c r="E2214" i="5" l="1"/>
  <c r="G2213" i="5"/>
  <c r="H2213" i="5"/>
  <c r="F2213" i="5"/>
  <c r="E2233" i="4"/>
  <c r="C2234" i="4"/>
  <c r="G1902" i="4"/>
  <c r="H1902" i="4" s="1"/>
  <c r="H2221" i="3"/>
  <c r="I2221" i="3" s="1"/>
  <c r="F2222" i="3"/>
  <c r="G2223" i="3"/>
  <c r="E2215" i="5" l="1"/>
  <c r="H2214" i="5"/>
  <c r="G2214" i="5"/>
  <c r="F2214" i="5"/>
  <c r="E2234" i="4"/>
  <c r="C2235" i="4"/>
  <c r="G1903" i="4"/>
  <c r="H1903" i="4" s="1"/>
  <c r="G2224" i="3"/>
  <c r="F2223" i="3"/>
  <c r="H2222" i="3"/>
  <c r="I2222" i="3" s="1"/>
  <c r="H2215" i="5" l="1"/>
  <c r="G2215" i="5"/>
  <c r="F2215" i="5"/>
  <c r="E2216" i="5"/>
  <c r="E2235" i="4"/>
  <c r="C2236" i="4"/>
  <c r="G1904" i="4"/>
  <c r="H1904" i="4" s="1"/>
  <c r="H2223" i="3"/>
  <c r="I2223" i="3" s="1"/>
  <c r="F2224" i="3"/>
  <c r="G2225" i="3"/>
  <c r="E2217" i="5" l="1"/>
  <c r="G2216" i="5"/>
  <c r="F2216" i="5"/>
  <c r="H2216" i="5"/>
  <c r="E2236" i="4"/>
  <c r="C2237" i="4"/>
  <c r="G1905" i="4"/>
  <c r="H1905" i="4" s="1"/>
  <c r="G2226" i="3"/>
  <c r="F2225" i="3"/>
  <c r="H2224" i="3"/>
  <c r="I2224" i="3" s="1"/>
  <c r="E2218" i="5" l="1"/>
  <c r="H2217" i="5"/>
  <c r="G2217" i="5"/>
  <c r="F2217" i="5"/>
  <c r="E2237" i="4"/>
  <c r="C2238" i="4"/>
  <c r="G1906" i="4"/>
  <c r="H1906" i="4" s="1"/>
  <c r="H2225" i="3"/>
  <c r="I2225" i="3" s="1"/>
  <c r="F2226" i="3"/>
  <c r="G2227" i="3"/>
  <c r="E2219" i="5" l="1"/>
  <c r="H2218" i="5"/>
  <c r="G2218" i="5"/>
  <c r="F2218" i="5"/>
  <c r="E2238" i="4"/>
  <c r="C2239" i="4"/>
  <c r="G1907" i="4"/>
  <c r="H1907" i="4" s="1"/>
  <c r="G2228" i="3"/>
  <c r="F2227" i="3"/>
  <c r="H2226" i="3"/>
  <c r="I2226" i="3" s="1"/>
  <c r="E2220" i="5" l="1"/>
  <c r="G2219" i="5"/>
  <c r="H2219" i="5"/>
  <c r="F2219" i="5"/>
  <c r="E2239" i="4"/>
  <c r="C2240" i="4"/>
  <c r="G1908" i="4"/>
  <c r="H1908" i="4" s="1"/>
  <c r="F2228" i="3"/>
  <c r="H2227" i="3"/>
  <c r="I2227" i="3" s="1"/>
  <c r="G2229" i="3"/>
  <c r="E2221" i="5" l="1"/>
  <c r="H2220" i="5"/>
  <c r="G2220" i="5"/>
  <c r="F2220" i="5"/>
  <c r="E2240" i="4"/>
  <c r="C2241" i="4"/>
  <c r="G1909" i="4"/>
  <c r="H1909" i="4" s="1"/>
  <c r="G2230" i="3"/>
  <c r="H2228" i="3"/>
  <c r="I2228" i="3" s="1"/>
  <c r="F2229" i="3"/>
  <c r="H2221" i="5" l="1"/>
  <c r="G2221" i="5"/>
  <c r="F2221" i="5"/>
  <c r="E2222" i="5"/>
  <c r="E2241" i="4"/>
  <c r="C2242" i="4"/>
  <c r="G1910" i="4"/>
  <c r="H1910" i="4" s="1"/>
  <c r="F2230" i="3"/>
  <c r="H2229" i="3"/>
  <c r="I2229" i="3" s="1"/>
  <c r="G2231" i="3"/>
  <c r="E2223" i="5" l="1"/>
  <c r="G2222" i="5"/>
  <c r="F2222" i="5"/>
  <c r="H2222" i="5"/>
  <c r="E2242" i="4"/>
  <c r="C2243" i="4"/>
  <c r="G1911" i="4"/>
  <c r="H1911" i="4" s="1"/>
  <c r="G2232" i="3"/>
  <c r="H2230" i="3"/>
  <c r="I2230" i="3" s="1"/>
  <c r="F2231" i="3"/>
  <c r="E2224" i="5" l="1"/>
  <c r="H2223" i="5"/>
  <c r="G2223" i="5"/>
  <c r="F2223" i="5"/>
  <c r="E2243" i="4"/>
  <c r="C2244" i="4"/>
  <c r="G1912" i="4"/>
  <c r="H1912" i="4" s="1"/>
  <c r="F2232" i="3"/>
  <c r="H2231" i="3"/>
  <c r="I2231" i="3" s="1"/>
  <c r="G2233" i="3"/>
  <c r="E2225" i="5" l="1"/>
  <c r="H2224" i="5"/>
  <c r="G2224" i="5"/>
  <c r="F2224" i="5"/>
  <c r="E2244" i="4"/>
  <c r="C2245" i="4"/>
  <c r="G1913" i="4"/>
  <c r="H1913" i="4" s="1"/>
  <c r="G2234" i="3"/>
  <c r="F2233" i="3"/>
  <c r="H2232" i="3"/>
  <c r="I2232" i="3" s="1"/>
  <c r="E2226" i="5" l="1"/>
  <c r="G2225" i="5"/>
  <c r="H2225" i="5"/>
  <c r="F2225" i="5"/>
  <c r="E2245" i="4"/>
  <c r="C2246" i="4"/>
  <c r="G1914" i="4"/>
  <c r="H1914" i="4" s="1"/>
  <c r="H2233" i="3"/>
  <c r="I2233" i="3" s="1"/>
  <c r="F2234" i="3"/>
  <c r="G2235" i="3"/>
  <c r="E2227" i="5" l="1"/>
  <c r="H2226" i="5"/>
  <c r="G2226" i="5"/>
  <c r="F2226" i="5"/>
  <c r="E2246" i="4"/>
  <c r="C2247" i="4"/>
  <c r="G1915" i="4"/>
  <c r="H1915" i="4" s="1"/>
  <c r="G2236" i="3"/>
  <c r="F2235" i="3"/>
  <c r="H2234" i="3"/>
  <c r="I2234" i="3" s="1"/>
  <c r="H2227" i="5" l="1"/>
  <c r="G2227" i="5"/>
  <c r="F2227" i="5"/>
  <c r="E2228" i="5"/>
  <c r="E2247" i="4"/>
  <c r="C2248" i="4"/>
  <c r="G1916" i="4"/>
  <c r="H1916" i="4" s="1"/>
  <c r="H2235" i="3"/>
  <c r="I2235" i="3" s="1"/>
  <c r="F2236" i="3"/>
  <c r="G2237" i="3"/>
  <c r="E2229" i="5" l="1"/>
  <c r="G2228" i="5"/>
  <c r="F2228" i="5"/>
  <c r="H2228" i="5"/>
  <c r="E2248" i="4"/>
  <c r="C2249" i="4"/>
  <c r="G1917" i="4"/>
  <c r="H1917" i="4" s="1"/>
  <c r="G2238" i="3"/>
  <c r="F2237" i="3"/>
  <c r="H2236" i="3"/>
  <c r="I2236" i="3" s="1"/>
  <c r="E2230" i="5" l="1"/>
  <c r="H2229" i="5"/>
  <c r="G2229" i="5"/>
  <c r="F2229" i="5"/>
  <c r="E2249" i="4"/>
  <c r="C2250" i="4"/>
  <c r="G1918" i="4"/>
  <c r="H1918" i="4" s="1"/>
  <c r="H2237" i="3"/>
  <c r="I2237" i="3" s="1"/>
  <c r="F2238" i="3"/>
  <c r="G2239" i="3"/>
  <c r="E2231" i="5" l="1"/>
  <c r="F2230" i="5"/>
  <c r="G2230" i="5"/>
  <c r="H2230" i="5"/>
  <c r="E2250" i="4"/>
  <c r="C2251" i="4"/>
  <c r="G1919" i="4"/>
  <c r="H1919" i="4" s="1"/>
  <c r="G2240" i="3"/>
  <c r="F2239" i="3"/>
  <c r="H2238" i="3"/>
  <c r="I2238" i="3" s="1"/>
  <c r="E2232" i="5" l="1"/>
  <c r="G2231" i="5"/>
  <c r="H2231" i="5"/>
  <c r="F2231" i="5"/>
  <c r="E2251" i="4"/>
  <c r="C2252" i="4"/>
  <c r="G1920" i="4"/>
  <c r="H1920" i="4" s="1"/>
  <c r="F2240" i="3"/>
  <c r="H2239" i="3"/>
  <c r="I2239" i="3" s="1"/>
  <c r="G2241" i="3"/>
  <c r="E2233" i="5" l="1"/>
  <c r="H2232" i="5"/>
  <c r="G2232" i="5"/>
  <c r="F2232" i="5"/>
  <c r="E2252" i="4"/>
  <c r="C2253" i="4"/>
  <c r="G1921" i="4"/>
  <c r="H1921" i="4" s="1"/>
  <c r="G2242" i="3"/>
  <c r="H2240" i="3"/>
  <c r="I2240" i="3" s="1"/>
  <c r="F2241" i="3"/>
  <c r="H2233" i="5" l="1"/>
  <c r="G2233" i="5"/>
  <c r="F2233" i="5"/>
  <c r="E2234" i="5"/>
  <c r="E2253" i="4"/>
  <c r="C2254" i="4"/>
  <c r="G1922" i="4"/>
  <c r="H1922" i="4" s="1"/>
  <c r="F2242" i="3"/>
  <c r="H2241" i="3"/>
  <c r="I2241" i="3" s="1"/>
  <c r="G2243" i="3"/>
  <c r="E2235" i="5" l="1"/>
  <c r="G2234" i="5"/>
  <c r="F2234" i="5"/>
  <c r="H2234" i="5"/>
  <c r="E2254" i="4"/>
  <c r="C2255" i="4"/>
  <c r="G1923" i="4"/>
  <c r="H1923" i="4" s="1"/>
  <c r="G2244" i="3"/>
  <c r="H2242" i="3"/>
  <c r="I2242" i="3" s="1"/>
  <c r="F2243" i="3"/>
  <c r="E2236" i="5" l="1"/>
  <c r="H2235" i="5"/>
  <c r="G2235" i="5"/>
  <c r="F2235" i="5"/>
  <c r="E2255" i="4"/>
  <c r="C2256" i="4"/>
  <c r="G1924" i="4"/>
  <c r="H1924" i="4" s="1"/>
  <c r="F2244" i="3"/>
  <c r="H2243" i="3"/>
  <c r="I2243" i="3" s="1"/>
  <c r="G2245" i="3"/>
  <c r="E2237" i="5" l="1"/>
  <c r="H2236" i="5"/>
  <c r="G2236" i="5"/>
  <c r="F2236" i="5"/>
  <c r="E2256" i="4"/>
  <c r="C2257" i="4"/>
  <c r="G1925" i="4"/>
  <c r="H1925" i="4" s="1"/>
  <c r="G2246" i="3"/>
  <c r="F2245" i="3"/>
  <c r="H2244" i="3"/>
  <c r="I2244" i="3" s="1"/>
  <c r="E2238" i="5" l="1"/>
  <c r="G2237" i="5"/>
  <c r="H2237" i="5"/>
  <c r="F2237" i="5"/>
  <c r="E2257" i="4"/>
  <c r="C2258" i="4"/>
  <c r="G1926" i="4"/>
  <c r="H1926" i="4" s="1"/>
  <c r="H2245" i="3"/>
  <c r="I2245" i="3" s="1"/>
  <c r="F2246" i="3"/>
  <c r="G2247" i="3"/>
  <c r="E2239" i="5" l="1"/>
  <c r="H2238" i="5"/>
  <c r="G2238" i="5"/>
  <c r="F2238" i="5"/>
  <c r="E2258" i="4"/>
  <c r="C2259" i="4"/>
  <c r="G1927" i="4"/>
  <c r="H1927" i="4" s="1"/>
  <c r="G2248" i="3"/>
  <c r="F2247" i="3"/>
  <c r="H2246" i="3"/>
  <c r="I2246" i="3" s="1"/>
  <c r="H2239" i="5" l="1"/>
  <c r="G2239" i="5"/>
  <c r="F2239" i="5"/>
  <c r="E2240" i="5"/>
  <c r="E2259" i="4"/>
  <c r="C2260" i="4"/>
  <c r="G1928" i="4"/>
  <c r="H1928" i="4" s="1"/>
  <c r="H2247" i="3"/>
  <c r="I2247" i="3" s="1"/>
  <c r="F2248" i="3"/>
  <c r="G2249" i="3"/>
  <c r="E2241" i="5" l="1"/>
  <c r="G2240" i="5"/>
  <c r="F2240" i="5"/>
  <c r="H2240" i="5"/>
  <c r="E2260" i="4"/>
  <c r="C2261" i="4"/>
  <c r="G1929" i="4"/>
  <c r="H1929" i="4" s="1"/>
  <c r="G2250" i="3"/>
  <c r="F2249" i="3"/>
  <c r="H2248" i="3"/>
  <c r="I2248" i="3" s="1"/>
  <c r="E2242" i="5" l="1"/>
  <c r="H2241" i="5"/>
  <c r="G2241" i="5"/>
  <c r="F2241" i="5"/>
  <c r="E2261" i="4"/>
  <c r="C2262" i="4"/>
  <c r="G1930" i="4"/>
  <c r="H1930" i="4" s="1"/>
  <c r="H2249" i="3"/>
  <c r="I2249" i="3" s="1"/>
  <c r="F2250" i="3"/>
  <c r="G2251" i="3"/>
  <c r="E2243" i="5" l="1"/>
  <c r="H2242" i="5"/>
  <c r="G2242" i="5"/>
  <c r="F2242" i="5"/>
  <c r="E2262" i="4"/>
  <c r="C2263" i="4"/>
  <c r="G1931" i="4"/>
  <c r="H1931" i="4" s="1"/>
  <c r="G2252" i="3"/>
  <c r="F2251" i="3"/>
  <c r="H2250" i="3"/>
  <c r="I2250" i="3" s="1"/>
  <c r="E2244" i="5" l="1"/>
  <c r="G2243" i="5"/>
  <c r="H2243" i="5"/>
  <c r="F2243" i="5"/>
  <c r="E2263" i="4"/>
  <c r="C2264" i="4"/>
  <c r="G1932" i="4"/>
  <c r="H1932" i="4" s="1"/>
  <c r="F2252" i="3"/>
  <c r="H2251" i="3"/>
  <c r="I2251" i="3" s="1"/>
  <c r="G2253" i="3"/>
  <c r="E2245" i="5" l="1"/>
  <c r="H2244" i="5"/>
  <c r="G2244" i="5"/>
  <c r="F2244" i="5"/>
  <c r="E2264" i="4"/>
  <c r="C2265" i="4"/>
  <c r="G1933" i="4"/>
  <c r="H1933" i="4" s="1"/>
  <c r="G2254" i="3"/>
  <c r="H2252" i="3"/>
  <c r="I2252" i="3" s="1"/>
  <c r="F2253" i="3"/>
  <c r="H2245" i="5" l="1"/>
  <c r="G2245" i="5"/>
  <c r="F2245" i="5"/>
  <c r="E2246" i="5"/>
  <c r="E2265" i="4"/>
  <c r="C2266" i="4"/>
  <c r="G1934" i="4"/>
  <c r="H1934" i="4" s="1"/>
  <c r="F2254" i="3"/>
  <c r="H2253" i="3"/>
  <c r="I2253" i="3" s="1"/>
  <c r="G2255" i="3"/>
  <c r="E2247" i="5" l="1"/>
  <c r="G2246" i="5"/>
  <c r="F2246" i="5"/>
  <c r="H2246" i="5"/>
  <c r="E2266" i="4"/>
  <c r="C2267" i="4"/>
  <c r="G1935" i="4"/>
  <c r="H1935" i="4" s="1"/>
  <c r="G2256" i="3"/>
  <c r="H2254" i="3"/>
  <c r="I2254" i="3" s="1"/>
  <c r="F2255" i="3"/>
  <c r="E2248" i="5" l="1"/>
  <c r="H2247" i="5"/>
  <c r="G2247" i="5"/>
  <c r="F2247" i="5"/>
  <c r="E2267" i="4"/>
  <c r="C2268" i="4"/>
  <c r="G1936" i="4"/>
  <c r="H1936" i="4" s="1"/>
  <c r="F2256" i="3"/>
  <c r="H2255" i="3"/>
  <c r="I2255" i="3" s="1"/>
  <c r="G2257" i="3"/>
  <c r="E2249" i="5" l="1"/>
  <c r="H2248" i="5"/>
  <c r="G2248" i="5"/>
  <c r="F2248" i="5"/>
  <c r="E2268" i="4"/>
  <c r="C2269" i="4"/>
  <c r="G1937" i="4"/>
  <c r="H1937" i="4" s="1"/>
  <c r="G2258" i="3"/>
  <c r="F2257" i="3"/>
  <c r="H2256" i="3"/>
  <c r="I2256" i="3" s="1"/>
  <c r="E2250" i="5" l="1"/>
  <c r="G2249" i="5"/>
  <c r="H2249" i="5"/>
  <c r="F2249" i="5"/>
  <c r="E2269" i="4"/>
  <c r="C2270" i="4"/>
  <c r="G1938" i="4"/>
  <c r="H1938" i="4" s="1"/>
  <c r="H2257" i="3"/>
  <c r="I2257" i="3" s="1"/>
  <c r="F2258" i="3"/>
  <c r="G2259" i="3"/>
  <c r="E2251" i="5" l="1"/>
  <c r="H2250" i="5"/>
  <c r="G2250" i="5"/>
  <c r="F2250" i="5"/>
  <c r="E2270" i="4"/>
  <c r="C2271" i="4"/>
  <c r="G1939" i="4"/>
  <c r="H1939" i="4" s="1"/>
  <c r="G2260" i="3"/>
  <c r="F2259" i="3"/>
  <c r="H2258" i="3"/>
  <c r="I2258" i="3" s="1"/>
  <c r="H2251" i="5" l="1"/>
  <c r="G2251" i="5"/>
  <c r="F2251" i="5"/>
  <c r="E2252" i="5"/>
  <c r="E2271" i="4"/>
  <c r="C2272" i="4"/>
  <c r="G1940" i="4"/>
  <c r="H1940" i="4" s="1"/>
  <c r="H2259" i="3"/>
  <c r="I2259" i="3" s="1"/>
  <c r="F2260" i="3"/>
  <c r="G2261" i="3"/>
  <c r="E2253" i="5" l="1"/>
  <c r="G2252" i="5"/>
  <c r="F2252" i="5"/>
  <c r="H2252" i="5"/>
  <c r="E2272" i="4"/>
  <c r="C2273" i="4"/>
  <c r="G1941" i="4"/>
  <c r="H1941" i="4" s="1"/>
  <c r="G2262" i="3"/>
  <c r="F2261" i="3"/>
  <c r="H2260" i="3"/>
  <c r="I2260" i="3" s="1"/>
  <c r="E2254" i="5" l="1"/>
  <c r="H2253" i="5"/>
  <c r="G2253" i="5"/>
  <c r="F2253" i="5"/>
  <c r="E2273" i="4"/>
  <c r="C2274" i="4"/>
  <c r="G1942" i="4"/>
  <c r="H1942" i="4" s="1"/>
  <c r="H2261" i="3"/>
  <c r="I2261" i="3" s="1"/>
  <c r="F2262" i="3"/>
  <c r="G2263" i="3"/>
  <c r="E2255" i="5" l="1"/>
  <c r="H2254" i="5"/>
  <c r="G2254" i="5"/>
  <c r="F2254" i="5"/>
  <c r="E2274" i="4"/>
  <c r="C2275" i="4"/>
  <c r="G1943" i="4"/>
  <c r="H1943" i="4" s="1"/>
  <c r="G2264" i="3"/>
  <c r="F2263" i="3"/>
  <c r="H2262" i="3"/>
  <c r="I2262" i="3" s="1"/>
  <c r="E2256" i="5" l="1"/>
  <c r="G2255" i="5"/>
  <c r="H2255" i="5"/>
  <c r="F2255" i="5"/>
  <c r="E2275" i="4"/>
  <c r="C2276" i="4"/>
  <c r="G1944" i="4"/>
  <c r="H1944" i="4" s="1"/>
  <c r="F2264" i="3"/>
  <c r="H2263" i="3"/>
  <c r="I2263" i="3" s="1"/>
  <c r="G2265" i="3"/>
  <c r="E2257" i="5" l="1"/>
  <c r="H2256" i="5"/>
  <c r="G2256" i="5"/>
  <c r="F2256" i="5"/>
  <c r="E2276" i="4"/>
  <c r="C2277" i="4"/>
  <c r="G1945" i="4"/>
  <c r="H1945" i="4" s="1"/>
  <c r="G2266" i="3"/>
  <c r="H2264" i="3"/>
  <c r="I2264" i="3" s="1"/>
  <c r="F2265" i="3"/>
  <c r="H2257" i="5" l="1"/>
  <c r="G2257" i="5"/>
  <c r="F2257" i="5"/>
  <c r="E2258" i="5"/>
  <c r="E2277" i="4"/>
  <c r="C2278" i="4"/>
  <c r="G1946" i="4"/>
  <c r="H1946" i="4" s="1"/>
  <c r="F2266" i="3"/>
  <c r="H2265" i="3"/>
  <c r="I2265" i="3" s="1"/>
  <c r="G2267" i="3"/>
  <c r="E2259" i="5" l="1"/>
  <c r="G2258" i="5"/>
  <c r="F2258" i="5"/>
  <c r="H2258" i="5"/>
  <c r="E2278" i="4"/>
  <c r="C2279" i="4"/>
  <c r="G1947" i="4"/>
  <c r="H1947" i="4" s="1"/>
  <c r="G2268" i="3"/>
  <c r="H2266" i="3"/>
  <c r="I2266" i="3" s="1"/>
  <c r="F2267" i="3"/>
  <c r="E2260" i="5" l="1"/>
  <c r="H2259" i="5"/>
  <c r="G2259" i="5"/>
  <c r="F2259" i="5"/>
  <c r="E2279" i="4"/>
  <c r="C2280" i="4"/>
  <c r="G1948" i="4"/>
  <c r="H1948" i="4" s="1"/>
  <c r="F2268" i="3"/>
  <c r="H2267" i="3"/>
  <c r="I2267" i="3" s="1"/>
  <c r="G2269" i="3"/>
  <c r="E2261" i="5" l="1"/>
  <c r="H2260" i="5"/>
  <c r="G2260" i="5"/>
  <c r="F2260" i="5"/>
  <c r="E2280" i="4"/>
  <c r="C2281" i="4"/>
  <c r="G1949" i="4"/>
  <c r="H1949" i="4" s="1"/>
  <c r="G2270" i="3"/>
  <c r="F2269" i="3"/>
  <c r="H2268" i="3"/>
  <c r="I2268" i="3" s="1"/>
  <c r="F2261" i="5" l="1"/>
  <c r="H2261" i="5"/>
  <c r="E2262" i="5"/>
  <c r="G2261" i="5"/>
  <c r="E2281" i="4"/>
  <c r="C2282" i="4"/>
  <c r="G1950" i="4"/>
  <c r="H1950" i="4" s="1"/>
  <c r="H2269" i="3"/>
  <c r="I2269" i="3" s="1"/>
  <c r="F2270" i="3"/>
  <c r="G2271" i="3"/>
  <c r="E2263" i="5" l="1"/>
  <c r="H2262" i="5"/>
  <c r="G2262" i="5"/>
  <c r="F2262" i="5"/>
  <c r="E2282" i="4"/>
  <c r="C2283" i="4"/>
  <c r="G1951" i="4"/>
  <c r="H1951" i="4" s="1"/>
  <c r="G2272" i="3"/>
  <c r="F2271" i="3"/>
  <c r="H2270" i="3"/>
  <c r="I2270" i="3" s="1"/>
  <c r="F2263" i="5" l="1"/>
  <c r="E2264" i="5"/>
  <c r="H2263" i="5"/>
  <c r="G2263" i="5"/>
  <c r="E2283" i="4"/>
  <c r="C2284" i="4"/>
  <c r="G1952" i="4"/>
  <c r="H1952" i="4" s="1"/>
  <c r="H2271" i="3"/>
  <c r="I2271" i="3" s="1"/>
  <c r="F2272" i="3"/>
  <c r="G2273" i="3"/>
  <c r="F2264" i="5" l="1"/>
  <c r="E2265" i="5"/>
  <c r="H2264" i="5"/>
  <c r="G2264" i="5"/>
  <c r="E2284" i="4"/>
  <c r="C2285" i="4"/>
  <c r="G1953" i="4"/>
  <c r="H1953" i="4" s="1"/>
  <c r="G2274" i="3"/>
  <c r="H2272" i="3"/>
  <c r="I2272" i="3" s="1"/>
  <c r="F2273" i="3"/>
  <c r="E2266" i="5" l="1"/>
  <c r="H2265" i="5"/>
  <c r="G2265" i="5"/>
  <c r="F2265" i="5"/>
  <c r="E2285" i="4"/>
  <c r="C2286" i="4"/>
  <c r="G1954" i="4"/>
  <c r="H1954" i="4" s="1"/>
  <c r="F2274" i="3"/>
  <c r="H2273" i="3"/>
  <c r="I2273" i="3" s="1"/>
  <c r="G2275" i="3"/>
  <c r="G2266" i="5" l="1"/>
  <c r="F2266" i="5"/>
  <c r="E2267" i="5"/>
  <c r="H2266" i="5"/>
  <c r="E2286" i="4"/>
  <c r="C2287" i="4"/>
  <c r="G1955" i="4"/>
  <c r="H1955" i="4" s="1"/>
  <c r="G2276" i="3"/>
  <c r="H2274" i="3"/>
  <c r="I2274" i="3" s="1"/>
  <c r="F2275" i="3"/>
  <c r="F2267" i="5" l="1"/>
  <c r="E2268" i="5"/>
  <c r="H2267" i="5"/>
  <c r="G2267" i="5"/>
  <c r="E2287" i="4"/>
  <c r="C2288" i="4"/>
  <c r="G1956" i="4"/>
  <c r="H1956" i="4" s="1"/>
  <c r="F2276" i="3"/>
  <c r="H2275" i="3"/>
  <c r="I2275" i="3" s="1"/>
  <c r="G2277" i="3"/>
  <c r="E2269" i="5" l="1"/>
  <c r="H2268" i="5"/>
  <c r="G2268" i="5"/>
  <c r="F2268" i="5"/>
  <c r="E2288" i="4"/>
  <c r="C2289" i="4"/>
  <c r="G1957" i="4"/>
  <c r="H1957" i="4" s="1"/>
  <c r="G2278" i="3"/>
  <c r="H2276" i="3"/>
  <c r="I2276" i="3" s="1"/>
  <c r="F2277" i="3"/>
  <c r="H2269" i="5" l="1"/>
  <c r="G2269" i="5"/>
  <c r="F2269" i="5"/>
  <c r="E2270" i="5"/>
  <c r="E2289" i="4"/>
  <c r="C2290" i="4"/>
  <c r="G1958" i="4"/>
  <c r="H1958" i="4" s="1"/>
  <c r="F2278" i="3"/>
  <c r="H2277" i="3"/>
  <c r="I2277" i="3" s="1"/>
  <c r="G2279" i="3"/>
  <c r="F2270" i="5" l="1"/>
  <c r="E2271" i="5"/>
  <c r="H2270" i="5"/>
  <c r="G2270" i="5"/>
  <c r="E2290" i="4"/>
  <c r="C2291" i="4"/>
  <c r="G1959" i="4"/>
  <c r="H1959" i="4" s="1"/>
  <c r="G2280" i="3"/>
  <c r="H2278" i="3"/>
  <c r="I2278" i="3" s="1"/>
  <c r="F2279" i="3"/>
  <c r="E2272" i="5" l="1"/>
  <c r="H2271" i="5"/>
  <c r="G2271" i="5"/>
  <c r="F2271" i="5"/>
  <c r="E2291" i="4"/>
  <c r="C2292" i="4"/>
  <c r="G1960" i="4"/>
  <c r="H1960" i="4" s="1"/>
  <c r="H2279" i="3"/>
  <c r="I2279" i="3" s="1"/>
  <c r="F2280" i="3"/>
  <c r="G2281" i="3"/>
  <c r="E2273" i="5" l="1"/>
  <c r="H2272" i="5"/>
  <c r="G2272" i="5"/>
  <c r="F2272" i="5"/>
  <c r="E2292" i="4"/>
  <c r="C2293" i="4"/>
  <c r="G1961" i="4"/>
  <c r="H1961" i="4" s="1"/>
  <c r="G2282" i="3"/>
  <c r="F2281" i="3"/>
  <c r="H2280" i="3"/>
  <c r="I2280" i="3" s="1"/>
  <c r="F2273" i="5" l="1"/>
  <c r="G2273" i="5"/>
  <c r="H2273" i="5"/>
  <c r="E2274" i="5"/>
  <c r="E2293" i="4"/>
  <c r="C2294" i="4"/>
  <c r="G1962" i="4"/>
  <c r="H1962" i="4" s="1"/>
  <c r="F2282" i="3"/>
  <c r="H2281" i="3"/>
  <c r="I2281" i="3" s="1"/>
  <c r="G2283" i="3"/>
  <c r="E2275" i="5" l="1"/>
  <c r="H2274" i="5"/>
  <c r="F2274" i="5"/>
  <c r="G2274" i="5"/>
  <c r="E2294" i="4"/>
  <c r="C2295" i="4"/>
  <c r="G1963" i="4"/>
  <c r="H1963" i="4" s="1"/>
  <c r="G2284" i="3"/>
  <c r="F2283" i="3"/>
  <c r="H2282" i="3"/>
  <c r="I2282" i="3" s="1"/>
  <c r="H2275" i="5" l="1"/>
  <c r="E2276" i="5"/>
  <c r="G2275" i="5"/>
  <c r="F2275" i="5"/>
  <c r="E2295" i="4"/>
  <c r="C2296" i="4"/>
  <c r="G1964" i="4"/>
  <c r="H1964" i="4" s="1"/>
  <c r="H2283" i="3"/>
  <c r="I2283" i="3" s="1"/>
  <c r="F2284" i="3"/>
  <c r="G2285" i="3"/>
  <c r="F2276" i="5" l="1"/>
  <c r="H2276" i="5"/>
  <c r="G2276" i="5"/>
  <c r="E2277" i="5"/>
  <c r="E2296" i="4"/>
  <c r="C2297" i="4"/>
  <c r="G1965" i="4"/>
  <c r="H1965" i="4" s="1"/>
  <c r="G2286" i="3"/>
  <c r="H2284" i="3"/>
  <c r="I2284" i="3" s="1"/>
  <c r="F2285" i="3"/>
  <c r="E2278" i="5" l="1"/>
  <c r="H2277" i="5"/>
  <c r="G2277" i="5"/>
  <c r="F2277" i="5"/>
  <c r="E2297" i="4"/>
  <c r="C2298" i="4"/>
  <c r="G1966" i="4"/>
  <c r="H1966" i="4" s="1"/>
  <c r="F2286" i="3"/>
  <c r="H2285" i="3"/>
  <c r="I2285" i="3" s="1"/>
  <c r="G2287" i="3"/>
  <c r="H2278" i="5" l="1"/>
  <c r="G2278" i="5"/>
  <c r="E2279" i="5"/>
  <c r="F2278" i="5"/>
  <c r="E2298" i="4"/>
  <c r="C2299" i="4"/>
  <c r="G1967" i="4"/>
  <c r="H1967" i="4" s="1"/>
  <c r="G2288" i="3"/>
  <c r="H2286" i="3"/>
  <c r="I2286" i="3" s="1"/>
  <c r="F2287" i="3"/>
  <c r="F2279" i="5" l="1"/>
  <c r="E2280" i="5"/>
  <c r="H2279" i="5"/>
  <c r="G2279" i="5"/>
  <c r="E2299" i="4"/>
  <c r="C2300" i="4"/>
  <c r="G1968" i="4"/>
  <c r="H1968" i="4" s="1"/>
  <c r="F2288" i="3"/>
  <c r="H2287" i="3"/>
  <c r="I2287" i="3" s="1"/>
  <c r="G2289" i="3"/>
  <c r="G2280" i="5" l="1"/>
  <c r="F2280" i="5"/>
  <c r="H2280" i="5"/>
  <c r="E2281" i="5"/>
  <c r="E2300" i="4"/>
  <c r="C2301" i="4"/>
  <c r="G1969" i="4"/>
  <c r="H1969" i="4" s="1"/>
  <c r="G2290" i="3"/>
  <c r="F2289" i="3"/>
  <c r="H2288" i="3"/>
  <c r="I2288" i="3" s="1"/>
  <c r="H2281" i="5" l="1"/>
  <c r="G2281" i="5"/>
  <c r="F2281" i="5"/>
  <c r="E2282" i="5"/>
  <c r="E2301" i="4"/>
  <c r="C2302" i="4"/>
  <c r="G1970" i="4"/>
  <c r="H1970" i="4" s="1"/>
  <c r="H2289" i="3"/>
  <c r="I2289" i="3" s="1"/>
  <c r="F2290" i="3"/>
  <c r="G2291" i="3"/>
  <c r="F2282" i="5" l="1"/>
  <c r="E2283" i="5"/>
  <c r="H2282" i="5"/>
  <c r="G2282" i="5"/>
  <c r="E2302" i="4"/>
  <c r="C2303" i="4"/>
  <c r="G1971" i="4"/>
  <c r="H1971" i="4" s="1"/>
  <c r="G2292" i="3"/>
  <c r="F2291" i="3"/>
  <c r="H2290" i="3"/>
  <c r="I2290" i="3" s="1"/>
  <c r="E2284" i="5" l="1"/>
  <c r="H2283" i="5"/>
  <c r="G2283" i="5"/>
  <c r="F2283" i="5"/>
  <c r="E2303" i="4"/>
  <c r="C2304" i="4"/>
  <c r="G1972" i="4"/>
  <c r="H1972" i="4" s="1"/>
  <c r="H2291" i="3"/>
  <c r="I2291" i="3" s="1"/>
  <c r="F2292" i="3"/>
  <c r="G2293" i="3"/>
  <c r="H2284" i="5" l="1"/>
  <c r="G2284" i="5"/>
  <c r="F2284" i="5"/>
  <c r="E2285" i="5"/>
  <c r="E2304" i="4"/>
  <c r="C2305" i="4"/>
  <c r="G1973" i="4"/>
  <c r="H1973" i="4" s="1"/>
  <c r="G2294" i="3"/>
  <c r="F2293" i="3"/>
  <c r="H2292" i="3"/>
  <c r="I2292" i="3" s="1"/>
  <c r="F2285" i="5" l="1"/>
  <c r="H2285" i="5"/>
  <c r="E2286" i="5"/>
  <c r="G2285" i="5"/>
  <c r="E2305" i="4"/>
  <c r="C2306" i="4"/>
  <c r="G1974" i="4"/>
  <c r="H1974" i="4" s="1"/>
  <c r="F2294" i="3"/>
  <c r="H2293" i="3"/>
  <c r="I2293" i="3" s="1"/>
  <c r="G2295" i="3"/>
  <c r="E2287" i="5" l="1"/>
  <c r="H2286" i="5"/>
  <c r="G2286" i="5"/>
  <c r="F2286" i="5"/>
  <c r="E2306" i="4"/>
  <c r="C2307" i="4"/>
  <c r="G1975" i="4"/>
  <c r="H1975" i="4" s="1"/>
  <c r="G2296" i="3"/>
  <c r="F2295" i="3"/>
  <c r="H2294" i="3"/>
  <c r="I2294" i="3" s="1"/>
  <c r="H2287" i="5" l="1"/>
  <c r="G2287" i="5"/>
  <c r="E2288" i="5"/>
  <c r="F2287" i="5"/>
  <c r="E2307" i="4"/>
  <c r="C2308" i="4"/>
  <c r="G1976" i="4"/>
  <c r="H1976" i="4" s="1"/>
  <c r="F2296" i="3"/>
  <c r="H2295" i="3"/>
  <c r="I2295" i="3" s="1"/>
  <c r="G2297" i="3"/>
  <c r="F2288" i="5" l="1"/>
  <c r="H2288" i="5"/>
  <c r="G2288" i="5"/>
  <c r="E2289" i="5"/>
  <c r="E2308" i="4"/>
  <c r="C2309" i="4"/>
  <c r="G1977" i="4"/>
  <c r="H1977" i="4" s="1"/>
  <c r="G2298" i="3"/>
  <c r="H2296" i="3"/>
  <c r="I2296" i="3" s="1"/>
  <c r="F2297" i="3"/>
  <c r="G2289" i="5" l="1"/>
  <c r="E2290" i="5"/>
  <c r="H2289" i="5"/>
  <c r="F2289" i="5"/>
  <c r="E2309" i="4"/>
  <c r="C2310" i="4"/>
  <c r="G1978" i="4"/>
  <c r="H1978" i="4" s="1"/>
  <c r="F2298" i="3"/>
  <c r="H2297" i="3"/>
  <c r="I2297" i="3" s="1"/>
  <c r="G2299" i="3"/>
  <c r="H2290" i="5" l="1"/>
  <c r="G2290" i="5"/>
  <c r="E2291" i="5"/>
  <c r="F2290" i="5"/>
  <c r="E2310" i="4"/>
  <c r="C2311" i="4"/>
  <c r="G1979" i="4"/>
  <c r="H1979" i="4" s="1"/>
  <c r="G2300" i="3"/>
  <c r="H2298" i="3"/>
  <c r="I2298" i="3" s="1"/>
  <c r="F2299" i="3"/>
  <c r="F2291" i="5" l="1"/>
  <c r="E2292" i="5"/>
  <c r="H2291" i="5"/>
  <c r="G2291" i="5"/>
  <c r="E2311" i="4"/>
  <c r="C2312" i="4"/>
  <c r="G1980" i="4"/>
  <c r="H1980" i="4" s="1"/>
  <c r="F2300" i="3"/>
  <c r="H2299" i="3"/>
  <c r="I2299" i="3" s="1"/>
  <c r="G2301" i="3"/>
  <c r="G2292" i="5" l="1"/>
  <c r="F2292" i="5"/>
  <c r="E2293" i="5"/>
  <c r="H2292" i="5"/>
  <c r="E2312" i="4"/>
  <c r="C2313" i="4"/>
  <c r="G1981" i="4"/>
  <c r="H1981" i="4" s="1"/>
  <c r="G2302" i="3"/>
  <c r="F2301" i="3"/>
  <c r="H2300" i="3"/>
  <c r="I2300" i="3" s="1"/>
  <c r="H2293" i="5" l="1"/>
  <c r="G2293" i="5"/>
  <c r="E2294" i="5"/>
  <c r="F2293" i="5"/>
  <c r="E2313" i="4"/>
  <c r="C2314" i="4"/>
  <c r="G1982" i="4"/>
  <c r="H1982" i="4" s="1"/>
  <c r="H2301" i="3"/>
  <c r="I2301" i="3" s="1"/>
  <c r="F2302" i="3"/>
  <c r="G2303" i="3"/>
  <c r="F2294" i="5" l="1"/>
  <c r="E2295" i="5"/>
  <c r="H2294" i="5"/>
  <c r="G2294" i="5"/>
  <c r="E2314" i="4"/>
  <c r="C2315" i="4"/>
  <c r="G1983" i="4"/>
  <c r="H1983" i="4" s="1"/>
  <c r="G2304" i="3"/>
  <c r="F2303" i="3"/>
  <c r="H2302" i="3"/>
  <c r="I2302" i="3" s="1"/>
  <c r="E2296" i="5" l="1"/>
  <c r="H2295" i="5"/>
  <c r="G2295" i="5"/>
  <c r="F2295" i="5"/>
  <c r="E2315" i="4"/>
  <c r="C2316" i="4"/>
  <c r="G1984" i="4"/>
  <c r="H1984" i="4" s="1"/>
  <c r="H2303" i="3"/>
  <c r="I2303" i="3" s="1"/>
  <c r="F2304" i="3"/>
  <c r="G2305" i="3"/>
  <c r="H2296" i="5" l="1"/>
  <c r="G2296" i="5"/>
  <c r="F2296" i="5"/>
  <c r="E2297" i="5"/>
  <c r="E2316" i="4"/>
  <c r="C2317" i="4"/>
  <c r="G1985" i="4"/>
  <c r="H1985" i="4" s="1"/>
  <c r="G2306" i="3"/>
  <c r="F2305" i="3"/>
  <c r="H2304" i="3"/>
  <c r="I2304" i="3" s="1"/>
  <c r="F2297" i="5" l="1"/>
  <c r="E2298" i="5"/>
  <c r="H2297" i="5"/>
  <c r="G2297" i="5"/>
  <c r="E2317" i="4"/>
  <c r="C2318" i="4"/>
  <c r="G1986" i="4"/>
  <c r="H1986" i="4" s="1"/>
  <c r="F2306" i="3"/>
  <c r="H2305" i="3"/>
  <c r="I2305" i="3" s="1"/>
  <c r="G2307" i="3"/>
  <c r="E2299" i="5" l="1"/>
  <c r="H2298" i="5"/>
  <c r="G2298" i="5"/>
  <c r="F2298" i="5"/>
  <c r="E2318" i="4"/>
  <c r="C2319" i="4"/>
  <c r="G1987" i="4"/>
  <c r="H1987" i="4" s="1"/>
  <c r="G2308" i="3"/>
  <c r="F2307" i="3"/>
  <c r="H2306" i="3"/>
  <c r="I2306" i="3" s="1"/>
  <c r="H2299" i="5" l="1"/>
  <c r="G2299" i="5"/>
  <c r="E2300" i="5"/>
  <c r="F2299" i="5"/>
  <c r="E2319" i="4"/>
  <c r="C2320" i="4"/>
  <c r="G1988" i="4"/>
  <c r="H1988" i="4" s="1"/>
  <c r="F2308" i="3"/>
  <c r="H2307" i="3"/>
  <c r="I2307" i="3" s="1"/>
  <c r="G2309" i="3"/>
  <c r="F2300" i="5" l="1"/>
  <c r="H2300" i="5"/>
  <c r="G2300" i="5"/>
  <c r="E2301" i="5"/>
  <c r="E2320" i="4"/>
  <c r="C2321" i="4"/>
  <c r="G1989" i="4"/>
  <c r="H1989" i="4" s="1"/>
  <c r="G2310" i="3"/>
  <c r="H2308" i="3"/>
  <c r="I2308" i="3" s="1"/>
  <c r="F2309" i="3"/>
  <c r="H2301" i="5" l="1"/>
  <c r="G2301" i="5"/>
  <c r="E2302" i="5"/>
  <c r="F2301" i="5"/>
  <c r="E2321" i="4"/>
  <c r="C2322" i="4"/>
  <c r="G1990" i="4"/>
  <c r="H1990" i="4" s="1"/>
  <c r="F2310" i="3"/>
  <c r="H2309" i="3"/>
  <c r="I2309" i="3" s="1"/>
  <c r="G2311" i="3"/>
  <c r="H2302" i="5" l="1"/>
  <c r="G2302" i="5"/>
  <c r="E2303" i="5"/>
  <c r="F2302" i="5"/>
  <c r="E2322" i="4"/>
  <c r="C2323" i="4"/>
  <c r="G1991" i="4"/>
  <c r="H1991" i="4" s="1"/>
  <c r="G2312" i="3"/>
  <c r="H2310" i="3"/>
  <c r="I2310" i="3" s="1"/>
  <c r="F2311" i="3"/>
  <c r="F2303" i="5" l="1"/>
  <c r="E2304" i="5"/>
  <c r="H2303" i="5"/>
  <c r="G2303" i="5"/>
  <c r="E2323" i="4"/>
  <c r="C2324" i="4"/>
  <c r="G1992" i="4"/>
  <c r="H1992" i="4" s="1"/>
  <c r="F2312" i="3"/>
  <c r="H2311" i="3"/>
  <c r="I2311" i="3" s="1"/>
  <c r="G2313" i="3"/>
  <c r="G2304" i="5" l="1"/>
  <c r="F2304" i="5"/>
  <c r="E2305" i="5"/>
  <c r="H2304" i="5"/>
  <c r="E2324" i="4"/>
  <c r="C2325" i="4"/>
  <c r="G1993" i="4"/>
  <c r="H1993" i="4" s="1"/>
  <c r="G2314" i="3"/>
  <c r="F2313" i="3"/>
  <c r="H2312" i="3"/>
  <c r="I2312" i="3" s="1"/>
  <c r="H2305" i="5" l="1"/>
  <c r="G2305" i="5"/>
  <c r="E2306" i="5"/>
  <c r="F2305" i="5"/>
  <c r="E2325" i="4"/>
  <c r="C2326" i="4"/>
  <c r="G1994" i="4"/>
  <c r="H1994" i="4" s="1"/>
  <c r="H2313" i="3"/>
  <c r="I2313" i="3" s="1"/>
  <c r="F2314" i="3"/>
  <c r="G2315" i="3"/>
  <c r="F2306" i="5" l="1"/>
  <c r="E2307" i="5"/>
  <c r="H2306" i="5"/>
  <c r="G2306" i="5"/>
  <c r="E2326" i="4"/>
  <c r="C2327" i="4"/>
  <c r="G1995" i="4"/>
  <c r="H1995" i="4" s="1"/>
  <c r="G2316" i="3"/>
  <c r="F2315" i="3"/>
  <c r="H2314" i="3"/>
  <c r="I2314" i="3" s="1"/>
  <c r="E2308" i="5" l="1"/>
  <c r="H2307" i="5"/>
  <c r="G2307" i="5"/>
  <c r="F2307" i="5"/>
  <c r="E2327" i="4"/>
  <c r="C2328" i="4"/>
  <c r="G1996" i="4"/>
  <c r="H1996" i="4" s="1"/>
  <c r="H2315" i="3"/>
  <c r="I2315" i="3" s="1"/>
  <c r="F2316" i="3"/>
  <c r="G2317" i="3"/>
  <c r="H2308" i="5" l="1"/>
  <c r="G2308" i="5"/>
  <c r="F2308" i="5"/>
  <c r="E2309" i="5"/>
  <c r="E2328" i="4"/>
  <c r="C2329" i="4"/>
  <c r="G1997" i="4"/>
  <c r="H1997" i="4" s="1"/>
  <c r="G2318" i="3"/>
  <c r="F2317" i="3"/>
  <c r="H2316" i="3"/>
  <c r="I2316" i="3" s="1"/>
  <c r="F2309" i="5" l="1"/>
  <c r="E2310" i="5"/>
  <c r="H2309" i="5"/>
  <c r="G2309" i="5"/>
  <c r="E2329" i="4"/>
  <c r="C2330" i="4"/>
  <c r="G1998" i="4"/>
  <c r="H1998" i="4" s="1"/>
  <c r="F2318" i="3"/>
  <c r="H2317" i="3"/>
  <c r="I2317" i="3" s="1"/>
  <c r="G2319" i="3"/>
  <c r="E2311" i="5" l="1"/>
  <c r="H2310" i="5"/>
  <c r="G2310" i="5"/>
  <c r="F2310" i="5"/>
  <c r="E2330" i="4"/>
  <c r="C2331" i="4"/>
  <c r="G1999" i="4"/>
  <c r="H1999" i="4" s="1"/>
  <c r="G2320" i="3"/>
  <c r="F2319" i="3"/>
  <c r="H2318" i="3"/>
  <c r="I2318" i="3" s="1"/>
  <c r="H2311" i="5" l="1"/>
  <c r="G2311" i="5"/>
  <c r="E2312" i="5"/>
  <c r="F2311" i="5"/>
  <c r="E2331" i="4"/>
  <c r="C2332" i="4"/>
  <c r="G2000" i="4"/>
  <c r="H2000" i="4" s="1"/>
  <c r="F2320" i="3"/>
  <c r="H2319" i="3"/>
  <c r="I2319" i="3" s="1"/>
  <c r="G2321" i="3"/>
  <c r="F2312" i="5" l="1"/>
  <c r="H2312" i="5"/>
  <c r="G2312" i="5"/>
  <c r="E2313" i="5"/>
  <c r="E2332" i="4"/>
  <c r="C2333" i="4"/>
  <c r="G2001" i="4"/>
  <c r="H2001" i="4" s="1"/>
  <c r="G2322" i="3"/>
  <c r="H2320" i="3"/>
  <c r="I2320" i="3" s="1"/>
  <c r="F2321" i="3"/>
  <c r="H2313" i="5" l="1"/>
  <c r="G2313" i="5"/>
  <c r="E2314" i="5"/>
  <c r="F2313" i="5"/>
  <c r="E2333" i="4"/>
  <c r="C2334" i="4"/>
  <c r="G2002" i="4"/>
  <c r="H2002" i="4" s="1"/>
  <c r="F2322" i="3"/>
  <c r="H2321" i="3"/>
  <c r="I2321" i="3" s="1"/>
  <c r="G2323" i="3"/>
  <c r="H2314" i="5" l="1"/>
  <c r="G2314" i="5"/>
  <c r="E2315" i="5"/>
  <c r="F2314" i="5"/>
  <c r="E2334" i="4"/>
  <c r="C2335" i="4"/>
  <c r="G2003" i="4"/>
  <c r="H2003" i="4" s="1"/>
  <c r="G2324" i="3"/>
  <c r="H2322" i="3"/>
  <c r="I2322" i="3" s="1"/>
  <c r="F2323" i="3"/>
  <c r="F2315" i="5" l="1"/>
  <c r="E2316" i="5"/>
  <c r="H2315" i="5"/>
  <c r="G2315" i="5"/>
  <c r="E2335" i="4"/>
  <c r="C2336" i="4"/>
  <c r="G2004" i="4"/>
  <c r="H2004" i="4" s="1"/>
  <c r="F2324" i="3"/>
  <c r="H2323" i="3"/>
  <c r="I2323" i="3" s="1"/>
  <c r="G2325" i="3"/>
  <c r="E2317" i="5" l="1"/>
  <c r="G2316" i="5"/>
  <c r="F2316" i="5"/>
  <c r="H2316" i="5"/>
  <c r="E2336" i="4"/>
  <c r="C2337" i="4"/>
  <c r="G2005" i="4"/>
  <c r="H2005" i="4" s="1"/>
  <c r="G2326" i="3"/>
  <c r="F2325" i="3"/>
  <c r="H2324" i="3"/>
  <c r="I2324" i="3" s="1"/>
  <c r="H2317" i="5" l="1"/>
  <c r="G2317" i="5"/>
  <c r="E2318" i="5"/>
  <c r="F2317" i="5"/>
  <c r="E2337" i="4"/>
  <c r="C2338" i="4"/>
  <c r="G2006" i="4"/>
  <c r="H2006" i="4" s="1"/>
  <c r="H2325" i="3"/>
  <c r="I2325" i="3" s="1"/>
  <c r="F2326" i="3"/>
  <c r="G2327" i="3"/>
  <c r="F2318" i="5" l="1"/>
  <c r="E2319" i="5"/>
  <c r="G2318" i="5"/>
  <c r="H2318" i="5"/>
  <c r="E2338" i="4"/>
  <c r="C2339" i="4"/>
  <c r="G2007" i="4"/>
  <c r="H2007" i="4" s="1"/>
  <c r="G2328" i="3"/>
  <c r="F2327" i="3"/>
  <c r="H2326" i="3"/>
  <c r="I2326" i="3" s="1"/>
  <c r="E2320" i="5" l="1"/>
  <c r="H2319" i="5"/>
  <c r="G2319" i="5"/>
  <c r="F2319" i="5"/>
  <c r="E2339" i="4"/>
  <c r="C2340" i="4"/>
  <c r="G2008" i="4"/>
  <c r="H2008" i="4" s="1"/>
  <c r="H2327" i="3"/>
  <c r="I2327" i="3" s="1"/>
  <c r="F2328" i="3"/>
  <c r="G2329" i="3"/>
  <c r="H2320" i="5" l="1"/>
  <c r="G2320" i="5"/>
  <c r="E2321" i="5"/>
  <c r="F2320" i="5"/>
  <c r="E2340" i="4"/>
  <c r="C2341" i="4"/>
  <c r="G2009" i="4"/>
  <c r="H2009" i="4" s="1"/>
  <c r="G2330" i="3"/>
  <c r="F2329" i="3"/>
  <c r="H2328" i="3"/>
  <c r="I2328" i="3" s="1"/>
  <c r="F2321" i="5" l="1"/>
  <c r="G2321" i="5"/>
  <c r="E2322" i="5"/>
  <c r="H2321" i="5"/>
  <c r="E2341" i="4"/>
  <c r="C2342" i="4"/>
  <c r="G2010" i="4"/>
  <c r="H2010" i="4" s="1"/>
  <c r="F2330" i="3"/>
  <c r="H2329" i="3"/>
  <c r="I2329" i="3" s="1"/>
  <c r="G2331" i="3"/>
  <c r="E2323" i="5" l="1"/>
  <c r="G2322" i="5"/>
  <c r="F2322" i="5"/>
  <c r="H2322" i="5"/>
  <c r="E2342" i="4"/>
  <c r="C2343" i="4"/>
  <c r="G2011" i="4"/>
  <c r="H2011" i="4" s="1"/>
  <c r="G2332" i="3"/>
  <c r="H2330" i="3"/>
  <c r="I2330" i="3" s="1"/>
  <c r="F2331" i="3"/>
  <c r="H2323" i="5" l="1"/>
  <c r="G2323" i="5"/>
  <c r="E2324" i="5"/>
  <c r="F2323" i="5"/>
  <c r="E2343" i="4"/>
  <c r="C2344" i="4"/>
  <c r="G2012" i="4"/>
  <c r="H2012" i="4" s="1"/>
  <c r="F2332" i="3"/>
  <c r="H2331" i="3"/>
  <c r="I2331" i="3" s="1"/>
  <c r="G2333" i="3"/>
  <c r="F2324" i="5" l="1"/>
  <c r="E2325" i="5"/>
  <c r="H2324" i="5"/>
  <c r="G2324" i="5"/>
  <c r="E2344" i="4"/>
  <c r="C2345" i="4"/>
  <c r="G2013" i="4"/>
  <c r="H2013" i="4" s="1"/>
  <c r="G2334" i="3"/>
  <c r="H2332" i="3"/>
  <c r="I2332" i="3" s="1"/>
  <c r="F2333" i="3"/>
  <c r="E2326" i="5" l="1"/>
  <c r="G2325" i="5"/>
  <c r="F2325" i="5"/>
  <c r="H2325" i="5"/>
  <c r="E2345" i="4"/>
  <c r="C2346" i="4"/>
  <c r="G2014" i="4"/>
  <c r="H2014" i="4" s="1"/>
  <c r="F2334" i="3"/>
  <c r="H2333" i="3"/>
  <c r="I2333" i="3" s="1"/>
  <c r="G2335" i="3"/>
  <c r="H2326" i="5" l="1"/>
  <c r="G2326" i="5"/>
  <c r="E2327" i="5"/>
  <c r="F2326" i="5"/>
  <c r="E2346" i="4"/>
  <c r="C2347" i="4"/>
  <c r="G2015" i="4"/>
  <c r="H2015" i="4" s="1"/>
  <c r="G2336" i="3"/>
  <c r="H2334" i="3"/>
  <c r="I2334" i="3" s="1"/>
  <c r="F2335" i="3"/>
  <c r="F2327" i="5" l="1"/>
  <c r="E2328" i="5"/>
  <c r="G2327" i="5"/>
  <c r="H2327" i="5"/>
  <c r="E2347" i="4"/>
  <c r="C2348" i="4"/>
  <c r="G2016" i="4"/>
  <c r="H2016" i="4" s="1"/>
  <c r="F2336" i="3"/>
  <c r="H2335" i="3"/>
  <c r="I2335" i="3" s="1"/>
  <c r="G2337" i="3"/>
  <c r="E2329" i="5" l="1"/>
  <c r="H2328" i="5"/>
  <c r="G2328" i="5"/>
  <c r="F2328" i="5"/>
  <c r="E2348" i="4"/>
  <c r="C2349" i="4"/>
  <c r="G2017" i="4"/>
  <c r="H2017" i="4" s="1"/>
  <c r="G2338" i="3"/>
  <c r="F2337" i="3"/>
  <c r="H2336" i="3"/>
  <c r="I2336" i="3" s="1"/>
  <c r="H2329" i="5" l="1"/>
  <c r="G2329" i="5"/>
  <c r="E2330" i="5"/>
  <c r="F2329" i="5"/>
  <c r="E2349" i="4"/>
  <c r="C2350" i="4"/>
  <c r="G2018" i="4"/>
  <c r="H2018" i="4" s="1"/>
  <c r="H2337" i="3"/>
  <c r="I2337" i="3" s="1"/>
  <c r="F2338" i="3"/>
  <c r="G2339" i="3"/>
  <c r="F2330" i="5" l="1"/>
  <c r="G2330" i="5"/>
  <c r="E2331" i="5"/>
  <c r="H2330" i="5"/>
  <c r="E2350" i="4"/>
  <c r="C2351" i="4"/>
  <c r="G2019" i="4"/>
  <c r="H2019" i="4" s="1"/>
  <c r="G2340" i="3"/>
  <c r="F2339" i="3"/>
  <c r="H2338" i="3"/>
  <c r="I2338" i="3" s="1"/>
  <c r="E2332" i="5" l="1"/>
  <c r="G2331" i="5"/>
  <c r="F2331" i="5"/>
  <c r="H2331" i="5"/>
  <c r="E2351" i="4"/>
  <c r="C2352" i="4"/>
  <c r="G2020" i="4"/>
  <c r="H2020" i="4" s="1"/>
  <c r="H2339" i="3"/>
  <c r="I2339" i="3" s="1"/>
  <c r="F2340" i="3"/>
  <c r="G2341" i="3"/>
  <c r="H2332" i="5" l="1"/>
  <c r="G2332" i="5"/>
  <c r="E2333" i="5"/>
  <c r="F2332" i="5"/>
  <c r="E2352" i="4"/>
  <c r="C2353" i="4"/>
  <c r="G2021" i="4"/>
  <c r="H2021" i="4" s="1"/>
  <c r="G2342" i="3"/>
  <c r="F2341" i="3"/>
  <c r="H2340" i="3"/>
  <c r="I2340" i="3" s="1"/>
  <c r="F2333" i="5" l="1"/>
  <c r="E2334" i="5"/>
  <c r="H2333" i="5"/>
  <c r="G2333" i="5"/>
  <c r="E2353" i="4"/>
  <c r="C2354" i="4"/>
  <c r="G2022" i="4"/>
  <c r="H2022" i="4" s="1"/>
  <c r="F2342" i="3"/>
  <c r="H2341" i="3"/>
  <c r="I2341" i="3" s="1"/>
  <c r="G2343" i="3"/>
  <c r="E2335" i="5" l="1"/>
  <c r="H2334" i="5"/>
  <c r="G2334" i="5"/>
  <c r="F2334" i="5"/>
  <c r="E2354" i="4"/>
  <c r="C2355" i="4"/>
  <c r="G2023" i="4"/>
  <c r="H2023" i="4" s="1"/>
  <c r="G2344" i="3"/>
  <c r="H2342" i="3"/>
  <c r="I2342" i="3" s="1"/>
  <c r="F2343" i="3"/>
  <c r="H2335" i="5" l="1"/>
  <c r="G2335" i="5"/>
  <c r="E2336" i="5"/>
  <c r="F2335" i="5"/>
  <c r="E2355" i="4"/>
  <c r="C2356" i="4"/>
  <c r="G2024" i="4"/>
  <c r="H2024" i="4" s="1"/>
  <c r="F2344" i="3"/>
  <c r="H2343" i="3"/>
  <c r="I2343" i="3" s="1"/>
  <c r="G2345" i="3"/>
  <c r="F2336" i="5" l="1"/>
  <c r="H2336" i="5"/>
  <c r="E2337" i="5"/>
  <c r="G2336" i="5"/>
  <c r="E2356" i="4"/>
  <c r="C2357" i="4"/>
  <c r="G2025" i="4"/>
  <c r="H2025" i="4" s="1"/>
  <c r="G2346" i="3"/>
  <c r="H2344" i="3"/>
  <c r="I2344" i="3" s="1"/>
  <c r="F2345" i="3"/>
  <c r="E2338" i="5" l="1"/>
  <c r="H2337" i="5"/>
  <c r="G2337" i="5"/>
  <c r="F2337" i="5"/>
  <c r="E2357" i="4"/>
  <c r="C2358" i="4"/>
  <c r="G2026" i="4"/>
  <c r="H2026" i="4" s="1"/>
  <c r="F2346" i="3"/>
  <c r="H2345" i="3"/>
  <c r="I2345" i="3" s="1"/>
  <c r="G2347" i="3"/>
  <c r="H2338" i="5" l="1"/>
  <c r="G2338" i="5"/>
  <c r="E2339" i="5"/>
  <c r="F2338" i="5"/>
  <c r="E2358" i="4"/>
  <c r="C2359" i="4"/>
  <c r="G2027" i="4"/>
  <c r="H2027" i="4" s="1"/>
  <c r="G2348" i="3"/>
  <c r="H2346" i="3"/>
  <c r="I2346" i="3" s="1"/>
  <c r="F2347" i="3"/>
  <c r="F2339" i="5" l="1"/>
  <c r="H2339" i="5"/>
  <c r="E2340" i="5"/>
  <c r="G2339" i="5"/>
  <c r="E2359" i="4"/>
  <c r="C2360" i="4"/>
  <c r="G2028" i="4"/>
  <c r="H2028" i="4" s="1"/>
  <c r="F2348" i="3"/>
  <c r="H2347" i="3"/>
  <c r="I2347" i="3" s="1"/>
  <c r="G2349" i="3"/>
  <c r="E2341" i="5" l="1"/>
  <c r="H2340" i="5"/>
  <c r="G2340" i="5"/>
  <c r="F2340" i="5"/>
  <c r="E2360" i="4"/>
  <c r="C2361" i="4"/>
  <c r="G2029" i="4"/>
  <c r="H2029" i="4" s="1"/>
  <c r="G2350" i="3"/>
  <c r="F2349" i="3"/>
  <c r="H2348" i="3"/>
  <c r="I2348" i="3" s="1"/>
  <c r="H2341" i="5" l="1"/>
  <c r="G2341" i="5"/>
  <c r="E2342" i="5"/>
  <c r="F2341" i="5"/>
  <c r="E2361" i="4"/>
  <c r="C2362" i="4"/>
  <c r="G2030" i="4"/>
  <c r="H2030" i="4" s="1"/>
  <c r="H2349" i="3"/>
  <c r="I2349" i="3" s="1"/>
  <c r="F2350" i="3"/>
  <c r="G2351" i="3"/>
  <c r="F2342" i="5" l="1"/>
  <c r="H2342" i="5"/>
  <c r="E2343" i="5"/>
  <c r="G2342" i="5"/>
  <c r="E2362" i="4"/>
  <c r="C2363" i="4"/>
  <c r="G2031" i="4"/>
  <c r="H2031" i="4" s="1"/>
  <c r="G2352" i="3"/>
  <c r="F2351" i="3"/>
  <c r="H2350" i="3"/>
  <c r="I2350" i="3" s="1"/>
  <c r="E2344" i="5" l="1"/>
  <c r="H2343" i="5"/>
  <c r="G2343" i="5"/>
  <c r="F2343" i="5"/>
  <c r="E2363" i="4"/>
  <c r="C2364" i="4"/>
  <c r="G2032" i="4"/>
  <c r="H2032" i="4" s="1"/>
  <c r="H2351" i="3"/>
  <c r="I2351" i="3" s="1"/>
  <c r="F2352" i="3"/>
  <c r="G2353" i="3"/>
  <c r="H2344" i="5" l="1"/>
  <c r="G2344" i="5"/>
  <c r="E2345" i="5"/>
  <c r="F2344" i="5"/>
  <c r="E2364" i="4"/>
  <c r="C2365" i="4"/>
  <c r="G2033" i="4"/>
  <c r="H2033" i="4" s="1"/>
  <c r="G2354" i="3"/>
  <c r="F2353" i="3"/>
  <c r="H2352" i="3"/>
  <c r="I2352" i="3" s="1"/>
  <c r="F2345" i="5" l="1"/>
  <c r="H2345" i="5"/>
  <c r="E2346" i="5"/>
  <c r="G2345" i="5"/>
  <c r="E2365" i="4"/>
  <c r="C2366" i="4"/>
  <c r="G2034" i="4"/>
  <c r="H2034" i="4" s="1"/>
  <c r="F2354" i="3"/>
  <c r="H2353" i="3"/>
  <c r="I2353" i="3" s="1"/>
  <c r="G2355" i="3"/>
  <c r="E2347" i="5" l="1"/>
  <c r="H2346" i="5"/>
  <c r="G2346" i="5"/>
  <c r="F2346" i="5"/>
  <c r="E2366" i="4"/>
  <c r="C2367" i="4"/>
  <c r="G2035" i="4"/>
  <c r="H2035" i="4" s="1"/>
  <c r="G2356" i="3"/>
  <c r="H2354" i="3"/>
  <c r="I2354" i="3" s="1"/>
  <c r="F2355" i="3"/>
  <c r="H2347" i="5" l="1"/>
  <c r="G2347" i="5"/>
  <c r="E2348" i="5"/>
  <c r="F2347" i="5"/>
  <c r="E2367" i="4"/>
  <c r="C2368" i="4"/>
  <c r="G2036" i="4"/>
  <c r="H2036" i="4" s="1"/>
  <c r="F2356" i="3"/>
  <c r="H2355" i="3"/>
  <c r="I2355" i="3" s="1"/>
  <c r="G2357" i="3"/>
  <c r="F2348" i="5" l="1"/>
  <c r="H2348" i="5"/>
  <c r="E2349" i="5"/>
  <c r="G2348" i="5"/>
  <c r="E2368" i="4"/>
  <c r="C2369" i="4"/>
  <c r="G2037" i="4"/>
  <c r="H2037" i="4" s="1"/>
  <c r="G2358" i="3"/>
  <c r="H2356" i="3"/>
  <c r="I2356" i="3" s="1"/>
  <c r="F2357" i="3"/>
  <c r="E2350" i="5" l="1"/>
  <c r="H2349" i="5"/>
  <c r="G2349" i="5"/>
  <c r="F2349" i="5"/>
  <c r="E2369" i="4"/>
  <c r="C2370" i="4"/>
  <c r="G2038" i="4"/>
  <c r="H2038" i="4" s="1"/>
  <c r="F2358" i="3"/>
  <c r="H2357" i="3"/>
  <c r="I2357" i="3" s="1"/>
  <c r="G2359" i="3"/>
  <c r="H2350" i="5" l="1"/>
  <c r="G2350" i="5"/>
  <c r="E2351" i="5"/>
  <c r="F2350" i="5"/>
  <c r="E2370" i="4"/>
  <c r="C2371" i="4"/>
  <c r="G2039" i="4"/>
  <c r="H2039" i="4" s="1"/>
  <c r="G2360" i="3"/>
  <c r="H2358" i="3"/>
  <c r="I2358" i="3" s="1"/>
  <c r="F2359" i="3"/>
  <c r="F2351" i="5" l="1"/>
  <c r="H2351" i="5"/>
  <c r="E2352" i="5"/>
  <c r="G2351" i="5"/>
  <c r="E2371" i="4"/>
  <c r="C2372" i="4"/>
  <c r="G2040" i="4"/>
  <c r="H2040" i="4" s="1"/>
  <c r="F2360" i="3"/>
  <c r="H2359" i="3"/>
  <c r="I2359" i="3" s="1"/>
  <c r="G2361" i="3"/>
  <c r="E2353" i="5" l="1"/>
  <c r="H2352" i="5"/>
  <c r="G2352" i="5"/>
  <c r="F2352" i="5"/>
  <c r="E2372" i="4"/>
  <c r="C2373" i="4"/>
  <c r="G2041" i="4"/>
  <c r="H2041" i="4" s="1"/>
  <c r="G2362" i="3"/>
  <c r="F2361" i="3"/>
  <c r="H2360" i="3"/>
  <c r="I2360" i="3" s="1"/>
  <c r="H2353" i="5" l="1"/>
  <c r="G2353" i="5"/>
  <c r="F2353" i="5"/>
  <c r="E2354" i="5"/>
  <c r="E2373" i="4"/>
  <c r="C2374" i="4"/>
  <c r="G2042" i="4"/>
  <c r="H2042" i="4" s="1"/>
  <c r="H2361" i="3"/>
  <c r="I2361" i="3" s="1"/>
  <c r="F2362" i="3"/>
  <c r="G2363" i="3"/>
  <c r="F2354" i="5" l="1"/>
  <c r="H2354" i="5"/>
  <c r="E2355" i="5"/>
  <c r="G2354" i="5"/>
  <c r="E2374" i="4"/>
  <c r="C2375" i="4"/>
  <c r="G2043" i="4"/>
  <c r="H2043" i="4" s="1"/>
  <c r="F2363" i="3"/>
  <c r="H2362" i="3"/>
  <c r="I2362" i="3" s="1"/>
  <c r="G2364" i="3"/>
  <c r="E2356" i="5" l="1"/>
  <c r="H2355" i="5"/>
  <c r="G2355" i="5"/>
  <c r="F2355" i="5"/>
  <c r="E2375" i="4"/>
  <c r="C2376" i="4"/>
  <c r="G2044" i="4"/>
  <c r="H2044" i="4" s="1"/>
  <c r="G2365" i="3"/>
  <c r="H2363" i="3"/>
  <c r="I2363" i="3" s="1"/>
  <c r="F2364" i="3"/>
  <c r="H2356" i="5" l="1"/>
  <c r="G2356" i="5"/>
  <c r="E2357" i="5"/>
  <c r="F2356" i="5"/>
  <c r="E2376" i="4"/>
  <c r="C2377" i="4"/>
  <c r="G2045" i="4"/>
  <c r="H2045" i="4" s="1"/>
  <c r="F2365" i="3"/>
  <c r="H2364" i="3"/>
  <c r="I2364" i="3" s="1"/>
  <c r="G2366" i="3"/>
  <c r="F2357" i="5" l="1"/>
  <c r="H2357" i="5"/>
  <c r="E2358" i="5"/>
  <c r="G2357" i="5"/>
  <c r="E2377" i="4"/>
  <c r="C2378" i="4"/>
  <c r="G2046" i="4"/>
  <c r="H2046" i="4" s="1"/>
  <c r="G2367" i="3"/>
  <c r="F2366" i="3"/>
  <c r="H2365" i="3"/>
  <c r="I2365" i="3" s="1"/>
  <c r="E2359" i="5" l="1"/>
  <c r="H2358" i="5"/>
  <c r="G2358" i="5"/>
  <c r="F2358" i="5"/>
  <c r="E2378" i="4"/>
  <c r="C2379" i="4"/>
  <c r="G2047" i="4"/>
  <c r="H2047" i="4" s="1"/>
  <c r="H2366" i="3"/>
  <c r="I2366" i="3" s="1"/>
  <c r="F2367" i="3"/>
  <c r="G2368" i="3"/>
  <c r="H2359" i="5" l="1"/>
  <c r="G2359" i="5"/>
  <c r="F2359" i="5"/>
  <c r="E2360" i="5"/>
  <c r="E2379" i="4"/>
  <c r="C2380" i="4"/>
  <c r="G2048" i="4"/>
  <c r="H2048" i="4" s="1"/>
  <c r="G2369" i="3"/>
  <c r="F2368" i="3"/>
  <c r="H2367" i="3"/>
  <c r="I2367" i="3" s="1"/>
  <c r="F2360" i="5" l="1"/>
  <c r="H2360" i="5"/>
  <c r="E2361" i="5"/>
  <c r="G2360" i="5"/>
  <c r="E2380" i="4"/>
  <c r="C2381" i="4"/>
  <c r="G2049" i="4"/>
  <c r="H2049" i="4" s="1"/>
  <c r="H2368" i="3"/>
  <c r="I2368" i="3" s="1"/>
  <c r="F2369" i="3"/>
  <c r="G2370" i="3"/>
  <c r="E2362" i="5" l="1"/>
  <c r="H2361" i="5"/>
  <c r="F2361" i="5"/>
  <c r="G2361" i="5"/>
  <c r="E2381" i="4"/>
  <c r="C2382" i="4"/>
  <c r="G2050" i="4"/>
  <c r="H2050" i="4" s="1"/>
  <c r="G2371" i="3"/>
  <c r="F2370" i="3"/>
  <c r="H2369" i="3"/>
  <c r="I2369" i="3" s="1"/>
  <c r="H2362" i="5" l="1"/>
  <c r="G2362" i="5"/>
  <c r="F2362" i="5"/>
  <c r="E2363" i="5"/>
  <c r="E2382" i="4"/>
  <c r="C2383" i="4"/>
  <c r="G2051" i="4"/>
  <c r="H2051" i="4" s="1"/>
  <c r="H2370" i="3"/>
  <c r="I2370" i="3" s="1"/>
  <c r="F2371" i="3"/>
  <c r="G2372" i="3"/>
  <c r="F2363" i="5" l="1"/>
  <c r="H2363" i="5"/>
  <c r="E2364" i="5"/>
  <c r="G2363" i="5"/>
  <c r="E2383" i="4"/>
  <c r="C2384" i="4"/>
  <c r="G2052" i="4"/>
  <c r="H2052" i="4" s="1"/>
  <c r="G2373" i="3"/>
  <c r="F2372" i="3"/>
  <c r="H2371" i="3"/>
  <c r="I2371" i="3" s="1"/>
  <c r="E2365" i="5" l="1"/>
  <c r="H2364" i="5"/>
  <c r="G2364" i="5"/>
  <c r="F2364" i="5"/>
  <c r="E2384" i="4"/>
  <c r="C2385" i="4"/>
  <c r="G2053" i="4"/>
  <c r="H2053" i="4" s="1"/>
  <c r="F2373" i="3"/>
  <c r="H2372" i="3"/>
  <c r="I2372" i="3" s="1"/>
  <c r="G2374" i="3"/>
  <c r="H2365" i="5" l="1"/>
  <c r="G2365" i="5"/>
  <c r="F2365" i="5"/>
  <c r="E2366" i="5"/>
  <c r="E2385" i="4"/>
  <c r="C2386" i="4"/>
  <c r="G2054" i="4"/>
  <c r="H2054" i="4" s="1"/>
  <c r="G2375" i="3"/>
  <c r="H2373" i="3"/>
  <c r="I2373" i="3" s="1"/>
  <c r="F2374" i="3"/>
  <c r="F2366" i="5" l="1"/>
  <c r="H2366" i="5"/>
  <c r="G2366" i="5"/>
  <c r="E2367" i="5"/>
  <c r="E2386" i="4"/>
  <c r="C2387" i="4"/>
  <c r="G2055" i="4"/>
  <c r="H2055" i="4" s="1"/>
  <c r="G2376" i="3"/>
  <c r="F2375" i="3"/>
  <c r="H2374" i="3"/>
  <c r="I2374" i="3" s="1"/>
  <c r="E2368" i="5" l="1"/>
  <c r="H2367" i="5"/>
  <c r="G2367" i="5"/>
  <c r="F2367" i="5"/>
  <c r="E2387" i="4"/>
  <c r="C2388" i="4"/>
  <c r="G2056" i="4"/>
  <c r="H2056" i="4" s="1"/>
  <c r="F2376" i="3"/>
  <c r="H2375" i="3"/>
  <c r="I2375" i="3" s="1"/>
  <c r="G2377" i="3"/>
  <c r="H2368" i="5" l="1"/>
  <c r="G2368" i="5"/>
  <c r="F2368" i="5"/>
  <c r="E2369" i="5"/>
  <c r="E2388" i="4"/>
  <c r="C2389" i="4"/>
  <c r="G2057" i="4"/>
  <c r="H2057" i="4" s="1"/>
  <c r="G2378" i="3"/>
  <c r="F2377" i="3"/>
  <c r="H2376" i="3"/>
  <c r="I2376" i="3" s="1"/>
  <c r="F2369" i="5" l="1"/>
  <c r="H2369" i="5"/>
  <c r="E2370" i="5"/>
  <c r="G2369" i="5"/>
  <c r="E2389" i="4"/>
  <c r="C2390" i="4"/>
  <c r="G2058" i="4"/>
  <c r="H2058" i="4" s="1"/>
  <c r="F2378" i="3"/>
  <c r="H2377" i="3"/>
  <c r="I2377" i="3" s="1"/>
  <c r="G2379" i="3"/>
  <c r="E2371" i="5" l="1"/>
  <c r="H2370" i="5"/>
  <c r="G2370" i="5"/>
  <c r="F2370" i="5"/>
  <c r="E2390" i="4"/>
  <c r="C2391" i="4"/>
  <c r="G2059" i="4"/>
  <c r="H2059" i="4" s="1"/>
  <c r="G2380" i="3"/>
  <c r="H2378" i="3"/>
  <c r="I2378" i="3" s="1"/>
  <c r="F2379" i="3"/>
  <c r="H2371" i="5" l="1"/>
  <c r="G2371" i="5"/>
  <c r="F2371" i="5"/>
  <c r="E2372" i="5"/>
  <c r="E2391" i="4"/>
  <c r="C2392" i="4"/>
  <c r="G2060" i="4"/>
  <c r="H2060" i="4" s="1"/>
  <c r="F2380" i="3"/>
  <c r="H2379" i="3"/>
  <c r="I2379" i="3" s="1"/>
  <c r="G2381" i="3"/>
  <c r="F2372" i="5" l="1"/>
  <c r="H2372" i="5"/>
  <c r="E2373" i="5"/>
  <c r="G2372" i="5"/>
  <c r="E2392" i="4"/>
  <c r="C2393" i="4"/>
  <c r="G2061" i="4"/>
  <c r="H2061" i="4" s="1"/>
  <c r="G2382" i="3"/>
  <c r="H2380" i="3"/>
  <c r="I2380" i="3" s="1"/>
  <c r="F2381" i="3"/>
  <c r="E2374" i="5" l="1"/>
  <c r="H2373" i="5"/>
  <c r="F2373" i="5"/>
  <c r="G2373" i="5"/>
  <c r="E2393" i="4"/>
  <c r="C2394" i="4"/>
  <c r="G2062" i="4"/>
  <c r="H2062" i="4" s="1"/>
  <c r="H2381" i="3"/>
  <c r="I2381" i="3" s="1"/>
  <c r="F2382" i="3"/>
  <c r="G2383" i="3"/>
  <c r="F2374" i="5" l="1"/>
  <c r="E2375" i="5"/>
  <c r="H2374" i="5"/>
  <c r="G2374" i="5"/>
  <c r="E2394" i="4"/>
  <c r="C2395" i="4"/>
  <c r="G2063" i="4"/>
  <c r="H2063" i="4" s="1"/>
  <c r="G2384" i="3"/>
  <c r="F2383" i="3"/>
  <c r="H2382" i="3"/>
  <c r="I2382" i="3" s="1"/>
  <c r="G2375" i="5" l="1"/>
  <c r="E2376" i="5"/>
  <c r="H2375" i="5"/>
  <c r="F2375" i="5"/>
  <c r="E2395" i="4"/>
  <c r="C2396" i="4"/>
  <c r="G2064" i="4"/>
  <c r="H2064" i="4" s="1"/>
  <c r="G2385" i="3"/>
  <c r="H2383" i="3"/>
  <c r="I2383" i="3" s="1"/>
  <c r="F2384" i="3"/>
  <c r="E2377" i="5" l="1"/>
  <c r="H2376" i="5"/>
  <c r="F2376" i="5"/>
  <c r="G2376" i="5"/>
  <c r="E2396" i="4"/>
  <c r="C2397" i="4"/>
  <c r="G2065" i="4"/>
  <c r="H2065" i="4" s="1"/>
  <c r="F2385" i="3"/>
  <c r="H2384" i="3"/>
  <c r="I2384" i="3" s="1"/>
  <c r="G2386" i="3"/>
  <c r="G2377" i="5" l="1"/>
  <c r="F2377" i="5"/>
  <c r="E2378" i="5"/>
  <c r="H2377" i="5"/>
  <c r="E2397" i="4"/>
  <c r="C2398" i="4"/>
  <c r="G2066" i="4"/>
  <c r="H2066" i="4" s="1"/>
  <c r="G2387" i="3"/>
  <c r="F2386" i="3"/>
  <c r="H2385" i="3"/>
  <c r="I2385" i="3" s="1"/>
  <c r="E2379" i="5" l="1"/>
  <c r="G2378" i="5"/>
  <c r="F2378" i="5"/>
  <c r="H2378" i="5"/>
  <c r="E2398" i="4"/>
  <c r="C2399" i="4"/>
  <c r="G2067" i="4"/>
  <c r="H2067" i="4" s="1"/>
  <c r="F2387" i="3"/>
  <c r="H2386" i="3"/>
  <c r="I2386" i="3" s="1"/>
  <c r="G2388" i="3"/>
  <c r="G2379" i="5" l="1"/>
  <c r="E2380" i="5"/>
  <c r="H2379" i="5"/>
  <c r="F2379" i="5"/>
  <c r="E2399" i="4"/>
  <c r="C2400" i="4"/>
  <c r="G2068" i="4"/>
  <c r="H2068" i="4" s="1"/>
  <c r="G2389" i="3"/>
  <c r="H2387" i="3"/>
  <c r="I2387" i="3" s="1"/>
  <c r="F2388" i="3"/>
  <c r="G2380" i="5" l="1"/>
  <c r="F2380" i="5"/>
  <c r="E2381" i="5"/>
  <c r="H2380" i="5"/>
  <c r="E2400" i="4"/>
  <c r="C2401" i="4"/>
  <c r="G2069" i="4"/>
  <c r="H2069" i="4" s="1"/>
  <c r="F2389" i="3"/>
  <c r="H2388" i="3"/>
  <c r="I2388" i="3" s="1"/>
  <c r="G2390" i="3"/>
  <c r="E2382" i="5" l="1"/>
  <c r="H2381" i="5"/>
  <c r="G2381" i="5"/>
  <c r="F2381" i="5"/>
  <c r="E2401" i="4"/>
  <c r="C2402" i="4"/>
  <c r="G2070" i="4"/>
  <c r="H2070" i="4" s="1"/>
  <c r="G2391" i="3"/>
  <c r="H2389" i="3"/>
  <c r="I2389" i="3" s="1"/>
  <c r="F2390" i="3"/>
  <c r="G2382" i="5" l="1"/>
  <c r="E2383" i="5"/>
  <c r="F2382" i="5"/>
  <c r="H2382" i="5"/>
  <c r="E2402" i="4"/>
  <c r="C2403" i="4"/>
  <c r="G2071" i="4"/>
  <c r="H2071" i="4" s="1"/>
  <c r="H2390" i="3"/>
  <c r="I2390" i="3" s="1"/>
  <c r="F2391" i="3"/>
  <c r="G2392" i="3"/>
  <c r="H2383" i="5" l="1"/>
  <c r="G2383" i="5"/>
  <c r="F2383" i="5"/>
  <c r="E2384" i="5"/>
  <c r="E2403" i="4"/>
  <c r="C2404" i="4"/>
  <c r="G2072" i="4"/>
  <c r="H2072" i="4" s="1"/>
  <c r="F2392" i="3"/>
  <c r="H2391" i="3"/>
  <c r="I2391" i="3" s="1"/>
  <c r="G2393" i="3"/>
  <c r="E2385" i="5" l="1"/>
  <c r="H2384" i="5"/>
  <c r="G2384" i="5"/>
  <c r="F2384" i="5"/>
  <c r="E2404" i="4"/>
  <c r="C2405" i="4"/>
  <c r="G2073" i="4"/>
  <c r="H2073" i="4" s="1"/>
  <c r="G2394" i="3"/>
  <c r="F2393" i="3"/>
  <c r="H2392" i="3"/>
  <c r="I2392" i="3" s="1"/>
  <c r="H2385" i="5" l="1"/>
  <c r="G2385" i="5"/>
  <c r="F2385" i="5"/>
  <c r="E2386" i="5"/>
  <c r="E2405" i="4"/>
  <c r="C2406" i="4"/>
  <c r="G2074" i="4"/>
  <c r="H2074" i="4" s="1"/>
  <c r="H2393" i="3"/>
  <c r="I2393" i="3" s="1"/>
  <c r="F2394" i="3"/>
  <c r="G2395" i="3"/>
  <c r="H2386" i="5" l="1"/>
  <c r="G2386" i="5"/>
  <c r="F2386" i="5"/>
  <c r="E2387" i="5"/>
  <c r="E2406" i="4"/>
  <c r="C2407" i="4"/>
  <c r="G2075" i="4"/>
  <c r="H2075" i="4" s="1"/>
  <c r="G2396" i="3"/>
  <c r="F2395" i="3"/>
  <c r="H2394" i="3"/>
  <c r="I2394" i="3" s="1"/>
  <c r="G2387" i="5" l="1"/>
  <c r="E2388" i="5"/>
  <c r="H2387" i="5"/>
  <c r="F2387" i="5"/>
  <c r="E2407" i="4"/>
  <c r="C2408" i="4"/>
  <c r="G2076" i="4"/>
  <c r="H2076" i="4" s="1"/>
  <c r="H2395" i="3"/>
  <c r="I2395" i="3" s="1"/>
  <c r="F2396" i="3"/>
  <c r="G2397" i="3"/>
  <c r="E2389" i="5" l="1"/>
  <c r="H2388" i="5"/>
  <c r="G2388" i="5"/>
  <c r="F2388" i="5"/>
  <c r="E2408" i="4"/>
  <c r="C2409" i="4"/>
  <c r="G2077" i="4"/>
  <c r="H2077" i="4" s="1"/>
  <c r="G2398" i="3"/>
  <c r="F2397" i="3"/>
  <c r="H2396" i="3"/>
  <c r="I2396" i="3" s="1"/>
  <c r="H2389" i="5" l="1"/>
  <c r="G2389" i="5"/>
  <c r="F2389" i="5"/>
  <c r="E2390" i="5"/>
  <c r="E2409" i="4"/>
  <c r="C2410" i="4"/>
  <c r="G2078" i="4"/>
  <c r="H2078" i="4" s="1"/>
  <c r="H2397" i="3"/>
  <c r="I2397" i="3" s="1"/>
  <c r="F2398" i="3"/>
  <c r="G2399" i="3"/>
  <c r="H2390" i="5" l="1"/>
  <c r="F2390" i="5"/>
  <c r="E2391" i="5"/>
  <c r="G2390" i="5"/>
  <c r="E2410" i="4"/>
  <c r="C2411" i="4"/>
  <c r="G2079" i="4"/>
  <c r="H2079" i="4" s="1"/>
  <c r="G2400" i="3"/>
  <c r="F2399" i="3"/>
  <c r="H2398" i="3"/>
  <c r="I2398" i="3" s="1"/>
  <c r="F2391" i="5" l="1"/>
  <c r="G2391" i="5"/>
  <c r="E2392" i="5"/>
  <c r="H2391" i="5"/>
  <c r="E2411" i="4"/>
  <c r="C2412" i="4"/>
  <c r="G2080" i="4"/>
  <c r="H2080" i="4" s="1"/>
  <c r="F2400" i="3"/>
  <c r="H2399" i="3"/>
  <c r="I2399" i="3" s="1"/>
  <c r="G2401" i="3"/>
  <c r="H2392" i="5" l="1"/>
  <c r="G2392" i="5"/>
  <c r="F2392" i="5"/>
  <c r="E2393" i="5"/>
  <c r="E2412" i="4"/>
  <c r="C2413" i="4"/>
  <c r="G2081" i="4"/>
  <c r="H2081" i="4" s="1"/>
  <c r="G2402" i="3"/>
  <c r="F2401" i="3"/>
  <c r="H2400" i="3"/>
  <c r="I2400" i="3" s="1"/>
  <c r="E2394" i="5" l="1"/>
  <c r="H2393" i="5"/>
  <c r="G2393" i="5"/>
  <c r="F2393" i="5"/>
  <c r="E2413" i="4"/>
  <c r="C2414" i="4"/>
  <c r="G2082" i="4"/>
  <c r="H2082" i="4" s="1"/>
  <c r="F2402" i="3"/>
  <c r="H2401" i="3"/>
  <c r="I2401" i="3" s="1"/>
  <c r="G2403" i="3"/>
  <c r="G2394" i="5" l="1"/>
  <c r="E2395" i="5"/>
  <c r="H2394" i="5"/>
  <c r="F2394" i="5"/>
  <c r="E2414" i="4"/>
  <c r="C2415" i="4"/>
  <c r="G2083" i="4"/>
  <c r="H2083" i="4" s="1"/>
  <c r="G2404" i="3"/>
  <c r="H2402" i="3"/>
  <c r="I2402" i="3" s="1"/>
  <c r="F2403" i="3"/>
  <c r="H2395" i="5" l="1"/>
  <c r="G2395" i="5"/>
  <c r="F2395" i="5"/>
  <c r="E2396" i="5"/>
  <c r="E2415" i="4"/>
  <c r="C2416" i="4"/>
  <c r="G2084" i="4"/>
  <c r="H2084" i="4" s="1"/>
  <c r="F2404" i="3"/>
  <c r="H2403" i="3"/>
  <c r="I2403" i="3" s="1"/>
  <c r="G2405" i="3"/>
  <c r="E2397" i="5" l="1"/>
  <c r="H2396" i="5"/>
  <c r="G2396" i="5"/>
  <c r="F2396" i="5"/>
  <c r="E2416" i="4"/>
  <c r="C2417" i="4"/>
  <c r="G2085" i="4"/>
  <c r="H2085" i="4" s="1"/>
  <c r="G2406" i="3"/>
  <c r="F2405" i="3"/>
  <c r="H2404" i="3"/>
  <c r="I2404" i="3" s="1"/>
  <c r="H2397" i="5" l="1"/>
  <c r="G2397" i="5"/>
  <c r="F2397" i="5"/>
  <c r="E2398" i="5"/>
  <c r="E2417" i="4"/>
  <c r="C2418" i="4"/>
  <c r="G2086" i="4"/>
  <c r="H2086" i="4" s="1"/>
  <c r="H2405" i="3"/>
  <c r="I2405" i="3" s="1"/>
  <c r="F2406" i="3"/>
  <c r="G2407" i="3"/>
  <c r="H2398" i="5" l="1"/>
  <c r="G2398" i="5"/>
  <c r="F2398" i="5"/>
  <c r="E2399" i="5"/>
  <c r="E2418" i="4"/>
  <c r="C2419" i="4"/>
  <c r="G2087" i="4"/>
  <c r="H2087" i="4" s="1"/>
  <c r="G2408" i="3"/>
  <c r="F2407" i="3"/>
  <c r="H2406" i="3"/>
  <c r="I2406" i="3" s="1"/>
  <c r="G2399" i="5" l="1"/>
  <c r="E2400" i="5"/>
  <c r="H2399" i="5"/>
  <c r="F2399" i="5"/>
  <c r="E2419" i="4"/>
  <c r="C2420" i="4"/>
  <c r="G2088" i="4"/>
  <c r="H2088" i="4" s="1"/>
  <c r="H2407" i="3"/>
  <c r="I2407" i="3" s="1"/>
  <c r="F2408" i="3"/>
  <c r="G2409" i="3"/>
  <c r="E2401" i="5" l="1"/>
  <c r="H2400" i="5"/>
  <c r="G2400" i="5"/>
  <c r="F2400" i="5"/>
  <c r="E2420" i="4"/>
  <c r="C2421" i="4"/>
  <c r="G2089" i="4"/>
  <c r="H2089" i="4" s="1"/>
  <c r="G2410" i="3"/>
  <c r="F2409" i="3"/>
  <c r="H2408" i="3"/>
  <c r="I2408" i="3" s="1"/>
  <c r="H2401" i="5" l="1"/>
  <c r="G2401" i="5"/>
  <c r="F2401" i="5"/>
  <c r="E2402" i="5"/>
  <c r="E2421" i="4"/>
  <c r="C2422" i="4"/>
  <c r="G2090" i="4"/>
  <c r="H2090" i="4" s="1"/>
  <c r="H2409" i="3"/>
  <c r="I2409" i="3" s="1"/>
  <c r="F2410" i="3"/>
  <c r="G2411" i="3"/>
  <c r="H2402" i="5" l="1"/>
  <c r="G2402" i="5"/>
  <c r="F2402" i="5"/>
  <c r="E2403" i="5"/>
  <c r="E2422" i="4"/>
  <c r="C2423" i="4"/>
  <c r="G2091" i="4"/>
  <c r="H2091" i="4" s="1"/>
  <c r="G2412" i="3"/>
  <c r="F2411" i="3"/>
  <c r="H2410" i="3"/>
  <c r="I2410" i="3" s="1"/>
  <c r="F2403" i="5" l="1"/>
  <c r="E2404" i="5"/>
  <c r="H2403" i="5"/>
  <c r="G2403" i="5"/>
  <c r="E2423" i="4"/>
  <c r="C2424" i="4"/>
  <c r="G2092" i="4"/>
  <c r="H2092" i="4" s="1"/>
  <c r="F2412" i="3"/>
  <c r="H2411" i="3"/>
  <c r="I2411" i="3" s="1"/>
  <c r="G2413" i="3"/>
  <c r="H2404" i="5" l="1"/>
  <c r="G2404" i="5"/>
  <c r="F2404" i="5"/>
  <c r="E2405" i="5"/>
  <c r="E2424" i="4"/>
  <c r="C2425" i="4"/>
  <c r="G2093" i="4"/>
  <c r="H2093" i="4" s="1"/>
  <c r="G2414" i="3"/>
  <c r="F2413" i="3"/>
  <c r="H2412" i="3"/>
  <c r="I2412" i="3" s="1"/>
  <c r="E2406" i="5" l="1"/>
  <c r="H2405" i="5"/>
  <c r="G2405" i="5"/>
  <c r="F2405" i="5"/>
  <c r="E2425" i="4"/>
  <c r="C2426" i="4"/>
  <c r="G2094" i="4"/>
  <c r="H2094" i="4" s="1"/>
  <c r="H2413" i="3"/>
  <c r="I2413" i="3" s="1"/>
  <c r="F2414" i="3"/>
  <c r="G2415" i="3"/>
  <c r="G2406" i="5" l="1"/>
  <c r="F2406" i="5"/>
  <c r="E2407" i="5"/>
  <c r="H2406" i="5"/>
  <c r="E2426" i="4"/>
  <c r="C2427" i="4"/>
  <c r="G2095" i="4"/>
  <c r="H2095" i="4" s="1"/>
  <c r="G2416" i="3"/>
  <c r="H2414" i="3"/>
  <c r="I2414" i="3" s="1"/>
  <c r="F2415" i="3"/>
  <c r="H2407" i="5" l="1"/>
  <c r="G2407" i="5"/>
  <c r="F2407" i="5"/>
  <c r="E2408" i="5"/>
  <c r="E2427" i="4"/>
  <c r="C2428" i="4"/>
  <c r="G2096" i="4"/>
  <c r="H2096" i="4" s="1"/>
  <c r="F2416" i="3"/>
  <c r="H2415" i="3"/>
  <c r="I2415" i="3" s="1"/>
  <c r="G2417" i="3"/>
  <c r="E2409" i="5" l="1"/>
  <c r="H2408" i="5"/>
  <c r="G2408" i="5"/>
  <c r="F2408" i="5"/>
  <c r="E2428" i="4"/>
  <c r="C2429" i="4"/>
  <c r="G2097" i="4"/>
  <c r="H2097" i="4" s="1"/>
  <c r="G2418" i="3"/>
  <c r="H2416" i="3"/>
  <c r="I2416" i="3" s="1"/>
  <c r="F2417" i="3"/>
  <c r="E2410" i="5" l="1"/>
  <c r="H2409" i="5"/>
  <c r="G2409" i="5"/>
  <c r="F2409" i="5"/>
  <c r="E2429" i="4"/>
  <c r="C2430" i="4"/>
  <c r="G2098" i="4"/>
  <c r="H2098" i="4" s="1"/>
  <c r="H2417" i="3"/>
  <c r="I2417" i="3" s="1"/>
  <c r="F2418" i="3"/>
  <c r="G2419" i="3"/>
  <c r="H2410" i="5" l="1"/>
  <c r="G2410" i="5"/>
  <c r="F2410" i="5"/>
  <c r="E2411" i="5"/>
  <c r="E2430" i="4"/>
  <c r="C2431" i="4"/>
  <c r="G2099" i="4"/>
  <c r="H2099" i="4" s="1"/>
  <c r="G2420" i="3"/>
  <c r="F2419" i="3"/>
  <c r="H2418" i="3"/>
  <c r="I2418" i="3" s="1"/>
  <c r="G2411" i="5" l="1"/>
  <c r="E2412" i="5"/>
  <c r="H2411" i="5"/>
  <c r="F2411" i="5"/>
  <c r="E2431" i="4"/>
  <c r="C2432" i="4"/>
  <c r="G2100" i="4"/>
  <c r="H2100" i="4" s="1"/>
  <c r="H2419" i="3"/>
  <c r="I2419" i="3" s="1"/>
  <c r="F2420" i="3"/>
  <c r="G2421" i="3"/>
  <c r="E2413" i="5" l="1"/>
  <c r="H2412" i="5"/>
  <c r="G2412" i="5"/>
  <c r="F2412" i="5"/>
  <c r="E2432" i="4"/>
  <c r="C2433" i="4"/>
  <c r="G2101" i="4"/>
  <c r="H2101" i="4" s="1"/>
  <c r="G2422" i="3"/>
  <c r="F2421" i="3"/>
  <c r="H2420" i="3"/>
  <c r="I2420" i="3" s="1"/>
  <c r="H2413" i="5" l="1"/>
  <c r="G2413" i="5"/>
  <c r="F2413" i="5"/>
  <c r="E2414" i="5"/>
  <c r="E2433" i="4"/>
  <c r="C2434" i="4"/>
  <c r="G2102" i="4"/>
  <c r="H2102" i="4" s="1"/>
  <c r="H2421" i="3"/>
  <c r="I2421" i="3" s="1"/>
  <c r="F2422" i="3"/>
  <c r="G2423" i="3"/>
  <c r="H2414" i="5" l="1"/>
  <c r="G2414" i="5"/>
  <c r="F2414" i="5"/>
  <c r="E2415" i="5"/>
  <c r="E2434" i="4"/>
  <c r="C2435" i="4"/>
  <c r="G2103" i="4"/>
  <c r="H2103" i="4" s="1"/>
  <c r="G2424" i="3"/>
  <c r="F2423" i="3"/>
  <c r="H2422" i="3"/>
  <c r="I2422" i="3" s="1"/>
  <c r="F2415" i="5" l="1"/>
  <c r="E2416" i="5"/>
  <c r="H2415" i="5"/>
  <c r="G2415" i="5"/>
  <c r="E2435" i="4"/>
  <c r="C2436" i="4"/>
  <c r="G2104" i="4"/>
  <c r="H2104" i="4" s="1"/>
  <c r="H2423" i="3"/>
  <c r="I2423" i="3" s="1"/>
  <c r="F2424" i="3"/>
  <c r="G2425" i="3"/>
  <c r="H2416" i="5" l="1"/>
  <c r="G2416" i="5"/>
  <c r="F2416" i="5"/>
  <c r="E2417" i="5"/>
  <c r="E2436" i="4"/>
  <c r="C2437" i="4"/>
  <c r="G2105" i="4"/>
  <c r="H2105" i="4" s="1"/>
  <c r="F2425" i="3"/>
  <c r="H2424" i="3"/>
  <c r="I2424" i="3" s="1"/>
  <c r="G2426" i="3"/>
  <c r="E2418" i="5" l="1"/>
  <c r="H2417" i="5"/>
  <c r="G2417" i="5"/>
  <c r="F2417" i="5"/>
  <c r="E2437" i="4"/>
  <c r="C2438" i="4"/>
  <c r="G2106" i="4"/>
  <c r="H2106" i="4" s="1"/>
  <c r="G2427" i="3"/>
  <c r="F2426" i="3"/>
  <c r="H2425" i="3"/>
  <c r="I2425" i="3" s="1"/>
  <c r="G2418" i="5" l="1"/>
  <c r="F2418" i="5"/>
  <c r="E2419" i="5"/>
  <c r="H2418" i="5"/>
  <c r="E2438" i="4"/>
  <c r="C2439" i="4"/>
  <c r="G2107" i="4"/>
  <c r="H2107" i="4" s="1"/>
  <c r="H2426" i="3"/>
  <c r="I2426" i="3" s="1"/>
  <c r="F2427" i="3"/>
  <c r="G2428" i="3"/>
  <c r="H2419" i="5" l="1"/>
  <c r="G2419" i="5"/>
  <c r="F2419" i="5"/>
  <c r="E2420" i="5"/>
  <c r="E2439" i="4"/>
  <c r="C2440" i="4"/>
  <c r="G2108" i="4"/>
  <c r="H2108" i="4" s="1"/>
  <c r="F2428" i="3"/>
  <c r="H2427" i="3"/>
  <c r="I2427" i="3" s="1"/>
  <c r="G2429" i="3"/>
  <c r="E2421" i="5" l="1"/>
  <c r="H2420" i="5"/>
  <c r="G2420" i="5"/>
  <c r="F2420" i="5"/>
  <c r="E2440" i="4"/>
  <c r="C2441" i="4"/>
  <c r="G2109" i="4"/>
  <c r="H2109" i="4" s="1"/>
  <c r="G2430" i="3"/>
  <c r="F2429" i="3"/>
  <c r="H2428" i="3"/>
  <c r="I2428" i="3" s="1"/>
  <c r="E2422" i="5" l="1"/>
  <c r="H2421" i="5"/>
  <c r="G2421" i="5"/>
  <c r="F2421" i="5"/>
  <c r="E2441" i="4"/>
  <c r="C2442" i="4"/>
  <c r="G2110" i="4"/>
  <c r="H2110" i="4" s="1"/>
  <c r="H2429" i="3"/>
  <c r="I2429" i="3" s="1"/>
  <c r="F2430" i="3"/>
  <c r="G2431" i="3"/>
  <c r="H2422" i="5" l="1"/>
  <c r="G2422" i="5"/>
  <c r="F2422" i="5"/>
  <c r="E2423" i="5"/>
  <c r="E2442" i="4"/>
  <c r="C2443" i="4"/>
  <c r="G2111" i="4"/>
  <c r="H2111" i="4" s="1"/>
  <c r="G2432" i="3"/>
  <c r="F2431" i="3"/>
  <c r="H2430" i="3"/>
  <c r="I2430" i="3" s="1"/>
  <c r="G2423" i="5" l="1"/>
  <c r="E2424" i="5"/>
  <c r="H2423" i="5"/>
  <c r="F2423" i="5"/>
  <c r="E2443" i="4"/>
  <c r="C2444" i="4"/>
  <c r="G2112" i="4"/>
  <c r="H2112" i="4" s="1"/>
  <c r="H2431" i="3"/>
  <c r="I2431" i="3" s="1"/>
  <c r="F2432" i="3"/>
  <c r="G2433" i="3"/>
  <c r="E2425" i="5" l="1"/>
  <c r="H2424" i="5"/>
  <c r="G2424" i="5"/>
  <c r="F2424" i="5"/>
  <c r="E2444" i="4"/>
  <c r="C2445" i="4"/>
  <c r="G2113" i="4"/>
  <c r="H2113" i="4" s="1"/>
  <c r="G2434" i="3"/>
  <c r="F2433" i="3"/>
  <c r="H2432" i="3"/>
  <c r="I2432" i="3" s="1"/>
  <c r="H2425" i="5" l="1"/>
  <c r="G2425" i="5"/>
  <c r="F2425" i="5"/>
  <c r="E2426" i="5"/>
  <c r="E2445" i="4"/>
  <c r="C2446" i="4"/>
  <c r="G2114" i="4"/>
  <c r="H2114" i="4" s="1"/>
  <c r="H2433" i="3"/>
  <c r="I2433" i="3" s="1"/>
  <c r="F2434" i="3"/>
  <c r="G2435" i="3"/>
  <c r="H2426" i="5" l="1"/>
  <c r="G2426" i="5"/>
  <c r="F2426" i="5"/>
  <c r="E2427" i="5"/>
  <c r="E2446" i="4"/>
  <c r="C2447" i="4"/>
  <c r="G2115" i="4"/>
  <c r="H2115" i="4" s="1"/>
  <c r="G2436" i="3"/>
  <c r="F2435" i="3"/>
  <c r="H2434" i="3"/>
  <c r="I2434" i="3" s="1"/>
  <c r="F2427" i="5" l="1"/>
  <c r="E2428" i="5"/>
  <c r="H2427" i="5"/>
  <c r="G2427" i="5"/>
  <c r="E2447" i="4"/>
  <c r="C2448" i="4"/>
  <c r="G2116" i="4"/>
  <c r="H2116" i="4" s="1"/>
  <c r="F2436" i="3"/>
  <c r="H2435" i="3"/>
  <c r="I2435" i="3" s="1"/>
  <c r="G2437" i="3"/>
  <c r="H2428" i="5" l="1"/>
  <c r="G2428" i="5"/>
  <c r="F2428" i="5"/>
  <c r="E2429" i="5"/>
  <c r="E2448" i="4"/>
  <c r="C2449" i="4"/>
  <c r="G2117" i="4"/>
  <c r="H2117" i="4" s="1"/>
  <c r="G2438" i="3"/>
  <c r="H2436" i="3"/>
  <c r="I2436" i="3" s="1"/>
  <c r="F2437" i="3"/>
  <c r="E2430" i="5" l="1"/>
  <c r="H2429" i="5"/>
  <c r="G2429" i="5"/>
  <c r="F2429" i="5"/>
  <c r="E2449" i="4"/>
  <c r="C2450" i="4"/>
  <c r="G2118" i="4"/>
  <c r="H2118" i="4" s="1"/>
  <c r="F2438" i="3"/>
  <c r="H2437" i="3"/>
  <c r="I2437" i="3" s="1"/>
  <c r="G2439" i="3"/>
  <c r="G2430" i="5" l="1"/>
  <c r="F2430" i="5"/>
  <c r="E2431" i="5"/>
  <c r="H2430" i="5"/>
  <c r="E2450" i="4"/>
  <c r="C2451" i="4"/>
  <c r="G2119" i="4"/>
  <c r="H2119" i="4" s="1"/>
  <c r="G2440" i="3"/>
  <c r="H2438" i="3"/>
  <c r="I2438" i="3" s="1"/>
  <c r="F2439" i="3"/>
  <c r="H2431" i="5" l="1"/>
  <c r="G2431" i="5"/>
  <c r="F2431" i="5"/>
  <c r="E2432" i="5"/>
  <c r="E2451" i="4"/>
  <c r="C2452" i="4"/>
  <c r="G2120" i="4"/>
  <c r="H2120" i="4" s="1"/>
  <c r="F2440" i="3"/>
  <c r="H2439" i="3"/>
  <c r="I2439" i="3" s="1"/>
  <c r="G2441" i="3"/>
  <c r="E2433" i="5" l="1"/>
  <c r="H2432" i="5"/>
  <c r="G2432" i="5"/>
  <c r="F2432" i="5"/>
  <c r="E2452" i="4"/>
  <c r="C2453" i="4"/>
  <c r="G2121" i="4"/>
  <c r="H2121" i="4" s="1"/>
  <c r="G2442" i="3"/>
  <c r="F2441" i="3"/>
  <c r="H2440" i="3"/>
  <c r="I2440" i="3" s="1"/>
  <c r="E2434" i="5" l="1"/>
  <c r="H2433" i="5"/>
  <c r="G2433" i="5"/>
  <c r="F2433" i="5"/>
  <c r="E2453" i="4"/>
  <c r="C2454" i="4"/>
  <c r="G2122" i="4"/>
  <c r="H2122" i="4" s="1"/>
  <c r="G2443" i="3"/>
  <c r="H2441" i="3"/>
  <c r="I2441" i="3" s="1"/>
  <c r="F2442" i="3"/>
  <c r="H2434" i="5" l="1"/>
  <c r="G2434" i="5"/>
  <c r="F2434" i="5"/>
  <c r="E2435" i="5"/>
  <c r="E2454" i="4"/>
  <c r="C2455" i="4"/>
  <c r="G2123" i="4"/>
  <c r="H2123" i="4" s="1"/>
  <c r="F2443" i="3"/>
  <c r="H2442" i="3"/>
  <c r="I2442" i="3" s="1"/>
  <c r="G2444" i="3"/>
  <c r="G2435" i="5" l="1"/>
  <c r="E2436" i="5"/>
  <c r="H2435" i="5"/>
  <c r="F2435" i="5"/>
  <c r="E2455" i="4"/>
  <c r="C2456" i="4"/>
  <c r="G2124" i="4"/>
  <c r="H2124" i="4" s="1"/>
  <c r="G2445" i="3"/>
  <c r="H2443" i="3"/>
  <c r="I2443" i="3" s="1"/>
  <c r="F2444" i="3"/>
  <c r="E2437" i="5" l="1"/>
  <c r="H2436" i="5"/>
  <c r="G2436" i="5"/>
  <c r="F2436" i="5"/>
  <c r="E2456" i="4"/>
  <c r="C2457" i="4"/>
  <c r="G2125" i="4"/>
  <c r="H2125" i="4" s="1"/>
  <c r="F2445" i="3"/>
  <c r="H2444" i="3"/>
  <c r="I2444" i="3" s="1"/>
  <c r="G2446" i="3"/>
  <c r="H2437" i="5" l="1"/>
  <c r="G2437" i="5"/>
  <c r="F2437" i="5"/>
  <c r="E2438" i="5"/>
  <c r="E2457" i="4"/>
  <c r="C2458" i="4"/>
  <c r="G2126" i="4"/>
  <c r="H2126" i="4" s="1"/>
  <c r="G2447" i="3"/>
  <c r="H2445" i="3"/>
  <c r="I2445" i="3" s="1"/>
  <c r="F2446" i="3"/>
  <c r="H2438" i="5" l="1"/>
  <c r="G2438" i="5"/>
  <c r="F2438" i="5"/>
  <c r="E2439" i="5"/>
  <c r="E2458" i="4"/>
  <c r="C2459" i="4"/>
  <c r="G2127" i="4"/>
  <c r="H2127" i="4" s="1"/>
  <c r="F2447" i="3"/>
  <c r="H2446" i="3"/>
  <c r="I2446" i="3" s="1"/>
  <c r="G2448" i="3"/>
  <c r="F2439" i="5" l="1"/>
  <c r="E2440" i="5"/>
  <c r="H2439" i="5"/>
  <c r="G2439" i="5"/>
  <c r="E2459" i="4"/>
  <c r="C2460" i="4"/>
  <c r="G2128" i="4"/>
  <c r="H2128" i="4" s="1"/>
  <c r="G2449" i="3"/>
  <c r="F2448" i="3"/>
  <c r="H2447" i="3"/>
  <c r="I2447" i="3" s="1"/>
  <c r="H2440" i="5" l="1"/>
  <c r="G2440" i="5"/>
  <c r="F2440" i="5"/>
  <c r="E2441" i="5"/>
  <c r="E2460" i="4"/>
  <c r="C2461" i="4"/>
  <c r="G2129" i="4"/>
  <c r="H2129" i="4" s="1"/>
  <c r="H2448" i="3"/>
  <c r="I2448" i="3" s="1"/>
  <c r="F2449" i="3"/>
  <c r="G2450" i="3"/>
  <c r="F2441" i="5" l="1"/>
  <c r="E2442" i="5"/>
  <c r="H2441" i="5"/>
  <c r="G2441" i="5"/>
  <c r="E2461" i="4"/>
  <c r="C2462" i="4"/>
  <c r="G2130" i="4"/>
  <c r="H2130" i="4" s="1"/>
  <c r="G2451" i="3"/>
  <c r="F2450" i="3"/>
  <c r="H2449" i="3"/>
  <c r="I2449" i="3" s="1"/>
  <c r="H2442" i="5" l="1"/>
  <c r="G2442" i="5"/>
  <c r="F2442" i="5"/>
  <c r="E2443" i="5"/>
  <c r="E2462" i="4"/>
  <c r="C2463" i="4"/>
  <c r="G2131" i="4"/>
  <c r="H2131" i="4" s="1"/>
  <c r="H2450" i="3"/>
  <c r="I2450" i="3" s="1"/>
  <c r="F2451" i="3"/>
  <c r="G2452" i="3"/>
  <c r="E2444" i="5" l="1"/>
  <c r="H2443" i="5"/>
  <c r="G2443" i="5"/>
  <c r="F2443" i="5"/>
  <c r="E2463" i="4"/>
  <c r="C2464" i="4"/>
  <c r="G2132" i="4"/>
  <c r="H2132" i="4" s="1"/>
  <c r="G2453" i="3"/>
  <c r="F2452" i="3"/>
  <c r="H2451" i="3"/>
  <c r="I2451" i="3" s="1"/>
  <c r="F2444" i="5" l="1"/>
  <c r="E2445" i="5"/>
  <c r="H2444" i="5"/>
  <c r="G2444" i="5"/>
  <c r="E2464" i="4"/>
  <c r="C2465" i="4"/>
  <c r="G2133" i="4"/>
  <c r="H2133" i="4" s="1"/>
  <c r="F2453" i="3"/>
  <c r="H2452" i="3"/>
  <c r="I2452" i="3" s="1"/>
  <c r="G2454" i="3"/>
  <c r="E2446" i="5" l="1"/>
  <c r="H2445" i="5"/>
  <c r="G2445" i="5"/>
  <c r="F2445" i="5"/>
  <c r="E2465" i="4"/>
  <c r="C2466" i="4"/>
  <c r="G2134" i="4"/>
  <c r="H2134" i="4" s="1"/>
  <c r="G2455" i="3"/>
  <c r="H2453" i="3"/>
  <c r="I2453" i="3" s="1"/>
  <c r="F2454" i="3"/>
  <c r="E2447" i="5" l="1"/>
  <c r="H2446" i="5"/>
  <c r="G2446" i="5"/>
  <c r="F2446" i="5"/>
  <c r="E2466" i="4"/>
  <c r="C2467" i="4"/>
  <c r="G2135" i="4"/>
  <c r="H2135" i="4" s="1"/>
  <c r="F2455" i="3"/>
  <c r="H2454" i="3"/>
  <c r="I2454" i="3" s="1"/>
  <c r="G2456" i="3"/>
  <c r="F2447" i="5" l="1"/>
  <c r="G2447" i="5"/>
  <c r="H2447" i="5"/>
  <c r="E2448" i="5"/>
  <c r="E2467" i="4"/>
  <c r="C2468" i="4"/>
  <c r="G2136" i="4"/>
  <c r="H2136" i="4" s="1"/>
  <c r="G2457" i="3"/>
  <c r="H2455" i="3"/>
  <c r="I2455" i="3" s="1"/>
  <c r="F2456" i="3"/>
  <c r="F2448" i="5" l="1"/>
  <c r="E2449" i="5"/>
  <c r="H2448" i="5"/>
  <c r="G2448" i="5"/>
  <c r="E2468" i="4"/>
  <c r="C2469" i="4"/>
  <c r="G2137" i="4"/>
  <c r="H2137" i="4" s="1"/>
  <c r="F2457" i="3"/>
  <c r="H2456" i="3"/>
  <c r="I2456" i="3" s="1"/>
  <c r="G2458" i="3"/>
  <c r="E2450" i="5" l="1"/>
  <c r="H2449" i="5"/>
  <c r="G2449" i="5"/>
  <c r="F2449" i="5"/>
  <c r="E2469" i="4"/>
  <c r="C2470" i="4"/>
  <c r="G2138" i="4"/>
  <c r="H2138" i="4" s="1"/>
  <c r="G2459" i="3"/>
  <c r="H2457" i="3"/>
  <c r="I2457" i="3" s="1"/>
  <c r="F2458" i="3"/>
  <c r="F2450" i="5" l="1"/>
  <c r="H2450" i="5"/>
  <c r="G2450" i="5"/>
  <c r="E2451" i="5"/>
  <c r="E2470" i="4"/>
  <c r="C2471" i="4"/>
  <c r="G2139" i="4"/>
  <c r="H2139" i="4" s="1"/>
  <c r="F2459" i="3"/>
  <c r="H2458" i="3"/>
  <c r="I2458" i="3" s="1"/>
  <c r="G2460" i="3"/>
  <c r="H2451" i="5" l="1"/>
  <c r="G2451" i="5"/>
  <c r="F2451" i="5"/>
  <c r="E2452" i="5"/>
  <c r="E2471" i="4"/>
  <c r="C2472" i="4"/>
  <c r="G2140" i="4"/>
  <c r="H2140" i="4" s="1"/>
  <c r="G2461" i="3"/>
  <c r="F2460" i="3"/>
  <c r="H2459" i="3"/>
  <c r="I2459" i="3" s="1"/>
  <c r="F2452" i="5" l="1"/>
  <c r="E2453" i="5"/>
  <c r="H2452" i="5"/>
  <c r="G2452" i="5"/>
  <c r="E2472" i="4"/>
  <c r="C2473" i="4"/>
  <c r="G2141" i="4"/>
  <c r="H2141" i="4" s="1"/>
  <c r="H2460" i="3"/>
  <c r="I2460" i="3" s="1"/>
  <c r="F2461" i="3"/>
  <c r="G2462" i="3"/>
  <c r="F2453" i="5" l="1"/>
  <c r="E2454" i="5"/>
  <c r="H2453" i="5"/>
  <c r="G2453" i="5"/>
  <c r="E2473" i="4"/>
  <c r="C2474" i="4"/>
  <c r="G2142" i="4"/>
  <c r="H2142" i="4" s="1"/>
  <c r="F2462" i="3"/>
  <c r="H2461" i="3"/>
  <c r="I2461" i="3" s="1"/>
  <c r="G2463" i="3"/>
  <c r="E2455" i="5" l="1"/>
  <c r="H2454" i="5"/>
  <c r="G2454" i="5"/>
  <c r="F2454" i="5"/>
  <c r="E2474" i="4"/>
  <c r="C2475" i="4"/>
  <c r="G2143" i="4"/>
  <c r="H2143" i="4" s="1"/>
  <c r="G2464" i="3"/>
  <c r="H2462" i="3"/>
  <c r="I2462" i="3" s="1"/>
  <c r="F2463" i="3"/>
  <c r="H2455" i="5" l="1"/>
  <c r="G2455" i="5"/>
  <c r="F2455" i="5"/>
  <c r="E2456" i="5"/>
  <c r="E2475" i="4"/>
  <c r="C2476" i="4"/>
  <c r="G2144" i="4"/>
  <c r="H2144" i="4" s="1"/>
  <c r="F2464" i="3"/>
  <c r="H2463" i="3"/>
  <c r="I2463" i="3" s="1"/>
  <c r="G2465" i="3"/>
  <c r="F2456" i="5" l="1"/>
  <c r="E2457" i="5"/>
  <c r="H2456" i="5"/>
  <c r="G2456" i="5"/>
  <c r="E2476" i="4"/>
  <c r="C2477" i="4"/>
  <c r="G2145" i="4"/>
  <c r="H2145" i="4" s="1"/>
  <c r="G2466" i="3"/>
  <c r="F2465" i="3"/>
  <c r="H2464" i="3"/>
  <c r="I2464" i="3" s="1"/>
  <c r="F2457" i="5" l="1"/>
  <c r="E2458" i="5"/>
  <c r="H2457" i="5"/>
  <c r="G2457" i="5"/>
  <c r="E2477" i="4"/>
  <c r="C2478" i="4"/>
  <c r="G2146" i="4"/>
  <c r="H2146" i="4" s="1"/>
  <c r="G2467" i="3"/>
  <c r="H2465" i="3"/>
  <c r="I2465" i="3" s="1"/>
  <c r="F2466" i="3"/>
  <c r="E2459" i="5" l="1"/>
  <c r="H2458" i="5"/>
  <c r="G2458" i="5"/>
  <c r="F2458" i="5"/>
  <c r="E2478" i="4"/>
  <c r="C2479" i="4"/>
  <c r="G2147" i="4"/>
  <c r="H2147" i="4" s="1"/>
  <c r="F2467" i="3"/>
  <c r="H2466" i="3"/>
  <c r="I2466" i="3" s="1"/>
  <c r="G2468" i="3"/>
  <c r="F2459" i="5" l="1"/>
  <c r="E2460" i="5"/>
  <c r="H2459" i="5"/>
  <c r="G2459" i="5"/>
  <c r="E2479" i="4"/>
  <c r="C2480" i="4"/>
  <c r="G2148" i="4"/>
  <c r="H2148" i="4" s="1"/>
  <c r="G2469" i="3"/>
  <c r="H2467" i="3"/>
  <c r="I2467" i="3" s="1"/>
  <c r="F2468" i="3"/>
  <c r="G2460" i="5" l="1"/>
  <c r="F2460" i="5"/>
  <c r="H2460" i="5"/>
  <c r="E2461" i="5"/>
  <c r="E2480" i="4"/>
  <c r="C2481" i="4"/>
  <c r="G2149" i="4"/>
  <c r="H2149" i="4" s="1"/>
  <c r="F2469" i="3"/>
  <c r="H2468" i="3"/>
  <c r="I2468" i="3" s="1"/>
  <c r="G2470" i="3"/>
  <c r="F2461" i="5" l="1"/>
  <c r="E2462" i="5"/>
  <c r="H2461" i="5"/>
  <c r="G2461" i="5"/>
  <c r="E2481" i="4"/>
  <c r="C2482" i="4"/>
  <c r="G2150" i="4"/>
  <c r="H2150" i="4" s="1"/>
  <c r="G2471" i="3"/>
  <c r="H2469" i="3"/>
  <c r="I2469" i="3" s="1"/>
  <c r="F2470" i="3"/>
  <c r="F2462" i="5" l="1"/>
  <c r="E2463" i="5"/>
  <c r="H2462" i="5"/>
  <c r="G2462" i="5"/>
  <c r="E2482" i="4"/>
  <c r="C2483" i="4"/>
  <c r="G2151" i="4"/>
  <c r="H2151" i="4" s="1"/>
  <c r="F2471" i="3"/>
  <c r="H2470" i="3"/>
  <c r="I2470" i="3" s="1"/>
  <c r="G2472" i="3"/>
  <c r="H2463" i="5" l="1"/>
  <c r="G2463" i="5"/>
  <c r="F2463" i="5"/>
  <c r="E2464" i="5"/>
  <c r="E2483" i="4"/>
  <c r="C2484" i="4"/>
  <c r="G2152" i="4"/>
  <c r="H2152" i="4" s="1"/>
  <c r="G2473" i="3"/>
  <c r="F2472" i="3"/>
  <c r="H2471" i="3"/>
  <c r="I2471" i="3" s="1"/>
  <c r="H2464" i="5" l="1"/>
  <c r="G2464" i="5"/>
  <c r="F2464" i="5"/>
  <c r="E2465" i="5"/>
  <c r="E2484" i="4"/>
  <c r="C2485" i="4"/>
  <c r="G2153" i="4"/>
  <c r="H2153" i="4" s="1"/>
  <c r="H2472" i="3"/>
  <c r="I2472" i="3" s="1"/>
  <c r="F2473" i="3"/>
  <c r="G2474" i="3"/>
  <c r="F2465" i="5" l="1"/>
  <c r="G2465" i="5"/>
  <c r="E2466" i="5"/>
  <c r="H2465" i="5"/>
  <c r="E2485" i="4"/>
  <c r="C2486" i="4"/>
  <c r="G2154" i="4"/>
  <c r="H2154" i="4" s="1"/>
  <c r="G2475" i="3"/>
  <c r="F2474" i="3"/>
  <c r="H2473" i="3"/>
  <c r="I2473" i="3" s="1"/>
  <c r="E2467" i="5" l="1"/>
  <c r="H2466" i="5"/>
  <c r="G2466" i="5"/>
  <c r="F2466" i="5"/>
  <c r="E2486" i="4"/>
  <c r="C2487" i="4"/>
  <c r="G2155" i="4"/>
  <c r="H2155" i="4" s="1"/>
  <c r="G2476" i="3"/>
  <c r="H2474" i="3"/>
  <c r="I2474" i="3" s="1"/>
  <c r="F2475" i="3"/>
  <c r="E2468" i="5" l="1"/>
  <c r="H2467" i="5"/>
  <c r="G2467" i="5"/>
  <c r="F2467" i="5"/>
  <c r="E2487" i="4"/>
  <c r="C2488" i="4"/>
  <c r="G2156" i="4"/>
  <c r="H2156" i="4" s="1"/>
  <c r="F2476" i="3"/>
  <c r="H2475" i="3"/>
  <c r="I2475" i="3" s="1"/>
  <c r="G2477" i="3"/>
  <c r="F2468" i="5" l="1"/>
  <c r="E2469" i="5"/>
  <c r="H2468" i="5"/>
  <c r="G2468" i="5"/>
  <c r="E2488" i="4"/>
  <c r="C2489" i="4"/>
  <c r="G2157" i="4"/>
  <c r="H2157" i="4" s="1"/>
  <c r="G2478" i="3"/>
  <c r="F2477" i="3"/>
  <c r="H2476" i="3"/>
  <c r="I2476" i="3" s="1"/>
  <c r="E2470" i="5" l="1"/>
  <c r="H2469" i="5"/>
  <c r="G2469" i="5"/>
  <c r="F2469" i="5"/>
  <c r="E2489" i="4"/>
  <c r="C2490" i="4"/>
  <c r="G2158" i="4"/>
  <c r="H2158" i="4" s="1"/>
  <c r="G2479" i="3"/>
  <c r="H2477" i="3"/>
  <c r="I2477" i="3" s="1"/>
  <c r="F2478" i="3"/>
  <c r="F2470" i="5" l="1"/>
  <c r="G2470" i="5"/>
  <c r="E2471" i="5"/>
  <c r="H2470" i="5"/>
  <c r="E2490" i="4"/>
  <c r="C2491" i="4"/>
  <c r="G2159" i="4"/>
  <c r="H2159" i="4" s="1"/>
  <c r="F2479" i="3"/>
  <c r="H2478" i="3"/>
  <c r="I2478" i="3" s="1"/>
  <c r="G2480" i="3"/>
  <c r="F2471" i="5" l="1"/>
  <c r="E2472" i="5"/>
  <c r="H2471" i="5"/>
  <c r="G2471" i="5"/>
  <c r="E2491" i="4"/>
  <c r="C2492" i="4"/>
  <c r="G2160" i="4"/>
  <c r="H2160" i="4" s="1"/>
  <c r="G2481" i="3"/>
  <c r="H2479" i="3"/>
  <c r="I2479" i="3" s="1"/>
  <c r="F2480" i="3"/>
  <c r="E2473" i="5" l="1"/>
  <c r="H2472" i="5"/>
  <c r="G2472" i="5"/>
  <c r="F2472" i="5"/>
  <c r="E2492" i="4"/>
  <c r="C2493" i="4"/>
  <c r="G2161" i="4"/>
  <c r="H2161" i="4" s="1"/>
  <c r="F2481" i="3"/>
  <c r="H2480" i="3"/>
  <c r="I2480" i="3" s="1"/>
  <c r="G2482" i="3"/>
  <c r="G2473" i="5" l="1"/>
  <c r="F2473" i="5"/>
  <c r="E2474" i="5"/>
  <c r="H2473" i="5"/>
  <c r="E2493" i="4"/>
  <c r="C2494" i="4"/>
  <c r="G2162" i="4"/>
  <c r="H2162" i="4" s="1"/>
  <c r="G2483" i="3"/>
  <c r="H2481" i="3"/>
  <c r="I2481" i="3" s="1"/>
  <c r="F2482" i="3"/>
  <c r="F2474" i="5" l="1"/>
  <c r="E2475" i="5"/>
  <c r="H2474" i="5"/>
  <c r="G2474" i="5"/>
  <c r="E2494" i="4"/>
  <c r="C2495" i="4"/>
  <c r="G2163" i="4"/>
  <c r="H2163" i="4" s="1"/>
  <c r="F2483" i="3"/>
  <c r="H2482" i="3"/>
  <c r="I2482" i="3" s="1"/>
  <c r="G2484" i="3"/>
  <c r="E2476" i="5" l="1"/>
  <c r="H2475" i="5"/>
  <c r="F2475" i="5"/>
  <c r="G2475" i="5"/>
  <c r="E2495" i="4"/>
  <c r="C2496" i="4"/>
  <c r="G2164" i="4"/>
  <c r="H2164" i="4" s="1"/>
  <c r="G2485" i="3"/>
  <c r="F2484" i="3"/>
  <c r="H2483" i="3"/>
  <c r="I2483" i="3" s="1"/>
  <c r="H2476" i="5" l="1"/>
  <c r="G2476" i="5"/>
  <c r="F2476" i="5"/>
  <c r="E2477" i="5"/>
  <c r="E2496" i="4"/>
  <c r="C2497" i="4"/>
  <c r="G2165" i="4"/>
  <c r="H2165" i="4" s="1"/>
  <c r="G2486" i="3"/>
  <c r="H2484" i="3"/>
  <c r="I2484" i="3" s="1"/>
  <c r="F2485" i="3"/>
  <c r="F2477" i="5" l="1"/>
  <c r="E2478" i="5"/>
  <c r="H2477" i="5"/>
  <c r="G2477" i="5"/>
  <c r="E2497" i="4"/>
  <c r="C2498" i="4"/>
  <c r="G2166" i="4"/>
  <c r="H2166" i="4" s="1"/>
  <c r="F2486" i="3"/>
  <c r="H2485" i="3"/>
  <c r="I2485" i="3" s="1"/>
  <c r="G2487" i="3"/>
  <c r="E2479" i="5" l="1"/>
  <c r="H2478" i="5"/>
  <c r="G2478" i="5"/>
  <c r="F2478" i="5"/>
  <c r="E2498" i="4"/>
  <c r="C2499" i="4"/>
  <c r="G2167" i="4"/>
  <c r="H2167" i="4" s="1"/>
  <c r="G2488" i="3"/>
  <c r="H2486" i="3"/>
  <c r="I2486" i="3" s="1"/>
  <c r="F2487" i="3"/>
  <c r="E2480" i="5" l="1"/>
  <c r="H2479" i="5"/>
  <c r="G2479" i="5"/>
  <c r="F2479" i="5"/>
  <c r="E2499" i="4"/>
  <c r="C2500" i="4"/>
  <c r="G2168" i="4"/>
  <c r="H2168" i="4" s="1"/>
  <c r="F2488" i="3"/>
  <c r="H2487" i="3"/>
  <c r="I2487" i="3" s="1"/>
  <c r="G2489" i="3"/>
  <c r="F2480" i="5" l="1"/>
  <c r="E2481" i="5"/>
  <c r="H2480" i="5"/>
  <c r="G2480" i="5"/>
  <c r="E2500" i="4"/>
  <c r="C2501" i="4"/>
  <c r="G2169" i="4"/>
  <c r="H2169" i="4" s="1"/>
  <c r="G2490" i="3"/>
  <c r="F2489" i="3"/>
  <c r="H2488" i="3"/>
  <c r="I2488" i="3" s="1"/>
  <c r="F2481" i="5" l="1"/>
  <c r="H2481" i="5"/>
  <c r="E2482" i="5"/>
  <c r="G2481" i="5"/>
  <c r="E2501" i="4"/>
  <c r="C2502" i="4"/>
  <c r="G2170" i="4"/>
  <c r="H2170" i="4" s="1"/>
  <c r="H2489" i="3"/>
  <c r="I2489" i="3" s="1"/>
  <c r="F2490" i="3"/>
  <c r="G2491" i="3"/>
  <c r="E2483" i="5" l="1"/>
  <c r="H2482" i="5"/>
  <c r="G2482" i="5"/>
  <c r="F2482" i="5"/>
  <c r="E2502" i="4"/>
  <c r="C2503" i="4"/>
  <c r="G2171" i="4"/>
  <c r="H2171" i="4" s="1"/>
  <c r="G2492" i="3"/>
  <c r="F2491" i="3"/>
  <c r="H2490" i="3"/>
  <c r="I2490" i="3" s="1"/>
  <c r="F2483" i="5" l="1"/>
  <c r="G2483" i="5"/>
  <c r="E2484" i="5"/>
  <c r="H2483" i="5"/>
  <c r="E2503" i="4"/>
  <c r="C2504" i="4"/>
  <c r="G2172" i="4"/>
  <c r="H2172" i="4" s="1"/>
  <c r="H2491" i="3"/>
  <c r="I2491" i="3" s="1"/>
  <c r="F2492" i="3"/>
  <c r="G2493" i="3"/>
  <c r="E2485" i="5" l="1"/>
  <c r="H2484" i="5"/>
  <c r="G2484" i="5"/>
  <c r="F2484" i="5"/>
  <c r="E2504" i="4"/>
  <c r="C2505" i="4"/>
  <c r="G2173" i="4"/>
  <c r="H2173" i="4" s="1"/>
  <c r="F2493" i="3"/>
  <c r="H2492" i="3"/>
  <c r="I2492" i="3" s="1"/>
  <c r="G2494" i="3"/>
  <c r="E2486" i="5" l="1"/>
  <c r="H2485" i="5"/>
  <c r="G2485" i="5"/>
  <c r="F2485" i="5"/>
  <c r="E2505" i="4"/>
  <c r="C2506" i="4"/>
  <c r="G2174" i="4"/>
  <c r="H2174" i="4" s="1"/>
  <c r="G2495" i="3"/>
  <c r="H2493" i="3"/>
  <c r="I2493" i="3" s="1"/>
  <c r="F2494" i="3"/>
  <c r="F2486" i="5" l="1"/>
  <c r="H2486" i="5"/>
  <c r="G2486" i="5"/>
  <c r="E2487" i="5"/>
  <c r="E2506" i="4"/>
  <c r="C2507" i="4"/>
  <c r="G2175" i="4"/>
  <c r="H2175" i="4" s="1"/>
  <c r="F2495" i="3"/>
  <c r="H2494" i="3"/>
  <c r="I2494" i="3" s="1"/>
  <c r="G2496" i="3"/>
  <c r="F2487" i="5" l="1"/>
  <c r="H2487" i="5"/>
  <c r="E2488" i="5"/>
  <c r="G2487" i="5"/>
  <c r="E2507" i="4"/>
  <c r="C2508" i="4"/>
  <c r="G2176" i="4"/>
  <c r="H2176" i="4" s="1"/>
  <c r="G2497" i="3"/>
  <c r="F2496" i="3"/>
  <c r="H2495" i="3"/>
  <c r="I2495" i="3" s="1"/>
  <c r="E2489" i="5" l="1"/>
  <c r="H2488" i="5"/>
  <c r="G2488" i="5"/>
  <c r="F2488" i="5"/>
  <c r="E2508" i="4"/>
  <c r="C2509" i="4"/>
  <c r="G2177" i="4"/>
  <c r="H2177" i="4" s="1"/>
  <c r="H2496" i="3"/>
  <c r="I2496" i="3" s="1"/>
  <c r="F2497" i="3"/>
  <c r="G2498" i="3"/>
  <c r="F2489" i="5" l="1"/>
  <c r="E2490" i="5"/>
  <c r="H2489" i="5"/>
  <c r="G2489" i="5"/>
  <c r="E2509" i="4"/>
  <c r="C2510" i="4"/>
  <c r="G2178" i="4"/>
  <c r="H2178" i="4" s="1"/>
  <c r="G2499" i="3"/>
  <c r="F2498" i="3"/>
  <c r="H2497" i="3"/>
  <c r="I2497" i="3" s="1"/>
  <c r="E2491" i="5" l="1"/>
  <c r="H2490" i="5"/>
  <c r="G2490" i="5"/>
  <c r="F2490" i="5"/>
  <c r="E2510" i="4"/>
  <c r="C2511" i="4"/>
  <c r="G2179" i="4"/>
  <c r="H2179" i="4" s="1"/>
  <c r="G2500" i="3"/>
  <c r="H2498" i="3"/>
  <c r="I2498" i="3" s="1"/>
  <c r="F2499" i="3"/>
  <c r="E2492" i="5" l="1"/>
  <c r="H2491" i="5"/>
  <c r="G2491" i="5"/>
  <c r="F2491" i="5"/>
  <c r="E2511" i="4"/>
  <c r="C2512" i="4"/>
  <c r="G2180" i="4"/>
  <c r="H2180" i="4" s="1"/>
  <c r="F2500" i="3"/>
  <c r="H2499" i="3"/>
  <c r="I2499" i="3" s="1"/>
  <c r="G2501" i="3"/>
  <c r="F2492" i="5" l="1"/>
  <c r="E2493" i="5"/>
  <c r="H2492" i="5"/>
  <c r="G2492" i="5"/>
  <c r="E2512" i="4"/>
  <c r="C2513" i="4"/>
  <c r="G2181" i="4"/>
  <c r="H2181" i="4" s="1"/>
  <c r="G2502" i="3"/>
  <c r="F2501" i="3"/>
  <c r="H2500" i="3"/>
  <c r="I2500" i="3" s="1"/>
  <c r="F2493" i="5" l="1"/>
  <c r="H2493" i="5"/>
  <c r="E2494" i="5"/>
  <c r="G2493" i="5"/>
  <c r="E2513" i="4"/>
  <c r="C2514" i="4"/>
  <c r="G2182" i="4"/>
  <c r="H2182" i="4" s="1"/>
  <c r="H2501" i="3"/>
  <c r="I2501" i="3" s="1"/>
  <c r="F2502" i="3"/>
  <c r="G2503" i="3"/>
  <c r="E2495" i="5" l="1"/>
  <c r="H2494" i="5"/>
  <c r="G2494" i="5"/>
  <c r="F2494" i="5"/>
  <c r="E2514" i="4"/>
  <c r="C2515" i="4"/>
  <c r="G2183" i="4"/>
  <c r="H2183" i="4" s="1"/>
  <c r="G2504" i="3"/>
  <c r="F2503" i="3"/>
  <c r="H2502" i="3"/>
  <c r="I2502" i="3" s="1"/>
  <c r="F2495" i="5" l="1"/>
  <c r="E2496" i="5"/>
  <c r="H2495" i="5"/>
  <c r="G2495" i="5"/>
  <c r="E2515" i="4"/>
  <c r="C2516" i="4"/>
  <c r="G2184" i="4"/>
  <c r="H2184" i="4" s="1"/>
  <c r="H2503" i="3"/>
  <c r="I2503" i="3" s="1"/>
  <c r="F2504" i="3"/>
  <c r="G2505" i="3"/>
  <c r="G2496" i="5" l="1"/>
  <c r="F2496" i="5"/>
  <c r="E2497" i="5"/>
  <c r="H2496" i="5"/>
  <c r="E2516" i="4"/>
  <c r="C2517" i="4"/>
  <c r="G2185" i="4"/>
  <c r="H2185" i="4" s="1"/>
  <c r="G2506" i="3"/>
  <c r="F2505" i="3"/>
  <c r="H2504" i="3"/>
  <c r="I2504" i="3" s="1"/>
  <c r="G2497" i="5" l="1"/>
  <c r="E2498" i="5"/>
  <c r="H2497" i="5"/>
  <c r="F2497" i="5"/>
  <c r="E2517" i="4"/>
  <c r="C2518" i="4"/>
  <c r="G2186" i="4"/>
  <c r="H2186" i="4" s="1"/>
  <c r="H2505" i="3"/>
  <c r="I2505" i="3" s="1"/>
  <c r="F2506" i="3"/>
  <c r="G2507" i="3"/>
  <c r="F2498" i="5" l="1"/>
  <c r="E2499" i="5"/>
  <c r="H2498" i="5"/>
  <c r="G2498" i="5"/>
  <c r="E2518" i="4"/>
  <c r="C2519" i="4"/>
  <c r="G2187" i="4"/>
  <c r="H2187" i="4" s="1"/>
  <c r="G2508" i="3"/>
  <c r="F2507" i="3"/>
  <c r="H2506" i="3"/>
  <c r="I2506" i="3" s="1"/>
  <c r="H2499" i="5" l="1"/>
  <c r="G2499" i="5"/>
  <c r="F2499" i="5"/>
  <c r="E2500" i="5"/>
  <c r="E2519" i="4"/>
  <c r="C2520" i="4"/>
  <c r="G2188" i="4"/>
  <c r="H2188" i="4" s="1"/>
  <c r="F2508" i="3"/>
  <c r="H2507" i="3"/>
  <c r="I2507" i="3" s="1"/>
  <c r="G2509" i="3"/>
  <c r="H2500" i="5" l="1"/>
  <c r="E2501" i="5"/>
  <c r="G2500" i="5"/>
  <c r="F2500" i="5"/>
  <c r="E2520" i="4"/>
  <c r="C2521" i="4"/>
  <c r="G2189" i="4"/>
  <c r="H2189" i="4" s="1"/>
  <c r="G2510" i="3"/>
  <c r="H2508" i="3"/>
  <c r="I2508" i="3" s="1"/>
  <c r="F2509" i="3"/>
  <c r="F2501" i="5" l="1"/>
  <c r="E2502" i="5"/>
  <c r="H2501" i="5"/>
  <c r="G2501" i="5"/>
  <c r="E2521" i="4"/>
  <c r="C2522" i="4"/>
  <c r="G2190" i="4"/>
  <c r="H2190" i="4" s="1"/>
  <c r="F2510" i="3"/>
  <c r="H2509" i="3"/>
  <c r="I2509" i="3" s="1"/>
  <c r="G2511" i="3"/>
  <c r="E2503" i="5" l="1"/>
  <c r="H2502" i="5"/>
  <c r="G2502" i="5"/>
  <c r="F2502" i="5"/>
  <c r="E2522" i="4"/>
  <c r="C2523" i="4"/>
  <c r="G2191" i="4"/>
  <c r="H2191" i="4" s="1"/>
  <c r="G2512" i="3"/>
  <c r="H2510" i="3"/>
  <c r="I2510" i="3" s="1"/>
  <c r="F2511" i="3"/>
  <c r="E2504" i="5" l="1"/>
  <c r="H2503" i="5"/>
  <c r="G2503" i="5"/>
  <c r="F2503" i="5"/>
  <c r="E2523" i="4"/>
  <c r="C2524" i="4"/>
  <c r="G2192" i="4"/>
  <c r="H2192" i="4" s="1"/>
  <c r="F2512" i="3"/>
  <c r="H2511" i="3"/>
  <c r="I2511" i="3" s="1"/>
  <c r="G2513" i="3"/>
  <c r="H2504" i="5" l="1"/>
  <c r="F2504" i="5"/>
  <c r="E2505" i="5"/>
  <c r="G2504" i="5"/>
  <c r="E2524" i="4"/>
  <c r="C2525" i="4"/>
  <c r="G2193" i="4"/>
  <c r="H2193" i="4" s="1"/>
  <c r="G2514" i="3"/>
  <c r="F2513" i="3"/>
  <c r="H2512" i="3"/>
  <c r="I2512" i="3" s="1"/>
  <c r="E2506" i="5" l="1"/>
  <c r="H2505" i="5"/>
  <c r="G2505" i="5"/>
  <c r="F2505" i="5"/>
  <c r="E2525" i="4"/>
  <c r="C2526" i="4"/>
  <c r="G2194" i="4"/>
  <c r="H2194" i="4" s="1"/>
  <c r="H2513" i="3"/>
  <c r="I2513" i="3" s="1"/>
  <c r="F2514" i="3"/>
  <c r="G2515" i="3"/>
  <c r="G2506" i="5" l="1"/>
  <c r="F2506" i="5"/>
  <c r="H2506" i="5"/>
  <c r="E2507" i="5"/>
  <c r="E2526" i="4"/>
  <c r="C2527" i="4"/>
  <c r="G2195" i="4"/>
  <c r="H2195" i="4" s="1"/>
  <c r="G2516" i="3"/>
  <c r="F2515" i="3"/>
  <c r="H2514" i="3"/>
  <c r="I2514" i="3" s="1"/>
  <c r="H2507" i="5" l="1"/>
  <c r="F2507" i="5"/>
  <c r="E2508" i="5"/>
  <c r="G2507" i="5"/>
  <c r="E2527" i="4"/>
  <c r="C2528" i="4"/>
  <c r="G2196" i="4"/>
  <c r="H2196" i="4" s="1"/>
  <c r="H2515" i="3"/>
  <c r="I2515" i="3" s="1"/>
  <c r="F2516" i="3"/>
  <c r="G2517" i="3"/>
  <c r="E2509" i="5" l="1"/>
  <c r="H2508" i="5"/>
  <c r="G2508" i="5"/>
  <c r="F2508" i="5"/>
  <c r="E2528" i="4"/>
  <c r="C2529" i="4"/>
  <c r="G2197" i="4"/>
  <c r="H2197" i="4" s="1"/>
  <c r="G2518" i="3"/>
  <c r="F2517" i="3"/>
  <c r="H2516" i="3"/>
  <c r="I2516" i="3" s="1"/>
  <c r="E2510" i="5" l="1"/>
  <c r="H2509" i="5"/>
  <c r="G2509" i="5"/>
  <c r="F2509" i="5"/>
  <c r="E2529" i="4"/>
  <c r="C2530" i="4"/>
  <c r="G2198" i="4"/>
  <c r="H2198" i="4" s="1"/>
  <c r="H2517" i="3"/>
  <c r="I2517" i="3" s="1"/>
  <c r="F2518" i="3"/>
  <c r="G2519" i="3"/>
  <c r="H2510" i="5" l="1"/>
  <c r="F2510" i="5"/>
  <c r="E2511" i="5"/>
  <c r="G2510" i="5"/>
  <c r="E2530" i="4"/>
  <c r="C2531" i="4"/>
  <c r="G2199" i="4"/>
  <c r="H2199" i="4" s="1"/>
  <c r="G2520" i="3"/>
  <c r="F2519" i="3"/>
  <c r="H2518" i="3"/>
  <c r="I2518" i="3" s="1"/>
  <c r="G2511" i="5" l="1"/>
  <c r="E2512" i="5"/>
  <c r="H2511" i="5"/>
  <c r="F2511" i="5"/>
  <c r="E2531" i="4"/>
  <c r="C2532" i="4"/>
  <c r="G2200" i="4"/>
  <c r="H2200" i="4" s="1"/>
  <c r="H2519" i="3"/>
  <c r="I2519" i="3" s="1"/>
  <c r="F2520" i="3"/>
  <c r="G2521" i="3"/>
  <c r="E2513" i="5" l="1"/>
  <c r="H2512" i="5"/>
  <c r="G2512" i="5"/>
  <c r="F2512" i="5"/>
  <c r="E2532" i="4"/>
  <c r="C2533" i="4"/>
  <c r="G2201" i="4"/>
  <c r="H2201" i="4" s="1"/>
  <c r="G2522" i="3"/>
  <c r="H2520" i="3"/>
  <c r="I2520" i="3" s="1"/>
  <c r="F2521" i="3"/>
  <c r="H2513" i="5" l="1"/>
  <c r="F2513" i="5"/>
  <c r="E2514" i="5"/>
  <c r="G2513" i="5"/>
  <c r="E2533" i="4"/>
  <c r="C2534" i="4"/>
  <c r="G2202" i="4"/>
  <c r="H2202" i="4" s="1"/>
  <c r="F2522" i="3"/>
  <c r="H2521" i="3"/>
  <c r="I2521" i="3" s="1"/>
  <c r="G2523" i="3"/>
  <c r="E2515" i="5" l="1"/>
  <c r="H2514" i="5"/>
  <c r="G2514" i="5"/>
  <c r="F2514" i="5"/>
  <c r="E2534" i="4"/>
  <c r="C2535" i="4"/>
  <c r="G2203" i="4"/>
  <c r="H2203" i="4" s="1"/>
  <c r="G2524" i="3"/>
  <c r="F2523" i="3"/>
  <c r="H2522" i="3"/>
  <c r="I2522" i="3" s="1"/>
  <c r="E2516" i="5" l="1"/>
  <c r="H2515" i="5"/>
  <c r="G2515" i="5"/>
  <c r="F2515" i="5"/>
  <c r="E2535" i="4"/>
  <c r="C2536" i="4"/>
  <c r="G2204" i="4"/>
  <c r="H2204" i="4" s="1"/>
  <c r="H2523" i="3"/>
  <c r="I2523" i="3" s="1"/>
  <c r="F2524" i="3"/>
  <c r="G2525" i="3"/>
  <c r="H2516" i="5" l="1"/>
  <c r="F2516" i="5"/>
  <c r="E2517" i="5"/>
  <c r="G2516" i="5"/>
  <c r="E2536" i="4"/>
  <c r="C2537" i="4"/>
  <c r="G2205" i="4"/>
  <c r="H2205" i="4" s="1"/>
  <c r="G2526" i="3"/>
  <c r="F2525" i="3"/>
  <c r="H2524" i="3"/>
  <c r="I2524" i="3" s="1"/>
  <c r="G2517" i="5" l="1"/>
  <c r="F2517" i="5"/>
  <c r="E2518" i="5"/>
  <c r="H2517" i="5"/>
  <c r="E2537" i="4"/>
  <c r="C2538" i="4"/>
  <c r="G2206" i="4"/>
  <c r="H2206" i="4" s="1"/>
  <c r="H2525" i="3"/>
  <c r="I2525" i="3" s="1"/>
  <c r="F2526" i="3"/>
  <c r="G2527" i="3"/>
  <c r="G2518" i="5" l="1"/>
  <c r="E2519" i="5"/>
  <c r="H2518" i="5"/>
  <c r="F2518" i="5"/>
  <c r="E2538" i="4"/>
  <c r="C2539" i="4"/>
  <c r="G2207" i="4"/>
  <c r="H2207" i="4" s="1"/>
  <c r="G2528" i="3"/>
  <c r="F2527" i="3"/>
  <c r="H2526" i="3"/>
  <c r="I2526" i="3" s="1"/>
  <c r="H2519" i="5" l="1"/>
  <c r="F2519" i="5"/>
  <c r="E2520" i="5"/>
  <c r="G2519" i="5"/>
  <c r="E2539" i="4"/>
  <c r="C2540" i="4"/>
  <c r="G2208" i="4"/>
  <c r="H2208" i="4" s="1"/>
  <c r="F2528" i="3"/>
  <c r="H2527" i="3"/>
  <c r="I2527" i="3" s="1"/>
  <c r="G2529" i="3"/>
  <c r="E2521" i="5" l="1"/>
  <c r="H2520" i="5"/>
  <c r="G2520" i="5"/>
  <c r="F2520" i="5"/>
  <c r="E2540" i="4"/>
  <c r="C2541" i="4"/>
  <c r="G2209" i="4"/>
  <c r="H2209" i="4" s="1"/>
  <c r="G2530" i="3"/>
  <c r="H2528" i="3"/>
  <c r="I2528" i="3" s="1"/>
  <c r="F2529" i="3"/>
  <c r="E2522" i="5" l="1"/>
  <c r="H2521" i="5"/>
  <c r="G2521" i="5"/>
  <c r="F2521" i="5"/>
  <c r="E2541" i="4"/>
  <c r="C2542" i="4"/>
  <c r="G2210" i="4"/>
  <c r="H2210" i="4" s="1"/>
  <c r="F2530" i="3"/>
  <c r="H2529" i="3"/>
  <c r="I2529" i="3" s="1"/>
  <c r="G2531" i="3"/>
  <c r="H2522" i="5" l="1"/>
  <c r="F2522" i="5"/>
  <c r="E2523" i="5"/>
  <c r="G2522" i="5"/>
  <c r="E2542" i="4"/>
  <c r="C2543" i="4"/>
  <c r="G2211" i="4"/>
  <c r="H2211" i="4" s="1"/>
  <c r="G2532" i="3"/>
  <c r="H2530" i="3"/>
  <c r="I2530" i="3" s="1"/>
  <c r="F2531" i="3"/>
  <c r="E2524" i="5" l="1"/>
  <c r="H2523" i="5"/>
  <c r="G2523" i="5"/>
  <c r="F2523" i="5"/>
  <c r="E2543" i="4"/>
  <c r="C2544" i="4"/>
  <c r="G2212" i="4"/>
  <c r="H2212" i="4" s="1"/>
  <c r="F2532" i="3"/>
  <c r="H2531" i="3"/>
  <c r="I2531" i="3" s="1"/>
  <c r="G2533" i="3"/>
  <c r="G2524" i="5" l="1"/>
  <c r="F2524" i="5"/>
  <c r="E2525" i="5"/>
  <c r="H2524" i="5"/>
  <c r="E2544" i="4"/>
  <c r="C2545" i="4"/>
  <c r="G2213" i="4"/>
  <c r="H2213" i="4" s="1"/>
  <c r="G2534" i="3"/>
  <c r="H2532" i="3"/>
  <c r="I2532" i="3" s="1"/>
  <c r="F2533" i="3"/>
  <c r="H2525" i="5" l="1"/>
  <c r="F2525" i="5"/>
  <c r="E2526" i="5"/>
  <c r="G2525" i="5"/>
  <c r="E2545" i="4"/>
  <c r="C2546" i="4"/>
  <c r="G2214" i="4"/>
  <c r="H2214" i="4" s="1"/>
  <c r="G2535" i="3"/>
  <c r="F2534" i="3"/>
  <c r="H2533" i="3"/>
  <c r="I2533" i="3" s="1"/>
  <c r="E2527" i="5" l="1"/>
  <c r="H2526" i="5"/>
  <c r="G2526" i="5"/>
  <c r="F2526" i="5"/>
  <c r="E2546" i="4"/>
  <c r="C2547" i="4"/>
  <c r="G2215" i="4"/>
  <c r="H2215" i="4" s="1"/>
  <c r="F2535" i="3"/>
  <c r="H2534" i="3"/>
  <c r="I2534" i="3" s="1"/>
  <c r="G2536" i="3"/>
  <c r="E2528" i="5" l="1"/>
  <c r="H2527" i="5"/>
  <c r="G2527" i="5"/>
  <c r="F2527" i="5"/>
  <c r="E2547" i="4"/>
  <c r="C2548" i="4"/>
  <c r="G2216" i="4"/>
  <c r="H2216" i="4" s="1"/>
  <c r="G2537" i="3"/>
  <c r="H2535" i="3"/>
  <c r="I2535" i="3" s="1"/>
  <c r="F2536" i="3"/>
  <c r="H2528" i="5" l="1"/>
  <c r="F2528" i="5"/>
  <c r="E2529" i="5"/>
  <c r="G2528" i="5"/>
  <c r="E2548" i="4"/>
  <c r="C2549" i="4"/>
  <c r="G2217" i="4"/>
  <c r="H2217" i="4" s="1"/>
  <c r="F2537" i="3"/>
  <c r="H2536" i="3"/>
  <c r="I2536" i="3" s="1"/>
  <c r="G2538" i="3"/>
  <c r="G2529" i="5" l="1"/>
  <c r="E2530" i="5"/>
  <c r="H2529" i="5"/>
  <c r="F2529" i="5"/>
  <c r="G2218" i="4"/>
  <c r="H2218" i="4" s="1"/>
  <c r="E2549" i="4"/>
  <c r="C2550" i="4"/>
  <c r="G2539" i="3"/>
  <c r="H2537" i="3"/>
  <c r="I2537" i="3" s="1"/>
  <c r="F2538" i="3"/>
  <c r="E2531" i="5" l="1"/>
  <c r="H2530" i="5"/>
  <c r="G2530" i="5"/>
  <c r="F2530" i="5"/>
  <c r="E2550" i="4"/>
  <c r="C2551" i="4"/>
  <c r="G2219" i="4"/>
  <c r="H2219" i="4" s="1"/>
  <c r="F2539" i="3"/>
  <c r="H2538" i="3"/>
  <c r="I2538" i="3" s="1"/>
  <c r="G2540" i="3"/>
  <c r="H2531" i="5" l="1"/>
  <c r="F2531" i="5"/>
  <c r="E2532" i="5"/>
  <c r="G2531" i="5"/>
  <c r="E2551" i="4"/>
  <c r="C2552" i="4"/>
  <c r="G2220" i="4"/>
  <c r="H2220" i="4" s="1"/>
  <c r="G2541" i="3"/>
  <c r="F2540" i="3"/>
  <c r="H2539" i="3"/>
  <c r="I2539" i="3" s="1"/>
  <c r="E2533" i="5" l="1"/>
  <c r="G2532" i="5"/>
  <c r="F2532" i="5"/>
  <c r="H2532" i="5"/>
  <c r="E2552" i="4"/>
  <c r="C2553" i="4"/>
  <c r="G2221" i="4"/>
  <c r="H2221" i="4" s="1"/>
  <c r="H2540" i="3"/>
  <c r="I2540" i="3" s="1"/>
  <c r="F2541" i="3"/>
  <c r="G2542" i="3"/>
  <c r="E2534" i="5" l="1"/>
  <c r="H2533" i="5"/>
  <c r="F2533" i="5"/>
  <c r="G2533" i="5"/>
  <c r="E2553" i="4"/>
  <c r="C2554" i="4"/>
  <c r="G2222" i="4"/>
  <c r="H2222" i="4" s="1"/>
  <c r="G2543" i="3"/>
  <c r="F2542" i="3"/>
  <c r="H2541" i="3"/>
  <c r="I2541" i="3" s="1"/>
  <c r="H2534" i="5" l="1"/>
  <c r="F2534" i="5"/>
  <c r="E2535" i="5"/>
  <c r="G2534" i="5"/>
  <c r="E2554" i="4"/>
  <c r="C2555" i="4"/>
  <c r="G2223" i="4"/>
  <c r="H2223" i="4" s="1"/>
  <c r="H2542" i="3"/>
  <c r="I2542" i="3" s="1"/>
  <c r="F2543" i="3"/>
  <c r="G2544" i="3"/>
  <c r="G2535" i="5" l="1"/>
  <c r="F2535" i="5"/>
  <c r="E2536" i="5"/>
  <c r="H2535" i="5"/>
  <c r="E2555" i="4"/>
  <c r="C2556" i="4"/>
  <c r="G2224" i="4"/>
  <c r="H2224" i="4" s="1"/>
  <c r="F2544" i="3"/>
  <c r="H2543" i="3"/>
  <c r="I2543" i="3" s="1"/>
  <c r="G2545" i="3"/>
  <c r="G2536" i="5" l="1"/>
  <c r="E2537" i="5"/>
  <c r="H2536" i="5"/>
  <c r="F2536" i="5"/>
  <c r="E2556" i="4"/>
  <c r="C2557" i="4"/>
  <c r="G2225" i="4"/>
  <c r="H2225" i="4" s="1"/>
  <c r="G2546" i="3"/>
  <c r="H2544" i="3"/>
  <c r="I2544" i="3" s="1"/>
  <c r="F2545" i="3"/>
  <c r="H2537" i="5" l="1"/>
  <c r="F2537" i="5"/>
  <c r="E2538" i="5"/>
  <c r="G2537" i="5"/>
  <c r="E2557" i="4"/>
  <c r="C2558" i="4"/>
  <c r="G2226" i="4"/>
  <c r="H2226" i="4" s="1"/>
  <c r="F2546" i="3"/>
  <c r="H2545" i="3"/>
  <c r="I2545" i="3" s="1"/>
  <c r="G2547" i="3"/>
  <c r="E2539" i="5" l="1"/>
  <c r="H2538" i="5"/>
  <c r="G2538" i="5"/>
  <c r="F2538" i="5"/>
  <c r="E2558" i="4"/>
  <c r="C2559" i="4"/>
  <c r="G2227" i="4"/>
  <c r="H2227" i="4" s="1"/>
  <c r="G2548" i="3"/>
  <c r="F2547" i="3"/>
  <c r="H2546" i="3"/>
  <c r="I2546" i="3" s="1"/>
  <c r="F2539" i="5" l="1"/>
  <c r="E2540" i="5"/>
  <c r="H2539" i="5"/>
  <c r="G2539" i="5"/>
  <c r="E2559" i="4"/>
  <c r="C2560" i="4"/>
  <c r="G2228" i="4"/>
  <c r="H2228" i="4" s="1"/>
  <c r="G2549" i="3"/>
  <c r="H2547" i="3"/>
  <c r="I2547" i="3" s="1"/>
  <c r="F2548" i="3"/>
  <c r="H2540" i="5" l="1"/>
  <c r="F2540" i="5"/>
  <c r="G2540" i="5"/>
  <c r="E2541" i="5"/>
  <c r="E2560" i="4"/>
  <c r="C2561" i="4"/>
  <c r="G2229" i="4"/>
  <c r="H2229" i="4" s="1"/>
  <c r="F2549" i="3"/>
  <c r="H2548" i="3"/>
  <c r="I2548" i="3" s="1"/>
  <c r="G2550" i="3"/>
  <c r="E2542" i="5" l="1"/>
  <c r="H2541" i="5"/>
  <c r="G2541" i="5"/>
  <c r="F2541" i="5"/>
  <c r="E2561" i="4"/>
  <c r="C2562" i="4"/>
  <c r="G2230" i="4"/>
  <c r="H2230" i="4" s="1"/>
  <c r="G2551" i="3"/>
  <c r="H2549" i="3"/>
  <c r="I2549" i="3" s="1"/>
  <c r="F2550" i="3"/>
  <c r="F2542" i="5" l="1"/>
  <c r="E2543" i="5"/>
  <c r="H2542" i="5"/>
  <c r="G2542" i="5"/>
  <c r="E2562" i="4"/>
  <c r="C2563" i="4"/>
  <c r="G2231" i="4"/>
  <c r="H2231" i="4" s="1"/>
  <c r="F2551" i="3"/>
  <c r="H2550" i="3"/>
  <c r="I2550" i="3" s="1"/>
  <c r="G2552" i="3"/>
  <c r="H2543" i="5" l="1"/>
  <c r="F2543" i="5"/>
  <c r="G2543" i="5"/>
  <c r="E2544" i="5"/>
  <c r="E2563" i="4"/>
  <c r="C2564" i="4"/>
  <c r="G2232" i="4"/>
  <c r="H2232" i="4" s="1"/>
  <c r="G2553" i="3"/>
  <c r="F2552" i="3"/>
  <c r="H2551" i="3"/>
  <c r="I2551" i="3" s="1"/>
  <c r="G2544" i="5" l="1"/>
  <c r="E2545" i="5"/>
  <c r="H2544" i="5"/>
  <c r="F2544" i="5"/>
  <c r="E2564" i="4"/>
  <c r="C2565" i="4"/>
  <c r="G2233" i="4"/>
  <c r="H2233" i="4" s="1"/>
  <c r="H2552" i="3"/>
  <c r="I2552" i="3" s="1"/>
  <c r="F2553" i="3"/>
  <c r="G2554" i="3"/>
  <c r="F2545" i="5" l="1"/>
  <c r="E2546" i="5"/>
  <c r="H2545" i="5"/>
  <c r="G2545" i="5"/>
  <c r="E2565" i="4"/>
  <c r="C2566" i="4"/>
  <c r="G2234" i="4"/>
  <c r="H2234" i="4" s="1"/>
  <c r="G2555" i="3"/>
  <c r="F2554" i="3"/>
  <c r="H2553" i="3"/>
  <c r="I2553" i="3" s="1"/>
  <c r="H2546" i="5" l="1"/>
  <c r="F2546" i="5"/>
  <c r="E2547" i="5"/>
  <c r="G2546" i="5"/>
  <c r="E2566" i="4"/>
  <c r="C2567" i="4"/>
  <c r="G2235" i="4"/>
  <c r="H2235" i="4" s="1"/>
  <c r="H2554" i="3"/>
  <c r="I2554" i="3" s="1"/>
  <c r="F2555" i="3"/>
  <c r="G2556" i="3"/>
  <c r="F2547" i="5" l="1"/>
  <c r="E2548" i="5"/>
  <c r="H2547" i="5"/>
  <c r="G2547" i="5"/>
  <c r="E2567" i="4"/>
  <c r="C2568" i="4"/>
  <c r="G2236" i="4"/>
  <c r="H2236" i="4" s="1"/>
  <c r="F2556" i="3"/>
  <c r="H2555" i="3"/>
  <c r="I2555" i="3" s="1"/>
  <c r="G2557" i="3"/>
  <c r="F2548" i="5" l="1"/>
  <c r="G2548" i="5"/>
  <c r="E2549" i="5"/>
  <c r="H2548" i="5"/>
  <c r="E2568" i="4"/>
  <c r="C2569" i="4"/>
  <c r="G2237" i="4"/>
  <c r="H2237" i="4" s="1"/>
  <c r="G2558" i="3"/>
  <c r="H2556" i="3"/>
  <c r="I2556" i="3" s="1"/>
  <c r="F2557" i="3"/>
  <c r="H2549" i="5" l="1"/>
  <c r="F2549" i="5"/>
  <c r="E2550" i="5"/>
  <c r="G2549" i="5"/>
  <c r="E2569" i="4"/>
  <c r="C2570" i="4"/>
  <c r="G2238" i="4"/>
  <c r="H2238" i="4" s="1"/>
  <c r="G2559" i="3"/>
  <c r="F2558" i="3"/>
  <c r="H2557" i="3"/>
  <c r="I2557" i="3" s="1"/>
  <c r="E2551" i="5" l="1"/>
  <c r="H2550" i="5"/>
  <c r="G2550" i="5"/>
  <c r="F2550" i="5"/>
  <c r="E2570" i="4"/>
  <c r="C2571" i="4"/>
  <c r="G2239" i="4"/>
  <c r="H2239" i="4" s="1"/>
  <c r="F2559" i="3"/>
  <c r="H2558" i="3"/>
  <c r="I2558" i="3" s="1"/>
  <c r="G2560" i="3"/>
  <c r="F2551" i="5" l="1"/>
  <c r="G2551" i="5"/>
  <c r="E2552" i="5"/>
  <c r="H2551" i="5"/>
  <c r="E2571" i="4"/>
  <c r="C2572" i="4"/>
  <c r="G2240" i="4"/>
  <c r="H2240" i="4" s="1"/>
  <c r="G2561" i="3"/>
  <c r="H2559" i="3"/>
  <c r="I2559" i="3" s="1"/>
  <c r="F2560" i="3"/>
  <c r="H2552" i="5" l="1"/>
  <c r="F2552" i="5"/>
  <c r="G2552" i="5"/>
  <c r="E2553" i="5"/>
  <c r="E2572" i="4"/>
  <c r="C2573" i="4"/>
  <c r="G2241" i="4"/>
  <c r="H2241" i="4" s="1"/>
  <c r="F2561" i="3"/>
  <c r="H2560" i="3"/>
  <c r="I2560" i="3" s="1"/>
  <c r="G2562" i="3"/>
  <c r="E2554" i="5" l="1"/>
  <c r="H2553" i="5"/>
  <c r="G2553" i="5"/>
  <c r="F2553" i="5"/>
  <c r="E2573" i="4"/>
  <c r="C2574" i="4"/>
  <c r="G2242" i="4"/>
  <c r="H2242" i="4" s="1"/>
  <c r="G2563" i="3"/>
  <c r="H2561" i="3"/>
  <c r="I2561" i="3" s="1"/>
  <c r="F2562" i="3"/>
  <c r="F2554" i="5" l="1"/>
  <c r="E2555" i="5"/>
  <c r="H2554" i="5"/>
  <c r="G2554" i="5"/>
  <c r="E2574" i="4"/>
  <c r="C2575" i="4"/>
  <c r="G2243" i="4"/>
  <c r="H2243" i="4" s="1"/>
  <c r="F2563" i="3"/>
  <c r="H2562" i="3"/>
  <c r="I2562" i="3" s="1"/>
  <c r="G2564" i="3"/>
  <c r="H2555" i="5" l="1"/>
  <c r="F2555" i="5"/>
  <c r="E2556" i="5"/>
  <c r="G2555" i="5"/>
  <c r="E2575" i="4"/>
  <c r="C2576" i="4"/>
  <c r="G2244" i="4"/>
  <c r="H2244" i="4" s="1"/>
  <c r="G2565" i="3"/>
  <c r="F2564" i="3"/>
  <c r="H2563" i="3"/>
  <c r="I2563" i="3" s="1"/>
  <c r="G2556" i="5" l="1"/>
  <c r="E2557" i="5"/>
  <c r="H2556" i="5"/>
  <c r="F2556" i="5"/>
  <c r="E2576" i="4"/>
  <c r="C2577" i="4"/>
  <c r="G2245" i="4"/>
  <c r="H2245" i="4" s="1"/>
  <c r="H2564" i="3"/>
  <c r="I2564" i="3" s="1"/>
  <c r="F2565" i="3"/>
  <c r="G2566" i="3"/>
  <c r="F2557" i="5" l="1"/>
  <c r="E2558" i="5"/>
  <c r="H2557" i="5"/>
  <c r="G2557" i="5"/>
  <c r="E2577" i="4"/>
  <c r="C2578" i="4"/>
  <c r="G2246" i="4"/>
  <c r="H2246" i="4" s="1"/>
  <c r="G2567" i="3"/>
  <c r="F2566" i="3"/>
  <c r="H2565" i="3"/>
  <c r="I2565" i="3" s="1"/>
  <c r="H2558" i="5" l="1"/>
  <c r="F2558" i="5"/>
  <c r="E2559" i="5"/>
  <c r="G2558" i="5"/>
  <c r="E2578" i="4"/>
  <c r="C2579" i="4"/>
  <c r="G2247" i="4"/>
  <c r="H2247" i="4" s="1"/>
  <c r="H2566" i="3"/>
  <c r="I2566" i="3" s="1"/>
  <c r="F2567" i="3"/>
  <c r="G2568" i="3"/>
  <c r="F2559" i="5" l="1"/>
  <c r="E2560" i="5"/>
  <c r="H2559" i="5"/>
  <c r="G2559" i="5"/>
  <c r="E2579" i="4"/>
  <c r="C2580" i="4"/>
  <c r="G2248" i="4"/>
  <c r="H2248" i="4" s="1"/>
  <c r="G2569" i="3"/>
  <c r="F2568" i="3"/>
  <c r="H2567" i="3"/>
  <c r="I2567" i="3" s="1"/>
  <c r="F2560" i="5" l="1"/>
  <c r="G2560" i="5"/>
  <c r="E2561" i="5"/>
  <c r="H2560" i="5"/>
  <c r="E2580" i="4"/>
  <c r="C2581" i="4"/>
  <c r="G2249" i="4"/>
  <c r="H2249" i="4" s="1"/>
  <c r="H2568" i="3"/>
  <c r="I2568" i="3" s="1"/>
  <c r="F2569" i="3"/>
  <c r="G2570" i="3"/>
  <c r="H2561" i="5" l="1"/>
  <c r="F2561" i="5"/>
  <c r="E2562" i="5"/>
  <c r="G2561" i="5"/>
  <c r="E2581" i="4"/>
  <c r="C2582" i="4"/>
  <c r="G2250" i="4"/>
  <c r="H2250" i="4" s="1"/>
  <c r="G2571" i="3"/>
  <c r="F2570" i="3"/>
  <c r="H2569" i="3"/>
  <c r="I2569" i="3" s="1"/>
  <c r="E2563" i="5" l="1"/>
  <c r="H2562" i="5"/>
  <c r="G2562" i="5"/>
  <c r="F2562" i="5"/>
  <c r="E2582" i="4"/>
  <c r="C2583" i="4"/>
  <c r="G2251" i="4"/>
  <c r="H2251" i="4" s="1"/>
  <c r="F2571" i="3"/>
  <c r="H2570" i="3"/>
  <c r="I2570" i="3" s="1"/>
  <c r="G2572" i="3"/>
  <c r="F2563" i="5" l="1"/>
  <c r="E2564" i="5"/>
  <c r="H2563" i="5"/>
  <c r="G2563" i="5"/>
  <c r="E2583" i="4"/>
  <c r="C2584" i="4"/>
  <c r="G2252" i="4"/>
  <c r="H2252" i="4" s="1"/>
  <c r="G2573" i="3"/>
  <c r="H2571" i="3"/>
  <c r="I2571" i="3" s="1"/>
  <c r="F2572" i="3"/>
  <c r="H2564" i="5" l="1"/>
  <c r="F2564" i="5"/>
  <c r="G2564" i="5"/>
  <c r="E2565" i="5"/>
  <c r="E2584" i="4"/>
  <c r="C2585" i="4"/>
  <c r="G2253" i="4"/>
  <c r="H2253" i="4" s="1"/>
  <c r="F2573" i="3"/>
  <c r="H2572" i="3"/>
  <c r="I2572" i="3" s="1"/>
  <c r="G2574" i="3"/>
  <c r="E2566" i="5" l="1"/>
  <c r="H2565" i="5"/>
  <c r="G2565" i="5"/>
  <c r="F2565" i="5"/>
  <c r="E2585" i="4"/>
  <c r="C2586" i="4"/>
  <c r="G2254" i="4"/>
  <c r="H2254" i="4" s="1"/>
  <c r="G2575" i="3"/>
  <c r="H2573" i="3"/>
  <c r="I2573" i="3" s="1"/>
  <c r="F2574" i="3"/>
  <c r="F2566" i="5" l="1"/>
  <c r="E2567" i="5"/>
  <c r="H2566" i="5"/>
  <c r="G2566" i="5"/>
  <c r="E2586" i="4"/>
  <c r="C2587" i="4"/>
  <c r="G2255" i="4"/>
  <c r="H2255" i="4" s="1"/>
  <c r="F2575" i="3"/>
  <c r="H2574" i="3"/>
  <c r="I2574" i="3" s="1"/>
  <c r="G2576" i="3"/>
  <c r="H2567" i="5" l="1"/>
  <c r="F2567" i="5"/>
  <c r="E2568" i="5"/>
  <c r="G2567" i="5"/>
  <c r="E2587" i="4"/>
  <c r="C2588" i="4"/>
  <c r="G2256" i="4"/>
  <c r="H2256" i="4" s="1"/>
  <c r="G2577" i="3"/>
  <c r="F2576" i="3"/>
  <c r="H2575" i="3"/>
  <c r="I2575" i="3" s="1"/>
  <c r="G2568" i="5" l="1"/>
  <c r="E2569" i="5"/>
  <c r="H2568" i="5"/>
  <c r="F2568" i="5"/>
  <c r="E2588" i="4"/>
  <c r="C2589" i="4"/>
  <c r="G2257" i="4"/>
  <c r="H2257" i="4" s="1"/>
  <c r="H2576" i="3"/>
  <c r="I2576" i="3" s="1"/>
  <c r="F2577" i="3"/>
  <c r="G2578" i="3"/>
  <c r="F2569" i="5" l="1"/>
  <c r="E2570" i="5"/>
  <c r="H2569" i="5"/>
  <c r="G2569" i="5"/>
  <c r="E2589" i="4"/>
  <c r="C2590" i="4"/>
  <c r="G2258" i="4"/>
  <c r="H2258" i="4" s="1"/>
  <c r="G2579" i="3"/>
  <c r="F2578" i="3"/>
  <c r="H2577" i="3"/>
  <c r="I2577" i="3" s="1"/>
  <c r="H2570" i="5" l="1"/>
  <c r="F2570" i="5"/>
  <c r="E2571" i="5"/>
  <c r="G2570" i="5"/>
  <c r="E2590" i="4"/>
  <c r="C2591" i="4"/>
  <c r="G2259" i="4"/>
  <c r="H2259" i="4" s="1"/>
  <c r="H2578" i="3"/>
  <c r="I2578" i="3" s="1"/>
  <c r="F2579" i="3"/>
  <c r="G2580" i="3"/>
  <c r="F2571" i="5" l="1"/>
  <c r="H2571" i="5"/>
  <c r="E2572" i="5"/>
  <c r="G2571" i="5"/>
  <c r="E2591" i="4"/>
  <c r="C2592" i="4"/>
  <c r="G2260" i="4"/>
  <c r="H2260" i="4" s="1"/>
  <c r="G2581" i="3"/>
  <c r="F2580" i="3"/>
  <c r="H2579" i="3"/>
  <c r="I2579" i="3" s="1"/>
  <c r="F2572" i="5" l="1"/>
  <c r="G2572" i="5"/>
  <c r="E2573" i="5"/>
  <c r="H2572" i="5"/>
  <c r="E2592" i="4"/>
  <c r="C2593" i="4"/>
  <c r="G2261" i="4"/>
  <c r="H2261" i="4" s="1"/>
  <c r="H2580" i="3"/>
  <c r="I2580" i="3" s="1"/>
  <c r="F2581" i="3"/>
  <c r="G2582" i="3"/>
  <c r="H2573" i="5" l="1"/>
  <c r="F2573" i="5"/>
  <c r="E2574" i="5"/>
  <c r="G2573" i="5"/>
  <c r="E2593" i="4"/>
  <c r="C2594" i="4"/>
  <c r="G2262" i="4"/>
  <c r="H2262" i="4" s="1"/>
  <c r="G2583" i="3"/>
  <c r="F2582" i="3"/>
  <c r="H2581" i="3"/>
  <c r="I2581" i="3" s="1"/>
  <c r="E2575" i="5" l="1"/>
  <c r="H2574" i="5"/>
  <c r="G2574" i="5"/>
  <c r="F2574" i="5"/>
  <c r="E2594" i="4"/>
  <c r="C2595" i="4"/>
  <c r="G2263" i="4"/>
  <c r="H2263" i="4" s="1"/>
  <c r="F2583" i="3"/>
  <c r="H2582" i="3"/>
  <c r="I2582" i="3" s="1"/>
  <c r="G2584" i="3"/>
  <c r="F2575" i="5" l="1"/>
  <c r="E2576" i="5"/>
  <c r="H2575" i="5"/>
  <c r="G2575" i="5"/>
  <c r="E2595" i="4"/>
  <c r="C2596" i="4"/>
  <c r="G2264" i="4"/>
  <c r="H2264" i="4" s="1"/>
  <c r="G2585" i="3"/>
  <c r="H2583" i="3"/>
  <c r="I2583" i="3" s="1"/>
  <c r="F2584" i="3"/>
  <c r="H2576" i="5" l="1"/>
  <c r="F2576" i="5"/>
  <c r="G2576" i="5"/>
  <c r="E2577" i="5"/>
  <c r="E2596" i="4"/>
  <c r="C2597" i="4"/>
  <c r="G2265" i="4"/>
  <c r="H2265" i="4" s="1"/>
  <c r="F2585" i="3"/>
  <c r="H2584" i="3"/>
  <c r="I2584" i="3" s="1"/>
  <c r="G2586" i="3"/>
  <c r="E2578" i="5" l="1"/>
  <c r="H2577" i="5"/>
  <c r="G2577" i="5"/>
  <c r="F2577" i="5"/>
  <c r="E2597" i="4"/>
  <c r="C2598" i="4"/>
  <c r="G2266" i="4"/>
  <c r="H2266" i="4" s="1"/>
  <c r="G2587" i="3"/>
  <c r="H2585" i="3"/>
  <c r="I2585" i="3" s="1"/>
  <c r="F2586" i="3"/>
  <c r="F2578" i="5" l="1"/>
  <c r="E2579" i="5"/>
  <c r="H2578" i="5"/>
  <c r="G2578" i="5"/>
  <c r="E2598" i="4"/>
  <c r="C2599" i="4"/>
  <c r="G2267" i="4"/>
  <c r="H2267" i="4" s="1"/>
  <c r="F2587" i="3"/>
  <c r="H2586" i="3"/>
  <c r="I2586" i="3" s="1"/>
  <c r="G2588" i="3"/>
  <c r="H2579" i="5" l="1"/>
  <c r="F2579" i="5"/>
  <c r="E2580" i="5"/>
  <c r="G2579" i="5"/>
  <c r="E2599" i="4"/>
  <c r="C2600" i="4"/>
  <c r="G2268" i="4"/>
  <c r="H2268" i="4" s="1"/>
  <c r="G2589" i="3"/>
  <c r="F2588" i="3"/>
  <c r="H2587" i="3"/>
  <c r="I2587" i="3" s="1"/>
  <c r="G2580" i="5" l="1"/>
  <c r="H2580" i="5"/>
  <c r="E2581" i="5"/>
  <c r="F2580" i="5"/>
  <c r="E2600" i="4"/>
  <c r="C2601" i="4"/>
  <c r="G2269" i="4"/>
  <c r="H2269" i="4" s="1"/>
  <c r="H2588" i="3"/>
  <c r="I2588" i="3" s="1"/>
  <c r="F2589" i="3"/>
  <c r="G2590" i="3"/>
  <c r="F2581" i="5" l="1"/>
  <c r="E2582" i="5"/>
  <c r="H2581" i="5"/>
  <c r="G2581" i="5"/>
  <c r="E2601" i="4"/>
  <c r="C2602" i="4"/>
  <c r="G2270" i="4"/>
  <c r="H2270" i="4" s="1"/>
  <c r="G2591" i="3"/>
  <c r="F2590" i="3"/>
  <c r="H2589" i="3"/>
  <c r="I2589" i="3" s="1"/>
  <c r="H2582" i="5" l="1"/>
  <c r="F2582" i="5"/>
  <c r="E2583" i="5"/>
  <c r="G2582" i="5"/>
  <c r="E2602" i="4"/>
  <c r="C2603" i="4"/>
  <c r="G2271" i="4"/>
  <c r="H2271" i="4" s="1"/>
  <c r="G2592" i="3"/>
  <c r="H2590" i="3"/>
  <c r="I2590" i="3" s="1"/>
  <c r="F2591" i="3"/>
  <c r="F2583" i="5" l="1"/>
  <c r="E2584" i="5"/>
  <c r="H2583" i="5"/>
  <c r="G2583" i="5"/>
  <c r="E2603" i="4"/>
  <c r="C2604" i="4"/>
  <c r="G2272" i="4"/>
  <c r="H2272" i="4" s="1"/>
  <c r="F2592" i="3"/>
  <c r="H2591" i="3"/>
  <c r="I2591" i="3" s="1"/>
  <c r="G2593" i="3"/>
  <c r="F2584" i="5" l="1"/>
  <c r="G2584" i="5"/>
  <c r="E2585" i="5"/>
  <c r="H2584" i="5"/>
  <c r="E2604" i="4"/>
  <c r="C2605" i="4"/>
  <c r="G2273" i="4"/>
  <c r="H2273" i="4" s="1"/>
  <c r="G2594" i="3"/>
  <c r="H2592" i="3"/>
  <c r="I2592" i="3" s="1"/>
  <c r="F2593" i="3"/>
  <c r="H2585" i="5" l="1"/>
  <c r="F2585" i="5"/>
  <c r="E2586" i="5"/>
  <c r="G2585" i="5"/>
  <c r="E2605" i="4"/>
  <c r="C2606" i="4"/>
  <c r="G2274" i="4"/>
  <c r="H2274" i="4" s="1"/>
  <c r="F2594" i="3"/>
  <c r="H2593" i="3"/>
  <c r="I2593" i="3" s="1"/>
  <c r="G2595" i="3"/>
  <c r="E2587" i="5" l="1"/>
  <c r="H2586" i="5"/>
  <c r="G2586" i="5"/>
  <c r="F2586" i="5"/>
  <c r="E2606" i="4"/>
  <c r="C2607" i="4"/>
  <c r="G2275" i="4"/>
  <c r="H2275" i="4" s="1"/>
  <c r="G2596" i="3"/>
  <c r="F2595" i="3"/>
  <c r="H2594" i="3"/>
  <c r="I2594" i="3" s="1"/>
  <c r="F2587" i="5" l="1"/>
  <c r="E2588" i="5"/>
  <c r="H2587" i="5"/>
  <c r="G2587" i="5"/>
  <c r="E2607" i="4"/>
  <c r="C2608" i="4"/>
  <c r="G2276" i="4"/>
  <c r="H2276" i="4" s="1"/>
  <c r="H2595" i="3"/>
  <c r="I2595" i="3" s="1"/>
  <c r="F2596" i="3"/>
  <c r="G2597" i="3"/>
  <c r="H2588" i="5" l="1"/>
  <c r="F2588" i="5"/>
  <c r="G2588" i="5"/>
  <c r="E2589" i="5"/>
  <c r="E2608" i="4"/>
  <c r="C2609" i="4"/>
  <c r="G2277" i="4"/>
  <c r="H2277" i="4" s="1"/>
  <c r="G2598" i="3"/>
  <c r="F2597" i="3"/>
  <c r="H2596" i="3"/>
  <c r="I2596" i="3" s="1"/>
  <c r="E2590" i="5" l="1"/>
  <c r="H2589" i="5"/>
  <c r="G2589" i="5"/>
  <c r="F2589" i="5"/>
  <c r="E2609" i="4"/>
  <c r="C2610" i="4"/>
  <c r="G2278" i="4"/>
  <c r="H2278" i="4" s="1"/>
  <c r="H2597" i="3"/>
  <c r="I2597" i="3" s="1"/>
  <c r="F2598" i="3"/>
  <c r="G2599" i="3"/>
  <c r="F2590" i="5" l="1"/>
  <c r="E2591" i="5"/>
  <c r="H2590" i="5"/>
  <c r="G2590" i="5"/>
  <c r="E2610" i="4"/>
  <c r="C2611" i="4"/>
  <c r="G2279" i="4"/>
  <c r="H2279" i="4" s="1"/>
  <c r="G2600" i="3"/>
  <c r="F2599" i="3"/>
  <c r="H2598" i="3"/>
  <c r="I2598" i="3" s="1"/>
  <c r="H2591" i="5" l="1"/>
  <c r="F2591" i="5"/>
  <c r="G2591" i="5"/>
  <c r="E2592" i="5"/>
  <c r="E2611" i="4"/>
  <c r="C2612" i="4"/>
  <c r="G2280" i="4"/>
  <c r="H2280" i="4" s="1"/>
  <c r="F2600" i="3"/>
  <c r="H2599" i="3"/>
  <c r="I2599" i="3" s="1"/>
  <c r="G2601" i="3"/>
  <c r="G2592" i="5" l="1"/>
  <c r="E2593" i="5"/>
  <c r="H2592" i="5"/>
  <c r="F2592" i="5"/>
  <c r="E2612" i="4"/>
  <c r="C2613" i="4"/>
  <c r="G2281" i="4"/>
  <c r="H2281" i="4" s="1"/>
  <c r="G2602" i="3"/>
  <c r="H2600" i="3"/>
  <c r="I2600" i="3" s="1"/>
  <c r="F2601" i="3"/>
  <c r="H2593" i="5" l="1"/>
  <c r="F2593" i="5"/>
  <c r="E2594" i="5"/>
  <c r="G2593" i="5"/>
  <c r="E2613" i="4"/>
  <c r="C2614" i="4"/>
  <c r="G2282" i="4"/>
  <c r="H2282" i="4" s="1"/>
  <c r="F2602" i="3"/>
  <c r="H2601" i="3"/>
  <c r="I2601" i="3" s="1"/>
  <c r="G2603" i="3"/>
  <c r="H2594" i="5" l="1"/>
  <c r="F2594" i="5"/>
  <c r="E2595" i="5"/>
  <c r="G2594" i="5"/>
  <c r="E2614" i="4"/>
  <c r="C2615" i="4"/>
  <c r="G2283" i="4"/>
  <c r="H2283" i="4" s="1"/>
  <c r="G2604" i="3"/>
  <c r="H2602" i="3"/>
  <c r="I2602" i="3" s="1"/>
  <c r="F2603" i="3"/>
  <c r="G2595" i="5" l="1"/>
  <c r="F2595" i="5"/>
  <c r="E2596" i="5"/>
  <c r="H2595" i="5"/>
  <c r="E2615" i="4"/>
  <c r="C2616" i="4"/>
  <c r="G2284" i="4"/>
  <c r="H2284" i="4" s="1"/>
  <c r="F2604" i="3"/>
  <c r="H2603" i="3"/>
  <c r="I2603" i="3" s="1"/>
  <c r="G2605" i="3"/>
  <c r="H2596" i="5" l="1"/>
  <c r="F2596" i="5"/>
  <c r="E2597" i="5"/>
  <c r="G2596" i="5"/>
  <c r="E2616" i="4"/>
  <c r="C2617" i="4"/>
  <c r="G2285" i="4"/>
  <c r="H2285" i="4" s="1"/>
  <c r="G2606" i="3"/>
  <c r="H2604" i="3"/>
  <c r="I2604" i="3" s="1"/>
  <c r="F2605" i="3"/>
  <c r="H2597" i="5" l="1"/>
  <c r="F2597" i="5"/>
  <c r="E2598" i="5"/>
  <c r="G2597" i="5"/>
  <c r="E2617" i="4"/>
  <c r="C2618" i="4"/>
  <c r="G2286" i="4"/>
  <c r="H2286" i="4" s="1"/>
  <c r="F2606" i="3"/>
  <c r="H2605" i="3"/>
  <c r="I2605" i="3" s="1"/>
  <c r="G2607" i="3"/>
  <c r="E2599" i="5" l="1"/>
  <c r="H2598" i="5"/>
  <c r="G2598" i="5"/>
  <c r="F2598" i="5"/>
  <c r="E2618" i="4"/>
  <c r="C2619" i="4"/>
  <c r="G2287" i="4"/>
  <c r="H2287" i="4" s="1"/>
  <c r="G2608" i="3"/>
  <c r="F2607" i="3"/>
  <c r="H2606" i="3"/>
  <c r="I2606" i="3" s="1"/>
  <c r="H2599" i="5" l="1"/>
  <c r="F2599" i="5"/>
  <c r="E2600" i="5"/>
  <c r="G2599" i="5"/>
  <c r="E2619" i="4"/>
  <c r="C2620" i="4"/>
  <c r="G2288" i="4"/>
  <c r="H2288" i="4" s="1"/>
  <c r="H2607" i="3"/>
  <c r="I2607" i="3" s="1"/>
  <c r="F2608" i="3"/>
  <c r="G2609" i="3"/>
  <c r="H2600" i="5" l="1"/>
  <c r="F2600" i="5"/>
  <c r="G2600" i="5"/>
  <c r="E2601" i="5"/>
  <c r="E2620" i="4"/>
  <c r="C2621" i="4"/>
  <c r="G2289" i="4"/>
  <c r="H2289" i="4" s="1"/>
  <c r="G2610" i="3"/>
  <c r="F2609" i="3"/>
  <c r="H2608" i="3"/>
  <c r="I2608" i="3" s="1"/>
  <c r="G2601" i="5" l="1"/>
  <c r="F2601" i="5"/>
  <c r="E2602" i="5"/>
  <c r="H2601" i="5"/>
  <c r="E2621" i="4"/>
  <c r="C2622" i="4"/>
  <c r="G2290" i="4"/>
  <c r="H2290" i="4" s="1"/>
  <c r="H2609" i="3"/>
  <c r="I2609" i="3" s="1"/>
  <c r="F2610" i="3"/>
  <c r="G2611" i="3"/>
  <c r="H2602" i="5" l="1"/>
  <c r="F2602" i="5"/>
  <c r="E2603" i="5"/>
  <c r="G2602" i="5"/>
  <c r="E2622" i="4"/>
  <c r="C2623" i="4"/>
  <c r="G2291" i="4"/>
  <c r="H2291" i="4" s="1"/>
  <c r="G2612" i="3"/>
  <c r="F2611" i="3"/>
  <c r="H2610" i="3"/>
  <c r="I2610" i="3" s="1"/>
  <c r="H2603" i="5" l="1"/>
  <c r="F2603" i="5"/>
  <c r="E2604" i="5"/>
  <c r="G2603" i="5"/>
  <c r="E2623" i="4"/>
  <c r="C2624" i="4"/>
  <c r="G2292" i="4"/>
  <c r="H2292" i="4" s="1"/>
  <c r="F2612" i="3"/>
  <c r="H2611" i="3"/>
  <c r="I2611" i="3" s="1"/>
  <c r="G2613" i="3"/>
  <c r="G2604" i="5" l="1"/>
  <c r="F2604" i="5"/>
  <c r="E2605" i="5"/>
  <c r="H2604" i="5"/>
  <c r="E2624" i="4"/>
  <c r="C2625" i="4"/>
  <c r="G2293" i="4"/>
  <c r="H2293" i="4" s="1"/>
  <c r="G2614" i="3"/>
  <c r="H2612" i="3"/>
  <c r="I2612" i="3" s="1"/>
  <c r="F2613" i="3"/>
  <c r="H2605" i="5" l="1"/>
  <c r="F2605" i="5"/>
  <c r="E2606" i="5"/>
  <c r="G2605" i="5"/>
  <c r="E2625" i="4"/>
  <c r="C2626" i="4"/>
  <c r="G2294" i="4"/>
  <c r="H2294" i="4" s="1"/>
  <c r="F2614" i="3"/>
  <c r="H2613" i="3"/>
  <c r="I2613" i="3" s="1"/>
  <c r="G2615" i="3"/>
  <c r="H2606" i="5" l="1"/>
  <c r="F2606" i="5"/>
  <c r="E2607" i="5"/>
  <c r="G2606" i="5"/>
  <c r="E2626" i="4"/>
  <c r="C2627" i="4"/>
  <c r="G2295" i="4"/>
  <c r="H2295" i="4" s="1"/>
  <c r="G2616" i="3"/>
  <c r="H2614" i="3"/>
  <c r="I2614" i="3" s="1"/>
  <c r="F2615" i="3"/>
  <c r="E2608" i="5" l="1"/>
  <c r="H2607" i="5"/>
  <c r="G2607" i="5"/>
  <c r="F2607" i="5"/>
  <c r="E2627" i="4"/>
  <c r="C2628" i="4"/>
  <c r="G2296" i="4"/>
  <c r="H2296" i="4" s="1"/>
  <c r="F2616" i="3"/>
  <c r="H2615" i="3"/>
  <c r="I2615" i="3" s="1"/>
  <c r="G2617" i="3"/>
  <c r="H2608" i="5" l="1"/>
  <c r="F2608" i="5"/>
  <c r="E2609" i="5"/>
  <c r="G2608" i="5"/>
  <c r="E2628" i="4"/>
  <c r="C2629" i="4"/>
  <c r="G2297" i="4"/>
  <c r="H2297" i="4" s="1"/>
  <c r="G2618" i="3"/>
  <c r="H2616" i="3"/>
  <c r="I2616" i="3" s="1"/>
  <c r="F2617" i="3"/>
  <c r="H2609" i="5" l="1"/>
  <c r="F2609" i="5"/>
  <c r="E2610" i="5"/>
  <c r="G2609" i="5"/>
  <c r="E2629" i="4"/>
  <c r="C2630" i="4"/>
  <c r="G2298" i="4"/>
  <c r="H2298" i="4" s="1"/>
  <c r="F2618" i="3"/>
  <c r="H2617" i="3"/>
  <c r="I2617" i="3" s="1"/>
  <c r="G2619" i="3"/>
  <c r="G2610" i="5" l="1"/>
  <c r="F2610" i="5"/>
  <c r="E2611" i="5"/>
  <c r="H2610" i="5"/>
  <c r="E2630" i="4"/>
  <c r="C2631" i="4"/>
  <c r="G2299" i="4"/>
  <c r="H2299" i="4" s="1"/>
  <c r="G2620" i="3"/>
  <c r="F2619" i="3"/>
  <c r="H2618" i="3"/>
  <c r="I2618" i="3" s="1"/>
  <c r="H2611" i="5" l="1"/>
  <c r="F2611" i="5"/>
  <c r="E2612" i="5"/>
  <c r="G2611" i="5"/>
  <c r="E2631" i="4"/>
  <c r="C2632" i="4"/>
  <c r="G2300" i="4"/>
  <c r="H2300" i="4" s="1"/>
  <c r="H2619" i="3"/>
  <c r="I2619" i="3" s="1"/>
  <c r="F2620" i="3"/>
  <c r="G2621" i="3"/>
  <c r="H2612" i="5" l="1"/>
  <c r="F2612" i="5"/>
  <c r="E2613" i="5"/>
  <c r="G2612" i="5"/>
  <c r="E2632" i="4"/>
  <c r="C2633" i="4"/>
  <c r="G2301" i="4"/>
  <c r="H2301" i="4" s="1"/>
  <c r="G2622" i="3"/>
  <c r="F2621" i="3"/>
  <c r="H2620" i="3"/>
  <c r="I2620" i="3" s="1"/>
  <c r="G2613" i="5" l="1"/>
  <c r="F2613" i="5"/>
  <c r="E2614" i="5"/>
  <c r="H2613" i="5"/>
  <c r="E2633" i="4"/>
  <c r="C2634" i="4"/>
  <c r="G2302" i="4"/>
  <c r="H2302" i="4" s="1"/>
  <c r="H2621" i="3"/>
  <c r="I2621" i="3" s="1"/>
  <c r="F2622" i="3"/>
  <c r="G2623" i="3"/>
  <c r="H2614" i="5" l="1"/>
  <c r="F2614" i="5"/>
  <c r="E2615" i="5"/>
  <c r="G2614" i="5"/>
  <c r="E2634" i="4"/>
  <c r="C2635" i="4"/>
  <c r="G2303" i="4"/>
  <c r="H2303" i="4" s="1"/>
  <c r="G2624" i="3"/>
  <c r="F2623" i="3"/>
  <c r="H2622" i="3"/>
  <c r="I2622" i="3" s="1"/>
  <c r="H2615" i="5" l="1"/>
  <c r="F2615" i="5"/>
  <c r="E2616" i="5"/>
  <c r="G2615" i="5"/>
  <c r="E2635" i="4"/>
  <c r="C2636" i="4"/>
  <c r="G2304" i="4"/>
  <c r="H2304" i="4" s="1"/>
  <c r="F2624" i="3"/>
  <c r="H2623" i="3"/>
  <c r="I2623" i="3" s="1"/>
  <c r="G2625" i="3"/>
  <c r="E2617" i="5" l="1"/>
  <c r="H2616" i="5"/>
  <c r="G2616" i="5"/>
  <c r="F2616" i="5"/>
  <c r="E2636" i="4"/>
  <c r="C2637" i="4"/>
  <c r="G2305" i="4"/>
  <c r="H2305" i="4" s="1"/>
  <c r="G2626" i="3"/>
  <c r="H2624" i="3"/>
  <c r="I2624" i="3" s="1"/>
  <c r="F2625" i="3"/>
  <c r="H2617" i="5" l="1"/>
  <c r="F2617" i="5"/>
  <c r="E2618" i="5"/>
  <c r="G2617" i="5"/>
  <c r="E2637" i="4"/>
  <c r="C2638" i="4"/>
  <c r="G2306" i="4"/>
  <c r="H2306" i="4" s="1"/>
  <c r="F2626" i="3"/>
  <c r="H2625" i="3"/>
  <c r="I2625" i="3" s="1"/>
  <c r="G2627" i="3"/>
  <c r="H2618" i="5" l="1"/>
  <c r="F2618" i="5"/>
  <c r="E2619" i="5"/>
  <c r="G2618" i="5"/>
  <c r="E2638" i="4"/>
  <c r="C2639" i="4"/>
  <c r="G2307" i="4"/>
  <c r="H2307" i="4" s="1"/>
  <c r="G2628" i="3"/>
  <c r="H2626" i="3"/>
  <c r="I2626" i="3" s="1"/>
  <c r="F2627" i="3"/>
  <c r="G2619" i="5" l="1"/>
  <c r="E2620" i="5"/>
  <c r="H2619" i="5"/>
  <c r="F2619" i="5"/>
  <c r="E2639" i="4"/>
  <c r="C2640" i="4"/>
  <c r="G2308" i="4"/>
  <c r="H2308" i="4" s="1"/>
  <c r="F2628" i="3"/>
  <c r="H2627" i="3"/>
  <c r="I2627" i="3" s="1"/>
  <c r="G2629" i="3"/>
  <c r="H2620" i="5" l="1"/>
  <c r="F2620" i="5"/>
  <c r="E2621" i="5"/>
  <c r="G2620" i="5"/>
  <c r="E2640" i="4"/>
  <c r="C2641" i="4"/>
  <c r="G2309" i="4"/>
  <c r="H2309" i="4" s="1"/>
  <c r="G2630" i="3"/>
  <c r="H2628" i="3"/>
  <c r="I2628" i="3" s="1"/>
  <c r="F2629" i="3"/>
  <c r="H2621" i="5" l="1"/>
  <c r="F2621" i="5"/>
  <c r="E2622" i="5"/>
  <c r="G2621" i="5"/>
  <c r="E2641" i="4"/>
  <c r="C2642" i="4"/>
  <c r="G2310" i="4"/>
  <c r="H2310" i="4" s="1"/>
  <c r="F2630" i="3"/>
  <c r="H2629" i="3"/>
  <c r="I2629" i="3" s="1"/>
  <c r="G2631" i="3"/>
  <c r="G2622" i="5" l="1"/>
  <c r="F2622" i="5"/>
  <c r="E2623" i="5"/>
  <c r="H2622" i="5"/>
  <c r="E2642" i="4"/>
  <c r="C2643" i="4"/>
  <c r="G2311" i="4"/>
  <c r="H2311" i="4" s="1"/>
  <c r="G2632" i="3"/>
  <c r="F2631" i="3"/>
  <c r="H2630" i="3"/>
  <c r="I2630" i="3" s="1"/>
  <c r="H2623" i="5" l="1"/>
  <c r="F2623" i="5"/>
  <c r="E2624" i="5"/>
  <c r="G2623" i="5"/>
  <c r="E2643" i="4"/>
  <c r="C2644" i="4"/>
  <c r="G2312" i="4"/>
  <c r="H2312" i="4" s="1"/>
  <c r="H2631" i="3"/>
  <c r="I2631" i="3" s="1"/>
  <c r="F2632" i="3"/>
  <c r="G2633" i="3"/>
  <c r="H2624" i="5" l="1"/>
  <c r="F2624" i="5"/>
  <c r="E2625" i="5"/>
  <c r="G2624" i="5"/>
  <c r="E2644" i="4"/>
  <c r="C2645" i="4"/>
  <c r="G2313" i="4"/>
  <c r="H2313" i="4" s="1"/>
  <c r="G2634" i="3"/>
  <c r="F2633" i="3"/>
  <c r="H2632" i="3"/>
  <c r="I2632" i="3" s="1"/>
  <c r="E2626" i="5" l="1"/>
  <c r="H2625" i="5"/>
  <c r="G2625" i="5"/>
  <c r="F2625" i="5"/>
  <c r="E2645" i="4"/>
  <c r="C2646" i="4"/>
  <c r="G2314" i="4"/>
  <c r="H2314" i="4" s="1"/>
  <c r="H2633" i="3"/>
  <c r="I2633" i="3" s="1"/>
  <c r="F2634" i="3"/>
  <c r="G2635" i="3"/>
  <c r="H2626" i="5" l="1"/>
  <c r="F2626" i="5"/>
  <c r="E2627" i="5"/>
  <c r="G2626" i="5"/>
  <c r="E2646" i="4"/>
  <c r="C2647" i="4"/>
  <c r="G2315" i="4"/>
  <c r="H2315" i="4" s="1"/>
  <c r="G2636" i="3"/>
  <c r="F2635" i="3"/>
  <c r="H2634" i="3"/>
  <c r="I2634" i="3" s="1"/>
  <c r="H2627" i="5" l="1"/>
  <c r="F2627" i="5"/>
  <c r="E2628" i="5"/>
  <c r="G2627" i="5"/>
  <c r="E2647" i="4"/>
  <c r="C2648" i="4"/>
  <c r="G2316" i="4"/>
  <c r="H2316" i="4" s="1"/>
  <c r="F2636" i="3"/>
  <c r="H2635" i="3"/>
  <c r="I2635" i="3" s="1"/>
  <c r="G2637" i="3"/>
  <c r="G2628" i="5" l="1"/>
  <c r="E2629" i="5"/>
  <c r="H2628" i="5"/>
  <c r="F2628" i="5"/>
  <c r="E2648" i="4"/>
  <c r="C2649" i="4"/>
  <c r="G2317" i="4"/>
  <c r="H2317" i="4" s="1"/>
  <c r="G2638" i="3"/>
  <c r="H2636" i="3"/>
  <c r="I2636" i="3" s="1"/>
  <c r="F2637" i="3"/>
  <c r="H2629" i="5" l="1"/>
  <c r="F2629" i="5"/>
  <c r="E2630" i="5"/>
  <c r="G2629" i="5"/>
  <c r="E2649" i="4"/>
  <c r="C2650" i="4"/>
  <c r="G2318" i="4"/>
  <c r="H2318" i="4" s="1"/>
  <c r="F2638" i="3"/>
  <c r="H2637" i="3"/>
  <c r="I2637" i="3" s="1"/>
  <c r="G2639" i="3"/>
  <c r="H2630" i="5" l="1"/>
  <c r="F2630" i="5"/>
  <c r="E2631" i="5"/>
  <c r="G2630" i="5"/>
  <c r="E2650" i="4"/>
  <c r="C2651" i="4"/>
  <c r="G2319" i="4"/>
  <c r="H2319" i="4" s="1"/>
  <c r="G2640" i="3"/>
  <c r="H2638" i="3"/>
  <c r="I2638" i="3" s="1"/>
  <c r="F2639" i="3"/>
  <c r="G2631" i="5" l="1"/>
  <c r="F2631" i="5"/>
  <c r="E2632" i="5"/>
  <c r="H2631" i="5"/>
  <c r="E2651" i="4"/>
  <c r="C2652" i="4"/>
  <c r="G2320" i="4"/>
  <c r="H2320" i="4" s="1"/>
  <c r="F2640" i="3"/>
  <c r="H2639" i="3"/>
  <c r="I2639" i="3" s="1"/>
  <c r="G2641" i="3"/>
  <c r="H2632" i="5" l="1"/>
  <c r="F2632" i="5"/>
  <c r="E2633" i="5"/>
  <c r="G2632" i="5"/>
  <c r="E2652" i="4"/>
  <c r="C2653" i="4"/>
  <c r="G2321" i="4"/>
  <c r="H2321" i="4" s="1"/>
  <c r="G2642" i="3"/>
  <c r="H2640" i="3"/>
  <c r="I2640" i="3" s="1"/>
  <c r="F2641" i="3"/>
  <c r="H2633" i="5" l="1"/>
  <c r="F2633" i="5"/>
  <c r="G2633" i="5"/>
  <c r="E2634" i="5"/>
  <c r="E2653" i="4"/>
  <c r="C2654" i="4"/>
  <c r="G2322" i="4"/>
  <c r="H2322" i="4" s="1"/>
  <c r="F2642" i="3"/>
  <c r="H2641" i="3"/>
  <c r="I2641" i="3" s="1"/>
  <c r="G2643" i="3"/>
  <c r="E2635" i="5" l="1"/>
  <c r="H2634" i="5"/>
  <c r="G2634" i="5"/>
  <c r="F2634" i="5"/>
  <c r="E2654" i="4"/>
  <c r="C2655" i="4"/>
  <c r="G2323" i="4"/>
  <c r="H2323" i="4" s="1"/>
  <c r="G2644" i="3"/>
  <c r="F2643" i="3"/>
  <c r="H2642" i="3"/>
  <c r="I2642" i="3" s="1"/>
  <c r="H2635" i="5" l="1"/>
  <c r="F2635" i="5"/>
  <c r="E2636" i="5"/>
  <c r="G2635" i="5"/>
  <c r="E2655" i="4"/>
  <c r="C2656" i="4"/>
  <c r="G2324" i="4"/>
  <c r="H2324" i="4" s="1"/>
  <c r="H2643" i="3"/>
  <c r="I2643" i="3" s="1"/>
  <c r="F2644" i="3"/>
  <c r="G2645" i="3"/>
  <c r="H2636" i="5" l="1"/>
  <c r="F2636" i="5"/>
  <c r="E2637" i="5"/>
  <c r="G2636" i="5"/>
  <c r="E2656" i="4"/>
  <c r="C2657" i="4"/>
  <c r="G2325" i="4"/>
  <c r="H2325" i="4" s="1"/>
  <c r="G2646" i="3"/>
  <c r="F2645" i="3"/>
  <c r="H2644" i="3"/>
  <c r="I2644" i="3" s="1"/>
  <c r="G2637" i="5" l="1"/>
  <c r="E2638" i="5"/>
  <c r="H2637" i="5"/>
  <c r="F2637" i="5"/>
  <c r="E2657" i="4"/>
  <c r="C2658" i="4"/>
  <c r="G2326" i="4"/>
  <c r="H2326" i="4" s="1"/>
  <c r="H2645" i="3"/>
  <c r="I2645" i="3" s="1"/>
  <c r="F2646" i="3"/>
  <c r="G2647" i="3"/>
  <c r="H2638" i="5" l="1"/>
  <c r="F2638" i="5"/>
  <c r="E2639" i="5"/>
  <c r="G2638" i="5"/>
  <c r="E2658" i="4"/>
  <c r="C2659" i="4"/>
  <c r="G2327" i="4"/>
  <c r="H2327" i="4" s="1"/>
  <c r="G2648" i="3"/>
  <c r="F2647" i="3"/>
  <c r="H2646" i="3"/>
  <c r="I2646" i="3" s="1"/>
  <c r="H2639" i="5" l="1"/>
  <c r="F2639" i="5"/>
  <c r="E2640" i="5"/>
  <c r="G2639" i="5"/>
  <c r="E2659" i="4"/>
  <c r="C2660" i="4"/>
  <c r="G2328" i="4"/>
  <c r="H2328" i="4" s="1"/>
  <c r="F2648" i="3"/>
  <c r="H2647" i="3"/>
  <c r="I2647" i="3" s="1"/>
  <c r="G2649" i="3"/>
  <c r="G2640" i="5" l="1"/>
  <c r="F2640" i="5"/>
  <c r="E2641" i="5"/>
  <c r="H2640" i="5"/>
  <c r="E2660" i="4"/>
  <c r="C2661" i="4"/>
  <c r="G2329" i="4"/>
  <c r="H2329" i="4" s="1"/>
  <c r="G2650" i="3"/>
  <c r="H2648" i="3"/>
  <c r="I2648" i="3" s="1"/>
  <c r="F2649" i="3"/>
  <c r="H2641" i="5" l="1"/>
  <c r="F2641" i="5"/>
  <c r="E2642" i="5"/>
  <c r="G2641" i="5"/>
  <c r="E2661" i="4"/>
  <c r="C2662" i="4"/>
  <c r="G2330" i="4"/>
  <c r="H2330" i="4" s="1"/>
  <c r="F2650" i="3"/>
  <c r="H2649" i="3"/>
  <c r="I2649" i="3" s="1"/>
  <c r="G2651" i="3"/>
  <c r="H2642" i="5" l="1"/>
  <c r="F2642" i="5"/>
  <c r="G2642" i="5"/>
  <c r="E2643" i="5"/>
  <c r="E2662" i="4"/>
  <c r="C2663" i="4"/>
  <c r="G2331" i="4"/>
  <c r="H2331" i="4" s="1"/>
  <c r="G2652" i="3"/>
  <c r="H2650" i="3"/>
  <c r="I2650" i="3" s="1"/>
  <c r="F2651" i="3"/>
  <c r="E2644" i="5" l="1"/>
  <c r="H2643" i="5"/>
  <c r="G2643" i="5"/>
  <c r="F2643" i="5"/>
  <c r="E2663" i="4"/>
  <c r="C2664" i="4"/>
  <c r="G2332" i="4"/>
  <c r="H2332" i="4" s="1"/>
  <c r="F2652" i="3"/>
  <c r="H2651" i="3"/>
  <c r="I2651" i="3" s="1"/>
  <c r="G2653" i="3"/>
  <c r="H2644" i="5" l="1"/>
  <c r="F2644" i="5"/>
  <c r="E2645" i="5"/>
  <c r="G2644" i="5"/>
  <c r="E2664" i="4"/>
  <c r="C2665" i="4"/>
  <c r="G2333" i="4"/>
  <c r="H2333" i="4" s="1"/>
  <c r="G2654" i="3"/>
  <c r="H2652" i="3"/>
  <c r="I2652" i="3" s="1"/>
  <c r="F2653" i="3"/>
  <c r="H2645" i="5" l="1"/>
  <c r="F2645" i="5"/>
  <c r="G2645" i="5"/>
  <c r="E2646" i="5"/>
  <c r="E2665" i="4"/>
  <c r="C2666" i="4"/>
  <c r="G2334" i="4"/>
  <c r="H2334" i="4" s="1"/>
  <c r="F2654" i="3"/>
  <c r="H2653" i="3"/>
  <c r="I2653" i="3" s="1"/>
  <c r="G2655" i="3"/>
  <c r="G2646" i="5" l="1"/>
  <c r="E2647" i="5"/>
  <c r="H2646" i="5"/>
  <c r="F2646" i="5"/>
  <c r="E2666" i="4"/>
  <c r="C2667" i="4"/>
  <c r="G2335" i="4"/>
  <c r="H2335" i="4" s="1"/>
  <c r="G2656" i="3"/>
  <c r="F2655" i="3"/>
  <c r="H2654" i="3"/>
  <c r="I2654" i="3" s="1"/>
  <c r="H2647" i="5" l="1"/>
  <c r="F2647" i="5"/>
  <c r="E2648" i="5"/>
  <c r="G2647" i="5"/>
  <c r="E2667" i="4"/>
  <c r="C2668" i="4"/>
  <c r="G2336" i="4"/>
  <c r="H2336" i="4" s="1"/>
  <c r="H2655" i="3"/>
  <c r="I2655" i="3" s="1"/>
  <c r="F2656" i="3"/>
  <c r="G2657" i="3"/>
  <c r="H2648" i="5" l="1"/>
  <c r="F2648" i="5"/>
  <c r="E2649" i="5"/>
  <c r="G2648" i="5"/>
  <c r="E2668" i="4"/>
  <c r="C2669" i="4"/>
  <c r="G2337" i="4"/>
  <c r="H2337" i="4" s="1"/>
  <c r="G2658" i="3"/>
  <c r="F2657" i="3"/>
  <c r="H2656" i="3"/>
  <c r="I2656" i="3" s="1"/>
  <c r="G2649" i="5" l="1"/>
  <c r="F2649" i="5"/>
  <c r="E2650" i="5"/>
  <c r="H2649" i="5"/>
  <c r="E2669" i="4"/>
  <c r="C2670" i="4"/>
  <c r="G2338" i="4"/>
  <c r="H2338" i="4" s="1"/>
  <c r="H2657" i="3"/>
  <c r="I2657" i="3" s="1"/>
  <c r="F2658" i="3"/>
  <c r="G2659" i="3"/>
  <c r="H2650" i="5" l="1"/>
  <c r="F2650" i="5"/>
  <c r="E2651" i="5"/>
  <c r="G2650" i="5"/>
  <c r="E2670" i="4"/>
  <c r="C2671" i="4"/>
  <c r="G2339" i="4"/>
  <c r="H2339" i="4" s="1"/>
  <c r="G2660" i="3"/>
  <c r="F2659" i="3"/>
  <c r="H2658" i="3"/>
  <c r="I2658" i="3" s="1"/>
  <c r="H2651" i="5" l="1"/>
  <c r="F2651" i="5"/>
  <c r="E2652" i="5"/>
  <c r="G2651" i="5"/>
  <c r="E2671" i="4"/>
  <c r="C2672" i="4"/>
  <c r="G2340" i="4"/>
  <c r="H2340" i="4" s="1"/>
  <c r="F2660" i="3"/>
  <c r="H2659" i="3"/>
  <c r="I2659" i="3" s="1"/>
  <c r="G2661" i="3"/>
  <c r="E2653" i="5" l="1"/>
  <c r="H2652" i="5"/>
  <c r="G2652" i="5"/>
  <c r="F2652" i="5"/>
  <c r="E2672" i="4"/>
  <c r="C2673" i="4"/>
  <c r="G2341" i="4"/>
  <c r="H2341" i="4" s="1"/>
  <c r="G2662" i="3"/>
  <c r="H2660" i="3"/>
  <c r="I2660" i="3" s="1"/>
  <c r="F2661" i="3"/>
  <c r="H2653" i="5" l="1"/>
  <c r="F2653" i="5"/>
  <c r="E2654" i="5"/>
  <c r="G2653" i="5"/>
  <c r="E2673" i="4"/>
  <c r="C2674" i="4"/>
  <c r="G2342" i="4"/>
  <c r="H2342" i="4" s="1"/>
  <c r="F2662" i="3"/>
  <c r="H2661" i="3"/>
  <c r="I2661" i="3" s="1"/>
  <c r="G2663" i="3"/>
  <c r="H2654" i="5" l="1"/>
  <c r="F2654" i="5"/>
  <c r="G2654" i="5"/>
  <c r="E2655" i="5"/>
  <c r="E2674" i="4"/>
  <c r="C2675" i="4"/>
  <c r="G2343" i="4"/>
  <c r="H2343" i="4" s="1"/>
  <c r="G2664" i="3"/>
  <c r="H2662" i="3"/>
  <c r="I2662" i="3" s="1"/>
  <c r="F2663" i="3"/>
  <c r="G2655" i="5" l="1"/>
  <c r="F2655" i="5"/>
  <c r="H2655" i="5"/>
  <c r="E2656" i="5"/>
  <c r="E2675" i="4"/>
  <c r="C2676" i="4"/>
  <c r="G2344" i="4"/>
  <c r="H2344" i="4" s="1"/>
  <c r="F2664" i="3"/>
  <c r="H2663" i="3"/>
  <c r="I2663" i="3" s="1"/>
  <c r="G2665" i="3"/>
  <c r="H2656" i="5" l="1"/>
  <c r="F2656" i="5"/>
  <c r="E2657" i="5"/>
  <c r="G2656" i="5"/>
  <c r="E2676" i="4"/>
  <c r="C2677" i="4"/>
  <c r="G2345" i="4"/>
  <c r="H2345" i="4" s="1"/>
  <c r="G2666" i="3"/>
  <c r="H2664" i="3"/>
  <c r="I2664" i="3" s="1"/>
  <c r="F2665" i="3"/>
  <c r="H2657" i="5" l="1"/>
  <c r="F2657" i="5"/>
  <c r="E2658" i="5"/>
  <c r="G2657" i="5"/>
  <c r="E2677" i="4"/>
  <c r="C2678" i="4"/>
  <c r="G2346" i="4"/>
  <c r="H2346" i="4" s="1"/>
  <c r="F2666" i="3"/>
  <c r="H2665" i="3"/>
  <c r="I2665" i="3" s="1"/>
  <c r="G2667" i="3"/>
  <c r="G2658" i="5" l="1"/>
  <c r="F2658" i="5"/>
  <c r="E2659" i="5"/>
  <c r="H2658" i="5"/>
  <c r="E2678" i="4"/>
  <c r="C2679" i="4"/>
  <c r="G2347" i="4"/>
  <c r="H2347" i="4" s="1"/>
  <c r="G2668" i="3"/>
  <c r="F2667" i="3"/>
  <c r="H2666" i="3"/>
  <c r="I2666" i="3" s="1"/>
  <c r="H2659" i="5" l="1"/>
  <c r="F2659" i="5"/>
  <c r="E2660" i="5"/>
  <c r="G2659" i="5"/>
  <c r="E2679" i="4"/>
  <c r="C2680" i="4"/>
  <c r="G2348" i="4"/>
  <c r="H2348" i="4" s="1"/>
  <c r="H2667" i="3"/>
  <c r="I2667" i="3" s="1"/>
  <c r="F2668" i="3"/>
  <c r="G2669" i="3"/>
  <c r="H2660" i="5" l="1"/>
  <c r="F2660" i="5"/>
  <c r="E2661" i="5"/>
  <c r="G2660" i="5"/>
  <c r="E2680" i="4"/>
  <c r="C2681" i="4"/>
  <c r="G2349" i="4"/>
  <c r="H2349" i="4" s="1"/>
  <c r="G2670" i="3"/>
  <c r="F2669" i="3"/>
  <c r="H2668" i="3"/>
  <c r="I2668" i="3" s="1"/>
  <c r="E2662" i="5" l="1"/>
  <c r="H2661" i="5"/>
  <c r="G2661" i="5"/>
  <c r="F2661" i="5"/>
  <c r="E2681" i="4"/>
  <c r="C2682" i="4"/>
  <c r="G2350" i="4"/>
  <c r="H2350" i="4" s="1"/>
  <c r="H2669" i="3"/>
  <c r="I2669" i="3" s="1"/>
  <c r="F2670" i="3"/>
  <c r="G2671" i="3"/>
  <c r="H2662" i="5" l="1"/>
  <c r="G2662" i="5"/>
  <c r="F2662" i="5"/>
  <c r="E2663" i="5"/>
  <c r="E2682" i="4"/>
  <c r="C2683" i="4"/>
  <c r="G2351" i="4"/>
  <c r="H2351" i="4" s="1"/>
  <c r="F2671" i="3"/>
  <c r="H2670" i="3"/>
  <c r="I2670" i="3" s="1"/>
  <c r="G2672" i="3"/>
  <c r="H2663" i="5" l="1"/>
  <c r="F2663" i="5"/>
  <c r="G2663" i="5"/>
  <c r="E2664" i="5"/>
  <c r="E2683" i="4"/>
  <c r="C2684" i="4"/>
  <c r="G2352" i="4"/>
  <c r="H2352" i="4" s="1"/>
  <c r="G2673" i="3"/>
  <c r="F2672" i="3"/>
  <c r="H2671" i="3"/>
  <c r="I2671" i="3" s="1"/>
  <c r="H2664" i="5" l="1"/>
  <c r="G2664" i="5"/>
  <c r="E2665" i="5"/>
  <c r="F2664" i="5"/>
  <c r="E2684" i="4"/>
  <c r="C2685" i="4"/>
  <c r="G2353" i="4"/>
  <c r="H2353" i="4" s="1"/>
  <c r="G2674" i="3"/>
  <c r="H2672" i="3"/>
  <c r="I2672" i="3" s="1"/>
  <c r="F2673" i="3"/>
  <c r="H2665" i="5" l="1"/>
  <c r="G2665" i="5"/>
  <c r="F2665" i="5"/>
  <c r="E2666" i="5"/>
  <c r="E2685" i="4"/>
  <c r="C2686" i="4"/>
  <c r="G2354" i="4"/>
  <c r="H2354" i="4" s="1"/>
  <c r="F2674" i="3"/>
  <c r="H2673" i="3"/>
  <c r="I2673" i="3" s="1"/>
  <c r="G2675" i="3"/>
  <c r="H2666" i="5" l="1"/>
  <c r="F2666" i="5"/>
  <c r="E2667" i="5"/>
  <c r="G2666" i="5"/>
  <c r="E2686" i="4"/>
  <c r="C2687" i="4"/>
  <c r="G2355" i="4"/>
  <c r="H2355" i="4" s="1"/>
  <c r="G2676" i="3"/>
  <c r="H2674" i="3"/>
  <c r="I2674" i="3" s="1"/>
  <c r="F2675" i="3"/>
  <c r="E2668" i="5" l="1"/>
  <c r="H2667" i="5"/>
  <c r="G2667" i="5"/>
  <c r="F2667" i="5"/>
  <c r="E2687" i="4"/>
  <c r="C2688" i="4"/>
  <c r="G2356" i="4"/>
  <c r="H2356" i="4" s="1"/>
  <c r="F2676" i="3"/>
  <c r="H2675" i="3"/>
  <c r="I2675" i="3" s="1"/>
  <c r="G2677" i="3"/>
  <c r="H2668" i="5" l="1"/>
  <c r="G2668" i="5"/>
  <c r="F2668" i="5"/>
  <c r="E2669" i="5"/>
  <c r="E2688" i="4"/>
  <c r="C2689" i="4"/>
  <c r="G2357" i="4"/>
  <c r="H2357" i="4" s="1"/>
  <c r="G2678" i="3"/>
  <c r="H2676" i="3"/>
  <c r="I2676" i="3" s="1"/>
  <c r="F2677" i="3"/>
  <c r="H2669" i="5" l="1"/>
  <c r="F2669" i="5"/>
  <c r="E2670" i="5"/>
  <c r="G2669" i="5"/>
  <c r="E2689" i="4"/>
  <c r="C2690" i="4"/>
  <c r="G2358" i="4"/>
  <c r="H2358" i="4" s="1"/>
  <c r="F2678" i="3"/>
  <c r="H2677" i="3"/>
  <c r="I2677" i="3" s="1"/>
  <c r="G2679" i="3"/>
  <c r="E2671" i="5" l="1"/>
  <c r="F2670" i="5"/>
  <c r="G2670" i="5"/>
  <c r="H2670" i="5"/>
  <c r="E2690" i="4"/>
  <c r="C2691" i="4"/>
  <c r="G2359" i="4"/>
  <c r="H2359" i="4" s="1"/>
  <c r="G2680" i="3"/>
  <c r="F2679" i="3"/>
  <c r="H2678" i="3"/>
  <c r="I2678" i="3" s="1"/>
  <c r="H2671" i="5" l="1"/>
  <c r="G2671" i="5"/>
  <c r="F2671" i="5"/>
  <c r="E2672" i="5"/>
  <c r="E2691" i="4"/>
  <c r="C2692" i="4"/>
  <c r="G2360" i="4"/>
  <c r="H2360" i="4" s="1"/>
  <c r="H2679" i="3"/>
  <c r="I2679" i="3" s="1"/>
  <c r="F2680" i="3"/>
  <c r="G2681" i="3"/>
  <c r="H2672" i="5" l="1"/>
  <c r="F2672" i="5"/>
  <c r="E2673" i="5"/>
  <c r="G2672" i="5"/>
  <c r="E2692" i="4"/>
  <c r="C2693" i="4"/>
  <c r="E2693" i="4" s="1"/>
  <c r="G2361" i="4"/>
  <c r="H2361" i="4" s="1"/>
  <c r="G2682" i="3"/>
  <c r="F2681" i="3"/>
  <c r="H2680" i="3"/>
  <c r="I2680" i="3" s="1"/>
  <c r="G2673" i="5" l="1"/>
  <c r="F2673" i="5"/>
  <c r="E2674" i="5"/>
  <c r="H2673" i="5"/>
  <c r="G2362" i="4"/>
  <c r="H2362" i="4" s="1"/>
  <c r="H2681" i="3"/>
  <c r="I2681" i="3" s="1"/>
  <c r="F2682" i="3"/>
  <c r="G2683" i="3"/>
  <c r="H2674" i="5" l="1"/>
  <c r="G2674" i="5"/>
  <c r="F2674" i="5"/>
  <c r="E2675" i="5"/>
  <c r="G2684" i="3"/>
  <c r="F2683" i="3"/>
  <c r="H2682" i="3"/>
  <c r="I2682" i="3" s="1"/>
  <c r="H2675" i="5" l="1"/>
  <c r="G2675" i="5"/>
  <c r="F2675" i="5"/>
  <c r="E2676" i="5"/>
  <c r="G2363" i="4"/>
  <c r="H2363" i="4" s="1"/>
  <c r="F2684" i="3"/>
  <c r="H2683" i="3"/>
  <c r="I2683" i="3" s="1"/>
  <c r="G2685" i="3"/>
  <c r="E2677" i="5" l="1"/>
  <c r="H2676" i="5"/>
  <c r="G2676" i="5"/>
  <c r="F2676" i="5"/>
  <c r="G2364" i="4"/>
  <c r="H2364" i="4" s="1"/>
  <c r="G2686" i="3"/>
  <c r="H2684" i="3"/>
  <c r="I2684" i="3" s="1"/>
  <c r="F2685" i="3"/>
  <c r="H2677" i="5" l="1"/>
  <c r="G2677" i="5"/>
  <c r="F2677" i="5"/>
  <c r="E2678" i="5"/>
  <c r="G2365" i="4"/>
  <c r="H2365" i="4" s="1"/>
  <c r="F2686" i="3"/>
  <c r="H2685" i="3"/>
  <c r="I2685" i="3" s="1"/>
  <c r="G2687" i="3"/>
  <c r="H2678" i="5" l="1"/>
  <c r="G2678" i="5"/>
  <c r="F2678" i="5"/>
  <c r="E2679" i="5"/>
  <c r="G2366" i="4"/>
  <c r="H2366" i="4" s="1"/>
  <c r="G2688" i="3"/>
  <c r="H2686" i="3"/>
  <c r="I2686" i="3" s="1"/>
  <c r="F2687" i="3"/>
  <c r="G2679" i="5" l="1"/>
  <c r="F2679" i="5"/>
  <c r="E2680" i="5"/>
  <c r="H2679" i="5"/>
  <c r="G2367" i="4"/>
  <c r="H2367" i="4" s="1"/>
  <c r="F2688" i="3"/>
  <c r="H2687" i="3"/>
  <c r="I2687" i="3" s="1"/>
  <c r="G2689" i="3"/>
  <c r="H2680" i="5" l="1"/>
  <c r="G2680" i="5"/>
  <c r="F2680" i="5"/>
  <c r="E2681" i="5"/>
  <c r="G2368" i="4"/>
  <c r="H2368" i="4" s="1"/>
  <c r="G2690" i="3"/>
  <c r="H2688" i="3"/>
  <c r="I2688" i="3" s="1"/>
  <c r="F2689" i="3"/>
  <c r="H2681" i="5" l="1"/>
  <c r="G2681" i="5"/>
  <c r="F2681" i="5"/>
  <c r="E2682" i="5"/>
  <c r="G2369" i="4"/>
  <c r="H2369" i="4" s="1"/>
  <c r="G2691" i="3"/>
  <c r="F2690" i="3"/>
  <c r="H2689" i="3"/>
  <c r="I2689" i="3" s="1"/>
  <c r="E2683" i="5" l="1"/>
  <c r="H2682" i="5"/>
  <c r="G2682" i="5"/>
  <c r="F2682" i="5"/>
  <c r="G2370" i="4"/>
  <c r="H2370" i="4" s="1"/>
  <c r="F2691" i="3"/>
  <c r="H2690" i="3"/>
  <c r="I2690" i="3" s="1"/>
  <c r="G2692" i="3"/>
  <c r="H2683" i="5" l="1"/>
  <c r="G2683" i="5"/>
  <c r="F2683" i="5"/>
  <c r="E2684" i="5"/>
  <c r="G2371" i="4"/>
  <c r="H2371" i="4" s="1"/>
  <c r="G2693" i="3"/>
  <c r="H2691" i="3"/>
  <c r="I2691" i="3" s="1"/>
  <c r="F2692" i="3"/>
  <c r="H2684" i="5" l="1"/>
  <c r="G2684" i="5"/>
  <c r="F2684" i="5"/>
  <c r="E2685" i="5"/>
  <c r="G2372" i="4"/>
  <c r="H2372" i="4" s="1"/>
  <c r="F2693" i="3"/>
  <c r="H2693" i="3" s="1"/>
  <c r="H2692" i="3"/>
  <c r="I2692" i="3" s="1"/>
  <c r="I2693" i="3"/>
  <c r="G2685" i="5" l="1"/>
  <c r="F2685" i="5"/>
  <c r="E2686" i="5"/>
  <c r="H2685" i="5"/>
  <c r="G2373" i="4"/>
  <c r="H2373" i="4" s="1"/>
  <c r="H2686" i="5" l="1"/>
  <c r="G2686" i="5"/>
  <c r="F2686" i="5"/>
  <c r="E2687" i="5"/>
  <c r="G2374" i="4"/>
  <c r="H2374" i="4" s="1"/>
  <c r="H2687" i="5" l="1"/>
  <c r="G2687" i="5"/>
  <c r="F2687" i="5"/>
  <c r="E2688" i="5"/>
  <c r="G2375" i="4"/>
  <c r="H2375" i="4" s="1"/>
  <c r="E2689" i="5" l="1"/>
  <c r="H2688" i="5"/>
  <c r="G2688" i="5"/>
  <c r="F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K2696" i="1"/>
  <c r="H2696" i="1"/>
  <c r="H2695" i="1"/>
  <c r="K8" i="1"/>
  <c r="K9" i="1"/>
  <c r="H2694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6" i="1"/>
  <c r="G2689" i="1"/>
  <c r="G2690" i="1"/>
  <c r="G2691" i="1"/>
  <c r="G2692" i="1"/>
  <c r="G2693" i="1"/>
  <c r="G2694" i="1"/>
  <c r="G2695" i="1"/>
  <c r="G2696" i="1"/>
  <c r="G2688" i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<sst xmlns="http://schemas.openxmlformats.org/spreadsheetml/2006/main" count="16224" uniqueCount="75">
  <si>
    <t>Titre : CARTHAGE CEMENT,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</si>
  <si>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</si>
  <si>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</si>
  <si>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</si>
  <si>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</si>
  <si>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</si>
  <si>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</si>
  <si>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</si>
  <si>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</si>
  <si>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</si>
  <si>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</si>
  <si>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</si>
  <si>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</si>
  <si>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</si>
  <si>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</si>
  <si>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Average Volume</t>
  </si>
  <si>
    <t>Price(T)-Price(T-1)</t>
  </si>
  <si>
    <t>Simle Moving Avg (5)</t>
  </si>
  <si>
    <t>Simle Moving Avg (10)</t>
  </si>
  <si>
    <t>Simle Moving Avg (20)</t>
  </si>
  <si>
    <t>Simle Moving Avg (50)</t>
  </si>
  <si>
    <t>Simle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</si>
  <si>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</si>
  <si>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</si>
  <si>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</si>
  <si>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</si>
  <si>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</si>
  <si>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</si>
  <si>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</si>
  <si>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</si>
  <si>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</si>
  <si>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</si>
  <si>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</si>
  <si>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</si>
  <si>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</si>
  <si>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</si>
  <si>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</si>
  <si>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</si>
  <si>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</si>
  <si>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</si>
  <si>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</si>
  <si>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</si>
  <si>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</si>
  <si>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</si>
  <si>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</si>
  <si>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</si>
  <si>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</si>
  <si>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</si>
  <si>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</si>
  <si>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</si>
  <si>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BULLISH DIVERGENCE</t>
  </si>
  <si>
    <t>WEAK</t>
  </si>
  <si>
    <t>CONFIRMED BULLISH</t>
  </si>
  <si>
    <t>BEARISH</t>
  </si>
  <si>
    <t>BEARISH DIVERGENCE</t>
  </si>
  <si>
    <t>NEUTRAL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</si>
  <si>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</si>
  <si>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</si>
  <si>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</si>
  <si>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</si>
  <si>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</si>
  <si>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</si>
  <si>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</si>
  <si>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</si>
  <si>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</si>
  <si>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</si>
  <si>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</si>
  <si>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</si>
  <si>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</si>
  <si>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</si>
  <si>
    <t>Simple Moving Avg (5)</t>
  </si>
  <si>
    <t>Simple Moving Avg (10)</t>
  </si>
  <si>
    <t>Simple Moving Avg (20)</t>
  </si>
  <si>
    <t>Simple Moving Avg (50)</t>
  </si>
  <si>
    <t>Simple Moving Avg (200)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</si>
</sst>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8DA941FE-E13A-446A-9044-ACAF38DE1E49}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0592-FBFE-4855-8D70-3E1B656AB168}">
  <dimension ref="B1:K2696"/>
  <sheetViews>
    <sheetView showGridLines="0" topLeftCell="A2683" workbookViewId="0">
      <selection activeCell="K2696" sqref="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5.90625" customWidth="1"/>
    <col min="9" max="9" width="14.81640625" customWidth="1"/>
    <col min="10" max="10" width="17.1796875" bestFit="1" customWidth="1"/>
    <col min="11" max="11" width="15.36328125" customWidth="1"/>
  </cols>
  <sheetData>
    <row r="1" spans="2:11" ht="18.149999999999999" customHeight="1" x14ac:dyDescent="0.25"/>
    <row r="2" spans="2:11" ht="22.65" customHeight="1" x14ac:dyDescent="0.25">
      <c r="B2" s="18" t="s">
        <v>0</v>
      </c>
      <c r="C2" s="19"/>
      <c r="D2" s="19"/>
      <c r="E2" s="19"/>
      <c r="F2" s="19"/>
      <c r="G2" s="19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2.38</v>
      </c>
      <c r="D5" s="2">
        <v>2.3597999999999999</v>
      </c>
      <c r="E5" s="2">
        <v>201732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2.29</v>
      </c>
      <c r="D6" s="2">
        <v>2.2705000000000002</v>
      </c>
      <c r="E6" s="2">
        <v>307836</v>
      </c>
      <c r="F6" s="2"/>
      <c r="G6" s="2"/>
      <c r="H6" s="6">
        <f>(D6-D5)/D5</f>
        <v>-3.7842190016102936E-2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2.2400000000000002</v>
      </c>
      <c r="D7" s="2">
        <v>2.2210000000000001</v>
      </c>
      <c r="E7" s="2">
        <v>204267</v>
      </c>
      <c r="F7" s="2"/>
      <c r="G7" s="2"/>
      <c r="H7" s="6">
        <f t="shared" ref="H7:H70" si="0">(D7-D6)/D6</f>
        <v>-2.1801365338031314E-2</v>
      </c>
      <c r="I7" s="4"/>
      <c r="J7" s="4"/>
      <c r="K7" s="4"/>
    </row>
    <row r="8" spans="2:11" ht="13.5" x14ac:dyDescent="0.35">
      <c r="B8" s="3">
        <v>42011</v>
      </c>
      <c r="C8" s="2">
        <v>2.1800000000000002</v>
      </c>
      <c r="D8" s="2">
        <v>2.1615000000000002</v>
      </c>
      <c r="E8" s="2">
        <v>1167174</v>
      </c>
      <c r="F8" s="2"/>
      <c r="G8" s="2"/>
      <c r="H8" s="6">
        <f t="shared" si="0"/>
        <v>-2.678973435389459E-2</v>
      </c>
      <c r="I8" s="4"/>
      <c r="J8" s="4" t="s">
        <v>8</v>
      </c>
      <c r="K8" s="7">
        <f>AVERAGE(H6:H2696)</f>
        <v>9.1227204306970402E-5</v>
      </c>
    </row>
    <row r="9" spans="2:11" ht="13.5" x14ac:dyDescent="0.35">
      <c r="B9" s="3">
        <v>42012</v>
      </c>
      <c r="C9" s="2">
        <v>2.14</v>
      </c>
      <c r="D9" s="2">
        <v>2.1217999999999999</v>
      </c>
      <c r="E9" s="2">
        <v>1977666</v>
      </c>
      <c r="F9" s="2"/>
      <c r="G9" s="2"/>
      <c r="H9" s="6">
        <f t="shared" si="0"/>
        <v>-1.8366874855424608E-2</v>
      </c>
      <c r="I9" s="4"/>
      <c r="J9" s="4" t="s">
        <v>9</v>
      </c>
      <c r="K9" s="7">
        <f>K8*K6</f>
        <v>2.298925548535654E-2</v>
      </c>
    </row>
    <row r="10" spans="2:11" ht="13.5" x14ac:dyDescent="0.35">
      <c r="B10" s="3">
        <v>42013</v>
      </c>
      <c r="C10" s="2">
        <v>2.12</v>
      </c>
      <c r="D10" s="2">
        <v>2.1019999999999999</v>
      </c>
      <c r="E10" s="2">
        <v>2638155</v>
      </c>
      <c r="F10" s="2"/>
      <c r="G10" s="2"/>
      <c r="H10" s="6">
        <f t="shared" si="0"/>
        <v>-9.3316995004241871E-3</v>
      </c>
      <c r="I10" s="4"/>
      <c r="J10" s="4" t="s">
        <v>10</v>
      </c>
      <c r="K10" s="7">
        <f>STDEV(H6:H2696)</f>
        <v>1.8591419520489903E-2</v>
      </c>
    </row>
    <row r="11" spans="2:11" ht="13.5" x14ac:dyDescent="0.35">
      <c r="B11" s="3">
        <v>42016</v>
      </c>
      <c r="C11" s="2">
        <v>2.2000000000000002</v>
      </c>
      <c r="D11" s="2">
        <v>2.1812999999999998</v>
      </c>
      <c r="E11" s="2">
        <v>473113</v>
      </c>
      <c r="F11" s="2"/>
      <c r="G11" s="2"/>
      <c r="H11" s="6">
        <f t="shared" si="0"/>
        <v>3.7725975261655532E-2</v>
      </c>
      <c r="I11" s="4"/>
      <c r="J11" s="4" t="s">
        <v>11</v>
      </c>
      <c r="K11" s="7">
        <f>K10*SQRT(K6)</f>
        <v>0.29512963542532789</v>
      </c>
    </row>
    <row r="12" spans="2:11" ht="13.5" x14ac:dyDescent="0.35">
      <c r="B12" s="3">
        <v>42017</v>
      </c>
      <c r="C12" s="2">
        <v>2.25</v>
      </c>
      <c r="D12" s="2">
        <v>2.2309000000000001</v>
      </c>
      <c r="E12" s="2">
        <v>374518</v>
      </c>
      <c r="F12" s="2"/>
      <c r="G12" s="2"/>
      <c r="H12" s="6">
        <f t="shared" si="0"/>
        <v>2.2738733782606848E-2</v>
      </c>
      <c r="I12" s="4"/>
      <c r="J12" s="4"/>
      <c r="K12" s="4"/>
    </row>
    <row r="13" spans="2:11" ht="13.5" x14ac:dyDescent="0.35">
      <c r="B13" s="3">
        <v>42019</v>
      </c>
      <c r="C13" s="2">
        <v>2.19</v>
      </c>
      <c r="D13" s="2">
        <v>2.1714000000000002</v>
      </c>
      <c r="E13" s="2">
        <v>403540</v>
      </c>
      <c r="F13" s="2"/>
      <c r="G13" s="2"/>
      <c r="H13" s="6">
        <f t="shared" si="0"/>
        <v>-2.6670850329463393E-2</v>
      </c>
      <c r="I13" s="4"/>
      <c r="J13" s="4"/>
      <c r="K13" s="4"/>
    </row>
    <row r="14" spans="2:11" ht="13.5" x14ac:dyDescent="0.35">
      <c r="B14" s="3">
        <v>42020</v>
      </c>
      <c r="C14" s="2">
        <v>2.27</v>
      </c>
      <c r="D14" s="2">
        <v>2.2507000000000001</v>
      </c>
      <c r="E14" s="2">
        <v>3411133</v>
      </c>
      <c r="F14" s="2"/>
      <c r="G14" s="2"/>
      <c r="H14" s="6">
        <f t="shared" si="0"/>
        <v>3.6520217371281166E-2</v>
      </c>
      <c r="I14" s="4"/>
      <c r="J14" s="4"/>
      <c r="K14" s="4"/>
    </row>
    <row r="15" spans="2:11" ht="13.5" x14ac:dyDescent="0.35">
      <c r="B15" s="3">
        <v>42023</v>
      </c>
      <c r="C15" s="2">
        <v>2.27</v>
      </c>
      <c r="D15" s="2">
        <v>2.2507000000000001</v>
      </c>
      <c r="E15" s="2">
        <v>276598</v>
      </c>
      <c r="F15" s="2"/>
      <c r="G15" s="2"/>
      <c r="H15" s="6">
        <f t="shared" si="0"/>
        <v>0</v>
      </c>
      <c r="I15" s="4"/>
      <c r="J15" s="4"/>
      <c r="K15" s="4"/>
    </row>
    <row r="16" spans="2:11" ht="13.5" x14ac:dyDescent="0.35">
      <c r="B16" s="3">
        <v>42024</v>
      </c>
      <c r="C16" s="2">
        <v>2.2200000000000002</v>
      </c>
      <c r="D16" s="2">
        <v>2.2010999999999998</v>
      </c>
      <c r="E16" s="2">
        <v>164498</v>
      </c>
      <c r="F16" s="2"/>
      <c r="G16" s="2"/>
      <c r="H16" s="6">
        <f t="shared" si="0"/>
        <v>-2.2037588305860535E-2</v>
      </c>
      <c r="I16" s="4"/>
      <c r="J16" s="4"/>
      <c r="K16" s="4"/>
    </row>
    <row r="17" spans="2:11" ht="13.5" x14ac:dyDescent="0.35">
      <c r="B17" s="3">
        <v>42025</v>
      </c>
      <c r="C17" s="2">
        <v>2.1800000000000002</v>
      </c>
      <c r="D17" s="2">
        <v>2.1615000000000002</v>
      </c>
      <c r="E17" s="2">
        <v>114161</v>
      </c>
      <c r="F17" s="2"/>
      <c r="G17" s="2"/>
      <c r="H17" s="6">
        <f t="shared" si="0"/>
        <v>-1.799100449775096E-2</v>
      </c>
      <c r="I17" s="4"/>
      <c r="J17" s="4"/>
      <c r="K17" s="4"/>
    </row>
    <row r="18" spans="2:11" ht="13.5" x14ac:dyDescent="0.35">
      <c r="B18" s="3">
        <v>42026</v>
      </c>
      <c r="C18" s="2">
        <v>2.17</v>
      </c>
      <c r="D18" s="2">
        <v>2.1516000000000002</v>
      </c>
      <c r="E18" s="2">
        <v>112334</v>
      </c>
      <c r="F18" s="2"/>
      <c r="G18" s="2"/>
      <c r="H18" s="6">
        <f t="shared" si="0"/>
        <v>-4.580152671755734E-3</v>
      </c>
      <c r="I18" s="4"/>
      <c r="J18" s="4"/>
      <c r="K18" s="4"/>
    </row>
    <row r="19" spans="2:11" ht="13.5" x14ac:dyDescent="0.35">
      <c r="B19" s="3">
        <v>42027</v>
      </c>
      <c r="C19" s="2">
        <v>2.1800000000000002</v>
      </c>
      <c r="D19" s="2">
        <v>2.1615000000000002</v>
      </c>
      <c r="E19" s="2">
        <v>157566</v>
      </c>
      <c r="F19" s="2"/>
      <c r="G19" s="2"/>
      <c r="H19" s="6">
        <f t="shared" si="0"/>
        <v>4.6012269938650397E-3</v>
      </c>
      <c r="I19" s="4"/>
      <c r="J19" s="4"/>
      <c r="K19" s="4"/>
    </row>
    <row r="20" spans="2:11" ht="13.5" x14ac:dyDescent="0.35">
      <c r="B20" s="3">
        <v>42030</v>
      </c>
      <c r="C20" s="2">
        <v>2.16</v>
      </c>
      <c r="D20" s="2">
        <v>2.1415999999999999</v>
      </c>
      <c r="E20" s="2">
        <v>113237</v>
      </c>
      <c r="F20" s="2"/>
      <c r="G20" s="2"/>
      <c r="H20" s="6">
        <f t="shared" si="0"/>
        <v>-9.2065695119131381E-3</v>
      </c>
      <c r="I20" s="4"/>
      <c r="J20" s="4"/>
      <c r="K20" s="4"/>
    </row>
    <row r="21" spans="2:11" ht="13.5" x14ac:dyDescent="0.35">
      <c r="B21" s="3">
        <v>42031</v>
      </c>
      <c r="C21" s="2">
        <v>2.13</v>
      </c>
      <c r="D21" s="2">
        <v>2.1118999999999999</v>
      </c>
      <c r="E21" s="2">
        <v>67167</v>
      </c>
      <c r="F21" s="2"/>
      <c r="G21" s="2"/>
      <c r="H21" s="6">
        <f t="shared" si="0"/>
        <v>-1.386813597310425E-2</v>
      </c>
      <c r="I21" s="4"/>
      <c r="J21" s="4"/>
      <c r="K21" s="4"/>
    </row>
    <row r="22" spans="2:11" ht="13.5" x14ac:dyDescent="0.35">
      <c r="B22" s="3">
        <v>42032</v>
      </c>
      <c r="C22" s="2">
        <v>2.09</v>
      </c>
      <c r="D22" s="2">
        <v>2.0722</v>
      </c>
      <c r="E22" s="2">
        <v>164196</v>
      </c>
      <c r="F22" s="2"/>
      <c r="G22" s="2"/>
      <c r="H22" s="6">
        <f t="shared" si="0"/>
        <v>-1.8798238552961716E-2</v>
      </c>
      <c r="I22" s="4"/>
      <c r="J22" s="4"/>
      <c r="K22" s="4"/>
    </row>
    <row r="23" spans="2:11" ht="13.5" x14ac:dyDescent="0.35">
      <c r="B23" s="3">
        <v>42033</v>
      </c>
      <c r="C23" s="2">
        <v>2.1</v>
      </c>
      <c r="D23" s="2">
        <v>2.0821999999999998</v>
      </c>
      <c r="E23" s="2">
        <v>99077</v>
      </c>
      <c r="F23" s="2"/>
      <c r="G23" s="2"/>
      <c r="H23" s="6">
        <f t="shared" si="0"/>
        <v>4.8257890165040954E-3</v>
      </c>
      <c r="I23" s="4"/>
      <c r="J23" s="4"/>
      <c r="K23" s="4"/>
    </row>
    <row r="24" spans="2:11" ht="13.5" x14ac:dyDescent="0.35">
      <c r="B24" s="3">
        <v>42034</v>
      </c>
      <c r="C24" s="2">
        <v>2.13</v>
      </c>
      <c r="D24" s="2">
        <v>2.1118999999999999</v>
      </c>
      <c r="E24" s="2">
        <v>86424</v>
      </c>
      <c r="F24" s="2"/>
      <c r="G24" s="2"/>
      <c r="H24" s="6">
        <f t="shared" si="0"/>
        <v>1.4263759485159956E-2</v>
      </c>
      <c r="I24" s="4"/>
      <c r="J24" s="4"/>
      <c r="K24" s="4"/>
    </row>
    <row r="25" spans="2:11" ht="13.5" x14ac:dyDescent="0.35">
      <c r="B25" s="3">
        <v>42037</v>
      </c>
      <c r="C25" s="2">
        <v>2.12</v>
      </c>
      <c r="D25" s="2">
        <v>2.1019999999999999</v>
      </c>
      <c r="E25" s="2">
        <v>127689</v>
      </c>
      <c r="F25" s="2"/>
      <c r="G25" s="2"/>
      <c r="H25" s="6">
        <f t="shared" si="0"/>
        <v>-4.6877219565320425E-3</v>
      </c>
      <c r="I25" s="4"/>
      <c r="J25" s="4"/>
      <c r="K25" s="4"/>
    </row>
    <row r="26" spans="2:11" ht="13.5" x14ac:dyDescent="0.35">
      <c r="B26" s="3">
        <v>42038</v>
      </c>
      <c r="C26" s="2">
        <v>2.1</v>
      </c>
      <c r="D26" s="2">
        <v>2.0821999999999998</v>
      </c>
      <c r="E26" s="2">
        <v>64892</v>
      </c>
      <c r="F26" s="2"/>
      <c r="G26" s="2"/>
      <c r="H26" s="6">
        <f t="shared" si="0"/>
        <v>-9.419600380589933E-3</v>
      </c>
      <c r="I26" s="4"/>
      <c r="J26" s="4"/>
      <c r="K26" s="4"/>
    </row>
    <row r="27" spans="2:11" ht="13.5" x14ac:dyDescent="0.35">
      <c r="B27" s="3">
        <v>42039</v>
      </c>
      <c r="C27" s="2">
        <v>2.08</v>
      </c>
      <c r="D27" s="2">
        <v>2.0623</v>
      </c>
      <c r="E27" s="2">
        <v>163574</v>
      </c>
      <c r="F27" s="2"/>
      <c r="G27" s="2"/>
      <c r="H27" s="6">
        <f t="shared" si="0"/>
        <v>-9.5571991163191858E-3</v>
      </c>
      <c r="I27" s="4"/>
      <c r="J27" s="4"/>
      <c r="K27" s="4"/>
    </row>
    <row r="28" spans="2:11" ht="13.5" x14ac:dyDescent="0.35">
      <c r="B28" s="3">
        <v>42040</v>
      </c>
      <c r="C28" s="2">
        <v>2.0499999999999998</v>
      </c>
      <c r="D28" s="2">
        <v>2.0326</v>
      </c>
      <c r="E28" s="2">
        <v>205952</v>
      </c>
      <c r="F28" s="2"/>
      <c r="G28" s="2"/>
      <c r="H28" s="6">
        <f t="shared" si="0"/>
        <v>-1.4401396499054482E-2</v>
      </c>
      <c r="I28" s="4"/>
      <c r="J28" s="4"/>
      <c r="K28" s="4"/>
    </row>
    <row r="29" spans="2:11" ht="13.5" x14ac:dyDescent="0.35">
      <c r="B29" s="3">
        <v>42041</v>
      </c>
      <c r="C29" s="2">
        <v>2.0299999999999998</v>
      </c>
      <c r="D29" s="2">
        <v>2.0127000000000002</v>
      </c>
      <c r="E29" s="2">
        <v>320011</v>
      </c>
      <c r="F29" s="2"/>
      <c r="G29" s="2"/>
      <c r="H29" s="6">
        <f t="shared" si="0"/>
        <v>-9.7904162156842497E-3</v>
      </c>
      <c r="I29" s="4"/>
      <c r="J29" s="4"/>
      <c r="K29" s="4"/>
    </row>
    <row r="30" spans="2:11" ht="13.5" x14ac:dyDescent="0.35">
      <c r="B30" s="3">
        <v>42044</v>
      </c>
      <c r="C30" s="2">
        <v>2.0299999999999998</v>
      </c>
      <c r="D30" s="2">
        <v>2.0127000000000002</v>
      </c>
      <c r="E30" s="2">
        <v>215337</v>
      </c>
      <c r="F30" s="2"/>
      <c r="G30" s="2"/>
      <c r="H30" s="6">
        <f t="shared" si="0"/>
        <v>0</v>
      </c>
      <c r="I30" s="4"/>
      <c r="J30" s="4"/>
      <c r="K30" s="4"/>
    </row>
    <row r="31" spans="2:11" ht="13.5" x14ac:dyDescent="0.35">
      <c r="B31" s="3">
        <v>42045</v>
      </c>
      <c r="C31" s="2">
        <v>2.15</v>
      </c>
      <c r="D31" s="2">
        <v>2.1316999999999999</v>
      </c>
      <c r="E31" s="2">
        <v>225441</v>
      </c>
      <c r="F31" s="2"/>
      <c r="G31" s="2"/>
      <c r="H31" s="6">
        <f t="shared" si="0"/>
        <v>5.912455905003218E-2</v>
      </c>
      <c r="I31" s="4"/>
      <c r="J31" s="4"/>
      <c r="K31" s="4"/>
    </row>
    <row r="32" spans="2:11" ht="13.5" x14ac:dyDescent="0.35">
      <c r="B32" s="3">
        <v>42046</v>
      </c>
      <c r="C32" s="2">
        <v>2.1800000000000002</v>
      </c>
      <c r="D32" s="2">
        <v>2.1615000000000002</v>
      </c>
      <c r="E32" s="2">
        <v>262901</v>
      </c>
      <c r="F32" s="2"/>
      <c r="G32" s="2"/>
      <c r="H32" s="6">
        <f t="shared" si="0"/>
        <v>1.3979453018717582E-2</v>
      </c>
      <c r="I32" s="4"/>
      <c r="J32" s="4"/>
      <c r="K32" s="4"/>
    </row>
    <row r="33" spans="2:11" ht="13.5" x14ac:dyDescent="0.35">
      <c r="B33" s="3">
        <v>42047</v>
      </c>
      <c r="C33" s="2">
        <v>2.09</v>
      </c>
      <c r="D33" s="2">
        <v>2.0722</v>
      </c>
      <c r="E33" s="2">
        <v>112969</v>
      </c>
      <c r="F33" s="2"/>
      <c r="G33" s="2"/>
      <c r="H33" s="6">
        <f t="shared" si="0"/>
        <v>-4.1313902382604739E-2</v>
      </c>
      <c r="I33" s="4"/>
      <c r="J33" s="4"/>
      <c r="K33" s="4"/>
    </row>
    <row r="34" spans="2:11" ht="13.5" x14ac:dyDescent="0.35">
      <c r="B34" s="3">
        <v>42048</v>
      </c>
      <c r="C34" s="2">
        <v>2.0699999999999998</v>
      </c>
      <c r="D34" s="2">
        <v>2.0524</v>
      </c>
      <c r="E34" s="2">
        <v>51341</v>
      </c>
      <c r="F34" s="2"/>
      <c r="G34" s="2"/>
      <c r="H34" s="6">
        <f t="shared" si="0"/>
        <v>-9.5550622526783327E-3</v>
      </c>
      <c r="I34" s="4"/>
      <c r="J34" s="4"/>
      <c r="K34" s="4"/>
    </row>
    <row r="35" spans="2:11" ht="13.5" x14ac:dyDescent="0.35">
      <c r="B35" s="3">
        <v>42051</v>
      </c>
      <c r="C35" s="2">
        <v>2.08</v>
      </c>
      <c r="D35" s="2">
        <v>2.0623</v>
      </c>
      <c r="E35" s="2">
        <v>99249</v>
      </c>
      <c r="F35" s="2"/>
      <c r="G35" s="2"/>
      <c r="H35" s="6">
        <f t="shared" si="0"/>
        <v>4.8236211264860744E-3</v>
      </c>
      <c r="I35" s="4"/>
      <c r="J35" s="4"/>
      <c r="K35" s="4"/>
    </row>
    <row r="36" spans="2:11" ht="13.5" x14ac:dyDescent="0.35">
      <c r="B36" s="3">
        <v>42052</v>
      </c>
      <c r="C36" s="2">
        <v>2.08</v>
      </c>
      <c r="D36" s="2">
        <v>2.0623</v>
      </c>
      <c r="E36" s="2">
        <v>47927</v>
      </c>
      <c r="F36" s="2"/>
      <c r="G36" s="2"/>
      <c r="H36" s="6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2.08</v>
      </c>
      <c r="D37" s="2">
        <v>2.0623</v>
      </c>
      <c r="E37" s="2">
        <v>32604</v>
      </c>
      <c r="F37" s="2"/>
      <c r="G37" s="2"/>
      <c r="H37" s="6">
        <f t="shared" si="0"/>
        <v>0</v>
      </c>
      <c r="I37" s="4"/>
      <c r="J37" s="4"/>
      <c r="K37" s="4"/>
    </row>
    <row r="38" spans="2:11" ht="13.5" x14ac:dyDescent="0.35">
      <c r="B38" s="3">
        <v>42054</v>
      </c>
      <c r="C38" s="2">
        <v>2.06</v>
      </c>
      <c r="D38" s="2">
        <v>2.0425</v>
      </c>
      <c r="E38" s="2">
        <v>90210</v>
      </c>
      <c r="F38" s="2"/>
      <c r="G38" s="2"/>
      <c r="H38" s="6">
        <f t="shared" si="0"/>
        <v>-9.6009309993696553E-3</v>
      </c>
      <c r="I38" s="4"/>
      <c r="J38" s="4"/>
      <c r="K38" s="4"/>
    </row>
    <row r="39" spans="2:11" ht="13.5" x14ac:dyDescent="0.35">
      <c r="B39" s="3">
        <v>42055</v>
      </c>
      <c r="C39" s="2">
        <v>2.08</v>
      </c>
      <c r="D39" s="2">
        <v>2.0623</v>
      </c>
      <c r="E39" s="2">
        <v>126023</v>
      </c>
      <c r="F39" s="2"/>
      <c r="G39" s="2"/>
      <c r="H39" s="6">
        <f t="shared" si="0"/>
        <v>9.6940024479804359E-3</v>
      </c>
      <c r="I39" s="4"/>
      <c r="J39" s="4"/>
      <c r="K39" s="4"/>
    </row>
    <row r="40" spans="2:11" ht="13.5" x14ac:dyDescent="0.35">
      <c r="B40" s="3">
        <v>42058</v>
      </c>
      <c r="C40" s="2">
        <v>2.1</v>
      </c>
      <c r="D40" s="2">
        <v>2.0821999999999998</v>
      </c>
      <c r="E40" s="2">
        <v>18676</v>
      </c>
      <c r="F40" s="2"/>
      <c r="G40" s="2"/>
      <c r="H40" s="6">
        <f t="shared" si="0"/>
        <v>9.6494205498714094E-3</v>
      </c>
      <c r="I40" s="4"/>
      <c r="J40" s="4"/>
      <c r="K40" s="4"/>
    </row>
    <row r="41" spans="2:11" ht="13.5" x14ac:dyDescent="0.35">
      <c r="B41" s="3">
        <v>42059</v>
      </c>
      <c r="C41" s="2">
        <v>2.11</v>
      </c>
      <c r="D41" s="2">
        <v>2.0920999999999998</v>
      </c>
      <c r="E41" s="2">
        <v>46257</v>
      </c>
      <c r="F41" s="2"/>
      <c r="G41" s="2"/>
      <c r="H41" s="6">
        <f t="shared" si="0"/>
        <v>4.7545864950533185E-3</v>
      </c>
      <c r="I41" s="4"/>
      <c r="J41" s="4"/>
      <c r="K41" s="4"/>
    </row>
    <row r="42" spans="2:11" ht="13.5" x14ac:dyDescent="0.35">
      <c r="B42" s="3">
        <v>42060</v>
      </c>
      <c r="C42" s="2">
        <v>2.1</v>
      </c>
      <c r="D42" s="2">
        <v>2.0821999999999998</v>
      </c>
      <c r="E42" s="2">
        <v>61229</v>
      </c>
      <c r="F42" s="2"/>
      <c r="G42" s="2"/>
      <c r="H42" s="6">
        <f t="shared" si="0"/>
        <v>-4.7320873763204534E-3</v>
      </c>
      <c r="I42" s="4"/>
      <c r="J42" s="4"/>
      <c r="K42" s="4"/>
    </row>
    <row r="43" spans="2:11" ht="13.5" x14ac:dyDescent="0.35">
      <c r="B43" s="3">
        <v>42061</v>
      </c>
      <c r="C43" s="2">
        <v>2.0699999999999998</v>
      </c>
      <c r="D43" s="2">
        <v>2.0524</v>
      </c>
      <c r="E43" s="2">
        <v>81307</v>
      </c>
      <c r="F43" s="2"/>
      <c r="G43" s="2"/>
      <c r="H43" s="6">
        <f t="shared" si="0"/>
        <v>-1.4311785611372505E-2</v>
      </c>
      <c r="I43" s="4"/>
      <c r="J43" s="4"/>
      <c r="K43" s="4"/>
    </row>
    <row r="44" spans="2:11" ht="13.5" x14ac:dyDescent="0.35">
      <c r="B44" s="3">
        <v>42062</v>
      </c>
      <c r="C44" s="2">
        <v>2.04</v>
      </c>
      <c r="D44" s="2">
        <v>2.0226999999999999</v>
      </c>
      <c r="E44" s="2">
        <v>87600</v>
      </c>
      <c r="F44" s="2"/>
      <c r="G44" s="2"/>
      <c r="H44" s="6">
        <f t="shared" si="0"/>
        <v>-1.4470863379458224E-2</v>
      </c>
      <c r="I44" s="4"/>
      <c r="J44" s="4"/>
      <c r="K44" s="4"/>
    </row>
    <row r="45" spans="2:11" ht="13.5" x14ac:dyDescent="0.35">
      <c r="B45" s="3">
        <v>42065</v>
      </c>
      <c r="C45" s="2">
        <v>2.0099999999999998</v>
      </c>
      <c r="D45" s="2">
        <v>1.9928999999999999</v>
      </c>
      <c r="E45" s="2">
        <v>102561</v>
      </c>
      <c r="F45" s="2"/>
      <c r="G45" s="2"/>
      <c r="H45" s="6">
        <f t="shared" si="0"/>
        <v>-1.4732782913926953E-2</v>
      </c>
      <c r="I45" s="4"/>
      <c r="J45" s="4"/>
      <c r="K45" s="4"/>
    </row>
    <row r="46" spans="2:11" ht="13.5" x14ac:dyDescent="0.35">
      <c r="B46" s="3">
        <v>42066</v>
      </c>
      <c r="C46" s="2">
        <v>2.0099999999999998</v>
      </c>
      <c r="D46" s="2">
        <v>1.9928999999999999</v>
      </c>
      <c r="E46" s="2">
        <v>58302</v>
      </c>
      <c r="F46" s="2"/>
      <c r="G46" s="2"/>
      <c r="H46" s="6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2</v>
      </c>
      <c r="D47" s="2">
        <v>1.9830000000000001</v>
      </c>
      <c r="E47" s="2">
        <v>46575</v>
      </c>
      <c r="F47" s="2"/>
      <c r="G47" s="2"/>
      <c r="H47" s="6">
        <f t="shared" si="0"/>
        <v>-4.9676351046213044E-3</v>
      </c>
      <c r="I47" s="4"/>
      <c r="J47" s="4"/>
      <c r="K47" s="4"/>
    </row>
    <row r="48" spans="2:11" ht="13.5" x14ac:dyDescent="0.35">
      <c r="B48" s="3">
        <v>42068</v>
      </c>
      <c r="C48" s="2">
        <v>2.04</v>
      </c>
      <c r="D48" s="2">
        <v>2.0226999999999999</v>
      </c>
      <c r="E48" s="2">
        <v>59976</v>
      </c>
      <c r="F48" s="2"/>
      <c r="G48" s="2"/>
      <c r="H48" s="6">
        <f t="shared" si="0"/>
        <v>2.0020171457387718E-2</v>
      </c>
      <c r="I48" s="4"/>
      <c r="J48" s="4"/>
      <c r="K48" s="4"/>
    </row>
    <row r="49" spans="2:11" ht="13.5" x14ac:dyDescent="0.35">
      <c r="B49" s="3">
        <v>42069</v>
      </c>
      <c r="C49" s="2">
        <v>2.04</v>
      </c>
      <c r="D49" s="2">
        <v>2.0226999999999999</v>
      </c>
      <c r="E49" s="2">
        <v>26730</v>
      </c>
      <c r="F49" s="2"/>
      <c r="G49" s="2"/>
      <c r="H49" s="6">
        <f t="shared" si="0"/>
        <v>0</v>
      </c>
      <c r="I49" s="4"/>
      <c r="J49" s="4"/>
      <c r="K49" s="4"/>
    </row>
    <row r="50" spans="2:11" ht="13.5" x14ac:dyDescent="0.35">
      <c r="B50" s="3">
        <v>42072</v>
      </c>
      <c r="C50" s="2">
        <v>2.04</v>
      </c>
      <c r="D50" s="2">
        <v>2.0226999999999999</v>
      </c>
      <c r="E50" s="2">
        <v>95912</v>
      </c>
      <c r="F50" s="2"/>
      <c r="G50" s="2"/>
      <c r="H50" s="6">
        <f t="shared" si="0"/>
        <v>0</v>
      </c>
      <c r="I50" s="4"/>
      <c r="J50" s="4"/>
      <c r="K50" s="4"/>
    </row>
    <row r="51" spans="2:11" ht="13.5" x14ac:dyDescent="0.35">
      <c r="B51" s="3">
        <v>42073</v>
      </c>
      <c r="C51" s="2">
        <v>1.99</v>
      </c>
      <c r="D51" s="2">
        <v>1.9731000000000001</v>
      </c>
      <c r="E51" s="2">
        <v>43502</v>
      </c>
      <c r="F51" s="2"/>
      <c r="G51" s="2"/>
      <c r="H51" s="6">
        <f t="shared" si="0"/>
        <v>-2.4521678943985697E-2</v>
      </c>
      <c r="I51" s="4"/>
      <c r="J51" s="4"/>
      <c r="K51" s="4"/>
    </row>
    <row r="52" spans="2:11" ht="13.5" x14ac:dyDescent="0.35">
      <c r="B52" s="3">
        <v>42074</v>
      </c>
      <c r="C52" s="2">
        <v>1.98</v>
      </c>
      <c r="D52" s="2">
        <v>1.9632000000000001</v>
      </c>
      <c r="E52" s="2">
        <v>61487</v>
      </c>
      <c r="F52" s="2"/>
      <c r="G52" s="2"/>
      <c r="H52" s="6">
        <f t="shared" si="0"/>
        <v>-5.0174851756119914E-3</v>
      </c>
      <c r="I52" s="4"/>
      <c r="J52" s="4"/>
      <c r="K52" s="4"/>
    </row>
    <row r="53" spans="2:11" ht="13.5" x14ac:dyDescent="0.35">
      <c r="B53" s="3">
        <v>42075</v>
      </c>
      <c r="C53" s="2">
        <v>1.96</v>
      </c>
      <c r="D53" s="2">
        <v>1.9433</v>
      </c>
      <c r="E53" s="2">
        <v>63830</v>
      </c>
      <c r="F53" s="2"/>
      <c r="G53" s="2"/>
      <c r="H53" s="6">
        <f t="shared" si="0"/>
        <v>-1.0136511817440927E-2</v>
      </c>
      <c r="I53" s="4"/>
      <c r="J53" s="4"/>
      <c r="K53" s="4"/>
    </row>
    <row r="54" spans="2:11" ht="13.5" x14ac:dyDescent="0.35">
      <c r="B54" s="3">
        <v>42076</v>
      </c>
      <c r="C54" s="2">
        <v>1.94</v>
      </c>
      <c r="D54" s="2">
        <v>1.9235</v>
      </c>
      <c r="E54" s="2">
        <v>94245</v>
      </c>
      <c r="F54" s="2"/>
      <c r="G54" s="2"/>
      <c r="H54" s="6">
        <f t="shared" si="0"/>
        <v>-1.0188854011218051E-2</v>
      </c>
      <c r="I54" s="4"/>
      <c r="J54" s="4"/>
      <c r="K54" s="4"/>
    </row>
    <row r="55" spans="2:11" ht="13.5" x14ac:dyDescent="0.35">
      <c r="B55" s="3">
        <v>42079</v>
      </c>
      <c r="C55" s="2">
        <v>1.88</v>
      </c>
      <c r="D55" s="2">
        <v>1.8640000000000001</v>
      </c>
      <c r="E55" s="2">
        <v>163184</v>
      </c>
      <c r="F55" s="2"/>
      <c r="G55" s="2"/>
      <c r="H55" s="6">
        <f t="shared" si="0"/>
        <v>-3.0933194697166565E-2</v>
      </c>
      <c r="I55" s="4"/>
      <c r="J55" s="4"/>
      <c r="K55" s="4"/>
    </row>
    <row r="56" spans="2:11" ht="13.5" x14ac:dyDescent="0.35">
      <c r="B56" s="3">
        <v>42080</v>
      </c>
      <c r="C56" s="2">
        <v>1.92</v>
      </c>
      <c r="D56" s="2">
        <v>1.9036999999999999</v>
      </c>
      <c r="E56" s="2">
        <v>115600</v>
      </c>
      <c r="F56" s="2"/>
      <c r="G56" s="2"/>
      <c r="H56" s="6">
        <f t="shared" si="0"/>
        <v>2.1298283261802491E-2</v>
      </c>
      <c r="I56" s="4"/>
      <c r="J56" s="4"/>
      <c r="K56" s="4"/>
    </row>
    <row r="57" spans="2:11" ht="13.5" x14ac:dyDescent="0.35">
      <c r="B57" s="3">
        <v>42081</v>
      </c>
      <c r="C57" s="2">
        <v>1.84</v>
      </c>
      <c r="D57" s="2">
        <v>1.8244</v>
      </c>
      <c r="E57" s="2">
        <v>112871</v>
      </c>
      <c r="F57" s="2"/>
      <c r="G57" s="2"/>
      <c r="H57" s="6">
        <f t="shared" si="0"/>
        <v>-4.1655723065609038E-2</v>
      </c>
      <c r="I57" s="4"/>
      <c r="J57" s="4"/>
      <c r="K57" s="4"/>
    </row>
    <row r="58" spans="2:11" ht="13.5" x14ac:dyDescent="0.35">
      <c r="B58" s="3">
        <v>42082</v>
      </c>
      <c r="C58" s="2">
        <v>1.86</v>
      </c>
      <c r="D58" s="2">
        <v>1.8442000000000001</v>
      </c>
      <c r="E58" s="2">
        <v>103984</v>
      </c>
      <c r="F58" s="2"/>
      <c r="G58" s="2"/>
      <c r="H58" s="6">
        <f t="shared" si="0"/>
        <v>1.0852883139662376E-2</v>
      </c>
      <c r="I58" s="4"/>
      <c r="J58" s="4"/>
      <c r="K58" s="4"/>
    </row>
    <row r="59" spans="2:11" ht="13.5" x14ac:dyDescent="0.35">
      <c r="B59" s="3">
        <v>42086</v>
      </c>
      <c r="C59" s="2">
        <v>1.94</v>
      </c>
      <c r="D59" s="2">
        <v>1.9235</v>
      </c>
      <c r="E59" s="2">
        <v>159155</v>
      </c>
      <c r="F59" s="2"/>
      <c r="G59" s="2"/>
      <c r="H59" s="6">
        <f t="shared" si="0"/>
        <v>4.2999674655677216E-2</v>
      </c>
      <c r="I59" s="4"/>
      <c r="J59" s="4"/>
      <c r="K59" s="4"/>
    </row>
    <row r="60" spans="2:11" ht="13.5" x14ac:dyDescent="0.35">
      <c r="B60" s="3">
        <v>42087</v>
      </c>
      <c r="C60" s="2">
        <v>1.93</v>
      </c>
      <c r="D60" s="2">
        <v>1.9136</v>
      </c>
      <c r="E60" s="2">
        <v>55089</v>
      </c>
      <c r="F60" s="2"/>
      <c r="G60" s="2"/>
      <c r="H60" s="6">
        <f t="shared" si="0"/>
        <v>-5.1468676891084069E-3</v>
      </c>
      <c r="I60" s="4"/>
      <c r="J60" s="4"/>
      <c r="K60" s="4"/>
    </row>
    <row r="61" spans="2:11" ht="13.5" x14ac:dyDescent="0.35">
      <c r="B61" s="3">
        <v>42088</v>
      </c>
      <c r="C61" s="2">
        <v>1.93</v>
      </c>
      <c r="D61" s="2">
        <v>1.9136</v>
      </c>
      <c r="E61" s="2">
        <v>29708</v>
      </c>
      <c r="F61" s="2"/>
      <c r="G61" s="2"/>
      <c r="H61" s="6">
        <f t="shared" si="0"/>
        <v>0</v>
      </c>
      <c r="I61" s="4"/>
      <c r="J61" s="4"/>
      <c r="K61" s="4"/>
    </row>
    <row r="62" spans="2:11" ht="13.5" x14ac:dyDescent="0.35">
      <c r="B62" s="3">
        <v>42089</v>
      </c>
      <c r="C62" s="2">
        <v>1.92</v>
      </c>
      <c r="D62" s="2">
        <v>1.9036999999999999</v>
      </c>
      <c r="E62" s="2">
        <v>35309</v>
      </c>
      <c r="F62" s="2"/>
      <c r="G62" s="2"/>
      <c r="H62" s="6">
        <f t="shared" si="0"/>
        <v>-5.1734949832776024E-3</v>
      </c>
      <c r="I62" s="4"/>
      <c r="J62" s="4"/>
      <c r="K62" s="4"/>
    </row>
    <row r="63" spans="2:11" ht="13.5" x14ac:dyDescent="0.35">
      <c r="B63" s="3">
        <v>42090</v>
      </c>
      <c r="C63" s="2">
        <v>1.92</v>
      </c>
      <c r="D63" s="2">
        <v>1.9036999999999999</v>
      </c>
      <c r="E63" s="2">
        <v>19636</v>
      </c>
      <c r="F63" s="2"/>
      <c r="G63" s="2"/>
      <c r="H63" s="6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1.95</v>
      </c>
      <c r="D64" s="2">
        <v>1.9334</v>
      </c>
      <c r="E64" s="2">
        <v>72805</v>
      </c>
      <c r="F64" s="2"/>
      <c r="G64" s="2"/>
      <c r="H64" s="6">
        <f t="shared" si="0"/>
        <v>1.5601197667699775E-2</v>
      </c>
      <c r="I64" s="4"/>
      <c r="J64" s="4"/>
      <c r="K64" s="4"/>
    </row>
    <row r="65" spans="2:11" ht="13.5" x14ac:dyDescent="0.35">
      <c r="B65" s="3">
        <v>42094</v>
      </c>
      <c r="C65" s="2">
        <v>1.91</v>
      </c>
      <c r="D65" s="2">
        <v>1.8937999999999999</v>
      </c>
      <c r="E65" s="2">
        <v>6802</v>
      </c>
      <c r="F65" s="2"/>
      <c r="G65" s="2"/>
      <c r="H65" s="6">
        <f t="shared" si="0"/>
        <v>-2.0482052343022694E-2</v>
      </c>
      <c r="I65" s="4"/>
      <c r="J65" s="4"/>
      <c r="K65" s="4"/>
    </row>
    <row r="66" spans="2:11" ht="13.5" x14ac:dyDescent="0.35">
      <c r="B66" s="3">
        <v>42095</v>
      </c>
      <c r="C66" s="2">
        <v>1.91</v>
      </c>
      <c r="D66" s="2">
        <v>1.8937999999999999</v>
      </c>
      <c r="E66" s="2">
        <v>10014</v>
      </c>
      <c r="F66" s="2"/>
      <c r="G66" s="2"/>
      <c r="H66" s="6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1.92</v>
      </c>
      <c r="D67" s="2">
        <v>1.9036999999999999</v>
      </c>
      <c r="E67" s="2">
        <v>78639</v>
      </c>
      <c r="F67" s="2"/>
      <c r="G67" s="2"/>
      <c r="H67" s="6">
        <f t="shared" si="0"/>
        <v>5.2275847502376285E-3</v>
      </c>
      <c r="I67" s="4"/>
      <c r="J67" s="4"/>
      <c r="K67" s="4"/>
    </row>
    <row r="68" spans="2:11" ht="13.5" x14ac:dyDescent="0.35">
      <c r="B68" s="3">
        <v>42097</v>
      </c>
      <c r="C68" s="2">
        <v>1.89</v>
      </c>
      <c r="D68" s="2">
        <v>1.8738999999999999</v>
      </c>
      <c r="E68" s="2">
        <v>54050</v>
      </c>
      <c r="F68" s="2"/>
      <c r="G68" s="2"/>
      <c r="H68" s="6">
        <f t="shared" si="0"/>
        <v>-1.5653726952776198E-2</v>
      </c>
      <c r="I68" s="4"/>
      <c r="J68" s="4"/>
      <c r="K68" s="4"/>
    </row>
    <row r="69" spans="2:11" ht="13.5" x14ac:dyDescent="0.35">
      <c r="B69" s="3">
        <v>42100</v>
      </c>
      <c r="C69" s="2">
        <v>1.85</v>
      </c>
      <c r="D69" s="2">
        <v>1.8343</v>
      </c>
      <c r="E69" s="2">
        <v>162480</v>
      </c>
      <c r="F69" s="2"/>
      <c r="G69" s="2"/>
      <c r="H69" s="6">
        <f t="shared" si="0"/>
        <v>-2.1132397673301596E-2</v>
      </c>
      <c r="I69" s="4"/>
      <c r="J69" s="4"/>
      <c r="K69" s="4"/>
    </row>
    <row r="70" spans="2:11" ht="13.5" x14ac:dyDescent="0.35">
      <c r="B70" s="3">
        <v>42101</v>
      </c>
      <c r="C70" s="2">
        <v>1.82</v>
      </c>
      <c r="D70" s="2">
        <v>1.8045</v>
      </c>
      <c r="E70" s="2">
        <v>77842</v>
      </c>
      <c r="F70" s="2"/>
      <c r="G70" s="2"/>
      <c r="H70" s="6">
        <f t="shared" si="0"/>
        <v>-1.6245979392683883E-2</v>
      </c>
      <c r="I70" s="4"/>
      <c r="J70" s="4"/>
      <c r="K70" s="4"/>
    </row>
    <row r="71" spans="2:11" ht="13.5" x14ac:dyDescent="0.35">
      <c r="B71" s="3">
        <v>42102</v>
      </c>
      <c r="C71" s="2">
        <v>1.82</v>
      </c>
      <c r="D71" s="2">
        <v>1.8045</v>
      </c>
      <c r="E71" s="2">
        <v>127364</v>
      </c>
      <c r="F71" s="2"/>
      <c r="G71" s="2"/>
      <c r="H71" s="6">
        <f t="shared" ref="H71:H134" si="1">(D71-D70)/D70</f>
        <v>0</v>
      </c>
      <c r="I71" s="4"/>
      <c r="J71" s="4"/>
      <c r="K71" s="4"/>
    </row>
    <row r="72" spans="2:11" ht="13.5" x14ac:dyDescent="0.35">
      <c r="B72" s="3">
        <v>42104</v>
      </c>
      <c r="C72" s="2">
        <v>1.87</v>
      </c>
      <c r="D72" s="2">
        <v>1.8541000000000001</v>
      </c>
      <c r="E72" s="2">
        <v>96203</v>
      </c>
      <c r="F72" s="2"/>
      <c r="G72" s="2"/>
      <c r="H72" s="6">
        <f t="shared" si="1"/>
        <v>2.7486838459407088E-2</v>
      </c>
      <c r="I72" s="4"/>
      <c r="J72" s="4"/>
      <c r="K72" s="4"/>
    </row>
    <row r="73" spans="2:11" ht="13.5" x14ac:dyDescent="0.35">
      <c r="B73" s="3">
        <v>42107</v>
      </c>
      <c r="C73" s="2">
        <v>1.98</v>
      </c>
      <c r="D73" s="2">
        <v>1.9632000000000001</v>
      </c>
      <c r="E73" s="2">
        <v>532524</v>
      </c>
      <c r="F73" s="2"/>
      <c r="G73" s="2"/>
      <c r="H73" s="6">
        <f t="shared" si="1"/>
        <v>5.8842565125937094E-2</v>
      </c>
      <c r="I73" s="4"/>
      <c r="J73" s="4"/>
      <c r="K73" s="4"/>
    </row>
    <row r="74" spans="2:11" ht="13.5" x14ac:dyDescent="0.35">
      <c r="B74" s="3">
        <v>42108</v>
      </c>
      <c r="C74" s="2">
        <v>2.04</v>
      </c>
      <c r="D74" s="2">
        <v>2.0226999999999999</v>
      </c>
      <c r="E74" s="2">
        <v>956615</v>
      </c>
      <c r="F74" s="2"/>
      <c r="G74" s="2"/>
      <c r="H74" s="6">
        <f t="shared" si="1"/>
        <v>3.0307660961695133E-2</v>
      </c>
      <c r="I74" s="4"/>
      <c r="J74" s="4"/>
      <c r="K74" s="4"/>
    </row>
    <row r="75" spans="2:11" ht="13.5" x14ac:dyDescent="0.35">
      <c r="B75" s="3">
        <v>42109</v>
      </c>
      <c r="C75" s="2">
        <v>2</v>
      </c>
      <c r="D75" s="2">
        <v>1.9830000000000001</v>
      </c>
      <c r="E75" s="2">
        <v>163785</v>
      </c>
      <c r="F75" s="2"/>
      <c r="G75" s="2"/>
      <c r="H75" s="6">
        <f t="shared" si="1"/>
        <v>-1.9627230928956269E-2</v>
      </c>
      <c r="I75" s="4"/>
      <c r="J75" s="4"/>
      <c r="K75" s="4"/>
    </row>
    <row r="76" spans="2:11" ht="13.5" x14ac:dyDescent="0.35">
      <c r="B76" s="3">
        <v>42110</v>
      </c>
      <c r="C76" s="2">
        <v>2.0299999999999998</v>
      </c>
      <c r="D76" s="2">
        <v>2.0127000000000002</v>
      </c>
      <c r="E76" s="2">
        <v>290658</v>
      </c>
      <c r="F76" s="2"/>
      <c r="G76" s="2"/>
      <c r="H76" s="6">
        <f t="shared" si="1"/>
        <v>1.4977307110438759E-2</v>
      </c>
      <c r="I76" s="4"/>
      <c r="J76" s="4"/>
      <c r="K76" s="4"/>
    </row>
    <row r="77" spans="2:11" ht="13.5" x14ac:dyDescent="0.35">
      <c r="B77" s="3">
        <v>42111</v>
      </c>
      <c r="C77" s="2">
        <v>2.04</v>
      </c>
      <c r="D77" s="2">
        <v>2.0226999999999999</v>
      </c>
      <c r="E77" s="2">
        <v>108592</v>
      </c>
      <c r="F77" s="2"/>
      <c r="G77" s="2"/>
      <c r="H77" s="6">
        <f t="shared" si="1"/>
        <v>4.9684503403387417E-3</v>
      </c>
      <c r="I77" s="4"/>
      <c r="J77" s="4"/>
      <c r="K77" s="4"/>
    </row>
    <row r="78" spans="2:11" ht="13.5" x14ac:dyDescent="0.35">
      <c r="B78" s="3">
        <v>42114</v>
      </c>
      <c r="C78" s="2">
        <v>2.0699999999999998</v>
      </c>
      <c r="D78" s="2">
        <v>2.0524</v>
      </c>
      <c r="E78" s="2">
        <v>192231</v>
      </c>
      <c r="F78" s="2"/>
      <c r="G78" s="2"/>
      <c r="H78" s="6">
        <f t="shared" si="1"/>
        <v>1.4683344045088278E-2</v>
      </c>
      <c r="I78" s="4"/>
      <c r="J78" s="4"/>
      <c r="K78" s="4"/>
    </row>
    <row r="79" spans="2:11" ht="13.5" x14ac:dyDescent="0.35">
      <c r="B79" s="3">
        <v>42115</v>
      </c>
      <c r="C79" s="2">
        <v>2.06</v>
      </c>
      <c r="D79" s="2">
        <v>2.0425</v>
      </c>
      <c r="E79" s="2">
        <v>12954</v>
      </c>
      <c r="F79" s="2"/>
      <c r="G79" s="2"/>
      <c r="H79" s="6">
        <f t="shared" si="1"/>
        <v>-4.8236211264860744E-3</v>
      </c>
      <c r="I79" s="4"/>
      <c r="J79" s="4"/>
      <c r="K79" s="4"/>
    </row>
    <row r="80" spans="2:11" ht="13.5" x14ac:dyDescent="0.35">
      <c r="B80" s="3">
        <v>42116</v>
      </c>
      <c r="C80" s="2">
        <v>2.0299999999999998</v>
      </c>
      <c r="D80" s="2">
        <v>2.0127000000000002</v>
      </c>
      <c r="E80" s="2">
        <v>51939</v>
      </c>
      <c r="F80" s="2"/>
      <c r="G80" s="2"/>
      <c r="H80" s="6">
        <f t="shared" si="1"/>
        <v>-1.4589963280293673E-2</v>
      </c>
      <c r="I80" s="4"/>
      <c r="J80" s="4"/>
      <c r="K80" s="4"/>
    </row>
    <row r="81" spans="2:11" ht="13.5" x14ac:dyDescent="0.35">
      <c r="B81" s="3">
        <v>42117</v>
      </c>
      <c r="C81" s="2">
        <v>1.99</v>
      </c>
      <c r="D81" s="2">
        <v>1.9731000000000001</v>
      </c>
      <c r="E81" s="2">
        <v>103523</v>
      </c>
      <c r="F81" s="2"/>
      <c r="G81" s="2"/>
      <c r="H81" s="6">
        <f t="shared" si="1"/>
        <v>-1.9675063347741877E-2</v>
      </c>
      <c r="I81" s="4"/>
      <c r="J81" s="4"/>
      <c r="K81" s="4"/>
    </row>
    <row r="82" spans="2:11" ht="13.5" x14ac:dyDescent="0.35">
      <c r="B82" s="3">
        <v>42118</v>
      </c>
      <c r="C82" s="2">
        <v>2</v>
      </c>
      <c r="D82" s="2">
        <v>1.9830000000000001</v>
      </c>
      <c r="E82" s="2">
        <v>31878</v>
      </c>
      <c r="F82" s="2"/>
      <c r="G82" s="2"/>
      <c r="H82" s="6">
        <f t="shared" si="1"/>
        <v>5.0174851756119914E-3</v>
      </c>
      <c r="I82" s="4"/>
      <c r="J82" s="4"/>
      <c r="K82" s="4"/>
    </row>
    <row r="83" spans="2:11" ht="13.5" x14ac:dyDescent="0.35">
      <c r="B83" s="3">
        <v>42121</v>
      </c>
      <c r="C83" s="2">
        <v>1.96</v>
      </c>
      <c r="D83" s="2">
        <v>1.9433</v>
      </c>
      <c r="E83" s="2">
        <v>31949</v>
      </c>
      <c r="F83" s="2"/>
      <c r="G83" s="2"/>
      <c r="H83" s="6">
        <f t="shared" si="1"/>
        <v>-2.0020171457387829E-2</v>
      </c>
      <c r="I83" s="4"/>
      <c r="J83" s="4"/>
      <c r="K83" s="4"/>
    </row>
    <row r="84" spans="2:11" ht="13.5" x14ac:dyDescent="0.35">
      <c r="B84" s="3">
        <v>42122</v>
      </c>
      <c r="C84" s="2">
        <v>1.96</v>
      </c>
      <c r="D84" s="2">
        <v>1.9433</v>
      </c>
      <c r="E84" s="2">
        <v>118565</v>
      </c>
      <c r="F84" s="2"/>
      <c r="G84" s="2"/>
      <c r="H84" s="6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1.96</v>
      </c>
      <c r="D85" s="2">
        <v>1.9433</v>
      </c>
      <c r="E85" s="2">
        <v>33837</v>
      </c>
      <c r="F85" s="2"/>
      <c r="G85" s="2"/>
      <c r="H85" s="6">
        <f t="shared" si="1"/>
        <v>0</v>
      </c>
      <c r="I85" s="4"/>
      <c r="J85" s="4"/>
      <c r="K85" s="4"/>
    </row>
    <row r="86" spans="2:11" ht="13.5" x14ac:dyDescent="0.35">
      <c r="B86" s="3">
        <v>42124</v>
      </c>
      <c r="C86" s="2">
        <v>1.97</v>
      </c>
      <c r="D86" s="2">
        <v>1.9533</v>
      </c>
      <c r="E86" s="2">
        <v>105090</v>
      </c>
      <c r="F86" s="2"/>
      <c r="G86" s="2"/>
      <c r="H86" s="6">
        <f t="shared" si="1"/>
        <v>5.1458858642515351E-3</v>
      </c>
      <c r="I86" s="4"/>
      <c r="J86" s="4"/>
      <c r="K86" s="4"/>
    </row>
    <row r="87" spans="2:11" ht="13.5" x14ac:dyDescent="0.35">
      <c r="B87" s="3">
        <v>42128</v>
      </c>
      <c r="C87" s="2">
        <v>1.93</v>
      </c>
      <c r="D87" s="2">
        <v>1.9136</v>
      </c>
      <c r="E87" s="2">
        <v>19022</v>
      </c>
      <c r="F87" s="2"/>
      <c r="G87" s="2"/>
      <c r="H87" s="6">
        <f t="shared" si="1"/>
        <v>-2.0324578917729007E-2</v>
      </c>
      <c r="I87" s="4"/>
      <c r="J87" s="4"/>
      <c r="K87" s="4"/>
    </row>
    <row r="88" spans="2:11" ht="13.5" x14ac:dyDescent="0.35">
      <c r="B88" s="3">
        <v>42129</v>
      </c>
      <c r="C88" s="2">
        <v>1.92</v>
      </c>
      <c r="D88" s="2">
        <v>1.9036999999999999</v>
      </c>
      <c r="E88" s="2">
        <v>32475</v>
      </c>
      <c r="F88" s="2"/>
      <c r="G88" s="2"/>
      <c r="H88" s="6">
        <f t="shared" si="1"/>
        <v>-5.1734949832776024E-3</v>
      </c>
      <c r="I88" s="4"/>
      <c r="J88" s="4"/>
      <c r="K88" s="4"/>
    </row>
    <row r="89" spans="2:11" ht="13.5" x14ac:dyDescent="0.35">
      <c r="B89" s="3">
        <v>42130</v>
      </c>
      <c r="C89" s="2">
        <v>1.9</v>
      </c>
      <c r="D89" s="2">
        <v>1.8838999999999999</v>
      </c>
      <c r="E89" s="2">
        <v>36299</v>
      </c>
      <c r="F89" s="2"/>
      <c r="G89" s="2"/>
      <c r="H89" s="6">
        <f t="shared" si="1"/>
        <v>-1.0400798445133183E-2</v>
      </c>
      <c r="I89" s="4"/>
      <c r="J89" s="4"/>
      <c r="K89" s="4"/>
    </row>
    <row r="90" spans="2:11" ht="13.5" x14ac:dyDescent="0.35">
      <c r="B90" s="3">
        <v>42131</v>
      </c>
      <c r="C90" s="2">
        <v>1.94</v>
      </c>
      <c r="D90" s="2">
        <v>1.9235</v>
      </c>
      <c r="E90" s="2">
        <v>210773</v>
      </c>
      <c r="F90" s="2"/>
      <c r="G90" s="2"/>
      <c r="H90" s="6">
        <f t="shared" si="1"/>
        <v>2.1020224003397252E-2</v>
      </c>
      <c r="I90" s="4"/>
      <c r="J90" s="4"/>
      <c r="K90" s="4"/>
    </row>
    <row r="91" spans="2:11" ht="13.5" x14ac:dyDescent="0.35">
      <c r="B91" s="3">
        <v>42132</v>
      </c>
      <c r="C91" s="2">
        <v>1.92</v>
      </c>
      <c r="D91" s="2">
        <v>1.9036999999999999</v>
      </c>
      <c r="E91" s="2">
        <v>70542</v>
      </c>
      <c r="F91" s="2"/>
      <c r="G91" s="2"/>
      <c r="H91" s="6">
        <f t="shared" si="1"/>
        <v>-1.0293735378216814E-2</v>
      </c>
      <c r="I91" s="4"/>
      <c r="J91" s="4"/>
      <c r="K91" s="4"/>
    </row>
    <row r="92" spans="2:11" ht="13.5" x14ac:dyDescent="0.35">
      <c r="B92" s="3">
        <v>42135</v>
      </c>
      <c r="C92" s="2">
        <v>1.93</v>
      </c>
      <c r="D92" s="2">
        <v>1.9136</v>
      </c>
      <c r="E92" s="2">
        <v>55492</v>
      </c>
      <c r="F92" s="2"/>
      <c r="G92" s="2"/>
      <c r="H92" s="6">
        <f t="shared" si="1"/>
        <v>5.2003992225665915E-3</v>
      </c>
      <c r="I92" s="4"/>
      <c r="J92" s="4"/>
      <c r="K92" s="4"/>
    </row>
    <row r="93" spans="2:11" ht="13.5" x14ac:dyDescent="0.35">
      <c r="B93" s="3">
        <v>42136</v>
      </c>
      <c r="C93" s="2">
        <v>1.89</v>
      </c>
      <c r="D93" s="2">
        <v>1.8738999999999999</v>
      </c>
      <c r="E93" s="2">
        <v>159801</v>
      </c>
      <c r="F93" s="2"/>
      <c r="G93" s="2"/>
      <c r="H93" s="6">
        <f t="shared" si="1"/>
        <v>-2.0746237458194015E-2</v>
      </c>
      <c r="I93" s="4"/>
      <c r="J93" s="4"/>
      <c r="K93" s="4"/>
    </row>
    <row r="94" spans="2:11" ht="13.5" x14ac:dyDescent="0.35">
      <c r="B94" s="3">
        <v>42137</v>
      </c>
      <c r="C94" s="2">
        <v>1.87</v>
      </c>
      <c r="D94" s="2">
        <v>1.8541000000000001</v>
      </c>
      <c r="E94" s="2">
        <v>74772</v>
      </c>
      <c r="F94" s="2"/>
      <c r="G94" s="2"/>
      <c r="H94" s="6">
        <f t="shared" si="1"/>
        <v>-1.0566198836650739E-2</v>
      </c>
      <c r="I94" s="4"/>
      <c r="J94" s="4"/>
      <c r="K94" s="4"/>
    </row>
    <row r="95" spans="2:11" ht="13.5" x14ac:dyDescent="0.35">
      <c r="B95" s="3">
        <v>42138</v>
      </c>
      <c r="C95" s="2">
        <v>1.88</v>
      </c>
      <c r="D95" s="2">
        <v>1.8640000000000001</v>
      </c>
      <c r="E95" s="2">
        <v>44893</v>
      </c>
      <c r="F95" s="2"/>
      <c r="G95" s="2"/>
      <c r="H95" s="6">
        <f t="shared" si="1"/>
        <v>5.3395178253600236E-3</v>
      </c>
      <c r="I95" s="4"/>
      <c r="J95" s="4"/>
      <c r="K95" s="4"/>
    </row>
    <row r="96" spans="2:11" ht="13.5" x14ac:dyDescent="0.35">
      <c r="B96" s="3">
        <v>42139</v>
      </c>
      <c r="C96" s="2">
        <v>1.88</v>
      </c>
      <c r="D96" s="2">
        <v>1.8640000000000001</v>
      </c>
      <c r="E96" s="2">
        <v>287007</v>
      </c>
      <c r="F96" s="2"/>
      <c r="G96" s="2"/>
      <c r="H96" s="6">
        <f t="shared" si="1"/>
        <v>0</v>
      </c>
      <c r="I96" s="4"/>
      <c r="J96" s="4"/>
      <c r="K96" s="4"/>
    </row>
    <row r="97" spans="2:11" ht="13.5" x14ac:dyDescent="0.35">
      <c r="B97" s="3">
        <v>42142</v>
      </c>
      <c r="C97" s="2">
        <v>1.92</v>
      </c>
      <c r="D97" s="2">
        <v>1.9036999999999999</v>
      </c>
      <c r="E97" s="2">
        <v>33080</v>
      </c>
      <c r="F97" s="2"/>
      <c r="G97" s="2"/>
      <c r="H97" s="6">
        <f t="shared" si="1"/>
        <v>2.1298283261802491E-2</v>
      </c>
      <c r="I97" s="4"/>
      <c r="J97" s="4"/>
      <c r="K97" s="4"/>
    </row>
    <row r="98" spans="2:11" ht="13.5" x14ac:dyDescent="0.35">
      <c r="B98" s="3">
        <v>42143</v>
      </c>
      <c r="C98" s="2">
        <v>1.9</v>
      </c>
      <c r="D98" s="2">
        <v>1.8838999999999999</v>
      </c>
      <c r="E98" s="2">
        <v>18436</v>
      </c>
      <c r="F98" s="2"/>
      <c r="G98" s="2"/>
      <c r="H98" s="6">
        <f t="shared" si="1"/>
        <v>-1.0400798445133183E-2</v>
      </c>
      <c r="I98" s="4"/>
      <c r="J98" s="4"/>
      <c r="K98" s="4"/>
    </row>
    <row r="99" spans="2:11" ht="13.5" x14ac:dyDescent="0.35">
      <c r="B99" s="3">
        <v>42144</v>
      </c>
      <c r="C99" s="2">
        <v>1.88</v>
      </c>
      <c r="D99" s="2">
        <v>1.8640000000000001</v>
      </c>
      <c r="E99" s="2">
        <v>23943</v>
      </c>
      <c r="F99" s="2"/>
      <c r="G99" s="2"/>
      <c r="H99" s="6">
        <f t="shared" si="1"/>
        <v>-1.0563193375444455E-2</v>
      </c>
      <c r="I99" s="4"/>
      <c r="J99" s="4"/>
      <c r="K99" s="4"/>
    </row>
    <row r="100" spans="2:11" ht="13.5" x14ac:dyDescent="0.35">
      <c r="B100" s="3">
        <v>42145</v>
      </c>
      <c r="C100" s="2">
        <v>1.89</v>
      </c>
      <c r="D100" s="2">
        <v>1.8738999999999999</v>
      </c>
      <c r="E100" s="2">
        <v>24289</v>
      </c>
      <c r="F100" s="2"/>
      <c r="G100" s="2"/>
      <c r="H100" s="6">
        <f t="shared" si="1"/>
        <v>5.311158798283153E-3</v>
      </c>
      <c r="I100" s="4"/>
      <c r="J100" s="4"/>
      <c r="K100" s="4"/>
    </row>
    <row r="101" spans="2:11" ht="13.5" x14ac:dyDescent="0.35">
      <c r="B101" s="3">
        <v>42146</v>
      </c>
      <c r="C101" s="2">
        <v>1.88</v>
      </c>
      <c r="D101" s="2">
        <v>1.8640000000000001</v>
      </c>
      <c r="E101" s="2">
        <v>12293</v>
      </c>
      <c r="F101" s="2"/>
      <c r="G101" s="2"/>
      <c r="H101" s="6">
        <f t="shared" si="1"/>
        <v>-5.2830994183253096E-3</v>
      </c>
      <c r="I101" s="4"/>
      <c r="J101" s="4"/>
      <c r="K101" s="4"/>
    </row>
    <row r="102" spans="2:11" ht="13.5" x14ac:dyDescent="0.35">
      <c r="B102" s="3">
        <v>42149</v>
      </c>
      <c r="C102" s="2">
        <v>1.87</v>
      </c>
      <c r="D102" s="2">
        <v>1.8541000000000001</v>
      </c>
      <c r="E102" s="2">
        <v>122461</v>
      </c>
      <c r="F102" s="2"/>
      <c r="G102" s="2"/>
      <c r="H102" s="6">
        <f t="shared" si="1"/>
        <v>-5.3111587982832718E-3</v>
      </c>
      <c r="I102" s="4"/>
      <c r="J102" s="4"/>
      <c r="K102" s="4"/>
    </row>
    <row r="103" spans="2:11" ht="13.5" x14ac:dyDescent="0.35">
      <c r="B103" s="3">
        <v>42150</v>
      </c>
      <c r="C103" s="2">
        <v>1.87</v>
      </c>
      <c r="D103" s="2">
        <v>1.8541000000000001</v>
      </c>
      <c r="E103" s="2">
        <v>23616</v>
      </c>
      <c r="F103" s="2"/>
      <c r="G103" s="2"/>
      <c r="H103" s="6">
        <f t="shared" si="1"/>
        <v>0</v>
      </c>
      <c r="I103" s="4"/>
      <c r="J103" s="4"/>
      <c r="K103" s="4"/>
    </row>
    <row r="104" spans="2:11" ht="13.5" x14ac:dyDescent="0.35">
      <c r="B104" s="3">
        <v>42151</v>
      </c>
      <c r="C104" s="2">
        <v>1.84</v>
      </c>
      <c r="D104" s="2">
        <v>1.8244</v>
      </c>
      <c r="E104" s="2">
        <v>41402</v>
      </c>
      <c r="F104" s="2"/>
      <c r="G104" s="2"/>
      <c r="H104" s="6">
        <f t="shared" si="1"/>
        <v>-1.6018553476080069E-2</v>
      </c>
      <c r="I104" s="4"/>
      <c r="J104" s="4"/>
      <c r="K104" s="4"/>
    </row>
    <row r="105" spans="2:11" ht="13.5" x14ac:dyDescent="0.35">
      <c r="B105" s="3">
        <v>42152</v>
      </c>
      <c r="C105" s="2">
        <v>1.83</v>
      </c>
      <c r="D105" s="2">
        <v>1.8144</v>
      </c>
      <c r="E105" s="2">
        <v>109724</v>
      </c>
      <c r="F105" s="2"/>
      <c r="G105" s="2"/>
      <c r="H105" s="6">
        <f t="shared" si="1"/>
        <v>-5.481254110940588E-3</v>
      </c>
      <c r="I105" s="4"/>
      <c r="J105" s="4"/>
      <c r="K105" s="4"/>
    </row>
    <row r="106" spans="2:11" ht="13.5" x14ac:dyDescent="0.35">
      <c r="B106" s="3">
        <v>42153</v>
      </c>
      <c r="C106" s="2">
        <v>1.83</v>
      </c>
      <c r="D106" s="2">
        <v>1.8144</v>
      </c>
      <c r="E106" s="2">
        <v>37018</v>
      </c>
      <c r="F106" s="2"/>
      <c r="G106" s="2"/>
      <c r="H106" s="6">
        <f t="shared" si="1"/>
        <v>0</v>
      </c>
      <c r="I106" s="4"/>
      <c r="J106" s="4"/>
      <c r="K106" s="4"/>
    </row>
    <row r="107" spans="2:11" ht="13.5" x14ac:dyDescent="0.35">
      <c r="B107" s="3">
        <v>42156</v>
      </c>
      <c r="C107" s="2">
        <v>1.94</v>
      </c>
      <c r="D107" s="2">
        <v>1.9235</v>
      </c>
      <c r="E107" s="2">
        <v>514063</v>
      </c>
      <c r="F107" s="2"/>
      <c r="G107" s="2"/>
      <c r="H107" s="6">
        <f t="shared" si="1"/>
        <v>6.0130070546737198E-2</v>
      </c>
      <c r="I107" s="4"/>
      <c r="J107" s="4"/>
      <c r="K107" s="4"/>
    </row>
    <row r="108" spans="2:11" ht="13.5" x14ac:dyDescent="0.35">
      <c r="B108" s="3">
        <v>42157</v>
      </c>
      <c r="C108" s="2">
        <v>1.92</v>
      </c>
      <c r="D108" s="2">
        <v>1.9036999999999999</v>
      </c>
      <c r="E108" s="2">
        <v>224128</v>
      </c>
      <c r="F108" s="2"/>
      <c r="G108" s="2"/>
      <c r="H108" s="6">
        <f t="shared" si="1"/>
        <v>-1.0293735378216814E-2</v>
      </c>
      <c r="I108" s="4"/>
      <c r="J108" s="4"/>
      <c r="K108" s="4"/>
    </row>
    <row r="109" spans="2:11" ht="13.5" x14ac:dyDescent="0.35">
      <c r="B109" s="3">
        <v>42158</v>
      </c>
      <c r="C109" s="2">
        <v>1.85</v>
      </c>
      <c r="D109" s="2">
        <v>1.8343</v>
      </c>
      <c r="E109" s="2">
        <v>51028</v>
      </c>
      <c r="F109" s="2"/>
      <c r="G109" s="2"/>
      <c r="H109" s="6">
        <f t="shared" si="1"/>
        <v>-3.6455323843042446E-2</v>
      </c>
      <c r="I109" s="4"/>
      <c r="J109" s="4"/>
      <c r="K109" s="4"/>
    </row>
    <row r="110" spans="2:11" ht="13.5" x14ac:dyDescent="0.35">
      <c r="B110" s="3">
        <v>42159</v>
      </c>
      <c r="C110" s="2">
        <v>1.88</v>
      </c>
      <c r="D110" s="2">
        <v>1.8640000000000001</v>
      </c>
      <c r="E110" s="2">
        <v>48775</v>
      </c>
      <c r="F110" s="2"/>
      <c r="G110" s="2"/>
      <c r="H110" s="6">
        <f t="shared" si="1"/>
        <v>1.6191462683312466E-2</v>
      </c>
      <c r="I110" s="4"/>
      <c r="J110" s="4"/>
      <c r="K110" s="4"/>
    </row>
    <row r="111" spans="2:11" ht="13.5" x14ac:dyDescent="0.35">
      <c r="B111" s="3">
        <v>42160</v>
      </c>
      <c r="C111" s="2">
        <v>1.85</v>
      </c>
      <c r="D111" s="2">
        <v>1.8343</v>
      </c>
      <c r="E111" s="2">
        <v>114611</v>
      </c>
      <c r="F111" s="2"/>
      <c r="G111" s="2"/>
      <c r="H111" s="6">
        <f t="shared" si="1"/>
        <v>-1.5933476394849818E-2</v>
      </c>
      <c r="I111" s="4"/>
      <c r="J111" s="4"/>
      <c r="K111" s="4"/>
    </row>
    <row r="112" spans="2:11" ht="13.5" x14ac:dyDescent="0.35">
      <c r="B112" s="3">
        <v>42163</v>
      </c>
      <c r="C112" s="2">
        <v>1.85</v>
      </c>
      <c r="D112" s="2">
        <v>1.8343</v>
      </c>
      <c r="E112" s="2">
        <v>15372</v>
      </c>
      <c r="F112" s="2"/>
      <c r="G112" s="2"/>
      <c r="H112" s="6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1.84</v>
      </c>
      <c r="D113" s="2">
        <v>1.8244</v>
      </c>
      <c r="E113" s="2">
        <v>44721</v>
      </c>
      <c r="F113" s="2"/>
      <c r="G113" s="2"/>
      <c r="H113" s="6">
        <f t="shared" si="1"/>
        <v>-5.3971542277708225E-3</v>
      </c>
      <c r="I113" s="4"/>
      <c r="J113" s="4"/>
      <c r="K113" s="4"/>
    </row>
    <row r="114" spans="2:11" ht="13.5" x14ac:dyDescent="0.35">
      <c r="B114" s="3">
        <v>42165</v>
      </c>
      <c r="C114" s="2">
        <v>1.87</v>
      </c>
      <c r="D114" s="2">
        <v>1.8541000000000001</v>
      </c>
      <c r="E114" s="2">
        <v>79917</v>
      </c>
      <c r="F114" s="2"/>
      <c r="G114" s="2"/>
      <c r="H114" s="6">
        <f t="shared" si="1"/>
        <v>1.6279324709493566E-2</v>
      </c>
      <c r="I114" s="4"/>
      <c r="J114" s="4"/>
      <c r="K114" s="4"/>
    </row>
    <row r="115" spans="2:11" ht="13.5" x14ac:dyDescent="0.35">
      <c r="B115" s="3">
        <v>42166</v>
      </c>
      <c r="C115" s="2">
        <v>1.83</v>
      </c>
      <c r="D115" s="2">
        <v>1.8144</v>
      </c>
      <c r="E115" s="2">
        <v>52507</v>
      </c>
      <c r="F115" s="2"/>
      <c r="G115" s="2"/>
      <c r="H115" s="6">
        <f t="shared" si="1"/>
        <v>-2.1412005824928571E-2</v>
      </c>
      <c r="I115" s="4"/>
      <c r="J115" s="4"/>
      <c r="K115" s="4"/>
    </row>
    <row r="116" spans="2:11" ht="13.5" x14ac:dyDescent="0.35">
      <c r="B116" s="3">
        <v>42167</v>
      </c>
      <c r="C116" s="2">
        <v>1.89</v>
      </c>
      <c r="D116" s="2">
        <v>1.8738999999999999</v>
      </c>
      <c r="E116" s="2">
        <v>233764</v>
      </c>
      <c r="F116" s="2"/>
      <c r="G116" s="2"/>
      <c r="H116" s="6">
        <f t="shared" si="1"/>
        <v>3.2793209876543147E-2</v>
      </c>
      <c r="I116" s="4"/>
      <c r="J116" s="4"/>
      <c r="K116" s="4"/>
    </row>
    <row r="117" spans="2:11" ht="13.5" x14ac:dyDescent="0.35">
      <c r="B117" s="3">
        <v>42170</v>
      </c>
      <c r="C117" s="2">
        <v>1.89</v>
      </c>
      <c r="D117" s="2">
        <v>1.8738999999999999</v>
      </c>
      <c r="E117" s="2">
        <v>33531</v>
      </c>
      <c r="F117" s="2"/>
      <c r="G117" s="2"/>
      <c r="H117" s="6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1.87</v>
      </c>
      <c r="D118" s="2">
        <v>1.8541000000000001</v>
      </c>
      <c r="E118" s="2">
        <v>43649</v>
      </c>
      <c r="F118" s="2"/>
      <c r="G118" s="2"/>
      <c r="H118" s="6">
        <f t="shared" si="1"/>
        <v>-1.0566198836650739E-2</v>
      </c>
      <c r="I118" s="4"/>
      <c r="J118" s="4"/>
      <c r="K118" s="4"/>
    </row>
    <row r="119" spans="2:11" ht="13.5" x14ac:dyDescent="0.35">
      <c r="B119" s="3">
        <v>42172</v>
      </c>
      <c r="C119" s="2">
        <v>1.84</v>
      </c>
      <c r="D119" s="2">
        <v>1.8244</v>
      </c>
      <c r="E119" s="2">
        <v>72052</v>
      </c>
      <c r="F119" s="2"/>
      <c r="G119" s="2"/>
      <c r="H119" s="6">
        <f t="shared" si="1"/>
        <v>-1.6018553476080069E-2</v>
      </c>
      <c r="I119" s="4"/>
      <c r="J119" s="4"/>
      <c r="K119" s="4"/>
    </row>
    <row r="120" spans="2:11" ht="13.5" x14ac:dyDescent="0.35">
      <c r="B120" s="3">
        <v>42173</v>
      </c>
      <c r="C120" s="2">
        <v>1.84</v>
      </c>
      <c r="D120" s="2">
        <v>1.8244</v>
      </c>
      <c r="E120" s="2">
        <v>48180</v>
      </c>
      <c r="F120" s="2"/>
      <c r="G120" s="2"/>
      <c r="H120" s="6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1.85</v>
      </c>
      <c r="D121" s="2">
        <v>1.8343</v>
      </c>
      <c r="E121" s="2">
        <v>88674</v>
      </c>
      <c r="F121" s="2"/>
      <c r="G121" s="2"/>
      <c r="H121" s="6">
        <f t="shared" si="1"/>
        <v>5.426441569831188E-3</v>
      </c>
      <c r="I121" s="4"/>
      <c r="J121" s="4"/>
      <c r="K121" s="4"/>
    </row>
    <row r="122" spans="2:11" ht="13.5" x14ac:dyDescent="0.35">
      <c r="B122" s="3">
        <v>42177</v>
      </c>
      <c r="C122" s="2">
        <v>1.91</v>
      </c>
      <c r="D122" s="2">
        <v>1.8937999999999999</v>
      </c>
      <c r="E122" s="2">
        <v>218588</v>
      </c>
      <c r="F122" s="2"/>
      <c r="G122" s="2"/>
      <c r="H122" s="6">
        <f t="shared" si="1"/>
        <v>3.2437442075996227E-2</v>
      </c>
      <c r="I122" s="4"/>
      <c r="J122" s="4"/>
      <c r="K122" s="4"/>
    </row>
    <row r="123" spans="2:11" ht="13.5" x14ac:dyDescent="0.35">
      <c r="B123" s="3">
        <v>42178</v>
      </c>
      <c r="C123" s="2">
        <v>1.88</v>
      </c>
      <c r="D123" s="2">
        <v>1.8640000000000001</v>
      </c>
      <c r="E123" s="2">
        <v>166538</v>
      </c>
      <c r="F123" s="2"/>
      <c r="G123" s="2"/>
      <c r="H123" s="6">
        <f t="shared" si="1"/>
        <v>-1.5735558137078796E-2</v>
      </c>
      <c r="I123" s="4"/>
      <c r="J123" s="4"/>
      <c r="K123" s="4"/>
    </row>
    <row r="124" spans="2:11" ht="13.5" x14ac:dyDescent="0.35">
      <c r="B124" s="3">
        <v>42179</v>
      </c>
      <c r="C124" s="2">
        <v>1.88</v>
      </c>
      <c r="D124" s="2">
        <v>1.8640000000000001</v>
      </c>
      <c r="E124" s="2">
        <v>27256</v>
      </c>
      <c r="F124" s="2"/>
      <c r="G124" s="2"/>
      <c r="H124" s="6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1.85</v>
      </c>
      <c r="D125" s="2">
        <v>1.8343</v>
      </c>
      <c r="E125" s="2">
        <v>65955</v>
      </c>
      <c r="F125" s="2"/>
      <c r="G125" s="2"/>
      <c r="H125" s="6">
        <f t="shared" si="1"/>
        <v>-1.5933476394849818E-2</v>
      </c>
      <c r="I125" s="4"/>
      <c r="J125" s="4"/>
      <c r="K125" s="4"/>
    </row>
    <row r="126" spans="2:11" ht="13.5" x14ac:dyDescent="0.35">
      <c r="B126" s="3">
        <v>42181</v>
      </c>
      <c r="C126" s="2">
        <v>1.85</v>
      </c>
      <c r="D126" s="2">
        <v>1.8343</v>
      </c>
      <c r="E126" s="2">
        <v>40817</v>
      </c>
      <c r="F126" s="2"/>
      <c r="G126" s="2"/>
      <c r="H126" s="6">
        <f t="shared" si="1"/>
        <v>0</v>
      </c>
      <c r="I126" s="4"/>
      <c r="J126" s="4"/>
      <c r="K126" s="4"/>
    </row>
    <row r="127" spans="2:11" ht="13.5" x14ac:dyDescent="0.35">
      <c r="B127" s="3">
        <v>42184</v>
      </c>
      <c r="C127" s="2">
        <v>1.84</v>
      </c>
      <c r="D127" s="2">
        <v>1.8244</v>
      </c>
      <c r="E127" s="2">
        <v>154723</v>
      </c>
      <c r="F127" s="2"/>
      <c r="G127" s="2"/>
      <c r="H127" s="6">
        <f t="shared" si="1"/>
        <v>-5.3971542277708225E-3</v>
      </c>
      <c r="I127" s="4"/>
      <c r="J127" s="4"/>
      <c r="K127" s="4"/>
    </row>
    <row r="128" spans="2:11" ht="13.5" x14ac:dyDescent="0.35">
      <c r="B128" s="3">
        <v>42185</v>
      </c>
      <c r="C128" s="2">
        <v>1.83</v>
      </c>
      <c r="D128" s="2">
        <v>1.8144</v>
      </c>
      <c r="E128" s="2">
        <v>72323</v>
      </c>
      <c r="F128" s="2"/>
      <c r="G128" s="2"/>
      <c r="H128" s="6">
        <f t="shared" si="1"/>
        <v>-5.481254110940588E-3</v>
      </c>
      <c r="I128" s="4"/>
      <c r="J128" s="4"/>
      <c r="K128" s="4"/>
    </row>
    <row r="129" spans="2:11" ht="13.5" x14ac:dyDescent="0.35">
      <c r="B129" s="3">
        <v>42186</v>
      </c>
      <c r="C129" s="2">
        <v>1.83</v>
      </c>
      <c r="D129" s="2">
        <v>1.8144</v>
      </c>
      <c r="E129" s="2">
        <v>169053</v>
      </c>
      <c r="F129" s="2"/>
      <c r="G129" s="2"/>
      <c r="H129" s="6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1.8</v>
      </c>
      <c r="D130" s="2">
        <v>1.7847</v>
      </c>
      <c r="E130" s="2">
        <v>159071</v>
      </c>
      <c r="F130" s="2"/>
      <c r="G130" s="2"/>
      <c r="H130" s="6">
        <f t="shared" si="1"/>
        <v>-1.6369047619047651E-2</v>
      </c>
      <c r="I130" s="4"/>
      <c r="J130" s="4"/>
      <c r="K130" s="4"/>
    </row>
    <row r="131" spans="2:11" ht="13.5" x14ac:dyDescent="0.35">
      <c r="B131" s="3">
        <v>42188</v>
      </c>
      <c r="C131" s="2">
        <v>1.81</v>
      </c>
      <c r="D131" s="2">
        <v>1.7946</v>
      </c>
      <c r="E131" s="2">
        <v>79862</v>
      </c>
      <c r="F131" s="2"/>
      <c r="G131" s="2"/>
      <c r="H131" s="6">
        <f t="shared" si="1"/>
        <v>5.5471507816439855E-3</v>
      </c>
      <c r="I131" s="4"/>
      <c r="J131" s="4"/>
      <c r="K131" s="4"/>
    </row>
    <row r="132" spans="2:11" ht="13.5" x14ac:dyDescent="0.35">
      <c r="B132" s="3">
        <v>42191</v>
      </c>
      <c r="C132" s="2">
        <v>1.79</v>
      </c>
      <c r="D132" s="2">
        <v>1.7747999999999999</v>
      </c>
      <c r="E132" s="2">
        <v>26739</v>
      </c>
      <c r="F132" s="2"/>
      <c r="G132" s="2"/>
      <c r="H132" s="6">
        <f t="shared" si="1"/>
        <v>-1.1033099297893704E-2</v>
      </c>
      <c r="I132" s="4"/>
      <c r="J132" s="4"/>
      <c r="K132" s="4"/>
    </row>
    <row r="133" spans="2:11" ht="13.5" x14ac:dyDescent="0.35">
      <c r="B133" s="3">
        <v>42192</v>
      </c>
      <c r="C133" s="2">
        <v>1.81</v>
      </c>
      <c r="D133" s="2">
        <v>1.7946</v>
      </c>
      <c r="E133" s="2">
        <v>54644</v>
      </c>
      <c r="F133" s="2"/>
      <c r="G133" s="2"/>
      <c r="H133" s="6">
        <f t="shared" si="1"/>
        <v>1.1156186612576087E-2</v>
      </c>
      <c r="I133" s="4"/>
      <c r="J133" s="4"/>
      <c r="K133" s="4"/>
    </row>
    <row r="134" spans="2:11" ht="13.5" x14ac:dyDescent="0.35">
      <c r="B134" s="3">
        <v>42193</v>
      </c>
      <c r="C134" s="2">
        <v>1.8</v>
      </c>
      <c r="D134" s="2">
        <v>1.7847</v>
      </c>
      <c r="E134" s="2">
        <v>31814</v>
      </c>
      <c r="F134" s="2"/>
      <c r="G134" s="2"/>
      <c r="H134" s="6">
        <f t="shared" si="1"/>
        <v>-5.5165496489468519E-3</v>
      </c>
      <c r="I134" s="4"/>
      <c r="J134" s="4"/>
      <c r="K134" s="4"/>
    </row>
    <row r="135" spans="2:11" ht="13.5" x14ac:dyDescent="0.35">
      <c r="B135" s="3">
        <v>42194</v>
      </c>
      <c r="C135" s="2">
        <v>1.76</v>
      </c>
      <c r="D135" s="2">
        <v>1.7450000000000001</v>
      </c>
      <c r="E135" s="2">
        <v>48701</v>
      </c>
      <c r="F135" s="2"/>
      <c r="G135" s="2"/>
      <c r="H135" s="6">
        <f t="shared" ref="H135:H198" si="2">(D135-D134)/D134</f>
        <v>-2.2244634952653022E-2</v>
      </c>
      <c r="I135" s="4"/>
      <c r="J135" s="4"/>
      <c r="K135" s="4"/>
    </row>
    <row r="136" spans="2:11" ht="13.5" x14ac:dyDescent="0.35">
      <c r="B136" s="3">
        <v>42195</v>
      </c>
      <c r="C136" s="2">
        <v>1.72</v>
      </c>
      <c r="D136" s="2">
        <v>1.7054</v>
      </c>
      <c r="E136" s="2">
        <v>137667</v>
      </c>
      <c r="F136" s="2"/>
      <c r="G136" s="2"/>
      <c r="H136" s="6">
        <f t="shared" si="2"/>
        <v>-2.2693409742120387E-2</v>
      </c>
      <c r="I136" s="4"/>
      <c r="J136" s="4"/>
      <c r="K136" s="4"/>
    </row>
    <row r="137" spans="2:11" ht="13.5" x14ac:dyDescent="0.35">
      <c r="B137" s="3">
        <v>42198</v>
      </c>
      <c r="C137" s="2">
        <v>1.69</v>
      </c>
      <c r="D137" s="2">
        <v>1.6756</v>
      </c>
      <c r="E137" s="2">
        <v>191812</v>
      </c>
      <c r="F137" s="2"/>
      <c r="G137" s="2"/>
      <c r="H137" s="6">
        <f t="shared" si="2"/>
        <v>-1.7473906414917351E-2</v>
      </c>
      <c r="I137" s="4"/>
      <c r="J137" s="4"/>
      <c r="K137" s="4"/>
    </row>
    <row r="138" spans="2:11" ht="13.5" x14ac:dyDescent="0.35">
      <c r="B138" s="3">
        <v>42199</v>
      </c>
      <c r="C138" s="2">
        <v>1.62</v>
      </c>
      <c r="D138" s="2">
        <v>1.6062000000000001</v>
      </c>
      <c r="E138" s="2">
        <v>222242</v>
      </c>
      <c r="F138" s="2"/>
      <c r="G138" s="2"/>
      <c r="H138" s="6">
        <f t="shared" si="2"/>
        <v>-4.1417999522559028E-2</v>
      </c>
      <c r="I138" s="4"/>
      <c r="J138" s="4"/>
      <c r="K138" s="4"/>
    </row>
    <row r="139" spans="2:11" ht="13.5" x14ac:dyDescent="0.35">
      <c r="B139" s="3">
        <v>42200</v>
      </c>
      <c r="C139" s="2">
        <v>1.64</v>
      </c>
      <c r="D139" s="2">
        <v>1.6261000000000001</v>
      </c>
      <c r="E139" s="2">
        <v>107786</v>
      </c>
      <c r="F139" s="2"/>
      <c r="G139" s="2"/>
      <c r="H139" s="6">
        <f t="shared" si="2"/>
        <v>1.2389490723446661E-2</v>
      </c>
      <c r="I139" s="4"/>
      <c r="J139" s="4"/>
      <c r="K139" s="4"/>
    </row>
    <row r="140" spans="2:11" ht="13.5" x14ac:dyDescent="0.35">
      <c r="B140" s="3">
        <v>42201</v>
      </c>
      <c r="C140" s="2">
        <v>1.61</v>
      </c>
      <c r="D140" s="2">
        <v>1.5963000000000001</v>
      </c>
      <c r="E140" s="2">
        <v>338422</v>
      </c>
      <c r="F140" s="2"/>
      <c r="G140" s="2"/>
      <c r="H140" s="6">
        <f t="shared" si="2"/>
        <v>-1.8326056208105311E-2</v>
      </c>
      <c r="I140" s="4"/>
      <c r="J140" s="4"/>
      <c r="K140" s="4"/>
    </row>
    <row r="141" spans="2:11" ht="13.5" x14ac:dyDescent="0.35">
      <c r="B141" s="3">
        <v>42205</v>
      </c>
      <c r="C141" s="2">
        <v>1.62</v>
      </c>
      <c r="D141" s="2">
        <v>1.6062000000000001</v>
      </c>
      <c r="E141" s="2">
        <v>9575</v>
      </c>
      <c r="F141" s="2"/>
      <c r="G141" s="2"/>
      <c r="H141" s="6">
        <f t="shared" si="2"/>
        <v>6.2018417590678568E-3</v>
      </c>
      <c r="I141" s="4"/>
      <c r="J141" s="4"/>
      <c r="K141" s="4"/>
    </row>
    <row r="142" spans="2:11" ht="13.5" x14ac:dyDescent="0.35">
      <c r="B142" s="3">
        <v>42206</v>
      </c>
      <c r="C142" s="2">
        <v>1.63</v>
      </c>
      <c r="D142" s="2">
        <v>1.6161000000000001</v>
      </c>
      <c r="E142" s="2">
        <v>62158</v>
      </c>
      <c r="F142" s="2"/>
      <c r="G142" s="2"/>
      <c r="H142" s="6">
        <f t="shared" si="2"/>
        <v>6.163615988046333E-3</v>
      </c>
      <c r="I142" s="4"/>
      <c r="J142" s="4"/>
      <c r="K142" s="4"/>
    </row>
    <row r="143" spans="2:11" ht="13.5" x14ac:dyDescent="0.35">
      <c r="B143" s="3">
        <v>42207</v>
      </c>
      <c r="C143" s="2">
        <v>1.64</v>
      </c>
      <c r="D143" s="2">
        <v>1.6261000000000001</v>
      </c>
      <c r="E143" s="2">
        <v>103797</v>
      </c>
      <c r="F143" s="2"/>
      <c r="G143" s="2"/>
      <c r="H143" s="6">
        <f t="shared" si="2"/>
        <v>6.1877359074314761E-3</v>
      </c>
      <c r="I143" s="4"/>
      <c r="J143" s="4"/>
      <c r="K143" s="4"/>
    </row>
    <row r="144" spans="2:11" ht="13.5" x14ac:dyDescent="0.35">
      <c r="B144" s="3">
        <v>42208</v>
      </c>
      <c r="C144" s="2">
        <v>1.63</v>
      </c>
      <c r="D144" s="2">
        <v>1.6161000000000001</v>
      </c>
      <c r="E144" s="2">
        <v>49295</v>
      </c>
      <c r="F144" s="2"/>
      <c r="G144" s="2"/>
      <c r="H144" s="6">
        <f t="shared" si="2"/>
        <v>-6.1496832913105022E-3</v>
      </c>
      <c r="I144" s="4"/>
      <c r="J144" s="4"/>
      <c r="K144" s="4"/>
    </row>
    <row r="145" spans="2:11" ht="13.5" x14ac:dyDescent="0.35">
      <c r="B145" s="3">
        <v>42209</v>
      </c>
      <c r="C145" s="2">
        <v>1.61</v>
      </c>
      <c r="D145" s="2">
        <v>1.5963000000000001</v>
      </c>
      <c r="E145" s="2">
        <v>88822</v>
      </c>
      <c r="F145" s="2"/>
      <c r="G145" s="2"/>
      <c r="H145" s="6">
        <f t="shared" si="2"/>
        <v>-1.2251717096714337E-2</v>
      </c>
      <c r="I145" s="4"/>
      <c r="J145" s="4"/>
      <c r="K145" s="4"/>
    </row>
    <row r="146" spans="2:11" ht="13.5" x14ac:dyDescent="0.35">
      <c r="B146" s="3">
        <v>42212</v>
      </c>
      <c r="C146" s="2">
        <v>1.62</v>
      </c>
      <c r="D146" s="2">
        <v>1.6062000000000001</v>
      </c>
      <c r="E146" s="2">
        <v>22523</v>
      </c>
      <c r="F146" s="2"/>
      <c r="G146" s="2"/>
      <c r="H146" s="6">
        <f t="shared" si="2"/>
        <v>6.2018417590678568E-3</v>
      </c>
      <c r="I146" s="4"/>
      <c r="J146" s="4"/>
      <c r="K146" s="4"/>
    </row>
    <row r="147" spans="2:11" ht="13.5" x14ac:dyDescent="0.35">
      <c r="B147" s="3">
        <v>42213</v>
      </c>
      <c r="C147" s="2">
        <v>1.58</v>
      </c>
      <c r="D147" s="2">
        <v>1.5666</v>
      </c>
      <c r="E147" s="2">
        <v>182029</v>
      </c>
      <c r="F147" s="2"/>
      <c r="G147" s="2"/>
      <c r="H147" s="6">
        <f t="shared" si="2"/>
        <v>-2.4654463952185332E-2</v>
      </c>
      <c r="I147" s="4"/>
      <c r="J147" s="4"/>
      <c r="K147" s="4"/>
    </row>
    <row r="148" spans="2:11" ht="13.5" x14ac:dyDescent="0.35">
      <c r="B148" s="3">
        <v>42214</v>
      </c>
      <c r="C148" s="2">
        <v>1.53</v>
      </c>
      <c r="D148" s="2">
        <v>1.5169999999999999</v>
      </c>
      <c r="E148" s="2">
        <v>332060</v>
      </c>
      <c r="F148" s="2"/>
      <c r="G148" s="2"/>
      <c r="H148" s="6">
        <f t="shared" si="2"/>
        <v>-3.1660921741350753E-2</v>
      </c>
      <c r="I148" s="4"/>
      <c r="J148" s="4"/>
      <c r="K148" s="4"/>
    </row>
    <row r="149" spans="2:11" ht="13.5" x14ac:dyDescent="0.35">
      <c r="B149" s="3">
        <v>42215</v>
      </c>
      <c r="C149" s="2">
        <v>1.5</v>
      </c>
      <c r="D149" s="2">
        <v>1.4873000000000001</v>
      </c>
      <c r="E149" s="2">
        <v>193105</v>
      </c>
      <c r="F149" s="2"/>
      <c r="G149" s="2"/>
      <c r="H149" s="6">
        <f t="shared" si="2"/>
        <v>-1.9578114700065815E-2</v>
      </c>
      <c r="I149" s="4"/>
      <c r="J149" s="4"/>
      <c r="K149" s="4"/>
    </row>
    <row r="150" spans="2:11" ht="13.5" x14ac:dyDescent="0.35">
      <c r="B150" s="3">
        <v>42216</v>
      </c>
      <c r="C150" s="2">
        <v>1.52</v>
      </c>
      <c r="D150" s="2">
        <v>1.5071000000000001</v>
      </c>
      <c r="E150" s="2">
        <v>98547</v>
      </c>
      <c r="F150" s="2"/>
      <c r="G150" s="2"/>
      <c r="H150" s="6">
        <f t="shared" si="2"/>
        <v>1.3312714314529711E-2</v>
      </c>
      <c r="I150" s="4"/>
      <c r="J150" s="4"/>
      <c r="K150" s="4"/>
    </row>
    <row r="151" spans="2:11" ht="13.5" x14ac:dyDescent="0.35">
      <c r="B151" s="3">
        <v>42219</v>
      </c>
      <c r="C151" s="2">
        <v>1.53</v>
      </c>
      <c r="D151" s="2">
        <v>1.5169999999999999</v>
      </c>
      <c r="E151" s="2">
        <v>14913</v>
      </c>
      <c r="F151" s="2"/>
      <c r="G151" s="2"/>
      <c r="H151" s="6">
        <f t="shared" si="2"/>
        <v>6.5689071727156774E-3</v>
      </c>
      <c r="I151" s="4"/>
      <c r="J151" s="4"/>
      <c r="K151" s="4"/>
    </row>
    <row r="152" spans="2:11" ht="13.5" x14ac:dyDescent="0.35">
      <c r="B152" s="3">
        <v>42220</v>
      </c>
      <c r="C152" s="2">
        <v>1.53</v>
      </c>
      <c r="D152" s="2">
        <v>1.5169999999999999</v>
      </c>
      <c r="E152" s="2">
        <v>32989</v>
      </c>
      <c r="F152" s="2"/>
      <c r="G152" s="2"/>
      <c r="H152" s="6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1.55</v>
      </c>
      <c r="D153" s="2">
        <v>1.5367999999999999</v>
      </c>
      <c r="E153" s="2">
        <v>106290</v>
      </c>
      <c r="F153" s="2"/>
      <c r="G153" s="2"/>
      <c r="H153" s="6">
        <f t="shared" si="2"/>
        <v>1.305207646671064E-2</v>
      </c>
      <c r="I153" s="4"/>
      <c r="J153" s="4"/>
      <c r="K153" s="4"/>
    </row>
    <row r="154" spans="2:11" ht="13.5" x14ac:dyDescent="0.35">
      <c r="B154" s="3">
        <v>42222</v>
      </c>
      <c r="C154" s="2">
        <v>1.64</v>
      </c>
      <c r="D154" s="2">
        <v>1.6261000000000001</v>
      </c>
      <c r="E154" s="2">
        <v>375950</v>
      </c>
      <c r="F154" s="2"/>
      <c r="G154" s="2"/>
      <c r="H154" s="6">
        <f t="shared" si="2"/>
        <v>5.8107756376887143E-2</v>
      </c>
      <c r="I154" s="4"/>
      <c r="J154" s="4"/>
      <c r="K154" s="4"/>
    </row>
    <row r="155" spans="2:11" ht="13.5" x14ac:dyDescent="0.35">
      <c r="B155" s="3">
        <v>42223</v>
      </c>
      <c r="C155" s="2">
        <v>1.73</v>
      </c>
      <c r="D155" s="2">
        <v>1.7153</v>
      </c>
      <c r="E155" s="2">
        <v>295786</v>
      </c>
      <c r="F155" s="2"/>
      <c r="G155" s="2"/>
      <c r="H155" s="6">
        <f t="shared" si="2"/>
        <v>5.48551749584896E-2</v>
      </c>
      <c r="I155" s="4"/>
      <c r="J155" s="4"/>
      <c r="K155" s="4"/>
    </row>
    <row r="156" spans="2:11" ht="13.5" x14ac:dyDescent="0.35">
      <c r="B156" s="3">
        <v>42226</v>
      </c>
      <c r="C156" s="2">
        <v>1.69</v>
      </c>
      <c r="D156" s="2">
        <v>1.6756</v>
      </c>
      <c r="E156" s="2">
        <v>419030</v>
      </c>
      <c r="F156" s="2"/>
      <c r="G156" s="2"/>
      <c r="H156" s="6">
        <f t="shared" si="2"/>
        <v>-2.3144639421675547E-2</v>
      </c>
      <c r="I156" s="4"/>
      <c r="J156" s="4"/>
      <c r="K156" s="4"/>
    </row>
    <row r="157" spans="2:11" ht="13.5" x14ac:dyDescent="0.35">
      <c r="B157" s="3">
        <v>42227</v>
      </c>
      <c r="C157" s="2">
        <v>1.6</v>
      </c>
      <c r="D157" s="2">
        <v>1.5864</v>
      </c>
      <c r="E157" s="2">
        <v>92797</v>
      </c>
      <c r="F157" s="2"/>
      <c r="G157" s="2"/>
      <c r="H157" s="6">
        <f t="shared" si="2"/>
        <v>-5.3234662210551412E-2</v>
      </c>
      <c r="I157" s="4"/>
      <c r="J157" s="4"/>
      <c r="K157" s="4"/>
    </row>
    <row r="158" spans="2:11" ht="13.5" x14ac:dyDescent="0.35">
      <c r="B158" s="3">
        <v>42228</v>
      </c>
      <c r="C158" s="2">
        <v>1.62</v>
      </c>
      <c r="D158" s="2">
        <v>1.6062000000000001</v>
      </c>
      <c r="E158" s="2">
        <v>49232</v>
      </c>
      <c r="F158" s="2"/>
      <c r="G158" s="2"/>
      <c r="H158" s="6">
        <f t="shared" si="2"/>
        <v>1.2481089258698966E-2</v>
      </c>
      <c r="I158" s="4"/>
      <c r="J158" s="4"/>
      <c r="K158" s="4"/>
    </row>
    <row r="159" spans="2:11" ht="13.5" x14ac:dyDescent="0.35">
      <c r="B159" s="3">
        <v>42230</v>
      </c>
      <c r="C159" s="2">
        <v>1.62</v>
      </c>
      <c r="D159" s="2">
        <v>1.6062000000000001</v>
      </c>
      <c r="E159" s="2">
        <v>11983</v>
      </c>
      <c r="F159" s="2"/>
      <c r="G159" s="2"/>
      <c r="H159" s="6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1.6</v>
      </c>
      <c r="D160" s="2">
        <v>1.5864</v>
      </c>
      <c r="E160" s="2">
        <v>12854</v>
      </c>
      <c r="F160" s="2"/>
      <c r="G160" s="2"/>
      <c r="H160" s="6">
        <f t="shared" si="2"/>
        <v>-1.2327231976092666E-2</v>
      </c>
      <c r="I160" s="4"/>
      <c r="J160" s="4"/>
      <c r="K160" s="4"/>
    </row>
    <row r="161" spans="2:11" ht="13.5" x14ac:dyDescent="0.35">
      <c r="B161" s="3">
        <v>42234</v>
      </c>
      <c r="C161" s="2">
        <v>1.58</v>
      </c>
      <c r="D161" s="2">
        <v>1.5666</v>
      </c>
      <c r="E161" s="2">
        <v>27500</v>
      </c>
      <c r="F161" s="2"/>
      <c r="G161" s="2"/>
      <c r="H161" s="6">
        <f t="shared" si="2"/>
        <v>-1.2481089258698966E-2</v>
      </c>
      <c r="I161" s="4"/>
      <c r="J161" s="4"/>
      <c r="K161" s="4"/>
    </row>
    <row r="162" spans="2:11" ht="13.5" x14ac:dyDescent="0.35">
      <c r="B162" s="3">
        <v>42235</v>
      </c>
      <c r="C162" s="2">
        <v>1.55</v>
      </c>
      <c r="D162" s="2">
        <v>1.5367999999999999</v>
      </c>
      <c r="E162" s="2">
        <v>44466</v>
      </c>
      <c r="F162" s="2"/>
      <c r="G162" s="2"/>
      <c r="H162" s="6">
        <f t="shared" si="2"/>
        <v>-1.9022086046214765E-2</v>
      </c>
      <c r="I162" s="4"/>
      <c r="J162" s="4"/>
      <c r="K162" s="4"/>
    </row>
    <row r="163" spans="2:11" ht="13.5" x14ac:dyDescent="0.35">
      <c r="B163" s="3">
        <v>42236</v>
      </c>
      <c r="C163" s="2">
        <v>1.54</v>
      </c>
      <c r="D163" s="2">
        <v>1.5268999999999999</v>
      </c>
      <c r="E163" s="2">
        <v>15160</v>
      </c>
      <c r="F163" s="2"/>
      <c r="G163" s="2"/>
      <c r="H163" s="6">
        <f t="shared" si="2"/>
        <v>-6.4419573138990239E-3</v>
      </c>
      <c r="I163" s="4"/>
      <c r="J163" s="4"/>
      <c r="K163" s="4"/>
    </row>
    <row r="164" spans="2:11" ht="13.5" x14ac:dyDescent="0.35">
      <c r="B164" s="3">
        <v>42237</v>
      </c>
      <c r="C164" s="2">
        <v>1.55</v>
      </c>
      <c r="D164" s="2">
        <v>1.5367999999999999</v>
      </c>
      <c r="E164" s="2">
        <v>22493</v>
      </c>
      <c r="F164" s="2"/>
      <c r="G164" s="2"/>
      <c r="H164" s="6">
        <f t="shared" si="2"/>
        <v>6.4837251948392299E-3</v>
      </c>
      <c r="I164" s="4"/>
      <c r="J164" s="4"/>
      <c r="K164" s="4"/>
    </row>
    <row r="165" spans="2:11" ht="13.5" x14ac:dyDescent="0.35">
      <c r="B165" s="3">
        <v>42240</v>
      </c>
      <c r="C165" s="2">
        <v>1.54</v>
      </c>
      <c r="D165" s="2">
        <v>1.5268999999999999</v>
      </c>
      <c r="E165" s="2">
        <v>6599</v>
      </c>
      <c r="F165" s="2"/>
      <c r="G165" s="2"/>
      <c r="H165" s="6">
        <f t="shared" si="2"/>
        <v>-6.4419573138990239E-3</v>
      </c>
      <c r="I165" s="4"/>
      <c r="J165" s="4"/>
      <c r="K165" s="4"/>
    </row>
    <row r="166" spans="2:11" ht="13.5" x14ac:dyDescent="0.35">
      <c r="B166" s="3">
        <v>42241</v>
      </c>
      <c r="C166" s="2">
        <v>1.53</v>
      </c>
      <c r="D166" s="2">
        <v>1.5169999999999999</v>
      </c>
      <c r="E166" s="2">
        <v>43140</v>
      </c>
      <c r="F166" s="2"/>
      <c r="G166" s="2"/>
      <c r="H166" s="6">
        <f t="shared" si="2"/>
        <v>-6.4837251948392299E-3</v>
      </c>
      <c r="I166" s="4"/>
      <c r="J166" s="4"/>
      <c r="K166" s="4"/>
    </row>
    <row r="167" spans="2:11" ht="13.5" x14ac:dyDescent="0.35">
      <c r="B167" s="3">
        <v>42242</v>
      </c>
      <c r="C167" s="2">
        <v>1.49</v>
      </c>
      <c r="D167" s="2">
        <v>1.4773000000000001</v>
      </c>
      <c r="E167" s="2">
        <v>52655</v>
      </c>
      <c r="F167" s="2"/>
      <c r="G167" s="2"/>
      <c r="H167" s="6">
        <f t="shared" si="2"/>
        <v>-2.6170072511535827E-2</v>
      </c>
      <c r="I167" s="4"/>
      <c r="J167" s="4"/>
      <c r="K167" s="4"/>
    </row>
    <row r="168" spans="2:11" ht="13.5" x14ac:dyDescent="0.35">
      <c r="B168" s="3">
        <v>42243</v>
      </c>
      <c r="C168" s="2">
        <v>1.48</v>
      </c>
      <c r="D168" s="2">
        <v>1.4674</v>
      </c>
      <c r="E168" s="2">
        <v>62868</v>
      </c>
      <c r="F168" s="2"/>
      <c r="G168" s="2"/>
      <c r="H168" s="6">
        <f t="shared" si="2"/>
        <v>-6.7014147431124485E-3</v>
      </c>
      <c r="I168" s="4"/>
      <c r="J168" s="4"/>
      <c r="K168" s="4"/>
    </row>
    <row r="169" spans="2:11" ht="13.5" x14ac:dyDescent="0.35">
      <c r="B169" s="3">
        <v>42244</v>
      </c>
      <c r="C169" s="2">
        <v>1.44</v>
      </c>
      <c r="D169" s="2">
        <v>1.4278</v>
      </c>
      <c r="E169" s="2">
        <v>107466</v>
      </c>
      <c r="F169" s="2"/>
      <c r="G169" s="2"/>
      <c r="H169" s="6">
        <f t="shared" si="2"/>
        <v>-2.698650674662674E-2</v>
      </c>
      <c r="I169" s="4"/>
      <c r="J169" s="4"/>
      <c r="K169" s="4"/>
    </row>
    <row r="170" spans="2:11" ht="13.5" x14ac:dyDescent="0.35">
      <c r="B170" s="3">
        <v>42247</v>
      </c>
      <c r="C170" s="2">
        <v>1.42</v>
      </c>
      <c r="D170" s="2">
        <v>1.4078999999999999</v>
      </c>
      <c r="E170" s="2">
        <v>40002</v>
      </c>
      <c r="F170" s="2"/>
      <c r="G170" s="2"/>
      <c r="H170" s="6">
        <f t="shared" si="2"/>
        <v>-1.393752626418268E-2</v>
      </c>
      <c r="I170" s="4"/>
      <c r="J170" s="4"/>
      <c r="K170" s="4"/>
    </row>
    <row r="171" spans="2:11" ht="13.5" x14ac:dyDescent="0.35">
      <c r="B171" s="3">
        <v>42248</v>
      </c>
      <c r="C171" s="2">
        <v>1.38</v>
      </c>
      <c r="D171" s="2">
        <v>1.3683000000000001</v>
      </c>
      <c r="E171" s="2">
        <v>115126</v>
      </c>
      <c r="F171" s="2"/>
      <c r="G171" s="2"/>
      <c r="H171" s="6">
        <f t="shared" si="2"/>
        <v>-2.8126997656083428E-2</v>
      </c>
      <c r="I171" s="4"/>
      <c r="J171" s="4"/>
      <c r="K171" s="4"/>
    </row>
    <row r="172" spans="2:11" ht="13.5" x14ac:dyDescent="0.35">
      <c r="B172" s="3">
        <v>42249</v>
      </c>
      <c r="C172" s="2">
        <v>1.4</v>
      </c>
      <c r="D172" s="2">
        <v>1.3880999999999999</v>
      </c>
      <c r="E172" s="2">
        <v>181295</v>
      </c>
      <c r="F172" s="2"/>
      <c r="G172" s="2"/>
      <c r="H172" s="6">
        <f t="shared" si="2"/>
        <v>1.4470510852883006E-2</v>
      </c>
      <c r="I172" s="4"/>
      <c r="J172" s="4"/>
      <c r="K172" s="4"/>
    </row>
    <row r="173" spans="2:11" ht="13.5" x14ac:dyDescent="0.35">
      <c r="B173" s="3">
        <v>42250</v>
      </c>
      <c r="C173" s="2">
        <v>1.47</v>
      </c>
      <c r="D173" s="2">
        <v>1.4575</v>
      </c>
      <c r="E173" s="2">
        <v>125419</v>
      </c>
      <c r="F173" s="2"/>
      <c r="G173" s="2"/>
      <c r="H173" s="6">
        <f t="shared" si="2"/>
        <v>4.9996397954037992E-2</v>
      </c>
      <c r="I173" s="4"/>
      <c r="J173" s="4"/>
      <c r="K173" s="4"/>
    </row>
    <row r="174" spans="2:11" ht="13.5" x14ac:dyDescent="0.35">
      <c r="B174" s="3">
        <v>42251</v>
      </c>
      <c r="C174" s="2">
        <v>1.43</v>
      </c>
      <c r="D174" s="2">
        <v>1.4177999999999999</v>
      </c>
      <c r="E174" s="2">
        <v>91728</v>
      </c>
      <c r="F174" s="2"/>
      <c r="G174" s="2"/>
      <c r="H174" s="6">
        <f t="shared" si="2"/>
        <v>-2.7238421955403134E-2</v>
      </c>
      <c r="I174" s="4"/>
      <c r="J174" s="4"/>
      <c r="K174" s="4"/>
    </row>
    <row r="175" spans="2:11" ht="13.5" x14ac:dyDescent="0.35">
      <c r="B175" s="3">
        <v>42254</v>
      </c>
      <c r="C175" s="2">
        <v>1.4</v>
      </c>
      <c r="D175" s="2">
        <v>1.3880999999999999</v>
      </c>
      <c r="E175" s="2">
        <v>22493</v>
      </c>
      <c r="F175" s="2"/>
      <c r="G175" s="2"/>
      <c r="H175" s="6">
        <f t="shared" si="2"/>
        <v>-2.0947947524333516E-2</v>
      </c>
      <c r="I175" s="4"/>
      <c r="J175" s="4"/>
      <c r="K175" s="4"/>
    </row>
    <row r="176" spans="2:11" ht="13.5" x14ac:dyDescent="0.35">
      <c r="B176" s="3">
        <v>42255</v>
      </c>
      <c r="C176" s="2">
        <v>1.4</v>
      </c>
      <c r="D176" s="2">
        <v>1.3880999999999999</v>
      </c>
      <c r="E176" s="2">
        <v>18044</v>
      </c>
      <c r="F176" s="2"/>
      <c r="G176" s="2"/>
      <c r="H176" s="6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1.39</v>
      </c>
      <c r="D177" s="2">
        <v>1.3782000000000001</v>
      </c>
      <c r="E177" s="2">
        <v>22336</v>
      </c>
      <c r="F177" s="2"/>
      <c r="G177" s="2"/>
      <c r="H177" s="6">
        <f t="shared" si="2"/>
        <v>-7.1320510049706787E-3</v>
      </c>
      <c r="I177" s="4"/>
      <c r="J177" s="4"/>
      <c r="K177" s="4"/>
    </row>
    <row r="178" spans="2:11" ht="13.5" x14ac:dyDescent="0.35">
      <c r="B178" s="3">
        <v>42257</v>
      </c>
      <c r="C178" s="2">
        <v>1.4</v>
      </c>
      <c r="D178" s="2">
        <v>1.3880999999999999</v>
      </c>
      <c r="E178" s="2">
        <v>13431</v>
      </c>
      <c r="F178" s="2"/>
      <c r="G178" s="2"/>
      <c r="H178" s="6">
        <f t="shared" si="2"/>
        <v>7.1832825424465226E-3</v>
      </c>
      <c r="I178" s="4"/>
      <c r="J178" s="4"/>
      <c r="K178" s="4"/>
    </row>
    <row r="179" spans="2:11" ht="13.5" x14ac:dyDescent="0.35">
      <c r="B179" s="3">
        <v>42258</v>
      </c>
      <c r="C179" s="2">
        <v>1.4</v>
      </c>
      <c r="D179" s="2">
        <v>1.3880999999999999</v>
      </c>
      <c r="E179" s="2">
        <v>29525</v>
      </c>
      <c r="F179" s="2"/>
      <c r="G179" s="2"/>
      <c r="H179" s="6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1.36</v>
      </c>
      <c r="D180" s="2">
        <v>1.3484</v>
      </c>
      <c r="E180" s="2">
        <v>43015</v>
      </c>
      <c r="F180" s="2"/>
      <c r="G180" s="2"/>
      <c r="H180" s="6">
        <f t="shared" si="2"/>
        <v>-2.8600244939125316E-2</v>
      </c>
      <c r="I180" s="4"/>
      <c r="J180" s="4"/>
      <c r="K180" s="4"/>
    </row>
    <row r="181" spans="2:11" ht="13.5" x14ac:dyDescent="0.35">
      <c r="B181" s="3">
        <v>42262</v>
      </c>
      <c r="C181" s="2">
        <v>1.35</v>
      </c>
      <c r="D181" s="2">
        <v>1.3385</v>
      </c>
      <c r="E181" s="2">
        <v>49973</v>
      </c>
      <c r="F181" s="2"/>
      <c r="G181" s="2"/>
      <c r="H181" s="6">
        <f t="shared" si="2"/>
        <v>-7.3420350044497325E-3</v>
      </c>
      <c r="I181" s="4"/>
      <c r="J181" s="4"/>
      <c r="K181" s="4"/>
    </row>
    <row r="182" spans="2:11" ht="13.5" x14ac:dyDescent="0.35">
      <c r="B182" s="3">
        <v>42263</v>
      </c>
      <c r="C182" s="2">
        <v>1.34</v>
      </c>
      <c r="D182" s="2">
        <v>1.3286</v>
      </c>
      <c r="E182" s="2">
        <v>114883</v>
      </c>
      <c r="F182" s="2"/>
      <c r="G182" s="2"/>
      <c r="H182" s="6">
        <f t="shared" si="2"/>
        <v>-7.3963391856555994E-3</v>
      </c>
      <c r="I182" s="4"/>
      <c r="J182" s="4"/>
      <c r="K182" s="4"/>
    </row>
    <row r="183" spans="2:11" ht="13.5" x14ac:dyDescent="0.35">
      <c r="B183" s="3">
        <v>42264</v>
      </c>
      <c r="C183" s="2">
        <v>1.33</v>
      </c>
      <c r="D183" s="2">
        <v>1.3187</v>
      </c>
      <c r="E183" s="2">
        <v>95613</v>
      </c>
      <c r="F183" s="2"/>
      <c r="G183" s="2"/>
      <c r="H183" s="6">
        <f t="shared" si="2"/>
        <v>-7.4514526569321241E-3</v>
      </c>
      <c r="I183" s="4"/>
      <c r="J183" s="4"/>
      <c r="K183" s="4"/>
    </row>
    <row r="184" spans="2:11" ht="13.5" x14ac:dyDescent="0.35">
      <c r="B184" s="3">
        <v>42265</v>
      </c>
      <c r="C184" s="2">
        <v>1.32</v>
      </c>
      <c r="D184" s="2">
        <v>1.3088</v>
      </c>
      <c r="E184" s="2">
        <v>56832</v>
      </c>
      <c r="F184" s="2"/>
      <c r="G184" s="2"/>
      <c r="H184" s="6">
        <f t="shared" si="2"/>
        <v>-7.5073936452567077E-3</v>
      </c>
      <c r="I184" s="4"/>
      <c r="J184" s="4"/>
      <c r="K184" s="4"/>
    </row>
    <row r="185" spans="2:11" ht="13.5" x14ac:dyDescent="0.35">
      <c r="B185" s="3">
        <v>42268</v>
      </c>
      <c r="C185" s="2">
        <v>1.32</v>
      </c>
      <c r="D185" s="2">
        <v>1.3088</v>
      </c>
      <c r="E185" s="2">
        <v>53448</v>
      </c>
      <c r="F185" s="2"/>
      <c r="G185" s="2"/>
      <c r="H185" s="6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1.32</v>
      </c>
      <c r="D186" s="2">
        <v>1.3088</v>
      </c>
      <c r="E186" s="2">
        <v>13204</v>
      </c>
      <c r="F186" s="2"/>
      <c r="G186" s="2"/>
      <c r="H186" s="6">
        <f t="shared" si="2"/>
        <v>0</v>
      </c>
      <c r="I186" s="4"/>
      <c r="J186" s="4"/>
      <c r="K186" s="4"/>
    </row>
    <row r="187" spans="2:11" ht="13.5" x14ac:dyDescent="0.35">
      <c r="B187" s="3">
        <v>42270</v>
      </c>
      <c r="C187" s="2">
        <v>1.3</v>
      </c>
      <c r="D187" s="2">
        <v>1.2889999999999999</v>
      </c>
      <c r="E187" s="2">
        <v>44238</v>
      </c>
      <c r="F187" s="2"/>
      <c r="G187" s="2"/>
      <c r="H187" s="6">
        <f t="shared" si="2"/>
        <v>-1.5128361858190741E-2</v>
      </c>
      <c r="I187" s="4"/>
      <c r="J187" s="4"/>
      <c r="K187" s="4"/>
    </row>
    <row r="188" spans="2:11" ht="13.5" x14ac:dyDescent="0.35">
      <c r="B188" s="3">
        <v>42275</v>
      </c>
      <c r="C188" s="2">
        <v>1.29</v>
      </c>
      <c r="D188" s="2">
        <v>1.2789999999999999</v>
      </c>
      <c r="E188" s="2">
        <v>42350</v>
      </c>
      <c r="F188" s="2"/>
      <c r="G188" s="2"/>
      <c r="H188" s="6">
        <f t="shared" si="2"/>
        <v>-7.7579519006982234E-3</v>
      </c>
      <c r="I188" s="4"/>
      <c r="J188" s="4"/>
      <c r="K188" s="4"/>
    </row>
    <row r="189" spans="2:11" ht="13.5" x14ac:dyDescent="0.35">
      <c r="B189" s="3">
        <v>42276</v>
      </c>
      <c r="C189" s="2">
        <v>1.3</v>
      </c>
      <c r="D189" s="2">
        <v>1.2889999999999999</v>
      </c>
      <c r="E189" s="2">
        <v>59924</v>
      </c>
      <c r="F189" s="2"/>
      <c r="G189" s="2"/>
      <c r="H189" s="6">
        <f t="shared" si="2"/>
        <v>7.8186082877247931E-3</v>
      </c>
      <c r="I189" s="4"/>
      <c r="J189" s="4"/>
      <c r="K189" s="4"/>
    </row>
    <row r="190" spans="2:11" ht="13.5" x14ac:dyDescent="0.35">
      <c r="B190" s="3">
        <v>42277</v>
      </c>
      <c r="C190" s="2">
        <v>1.28</v>
      </c>
      <c r="D190" s="2">
        <v>1.2690999999999999</v>
      </c>
      <c r="E190" s="2">
        <v>56171</v>
      </c>
      <c r="F190" s="2"/>
      <c r="G190" s="2"/>
      <c r="H190" s="6">
        <f t="shared" si="2"/>
        <v>-1.5438324282389473E-2</v>
      </c>
      <c r="I190" s="4"/>
      <c r="J190" s="4"/>
      <c r="K190" s="4"/>
    </row>
    <row r="191" spans="2:11" ht="13.5" x14ac:dyDescent="0.35">
      <c r="B191" s="3">
        <v>42278</v>
      </c>
      <c r="C191" s="2">
        <v>1.25</v>
      </c>
      <c r="D191" s="2">
        <v>1.2394000000000001</v>
      </c>
      <c r="E191" s="2">
        <v>47350</v>
      </c>
      <c r="F191" s="2"/>
      <c r="G191" s="2"/>
      <c r="H191" s="6">
        <f t="shared" si="2"/>
        <v>-2.3402411157513073E-2</v>
      </c>
      <c r="I191" s="4"/>
      <c r="J191" s="4"/>
      <c r="K191" s="4"/>
    </row>
    <row r="192" spans="2:11" ht="13.5" x14ac:dyDescent="0.35">
      <c r="B192" s="3">
        <v>42279</v>
      </c>
      <c r="C192" s="2">
        <v>1.24</v>
      </c>
      <c r="D192" s="2">
        <v>1.2295</v>
      </c>
      <c r="E192" s="2">
        <v>178698</v>
      </c>
      <c r="F192" s="2"/>
      <c r="G192" s="2"/>
      <c r="H192" s="6">
        <f t="shared" si="2"/>
        <v>-7.9877360012909626E-3</v>
      </c>
      <c r="I192" s="4"/>
      <c r="J192" s="4"/>
      <c r="K192" s="4"/>
    </row>
    <row r="193" spans="2:11" ht="13.5" x14ac:dyDescent="0.35">
      <c r="B193" s="3">
        <v>42282</v>
      </c>
      <c r="C193" s="2">
        <v>1.17</v>
      </c>
      <c r="D193" s="2">
        <v>1.1600999999999999</v>
      </c>
      <c r="E193" s="2">
        <v>92242</v>
      </c>
      <c r="F193" s="2"/>
      <c r="G193" s="2"/>
      <c r="H193" s="6">
        <f t="shared" si="2"/>
        <v>-5.6445709638064355E-2</v>
      </c>
      <c r="I193" s="4"/>
      <c r="J193" s="4"/>
      <c r="K193" s="4"/>
    </row>
    <row r="194" spans="2:11" ht="13.5" x14ac:dyDescent="0.35">
      <c r="B194" s="3">
        <v>42283</v>
      </c>
      <c r="C194" s="2">
        <v>1.1299999999999999</v>
      </c>
      <c r="D194" s="2">
        <v>1.1204000000000001</v>
      </c>
      <c r="E194" s="2">
        <v>173475</v>
      </c>
      <c r="F194" s="2"/>
      <c r="G194" s="2"/>
      <c r="H194" s="6">
        <f t="shared" si="2"/>
        <v>-3.4221187828635334E-2</v>
      </c>
      <c r="I194" s="4"/>
      <c r="J194" s="4"/>
      <c r="K194" s="4"/>
    </row>
    <row r="195" spans="2:11" ht="13.5" x14ac:dyDescent="0.35">
      <c r="B195" s="3">
        <v>42284</v>
      </c>
      <c r="C195" s="2">
        <v>1.1100000000000001</v>
      </c>
      <c r="D195" s="2">
        <v>1.1006</v>
      </c>
      <c r="E195" s="2">
        <v>545265</v>
      </c>
      <c r="F195" s="2"/>
      <c r="G195" s="2"/>
      <c r="H195" s="6">
        <f t="shared" si="2"/>
        <v>-1.7672259907176042E-2</v>
      </c>
      <c r="I195" s="4"/>
      <c r="J195" s="4"/>
      <c r="K195" s="4"/>
    </row>
    <row r="196" spans="2:11" ht="13.5" x14ac:dyDescent="0.35">
      <c r="B196" s="3">
        <v>42285</v>
      </c>
      <c r="C196" s="2">
        <v>1.17</v>
      </c>
      <c r="D196" s="2">
        <v>1.1600999999999999</v>
      </c>
      <c r="E196" s="2">
        <v>230590</v>
      </c>
      <c r="F196" s="2"/>
      <c r="G196" s="2"/>
      <c r="H196" s="6">
        <f t="shared" si="2"/>
        <v>5.4061421043067312E-2</v>
      </c>
      <c r="I196" s="4"/>
      <c r="J196" s="4"/>
      <c r="K196" s="4"/>
    </row>
    <row r="197" spans="2:11" ht="13.5" x14ac:dyDescent="0.35">
      <c r="B197" s="3">
        <v>42286</v>
      </c>
      <c r="C197" s="2">
        <v>1.24</v>
      </c>
      <c r="D197" s="2">
        <v>1.2295</v>
      </c>
      <c r="E197" s="2">
        <v>413372</v>
      </c>
      <c r="F197" s="2"/>
      <c r="G197" s="2"/>
      <c r="H197" s="6">
        <f t="shared" si="2"/>
        <v>5.9822429100939691E-2</v>
      </c>
      <c r="I197" s="4"/>
      <c r="J197" s="4"/>
      <c r="K197" s="4"/>
    </row>
    <row r="198" spans="2:11" ht="13.5" x14ac:dyDescent="0.35">
      <c r="B198" s="3">
        <v>42289</v>
      </c>
      <c r="C198" s="2">
        <v>1.31</v>
      </c>
      <c r="D198" s="2">
        <v>1.2988999999999999</v>
      </c>
      <c r="E198" s="2">
        <v>176482</v>
      </c>
      <c r="F198" s="2"/>
      <c r="G198" s="2"/>
      <c r="H198" s="6">
        <f t="shared" si="2"/>
        <v>5.6445709638064175E-2</v>
      </c>
      <c r="I198" s="4"/>
      <c r="J198" s="4"/>
      <c r="K198" s="4"/>
    </row>
    <row r="199" spans="2:11" ht="13.5" x14ac:dyDescent="0.35">
      <c r="B199" s="3">
        <v>42290</v>
      </c>
      <c r="C199" s="2">
        <v>1.38</v>
      </c>
      <c r="D199" s="2">
        <v>1.3683000000000001</v>
      </c>
      <c r="E199" s="2">
        <v>414420</v>
      </c>
      <c r="F199" s="2"/>
      <c r="G199" s="2"/>
      <c r="H199" s="6">
        <f t="shared" ref="H199:H262" si="3">(D199-D198)/D198</f>
        <v>5.3429825236738879E-2</v>
      </c>
      <c r="I199" s="4"/>
      <c r="J199" s="4"/>
      <c r="K199" s="4"/>
    </row>
    <row r="200" spans="2:11" ht="13.5" x14ac:dyDescent="0.35">
      <c r="B200" s="3">
        <v>42293</v>
      </c>
      <c r="C200" s="2">
        <v>1.38</v>
      </c>
      <c r="D200" s="2">
        <v>1.3683000000000001</v>
      </c>
      <c r="E200" s="2">
        <v>391515</v>
      </c>
      <c r="F200" s="2"/>
      <c r="G200" s="2"/>
      <c r="H200" s="6">
        <f t="shared" si="3"/>
        <v>0</v>
      </c>
      <c r="I200" s="4"/>
      <c r="J200" s="4"/>
      <c r="K200" s="4"/>
    </row>
    <row r="201" spans="2:11" ht="13.5" x14ac:dyDescent="0.35">
      <c r="B201" s="3">
        <v>42296</v>
      </c>
      <c r="C201" s="2">
        <v>1.31</v>
      </c>
      <c r="D201" s="2">
        <v>1.2988999999999999</v>
      </c>
      <c r="E201" s="2">
        <v>98438</v>
      </c>
      <c r="F201" s="2"/>
      <c r="G201" s="2"/>
      <c r="H201" s="6">
        <f t="shared" si="3"/>
        <v>-5.0719871373236955E-2</v>
      </c>
      <c r="I201" s="4"/>
      <c r="J201" s="4"/>
      <c r="K201" s="4"/>
    </row>
    <row r="202" spans="2:11" ht="13.5" x14ac:dyDescent="0.35">
      <c r="B202" s="3">
        <v>42297</v>
      </c>
      <c r="C202" s="2">
        <v>1.38</v>
      </c>
      <c r="D202" s="2">
        <v>1.3683000000000001</v>
      </c>
      <c r="E202" s="2">
        <v>326555</v>
      </c>
      <c r="F202" s="2"/>
      <c r="G202" s="2"/>
      <c r="H202" s="6">
        <f t="shared" si="3"/>
        <v>5.3429825236738879E-2</v>
      </c>
      <c r="I202" s="4"/>
      <c r="J202" s="4"/>
      <c r="K202" s="4"/>
    </row>
    <row r="203" spans="2:11" ht="13.5" x14ac:dyDescent="0.35">
      <c r="B203" s="3">
        <v>42298</v>
      </c>
      <c r="C203" s="2">
        <v>1.37</v>
      </c>
      <c r="D203" s="2">
        <v>1.3584000000000001</v>
      </c>
      <c r="E203" s="2">
        <v>218618</v>
      </c>
      <c r="F203" s="2"/>
      <c r="G203" s="2"/>
      <c r="H203" s="6">
        <f t="shared" si="3"/>
        <v>-7.2352554264415838E-3</v>
      </c>
      <c r="I203" s="4"/>
      <c r="J203" s="4"/>
      <c r="K203" s="4"/>
    </row>
    <row r="204" spans="2:11" ht="13.5" x14ac:dyDescent="0.35">
      <c r="B204" s="3">
        <v>42299</v>
      </c>
      <c r="C204" s="2">
        <v>1.33</v>
      </c>
      <c r="D204" s="2">
        <v>1.3187</v>
      </c>
      <c r="E204" s="2">
        <v>30890</v>
      </c>
      <c r="F204" s="2"/>
      <c r="G204" s="2"/>
      <c r="H204" s="6">
        <f t="shared" si="3"/>
        <v>-2.9225559481743275E-2</v>
      </c>
      <c r="I204" s="4"/>
      <c r="J204" s="4"/>
      <c r="K204" s="4"/>
    </row>
    <row r="205" spans="2:11" ht="13.5" x14ac:dyDescent="0.35">
      <c r="B205" s="3">
        <v>42300</v>
      </c>
      <c r="C205" s="2">
        <v>1.35</v>
      </c>
      <c r="D205" s="2">
        <v>1.3385</v>
      </c>
      <c r="E205" s="2">
        <v>67981</v>
      </c>
      <c r="F205" s="2"/>
      <c r="G205" s="2"/>
      <c r="H205" s="6">
        <f t="shared" si="3"/>
        <v>1.5014787290513415E-2</v>
      </c>
      <c r="I205" s="4"/>
      <c r="J205" s="4"/>
      <c r="K205" s="4"/>
    </row>
    <row r="206" spans="2:11" ht="13.5" x14ac:dyDescent="0.35">
      <c r="B206" s="3">
        <v>42303</v>
      </c>
      <c r="C206" s="2">
        <v>1.43</v>
      </c>
      <c r="D206" s="2">
        <v>1.4177999999999999</v>
      </c>
      <c r="E206" s="2">
        <v>358926</v>
      </c>
      <c r="F206" s="2"/>
      <c r="G206" s="2"/>
      <c r="H206" s="6">
        <f t="shared" si="3"/>
        <v>5.9245423982069424E-2</v>
      </c>
      <c r="I206" s="4"/>
      <c r="J206" s="4"/>
      <c r="K206" s="4"/>
    </row>
    <row r="207" spans="2:11" ht="13.5" x14ac:dyDescent="0.35">
      <c r="B207" s="3">
        <v>42304</v>
      </c>
      <c r="C207" s="2">
        <v>1.51</v>
      </c>
      <c r="D207" s="2">
        <v>1.4972000000000001</v>
      </c>
      <c r="E207" s="2">
        <v>210799</v>
      </c>
      <c r="F207" s="2"/>
      <c r="G207" s="2"/>
      <c r="H207" s="6">
        <f t="shared" si="3"/>
        <v>5.6002257017915176E-2</v>
      </c>
      <c r="I207" s="4"/>
      <c r="J207" s="4"/>
      <c r="K207" s="4"/>
    </row>
    <row r="208" spans="2:11" ht="13.5" x14ac:dyDescent="0.35">
      <c r="B208" s="3">
        <v>42305</v>
      </c>
      <c r="C208" s="2">
        <v>1.6</v>
      </c>
      <c r="D208" s="2">
        <v>1.5864</v>
      </c>
      <c r="E208" s="2">
        <v>1130954</v>
      </c>
      <c r="F208" s="2"/>
      <c r="G208" s="2"/>
      <c r="H208" s="6">
        <f t="shared" si="3"/>
        <v>5.9577878706919545E-2</v>
      </c>
      <c r="I208" s="4"/>
      <c r="J208" s="4"/>
      <c r="K208" s="4"/>
    </row>
    <row r="209" spans="2:11" ht="13.5" x14ac:dyDescent="0.35">
      <c r="B209" s="3">
        <v>42306</v>
      </c>
      <c r="C209" s="2">
        <v>1.59</v>
      </c>
      <c r="D209" s="2">
        <v>1.5765</v>
      </c>
      <c r="E209" s="2">
        <v>484078</v>
      </c>
      <c r="F209" s="2"/>
      <c r="G209" s="2"/>
      <c r="H209" s="6">
        <f t="shared" si="3"/>
        <v>-6.2405446293494829E-3</v>
      </c>
      <c r="I209" s="4"/>
      <c r="J209" s="4"/>
      <c r="K209" s="4"/>
    </row>
    <row r="210" spans="2:11" ht="13.5" x14ac:dyDescent="0.35">
      <c r="B210" s="3">
        <v>42307</v>
      </c>
      <c r="C210" s="2">
        <v>1.52</v>
      </c>
      <c r="D210" s="2">
        <v>1.5071000000000001</v>
      </c>
      <c r="E210" s="2">
        <v>148826</v>
      </c>
      <c r="F210" s="2"/>
      <c r="G210" s="2"/>
      <c r="H210" s="6">
        <f t="shared" si="3"/>
        <v>-4.4021566761814082E-2</v>
      </c>
      <c r="I210" s="4"/>
      <c r="J210" s="4"/>
      <c r="K210" s="4"/>
    </row>
    <row r="211" spans="2:11" ht="13.5" x14ac:dyDescent="0.35">
      <c r="B211" s="3">
        <v>42310</v>
      </c>
      <c r="C211" s="2">
        <v>1.54</v>
      </c>
      <c r="D211" s="2">
        <v>1.5268999999999999</v>
      </c>
      <c r="E211" s="2">
        <v>213502</v>
      </c>
      <c r="F211" s="2"/>
      <c r="G211" s="2"/>
      <c r="H211" s="6">
        <f t="shared" si="3"/>
        <v>1.3137814345431502E-2</v>
      </c>
      <c r="I211" s="4"/>
      <c r="J211" s="4"/>
      <c r="K211" s="4"/>
    </row>
    <row r="212" spans="2:11" ht="13.5" x14ac:dyDescent="0.35">
      <c r="B212" s="3">
        <v>42311</v>
      </c>
      <c r="C212" s="2">
        <v>1.56</v>
      </c>
      <c r="D212" s="2">
        <v>1.5467</v>
      </c>
      <c r="E212" s="2">
        <v>59663</v>
      </c>
      <c r="F212" s="2"/>
      <c r="G212" s="2"/>
      <c r="H212" s="6">
        <f t="shared" si="3"/>
        <v>1.296745038967846E-2</v>
      </c>
      <c r="I212" s="4"/>
      <c r="J212" s="4"/>
      <c r="K212" s="4"/>
    </row>
    <row r="213" spans="2:11" ht="13.5" x14ac:dyDescent="0.35">
      <c r="B213" s="3">
        <v>42312</v>
      </c>
      <c r="C213" s="2">
        <v>1.52</v>
      </c>
      <c r="D213" s="2">
        <v>1.5071000000000001</v>
      </c>
      <c r="E213" s="2">
        <v>44760</v>
      </c>
      <c r="F213" s="2"/>
      <c r="G213" s="2"/>
      <c r="H213" s="6">
        <f t="shared" si="3"/>
        <v>-2.5602896489299708E-2</v>
      </c>
      <c r="I213" s="4"/>
      <c r="J213" s="4"/>
      <c r="K213" s="4"/>
    </row>
    <row r="214" spans="2:11" ht="13.5" x14ac:dyDescent="0.35">
      <c r="B214" s="3">
        <v>42313</v>
      </c>
      <c r="C214" s="2">
        <v>1.52</v>
      </c>
      <c r="D214" s="2">
        <v>1.5071000000000001</v>
      </c>
      <c r="E214" s="2">
        <v>224428</v>
      </c>
      <c r="F214" s="2"/>
      <c r="G214" s="2"/>
      <c r="H214" s="6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1.48</v>
      </c>
      <c r="D215" s="2">
        <v>1.4674</v>
      </c>
      <c r="E215" s="2">
        <v>55247</v>
      </c>
      <c r="F215" s="2"/>
      <c r="G215" s="2"/>
      <c r="H215" s="6">
        <f t="shared" si="3"/>
        <v>-2.634198128856749E-2</v>
      </c>
      <c r="I215" s="4"/>
      <c r="J215" s="4"/>
      <c r="K215" s="4"/>
    </row>
    <row r="216" spans="2:11" ht="13.5" x14ac:dyDescent="0.35">
      <c r="B216" s="3">
        <v>42317</v>
      </c>
      <c r="C216" s="2">
        <v>1.4</v>
      </c>
      <c r="D216" s="2">
        <v>1.3880999999999999</v>
      </c>
      <c r="E216" s="2">
        <v>143881</v>
      </c>
      <c r="F216" s="2"/>
      <c r="G216" s="2"/>
      <c r="H216" s="6">
        <f t="shared" si="3"/>
        <v>-5.4041161237563133E-2</v>
      </c>
      <c r="I216" s="4"/>
      <c r="J216" s="4"/>
      <c r="K216" s="4"/>
    </row>
    <row r="217" spans="2:11" ht="13.5" x14ac:dyDescent="0.35">
      <c r="B217" s="3">
        <v>42318</v>
      </c>
      <c r="C217" s="2">
        <v>1.32</v>
      </c>
      <c r="D217" s="2">
        <v>1.3088</v>
      </c>
      <c r="E217" s="2">
        <v>26548</v>
      </c>
      <c r="F217" s="2"/>
      <c r="G217" s="2"/>
      <c r="H217" s="6">
        <f t="shared" si="3"/>
        <v>-5.7128448959008669E-2</v>
      </c>
      <c r="I217" s="4"/>
      <c r="J217" s="4"/>
      <c r="K217" s="4"/>
    </row>
    <row r="218" spans="2:11" ht="13.5" x14ac:dyDescent="0.35">
      <c r="B218" s="3">
        <v>42319</v>
      </c>
      <c r="C218" s="2">
        <v>1.32</v>
      </c>
      <c r="D218" s="2">
        <v>1.3088</v>
      </c>
      <c r="E218" s="2">
        <v>103394</v>
      </c>
      <c r="F218" s="2"/>
      <c r="G218" s="2"/>
      <c r="H218" s="6">
        <f t="shared" si="3"/>
        <v>0</v>
      </c>
      <c r="I218" s="4"/>
      <c r="J218" s="4"/>
      <c r="K218" s="4"/>
    </row>
    <row r="219" spans="2:11" ht="13.5" x14ac:dyDescent="0.35">
      <c r="B219" s="3">
        <v>42320</v>
      </c>
      <c r="C219" s="2">
        <v>1.4</v>
      </c>
      <c r="D219" s="2">
        <v>1.3880999999999999</v>
      </c>
      <c r="E219" s="2">
        <v>45807</v>
      </c>
      <c r="F219" s="2"/>
      <c r="G219" s="2"/>
      <c r="H219" s="6">
        <f t="shared" si="3"/>
        <v>6.0589853300733444E-2</v>
      </c>
      <c r="I219" s="4"/>
      <c r="J219" s="4"/>
      <c r="K219" s="4"/>
    </row>
    <row r="220" spans="2:11" ht="13.5" x14ac:dyDescent="0.35">
      <c r="B220" s="3">
        <v>42321</v>
      </c>
      <c r="C220" s="2">
        <v>1.48</v>
      </c>
      <c r="D220" s="2">
        <v>1.4674</v>
      </c>
      <c r="E220" s="2">
        <v>201308</v>
      </c>
      <c r="F220" s="2"/>
      <c r="G220" s="2"/>
      <c r="H220" s="6">
        <f t="shared" si="3"/>
        <v>5.7128448959008829E-2</v>
      </c>
      <c r="I220" s="4"/>
      <c r="J220" s="4"/>
      <c r="K220" s="4"/>
    </row>
    <row r="221" spans="2:11" ht="13.5" x14ac:dyDescent="0.35">
      <c r="B221" s="3">
        <v>42324</v>
      </c>
      <c r="C221" s="2">
        <v>1.51</v>
      </c>
      <c r="D221" s="2">
        <v>1.4972000000000001</v>
      </c>
      <c r="E221" s="2">
        <v>153664</v>
      </c>
      <c r="F221" s="2"/>
      <c r="G221" s="2"/>
      <c r="H221" s="6">
        <f t="shared" si="3"/>
        <v>2.0308027804279712E-2</v>
      </c>
      <c r="I221" s="4"/>
      <c r="J221" s="4"/>
      <c r="K221" s="4"/>
    </row>
    <row r="222" spans="2:11" ht="13.5" x14ac:dyDescent="0.35">
      <c r="B222" s="3">
        <v>42325</v>
      </c>
      <c r="C222" s="2">
        <v>1.45</v>
      </c>
      <c r="D222" s="2">
        <v>1.4377</v>
      </c>
      <c r="E222" s="2">
        <v>57525</v>
      </c>
      <c r="F222" s="2"/>
      <c r="G222" s="2"/>
      <c r="H222" s="6">
        <f t="shared" si="3"/>
        <v>-3.9740849585893738E-2</v>
      </c>
      <c r="I222" s="4"/>
      <c r="J222" s="4"/>
      <c r="K222" s="4"/>
    </row>
    <row r="223" spans="2:11" ht="13.5" x14ac:dyDescent="0.35">
      <c r="B223" s="3">
        <v>42326</v>
      </c>
      <c r="C223" s="2">
        <v>1.41</v>
      </c>
      <c r="D223" s="2">
        <v>1.3979999999999999</v>
      </c>
      <c r="E223" s="2">
        <v>52439</v>
      </c>
      <c r="F223" s="2"/>
      <c r="G223" s="2"/>
      <c r="H223" s="6">
        <f t="shared" si="3"/>
        <v>-2.7613549419211288E-2</v>
      </c>
      <c r="I223" s="4"/>
      <c r="J223" s="4"/>
      <c r="K223" s="4"/>
    </row>
    <row r="224" spans="2:11" ht="13.5" x14ac:dyDescent="0.35">
      <c r="B224" s="3">
        <v>42327</v>
      </c>
      <c r="C224" s="2">
        <v>1.38</v>
      </c>
      <c r="D224" s="2">
        <v>1.3683000000000001</v>
      </c>
      <c r="E224" s="2">
        <v>77954</v>
      </c>
      <c r="F224" s="2"/>
      <c r="G224" s="2"/>
      <c r="H224" s="6">
        <f t="shared" si="3"/>
        <v>-2.1244635193132931E-2</v>
      </c>
      <c r="I224" s="4"/>
      <c r="J224" s="4"/>
      <c r="K224" s="4"/>
    </row>
    <row r="225" spans="2:11" ht="13.5" x14ac:dyDescent="0.35">
      <c r="B225" s="3">
        <v>42328</v>
      </c>
      <c r="C225" s="2">
        <v>1.35</v>
      </c>
      <c r="D225" s="2">
        <v>1.3385</v>
      </c>
      <c r="E225" s="2">
        <v>37812</v>
      </c>
      <c r="F225" s="2"/>
      <c r="G225" s="2"/>
      <c r="H225" s="6">
        <f t="shared" si="3"/>
        <v>-2.177884966747062E-2</v>
      </c>
      <c r="I225" s="4"/>
      <c r="J225" s="4"/>
      <c r="K225" s="4"/>
    </row>
    <row r="226" spans="2:11" ht="13.5" x14ac:dyDescent="0.35">
      <c r="B226" s="3">
        <v>42331</v>
      </c>
      <c r="C226" s="2">
        <v>1.35</v>
      </c>
      <c r="D226" s="2">
        <v>1.3385</v>
      </c>
      <c r="E226" s="2">
        <v>30342</v>
      </c>
      <c r="F226" s="2"/>
      <c r="G226" s="2"/>
      <c r="H226" s="6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1.36</v>
      </c>
      <c r="D227" s="2">
        <v>1.3484</v>
      </c>
      <c r="E227" s="2">
        <v>50894</v>
      </c>
      <c r="F227" s="2"/>
      <c r="G227" s="2"/>
      <c r="H227" s="6">
        <f t="shared" si="3"/>
        <v>7.3963391856555994E-3</v>
      </c>
      <c r="I227" s="4"/>
      <c r="J227" s="4"/>
      <c r="K227" s="4"/>
    </row>
    <row r="228" spans="2:11" ht="13.5" x14ac:dyDescent="0.35">
      <c r="B228" s="3">
        <v>42333</v>
      </c>
      <c r="C228" s="2">
        <v>1.34</v>
      </c>
      <c r="D228" s="2">
        <v>1.3286</v>
      </c>
      <c r="E228" s="2">
        <v>39552</v>
      </c>
      <c r="F228" s="2"/>
      <c r="G228" s="2"/>
      <c r="H228" s="6">
        <f t="shared" si="3"/>
        <v>-1.4684070008899465E-2</v>
      </c>
      <c r="I228" s="4"/>
      <c r="J228" s="4"/>
      <c r="K228" s="4"/>
    </row>
    <row r="229" spans="2:11" ht="13.5" x14ac:dyDescent="0.35">
      <c r="B229" s="3">
        <v>42334</v>
      </c>
      <c r="C229" s="2">
        <v>1.38</v>
      </c>
      <c r="D229" s="2">
        <v>1.3683000000000001</v>
      </c>
      <c r="E229" s="2">
        <v>22265</v>
      </c>
      <c r="F229" s="2"/>
      <c r="G229" s="2"/>
      <c r="H229" s="6">
        <f t="shared" si="3"/>
        <v>2.9881077826283357E-2</v>
      </c>
      <c r="I229" s="4"/>
      <c r="J229" s="4"/>
      <c r="K229" s="4"/>
    </row>
    <row r="230" spans="2:11" ht="13.5" x14ac:dyDescent="0.35">
      <c r="B230" s="3">
        <v>42335</v>
      </c>
      <c r="C230" s="2">
        <v>1.34</v>
      </c>
      <c r="D230" s="2">
        <v>1.3286</v>
      </c>
      <c r="E230" s="2">
        <v>19429</v>
      </c>
      <c r="F230" s="2"/>
      <c r="G230" s="2"/>
      <c r="H230" s="6">
        <f t="shared" si="3"/>
        <v>-2.9014105093912203E-2</v>
      </c>
      <c r="I230" s="4"/>
      <c r="J230" s="4"/>
      <c r="K230" s="4"/>
    </row>
    <row r="231" spans="2:11" ht="13.5" x14ac:dyDescent="0.35">
      <c r="B231" s="3">
        <v>42338</v>
      </c>
      <c r="C231" s="2">
        <v>1.35</v>
      </c>
      <c r="D231" s="2">
        <v>1.3385</v>
      </c>
      <c r="E231" s="2">
        <v>23396</v>
      </c>
      <c r="F231" s="2"/>
      <c r="G231" s="2"/>
      <c r="H231" s="6">
        <f t="shared" si="3"/>
        <v>7.4514526569321241E-3</v>
      </c>
      <c r="I231" s="4"/>
      <c r="J231" s="4"/>
      <c r="K231" s="4"/>
    </row>
    <row r="232" spans="2:11" ht="13.5" x14ac:dyDescent="0.35">
      <c r="B232" s="3">
        <v>42339</v>
      </c>
      <c r="C232" s="2">
        <v>1.37</v>
      </c>
      <c r="D232" s="2">
        <v>1.3584000000000001</v>
      </c>
      <c r="E232" s="2">
        <v>51612</v>
      </c>
      <c r="F232" s="2"/>
      <c r="G232" s="2"/>
      <c r="H232" s="6">
        <f t="shared" si="3"/>
        <v>1.4867388868135994E-2</v>
      </c>
      <c r="I232" s="4"/>
      <c r="J232" s="4"/>
      <c r="K232" s="4"/>
    </row>
    <row r="233" spans="2:11" ht="13.5" x14ac:dyDescent="0.35">
      <c r="B233" s="3">
        <v>42340</v>
      </c>
      <c r="C233" s="2">
        <v>1.38</v>
      </c>
      <c r="D233" s="2">
        <v>1.3683000000000001</v>
      </c>
      <c r="E233" s="2">
        <v>9904</v>
      </c>
      <c r="F233" s="2"/>
      <c r="G233" s="2"/>
      <c r="H233" s="6">
        <f t="shared" si="3"/>
        <v>7.2879858657243961E-3</v>
      </c>
      <c r="I233" s="4"/>
      <c r="J233" s="4"/>
      <c r="K233" s="4"/>
    </row>
    <row r="234" spans="2:11" ht="13.5" x14ac:dyDescent="0.35">
      <c r="B234" s="3">
        <v>42341</v>
      </c>
      <c r="C234" s="2">
        <v>1.38</v>
      </c>
      <c r="D234" s="2">
        <v>1.3683000000000001</v>
      </c>
      <c r="E234" s="2">
        <v>26145</v>
      </c>
      <c r="F234" s="2"/>
      <c r="G234" s="2"/>
      <c r="H234" s="6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1.38</v>
      </c>
      <c r="D235" s="2">
        <v>1.3683000000000001</v>
      </c>
      <c r="E235" s="2">
        <v>21363</v>
      </c>
      <c r="F235" s="2"/>
      <c r="G235" s="2"/>
      <c r="H235" s="6">
        <f t="shared" si="3"/>
        <v>0</v>
      </c>
      <c r="I235" s="4"/>
      <c r="J235" s="4"/>
      <c r="K235" s="4"/>
    </row>
    <row r="236" spans="2:11" ht="13.5" x14ac:dyDescent="0.35">
      <c r="B236" s="3">
        <v>42345</v>
      </c>
      <c r="C236" s="2">
        <v>1.37</v>
      </c>
      <c r="D236" s="2">
        <v>1.3584000000000001</v>
      </c>
      <c r="E236" s="2">
        <v>37002</v>
      </c>
      <c r="F236" s="2"/>
      <c r="G236" s="2"/>
      <c r="H236" s="6">
        <f t="shared" si="3"/>
        <v>-7.2352554264415838E-3</v>
      </c>
      <c r="I236" s="4"/>
      <c r="J236" s="4"/>
      <c r="K236" s="4"/>
    </row>
    <row r="237" spans="2:11" ht="13.5" x14ac:dyDescent="0.35">
      <c r="B237" s="3">
        <v>42346</v>
      </c>
      <c r="C237" s="2">
        <v>1.33</v>
      </c>
      <c r="D237" s="2">
        <v>1.3187</v>
      </c>
      <c r="E237" s="2">
        <v>66337</v>
      </c>
      <c r="F237" s="2"/>
      <c r="G237" s="2"/>
      <c r="H237" s="6">
        <f t="shared" si="3"/>
        <v>-2.9225559481743275E-2</v>
      </c>
      <c r="I237" s="4"/>
      <c r="J237" s="4"/>
      <c r="K237" s="4"/>
    </row>
    <row r="238" spans="2:11" ht="13.5" x14ac:dyDescent="0.35">
      <c r="B238" s="3">
        <v>42347</v>
      </c>
      <c r="C238" s="2">
        <v>1.33</v>
      </c>
      <c r="D238" s="2">
        <v>1.3187</v>
      </c>
      <c r="E238" s="2">
        <v>42051</v>
      </c>
      <c r="F238" s="2"/>
      <c r="G238" s="2"/>
      <c r="H238" s="6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1.32</v>
      </c>
      <c r="D239" s="2">
        <v>1.3088</v>
      </c>
      <c r="E239" s="2">
        <v>37706</v>
      </c>
      <c r="F239" s="2"/>
      <c r="G239" s="2"/>
      <c r="H239" s="6">
        <f t="shared" si="3"/>
        <v>-7.5073936452567077E-3</v>
      </c>
      <c r="I239" s="4"/>
      <c r="J239" s="4"/>
      <c r="K239" s="4"/>
    </row>
    <row r="240" spans="2:11" ht="13.5" x14ac:dyDescent="0.35">
      <c r="B240" s="3">
        <v>42349</v>
      </c>
      <c r="C240" s="2">
        <v>1.34</v>
      </c>
      <c r="D240" s="2">
        <v>1.3286</v>
      </c>
      <c r="E240" s="2">
        <v>27442</v>
      </c>
      <c r="F240" s="2"/>
      <c r="G240" s="2"/>
      <c r="H240" s="6">
        <f t="shared" si="3"/>
        <v>1.5128361858190741E-2</v>
      </c>
      <c r="I240" s="4"/>
      <c r="J240" s="4"/>
      <c r="K240" s="4"/>
    </row>
    <row r="241" spans="2:11" ht="13.5" x14ac:dyDescent="0.35">
      <c r="B241" s="3">
        <v>42352</v>
      </c>
      <c r="C241" s="2">
        <v>1.34</v>
      </c>
      <c r="D241" s="2">
        <v>1.3286</v>
      </c>
      <c r="E241" s="2">
        <v>7634</v>
      </c>
      <c r="F241" s="2"/>
      <c r="G241" s="2"/>
      <c r="H241" s="6">
        <f t="shared" si="3"/>
        <v>0</v>
      </c>
      <c r="I241" s="4"/>
      <c r="J241" s="4"/>
      <c r="K241" s="4"/>
    </row>
    <row r="242" spans="2:11" ht="13.5" x14ac:dyDescent="0.35">
      <c r="B242" s="3">
        <v>42353</v>
      </c>
      <c r="C242" s="2">
        <v>1.36</v>
      </c>
      <c r="D242" s="2">
        <v>1.3484</v>
      </c>
      <c r="E242" s="2">
        <v>102641</v>
      </c>
      <c r="F242" s="2"/>
      <c r="G242" s="2"/>
      <c r="H242" s="6">
        <f t="shared" si="3"/>
        <v>1.4902905313864248E-2</v>
      </c>
      <c r="I242" s="4"/>
      <c r="J242" s="4"/>
      <c r="K242" s="4"/>
    </row>
    <row r="243" spans="2:11" ht="13.5" x14ac:dyDescent="0.35">
      <c r="B243" s="3">
        <v>42354</v>
      </c>
      <c r="C243" s="2">
        <v>1.34</v>
      </c>
      <c r="D243" s="2">
        <v>1.3286</v>
      </c>
      <c r="E243" s="2">
        <v>24872</v>
      </c>
      <c r="F243" s="2"/>
      <c r="G243" s="2"/>
      <c r="H243" s="6">
        <f t="shared" si="3"/>
        <v>-1.4684070008899465E-2</v>
      </c>
      <c r="I243" s="4"/>
      <c r="J243" s="4"/>
      <c r="K243" s="4"/>
    </row>
    <row r="244" spans="2:11" ht="13.5" x14ac:dyDescent="0.35">
      <c r="B244" s="3">
        <v>42355</v>
      </c>
      <c r="C244" s="2">
        <v>1.33</v>
      </c>
      <c r="D244" s="2">
        <v>1.3187</v>
      </c>
      <c r="E244" s="2">
        <v>19893</v>
      </c>
      <c r="F244" s="2"/>
      <c r="G244" s="2"/>
      <c r="H244" s="6">
        <f t="shared" si="3"/>
        <v>-7.4514526569321241E-3</v>
      </c>
      <c r="I244" s="4"/>
      <c r="J244" s="4"/>
      <c r="K244" s="4"/>
    </row>
    <row r="245" spans="2:11" ht="13.5" x14ac:dyDescent="0.35">
      <c r="B245" s="3">
        <v>42356</v>
      </c>
      <c r="C245" s="2">
        <v>1.31</v>
      </c>
      <c r="D245" s="2">
        <v>1.2988999999999999</v>
      </c>
      <c r="E245" s="2">
        <v>38236</v>
      </c>
      <c r="F245" s="2"/>
      <c r="G245" s="2"/>
      <c r="H245" s="6">
        <f t="shared" si="3"/>
        <v>-1.5014787290513415E-2</v>
      </c>
      <c r="I245" s="4"/>
      <c r="J245" s="4"/>
      <c r="K245" s="4"/>
    </row>
    <row r="246" spans="2:11" ht="13.5" x14ac:dyDescent="0.35">
      <c r="B246" s="3">
        <v>42359</v>
      </c>
      <c r="C246" s="2">
        <v>1.31</v>
      </c>
      <c r="D246" s="2">
        <v>1.2988999999999999</v>
      </c>
      <c r="E246" s="2">
        <v>24637</v>
      </c>
      <c r="F246" s="2"/>
      <c r="G246" s="2"/>
      <c r="H246" s="6">
        <f t="shared" si="3"/>
        <v>0</v>
      </c>
      <c r="I246" s="4"/>
      <c r="J246" s="4"/>
      <c r="K246" s="4"/>
    </row>
    <row r="247" spans="2:11" ht="13.5" x14ac:dyDescent="0.35">
      <c r="B247" s="3">
        <v>42360</v>
      </c>
      <c r="C247" s="2">
        <v>1.32</v>
      </c>
      <c r="D247" s="2">
        <v>1.3088</v>
      </c>
      <c r="E247" s="2">
        <v>12021</v>
      </c>
      <c r="F247" s="2"/>
      <c r="G247" s="2"/>
      <c r="H247" s="6">
        <f t="shared" si="3"/>
        <v>7.6218338594195249E-3</v>
      </c>
      <c r="I247" s="4"/>
      <c r="J247" s="4"/>
      <c r="K247" s="4"/>
    </row>
    <row r="248" spans="2:11" ht="13.5" x14ac:dyDescent="0.35">
      <c r="B248" s="3">
        <v>42361</v>
      </c>
      <c r="C248" s="2">
        <v>1.31</v>
      </c>
      <c r="D248" s="2">
        <v>1.2988999999999999</v>
      </c>
      <c r="E248" s="2">
        <v>68192</v>
      </c>
      <c r="F248" s="2"/>
      <c r="G248" s="2"/>
      <c r="H248" s="6">
        <f t="shared" si="3"/>
        <v>-7.5641809290953703E-3</v>
      </c>
      <c r="I248" s="4"/>
      <c r="J248" s="4"/>
      <c r="K248" s="4"/>
    </row>
    <row r="249" spans="2:11" ht="13.5" x14ac:dyDescent="0.35">
      <c r="B249" s="3">
        <v>42363</v>
      </c>
      <c r="C249" s="2">
        <v>1.32</v>
      </c>
      <c r="D249" s="2">
        <v>1.3088</v>
      </c>
      <c r="E249" s="2">
        <v>13114</v>
      </c>
      <c r="F249" s="2"/>
      <c r="G249" s="2"/>
      <c r="H249" s="6">
        <f t="shared" si="3"/>
        <v>7.6218338594195249E-3</v>
      </c>
      <c r="I249" s="4"/>
      <c r="J249" s="4"/>
      <c r="K249" s="4"/>
    </row>
    <row r="250" spans="2:11" ht="13.5" x14ac:dyDescent="0.35">
      <c r="B250" s="3">
        <v>42366</v>
      </c>
      <c r="C250" s="2">
        <v>1.32</v>
      </c>
      <c r="D250" s="2">
        <v>1.3088</v>
      </c>
      <c r="E250" s="2">
        <v>104538</v>
      </c>
      <c r="F250" s="2"/>
      <c r="G250" s="2"/>
      <c r="H250" s="6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1.34</v>
      </c>
      <c r="D251" s="2">
        <v>1.3286</v>
      </c>
      <c r="E251" s="2">
        <v>29757</v>
      </c>
      <c r="F251" s="2"/>
      <c r="G251" s="2"/>
      <c r="H251" s="6">
        <f t="shared" si="3"/>
        <v>1.5128361858190741E-2</v>
      </c>
      <c r="I251" s="4"/>
      <c r="J251" s="4"/>
      <c r="K251" s="4"/>
    </row>
    <row r="252" spans="2:11" ht="13.5" x14ac:dyDescent="0.35">
      <c r="B252" s="3">
        <v>42368</v>
      </c>
      <c r="C252" s="2">
        <v>1.34</v>
      </c>
      <c r="D252" s="2">
        <v>1.3286</v>
      </c>
      <c r="E252" s="2">
        <v>15453</v>
      </c>
      <c r="F252" s="2"/>
      <c r="G252" s="2"/>
      <c r="H252" s="6">
        <f t="shared" si="3"/>
        <v>0</v>
      </c>
      <c r="I252" s="4"/>
      <c r="J252" s="4"/>
      <c r="K252" s="4"/>
    </row>
    <row r="253" spans="2:11" ht="13.5" x14ac:dyDescent="0.35">
      <c r="B253" s="3">
        <v>42369</v>
      </c>
      <c r="C253" s="2">
        <v>1.32</v>
      </c>
      <c r="D253" s="2">
        <v>1.3088</v>
      </c>
      <c r="E253" s="2">
        <v>41578</v>
      </c>
      <c r="F253" s="2"/>
      <c r="G253" s="2"/>
      <c r="H253" s="6">
        <f t="shared" si="3"/>
        <v>-1.4902905313864248E-2</v>
      </c>
      <c r="I253" s="4"/>
      <c r="J253" s="4"/>
      <c r="K253" s="4"/>
    </row>
    <row r="254" spans="2:11" ht="13.5" x14ac:dyDescent="0.35">
      <c r="B254" s="3">
        <v>42373</v>
      </c>
      <c r="C254" s="2">
        <v>1.33</v>
      </c>
      <c r="D254" s="2">
        <v>1.3187</v>
      </c>
      <c r="E254" s="2">
        <v>104599</v>
      </c>
      <c r="F254" s="2"/>
      <c r="G254" s="2"/>
      <c r="H254" s="6">
        <f t="shared" si="3"/>
        <v>7.5641809290953703E-3</v>
      </c>
      <c r="I254" s="4"/>
      <c r="J254" s="4"/>
      <c r="K254" s="4"/>
    </row>
    <row r="255" spans="2:11" ht="13.5" x14ac:dyDescent="0.35">
      <c r="B255" s="3">
        <v>42374</v>
      </c>
      <c r="C255" s="2">
        <v>1.41</v>
      </c>
      <c r="D255" s="2">
        <v>1.3979999999999999</v>
      </c>
      <c r="E255" s="2">
        <v>54823</v>
      </c>
      <c r="F255" s="2"/>
      <c r="G255" s="2"/>
      <c r="H255" s="6">
        <f t="shared" si="3"/>
        <v>6.0134981421096481E-2</v>
      </c>
      <c r="I255" s="4"/>
      <c r="J255" s="4"/>
      <c r="K255" s="4"/>
    </row>
    <row r="256" spans="2:11" ht="13.5" x14ac:dyDescent="0.35">
      <c r="B256" s="3">
        <v>42375</v>
      </c>
      <c r="C256" s="2">
        <v>1.47</v>
      </c>
      <c r="D256" s="2">
        <v>1.4575</v>
      </c>
      <c r="E256" s="2">
        <v>0</v>
      </c>
      <c r="F256" s="2"/>
      <c r="G256" s="2"/>
      <c r="H256" s="6">
        <f t="shared" si="3"/>
        <v>4.2560801144492212E-2</v>
      </c>
      <c r="I256" s="4"/>
      <c r="J256" s="4"/>
      <c r="K256" s="4"/>
    </row>
    <row r="257" spans="2:11" ht="13.5" x14ac:dyDescent="0.35">
      <c r="B257" s="3">
        <v>42376</v>
      </c>
      <c r="C257" s="2">
        <v>1.41</v>
      </c>
      <c r="D257" s="2">
        <v>1.3979999999999999</v>
      </c>
      <c r="E257" s="2">
        <v>303324</v>
      </c>
      <c r="F257" s="2"/>
      <c r="G257" s="2"/>
      <c r="H257" s="6">
        <f t="shared" si="3"/>
        <v>-4.0823327615780516E-2</v>
      </c>
      <c r="I257" s="4"/>
      <c r="J257" s="4"/>
      <c r="K257" s="4"/>
    </row>
    <row r="258" spans="2:11" ht="13.5" x14ac:dyDescent="0.35">
      <c r="B258" s="3">
        <v>42377</v>
      </c>
      <c r="C258" s="2">
        <v>1.38</v>
      </c>
      <c r="D258" s="2">
        <v>1.3683000000000001</v>
      </c>
      <c r="E258" s="2">
        <v>135987</v>
      </c>
      <c r="F258" s="2"/>
      <c r="G258" s="2"/>
      <c r="H258" s="6">
        <f t="shared" si="3"/>
        <v>-2.1244635193132931E-2</v>
      </c>
      <c r="I258" s="4"/>
      <c r="J258" s="4"/>
      <c r="K258" s="4"/>
    </row>
    <row r="259" spans="2:11" ht="13.5" x14ac:dyDescent="0.35">
      <c r="B259" s="3">
        <v>42380</v>
      </c>
      <c r="C259" s="2">
        <v>1.36</v>
      </c>
      <c r="D259" s="2">
        <v>1.3484</v>
      </c>
      <c r="E259" s="2">
        <v>73288</v>
      </c>
      <c r="F259" s="2"/>
      <c r="G259" s="2"/>
      <c r="H259" s="6">
        <f t="shared" si="3"/>
        <v>-1.4543594241029035E-2</v>
      </c>
      <c r="I259" s="4"/>
      <c r="J259" s="4"/>
      <c r="K259" s="4"/>
    </row>
    <row r="260" spans="2:11" ht="13.5" x14ac:dyDescent="0.35">
      <c r="B260" s="3">
        <v>42381</v>
      </c>
      <c r="C260" s="2">
        <v>1.39</v>
      </c>
      <c r="D260" s="2">
        <v>1.3782000000000001</v>
      </c>
      <c r="E260" s="2">
        <v>43699</v>
      </c>
      <c r="F260" s="2"/>
      <c r="G260" s="2"/>
      <c r="H260" s="6">
        <f t="shared" si="3"/>
        <v>2.2100266983091105E-2</v>
      </c>
      <c r="I260" s="4"/>
      <c r="J260" s="4"/>
      <c r="K260" s="4"/>
    </row>
    <row r="261" spans="2:11" ht="13.5" x14ac:dyDescent="0.35">
      <c r="B261" s="3">
        <v>42382</v>
      </c>
      <c r="C261" s="2">
        <v>1.47</v>
      </c>
      <c r="D261" s="2">
        <v>1.4575</v>
      </c>
      <c r="E261" s="2">
        <v>284661</v>
      </c>
      <c r="F261" s="2"/>
      <c r="G261" s="2"/>
      <c r="H261" s="6">
        <f t="shared" si="3"/>
        <v>5.753881874909296E-2</v>
      </c>
      <c r="I261" s="4"/>
      <c r="J261" s="4"/>
      <c r="K261" s="4"/>
    </row>
    <row r="262" spans="2:11" ht="13.5" x14ac:dyDescent="0.35">
      <c r="B262" s="3">
        <v>42384</v>
      </c>
      <c r="C262" s="2">
        <v>1.48</v>
      </c>
      <c r="D262" s="2">
        <v>1.4674</v>
      </c>
      <c r="E262" s="2">
        <v>357582</v>
      </c>
      <c r="F262" s="2"/>
      <c r="G262" s="2"/>
      <c r="H262" s="6">
        <f t="shared" si="3"/>
        <v>6.792452830188693E-3</v>
      </c>
      <c r="I262" s="4"/>
      <c r="J262" s="4"/>
      <c r="K262" s="4"/>
    </row>
    <row r="263" spans="2:11" ht="13.5" x14ac:dyDescent="0.35">
      <c r="B263" s="3">
        <v>42387</v>
      </c>
      <c r="C263" s="2">
        <v>1.57</v>
      </c>
      <c r="D263" s="2">
        <v>1.5567</v>
      </c>
      <c r="E263" s="2">
        <v>395444</v>
      </c>
      <c r="F263" s="2"/>
      <c r="G263" s="2"/>
      <c r="H263" s="6">
        <f t="shared" ref="H263:H326" si="4">(D263-D262)/D262</f>
        <v>6.0855935668529329E-2</v>
      </c>
      <c r="I263" s="4"/>
      <c r="J263" s="4"/>
      <c r="K263" s="4"/>
    </row>
    <row r="264" spans="2:11" ht="13.5" x14ac:dyDescent="0.35">
      <c r="B264" s="3">
        <v>42388</v>
      </c>
      <c r="C264" s="2">
        <v>1.55</v>
      </c>
      <c r="D264" s="2">
        <v>1.5367999999999999</v>
      </c>
      <c r="E264" s="2">
        <v>280219</v>
      </c>
      <c r="F264" s="2"/>
      <c r="G264" s="2"/>
      <c r="H264" s="6">
        <f t="shared" si="4"/>
        <v>-1.2783452174471657E-2</v>
      </c>
      <c r="I264" s="4"/>
      <c r="J264" s="4"/>
      <c r="K264" s="4"/>
    </row>
    <row r="265" spans="2:11" ht="13.5" x14ac:dyDescent="0.35">
      <c r="B265" s="3">
        <v>42389</v>
      </c>
      <c r="C265" s="2">
        <v>1.63</v>
      </c>
      <c r="D265" s="2">
        <v>1.6161000000000001</v>
      </c>
      <c r="E265" s="2">
        <v>507664</v>
      </c>
      <c r="F265" s="2"/>
      <c r="G265" s="2"/>
      <c r="H265" s="6">
        <f t="shared" si="4"/>
        <v>5.1600728787090155E-2</v>
      </c>
      <c r="I265" s="4"/>
      <c r="J265" s="4"/>
      <c r="K265" s="4"/>
    </row>
    <row r="266" spans="2:11" ht="13.5" x14ac:dyDescent="0.35">
      <c r="B266" s="3">
        <v>42390</v>
      </c>
      <c r="C266" s="2">
        <v>1.59</v>
      </c>
      <c r="D266" s="2">
        <v>1.5765</v>
      </c>
      <c r="E266" s="2">
        <v>451716</v>
      </c>
      <c r="F266" s="2"/>
      <c r="G266" s="2"/>
      <c r="H266" s="6">
        <f t="shared" si="4"/>
        <v>-2.4503434193428673E-2</v>
      </c>
      <c r="I266" s="4"/>
      <c r="J266" s="4"/>
      <c r="K266" s="4"/>
    </row>
    <row r="267" spans="2:11" ht="13.5" x14ac:dyDescent="0.35">
      <c r="B267" s="3">
        <v>42391</v>
      </c>
      <c r="C267" s="2">
        <v>1.52</v>
      </c>
      <c r="D267" s="2">
        <v>1.5071000000000001</v>
      </c>
      <c r="E267" s="2">
        <v>331690</v>
      </c>
      <c r="F267" s="2"/>
      <c r="G267" s="2"/>
      <c r="H267" s="6">
        <f t="shared" si="4"/>
        <v>-4.4021566761814082E-2</v>
      </c>
      <c r="I267" s="4"/>
      <c r="J267" s="4"/>
      <c r="K267" s="4"/>
    </row>
    <row r="268" spans="2:11" ht="13.5" x14ac:dyDescent="0.35">
      <c r="B268" s="3">
        <v>42394</v>
      </c>
      <c r="C268" s="2">
        <v>1.61</v>
      </c>
      <c r="D268" s="2">
        <v>1.5963000000000001</v>
      </c>
      <c r="E268" s="2">
        <v>49149</v>
      </c>
      <c r="F268" s="2"/>
      <c r="G268" s="2"/>
      <c r="H268" s="6">
        <f t="shared" si="4"/>
        <v>5.9186517152146463E-2</v>
      </c>
      <c r="I268" s="4"/>
      <c r="J268" s="4"/>
      <c r="K268" s="4"/>
    </row>
    <row r="269" spans="2:11" ht="13.5" x14ac:dyDescent="0.35">
      <c r="B269" s="3">
        <v>42395</v>
      </c>
      <c r="C269" s="2">
        <v>1.66</v>
      </c>
      <c r="D269" s="2">
        <v>1.6458999999999999</v>
      </c>
      <c r="E269" s="2">
        <v>353891</v>
      </c>
      <c r="F269" s="2"/>
      <c r="G269" s="2"/>
      <c r="H269" s="6">
        <f t="shared" si="4"/>
        <v>3.1071853661592347E-2</v>
      </c>
      <c r="I269" s="4"/>
      <c r="J269" s="4"/>
      <c r="K269" s="4"/>
    </row>
    <row r="270" spans="2:11" ht="13.5" x14ac:dyDescent="0.35">
      <c r="B270" s="3">
        <v>42396</v>
      </c>
      <c r="C270" s="2">
        <v>1.62</v>
      </c>
      <c r="D270" s="2">
        <v>1.6062000000000001</v>
      </c>
      <c r="E270" s="2">
        <v>94802</v>
      </c>
      <c r="F270" s="2"/>
      <c r="G270" s="2"/>
      <c r="H270" s="6">
        <f t="shared" si="4"/>
        <v>-2.4120541952730938E-2</v>
      </c>
      <c r="I270" s="4"/>
      <c r="J270" s="4"/>
      <c r="K270" s="4"/>
    </row>
    <row r="271" spans="2:11" ht="13.5" x14ac:dyDescent="0.35">
      <c r="B271" s="3">
        <v>42397</v>
      </c>
      <c r="C271" s="2">
        <v>1.62</v>
      </c>
      <c r="D271" s="2">
        <v>1.6062000000000001</v>
      </c>
      <c r="E271" s="2">
        <v>258616</v>
      </c>
      <c r="F271" s="2"/>
      <c r="G271" s="2"/>
      <c r="H271" s="6">
        <f t="shared" si="4"/>
        <v>0</v>
      </c>
      <c r="I271" s="4"/>
      <c r="J271" s="4"/>
      <c r="K271" s="4"/>
    </row>
    <row r="272" spans="2:11" ht="13.5" x14ac:dyDescent="0.35">
      <c r="B272" s="3">
        <v>42398</v>
      </c>
      <c r="C272" s="2">
        <v>1.71</v>
      </c>
      <c r="D272" s="2">
        <v>1.6955</v>
      </c>
      <c r="E272" s="2">
        <v>477828</v>
      </c>
      <c r="F272" s="2"/>
      <c r="G272" s="2"/>
      <c r="H272" s="6">
        <f t="shared" si="4"/>
        <v>5.5597061387124849E-2</v>
      </c>
      <c r="I272" s="4"/>
      <c r="J272" s="4"/>
      <c r="K272" s="4"/>
    </row>
    <row r="273" spans="2:11" ht="13.5" x14ac:dyDescent="0.35">
      <c r="B273" s="3">
        <v>42401</v>
      </c>
      <c r="C273" s="2">
        <v>1.75</v>
      </c>
      <c r="D273" s="2">
        <v>1.7351000000000001</v>
      </c>
      <c r="E273" s="2">
        <v>693007</v>
      </c>
      <c r="F273" s="2"/>
      <c r="G273" s="2"/>
      <c r="H273" s="6">
        <f t="shared" si="4"/>
        <v>2.3355942199941068E-2</v>
      </c>
      <c r="I273" s="4"/>
      <c r="J273" s="4"/>
      <c r="K273" s="4"/>
    </row>
    <row r="274" spans="2:11" ht="13.5" x14ac:dyDescent="0.35">
      <c r="B274" s="3">
        <v>42402</v>
      </c>
      <c r="C274" s="2">
        <v>1.71</v>
      </c>
      <c r="D274" s="2">
        <v>1.6955</v>
      </c>
      <c r="E274" s="2">
        <v>233991</v>
      </c>
      <c r="F274" s="2"/>
      <c r="G274" s="2"/>
      <c r="H274" s="6">
        <f t="shared" si="4"/>
        <v>-2.2822892052331324E-2</v>
      </c>
      <c r="I274" s="4"/>
      <c r="J274" s="4"/>
      <c r="K274" s="4"/>
    </row>
    <row r="275" spans="2:11" ht="13.5" x14ac:dyDescent="0.35">
      <c r="B275" s="3">
        <v>42403</v>
      </c>
      <c r="C275" s="2">
        <v>1.68</v>
      </c>
      <c r="D275" s="2">
        <v>1.6657</v>
      </c>
      <c r="E275" s="2">
        <v>133198</v>
      </c>
      <c r="F275" s="2"/>
      <c r="G275" s="2"/>
      <c r="H275" s="6">
        <f t="shared" si="4"/>
        <v>-1.7575936301975847E-2</v>
      </c>
      <c r="I275" s="4"/>
      <c r="J275" s="4"/>
      <c r="K275" s="4"/>
    </row>
    <row r="276" spans="2:11" ht="13.5" x14ac:dyDescent="0.35">
      <c r="B276" s="3">
        <v>42404</v>
      </c>
      <c r="C276" s="2">
        <v>1.66</v>
      </c>
      <c r="D276" s="2">
        <v>1.6458999999999999</v>
      </c>
      <c r="E276" s="2">
        <v>140477</v>
      </c>
      <c r="F276" s="2"/>
      <c r="G276" s="2"/>
      <c r="H276" s="6">
        <f t="shared" si="4"/>
        <v>-1.18868943987513E-2</v>
      </c>
      <c r="I276" s="4"/>
      <c r="J276" s="4"/>
      <c r="K276" s="4"/>
    </row>
    <row r="277" spans="2:11" ht="13.5" x14ac:dyDescent="0.35">
      <c r="B277" s="3">
        <v>42405</v>
      </c>
      <c r="C277" s="2">
        <v>1.63</v>
      </c>
      <c r="D277" s="2">
        <v>1.6161000000000001</v>
      </c>
      <c r="E277" s="2">
        <v>53349</v>
      </c>
      <c r="F277" s="2"/>
      <c r="G277" s="2"/>
      <c r="H277" s="6">
        <f t="shared" si="4"/>
        <v>-1.8105595722704797E-2</v>
      </c>
      <c r="I277" s="4"/>
      <c r="J277" s="4"/>
      <c r="K277" s="4"/>
    </row>
    <row r="278" spans="2:11" ht="13.5" x14ac:dyDescent="0.35">
      <c r="B278" s="3">
        <v>42408</v>
      </c>
      <c r="C278" s="2">
        <v>1.69</v>
      </c>
      <c r="D278" s="2">
        <v>1.6756</v>
      </c>
      <c r="E278" s="2">
        <v>198669</v>
      </c>
      <c r="F278" s="2"/>
      <c r="G278" s="2"/>
      <c r="H278" s="6">
        <f t="shared" si="4"/>
        <v>3.6817028649217182E-2</v>
      </c>
      <c r="I278" s="4"/>
      <c r="J278" s="4"/>
      <c r="K278" s="4"/>
    </row>
    <row r="279" spans="2:11" ht="13.5" x14ac:dyDescent="0.35">
      <c r="B279" s="3">
        <v>42409</v>
      </c>
      <c r="C279" s="2">
        <v>1.64</v>
      </c>
      <c r="D279" s="2">
        <v>1.6261000000000001</v>
      </c>
      <c r="E279" s="2">
        <v>67481</v>
      </c>
      <c r="F279" s="2"/>
      <c r="G279" s="2"/>
      <c r="H279" s="6">
        <f t="shared" si="4"/>
        <v>-2.9541656719980828E-2</v>
      </c>
      <c r="I279" s="4"/>
      <c r="J279" s="4"/>
      <c r="K279" s="4"/>
    </row>
    <row r="280" spans="2:11" ht="13.5" x14ac:dyDescent="0.35">
      <c r="B280" s="3">
        <v>42410</v>
      </c>
      <c r="C280" s="2">
        <v>1.58</v>
      </c>
      <c r="D280" s="2">
        <v>1.5666</v>
      </c>
      <c r="E280" s="2">
        <v>316212</v>
      </c>
      <c r="F280" s="2"/>
      <c r="G280" s="2"/>
      <c r="H280" s="6">
        <f t="shared" si="4"/>
        <v>-3.6590615583297521E-2</v>
      </c>
      <c r="I280" s="4"/>
      <c r="J280" s="4"/>
      <c r="K280" s="4"/>
    </row>
    <row r="281" spans="2:11" ht="13.5" x14ac:dyDescent="0.35">
      <c r="B281" s="3">
        <v>42411</v>
      </c>
      <c r="C281" s="2">
        <v>1.51</v>
      </c>
      <c r="D281" s="2">
        <v>1.4972000000000001</v>
      </c>
      <c r="E281" s="2">
        <v>101361</v>
      </c>
      <c r="F281" s="2"/>
      <c r="G281" s="2"/>
      <c r="H281" s="6">
        <f t="shared" si="4"/>
        <v>-4.4299757436486599E-2</v>
      </c>
      <c r="I281" s="4"/>
      <c r="J281" s="4"/>
      <c r="K281" s="4"/>
    </row>
    <row r="282" spans="2:11" ht="13.5" x14ac:dyDescent="0.35">
      <c r="B282" s="3">
        <v>42412</v>
      </c>
      <c r="C282" s="2">
        <v>1.48</v>
      </c>
      <c r="D282" s="2">
        <v>1.4674</v>
      </c>
      <c r="E282" s="2">
        <v>60235</v>
      </c>
      <c r="F282" s="2"/>
      <c r="G282" s="2"/>
      <c r="H282" s="6">
        <f t="shared" si="4"/>
        <v>-1.9903820464867786E-2</v>
      </c>
      <c r="I282" s="4"/>
      <c r="J282" s="4"/>
      <c r="K282" s="4"/>
    </row>
    <row r="283" spans="2:11" ht="13.5" x14ac:dyDescent="0.35">
      <c r="B283" s="3">
        <v>42415</v>
      </c>
      <c r="C283" s="2">
        <v>1.57</v>
      </c>
      <c r="D283" s="2">
        <v>1.5567</v>
      </c>
      <c r="E283" s="2">
        <v>124547</v>
      </c>
      <c r="F283" s="2"/>
      <c r="G283" s="2"/>
      <c r="H283" s="6">
        <f t="shared" si="4"/>
        <v>6.0855935668529329E-2</v>
      </c>
      <c r="I283" s="4"/>
      <c r="J283" s="4"/>
      <c r="K283" s="4"/>
    </row>
    <row r="284" spans="2:11" ht="13.5" x14ac:dyDescent="0.35">
      <c r="B284" s="3">
        <v>42416</v>
      </c>
      <c r="C284" s="2">
        <v>1.59</v>
      </c>
      <c r="D284" s="2">
        <v>1.5765</v>
      </c>
      <c r="E284" s="2">
        <v>170078</v>
      </c>
      <c r="F284" s="2"/>
      <c r="G284" s="2"/>
      <c r="H284" s="6">
        <f t="shared" si="4"/>
        <v>1.2719213721333616E-2</v>
      </c>
      <c r="I284" s="4"/>
      <c r="J284" s="4"/>
      <c r="K284" s="4"/>
    </row>
    <row r="285" spans="2:11" ht="13.5" x14ac:dyDescent="0.35">
      <c r="B285" s="3">
        <v>42417</v>
      </c>
      <c r="C285" s="2">
        <v>1.56</v>
      </c>
      <c r="D285" s="2">
        <v>1.5467</v>
      </c>
      <c r="E285" s="2">
        <v>47466</v>
      </c>
      <c r="F285" s="2"/>
      <c r="G285" s="2"/>
      <c r="H285" s="6">
        <f t="shared" si="4"/>
        <v>-1.8902632413574403E-2</v>
      </c>
      <c r="I285" s="4"/>
      <c r="J285" s="4"/>
      <c r="K285" s="4"/>
    </row>
    <row r="286" spans="2:11" ht="13.5" x14ac:dyDescent="0.35">
      <c r="B286" s="3">
        <v>42418</v>
      </c>
      <c r="C286" s="2">
        <v>1.54</v>
      </c>
      <c r="D286" s="2">
        <v>1.5268999999999999</v>
      </c>
      <c r="E286" s="2">
        <v>34102</v>
      </c>
      <c r="F286" s="2"/>
      <c r="G286" s="2"/>
      <c r="H286" s="6">
        <f t="shared" si="4"/>
        <v>-1.2801448244649925E-2</v>
      </c>
      <c r="I286" s="4"/>
      <c r="J286" s="4"/>
      <c r="K286" s="4"/>
    </row>
    <row r="287" spans="2:11" ht="13.5" x14ac:dyDescent="0.35">
      <c r="B287" s="3">
        <v>42419</v>
      </c>
      <c r="C287" s="2">
        <v>1.48</v>
      </c>
      <c r="D287" s="2">
        <v>1.4674</v>
      </c>
      <c r="E287" s="2">
        <v>209883</v>
      </c>
      <c r="F287" s="2"/>
      <c r="G287" s="2"/>
      <c r="H287" s="6">
        <f t="shared" si="4"/>
        <v>-3.8967843342720472E-2</v>
      </c>
      <c r="I287" s="4"/>
      <c r="J287" s="4"/>
      <c r="K287" s="4"/>
    </row>
    <row r="288" spans="2:11" ht="13.5" x14ac:dyDescent="0.35">
      <c r="B288" s="3">
        <v>42422</v>
      </c>
      <c r="C288" s="2">
        <v>1.48</v>
      </c>
      <c r="D288" s="2">
        <v>1.4674</v>
      </c>
      <c r="E288" s="2">
        <v>23154</v>
      </c>
      <c r="F288" s="2"/>
      <c r="G288" s="2"/>
      <c r="H288" s="6">
        <f t="shared" si="4"/>
        <v>0</v>
      </c>
      <c r="I288" s="4"/>
      <c r="J288" s="4"/>
      <c r="K288" s="4"/>
    </row>
    <row r="289" spans="2:11" ht="13.5" x14ac:dyDescent="0.35">
      <c r="B289" s="3">
        <v>42423</v>
      </c>
      <c r="C289" s="2">
        <v>1.45</v>
      </c>
      <c r="D289" s="2">
        <v>1.4377</v>
      </c>
      <c r="E289" s="2">
        <v>33440</v>
      </c>
      <c r="F289" s="2"/>
      <c r="G289" s="2"/>
      <c r="H289" s="6">
        <f t="shared" si="4"/>
        <v>-2.0239880059970055E-2</v>
      </c>
      <c r="I289" s="4"/>
      <c r="J289" s="4"/>
      <c r="K289" s="4"/>
    </row>
    <row r="290" spans="2:11" ht="13.5" x14ac:dyDescent="0.35">
      <c r="B290" s="3">
        <v>42424</v>
      </c>
      <c r="C290" s="2">
        <v>1.44</v>
      </c>
      <c r="D290" s="2">
        <v>1.4278</v>
      </c>
      <c r="E290" s="2">
        <v>340776</v>
      </c>
      <c r="F290" s="2"/>
      <c r="G290" s="2"/>
      <c r="H290" s="6">
        <f t="shared" si="4"/>
        <v>-6.8859984697781321E-3</v>
      </c>
      <c r="I290" s="4"/>
      <c r="J290" s="4"/>
      <c r="K290" s="4"/>
    </row>
    <row r="291" spans="2:11" ht="13.5" x14ac:dyDescent="0.35">
      <c r="B291" s="3">
        <v>42425</v>
      </c>
      <c r="C291" s="2">
        <v>1.46</v>
      </c>
      <c r="D291" s="2">
        <v>1.4476</v>
      </c>
      <c r="E291" s="2">
        <v>108636</v>
      </c>
      <c r="F291" s="2"/>
      <c r="G291" s="2"/>
      <c r="H291" s="6">
        <f t="shared" si="4"/>
        <v>1.3867488443759658E-2</v>
      </c>
      <c r="I291" s="4"/>
      <c r="J291" s="4"/>
      <c r="K291" s="4"/>
    </row>
    <row r="292" spans="2:11" ht="13.5" x14ac:dyDescent="0.35">
      <c r="B292" s="3">
        <v>42426</v>
      </c>
      <c r="C292" s="2">
        <v>1.42</v>
      </c>
      <c r="D292" s="2">
        <v>1.4078999999999999</v>
      </c>
      <c r="E292" s="2">
        <v>35216</v>
      </c>
      <c r="F292" s="2"/>
      <c r="G292" s="2"/>
      <c r="H292" s="6">
        <f t="shared" si="4"/>
        <v>-2.7424702956617898E-2</v>
      </c>
      <c r="I292" s="4"/>
      <c r="J292" s="4"/>
      <c r="K292" s="4"/>
    </row>
    <row r="293" spans="2:11" ht="13.5" x14ac:dyDescent="0.35">
      <c r="B293" s="3">
        <v>42429</v>
      </c>
      <c r="C293" s="2">
        <v>1.4</v>
      </c>
      <c r="D293" s="2">
        <v>1.3880999999999999</v>
      </c>
      <c r="E293" s="2">
        <v>10681</v>
      </c>
      <c r="F293" s="2"/>
      <c r="G293" s="2"/>
      <c r="H293" s="6">
        <f t="shared" si="4"/>
        <v>-1.4063498828041794E-2</v>
      </c>
      <c r="I293" s="4"/>
      <c r="J293" s="4"/>
      <c r="K293" s="4"/>
    </row>
    <row r="294" spans="2:11" ht="13.5" x14ac:dyDescent="0.35">
      <c r="B294" s="3">
        <v>42430</v>
      </c>
      <c r="C294" s="2">
        <v>1.4</v>
      </c>
      <c r="D294" s="2">
        <v>1.3880999999999999</v>
      </c>
      <c r="E294" s="2">
        <v>29636</v>
      </c>
      <c r="F294" s="2"/>
      <c r="G294" s="2"/>
      <c r="H294" s="6">
        <f t="shared" si="4"/>
        <v>0</v>
      </c>
      <c r="I294" s="4"/>
      <c r="J294" s="4"/>
      <c r="K294" s="4"/>
    </row>
    <row r="295" spans="2:11" ht="13.5" x14ac:dyDescent="0.35">
      <c r="B295" s="3">
        <v>42431</v>
      </c>
      <c r="C295" s="2">
        <v>1.46</v>
      </c>
      <c r="D295" s="2">
        <v>1.4476</v>
      </c>
      <c r="E295" s="2">
        <v>213322</v>
      </c>
      <c r="F295" s="2"/>
      <c r="G295" s="2"/>
      <c r="H295" s="6">
        <f t="shared" si="4"/>
        <v>4.2864346949067149E-2</v>
      </c>
      <c r="I295" s="4"/>
      <c r="J295" s="4"/>
      <c r="K295" s="4"/>
    </row>
    <row r="296" spans="2:11" ht="13.5" x14ac:dyDescent="0.35">
      <c r="B296" s="3">
        <v>42432</v>
      </c>
      <c r="C296" s="2">
        <v>1.42</v>
      </c>
      <c r="D296" s="2">
        <v>1.4078999999999999</v>
      </c>
      <c r="E296" s="2">
        <v>30363</v>
      </c>
      <c r="F296" s="2"/>
      <c r="G296" s="2"/>
      <c r="H296" s="6">
        <f t="shared" si="4"/>
        <v>-2.7424702956617898E-2</v>
      </c>
      <c r="I296" s="4"/>
      <c r="J296" s="4"/>
      <c r="K296" s="4"/>
    </row>
    <row r="297" spans="2:11" ht="13.5" x14ac:dyDescent="0.35">
      <c r="B297" s="3">
        <v>42433</v>
      </c>
      <c r="C297" s="2">
        <v>1.43</v>
      </c>
      <c r="D297" s="2">
        <v>1.4177999999999999</v>
      </c>
      <c r="E297" s="2">
        <v>19009</v>
      </c>
      <c r="F297" s="2"/>
      <c r="G297" s="2"/>
      <c r="H297" s="6">
        <f t="shared" si="4"/>
        <v>7.0317494140208969E-3</v>
      </c>
      <c r="I297" s="4"/>
      <c r="J297" s="4"/>
      <c r="K297" s="4"/>
    </row>
    <row r="298" spans="2:11" ht="13.5" x14ac:dyDescent="0.35">
      <c r="B298" s="3">
        <v>42436</v>
      </c>
      <c r="C298" s="2">
        <v>1.39</v>
      </c>
      <c r="D298" s="2">
        <v>1.3782000000000001</v>
      </c>
      <c r="E298" s="2">
        <v>16170</v>
      </c>
      <c r="F298" s="2"/>
      <c r="G298" s="2"/>
      <c r="H298" s="6">
        <f t="shared" si="4"/>
        <v>-2.7930596699111198E-2</v>
      </c>
      <c r="I298" s="4"/>
      <c r="J298" s="4"/>
      <c r="K298" s="4"/>
    </row>
    <row r="299" spans="2:11" ht="13.5" x14ac:dyDescent="0.35">
      <c r="B299" s="3">
        <v>42437</v>
      </c>
      <c r="C299" s="2">
        <v>1.42</v>
      </c>
      <c r="D299" s="2">
        <v>1.4078999999999999</v>
      </c>
      <c r="E299" s="2">
        <v>8363</v>
      </c>
      <c r="F299" s="2"/>
      <c r="G299" s="2"/>
      <c r="H299" s="6">
        <f t="shared" si="4"/>
        <v>2.1549847627339889E-2</v>
      </c>
      <c r="I299" s="4"/>
      <c r="J299" s="4"/>
      <c r="K299" s="4"/>
    </row>
    <row r="300" spans="2:11" ht="13.5" x14ac:dyDescent="0.35">
      <c r="B300" s="3">
        <v>42438</v>
      </c>
      <c r="C300" s="2">
        <v>1.45</v>
      </c>
      <c r="D300" s="2">
        <v>1.4377</v>
      </c>
      <c r="E300" s="2">
        <v>36206</v>
      </c>
      <c r="F300" s="2"/>
      <c r="G300" s="2"/>
      <c r="H300" s="6">
        <f t="shared" si="4"/>
        <v>2.116627601392148E-2</v>
      </c>
      <c r="I300" s="4"/>
      <c r="J300" s="4"/>
      <c r="K300" s="4"/>
    </row>
    <row r="301" spans="2:11" ht="13.5" x14ac:dyDescent="0.35">
      <c r="B301" s="3">
        <v>42439</v>
      </c>
      <c r="C301" s="2">
        <v>1.41</v>
      </c>
      <c r="D301" s="2">
        <v>1.3979999999999999</v>
      </c>
      <c r="E301" s="2">
        <v>47318</v>
      </c>
      <c r="F301" s="2"/>
      <c r="G301" s="2"/>
      <c r="H301" s="6">
        <f t="shared" si="4"/>
        <v>-2.7613549419211288E-2</v>
      </c>
      <c r="I301" s="4"/>
      <c r="J301" s="4"/>
      <c r="K301" s="4"/>
    </row>
    <row r="302" spans="2:11" ht="13.5" x14ac:dyDescent="0.35">
      <c r="B302" s="3">
        <v>42440</v>
      </c>
      <c r="C302" s="2">
        <v>1.4</v>
      </c>
      <c r="D302" s="2">
        <v>1.3880999999999999</v>
      </c>
      <c r="E302" s="2">
        <v>74648</v>
      </c>
      <c r="F302" s="2"/>
      <c r="G302" s="2"/>
      <c r="H302" s="6">
        <f t="shared" si="4"/>
        <v>-7.0815450643776975E-3</v>
      </c>
      <c r="I302" s="4"/>
      <c r="J302" s="4"/>
      <c r="K302" s="4"/>
    </row>
    <row r="303" spans="2:11" ht="13.5" x14ac:dyDescent="0.35">
      <c r="B303" s="3">
        <v>42443</v>
      </c>
      <c r="C303" s="2">
        <v>1.42</v>
      </c>
      <c r="D303" s="2">
        <v>1.4078999999999999</v>
      </c>
      <c r="E303" s="2">
        <v>30053</v>
      </c>
      <c r="F303" s="2"/>
      <c r="G303" s="2"/>
      <c r="H303" s="6">
        <f t="shared" si="4"/>
        <v>1.4264102009941677E-2</v>
      </c>
      <c r="I303" s="4"/>
      <c r="J303" s="4"/>
      <c r="K303" s="4"/>
    </row>
    <row r="304" spans="2:11" ht="13.5" x14ac:dyDescent="0.35">
      <c r="B304" s="3">
        <v>42444</v>
      </c>
      <c r="C304" s="2">
        <v>1.41</v>
      </c>
      <c r="D304" s="2">
        <v>1.3979999999999999</v>
      </c>
      <c r="E304" s="2">
        <v>41571</v>
      </c>
      <c r="F304" s="2"/>
      <c r="G304" s="2"/>
      <c r="H304" s="6">
        <f t="shared" si="4"/>
        <v>-7.0317494140208969E-3</v>
      </c>
      <c r="I304" s="4"/>
      <c r="J304" s="4"/>
      <c r="K304" s="4"/>
    </row>
    <row r="305" spans="2:11" ht="13.5" x14ac:dyDescent="0.35">
      <c r="B305" s="3">
        <v>42445</v>
      </c>
      <c r="C305" s="2">
        <v>1.4</v>
      </c>
      <c r="D305" s="2">
        <v>1.3880999999999999</v>
      </c>
      <c r="E305" s="2">
        <v>22760</v>
      </c>
      <c r="F305" s="2"/>
      <c r="G305" s="2"/>
      <c r="H305" s="6">
        <f t="shared" si="4"/>
        <v>-7.0815450643776975E-3</v>
      </c>
      <c r="I305" s="4"/>
      <c r="J305" s="4"/>
      <c r="K305" s="4"/>
    </row>
    <row r="306" spans="2:11" ht="13.5" x14ac:dyDescent="0.35">
      <c r="B306" s="3">
        <v>42446</v>
      </c>
      <c r="C306" s="2">
        <v>1.39</v>
      </c>
      <c r="D306" s="2">
        <v>1.3782000000000001</v>
      </c>
      <c r="E306" s="2">
        <v>23668</v>
      </c>
      <c r="F306" s="2"/>
      <c r="G306" s="2"/>
      <c r="H306" s="6">
        <f t="shared" si="4"/>
        <v>-7.1320510049706787E-3</v>
      </c>
      <c r="I306" s="4"/>
      <c r="J306" s="4"/>
      <c r="K306" s="4"/>
    </row>
    <row r="307" spans="2:11" ht="13.5" x14ac:dyDescent="0.35">
      <c r="B307" s="3">
        <v>42447</v>
      </c>
      <c r="C307" s="2">
        <v>1.39</v>
      </c>
      <c r="D307" s="2">
        <v>1.3782000000000001</v>
      </c>
      <c r="E307" s="2">
        <v>38319</v>
      </c>
      <c r="F307" s="2"/>
      <c r="G307" s="2"/>
      <c r="H307" s="6">
        <f t="shared" si="4"/>
        <v>0</v>
      </c>
      <c r="I307" s="4"/>
      <c r="J307" s="4"/>
      <c r="K307" s="4"/>
    </row>
    <row r="308" spans="2:11" ht="13.5" x14ac:dyDescent="0.35">
      <c r="B308" s="3">
        <v>42450</v>
      </c>
      <c r="C308" s="2">
        <v>1.38</v>
      </c>
      <c r="D308" s="2">
        <v>1.3683000000000001</v>
      </c>
      <c r="E308" s="2">
        <v>24903</v>
      </c>
      <c r="F308" s="2"/>
      <c r="G308" s="2"/>
      <c r="H308" s="6">
        <f t="shared" si="4"/>
        <v>-7.183282542446684E-3</v>
      </c>
      <c r="I308" s="4"/>
      <c r="J308" s="4"/>
      <c r="K308" s="4"/>
    </row>
    <row r="309" spans="2:11" ht="13.5" x14ac:dyDescent="0.35">
      <c r="B309" s="3">
        <v>42451</v>
      </c>
      <c r="C309" s="2">
        <v>1.39</v>
      </c>
      <c r="D309" s="2">
        <v>1.3782000000000001</v>
      </c>
      <c r="E309" s="2">
        <v>57429</v>
      </c>
      <c r="F309" s="2"/>
      <c r="G309" s="2"/>
      <c r="H309" s="6">
        <f t="shared" si="4"/>
        <v>7.2352554264415838E-3</v>
      </c>
      <c r="I309" s="4"/>
      <c r="J309" s="4"/>
      <c r="K309" s="4"/>
    </row>
    <row r="310" spans="2:11" ht="13.5" x14ac:dyDescent="0.35">
      <c r="B310" s="3">
        <v>42452</v>
      </c>
      <c r="C310" s="2">
        <v>1.4</v>
      </c>
      <c r="D310" s="2">
        <v>1.3880999999999999</v>
      </c>
      <c r="E310" s="2">
        <v>51954</v>
      </c>
      <c r="F310" s="2"/>
      <c r="G310" s="2"/>
      <c r="H310" s="6">
        <f t="shared" si="4"/>
        <v>7.1832825424465226E-3</v>
      </c>
      <c r="I310" s="4"/>
      <c r="J310" s="4"/>
      <c r="K310" s="4"/>
    </row>
    <row r="311" spans="2:11" ht="13.5" x14ac:dyDescent="0.35">
      <c r="B311" s="3">
        <v>42453</v>
      </c>
      <c r="C311" s="2">
        <v>1.38</v>
      </c>
      <c r="D311" s="2">
        <v>1.3683000000000001</v>
      </c>
      <c r="E311" s="2">
        <v>71225</v>
      </c>
      <c r="F311" s="2"/>
      <c r="G311" s="2"/>
      <c r="H311" s="6">
        <f t="shared" si="4"/>
        <v>-1.4264102009941517E-2</v>
      </c>
      <c r="I311" s="4"/>
      <c r="J311" s="4"/>
      <c r="K311" s="4"/>
    </row>
    <row r="312" spans="2:11" ht="13.5" x14ac:dyDescent="0.35">
      <c r="B312" s="3">
        <v>42454</v>
      </c>
      <c r="C312" s="2">
        <v>1.37</v>
      </c>
      <c r="D312" s="2">
        <v>1.3584000000000001</v>
      </c>
      <c r="E312" s="2">
        <v>28613</v>
      </c>
      <c r="F312" s="2"/>
      <c r="G312" s="2"/>
      <c r="H312" s="6">
        <f t="shared" si="4"/>
        <v>-7.2352554264415838E-3</v>
      </c>
      <c r="I312" s="4"/>
      <c r="J312" s="4"/>
      <c r="K312" s="4"/>
    </row>
    <row r="313" spans="2:11" ht="13.5" x14ac:dyDescent="0.35">
      <c r="B313" s="3">
        <v>42457</v>
      </c>
      <c r="C313" s="2">
        <v>1.35</v>
      </c>
      <c r="D313" s="2">
        <v>1.3385</v>
      </c>
      <c r="E313" s="2">
        <v>76110</v>
      </c>
      <c r="F313" s="2"/>
      <c r="G313" s="2"/>
      <c r="H313" s="6">
        <f t="shared" si="4"/>
        <v>-1.4649587750294485E-2</v>
      </c>
      <c r="I313" s="4"/>
      <c r="J313" s="4"/>
      <c r="K313" s="4"/>
    </row>
    <row r="314" spans="2:11" ht="13.5" x14ac:dyDescent="0.35">
      <c r="B314" s="3">
        <v>42458</v>
      </c>
      <c r="C314" s="2">
        <v>1.31</v>
      </c>
      <c r="D314" s="2">
        <v>1.2988999999999999</v>
      </c>
      <c r="E314" s="2">
        <v>249369</v>
      </c>
      <c r="F314" s="2"/>
      <c r="G314" s="2"/>
      <c r="H314" s="6">
        <f t="shared" si="4"/>
        <v>-2.9585356742622398E-2</v>
      </c>
      <c r="I314" s="4"/>
      <c r="J314" s="4"/>
      <c r="K314" s="4"/>
    </row>
    <row r="315" spans="2:11" ht="13.5" x14ac:dyDescent="0.35">
      <c r="B315" s="3">
        <v>42459</v>
      </c>
      <c r="C315" s="2">
        <v>1.33</v>
      </c>
      <c r="D315" s="2">
        <v>1.3187</v>
      </c>
      <c r="E315" s="2">
        <v>182033</v>
      </c>
      <c r="F315" s="2"/>
      <c r="G315" s="2"/>
      <c r="H315" s="6">
        <f t="shared" si="4"/>
        <v>1.524366771883905E-2</v>
      </c>
      <c r="I315" s="4"/>
      <c r="J315" s="4"/>
      <c r="K315" s="4"/>
    </row>
    <row r="316" spans="2:11" ht="13.5" x14ac:dyDescent="0.35">
      <c r="B316" s="3">
        <v>42460</v>
      </c>
      <c r="C316" s="2">
        <v>1.34</v>
      </c>
      <c r="D316" s="2">
        <v>1.3286</v>
      </c>
      <c r="E316" s="2">
        <v>62965</v>
      </c>
      <c r="F316" s="2"/>
      <c r="G316" s="2"/>
      <c r="H316" s="6">
        <f t="shared" si="4"/>
        <v>7.5073936452567077E-3</v>
      </c>
      <c r="I316" s="4"/>
      <c r="J316" s="4"/>
      <c r="K316" s="4"/>
    </row>
    <row r="317" spans="2:11" ht="13.5" x14ac:dyDescent="0.35">
      <c r="B317" s="3">
        <v>42461</v>
      </c>
      <c r="C317" s="2">
        <v>1.34</v>
      </c>
      <c r="D317" s="2">
        <v>1.3286</v>
      </c>
      <c r="E317" s="2">
        <v>14635</v>
      </c>
      <c r="F317" s="2"/>
      <c r="G317" s="2"/>
      <c r="H317" s="6">
        <f t="shared" si="4"/>
        <v>0</v>
      </c>
      <c r="I317" s="4"/>
      <c r="J317" s="4"/>
      <c r="K317" s="4"/>
    </row>
    <row r="318" spans="2:11" ht="13.5" x14ac:dyDescent="0.35">
      <c r="B318" s="3">
        <v>42464</v>
      </c>
      <c r="C318" s="2">
        <v>1.33</v>
      </c>
      <c r="D318" s="2">
        <v>1.3187</v>
      </c>
      <c r="E318" s="2">
        <v>2343</v>
      </c>
      <c r="F318" s="2"/>
      <c r="G318" s="2"/>
      <c r="H318" s="6">
        <f t="shared" si="4"/>
        <v>-7.4514526569321241E-3</v>
      </c>
      <c r="I318" s="4"/>
      <c r="J318" s="4"/>
      <c r="K318" s="4"/>
    </row>
    <row r="319" spans="2:11" ht="13.5" x14ac:dyDescent="0.35">
      <c r="B319" s="3">
        <v>42465</v>
      </c>
      <c r="C319" s="2">
        <v>1.3</v>
      </c>
      <c r="D319" s="2">
        <v>1.2889999999999999</v>
      </c>
      <c r="E319" s="2">
        <v>99821</v>
      </c>
      <c r="F319" s="2"/>
      <c r="G319" s="2"/>
      <c r="H319" s="6">
        <f t="shared" si="4"/>
        <v>-2.2522180935770124E-2</v>
      </c>
      <c r="I319" s="4"/>
      <c r="J319" s="4"/>
      <c r="K319" s="4"/>
    </row>
    <row r="320" spans="2:11" ht="13.5" x14ac:dyDescent="0.35">
      <c r="B320" s="3">
        <v>42466</v>
      </c>
      <c r="C320" s="2">
        <v>1.27</v>
      </c>
      <c r="D320" s="2">
        <v>1.2592000000000001</v>
      </c>
      <c r="E320" s="2">
        <v>133222</v>
      </c>
      <c r="F320" s="2"/>
      <c r="G320" s="2"/>
      <c r="H320" s="6">
        <f t="shared" si="4"/>
        <v>-2.3118696664080549E-2</v>
      </c>
      <c r="I320" s="4"/>
      <c r="J320" s="4"/>
      <c r="K320" s="4"/>
    </row>
    <row r="321" spans="2:11" ht="13.5" x14ac:dyDescent="0.35">
      <c r="B321" s="3">
        <v>42467</v>
      </c>
      <c r="C321" s="2">
        <v>1.29</v>
      </c>
      <c r="D321" s="2">
        <v>1.2789999999999999</v>
      </c>
      <c r="E321" s="2">
        <v>74855</v>
      </c>
      <c r="F321" s="2"/>
      <c r="G321" s="2"/>
      <c r="H321" s="6">
        <f t="shared" si="4"/>
        <v>1.5724269377382319E-2</v>
      </c>
      <c r="I321" s="4"/>
      <c r="J321" s="4"/>
      <c r="K321" s="4"/>
    </row>
    <row r="322" spans="2:11" ht="13.5" x14ac:dyDescent="0.35">
      <c r="B322" s="3">
        <v>42468</v>
      </c>
      <c r="C322" s="2">
        <v>1.32</v>
      </c>
      <c r="D322" s="2">
        <v>1.3088</v>
      </c>
      <c r="E322" s="2">
        <v>33978</v>
      </c>
      <c r="F322" s="2"/>
      <c r="G322" s="2"/>
      <c r="H322" s="6">
        <f t="shared" si="4"/>
        <v>2.3299452697419898E-2</v>
      </c>
      <c r="I322" s="4"/>
      <c r="J322" s="4"/>
      <c r="K322" s="4"/>
    </row>
    <row r="323" spans="2:11" ht="13.5" x14ac:dyDescent="0.35">
      <c r="B323" s="3">
        <v>42471</v>
      </c>
      <c r="C323" s="2">
        <v>1.34</v>
      </c>
      <c r="D323" s="2">
        <v>1.3286</v>
      </c>
      <c r="E323" s="2">
        <v>83659</v>
      </c>
      <c r="F323" s="2"/>
      <c r="G323" s="2"/>
      <c r="H323" s="6">
        <f t="shared" si="4"/>
        <v>1.5128361858190741E-2</v>
      </c>
      <c r="I323" s="4"/>
      <c r="J323" s="4"/>
      <c r="K323" s="4"/>
    </row>
    <row r="324" spans="2:11" ht="13.5" x14ac:dyDescent="0.35">
      <c r="B324" s="3">
        <v>42472</v>
      </c>
      <c r="C324" s="2">
        <v>1.38</v>
      </c>
      <c r="D324" s="2">
        <v>1.3683000000000001</v>
      </c>
      <c r="E324" s="2">
        <v>203771</v>
      </c>
      <c r="F324" s="2"/>
      <c r="G324" s="2"/>
      <c r="H324" s="6">
        <f t="shared" si="4"/>
        <v>2.9881077826283357E-2</v>
      </c>
      <c r="I324" s="4"/>
      <c r="J324" s="4"/>
      <c r="K324" s="4"/>
    </row>
    <row r="325" spans="2:11" ht="13.5" x14ac:dyDescent="0.35">
      <c r="B325" s="3">
        <v>42473</v>
      </c>
      <c r="C325" s="2">
        <v>1.42</v>
      </c>
      <c r="D325" s="2">
        <v>1.4078999999999999</v>
      </c>
      <c r="E325" s="2">
        <v>233346</v>
      </c>
      <c r="F325" s="2"/>
      <c r="G325" s="2"/>
      <c r="H325" s="6">
        <f t="shared" si="4"/>
        <v>2.8941021705766172E-2</v>
      </c>
      <c r="I325" s="4"/>
      <c r="J325" s="4"/>
      <c r="K325" s="4"/>
    </row>
    <row r="326" spans="2:11" ht="13.5" x14ac:dyDescent="0.35">
      <c r="B326" s="3">
        <v>42474</v>
      </c>
      <c r="C326" s="2">
        <v>1.5</v>
      </c>
      <c r="D326" s="2">
        <v>1.4873000000000001</v>
      </c>
      <c r="E326" s="2">
        <v>265692</v>
      </c>
      <c r="F326" s="2"/>
      <c r="G326" s="2"/>
      <c r="H326" s="6">
        <f t="shared" si="4"/>
        <v>5.6396050855884748E-2</v>
      </c>
      <c r="I326" s="4"/>
      <c r="J326" s="4"/>
      <c r="K326" s="4"/>
    </row>
    <row r="327" spans="2:11" ht="13.5" x14ac:dyDescent="0.35">
      <c r="B327" s="3">
        <v>42475</v>
      </c>
      <c r="C327" s="2">
        <v>1.49</v>
      </c>
      <c r="D327" s="2">
        <v>1.4773000000000001</v>
      </c>
      <c r="E327" s="2">
        <v>388898</v>
      </c>
      <c r="F327" s="2"/>
      <c r="G327" s="2"/>
      <c r="H327" s="6">
        <f t="shared" ref="H327:H390" si="5">(D327-D326)/D326</f>
        <v>-6.7235930881463114E-3</v>
      </c>
      <c r="I327" s="4"/>
      <c r="J327" s="4"/>
      <c r="K327" s="4"/>
    </row>
    <row r="328" spans="2:11" ht="13.5" x14ac:dyDescent="0.35">
      <c r="B328" s="3">
        <v>42478</v>
      </c>
      <c r="C328" s="2">
        <v>1.47</v>
      </c>
      <c r="D328" s="2">
        <v>1.4575</v>
      </c>
      <c r="E328" s="2">
        <v>98681</v>
      </c>
      <c r="F328" s="2"/>
      <c r="G328" s="2"/>
      <c r="H328" s="6">
        <f t="shared" si="5"/>
        <v>-1.3402829486224897E-2</v>
      </c>
      <c r="I328" s="4"/>
      <c r="J328" s="4"/>
      <c r="K328" s="4"/>
    </row>
    <row r="329" spans="2:11" ht="13.5" x14ac:dyDescent="0.35">
      <c r="B329" s="3">
        <v>42479</v>
      </c>
      <c r="C329" s="2">
        <v>1.55</v>
      </c>
      <c r="D329" s="2">
        <v>1.5367999999999999</v>
      </c>
      <c r="E329" s="2">
        <v>350199</v>
      </c>
      <c r="F329" s="2"/>
      <c r="G329" s="2"/>
      <c r="H329" s="6">
        <f t="shared" si="5"/>
        <v>5.440823327615775E-2</v>
      </c>
      <c r="I329" s="4"/>
      <c r="J329" s="4"/>
      <c r="K329" s="4"/>
    </row>
    <row r="330" spans="2:11" ht="13.5" x14ac:dyDescent="0.35">
      <c r="B330" s="3">
        <v>42480</v>
      </c>
      <c r="C330" s="2">
        <v>1.59</v>
      </c>
      <c r="D330" s="2">
        <v>1.5765</v>
      </c>
      <c r="E330" s="2">
        <v>360736</v>
      </c>
      <c r="F330" s="2"/>
      <c r="G330" s="2"/>
      <c r="H330" s="6">
        <f t="shared" si="5"/>
        <v>2.583289953149406E-2</v>
      </c>
      <c r="I330" s="4"/>
      <c r="J330" s="4"/>
      <c r="K330" s="4"/>
    </row>
    <row r="331" spans="2:11" ht="13.5" x14ac:dyDescent="0.35">
      <c r="B331" s="3">
        <v>42481</v>
      </c>
      <c r="C331" s="2">
        <v>1.58</v>
      </c>
      <c r="D331" s="2">
        <v>1.5666</v>
      </c>
      <c r="E331" s="2">
        <v>59301</v>
      </c>
      <c r="F331" s="2"/>
      <c r="G331" s="2"/>
      <c r="H331" s="6">
        <f t="shared" si="5"/>
        <v>-6.2797335870599554E-3</v>
      </c>
      <c r="I331" s="4"/>
      <c r="J331" s="4"/>
      <c r="K331" s="4"/>
    </row>
    <row r="332" spans="2:11" ht="13.5" x14ac:dyDescent="0.35">
      <c r="B332" s="3">
        <v>42482</v>
      </c>
      <c r="C332" s="2">
        <v>1.56</v>
      </c>
      <c r="D332" s="2">
        <v>1.5467</v>
      </c>
      <c r="E332" s="2">
        <v>95365</v>
      </c>
      <c r="F332" s="2"/>
      <c r="G332" s="2"/>
      <c r="H332" s="6">
        <f t="shared" si="5"/>
        <v>-1.2702668198646769E-2</v>
      </c>
      <c r="I332" s="4"/>
      <c r="J332" s="4"/>
      <c r="K332" s="4"/>
    </row>
    <row r="333" spans="2:11" ht="13.5" x14ac:dyDescent="0.35">
      <c r="B333" s="3">
        <v>42485</v>
      </c>
      <c r="C333" s="2">
        <v>1.53</v>
      </c>
      <c r="D333" s="2">
        <v>1.5169999999999999</v>
      </c>
      <c r="E333" s="2">
        <v>90186</v>
      </c>
      <c r="F333" s="2"/>
      <c r="G333" s="2"/>
      <c r="H333" s="6">
        <f t="shared" si="5"/>
        <v>-1.9202172366974888E-2</v>
      </c>
      <c r="I333" s="4"/>
      <c r="J333" s="4"/>
      <c r="K333" s="4"/>
    </row>
    <row r="334" spans="2:11" ht="13.5" x14ac:dyDescent="0.35">
      <c r="B334" s="3">
        <v>42486</v>
      </c>
      <c r="C334" s="2">
        <v>1.51</v>
      </c>
      <c r="D334" s="2">
        <v>1.4972000000000001</v>
      </c>
      <c r="E334" s="2">
        <v>62628</v>
      </c>
      <c r="F334" s="2"/>
      <c r="G334" s="2"/>
      <c r="H334" s="6">
        <f t="shared" si="5"/>
        <v>-1.3052076466710494E-2</v>
      </c>
      <c r="I334" s="4"/>
      <c r="J334" s="4"/>
      <c r="K334" s="4"/>
    </row>
    <row r="335" spans="2:11" ht="13.5" x14ac:dyDescent="0.35">
      <c r="B335" s="3">
        <v>42487</v>
      </c>
      <c r="C335" s="2">
        <v>1.57</v>
      </c>
      <c r="D335" s="2">
        <v>1.5567</v>
      </c>
      <c r="E335" s="2">
        <v>165181</v>
      </c>
      <c r="F335" s="2"/>
      <c r="G335" s="2"/>
      <c r="H335" s="6">
        <f t="shared" si="5"/>
        <v>3.9740849585893592E-2</v>
      </c>
      <c r="I335" s="4"/>
      <c r="J335" s="4"/>
      <c r="K335" s="4"/>
    </row>
    <row r="336" spans="2:11" ht="13.5" x14ac:dyDescent="0.35">
      <c r="B336" s="3">
        <v>42488</v>
      </c>
      <c r="C336" s="2">
        <v>1.57</v>
      </c>
      <c r="D336" s="2">
        <v>1.5567</v>
      </c>
      <c r="E336" s="2">
        <v>111602</v>
      </c>
      <c r="F336" s="2"/>
      <c r="G336" s="2"/>
      <c r="H336" s="6">
        <f t="shared" si="5"/>
        <v>0</v>
      </c>
      <c r="I336" s="4"/>
      <c r="J336" s="4"/>
      <c r="K336" s="4"/>
    </row>
    <row r="337" spans="2:11" ht="13.5" x14ac:dyDescent="0.35">
      <c r="B337" s="3">
        <v>42489</v>
      </c>
      <c r="C337" s="2">
        <v>1.56</v>
      </c>
      <c r="D337" s="2">
        <v>1.5467</v>
      </c>
      <c r="E337" s="2">
        <v>26471</v>
      </c>
      <c r="F337" s="2"/>
      <c r="G337" s="2"/>
      <c r="H337" s="6">
        <f t="shared" si="5"/>
        <v>-6.4238453138048494E-3</v>
      </c>
      <c r="I337" s="4"/>
      <c r="J337" s="4"/>
      <c r="K337" s="4"/>
    </row>
    <row r="338" spans="2:11" ht="13.5" x14ac:dyDescent="0.35">
      <c r="B338" s="3">
        <v>42492</v>
      </c>
      <c r="C338" s="2">
        <v>1.5</v>
      </c>
      <c r="D338" s="2">
        <v>1.4873000000000001</v>
      </c>
      <c r="E338" s="2">
        <v>29211</v>
      </c>
      <c r="F338" s="2"/>
      <c r="G338" s="2"/>
      <c r="H338" s="6">
        <f t="shared" si="5"/>
        <v>-3.8404344733949637E-2</v>
      </c>
      <c r="I338" s="4"/>
      <c r="J338" s="4"/>
      <c r="K338" s="4"/>
    </row>
    <row r="339" spans="2:11" ht="13.5" x14ac:dyDescent="0.35">
      <c r="B339" s="3">
        <v>42493</v>
      </c>
      <c r="C339" s="2">
        <v>1.59</v>
      </c>
      <c r="D339" s="2">
        <v>1.5765</v>
      </c>
      <c r="E339" s="2">
        <v>623303</v>
      </c>
      <c r="F339" s="2"/>
      <c r="G339" s="2"/>
      <c r="H339" s="6">
        <f t="shared" si="5"/>
        <v>5.9974450346265008E-2</v>
      </c>
      <c r="I339" s="4"/>
      <c r="J339" s="4"/>
      <c r="K339" s="4"/>
    </row>
    <row r="340" spans="2:11" ht="13.5" x14ac:dyDescent="0.35">
      <c r="B340" s="3">
        <v>42494</v>
      </c>
      <c r="C340" s="2">
        <v>1.67</v>
      </c>
      <c r="D340" s="2">
        <v>1.6557999999999999</v>
      </c>
      <c r="E340" s="2">
        <v>418221</v>
      </c>
      <c r="F340" s="2"/>
      <c r="G340" s="2"/>
      <c r="H340" s="6">
        <f t="shared" si="5"/>
        <v>5.0301300348874041E-2</v>
      </c>
      <c r="I340" s="4"/>
      <c r="J340" s="4"/>
      <c r="K340" s="4"/>
    </row>
    <row r="341" spans="2:11" ht="13.5" x14ac:dyDescent="0.35">
      <c r="B341" s="3">
        <v>42495</v>
      </c>
      <c r="C341" s="2">
        <v>1.64</v>
      </c>
      <c r="D341" s="2">
        <v>1.6261000000000001</v>
      </c>
      <c r="E341" s="2">
        <v>483613</v>
      </c>
      <c r="F341" s="2"/>
      <c r="G341" s="2"/>
      <c r="H341" s="6">
        <f t="shared" si="5"/>
        <v>-1.7936948906872714E-2</v>
      </c>
      <c r="I341" s="4"/>
      <c r="J341" s="4"/>
      <c r="K341" s="4"/>
    </row>
    <row r="342" spans="2:11" ht="13.5" x14ac:dyDescent="0.35">
      <c r="B342" s="3">
        <v>42496</v>
      </c>
      <c r="C342" s="2">
        <v>1.63</v>
      </c>
      <c r="D342" s="2">
        <v>1.6161000000000001</v>
      </c>
      <c r="E342" s="2">
        <v>150233</v>
      </c>
      <c r="F342" s="2"/>
      <c r="G342" s="2"/>
      <c r="H342" s="6">
        <f t="shared" si="5"/>
        <v>-6.1496832913105022E-3</v>
      </c>
      <c r="I342" s="4"/>
      <c r="J342" s="4"/>
      <c r="K342" s="4"/>
    </row>
    <row r="343" spans="2:11" ht="13.5" x14ac:dyDescent="0.35">
      <c r="B343" s="3">
        <v>42499</v>
      </c>
      <c r="C343" s="2">
        <v>1.66</v>
      </c>
      <c r="D343" s="2">
        <v>1.6458999999999999</v>
      </c>
      <c r="E343" s="2">
        <v>77223</v>
      </c>
      <c r="F343" s="2"/>
      <c r="G343" s="2"/>
      <c r="H343" s="6">
        <f t="shared" si="5"/>
        <v>1.8439453004145675E-2</v>
      </c>
      <c r="I343" s="4"/>
      <c r="J343" s="4"/>
      <c r="K343" s="4"/>
    </row>
    <row r="344" spans="2:11" ht="13.5" x14ac:dyDescent="0.35">
      <c r="B344" s="3">
        <v>42500</v>
      </c>
      <c r="C344" s="2">
        <v>1.65</v>
      </c>
      <c r="D344" s="2">
        <v>1.6359999999999999</v>
      </c>
      <c r="E344" s="2">
        <v>84811</v>
      </c>
      <c r="F344" s="2"/>
      <c r="G344" s="2"/>
      <c r="H344" s="6">
        <f t="shared" si="5"/>
        <v>-6.0149462300261381E-3</v>
      </c>
      <c r="I344" s="4"/>
      <c r="J344" s="4"/>
      <c r="K344" s="4"/>
    </row>
    <row r="345" spans="2:11" ht="13.5" x14ac:dyDescent="0.35">
      <c r="B345" s="3">
        <v>42501</v>
      </c>
      <c r="C345" s="2">
        <v>1.62</v>
      </c>
      <c r="D345" s="2">
        <v>1.6062000000000001</v>
      </c>
      <c r="E345" s="2">
        <v>79966</v>
      </c>
      <c r="F345" s="2"/>
      <c r="G345" s="2"/>
      <c r="H345" s="6">
        <f t="shared" si="5"/>
        <v>-1.8215158924205273E-2</v>
      </c>
      <c r="I345" s="4"/>
      <c r="J345" s="4"/>
      <c r="K345" s="4"/>
    </row>
    <row r="346" spans="2:11" ht="13.5" x14ac:dyDescent="0.35">
      <c r="B346" s="3">
        <v>42502</v>
      </c>
      <c r="C346" s="2">
        <v>1.62</v>
      </c>
      <c r="D346" s="2">
        <v>1.6062000000000001</v>
      </c>
      <c r="E346" s="2">
        <v>28692</v>
      </c>
      <c r="F346" s="2"/>
      <c r="G346" s="2"/>
      <c r="H346" s="6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1.67</v>
      </c>
      <c r="D347" s="2">
        <v>1.6557999999999999</v>
      </c>
      <c r="E347" s="2">
        <v>184426</v>
      </c>
      <c r="F347" s="2"/>
      <c r="G347" s="2"/>
      <c r="H347" s="6">
        <f t="shared" si="5"/>
        <v>3.088033868758552E-2</v>
      </c>
      <c r="I347" s="4"/>
      <c r="J347" s="4"/>
      <c r="K347" s="4"/>
    </row>
    <row r="348" spans="2:11" ht="13.5" x14ac:dyDescent="0.35">
      <c r="B348" s="3">
        <v>42506</v>
      </c>
      <c r="C348" s="2">
        <v>1.68</v>
      </c>
      <c r="D348" s="2">
        <v>1.6657</v>
      </c>
      <c r="E348" s="2">
        <v>106280</v>
      </c>
      <c r="F348" s="2"/>
      <c r="G348" s="2"/>
      <c r="H348" s="6">
        <f t="shared" si="5"/>
        <v>5.9789829689576154E-3</v>
      </c>
      <c r="I348" s="4"/>
      <c r="J348" s="4"/>
      <c r="K348" s="4"/>
    </row>
    <row r="349" spans="2:11" ht="13.5" x14ac:dyDescent="0.35">
      <c r="B349" s="3">
        <v>42507</v>
      </c>
      <c r="C349" s="2">
        <v>1.69</v>
      </c>
      <c r="D349" s="2">
        <v>1.6756</v>
      </c>
      <c r="E349" s="2">
        <v>121374</v>
      </c>
      <c r="F349" s="2"/>
      <c r="G349" s="2"/>
      <c r="H349" s="6">
        <f t="shared" si="5"/>
        <v>5.9434471993756498E-3</v>
      </c>
      <c r="I349" s="4"/>
      <c r="J349" s="4"/>
      <c r="K349" s="4"/>
    </row>
    <row r="350" spans="2:11" ht="13.5" x14ac:dyDescent="0.35">
      <c r="B350" s="3">
        <v>42508</v>
      </c>
      <c r="C350" s="2">
        <v>1.68</v>
      </c>
      <c r="D350" s="2">
        <v>1.6657</v>
      </c>
      <c r="E350" s="2">
        <v>91199</v>
      </c>
      <c r="F350" s="2"/>
      <c r="G350" s="2"/>
      <c r="H350" s="6">
        <f t="shared" si="5"/>
        <v>-5.9083313439961928E-3</v>
      </c>
      <c r="I350" s="4"/>
      <c r="J350" s="4"/>
      <c r="K350" s="4"/>
    </row>
    <row r="351" spans="2:11" ht="13.5" x14ac:dyDescent="0.35">
      <c r="B351" s="3">
        <v>42509</v>
      </c>
      <c r="C351" s="2">
        <v>1.73</v>
      </c>
      <c r="D351" s="2">
        <v>1.7153</v>
      </c>
      <c r="E351" s="2">
        <v>308549</v>
      </c>
      <c r="F351" s="2"/>
      <c r="G351" s="2"/>
      <c r="H351" s="6">
        <f t="shared" si="5"/>
        <v>2.9777270817073955E-2</v>
      </c>
      <c r="I351" s="4"/>
      <c r="J351" s="4"/>
      <c r="K351" s="4"/>
    </row>
    <row r="352" spans="2:11" ht="13.5" x14ac:dyDescent="0.35">
      <c r="B352" s="3">
        <v>42510</v>
      </c>
      <c r="C352" s="2">
        <v>1.75</v>
      </c>
      <c r="D352" s="2">
        <v>1.7351000000000001</v>
      </c>
      <c r="E352" s="2">
        <v>3556055</v>
      </c>
      <c r="F352" s="2"/>
      <c r="G352" s="2"/>
      <c r="H352" s="6">
        <f t="shared" si="5"/>
        <v>1.1543170290911235E-2</v>
      </c>
      <c r="I352" s="4"/>
      <c r="J352" s="4"/>
      <c r="K352" s="4"/>
    </row>
    <row r="353" spans="2:11" ht="13.5" x14ac:dyDescent="0.35">
      <c r="B353" s="3">
        <v>42513</v>
      </c>
      <c r="C353" s="2">
        <v>1.76</v>
      </c>
      <c r="D353" s="2">
        <v>1.7450000000000001</v>
      </c>
      <c r="E353" s="2">
        <v>171236</v>
      </c>
      <c r="F353" s="2"/>
      <c r="G353" s="2"/>
      <c r="H353" s="6">
        <f t="shared" si="5"/>
        <v>5.705723013082831E-3</v>
      </c>
      <c r="I353" s="4"/>
      <c r="J353" s="4"/>
      <c r="K353" s="4"/>
    </row>
    <row r="354" spans="2:11" ht="13.5" x14ac:dyDescent="0.35">
      <c r="B354" s="3">
        <v>42514</v>
      </c>
      <c r="C354" s="2">
        <v>1.78</v>
      </c>
      <c r="D354" s="2">
        <v>1.7648999999999999</v>
      </c>
      <c r="E354" s="2">
        <v>336766</v>
      </c>
      <c r="F354" s="2"/>
      <c r="G354" s="2"/>
      <c r="H354" s="6">
        <f t="shared" si="5"/>
        <v>1.1404011461317941E-2</v>
      </c>
      <c r="I354" s="4"/>
      <c r="J354" s="4"/>
      <c r="K354" s="4"/>
    </row>
    <row r="355" spans="2:11" ht="13.5" x14ac:dyDescent="0.35">
      <c r="B355" s="3">
        <v>42515</v>
      </c>
      <c r="C355" s="2">
        <v>1.88</v>
      </c>
      <c r="D355" s="2">
        <v>1.8640000000000001</v>
      </c>
      <c r="E355" s="2">
        <v>534945</v>
      </c>
      <c r="F355" s="2"/>
      <c r="G355" s="2"/>
      <c r="H355" s="6">
        <f t="shared" si="5"/>
        <v>5.6150490112754373E-2</v>
      </c>
      <c r="I355" s="4"/>
      <c r="J355" s="4"/>
      <c r="K355" s="4"/>
    </row>
    <row r="356" spans="2:11" ht="13.5" x14ac:dyDescent="0.35">
      <c r="B356" s="3">
        <v>42516</v>
      </c>
      <c r="C356" s="2">
        <v>1.99</v>
      </c>
      <c r="D356" s="2">
        <v>1.9731000000000001</v>
      </c>
      <c r="E356" s="2">
        <v>1192112</v>
      </c>
      <c r="F356" s="2"/>
      <c r="G356" s="2"/>
      <c r="H356" s="6">
        <f t="shared" si="5"/>
        <v>5.8530042918454921E-2</v>
      </c>
      <c r="I356" s="4"/>
      <c r="J356" s="4"/>
      <c r="K356" s="4"/>
    </row>
    <row r="357" spans="2:11" ht="13.5" x14ac:dyDescent="0.35">
      <c r="B357" s="3">
        <v>42517</v>
      </c>
      <c r="C357" s="2">
        <v>1.94</v>
      </c>
      <c r="D357" s="2">
        <v>1.9235</v>
      </c>
      <c r="E357" s="2">
        <v>362496</v>
      </c>
      <c r="F357" s="2"/>
      <c r="G357" s="2"/>
      <c r="H357" s="6">
        <f t="shared" si="5"/>
        <v>-2.5138107546500473E-2</v>
      </c>
      <c r="I357" s="4"/>
      <c r="J357" s="4"/>
      <c r="K357" s="4"/>
    </row>
    <row r="358" spans="2:11" ht="13.5" x14ac:dyDescent="0.35">
      <c r="B358" s="3">
        <v>42520</v>
      </c>
      <c r="C358" s="2">
        <v>1.97</v>
      </c>
      <c r="D358" s="2">
        <v>1.9533</v>
      </c>
      <c r="E358" s="2">
        <v>312638</v>
      </c>
      <c r="F358" s="2"/>
      <c r="G358" s="2"/>
      <c r="H358" s="6">
        <f t="shared" si="5"/>
        <v>1.549259162984146E-2</v>
      </c>
      <c r="I358" s="4"/>
      <c r="J358" s="4"/>
      <c r="K358" s="4"/>
    </row>
    <row r="359" spans="2:11" ht="13.5" x14ac:dyDescent="0.35">
      <c r="B359" s="3">
        <v>42521</v>
      </c>
      <c r="C359" s="2">
        <v>2.04</v>
      </c>
      <c r="D359" s="2">
        <v>2.0226999999999999</v>
      </c>
      <c r="E359" s="2">
        <v>617345</v>
      </c>
      <c r="F359" s="2"/>
      <c r="G359" s="2"/>
      <c r="H359" s="6">
        <f t="shared" si="5"/>
        <v>3.5529616546357397E-2</v>
      </c>
      <c r="I359" s="4"/>
      <c r="J359" s="4"/>
      <c r="K359" s="4"/>
    </row>
    <row r="360" spans="2:11" ht="13.5" x14ac:dyDescent="0.35">
      <c r="B360" s="3">
        <v>42522</v>
      </c>
      <c r="C360" s="2">
        <v>2.12</v>
      </c>
      <c r="D360" s="2">
        <v>2.1019999999999999</v>
      </c>
      <c r="E360" s="2">
        <v>836913</v>
      </c>
      <c r="F360" s="2"/>
      <c r="G360" s="2"/>
      <c r="H360" s="6">
        <f t="shared" si="5"/>
        <v>3.9205022989073975E-2</v>
      </c>
      <c r="I360" s="4"/>
      <c r="J360" s="4"/>
      <c r="K360" s="4"/>
    </row>
    <row r="361" spans="2:11" ht="13.5" x14ac:dyDescent="0.35">
      <c r="B361" s="3">
        <v>42523</v>
      </c>
      <c r="C361" s="2">
        <v>2.13</v>
      </c>
      <c r="D361" s="2">
        <v>2.1118999999999999</v>
      </c>
      <c r="E361" s="2">
        <v>463638</v>
      </c>
      <c r="F361" s="2"/>
      <c r="G361" s="2"/>
      <c r="H361" s="6">
        <f t="shared" si="5"/>
        <v>4.7098001902949665E-3</v>
      </c>
      <c r="I361" s="4"/>
      <c r="J361" s="4"/>
      <c r="K361" s="4"/>
    </row>
    <row r="362" spans="2:11" ht="13.5" x14ac:dyDescent="0.35">
      <c r="B362" s="3">
        <v>42524</v>
      </c>
      <c r="C362" s="2">
        <v>2.0499999999999998</v>
      </c>
      <c r="D362" s="2">
        <v>2.0326</v>
      </c>
      <c r="E362" s="2">
        <v>205317</v>
      </c>
      <c r="F362" s="2"/>
      <c r="G362" s="2"/>
      <c r="H362" s="6">
        <f t="shared" si="5"/>
        <v>-3.7549126379089887E-2</v>
      </c>
      <c r="I362" s="4"/>
      <c r="J362" s="4"/>
      <c r="K362" s="4"/>
    </row>
    <row r="363" spans="2:11" ht="13.5" x14ac:dyDescent="0.35">
      <c r="B363" s="3">
        <v>42527</v>
      </c>
      <c r="C363" s="2">
        <v>2.02</v>
      </c>
      <c r="D363" s="2">
        <v>2.0028000000000001</v>
      </c>
      <c r="E363" s="2">
        <v>204055</v>
      </c>
      <c r="F363" s="2"/>
      <c r="G363" s="2"/>
      <c r="H363" s="6">
        <f t="shared" si="5"/>
        <v>-1.4661025287808632E-2</v>
      </c>
      <c r="I363" s="4"/>
      <c r="J363" s="4"/>
      <c r="K363" s="4"/>
    </row>
    <row r="364" spans="2:11" ht="13.5" x14ac:dyDescent="0.35">
      <c r="B364" s="3">
        <v>42528</v>
      </c>
      <c r="C364" s="2">
        <v>1.97</v>
      </c>
      <c r="D364" s="2">
        <v>1.9533</v>
      </c>
      <c r="E364" s="2">
        <v>205514</v>
      </c>
      <c r="F364" s="2"/>
      <c r="G364" s="2"/>
      <c r="H364" s="6">
        <f t="shared" si="5"/>
        <v>-2.4715398442180996E-2</v>
      </c>
      <c r="I364" s="4"/>
      <c r="J364" s="4"/>
      <c r="K364" s="4"/>
    </row>
    <row r="365" spans="2:11" ht="13.5" x14ac:dyDescent="0.35">
      <c r="B365" s="3">
        <v>42529</v>
      </c>
      <c r="C365" s="2">
        <v>1.89</v>
      </c>
      <c r="D365" s="2">
        <v>1.8738999999999999</v>
      </c>
      <c r="E365" s="2">
        <v>503396</v>
      </c>
      <c r="F365" s="2"/>
      <c r="G365" s="2"/>
      <c r="H365" s="6">
        <f t="shared" si="5"/>
        <v>-4.0649157835458014E-2</v>
      </c>
      <c r="I365" s="4"/>
      <c r="J365" s="4"/>
      <c r="K365" s="4"/>
    </row>
    <row r="366" spans="2:11" ht="13.5" x14ac:dyDescent="0.35">
      <c r="B366" s="3">
        <v>42530</v>
      </c>
      <c r="C366" s="2">
        <v>1.89</v>
      </c>
      <c r="D366" s="2">
        <v>1.8738999999999999</v>
      </c>
      <c r="E366" s="2">
        <v>187506</v>
      </c>
      <c r="F366" s="2"/>
      <c r="G366" s="2"/>
      <c r="H366" s="6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1.97</v>
      </c>
      <c r="D367" s="2">
        <v>1.9533</v>
      </c>
      <c r="E367" s="2">
        <v>117080</v>
      </c>
      <c r="F367" s="2"/>
      <c r="G367" s="2"/>
      <c r="H367" s="6">
        <f t="shared" si="5"/>
        <v>4.2371524627781709E-2</v>
      </c>
      <c r="I367" s="4"/>
      <c r="J367" s="4"/>
      <c r="K367" s="4"/>
    </row>
    <row r="368" spans="2:11" ht="13.5" x14ac:dyDescent="0.35">
      <c r="B368" s="3">
        <v>42534</v>
      </c>
      <c r="C368" s="2">
        <v>2</v>
      </c>
      <c r="D368" s="2">
        <v>1.9830000000000001</v>
      </c>
      <c r="E368" s="2">
        <v>242243</v>
      </c>
      <c r="F368" s="2"/>
      <c r="G368" s="2"/>
      <c r="H368" s="6">
        <f t="shared" si="5"/>
        <v>1.5205037628628505E-2</v>
      </c>
      <c r="I368" s="4"/>
      <c r="J368" s="4"/>
      <c r="K368" s="4"/>
    </row>
    <row r="369" spans="2:11" ht="13.5" x14ac:dyDescent="0.35">
      <c r="B369" s="3">
        <v>42535</v>
      </c>
      <c r="C369" s="2">
        <v>2.02</v>
      </c>
      <c r="D369" s="2">
        <v>2.0028000000000001</v>
      </c>
      <c r="E369" s="2">
        <v>44394</v>
      </c>
      <c r="F369" s="2"/>
      <c r="G369" s="2"/>
      <c r="H369" s="6">
        <f t="shared" si="5"/>
        <v>9.9848714069591723E-3</v>
      </c>
      <c r="I369" s="4"/>
      <c r="J369" s="4"/>
      <c r="K369" s="4"/>
    </row>
    <row r="370" spans="2:11" ht="13.5" x14ac:dyDescent="0.35">
      <c r="B370" s="3">
        <v>42536</v>
      </c>
      <c r="C370" s="2">
        <v>2</v>
      </c>
      <c r="D370" s="2">
        <v>1.9830000000000001</v>
      </c>
      <c r="E370" s="2">
        <v>30811</v>
      </c>
      <c r="F370" s="2"/>
      <c r="G370" s="2"/>
      <c r="H370" s="6">
        <f t="shared" si="5"/>
        <v>-9.8861593768723981E-3</v>
      </c>
      <c r="I370" s="4"/>
      <c r="J370" s="4"/>
      <c r="K370" s="4"/>
    </row>
    <row r="371" spans="2:11" ht="13.5" x14ac:dyDescent="0.35">
      <c r="B371" s="3">
        <v>42537</v>
      </c>
      <c r="C371" s="2">
        <v>1.96</v>
      </c>
      <c r="D371" s="2">
        <v>1.9433</v>
      </c>
      <c r="E371" s="2">
        <v>56017</v>
      </c>
      <c r="F371" s="2"/>
      <c r="G371" s="2"/>
      <c r="H371" s="6">
        <f t="shared" si="5"/>
        <v>-2.0020171457387829E-2</v>
      </c>
      <c r="I371" s="4"/>
      <c r="J371" s="4"/>
      <c r="K371" s="4"/>
    </row>
    <row r="372" spans="2:11" ht="13.5" x14ac:dyDescent="0.35">
      <c r="B372" s="3">
        <v>42538</v>
      </c>
      <c r="C372" s="2">
        <v>1.93</v>
      </c>
      <c r="D372" s="2">
        <v>1.9136</v>
      </c>
      <c r="E372" s="2">
        <v>111432</v>
      </c>
      <c r="F372" s="2"/>
      <c r="G372" s="2"/>
      <c r="H372" s="6">
        <f t="shared" si="5"/>
        <v>-1.5283281016827077E-2</v>
      </c>
      <c r="I372" s="4"/>
      <c r="J372" s="4"/>
      <c r="K372" s="4"/>
    </row>
    <row r="373" spans="2:11" ht="13.5" x14ac:dyDescent="0.35">
      <c r="B373" s="3">
        <v>42541</v>
      </c>
      <c r="C373" s="2">
        <v>1.93</v>
      </c>
      <c r="D373" s="2">
        <v>1.9136</v>
      </c>
      <c r="E373" s="2">
        <v>23614</v>
      </c>
      <c r="F373" s="2"/>
      <c r="G373" s="2"/>
      <c r="H373" s="6">
        <f t="shared" si="5"/>
        <v>0</v>
      </c>
      <c r="I373" s="4"/>
      <c r="J373" s="4"/>
      <c r="K373" s="4"/>
    </row>
    <row r="374" spans="2:11" ht="13.5" x14ac:dyDescent="0.35">
      <c r="B374" s="3">
        <v>42542</v>
      </c>
      <c r="C374" s="2">
        <v>1.94</v>
      </c>
      <c r="D374" s="2">
        <v>1.9235</v>
      </c>
      <c r="E374" s="2">
        <v>90645</v>
      </c>
      <c r="F374" s="2"/>
      <c r="G374" s="2"/>
      <c r="H374" s="6">
        <f t="shared" si="5"/>
        <v>5.1734949832776024E-3</v>
      </c>
      <c r="I374" s="4"/>
      <c r="J374" s="4"/>
      <c r="K374" s="4"/>
    </row>
    <row r="375" spans="2:11" ht="13.5" x14ac:dyDescent="0.35">
      <c r="B375" s="3">
        <v>42543</v>
      </c>
      <c r="C375" s="2">
        <v>1.93</v>
      </c>
      <c r="D375" s="2">
        <v>1.9136</v>
      </c>
      <c r="E375" s="2">
        <v>275928</v>
      </c>
      <c r="F375" s="2"/>
      <c r="G375" s="2"/>
      <c r="H375" s="6">
        <f t="shared" si="5"/>
        <v>-5.1468676891084069E-3</v>
      </c>
      <c r="I375" s="4"/>
      <c r="J375" s="4"/>
      <c r="K375" s="4"/>
    </row>
    <row r="376" spans="2:11" ht="13.5" x14ac:dyDescent="0.35">
      <c r="B376" s="3">
        <v>42544</v>
      </c>
      <c r="C376" s="2">
        <v>1.89</v>
      </c>
      <c r="D376" s="2">
        <v>1.8738999999999999</v>
      </c>
      <c r="E376" s="2">
        <v>99567</v>
      </c>
      <c r="F376" s="2"/>
      <c r="G376" s="2"/>
      <c r="H376" s="6">
        <f t="shared" si="5"/>
        <v>-2.0746237458194015E-2</v>
      </c>
      <c r="I376" s="4"/>
      <c r="J376" s="4"/>
      <c r="K376" s="4"/>
    </row>
    <row r="377" spans="2:11" ht="13.5" x14ac:dyDescent="0.35">
      <c r="B377" s="3">
        <v>42545</v>
      </c>
      <c r="C377" s="2">
        <v>1.92</v>
      </c>
      <c r="D377" s="2">
        <v>1.9036999999999999</v>
      </c>
      <c r="E377" s="2">
        <v>23257</v>
      </c>
      <c r="F377" s="2"/>
      <c r="G377" s="2"/>
      <c r="H377" s="6">
        <f t="shared" si="5"/>
        <v>1.5902662895565425E-2</v>
      </c>
      <c r="I377" s="4"/>
      <c r="J377" s="4"/>
      <c r="K377" s="4"/>
    </row>
    <row r="378" spans="2:11" ht="13.5" x14ac:dyDescent="0.35">
      <c r="B378" s="3">
        <v>42548</v>
      </c>
      <c r="C378" s="2">
        <v>1.87</v>
      </c>
      <c r="D378" s="2">
        <v>1.8541000000000001</v>
      </c>
      <c r="E378" s="2">
        <v>87114</v>
      </c>
      <c r="F378" s="2"/>
      <c r="G378" s="2"/>
      <c r="H378" s="6">
        <f t="shared" si="5"/>
        <v>-2.6054525397909267E-2</v>
      </c>
      <c r="I378" s="4"/>
      <c r="J378" s="4"/>
      <c r="K378" s="4"/>
    </row>
    <row r="379" spans="2:11" ht="13.5" x14ac:dyDescent="0.35">
      <c r="B379" s="3">
        <v>42549</v>
      </c>
      <c r="C379" s="2">
        <v>1.8</v>
      </c>
      <c r="D379" s="2">
        <v>1.7847</v>
      </c>
      <c r="E379" s="2">
        <v>88075</v>
      </c>
      <c r="F379" s="2"/>
      <c r="G379" s="2"/>
      <c r="H379" s="6">
        <f t="shared" si="5"/>
        <v>-3.7430559301008644E-2</v>
      </c>
      <c r="I379" s="4"/>
      <c r="J379" s="4"/>
      <c r="K379" s="4"/>
    </row>
    <row r="380" spans="2:11" ht="13.5" x14ac:dyDescent="0.35">
      <c r="B380" s="3">
        <v>42550</v>
      </c>
      <c r="C380" s="2">
        <v>1.75</v>
      </c>
      <c r="D380" s="2">
        <v>1.7351000000000001</v>
      </c>
      <c r="E380" s="2">
        <v>309090</v>
      </c>
      <c r="F380" s="2"/>
      <c r="G380" s="2"/>
      <c r="H380" s="6">
        <f t="shared" si="5"/>
        <v>-2.7791785734297008E-2</v>
      </c>
      <c r="I380" s="4"/>
      <c r="J380" s="4"/>
      <c r="K380" s="4"/>
    </row>
    <row r="381" spans="2:11" ht="13.5" x14ac:dyDescent="0.35">
      <c r="B381" s="3">
        <v>42551</v>
      </c>
      <c r="C381" s="2">
        <v>1.8</v>
      </c>
      <c r="D381" s="2">
        <v>1.7847</v>
      </c>
      <c r="E381" s="2">
        <v>746038</v>
      </c>
      <c r="F381" s="2"/>
      <c r="G381" s="2"/>
      <c r="H381" s="6">
        <f t="shared" si="5"/>
        <v>2.8586248631202734E-2</v>
      </c>
      <c r="I381" s="4"/>
      <c r="J381" s="4"/>
      <c r="K381" s="4"/>
    </row>
    <row r="382" spans="2:11" ht="13.5" x14ac:dyDescent="0.35">
      <c r="B382" s="3">
        <v>42552</v>
      </c>
      <c r="C382" s="2">
        <v>1.85</v>
      </c>
      <c r="D382" s="2">
        <v>1.8343</v>
      </c>
      <c r="E382" s="2">
        <v>203795</v>
      </c>
      <c r="F382" s="2"/>
      <c r="G382" s="2"/>
      <c r="H382" s="6">
        <f t="shared" si="5"/>
        <v>2.7791785734297129E-2</v>
      </c>
      <c r="I382" s="4"/>
      <c r="J382" s="4"/>
      <c r="K382" s="4"/>
    </row>
    <row r="383" spans="2:11" ht="13.5" x14ac:dyDescent="0.35">
      <c r="B383" s="3">
        <v>42555</v>
      </c>
      <c r="C383" s="2">
        <v>1.85</v>
      </c>
      <c r="D383" s="2">
        <v>1.8343</v>
      </c>
      <c r="E383" s="2">
        <v>25823</v>
      </c>
      <c r="F383" s="2"/>
      <c r="G383" s="2"/>
      <c r="H383" s="6">
        <f t="shared" si="5"/>
        <v>0</v>
      </c>
      <c r="I383" s="4"/>
      <c r="J383" s="4"/>
      <c r="K383" s="4"/>
    </row>
    <row r="384" spans="2:11" ht="13.5" x14ac:dyDescent="0.35">
      <c r="B384" s="3">
        <v>42559</v>
      </c>
      <c r="C384" s="2">
        <v>1.85</v>
      </c>
      <c r="D384" s="2">
        <v>1.8343</v>
      </c>
      <c r="E384" s="2">
        <v>5804</v>
      </c>
      <c r="F384" s="2"/>
      <c r="G384" s="2"/>
      <c r="H384" s="6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1.89</v>
      </c>
      <c r="D385" s="2">
        <v>1.8738999999999999</v>
      </c>
      <c r="E385" s="2">
        <v>52641</v>
      </c>
      <c r="F385" s="2"/>
      <c r="G385" s="2"/>
      <c r="H385" s="6">
        <f t="shared" si="5"/>
        <v>2.1588616911083169E-2</v>
      </c>
      <c r="I385" s="4"/>
      <c r="J385" s="4"/>
      <c r="K385" s="4"/>
    </row>
    <row r="386" spans="2:11" ht="13.5" x14ac:dyDescent="0.35">
      <c r="B386" s="3">
        <v>42563</v>
      </c>
      <c r="C386" s="2">
        <v>1.96</v>
      </c>
      <c r="D386" s="2">
        <v>1.9433</v>
      </c>
      <c r="E386" s="2">
        <v>234970</v>
      </c>
      <c r="F386" s="2"/>
      <c r="G386" s="2"/>
      <c r="H386" s="6">
        <f t="shared" si="5"/>
        <v>3.7035060568867142E-2</v>
      </c>
      <c r="I386" s="4"/>
      <c r="J386" s="4"/>
      <c r="K386" s="4"/>
    </row>
    <row r="387" spans="2:11" ht="13.5" x14ac:dyDescent="0.35">
      <c r="B387" s="3">
        <v>42564</v>
      </c>
      <c r="C387" s="2">
        <v>2.0099999999999998</v>
      </c>
      <c r="D387" s="2">
        <v>1.9928999999999999</v>
      </c>
      <c r="E387" s="2">
        <v>289169</v>
      </c>
      <c r="F387" s="2"/>
      <c r="G387" s="2"/>
      <c r="H387" s="6">
        <f t="shared" si="5"/>
        <v>2.5523593886687523E-2</v>
      </c>
      <c r="I387" s="4"/>
      <c r="J387" s="4"/>
      <c r="K387" s="4"/>
    </row>
    <row r="388" spans="2:11" ht="13.5" x14ac:dyDescent="0.35">
      <c r="B388" s="3">
        <v>42565</v>
      </c>
      <c r="C388" s="2">
        <v>1.98</v>
      </c>
      <c r="D388" s="2">
        <v>1.9632000000000001</v>
      </c>
      <c r="E388" s="2">
        <v>101750</v>
      </c>
      <c r="F388" s="2"/>
      <c r="G388" s="2"/>
      <c r="H388" s="6">
        <f t="shared" si="5"/>
        <v>-1.4902905313864137E-2</v>
      </c>
      <c r="I388" s="4"/>
      <c r="J388" s="4"/>
      <c r="K388" s="4"/>
    </row>
    <row r="389" spans="2:11" ht="13.5" x14ac:dyDescent="0.35">
      <c r="B389" s="3">
        <v>42566</v>
      </c>
      <c r="C389" s="2">
        <v>1.95</v>
      </c>
      <c r="D389" s="2">
        <v>1.9334</v>
      </c>
      <c r="E389" s="2">
        <v>112579</v>
      </c>
      <c r="F389" s="2"/>
      <c r="G389" s="2"/>
      <c r="H389" s="6">
        <f t="shared" si="5"/>
        <v>-1.5179299103504507E-2</v>
      </c>
      <c r="I389" s="4"/>
      <c r="J389" s="4"/>
      <c r="K389" s="4"/>
    </row>
    <row r="390" spans="2:11" ht="13.5" x14ac:dyDescent="0.35">
      <c r="B390" s="3">
        <v>42569</v>
      </c>
      <c r="C390" s="2">
        <v>1.9</v>
      </c>
      <c r="D390" s="2">
        <v>1.8838999999999999</v>
      </c>
      <c r="E390" s="2">
        <v>33684</v>
      </c>
      <c r="F390" s="2"/>
      <c r="G390" s="2"/>
      <c r="H390" s="6">
        <f t="shared" si="5"/>
        <v>-2.5602565428778368E-2</v>
      </c>
      <c r="I390" s="4"/>
      <c r="J390" s="4"/>
      <c r="K390" s="4"/>
    </row>
    <row r="391" spans="2:11" ht="13.5" x14ac:dyDescent="0.35">
      <c r="B391" s="3">
        <v>42570</v>
      </c>
      <c r="C391" s="2">
        <v>1.9</v>
      </c>
      <c r="D391" s="2">
        <v>1.8838999999999999</v>
      </c>
      <c r="E391" s="2">
        <v>53922</v>
      </c>
      <c r="F391" s="2"/>
      <c r="G391" s="2"/>
      <c r="H391" s="6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1.92</v>
      </c>
      <c r="D392" s="2">
        <v>1.9036999999999999</v>
      </c>
      <c r="E392" s="2">
        <v>21052</v>
      </c>
      <c r="F392" s="2"/>
      <c r="G392" s="2"/>
      <c r="H392" s="6">
        <f t="shared" si="6"/>
        <v>1.0510112001698626E-2</v>
      </c>
      <c r="I392" s="4"/>
      <c r="J392" s="4"/>
      <c r="K392" s="4"/>
    </row>
    <row r="393" spans="2:11" ht="13.5" x14ac:dyDescent="0.35">
      <c r="B393" s="3">
        <v>42572</v>
      </c>
      <c r="C393" s="2">
        <v>1.98</v>
      </c>
      <c r="D393" s="2">
        <v>1.9632000000000001</v>
      </c>
      <c r="E393" s="2">
        <v>47150</v>
      </c>
      <c r="F393" s="2"/>
      <c r="G393" s="2"/>
      <c r="H393" s="6">
        <f t="shared" si="6"/>
        <v>3.1254924620475973E-2</v>
      </c>
      <c r="I393" s="4"/>
      <c r="J393" s="4"/>
      <c r="K393" s="4"/>
    </row>
    <row r="394" spans="2:11" ht="13.5" x14ac:dyDescent="0.35">
      <c r="B394" s="3">
        <v>42573</v>
      </c>
      <c r="C394" s="2">
        <v>1.93</v>
      </c>
      <c r="D394" s="2">
        <v>1.9136</v>
      </c>
      <c r="E394" s="2">
        <v>36161</v>
      </c>
      <c r="F394" s="2"/>
      <c r="G394" s="2"/>
      <c r="H394" s="6">
        <f t="shared" si="6"/>
        <v>-2.5264873675631665E-2</v>
      </c>
      <c r="I394" s="4"/>
      <c r="J394" s="4"/>
      <c r="K394" s="4"/>
    </row>
    <row r="395" spans="2:11" ht="13.5" x14ac:dyDescent="0.35">
      <c r="B395" s="3">
        <v>42577</v>
      </c>
      <c r="C395" s="2">
        <v>1.94</v>
      </c>
      <c r="D395" s="2">
        <v>1.9235</v>
      </c>
      <c r="E395" s="2">
        <v>19183</v>
      </c>
      <c r="F395" s="2"/>
      <c r="G395" s="2"/>
      <c r="H395" s="6">
        <f t="shared" si="6"/>
        <v>5.1734949832776024E-3</v>
      </c>
      <c r="I395" s="4"/>
      <c r="J395" s="4"/>
      <c r="K395" s="4"/>
    </row>
    <row r="396" spans="2:11" ht="13.5" x14ac:dyDescent="0.35">
      <c r="B396" s="3">
        <v>42578</v>
      </c>
      <c r="C396" s="2">
        <v>1.96</v>
      </c>
      <c r="D396" s="2">
        <v>1.9433</v>
      </c>
      <c r="E396" s="2">
        <v>41121</v>
      </c>
      <c r="F396" s="2"/>
      <c r="G396" s="2"/>
      <c r="H396" s="6">
        <f t="shared" si="6"/>
        <v>1.0293735378216814E-2</v>
      </c>
      <c r="I396" s="4"/>
      <c r="J396" s="4"/>
      <c r="K396" s="4"/>
    </row>
    <row r="397" spans="2:11" ht="13.5" x14ac:dyDescent="0.35">
      <c r="B397" s="3">
        <v>42579</v>
      </c>
      <c r="C397" s="2">
        <v>1.98</v>
      </c>
      <c r="D397" s="2">
        <v>1.9632000000000001</v>
      </c>
      <c r="E397" s="2">
        <v>59497</v>
      </c>
      <c r="F397" s="2"/>
      <c r="G397" s="2"/>
      <c r="H397" s="6">
        <f t="shared" si="6"/>
        <v>1.0240312869860562E-2</v>
      </c>
      <c r="I397" s="4"/>
      <c r="J397" s="4"/>
      <c r="K397" s="4"/>
    </row>
    <row r="398" spans="2:11" ht="13.5" x14ac:dyDescent="0.35">
      <c r="B398" s="3">
        <v>42580</v>
      </c>
      <c r="C398" s="2">
        <v>1.97</v>
      </c>
      <c r="D398" s="2">
        <v>1.9533</v>
      </c>
      <c r="E398" s="2">
        <v>28455</v>
      </c>
      <c r="F398" s="2"/>
      <c r="G398" s="2"/>
      <c r="H398" s="6">
        <f t="shared" si="6"/>
        <v>-5.0427872860635799E-3</v>
      </c>
      <c r="I398" s="4"/>
      <c r="J398" s="4"/>
      <c r="K398" s="4"/>
    </row>
    <row r="399" spans="2:11" ht="13.5" x14ac:dyDescent="0.35">
      <c r="B399" s="3">
        <v>42583</v>
      </c>
      <c r="C399" s="2">
        <v>1.95</v>
      </c>
      <c r="D399" s="2">
        <v>1.9334</v>
      </c>
      <c r="E399" s="2">
        <v>9300</v>
      </c>
      <c r="F399" s="2"/>
      <c r="G399" s="2"/>
      <c r="H399" s="6">
        <f t="shared" si="6"/>
        <v>-1.0187887165310003E-2</v>
      </c>
      <c r="I399" s="4"/>
      <c r="J399" s="4"/>
      <c r="K399" s="4"/>
    </row>
    <row r="400" spans="2:11" ht="13.5" x14ac:dyDescent="0.35">
      <c r="B400" s="3">
        <v>42584</v>
      </c>
      <c r="C400" s="2">
        <v>1.91</v>
      </c>
      <c r="D400" s="2">
        <v>1.8937999999999999</v>
      </c>
      <c r="E400" s="2">
        <v>10085</v>
      </c>
      <c r="F400" s="2"/>
      <c r="G400" s="2"/>
      <c r="H400" s="6">
        <f t="shared" si="6"/>
        <v>-2.0482052343022694E-2</v>
      </c>
      <c r="I400" s="4"/>
      <c r="J400" s="4"/>
      <c r="K400" s="4"/>
    </row>
    <row r="401" spans="2:11" ht="13.5" x14ac:dyDescent="0.35">
      <c r="B401" s="3">
        <v>42585</v>
      </c>
      <c r="C401" s="2">
        <v>1.92</v>
      </c>
      <c r="D401" s="2">
        <v>1.9036999999999999</v>
      </c>
      <c r="E401" s="2">
        <v>11571</v>
      </c>
      <c r="F401" s="2"/>
      <c r="G401" s="2"/>
      <c r="H401" s="6">
        <f t="shared" si="6"/>
        <v>5.2275847502376285E-3</v>
      </c>
      <c r="I401" s="4"/>
      <c r="J401" s="4"/>
      <c r="K401" s="4"/>
    </row>
    <row r="402" spans="2:11" ht="13.5" x14ac:dyDescent="0.35">
      <c r="B402" s="3">
        <v>42586</v>
      </c>
      <c r="C402" s="2">
        <v>1.98</v>
      </c>
      <c r="D402" s="2">
        <v>1.9632000000000001</v>
      </c>
      <c r="E402" s="2">
        <v>59697</v>
      </c>
      <c r="F402" s="2"/>
      <c r="G402" s="2"/>
      <c r="H402" s="6">
        <f t="shared" si="6"/>
        <v>3.1254924620475973E-2</v>
      </c>
      <c r="I402" s="4"/>
      <c r="J402" s="4"/>
      <c r="K402" s="4"/>
    </row>
    <row r="403" spans="2:11" ht="13.5" x14ac:dyDescent="0.35">
      <c r="B403" s="3">
        <v>42587</v>
      </c>
      <c r="C403" s="2">
        <v>1.97</v>
      </c>
      <c r="D403" s="2">
        <v>1.9533</v>
      </c>
      <c r="E403" s="2">
        <v>28558</v>
      </c>
      <c r="F403" s="2"/>
      <c r="G403" s="2"/>
      <c r="H403" s="6">
        <f t="shared" si="6"/>
        <v>-5.0427872860635799E-3</v>
      </c>
      <c r="I403" s="4"/>
      <c r="J403" s="4"/>
      <c r="K403" s="4"/>
    </row>
    <row r="404" spans="2:11" ht="13.5" x14ac:dyDescent="0.35">
      <c r="B404" s="3">
        <v>42590</v>
      </c>
      <c r="C404" s="2">
        <v>1.95</v>
      </c>
      <c r="D404" s="2">
        <v>1.9334</v>
      </c>
      <c r="E404" s="2">
        <v>8098</v>
      </c>
      <c r="F404" s="2"/>
      <c r="G404" s="2"/>
      <c r="H404" s="6">
        <f t="shared" si="6"/>
        <v>-1.0187887165310003E-2</v>
      </c>
      <c r="I404" s="4"/>
      <c r="J404" s="4"/>
      <c r="K404" s="4"/>
    </row>
    <row r="405" spans="2:11" ht="13.5" x14ac:dyDescent="0.35">
      <c r="B405" s="3">
        <v>42591</v>
      </c>
      <c r="C405" s="2">
        <v>1.93</v>
      </c>
      <c r="D405" s="2">
        <v>1.9136</v>
      </c>
      <c r="E405" s="2">
        <v>1810</v>
      </c>
      <c r="F405" s="2"/>
      <c r="G405" s="2"/>
      <c r="H405" s="6">
        <f t="shared" si="6"/>
        <v>-1.0241026171511347E-2</v>
      </c>
      <c r="I405" s="4"/>
      <c r="J405" s="4"/>
      <c r="K405" s="4"/>
    </row>
    <row r="406" spans="2:11" ht="13.5" x14ac:dyDescent="0.35">
      <c r="B406" s="3">
        <v>42592</v>
      </c>
      <c r="C406" s="2">
        <v>1.95</v>
      </c>
      <c r="D406" s="2">
        <v>1.9334</v>
      </c>
      <c r="E406" s="2">
        <v>7644</v>
      </c>
      <c r="F406" s="2"/>
      <c r="G406" s="2"/>
      <c r="H406" s="6">
        <f t="shared" si="6"/>
        <v>1.0346989966555205E-2</v>
      </c>
      <c r="I406" s="4"/>
      <c r="J406" s="4"/>
      <c r="K406" s="4"/>
    </row>
    <row r="407" spans="2:11" ht="13.5" x14ac:dyDescent="0.35">
      <c r="B407" s="3">
        <v>42593</v>
      </c>
      <c r="C407" s="2">
        <v>1.94</v>
      </c>
      <c r="D407" s="2">
        <v>1.9235</v>
      </c>
      <c r="E407" s="2">
        <v>11477</v>
      </c>
      <c r="F407" s="2"/>
      <c r="G407" s="2"/>
      <c r="H407" s="6">
        <f t="shared" si="6"/>
        <v>-5.1205130857556735E-3</v>
      </c>
      <c r="I407" s="4"/>
      <c r="J407" s="4"/>
      <c r="K407" s="4"/>
    </row>
    <row r="408" spans="2:11" ht="13.5" x14ac:dyDescent="0.35">
      <c r="B408" s="3">
        <v>42594</v>
      </c>
      <c r="C408" s="2">
        <v>1.94</v>
      </c>
      <c r="D408" s="2">
        <v>1.9235</v>
      </c>
      <c r="E408" s="2">
        <v>5681</v>
      </c>
      <c r="F408" s="2"/>
      <c r="G408" s="2"/>
      <c r="H408" s="6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1.91</v>
      </c>
      <c r="D409" s="2">
        <v>1.8937999999999999</v>
      </c>
      <c r="E409" s="2">
        <v>26941</v>
      </c>
      <c r="F409" s="2"/>
      <c r="G409" s="2"/>
      <c r="H409" s="6">
        <f t="shared" si="6"/>
        <v>-1.5440603067325219E-2</v>
      </c>
      <c r="I409" s="4"/>
      <c r="J409" s="4"/>
      <c r="K409" s="4"/>
    </row>
    <row r="410" spans="2:11" ht="13.5" x14ac:dyDescent="0.35">
      <c r="B410" s="3">
        <v>42598</v>
      </c>
      <c r="C410" s="2">
        <v>1.92</v>
      </c>
      <c r="D410" s="2">
        <v>1.9036999999999999</v>
      </c>
      <c r="E410" s="2">
        <v>33629</v>
      </c>
      <c r="F410" s="2"/>
      <c r="G410" s="2"/>
      <c r="H410" s="6">
        <f t="shared" si="6"/>
        <v>5.2275847502376285E-3</v>
      </c>
      <c r="I410" s="4"/>
      <c r="J410" s="4"/>
      <c r="K410" s="4"/>
    </row>
    <row r="411" spans="2:11" ht="13.5" x14ac:dyDescent="0.35">
      <c r="B411" s="3">
        <v>42599</v>
      </c>
      <c r="C411" s="2">
        <v>1.92</v>
      </c>
      <c r="D411" s="2">
        <v>1.9036999999999999</v>
      </c>
      <c r="E411" s="2">
        <v>2078</v>
      </c>
      <c r="F411" s="2"/>
      <c r="G411" s="2"/>
      <c r="H411" s="6">
        <f t="shared" si="6"/>
        <v>0</v>
      </c>
      <c r="I411" s="4"/>
      <c r="J411" s="4"/>
      <c r="K411" s="4"/>
    </row>
    <row r="412" spans="2:11" ht="13.5" x14ac:dyDescent="0.35">
      <c r="B412" s="3">
        <v>42600</v>
      </c>
      <c r="C412" s="2">
        <v>1.92</v>
      </c>
      <c r="D412" s="2">
        <v>1.9036999999999999</v>
      </c>
      <c r="E412" s="2">
        <v>67524</v>
      </c>
      <c r="F412" s="2"/>
      <c r="G412" s="2"/>
      <c r="H412" s="6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1.9</v>
      </c>
      <c r="D413" s="2">
        <v>1.8838999999999999</v>
      </c>
      <c r="E413" s="2">
        <v>152323</v>
      </c>
      <c r="F413" s="2"/>
      <c r="G413" s="2"/>
      <c r="H413" s="6">
        <f t="shared" si="6"/>
        <v>-1.0400798445133183E-2</v>
      </c>
      <c r="I413" s="4"/>
      <c r="J413" s="4"/>
      <c r="K413" s="4"/>
    </row>
    <row r="414" spans="2:11" ht="13.5" x14ac:dyDescent="0.35">
      <c r="B414" s="3">
        <v>42604</v>
      </c>
      <c r="C414" s="2">
        <v>1.92</v>
      </c>
      <c r="D414" s="2">
        <v>1.9036999999999999</v>
      </c>
      <c r="E414" s="2">
        <v>19954</v>
      </c>
      <c r="F414" s="2"/>
      <c r="G414" s="2"/>
      <c r="H414" s="6">
        <f t="shared" si="6"/>
        <v>1.0510112001698626E-2</v>
      </c>
      <c r="I414" s="4"/>
      <c r="J414" s="4"/>
      <c r="K414" s="4"/>
    </row>
    <row r="415" spans="2:11" ht="13.5" x14ac:dyDescent="0.35">
      <c r="B415" s="3">
        <v>42605</v>
      </c>
      <c r="C415" s="2">
        <v>1.89</v>
      </c>
      <c r="D415" s="2">
        <v>1.8738999999999999</v>
      </c>
      <c r="E415" s="2">
        <v>12468</v>
      </c>
      <c r="F415" s="2"/>
      <c r="G415" s="2"/>
      <c r="H415" s="6">
        <f t="shared" si="6"/>
        <v>-1.5653726952776198E-2</v>
      </c>
      <c r="I415" s="4"/>
      <c r="J415" s="4"/>
      <c r="K415" s="4"/>
    </row>
    <row r="416" spans="2:11" ht="13.5" x14ac:dyDescent="0.35">
      <c r="B416" s="3">
        <v>42606</v>
      </c>
      <c r="C416" s="2">
        <v>1.89</v>
      </c>
      <c r="D416" s="2">
        <v>1.8738999999999999</v>
      </c>
      <c r="E416" s="2">
        <v>71803</v>
      </c>
      <c r="F416" s="2"/>
      <c r="G416" s="2"/>
      <c r="H416" s="6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1.84</v>
      </c>
      <c r="D417" s="2">
        <v>1.8244</v>
      </c>
      <c r="E417" s="2">
        <v>117993</v>
      </c>
      <c r="F417" s="2"/>
      <c r="G417" s="2"/>
      <c r="H417" s="6">
        <f t="shared" si="6"/>
        <v>-2.6415497091627025E-2</v>
      </c>
      <c r="I417" s="4"/>
      <c r="J417" s="4"/>
      <c r="K417" s="4"/>
    </row>
    <row r="418" spans="2:11" ht="13.5" x14ac:dyDescent="0.35">
      <c r="B418" s="3">
        <v>42608</v>
      </c>
      <c r="C418" s="2">
        <v>1.87</v>
      </c>
      <c r="D418" s="2">
        <v>1.8541000000000001</v>
      </c>
      <c r="E418" s="2">
        <v>24918</v>
      </c>
      <c r="F418" s="2"/>
      <c r="G418" s="2"/>
      <c r="H418" s="6">
        <f t="shared" si="6"/>
        <v>1.6279324709493566E-2</v>
      </c>
      <c r="I418" s="4"/>
      <c r="J418" s="4"/>
      <c r="K418" s="4"/>
    </row>
    <row r="419" spans="2:11" ht="13.5" x14ac:dyDescent="0.35">
      <c r="B419" s="3">
        <v>42611</v>
      </c>
      <c r="C419" s="2">
        <v>1.9</v>
      </c>
      <c r="D419" s="2">
        <v>1.8838999999999999</v>
      </c>
      <c r="E419" s="2">
        <v>34776</v>
      </c>
      <c r="F419" s="2"/>
      <c r="G419" s="2"/>
      <c r="H419" s="6">
        <f t="shared" si="6"/>
        <v>1.6072487999568428E-2</v>
      </c>
      <c r="I419" s="4"/>
      <c r="J419" s="4"/>
      <c r="K419" s="4"/>
    </row>
    <row r="420" spans="2:11" ht="13.5" x14ac:dyDescent="0.35">
      <c r="B420" s="3">
        <v>42612</v>
      </c>
      <c r="C420" s="2">
        <v>1.87</v>
      </c>
      <c r="D420" s="2">
        <v>1.8541000000000001</v>
      </c>
      <c r="E420" s="2">
        <v>10948</v>
      </c>
      <c r="F420" s="2"/>
      <c r="G420" s="2"/>
      <c r="H420" s="6">
        <f t="shared" si="6"/>
        <v>-1.5818249376293766E-2</v>
      </c>
      <c r="I420" s="4"/>
      <c r="J420" s="4"/>
      <c r="K420" s="4"/>
    </row>
    <row r="421" spans="2:11" ht="13.5" x14ac:dyDescent="0.35">
      <c r="B421" s="3">
        <v>42613</v>
      </c>
      <c r="C421" s="2">
        <v>1.87</v>
      </c>
      <c r="D421" s="2">
        <v>1.8541000000000001</v>
      </c>
      <c r="E421" s="2">
        <v>29144</v>
      </c>
      <c r="F421" s="2"/>
      <c r="G421" s="2"/>
      <c r="H421" s="6">
        <f t="shared" si="6"/>
        <v>0</v>
      </c>
      <c r="I421" s="4"/>
      <c r="J421" s="4"/>
      <c r="K421" s="4"/>
    </row>
    <row r="422" spans="2:11" ht="13.5" x14ac:dyDescent="0.35">
      <c r="B422" s="3">
        <v>42614</v>
      </c>
      <c r="C422" s="2">
        <v>1.87</v>
      </c>
      <c r="D422" s="2">
        <v>1.8541000000000001</v>
      </c>
      <c r="E422" s="2">
        <v>3077</v>
      </c>
      <c r="F422" s="2"/>
      <c r="G422" s="2"/>
      <c r="H422" s="6">
        <f t="shared" si="6"/>
        <v>0</v>
      </c>
      <c r="I422" s="4"/>
      <c r="J422" s="4"/>
      <c r="K422" s="4"/>
    </row>
    <row r="423" spans="2:11" ht="13.5" x14ac:dyDescent="0.35">
      <c r="B423" s="3">
        <v>42615</v>
      </c>
      <c r="C423" s="2">
        <v>1.88</v>
      </c>
      <c r="D423" s="2">
        <v>1.8640000000000001</v>
      </c>
      <c r="E423" s="2">
        <v>26721</v>
      </c>
      <c r="F423" s="2"/>
      <c r="G423" s="2"/>
      <c r="H423" s="6">
        <f t="shared" si="6"/>
        <v>5.3395178253600236E-3</v>
      </c>
      <c r="I423" s="4"/>
      <c r="J423" s="4"/>
      <c r="K423" s="4"/>
    </row>
    <row r="424" spans="2:11" ht="13.5" x14ac:dyDescent="0.35">
      <c r="B424" s="3">
        <v>42618</v>
      </c>
      <c r="C424" s="2">
        <v>1.86</v>
      </c>
      <c r="D424" s="2">
        <v>1.8442000000000001</v>
      </c>
      <c r="E424" s="2">
        <v>27655</v>
      </c>
      <c r="F424" s="2"/>
      <c r="G424" s="2"/>
      <c r="H424" s="6">
        <f t="shared" si="6"/>
        <v>-1.0622317596566544E-2</v>
      </c>
      <c r="I424" s="4"/>
      <c r="J424" s="4"/>
      <c r="K424" s="4"/>
    </row>
    <row r="425" spans="2:11" ht="13.5" x14ac:dyDescent="0.35">
      <c r="B425" s="3">
        <v>42619</v>
      </c>
      <c r="C425" s="2">
        <v>1.85</v>
      </c>
      <c r="D425" s="2">
        <v>1.8343</v>
      </c>
      <c r="E425" s="2">
        <v>11653</v>
      </c>
      <c r="F425" s="2"/>
      <c r="G425" s="2"/>
      <c r="H425" s="6">
        <f t="shared" si="6"/>
        <v>-5.3681813252358856E-3</v>
      </c>
      <c r="I425" s="4"/>
      <c r="J425" s="4"/>
      <c r="K425" s="4"/>
    </row>
    <row r="426" spans="2:11" ht="13.5" x14ac:dyDescent="0.35">
      <c r="B426" s="3">
        <v>42620</v>
      </c>
      <c r="C426" s="2">
        <v>1.85</v>
      </c>
      <c r="D426" s="2">
        <v>1.8343</v>
      </c>
      <c r="E426" s="2">
        <v>18126</v>
      </c>
      <c r="F426" s="2"/>
      <c r="G426" s="2"/>
      <c r="H426" s="6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1.84</v>
      </c>
      <c r="D427" s="2">
        <v>1.8244</v>
      </c>
      <c r="E427" s="2">
        <v>170100</v>
      </c>
      <c r="F427" s="2"/>
      <c r="G427" s="2"/>
      <c r="H427" s="6">
        <f t="shared" si="6"/>
        <v>-5.3971542277708225E-3</v>
      </c>
      <c r="I427" s="4"/>
      <c r="J427" s="4"/>
      <c r="K427" s="4"/>
    </row>
    <row r="428" spans="2:11" ht="13.5" x14ac:dyDescent="0.35">
      <c r="B428" s="3">
        <v>42622</v>
      </c>
      <c r="C428" s="2">
        <v>1.79</v>
      </c>
      <c r="D428" s="2">
        <v>1.7747999999999999</v>
      </c>
      <c r="E428" s="2">
        <v>23052</v>
      </c>
      <c r="F428" s="2"/>
      <c r="G428" s="2"/>
      <c r="H428" s="6">
        <f t="shared" si="6"/>
        <v>-2.718702039026534E-2</v>
      </c>
      <c r="I428" s="4"/>
      <c r="J428" s="4"/>
      <c r="K428" s="4"/>
    </row>
    <row r="429" spans="2:11" ht="13.5" x14ac:dyDescent="0.35">
      <c r="B429" s="3">
        <v>42627</v>
      </c>
      <c r="C429" s="2">
        <v>1.79</v>
      </c>
      <c r="D429" s="2">
        <v>1.7747999999999999</v>
      </c>
      <c r="E429" s="2">
        <v>23052</v>
      </c>
      <c r="F429" s="2"/>
      <c r="G429" s="2"/>
      <c r="H429" s="6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1.84</v>
      </c>
      <c r="D430" s="2">
        <v>1.8244</v>
      </c>
      <c r="E430" s="2">
        <v>15167</v>
      </c>
      <c r="F430" s="2"/>
      <c r="G430" s="2"/>
      <c r="H430" s="6">
        <f t="shared" si="6"/>
        <v>2.7946810908271405E-2</v>
      </c>
      <c r="I430" s="4"/>
      <c r="J430" s="4"/>
      <c r="K430" s="4"/>
    </row>
    <row r="431" spans="2:11" ht="13.5" x14ac:dyDescent="0.35">
      <c r="B431" s="3">
        <v>42629</v>
      </c>
      <c r="C431" s="2">
        <v>1.84</v>
      </c>
      <c r="D431" s="2">
        <v>1.8244</v>
      </c>
      <c r="E431" s="2">
        <v>40239</v>
      </c>
      <c r="F431" s="2"/>
      <c r="G431" s="2"/>
      <c r="H431" s="6">
        <f t="shared" si="6"/>
        <v>0</v>
      </c>
      <c r="I431" s="4"/>
      <c r="J431" s="4"/>
      <c r="K431" s="4"/>
    </row>
    <row r="432" spans="2:11" ht="13.5" x14ac:dyDescent="0.35">
      <c r="B432" s="3">
        <v>42632</v>
      </c>
      <c r="C432" s="2">
        <v>1.79</v>
      </c>
      <c r="D432" s="2">
        <v>1.7747999999999999</v>
      </c>
      <c r="E432" s="2">
        <v>14762</v>
      </c>
      <c r="F432" s="2"/>
      <c r="G432" s="2"/>
      <c r="H432" s="6">
        <f t="shared" si="6"/>
        <v>-2.718702039026534E-2</v>
      </c>
      <c r="I432" s="4"/>
      <c r="J432" s="4"/>
      <c r="K432" s="4"/>
    </row>
    <row r="433" spans="2:11" ht="13.5" x14ac:dyDescent="0.35">
      <c r="B433" s="3">
        <v>42633</v>
      </c>
      <c r="C433" s="2">
        <v>1.77</v>
      </c>
      <c r="D433" s="2">
        <v>1.7549999999999999</v>
      </c>
      <c r="E433" s="2">
        <v>19807</v>
      </c>
      <c r="F433" s="2"/>
      <c r="G433" s="2"/>
      <c r="H433" s="6">
        <f t="shared" si="6"/>
        <v>-1.1156186612576087E-2</v>
      </c>
      <c r="I433" s="4"/>
      <c r="J433" s="4"/>
      <c r="K433" s="4"/>
    </row>
    <row r="434" spans="2:11" ht="13.5" x14ac:dyDescent="0.35">
      <c r="B434" s="3">
        <v>42634</v>
      </c>
      <c r="C434" s="2">
        <v>1.79</v>
      </c>
      <c r="D434" s="2">
        <v>1.7747999999999999</v>
      </c>
      <c r="E434" s="2">
        <v>58842</v>
      </c>
      <c r="F434" s="2"/>
      <c r="G434" s="2"/>
      <c r="H434" s="6">
        <f t="shared" si="6"/>
        <v>1.1282051282051305E-2</v>
      </c>
      <c r="I434" s="4"/>
      <c r="J434" s="4"/>
      <c r="K434" s="4"/>
    </row>
    <row r="435" spans="2:11" ht="13.5" x14ac:dyDescent="0.35">
      <c r="B435" s="3">
        <v>42635</v>
      </c>
      <c r="C435" s="2">
        <v>1.79</v>
      </c>
      <c r="D435" s="2">
        <v>1.7747999999999999</v>
      </c>
      <c r="E435" s="2">
        <v>29285</v>
      </c>
      <c r="F435" s="2"/>
      <c r="G435" s="2"/>
      <c r="H435" s="6">
        <f t="shared" si="6"/>
        <v>0</v>
      </c>
      <c r="I435" s="4"/>
      <c r="J435" s="4"/>
      <c r="K435" s="4"/>
    </row>
    <row r="436" spans="2:11" ht="13.5" x14ac:dyDescent="0.35">
      <c r="B436" s="3">
        <v>42636</v>
      </c>
      <c r="C436" s="2">
        <v>1.89</v>
      </c>
      <c r="D436" s="2">
        <v>1.8738999999999999</v>
      </c>
      <c r="E436" s="2">
        <v>373523</v>
      </c>
      <c r="F436" s="2"/>
      <c r="G436" s="2"/>
      <c r="H436" s="6">
        <f t="shared" si="6"/>
        <v>5.5837277439711501E-2</v>
      </c>
      <c r="I436" s="4"/>
      <c r="J436" s="4"/>
      <c r="K436" s="4"/>
    </row>
    <row r="437" spans="2:11" ht="13.5" x14ac:dyDescent="0.35">
      <c r="B437" s="3">
        <v>42639</v>
      </c>
      <c r="C437" s="2">
        <v>1.94</v>
      </c>
      <c r="D437" s="2">
        <v>1.9235</v>
      </c>
      <c r="E437" s="2">
        <v>233958</v>
      </c>
      <c r="F437" s="2"/>
      <c r="G437" s="2"/>
      <c r="H437" s="6">
        <f t="shared" si="6"/>
        <v>2.646886173221628E-2</v>
      </c>
      <c r="I437" s="4"/>
      <c r="J437" s="4"/>
      <c r="K437" s="4"/>
    </row>
    <row r="438" spans="2:11" ht="13.5" x14ac:dyDescent="0.35">
      <c r="B438" s="3">
        <v>42640</v>
      </c>
      <c r="C438" s="2">
        <v>1.94</v>
      </c>
      <c r="D438" s="2">
        <v>1.9235</v>
      </c>
      <c r="E438" s="2">
        <v>61886</v>
      </c>
      <c r="F438" s="2"/>
      <c r="G438" s="2"/>
      <c r="H438" s="6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1.91</v>
      </c>
      <c r="D439" s="2">
        <v>1.8937999999999999</v>
      </c>
      <c r="E439" s="2">
        <v>141457</v>
      </c>
      <c r="F439" s="2"/>
      <c r="G439" s="2"/>
      <c r="H439" s="6">
        <f t="shared" si="6"/>
        <v>-1.5440603067325219E-2</v>
      </c>
      <c r="I439" s="4"/>
      <c r="J439" s="4"/>
      <c r="K439" s="4"/>
    </row>
    <row r="440" spans="2:11" ht="13.5" x14ac:dyDescent="0.35">
      <c r="B440" s="3">
        <v>42642</v>
      </c>
      <c r="C440" s="2">
        <v>1.86</v>
      </c>
      <c r="D440" s="2">
        <v>1.8442000000000001</v>
      </c>
      <c r="E440" s="2">
        <v>96451</v>
      </c>
      <c r="F440" s="2"/>
      <c r="G440" s="2"/>
      <c r="H440" s="6">
        <f t="shared" si="6"/>
        <v>-2.6190727637554055E-2</v>
      </c>
      <c r="I440" s="4"/>
      <c r="J440" s="4"/>
      <c r="K440" s="4"/>
    </row>
    <row r="441" spans="2:11" ht="13.5" x14ac:dyDescent="0.35">
      <c r="B441" s="3">
        <v>42643</v>
      </c>
      <c r="C441" s="2">
        <v>1.84</v>
      </c>
      <c r="D441" s="2">
        <v>1.8244</v>
      </c>
      <c r="E441" s="2">
        <v>114700</v>
      </c>
      <c r="F441" s="2"/>
      <c r="G441" s="2"/>
      <c r="H441" s="6">
        <f t="shared" si="6"/>
        <v>-1.0736362650471771E-2</v>
      </c>
      <c r="I441" s="4"/>
      <c r="J441" s="4"/>
      <c r="K441" s="4"/>
    </row>
    <row r="442" spans="2:11" ht="13.5" x14ac:dyDescent="0.35">
      <c r="B442" s="3">
        <v>42647</v>
      </c>
      <c r="C442" s="2">
        <v>1.95</v>
      </c>
      <c r="D442" s="2">
        <v>1.9334</v>
      </c>
      <c r="E442" s="2">
        <v>592975</v>
      </c>
      <c r="F442" s="2"/>
      <c r="G442" s="2"/>
      <c r="H442" s="6">
        <f t="shared" si="6"/>
        <v>5.9745669809252347E-2</v>
      </c>
      <c r="I442" s="4"/>
      <c r="J442" s="4"/>
      <c r="K442" s="4"/>
    </row>
    <row r="443" spans="2:11" ht="13.5" x14ac:dyDescent="0.35">
      <c r="B443" s="3">
        <v>42648</v>
      </c>
      <c r="C443" s="2">
        <v>1.92</v>
      </c>
      <c r="D443" s="2">
        <v>1.9036999999999999</v>
      </c>
      <c r="E443" s="2">
        <v>248081</v>
      </c>
      <c r="F443" s="2"/>
      <c r="G443" s="2"/>
      <c r="H443" s="6">
        <f t="shared" si="6"/>
        <v>-1.5361539257267022E-2</v>
      </c>
      <c r="I443" s="4"/>
      <c r="J443" s="4"/>
      <c r="K443" s="4"/>
    </row>
    <row r="444" spans="2:11" ht="13.5" x14ac:dyDescent="0.35">
      <c r="B444" s="3">
        <v>42649</v>
      </c>
      <c r="C444" s="2">
        <v>1.97</v>
      </c>
      <c r="D444" s="2">
        <v>1.9533</v>
      </c>
      <c r="E444" s="2">
        <v>204690</v>
      </c>
      <c r="F444" s="2"/>
      <c r="G444" s="2"/>
      <c r="H444" s="6">
        <f t="shared" si="6"/>
        <v>2.6054525397909381E-2</v>
      </c>
      <c r="I444" s="4"/>
      <c r="J444" s="4"/>
      <c r="K444" s="4"/>
    </row>
    <row r="445" spans="2:11" ht="13.5" x14ac:dyDescent="0.35">
      <c r="B445" s="3">
        <v>42650</v>
      </c>
      <c r="C445" s="2">
        <v>2.08</v>
      </c>
      <c r="D445" s="2">
        <v>2.0623</v>
      </c>
      <c r="E445" s="2">
        <v>1107866</v>
      </c>
      <c r="F445" s="2"/>
      <c r="G445" s="2"/>
      <c r="H445" s="6">
        <f t="shared" si="6"/>
        <v>5.5803000051195407E-2</v>
      </c>
      <c r="I445" s="4"/>
      <c r="J445" s="4"/>
      <c r="K445" s="4"/>
    </row>
    <row r="446" spans="2:11" ht="13.5" x14ac:dyDescent="0.35">
      <c r="B446" s="3">
        <v>42653</v>
      </c>
      <c r="C446" s="2">
        <v>2.16</v>
      </c>
      <c r="D446" s="2">
        <v>2.1415999999999999</v>
      </c>
      <c r="E446" s="2">
        <v>910126</v>
      </c>
      <c r="F446" s="2"/>
      <c r="G446" s="2"/>
      <c r="H446" s="6">
        <f t="shared" si="6"/>
        <v>3.8452213547980375E-2</v>
      </c>
      <c r="I446" s="4"/>
      <c r="J446" s="4"/>
      <c r="K446" s="4"/>
    </row>
    <row r="447" spans="2:11" ht="13.5" x14ac:dyDescent="0.35">
      <c r="B447" s="3">
        <v>42654</v>
      </c>
      <c r="C447" s="2">
        <v>2.12</v>
      </c>
      <c r="D447" s="2">
        <v>2.1019999999999999</v>
      </c>
      <c r="E447" s="2">
        <v>261743</v>
      </c>
      <c r="F447" s="2"/>
      <c r="G447" s="2"/>
      <c r="H447" s="6">
        <f t="shared" si="6"/>
        <v>-1.8490847964138999E-2</v>
      </c>
      <c r="I447" s="4"/>
      <c r="J447" s="4"/>
      <c r="K447" s="4"/>
    </row>
    <row r="448" spans="2:11" ht="13.5" x14ac:dyDescent="0.35">
      <c r="B448" s="3">
        <v>42655</v>
      </c>
      <c r="C448" s="2">
        <v>2.16</v>
      </c>
      <c r="D448" s="2">
        <v>2.1415999999999999</v>
      </c>
      <c r="E448" s="2">
        <v>439469</v>
      </c>
      <c r="F448" s="2"/>
      <c r="G448" s="2"/>
      <c r="H448" s="6">
        <f t="shared" si="6"/>
        <v>1.8839200761179866E-2</v>
      </c>
      <c r="I448" s="4"/>
      <c r="J448" s="4"/>
      <c r="K448" s="4"/>
    </row>
    <row r="449" spans="2:11" ht="13.5" x14ac:dyDescent="0.35">
      <c r="B449" s="3">
        <v>42656</v>
      </c>
      <c r="C449" s="2">
        <v>2.14</v>
      </c>
      <c r="D449" s="2">
        <v>2.1217999999999999</v>
      </c>
      <c r="E449" s="2">
        <v>108953</v>
      </c>
      <c r="F449" s="2"/>
      <c r="G449" s="2"/>
      <c r="H449" s="6">
        <f t="shared" si="6"/>
        <v>-9.2454239820694995E-3</v>
      </c>
      <c r="I449" s="4"/>
      <c r="J449" s="4"/>
      <c r="K449" s="4"/>
    </row>
    <row r="450" spans="2:11" ht="13.5" x14ac:dyDescent="0.35">
      <c r="B450" s="3">
        <v>42657</v>
      </c>
      <c r="C450" s="2">
        <v>2.2000000000000002</v>
      </c>
      <c r="D450" s="2">
        <v>2.1812999999999998</v>
      </c>
      <c r="E450" s="2">
        <v>858590</v>
      </c>
      <c r="F450" s="2"/>
      <c r="G450" s="2"/>
      <c r="H450" s="6">
        <f t="shared" si="6"/>
        <v>2.804222829672914E-2</v>
      </c>
      <c r="I450" s="4"/>
      <c r="J450" s="4"/>
      <c r="K450" s="4"/>
    </row>
    <row r="451" spans="2:11" ht="13.5" x14ac:dyDescent="0.35">
      <c r="B451" s="3">
        <v>42660</v>
      </c>
      <c r="C451" s="2">
        <v>2.2200000000000002</v>
      </c>
      <c r="D451" s="2">
        <v>2.2010999999999998</v>
      </c>
      <c r="E451" s="2">
        <v>321249</v>
      </c>
      <c r="F451" s="2"/>
      <c r="G451" s="2"/>
      <c r="H451" s="6">
        <f t="shared" si="6"/>
        <v>9.07715582450834E-3</v>
      </c>
      <c r="I451" s="4"/>
      <c r="J451" s="4"/>
      <c r="K451" s="4"/>
    </row>
    <row r="452" spans="2:11" ht="13.5" x14ac:dyDescent="0.35">
      <c r="B452" s="3">
        <v>42661</v>
      </c>
      <c r="C452" s="2">
        <v>2.25</v>
      </c>
      <c r="D452" s="2">
        <v>2.2309000000000001</v>
      </c>
      <c r="E452" s="2">
        <v>171121</v>
      </c>
      <c r="F452" s="2"/>
      <c r="G452" s="2"/>
      <c r="H452" s="6">
        <f t="shared" si="6"/>
        <v>1.3538685202853243E-2</v>
      </c>
      <c r="I452" s="4"/>
      <c r="J452" s="4"/>
      <c r="K452" s="4"/>
    </row>
    <row r="453" spans="2:11" ht="13.5" x14ac:dyDescent="0.35">
      <c r="B453" s="3">
        <v>42662</v>
      </c>
      <c r="C453" s="2">
        <v>2.2799999999999998</v>
      </c>
      <c r="D453" s="2">
        <v>2.2606000000000002</v>
      </c>
      <c r="E453" s="2">
        <v>426015</v>
      </c>
      <c r="F453" s="2"/>
      <c r="G453" s="2"/>
      <c r="H453" s="6">
        <f t="shared" si="6"/>
        <v>1.3313012685463293E-2</v>
      </c>
      <c r="I453" s="4"/>
      <c r="J453" s="4"/>
      <c r="K453" s="4"/>
    </row>
    <row r="454" spans="2:11" ht="13.5" x14ac:dyDescent="0.35">
      <c r="B454" s="3">
        <v>42663</v>
      </c>
      <c r="C454" s="2">
        <v>2.2000000000000002</v>
      </c>
      <c r="D454" s="2">
        <v>2.1812999999999998</v>
      </c>
      <c r="E454" s="2">
        <v>309762</v>
      </c>
      <c r="F454" s="2"/>
      <c r="G454" s="2"/>
      <c r="H454" s="6">
        <f t="shared" si="6"/>
        <v>-3.5079182517915759E-2</v>
      </c>
      <c r="I454" s="4"/>
      <c r="J454" s="4"/>
      <c r="K454" s="4"/>
    </row>
    <row r="455" spans="2:11" ht="13.5" x14ac:dyDescent="0.35">
      <c r="B455" s="3">
        <v>42664</v>
      </c>
      <c r="C455" s="2">
        <v>2.2200000000000002</v>
      </c>
      <c r="D455" s="2">
        <v>2.2010999999999998</v>
      </c>
      <c r="E455" s="2">
        <v>277625</v>
      </c>
      <c r="F455" s="2"/>
      <c r="G455" s="2"/>
      <c r="H455" s="6">
        <f t="shared" ref="H455:H518" si="7">(D455-D454)/D454</f>
        <v>9.07715582450834E-3</v>
      </c>
      <c r="I455" s="4"/>
      <c r="J455" s="4"/>
      <c r="K455" s="4"/>
    </row>
    <row r="456" spans="2:11" ht="13.5" x14ac:dyDescent="0.35">
      <c r="B456" s="3">
        <v>42667</v>
      </c>
      <c r="C456" s="2">
        <v>2.2400000000000002</v>
      </c>
      <c r="D456" s="2">
        <v>2.2210000000000001</v>
      </c>
      <c r="E456" s="2">
        <v>265166</v>
      </c>
      <c r="F456" s="2"/>
      <c r="G456" s="2"/>
      <c r="H456" s="6">
        <f t="shared" si="7"/>
        <v>9.0409340784154517E-3</v>
      </c>
      <c r="I456" s="4"/>
      <c r="J456" s="4"/>
      <c r="K456" s="4"/>
    </row>
    <row r="457" spans="2:11" ht="13.5" x14ac:dyDescent="0.35">
      <c r="B457" s="3">
        <v>42668</v>
      </c>
      <c r="C457" s="2">
        <v>2.31</v>
      </c>
      <c r="D457" s="2">
        <v>2.2904</v>
      </c>
      <c r="E457" s="2">
        <v>794642</v>
      </c>
      <c r="F457" s="2"/>
      <c r="G457" s="2"/>
      <c r="H457" s="6">
        <f t="shared" si="7"/>
        <v>3.1247185952273708E-2</v>
      </c>
      <c r="I457" s="4"/>
      <c r="J457" s="4"/>
      <c r="K457" s="4"/>
    </row>
    <row r="458" spans="2:11" ht="13.5" x14ac:dyDescent="0.35">
      <c r="B458" s="3">
        <v>42669</v>
      </c>
      <c r="C458" s="2">
        <v>2.44</v>
      </c>
      <c r="D458" s="2">
        <v>2.4192999999999998</v>
      </c>
      <c r="E458" s="2">
        <v>1002128</v>
      </c>
      <c r="F458" s="2"/>
      <c r="G458" s="2"/>
      <c r="H458" s="6">
        <f t="shared" si="7"/>
        <v>5.6278379322389015E-2</v>
      </c>
      <c r="I458" s="4"/>
      <c r="J458" s="4"/>
      <c r="K458" s="4"/>
    </row>
    <row r="459" spans="2:11" ht="13.5" x14ac:dyDescent="0.35">
      <c r="B459" s="3">
        <v>42670</v>
      </c>
      <c r="C459" s="2">
        <v>2.5299999999999998</v>
      </c>
      <c r="D459" s="2">
        <v>2.5085000000000002</v>
      </c>
      <c r="E459" s="2">
        <v>2240231</v>
      </c>
      <c r="F459" s="2"/>
      <c r="G459" s="2"/>
      <c r="H459" s="6">
        <f t="shared" si="7"/>
        <v>3.6870169057165461E-2</v>
      </c>
      <c r="I459" s="4"/>
      <c r="J459" s="4"/>
      <c r="K459" s="4"/>
    </row>
    <row r="460" spans="2:11" ht="13.5" x14ac:dyDescent="0.35">
      <c r="B460" s="3">
        <v>42671</v>
      </c>
      <c r="C460" s="2">
        <v>2.5</v>
      </c>
      <c r="D460" s="2">
        <v>2.4788000000000001</v>
      </c>
      <c r="E460" s="2">
        <v>722193</v>
      </c>
      <c r="F460" s="2"/>
      <c r="G460" s="2"/>
      <c r="H460" s="6">
        <f t="shared" si="7"/>
        <v>-1.183974486745069E-2</v>
      </c>
      <c r="I460" s="4"/>
      <c r="J460" s="4"/>
      <c r="K460" s="4"/>
    </row>
    <row r="461" spans="2:11" ht="13.5" x14ac:dyDescent="0.35">
      <c r="B461" s="3">
        <v>42674</v>
      </c>
      <c r="C461" s="2">
        <v>2.6</v>
      </c>
      <c r="D461" s="2">
        <v>2.5779000000000001</v>
      </c>
      <c r="E461" s="2">
        <v>1077896</v>
      </c>
      <c r="F461" s="2"/>
      <c r="G461" s="2"/>
      <c r="H461" s="6">
        <f t="shared" si="7"/>
        <v>3.997902210747134E-2</v>
      </c>
      <c r="I461" s="4"/>
      <c r="J461" s="4"/>
      <c r="K461" s="4"/>
    </row>
    <row r="462" spans="2:11" ht="13.5" x14ac:dyDescent="0.35">
      <c r="B462" s="3">
        <v>42675</v>
      </c>
      <c r="C462" s="2">
        <v>2.73</v>
      </c>
      <c r="D462" s="2">
        <v>2.7067999999999999</v>
      </c>
      <c r="E462" s="2">
        <v>2522296</v>
      </c>
      <c r="F462" s="2"/>
      <c r="G462" s="2"/>
      <c r="H462" s="6">
        <f t="shared" si="7"/>
        <v>5.0001939563210286E-2</v>
      </c>
      <c r="I462" s="4"/>
      <c r="J462" s="4"/>
      <c r="K462" s="4"/>
    </row>
    <row r="463" spans="2:11" ht="13.5" x14ac:dyDescent="0.35">
      <c r="B463" s="3">
        <v>42676</v>
      </c>
      <c r="C463" s="2">
        <v>2.73</v>
      </c>
      <c r="D463" s="2">
        <v>2.7067999999999999</v>
      </c>
      <c r="E463" s="2">
        <v>889447</v>
      </c>
      <c r="F463" s="2"/>
      <c r="G463" s="2"/>
      <c r="H463" s="6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2.62</v>
      </c>
      <c r="D464" s="2">
        <v>2.5977000000000001</v>
      </c>
      <c r="E464" s="2">
        <v>807981</v>
      </c>
      <c r="F464" s="2"/>
      <c r="G464" s="2"/>
      <c r="H464" s="6">
        <f t="shared" si="7"/>
        <v>-4.0305896261267828E-2</v>
      </c>
      <c r="I464" s="4"/>
      <c r="J464" s="4"/>
      <c r="K464" s="4"/>
    </row>
    <row r="465" spans="2:11" ht="13.5" x14ac:dyDescent="0.35">
      <c r="B465" s="3">
        <v>42678</v>
      </c>
      <c r="C465" s="2">
        <v>2.4700000000000002</v>
      </c>
      <c r="D465" s="2">
        <v>2.4489999999999998</v>
      </c>
      <c r="E465" s="2">
        <v>389677</v>
      </c>
      <c r="F465" s="2"/>
      <c r="G465" s="2"/>
      <c r="H465" s="6">
        <f t="shared" si="7"/>
        <v>-5.7242945682719433E-2</v>
      </c>
      <c r="I465" s="4"/>
      <c r="J465" s="4"/>
      <c r="K465" s="4"/>
    </row>
    <row r="466" spans="2:11" ht="13.5" x14ac:dyDescent="0.35">
      <c r="B466" s="3">
        <v>42681</v>
      </c>
      <c r="C466" s="2">
        <v>2.4</v>
      </c>
      <c r="D466" s="2">
        <v>2.3795999999999999</v>
      </c>
      <c r="E466" s="2">
        <v>1152712</v>
      </c>
      <c r="F466" s="2"/>
      <c r="G466" s="2"/>
      <c r="H466" s="6">
        <f t="shared" si="7"/>
        <v>-2.8338097182523444E-2</v>
      </c>
      <c r="I466" s="4"/>
      <c r="J466" s="4"/>
      <c r="K466" s="4"/>
    </row>
    <row r="467" spans="2:11" ht="13.5" x14ac:dyDescent="0.35">
      <c r="B467" s="3">
        <v>42682</v>
      </c>
      <c r="C467" s="2">
        <v>2.41</v>
      </c>
      <c r="D467" s="2">
        <v>2.3895</v>
      </c>
      <c r="E467" s="2">
        <v>433016</v>
      </c>
      <c r="F467" s="2"/>
      <c r="G467" s="2"/>
      <c r="H467" s="6">
        <f t="shared" si="7"/>
        <v>4.1603630862329889E-3</v>
      </c>
      <c r="I467" s="4"/>
      <c r="J467" s="4"/>
      <c r="K467" s="4"/>
    </row>
    <row r="468" spans="2:11" ht="13.5" x14ac:dyDescent="0.35">
      <c r="B468" s="3">
        <v>42683</v>
      </c>
      <c r="C468" s="2">
        <v>2.39</v>
      </c>
      <c r="D468" s="2">
        <v>2.3696999999999999</v>
      </c>
      <c r="E468" s="2">
        <v>224023</v>
      </c>
      <c r="F468" s="2"/>
      <c r="G468" s="2"/>
      <c r="H468" s="6">
        <f t="shared" si="7"/>
        <v>-8.2862523540489803E-3</v>
      </c>
      <c r="I468" s="4"/>
      <c r="J468" s="4"/>
      <c r="K468" s="4"/>
    </row>
    <row r="469" spans="2:11" ht="13.5" x14ac:dyDescent="0.35">
      <c r="B469" s="3">
        <v>42684</v>
      </c>
      <c r="C469" s="2">
        <v>2.34</v>
      </c>
      <c r="D469" s="2">
        <v>2.3201000000000001</v>
      </c>
      <c r="E469" s="2">
        <v>531905</v>
      </c>
      <c r="F469" s="2"/>
      <c r="G469" s="2"/>
      <c r="H469" s="6">
        <f t="shared" si="7"/>
        <v>-2.0930919525678299E-2</v>
      </c>
      <c r="I469" s="4"/>
      <c r="J469" s="4"/>
      <c r="K469" s="4"/>
    </row>
    <row r="470" spans="2:11" ht="13.5" x14ac:dyDescent="0.35">
      <c r="B470" s="3">
        <v>42685</v>
      </c>
      <c r="C470" s="2">
        <v>2.31</v>
      </c>
      <c r="D470" s="2">
        <v>2.2904</v>
      </c>
      <c r="E470" s="2">
        <v>139052</v>
      </c>
      <c r="F470" s="2"/>
      <c r="G470" s="2"/>
      <c r="H470" s="6">
        <f t="shared" si="7"/>
        <v>-1.280117236326023E-2</v>
      </c>
      <c r="I470" s="4"/>
      <c r="J470" s="4"/>
      <c r="K470" s="4"/>
    </row>
    <row r="471" spans="2:11" ht="13.5" x14ac:dyDescent="0.35">
      <c r="B471" s="3">
        <v>42688</v>
      </c>
      <c r="C471" s="2">
        <v>2.4500000000000002</v>
      </c>
      <c r="D471" s="2">
        <v>2.4291999999999998</v>
      </c>
      <c r="E471" s="2">
        <v>763722</v>
      </c>
      <c r="F471" s="2"/>
      <c r="G471" s="2"/>
      <c r="H471" s="6">
        <f t="shared" si="7"/>
        <v>6.0600768424729223E-2</v>
      </c>
      <c r="I471" s="4"/>
      <c r="J471" s="4"/>
      <c r="K471" s="4"/>
    </row>
    <row r="472" spans="2:11" ht="13.5" x14ac:dyDescent="0.35">
      <c r="B472" s="3">
        <v>42689</v>
      </c>
      <c r="C472" s="2">
        <v>2.4700000000000002</v>
      </c>
      <c r="D472" s="2">
        <v>2.4489999999999998</v>
      </c>
      <c r="E472" s="2">
        <v>797434</v>
      </c>
      <c r="F472" s="2"/>
      <c r="G472" s="2"/>
      <c r="H472" s="6">
        <f t="shared" si="7"/>
        <v>8.1508315494813275E-3</v>
      </c>
      <c r="I472" s="4"/>
      <c r="J472" s="4"/>
      <c r="K472" s="4"/>
    </row>
    <row r="473" spans="2:11" ht="13.5" x14ac:dyDescent="0.35">
      <c r="B473" s="3">
        <v>42690</v>
      </c>
      <c r="C473" s="2">
        <v>2.48</v>
      </c>
      <c r="D473" s="2">
        <v>2.4588999999999999</v>
      </c>
      <c r="E473" s="2">
        <v>318622</v>
      </c>
      <c r="F473" s="2"/>
      <c r="G473" s="2"/>
      <c r="H473" s="6">
        <f t="shared" si="7"/>
        <v>4.0424663127807351E-3</v>
      </c>
      <c r="I473" s="4"/>
      <c r="J473" s="4"/>
      <c r="K473" s="4"/>
    </row>
    <row r="474" spans="2:11" ht="13.5" x14ac:dyDescent="0.35">
      <c r="B474" s="3">
        <v>42691</v>
      </c>
      <c r="C474" s="2">
        <v>2.44</v>
      </c>
      <c r="D474" s="2">
        <v>2.4192999999999998</v>
      </c>
      <c r="E474" s="2">
        <v>177990</v>
      </c>
      <c r="F474" s="2"/>
      <c r="G474" s="2"/>
      <c r="H474" s="6">
        <f t="shared" si="7"/>
        <v>-1.6104762292081857E-2</v>
      </c>
      <c r="I474" s="4"/>
      <c r="J474" s="4"/>
      <c r="K474" s="4"/>
    </row>
    <row r="475" spans="2:11" ht="13.5" x14ac:dyDescent="0.35">
      <c r="B475" s="3">
        <v>42692</v>
      </c>
      <c r="C475" s="2">
        <v>2.42</v>
      </c>
      <c r="D475" s="2">
        <v>2.3994</v>
      </c>
      <c r="E475" s="2">
        <v>50674</v>
      </c>
      <c r="F475" s="2"/>
      <c r="G475" s="2"/>
      <c r="H475" s="6">
        <f t="shared" si="7"/>
        <v>-8.2255197784482318E-3</v>
      </c>
      <c r="I475" s="4"/>
      <c r="J475" s="4"/>
      <c r="K475" s="4"/>
    </row>
    <row r="476" spans="2:11" ht="13.5" x14ac:dyDescent="0.35">
      <c r="B476" s="3">
        <v>42695</v>
      </c>
      <c r="C476" s="2">
        <v>2.44</v>
      </c>
      <c r="D476" s="2">
        <v>2.4192999999999998</v>
      </c>
      <c r="E476" s="2">
        <v>127985</v>
      </c>
      <c r="F476" s="2"/>
      <c r="G476" s="2"/>
      <c r="H476" s="6">
        <f t="shared" si="7"/>
        <v>8.2937401016920098E-3</v>
      </c>
      <c r="I476" s="4"/>
      <c r="J476" s="4"/>
      <c r="K476" s="4"/>
    </row>
    <row r="477" spans="2:11" ht="13.5" x14ac:dyDescent="0.35">
      <c r="B477" s="3">
        <v>42696</v>
      </c>
      <c r="C477" s="2">
        <v>2.39</v>
      </c>
      <c r="D477" s="2">
        <v>2.3696999999999999</v>
      </c>
      <c r="E477" s="2">
        <v>131427</v>
      </c>
      <c r="F477" s="2"/>
      <c r="G477" s="2"/>
      <c r="H477" s="6">
        <f t="shared" si="7"/>
        <v>-2.0501798040755536E-2</v>
      </c>
      <c r="I477" s="4"/>
      <c r="J477" s="4"/>
      <c r="K477" s="4"/>
    </row>
    <row r="478" spans="2:11" ht="13.5" x14ac:dyDescent="0.35">
      <c r="B478" s="3">
        <v>42697</v>
      </c>
      <c r="C478" s="2">
        <v>2.35</v>
      </c>
      <c r="D478" s="2">
        <v>2.33</v>
      </c>
      <c r="E478" s="2">
        <v>101848</v>
      </c>
      <c r="F478" s="2"/>
      <c r="G478" s="2"/>
      <c r="H478" s="6">
        <f t="shared" si="7"/>
        <v>-1.6753175507448138E-2</v>
      </c>
      <c r="I478" s="4"/>
      <c r="J478" s="4"/>
      <c r="K478" s="4"/>
    </row>
    <row r="479" spans="2:11" ht="13.5" x14ac:dyDescent="0.35">
      <c r="B479" s="3">
        <v>42698</v>
      </c>
      <c r="C479" s="2">
        <v>2.3199999999999998</v>
      </c>
      <c r="D479" s="2">
        <v>2.3003</v>
      </c>
      <c r="E479" s="2">
        <v>93905</v>
      </c>
      <c r="F479" s="2"/>
      <c r="G479" s="2"/>
      <c r="H479" s="6">
        <f t="shared" si="7"/>
        <v>-1.2746781115879853E-2</v>
      </c>
      <c r="I479" s="4"/>
      <c r="J479" s="4"/>
      <c r="K479" s="4"/>
    </row>
    <row r="480" spans="2:11" ht="13.5" x14ac:dyDescent="0.35">
      <c r="B480" s="3">
        <v>42699</v>
      </c>
      <c r="C480" s="2">
        <v>2.44</v>
      </c>
      <c r="D480" s="2">
        <v>2.4192999999999998</v>
      </c>
      <c r="E480" s="2">
        <v>518181</v>
      </c>
      <c r="F480" s="2"/>
      <c r="G480" s="2"/>
      <c r="H480" s="6">
        <f t="shared" si="7"/>
        <v>5.1732382732686939E-2</v>
      </c>
      <c r="I480" s="4"/>
      <c r="J480" s="4"/>
      <c r="K480" s="4"/>
    </row>
    <row r="481" spans="2:11" ht="13.5" x14ac:dyDescent="0.35">
      <c r="B481" s="3">
        <v>42702</v>
      </c>
      <c r="C481" s="2">
        <v>2.46</v>
      </c>
      <c r="D481" s="2">
        <v>2.4390999999999998</v>
      </c>
      <c r="E481" s="2">
        <v>396251</v>
      </c>
      <c r="F481" s="2"/>
      <c r="G481" s="2"/>
      <c r="H481" s="6">
        <f t="shared" si="7"/>
        <v>8.1841855082048706E-3</v>
      </c>
      <c r="I481" s="4"/>
      <c r="J481" s="4"/>
      <c r="K481" s="4"/>
    </row>
    <row r="482" spans="2:11" ht="13.5" x14ac:dyDescent="0.35">
      <c r="B482" s="3">
        <v>42703</v>
      </c>
      <c r="C482" s="2">
        <v>2.41</v>
      </c>
      <c r="D482" s="2">
        <v>2.3895</v>
      </c>
      <c r="E482" s="2">
        <v>114031</v>
      </c>
      <c r="F482" s="2"/>
      <c r="G482" s="2"/>
      <c r="H482" s="6">
        <f t="shared" si="7"/>
        <v>-2.0335369603542236E-2</v>
      </c>
      <c r="I482" s="4"/>
      <c r="J482" s="4"/>
      <c r="K482" s="4"/>
    </row>
    <row r="483" spans="2:11" ht="13.5" x14ac:dyDescent="0.35">
      <c r="B483" s="3">
        <v>42704</v>
      </c>
      <c r="C483" s="2">
        <v>2.38</v>
      </c>
      <c r="D483" s="2">
        <v>2.3597999999999999</v>
      </c>
      <c r="E483" s="2">
        <v>175878</v>
      </c>
      <c r="F483" s="2"/>
      <c r="G483" s="2"/>
      <c r="H483" s="6">
        <f t="shared" si="7"/>
        <v>-1.2429378531073471E-2</v>
      </c>
      <c r="I483" s="4"/>
      <c r="J483" s="4"/>
      <c r="K483" s="4"/>
    </row>
    <row r="484" spans="2:11" ht="13.5" x14ac:dyDescent="0.35">
      <c r="B484" s="3">
        <v>42705</v>
      </c>
      <c r="C484" s="2">
        <v>2.31</v>
      </c>
      <c r="D484" s="2">
        <v>2.2904</v>
      </c>
      <c r="E484" s="2">
        <v>266438</v>
      </c>
      <c r="F484" s="2"/>
      <c r="G484" s="2"/>
      <c r="H484" s="6">
        <f t="shared" si="7"/>
        <v>-2.9409271972200994E-2</v>
      </c>
      <c r="I484" s="4"/>
      <c r="J484" s="4"/>
      <c r="K484" s="4"/>
    </row>
    <row r="485" spans="2:11" ht="13.5" x14ac:dyDescent="0.35">
      <c r="B485" s="3">
        <v>42706</v>
      </c>
      <c r="C485" s="2">
        <v>2.29</v>
      </c>
      <c r="D485" s="2">
        <v>2.2705000000000002</v>
      </c>
      <c r="E485" s="2">
        <v>127969</v>
      </c>
      <c r="F485" s="2"/>
      <c r="G485" s="2"/>
      <c r="H485" s="6">
        <f t="shared" si="7"/>
        <v>-8.6884387006635547E-3</v>
      </c>
      <c r="I485" s="4"/>
      <c r="J485" s="4"/>
      <c r="K485" s="4"/>
    </row>
    <row r="486" spans="2:11" ht="13.5" x14ac:dyDescent="0.35">
      <c r="B486" s="3">
        <v>42709</v>
      </c>
      <c r="C486" s="2">
        <v>2.23</v>
      </c>
      <c r="D486" s="2">
        <v>2.2109999999999999</v>
      </c>
      <c r="E486" s="2">
        <v>129369</v>
      </c>
      <c r="F486" s="2"/>
      <c r="G486" s="2"/>
      <c r="H486" s="6">
        <f t="shared" si="7"/>
        <v>-2.620568156793672E-2</v>
      </c>
      <c r="I486" s="4"/>
      <c r="J486" s="4"/>
      <c r="K486" s="4"/>
    </row>
    <row r="487" spans="2:11" ht="13.5" x14ac:dyDescent="0.35">
      <c r="B487" s="3">
        <v>42710</v>
      </c>
      <c r="C487" s="2">
        <v>2.1800000000000002</v>
      </c>
      <c r="D487" s="2">
        <v>2.1615000000000002</v>
      </c>
      <c r="E487" s="2">
        <v>257383</v>
      </c>
      <c r="F487" s="2"/>
      <c r="G487" s="2"/>
      <c r="H487" s="6">
        <f t="shared" si="7"/>
        <v>-2.2388059701492383E-2</v>
      </c>
      <c r="I487" s="4"/>
      <c r="J487" s="4"/>
      <c r="K487" s="4"/>
    </row>
    <row r="488" spans="2:11" ht="13.5" x14ac:dyDescent="0.35">
      <c r="B488" s="3">
        <v>42711</v>
      </c>
      <c r="C488" s="2">
        <v>2.11</v>
      </c>
      <c r="D488" s="2">
        <v>2.0920999999999998</v>
      </c>
      <c r="E488" s="2">
        <v>346562</v>
      </c>
      <c r="F488" s="2"/>
      <c r="G488" s="2"/>
      <c r="H488" s="6">
        <f t="shared" si="7"/>
        <v>-3.2107332870691806E-2</v>
      </c>
      <c r="I488" s="4"/>
      <c r="J488" s="4"/>
      <c r="K488" s="4"/>
    </row>
    <row r="489" spans="2:11" ht="13.5" x14ac:dyDescent="0.35">
      <c r="B489" s="3">
        <v>42712</v>
      </c>
      <c r="C489" s="2">
        <v>2.02</v>
      </c>
      <c r="D489" s="2">
        <v>2.0028000000000001</v>
      </c>
      <c r="E489" s="2">
        <v>489849</v>
      </c>
      <c r="F489" s="2"/>
      <c r="G489" s="2"/>
      <c r="H489" s="6">
        <f t="shared" si="7"/>
        <v>-4.2684384111658008E-2</v>
      </c>
      <c r="I489" s="4"/>
      <c r="J489" s="4"/>
      <c r="K489" s="4"/>
    </row>
    <row r="490" spans="2:11" ht="13.5" x14ac:dyDescent="0.35">
      <c r="B490" s="3">
        <v>42713</v>
      </c>
      <c r="C490" s="2">
        <v>2.14</v>
      </c>
      <c r="D490" s="2">
        <v>2.1217999999999999</v>
      </c>
      <c r="E490" s="2">
        <v>87729</v>
      </c>
      <c r="F490" s="2"/>
      <c r="G490" s="2"/>
      <c r="H490" s="6">
        <f t="shared" si="7"/>
        <v>5.9416816456960141E-2</v>
      </c>
      <c r="I490" s="4"/>
      <c r="J490" s="4"/>
      <c r="K490" s="4"/>
    </row>
    <row r="491" spans="2:11" ht="13.5" x14ac:dyDescent="0.35">
      <c r="B491" s="3">
        <v>42717</v>
      </c>
      <c r="C491" s="2">
        <v>2.16</v>
      </c>
      <c r="D491" s="2">
        <v>2.1415999999999999</v>
      </c>
      <c r="E491" s="2">
        <v>222092</v>
      </c>
      <c r="F491" s="2"/>
      <c r="G491" s="2"/>
      <c r="H491" s="6">
        <f t="shared" si="7"/>
        <v>9.3316995004241871E-3</v>
      </c>
      <c r="I491" s="4"/>
      <c r="J491" s="4"/>
      <c r="K491" s="4"/>
    </row>
    <row r="492" spans="2:11" ht="13.5" x14ac:dyDescent="0.35">
      <c r="B492" s="3">
        <v>42718</v>
      </c>
      <c r="C492" s="2">
        <v>2.09</v>
      </c>
      <c r="D492" s="2">
        <v>2.0722</v>
      </c>
      <c r="E492" s="2">
        <v>136955</v>
      </c>
      <c r="F492" s="2"/>
      <c r="G492" s="2"/>
      <c r="H492" s="6">
        <f t="shared" si="7"/>
        <v>-3.240567799775864E-2</v>
      </c>
      <c r="I492" s="4"/>
      <c r="J492" s="4"/>
      <c r="K492" s="4"/>
    </row>
    <row r="493" spans="2:11" ht="13.5" x14ac:dyDescent="0.35">
      <c r="B493" s="3">
        <v>42719</v>
      </c>
      <c r="C493" s="2">
        <v>2.0499999999999998</v>
      </c>
      <c r="D493" s="2">
        <v>2.0326</v>
      </c>
      <c r="E493" s="2">
        <v>88662</v>
      </c>
      <c r="F493" s="2"/>
      <c r="G493" s="2"/>
      <c r="H493" s="6">
        <f t="shared" si="7"/>
        <v>-1.9110124505356665E-2</v>
      </c>
      <c r="I493" s="4"/>
      <c r="J493" s="4"/>
      <c r="K493" s="4"/>
    </row>
    <row r="494" spans="2:11" ht="13.5" x14ac:dyDescent="0.35">
      <c r="B494" s="3">
        <v>42720</v>
      </c>
      <c r="C494" s="2">
        <v>2.06</v>
      </c>
      <c r="D494" s="2">
        <v>2.0425</v>
      </c>
      <c r="E494" s="2">
        <v>83426</v>
      </c>
      <c r="F494" s="2"/>
      <c r="G494" s="2"/>
      <c r="H494" s="6">
        <f t="shared" si="7"/>
        <v>4.8706090721243826E-3</v>
      </c>
      <c r="I494" s="4"/>
      <c r="J494" s="4"/>
      <c r="K494" s="4"/>
    </row>
    <row r="495" spans="2:11" ht="13.5" x14ac:dyDescent="0.35">
      <c r="B495" s="3">
        <v>42723</v>
      </c>
      <c r="C495" s="2">
        <v>2.0299999999999998</v>
      </c>
      <c r="D495" s="2">
        <v>2.0127000000000002</v>
      </c>
      <c r="E495" s="2">
        <v>83228</v>
      </c>
      <c r="F495" s="2"/>
      <c r="G495" s="2"/>
      <c r="H495" s="6">
        <f t="shared" si="7"/>
        <v>-1.4589963280293673E-2</v>
      </c>
      <c r="I495" s="4"/>
      <c r="J495" s="4"/>
      <c r="K495" s="4"/>
    </row>
    <row r="496" spans="2:11" ht="13.5" x14ac:dyDescent="0.35">
      <c r="B496" s="3">
        <v>42724</v>
      </c>
      <c r="C496" s="2">
        <v>2.0299999999999998</v>
      </c>
      <c r="D496" s="2">
        <v>2.0127000000000002</v>
      </c>
      <c r="E496" s="2">
        <v>67191</v>
      </c>
      <c r="F496" s="2"/>
      <c r="G496" s="2"/>
      <c r="H496" s="6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2.0099999999999998</v>
      </c>
      <c r="D497" s="2">
        <v>1.9928999999999999</v>
      </c>
      <c r="E497" s="2">
        <v>39562</v>
      </c>
      <c r="F497" s="2"/>
      <c r="G497" s="2"/>
      <c r="H497" s="6">
        <f t="shared" si="7"/>
        <v>-9.8375316738710493E-3</v>
      </c>
      <c r="I497" s="4"/>
      <c r="J497" s="4"/>
      <c r="K497" s="4"/>
    </row>
    <row r="498" spans="2:11" ht="13.5" x14ac:dyDescent="0.35">
      <c r="B498" s="3">
        <v>42726</v>
      </c>
      <c r="C498" s="2">
        <v>2.1</v>
      </c>
      <c r="D498" s="2">
        <v>2.0821999999999998</v>
      </c>
      <c r="E498" s="2">
        <v>62052</v>
      </c>
      <c r="F498" s="2"/>
      <c r="G498" s="2"/>
      <c r="H498" s="6">
        <f t="shared" si="7"/>
        <v>4.480907220633245E-2</v>
      </c>
      <c r="I498" s="4"/>
      <c r="J498" s="4"/>
      <c r="K498" s="4"/>
    </row>
    <row r="499" spans="2:11" ht="13.5" x14ac:dyDescent="0.35">
      <c r="B499" s="3">
        <v>42727</v>
      </c>
      <c r="C499" s="2">
        <v>2.14</v>
      </c>
      <c r="D499" s="2">
        <v>2.1217999999999999</v>
      </c>
      <c r="E499" s="2">
        <v>178979</v>
      </c>
      <c r="F499" s="2"/>
      <c r="G499" s="2"/>
      <c r="H499" s="6">
        <f t="shared" si="7"/>
        <v>1.9018345980213274E-2</v>
      </c>
      <c r="I499" s="4"/>
      <c r="J499" s="4"/>
      <c r="K499" s="4"/>
    </row>
    <row r="500" spans="2:11" ht="13.5" x14ac:dyDescent="0.35">
      <c r="B500" s="3">
        <v>42730</v>
      </c>
      <c r="C500" s="2">
        <v>2.11</v>
      </c>
      <c r="D500" s="2">
        <v>2.0920999999999998</v>
      </c>
      <c r="E500" s="2">
        <v>59679</v>
      </c>
      <c r="F500" s="2"/>
      <c r="G500" s="2"/>
      <c r="H500" s="6">
        <f t="shared" si="7"/>
        <v>-1.3997549250636281E-2</v>
      </c>
      <c r="I500" s="4"/>
      <c r="J500" s="4"/>
      <c r="K500" s="4"/>
    </row>
    <row r="501" spans="2:11" ht="13.5" x14ac:dyDescent="0.35">
      <c r="B501" s="3">
        <v>42731</v>
      </c>
      <c r="C501" s="2">
        <v>2.06</v>
      </c>
      <c r="D501" s="2">
        <v>2.0425</v>
      </c>
      <c r="E501" s="2">
        <v>63666</v>
      </c>
      <c r="F501" s="2"/>
      <c r="G501" s="2"/>
      <c r="H501" s="6">
        <f t="shared" si="7"/>
        <v>-2.3708235743989232E-2</v>
      </c>
      <c r="I501" s="4"/>
      <c r="J501" s="4"/>
      <c r="K501" s="4"/>
    </row>
    <row r="502" spans="2:11" ht="13.5" x14ac:dyDescent="0.35">
      <c r="B502" s="3">
        <v>42732</v>
      </c>
      <c r="C502" s="2">
        <v>2.0499999999999998</v>
      </c>
      <c r="D502" s="2">
        <v>2.0326</v>
      </c>
      <c r="E502" s="2">
        <v>32907</v>
      </c>
      <c r="F502" s="2"/>
      <c r="G502" s="2"/>
      <c r="H502" s="6">
        <f t="shared" si="7"/>
        <v>-4.847001223990218E-3</v>
      </c>
      <c r="I502" s="4"/>
      <c r="J502" s="4"/>
      <c r="K502" s="4"/>
    </row>
    <row r="503" spans="2:11" ht="13.5" x14ac:dyDescent="0.35">
      <c r="B503" s="3">
        <v>42733</v>
      </c>
      <c r="C503" s="2">
        <v>2.0099999999999998</v>
      </c>
      <c r="D503" s="2">
        <v>1.9928999999999999</v>
      </c>
      <c r="E503" s="2">
        <v>61319</v>
      </c>
      <c r="F503" s="2"/>
      <c r="G503" s="2"/>
      <c r="H503" s="6">
        <f t="shared" si="7"/>
        <v>-1.9531634359933124E-2</v>
      </c>
      <c r="I503" s="4"/>
      <c r="J503" s="4"/>
      <c r="K503" s="4"/>
    </row>
    <row r="504" spans="2:11" ht="13.5" x14ac:dyDescent="0.35">
      <c r="B504" s="3">
        <v>42734</v>
      </c>
      <c r="C504" s="2">
        <v>2.06</v>
      </c>
      <c r="D504" s="2">
        <v>2.0425</v>
      </c>
      <c r="E504" s="2">
        <v>125096</v>
      </c>
      <c r="F504" s="2"/>
      <c r="G504" s="2"/>
      <c r="H504" s="6">
        <f t="shared" si="7"/>
        <v>2.4888353655476987E-2</v>
      </c>
      <c r="I504" s="4"/>
      <c r="J504" s="4"/>
      <c r="K504" s="4"/>
    </row>
    <row r="505" spans="2:11" ht="13.5" x14ac:dyDescent="0.35">
      <c r="B505" s="3">
        <v>42737</v>
      </c>
      <c r="C505" s="2">
        <v>2.0699999999999998</v>
      </c>
      <c r="D505" s="2">
        <v>2.0524</v>
      </c>
      <c r="E505" s="2">
        <v>32736</v>
      </c>
      <c r="F505" s="2"/>
      <c r="G505" s="2"/>
      <c r="H505" s="6">
        <f t="shared" si="7"/>
        <v>4.847001223990218E-3</v>
      </c>
      <c r="I505" s="4"/>
      <c r="J505" s="4"/>
      <c r="K505" s="4"/>
    </row>
    <row r="506" spans="2:11" ht="13.5" x14ac:dyDescent="0.35">
      <c r="B506" s="3">
        <v>42738</v>
      </c>
      <c r="C506" s="2">
        <v>2.06</v>
      </c>
      <c r="D506" s="2">
        <v>2.0425</v>
      </c>
      <c r="E506" s="2">
        <v>46262</v>
      </c>
      <c r="F506" s="2"/>
      <c r="G506" s="2"/>
      <c r="H506" s="6">
        <f t="shared" si="7"/>
        <v>-4.8236211264860744E-3</v>
      </c>
      <c r="I506" s="4"/>
      <c r="J506" s="4"/>
      <c r="K506" s="4"/>
    </row>
    <row r="507" spans="2:11" ht="13.5" x14ac:dyDescent="0.35">
      <c r="B507" s="3">
        <v>42739</v>
      </c>
      <c r="C507" s="2">
        <v>2.0299999999999998</v>
      </c>
      <c r="D507" s="2">
        <v>2.0127000000000002</v>
      </c>
      <c r="E507" s="2">
        <v>91594</v>
      </c>
      <c r="F507" s="2"/>
      <c r="G507" s="2"/>
      <c r="H507" s="6">
        <f t="shared" si="7"/>
        <v>-1.4589963280293673E-2</v>
      </c>
      <c r="I507" s="4"/>
      <c r="J507" s="4"/>
      <c r="K507" s="4"/>
    </row>
    <row r="508" spans="2:11" ht="13.5" x14ac:dyDescent="0.35">
      <c r="B508" s="3">
        <v>42740</v>
      </c>
      <c r="C508" s="2">
        <v>2.0099999999999998</v>
      </c>
      <c r="D508" s="2">
        <v>1.9928999999999999</v>
      </c>
      <c r="E508" s="2">
        <v>119823</v>
      </c>
      <c r="F508" s="2"/>
      <c r="G508" s="2"/>
      <c r="H508" s="6">
        <f t="shared" si="7"/>
        <v>-9.8375316738710493E-3</v>
      </c>
      <c r="I508" s="4"/>
      <c r="J508" s="4"/>
      <c r="K508" s="4"/>
    </row>
    <row r="509" spans="2:11" ht="13.5" x14ac:dyDescent="0.35">
      <c r="B509" s="3">
        <v>42741</v>
      </c>
      <c r="C509" s="2">
        <v>2.0099999999999998</v>
      </c>
      <c r="D509" s="2">
        <v>1.9928999999999999</v>
      </c>
      <c r="E509" s="2">
        <v>100097</v>
      </c>
      <c r="F509" s="2"/>
      <c r="G509" s="2"/>
      <c r="H509" s="6">
        <f t="shared" si="7"/>
        <v>0</v>
      </c>
      <c r="I509" s="4"/>
      <c r="J509" s="4"/>
      <c r="K509" s="4"/>
    </row>
    <row r="510" spans="2:11" ht="13.5" x14ac:dyDescent="0.35">
      <c r="B510" s="3">
        <v>42744</v>
      </c>
      <c r="C510" s="2">
        <v>2</v>
      </c>
      <c r="D510" s="2">
        <v>1.9830000000000001</v>
      </c>
      <c r="E510" s="2">
        <v>38691</v>
      </c>
      <c r="F510" s="2"/>
      <c r="G510" s="2"/>
      <c r="H510" s="6">
        <f t="shared" si="7"/>
        <v>-4.9676351046213044E-3</v>
      </c>
      <c r="I510" s="4"/>
      <c r="J510" s="4"/>
      <c r="K510" s="4"/>
    </row>
    <row r="511" spans="2:11" ht="13.5" x14ac:dyDescent="0.35">
      <c r="B511" s="3">
        <v>42745</v>
      </c>
      <c r="C511" s="2">
        <v>1.93</v>
      </c>
      <c r="D511" s="2">
        <v>1.9136</v>
      </c>
      <c r="E511" s="2">
        <v>86456</v>
      </c>
      <c r="F511" s="2"/>
      <c r="G511" s="2"/>
      <c r="H511" s="6">
        <f t="shared" si="7"/>
        <v>-3.499747856782659E-2</v>
      </c>
      <c r="I511" s="4"/>
      <c r="J511" s="4"/>
      <c r="K511" s="4"/>
    </row>
    <row r="512" spans="2:11" ht="13.5" x14ac:dyDescent="0.35">
      <c r="B512" s="3">
        <v>42746</v>
      </c>
      <c r="C512" s="2">
        <v>1.82</v>
      </c>
      <c r="D512" s="2">
        <v>1.8045</v>
      </c>
      <c r="E512" s="2">
        <v>244233</v>
      </c>
      <c r="F512" s="2"/>
      <c r="G512" s="2"/>
      <c r="H512" s="6">
        <f t="shared" si="7"/>
        <v>-5.7012959866220722E-2</v>
      </c>
      <c r="I512" s="4"/>
      <c r="J512" s="4"/>
      <c r="K512" s="4"/>
    </row>
    <row r="513" spans="2:11" ht="13.5" x14ac:dyDescent="0.35">
      <c r="B513" s="3">
        <v>42747</v>
      </c>
      <c r="C513" s="2">
        <v>1.82</v>
      </c>
      <c r="D513" s="2">
        <v>1.8045</v>
      </c>
      <c r="E513" s="2">
        <v>205827</v>
      </c>
      <c r="F513" s="2"/>
      <c r="G513" s="2"/>
      <c r="H513" s="6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1.9</v>
      </c>
      <c r="D514" s="2">
        <v>1.8838999999999999</v>
      </c>
      <c r="E514" s="2">
        <v>200187</v>
      </c>
      <c r="F514" s="2"/>
      <c r="G514" s="2"/>
      <c r="H514" s="6">
        <f t="shared" si="7"/>
        <v>4.4001108340260414E-2</v>
      </c>
      <c r="I514" s="4"/>
      <c r="J514" s="4"/>
      <c r="K514" s="4"/>
    </row>
    <row r="515" spans="2:11" ht="13.5" x14ac:dyDescent="0.35">
      <c r="B515" s="3">
        <v>42751</v>
      </c>
      <c r="C515" s="2">
        <v>2.0099999999999998</v>
      </c>
      <c r="D515" s="2">
        <v>1.9928999999999999</v>
      </c>
      <c r="E515" s="2">
        <v>209583</v>
      </c>
      <c r="F515" s="2"/>
      <c r="G515" s="2"/>
      <c r="H515" s="6">
        <f t="shared" si="7"/>
        <v>5.785869738308827E-2</v>
      </c>
      <c r="I515" s="4"/>
      <c r="J515" s="4"/>
      <c r="K515" s="4"/>
    </row>
    <row r="516" spans="2:11" ht="13.5" x14ac:dyDescent="0.35">
      <c r="B516" s="3">
        <v>42752</v>
      </c>
      <c r="C516" s="2">
        <v>2.0499999999999998</v>
      </c>
      <c r="D516" s="2">
        <v>2.0326</v>
      </c>
      <c r="E516" s="2">
        <v>230187</v>
      </c>
      <c r="F516" s="2"/>
      <c r="G516" s="2"/>
      <c r="H516" s="6">
        <f t="shared" si="7"/>
        <v>1.9920718550855573E-2</v>
      </c>
      <c r="I516" s="4"/>
      <c r="J516" s="4"/>
      <c r="K516" s="4"/>
    </row>
    <row r="517" spans="2:11" ht="13.5" x14ac:dyDescent="0.35">
      <c r="B517" s="3">
        <v>42753</v>
      </c>
      <c r="C517" s="2">
        <v>1.99</v>
      </c>
      <c r="D517" s="2">
        <v>1.9731000000000001</v>
      </c>
      <c r="E517" s="2">
        <v>137070</v>
      </c>
      <c r="F517" s="2"/>
      <c r="G517" s="2"/>
      <c r="H517" s="6">
        <f t="shared" si="7"/>
        <v>-2.9272852504181782E-2</v>
      </c>
      <c r="I517" s="4"/>
      <c r="J517" s="4"/>
      <c r="K517" s="4"/>
    </row>
    <row r="518" spans="2:11" ht="13.5" x14ac:dyDescent="0.35">
      <c r="B518" s="3">
        <v>42754</v>
      </c>
      <c r="C518" s="2">
        <v>2.0099999999999998</v>
      </c>
      <c r="D518" s="2">
        <v>1.9928999999999999</v>
      </c>
      <c r="E518" s="2">
        <v>138278</v>
      </c>
      <c r="F518" s="2"/>
      <c r="G518" s="2"/>
      <c r="H518" s="6">
        <f t="shared" si="7"/>
        <v>1.003497035122387E-2</v>
      </c>
      <c r="I518" s="4"/>
      <c r="J518" s="4"/>
      <c r="K518" s="4"/>
    </row>
    <row r="519" spans="2:11" ht="13.5" x14ac:dyDescent="0.35">
      <c r="B519" s="3">
        <v>42755</v>
      </c>
      <c r="C519" s="2">
        <v>2.0499999999999998</v>
      </c>
      <c r="D519" s="2">
        <v>2.0326</v>
      </c>
      <c r="E519" s="2">
        <v>308848</v>
      </c>
      <c r="F519" s="2"/>
      <c r="G519" s="2"/>
      <c r="H519" s="6">
        <f t="shared" ref="H519:H582" si="8">(D519-D518)/D518</f>
        <v>1.9920718550855573E-2</v>
      </c>
      <c r="I519" s="4"/>
      <c r="J519" s="4"/>
      <c r="K519" s="4"/>
    </row>
    <row r="520" spans="2:11" ht="13.5" x14ac:dyDescent="0.35">
      <c r="B520" s="3">
        <v>42758</v>
      </c>
      <c r="C520" s="2">
        <v>2.02</v>
      </c>
      <c r="D520" s="2">
        <v>2.0028000000000001</v>
      </c>
      <c r="E520" s="2">
        <v>57620</v>
      </c>
      <c r="F520" s="2"/>
      <c r="G520" s="2"/>
      <c r="H520" s="6">
        <f t="shared" si="8"/>
        <v>-1.4661025287808632E-2</v>
      </c>
      <c r="I520" s="4"/>
      <c r="J520" s="4"/>
      <c r="K520" s="4"/>
    </row>
    <row r="521" spans="2:11" ht="13.5" x14ac:dyDescent="0.35">
      <c r="B521" s="3">
        <v>42759</v>
      </c>
      <c r="C521" s="2">
        <v>1.93</v>
      </c>
      <c r="D521" s="2">
        <v>1.9136</v>
      </c>
      <c r="E521" s="2">
        <v>89254</v>
      </c>
      <c r="F521" s="2"/>
      <c r="G521" s="2"/>
      <c r="H521" s="6">
        <f t="shared" si="8"/>
        <v>-4.4537647293788778E-2</v>
      </c>
      <c r="I521" s="4"/>
      <c r="J521" s="4"/>
      <c r="K521" s="4"/>
    </row>
    <row r="522" spans="2:11" ht="13.5" x14ac:dyDescent="0.35">
      <c r="B522" s="3">
        <v>42760</v>
      </c>
      <c r="C522" s="2">
        <v>1.9</v>
      </c>
      <c r="D522" s="2">
        <v>1.8838999999999999</v>
      </c>
      <c r="E522" s="2">
        <v>66630</v>
      </c>
      <c r="F522" s="2"/>
      <c r="G522" s="2"/>
      <c r="H522" s="6">
        <f t="shared" si="8"/>
        <v>-1.5520484949832807E-2</v>
      </c>
      <c r="I522" s="4"/>
      <c r="J522" s="4"/>
      <c r="K522" s="4"/>
    </row>
    <row r="523" spans="2:11" ht="13.5" x14ac:dyDescent="0.35">
      <c r="B523" s="3">
        <v>42761</v>
      </c>
      <c r="C523" s="2">
        <v>1.94</v>
      </c>
      <c r="D523" s="2">
        <v>1.9235</v>
      </c>
      <c r="E523" s="2">
        <v>20758</v>
      </c>
      <c r="F523" s="2"/>
      <c r="G523" s="2"/>
      <c r="H523" s="6">
        <f t="shared" si="8"/>
        <v>2.1020224003397252E-2</v>
      </c>
      <c r="I523" s="4"/>
      <c r="J523" s="4"/>
      <c r="K523" s="4"/>
    </row>
    <row r="524" spans="2:11" ht="13.5" x14ac:dyDescent="0.35">
      <c r="B524" s="3">
        <v>42762</v>
      </c>
      <c r="C524" s="2">
        <v>1.9</v>
      </c>
      <c r="D524" s="2">
        <v>1.8838999999999999</v>
      </c>
      <c r="E524" s="2">
        <v>63675</v>
      </c>
      <c r="F524" s="2"/>
      <c r="G524" s="2"/>
      <c r="H524" s="6">
        <f t="shared" si="8"/>
        <v>-2.0587470756433628E-2</v>
      </c>
      <c r="I524" s="4"/>
      <c r="J524" s="4"/>
      <c r="K524" s="4"/>
    </row>
    <row r="525" spans="2:11" ht="13.5" x14ac:dyDescent="0.35">
      <c r="B525" s="3">
        <v>42765</v>
      </c>
      <c r="C525" s="2">
        <v>1.87</v>
      </c>
      <c r="D525" s="2">
        <v>1.8541000000000001</v>
      </c>
      <c r="E525" s="2">
        <v>20872</v>
      </c>
      <c r="F525" s="2"/>
      <c r="G525" s="2"/>
      <c r="H525" s="6">
        <f t="shared" si="8"/>
        <v>-1.5818249376293766E-2</v>
      </c>
      <c r="I525" s="4"/>
      <c r="J525" s="4"/>
      <c r="K525" s="4"/>
    </row>
    <row r="526" spans="2:11" ht="13.5" x14ac:dyDescent="0.35">
      <c r="B526" s="3">
        <v>42766</v>
      </c>
      <c r="C526" s="2">
        <v>1.87</v>
      </c>
      <c r="D526" s="2">
        <v>1.8541000000000001</v>
      </c>
      <c r="E526" s="2">
        <v>59474</v>
      </c>
      <c r="F526" s="2"/>
      <c r="G526" s="2"/>
      <c r="H526" s="6">
        <f t="shared" si="8"/>
        <v>0</v>
      </c>
      <c r="I526" s="4"/>
      <c r="J526" s="4"/>
      <c r="K526" s="4"/>
    </row>
    <row r="527" spans="2:11" ht="13.5" x14ac:dyDescent="0.35">
      <c r="B527" s="3">
        <v>42767</v>
      </c>
      <c r="C527" s="2">
        <v>1.87</v>
      </c>
      <c r="D527" s="2">
        <v>1.8541000000000001</v>
      </c>
      <c r="E527" s="2">
        <v>20850</v>
      </c>
      <c r="F527" s="2"/>
      <c r="G527" s="2"/>
      <c r="H527" s="6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1.88</v>
      </c>
      <c r="D528" s="2">
        <v>1.8640000000000001</v>
      </c>
      <c r="E528" s="2">
        <v>71033</v>
      </c>
      <c r="F528" s="2"/>
      <c r="G528" s="2"/>
      <c r="H528" s="6">
        <f t="shared" si="8"/>
        <v>5.3395178253600236E-3</v>
      </c>
      <c r="I528" s="4"/>
      <c r="J528" s="4"/>
      <c r="K528" s="4"/>
    </row>
    <row r="529" spans="2:11" ht="13.5" x14ac:dyDescent="0.35">
      <c r="B529" s="3">
        <v>42769</v>
      </c>
      <c r="C529" s="2">
        <v>1.89</v>
      </c>
      <c r="D529" s="2">
        <v>1.8738999999999999</v>
      </c>
      <c r="E529" s="2">
        <v>22414</v>
      </c>
      <c r="F529" s="2"/>
      <c r="G529" s="2"/>
      <c r="H529" s="6">
        <f t="shared" si="8"/>
        <v>5.311158798283153E-3</v>
      </c>
      <c r="I529" s="4"/>
      <c r="J529" s="4"/>
      <c r="K529" s="4"/>
    </row>
    <row r="530" spans="2:11" ht="13.5" x14ac:dyDescent="0.35">
      <c r="B530" s="3">
        <v>42772</v>
      </c>
      <c r="C530" s="2">
        <v>1.96</v>
      </c>
      <c r="D530" s="2">
        <v>1.9433</v>
      </c>
      <c r="E530" s="2">
        <v>18062</v>
      </c>
      <c r="F530" s="2"/>
      <c r="G530" s="2"/>
      <c r="H530" s="6">
        <f t="shared" si="8"/>
        <v>3.7035060568867142E-2</v>
      </c>
      <c r="I530" s="4"/>
      <c r="J530" s="4"/>
      <c r="K530" s="4"/>
    </row>
    <row r="531" spans="2:11" ht="13.5" x14ac:dyDescent="0.35">
      <c r="B531" s="3">
        <v>42773</v>
      </c>
      <c r="C531" s="2">
        <v>1.91</v>
      </c>
      <c r="D531" s="2">
        <v>1.8937999999999999</v>
      </c>
      <c r="E531" s="2">
        <v>7338</v>
      </c>
      <c r="F531" s="2"/>
      <c r="G531" s="2"/>
      <c r="H531" s="6">
        <f t="shared" si="8"/>
        <v>-2.5472135028045129E-2</v>
      </c>
      <c r="I531" s="4"/>
      <c r="J531" s="4"/>
      <c r="K531" s="4"/>
    </row>
    <row r="532" spans="2:11" ht="13.5" x14ac:dyDescent="0.35">
      <c r="B532" s="3">
        <v>42774</v>
      </c>
      <c r="C532" s="2">
        <v>1.89</v>
      </c>
      <c r="D532" s="2">
        <v>1.8738999999999999</v>
      </c>
      <c r="E532" s="2">
        <v>135958</v>
      </c>
      <c r="F532" s="2"/>
      <c r="G532" s="2"/>
      <c r="H532" s="6">
        <f t="shared" si="8"/>
        <v>-1.0507973386841287E-2</v>
      </c>
      <c r="I532" s="4"/>
      <c r="J532" s="4"/>
      <c r="K532" s="4"/>
    </row>
    <row r="533" spans="2:11" ht="13.5" x14ac:dyDescent="0.35">
      <c r="B533" s="3">
        <v>42775</v>
      </c>
      <c r="C533" s="2">
        <v>1.89</v>
      </c>
      <c r="D533" s="2">
        <v>1.8738999999999999</v>
      </c>
      <c r="E533" s="2">
        <v>13328</v>
      </c>
      <c r="F533" s="2"/>
      <c r="G533" s="2"/>
      <c r="H533" s="6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1.93</v>
      </c>
      <c r="D534" s="2">
        <v>1.9136</v>
      </c>
      <c r="E534" s="2">
        <v>58506</v>
      </c>
      <c r="F534" s="2"/>
      <c r="G534" s="2"/>
      <c r="H534" s="6">
        <f t="shared" si="8"/>
        <v>2.1185762313890855E-2</v>
      </c>
      <c r="I534" s="4"/>
      <c r="J534" s="4"/>
      <c r="K534" s="4"/>
    </row>
    <row r="535" spans="2:11" ht="13.5" x14ac:dyDescent="0.35">
      <c r="B535" s="3">
        <v>42779</v>
      </c>
      <c r="C535" s="2">
        <v>1.9</v>
      </c>
      <c r="D535" s="2">
        <v>1.8838999999999999</v>
      </c>
      <c r="E535" s="2">
        <v>71963</v>
      </c>
      <c r="F535" s="2"/>
      <c r="G535" s="2"/>
      <c r="H535" s="6">
        <f t="shared" si="8"/>
        <v>-1.5520484949832807E-2</v>
      </c>
      <c r="I535" s="4"/>
      <c r="J535" s="4"/>
      <c r="K535" s="4"/>
    </row>
    <row r="536" spans="2:11" ht="13.5" x14ac:dyDescent="0.35">
      <c r="B536" s="3">
        <v>42780</v>
      </c>
      <c r="C536" s="2">
        <v>1.9</v>
      </c>
      <c r="D536" s="2">
        <v>1.8838999999999999</v>
      </c>
      <c r="E536" s="2">
        <v>67403</v>
      </c>
      <c r="F536" s="2"/>
      <c r="G536" s="2"/>
      <c r="H536" s="6">
        <f t="shared" si="8"/>
        <v>0</v>
      </c>
      <c r="I536" s="4"/>
      <c r="J536" s="4"/>
      <c r="K536" s="4"/>
    </row>
    <row r="537" spans="2:11" ht="13.5" x14ac:dyDescent="0.35">
      <c r="B537" s="3">
        <v>42781</v>
      </c>
      <c r="C537" s="2">
        <v>1.89</v>
      </c>
      <c r="D537" s="2">
        <v>1.8738999999999999</v>
      </c>
      <c r="E537" s="2">
        <v>12595</v>
      </c>
      <c r="F537" s="2"/>
      <c r="G537" s="2"/>
      <c r="H537" s="6">
        <f t="shared" si="8"/>
        <v>-5.3081373745952594E-3</v>
      </c>
      <c r="I537" s="4"/>
      <c r="J537" s="4"/>
      <c r="K537" s="4"/>
    </row>
    <row r="538" spans="2:11" ht="13.5" x14ac:dyDescent="0.35">
      <c r="B538" s="3">
        <v>42782</v>
      </c>
      <c r="C538" s="2">
        <v>1.84</v>
      </c>
      <c r="D538" s="2">
        <v>1.8244</v>
      </c>
      <c r="E538" s="2">
        <v>30355</v>
      </c>
      <c r="F538" s="2"/>
      <c r="G538" s="2"/>
      <c r="H538" s="6">
        <f t="shared" si="8"/>
        <v>-2.6415497091627025E-2</v>
      </c>
      <c r="I538" s="4"/>
      <c r="J538" s="4"/>
      <c r="K538" s="4"/>
    </row>
    <row r="539" spans="2:11" ht="13.5" x14ac:dyDescent="0.35">
      <c r="B539" s="3">
        <v>42783</v>
      </c>
      <c r="C539" s="2">
        <v>1.85</v>
      </c>
      <c r="D539" s="2">
        <v>1.8343</v>
      </c>
      <c r="E539" s="2">
        <v>25231</v>
      </c>
      <c r="F539" s="2"/>
      <c r="G539" s="2"/>
      <c r="H539" s="6">
        <f t="shared" si="8"/>
        <v>5.426441569831188E-3</v>
      </c>
      <c r="I539" s="4"/>
      <c r="J539" s="4"/>
      <c r="K539" s="4"/>
    </row>
    <row r="540" spans="2:11" ht="13.5" x14ac:dyDescent="0.35">
      <c r="B540" s="3">
        <v>42786</v>
      </c>
      <c r="C540" s="2">
        <v>1.82</v>
      </c>
      <c r="D540" s="2">
        <v>1.8045</v>
      </c>
      <c r="E540" s="2">
        <v>85391</v>
      </c>
      <c r="F540" s="2"/>
      <c r="G540" s="2"/>
      <c r="H540" s="6">
        <f t="shared" si="8"/>
        <v>-1.6245979392683883E-2</v>
      </c>
      <c r="I540" s="4"/>
      <c r="J540" s="4"/>
      <c r="K540" s="4"/>
    </row>
    <row r="541" spans="2:11" ht="13.5" x14ac:dyDescent="0.35">
      <c r="B541" s="3">
        <v>42787</v>
      </c>
      <c r="C541" s="2">
        <v>1.88</v>
      </c>
      <c r="D541" s="2">
        <v>1.8640000000000001</v>
      </c>
      <c r="E541" s="2">
        <v>76937</v>
      </c>
      <c r="F541" s="2"/>
      <c r="G541" s="2"/>
      <c r="H541" s="6">
        <f t="shared" si="8"/>
        <v>3.2973122748683907E-2</v>
      </c>
      <c r="I541" s="4"/>
      <c r="J541" s="4"/>
      <c r="K541" s="4"/>
    </row>
    <row r="542" spans="2:11" ht="13.5" x14ac:dyDescent="0.35">
      <c r="B542" s="3">
        <v>42788</v>
      </c>
      <c r="C542" s="2">
        <v>1.99</v>
      </c>
      <c r="D542" s="2">
        <v>1.9731000000000001</v>
      </c>
      <c r="E542" s="2">
        <v>176973</v>
      </c>
      <c r="F542" s="2"/>
      <c r="G542" s="2"/>
      <c r="H542" s="6">
        <f t="shared" si="8"/>
        <v>5.8530042918454921E-2</v>
      </c>
      <c r="I542" s="4"/>
      <c r="J542" s="4"/>
      <c r="K542" s="4"/>
    </row>
    <row r="543" spans="2:11" ht="13.5" x14ac:dyDescent="0.35">
      <c r="B543" s="3">
        <v>42789</v>
      </c>
      <c r="C543" s="2">
        <v>2.08</v>
      </c>
      <c r="D543" s="2">
        <v>2.0623</v>
      </c>
      <c r="E543" s="2">
        <v>1187216</v>
      </c>
      <c r="F543" s="2"/>
      <c r="G543" s="2"/>
      <c r="H543" s="6">
        <f t="shared" si="8"/>
        <v>4.5208048248948328E-2</v>
      </c>
      <c r="I543" s="4"/>
      <c r="J543" s="4"/>
      <c r="K543" s="4"/>
    </row>
    <row r="544" spans="2:11" ht="13.5" x14ac:dyDescent="0.35">
      <c r="B544" s="3">
        <v>42790</v>
      </c>
      <c r="C544" s="2">
        <v>2.2000000000000002</v>
      </c>
      <c r="D544" s="2">
        <v>2.1812999999999998</v>
      </c>
      <c r="E544" s="2">
        <v>736151</v>
      </c>
      <c r="F544" s="2"/>
      <c r="G544" s="2"/>
      <c r="H544" s="6">
        <f t="shared" si="8"/>
        <v>5.7702565097221437E-2</v>
      </c>
      <c r="I544" s="4"/>
      <c r="J544" s="4"/>
      <c r="K544" s="4"/>
    </row>
    <row r="545" spans="2:11" ht="13.5" x14ac:dyDescent="0.35">
      <c r="B545" s="3">
        <v>42793</v>
      </c>
      <c r="C545" s="2">
        <v>2.33</v>
      </c>
      <c r="D545" s="2">
        <v>2.3102</v>
      </c>
      <c r="E545" s="2">
        <v>965975</v>
      </c>
      <c r="F545" s="2"/>
      <c r="G545" s="2"/>
      <c r="H545" s="6">
        <f t="shared" si="8"/>
        <v>5.9093201301975998E-2</v>
      </c>
      <c r="I545" s="4"/>
      <c r="J545" s="4"/>
      <c r="K545" s="4"/>
    </row>
    <row r="546" spans="2:11" ht="13.5" x14ac:dyDescent="0.35">
      <c r="B546" s="3">
        <v>42794</v>
      </c>
      <c r="C546" s="2">
        <v>2.4300000000000002</v>
      </c>
      <c r="D546" s="2">
        <v>2.4093</v>
      </c>
      <c r="E546" s="2">
        <v>0</v>
      </c>
      <c r="F546" s="2"/>
      <c r="G546" s="2"/>
      <c r="H546" s="6">
        <f t="shared" si="8"/>
        <v>4.2896718898796628E-2</v>
      </c>
      <c r="I546" s="4"/>
      <c r="J546" s="4"/>
      <c r="K546" s="4"/>
    </row>
    <row r="547" spans="2:11" ht="13.5" x14ac:dyDescent="0.35">
      <c r="B547" s="3">
        <v>42795</v>
      </c>
      <c r="C547" s="2">
        <v>2.57</v>
      </c>
      <c r="D547" s="2">
        <v>2.5482</v>
      </c>
      <c r="E547" s="2">
        <v>2367928</v>
      </c>
      <c r="F547" s="2"/>
      <c r="G547" s="2"/>
      <c r="H547" s="6">
        <f t="shared" si="8"/>
        <v>5.765160004980701E-2</v>
      </c>
      <c r="I547" s="4"/>
      <c r="J547" s="4"/>
      <c r="K547" s="4"/>
    </row>
    <row r="548" spans="2:11" ht="13.5" x14ac:dyDescent="0.35">
      <c r="B548" s="3">
        <v>42796</v>
      </c>
      <c r="C548" s="2">
        <v>2.4500000000000002</v>
      </c>
      <c r="D548" s="2">
        <v>2.4291999999999998</v>
      </c>
      <c r="E548" s="2">
        <v>731545</v>
      </c>
      <c r="F548" s="2"/>
      <c r="G548" s="2"/>
      <c r="H548" s="6">
        <f t="shared" si="8"/>
        <v>-4.6699631112157684E-2</v>
      </c>
      <c r="I548" s="4"/>
      <c r="J548" s="4"/>
      <c r="K548" s="4"/>
    </row>
    <row r="549" spans="2:11" ht="13.5" x14ac:dyDescent="0.35">
      <c r="B549" s="3">
        <v>42797</v>
      </c>
      <c r="C549" s="2">
        <v>2.5499999999999998</v>
      </c>
      <c r="D549" s="2">
        <v>2.5283000000000002</v>
      </c>
      <c r="E549" s="2">
        <v>1143002</v>
      </c>
      <c r="F549" s="2"/>
      <c r="G549" s="2"/>
      <c r="H549" s="6">
        <f t="shared" si="8"/>
        <v>4.0795323563313196E-2</v>
      </c>
      <c r="I549" s="4"/>
      <c r="J549" s="4"/>
      <c r="K549" s="4"/>
    </row>
    <row r="550" spans="2:11" ht="13.5" x14ac:dyDescent="0.35">
      <c r="B550" s="3">
        <v>42800</v>
      </c>
      <c r="C550" s="2">
        <v>2.56</v>
      </c>
      <c r="D550" s="2">
        <v>2.5381999999999998</v>
      </c>
      <c r="E550" s="2">
        <v>807062</v>
      </c>
      <c r="F550" s="2"/>
      <c r="G550" s="2"/>
      <c r="H550" s="6">
        <f t="shared" si="8"/>
        <v>3.9156745639360733E-3</v>
      </c>
      <c r="I550" s="4"/>
      <c r="J550" s="4"/>
      <c r="K550" s="4"/>
    </row>
    <row r="551" spans="2:11" ht="13.5" x14ac:dyDescent="0.35">
      <c r="B551" s="3">
        <v>42801</v>
      </c>
      <c r="C551" s="2">
        <v>2.4700000000000002</v>
      </c>
      <c r="D551" s="2">
        <v>2.4489999999999998</v>
      </c>
      <c r="E551" s="2">
        <v>706020</v>
      </c>
      <c r="F551" s="2"/>
      <c r="G551" s="2"/>
      <c r="H551" s="6">
        <f t="shared" si="8"/>
        <v>-3.5143014734851451E-2</v>
      </c>
      <c r="I551" s="4"/>
      <c r="J551" s="4"/>
      <c r="K551" s="4"/>
    </row>
    <row r="552" spans="2:11" ht="13.5" x14ac:dyDescent="0.35">
      <c r="B552" s="3">
        <v>42802</v>
      </c>
      <c r="C552" s="2">
        <v>2.4700000000000002</v>
      </c>
      <c r="D552" s="2">
        <v>2.4489999999999998</v>
      </c>
      <c r="E552" s="2">
        <v>282861</v>
      </c>
      <c r="F552" s="2"/>
      <c r="G552" s="2"/>
      <c r="H552" s="6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2.5099999999999998</v>
      </c>
      <c r="D553" s="2">
        <v>2.4887000000000001</v>
      </c>
      <c r="E553" s="2">
        <v>619762</v>
      </c>
      <c r="F553" s="2"/>
      <c r="G553" s="2"/>
      <c r="H553" s="6">
        <f t="shared" si="8"/>
        <v>1.6210698244181417E-2</v>
      </c>
      <c r="I553" s="4"/>
      <c r="J553" s="4"/>
      <c r="K553" s="4"/>
    </row>
    <row r="554" spans="2:11" ht="13.5" x14ac:dyDescent="0.35">
      <c r="B554" s="3">
        <v>42804</v>
      </c>
      <c r="C554" s="2">
        <v>2.5</v>
      </c>
      <c r="D554" s="2">
        <v>2.4788000000000001</v>
      </c>
      <c r="E554" s="2">
        <v>323403</v>
      </c>
      <c r="F554" s="2"/>
      <c r="G554" s="2"/>
      <c r="H554" s="6">
        <f t="shared" si="8"/>
        <v>-3.9779804717322374E-3</v>
      </c>
      <c r="I554" s="4"/>
      <c r="J554" s="4"/>
      <c r="K554" s="4"/>
    </row>
    <row r="555" spans="2:11" ht="13.5" x14ac:dyDescent="0.35">
      <c r="B555" s="3">
        <v>42807</v>
      </c>
      <c r="C555" s="2">
        <v>2.5099999999999998</v>
      </c>
      <c r="D555" s="2">
        <v>2.4887000000000001</v>
      </c>
      <c r="E555" s="2">
        <v>201826</v>
      </c>
      <c r="F555" s="2"/>
      <c r="G555" s="2"/>
      <c r="H555" s="6">
        <f t="shared" si="8"/>
        <v>3.9938680006454813E-3</v>
      </c>
      <c r="I555" s="4"/>
      <c r="J555" s="4"/>
      <c r="K555" s="4"/>
    </row>
    <row r="556" spans="2:11" ht="13.5" x14ac:dyDescent="0.35">
      <c r="B556" s="3">
        <v>42808</v>
      </c>
      <c r="C556" s="2">
        <v>2.63</v>
      </c>
      <c r="D556" s="2">
        <v>2.6076000000000001</v>
      </c>
      <c r="E556" s="2">
        <v>2208613</v>
      </c>
      <c r="F556" s="2"/>
      <c r="G556" s="2"/>
      <c r="H556" s="6">
        <f t="shared" si="8"/>
        <v>4.7775947281713346E-2</v>
      </c>
      <c r="I556" s="4"/>
      <c r="J556" s="4"/>
      <c r="K556" s="4"/>
    </row>
    <row r="557" spans="2:11" ht="13.5" x14ac:dyDescent="0.35">
      <c r="B557" s="3">
        <v>42809</v>
      </c>
      <c r="C557" s="2">
        <v>2.63</v>
      </c>
      <c r="D557" s="2">
        <v>2.6076000000000001</v>
      </c>
      <c r="E557" s="2">
        <v>951305</v>
      </c>
      <c r="F557" s="2"/>
      <c r="G557" s="2"/>
      <c r="H557" s="6">
        <f t="shared" si="8"/>
        <v>0</v>
      </c>
      <c r="I557" s="4"/>
      <c r="J557" s="4"/>
      <c r="K557" s="4"/>
    </row>
    <row r="558" spans="2:11" ht="13.5" x14ac:dyDescent="0.35">
      <c r="B558" s="3">
        <v>42810</v>
      </c>
      <c r="C558" s="2">
        <v>2.7</v>
      </c>
      <c r="D558" s="2">
        <v>2.6770999999999998</v>
      </c>
      <c r="E558" s="2">
        <v>1512879</v>
      </c>
      <c r="F558" s="2"/>
      <c r="G558" s="2"/>
      <c r="H558" s="6">
        <f t="shared" si="8"/>
        <v>2.6652860868231196E-2</v>
      </c>
      <c r="I558" s="4"/>
      <c r="J558" s="4"/>
      <c r="K558" s="4"/>
    </row>
    <row r="559" spans="2:11" ht="13.5" x14ac:dyDescent="0.35">
      <c r="B559" s="3">
        <v>42811</v>
      </c>
      <c r="C559" s="2">
        <v>2.73</v>
      </c>
      <c r="D559" s="2">
        <v>2.7067999999999999</v>
      </c>
      <c r="E559" s="2">
        <v>366320</v>
      </c>
      <c r="F559" s="2"/>
      <c r="G559" s="2"/>
      <c r="H559" s="6">
        <f t="shared" si="8"/>
        <v>1.1094094355832827E-2</v>
      </c>
      <c r="I559" s="4"/>
      <c r="J559" s="4"/>
      <c r="K559" s="4"/>
    </row>
    <row r="560" spans="2:11" ht="13.5" x14ac:dyDescent="0.35">
      <c r="B560" s="3">
        <v>42815</v>
      </c>
      <c r="C560" s="2">
        <v>2.7</v>
      </c>
      <c r="D560" s="2">
        <v>2.6770999999999998</v>
      </c>
      <c r="E560" s="2">
        <v>280429</v>
      </c>
      <c r="F560" s="2"/>
      <c r="G560" s="2"/>
      <c r="H560" s="6">
        <f t="shared" si="8"/>
        <v>-1.0972365893305771E-2</v>
      </c>
      <c r="I560" s="4"/>
      <c r="J560" s="4"/>
      <c r="K560" s="4"/>
    </row>
    <row r="561" spans="2:11" ht="13.5" x14ac:dyDescent="0.35">
      <c r="B561" s="3">
        <v>42816</v>
      </c>
      <c r="C561" s="2">
        <v>2.64</v>
      </c>
      <c r="D561" s="2">
        <v>2.6175999999999999</v>
      </c>
      <c r="E561" s="2">
        <v>298325</v>
      </c>
      <c r="F561" s="2"/>
      <c r="G561" s="2"/>
      <c r="H561" s="6">
        <f t="shared" si="8"/>
        <v>-2.2225542564715508E-2</v>
      </c>
      <c r="I561" s="4"/>
      <c r="J561" s="4"/>
      <c r="K561" s="4"/>
    </row>
    <row r="562" spans="2:11" ht="13.5" x14ac:dyDescent="0.35">
      <c r="B562" s="3">
        <v>42817</v>
      </c>
      <c r="C562" s="2">
        <v>2.64</v>
      </c>
      <c r="D562" s="2">
        <v>2.6175999999999999</v>
      </c>
      <c r="E562" s="2">
        <v>426102</v>
      </c>
      <c r="F562" s="2"/>
      <c r="G562" s="2"/>
      <c r="H562" s="6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2.64</v>
      </c>
      <c r="D563" s="2">
        <v>2.6175999999999999</v>
      </c>
      <c r="E563" s="2">
        <v>58780</v>
      </c>
      <c r="F563" s="2"/>
      <c r="G563" s="2"/>
      <c r="H563" s="6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2.61</v>
      </c>
      <c r="D564" s="2">
        <v>2.5878000000000001</v>
      </c>
      <c r="E564" s="2">
        <v>321450</v>
      </c>
      <c r="F564" s="2"/>
      <c r="G564" s="2"/>
      <c r="H564" s="6">
        <f t="shared" si="8"/>
        <v>-1.1384474327628296E-2</v>
      </c>
      <c r="I564" s="4"/>
      <c r="J564" s="4"/>
      <c r="K564" s="4"/>
    </row>
    <row r="565" spans="2:11" ht="13.5" x14ac:dyDescent="0.35">
      <c r="B565" s="3">
        <v>42822</v>
      </c>
      <c r="C565" s="2">
        <v>2.54</v>
      </c>
      <c r="D565" s="2">
        <v>2.5184000000000002</v>
      </c>
      <c r="E565" s="2">
        <v>136903</v>
      </c>
      <c r="F565" s="2"/>
      <c r="G565" s="2"/>
      <c r="H565" s="6">
        <f t="shared" si="8"/>
        <v>-2.6818146688306631E-2</v>
      </c>
      <c r="I565" s="4"/>
      <c r="J565" s="4"/>
      <c r="K565" s="4"/>
    </row>
    <row r="566" spans="2:11" ht="13.5" x14ac:dyDescent="0.35">
      <c r="B566" s="3">
        <v>42823</v>
      </c>
      <c r="C566" s="2">
        <v>2.5299999999999998</v>
      </c>
      <c r="D566" s="2">
        <v>2.5085000000000002</v>
      </c>
      <c r="E566" s="2">
        <v>978324</v>
      </c>
      <c r="F566" s="2"/>
      <c r="G566" s="2"/>
      <c r="H566" s="6">
        <f t="shared" si="8"/>
        <v>-3.931067344345624E-3</v>
      </c>
      <c r="I566" s="4"/>
      <c r="J566" s="4"/>
      <c r="K566" s="4"/>
    </row>
    <row r="567" spans="2:11" ht="13.5" x14ac:dyDescent="0.35">
      <c r="B567" s="3">
        <v>42824</v>
      </c>
      <c r="C567" s="2">
        <v>2.5099999999999998</v>
      </c>
      <c r="D567" s="2">
        <v>2.4887000000000001</v>
      </c>
      <c r="E567" s="2">
        <v>171570</v>
      </c>
      <c r="F567" s="2"/>
      <c r="G567" s="2"/>
      <c r="H567" s="6">
        <f t="shared" si="8"/>
        <v>-7.8931632449671264E-3</v>
      </c>
      <c r="I567" s="4"/>
      <c r="J567" s="4"/>
      <c r="K567" s="4"/>
    </row>
    <row r="568" spans="2:11" ht="13.5" x14ac:dyDescent="0.35">
      <c r="B568" s="3">
        <v>42825</v>
      </c>
      <c r="C568" s="2">
        <v>2.52</v>
      </c>
      <c r="D568" s="2">
        <v>2.4986000000000002</v>
      </c>
      <c r="E568" s="2">
        <v>145790</v>
      </c>
      <c r="F568" s="2"/>
      <c r="G568" s="2"/>
      <c r="H568" s="6">
        <f t="shared" si="8"/>
        <v>3.9779804717322374E-3</v>
      </c>
      <c r="I568" s="4"/>
      <c r="J568" s="4"/>
      <c r="K568" s="4"/>
    </row>
    <row r="569" spans="2:11" ht="13.5" x14ac:dyDescent="0.35">
      <c r="B569" s="3">
        <v>42828</v>
      </c>
      <c r="C569" s="2">
        <v>2.62</v>
      </c>
      <c r="D569" s="2">
        <v>2.5977000000000001</v>
      </c>
      <c r="E569" s="2">
        <v>351452</v>
      </c>
      <c r="F569" s="2"/>
      <c r="G569" s="2"/>
      <c r="H569" s="6">
        <f t="shared" si="8"/>
        <v>3.9662210838069305E-2</v>
      </c>
      <c r="I569" s="4"/>
      <c r="J569" s="4"/>
      <c r="K569" s="4"/>
    </row>
    <row r="570" spans="2:11" ht="13.5" x14ac:dyDescent="0.35">
      <c r="B570" s="3">
        <v>42829</v>
      </c>
      <c r="C570" s="2">
        <v>2.66</v>
      </c>
      <c r="D570" s="2">
        <v>2.6374</v>
      </c>
      <c r="E570" s="2">
        <v>517463</v>
      </c>
      <c r="F570" s="2"/>
      <c r="G570" s="2"/>
      <c r="H570" s="6">
        <f t="shared" si="8"/>
        <v>1.5282750125110616E-2</v>
      </c>
      <c r="I570" s="4"/>
      <c r="J570" s="4"/>
      <c r="K570" s="4"/>
    </row>
    <row r="571" spans="2:11" ht="13.5" x14ac:dyDescent="0.35">
      <c r="B571" s="3">
        <v>42830</v>
      </c>
      <c r="C571" s="2">
        <v>2.58</v>
      </c>
      <c r="D571" s="2">
        <v>2.5581</v>
      </c>
      <c r="E571" s="2">
        <v>179955</v>
      </c>
      <c r="F571" s="2"/>
      <c r="G571" s="2"/>
      <c r="H571" s="6">
        <f t="shared" si="8"/>
        <v>-3.0067490710548241E-2</v>
      </c>
      <c r="I571" s="4"/>
      <c r="J571" s="4"/>
      <c r="K571" s="4"/>
    </row>
    <row r="572" spans="2:11" ht="13.5" x14ac:dyDescent="0.35">
      <c r="B572" s="3">
        <v>42831</v>
      </c>
      <c r="C572" s="2">
        <v>2.57</v>
      </c>
      <c r="D572" s="2">
        <v>2.5482</v>
      </c>
      <c r="E572" s="2">
        <v>114148</v>
      </c>
      <c r="F572" s="2"/>
      <c r="G572" s="2"/>
      <c r="H572" s="6">
        <f t="shared" si="8"/>
        <v>-3.8700598100152536E-3</v>
      </c>
      <c r="I572" s="4"/>
      <c r="J572" s="4"/>
      <c r="K572" s="4"/>
    </row>
    <row r="573" spans="2:11" ht="13.5" x14ac:dyDescent="0.35">
      <c r="B573" s="3">
        <v>42832</v>
      </c>
      <c r="C573" s="2">
        <v>2.5499999999999998</v>
      </c>
      <c r="D573" s="2">
        <v>2.5283000000000002</v>
      </c>
      <c r="E573" s="2">
        <v>44507</v>
      </c>
      <c r="F573" s="2"/>
      <c r="G573" s="2"/>
      <c r="H573" s="6">
        <f t="shared" si="8"/>
        <v>-7.8094341103523294E-3</v>
      </c>
      <c r="I573" s="4"/>
      <c r="J573" s="4"/>
      <c r="K573" s="4"/>
    </row>
    <row r="574" spans="2:11" ht="13.5" x14ac:dyDescent="0.35">
      <c r="B574" s="3">
        <v>42835</v>
      </c>
      <c r="C574" s="2">
        <v>2.5299999999999998</v>
      </c>
      <c r="D574" s="2">
        <v>2.5085000000000002</v>
      </c>
      <c r="E574" s="2">
        <v>168590</v>
      </c>
      <c r="F574" s="2"/>
      <c r="G574" s="2"/>
      <c r="H574" s="6">
        <f t="shared" si="8"/>
        <v>-7.8313491278724986E-3</v>
      </c>
      <c r="I574" s="4"/>
      <c r="J574" s="4"/>
      <c r="K574" s="4"/>
    </row>
    <row r="575" spans="2:11" ht="13.5" x14ac:dyDescent="0.35">
      <c r="B575" s="3">
        <v>42836</v>
      </c>
      <c r="C575" s="2">
        <v>2.57</v>
      </c>
      <c r="D575" s="2">
        <v>2.5482</v>
      </c>
      <c r="E575" s="2">
        <v>60134</v>
      </c>
      <c r="F575" s="2"/>
      <c r="G575" s="2"/>
      <c r="H575" s="6">
        <f t="shared" si="8"/>
        <v>1.582619095076733E-2</v>
      </c>
      <c r="I575" s="4"/>
      <c r="J575" s="4"/>
      <c r="K575" s="4"/>
    </row>
    <row r="576" spans="2:11" ht="13.5" x14ac:dyDescent="0.35">
      <c r="B576" s="3">
        <v>42837</v>
      </c>
      <c r="C576" s="2">
        <v>2.52</v>
      </c>
      <c r="D576" s="2">
        <v>2.4986000000000002</v>
      </c>
      <c r="E576" s="2">
        <v>128455</v>
      </c>
      <c r="F576" s="2"/>
      <c r="G576" s="2"/>
      <c r="H576" s="6">
        <f t="shared" si="8"/>
        <v>-1.946472019464715E-2</v>
      </c>
      <c r="I576" s="4"/>
      <c r="J576" s="4"/>
      <c r="K576" s="4"/>
    </row>
    <row r="577" spans="2:11" ht="13.5" x14ac:dyDescent="0.35">
      <c r="B577" s="3">
        <v>42838</v>
      </c>
      <c r="C577" s="2">
        <v>2.48</v>
      </c>
      <c r="D577" s="2">
        <v>2.4588999999999999</v>
      </c>
      <c r="E577" s="2">
        <v>282068</v>
      </c>
      <c r="F577" s="2"/>
      <c r="G577" s="2"/>
      <c r="H577" s="6">
        <f t="shared" si="8"/>
        <v>-1.5888897782758461E-2</v>
      </c>
      <c r="I577" s="4"/>
      <c r="J577" s="4"/>
      <c r="K577" s="4"/>
    </row>
    <row r="578" spans="2:11" ht="13.5" x14ac:dyDescent="0.35">
      <c r="B578" s="3">
        <v>42839</v>
      </c>
      <c r="C578" s="2">
        <v>2.48</v>
      </c>
      <c r="D578" s="2">
        <v>2.4588999999999999</v>
      </c>
      <c r="E578" s="2">
        <v>162794</v>
      </c>
      <c r="F578" s="2"/>
      <c r="G578" s="2"/>
      <c r="H578" s="6">
        <f t="shared" si="8"/>
        <v>0</v>
      </c>
      <c r="I578" s="4"/>
      <c r="J578" s="4"/>
      <c r="K578" s="4"/>
    </row>
    <row r="579" spans="2:11" ht="13.5" x14ac:dyDescent="0.35">
      <c r="B579" s="3">
        <v>42842</v>
      </c>
      <c r="C579" s="2">
        <v>2.4500000000000002</v>
      </c>
      <c r="D579" s="2">
        <v>2.4291999999999998</v>
      </c>
      <c r="E579" s="2">
        <v>60602</v>
      </c>
      <c r="F579" s="2"/>
      <c r="G579" s="2"/>
      <c r="H579" s="6">
        <f t="shared" si="8"/>
        <v>-1.2078571719061394E-2</v>
      </c>
      <c r="I579" s="4"/>
      <c r="J579" s="4"/>
      <c r="K579" s="4"/>
    </row>
    <row r="580" spans="2:11" ht="13.5" x14ac:dyDescent="0.35">
      <c r="B580" s="3">
        <v>42843</v>
      </c>
      <c r="C580" s="2">
        <v>2.5099999999999998</v>
      </c>
      <c r="D580" s="2">
        <v>2.4887000000000001</v>
      </c>
      <c r="E580" s="2">
        <v>171759</v>
      </c>
      <c r="F580" s="2"/>
      <c r="G580" s="2"/>
      <c r="H580" s="6">
        <f t="shared" si="8"/>
        <v>2.4493660464350541E-2</v>
      </c>
      <c r="I580" s="4"/>
      <c r="J580" s="4"/>
      <c r="K580" s="4"/>
    </row>
    <row r="581" spans="2:11" ht="13.5" x14ac:dyDescent="0.35">
      <c r="B581" s="3">
        <v>42844</v>
      </c>
      <c r="C581" s="2">
        <v>2.57</v>
      </c>
      <c r="D581" s="2">
        <v>2.5482</v>
      </c>
      <c r="E581" s="2">
        <v>580126</v>
      </c>
      <c r="F581" s="2"/>
      <c r="G581" s="2"/>
      <c r="H581" s="6">
        <f t="shared" si="8"/>
        <v>2.3908064451319919E-2</v>
      </c>
      <c r="I581" s="4"/>
      <c r="J581" s="4"/>
      <c r="K581" s="4"/>
    </row>
    <row r="582" spans="2:11" ht="13.5" x14ac:dyDescent="0.35">
      <c r="B582" s="3">
        <v>42845</v>
      </c>
      <c r="C582" s="2">
        <v>2.56</v>
      </c>
      <c r="D582" s="2">
        <v>2.5381999999999998</v>
      </c>
      <c r="E582" s="2">
        <v>123427</v>
      </c>
      <c r="F582" s="2"/>
      <c r="G582" s="2"/>
      <c r="H582" s="6">
        <f t="shared" si="8"/>
        <v>-3.9243387489208978E-3</v>
      </c>
      <c r="I582" s="4"/>
      <c r="J582" s="4"/>
      <c r="K582" s="4"/>
    </row>
    <row r="583" spans="2:11" ht="13.5" x14ac:dyDescent="0.35">
      <c r="B583" s="3">
        <v>42846</v>
      </c>
      <c r="C583" s="2">
        <v>2.54</v>
      </c>
      <c r="D583" s="2">
        <v>2.5184000000000002</v>
      </c>
      <c r="E583" s="2">
        <v>181662</v>
      </c>
      <c r="F583" s="2"/>
      <c r="G583" s="2"/>
      <c r="H583" s="6">
        <f t="shared" ref="H583:H646" si="9">(D583-D582)/D582</f>
        <v>-7.8008037191709071E-3</v>
      </c>
      <c r="I583" s="4"/>
      <c r="J583" s="4"/>
      <c r="K583" s="4"/>
    </row>
    <row r="584" spans="2:11" ht="13.5" x14ac:dyDescent="0.35">
      <c r="B584" s="3">
        <v>42849</v>
      </c>
      <c r="C584" s="2">
        <v>2.5</v>
      </c>
      <c r="D584" s="2">
        <v>2.4788000000000001</v>
      </c>
      <c r="E584" s="2">
        <v>83173</v>
      </c>
      <c r="F584" s="2"/>
      <c r="G584" s="2"/>
      <c r="H584" s="6">
        <f t="shared" si="9"/>
        <v>-1.5724269377382496E-2</v>
      </c>
      <c r="I584" s="4"/>
      <c r="J584" s="4"/>
      <c r="K584" s="4"/>
    </row>
    <row r="585" spans="2:11" ht="13.5" x14ac:dyDescent="0.35">
      <c r="B585" s="3">
        <v>42850</v>
      </c>
      <c r="C585" s="2">
        <v>2.46</v>
      </c>
      <c r="D585" s="2">
        <v>2.4390999999999998</v>
      </c>
      <c r="E585" s="2">
        <v>221079</v>
      </c>
      <c r="F585" s="2"/>
      <c r="G585" s="2"/>
      <c r="H585" s="6">
        <f t="shared" si="9"/>
        <v>-1.6015814103598633E-2</v>
      </c>
      <c r="I585" s="4"/>
      <c r="J585" s="4"/>
      <c r="K585" s="4"/>
    </row>
    <row r="586" spans="2:11" ht="13.5" x14ac:dyDescent="0.35">
      <c r="B586" s="3">
        <v>42851</v>
      </c>
      <c r="C586" s="2">
        <v>2.46</v>
      </c>
      <c r="D586" s="2">
        <v>2.4390999999999998</v>
      </c>
      <c r="E586" s="2">
        <v>206197</v>
      </c>
      <c r="F586" s="2"/>
      <c r="G586" s="2"/>
      <c r="H586" s="6">
        <f t="shared" si="9"/>
        <v>0</v>
      </c>
      <c r="I586" s="4"/>
      <c r="J586" s="4"/>
      <c r="K586" s="4"/>
    </row>
    <row r="587" spans="2:11" ht="13.5" x14ac:dyDescent="0.35">
      <c r="B587" s="3">
        <v>42852</v>
      </c>
      <c r="C587" s="2">
        <v>2.4900000000000002</v>
      </c>
      <c r="D587" s="2">
        <v>2.4687999999999999</v>
      </c>
      <c r="E587" s="2">
        <v>70903</v>
      </c>
      <c r="F587" s="2"/>
      <c r="G587" s="2"/>
      <c r="H587" s="6">
        <f t="shared" si="9"/>
        <v>1.2176622524701759E-2</v>
      </c>
      <c r="I587" s="4"/>
      <c r="J587" s="4"/>
      <c r="K587" s="4"/>
    </row>
    <row r="588" spans="2:11" ht="13.5" x14ac:dyDescent="0.35">
      <c r="B588" s="3">
        <v>42853</v>
      </c>
      <c r="C588" s="2">
        <v>2.44</v>
      </c>
      <c r="D588" s="2">
        <v>2.4192999999999998</v>
      </c>
      <c r="E588" s="2">
        <v>68289</v>
      </c>
      <c r="F588" s="2"/>
      <c r="G588" s="2"/>
      <c r="H588" s="6">
        <f t="shared" si="9"/>
        <v>-2.0050226830849036E-2</v>
      </c>
      <c r="I588" s="4"/>
      <c r="J588" s="4"/>
      <c r="K588" s="4"/>
    </row>
    <row r="589" spans="2:11" ht="13.5" x14ac:dyDescent="0.35">
      <c r="B589" s="3">
        <v>42857</v>
      </c>
      <c r="C589" s="2">
        <v>2.4500000000000002</v>
      </c>
      <c r="D589" s="2">
        <v>2.4291999999999998</v>
      </c>
      <c r="E589" s="2">
        <v>163147</v>
      </c>
      <c r="F589" s="2"/>
      <c r="G589" s="2"/>
      <c r="H589" s="6">
        <f t="shared" si="9"/>
        <v>4.0920927541024353E-3</v>
      </c>
      <c r="I589" s="4"/>
      <c r="J589" s="4"/>
      <c r="K589" s="4"/>
    </row>
    <row r="590" spans="2:11" ht="13.5" x14ac:dyDescent="0.35">
      <c r="B590" s="3">
        <v>42858</v>
      </c>
      <c r="C590" s="2">
        <v>2.48</v>
      </c>
      <c r="D590" s="2">
        <v>2.4588999999999999</v>
      </c>
      <c r="E590" s="2">
        <v>296370</v>
      </c>
      <c r="F590" s="2"/>
      <c r="G590" s="2"/>
      <c r="H590" s="6">
        <f t="shared" si="9"/>
        <v>1.2226247324221992E-2</v>
      </c>
      <c r="I590" s="4"/>
      <c r="J590" s="4"/>
      <c r="K590" s="4"/>
    </row>
    <row r="591" spans="2:11" ht="13.5" x14ac:dyDescent="0.35">
      <c r="B591" s="3">
        <v>42859</v>
      </c>
      <c r="C591" s="2">
        <v>2.5099999999999998</v>
      </c>
      <c r="D591" s="2">
        <v>2.4887000000000001</v>
      </c>
      <c r="E591" s="2">
        <v>378133</v>
      </c>
      <c r="F591" s="2"/>
      <c r="G591" s="2"/>
      <c r="H591" s="6">
        <f t="shared" si="9"/>
        <v>1.2119240310708152E-2</v>
      </c>
      <c r="I591" s="4"/>
      <c r="J591" s="4"/>
      <c r="K591" s="4"/>
    </row>
    <row r="592" spans="2:11" ht="13.5" x14ac:dyDescent="0.35">
      <c r="B592" s="3">
        <v>42860</v>
      </c>
      <c r="C592" s="2">
        <v>2.52</v>
      </c>
      <c r="D592" s="2">
        <v>2.4986000000000002</v>
      </c>
      <c r="E592" s="2">
        <v>162915</v>
      </c>
      <c r="F592" s="2"/>
      <c r="G592" s="2"/>
      <c r="H592" s="6">
        <f t="shared" si="9"/>
        <v>3.9779804717322374E-3</v>
      </c>
      <c r="I592" s="4"/>
      <c r="J592" s="4"/>
      <c r="K592" s="4"/>
    </row>
    <row r="593" spans="2:11" ht="13.5" x14ac:dyDescent="0.35">
      <c r="B593" s="3">
        <v>42863</v>
      </c>
      <c r="C593" s="2">
        <v>2.52</v>
      </c>
      <c r="D593" s="2">
        <v>2.4986000000000002</v>
      </c>
      <c r="E593" s="2">
        <v>67074</v>
      </c>
      <c r="F593" s="2"/>
      <c r="G593" s="2"/>
      <c r="H593" s="6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2.48</v>
      </c>
      <c r="D594" s="2">
        <v>2.4588999999999999</v>
      </c>
      <c r="E594" s="2">
        <v>58082</v>
      </c>
      <c r="F594" s="2"/>
      <c r="G594" s="2"/>
      <c r="H594" s="6">
        <f t="shared" si="9"/>
        <v>-1.5888897782758461E-2</v>
      </c>
      <c r="I594" s="4"/>
      <c r="J594" s="4"/>
      <c r="K594" s="4"/>
    </row>
    <row r="595" spans="2:11" ht="13.5" x14ac:dyDescent="0.35">
      <c r="B595" s="3">
        <v>42865</v>
      </c>
      <c r="C595" s="2">
        <v>2.5099999999999998</v>
      </c>
      <c r="D595" s="2">
        <v>2.4887000000000001</v>
      </c>
      <c r="E595" s="2">
        <v>154607</v>
      </c>
      <c r="F595" s="2"/>
      <c r="G595" s="2"/>
      <c r="H595" s="6">
        <f t="shared" si="9"/>
        <v>1.2119240310708152E-2</v>
      </c>
      <c r="I595" s="4"/>
      <c r="J595" s="4"/>
      <c r="K595" s="4"/>
    </row>
    <row r="596" spans="2:11" ht="13.5" x14ac:dyDescent="0.35">
      <c r="B596" s="3">
        <v>42866</v>
      </c>
      <c r="C596" s="2">
        <v>2.5099999999999998</v>
      </c>
      <c r="D596" s="2">
        <v>2.4887000000000001</v>
      </c>
      <c r="E596" s="2">
        <v>63255</v>
      </c>
      <c r="F596" s="2"/>
      <c r="G596" s="2"/>
      <c r="H596" s="6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2.54</v>
      </c>
      <c r="D597" s="2">
        <v>2.5184000000000002</v>
      </c>
      <c r="E597" s="2">
        <v>87480</v>
      </c>
      <c r="F597" s="2"/>
      <c r="G597" s="2"/>
      <c r="H597" s="6">
        <f t="shared" si="9"/>
        <v>1.1933941415196712E-2</v>
      </c>
      <c r="I597" s="4"/>
      <c r="J597" s="4"/>
      <c r="K597" s="4"/>
    </row>
    <row r="598" spans="2:11" ht="13.5" x14ac:dyDescent="0.35">
      <c r="B598" s="3">
        <v>42870</v>
      </c>
      <c r="C598" s="2">
        <v>2.57</v>
      </c>
      <c r="D598" s="2">
        <v>2.5482</v>
      </c>
      <c r="E598" s="2">
        <v>177250</v>
      </c>
      <c r="F598" s="2"/>
      <c r="G598" s="2"/>
      <c r="H598" s="6">
        <f t="shared" si="9"/>
        <v>1.1832909783989765E-2</v>
      </c>
      <c r="I598" s="4"/>
      <c r="J598" s="4"/>
      <c r="K598" s="4"/>
    </row>
    <row r="599" spans="2:11" ht="13.5" x14ac:dyDescent="0.35">
      <c r="B599" s="3">
        <v>42871</v>
      </c>
      <c r="C599" s="2">
        <v>2.59</v>
      </c>
      <c r="D599" s="2">
        <v>2.5680000000000001</v>
      </c>
      <c r="E599" s="2">
        <v>213644</v>
      </c>
      <c r="F599" s="2"/>
      <c r="G599" s="2"/>
      <c r="H599" s="6">
        <f t="shared" si="9"/>
        <v>7.7701907228632135E-3</v>
      </c>
      <c r="I599" s="4"/>
      <c r="J599" s="4"/>
      <c r="K599" s="4"/>
    </row>
    <row r="600" spans="2:11" ht="13.5" x14ac:dyDescent="0.35">
      <c r="B600" s="3">
        <v>42872</v>
      </c>
      <c r="C600" s="2">
        <v>2.67</v>
      </c>
      <c r="D600" s="2">
        <v>2.6473</v>
      </c>
      <c r="E600" s="2">
        <v>1245936</v>
      </c>
      <c r="F600" s="2"/>
      <c r="G600" s="2"/>
      <c r="H600" s="6">
        <f t="shared" si="9"/>
        <v>3.088006230529592E-2</v>
      </c>
      <c r="I600" s="4"/>
      <c r="J600" s="4"/>
      <c r="K600" s="4"/>
    </row>
    <row r="601" spans="2:11" ht="13.5" x14ac:dyDescent="0.35">
      <c r="B601" s="3">
        <v>42873</v>
      </c>
      <c r="C601" s="2">
        <v>2.62</v>
      </c>
      <c r="D601" s="2">
        <v>2.5977000000000001</v>
      </c>
      <c r="E601" s="2">
        <v>468603</v>
      </c>
      <c r="F601" s="2"/>
      <c r="G601" s="2"/>
      <c r="H601" s="6">
        <f t="shared" si="9"/>
        <v>-1.8736070713557158E-2</v>
      </c>
      <c r="I601" s="4"/>
      <c r="J601" s="4"/>
      <c r="K601" s="4"/>
    </row>
    <row r="602" spans="2:11" ht="13.5" x14ac:dyDescent="0.35">
      <c r="B602" s="3">
        <v>42874</v>
      </c>
      <c r="C602" s="2">
        <v>2.56</v>
      </c>
      <c r="D602" s="2">
        <v>2.5381999999999998</v>
      </c>
      <c r="E602" s="2">
        <v>92057</v>
      </c>
      <c r="F602" s="2"/>
      <c r="G602" s="2"/>
      <c r="H602" s="6">
        <f t="shared" si="9"/>
        <v>-2.2904877391538795E-2</v>
      </c>
      <c r="I602" s="4"/>
      <c r="J602" s="4"/>
      <c r="K602" s="4"/>
    </row>
    <row r="603" spans="2:11" ht="13.5" x14ac:dyDescent="0.35">
      <c r="B603" s="3">
        <v>42877</v>
      </c>
      <c r="C603" s="2">
        <v>2.4700000000000002</v>
      </c>
      <c r="D603" s="2">
        <v>2.4489999999999998</v>
      </c>
      <c r="E603" s="2">
        <v>242046</v>
      </c>
      <c r="F603" s="2"/>
      <c r="G603" s="2"/>
      <c r="H603" s="6">
        <f t="shared" si="9"/>
        <v>-3.5143014734851451E-2</v>
      </c>
      <c r="I603" s="4"/>
      <c r="J603" s="4"/>
      <c r="K603" s="4"/>
    </row>
    <row r="604" spans="2:11" ht="13.5" x14ac:dyDescent="0.35">
      <c r="B604" s="3">
        <v>42878</v>
      </c>
      <c r="C604" s="2">
        <v>2.5099999999999998</v>
      </c>
      <c r="D604" s="2">
        <v>2.4887000000000001</v>
      </c>
      <c r="E604" s="2">
        <v>149543</v>
      </c>
      <c r="F604" s="2"/>
      <c r="G604" s="2"/>
      <c r="H604" s="6">
        <f t="shared" si="9"/>
        <v>1.6210698244181417E-2</v>
      </c>
      <c r="I604" s="4"/>
      <c r="J604" s="4"/>
      <c r="K604" s="4"/>
    </row>
    <row r="605" spans="2:11" ht="13.5" x14ac:dyDescent="0.35">
      <c r="B605" s="3">
        <v>42879</v>
      </c>
      <c r="C605" s="2">
        <v>2.5299999999999998</v>
      </c>
      <c r="D605" s="2">
        <v>2.5085000000000002</v>
      </c>
      <c r="E605" s="2">
        <v>99788</v>
      </c>
      <c r="F605" s="2"/>
      <c r="G605" s="2"/>
      <c r="H605" s="6">
        <f t="shared" si="9"/>
        <v>7.9559609434644747E-3</v>
      </c>
      <c r="I605" s="4"/>
      <c r="J605" s="4"/>
      <c r="K605" s="4"/>
    </row>
    <row r="606" spans="2:11" ht="13.5" x14ac:dyDescent="0.35">
      <c r="B606" s="3">
        <v>42880</v>
      </c>
      <c r="C606" s="2">
        <v>2.59</v>
      </c>
      <c r="D606" s="2">
        <v>2.5680000000000001</v>
      </c>
      <c r="E606" s="2">
        <v>181415</v>
      </c>
      <c r="F606" s="2"/>
      <c r="G606" s="2"/>
      <c r="H606" s="6">
        <f t="shared" si="9"/>
        <v>2.3719354195734454E-2</v>
      </c>
      <c r="I606" s="4"/>
      <c r="J606" s="4"/>
      <c r="K606" s="4"/>
    </row>
    <row r="607" spans="2:11" ht="13.5" x14ac:dyDescent="0.35">
      <c r="B607" s="3">
        <v>42881</v>
      </c>
      <c r="C607" s="2">
        <v>2.54</v>
      </c>
      <c r="D607" s="2">
        <v>2.5184000000000002</v>
      </c>
      <c r="E607" s="2">
        <v>75737</v>
      </c>
      <c r="F607" s="2"/>
      <c r="G607" s="2"/>
      <c r="H607" s="6">
        <f t="shared" si="9"/>
        <v>-1.9314641744548233E-2</v>
      </c>
      <c r="I607" s="4"/>
      <c r="J607" s="4"/>
      <c r="K607" s="4"/>
    </row>
    <row r="608" spans="2:11" ht="13.5" x14ac:dyDescent="0.35">
      <c r="B608" s="3">
        <v>42884</v>
      </c>
      <c r="C608" s="2">
        <v>2.5499999999999998</v>
      </c>
      <c r="D608" s="2">
        <v>2.5283000000000002</v>
      </c>
      <c r="E608" s="2">
        <v>10590</v>
      </c>
      <c r="F608" s="2"/>
      <c r="G608" s="2"/>
      <c r="H608" s="6">
        <f t="shared" si="9"/>
        <v>3.931067344345624E-3</v>
      </c>
      <c r="I608" s="4"/>
      <c r="J608" s="4"/>
      <c r="K608" s="4"/>
    </row>
    <row r="609" spans="2:11" ht="13.5" x14ac:dyDescent="0.35">
      <c r="B609" s="3">
        <v>42885</v>
      </c>
      <c r="C609" s="2">
        <v>2.54</v>
      </c>
      <c r="D609" s="2">
        <v>2.5184000000000002</v>
      </c>
      <c r="E609" s="2">
        <v>9848</v>
      </c>
      <c r="F609" s="2"/>
      <c r="G609" s="2"/>
      <c r="H609" s="6">
        <f t="shared" si="9"/>
        <v>-3.9156745639362493E-3</v>
      </c>
      <c r="I609" s="4"/>
      <c r="J609" s="4"/>
      <c r="K609" s="4"/>
    </row>
    <row r="610" spans="2:11" ht="13.5" x14ac:dyDescent="0.35">
      <c r="B610" s="3">
        <v>42886</v>
      </c>
      <c r="C610" s="2">
        <v>2.4700000000000002</v>
      </c>
      <c r="D610" s="2">
        <v>2.4489999999999998</v>
      </c>
      <c r="E610" s="2">
        <v>118950</v>
      </c>
      <c r="F610" s="2"/>
      <c r="G610" s="2"/>
      <c r="H610" s="6">
        <f t="shared" si="9"/>
        <v>-2.7557179161372437E-2</v>
      </c>
      <c r="I610" s="4"/>
      <c r="J610" s="4"/>
      <c r="K610" s="4"/>
    </row>
    <row r="611" spans="2:11" ht="13.5" x14ac:dyDescent="0.35">
      <c r="B611" s="3">
        <v>42887</v>
      </c>
      <c r="C611" s="2">
        <v>2.48</v>
      </c>
      <c r="D611" s="2">
        <v>2.4588999999999999</v>
      </c>
      <c r="E611" s="2">
        <v>13420</v>
      </c>
      <c r="F611" s="2"/>
      <c r="G611" s="2"/>
      <c r="H611" s="6">
        <f t="shared" si="9"/>
        <v>4.0424663127807351E-3</v>
      </c>
      <c r="I611" s="4"/>
      <c r="J611" s="4"/>
      <c r="K611" s="4"/>
    </row>
    <row r="612" spans="2:11" ht="13.5" x14ac:dyDescent="0.35">
      <c r="B612" s="3">
        <v>42888</v>
      </c>
      <c r="C612" s="2">
        <v>2.5</v>
      </c>
      <c r="D612" s="2">
        <v>2.4788000000000001</v>
      </c>
      <c r="E612" s="2">
        <v>42194</v>
      </c>
      <c r="F612" s="2"/>
      <c r="G612" s="2"/>
      <c r="H612" s="6">
        <f t="shared" si="9"/>
        <v>8.0930497376876867E-3</v>
      </c>
      <c r="I612" s="4"/>
      <c r="J612" s="4"/>
      <c r="K612" s="4"/>
    </row>
    <row r="613" spans="2:11" ht="13.5" x14ac:dyDescent="0.35">
      <c r="B613" s="3">
        <v>42891</v>
      </c>
      <c r="C613" s="2">
        <v>2.4700000000000002</v>
      </c>
      <c r="D613" s="2">
        <v>2.4489999999999998</v>
      </c>
      <c r="E613" s="2">
        <v>33458</v>
      </c>
      <c r="F613" s="2"/>
      <c r="G613" s="2"/>
      <c r="H613" s="6">
        <f t="shared" si="9"/>
        <v>-1.202194610295315E-2</v>
      </c>
      <c r="I613" s="4"/>
      <c r="J613" s="4"/>
      <c r="K613" s="4"/>
    </row>
    <row r="614" spans="2:11" ht="13.5" x14ac:dyDescent="0.35">
      <c r="B614" s="3">
        <v>42892</v>
      </c>
      <c r="C614" s="2">
        <v>2.4700000000000002</v>
      </c>
      <c r="D614" s="2">
        <v>2.4489999999999998</v>
      </c>
      <c r="E614" s="2">
        <v>97038</v>
      </c>
      <c r="F614" s="2"/>
      <c r="G614" s="2"/>
      <c r="H614" s="6">
        <f t="shared" si="9"/>
        <v>0</v>
      </c>
      <c r="I614" s="4"/>
      <c r="J614" s="4"/>
      <c r="K614" s="4"/>
    </row>
    <row r="615" spans="2:11" ht="13.5" x14ac:dyDescent="0.35">
      <c r="B615" s="3">
        <v>42893</v>
      </c>
      <c r="C615" s="2">
        <v>2.46</v>
      </c>
      <c r="D615" s="2">
        <v>2.4390999999999998</v>
      </c>
      <c r="E615" s="2">
        <v>69313</v>
      </c>
      <c r="F615" s="2"/>
      <c r="G615" s="2"/>
      <c r="H615" s="6">
        <f t="shared" si="9"/>
        <v>-4.0424663127807351E-3</v>
      </c>
      <c r="I615" s="4"/>
      <c r="J615" s="4"/>
      <c r="K615" s="4"/>
    </row>
    <row r="616" spans="2:11" ht="13.5" x14ac:dyDescent="0.35">
      <c r="B616" s="3">
        <v>42894</v>
      </c>
      <c r="C616" s="2">
        <v>2.46</v>
      </c>
      <c r="D616" s="2">
        <v>2.4390999999999998</v>
      </c>
      <c r="E616" s="2">
        <v>193373</v>
      </c>
      <c r="F616" s="2"/>
      <c r="G616" s="2"/>
      <c r="H616" s="6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2.48</v>
      </c>
      <c r="D617" s="2">
        <v>2.4588999999999999</v>
      </c>
      <c r="E617" s="2">
        <v>124991</v>
      </c>
      <c r="F617" s="2"/>
      <c r="G617" s="2"/>
      <c r="H617" s="6">
        <f t="shared" si="9"/>
        <v>8.1177483498011734E-3</v>
      </c>
      <c r="I617" s="4"/>
      <c r="J617" s="4"/>
      <c r="K617" s="4"/>
    </row>
    <row r="618" spans="2:11" ht="13.5" x14ac:dyDescent="0.35">
      <c r="B618" s="3">
        <v>42898</v>
      </c>
      <c r="C618" s="2">
        <v>2.4700000000000002</v>
      </c>
      <c r="D618" s="2">
        <v>2.4489999999999998</v>
      </c>
      <c r="E618" s="2">
        <v>33723</v>
      </c>
      <c r="F618" s="2"/>
      <c r="G618" s="2"/>
      <c r="H618" s="6">
        <f t="shared" si="9"/>
        <v>-4.0261905730204642E-3</v>
      </c>
      <c r="I618" s="4"/>
      <c r="J618" s="4"/>
      <c r="K618" s="4"/>
    </row>
    <row r="619" spans="2:11" ht="13.5" x14ac:dyDescent="0.35">
      <c r="B619" s="3">
        <v>42899</v>
      </c>
      <c r="C619" s="2">
        <v>2.4500000000000002</v>
      </c>
      <c r="D619" s="2">
        <v>2.4291999999999998</v>
      </c>
      <c r="E619" s="2">
        <v>92919</v>
      </c>
      <c r="F619" s="2"/>
      <c r="G619" s="2"/>
      <c r="H619" s="6">
        <f t="shared" si="9"/>
        <v>-8.0849326255614702E-3</v>
      </c>
      <c r="I619" s="4"/>
      <c r="J619" s="4"/>
      <c r="K619" s="4"/>
    </row>
    <row r="620" spans="2:11" ht="13.5" x14ac:dyDescent="0.35">
      <c r="B620" s="3">
        <v>42900</v>
      </c>
      <c r="C620" s="2">
        <v>2.5</v>
      </c>
      <c r="D620" s="2">
        <v>2.4788000000000001</v>
      </c>
      <c r="E620" s="2">
        <v>2954370</v>
      </c>
      <c r="F620" s="2"/>
      <c r="G620" s="2"/>
      <c r="H620" s="6">
        <f t="shared" si="9"/>
        <v>2.0418244689609878E-2</v>
      </c>
      <c r="I620" s="4"/>
      <c r="J620" s="4"/>
      <c r="K620" s="4"/>
    </row>
    <row r="621" spans="2:11" ht="13.5" x14ac:dyDescent="0.35">
      <c r="B621" s="3">
        <v>42901</v>
      </c>
      <c r="C621" s="2">
        <v>2.4700000000000002</v>
      </c>
      <c r="D621" s="2">
        <v>2.4489999999999998</v>
      </c>
      <c r="E621" s="2">
        <v>69759</v>
      </c>
      <c r="F621" s="2"/>
      <c r="G621" s="2"/>
      <c r="H621" s="6">
        <f t="shared" si="9"/>
        <v>-1.202194610295315E-2</v>
      </c>
      <c r="I621" s="4"/>
      <c r="J621" s="4"/>
      <c r="K621" s="4"/>
    </row>
    <row r="622" spans="2:11" ht="13.5" x14ac:dyDescent="0.35">
      <c r="B622" s="3">
        <v>42902</v>
      </c>
      <c r="C622" s="2">
        <v>2.4500000000000002</v>
      </c>
      <c r="D622" s="2">
        <v>2.4291999999999998</v>
      </c>
      <c r="E622" s="2">
        <v>116338</v>
      </c>
      <c r="F622" s="2"/>
      <c r="G622" s="2"/>
      <c r="H622" s="6">
        <f t="shared" si="9"/>
        <v>-8.0849326255614702E-3</v>
      </c>
      <c r="I622" s="4"/>
      <c r="J622" s="4"/>
      <c r="K622" s="4"/>
    </row>
    <row r="623" spans="2:11" ht="13.5" x14ac:dyDescent="0.35">
      <c r="B623" s="3">
        <v>42905</v>
      </c>
      <c r="C623" s="2">
        <v>2.44</v>
      </c>
      <c r="D623" s="2">
        <v>2.4192999999999998</v>
      </c>
      <c r="E623" s="2">
        <v>52249</v>
      </c>
      <c r="F623" s="2"/>
      <c r="G623" s="2"/>
      <c r="H623" s="6">
        <f t="shared" si="9"/>
        <v>-4.0754157747406638E-3</v>
      </c>
      <c r="I623" s="4"/>
      <c r="J623" s="4"/>
      <c r="K623" s="4"/>
    </row>
    <row r="624" spans="2:11" ht="13.5" x14ac:dyDescent="0.35">
      <c r="B624" s="3">
        <v>42906</v>
      </c>
      <c r="C624" s="2">
        <v>2.5</v>
      </c>
      <c r="D624" s="2">
        <v>2.4788000000000001</v>
      </c>
      <c r="E624" s="2">
        <v>291783</v>
      </c>
      <c r="F624" s="2"/>
      <c r="G624" s="2"/>
      <c r="H624" s="6">
        <f t="shared" si="9"/>
        <v>2.4593890794858155E-2</v>
      </c>
      <c r="I624" s="4"/>
      <c r="J624" s="4"/>
      <c r="K624" s="4"/>
    </row>
    <row r="625" spans="2:11" ht="13.5" x14ac:dyDescent="0.35">
      <c r="B625" s="3">
        <v>42907</v>
      </c>
      <c r="C625" s="2">
        <v>2.5</v>
      </c>
      <c r="D625" s="2">
        <v>2.4788000000000001</v>
      </c>
      <c r="E625" s="2">
        <v>70917</v>
      </c>
      <c r="F625" s="2"/>
      <c r="G625" s="2"/>
      <c r="H625" s="6">
        <f t="shared" si="9"/>
        <v>0</v>
      </c>
      <c r="I625" s="4"/>
      <c r="J625" s="4"/>
      <c r="K625" s="4"/>
    </row>
    <row r="626" spans="2:11" ht="13.5" x14ac:dyDescent="0.35">
      <c r="B626" s="3">
        <v>42908</v>
      </c>
      <c r="C626" s="2">
        <v>2.5099999999999998</v>
      </c>
      <c r="D626" s="2">
        <v>2.4887000000000001</v>
      </c>
      <c r="E626" s="2">
        <v>151193</v>
      </c>
      <c r="F626" s="2"/>
      <c r="G626" s="2"/>
      <c r="H626" s="6">
        <f t="shared" si="9"/>
        <v>3.9938680006454813E-3</v>
      </c>
      <c r="I626" s="4"/>
      <c r="J626" s="4"/>
      <c r="K626" s="4"/>
    </row>
    <row r="627" spans="2:11" ht="13.5" x14ac:dyDescent="0.35">
      <c r="B627" s="3">
        <v>42909</v>
      </c>
      <c r="C627" s="2">
        <v>2.4900000000000002</v>
      </c>
      <c r="D627" s="2">
        <v>2.4687999999999999</v>
      </c>
      <c r="E627" s="2">
        <v>51835</v>
      </c>
      <c r="F627" s="2"/>
      <c r="G627" s="2"/>
      <c r="H627" s="6">
        <f t="shared" si="9"/>
        <v>-7.9961425643911479E-3</v>
      </c>
      <c r="I627" s="4"/>
      <c r="J627" s="4"/>
      <c r="K627" s="4"/>
    </row>
    <row r="628" spans="2:11" ht="13.5" x14ac:dyDescent="0.35">
      <c r="B628" s="3">
        <v>42914</v>
      </c>
      <c r="C628" s="2">
        <v>2.4900000000000002</v>
      </c>
      <c r="D628" s="2">
        <v>2.4687999999999999</v>
      </c>
      <c r="E628" s="2">
        <v>120762</v>
      </c>
      <c r="F628" s="2"/>
      <c r="G628" s="2"/>
      <c r="H628" s="6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2.48</v>
      </c>
      <c r="D629" s="2">
        <v>2.4588999999999999</v>
      </c>
      <c r="E629" s="2">
        <v>119842</v>
      </c>
      <c r="F629" s="2"/>
      <c r="G629" s="2"/>
      <c r="H629" s="6">
        <f t="shared" si="9"/>
        <v>-4.0100453661698074E-3</v>
      </c>
      <c r="I629" s="4"/>
      <c r="J629" s="4"/>
      <c r="K629" s="4"/>
    </row>
    <row r="630" spans="2:11" ht="13.5" x14ac:dyDescent="0.35">
      <c r="B630" s="3">
        <v>42916</v>
      </c>
      <c r="C630" s="2">
        <v>2.44</v>
      </c>
      <c r="D630" s="2">
        <v>2.4192999999999998</v>
      </c>
      <c r="E630" s="2">
        <v>86916</v>
      </c>
      <c r="F630" s="2"/>
      <c r="G630" s="2"/>
      <c r="H630" s="6">
        <f t="shared" si="9"/>
        <v>-1.6104762292081857E-2</v>
      </c>
      <c r="I630" s="4"/>
      <c r="J630" s="4"/>
      <c r="K630" s="4"/>
    </row>
    <row r="631" spans="2:11" ht="13.5" x14ac:dyDescent="0.35">
      <c r="B631" s="3">
        <v>42919</v>
      </c>
      <c r="C631" s="2">
        <v>2.42</v>
      </c>
      <c r="D631" s="2">
        <v>2.3994</v>
      </c>
      <c r="E631" s="2">
        <v>88259</v>
      </c>
      <c r="F631" s="2"/>
      <c r="G631" s="2"/>
      <c r="H631" s="6">
        <f t="shared" si="9"/>
        <v>-8.2255197784482318E-3</v>
      </c>
      <c r="I631" s="4"/>
      <c r="J631" s="4"/>
      <c r="K631" s="4"/>
    </row>
    <row r="632" spans="2:11" ht="13.5" x14ac:dyDescent="0.35">
      <c r="B632" s="3">
        <v>42920</v>
      </c>
      <c r="C632" s="2">
        <v>2.41</v>
      </c>
      <c r="D632" s="2">
        <v>2.3895</v>
      </c>
      <c r="E632" s="2">
        <v>66762</v>
      </c>
      <c r="F632" s="2"/>
      <c r="G632" s="2"/>
      <c r="H632" s="6">
        <f t="shared" si="9"/>
        <v>-4.1260315078769779E-3</v>
      </c>
      <c r="I632" s="4"/>
      <c r="J632" s="4"/>
      <c r="K632" s="4"/>
    </row>
    <row r="633" spans="2:11" ht="13.5" x14ac:dyDescent="0.35">
      <c r="B633" s="3">
        <v>42921</v>
      </c>
      <c r="C633" s="2">
        <v>2.4700000000000002</v>
      </c>
      <c r="D633" s="2">
        <v>2.4489999999999998</v>
      </c>
      <c r="E633" s="2">
        <v>154852</v>
      </c>
      <c r="F633" s="2"/>
      <c r="G633" s="2"/>
      <c r="H633" s="6">
        <f t="shared" si="9"/>
        <v>2.490060682151073E-2</v>
      </c>
      <c r="I633" s="4"/>
      <c r="J633" s="4"/>
      <c r="K633" s="4"/>
    </row>
    <row r="634" spans="2:11" ht="13.5" x14ac:dyDescent="0.35">
      <c r="B634" s="3">
        <v>42922</v>
      </c>
      <c r="C634" s="2">
        <v>2.46</v>
      </c>
      <c r="D634" s="2">
        <v>2.4390999999999998</v>
      </c>
      <c r="E634" s="2">
        <v>35734</v>
      </c>
      <c r="F634" s="2"/>
      <c r="G634" s="2"/>
      <c r="H634" s="6">
        <f t="shared" si="9"/>
        <v>-4.0424663127807351E-3</v>
      </c>
      <c r="I634" s="4"/>
      <c r="J634" s="4"/>
      <c r="K634" s="4"/>
    </row>
    <row r="635" spans="2:11" ht="13.5" x14ac:dyDescent="0.35">
      <c r="B635" s="3">
        <v>42923</v>
      </c>
      <c r="C635" s="2">
        <v>2.4</v>
      </c>
      <c r="D635" s="2">
        <v>2.3795999999999999</v>
      </c>
      <c r="E635" s="2">
        <v>31807</v>
      </c>
      <c r="F635" s="2"/>
      <c r="G635" s="2"/>
      <c r="H635" s="6">
        <f t="shared" si="9"/>
        <v>-2.4394243778442824E-2</v>
      </c>
      <c r="I635" s="4"/>
      <c r="J635" s="4"/>
      <c r="K635" s="4"/>
    </row>
    <row r="636" spans="2:11" ht="13.5" x14ac:dyDescent="0.35">
      <c r="B636" s="3">
        <v>42926</v>
      </c>
      <c r="C636" s="2">
        <v>2.4700000000000002</v>
      </c>
      <c r="D636" s="2">
        <v>2.4489999999999998</v>
      </c>
      <c r="E636" s="2">
        <v>48447</v>
      </c>
      <c r="F636" s="2"/>
      <c r="G636" s="2"/>
      <c r="H636" s="6">
        <f t="shared" si="9"/>
        <v>2.9164565473188731E-2</v>
      </c>
      <c r="I636" s="4"/>
      <c r="J636" s="4"/>
      <c r="K636" s="4"/>
    </row>
    <row r="637" spans="2:11" ht="13.5" x14ac:dyDescent="0.35">
      <c r="B637" s="3">
        <v>42927</v>
      </c>
      <c r="C637" s="2">
        <v>2.4700000000000002</v>
      </c>
      <c r="D637" s="2">
        <v>2.4489999999999998</v>
      </c>
      <c r="E637" s="2">
        <v>127308</v>
      </c>
      <c r="F637" s="2"/>
      <c r="G637" s="2"/>
      <c r="H637" s="6">
        <f t="shared" si="9"/>
        <v>0</v>
      </c>
      <c r="I637" s="4"/>
      <c r="J637" s="4"/>
      <c r="K637" s="4"/>
    </row>
    <row r="638" spans="2:11" ht="13.5" x14ac:dyDescent="0.35">
      <c r="B638" s="3">
        <v>42928</v>
      </c>
      <c r="C638" s="2">
        <v>2.4900000000000002</v>
      </c>
      <c r="D638" s="2">
        <v>2.4687999999999999</v>
      </c>
      <c r="E638" s="2">
        <v>155626</v>
      </c>
      <c r="F638" s="2"/>
      <c r="G638" s="2"/>
      <c r="H638" s="6">
        <f t="shared" si="9"/>
        <v>8.0849326255614702E-3</v>
      </c>
      <c r="I638" s="4"/>
      <c r="J638" s="4"/>
      <c r="K638" s="4"/>
    </row>
    <row r="639" spans="2:11" ht="13.5" x14ac:dyDescent="0.35">
      <c r="B639" s="3">
        <v>42929</v>
      </c>
      <c r="C639" s="2">
        <v>2.5</v>
      </c>
      <c r="D639" s="2">
        <v>2.4788000000000001</v>
      </c>
      <c r="E639" s="2">
        <v>136586</v>
      </c>
      <c r="F639" s="2"/>
      <c r="G639" s="2"/>
      <c r="H639" s="6">
        <f t="shared" si="9"/>
        <v>4.0505508749190825E-3</v>
      </c>
      <c r="I639" s="4"/>
      <c r="J639" s="4"/>
      <c r="K639" s="4"/>
    </row>
    <row r="640" spans="2:11" ht="13.5" x14ac:dyDescent="0.35">
      <c r="B640" s="3">
        <v>42930</v>
      </c>
      <c r="C640" s="2">
        <v>2.46</v>
      </c>
      <c r="D640" s="2">
        <v>2.4390999999999998</v>
      </c>
      <c r="E640" s="2">
        <v>94376</v>
      </c>
      <c r="F640" s="2"/>
      <c r="G640" s="2"/>
      <c r="H640" s="6">
        <f t="shared" si="9"/>
        <v>-1.6015814103598633E-2</v>
      </c>
      <c r="I640" s="4"/>
      <c r="J640" s="4"/>
      <c r="K640" s="4"/>
    </row>
    <row r="641" spans="2:11" ht="13.5" x14ac:dyDescent="0.35">
      <c r="B641" s="3">
        <v>42933</v>
      </c>
      <c r="C641" s="2">
        <v>2.46</v>
      </c>
      <c r="D641" s="2">
        <v>2.4390999999999998</v>
      </c>
      <c r="E641" s="2">
        <v>31996</v>
      </c>
      <c r="F641" s="2"/>
      <c r="G641" s="2"/>
      <c r="H641" s="6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2.48</v>
      </c>
      <c r="D642" s="2">
        <v>2.4588999999999999</v>
      </c>
      <c r="E642" s="2">
        <v>57205</v>
      </c>
      <c r="F642" s="2"/>
      <c r="G642" s="2"/>
      <c r="H642" s="6">
        <f t="shared" si="9"/>
        <v>8.1177483498011734E-3</v>
      </c>
      <c r="I642" s="4"/>
      <c r="J642" s="4"/>
      <c r="K642" s="4"/>
    </row>
    <row r="643" spans="2:11" ht="13.5" x14ac:dyDescent="0.35">
      <c r="B643" s="3">
        <v>42935</v>
      </c>
      <c r="C643" s="2">
        <v>2.48</v>
      </c>
      <c r="D643" s="2">
        <v>2.4588999999999999</v>
      </c>
      <c r="E643" s="2">
        <v>70102</v>
      </c>
      <c r="F643" s="2"/>
      <c r="G643" s="2"/>
      <c r="H643" s="6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2.48</v>
      </c>
      <c r="D644" s="2">
        <v>2.4588999999999999</v>
      </c>
      <c r="E644" s="2">
        <v>6005</v>
      </c>
      <c r="F644" s="2"/>
      <c r="G644" s="2"/>
      <c r="H644" s="6">
        <f t="shared" si="9"/>
        <v>0</v>
      </c>
      <c r="I644" s="4"/>
      <c r="J644" s="4"/>
      <c r="K644" s="4"/>
    </row>
    <row r="645" spans="2:11" ht="13.5" x14ac:dyDescent="0.35">
      <c r="B645" s="3">
        <v>42937</v>
      </c>
      <c r="C645" s="2">
        <v>2.48</v>
      </c>
      <c r="D645" s="2">
        <v>2.4588999999999999</v>
      </c>
      <c r="E645" s="2">
        <v>96168</v>
      </c>
      <c r="F645" s="2"/>
      <c r="G645" s="2"/>
      <c r="H645" s="6">
        <f t="shared" si="9"/>
        <v>0</v>
      </c>
      <c r="I645" s="4"/>
      <c r="J645" s="4"/>
      <c r="K645" s="4"/>
    </row>
    <row r="646" spans="2:11" ht="13.5" x14ac:dyDescent="0.35">
      <c r="B646" s="3">
        <v>42940</v>
      </c>
      <c r="C646" s="2">
        <v>2.46</v>
      </c>
      <c r="D646" s="2">
        <v>2.4390999999999998</v>
      </c>
      <c r="E646" s="2">
        <v>23124</v>
      </c>
      <c r="F646" s="2"/>
      <c r="G646" s="2"/>
      <c r="H646" s="6">
        <f t="shared" si="9"/>
        <v>-8.0523811460409284E-3</v>
      </c>
      <c r="I646" s="4"/>
      <c r="J646" s="4"/>
      <c r="K646" s="4"/>
    </row>
    <row r="647" spans="2:11" ht="13.5" x14ac:dyDescent="0.35">
      <c r="B647" s="3">
        <v>42942</v>
      </c>
      <c r="C647" s="2">
        <v>2.56</v>
      </c>
      <c r="D647" s="2">
        <v>2.5381999999999998</v>
      </c>
      <c r="E647" s="2">
        <v>367063</v>
      </c>
      <c r="F647" s="2"/>
      <c r="G647" s="2"/>
      <c r="H647" s="6">
        <f t="shared" ref="H647:H710" si="10">(D647-D646)/D646</f>
        <v>4.062974047804517E-2</v>
      </c>
      <c r="I647" s="4"/>
      <c r="J647" s="4"/>
      <c r="K647" s="4"/>
    </row>
    <row r="648" spans="2:11" ht="13.5" x14ac:dyDescent="0.35">
      <c r="B648" s="3">
        <v>42943</v>
      </c>
      <c r="C648" s="2">
        <v>2.5</v>
      </c>
      <c r="D648" s="2">
        <v>2.4788000000000001</v>
      </c>
      <c r="E648" s="2">
        <v>98003</v>
      </c>
      <c r="F648" s="2"/>
      <c r="G648" s="2"/>
      <c r="H648" s="6">
        <f t="shared" si="10"/>
        <v>-2.3402411157513073E-2</v>
      </c>
      <c r="I648" s="4"/>
      <c r="J648" s="4"/>
      <c r="K648" s="4"/>
    </row>
    <row r="649" spans="2:11" ht="13.5" x14ac:dyDescent="0.35">
      <c r="B649" s="3">
        <v>42944</v>
      </c>
      <c r="C649" s="2">
        <v>2.4700000000000002</v>
      </c>
      <c r="D649" s="2">
        <v>2.4489999999999998</v>
      </c>
      <c r="E649" s="2">
        <v>80478</v>
      </c>
      <c r="F649" s="2"/>
      <c r="G649" s="2"/>
      <c r="H649" s="6">
        <f t="shared" si="10"/>
        <v>-1.202194610295315E-2</v>
      </c>
      <c r="I649" s="4"/>
      <c r="J649" s="4"/>
      <c r="K649" s="4"/>
    </row>
    <row r="650" spans="2:11" ht="13.5" x14ac:dyDescent="0.35">
      <c r="B650" s="3">
        <v>42947</v>
      </c>
      <c r="C650" s="2">
        <v>2.4500000000000002</v>
      </c>
      <c r="D650" s="2">
        <v>2.4291999999999998</v>
      </c>
      <c r="E650" s="2">
        <v>74795</v>
      </c>
      <c r="F650" s="2"/>
      <c r="G650" s="2"/>
      <c r="H650" s="6">
        <f t="shared" si="10"/>
        <v>-8.0849326255614702E-3</v>
      </c>
      <c r="I650" s="4"/>
      <c r="J650" s="4"/>
      <c r="K650" s="4"/>
    </row>
    <row r="651" spans="2:11" ht="13.5" x14ac:dyDescent="0.35">
      <c r="B651" s="3">
        <v>42948</v>
      </c>
      <c r="C651" s="2">
        <v>2.44</v>
      </c>
      <c r="D651" s="2">
        <v>2.4192999999999998</v>
      </c>
      <c r="E651" s="2">
        <v>94074</v>
      </c>
      <c r="F651" s="2"/>
      <c r="G651" s="2"/>
      <c r="H651" s="6">
        <f t="shared" si="10"/>
        <v>-4.0754157747406638E-3</v>
      </c>
      <c r="I651" s="4"/>
      <c r="J651" s="4"/>
      <c r="K651" s="4"/>
    </row>
    <row r="652" spans="2:11" ht="13.5" x14ac:dyDescent="0.35">
      <c r="B652" s="3">
        <v>42949</v>
      </c>
      <c r="C652" s="2">
        <v>2.44</v>
      </c>
      <c r="D652" s="2">
        <v>2.4192999999999998</v>
      </c>
      <c r="E652" s="2">
        <v>25420</v>
      </c>
      <c r="F652" s="2"/>
      <c r="G652" s="2"/>
      <c r="H652" s="6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2.4700000000000002</v>
      </c>
      <c r="D653" s="2">
        <v>2.4489999999999998</v>
      </c>
      <c r="E653" s="2">
        <v>35821</v>
      </c>
      <c r="F653" s="2"/>
      <c r="G653" s="2"/>
      <c r="H653" s="6">
        <f t="shared" si="10"/>
        <v>1.2276278262307304E-2</v>
      </c>
      <c r="I653" s="4"/>
      <c r="J653" s="4"/>
      <c r="K653" s="4"/>
    </row>
    <row r="654" spans="2:11" ht="13.5" x14ac:dyDescent="0.35">
      <c r="B654" s="3">
        <v>42951</v>
      </c>
      <c r="C654" s="2">
        <v>2.4300000000000002</v>
      </c>
      <c r="D654" s="2">
        <v>2.4093</v>
      </c>
      <c r="E654" s="2">
        <v>20506</v>
      </c>
      <c r="F654" s="2"/>
      <c r="G654" s="2"/>
      <c r="H654" s="6">
        <f t="shared" si="10"/>
        <v>-1.6210698244181237E-2</v>
      </c>
      <c r="I654" s="4"/>
      <c r="J654" s="4"/>
      <c r="K654" s="4"/>
    </row>
    <row r="655" spans="2:11" ht="13.5" x14ac:dyDescent="0.35">
      <c r="B655" s="3">
        <v>42954</v>
      </c>
      <c r="C655" s="2">
        <v>2.42</v>
      </c>
      <c r="D655" s="2">
        <v>2.3994</v>
      </c>
      <c r="E655" s="2">
        <v>68001</v>
      </c>
      <c r="F655" s="2"/>
      <c r="G655" s="2"/>
      <c r="H655" s="6">
        <f t="shared" si="10"/>
        <v>-4.1090773253642217E-3</v>
      </c>
      <c r="I655" s="4"/>
      <c r="J655" s="4"/>
      <c r="K655" s="4"/>
    </row>
    <row r="656" spans="2:11" ht="13.5" x14ac:dyDescent="0.35">
      <c r="B656" s="3">
        <v>42955</v>
      </c>
      <c r="C656" s="2">
        <v>2.41</v>
      </c>
      <c r="D656" s="2">
        <v>2.3895</v>
      </c>
      <c r="E656" s="2">
        <v>16460</v>
      </c>
      <c r="F656" s="2"/>
      <c r="G656" s="2"/>
      <c r="H656" s="6">
        <f t="shared" si="10"/>
        <v>-4.1260315078769779E-3</v>
      </c>
      <c r="I656" s="4"/>
      <c r="J656" s="4"/>
      <c r="K656" s="4"/>
    </row>
    <row r="657" spans="2:11" ht="13.5" x14ac:dyDescent="0.35">
      <c r="B657" s="3">
        <v>42956</v>
      </c>
      <c r="C657" s="2">
        <v>2.4</v>
      </c>
      <c r="D657" s="2">
        <v>2.3795999999999999</v>
      </c>
      <c r="E657" s="2">
        <v>46920</v>
      </c>
      <c r="F657" s="2"/>
      <c r="G657" s="2"/>
      <c r="H657" s="6">
        <f t="shared" si="10"/>
        <v>-4.1431261770244901E-3</v>
      </c>
      <c r="I657" s="4"/>
      <c r="J657" s="4"/>
      <c r="K657" s="4"/>
    </row>
    <row r="658" spans="2:11" ht="13.5" x14ac:dyDescent="0.35">
      <c r="B658" s="3">
        <v>42957</v>
      </c>
      <c r="C658" s="2">
        <v>2.4</v>
      </c>
      <c r="D658" s="2">
        <v>2.3795999999999999</v>
      </c>
      <c r="E658" s="2">
        <v>49807</v>
      </c>
      <c r="F658" s="2"/>
      <c r="G658" s="2"/>
      <c r="H658" s="6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2.39</v>
      </c>
      <c r="D659" s="2">
        <v>2.3696999999999999</v>
      </c>
      <c r="E659" s="2">
        <v>59444</v>
      </c>
      <c r="F659" s="2"/>
      <c r="G659" s="2"/>
      <c r="H659" s="6">
        <f t="shared" si="10"/>
        <v>-4.1603630862329889E-3</v>
      </c>
      <c r="I659" s="4"/>
      <c r="J659" s="4"/>
      <c r="K659" s="4"/>
    </row>
    <row r="660" spans="2:11" ht="13.5" x14ac:dyDescent="0.35">
      <c r="B660" s="3">
        <v>42961</v>
      </c>
      <c r="C660" s="2">
        <v>2.38</v>
      </c>
      <c r="D660" s="2">
        <v>2.3597999999999999</v>
      </c>
      <c r="E660" s="2">
        <v>19444</v>
      </c>
      <c r="F660" s="2"/>
      <c r="G660" s="2"/>
      <c r="H660" s="6">
        <f t="shared" si="10"/>
        <v>-4.1777440182301645E-3</v>
      </c>
      <c r="I660" s="4"/>
      <c r="J660" s="4"/>
      <c r="K660" s="4"/>
    </row>
    <row r="661" spans="2:11" ht="13.5" x14ac:dyDescent="0.35">
      <c r="B661" s="3">
        <v>42962</v>
      </c>
      <c r="C661" s="2">
        <v>2.38</v>
      </c>
      <c r="D661" s="2">
        <v>2.3597999999999999</v>
      </c>
      <c r="E661" s="2">
        <v>55959</v>
      </c>
      <c r="F661" s="2"/>
      <c r="G661" s="2"/>
      <c r="H661" s="6">
        <f t="shared" si="10"/>
        <v>0</v>
      </c>
      <c r="I661" s="4"/>
      <c r="J661" s="4"/>
      <c r="K661" s="4"/>
    </row>
    <row r="662" spans="2:11" ht="13.5" x14ac:dyDescent="0.35">
      <c r="B662" s="3">
        <v>42963</v>
      </c>
      <c r="C662" s="2">
        <v>2.42</v>
      </c>
      <c r="D662" s="2">
        <v>2.3994</v>
      </c>
      <c r="E662" s="2">
        <v>27142</v>
      </c>
      <c r="F662" s="2"/>
      <c r="G662" s="2"/>
      <c r="H662" s="6">
        <f t="shared" si="10"/>
        <v>1.6781083142639243E-2</v>
      </c>
      <c r="I662" s="4"/>
      <c r="J662" s="4"/>
      <c r="K662" s="4"/>
    </row>
    <row r="663" spans="2:11" ht="13.5" x14ac:dyDescent="0.35">
      <c r="B663" s="3">
        <v>42964</v>
      </c>
      <c r="C663" s="2">
        <v>2.4300000000000002</v>
      </c>
      <c r="D663" s="2">
        <v>2.4093</v>
      </c>
      <c r="E663" s="2">
        <v>40410</v>
      </c>
      <c r="F663" s="2"/>
      <c r="G663" s="2"/>
      <c r="H663" s="6">
        <f t="shared" si="10"/>
        <v>4.1260315078769779E-3</v>
      </c>
      <c r="I663" s="4"/>
      <c r="J663" s="4"/>
      <c r="K663" s="4"/>
    </row>
    <row r="664" spans="2:11" ht="13.5" x14ac:dyDescent="0.35">
      <c r="B664" s="3">
        <v>42965</v>
      </c>
      <c r="C664" s="2">
        <v>2.4700000000000002</v>
      </c>
      <c r="D664" s="2">
        <v>2.4489999999999998</v>
      </c>
      <c r="E664" s="2">
        <v>41676</v>
      </c>
      <c r="F664" s="2"/>
      <c r="G664" s="2"/>
      <c r="H664" s="6">
        <f t="shared" si="10"/>
        <v>1.6477815133026128E-2</v>
      </c>
      <c r="I664" s="4"/>
      <c r="J664" s="4"/>
      <c r="K664" s="4"/>
    </row>
    <row r="665" spans="2:11" ht="13.5" x14ac:dyDescent="0.35">
      <c r="B665" s="3">
        <v>42968</v>
      </c>
      <c r="C665" s="2">
        <v>2.4300000000000002</v>
      </c>
      <c r="D665" s="2">
        <v>2.4093</v>
      </c>
      <c r="E665" s="2">
        <v>27156</v>
      </c>
      <c r="F665" s="2"/>
      <c r="G665" s="2"/>
      <c r="H665" s="6">
        <f t="shared" si="10"/>
        <v>-1.6210698244181237E-2</v>
      </c>
      <c r="I665" s="4"/>
      <c r="J665" s="4"/>
      <c r="K665" s="4"/>
    </row>
    <row r="666" spans="2:11" ht="13.5" x14ac:dyDescent="0.35">
      <c r="B666" s="3">
        <v>42969</v>
      </c>
      <c r="C666" s="2">
        <v>2.42</v>
      </c>
      <c r="D666" s="2">
        <v>2.3994</v>
      </c>
      <c r="E666" s="2">
        <v>31471</v>
      </c>
      <c r="F666" s="2"/>
      <c r="G666" s="2"/>
      <c r="H666" s="6">
        <f t="shared" si="10"/>
        <v>-4.1090773253642217E-3</v>
      </c>
      <c r="I666" s="4"/>
      <c r="J666" s="4"/>
      <c r="K666" s="4"/>
    </row>
    <row r="667" spans="2:11" ht="13.5" x14ac:dyDescent="0.35">
      <c r="B667" s="3">
        <v>42970</v>
      </c>
      <c r="C667" s="2">
        <v>2.39</v>
      </c>
      <c r="D667" s="2">
        <v>2.3696999999999999</v>
      </c>
      <c r="E667" s="2">
        <v>39461</v>
      </c>
      <c r="F667" s="2"/>
      <c r="G667" s="2"/>
      <c r="H667" s="6">
        <f t="shared" si="10"/>
        <v>-1.2378094523630933E-2</v>
      </c>
      <c r="I667" s="4"/>
      <c r="J667" s="4"/>
      <c r="K667" s="4"/>
    </row>
    <row r="668" spans="2:11" ht="13.5" x14ac:dyDescent="0.35">
      <c r="B668" s="3">
        <v>42971</v>
      </c>
      <c r="C668" s="2">
        <v>2.4</v>
      </c>
      <c r="D668" s="2">
        <v>2.3795999999999999</v>
      </c>
      <c r="E668" s="2">
        <v>34476</v>
      </c>
      <c r="F668" s="2"/>
      <c r="G668" s="2"/>
      <c r="H668" s="6">
        <f t="shared" si="10"/>
        <v>4.1777440182301645E-3</v>
      </c>
      <c r="I668" s="4"/>
      <c r="J668" s="4"/>
      <c r="K668" s="4"/>
    </row>
    <row r="669" spans="2:11" ht="13.5" x14ac:dyDescent="0.35">
      <c r="B669" s="3">
        <v>42972</v>
      </c>
      <c r="C669" s="2">
        <v>2.39</v>
      </c>
      <c r="D669" s="2">
        <v>2.3696999999999999</v>
      </c>
      <c r="E669" s="2">
        <v>64191</v>
      </c>
      <c r="F669" s="2"/>
      <c r="G669" s="2"/>
      <c r="H669" s="6">
        <f t="shared" si="10"/>
        <v>-4.1603630862329889E-3</v>
      </c>
      <c r="I669" s="4"/>
      <c r="J669" s="4"/>
      <c r="K669" s="4"/>
    </row>
    <row r="670" spans="2:11" ht="13.5" x14ac:dyDescent="0.35">
      <c r="B670" s="3">
        <v>42975</v>
      </c>
      <c r="C670" s="2">
        <v>2.35</v>
      </c>
      <c r="D670" s="2">
        <v>2.33</v>
      </c>
      <c r="E670" s="2">
        <v>70500</v>
      </c>
      <c r="F670" s="2"/>
      <c r="G670" s="2"/>
      <c r="H670" s="6">
        <f t="shared" si="10"/>
        <v>-1.6753175507448138E-2</v>
      </c>
      <c r="I670" s="4"/>
      <c r="J670" s="4"/>
      <c r="K670" s="4"/>
    </row>
    <row r="671" spans="2:11" ht="13.5" x14ac:dyDescent="0.35">
      <c r="B671" s="3">
        <v>42976</v>
      </c>
      <c r="C671" s="2">
        <v>2.38</v>
      </c>
      <c r="D671" s="2">
        <v>2.3597999999999999</v>
      </c>
      <c r="E671" s="2">
        <v>58665</v>
      </c>
      <c r="F671" s="2"/>
      <c r="G671" s="2"/>
      <c r="H671" s="6">
        <f t="shared" si="10"/>
        <v>1.2789699570815376E-2</v>
      </c>
      <c r="I671" s="4"/>
      <c r="J671" s="4"/>
      <c r="K671" s="4"/>
    </row>
    <row r="672" spans="2:11" ht="13.5" x14ac:dyDescent="0.35">
      <c r="B672" s="3">
        <v>42977</v>
      </c>
      <c r="C672" s="2">
        <v>2.35</v>
      </c>
      <c r="D672" s="2">
        <v>2.33</v>
      </c>
      <c r="E672" s="2">
        <v>59201</v>
      </c>
      <c r="F672" s="2"/>
      <c r="G672" s="2"/>
      <c r="H672" s="6">
        <f t="shared" si="10"/>
        <v>-1.2628188829561755E-2</v>
      </c>
      <c r="I672" s="4"/>
      <c r="J672" s="4"/>
      <c r="K672" s="4"/>
    </row>
    <row r="673" spans="2:11" ht="13.5" x14ac:dyDescent="0.35">
      <c r="B673" s="3">
        <v>42978</v>
      </c>
      <c r="C673" s="2">
        <v>2.36</v>
      </c>
      <c r="D673" s="2">
        <v>2.3399000000000001</v>
      </c>
      <c r="E673" s="2">
        <v>33312</v>
      </c>
      <c r="F673" s="2"/>
      <c r="G673" s="2"/>
      <c r="H673" s="6">
        <f t="shared" si="10"/>
        <v>4.248927038626618E-3</v>
      </c>
      <c r="I673" s="4"/>
      <c r="J673" s="4"/>
      <c r="K673" s="4"/>
    </row>
    <row r="674" spans="2:11" ht="13.5" x14ac:dyDescent="0.35">
      <c r="B674" s="3">
        <v>42982</v>
      </c>
      <c r="C674" s="2">
        <v>2.38</v>
      </c>
      <c r="D674" s="2">
        <v>2.3597999999999999</v>
      </c>
      <c r="E674" s="2">
        <v>8235</v>
      </c>
      <c r="F674" s="2"/>
      <c r="G674" s="2"/>
      <c r="H674" s="6">
        <f t="shared" si="10"/>
        <v>8.5046369502969378E-3</v>
      </c>
      <c r="I674" s="4"/>
      <c r="J674" s="4"/>
      <c r="K674" s="4"/>
    </row>
    <row r="675" spans="2:11" ht="13.5" x14ac:dyDescent="0.35">
      <c r="B675" s="3">
        <v>42983</v>
      </c>
      <c r="C675" s="2">
        <v>2.34</v>
      </c>
      <c r="D675" s="2">
        <v>2.3201000000000001</v>
      </c>
      <c r="E675" s="2">
        <v>57890</v>
      </c>
      <c r="F675" s="2"/>
      <c r="G675" s="2"/>
      <c r="H675" s="6">
        <f t="shared" si="10"/>
        <v>-1.6823459615221564E-2</v>
      </c>
      <c r="I675" s="4"/>
      <c r="J675" s="4"/>
      <c r="K675" s="4"/>
    </row>
    <row r="676" spans="2:11" ht="13.5" x14ac:dyDescent="0.35">
      <c r="B676" s="3">
        <v>42984</v>
      </c>
      <c r="C676" s="2">
        <v>2.34</v>
      </c>
      <c r="D676" s="2">
        <v>2.3201000000000001</v>
      </c>
      <c r="E676" s="2">
        <v>25847</v>
      </c>
      <c r="F676" s="2"/>
      <c r="G676" s="2"/>
      <c r="H676" s="6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2.34</v>
      </c>
      <c r="D677" s="2">
        <v>2.3201000000000001</v>
      </c>
      <c r="E677" s="2">
        <v>29652</v>
      </c>
      <c r="F677" s="2"/>
      <c r="G677" s="2"/>
      <c r="H677" s="6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2.34</v>
      </c>
      <c r="D678" s="2">
        <v>2.3201000000000001</v>
      </c>
      <c r="E678" s="2">
        <v>14289</v>
      </c>
      <c r="F678" s="2"/>
      <c r="G678" s="2"/>
      <c r="H678" s="6">
        <f t="shared" si="10"/>
        <v>0</v>
      </c>
      <c r="I678" s="4"/>
      <c r="J678" s="4"/>
      <c r="K678" s="4"/>
    </row>
    <row r="679" spans="2:11" ht="13.5" x14ac:dyDescent="0.35">
      <c r="B679" s="3">
        <v>42989</v>
      </c>
      <c r="C679" s="2">
        <v>2.2999999999999998</v>
      </c>
      <c r="D679" s="2">
        <v>2.2805</v>
      </c>
      <c r="E679" s="2">
        <v>65840</v>
      </c>
      <c r="F679" s="2"/>
      <c r="G679" s="2"/>
      <c r="H679" s="6">
        <f t="shared" si="10"/>
        <v>-1.7068229817680306E-2</v>
      </c>
      <c r="I679" s="4"/>
      <c r="J679" s="4"/>
      <c r="K679" s="4"/>
    </row>
    <row r="680" spans="2:11" ht="13.5" x14ac:dyDescent="0.35">
      <c r="B680" s="3">
        <v>42990</v>
      </c>
      <c r="C680" s="2">
        <v>2.31</v>
      </c>
      <c r="D680" s="2">
        <v>2.2904</v>
      </c>
      <c r="E680" s="2">
        <v>181762</v>
      </c>
      <c r="F680" s="2"/>
      <c r="G680" s="2"/>
      <c r="H680" s="6">
        <f t="shared" si="10"/>
        <v>4.3411532558649503E-3</v>
      </c>
      <c r="I680" s="4"/>
      <c r="J680" s="4"/>
      <c r="K680" s="4"/>
    </row>
    <row r="681" spans="2:11" ht="13.5" x14ac:dyDescent="0.35">
      <c r="B681" s="3">
        <v>42991</v>
      </c>
      <c r="C681" s="2">
        <v>2.2799999999999998</v>
      </c>
      <c r="D681" s="2">
        <v>2.2606000000000002</v>
      </c>
      <c r="E681" s="2">
        <v>9487</v>
      </c>
      <c r="F681" s="2"/>
      <c r="G681" s="2"/>
      <c r="H681" s="6">
        <f t="shared" si="10"/>
        <v>-1.3010827803003767E-2</v>
      </c>
      <c r="I681" s="4"/>
      <c r="J681" s="4"/>
      <c r="K681" s="4"/>
    </row>
    <row r="682" spans="2:11" ht="13.5" x14ac:dyDescent="0.35">
      <c r="B682" s="3">
        <v>42992</v>
      </c>
      <c r="C682" s="2">
        <v>2.2200000000000002</v>
      </c>
      <c r="D682" s="2">
        <v>2.2010999999999998</v>
      </c>
      <c r="E682" s="2">
        <v>58114</v>
      </c>
      <c r="F682" s="2"/>
      <c r="G682" s="2"/>
      <c r="H682" s="6">
        <f t="shared" si="10"/>
        <v>-2.6320445899318909E-2</v>
      </c>
      <c r="I682" s="4"/>
      <c r="J682" s="4"/>
      <c r="K682" s="4"/>
    </row>
    <row r="683" spans="2:11" ht="13.5" x14ac:dyDescent="0.35">
      <c r="B683" s="3">
        <v>42993</v>
      </c>
      <c r="C683" s="2">
        <v>2.19</v>
      </c>
      <c r="D683" s="2">
        <v>2.1714000000000002</v>
      </c>
      <c r="E683" s="2">
        <v>120661</v>
      </c>
      <c r="F683" s="2"/>
      <c r="G683" s="2"/>
      <c r="H683" s="6">
        <f t="shared" si="10"/>
        <v>-1.349325337331317E-2</v>
      </c>
      <c r="I683" s="4"/>
      <c r="J683" s="4"/>
      <c r="K683" s="4"/>
    </row>
    <row r="684" spans="2:11" ht="13.5" x14ac:dyDescent="0.35">
      <c r="B684" s="3">
        <v>42996</v>
      </c>
      <c r="C684" s="2">
        <v>2.15</v>
      </c>
      <c r="D684" s="2">
        <v>2.1316999999999999</v>
      </c>
      <c r="E684" s="2">
        <v>62325</v>
      </c>
      <c r="F684" s="2"/>
      <c r="G684" s="2"/>
      <c r="H684" s="6">
        <f t="shared" si="10"/>
        <v>-1.8283135304412033E-2</v>
      </c>
      <c r="I684" s="4"/>
      <c r="J684" s="4"/>
      <c r="K684" s="4"/>
    </row>
    <row r="685" spans="2:11" ht="13.5" x14ac:dyDescent="0.35">
      <c r="B685" s="3">
        <v>42997</v>
      </c>
      <c r="C685" s="2">
        <v>2.1</v>
      </c>
      <c r="D685" s="2">
        <v>2.0821999999999998</v>
      </c>
      <c r="E685" s="2">
        <v>153267</v>
      </c>
      <c r="F685" s="2"/>
      <c r="G685" s="2"/>
      <c r="H685" s="6">
        <f t="shared" si="10"/>
        <v>-2.3220903504245487E-2</v>
      </c>
      <c r="I685" s="4"/>
      <c r="J685" s="4"/>
      <c r="K685" s="4"/>
    </row>
    <row r="686" spans="2:11" ht="13.5" x14ac:dyDescent="0.35">
      <c r="B686" s="3">
        <v>42998</v>
      </c>
      <c r="C686" s="2">
        <v>2.12</v>
      </c>
      <c r="D686" s="2">
        <v>2.1019999999999999</v>
      </c>
      <c r="E686" s="2">
        <v>66647</v>
      </c>
      <c r="F686" s="2"/>
      <c r="G686" s="2"/>
      <c r="H686" s="6">
        <f t="shared" si="10"/>
        <v>9.5091729901066371E-3</v>
      </c>
      <c r="I686" s="4"/>
      <c r="J686" s="4"/>
      <c r="K686" s="4"/>
    </row>
    <row r="687" spans="2:11" ht="13.5" x14ac:dyDescent="0.35">
      <c r="B687" s="3">
        <v>43000</v>
      </c>
      <c r="C687" s="2">
        <v>2.15</v>
      </c>
      <c r="D687" s="2">
        <v>2.1316999999999999</v>
      </c>
      <c r="E687" s="2">
        <v>130124</v>
      </c>
      <c r="F687" s="2"/>
      <c r="G687" s="2"/>
      <c r="H687" s="6">
        <f t="shared" si="10"/>
        <v>1.41294005708849E-2</v>
      </c>
      <c r="I687" s="4"/>
      <c r="J687" s="4"/>
      <c r="K687" s="4"/>
    </row>
    <row r="688" spans="2:11" ht="13.5" x14ac:dyDescent="0.35">
      <c r="B688" s="3">
        <v>43003</v>
      </c>
      <c r="C688" s="2">
        <v>2.12</v>
      </c>
      <c r="D688" s="2">
        <v>2.1019999999999999</v>
      </c>
      <c r="E688" s="2">
        <v>15225</v>
      </c>
      <c r="F688" s="2"/>
      <c r="G688" s="2"/>
      <c r="H688" s="6">
        <f t="shared" si="10"/>
        <v>-1.3932542102547291E-2</v>
      </c>
      <c r="I688" s="4"/>
      <c r="J688" s="4"/>
      <c r="K688" s="4"/>
    </row>
    <row r="689" spans="2:11" ht="13.5" x14ac:dyDescent="0.35">
      <c r="B689" s="3">
        <v>43004</v>
      </c>
      <c r="C689" s="2">
        <v>2.0699999999999998</v>
      </c>
      <c r="D689" s="2">
        <v>2.0524</v>
      </c>
      <c r="E689" s="2">
        <v>119840</v>
      </c>
      <c r="F689" s="2"/>
      <c r="G689" s="2"/>
      <c r="H689" s="6">
        <f t="shared" si="10"/>
        <v>-2.3596574690770634E-2</v>
      </c>
      <c r="I689" s="4"/>
      <c r="J689" s="4"/>
      <c r="K689" s="4"/>
    </row>
    <row r="690" spans="2:11" ht="13.5" x14ac:dyDescent="0.35">
      <c r="B690" s="3">
        <v>43005</v>
      </c>
      <c r="C690" s="2">
        <v>2.08</v>
      </c>
      <c r="D690" s="2">
        <v>2.0623</v>
      </c>
      <c r="E690" s="2">
        <v>202035</v>
      </c>
      <c r="F690" s="2"/>
      <c r="G690" s="2"/>
      <c r="H690" s="6">
        <f t="shared" si="10"/>
        <v>4.8236211264860744E-3</v>
      </c>
      <c r="I690" s="4"/>
      <c r="J690" s="4"/>
      <c r="K690" s="4"/>
    </row>
    <row r="691" spans="2:11" ht="13.5" x14ac:dyDescent="0.35">
      <c r="B691" s="3">
        <v>43006</v>
      </c>
      <c r="C691" s="2">
        <v>2.19</v>
      </c>
      <c r="D691" s="2">
        <v>2.1714000000000002</v>
      </c>
      <c r="E691" s="2">
        <v>204183</v>
      </c>
      <c r="F691" s="2"/>
      <c r="G691" s="2"/>
      <c r="H691" s="6">
        <f t="shared" si="10"/>
        <v>5.2902099597536827E-2</v>
      </c>
      <c r="I691" s="4"/>
      <c r="J691" s="4"/>
      <c r="K691" s="4"/>
    </row>
    <row r="692" spans="2:11" ht="13.5" x14ac:dyDescent="0.35">
      <c r="B692" s="3">
        <v>43007</v>
      </c>
      <c r="C692" s="2">
        <v>2.2000000000000002</v>
      </c>
      <c r="D692" s="2">
        <v>2.1812999999999998</v>
      </c>
      <c r="E692" s="2">
        <v>127837</v>
      </c>
      <c r="F692" s="2"/>
      <c r="G692" s="2"/>
      <c r="H692" s="6">
        <f t="shared" si="10"/>
        <v>4.5592705167171298E-3</v>
      </c>
      <c r="I692" s="4"/>
      <c r="J692" s="4"/>
      <c r="K692" s="4"/>
    </row>
    <row r="693" spans="2:11" ht="13.5" x14ac:dyDescent="0.35">
      <c r="B693" s="3">
        <v>43010</v>
      </c>
      <c r="C693" s="2">
        <v>2.16</v>
      </c>
      <c r="D693" s="2">
        <v>2.1415999999999999</v>
      </c>
      <c r="E693" s="2">
        <v>8211</v>
      </c>
      <c r="F693" s="2"/>
      <c r="G693" s="2"/>
      <c r="H693" s="6">
        <f t="shared" si="10"/>
        <v>-1.8200155870352473E-2</v>
      </c>
      <c r="I693" s="4"/>
      <c r="J693" s="4"/>
      <c r="K693" s="4"/>
    </row>
    <row r="694" spans="2:11" ht="13.5" x14ac:dyDescent="0.35">
      <c r="B694" s="3">
        <v>43011</v>
      </c>
      <c r="C694" s="2">
        <v>2.12</v>
      </c>
      <c r="D694" s="2">
        <v>2.1019999999999999</v>
      </c>
      <c r="E694" s="2">
        <v>86683</v>
      </c>
      <c r="F694" s="2"/>
      <c r="G694" s="2"/>
      <c r="H694" s="6">
        <f t="shared" si="10"/>
        <v>-1.8490847964138999E-2</v>
      </c>
      <c r="I694" s="4"/>
      <c r="J694" s="4"/>
      <c r="K694" s="4"/>
    </row>
    <row r="695" spans="2:11" ht="13.5" x14ac:dyDescent="0.35">
      <c r="B695" s="3">
        <v>43012</v>
      </c>
      <c r="C695" s="2">
        <v>2.09</v>
      </c>
      <c r="D695" s="2">
        <v>2.0722</v>
      </c>
      <c r="E695" s="2">
        <v>37420</v>
      </c>
      <c r="F695" s="2"/>
      <c r="G695" s="2"/>
      <c r="H695" s="6">
        <f t="shared" si="10"/>
        <v>-1.4176974310180699E-2</v>
      </c>
      <c r="I695" s="4"/>
      <c r="J695" s="4"/>
      <c r="K695" s="4"/>
    </row>
    <row r="696" spans="2:11" ht="13.5" x14ac:dyDescent="0.35">
      <c r="B696" s="3">
        <v>43013</v>
      </c>
      <c r="C696" s="2">
        <v>2.08</v>
      </c>
      <c r="D696" s="2">
        <v>2.0623</v>
      </c>
      <c r="E696" s="2">
        <v>162293</v>
      </c>
      <c r="F696" s="2"/>
      <c r="G696" s="2"/>
      <c r="H696" s="6">
        <f t="shared" si="10"/>
        <v>-4.7775311263391664E-3</v>
      </c>
      <c r="I696" s="4"/>
      <c r="J696" s="4"/>
      <c r="K696" s="4"/>
    </row>
    <row r="697" spans="2:11" ht="13.5" x14ac:dyDescent="0.35">
      <c r="B697" s="3">
        <v>43014</v>
      </c>
      <c r="C697" s="2">
        <v>2.06</v>
      </c>
      <c r="D697" s="2">
        <v>2.0425</v>
      </c>
      <c r="E697" s="2">
        <v>12017</v>
      </c>
      <c r="F697" s="2"/>
      <c r="G697" s="2"/>
      <c r="H697" s="6">
        <f t="shared" si="10"/>
        <v>-9.6009309993696553E-3</v>
      </c>
      <c r="I697" s="4"/>
      <c r="J697" s="4"/>
      <c r="K697" s="4"/>
    </row>
    <row r="698" spans="2:11" ht="13.5" x14ac:dyDescent="0.35">
      <c r="B698" s="3">
        <v>43017</v>
      </c>
      <c r="C698" s="2">
        <v>2.0499999999999998</v>
      </c>
      <c r="D698" s="2">
        <v>2.0326</v>
      </c>
      <c r="E698" s="2">
        <v>66141</v>
      </c>
      <c r="F698" s="2"/>
      <c r="G698" s="2"/>
      <c r="H698" s="6">
        <f t="shared" si="10"/>
        <v>-4.847001223990218E-3</v>
      </c>
      <c r="I698" s="4"/>
      <c r="J698" s="4"/>
      <c r="K698" s="4"/>
    </row>
    <row r="699" spans="2:11" ht="13.5" x14ac:dyDescent="0.35">
      <c r="B699" s="3">
        <v>43018</v>
      </c>
      <c r="C699" s="2">
        <v>2.0099999999999998</v>
      </c>
      <c r="D699" s="2">
        <v>1.9928999999999999</v>
      </c>
      <c r="E699" s="2">
        <v>105730</v>
      </c>
      <c r="F699" s="2"/>
      <c r="G699" s="2"/>
      <c r="H699" s="6">
        <f t="shared" si="10"/>
        <v>-1.9531634359933124E-2</v>
      </c>
      <c r="I699" s="4"/>
      <c r="J699" s="4"/>
      <c r="K699" s="4"/>
    </row>
    <row r="700" spans="2:11" ht="13.5" x14ac:dyDescent="0.35">
      <c r="B700" s="3">
        <v>43019</v>
      </c>
      <c r="C700" s="2">
        <v>1.94</v>
      </c>
      <c r="D700" s="2">
        <v>1.9235</v>
      </c>
      <c r="E700" s="2">
        <v>78968</v>
      </c>
      <c r="F700" s="2"/>
      <c r="G700" s="2"/>
      <c r="H700" s="6">
        <f t="shared" si="10"/>
        <v>-3.482362386471971E-2</v>
      </c>
      <c r="I700" s="4"/>
      <c r="J700" s="4"/>
      <c r="K700" s="4"/>
    </row>
    <row r="701" spans="2:11" ht="13.5" x14ac:dyDescent="0.35">
      <c r="B701" s="3">
        <v>43020</v>
      </c>
      <c r="C701" s="2">
        <v>1.98</v>
      </c>
      <c r="D701" s="2">
        <v>1.9632000000000001</v>
      </c>
      <c r="E701" s="2">
        <v>26457</v>
      </c>
      <c r="F701" s="2"/>
      <c r="G701" s="2"/>
      <c r="H701" s="6">
        <f t="shared" si="10"/>
        <v>2.0639459318949865E-2</v>
      </c>
      <c r="I701" s="4"/>
      <c r="J701" s="4"/>
      <c r="K701" s="4"/>
    </row>
    <row r="702" spans="2:11" ht="13.5" x14ac:dyDescent="0.35">
      <c r="B702" s="3">
        <v>43021</v>
      </c>
      <c r="C702" s="2">
        <v>2.0099999999999998</v>
      </c>
      <c r="D702" s="2">
        <v>1.9928999999999999</v>
      </c>
      <c r="E702" s="2">
        <v>66853</v>
      </c>
      <c r="F702" s="2"/>
      <c r="G702" s="2"/>
      <c r="H702" s="6">
        <f t="shared" si="10"/>
        <v>1.5128361858190626E-2</v>
      </c>
      <c r="I702" s="4"/>
      <c r="J702" s="4"/>
      <c r="K702" s="4"/>
    </row>
    <row r="703" spans="2:11" ht="13.5" x14ac:dyDescent="0.35">
      <c r="B703" s="3">
        <v>43024</v>
      </c>
      <c r="C703" s="2">
        <v>2.04</v>
      </c>
      <c r="D703" s="2">
        <v>2.0226999999999999</v>
      </c>
      <c r="E703" s="2">
        <v>50122</v>
      </c>
      <c r="F703" s="2"/>
      <c r="G703" s="2"/>
      <c r="H703" s="6">
        <f t="shared" si="10"/>
        <v>1.4953083446234156E-2</v>
      </c>
      <c r="I703" s="4"/>
      <c r="J703" s="4"/>
      <c r="K703" s="4"/>
    </row>
    <row r="704" spans="2:11" ht="13.5" x14ac:dyDescent="0.35">
      <c r="B704" s="3">
        <v>43025</v>
      </c>
      <c r="C704" s="2">
        <v>2.04</v>
      </c>
      <c r="D704" s="2">
        <v>2.0226999999999999</v>
      </c>
      <c r="E704" s="2">
        <v>28059</v>
      </c>
      <c r="F704" s="2"/>
      <c r="G704" s="2"/>
      <c r="H704" s="6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2.0299999999999998</v>
      </c>
      <c r="D705" s="2">
        <v>2.0127000000000002</v>
      </c>
      <c r="E705" s="2">
        <v>132899</v>
      </c>
      <c r="F705" s="2"/>
      <c r="G705" s="2"/>
      <c r="H705" s="6">
        <f t="shared" si="10"/>
        <v>-4.9438868838679916E-3</v>
      </c>
      <c r="I705" s="4"/>
      <c r="J705" s="4"/>
      <c r="K705" s="4"/>
    </row>
    <row r="706" spans="2:11" ht="13.5" x14ac:dyDescent="0.35">
      <c r="B706" s="3">
        <v>43027</v>
      </c>
      <c r="C706" s="2">
        <v>2.1</v>
      </c>
      <c r="D706" s="2">
        <v>2.0821999999999998</v>
      </c>
      <c r="E706" s="2">
        <v>113420</v>
      </c>
      <c r="F706" s="2"/>
      <c r="G706" s="2"/>
      <c r="H706" s="6">
        <f t="shared" si="10"/>
        <v>3.4530729865354833E-2</v>
      </c>
      <c r="I706" s="4"/>
      <c r="J706" s="4"/>
      <c r="K706" s="4"/>
    </row>
    <row r="707" spans="2:11" ht="13.5" x14ac:dyDescent="0.35">
      <c r="B707" s="3">
        <v>43028</v>
      </c>
      <c r="C707" s="2">
        <v>2.2000000000000002</v>
      </c>
      <c r="D707" s="2">
        <v>2.1812999999999998</v>
      </c>
      <c r="E707" s="2">
        <v>353568</v>
      </c>
      <c r="F707" s="2"/>
      <c r="G707" s="2"/>
      <c r="H707" s="6">
        <f t="shared" si="10"/>
        <v>4.7593891076745734E-2</v>
      </c>
      <c r="I707" s="4"/>
      <c r="J707" s="4"/>
      <c r="K707" s="4"/>
    </row>
    <row r="708" spans="2:11" ht="13.5" x14ac:dyDescent="0.35">
      <c r="B708" s="3">
        <v>43031</v>
      </c>
      <c r="C708" s="2">
        <v>2.33</v>
      </c>
      <c r="D708" s="2">
        <v>2.3102</v>
      </c>
      <c r="E708" s="2">
        <v>255007</v>
      </c>
      <c r="F708" s="2"/>
      <c r="G708" s="2"/>
      <c r="H708" s="6">
        <f t="shared" si="10"/>
        <v>5.9093201301975998E-2</v>
      </c>
      <c r="I708" s="4"/>
      <c r="J708" s="4"/>
      <c r="K708" s="4"/>
    </row>
    <row r="709" spans="2:11" ht="13.5" x14ac:dyDescent="0.35">
      <c r="B709" s="3">
        <v>43032</v>
      </c>
      <c r="C709" s="2">
        <v>2.36</v>
      </c>
      <c r="D709" s="2">
        <v>2.3399000000000001</v>
      </c>
      <c r="E709" s="2">
        <v>319329</v>
      </c>
      <c r="F709" s="2"/>
      <c r="G709" s="2"/>
      <c r="H709" s="6">
        <f t="shared" si="10"/>
        <v>1.2856029780971371E-2</v>
      </c>
      <c r="I709" s="4"/>
      <c r="J709" s="4"/>
      <c r="K709" s="4"/>
    </row>
    <row r="710" spans="2:11" ht="13.5" x14ac:dyDescent="0.35">
      <c r="B710" s="3">
        <v>43033</v>
      </c>
      <c r="C710" s="2">
        <v>2.29</v>
      </c>
      <c r="D710" s="2">
        <v>2.2705000000000002</v>
      </c>
      <c r="E710" s="2">
        <v>266514</v>
      </c>
      <c r="F710" s="2"/>
      <c r="G710" s="2"/>
      <c r="H710" s="6">
        <f t="shared" si="10"/>
        <v>-2.9659387153297107E-2</v>
      </c>
      <c r="I710" s="4"/>
      <c r="J710" s="4"/>
      <c r="K710" s="4"/>
    </row>
    <row r="711" spans="2:11" ht="13.5" x14ac:dyDescent="0.35">
      <c r="B711" s="3">
        <v>43034</v>
      </c>
      <c r="C711" s="2">
        <v>2.2799999999999998</v>
      </c>
      <c r="D711" s="2">
        <v>2.2606000000000002</v>
      </c>
      <c r="E711" s="2">
        <v>107874</v>
      </c>
      <c r="F711" s="2"/>
      <c r="G711" s="2"/>
      <c r="H711" s="6">
        <f t="shared" ref="H711:H774" si="11">(D711-D710)/D710</f>
        <v>-4.3602730676062622E-3</v>
      </c>
      <c r="I711" s="4"/>
      <c r="J711" s="4"/>
      <c r="K711" s="4"/>
    </row>
    <row r="712" spans="2:11" ht="13.5" x14ac:dyDescent="0.35">
      <c r="B712" s="3">
        <v>43035</v>
      </c>
      <c r="C712" s="2">
        <v>2.31</v>
      </c>
      <c r="D712" s="2">
        <v>2.2904</v>
      </c>
      <c r="E712" s="2">
        <v>105246</v>
      </c>
      <c r="F712" s="2"/>
      <c r="G712" s="2"/>
      <c r="H712" s="6">
        <f t="shared" si="11"/>
        <v>1.3182340971423439E-2</v>
      </c>
      <c r="I712" s="4"/>
      <c r="J712" s="4"/>
      <c r="K712" s="4"/>
    </row>
    <row r="713" spans="2:11" ht="13.5" x14ac:dyDescent="0.35">
      <c r="B713" s="3">
        <v>43038</v>
      </c>
      <c r="C713" s="2">
        <v>2.42</v>
      </c>
      <c r="D713" s="2">
        <v>2.3994</v>
      </c>
      <c r="E713" s="2">
        <v>376456</v>
      </c>
      <c r="F713" s="2"/>
      <c r="G713" s="2"/>
      <c r="H713" s="6">
        <f t="shared" si="11"/>
        <v>4.758994062172546E-2</v>
      </c>
      <c r="I713" s="4"/>
      <c r="J713" s="4"/>
      <c r="K713" s="4"/>
    </row>
    <row r="714" spans="2:11" ht="13.5" x14ac:dyDescent="0.35">
      <c r="B714" s="3">
        <v>43039</v>
      </c>
      <c r="C714" s="2">
        <v>2.4</v>
      </c>
      <c r="D714" s="2">
        <v>2.3795999999999999</v>
      </c>
      <c r="E714" s="2">
        <v>154059</v>
      </c>
      <c r="F714" s="2"/>
      <c r="G714" s="2"/>
      <c r="H714" s="6">
        <f t="shared" si="11"/>
        <v>-8.2520630157539559E-3</v>
      </c>
      <c r="I714" s="4"/>
      <c r="J714" s="4"/>
      <c r="K714" s="4"/>
    </row>
    <row r="715" spans="2:11" ht="13.5" x14ac:dyDescent="0.35">
      <c r="B715" s="3">
        <v>43040</v>
      </c>
      <c r="C715" s="2">
        <v>2.35</v>
      </c>
      <c r="D715" s="2">
        <v>2.33</v>
      </c>
      <c r="E715" s="2">
        <v>63147</v>
      </c>
      <c r="F715" s="2"/>
      <c r="G715" s="2"/>
      <c r="H715" s="6">
        <f t="shared" si="11"/>
        <v>-2.0843839300722755E-2</v>
      </c>
      <c r="I715" s="4"/>
      <c r="J715" s="4"/>
      <c r="K715" s="4"/>
    </row>
    <row r="716" spans="2:11" ht="13.5" x14ac:dyDescent="0.35">
      <c r="B716" s="3">
        <v>43041</v>
      </c>
      <c r="C716" s="2">
        <v>2.3199999999999998</v>
      </c>
      <c r="D716" s="2">
        <v>2.3003</v>
      </c>
      <c r="E716" s="2">
        <v>29549</v>
      </c>
      <c r="F716" s="2"/>
      <c r="G716" s="2"/>
      <c r="H716" s="6">
        <f t="shared" si="11"/>
        <v>-1.2746781115879853E-2</v>
      </c>
      <c r="I716" s="4"/>
      <c r="J716" s="4"/>
      <c r="K716" s="4"/>
    </row>
    <row r="717" spans="2:11" ht="13.5" x14ac:dyDescent="0.35">
      <c r="B717" s="3">
        <v>43042</v>
      </c>
      <c r="C717" s="2">
        <v>2.2999999999999998</v>
      </c>
      <c r="D717" s="2">
        <v>2.2805</v>
      </c>
      <c r="E717" s="2">
        <v>36454</v>
      </c>
      <c r="F717" s="2"/>
      <c r="G717" s="2"/>
      <c r="H717" s="6">
        <f t="shared" si="11"/>
        <v>-8.6075729252706335E-3</v>
      </c>
      <c r="I717" s="4"/>
      <c r="J717" s="4"/>
      <c r="K717" s="4"/>
    </row>
    <row r="718" spans="2:11" ht="13.5" x14ac:dyDescent="0.35">
      <c r="B718" s="3">
        <v>43045</v>
      </c>
      <c r="C718" s="2">
        <v>2.35</v>
      </c>
      <c r="D718" s="2">
        <v>2.33</v>
      </c>
      <c r="E718" s="2">
        <v>38834</v>
      </c>
      <c r="F718" s="2"/>
      <c r="G718" s="2"/>
      <c r="H718" s="6">
        <f t="shared" si="11"/>
        <v>2.1705766279324752E-2</v>
      </c>
      <c r="I718" s="4"/>
      <c r="J718" s="4"/>
      <c r="K718" s="4"/>
    </row>
    <row r="719" spans="2:11" ht="13.5" x14ac:dyDescent="0.35">
      <c r="B719" s="3">
        <v>43046</v>
      </c>
      <c r="C719" s="2">
        <v>2.3199999999999998</v>
      </c>
      <c r="D719" s="2">
        <v>2.3003</v>
      </c>
      <c r="E719" s="2">
        <v>61879</v>
      </c>
      <c r="F719" s="2"/>
      <c r="G719" s="2"/>
      <c r="H719" s="6">
        <f t="shared" si="11"/>
        <v>-1.2746781115879853E-2</v>
      </c>
      <c r="I719" s="4"/>
      <c r="J719" s="4"/>
      <c r="K719" s="4"/>
    </row>
    <row r="720" spans="2:11" ht="13.5" x14ac:dyDescent="0.35">
      <c r="B720" s="3">
        <v>43047</v>
      </c>
      <c r="C720" s="2">
        <v>2.39</v>
      </c>
      <c r="D720" s="2">
        <v>2.3696999999999999</v>
      </c>
      <c r="E720" s="2">
        <v>46572</v>
      </c>
      <c r="F720" s="2"/>
      <c r="G720" s="2"/>
      <c r="H720" s="6">
        <f t="shared" si="11"/>
        <v>3.0169977828978789E-2</v>
      </c>
      <c r="I720" s="4"/>
      <c r="J720" s="4"/>
      <c r="K720" s="4"/>
    </row>
    <row r="721" spans="2:11" ht="13.5" x14ac:dyDescent="0.35">
      <c r="B721" s="3">
        <v>43048</v>
      </c>
      <c r="C721" s="2">
        <v>2.4</v>
      </c>
      <c r="D721" s="2">
        <v>2.3795999999999999</v>
      </c>
      <c r="E721" s="2">
        <v>91274</v>
      </c>
      <c r="F721" s="2"/>
      <c r="G721" s="2"/>
      <c r="H721" s="6">
        <f t="shared" si="11"/>
        <v>4.1777440182301645E-3</v>
      </c>
      <c r="I721" s="4"/>
      <c r="J721" s="4"/>
      <c r="K721" s="4"/>
    </row>
    <row r="722" spans="2:11" ht="13.5" x14ac:dyDescent="0.35">
      <c r="B722" s="3">
        <v>43049</v>
      </c>
      <c r="C722" s="2">
        <v>2.41</v>
      </c>
      <c r="D722" s="2">
        <v>2.3895</v>
      </c>
      <c r="E722" s="2">
        <v>62211</v>
      </c>
      <c r="F722" s="2"/>
      <c r="G722" s="2"/>
      <c r="H722" s="6">
        <f t="shared" si="11"/>
        <v>4.1603630862329889E-3</v>
      </c>
      <c r="I722" s="4"/>
      <c r="J722" s="4"/>
      <c r="K722" s="4"/>
    </row>
    <row r="723" spans="2:11" ht="13.5" x14ac:dyDescent="0.35">
      <c r="B723" s="3">
        <v>43052</v>
      </c>
      <c r="C723" s="2">
        <v>2.37</v>
      </c>
      <c r="D723" s="2">
        <v>2.3498999999999999</v>
      </c>
      <c r="E723" s="2">
        <v>52984</v>
      </c>
      <c r="F723" s="2"/>
      <c r="G723" s="2"/>
      <c r="H723" s="6">
        <f t="shared" si="11"/>
        <v>-1.6572504708097961E-2</v>
      </c>
      <c r="I723" s="4"/>
      <c r="J723" s="4"/>
      <c r="K723" s="4"/>
    </row>
    <row r="724" spans="2:11" ht="13.5" x14ac:dyDescent="0.35">
      <c r="B724" s="3">
        <v>43053</v>
      </c>
      <c r="C724" s="2">
        <v>2.36</v>
      </c>
      <c r="D724" s="2">
        <v>2.3399000000000001</v>
      </c>
      <c r="E724" s="2">
        <v>96590</v>
      </c>
      <c r="F724" s="2"/>
      <c r="G724" s="2"/>
      <c r="H724" s="6">
        <f t="shared" si="11"/>
        <v>-4.2555002340524221E-3</v>
      </c>
      <c r="I724" s="4"/>
      <c r="J724" s="4"/>
      <c r="K724" s="4"/>
    </row>
    <row r="725" spans="2:11" ht="13.5" x14ac:dyDescent="0.35">
      <c r="B725" s="3">
        <v>43054</v>
      </c>
      <c r="C725" s="2">
        <v>2.35</v>
      </c>
      <c r="D725" s="2">
        <v>2.33</v>
      </c>
      <c r="E725" s="2">
        <v>41970</v>
      </c>
      <c r="F725" s="2"/>
      <c r="G725" s="2"/>
      <c r="H725" s="6">
        <f t="shared" si="11"/>
        <v>-4.2309500406000336E-3</v>
      </c>
      <c r="I725" s="4"/>
      <c r="J725" s="4"/>
      <c r="K725" s="4"/>
    </row>
    <row r="726" spans="2:11" ht="13.5" x14ac:dyDescent="0.35">
      <c r="B726" s="3">
        <v>43055</v>
      </c>
      <c r="C726" s="2">
        <v>2.35</v>
      </c>
      <c r="D726" s="2">
        <v>2.33</v>
      </c>
      <c r="E726" s="2">
        <v>26298</v>
      </c>
      <c r="F726" s="2"/>
      <c r="G726" s="2"/>
      <c r="H726" s="6">
        <f t="shared" si="11"/>
        <v>0</v>
      </c>
      <c r="I726" s="4"/>
      <c r="J726" s="4"/>
      <c r="K726" s="4"/>
    </row>
    <row r="727" spans="2:11" ht="13.5" x14ac:dyDescent="0.35">
      <c r="B727" s="3">
        <v>43056</v>
      </c>
      <c r="C727" s="2">
        <v>2.35</v>
      </c>
      <c r="D727" s="2">
        <v>2.33</v>
      </c>
      <c r="E727" s="2">
        <v>23870</v>
      </c>
      <c r="F727" s="2"/>
      <c r="G727" s="2"/>
      <c r="H727" s="6">
        <f t="shared" si="11"/>
        <v>0</v>
      </c>
      <c r="I727" s="4"/>
      <c r="J727" s="4"/>
      <c r="K727" s="4"/>
    </row>
    <row r="728" spans="2:11" ht="13.5" x14ac:dyDescent="0.35">
      <c r="B728" s="3">
        <v>43059</v>
      </c>
      <c r="C728" s="2">
        <v>2.36</v>
      </c>
      <c r="D728" s="2">
        <v>2.3399000000000001</v>
      </c>
      <c r="E728" s="2">
        <v>43144</v>
      </c>
      <c r="F728" s="2"/>
      <c r="G728" s="2"/>
      <c r="H728" s="6">
        <f t="shared" si="11"/>
        <v>4.248927038626618E-3</v>
      </c>
      <c r="I728" s="4"/>
      <c r="J728" s="4"/>
      <c r="K728" s="4"/>
    </row>
    <row r="729" spans="2:11" ht="13.5" x14ac:dyDescent="0.35">
      <c r="B729" s="3">
        <v>43060</v>
      </c>
      <c r="C729" s="2">
        <v>2.29</v>
      </c>
      <c r="D729" s="2">
        <v>2.2705000000000002</v>
      </c>
      <c r="E729" s="2">
        <v>38910</v>
      </c>
      <c r="F729" s="2"/>
      <c r="G729" s="2"/>
      <c r="H729" s="6">
        <f t="shared" si="11"/>
        <v>-2.9659387153297107E-2</v>
      </c>
      <c r="I729" s="4"/>
      <c r="J729" s="4"/>
      <c r="K729" s="4"/>
    </row>
    <row r="730" spans="2:11" ht="13.5" x14ac:dyDescent="0.35">
      <c r="B730" s="3">
        <v>43061</v>
      </c>
      <c r="C730" s="2">
        <v>2.2999999999999998</v>
      </c>
      <c r="D730" s="2">
        <v>2.2805</v>
      </c>
      <c r="E730" s="2">
        <v>63052</v>
      </c>
      <c r="F730" s="2"/>
      <c r="G730" s="2"/>
      <c r="H730" s="6">
        <f t="shared" si="11"/>
        <v>4.4043162299052131E-3</v>
      </c>
      <c r="I730" s="4"/>
      <c r="J730" s="4"/>
      <c r="K730" s="4"/>
    </row>
    <row r="731" spans="2:11" ht="13.5" x14ac:dyDescent="0.35">
      <c r="B731" s="3">
        <v>43062</v>
      </c>
      <c r="C731" s="2">
        <v>2.2799999999999998</v>
      </c>
      <c r="D731" s="2">
        <v>2.2606000000000002</v>
      </c>
      <c r="E731" s="2">
        <v>104006</v>
      </c>
      <c r="F731" s="2"/>
      <c r="G731" s="2"/>
      <c r="H731" s="6">
        <f t="shared" si="11"/>
        <v>-8.726156544617324E-3</v>
      </c>
      <c r="I731" s="4"/>
      <c r="J731" s="4"/>
      <c r="K731" s="4"/>
    </row>
    <row r="732" spans="2:11" ht="13.5" x14ac:dyDescent="0.35">
      <c r="B732" s="3">
        <v>43063</v>
      </c>
      <c r="C732" s="2">
        <v>2.29</v>
      </c>
      <c r="D732" s="2">
        <v>2.2705000000000002</v>
      </c>
      <c r="E732" s="2">
        <v>26501</v>
      </c>
      <c r="F732" s="2"/>
      <c r="G732" s="2"/>
      <c r="H732" s="6">
        <f t="shared" si="11"/>
        <v>4.3793683092984252E-3</v>
      </c>
      <c r="I732" s="4"/>
      <c r="J732" s="4"/>
      <c r="K732" s="4"/>
    </row>
    <row r="733" spans="2:11" ht="13.5" x14ac:dyDescent="0.35">
      <c r="B733" s="3">
        <v>43066</v>
      </c>
      <c r="C733" s="2">
        <v>2.2799999999999998</v>
      </c>
      <c r="D733" s="2">
        <v>2.2606000000000002</v>
      </c>
      <c r="E733" s="2">
        <v>18861</v>
      </c>
      <c r="F733" s="2"/>
      <c r="G733" s="2"/>
      <c r="H733" s="6">
        <f t="shared" si="11"/>
        <v>-4.3602730676062622E-3</v>
      </c>
      <c r="I733" s="4"/>
      <c r="J733" s="4"/>
      <c r="K733" s="4"/>
    </row>
    <row r="734" spans="2:11" ht="13.5" x14ac:dyDescent="0.35">
      <c r="B734" s="3">
        <v>43067</v>
      </c>
      <c r="C734" s="2">
        <v>2.35</v>
      </c>
      <c r="D734" s="2">
        <v>2.33</v>
      </c>
      <c r="E734" s="2">
        <v>193212</v>
      </c>
      <c r="F734" s="2"/>
      <c r="G734" s="2"/>
      <c r="H734" s="6">
        <f t="shared" si="11"/>
        <v>3.0699814208617136E-2</v>
      </c>
      <c r="I734" s="4"/>
      <c r="J734" s="4"/>
      <c r="K734" s="4"/>
    </row>
    <row r="735" spans="2:11" ht="13.5" x14ac:dyDescent="0.35">
      <c r="B735" s="3">
        <v>43068</v>
      </c>
      <c r="C735" s="2">
        <v>2.36</v>
      </c>
      <c r="D735" s="2">
        <v>2.3399000000000001</v>
      </c>
      <c r="E735" s="2">
        <v>113931</v>
      </c>
      <c r="F735" s="2"/>
      <c r="G735" s="2"/>
      <c r="H735" s="6">
        <f t="shared" si="11"/>
        <v>4.248927038626618E-3</v>
      </c>
      <c r="I735" s="4"/>
      <c r="J735" s="4"/>
      <c r="K735" s="4"/>
    </row>
    <row r="736" spans="2:11" ht="13.5" x14ac:dyDescent="0.35">
      <c r="B736" s="3">
        <v>43069</v>
      </c>
      <c r="C736" s="2">
        <v>2.36</v>
      </c>
      <c r="D736" s="2">
        <v>2.3399000000000001</v>
      </c>
      <c r="E736" s="2">
        <v>16829</v>
      </c>
      <c r="F736" s="2"/>
      <c r="G736" s="2"/>
      <c r="H736" s="6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2.4</v>
      </c>
      <c r="D737" s="2">
        <v>2.3795999999999999</v>
      </c>
      <c r="E737" s="2">
        <v>333727</v>
      </c>
      <c r="F737" s="2"/>
      <c r="G737" s="2"/>
      <c r="H737" s="6">
        <f t="shared" si="11"/>
        <v>1.6966537031497007E-2</v>
      </c>
      <c r="I737" s="4"/>
      <c r="J737" s="4"/>
      <c r="K737" s="4"/>
    </row>
    <row r="738" spans="2:11" ht="13.5" x14ac:dyDescent="0.35">
      <c r="B738" s="3">
        <v>43074</v>
      </c>
      <c r="C738" s="2">
        <v>2.39</v>
      </c>
      <c r="D738" s="2">
        <v>2.3696999999999999</v>
      </c>
      <c r="E738" s="2">
        <v>82356</v>
      </c>
      <c r="F738" s="2"/>
      <c r="G738" s="2"/>
      <c r="H738" s="6">
        <f t="shared" si="11"/>
        <v>-4.1603630862329889E-3</v>
      </c>
      <c r="I738" s="4"/>
      <c r="J738" s="4"/>
      <c r="K738" s="4"/>
    </row>
    <row r="739" spans="2:11" ht="13.5" x14ac:dyDescent="0.35">
      <c r="B739" s="3">
        <v>43075</v>
      </c>
      <c r="C739" s="2">
        <v>2.41</v>
      </c>
      <c r="D739" s="2">
        <v>2.3895</v>
      </c>
      <c r="E739" s="2">
        <v>182873</v>
      </c>
      <c r="F739" s="2"/>
      <c r="G739" s="2"/>
      <c r="H739" s="6">
        <f t="shared" si="11"/>
        <v>8.355488036460329E-3</v>
      </c>
      <c r="I739" s="4"/>
      <c r="J739" s="4"/>
      <c r="K739" s="4"/>
    </row>
    <row r="740" spans="2:11" ht="13.5" x14ac:dyDescent="0.35">
      <c r="B740" s="3">
        <v>43076</v>
      </c>
      <c r="C740" s="2">
        <v>2.35</v>
      </c>
      <c r="D740" s="2">
        <v>2.33</v>
      </c>
      <c r="E740" s="2">
        <v>26626</v>
      </c>
      <c r="F740" s="2"/>
      <c r="G740" s="2"/>
      <c r="H740" s="6">
        <f t="shared" si="11"/>
        <v>-2.490060682151073E-2</v>
      </c>
      <c r="I740" s="4"/>
      <c r="J740" s="4"/>
      <c r="K740" s="4"/>
    </row>
    <row r="741" spans="2:11" ht="13.5" x14ac:dyDescent="0.35">
      <c r="B741" s="3">
        <v>43077</v>
      </c>
      <c r="C741" s="2">
        <v>2.37</v>
      </c>
      <c r="D741" s="2">
        <v>2.3498999999999999</v>
      </c>
      <c r="E741" s="2">
        <v>23301</v>
      </c>
      <c r="F741" s="2"/>
      <c r="G741" s="2"/>
      <c r="H741" s="6">
        <f t="shared" si="11"/>
        <v>8.5407725321887586E-3</v>
      </c>
      <c r="I741" s="4"/>
      <c r="J741" s="4"/>
      <c r="K741" s="4"/>
    </row>
    <row r="742" spans="2:11" ht="13.5" x14ac:dyDescent="0.35">
      <c r="B742" s="3">
        <v>43080</v>
      </c>
      <c r="C742" s="2">
        <v>2.38</v>
      </c>
      <c r="D742" s="2">
        <v>2.3597999999999999</v>
      </c>
      <c r="E742" s="2">
        <v>128476</v>
      </c>
      <c r="F742" s="2"/>
      <c r="G742" s="2"/>
      <c r="H742" s="6">
        <f t="shared" si="11"/>
        <v>4.212945231711996E-3</v>
      </c>
      <c r="I742" s="4"/>
      <c r="J742" s="4"/>
      <c r="K742" s="4"/>
    </row>
    <row r="743" spans="2:11" ht="13.5" x14ac:dyDescent="0.35">
      <c r="B743" s="3">
        <v>43081</v>
      </c>
      <c r="C743" s="2">
        <v>2.38</v>
      </c>
      <c r="D743" s="2">
        <v>2.3597999999999999</v>
      </c>
      <c r="E743" s="2">
        <v>10364</v>
      </c>
      <c r="F743" s="2"/>
      <c r="G743" s="2"/>
      <c r="H743" s="6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2.38</v>
      </c>
      <c r="D744" s="2">
        <v>2.3597999999999999</v>
      </c>
      <c r="E744" s="2">
        <v>191862</v>
      </c>
      <c r="F744" s="2"/>
      <c r="G744" s="2"/>
      <c r="H744" s="6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2.34</v>
      </c>
      <c r="D745" s="2">
        <v>2.3201000000000001</v>
      </c>
      <c r="E745" s="2">
        <v>41938</v>
      </c>
      <c r="F745" s="2"/>
      <c r="G745" s="2"/>
      <c r="H745" s="6">
        <f t="shared" si="11"/>
        <v>-1.6823459615221564E-2</v>
      </c>
      <c r="I745" s="4"/>
      <c r="J745" s="4"/>
      <c r="K745" s="4"/>
    </row>
    <row r="746" spans="2:11" ht="13.5" x14ac:dyDescent="0.35">
      <c r="B746" s="3">
        <v>43084</v>
      </c>
      <c r="C746" s="2">
        <v>2.35</v>
      </c>
      <c r="D746" s="2">
        <v>2.33</v>
      </c>
      <c r="E746" s="2">
        <v>188109</v>
      </c>
      <c r="F746" s="2"/>
      <c r="G746" s="2"/>
      <c r="H746" s="6">
        <f t="shared" si="11"/>
        <v>4.2670574544200765E-3</v>
      </c>
      <c r="I746" s="4"/>
      <c r="J746" s="4"/>
      <c r="K746" s="4"/>
    </row>
    <row r="747" spans="2:11" ht="13.5" x14ac:dyDescent="0.35">
      <c r="B747" s="3">
        <v>43087</v>
      </c>
      <c r="C747" s="2">
        <v>2.31</v>
      </c>
      <c r="D747" s="2">
        <v>2.2904</v>
      </c>
      <c r="E747" s="2">
        <v>27159</v>
      </c>
      <c r="F747" s="2"/>
      <c r="G747" s="2"/>
      <c r="H747" s="6">
        <f t="shared" si="11"/>
        <v>-1.6995708154506472E-2</v>
      </c>
      <c r="I747" s="4"/>
      <c r="J747" s="4"/>
      <c r="K747" s="4"/>
    </row>
    <row r="748" spans="2:11" ht="13.5" x14ac:dyDescent="0.35">
      <c r="B748" s="3">
        <v>43088</v>
      </c>
      <c r="C748" s="2">
        <v>2.2799999999999998</v>
      </c>
      <c r="D748" s="2">
        <v>2.2606000000000002</v>
      </c>
      <c r="E748" s="2">
        <v>59530</v>
      </c>
      <c r="F748" s="2"/>
      <c r="G748" s="2"/>
      <c r="H748" s="6">
        <f t="shared" si="11"/>
        <v>-1.3010827803003767E-2</v>
      </c>
      <c r="I748" s="4"/>
      <c r="J748" s="4"/>
      <c r="K748" s="4"/>
    </row>
    <row r="749" spans="2:11" ht="13.5" x14ac:dyDescent="0.35">
      <c r="B749" s="3">
        <v>43089</v>
      </c>
      <c r="C749" s="2">
        <v>2.25</v>
      </c>
      <c r="D749" s="2">
        <v>2.2309000000000001</v>
      </c>
      <c r="E749" s="2">
        <v>85074</v>
      </c>
      <c r="F749" s="2"/>
      <c r="G749" s="2"/>
      <c r="H749" s="6">
        <f t="shared" si="11"/>
        <v>-1.3138104927895274E-2</v>
      </c>
      <c r="I749" s="4"/>
      <c r="J749" s="4"/>
      <c r="K749" s="4"/>
    </row>
    <row r="750" spans="2:11" ht="13.5" x14ac:dyDescent="0.35">
      <c r="B750" s="3">
        <v>43090</v>
      </c>
      <c r="C750" s="2">
        <v>2.2400000000000002</v>
      </c>
      <c r="D750" s="2">
        <v>2.2210000000000001</v>
      </c>
      <c r="E750" s="2">
        <v>37609</v>
      </c>
      <c r="F750" s="2"/>
      <c r="G750" s="2"/>
      <c r="H750" s="6">
        <f t="shared" si="11"/>
        <v>-4.4376708951544309E-3</v>
      </c>
      <c r="I750" s="4"/>
      <c r="J750" s="4"/>
      <c r="K750" s="4"/>
    </row>
    <row r="751" spans="2:11" ht="13.5" x14ac:dyDescent="0.35">
      <c r="B751" s="3">
        <v>43091</v>
      </c>
      <c r="C751" s="2">
        <v>2.2000000000000002</v>
      </c>
      <c r="D751" s="2">
        <v>2.1812999999999998</v>
      </c>
      <c r="E751" s="2">
        <v>72282</v>
      </c>
      <c r="F751" s="2"/>
      <c r="G751" s="2"/>
      <c r="H751" s="6">
        <f t="shared" si="11"/>
        <v>-1.7874831157136555E-2</v>
      </c>
      <c r="I751" s="4"/>
      <c r="J751" s="4"/>
      <c r="K751" s="4"/>
    </row>
    <row r="752" spans="2:11" ht="13.5" x14ac:dyDescent="0.35">
      <c r="B752" s="3">
        <v>43094</v>
      </c>
      <c r="C752" s="2">
        <v>2.21</v>
      </c>
      <c r="D752" s="2">
        <v>2.1911999999999998</v>
      </c>
      <c r="E752" s="2">
        <v>43432</v>
      </c>
      <c r="F752" s="2"/>
      <c r="G752" s="2"/>
      <c r="H752" s="6">
        <f t="shared" si="11"/>
        <v>4.53857791225417E-3</v>
      </c>
      <c r="I752" s="4"/>
      <c r="J752" s="4"/>
      <c r="K752" s="4"/>
    </row>
    <row r="753" spans="2:11" ht="13.5" x14ac:dyDescent="0.35">
      <c r="B753" s="3">
        <v>43095</v>
      </c>
      <c r="C753" s="2">
        <v>2.29</v>
      </c>
      <c r="D753" s="2">
        <v>2.2705000000000002</v>
      </c>
      <c r="E753" s="2">
        <v>105751</v>
      </c>
      <c r="F753" s="2"/>
      <c r="G753" s="2"/>
      <c r="H753" s="6">
        <f t="shared" si="11"/>
        <v>3.6190215407083046E-2</v>
      </c>
      <c r="I753" s="4"/>
      <c r="J753" s="4"/>
      <c r="K753" s="4"/>
    </row>
    <row r="754" spans="2:11" ht="13.5" x14ac:dyDescent="0.35">
      <c r="B754" s="3">
        <v>43096</v>
      </c>
      <c r="C754" s="2">
        <v>2.31</v>
      </c>
      <c r="D754" s="2">
        <v>2.2904</v>
      </c>
      <c r="E754" s="2">
        <v>32101</v>
      </c>
      <c r="F754" s="2"/>
      <c r="G754" s="2"/>
      <c r="H754" s="6">
        <f t="shared" si="11"/>
        <v>8.7645892975114752E-3</v>
      </c>
      <c r="I754" s="4"/>
      <c r="J754" s="4"/>
      <c r="K754" s="4"/>
    </row>
    <row r="755" spans="2:11" ht="13.5" x14ac:dyDescent="0.35">
      <c r="B755" s="3">
        <v>43097</v>
      </c>
      <c r="C755" s="2">
        <v>2.35</v>
      </c>
      <c r="D755" s="2">
        <v>2.33</v>
      </c>
      <c r="E755" s="2">
        <v>113117</v>
      </c>
      <c r="F755" s="2"/>
      <c r="G755" s="2"/>
      <c r="H755" s="6">
        <f t="shared" si="11"/>
        <v>1.7289556409360845E-2</v>
      </c>
      <c r="I755" s="4"/>
      <c r="J755" s="4"/>
      <c r="K755" s="4"/>
    </row>
    <row r="756" spans="2:11" ht="13.5" x14ac:dyDescent="0.35">
      <c r="B756" s="3">
        <v>43098</v>
      </c>
      <c r="C756" s="2">
        <v>2.3199999999999998</v>
      </c>
      <c r="D756" s="2">
        <v>2.3003</v>
      </c>
      <c r="E756" s="2">
        <v>52045</v>
      </c>
      <c r="F756" s="2"/>
      <c r="G756" s="2"/>
      <c r="H756" s="6">
        <f t="shared" si="11"/>
        <v>-1.2746781115879853E-2</v>
      </c>
      <c r="I756" s="4"/>
      <c r="J756" s="4"/>
      <c r="K756" s="4"/>
    </row>
    <row r="757" spans="2:11" ht="13.5" x14ac:dyDescent="0.35">
      <c r="B757" s="3">
        <v>43102</v>
      </c>
      <c r="C757" s="2">
        <v>2.33</v>
      </c>
      <c r="D757" s="2">
        <v>2.3102</v>
      </c>
      <c r="E757" s="2">
        <v>22509</v>
      </c>
      <c r="F757" s="2"/>
      <c r="G757" s="2"/>
      <c r="H757" s="6">
        <f t="shared" si="11"/>
        <v>4.3037864626353168E-3</v>
      </c>
      <c r="I757" s="4"/>
      <c r="J757" s="4"/>
      <c r="K757" s="4"/>
    </row>
    <row r="758" spans="2:11" ht="13.5" x14ac:dyDescent="0.35">
      <c r="B758" s="3">
        <v>43103</v>
      </c>
      <c r="C758" s="2">
        <v>2.31</v>
      </c>
      <c r="D758" s="2">
        <v>2.2904</v>
      </c>
      <c r="E758" s="2">
        <v>18958</v>
      </c>
      <c r="F758" s="2"/>
      <c r="G758" s="2"/>
      <c r="H758" s="6">
        <f t="shared" si="11"/>
        <v>-8.5706865206475798E-3</v>
      </c>
      <c r="I758" s="4"/>
      <c r="J758" s="4"/>
      <c r="K758" s="4"/>
    </row>
    <row r="759" spans="2:11" ht="13.5" x14ac:dyDescent="0.35">
      <c r="B759" s="3">
        <v>43104</v>
      </c>
      <c r="C759" s="2">
        <v>2.2999999999999998</v>
      </c>
      <c r="D759" s="2">
        <v>2.2805</v>
      </c>
      <c r="E759" s="2">
        <v>41849</v>
      </c>
      <c r="F759" s="2"/>
      <c r="G759" s="2"/>
      <c r="H759" s="6">
        <f t="shared" si="11"/>
        <v>-4.3223891023402112E-3</v>
      </c>
      <c r="I759" s="4"/>
      <c r="J759" s="4"/>
      <c r="K759" s="4"/>
    </row>
    <row r="760" spans="2:11" ht="13.5" x14ac:dyDescent="0.35">
      <c r="B760" s="3">
        <v>43105</v>
      </c>
      <c r="C760" s="2">
        <v>2.35</v>
      </c>
      <c r="D760" s="2">
        <v>2.33</v>
      </c>
      <c r="E760" s="2">
        <v>64935</v>
      </c>
      <c r="F760" s="2"/>
      <c r="G760" s="2"/>
      <c r="H760" s="6">
        <f t="shared" si="11"/>
        <v>2.1705766279324752E-2</v>
      </c>
      <c r="I760" s="4"/>
      <c r="J760" s="4"/>
      <c r="K760" s="4"/>
    </row>
    <row r="761" spans="2:11" ht="13.5" x14ac:dyDescent="0.35">
      <c r="B761" s="3">
        <v>43108</v>
      </c>
      <c r="C761" s="2">
        <v>2.37</v>
      </c>
      <c r="D761" s="2">
        <v>2.3498999999999999</v>
      </c>
      <c r="E761" s="2">
        <v>48781</v>
      </c>
      <c r="F761" s="2"/>
      <c r="G761" s="2"/>
      <c r="H761" s="6">
        <f t="shared" si="11"/>
        <v>8.5407725321887586E-3</v>
      </c>
      <c r="I761" s="4"/>
      <c r="J761" s="4"/>
      <c r="K761" s="4"/>
    </row>
    <row r="762" spans="2:11" ht="13.5" x14ac:dyDescent="0.35">
      <c r="B762" s="3">
        <v>43109</v>
      </c>
      <c r="C762" s="2">
        <v>2.36</v>
      </c>
      <c r="D762" s="2">
        <v>2.3399000000000001</v>
      </c>
      <c r="E762" s="2">
        <v>73624</v>
      </c>
      <c r="F762" s="2"/>
      <c r="G762" s="2"/>
      <c r="H762" s="6">
        <f t="shared" si="11"/>
        <v>-4.2555002340524221E-3</v>
      </c>
      <c r="I762" s="4"/>
      <c r="J762" s="4"/>
      <c r="K762" s="4"/>
    </row>
    <row r="763" spans="2:11" ht="13.5" x14ac:dyDescent="0.35">
      <c r="B763" s="3">
        <v>43110</v>
      </c>
      <c r="C763" s="2">
        <v>2.2799999999999998</v>
      </c>
      <c r="D763" s="2">
        <v>2.2606000000000002</v>
      </c>
      <c r="E763" s="2">
        <v>44165</v>
      </c>
      <c r="F763" s="2"/>
      <c r="G763" s="2"/>
      <c r="H763" s="6">
        <f t="shared" si="11"/>
        <v>-3.3890337193897141E-2</v>
      </c>
      <c r="I763" s="4"/>
      <c r="J763" s="4"/>
      <c r="K763" s="4"/>
    </row>
    <row r="764" spans="2:11" ht="13.5" x14ac:dyDescent="0.35">
      <c r="B764" s="3">
        <v>43111</v>
      </c>
      <c r="C764" s="2">
        <v>2.2999999999999998</v>
      </c>
      <c r="D764" s="2">
        <v>2.2805</v>
      </c>
      <c r="E764" s="2">
        <v>18831</v>
      </c>
      <c r="F764" s="2"/>
      <c r="G764" s="2"/>
      <c r="H764" s="6">
        <f t="shared" si="11"/>
        <v>8.8029726621250137E-3</v>
      </c>
      <c r="I764" s="4"/>
      <c r="J764" s="4"/>
      <c r="K764" s="4"/>
    </row>
    <row r="765" spans="2:11" ht="13.5" x14ac:dyDescent="0.35">
      <c r="B765" s="3">
        <v>43112</v>
      </c>
      <c r="C765" s="2">
        <v>2.2999999999999998</v>
      </c>
      <c r="D765" s="2">
        <v>2.2805</v>
      </c>
      <c r="E765" s="2">
        <v>12711</v>
      </c>
      <c r="F765" s="2"/>
      <c r="G765" s="2"/>
      <c r="H765" s="6">
        <f t="shared" si="11"/>
        <v>0</v>
      </c>
      <c r="I765" s="4"/>
      <c r="J765" s="4"/>
      <c r="K765" s="4"/>
    </row>
    <row r="766" spans="2:11" ht="13.5" x14ac:dyDescent="0.35">
      <c r="B766" s="3">
        <v>43115</v>
      </c>
      <c r="C766" s="2">
        <v>2.29</v>
      </c>
      <c r="D766" s="2">
        <v>2.2705000000000002</v>
      </c>
      <c r="E766" s="2">
        <v>44178</v>
      </c>
      <c r="F766" s="2"/>
      <c r="G766" s="2"/>
      <c r="H766" s="6">
        <f t="shared" si="11"/>
        <v>-4.3850032887523729E-3</v>
      </c>
      <c r="I766" s="4"/>
      <c r="J766" s="4"/>
      <c r="K766" s="4"/>
    </row>
    <row r="767" spans="2:11" ht="13.5" x14ac:dyDescent="0.35">
      <c r="B767" s="3">
        <v>43116</v>
      </c>
      <c r="C767" s="2">
        <v>2.2799999999999998</v>
      </c>
      <c r="D767" s="2">
        <v>2.2606000000000002</v>
      </c>
      <c r="E767" s="2">
        <v>17656</v>
      </c>
      <c r="F767" s="2"/>
      <c r="G767" s="2"/>
      <c r="H767" s="6">
        <f t="shared" si="11"/>
        <v>-4.3602730676062622E-3</v>
      </c>
      <c r="I767" s="4"/>
      <c r="J767" s="4"/>
      <c r="K767" s="4"/>
    </row>
    <row r="768" spans="2:11" ht="13.5" x14ac:dyDescent="0.35">
      <c r="B768" s="3">
        <v>43117</v>
      </c>
      <c r="C768" s="2">
        <v>2.2599999999999998</v>
      </c>
      <c r="D768" s="2">
        <v>2.2408000000000001</v>
      </c>
      <c r="E768" s="2">
        <v>243576</v>
      </c>
      <c r="F768" s="2"/>
      <c r="G768" s="2"/>
      <c r="H768" s="6">
        <f t="shared" si="11"/>
        <v>-8.7587366185968504E-3</v>
      </c>
      <c r="I768" s="4"/>
      <c r="J768" s="4"/>
      <c r="K768" s="4"/>
    </row>
    <row r="769" spans="2:11" ht="13.5" x14ac:dyDescent="0.35">
      <c r="B769" s="3">
        <v>43118</v>
      </c>
      <c r="C769" s="2">
        <v>2.2599999999999998</v>
      </c>
      <c r="D769" s="2">
        <v>2.2408000000000001</v>
      </c>
      <c r="E769" s="2">
        <v>92192</v>
      </c>
      <c r="F769" s="2"/>
      <c r="G769" s="2"/>
      <c r="H769" s="6">
        <f t="shared" si="11"/>
        <v>0</v>
      </c>
      <c r="I769" s="4"/>
      <c r="J769" s="4"/>
      <c r="K769" s="4"/>
    </row>
    <row r="770" spans="2:11" ht="13.5" x14ac:dyDescent="0.35">
      <c r="B770" s="3">
        <v>43119</v>
      </c>
      <c r="C770" s="2">
        <v>2.31</v>
      </c>
      <c r="D770" s="2">
        <v>2.2904</v>
      </c>
      <c r="E770" s="2">
        <v>224803</v>
      </c>
      <c r="F770" s="2"/>
      <c r="G770" s="2"/>
      <c r="H770" s="6">
        <f t="shared" si="11"/>
        <v>2.2134951802927464E-2</v>
      </c>
      <c r="I770" s="4"/>
      <c r="J770" s="4"/>
      <c r="K770" s="4"/>
    </row>
    <row r="771" spans="2:11" ht="13.5" x14ac:dyDescent="0.35">
      <c r="B771" s="3">
        <v>43122</v>
      </c>
      <c r="C771" s="2">
        <v>2.3199999999999998</v>
      </c>
      <c r="D771" s="2">
        <v>2.3003</v>
      </c>
      <c r="E771" s="2">
        <v>59341</v>
      </c>
      <c r="F771" s="2"/>
      <c r="G771" s="2"/>
      <c r="H771" s="6">
        <f t="shared" si="11"/>
        <v>4.3223891023402112E-3</v>
      </c>
      <c r="I771" s="4"/>
      <c r="J771" s="4"/>
      <c r="K771" s="4"/>
    </row>
    <row r="772" spans="2:11" ht="13.5" x14ac:dyDescent="0.35">
      <c r="B772" s="3">
        <v>43123</v>
      </c>
      <c r="C772" s="2">
        <v>2.27</v>
      </c>
      <c r="D772" s="2">
        <v>2.2507000000000001</v>
      </c>
      <c r="E772" s="2">
        <v>22215</v>
      </c>
      <c r="F772" s="2"/>
      <c r="G772" s="2"/>
      <c r="H772" s="6">
        <f t="shared" si="11"/>
        <v>-2.1562404903708154E-2</v>
      </c>
      <c r="I772" s="4"/>
      <c r="J772" s="4"/>
      <c r="K772" s="4"/>
    </row>
    <row r="773" spans="2:11" ht="13.5" x14ac:dyDescent="0.35">
      <c r="B773" s="3">
        <v>43124</v>
      </c>
      <c r="C773" s="2">
        <v>2.29</v>
      </c>
      <c r="D773" s="2">
        <v>2.2705000000000002</v>
      </c>
      <c r="E773" s="2">
        <v>140150</v>
      </c>
      <c r="F773" s="2"/>
      <c r="G773" s="2"/>
      <c r="H773" s="6">
        <f t="shared" si="11"/>
        <v>8.7972630737104176E-3</v>
      </c>
      <c r="I773" s="4"/>
      <c r="J773" s="4"/>
      <c r="K773" s="4"/>
    </row>
    <row r="774" spans="2:11" ht="13.5" x14ac:dyDescent="0.35">
      <c r="B774" s="3">
        <v>43125</v>
      </c>
      <c r="C774" s="2">
        <v>2.31</v>
      </c>
      <c r="D774" s="2">
        <v>2.2904</v>
      </c>
      <c r="E774" s="2">
        <v>115701</v>
      </c>
      <c r="F774" s="2"/>
      <c r="G774" s="2"/>
      <c r="H774" s="6">
        <f t="shared" si="11"/>
        <v>8.7645892975114752E-3</v>
      </c>
      <c r="I774" s="4"/>
      <c r="J774" s="4"/>
      <c r="K774" s="4"/>
    </row>
    <row r="775" spans="2:11" ht="13.5" x14ac:dyDescent="0.35">
      <c r="B775" s="3">
        <v>43126</v>
      </c>
      <c r="C775" s="2">
        <v>2.25</v>
      </c>
      <c r="D775" s="2">
        <v>2.2309000000000001</v>
      </c>
      <c r="E775" s="2">
        <v>91351</v>
      </c>
      <c r="F775" s="2"/>
      <c r="G775" s="2"/>
      <c r="H775" s="6">
        <f t="shared" ref="H775:H838" si="12">(D775-D774)/D774</f>
        <v>-2.59779951100244E-2</v>
      </c>
      <c r="I775" s="4"/>
      <c r="J775" s="4"/>
      <c r="K775" s="4"/>
    </row>
    <row r="776" spans="2:11" ht="13.5" x14ac:dyDescent="0.35">
      <c r="B776" s="3">
        <v>43129</v>
      </c>
      <c r="C776" s="2">
        <v>2.2999999999999998</v>
      </c>
      <c r="D776" s="2">
        <v>2.2805</v>
      </c>
      <c r="E776" s="2">
        <v>33730</v>
      </c>
      <c r="F776" s="2"/>
      <c r="G776" s="2"/>
      <c r="H776" s="6">
        <f t="shared" si="12"/>
        <v>2.2233179434308963E-2</v>
      </c>
      <c r="I776" s="4"/>
      <c r="J776" s="4"/>
      <c r="K776" s="4"/>
    </row>
    <row r="777" spans="2:11" ht="13.5" x14ac:dyDescent="0.35">
      <c r="B777" s="3">
        <v>43130</v>
      </c>
      <c r="C777" s="2">
        <v>2.31</v>
      </c>
      <c r="D777" s="2">
        <v>2.2904</v>
      </c>
      <c r="E777" s="2">
        <v>79680</v>
      </c>
      <c r="F777" s="2"/>
      <c r="G777" s="2"/>
      <c r="H777" s="6">
        <f t="shared" si="12"/>
        <v>4.3411532558649503E-3</v>
      </c>
      <c r="I777" s="4"/>
      <c r="J777" s="4"/>
      <c r="K777" s="4"/>
    </row>
    <row r="778" spans="2:11" ht="13.5" x14ac:dyDescent="0.35">
      <c r="B778" s="3">
        <v>43131</v>
      </c>
      <c r="C778" s="2">
        <v>2.31</v>
      </c>
      <c r="D778" s="2">
        <v>2.2904</v>
      </c>
      <c r="E778" s="2">
        <v>87778</v>
      </c>
      <c r="F778" s="2"/>
      <c r="G778" s="2"/>
      <c r="H778" s="6">
        <f t="shared" si="12"/>
        <v>0</v>
      </c>
      <c r="I778" s="4"/>
      <c r="J778" s="4"/>
      <c r="K778" s="4"/>
    </row>
    <row r="779" spans="2:11" ht="13.5" x14ac:dyDescent="0.35">
      <c r="B779" s="3">
        <v>43132</v>
      </c>
      <c r="C779" s="2">
        <v>2.31</v>
      </c>
      <c r="D779" s="2">
        <v>2.2904</v>
      </c>
      <c r="E779" s="2">
        <v>125277</v>
      </c>
      <c r="F779" s="2"/>
      <c r="G779" s="2"/>
      <c r="H779" s="6">
        <f t="shared" si="12"/>
        <v>0</v>
      </c>
      <c r="I779" s="4"/>
      <c r="J779" s="4"/>
      <c r="K779" s="4"/>
    </row>
    <row r="780" spans="2:11" ht="13.5" x14ac:dyDescent="0.35">
      <c r="B780" s="3">
        <v>43133</v>
      </c>
      <c r="C780" s="2">
        <v>2.31</v>
      </c>
      <c r="D780" s="2">
        <v>2.2904</v>
      </c>
      <c r="E780" s="2">
        <v>75024</v>
      </c>
      <c r="F780" s="2"/>
      <c r="G780" s="2"/>
      <c r="H780" s="6">
        <f t="shared" si="12"/>
        <v>0</v>
      </c>
      <c r="I780" s="4"/>
      <c r="J780" s="4"/>
      <c r="K780" s="4"/>
    </row>
    <row r="781" spans="2:11" ht="13.5" x14ac:dyDescent="0.35">
      <c r="B781" s="3">
        <v>43136</v>
      </c>
      <c r="C781" s="2">
        <v>2.34</v>
      </c>
      <c r="D781" s="2">
        <v>2.3201000000000001</v>
      </c>
      <c r="E781" s="2">
        <v>223086</v>
      </c>
      <c r="F781" s="2"/>
      <c r="G781" s="2"/>
      <c r="H781" s="6">
        <f t="shared" si="12"/>
        <v>1.2967167307020635E-2</v>
      </c>
      <c r="I781" s="4"/>
      <c r="J781" s="4"/>
      <c r="K781" s="4"/>
    </row>
    <row r="782" spans="2:11" ht="13.5" x14ac:dyDescent="0.35">
      <c r="B782" s="3">
        <v>43137</v>
      </c>
      <c r="C782" s="2">
        <v>2.29</v>
      </c>
      <c r="D782" s="2">
        <v>2.2705000000000002</v>
      </c>
      <c r="E782" s="2">
        <v>117086</v>
      </c>
      <c r="F782" s="2"/>
      <c r="G782" s="2"/>
      <c r="H782" s="6">
        <f t="shared" si="12"/>
        <v>-2.1378388862548971E-2</v>
      </c>
      <c r="I782" s="4"/>
      <c r="J782" s="4"/>
      <c r="K782" s="4"/>
    </row>
    <row r="783" spans="2:11" ht="13.5" x14ac:dyDescent="0.35">
      <c r="B783" s="3">
        <v>43138</v>
      </c>
      <c r="C783" s="2">
        <v>2.39</v>
      </c>
      <c r="D783" s="2">
        <v>2.3696999999999999</v>
      </c>
      <c r="E783" s="2">
        <v>341478</v>
      </c>
      <c r="F783" s="2"/>
      <c r="G783" s="2"/>
      <c r="H783" s="6">
        <f t="shared" si="12"/>
        <v>4.3690817000660527E-2</v>
      </c>
      <c r="I783" s="4"/>
      <c r="J783" s="4"/>
      <c r="K783" s="4"/>
    </row>
    <row r="784" spans="2:11" ht="13.5" x14ac:dyDescent="0.35">
      <c r="B784" s="3">
        <v>43139</v>
      </c>
      <c r="C784" s="2">
        <v>2.42</v>
      </c>
      <c r="D784" s="2">
        <v>2.3994</v>
      </c>
      <c r="E784" s="2">
        <v>246890</v>
      </c>
      <c r="F784" s="2"/>
      <c r="G784" s="2"/>
      <c r="H784" s="6">
        <f t="shared" si="12"/>
        <v>1.2533232054690494E-2</v>
      </c>
      <c r="I784" s="4"/>
      <c r="J784" s="4"/>
      <c r="K784" s="4"/>
    </row>
    <row r="785" spans="2:11" ht="13.5" x14ac:dyDescent="0.35">
      <c r="B785" s="3">
        <v>43140</v>
      </c>
      <c r="C785" s="2">
        <v>2.37</v>
      </c>
      <c r="D785" s="2">
        <v>2.3498999999999999</v>
      </c>
      <c r="E785" s="2">
        <v>80526</v>
      </c>
      <c r="F785" s="2"/>
      <c r="G785" s="2"/>
      <c r="H785" s="6">
        <f t="shared" si="12"/>
        <v>-2.0630157539384887E-2</v>
      </c>
      <c r="I785" s="4"/>
      <c r="J785" s="4"/>
      <c r="K785" s="4"/>
    </row>
    <row r="786" spans="2:11" ht="13.5" x14ac:dyDescent="0.35">
      <c r="B786" s="3">
        <v>43143</v>
      </c>
      <c r="C786" s="2">
        <v>2.4300000000000002</v>
      </c>
      <c r="D786" s="2">
        <v>2.4093</v>
      </c>
      <c r="E786" s="2">
        <v>135704</v>
      </c>
      <c r="F786" s="2"/>
      <c r="G786" s="2"/>
      <c r="H786" s="6">
        <f t="shared" si="12"/>
        <v>2.5277671390271979E-2</v>
      </c>
      <c r="I786" s="4"/>
      <c r="J786" s="4"/>
      <c r="K786" s="4"/>
    </row>
    <row r="787" spans="2:11" ht="13.5" x14ac:dyDescent="0.35">
      <c r="B787" s="3">
        <v>43144</v>
      </c>
      <c r="C787" s="2">
        <v>2.5</v>
      </c>
      <c r="D787" s="2">
        <v>2.4788000000000001</v>
      </c>
      <c r="E787" s="2">
        <v>790808</v>
      </c>
      <c r="F787" s="2"/>
      <c r="G787" s="2"/>
      <c r="H787" s="6">
        <f t="shared" si="12"/>
        <v>2.8846552940688216E-2</v>
      </c>
      <c r="I787" s="4"/>
      <c r="J787" s="4"/>
      <c r="K787" s="4"/>
    </row>
    <row r="788" spans="2:11" ht="13.5" x14ac:dyDescent="0.35">
      <c r="B788" s="3">
        <v>43145</v>
      </c>
      <c r="C788" s="2">
        <v>2.56</v>
      </c>
      <c r="D788" s="2">
        <v>2.5381999999999998</v>
      </c>
      <c r="E788" s="2">
        <v>682535</v>
      </c>
      <c r="F788" s="2"/>
      <c r="G788" s="2"/>
      <c r="H788" s="6">
        <f t="shared" si="12"/>
        <v>2.3963208003872711E-2</v>
      </c>
      <c r="I788" s="4"/>
      <c r="J788" s="4"/>
      <c r="K788" s="4"/>
    </row>
    <row r="789" spans="2:11" ht="13.5" x14ac:dyDescent="0.35">
      <c r="B789" s="3">
        <v>43146</v>
      </c>
      <c r="C789" s="2">
        <v>2.5</v>
      </c>
      <c r="D789" s="2">
        <v>2.4788000000000001</v>
      </c>
      <c r="E789" s="2">
        <v>166061</v>
      </c>
      <c r="F789" s="2"/>
      <c r="G789" s="2"/>
      <c r="H789" s="6">
        <f t="shared" si="12"/>
        <v>-2.3402411157513073E-2</v>
      </c>
      <c r="I789" s="4"/>
      <c r="J789" s="4"/>
      <c r="K789" s="4"/>
    </row>
    <row r="790" spans="2:11" ht="13.5" x14ac:dyDescent="0.35">
      <c r="B790" s="3">
        <v>43147</v>
      </c>
      <c r="C790" s="2">
        <v>2.46</v>
      </c>
      <c r="D790" s="2">
        <v>2.4390999999999998</v>
      </c>
      <c r="E790" s="2">
        <v>85888</v>
      </c>
      <c r="F790" s="2"/>
      <c r="G790" s="2"/>
      <c r="H790" s="6">
        <f t="shared" si="12"/>
        <v>-1.6015814103598633E-2</v>
      </c>
      <c r="I790" s="4"/>
      <c r="J790" s="4"/>
      <c r="K790" s="4"/>
    </row>
    <row r="791" spans="2:11" ht="13.5" x14ac:dyDescent="0.35">
      <c r="B791" s="3">
        <v>43150</v>
      </c>
      <c r="C791" s="2">
        <v>2.46</v>
      </c>
      <c r="D791" s="2">
        <v>2.4390999999999998</v>
      </c>
      <c r="E791" s="2">
        <v>64177</v>
      </c>
      <c r="F791" s="2"/>
      <c r="G791" s="2"/>
      <c r="H791" s="6">
        <f t="shared" si="12"/>
        <v>0</v>
      </c>
      <c r="I791" s="4"/>
      <c r="J791" s="4"/>
      <c r="K791" s="4"/>
    </row>
    <row r="792" spans="2:11" ht="13.5" x14ac:dyDescent="0.35">
      <c r="B792" s="3">
        <v>43151</v>
      </c>
      <c r="C792" s="2">
        <v>2.4700000000000002</v>
      </c>
      <c r="D792" s="2">
        <v>2.4489999999999998</v>
      </c>
      <c r="E792" s="2">
        <v>80278</v>
      </c>
      <c r="F792" s="2"/>
      <c r="G792" s="2"/>
      <c r="H792" s="6">
        <f t="shared" si="12"/>
        <v>4.0588741749005867E-3</v>
      </c>
      <c r="I792" s="4"/>
      <c r="J792" s="4"/>
      <c r="K792" s="4"/>
    </row>
    <row r="793" spans="2:11" ht="13.5" x14ac:dyDescent="0.35">
      <c r="B793" s="3">
        <v>43152</v>
      </c>
      <c r="C793" s="2">
        <v>2.4500000000000002</v>
      </c>
      <c r="D793" s="2">
        <v>2.4291999999999998</v>
      </c>
      <c r="E793" s="2">
        <v>43203</v>
      </c>
      <c r="F793" s="2"/>
      <c r="G793" s="2"/>
      <c r="H793" s="6">
        <f t="shared" si="12"/>
        <v>-8.0849326255614702E-3</v>
      </c>
      <c r="I793" s="4"/>
      <c r="J793" s="4"/>
      <c r="K793" s="4"/>
    </row>
    <row r="794" spans="2:11" ht="13.5" x14ac:dyDescent="0.35">
      <c r="B794" s="3">
        <v>43153</v>
      </c>
      <c r="C794" s="2">
        <v>2.44</v>
      </c>
      <c r="D794" s="2">
        <v>2.4192999999999998</v>
      </c>
      <c r="E794" s="2">
        <v>100026</v>
      </c>
      <c r="F794" s="2"/>
      <c r="G794" s="2"/>
      <c r="H794" s="6">
        <f t="shared" si="12"/>
        <v>-4.0754157747406638E-3</v>
      </c>
      <c r="I794" s="4"/>
      <c r="J794" s="4"/>
      <c r="K794" s="4"/>
    </row>
    <row r="795" spans="2:11" ht="13.5" x14ac:dyDescent="0.35">
      <c r="B795" s="3">
        <v>43154</v>
      </c>
      <c r="C795" s="2">
        <v>2.46</v>
      </c>
      <c r="D795" s="2">
        <v>2.4390999999999998</v>
      </c>
      <c r="E795" s="2">
        <v>41074</v>
      </c>
      <c r="F795" s="2"/>
      <c r="G795" s="2"/>
      <c r="H795" s="6">
        <f t="shared" si="12"/>
        <v>8.1841855082048706E-3</v>
      </c>
      <c r="I795" s="4"/>
      <c r="J795" s="4"/>
      <c r="K795" s="4"/>
    </row>
    <row r="796" spans="2:11" ht="13.5" x14ac:dyDescent="0.35">
      <c r="B796" s="3">
        <v>43157</v>
      </c>
      <c r="C796" s="2">
        <v>2.4500000000000002</v>
      </c>
      <c r="D796" s="2">
        <v>2.4291999999999998</v>
      </c>
      <c r="E796" s="2">
        <v>51374</v>
      </c>
      <c r="F796" s="2"/>
      <c r="G796" s="2"/>
      <c r="H796" s="6">
        <f t="shared" si="12"/>
        <v>-4.0588741749005867E-3</v>
      </c>
      <c r="I796" s="4"/>
      <c r="J796" s="4"/>
      <c r="K796" s="4"/>
    </row>
    <row r="797" spans="2:11" ht="13.5" x14ac:dyDescent="0.35">
      <c r="B797" s="3">
        <v>43158</v>
      </c>
      <c r="C797" s="2">
        <v>2.4500000000000002</v>
      </c>
      <c r="D797" s="2">
        <v>2.4291999999999998</v>
      </c>
      <c r="E797" s="2">
        <v>50753</v>
      </c>
      <c r="F797" s="2"/>
      <c r="G797" s="2"/>
      <c r="H797" s="6">
        <f t="shared" si="12"/>
        <v>0</v>
      </c>
      <c r="I797" s="4"/>
      <c r="J797" s="4"/>
      <c r="K797" s="4"/>
    </row>
    <row r="798" spans="2:11" ht="13.5" x14ac:dyDescent="0.35">
      <c r="B798" s="3">
        <v>43159</v>
      </c>
      <c r="C798" s="2">
        <v>2.4300000000000002</v>
      </c>
      <c r="D798" s="2">
        <v>2.4093</v>
      </c>
      <c r="E798" s="2">
        <v>22450</v>
      </c>
      <c r="F798" s="2"/>
      <c r="G798" s="2"/>
      <c r="H798" s="6">
        <f t="shared" si="12"/>
        <v>-8.1919973653877039E-3</v>
      </c>
      <c r="I798" s="4"/>
      <c r="J798" s="4"/>
      <c r="K798" s="4"/>
    </row>
    <row r="799" spans="2:11" ht="13.5" x14ac:dyDescent="0.35">
      <c r="B799" s="3">
        <v>43160</v>
      </c>
      <c r="C799" s="2">
        <v>2.44</v>
      </c>
      <c r="D799" s="2">
        <v>2.4192999999999998</v>
      </c>
      <c r="E799" s="2">
        <v>28742</v>
      </c>
      <c r="F799" s="2"/>
      <c r="G799" s="2"/>
      <c r="H799" s="6">
        <f t="shared" si="12"/>
        <v>4.1505831569334604E-3</v>
      </c>
      <c r="I799" s="4"/>
      <c r="J799" s="4"/>
      <c r="K799" s="4"/>
    </row>
    <row r="800" spans="2:11" ht="13.5" x14ac:dyDescent="0.35">
      <c r="B800" s="3">
        <v>43161</v>
      </c>
      <c r="C800" s="2">
        <v>2.39</v>
      </c>
      <c r="D800" s="2">
        <v>2.3696999999999999</v>
      </c>
      <c r="E800" s="2">
        <v>160694</v>
      </c>
      <c r="F800" s="2"/>
      <c r="G800" s="2"/>
      <c r="H800" s="6">
        <f t="shared" si="12"/>
        <v>-2.0501798040755536E-2</v>
      </c>
      <c r="I800" s="4"/>
      <c r="J800" s="4"/>
      <c r="K800" s="4"/>
    </row>
    <row r="801" spans="2:11" ht="13.5" x14ac:dyDescent="0.35">
      <c r="B801" s="3">
        <v>43164</v>
      </c>
      <c r="C801" s="2">
        <v>2.46</v>
      </c>
      <c r="D801" s="2">
        <v>2.4390999999999998</v>
      </c>
      <c r="E801" s="2">
        <v>153685</v>
      </c>
      <c r="F801" s="2"/>
      <c r="G801" s="2"/>
      <c r="H801" s="6">
        <f t="shared" si="12"/>
        <v>2.9286407562138628E-2</v>
      </c>
      <c r="I801" s="4"/>
      <c r="J801" s="4"/>
      <c r="K801" s="4"/>
    </row>
    <row r="802" spans="2:11" ht="13.5" x14ac:dyDescent="0.35">
      <c r="B802" s="3">
        <v>43165</v>
      </c>
      <c r="C802" s="2">
        <v>2.4500000000000002</v>
      </c>
      <c r="D802" s="2">
        <v>2.4291999999999998</v>
      </c>
      <c r="E802" s="2">
        <v>46939</v>
      </c>
      <c r="F802" s="2"/>
      <c r="G802" s="2"/>
      <c r="H802" s="6">
        <f t="shared" si="12"/>
        <v>-4.0588741749005867E-3</v>
      </c>
      <c r="I802" s="4"/>
      <c r="J802" s="4"/>
      <c r="K802" s="4"/>
    </row>
    <row r="803" spans="2:11" ht="13.5" x14ac:dyDescent="0.35">
      <c r="B803" s="3">
        <v>43166</v>
      </c>
      <c r="C803" s="2">
        <v>2.44</v>
      </c>
      <c r="D803" s="2">
        <v>2.4192999999999998</v>
      </c>
      <c r="E803" s="2">
        <v>27671</v>
      </c>
      <c r="F803" s="2"/>
      <c r="G803" s="2"/>
      <c r="H803" s="6">
        <f t="shared" si="12"/>
        <v>-4.0754157747406638E-3</v>
      </c>
      <c r="I803" s="4"/>
      <c r="J803" s="4"/>
      <c r="K803" s="4"/>
    </row>
    <row r="804" spans="2:11" ht="13.5" x14ac:dyDescent="0.35">
      <c r="B804" s="3">
        <v>43167</v>
      </c>
      <c r="C804" s="2">
        <v>2.4</v>
      </c>
      <c r="D804" s="2">
        <v>2.3795999999999999</v>
      </c>
      <c r="E804" s="2">
        <v>135733</v>
      </c>
      <c r="F804" s="2"/>
      <c r="G804" s="2"/>
      <c r="H804" s="6">
        <f t="shared" si="12"/>
        <v>-1.6409705286653101E-2</v>
      </c>
      <c r="I804" s="4"/>
      <c r="J804" s="4"/>
      <c r="K804" s="4"/>
    </row>
    <row r="805" spans="2:11" ht="13.5" x14ac:dyDescent="0.35">
      <c r="B805" s="3">
        <v>43168</v>
      </c>
      <c r="C805" s="2">
        <v>2.38</v>
      </c>
      <c r="D805" s="2">
        <v>2.3597999999999999</v>
      </c>
      <c r="E805" s="2">
        <v>226754</v>
      </c>
      <c r="F805" s="2"/>
      <c r="G805" s="2"/>
      <c r="H805" s="6">
        <f t="shared" si="12"/>
        <v>-8.3207261724659778E-3</v>
      </c>
      <c r="I805" s="4"/>
      <c r="J805" s="4"/>
      <c r="K805" s="4"/>
    </row>
    <row r="806" spans="2:11" ht="13.5" x14ac:dyDescent="0.35">
      <c r="B806" s="3">
        <v>43171</v>
      </c>
      <c r="C806" s="2">
        <v>2.38</v>
      </c>
      <c r="D806" s="2">
        <v>2.3597999999999999</v>
      </c>
      <c r="E806" s="2">
        <v>147712</v>
      </c>
      <c r="F806" s="2"/>
      <c r="G806" s="2"/>
      <c r="H806" s="6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2.31</v>
      </c>
      <c r="D807" s="2">
        <v>2.2904</v>
      </c>
      <c r="E807" s="2">
        <v>103411</v>
      </c>
      <c r="F807" s="2"/>
      <c r="G807" s="2"/>
      <c r="H807" s="6">
        <f t="shared" si="12"/>
        <v>-2.9409271972200994E-2</v>
      </c>
      <c r="I807" s="4"/>
      <c r="J807" s="4"/>
      <c r="K807" s="4"/>
    </row>
    <row r="808" spans="2:11" ht="13.5" x14ac:dyDescent="0.35">
      <c r="B808" s="3">
        <v>43173</v>
      </c>
      <c r="C808" s="2">
        <v>2.25</v>
      </c>
      <c r="D808" s="2">
        <v>2.2309000000000001</v>
      </c>
      <c r="E808" s="2">
        <v>333688</v>
      </c>
      <c r="F808" s="2"/>
      <c r="G808" s="2"/>
      <c r="H808" s="6">
        <f t="shared" si="12"/>
        <v>-2.59779951100244E-2</v>
      </c>
      <c r="I808" s="4"/>
      <c r="J808" s="4"/>
      <c r="K808" s="4"/>
    </row>
    <row r="809" spans="2:11" ht="13.5" x14ac:dyDescent="0.35">
      <c r="B809" s="3">
        <v>43174</v>
      </c>
      <c r="C809" s="2">
        <v>2.25</v>
      </c>
      <c r="D809" s="2">
        <v>2.2309000000000001</v>
      </c>
      <c r="E809" s="2">
        <v>0</v>
      </c>
      <c r="F809" s="2"/>
      <c r="G809" s="2"/>
      <c r="H809" s="6">
        <f t="shared" si="12"/>
        <v>0</v>
      </c>
      <c r="I809" s="4"/>
      <c r="J809" s="4"/>
      <c r="K809" s="4"/>
    </row>
    <row r="810" spans="2:11" ht="13.5" x14ac:dyDescent="0.35">
      <c r="B810" s="3">
        <v>43175</v>
      </c>
      <c r="C810" s="2">
        <v>2.25</v>
      </c>
      <c r="D810" s="2">
        <v>2.2309000000000001</v>
      </c>
      <c r="E810" s="2">
        <v>0</v>
      </c>
      <c r="F810" s="2"/>
      <c r="G810" s="2"/>
      <c r="H810" s="6">
        <f t="shared" si="12"/>
        <v>0</v>
      </c>
      <c r="I810" s="4"/>
      <c r="J810" s="4"/>
      <c r="K810" s="4"/>
    </row>
    <row r="811" spans="2:11" ht="13.5" x14ac:dyDescent="0.35">
      <c r="B811" s="3">
        <v>43178</v>
      </c>
      <c r="C811" s="2">
        <v>2.35</v>
      </c>
      <c r="D811" s="2">
        <v>2.33</v>
      </c>
      <c r="E811" s="2">
        <v>0</v>
      </c>
      <c r="F811" s="2"/>
      <c r="G811" s="2"/>
      <c r="H811" s="6">
        <f t="shared" si="12"/>
        <v>4.4421533910081114E-2</v>
      </c>
      <c r="I811" s="4"/>
      <c r="J811" s="4"/>
      <c r="K811" s="4"/>
    </row>
    <row r="812" spans="2:11" ht="13.5" x14ac:dyDescent="0.35">
      <c r="B812" s="3">
        <v>43180</v>
      </c>
      <c r="C812" s="2">
        <v>2.2999999999999998</v>
      </c>
      <c r="D812" s="2">
        <v>2.2805</v>
      </c>
      <c r="E812" s="2">
        <v>245492</v>
      </c>
      <c r="F812" s="2"/>
      <c r="G812" s="2"/>
      <c r="H812" s="6">
        <f t="shared" si="12"/>
        <v>-2.1244635193133091E-2</v>
      </c>
      <c r="I812" s="4"/>
      <c r="J812" s="4"/>
      <c r="K812" s="4"/>
    </row>
    <row r="813" spans="2:11" ht="13.5" x14ac:dyDescent="0.35">
      <c r="B813" s="3">
        <v>43181</v>
      </c>
      <c r="C813" s="2">
        <v>2.25</v>
      </c>
      <c r="D813" s="2">
        <v>2.2309000000000001</v>
      </c>
      <c r="E813" s="2">
        <v>136203</v>
      </c>
      <c r="F813" s="2"/>
      <c r="G813" s="2"/>
      <c r="H813" s="6">
        <f t="shared" si="12"/>
        <v>-2.1749616312212176E-2</v>
      </c>
      <c r="I813" s="4"/>
      <c r="J813" s="4"/>
      <c r="K813" s="4"/>
    </row>
    <row r="814" spans="2:11" ht="13.5" x14ac:dyDescent="0.35">
      <c r="B814" s="3">
        <v>43182</v>
      </c>
      <c r="C814" s="2">
        <v>2.21</v>
      </c>
      <c r="D814" s="2">
        <v>2.1911999999999998</v>
      </c>
      <c r="E814" s="2">
        <v>467360</v>
      </c>
      <c r="F814" s="2"/>
      <c r="G814" s="2"/>
      <c r="H814" s="6">
        <f t="shared" si="12"/>
        <v>-1.7795508539154729E-2</v>
      </c>
      <c r="I814" s="4"/>
      <c r="J814" s="4"/>
      <c r="K814" s="4"/>
    </row>
    <row r="815" spans="2:11" ht="13.5" x14ac:dyDescent="0.35">
      <c r="B815" s="3">
        <v>43185</v>
      </c>
      <c r="C815" s="2">
        <v>2.17</v>
      </c>
      <c r="D815" s="2">
        <v>2.1516000000000002</v>
      </c>
      <c r="E815" s="2">
        <v>190641</v>
      </c>
      <c r="F815" s="2"/>
      <c r="G815" s="2"/>
      <c r="H815" s="6">
        <f t="shared" si="12"/>
        <v>-1.8072289156626342E-2</v>
      </c>
      <c r="I815" s="4"/>
      <c r="J815" s="4"/>
      <c r="K815" s="4"/>
    </row>
    <row r="816" spans="2:11" ht="13.5" x14ac:dyDescent="0.35">
      <c r="B816" s="3">
        <v>43186</v>
      </c>
      <c r="C816" s="2">
        <v>2.25</v>
      </c>
      <c r="D816" s="2">
        <v>2.2309000000000001</v>
      </c>
      <c r="E816" s="2">
        <v>201712</v>
      </c>
      <c r="F816" s="2"/>
      <c r="G816" s="2"/>
      <c r="H816" s="6">
        <f t="shared" si="12"/>
        <v>3.6856292991262279E-2</v>
      </c>
      <c r="I816" s="4"/>
      <c r="J816" s="4"/>
      <c r="K816" s="4"/>
    </row>
    <row r="817" spans="2:11" ht="13.5" x14ac:dyDescent="0.35">
      <c r="B817" s="3">
        <v>43187</v>
      </c>
      <c r="C817" s="2">
        <v>2.25</v>
      </c>
      <c r="D817" s="2">
        <v>2.2309000000000001</v>
      </c>
      <c r="E817" s="2">
        <v>33123</v>
      </c>
      <c r="F817" s="2"/>
      <c r="G817" s="2"/>
      <c r="H817" s="6">
        <f t="shared" si="12"/>
        <v>0</v>
      </c>
      <c r="I817" s="4"/>
      <c r="J817" s="4"/>
      <c r="K817" s="4"/>
    </row>
    <row r="818" spans="2:11" ht="13.5" x14ac:dyDescent="0.35">
      <c r="B818" s="3">
        <v>43188</v>
      </c>
      <c r="C818" s="2">
        <v>2.2200000000000002</v>
      </c>
      <c r="D818" s="2">
        <v>2.2010999999999998</v>
      </c>
      <c r="E818" s="2">
        <v>45148</v>
      </c>
      <c r="F818" s="2"/>
      <c r="G818" s="2"/>
      <c r="H818" s="6">
        <f t="shared" si="12"/>
        <v>-1.33578376440003E-2</v>
      </c>
      <c r="I818" s="4"/>
      <c r="J818" s="4"/>
      <c r="K818" s="4"/>
    </row>
    <row r="819" spans="2:11" ht="13.5" x14ac:dyDescent="0.35">
      <c r="B819" s="3">
        <v>43189</v>
      </c>
      <c r="C819" s="2">
        <v>2.21</v>
      </c>
      <c r="D819" s="2">
        <v>2.1911999999999998</v>
      </c>
      <c r="E819" s="2">
        <v>104305</v>
      </c>
      <c r="F819" s="2"/>
      <c r="G819" s="2"/>
      <c r="H819" s="6">
        <f t="shared" si="12"/>
        <v>-4.4977511244377903E-3</v>
      </c>
      <c r="I819" s="4"/>
      <c r="J819" s="4"/>
      <c r="K819" s="4"/>
    </row>
    <row r="820" spans="2:11" ht="13.5" x14ac:dyDescent="0.35">
      <c r="B820" s="3">
        <v>43192</v>
      </c>
      <c r="C820" s="2">
        <v>2.09</v>
      </c>
      <c r="D820" s="2">
        <v>2.0722</v>
      </c>
      <c r="E820" s="2">
        <v>500206</v>
      </c>
      <c r="F820" s="2"/>
      <c r="G820" s="2"/>
      <c r="H820" s="6">
        <f t="shared" si="12"/>
        <v>-5.4308141657539145E-2</v>
      </c>
      <c r="I820" s="4"/>
      <c r="J820" s="4"/>
      <c r="K820" s="4"/>
    </row>
    <row r="821" spans="2:11" ht="13.5" x14ac:dyDescent="0.35">
      <c r="B821" s="3">
        <v>43193</v>
      </c>
      <c r="C821" s="2">
        <v>2.14</v>
      </c>
      <c r="D821" s="2">
        <v>2.1217999999999999</v>
      </c>
      <c r="E821" s="2">
        <v>195851</v>
      </c>
      <c r="F821" s="2"/>
      <c r="G821" s="2"/>
      <c r="H821" s="6">
        <f t="shared" si="12"/>
        <v>2.3935913521860759E-2</v>
      </c>
      <c r="I821" s="4"/>
      <c r="J821" s="4"/>
      <c r="K821" s="4"/>
    </row>
    <row r="822" spans="2:11" ht="13.5" x14ac:dyDescent="0.35">
      <c r="B822" s="3">
        <v>43194</v>
      </c>
      <c r="C822" s="2">
        <v>2.11</v>
      </c>
      <c r="D822" s="2">
        <v>2.0920999999999998</v>
      </c>
      <c r="E822" s="2">
        <v>0</v>
      </c>
      <c r="F822" s="2"/>
      <c r="G822" s="2"/>
      <c r="H822" s="6">
        <f t="shared" si="12"/>
        <v>-1.3997549250636281E-2</v>
      </c>
      <c r="I822" s="4"/>
      <c r="J822" s="4"/>
      <c r="K822" s="4"/>
    </row>
    <row r="823" spans="2:11" ht="13.5" x14ac:dyDescent="0.35">
      <c r="B823" s="3">
        <v>43195</v>
      </c>
      <c r="C823" s="2">
        <v>2.11</v>
      </c>
      <c r="D823" s="2">
        <v>2.0920999999999998</v>
      </c>
      <c r="E823" s="2">
        <v>0</v>
      </c>
      <c r="F823" s="2"/>
      <c r="G823" s="2"/>
      <c r="H823" s="6">
        <f t="shared" si="12"/>
        <v>0</v>
      </c>
      <c r="I823" s="4"/>
      <c r="J823" s="4"/>
      <c r="K823" s="4"/>
    </row>
    <row r="824" spans="2:11" ht="13.5" x14ac:dyDescent="0.35">
      <c r="B824" s="3">
        <v>43196</v>
      </c>
      <c r="C824" s="2">
        <v>2.14</v>
      </c>
      <c r="D824" s="2">
        <v>2.1217999999999999</v>
      </c>
      <c r="E824" s="2">
        <v>0</v>
      </c>
      <c r="F824" s="2"/>
      <c r="G824" s="2"/>
      <c r="H824" s="6">
        <f t="shared" si="12"/>
        <v>1.419626212896136E-2</v>
      </c>
      <c r="I824" s="4"/>
      <c r="J824" s="4"/>
      <c r="K824" s="4"/>
    </row>
    <row r="825" spans="2:11" ht="13.5" x14ac:dyDescent="0.35">
      <c r="B825" s="3">
        <v>43200</v>
      </c>
      <c r="C825" s="2">
        <v>2.14</v>
      </c>
      <c r="D825" s="2">
        <v>2.1217999999999999</v>
      </c>
      <c r="E825" s="2">
        <v>0</v>
      </c>
      <c r="F825" s="2"/>
      <c r="G825" s="2"/>
      <c r="H825" s="6">
        <f t="shared" si="12"/>
        <v>0</v>
      </c>
      <c r="I825" s="4"/>
      <c r="J825" s="4"/>
      <c r="K825" s="4"/>
    </row>
    <row r="826" spans="2:11" ht="13.5" x14ac:dyDescent="0.35">
      <c r="B826" s="3">
        <v>43201</v>
      </c>
      <c r="C826" s="2">
        <v>2.14</v>
      </c>
      <c r="D826" s="2">
        <v>2.1217999999999999</v>
      </c>
      <c r="E826" s="2">
        <v>0</v>
      </c>
      <c r="F826" s="2"/>
      <c r="G826" s="2"/>
      <c r="H826" s="6">
        <f t="shared" si="12"/>
        <v>0</v>
      </c>
      <c r="I826" s="4"/>
      <c r="J826" s="4"/>
      <c r="K826" s="4"/>
    </row>
    <row r="827" spans="2:11" ht="13.5" x14ac:dyDescent="0.35">
      <c r="B827" s="3">
        <v>43202</v>
      </c>
      <c r="C827" s="2">
        <v>2.14</v>
      </c>
      <c r="D827" s="2">
        <v>2.1217999999999999</v>
      </c>
      <c r="E827" s="2">
        <v>0</v>
      </c>
      <c r="F827" s="2"/>
      <c r="G827" s="2"/>
      <c r="H827" s="6">
        <f t="shared" si="12"/>
        <v>0</v>
      </c>
      <c r="I827" s="4"/>
      <c r="J827" s="4"/>
      <c r="K827" s="4"/>
    </row>
    <row r="828" spans="2:11" ht="13.5" x14ac:dyDescent="0.35">
      <c r="B828" s="3">
        <v>43203</v>
      </c>
      <c r="C828" s="2">
        <v>2.14</v>
      </c>
      <c r="D828" s="2">
        <v>2.1217999999999999</v>
      </c>
      <c r="E828" s="2">
        <v>0</v>
      </c>
      <c r="F828" s="2"/>
      <c r="G828" s="2"/>
      <c r="H828" s="6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2.14</v>
      </c>
      <c r="D829" s="2">
        <v>2.1217999999999999</v>
      </c>
      <c r="E829" s="2">
        <v>0</v>
      </c>
      <c r="F829" s="2"/>
      <c r="G829" s="2"/>
      <c r="H829" s="6">
        <f t="shared" si="12"/>
        <v>0</v>
      </c>
      <c r="I829" s="4"/>
      <c r="J829" s="4"/>
      <c r="K829" s="4"/>
    </row>
    <row r="830" spans="2:11" ht="13.5" x14ac:dyDescent="0.35">
      <c r="B830" s="3">
        <v>43207</v>
      </c>
      <c r="C830" s="2">
        <v>2.09</v>
      </c>
      <c r="D830" s="2">
        <v>2.0722</v>
      </c>
      <c r="E830" s="2">
        <v>121446</v>
      </c>
      <c r="F830" s="2"/>
      <c r="G830" s="2"/>
      <c r="H830" s="6">
        <f t="shared" si="12"/>
        <v>-2.3376378546517047E-2</v>
      </c>
      <c r="I830" s="4"/>
      <c r="J830" s="4"/>
      <c r="K830" s="4"/>
    </row>
    <row r="831" spans="2:11" ht="13.5" x14ac:dyDescent="0.35">
      <c r="B831" s="3">
        <v>43208</v>
      </c>
      <c r="C831" s="2">
        <v>2.1</v>
      </c>
      <c r="D831" s="2">
        <v>2.0821999999999998</v>
      </c>
      <c r="E831" s="2">
        <v>87302</v>
      </c>
      <c r="F831" s="2"/>
      <c r="G831" s="2"/>
      <c r="H831" s="6">
        <f t="shared" si="12"/>
        <v>4.8257890165040954E-3</v>
      </c>
      <c r="I831" s="4"/>
      <c r="J831" s="4"/>
      <c r="K831" s="4"/>
    </row>
    <row r="832" spans="2:11" ht="13.5" x14ac:dyDescent="0.35">
      <c r="B832" s="3">
        <v>43209</v>
      </c>
      <c r="C832" s="2">
        <v>2.1</v>
      </c>
      <c r="D832" s="2">
        <v>2.0821999999999998</v>
      </c>
      <c r="E832" s="2">
        <v>60694</v>
      </c>
      <c r="F832" s="2"/>
      <c r="G832" s="2"/>
      <c r="H832" s="6">
        <f t="shared" si="12"/>
        <v>0</v>
      </c>
      <c r="I832" s="4"/>
      <c r="J832" s="4"/>
      <c r="K832" s="4"/>
    </row>
    <row r="833" spans="2:11" ht="13.5" x14ac:dyDescent="0.35">
      <c r="B833" s="3">
        <v>43210</v>
      </c>
      <c r="C833" s="2">
        <v>2.09</v>
      </c>
      <c r="D833" s="2">
        <v>2.0722</v>
      </c>
      <c r="E833" s="2">
        <v>72289</v>
      </c>
      <c r="F833" s="2"/>
      <c r="G833" s="2"/>
      <c r="H833" s="6">
        <f t="shared" si="12"/>
        <v>-4.8026126212658664E-3</v>
      </c>
      <c r="I833" s="4"/>
      <c r="J833" s="4"/>
      <c r="K833" s="4"/>
    </row>
    <row r="834" spans="2:11" ht="13.5" x14ac:dyDescent="0.35">
      <c r="B834" s="3">
        <v>43213</v>
      </c>
      <c r="C834" s="2">
        <v>2.09</v>
      </c>
      <c r="D834" s="2">
        <v>2.0722</v>
      </c>
      <c r="E834" s="2">
        <v>59904</v>
      </c>
      <c r="F834" s="2"/>
      <c r="G834" s="2"/>
      <c r="H834" s="6">
        <f t="shared" si="12"/>
        <v>0</v>
      </c>
      <c r="I834" s="4"/>
      <c r="J834" s="4"/>
      <c r="K834" s="4"/>
    </row>
    <row r="835" spans="2:11" ht="13.5" x14ac:dyDescent="0.35">
      <c r="B835" s="3">
        <v>43214</v>
      </c>
      <c r="C835" s="2">
        <v>2.1</v>
      </c>
      <c r="D835" s="2">
        <v>2.0821999999999998</v>
      </c>
      <c r="E835" s="2">
        <v>57000</v>
      </c>
      <c r="F835" s="2"/>
      <c r="G835" s="2"/>
      <c r="H835" s="6">
        <f t="shared" si="12"/>
        <v>4.8257890165040954E-3</v>
      </c>
      <c r="I835" s="4"/>
      <c r="J835" s="4"/>
      <c r="K835" s="4"/>
    </row>
    <row r="836" spans="2:11" ht="13.5" x14ac:dyDescent="0.35">
      <c r="B836" s="3">
        <v>43215</v>
      </c>
      <c r="C836" s="2">
        <v>2.19</v>
      </c>
      <c r="D836" s="2">
        <v>2.1714000000000002</v>
      </c>
      <c r="E836" s="2">
        <v>129755</v>
      </c>
      <c r="F836" s="2"/>
      <c r="G836" s="2"/>
      <c r="H836" s="6">
        <f t="shared" si="12"/>
        <v>4.2839304581692633E-2</v>
      </c>
      <c r="I836" s="4"/>
      <c r="J836" s="4"/>
      <c r="K836" s="4"/>
    </row>
    <row r="837" spans="2:11" ht="13.5" x14ac:dyDescent="0.35">
      <c r="B837" s="3">
        <v>43216</v>
      </c>
      <c r="C837" s="2">
        <v>2.23</v>
      </c>
      <c r="D837" s="2">
        <v>2.2109999999999999</v>
      </c>
      <c r="E837" s="2">
        <v>96127</v>
      </c>
      <c r="F837" s="2"/>
      <c r="G837" s="2"/>
      <c r="H837" s="6">
        <f t="shared" si="12"/>
        <v>1.823708206686913E-2</v>
      </c>
      <c r="I837" s="4"/>
      <c r="J837" s="4"/>
      <c r="K837" s="4"/>
    </row>
    <row r="838" spans="2:11" ht="13.5" x14ac:dyDescent="0.35">
      <c r="B838" s="3">
        <v>43217</v>
      </c>
      <c r="C838" s="2">
        <v>2.2000000000000002</v>
      </c>
      <c r="D838" s="2">
        <v>2.1812999999999998</v>
      </c>
      <c r="E838" s="2">
        <v>56890</v>
      </c>
      <c r="F838" s="2"/>
      <c r="G838" s="2"/>
      <c r="H838" s="6">
        <f t="shared" si="12"/>
        <v>-1.343283582089555E-2</v>
      </c>
      <c r="I838" s="4"/>
      <c r="J838" s="4"/>
      <c r="K838" s="4"/>
    </row>
    <row r="839" spans="2:11" ht="13.5" x14ac:dyDescent="0.35">
      <c r="B839" s="3">
        <v>43220</v>
      </c>
      <c r="C839" s="2">
        <v>2.15</v>
      </c>
      <c r="D839" s="2">
        <v>2.1316999999999999</v>
      </c>
      <c r="E839" s="2">
        <v>64666</v>
      </c>
      <c r="F839" s="2"/>
      <c r="G839" s="2"/>
      <c r="H839" s="6">
        <f t="shared" ref="H839:H902" si="13">(D839-D838)/D838</f>
        <v>-2.2738733782606643E-2</v>
      </c>
      <c r="I839" s="4"/>
      <c r="J839" s="4"/>
      <c r="K839" s="4"/>
    </row>
    <row r="840" spans="2:11" ht="13.5" x14ac:dyDescent="0.35">
      <c r="B840" s="3">
        <v>43222</v>
      </c>
      <c r="C840" s="2">
        <v>2.15</v>
      </c>
      <c r="D840" s="2">
        <v>2.1316999999999999</v>
      </c>
      <c r="E840" s="2">
        <v>38610</v>
      </c>
      <c r="F840" s="2"/>
      <c r="G840" s="2"/>
      <c r="H840" s="6">
        <f t="shared" si="13"/>
        <v>0</v>
      </c>
      <c r="I840" s="4"/>
      <c r="J840" s="4"/>
      <c r="K840" s="4"/>
    </row>
    <row r="841" spans="2:11" ht="13.5" x14ac:dyDescent="0.35">
      <c r="B841" s="3">
        <v>43223</v>
      </c>
      <c r="C841" s="2">
        <v>2.08</v>
      </c>
      <c r="D841" s="2">
        <v>2.0623</v>
      </c>
      <c r="E841" s="2">
        <v>181461</v>
      </c>
      <c r="F841" s="2"/>
      <c r="G841" s="2"/>
      <c r="H841" s="6">
        <f t="shared" si="13"/>
        <v>-3.2556175822113766E-2</v>
      </c>
      <c r="I841" s="4"/>
      <c r="J841" s="4"/>
      <c r="K841" s="4"/>
    </row>
    <row r="842" spans="2:11" ht="13.5" x14ac:dyDescent="0.35">
      <c r="B842" s="3">
        <v>43224</v>
      </c>
      <c r="C842" s="2">
        <v>2.1</v>
      </c>
      <c r="D842" s="2">
        <v>2.0821999999999998</v>
      </c>
      <c r="E842" s="2">
        <v>41904</v>
      </c>
      <c r="F842" s="2"/>
      <c r="G842" s="2"/>
      <c r="H842" s="6">
        <f t="shared" si="13"/>
        <v>9.6494205498714094E-3</v>
      </c>
      <c r="I842" s="4"/>
      <c r="J842" s="4"/>
      <c r="K842" s="4"/>
    </row>
    <row r="843" spans="2:11" ht="13.5" x14ac:dyDescent="0.35">
      <c r="B843" s="3">
        <v>43227</v>
      </c>
      <c r="C843" s="2">
        <v>2.08</v>
      </c>
      <c r="D843" s="2">
        <v>2.0623</v>
      </c>
      <c r="E843" s="2">
        <v>167402</v>
      </c>
      <c r="F843" s="2"/>
      <c r="G843" s="2"/>
      <c r="H843" s="6">
        <f t="shared" si="13"/>
        <v>-9.5571991163191858E-3</v>
      </c>
      <c r="I843" s="4"/>
      <c r="J843" s="4"/>
      <c r="K843" s="4"/>
    </row>
    <row r="844" spans="2:11" ht="13.5" x14ac:dyDescent="0.35">
      <c r="B844" s="3">
        <v>43228</v>
      </c>
      <c r="C844" s="2">
        <v>2.1</v>
      </c>
      <c r="D844" s="2">
        <v>2.0821999999999998</v>
      </c>
      <c r="E844" s="2">
        <v>84875</v>
      </c>
      <c r="F844" s="2"/>
      <c r="G844" s="2"/>
      <c r="H844" s="6">
        <f t="shared" si="13"/>
        <v>9.6494205498714094E-3</v>
      </c>
      <c r="I844" s="4"/>
      <c r="J844" s="4"/>
      <c r="K844" s="4"/>
    </row>
    <row r="845" spans="2:11" ht="13.5" x14ac:dyDescent="0.35">
      <c r="B845" s="3">
        <v>43229</v>
      </c>
      <c r="C845" s="2">
        <v>2.13</v>
      </c>
      <c r="D845" s="2">
        <v>2.1118999999999999</v>
      </c>
      <c r="E845" s="2">
        <v>130219</v>
      </c>
      <c r="F845" s="2"/>
      <c r="G845" s="2"/>
      <c r="H845" s="6">
        <f t="shared" si="13"/>
        <v>1.4263759485159956E-2</v>
      </c>
      <c r="I845" s="4"/>
      <c r="J845" s="4"/>
      <c r="K845" s="4"/>
    </row>
    <row r="846" spans="2:11" ht="13.5" x14ac:dyDescent="0.35">
      <c r="B846" s="3">
        <v>43230</v>
      </c>
      <c r="C846" s="2">
        <v>2.1800000000000002</v>
      </c>
      <c r="D846" s="2">
        <v>2.1615000000000002</v>
      </c>
      <c r="E846" s="2">
        <v>205480</v>
      </c>
      <c r="F846" s="2"/>
      <c r="G846" s="2"/>
      <c r="H846" s="6">
        <f t="shared" si="13"/>
        <v>2.3485960509493968E-2</v>
      </c>
      <c r="I846" s="4"/>
      <c r="J846" s="4"/>
      <c r="K846" s="4"/>
    </row>
    <row r="847" spans="2:11" ht="13.5" x14ac:dyDescent="0.35">
      <c r="B847" s="3">
        <v>43231</v>
      </c>
      <c r="C847" s="2">
        <v>2.2200000000000002</v>
      </c>
      <c r="D847" s="2">
        <v>2.2010999999999998</v>
      </c>
      <c r="E847" s="2">
        <v>355092</v>
      </c>
      <c r="F847" s="2"/>
      <c r="G847" s="2"/>
      <c r="H847" s="6">
        <f t="shared" si="13"/>
        <v>1.8320610687022731E-2</v>
      </c>
      <c r="I847" s="4"/>
      <c r="J847" s="4"/>
      <c r="K847" s="4"/>
    </row>
    <row r="848" spans="2:11" ht="13.5" x14ac:dyDescent="0.35">
      <c r="B848" s="3">
        <v>43234</v>
      </c>
      <c r="C848" s="2">
        <v>2.13</v>
      </c>
      <c r="D848" s="2">
        <v>2.1118999999999999</v>
      </c>
      <c r="E848" s="2">
        <v>100669</v>
      </c>
      <c r="F848" s="2"/>
      <c r="G848" s="2"/>
      <c r="H848" s="6">
        <f t="shared" si="13"/>
        <v>-4.0525191949479782E-2</v>
      </c>
      <c r="I848" s="4"/>
      <c r="J848" s="4"/>
      <c r="K848" s="4"/>
    </row>
    <row r="849" spans="2:11" ht="13.5" x14ac:dyDescent="0.35">
      <c r="B849" s="3">
        <v>43235</v>
      </c>
      <c r="C849" s="2">
        <v>2.15</v>
      </c>
      <c r="D849" s="2">
        <v>2.1316999999999999</v>
      </c>
      <c r="E849" s="2">
        <v>124618</v>
      </c>
      <c r="F849" s="2"/>
      <c r="G849" s="2"/>
      <c r="H849" s="6">
        <f t="shared" si="13"/>
        <v>9.3754439130640851E-3</v>
      </c>
      <c r="I849" s="4"/>
      <c r="J849" s="4"/>
      <c r="K849" s="4"/>
    </row>
    <row r="850" spans="2:11" ht="13.5" x14ac:dyDescent="0.35">
      <c r="B850" s="3">
        <v>43236</v>
      </c>
      <c r="C850" s="2">
        <v>2.19</v>
      </c>
      <c r="D850" s="2">
        <v>2.1714000000000002</v>
      </c>
      <c r="E850" s="2">
        <v>156890</v>
      </c>
      <c r="F850" s="2"/>
      <c r="G850" s="2"/>
      <c r="H850" s="6">
        <f t="shared" si="13"/>
        <v>1.8623633719566681E-2</v>
      </c>
      <c r="I850" s="4"/>
      <c r="J850" s="4"/>
      <c r="K850" s="4"/>
    </row>
    <row r="851" spans="2:11" ht="13.5" x14ac:dyDescent="0.35">
      <c r="B851" s="3">
        <v>43237</v>
      </c>
      <c r="C851" s="2">
        <v>2.16</v>
      </c>
      <c r="D851" s="2">
        <v>2.1415999999999999</v>
      </c>
      <c r="E851" s="2">
        <v>65228</v>
      </c>
      <c r="F851" s="2"/>
      <c r="G851" s="2"/>
      <c r="H851" s="6">
        <f t="shared" si="13"/>
        <v>-1.3723864787694698E-2</v>
      </c>
      <c r="I851" s="4"/>
      <c r="J851" s="4"/>
      <c r="K851" s="4"/>
    </row>
    <row r="852" spans="2:11" ht="13.5" x14ac:dyDescent="0.35">
      <c r="B852" s="3">
        <v>43238</v>
      </c>
      <c r="C852" s="2">
        <v>2.11</v>
      </c>
      <c r="D852" s="2">
        <v>2.0920999999999998</v>
      </c>
      <c r="E852" s="2">
        <v>56858</v>
      </c>
      <c r="F852" s="2"/>
      <c r="G852" s="2"/>
      <c r="H852" s="6">
        <f t="shared" si="13"/>
        <v>-2.3113559955173748E-2</v>
      </c>
      <c r="I852" s="4"/>
      <c r="J852" s="4"/>
      <c r="K852" s="4"/>
    </row>
    <row r="853" spans="2:11" ht="13.5" x14ac:dyDescent="0.35">
      <c r="B853" s="3">
        <v>43241</v>
      </c>
      <c r="C853" s="2">
        <v>2.08</v>
      </c>
      <c r="D853" s="2">
        <v>2.0623</v>
      </c>
      <c r="E853" s="2">
        <v>55284</v>
      </c>
      <c r="F853" s="2"/>
      <c r="G853" s="2"/>
      <c r="H853" s="6">
        <f t="shared" si="13"/>
        <v>-1.4244060991348324E-2</v>
      </c>
      <c r="I853" s="4"/>
      <c r="J853" s="4"/>
      <c r="K853" s="4"/>
    </row>
    <row r="854" spans="2:11" ht="13.5" x14ac:dyDescent="0.35">
      <c r="B854" s="3">
        <v>43242</v>
      </c>
      <c r="C854" s="2">
        <v>2.1</v>
      </c>
      <c r="D854" s="2">
        <v>2.0821999999999998</v>
      </c>
      <c r="E854" s="2">
        <v>45347</v>
      </c>
      <c r="F854" s="2"/>
      <c r="G854" s="2"/>
      <c r="H854" s="6">
        <f t="shared" si="13"/>
        <v>9.6494205498714094E-3</v>
      </c>
      <c r="I854" s="4"/>
      <c r="J854" s="4"/>
      <c r="K854" s="4"/>
    </row>
    <row r="855" spans="2:11" ht="13.5" x14ac:dyDescent="0.35">
      <c r="B855" s="3">
        <v>43243</v>
      </c>
      <c r="C855" s="2">
        <v>2.11</v>
      </c>
      <c r="D855" s="2">
        <v>2.0920999999999998</v>
      </c>
      <c r="E855" s="2">
        <v>116411</v>
      </c>
      <c r="F855" s="2"/>
      <c r="G855" s="2"/>
      <c r="H855" s="6">
        <f t="shared" si="13"/>
        <v>4.7545864950533185E-3</v>
      </c>
      <c r="I855" s="4"/>
      <c r="J855" s="4"/>
      <c r="K855" s="4"/>
    </row>
    <row r="856" spans="2:11" ht="13.5" x14ac:dyDescent="0.35">
      <c r="B856" s="3">
        <v>43244</v>
      </c>
      <c r="C856" s="2">
        <v>2.12</v>
      </c>
      <c r="D856" s="2">
        <v>2.1019999999999999</v>
      </c>
      <c r="E856" s="2">
        <v>92275</v>
      </c>
      <c r="F856" s="2"/>
      <c r="G856" s="2"/>
      <c r="H856" s="6">
        <f t="shared" si="13"/>
        <v>4.7320873763204534E-3</v>
      </c>
      <c r="I856" s="4"/>
      <c r="J856" s="4"/>
      <c r="K856" s="4"/>
    </row>
    <row r="857" spans="2:11" ht="13.5" x14ac:dyDescent="0.35">
      <c r="B857" s="3">
        <v>43245</v>
      </c>
      <c r="C857" s="2">
        <v>2.12</v>
      </c>
      <c r="D857" s="2">
        <v>2.1019999999999999</v>
      </c>
      <c r="E857" s="2">
        <v>311009</v>
      </c>
      <c r="F857" s="2"/>
      <c r="G857" s="2"/>
      <c r="H857" s="6">
        <f t="shared" si="13"/>
        <v>0</v>
      </c>
      <c r="I857" s="4"/>
      <c r="J857" s="4"/>
      <c r="K857" s="4"/>
    </row>
    <row r="858" spans="2:11" ht="13.5" x14ac:dyDescent="0.35">
      <c r="B858" s="3">
        <v>43248</v>
      </c>
      <c r="C858" s="2">
        <v>2.09</v>
      </c>
      <c r="D858" s="2">
        <v>2.0722</v>
      </c>
      <c r="E858" s="2">
        <v>178808</v>
      </c>
      <c r="F858" s="2"/>
      <c r="G858" s="2"/>
      <c r="H858" s="6">
        <f t="shared" si="13"/>
        <v>-1.4176974310180699E-2</v>
      </c>
      <c r="I858" s="4"/>
      <c r="J858" s="4"/>
      <c r="K858" s="4"/>
    </row>
    <row r="859" spans="2:11" ht="13.5" x14ac:dyDescent="0.35">
      <c r="B859" s="3">
        <v>43249</v>
      </c>
      <c r="C859" s="2">
        <v>2.09</v>
      </c>
      <c r="D859" s="2">
        <v>2.0722</v>
      </c>
      <c r="E859" s="2">
        <v>108421</v>
      </c>
      <c r="F859" s="2"/>
      <c r="G859" s="2"/>
      <c r="H859" s="6">
        <f t="shared" si="13"/>
        <v>0</v>
      </c>
      <c r="I859" s="4"/>
      <c r="J859" s="4"/>
      <c r="K859" s="4"/>
    </row>
    <row r="860" spans="2:11" ht="13.5" x14ac:dyDescent="0.35">
      <c r="B860" s="3">
        <v>43250</v>
      </c>
      <c r="C860" s="2">
        <v>2.09</v>
      </c>
      <c r="D860" s="2">
        <v>2.0722</v>
      </c>
      <c r="E860" s="2">
        <v>98822</v>
      </c>
      <c r="F860" s="2"/>
      <c r="G860" s="2"/>
      <c r="H860" s="6">
        <f t="shared" si="13"/>
        <v>0</v>
      </c>
      <c r="I860" s="4"/>
      <c r="J860" s="4"/>
      <c r="K860" s="4"/>
    </row>
    <row r="861" spans="2:11" ht="13.5" x14ac:dyDescent="0.35">
      <c r="B861" s="3">
        <v>43251</v>
      </c>
      <c r="C861" s="2">
        <v>2.09</v>
      </c>
      <c r="D861" s="2">
        <v>2.0722</v>
      </c>
      <c r="E861" s="2">
        <v>136646</v>
      </c>
      <c r="F861" s="2"/>
      <c r="G861" s="2"/>
      <c r="H861" s="6">
        <f t="shared" si="13"/>
        <v>0</v>
      </c>
      <c r="I861" s="4"/>
      <c r="J861" s="4"/>
      <c r="K861" s="4"/>
    </row>
    <row r="862" spans="2:11" ht="13.5" x14ac:dyDescent="0.35">
      <c r="B862" s="3">
        <v>43252</v>
      </c>
      <c r="C862" s="2">
        <v>2.08</v>
      </c>
      <c r="D862" s="2">
        <v>2.0623</v>
      </c>
      <c r="E862" s="2">
        <v>122794</v>
      </c>
      <c r="F862" s="2"/>
      <c r="G862" s="2"/>
      <c r="H862" s="6">
        <f t="shared" si="13"/>
        <v>-4.7775311263391664E-3</v>
      </c>
      <c r="I862" s="4"/>
      <c r="J862" s="4"/>
      <c r="K862" s="4"/>
    </row>
    <row r="863" spans="2:11" ht="13.5" x14ac:dyDescent="0.35">
      <c r="B863" s="3">
        <v>43255</v>
      </c>
      <c r="C863" s="2">
        <v>2.1</v>
      </c>
      <c r="D863" s="2">
        <v>2.0821999999999998</v>
      </c>
      <c r="E863" s="2">
        <v>115965</v>
      </c>
      <c r="F863" s="2"/>
      <c r="G863" s="2"/>
      <c r="H863" s="6">
        <f t="shared" si="13"/>
        <v>9.6494205498714094E-3</v>
      </c>
      <c r="I863" s="4"/>
      <c r="J863" s="4"/>
      <c r="K863" s="4"/>
    </row>
    <row r="864" spans="2:11" ht="13.5" x14ac:dyDescent="0.35">
      <c r="B864" s="3">
        <v>43256</v>
      </c>
      <c r="C864" s="2">
        <v>2.08</v>
      </c>
      <c r="D864" s="2">
        <v>2.0623</v>
      </c>
      <c r="E864" s="2">
        <v>76494</v>
      </c>
      <c r="F864" s="2"/>
      <c r="G864" s="2"/>
      <c r="H864" s="6">
        <f t="shared" si="13"/>
        <v>-9.5571991163191858E-3</v>
      </c>
      <c r="I864" s="4"/>
      <c r="J864" s="4"/>
      <c r="K864" s="4"/>
    </row>
    <row r="865" spans="2:11" ht="13.5" x14ac:dyDescent="0.35">
      <c r="B865" s="3">
        <v>43257</v>
      </c>
      <c r="C865" s="2">
        <v>2.06</v>
      </c>
      <c r="D865" s="2">
        <v>2.0425</v>
      </c>
      <c r="E865" s="2">
        <v>148307</v>
      </c>
      <c r="F865" s="2"/>
      <c r="G865" s="2"/>
      <c r="H865" s="6">
        <f t="shared" si="13"/>
        <v>-9.6009309993696553E-3</v>
      </c>
      <c r="I865" s="4"/>
      <c r="J865" s="4"/>
      <c r="K865" s="4"/>
    </row>
    <row r="866" spans="2:11" ht="13.5" x14ac:dyDescent="0.35">
      <c r="B866" s="3">
        <v>43258</v>
      </c>
      <c r="C866" s="2">
        <v>2</v>
      </c>
      <c r="D866" s="2">
        <v>1.9830000000000001</v>
      </c>
      <c r="E866" s="2">
        <v>356292</v>
      </c>
      <c r="F866" s="2"/>
      <c r="G866" s="2"/>
      <c r="H866" s="6">
        <f t="shared" si="13"/>
        <v>-2.9130966952264328E-2</v>
      </c>
      <c r="I866" s="4"/>
      <c r="J866" s="4"/>
      <c r="K866" s="4"/>
    </row>
    <row r="867" spans="2:11" ht="13.5" x14ac:dyDescent="0.35">
      <c r="B867" s="3">
        <v>43259</v>
      </c>
      <c r="C867" s="2">
        <v>2.0299999999999998</v>
      </c>
      <c r="D867" s="2">
        <v>2.0127000000000002</v>
      </c>
      <c r="E867" s="2">
        <v>185780</v>
      </c>
      <c r="F867" s="2"/>
      <c r="G867" s="2"/>
      <c r="H867" s="6">
        <f t="shared" si="13"/>
        <v>1.4977307110438759E-2</v>
      </c>
      <c r="I867" s="4"/>
      <c r="J867" s="4"/>
      <c r="K867" s="4"/>
    </row>
    <row r="868" spans="2:11" ht="13.5" x14ac:dyDescent="0.35">
      <c r="B868" s="3">
        <v>43262</v>
      </c>
      <c r="C868" s="2">
        <v>2</v>
      </c>
      <c r="D868" s="2">
        <v>1.9830000000000001</v>
      </c>
      <c r="E868" s="2">
        <v>57682</v>
      </c>
      <c r="F868" s="2"/>
      <c r="G868" s="2"/>
      <c r="H868" s="6">
        <f t="shared" si="13"/>
        <v>-1.4756297510806407E-2</v>
      </c>
      <c r="I868" s="4"/>
      <c r="J868" s="4"/>
      <c r="K868" s="4"/>
    </row>
    <row r="869" spans="2:11" ht="13.5" x14ac:dyDescent="0.35">
      <c r="B869" s="3">
        <v>43263</v>
      </c>
      <c r="C869" s="2">
        <v>2.0299999999999998</v>
      </c>
      <c r="D869" s="2">
        <v>2.0127000000000002</v>
      </c>
      <c r="E869" s="2">
        <v>138580</v>
      </c>
      <c r="F869" s="2"/>
      <c r="G869" s="2"/>
      <c r="H869" s="6">
        <f t="shared" si="13"/>
        <v>1.4977307110438759E-2</v>
      </c>
      <c r="I869" s="4"/>
      <c r="J869" s="4"/>
      <c r="K869" s="4"/>
    </row>
    <row r="870" spans="2:11" ht="13.5" x14ac:dyDescent="0.35">
      <c r="B870" s="3">
        <v>43264</v>
      </c>
      <c r="C870" s="2">
        <v>2.0699999999999998</v>
      </c>
      <c r="D870" s="2">
        <v>2.0524</v>
      </c>
      <c r="E870" s="2">
        <v>77065</v>
      </c>
      <c r="F870" s="2"/>
      <c r="G870" s="2"/>
      <c r="H870" s="6">
        <f t="shared" si="13"/>
        <v>1.9724747851145152E-2</v>
      </c>
      <c r="I870" s="4"/>
      <c r="J870" s="4"/>
      <c r="K870" s="4"/>
    </row>
    <row r="871" spans="2:11" ht="13.5" x14ac:dyDescent="0.35">
      <c r="B871" s="3">
        <v>43265</v>
      </c>
      <c r="C871" s="2">
        <v>2.12</v>
      </c>
      <c r="D871" s="2">
        <v>2.1019999999999999</v>
      </c>
      <c r="E871" s="2">
        <v>124834</v>
      </c>
      <c r="F871" s="2"/>
      <c r="G871" s="2"/>
      <c r="H871" s="6">
        <f t="shared" si="13"/>
        <v>2.4166829078152343E-2</v>
      </c>
      <c r="I871" s="4"/>
      <c r="J871" s="4"/>
      <c r="K871" s="4"/>
    </row>
    <row r="872" spans="2:11" ht="13.5" x14ac:dyDescent="0.35">
      <c r="B872" s="3">
        <v>43269</v>
      </c>
      <c r="C872" s="2">
        <v>2.17</v>
      </c>
      <c r="D872" s="2">
        <v>2.1516000000000002</v>
      </c>
      <c r="E872" s="2">
        <v>164483</v>
      </c>
      <c r="F872" s="2"/>
      <c r="G872" s="2"/>
      <c r="H872" s="6">
        <f t="shared" si="13"/>
        <v>2.3596574690770845E-2</v>
      </c>
      <c r="I872" s="4"/>
      <c r="J872" s="4"/>
      <c r="K872" s="4"/>
    </row>
    <row r="873" spans="2:11" ht="13.5" x14ac:dyDescent="0.35">
      <c r="B873" s="3">
        <v>43270</v>
      </c>
      <c r="C873" s="2">
        <v>2.1800000000000002</v>
      </c>
      <c r="D873" s="2">
        <v>2.1615000000000002</v>
      </c>
      <c r="E873" s="2">
        <v>389456</v>
      </c>
      <c r="F873" s="2"/>
      <c r="G873" s="2"/>
      <c r="H873" s="6">
        <f t="shared" si="13"/>
        <v>4.6012269938650397E-3</v>
      </c>
      <c r="I873" s="4"/>
      <c r="J873" s="4"/>
      <c r="K873" s="4"/>
    </row>
    <row r="874" spans="2:11" ht="13.5" x14ac:dyDescent="0.35">
      <c r="B874" s="3">
        <v>43271</v>
      </c>
      <c r="C874" s="2">
        <v>2.17</v>
      </c>
      <c r="D874" s="2">
        <v>2.1516000000000002</v>
      </c>
      <c r="E874" s="2">
        <v>45962</v>
      </c>
      <c r="F874" s="2"/>
      <c r="G874" s="2"/>
      <c r="H874" s="6">
        <f t="shared" si="13"/>
        <v>-4.580152671755734E-3</v>
      </c>
      <c r="I874" s="4"/>
      <c r="J874" s="4"/>
      <c r="K874" s="4"/>
    </row>
    <row r="875" spans="2:11" ht="13.5" x14ac:dyDescent="0.35">
      <c r="B875" s="3">
        <v>43272</v>
      </c>
      <c r="C875" s="2">
        <v>2.08</v>
      </c>
      <c r="D875" s="2">
        <v>2.0623</v>
      </c>
      <c r="E875" s="2">
        <v>133811</v>
      </c>
      <c r="F875" s="2"/>
      <c r="G875" s="2"/>
      <c r="H875" s="6">
        <f t="shared" si="13"/>
        <v>-4.1503997025469488E-2</v>
      </c>
      <c r="I875" s="4"/>
      <c r="J875" s="4"/>
      <c r="K875" s="4"/>
    </row>
    <row r="876" spans="2:11" ht="13.5" x14ac:dyDescent="0.35">
      <c r="B876" s="3">
        <v>43273</v>
      </c>
      <c r="C876" s="2">
        <v>2.06</v>
      </c>
      <c r="D876" s="2">
        <v>2.0425</v>
      </c>
      <c r="E876" s="2">
        <v>83639</v>
      </c>
      <c r="F876" s="2"/>
      <c r="G876" s="2"/>
      <c r="H876" s="6">
        <f t="shared" si="13"/>
        <v>-9.6009309993696553E-3</v>
      </c>
      <c r="I876" s="4"/>
      <c r="J876" s="4"/>
      <c r="K876" s="4"/>
    </row>
    <row r="877" spans="2:11" ht="13.5" x14ac:dyDescent="0.35">
      <c r="B877" s="3">
        <v>43276</v>
      </c>
      <c r="C877" s="2">
        <v>2.0299999999999998</v>
      </c>
      <c r="D877" s="2">
        <v>2.0127000000000002</v>
      </c>
      <c r="E877" s="2">
        <v>127056</v>
      </c>
      <c r="F877" s="2"/>
      <c r="G877" s="2"/>
      <c r="H877" s="6">
        <f t="shared" si="13"/>
        <v>-1.4589963280293673E-2</v>
      </c>
      <c r="I877" s="4"/>
      <c r="J877" s="4"/>
      <c r="K877" s="4"/>
    </row>
    <row r="878" spans="2:11" ht="13.5" x14ac:dyDescent="0.35">
      <c r="B878" s="3">
        <v>43277</v>
      </c>
      <c r="C878" s="2">
        <v>2</v>
      </c>
      <c r="D878" s="2">
        <v>1.9830000000000001</v>
      </c>
      <c r="E878" s="2">
        <v>173371</v>
      </c>
      <c r="F878" s="2"/>
      <c r="G878" s="2"/>
      <c r="H878" s="6">
        <f t="shared" si="13"/>
        <v>-1.4756297510806407E-2</v>
      </c>
      <c r="I878" s="4"/>
      <c r="J878" s="4"/>
      <c r="K878" s="4"/>
    </row>
    <row r="879" spans="2:11" ht="13.5" x14ac:dyDescent="0.35">
      <c r="B879" s="3">
        <v>43278</v>
      </c>
      <c r="C879" s="2">
        <v>1.99</v>
      </c>
      <c r="D879" s="2">
        <v>1.9731000000000001</v>
      </c>
      <c r="E879" s="2">
        <v>154347</v>
      </c>
      <c r="F879" s="2"/>
      <c r="G879" s="2"/>
      <c r="H879" s="6">
        <f t="shared" si="13"/>
        <v>-4.9924357034795861E-3</v>
      </c>
      <c r="I879" s="4"/>
      <c r="J879" s="4"/>
      <c r="K879" s="4"/>
    </row>
    <row r="880" spans="2:11" ht="13.5" x14ac:dyDescent="0.35">
      <c r="B880" s="3">
        <v>43279</v>
      </c>
      <c r="C880" s="2">
        <v>2</v>
      </c>
      <c r="D880" s="2">
        <v>1.9830000000000001</v>
      </c>
      <c r="E880" s="2">
        <v>66929</v>
      </c>
      <c r="F880" s="2"/>
      <c r="G880" s="2"/>
      <c r="H880" s="6">
        <f t="shared" si="13"/>
        <v>5.0174851756119914E-3</v>
      </c>
      <c r="I880" s="4"/>
      <c r="J880" s="4"/>
      <c r="K880" s="4"/>
    </row>
    <row r="881" spans="2:11" ht="13.5" x14ac:dyDescent="0.35">
      <c r="B881" s="3">
        <v>43280</v>
      </c>
      <c r="C881" s="2">
        <v>2.0299999999999998</v>
      </c>
      <c r="D881" s="2">
        <v>2.0127000000000002</v>
      </c>
      <c r="E881" s="2">
        <v>103203</v>
      </c>
      <c r="F881" s="2"/>
      <c r="G881" s="2"/>
      <c r="H881" s="6">
        <f t="shared" si="13"/>
        <v>1.4977307110438759E-2</v>
      </c>
      <c r="I881" s="4"/>
      <c r="J881" s="4"/>
      <c r="K881" s="4"/>
    </row>
    <row r="882" spans="2:11" ht="13.5" x14ac:dyDescent="0.35">
      <c r="B882" s="3">
        <v>43283</v>
      </c>
      <c r="C882" s="2">
        <v>2</v>
      </c>
      <c r="D882" s="2">
        <v>1.9830000000000001</v>
      </c>
      <c r="E882" s="2">
        <v>18398</v>
      </c>
      <c r="F882" s="2"/>
      <c r="G882" s="2"/>
      <c r="H882" s="6">
        <f t="shared" si="13"/>
        <v>-1.4756297510806407E-2</v>
      </c>
      <c r="I882" s="4"/>
      <c r="J882" s="4"/>
      <c r="K882" s="4"/>
    </row>
    <row r="883" spans="2:11" ht="13.5" x14ac:dyDescent="0.35">
      <c r="B883" s="3">
        <v>43284</v>
      </c>
      <c r="C883" s="2">
        <v>1.98</v>
      </c>
      <c r="D883" s="2">
        <v>1.9632000000000001</v>
      </c>
      <c r="E883" s="2">
        <v>55970</v>
      </c>
      <c r="F883" s="2"/>
      <c r="G883" s="2"/>
      <c r="H883" s="6">
        <f t="shared" si="13"/>
        <v>-9.9848714069591723E-3</v>
      </c>
      <c r="I883" s="4"/>
      <c r="J883" s="4"/>
      <c r="K883" s="4"/>
    </row>
    <row r="884" spans="2:11" ht="13.5" x14ac:dyDescent="0.35">
      <c r="B884" s="3">
        <v>43285</v>
      </c>
      <c r="C884" s="2">
        <v>1.98</v>
      </c>
      <c r="D884" s="2">
        <v>1.9632000000000001</v>
      </c>
      <c r="E884" s="2">
        <v>65551</v>
      </c>
      <c r="F884" s="2"/>
      <c r="G884" s="2"/>
      <c r="H884" s="6">
        <f t="shared" si="13"/>
        <v>0</v>
      </c>
      <c r="I884" s="4"/>
      <c r="J884" s="4"/>
      <c r="K884" s="4"/>
    </row>
    <row r="885" spans="2:11" ht="13.5" x14ac:dyDescent="0.35">
      <c r="B885" s="3">
        <v>43286</v>
      </c>
      <c r="C885" s="2">
        <v>1.98</v>
      </c>
      <c r="D885" s="2">
        <v>1.9632000000000001</v>
      </c>
      <c r="E885" s="2">
        <v>53314</v>
      </c>
      <c r="F885" s="2"/>
      <c r="G885" s="2"/>
      <c r="H885" s="6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1.98</v>
      </c>
      <c r="D886" s="2">
        <v>1.9632000000000001</v>
      </c>
      <c r="E886" s="2">
        <v>60264</v>
      </c>
      <c r="F886" s="2"/>
      <c r="G886" s="2"/>
      <c r="H886" s="6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1.96</v>
      </c>
      <c r="D887" s="2">
        <v>1.9433</v>
      </c>
      <c r="E887" s="2">
        <v>35196</v>
      </c>
      <c r="F887" s="2"/>
      <c r="G887" s="2"/>
      <c r="H887" s="6">
        <f t="shared" si="13"/>
        <v>-1.0136511817440927E-2</v>
      </c>
      <c r="I887" s="4"/>
      <c r="J887" s="4"/>
      <c r="K887" s="4"/>
    </row>
    <row r="888" spans="2:11" ht="13.5" x14ac:dyDescent="0.35">
      <c r="B888" s="3">
        <v>43291</v>
      </c>
      <c r="C888" s="2">
        <v>1.98</v>
      </c>
      <c r="D888" s="2">
        <v>1.9632000000000001</v>
      </c>
      <c r="E888" s="2">
        <v>62494</v>
      </c>
      <c r="F888" s="2"/>
      <c r="G888" s="2"/>
      <c r="H888" s="6">
        <f t="shared" si="13"/>
        <v>1.0240312869860562E-2</v>
      </c>
      <c r="I888" s="4"/>
      <c r="J888" s="4"/>
      <c r="K888" s="4"/>
    </row>
    <row r="889" spans="2:11" ht="13.5" x14ac:dyDescent="0.35">
      <c r="B889" s="3">
        <v>43292</v>
      </c>
      <c r="C889" s="2">
        <v>1.96</v>
      </c>
      <c r="D889" s="2">
        <v>1.9433</v>
      </c>
      <c r="E889" s="2">
        <v>55589</v>
      </c>
      <c r="F889" s="2"/>
      <c r="G889" s="2"/>
      <c r="H889" s="6">
        <f t="shared" si="13"/>
        <v>-1.0136511817440927E-2</v>
      </c>
      <c r="I889" s="4"/>
      <c r="J889" s="4"/>
      <c r="K889" s="4"/>
    </row>
    <row r="890" spans="2:11" ht="13.5" x14ac:dyDescent="0.35">
      <c r="B890" s="3">
        <v>43293</v>
      </c>
      <c r="C890" s="2">
        <v>1.94</v>
      </c>
      <c r="D890" s="2">
        <v>1.9235</v>
      </c>
      <c r="E890" s="2">
        <v>87271</v>
      </c>
      <c r="F890" s="2"/>
      <c r="G890" s="2"/>
      <c r="H890" s="6">
        <f t="shared" si="13"/>
        <v>-1.0188854011218051E-2</v>
      </c>
      <c r="I890" s="4"/>
      <c r="J890" s="4"/>
      <c r="K890" s="4"/>
    </row>
    <row r="891" spans="2:11" ht="13.5" x14ac:dyDescent="0.35">
      <c r="B891" s="3">
        <v>43294</v>
      </c>
      <c r="C891" s="2">
        <v>1.98</v>
      </c>
      <c r="D891" s="2">
        <v>1.9632000000000001</v>
      </c>
      <c r="E891" s="2">
        <v>110864</v>
      </c>
      <c r="F891" s="2"/>
      <c r="G891" s="2"/>
      <c r="H891" s="6">
        <f t="shared" si="13"/>
        <v>2.0639459318949865E-2</v>
      </c>
      <c r="I891" s="4"/>
      <c r="J891" s="4"/>
      <c r="K891" s="4"/>
    </row>
    <row r="892" spans="2:11" ht="13.5" x14ac:dyDescent="0.35">
      <c r="B892" s="3">
        <v>43297</v>
      </c>
      <c r="C892" s="2">
        <v>1.95</v>
      </c>
      <c r="D892" s="2">
        <v>1.9334</v>
      </c>
      <c r="E892" s="2">
        <v>42050</v>
      </c>
      <c r="F892" s="2"/>
      <c r="G892" s="2"/>
      <c r="H892" s="6">
        <f t="shared" si="13"/>
        <v>-1.5179299103504507E-2</v>
      </c>
      <c r="I892" s="4"/>
      <c r="J892" s="4"/>
      <c r="K892" s="4"/>
    </row>
    <row r="893" spans="2:11" ht="13.5" x14ac:dyDescent="0.35">
      <c r="B893" s="3">
        <v>43298</v>
      </c>
      <c r="C893" s="2">
        <v>1.93</v>
      </c>
      <c r="D893" s="2">
        <v>1.9136</v>
      </c>
      <c r="E893" s="2">
        <v>54962</v>
      </c>
      <c r="F893" s="2"/>
      <c r="G893" s="2"/>
      <c r="H893" s="6">
        <f t="shared" si="13"/>
        <v>-1.0241026171511347E-2</v>
      </c>
      <c r="I893" s="4"/>
      <c r="J893" s="4"/>
      <c r="K893" s="4"/>
    </row>
    <row r="894" spans="2:11" ht="13.5" x14ac:dyDescent="0.35">
      <c r="B894" s="3">
        <v>43299</v>
      </c>
      <c r="C894" s="2">
        <v>1.94</v>
      </c>
      <c r="D894" s="2">
        <v>1.9235</v>
      </c>
      <c r="E894" s="2">
        <v>12839</v>
      </c>
      <c r="F894" s="2"/>
      <c r="G894" s="2"/>
      <c r="H894" s="6">
        <f t="shared" si="13"/>
        <v>5.1734949832776024E-3</v>
      </c>
      <c r="I894" s="4"/>
      <c r="J894" s="4"/>
      <c r="K894" s="4"/>
    </row>
    <row r="895" spans="2:11" ht="13.5" x14ac:dyDescent="0.35">
      <c r="B895" s="3">
        <v>43300</v>
      </c>
      <c r="C895" s="2">
        <v>1.93</v>
      </c>
      <c r="D895" s="2">
        <v>1.9136</v>
      </c>
      <c r="E895" s="2">
        <v>29405</v>
      </c>
      <c r="F895" s="2"/>
      <c r="G895" s="2"/>
      <c r="H895" s="6">
        <f t="shared" si="13"/>
        <v>-5.1468676891084069E-3</v>
      </c>
      <c r="I895" s="4"/>
      <c r="J895" s="4"/>
      <c r="K895" s="4"/>
    </row>
    <row r="896" spans="2:11" ht="13.5" x14ac:dyDescent="0.35">
      <c r="B896" s="3">
        <v>43301</v>
      </c>
      <c r="C896" s="2">
        <v>1.97</v>
      </c>
      <c r="D896" s="2">
        <v>1.9533</v>
      </c>
      <c r="E896" s="2">
        <v>64045</v>
      </c>
      <c r="F896" s="2"/>
      <c r="G896" s="2"/>
      <c r="H896" s="6">
        <f t="shared" si="13"/>
        <v>2.0746237458194015E-2</v>
      </c>
      <c r="I896" s="4"/>
      <c r="J896" s="4"/>
      <c r="K896" s="4"/>
    </row>
    <row r="897" spans="2:11" ht="13.5" x14ac:dyDescent="0.35">
      <c r="B897" s="3">
        <v>43304</v>
      </c>
      <c r="C897" s="2">
        <v>1.99</v>
      </c>
      <c r="D897" s="2">
        <v>1.9731000000000001</v>
      </c>
      <c r="E897" s="2">
        <v>50582</v>
      </c>
      <c r="F897" s="2"/>
      <c r="G897" s="2"/>
      <c r="H897" s="6">
        <f t="shared" si="13"/>
        <v>1.0136691752419004E-2</v>
      </c>
      <c r="I897" s="4"/>
      <c r="J897" s="4"/>
      <c r="K897" s="4"/>
    </row>
    <row r="898" spans="2:11" ht="13.5" x14ac:dyDescent="0.35">
      <c r="B898" s="3">
        <v>43305</v>
      </c>
      <c r="C898" s="2">
        <v>1.97</v>
      </c>
      <c r="D898" s="2">
        <v>1.9533</v>
      </c>
      <c r="E898" s="2">
        <v>40089</v>
      </c>
      <c r="F898" s="2"/>
      <c r="G898" s="2"/>
      <c r="H898" s="6">
        <f t="shared" si="13"/>
        <v>-1.0034970351223983E-2</v>
      </c>
      <c r="I898" s="4"/>
      <c r="J898" s="4"/>
      <c r="K898" s="4"/>
    </row>
    <row r="899" spans="2:11" ht="13.5" x14ac:dyDescent="0.35">
      <c r="B899" s="3">
        <v>43307</v>
      </c>
      <c r="C899" s="2">
        <v>1.97</v>
      </c>
      <c r="D899" s="2">
        <v>1.9533</v>
      </c>
      <c r="E899" s="2">
        <v>32015</v>
      </c>
      <c r="F899" s="2"/>
      <c r="G899" s="2"/>
      <c r="H899" s="6">
        <f t="shared" si="13"/>
        <v>0</v>
      </c>
      <c r="I899" s="4"/>
      <c r="J899" s="4"/>
      <c r="K899" s="4"/>
    </row>
    <row r="900" spans="2:11" ht="13.5" x14ac:dyDescent="0.35">
      <c r="B900" s="3">
        <v>43308</v>
      </c>
      <c r="C900" s="2">
        <v>1.97</v>
      </c>
      <c r="D900" s="2">
        <v>1.9533</v>
      </c>
      <c r="E900" s="2">
        <v>45174</v>
      </c>
      <c r="F900" s="2"/>
      <c r="G900" s="2"/>
      <c r="H900" s="6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1.96</v>
      </c>
      <c r="D901" s="2">
        <v>1.9433</v>
      </c>
      <c r="E901" s="2">
        <v>109234</v>
      </c>
      <c r="F901" s="2"/>
      <c r="G901" s="2"/>
      <c r="H901" s="6">
        <f t="shared" si="13"/>
        <v>-5.1195412891005014E-3</v>
      </c>
      <c r="I901" s="4"/>
      <c r="J901" s="4"/>
      <c r="K901" s="4"/>
    </row>
    <row r="902" spans="2:11" ht="13.5" x14ac:dyDescent="0.35">
      <c r="B902" s="3">
        <v>43312</v>
      </c>
      <c r="C902" s="2">
        <v>1.94</v>
      </c>
      <c r="D902" s="2">
        <v>1.9235</v>
      </c>
      <c r="E902" s="2">
        <v>95178</v>
      </c>
      <c r="F902" s="2"/>
      <c r="G902" s="2"/>
      <c r="H902" s="6">
        <f t="shared" si="13"/>
        <v>-1.0188854011218051E-2</v>
      </c>
      <c r="I902" s="4"/>
      <c r="J902" s="4"/>
      <c r="K902" s="4"/>
    </row>
    <row r="903" spans="2:11" ht="13.5" x14ac:dyDescent="0.35">
      <c r="B903" s="3">
        <v>43313</v>
      </c>
      <c r="C903" s="2">
        <v>1.88</v>
      </c>
      <c r="D903" s="2">
        <v>1.8640000000000001</v>
      </c>
      <c r="E903" s="2">
        <v>206419</v>
      </c>
      <c r="F903" s="2"/>
      <c r="G903" s="2"/>
      <c r="H903" s="6">
        <f t="shared" ref="H903:H966" si="14">(D903-D902)/D902</f>
        <v>-3.0933194697166565E-2</v>
      </c>
      <c r="I903" s="4"/>
      <c r="J903" s="4"/>
      <c r="K903" s="4"/>
    </row>
    <row r="904" spans="2:11" ht="13.5" x14ac:dyDescent="0.35">
      <c r="B904" s="3">
        <v>43314</v>
      </c>
      <c r="C904" s="2">
        <v>1.88</v>
      </c>
      <c r="D904" s="2">
        <v>1.8640000000000001</v>
      </c>
      <c r="E904" s="2">
        <v>52182</v>
      </c>
      <c r="F904" s="2"/>
      <c r="G904" s="2"/>
      <c r="H904" s="6">
        <f t="shared" si="14"/>
        <v>0</v>
      </c>
      <c r="I904" s="4"/>
      <c r="J904" s="4"/>
      <c r="K904" s="4"/>
    </row>
    <row r="905" spans="2:11" ht="13.5" x14ac:dyDescent="0.35">
      <c r="B905" s="3">
        <v>43315</v>
      </c>
      <c r="C905" s="2">
        <v>1.84</v>
      </c>
      <c r="D905" s="2">
        <v>1.8244</v>
      </c>
      <c r="E905" s="2">
        <v>83529</v>
      </c>
      <c r="F905" s="2"/>
      <c r="G905" s="2"/>
      <c r="H905" s="6">
        <f t="shared" si="14"/>
        <v>-2.1244635193133087E-2</v>
      </c>
      <c r="I905" s="4"/>
      <c r="J905" s="4"/>
      <c r="K905" s="4"/>
    </row>
    <row r="906" spans="2:11" ht="13.5" x14ac:dyDescent="0.35">
      <c r="B906" s="3">
        <v>43318</v>
      </c>
      <c r="C906" s="2">
        <v>1.8</v>
      </c>
      <c r="D906" s="2">
        <v>1.7847</v>
      </c>
      <c r="E906" s="2">
        <v>43318</v>
      </c>
      <c r="F906" s="2"/>
      <c r="G906" s="2"/>
      <c r="H906" s="6">
        <f t="shared" si="14"/>
        <v>-2.1760578820434154E-2</v>
      </c>
      <c r="I906" s="4"/>
      <c r="J906" s="4"/>
      <c r="K906" s="4"/>
    </row>
    <row r="907" spans="2:11" ht="13.5" x14ac:dyDescent="0.35">
      <c r="B907" s="3">
        <v>43319</v>
      </c>
      <c r="C907" s="2">
        <v>1.77</v>
      </c>
      <c r="D907" s="2">
        <v>1.7549999999999999</v>
      </c>
      <c r="E907" s="2">
        <v>143995</v>
      </c>
      <c r="F907" s="2"/>
      <c r="G907" s="2"/>
      <c r="H907" s="6">
        <f t="shared" si="14"/>
        <v>-1.6641452344931956E-2</v>
      </c>
      <c r="I907" s="4"/>
      <c r="J907" s="4"/>
      <c r="K907" s="4"/>
    </row>
    <row r="908" spans="2:11" ht="13.5" x14ac:dyDescent="0.35">
      <c r="B908" s="3">
        <v>43320</v>
      </c>
      <c r="C908" s="2">
        <v>1.73</v>
      </c>
      <c r="D908" s="2">
        <v>1.7153</v>
      </c>
      <c r="E908" s="2">
        <v>274627</v>
      </c>
      <c r="F908" s="2"/>
      <c r="G908" s="2"/>
      <c r="H908" s="6">
        <f t="shared" si="14"/>
        <v>-2.2621082621082533E-2</v>
      </c>
      <c r="I908" s="4"/>
      <c r="J908" s="4"/>
      <c r="K908" s="4"/>
    </row>
    <row r="909" spans="2:11" ht="13.5" x14ac:dyDescent="0.35">
      <c r="B909" s="3">
        <v>43321</v>
      </c>
      <c r="C909" s="2">
        <v>1.73</v>
      </c>
      <c r="D909" s="2">
        <v>1.7153</v>
      </c>
      <c r="E909" s="2">
        <v>69535</v>
      </c>
      <c r="F909" s="2"/>
      <c r="G909" s="2"/>
      <c r="H909" s="6">
        <f t="shared" si="14"/>
        <v>0</v>
      </c>
      <c r="I909" s="4"/>
      <c r="J909" s="4"/>
      <c r="K909" s="4"/>
    </row>
    <row r="910" spans="2:11" ht="13.5" x14ac:dyDescent="0.35">
      <c r="B910" s="3">
        <v>43322</v>
      </c>
      <c r="C910" s="2">
        <v>1.76</v>
      </c>
      <c r="D910" s="2">
        <v>1.7450000000000001</v>
      </c>
      <c r="E910" s="2">
        <v>71876</v>
      </c>
      <c r="F910" s="2"/>
      <c r="G910" s="2"/>
      <c r="H910" s="6">
        <f t="shared" si="14"/>
        <v>1.731475543636685E-2</v>
      </c>
      <c r="I910" s="4"/>
      <c r="J910" s="4"/>
      <c r="K910" s="4"/>
    </row>
    <row r="911" spans="2:11" ht="13.5" x14ac:dyDescent="0.35">
      <c r="B911" s="3">
        <v>43326</v>
      </c>
      <c r="C911" s="2">
        <v>1.75</v>
      </c>
      <c r="D911" s="2">
        <v>1.7351000000000001</v>
      </c>
      <c r="E911" s="2">
        <v>23963</v>
      </c>
      <c r="F911" s="2"/>
      <c r="G911" s="2"/>
      <c r="H911" s="6">
        <f t="shared" si="14"/>
        <v>-5.6733524355300968E-3</v>
      </c>
      <c r="I911" s="4"/>
      <c r="J911" s="4"/>
      <c r="K911" s="4"/>
    </row>
    <row r="912" spans="2:11" ht="13.5" x14ac:dyDescent="0.35">
      <c r="B912" s="3">
        <v>43327</v>
      </c>
      <c r="C912" s="2">
        <v>1.77</v>
      </c>
      <c r="D912" s="2">
        <v>1.7549999999999999</v>
      </c>
      <c r="E912" s="2">
        <v>56553</v>
      </c>
      <c r="F912" s="2"/>
      <c r="G912" s="2"/>
      <c r="H912" s="6">
        <f t="shared" si="14"/>
        <v>1.1469079591954243E-2</v>
      </c>
      <c r="I912" s="4"/>
      <c r="J912" s="4"/>
      <c r="K912" s="4"/>
    </row>
    <row r="913" spans="2:11" ht="13.5" x14ac:dyDescent="0.35">
      <c r="B913" s="3">
        <v>43328</v>
      </c>
      <c r="C913" s="2">
        <v>1.87</v>
      </c>
      <c r="D913" s="2">
        <v>1.8541000000000001</v>
      </c>
      <c r="E913" s="2">
        <v>147792</v>
      </c>
      <c r="F913" s="2"/>
      <c r="G913" s="2"/>
      <c r="H913" s="6">
        <f t="shared" si="14"/>
        <v>5.646723646723658E-2</v>
      </c>
      <c r="I913" s="4"/>
      <c r="J913" s="4"/>
      <c r="K913" s="4"/>
    </row>
    <row r="914" spans="2:11" ht="13.5" x14ac:dyDescent="0.35">
      <c r="B914" s="3">
        <v>43329</v>
      </c>
      <c r="C914" s="2">
        <v>1.85</v>
      </c>
      <c r="D914" s="2">
        <v>1.8343</v>
      </c>
      <c r="E914" s="2">
        <v>268584</v>
      </c>
      <c r="F914" s="2"/>
      <c r="G914" s="2"/>
      <c r="H914" s="6">
        <f t="shared" si="14"/>
        <v>-1.0679035650720047E-2</v>
      </c>
      <c r="I914" s="4"/>
      <c r="J914" s="4"/>
      <c r="K914" s="4"/>
    </row>
    <row r="915" spans="2:11" ht="13.5" x14ac:dyDescent="0.35">
      <c r="B915" s="3">
        <v>43332</v>
      </c>
      <c r="C915" s="2">
        <v>1.9</v>
      </c>
      <c r="D915" s="2">
        <v>1.8838999999999999</v>
      </c>
      <c r="E915" s="2">
        <v>34159</v>
      </c>
      <c r="F915" s="2"/>
      <c r="G915" s="2"/>
      <c r="H915" s="6">
        <f t="shared" si="14"/>
        <v>2.7040287848225406E-2</v>
      </c>
      <c r="I915" s="4"/>
      <c r="J915" s="4"/>
      <c r="K915" s="4"/>
    </row>
    <row r="916" spans="2:11" ht="13.5" x14ac:dyDescent="0.35">
      <c r="B916" s="3">
        <v>43335</v>
      </c>
      <c r="C916" s="2">
        <v>1.89</v>
      </c>
      <c r="D916" s="2">
        <v>1.8738999999999999</v>
      </c>
      <c r="E916" s="2">
        <v>21466</v>
      </c>
      <c r="F916" s="2"/>
      <c r="G916" s="2"/>
      <c r="H916" s="6">
        <f t="shared" si="14"/>
        <v>-5.3081373745952594E-3</v>
      </c>
      <c r="I916" s="4"/>
      <c r="J916" s="4"/>
      <c r="K916" s="4"/>
    </row>
    <row r="917" spans="2:11" ht="13.5" x14ac:dyDescent="0.35">
      <c r="B917" s="3">
        <v>43336</v>
      </c>
      <c r="C917" s="2">
        <v>1.9</v>
      </c>
      <c r="D917" s="2">
        <v>1.8838999999999999</v>
      </c>
      <c r="E917" s="2">
        <v>50051</v>
      </c>
      <c r="F917" s="2"/>
      <c r="G917" s="2"/>
      <c r="H917" s="6">
        <f t="shared" si="14"/>
        <v>5.3364640589145685E-3</v>
      </c>
      <c r="I917" s="4"/>
      <c r="J917" s="4"/>
      <c r="K917" s="4"/>
    </row>
    <row r="918" spans="2:11" ht="13.5" x14ac:dyDescent="0.35">
      <c r="B918" s="3">
        <v>43339</v>
      </c>
      <c r="C918" s="2">
        <v>1.98</v>
      </c>
      <c r="D918" s="2">
        <v>1.9632000000000001</v>
      </c>
      <c r="E918" s="2">
        <v>148690</v>
      </c>
      <c r="F918" s="2"/>
      <c r="G918" s="2"/>
      <c r="H918" s="6">
        <f t="shared" si="14"/>
        <v>4.2093529380540451E-2</v>
      </c>
      <c r="I918" s="4"/>
      <c r="J918" s="4"/>
      <c r="K918" s="4"/>
    </row>
    <row r="919" spans="2:11" ht="13.5" x14ac:dyDescent="0.35">
      <c r="B919" s="3">
        <v>43340</v>
      </c>
      <c r="C919" s="2">
        <v>2.04</v>
      </c>
      <c r="D919" s="2">
        <v>2.0226999999999999</v>
      </c>
      <c r="E919" s="2">
        <v>355895</v>
      </c>
      <c r="F919" s="2"/>
      <c r="G919" s="2"/>
      <c r="H919" s="6">
        <f t="shared" si="14"/>
        <v>3.0307660961695133E-2</v>
      </c>
      <c r="I919" s="4"/>
      <c r="J919" s="4"/>
      <c r="K919" s="4"/>
    </row>
    <row r="920" spans="2:11" ht="13.5" x14ac:dyDescent="0.35">
      <c r="B920" s="3">
        <v>43341</v>
      </c>
      <c r="C920" s="2">
        <v>1.98</v>
      </c>
      <c r="D920" s="2">
        <v>1.9632000000000001</v>
      </c>
      <c r="E920" s="2">
        <v>110308</v>
      </c>
      <c r="F920" s="2"/>
      <c r="G920" s="2"/>
      <c r="H920" s="6">
        <f t="shared" si="14"/>
        <v>-2.9416126959015122E-2</v>
      </c>
      <c r="I920" s="4"/>
      <c r="J920" s="4"/>
      <c r="K920" s="4"/>
    </row>
    <row r="921" spans="2:11" ht="13.5" x14ac:dyDescent="0.35">
      <c r="B921" s="3">
        <v>43342</v>
      </c>
      <c r="C921" s="2">
        <v>1.97</v>
      </c>
      <c r="D921" s="2">
        <v>1.9533</v>
      </c>
      <c r="E921" s="2">
        <v>65601</v>
      </c>
      <c r="F921" s="2"/>
      <c r="G921" s="2"/>
      <c r="H921" s="6">
        <f t="shared" si="14"/>
        <v>-5.0427872860635799E-3</v>
      </c>
      <c r="I921" s="4"/>
      <c r="J921" s="4"/>
      <c r="K921" s="4"/>
    </row>
    <row r="922" spans="2:11" ht="13.5" x14ac:dyDescent="0.35">
      <c r="B922" s="3">
        <v>43343</v>
      </c>
      <c r="C922" s="2">
        <v>2.0099999999999998</v>
      </c>
      <c r="D922" s="2">
        <v>1.9928999999999999</v>
      </c>
      <c r="E922" s="2">
        <v>149673</v>
      </c>
      <c r="F922" s="2"/>
      <c r="G922" s="2"/>
      <c r="H922" s="6">
        <f t="shared" si="14"/>
        <v>2.0273383504837893E-2</v>
      </c>
      <c r="I922" s="4"/>
      <c r="J922" s="4"/>
      <c r="K922" s="4"/>
    </row>
    <row r="923" spans="2:11" ht="13.5" x14ac:dyDescent="0.35">
      <c r="B923" s="3">
        <v>43346</v>
      </c>
      <c r="C923" s="2">
        <v>1.98</v>
      </c>
      <c r="D923" s="2">
        <v>1.9632000000000001</v>
      </c>
      <c r="E923" s="2">
        <v>31183</v>
      </c>
      <c r="F923" s="2"/>
      <c r="G923" s="2"/>
      <c r="H923" s="6">
        <f t="shared" si="14"/>
        <v>-1.4902905313864137E-2</v>
      </c>
      <c r="I923" s="4"/>
      <c r="J923" s="4"/>
      <c r="K923" s="4"/>
    </row>
    <row r="924" spans="2:11" ht="13.5" x14ac:dyDescent="0.35">
      <c r="B924" s="3">
        <v>43347</v>
      </c>
      <c r="C924" s="2">
        <v>1.94</v>
      </c>
      <c r="D924" s="2">
        <v>1.9235</v>
      </c>
      <c r="E924" s="2">
        <v>13283</v>
      </c>
      <c r="F924" s="2"/>
      <c r="G924" s="2"/>
      <c r="H924" s="6">
        <f t="shared" si="14"/>
        <v>-2.0222086389568086E-2</v>
      </c>
      <c r="I924" s="4"/>
      <c r="J924" s="4"/>
      <c r="K924" s="4"/>
    </row>
    <row r="925" spans="2:11" ht="13.5" x14ac:dyDescent="0.35">
      <c r="B925" s="3">
        <v>43348</v>
      </c>
      <c r="C925" s="2">
        <v>1.89</v>
      </c>
      <c r="D925" s="2">
        <v>1.8738999999999999</v>
      </c>
      <c r="E925" s="2">
        <v>93497</v>
      </c>
      <c r="F925" s="2"/>
      <c r="G925" s="2"/>
      <c r="H925" s="6">
        <f t="shared" si="14"/>
        <v>-2.5786327008058274E-2</v>
      </c>
      <c r="I925" s="4"/>
      <c r="J925" s="4"/>
      <c r="K925" s="4"/>
    </row>
    <row r="926" spans="2:11" ht="13.5" x14ac:dyDescent="0.35">
      <c r="B926" s="3">
        <v>43349</v>
      </c>
      <c r="C926" s="2">
        <v>1.84</v>
      </c>
      <c r="D926" s="2">
        <v>1.8244</v>
      </c>
      <c r="E926" s="2">
        <v>144169</v>
      </c>
      <c r="F926" s="2"/>
      <c r="G926" s="2"/>
      <c r="H926" s="6">
        <f t="shared" si="14"/>
        <v>-2.6415497091627025E-2</v>
      </c>
      <c r="I926" s="4"/>
      <c r="J926" s="4"/>
      <c r="K926" s="4"/>
    </row>
    <row r="927" spans="2:11" ht="13.5" x14ac:dyDescent="0.35">
      <c r="B927" s="3">
        <v>43350</v>
      </c>
      <c r="C927" s="2">
        <v>1.94</v>
      </c>
      <c r="D927" s="2">
        <v>1.9235</v>
      </c>
      <c r="E927" s="2">
        <v>40161</v>
      </c>
      <c r="F927" s="2"/>
      <c r="G927" s="2"/>
      <c r="H927" s="6">
        <f t="shared" si="14"/>
        <v>5.4319228239421161E-2</v>
      </c>
      <c r="I927" s="4"/>
      <c r="J927" s="4"/>
      <c r="K927" s="4"/>
    </row>
    <row r="928" spans="2:11" ht="13.5" x14ac:dyDescent="0.35">
      <c r="B928" s="3">
        <v>43353</v>
      </c>
      <c r="C928" s="2">
        <v>1.9</v>
      </c>
      <c r="D928" s="2">
        <v>1.8838999999999999</v>
      </c>
      <c r="E928" s="2">
        <v>54935</v>
      </c>
      <c r="F928" s="2"/>
      <c r="G928" s="2"/>
      <c r="H928" s="6">
        <f t="shared" si="14"/>
        <v>-2.0587470756433628E-2</v>
      </c>
      <c r="I928" s="4"/>
      <c r="J928" s="4"/>
      <c r="K928" s="4"/>
    </row>
    <row r="929" spans="2:11" ht="13.5" x14ac:dyDescent="0.35">
      <c r="B929" s="3">
        <v>43355</v>
      </c>
      <c r="C929" s="2">
        <v>1.85</v>
      </c>
      <c r="D929" s="2">
        <v>1.8343</v>
      </c>
      <c r="E929" s="2">
        <v>52645</v>
      </c>
      <c r="F929" s="2"/>
      <c r="G929" s="2"/>
      <c r="H929" s="6">
        <f t="shared" si="14"/>
        <v>-2.6328361377992392E-2</v>
      </c>
      <c r="I929" s="4"/>
      <c r="J929" s="4"/>
      <c r="K929" s="4"/>
    </row>
    <row r="930" spans="2:11" ht="13.5" x14ac:dyDescent="0.35">
      <c r="B930" s="3">
        <v>43356</v>
      </c>
      <c r="C930" s="2">
        <v>1.84</v>
      </c>
      <c r="D930" s="2">
        <v>1.8244</v>
      </c>
      <c r="E930" s="2">
        <v>56892</v>
      </c>
      <c r="F930" s="2"/>
      <c r="G930" s="2"/>
      <c r="H930" s="6">
        <f t="shared" si="14"/>
        <v>-5.3971542277708225E-3</v>
      </c>
      <c r="I930" s="4"/>
      <c r="J930" s="4"/>
      <c r="K930" s="4"/>
    </row>
    <row r="931" spans="2:11" ht="13.5" x14ac:dyDescent="0.35">
      <c r="B931" s="3">
        <v>43357</v>
      </c>
      <c r="C931" s="2">
        <v>1.84</v>
      </c>
      <c r="D931" s="2">
        <v>1.8244</v>
      </c>
      <c r="E931" s="2">
        <v>37325</v>
      </c>
      <c r="F931" s="2"/>
      <c r="G931" s="2"/>
      <c r="H931" s="6">
        <f t="shared" si="14"/>
        <v>0</v>
      </c>
      <c r="I931" s="4"/>
      <c r="J931" s="4"/>
      <c r="K931" s="4"/>
    </row>
    <row r="932" spans="2:11" ht="13.5" x14ac:dyDescent="0.35">
      <c r="B932" s="3">
        <v>43360</v>
      </c>
      <c r="C932" s="2">
        <v>1.75</v>
      </c>
      <c r="D932" s="2">
        <v>1.7351000000000001</v>
      </c>
      <c r="E932" s="2">
        <v>328614</v>
      </c>
      <c r="F932" s="2"/>
      <c r="G932" s="2"/>
      <c r="H932" s="6">
        <f t="shared" si="14"/>
        <v>-4.8947599210699369E-2</v>
      </c>
      <c r="I932" s="4"/>
      <c r="J932" s="4"/>
      <c r="K932" s="4"/>
    </row>
    <row r="933" spans="2:11" ht="13.5" x14ac:dyDescent="0.35">
      <c r="B933" s="3">
        <v>43361</v>
      </c>
      <c r="C933" s="2">
        <v>1.8</v>
      </c>
      <c r="D933" s="2">
        <v>1.7847</v>
      </c>
      <c r="E933" s="2">
        <v>88848</v>
      </c>
      <c r="F933" s="2"/>
      <c r="G933" s="2"/>
      <c r="H933" s="6">
        <f t="shared" si="14"/>
        <v>2.8586248631202734E-2</v>
      </c>
      <c r="I933" s="4"/>
      <c r="J933" s="4"/>
      <c r="K933" s="4"/>
    </row>
    <row r="934" spans="2:11" ht="13.5" x14ac:dyDescent="0.35">
      <c r="B934" s="3">
        <v>43362</v>
      </c>
      <c r="C934" s="2">
        <v>1.79</v>
      </c>
      <c r="D934" s="2">
        <v>1.7747999999999999</v>
      </c>
      <c r="E934" s="2">
        <v>50959</v>
      </c>
      <c r="F934" s="2"/>
      <c r="G934" s="2"/>
      <c r="H934" s="6">
        <f t="shared" si="14"/>
        <v>-5.5471507816439855E-3</v>
      </c>
      <c r="I934" s="4"/>
      <c r="J934" s="4"/>
      <c r="K934" s="4"/>
    </row>
    <row r="935" spans="2:11" ht="13.5" x14ac:dyDescent="0.35">
      <c r="B935" s="3">
        <v>43363</v>
      </c>
      <c r="C935" s="2">
        <v>1.79</v>
      </c>
      <c r="D935" s="2">
        <v>1.7747999999999999</v>
      </c>
      <c r="E935" s="2">
        <v>13288</v>
      </c>
      <c r="F935" s="2"/>
      <c r="G935" s="2"/>
      <c r="H935" s="6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1.75</v>
      </c>
      <c r="D936" s="2">
        <v>1.7351000000000001</v>
      </c>
      <c r="E936" s="2">
        <v>161130</v>
      </c>
      <c r="F936" s="2"/>
      <c r="G936" s="2"/>
      <c r="H936" s="6">
        <f t="shared" si="14"/>
        <v>-2.2368717601983237E-2</v>
      </c>
      <c r="I936" s="4"/>
      <c r="J936" s="4"/>
      <c r="K936" s="4"/>
    </row>
    <row r="937" spans="2:11" ht="13.5" x14ac:dyDescent="0.35">
      <c r="B937" s="3">
        <v>43367</v>
      </c>
      <c r="C937" s="2">
        <v>1.75</v>
      </c>
      <c r="D937" s="2">
        <v>1.7351000000000001</v>
      </c>
      <c r="E937" s="2">
        <v>12605</v>
      </c>
      <c r="F937" s="2"/>
      <c r="G937" s="2"/>
      <c r="H937" s="6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1.75</v>
      </c>
      <c r="D938" s="2">
        <v>1.7351000000000001</v>
      </c>
      <c r="E938" s="2">
        <v>36032</v>
      </c>
      <c r="F938" s="2"/>
      <c r="G938" s="2"/>
      <c r="H938" s="6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1.74</v>
      </c>
      <c r="D939" s="2">
        <v>1.7252000000000001</v>
      </c>
      <c r="E939" s="2">
        <v>64977</v>
      </c>
      <c r="F939" s="2"/>
      <c r="G939" s="2"/>
      <c r="H939" s="6">
        <f t="shared" si="14"/>
        <v>-5.705723013082831E-3</v>
      </c>
      <c r="I939" s="4"/>
      <c r="J939" s="4"/>
      <c r="K939" s="4"/>
    </row>
    <row r="940" spans="2:11" ht="13.5" x14ac:dyDescent="0.35">
      <c r="B940" s="3">
        <v>43370</v>
      </c>
      <c r="C940" s="2">
        <v>1.78</v>
      </c>
      <c r="D940" s="2">
        <v>1.7648999999999999</v>
      </c>
      <c r="E940" s="2">
        <v>98565</v>
      </c>
      <c r="F940" s="2"/>
      <c r="G940" s="2"/>
      <c r="H940" s="6">
        <f t="shared" si="14"/>
        <v>2.301182471597487E-2</v>
      </c>
      <c r="I940" s="4"/>
      <c r="J940" s="4"/>
      <c r="K940" s="4"/>
    </row>
    <row r="941" spans="2:11" ht="13.5" x14ac:dyDescent="0.35">
      <c r="B941" s="3">
        <v>43371</v>
      </c>
      <c r="C941" s="2">
        <v>1.83</v>
      </c>
      <c r="D941" s="2">
        <v>1.8144</v>
      </c>
      <c r="E941" s="2">
        <v>421971</v>
      </c>
      <c r="F941" s="2"/>
      <c r="G941" s="2"/>
      <c r="H941" s="6">
        <f t="shared" si="14"/>
        <v>2.8046914839367727E-2</v>
      </c>
      <c r="I941" s="4"/>
      <c r="J941" s="4"/>
      <c r="K941" s="4"/>
    </row>
    <row r="942" spans="2:11" ht="13.5" x14ac:dyDescent="0.35">
      <c r="B942" s="3">
        <v>43374</v>
      </c>
      <c r="C942" s="2">
        <v>1.8</v>
      </c>
      <c r="D942" s="2">
        <v>1.7847</v>
      </c>
      <c r="E942" s="2">
        <v>60550</v>
      </c>
      <c r="F942" s="2"/>
      <c r="G942" s="2"/>
      <c r="H942" s="6">
        <f t="shared" si="14"/>
        <v>-1.6369047619047651E-2</v>
      </c>
      <c r="I942" s="4"/>
      <c r="J942" s="4"/>
      <c r="K942" s="4"/>
    </row>
    <row r="943" spans="2:11" ht="13.5" x14ac:dyDescent="0.35">
      <c r="B943" s="3">
        <v>43375</v>
      </c>
      <c r="C943" s="2">
        <v>1.73</v>
      </c>
      <c r="D943" s="2">
        <v>1.7153</v>
      </c>
      <c r="E943" s="2">
        <v>150919</v>
      </c>
      <c r="F943" s="2"/>
      <c r="G943" s="2"/>
      <c r="H943" s="6">
        <f t="shared" si="14"/>
        <v>-3.8886087297584977E-2</v>
      </c>
      <c r="I943" s="4"/>
      <c r="J943" s="4"/>
      <c r="K943" s="4"/>
    </row>
    <row r="944" spans="2:11" ht="13.5" x14ac:dyDescent="0.35">
      <c r="B944" s="3">
        <v>43376</v>
      </c>
      <c r="C944" s="2">
        <v>1.66</v>
      </c>
      <c r="D944" s="2">
        <v>1.6458999999999999</v>
      </c>
      <c r="E944" s="2">
        <v>217356</v>
      </c>
      <c r="F944" s="2"/>
      <c r="G944" s="2"/>
      <c r="H944" s="6">
        <f t="shared" si="14"/>
        <v>-4.0459394858042397E-2</v>
      </c>
      <c r="I944" s="4"/>
      <c r="J944" s="4"/>
      <c r="K944" s="4"/>
    </row>
    <row r="945" spans="2:11" ht="13.5" x14ac:dyDescent="0.35">
      <c r="B945" s="3">
        <v>43377</v>
      </c>
      <c r="C945" s="2">
        <v>1.61</v>
      </c>
      <c r="D945" s="2">
        <v>1.5963000000000001</v>
      </c>
      <c r="E945" s="2">
        <v>148803</v>
      </c>
      <c r="F945" s="2"/>
      <c r="G945" s="2"/>
      <c r="H945" s="6">
        <f t="shared" si="14"/>
        <v>-3.0135488182757075E-2</v>
      </c>
      <c r="I945" s="4"/>
      <c r="J945" s="4"/>
      <c r="K945" s="4"/>
    </row>
    <row r="946" spans="2:11" ht="13.5" x14ac:dyDescent="0.35">
      <c r="B946" s="3">
        <v>43378</v>
      </c>
      <c r="C946" s="2">
        <v>1.65</v>
      </c>
      <c r="D946" s="2">
        <v>1.6359999999999999</v>
      </c>
      <c r="E946" s="2">
        <v>230732</v>
      </c>
      <c r="F946" s="2"/>
      <c r="G946" s="2"/>
      <c r="H946" s="6">
        <f t="shared" si="14"/>
        <v>2.487001190252449E-2</v>
      </c>
      <c r="I946" s="4"/>
      <c r="J946" s="4"/>
      <c r="K946" s="4"/>
    </row>
    <row r="947" spans="2:11" ht="13.5" x14ac:dyDescent="0.35">
      <c r="B947" s="3">
        <v>43381</v>
      </c>
      <c r="C947" s="2">
        <v>1.65</v>
      </c>
      <c r="D947" s="2">
        <v>1.6359999999999999</v>
      </c>
      <c r="E947" s="2">
        <v>125044</v>
      </c>
      <c r="F947" s="2"/>
      <c r="G947" s="2"/>
      <c r="H947" s="6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1.61</v>
      </c>
      <c r="D948" s="2">
        <v>1.5963000000000001</v>
      </c>
      <c r="E948" s="2">
        <v>140576</v>
      </c>
      <c r="F948" s="2"/>
      <c r="G948" s="2"/>
      <c r="H948" s="6">
        <f t="shared" si="14"/>
        <v>-2.4266503667481572E-2</v>
      </c>
      <c r="I948" s="4"/>
      <c r="J948" s="4"/>
      <c r="K948" s="4"/>
    </row>
    <row r="949" spans="2:11" ht="13.5" x14ac:dyDescent="0.35">
      <c r="B949" s="3">
        <v>43383</v>
      </c>
      <c r="C949" s="2">
        <v>1.59</v>
      </c>
      <c r="D949" s="2">
        <v>1.5765</v>
      </c>
      <c r="E949" s="2">
        <v>149024</v>
      </c>
      <c r="F949" s="2"/>
      <c r="G949" s="2"/>
      <c r="H949" s="6">
        <f t="shared" si="14"/>
        <v>-1.2403683518135714E-2</v>
      </c>
      <c r="I949" s="4"/>
      <c r="J949" s="4"/>
      <c r="K949" s="4"/>
    </row>
    <row r="950" spans="2:11" ht="13.5" x14ac:dyDescent="0.35">
      <c r="B950" s="3">
        <v>43384</v>
      </c>
      <c r="C950" s="2">
        <v>1.51</v>
      </c>
      <c r="D950" s="2">
        <v>1.4972000000000001</v>
      </c>
      <c r="E950" s="2">
        <v>237767</v>
      </c>
      <c r="F950" s="2"/>
      <c r="G950" s="2"/>
      <c r="H950" s="6">
        <f t="shared" si="14"/>
        <v>-5.0301300348874041E-2</v>
      </c>
      <c r="I950" s="4"/>
      <c r="J950" s="4"/>
      <c r="K950" s="4"/>
    </row>
    <row r="951" spans="2:11" ht="13.5" x14ac:dyDescent="0.35">
      <c r="B951" s="3">
        <v>43385</v>
      </c>
      <c r="C951" s="2">
        <v>1.5</v>
      </c>
      <c r="D951" s="2">
        <v>1.4873000000000001</v>
      </c>
      <c r="E951" s="2">
        <v>108627</v>
      </c>
      <c r="F951" s="2"/>
      <c r="G951" s="2"/>
      <c r="H951" s="6">
        <f t="shared" si="14"/>
        <v>-6.6123430403419847E-3</v>
      </c>
      <c r="I951" s="4"/>
      <c r="J951" s="4"/>
      <c r="K951" s="4"/>
    </row>
    <row r="952" spans="2:11" ht="13.5" x14ac:dyDescent="0.35">
      <c r="B952" s="3">
        <v>43389</v>
      </c>
      <c r="C952" s="2">
        <v>1.49</v>
      </c>
      <c r="D952" s="2">
        <v>1.4773000000000001</v>
      </c>
      <c r="E952" s="2">
        <v>76883</v>
      </c>
      <c r="F952" s="2"/>
      <c r="G952" s="2"/>
      <c r="H952" s="6">
        <f t="shared" si="14"/>
        <v>-6.7235930881463114E-3</v>
      </c>
      <c r="I952" s="4"/>
      <c r="J952" s="4"/>
      <c r="K952" s="4"/>
    </row>
    <row r="953" spans="2:11" ht="13.5" x14ac:dyDescent="0.35">
      <c r="B953" s="3">
        <v>43390</v>
      </c>
      <c r="C953" s="2">
        <v>1.45</v>
      </c>
      <c r="D953" s="2">
        <v>1.4377</v>
      </c>
      <c r="E953" s="2">
        <v>89056</v>
      </c>
      <c r="F953" s="2"/>
      <c r="G953" s="2"/>
      <c r="H953" s="6">
        <f t="shared" si="14"/>
        <v>-2.6805658972449794E-2</v>
      </c>
      <c r="I953" s="4"/>
      <c r="J953" s="4"/>
      <c r="K953" s="4"/>
    </row>
    <row r="954" spans="2:11" ht="13.5" x14ac:dyDescent="0.35">
      <c r="B954" s="3">
        <v>43391</v>
      </c>
      <c r="C954" s="2">
        <v>1.43</v>
      </c>
      <c r="D954" s="2">
        <v>1.4177999999999999</v>
      </c>
      <c r="E954" s="2">
        <v>42369</v>
      </c>
      <c r="F954" s="2"/>
      <c r="G954" s="2"/>
      <c r="H954" s="6">
        <f t="shared" si="14"/>
        <v>-1.3841552479655024E-2</v>
      </c>
      <c r="I954" s="4"/>
      <c r="J954" s="4"/>
      <c r="K954" s="4"/>
    </row>
    <row r="955" spans="2:11" ht="13.5" x14ac:dyDescent="0.35">
      <c r="B955" s="3">
        <v>43392</v>
      </c>
      <c r="C955" s="2">
        <v>1.48</v>
      </c>
      <c r="D955" s="2">
        <v>1.4674</v>
      </c>
      <c r="E955" s="2">
        <v>68126</v>
      </c>
      <c r="F955" s="2"/>
      <c r="G955" s="2"/>
      <c r="H955" s="6">
        <f t="shared" si="14"/>
        <v>3.498377768373543E-2</v>
      </c>
      <c r="I955" s="4"/>
      <c r="J955" s="4"/>
      <c r="K955" s="4"/>
    </row>
    <row r="956" spans="2:11" ht="13.5" x14ac:dyDescent="0.35">
      <c r="B956" s="3">
        <v>43395</v>
      </c>
      <c r="C956" s="2">
        <v>1.5</v>
      </c>
      <c r="D956" s="2">
        <v>1.4873000000000001</v>
      </c>
      <c r="E956" s="2">
        <v>28288</v>
      </c>
      <c r="F956" s="2"/>
      <c r="G956" s="2"/>
      <c r="H956" s="6">
        <f t="shared" si="14"/>
        <v>1.3561401117623027E-2</v>
      </c>
      <c r="I956" s="4"/>
      <c r="J956" s="4"/>
      <c r="K956" s="4"/>
    </row>
    <row r="957" spans="2:11" ht="13.5" x14ac:dyDescent="0.35">
      <c r="B957" s="3">
        <v>43396</v>
      </c>
      <c r="C957" s="2">
        <v>1.46</v>
      </c>
      <c r="D957" s="2">
        <v>1.4476</v>
      </c>
      <c r="E957" s="2">
        <v>61110</v>
      </c>
      <c r="F957" s="2"/>
      <c r="G957" s="2"/>
      <c r="H957" s="6">
        <f t="shared" si="14"/>
        <v>-2.6692664559940876E-2</v>
      </c>
      <c r="I957" s="4"/>
      <c r="J957" s="4"/>
      <c r="K957" s="4"/>
    </row>
    <row r="958" spans="2:11" ht="13.5" x14ac:dyDescent="0.35">
      <c r="B958" s="3">
        <v>43397</v>
      </c>
      <c r="C958" s="2">
        <v>1.38</v>
      </c>
      <c r="D958" s="2">
        <v>1.3683000000000001</v>
      </c>
      <c r="E958" s="2">
        <v>134305</v>
      </c>
      <c r="F958" s="2"/>
      <c r="G958" s="2"/>
      <c r="H958" s="6">
        <f t="shared" si="14"/>
        <v>-5.4780326056921749E-2</v>
      </c>
      <c r="I958" s="4"/>
      <c r="J958" s="4"/>
      <c r="K958" s="4"/>
    </row>
    <row r="959" spans="2:11" ht="13.5" x14ac:dyDescent="0.35">
      <c r="B959" s="3">
        <v>43398</v>
      </c>
      <c r="C959" s="2">
        <v>1.46</v>
      </c>
      <c r="D959" s="2">
        <v>1.4476</v>
      </c>
      <c r="E959" s="2">
        <v>172248</v>
      </c>
      <c r="F959" s="2"/>
      <c r="G959" s="2"/>
      <c r="H959" s="6">
        <f t="shared" si="14"/>
        <v>5.7955126799678375E-2</v>
      </c>
      <c r="I959" s="4"/>
      <c r="J959" s="4"/>
      <c r="K959" s="4"/>
    </row>
    <row r="960" spans="2:11" ht="13.5" x14ac:dyDescent="0.35">
      <c r="B960" s="3">
        <v>43399</v>
      </c>
      <c r="C960" s="2">
        <v>1.54</v>
      </c>
      <c r="D960" s="2">
        <v>1.5268999999999999</v>
      </c>
      <c r="E960" s="2">
        <v>414662</v>
      </c>
      <c r="F960" s="2"/>
      <c r="G960" s="2"/>
      <c r="H960" s="6">
        <f t="shared" si="14"/>
        <v>5.4780326056921749E-2</v>
      </c>
      <c r="I960" s="4"/>
      <c r="J960" s="4"/>
      <c r="K960" s="4"/>
    </row>
    <row r="961" spans="2:11" ht="13.5" x14ac:dyDescent="0.35">
      <c r="B961" s="3">
        <v>43402</v>
      </c>
      <c r="C961" s="2">
        <v>1.57</v>
      </c>
      <c r="D961" s="2">
        <v>1.5567</v>
      </c>
      <c r="E961" s="2">
        <v>449946</v>
      </c>
      <c r="F961" s="2"/>
      <c r="G961" s="2"/>
      <c r="H961" s="6">
        <f t="shared" si="14"/>
        <v>1.9516667758202929E-2</v>
      </c>
      <c r="I961" s="4"/>
      <c r="J961" s="4"/>
      <c r="K961" s="4"/>
    </row>
    <row r="962" spans="2:11" ht="13.5" x14ac:dyDescent="0.35">
      <c r="B962" s="3">
        <v>43403</v>
      </c>
      <c r="C962" s="2">
        <v>1.5</v>
      </c>
      <c r="D962" s="2">
        <v>1.4873000000000001</v>
      </c>
      <c r="E962" s="2">
        <v>102921</v>
      </c>
      <c r="F962" s="2"/>
      <c r="G962" s="2"/>
      <c r="H962" s="6">
        <f t="shared" si="14"/>
        <v>-4.4581486477805556E-2</v>
      </c>
      <c r="I962" s="4"/>
      <c r="J962" s="4"/>
      <c r="K962" s="4"/>
    </row>
    <row r="963" spans="2:11" ht="13.5" x14ac:dyDescent="0.35">
      <c r="B963" s="3">
        <v>43404</v>
      </c>
      <c r="C963" s="2">
        <v>1.48</v>
      </c>
      <c r="D963" s="2">
        <v>1.4674</v>
      </c>
      <c r="E963" s="2">
        <v>98261</v>
      </c>
      <c r="F963" s="2"/>
      <c r="G963" s="2"/>
      <c r="H963" s="6">
        <f t="shared" si="14"/>
        <v>-1.3379950245411167E-2</v>
      </c>
      <c r="I963" s="4"/>
      <c r="J963" s="4"/>
      <c r="K963" s="4"/>
    </row>
    <row r="964" spans="2:11" ht="13.5" x14ac:dyDescent="0.35">
      <c r="B964" s="3">
        <v>43405</v>
      </c>
      <c r="C964" s="2">
        <v>1.54</v>
      </c>
      <c r="D964" s="2">
        <v>1.5268999999999999</v>
      </c>
      <c r="E964" s="2">
        <v>211487</v>
      </c>
      <c r="F964" s="2"/>
      <c r="G964" s="2"/>
      <c r="H964" s="6">
        <f t="shared" si="14"/>
        <v>4.0547907864249617E-2</v>
      </c>
      <c r="I964" s="4"/>
      <c r="J964" s="4"/>
      <c r="K964" s="4"/>
    </row>
    <row r="965" spans="2:11" ht="13.5" x14ac:dyDescent="0.35">
      <c r="B965" s="3">
        <v>43406</v>
      </c>
      <c r="C965" s="2">
        <v>1.54</v>
      </c>
      <c r="D965" s="2">
        <v>1.5268999999999999</v>
      </c>
      <c r="E965" s="2">
        <v>34160</v>
      </c>
      <c r="F965" s="2"/>
      <c r="G965" s="2"/>
      <c r="H965" s="6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1.52</v>
      </c>
      <c r="D966" s="2">
        <v>1.5071000000000001</v>
      </c>
      <c r="E966" s="2">
        <v>44400</v>
      </c>
      <c r="F966" s="2"/>
      <c r="G966" s="2"/>
      <c r="H966" s="6">
        <f t="shared" si="14"/>
        <v>-1.2967450389678314E-2</v>
      </c>
      <c r="I966" s="4"/>
      <c r="J966" s="4"/>
      <c r="K966" s="4"/>
    </row>
    <row r="967" spans="2:11" ht="13.5" x14ac:dyDescent="0.35">
      <c r="B967" s="3">
        <v>43410</v>
      </c>
      <c r="C967" s="2">
        <v>1.49</v>
      </c>
      <c r="D967" s="2">
        <v>1.4773000000000001</v>
      </c>
      <c r="E967" s="2">
        <v>101521</v>
      </c>
      <c r="F967" s="2"/>
      <c r="G967" s="2"/>
      <c r="H967" s="6">
        <f t="shared" ref="H967:H1030" si="15">(D967-D966)/D966</f>
        <v>-1.9773074115851667E-2</v>
      </c>
      <c r="I967" s="4"/>
      <c r="J967" s="4"/>
      <c r="K967" s="4"/>
    </row>
    <row r="968" spans="2:11" ht="13.5" x14ac:dyDescent="0.35">
      <c r="B968" s="3">
        <v>43411</v>
      </c>
      <c r="C968" s="2">
        <v>1.53</v>
      </c>
      <c r="D968" s="2">
        <v>1.5169999999999999</v>
      </c>
      <c r="E968" s="2">
        <v>165312</v>
      </c>
      <c r="F968" s="2"/>
      <c r="G968" s="2"/>
      <c r="H968" s="6">
        <f t="shared" si="15"/>
        <v>2.6873350030460871E-2</v>
      </c>
      <c r="I968" s="4"/>
      <c r="J968" s="4"/>
      <c r="K968" s="4"/>
    </row>
    <row r="969" spans="2:11" ht="13.5" x14ac:dyDescent="0.35">
      <c r="B969" s="3">
        <v>43412</v>
      </c>
      <c r="C969" s="2">
        <v>1.53</v>
      </c>
      <c r="D969" s="2">
        <v>1.5169999999999999</v>
      </c>
      <c r="E969" s="2">
        <v>43635</v>
      </c>
      <c r="F969" s="2"/>
      <c r="G969" s="2"/>
      <c r="H969" s="6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1.62</v>
      </c>
      <c r="D970" s="2">
        <v>1.6062000000000001</v>
      </c>
      <c r="E970" s="2">
        <v>309101</v>
      </c>
      <c r="F970" s="2"/>
      <c r="G970" s="2"/>
      <c r="H970" s="6">
        <f t="shared" si="15"/>
        <v>5.8800263678312571E-2</v>
      </c>
      <c r="I970" s="4"/>
      <c r="J970" s="4"/>
      <c r="K970" s="4"/>
    </row>
    <row r="971" spans="2:11" ht="13.5" x14ac:dyDescent="0.35">
      <c r="B971" s="3">
        <v>43416</v>
      </c>
      <c r="C971" s="2">
        <v>1.71</v>
      </c>
      <c r="D971" s="2">
        <v>1.6955</v>
      </c>
      <c r="E971" s="2">
        <v>412806</v>
      </c>
      <c r="F971" s="2"/>
      <c r="G971" s="2"/>
      <c r="H971" s="6">
        <f t="shared" si="15"/>
        <v>5.5597061387124849E-2</v>
      </c>
      <c r="I971" s="4"/>
      <c r="J971" s="4"/>
      <c r="K971" s="4"/>
    </row>
    <row r="972" spans="2:11" ht="13.5" x14ac:dyDescent="0.35">
      <c r="B972" s="3">
        <v>43417</v>
      </c>
      <c r="C972" s="2">
        <v>1.81</v>
      </c>
      <c r="D972" s="2">
        <v>1.7946</v>
      </c>
      <c r="E972" s="2">
        <v>236697</v>
      </c>
      <c r="F972" s="2"/>
      <c r="G972" s="2"/>
      <c r="H972" s="6">
        <f t="shared" si="15"/>
        <v>5.8448835151872582E-2</v>
      </c>
      <c r="I972" s="4"/>
      <c r="J972" s="4"/>
      <c r="K972" s="4"/>
    </row>
    <row r="973" spans="2:11" ht="13.5" x14ac:dyDescent="0.35">
      <c r="B973" s="3">
        <v>43418</v>
      </c>
      <c r="C973" s="2">
        <v>1.89</v>
      </c>
      <c r="D973" s="2">
        <v>1.8738999999999999</v>
      </c>
      <c r="E973" s="2">
        <v>0</v>
      </c>
      <c r="F973" s="2"/>
      <c r="G973" s="2"/>
      <c r="H973" s="6">
        <f t="shared" si="15"/>
        <v>4.4188119915301423E-2</v>
      </c>
      <c r="I973" s="4"/>
      <c r="J973" s="4"/>
      <c r="K973" s="4"/>
    </row>
    <row r="974" spans="2:11" ht="13.5" x14ac:dyDescent="0.35">
      <c r="B974" s="3">
        <v>43419</v>
      </c>
      <c r="C974" s="2">
        <v>2</v>
      </c>
      <c r="D974" s="2">
        <v>1.9830000000000001</v>
      </c>
      <c r="E974" s="2">
        <v>1841718</v>
      </c>
      <c r="F974" s="2"/>
      <c r="G974" s="2"/>
      <c r="H974" s="6">
        <f t="shared" si="15"/>
        <v>5.822082288275799E-2</v>
      </c>
      <c r="I974" s="4"/>
      <c r="J974" s="4"/>
      <c r="K974" s="4"/>
    </row>
    <row r="975" spans="2:11" ht="13.5" x14ac:dyDescent="0.35">
      <c r="B975" s="3">
        <v>43420</v>
      </c>
      <c r="C975" s="2">
        <v>2</v>
      </c>
      <c r="D975" s="2">
        <v>1.9830000000000001</v>
      </c>
      <c r="E975" s="2">
        <v>972498</v>
      </c>
      <c r="F975" s="2"/>
      <c r="G975" s="2"/>
      <c r="H975" s="6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1.93</v>
      </c>
      <c r="D976" s="2">
        <v>1.9136</v>
      </c>
      <c r="E976" s="2">
        <v>365921</v>
      </c>
      <c r="F976" s="2"/>
      <c r="G976" s="2"/>
      <c r="H976" s="6">
        <f t="shared" si="15"/>
        <v>-3.499747856782659E-2</v>
      </c>
      <c r="I976" s="4"/>
      <c r="J976" s="4"/>
      <c r="K976" s="4"/>
    </row>
    <row r="977" spans="2:11" ht="13.5" x14ac:dyDescent="0.35">
      <c r="B977" s="3">
        <v>43425</v>
      </c>
      <c r="C977" s="2">
        <v>1.9</v>
      </c>
      <c r="D977" s="2">
        <v>1.8838999999999999</v>
      </c>
      <c r="E977" s="2">
        <v>229947</v>
      </c>
      <c r="F977" s="2"/>
      <c r="G977" s="2"/>
      <c r="H977" s="6">
        <f t="shared" si="15"/>
        <v>-1.5520484949832807E-2</v>
      </c>
      <c r="I977" s="4"/>
      <c r="J977" s="4"/>
      <c r="K977" s="4"/>
    </row>
    <row r="978" spans="2:11" ht="13.5" x14ac:dyDescent="0.35">
      <c r="B978" s="3">
        <v>43426</v>
      </c>
      <c r="C978" s="2">
        <v>2.0099999999999998</v>
      </c>
      <c r="D978" s="2">
        <v>1.9928999999999999</v>
      </c>
      <c r="E978" s="2">
        <v>328460</v>
      </c>
      <c r="F978" s="2"/>
      <c r="G978" s="2"/>
      <c r="H978" s="6">
        <f t="shared" si="15"/>
        <v>5.785869738308827E-2</v>
      </c>
      <c r="I978" s="4"/>
      <c r="J978" s="4"/>
      <c r="K978" s="4"/>
    </row>
    <row r="979" spans="2:11" ht="13.5" x14ac:dyDescent="0.35">
      <c r="B979" s="3">
        <v>43427</v>
      </c>
      <c r="C979" s="2">
        <v>2.1</v>
      </c>
      <c r="D979" s="2">
        <v>2.0821999999999998</v>
      </c>
      <c r="E979" s="2">
        <v>0</v>
      </c>
      <c r="F979" s="2"/>
      <c r="G979" s="2"/>
      <c r="H979" s="6">
        <f t="shared" si="15"/>
        <v>4.480907220633245E-2</v>
      </c>
      <c r="I979" s="4"/>
      <c r="J979" s="4"/>
      <c r="K979" s="4"/>
    </row>
    <row r="980" spans="2:11" ht="13.5" x14ac:dyDescent="0.35">
      <c r="B980" s="3">
        <v>43430</v>
      </c>
      <c r="C980" s="2">
        <v>2.0299999999999998</v>
      </c>
      <c r="D980" s="2">
        <v>2.0127000000000002</v>
      </c>
      <c r="E980" s="2">
        <v>1059201</v>
      </c>
      <c r="F980" s="2"/>
      <c r="G980" s="2"/>
      <c r="H980" s="6">
        <f t="shared" si="15"/>
        <v>-3.3378157717798326E-2</v>
      </c>
      <c r="I980" s="4"/>
      <c r="J980" s="4"/>
      <c r="K980" s="4"/>
    </row>
    <row r="981" spans="2:11" ht="13.5" x14ac:dyDescent="0.35">
      <c r="B981" s="3">
        <v>43431</v>
      </c>
      <c r="C981" s="2">
        <v>1.96</v>
      </c>
      <c r="D981" s="2">
        <v>1.9433</v>
      </c>
      <c r="E981" s="2">
        <v>328288</v>
      </c>
      <c r="F981" s="2"/>
      <c r="G981" s="2"/>
      <c r="H981" s="6">
        <f t="shared" si="15"/>
        <v>-3.4481045361951665E-2</v>
      </c>
      <c r="I981" s="4"/>
      <c r="J981" s="4"/>
      <c r="K981" s="4"/>
    </row>
    <row r="982" spans="2:11" ht="13.5" x14ac:dyDescent="0.35">
      <c r="B982" s="3">
        <v>43432</v>
      </c>
      <c r="C982" s="2">
        <v>2.0499999999999998</v>
      </c>
      <c r="D982" s="2">
        <v>2.0326</v>
      </c>
      <c r="E982" s="2">
        <v>416003</v>
      </c>
      <c r="F982" s="2"/>
      <c r="G982" s="2"/>
      <c r="H982" s="6">
        <f t="shared" si="15"/>
        <v>4.5952760767766138E-2</v>
      </c>
      <c r="I982" s="4"/>
      <c r="J982" s="4"/>
      <c r="K982" s="4"/>
    </row>
    <row r="983" spans="2:11" ht="13.5" x14ac:dyDescent="0.35">
      <c r="B983" s="3">
        <v>43433</v>
      </c>
      <c r="C983" s="2">
        <v>2.04</v>
      </c>
      <c r="D983" s="2">
        <v>2.0226999999999999</v>
      </c>
      <c r="E983" s="2">
        <v>180553</v>
      </c>
      <c r="F983" s="2"/>
      <c r="G983" s="2"/>
      <c r="H983" s="6">
        <f t="shared" si="15"/>
        <v>-4.8706090721243826E-3</v>
      </c>
      <c r="I983" s="4"/>
      <c r="J983" s="4"/>
      <c r="K983" s="4"/>
    </row>
    <row r="984" spans="2:11" ht="13.5" x14ac:dyDescent="0.35">
      <c r="B984" s="3">
        <v>43434</v>
      </c>
      <c r="C984" s="2">
        <v>2.0099999999999998</v>
      </c>
      <c r="D984" s="2">
        <v>1.9928999999999999</v>
      </c>
      <c r="E984" s="2">
        <v>211329</v>
      </c>
      <c r="F984" s="2"/>
      <c r="G984" s="2"/>
      <c r="H984" s="6">
        <f t="shared" si="15"/>
        <v>-1.4732782913926953E-2</v>
      </c>
      <c r="I984" s="4"/>
      <c r="J984" s="4"/>
      <c r="K984" s="4"/>
    </row>
    <row r="985" spans="2:11" ht="13.5" x14ac:dyDescent="0.35">
      <c r="B985" s="3">
        <v>43437</v>
      </c>
      <c r="C985" s="2">
        <v>2.0699999999999998</v>
      </c>
      <c r="D985" s="2">
        <v>2.0524</v>
      </c>
      <c r="E985" s="2">
        <v>398906</v>
      </c>
      <c r="F985" s="2"/>
      <c r="G985" s="2"/>
      <c r="H985" s="6">
        <f t="shared" si="15"/>
        <v>2.9855988760098404E-2</v>
      </c>
      <c r="I985" s="4"/>
      <c r="J985" s="4"/>
      <c r="K985" s="4"/>
    </row>
    <row r="986" spans="2:11" ht="13.5" x14ac:dyDescent="0.35">
      <c r="B986" s="3">
        <v>43438</v>
      </c>
      <c r="C986" s="2">
        <v>2.02</v>
      </c>
      <c r="D986" s="2">
        <v>2.0028000000000001</v>
      </c>
      <c r="E986" s="2">
        <v>210588</v>
      </c>
      <c r="F986" s="2"/>
      <c r="G986" s="2"/>
      <c r="H986" s="6">
        <f t="shared" si="15"/>
        <v>-2.4166829078152343E-2</v>
      </c>
      <c r="I986" s="4"/>
      <c r="J986" s="4"/>
      <c r="K986" s="4"/>
    </row>
    <row r="987" spans="2:11" ht="13.5" x14ac:dyDescent="0.35">
      <c r="B987" s="3">
        <v>43439</v>
      </c>
      <c r="C987" s="2">
        <v>1.98</v>
      </c>
      <c r="D987" s="2">
        <v>1.9632000000000001</v>
      </c>
      <c r="E987" s="2">
        <v>240122</v>
      </c>
      <c r="F987" s="2"/>
      <c r="G987" s="2"/>
      <c r="H987" s="6">
        <f t="shared" si="15"/>
        <v>-1.9772318753744796E-2</v>
      </c>
      <c r="I987" s="4"/>
      <c r="J987" s="4"/>
      <c r="K987" s="4"/>
    </row>
    <row r="988" spans="2:11" ht="13.5" x14ac:dyDescent="0.35">
      <c r="B988" s="3">
        <v>43440</v>
      </c>
      <c r="C988" s="2">
        <v>2.06</v>
      </c>
      <c r="D988" s="2">
        <v>2.0425</v>
      </c>
      <c r="E988" s="2">
        <v>405439</v>
      </c>
      <c r="F988" s="2"/>
      <c r="G988" s="2"/>
      <c r="H988" s="6">
        <f t="shared" si="15"/>
        <v>4.0393235533822291E-2</v>
      </c>
      <c r="I988" s="4"/>
      <c r="J988" s="4"/>
      <c r="K988" s="4"/>
    </row>
    <row r="989" spans="2:11" ht="13.5" x14ac:dyDescent="0.35">
      <c r="B989" s="3">
        <v>43441</v>
      </c>
      <c r="C989" s="2">
        <v>2.06</v>
      </c>
      <c r="D989" s="2">
        <v>2.0425</v>
      </c>
      <c r="E989" s="2">
        <v>0</v>
      </c>
      <c r="F989" s="2"/>
      <c r="G989" s="2"/>
      <c r="H989" s="6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2.06</v>
      </c>
      <c r="D990" s="2">
        <v>2.0425</v>
      </c>
      <c r="E990" s="2">
        <v>0</v>
      </c>
      <c r="F990" s="2"/>
      <c r="G990" s="2"/>
      <c r="H990" s="6">
        <f t="shared" si="15"/>
        <v>0</v>
      </c>
      <c r="I990" s="4"/>
      <c r="J990" s="4"/>
      <c r="K990" s="4"/>
    </row>
    <row r="991" spans="2:11" ht="13.5" x14ac:dyDescent="0.35">
      <c r="B991" s="3">
        <v>43445</v>
      </c>
      <c r="C991" s="2">
        <v>2.06</v>
      </c>
      <c r="D991" s="2">
        <v>2.0425</v>
      </c>
      <c r="E991" s="2">
        <v>0</v>
      </c>
      <c r="F991" s="2"/>
      <c r="G991" s="2"/>
      <c r="H991" s="6">
        <f t="shared" si="15"/>
        <v>0</v>
      </c>
      <c r="I991" s="4"/>
      <c r="J991" s="4"/>
      <c r="K991" s="4"/>
    </row>
    <row r="992" spans="2:11" ht="13.5" x14ac:dyDescent="0.35">
      <c r="B992" s="3">
        <v>43446</v>
      </c>
      <c r="C992" s="2">
        <v>2.06</v>
      </c>
      <c r="D992" s="2">
        <v>2.0425</v>
      </c>
      <c r="E992" s="2">
        <v>0</v>
      </c>
      <c r="F992" s="2"/>
      <c r="G992" s="2"/>
      <c r="H992" s="6">
        <f t="shared" si="15"/>
        <v>0</v>
      </c>
      <c r="I992" s="4"/>
      <c r="J992" s="4"/>
      <c r="K992" s="4"/>
    </row>
    <row r="993" spans="2:11" ht="13.5" x14ac:dyDescent="0.35">
      <c r="B993" s="3">
        <v>43447</v>
      </c>
      <c r="C993" s="2">
        <v>2.06</v>
      </c>
      <c r="D993" s="2">
        <v>2.0425</v>
      </c>
      <c r="E993" s="2">
        <v>0</v>
      </c>
      <c r="F993" s="2"/>
      <c r="G993" s="2"/>
      <c r="H993" s="6">
        <f t="shared" si="15"/>
        <v>0</v>
      </c>
      <c r="I993" s="4"/>
      <c r="J993" s="4"/>
      <c r="K993" s="4"/>
    </row>
    <row r="994" spans="2:11" ht="13.5" x14ac:dyDescent="0.35">
      <c r="B994" s="3">
        <v>43448</v>
      </c>
      <c r="C994" s="2">
        <v>2.06</v>
      </c>
      <c r="D994" s="2">
        <v>2.0425</v>
      </c>
      <c r="E994" s="2">
        <v>0</v>
      </c>
      <c r="F994" s="2"/>
      <c r="G994" s="2"/>
      <c r="H994" s="6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2.06</v>
      </c>
      <c r="D995" s="2">
        <v>2.0425</v>
      </c>
      <c r="E995" s="2">
        <v>0</v>
      </c>
      <c r="F995" s="2"/>
      <c r="G995" s="2"/>
      <c r="H995" s="6">
        <f t="shared" si="15"/>
        <v>0</v>
      </c>
      <c r="I995" s="4"/>
      <c r="J995" s="4"/>
      <c r="K995" s="4"/>
    </row>
    <row r="996" spans="2:11" ht="13.5" x14ac:dyDescent="0.35">
      <c r="B996" s="3">
        <v>43452</v>
      </c>
      <c r="C996" s="2">
        <v>2.06</v>
      </c>
      <c r="D996" s="2">
        <v>2.0425</v>
      </c>
      <c r="E996" s="2">
        <v>0</v>
      </c>
      <c r="F996" s="2"/>
      <c r="G996" s="2"/>
      <c r="H996" s="6">
        <f t="shared" si="15"/>
        <v>0</v>
      </c>
      <c r="I996" s="4"/>
      <c r="J996" s="4"/>
      <c r="K996" s="4"/>
    </row>
    <row r="997" spans="2:11" ht="13.5" x14ac:dyDescent="0.35">
      <c r="B997" s="3">
        <v>43453</v>
      </c>
      <c r="C997" s="2">
        <v>2.06</v>
      </c>
      <c r="D997" s="2">
        <v>2.0425</v>
      </c>
      <c r="E997" s="2">
        <v>0</v>
      </c>
      <c r="F997" s="2"/>
      <c r="G997" s="2"/>
      <c r="H997" s="6">
        <f t="shared" si="15"/>
        <v>0</v>
      </c>
      <c r="I997" s="4"/>
      <c r="J997" s="4"/>
      <c r="K997" s="4"/>
    </row>
    <row r="998" spans="2:11" ht="13.5" x14ac:dyDescent="0.35">
      <c r="B998" s="3">
        <v>43454</v>
      </c>
      <c r="C998" s="2">
        <v>2.06</v>
      </c>
      <c r="D998" s="2">
        <v>2.0425</v>
      </c>
      <c r="E998" s="2">
        <v>0</v>
      </c>
      <c r="F998" s="2"/>
      <c r="G998" s="2"/>
      <c r="H998" s="6">
        <f t="shared" si="15"/>
        <v>0</v>
      </c>
      <c r="I998" s="4"/>
      <c r="J998" s="4"/>
      <c r="K998" s="4"/>
    </row>
    <row r="999" spans="2:11" ht="13.5" x14ac:dyDescent="0.35">
      <c r="B999" s="3">
        <v>43455</v>
      </c>
      <c r="C999" s="2">
        <v>2.06</v>
      </c>
      <c r="D999" s="2">
        <v>2.0425</v>
      </c>
      <c r="E999" s="2">
        <v>0</v>
      </c>
      <c r="F999" s="2"/>
      <c r="G999" s="2"/>
      <c r="H999" s="6">
        <f t="shared" si="15"/>
        <v>0</v>
      </c>
      <c r="I999" s="4"/>
      <c r="J999" s="4"/>
      <c r="K999" s="4"/>
    </row>
    <row r="1000" spans="2:11" ht="13.5" x14ac:dyDescent="0.35">
      <c r="B1000" s="3">
        <v>43458</v>
      </c>
      <c r="C1000" s="2">
        <v>2.06</v>
      </c>
      <c r="D1000" s="2">
        <v>2.0425</v>
      </c>
      <c r="E1000" s="2">
        <v>0</v>
      </c>
      <c r="F1000" s="2"/>
      <c r="G1000" s="2"/>
      <c r="H1000" s="6">
        <f t="shared" si="15"/>
        <v>0</v>
      </c>
      <c r="I1000" s="4"/>
      <c r="J1000" s="4"/>
      <c r="K1000" s="4"/>
    </row>
    <row r="1001" spans="2:11" ht="13.5" x14ac:dyDescent="0.35">
      <c r="B1001" s="3">
        <v>43459</v>
      </c>
      <c r="C1001" s="2">
        <v>2.06</v>
      </c>
      <c r="D1001" s="2">
        <v>2.0425</v>
      </c>
      <c r="E1001" s="2">
        <v>0</v>
      </c>
      <c r="F1001" s="2"/>
      <c r="G1001" s="2"/>
      <c r="H1001" s="6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2.06</v>
      </c>
      <c r="D1002" s="2">
        <v>2.0425</v>
      </c>
      <c r="E1002" s="2">
        <v>0</v>
      </c>
      <c r="F1002" s="2"/>
      <c r="G1002" s="2"/>
      <c r="H1002" s="6">
        <f t="shared" si="15"/>
        <v>0</v>
      </c>
      <c r="I1002" s="4"/>
      <c r="J1002" s="4"/>
      <c r="K1002" s="4"/>
    </row>
    <row r="1003" spans="2:11" ht="13.5" x14ac:dyDescent="0.35">
      <c r="B1003" s="3">
        <v>43461</v>
      </c>
      <c r="C1003" s="2">
        <v>2.06</v>
      </c>
      <c r="D1003" s="2">
        <v>2.0425</v>
      </c>
      <c r="E1003" s="2">
        <v>0</v>
      </c>
      <c r="F1003" s="2"/>
      <c r="G1003" s="2"/>
      <c r="H1003" s="6">
        <f t="shared" si="15"/>
        <v>0</v>
      </c>
      <c r="I1003" s="4"/>
      <c r="J1003" s="4"/>
      <c r="K1003" s="4"/>
    </row>
    <row r="1004" spans="2:11" ht="13.5" x14ac:dyDescent="0.35">
      <c r="B1004" s="3">
        <v>43462</v>
      </c>
      <c r="C1004" s="2">
        <v>2.06</v>
      </c>
      <c r="D1004" s="2">
        <v>2.0425</v>
      </c>
      <c r="E1004" s="2">
        <v>0</v>
      </c>
      <c r="F1004" s="2"/>
      <c r="G1004" s="2"/>
      <c r="H1004" s="6">
        <f t="shared" si="15"/>
        <v>0</v>
      </c>
      <c r="I1004" s="4"/>
      <c r="J1004" s="4"/>
      <c r="K1004" s="4"/>
    </row>
    <row r="1005" spans="2:11" ht="13.5" x14ac:dyDescent="0.35">
      <c r="B1005" s="3">
        <v>43465</v>
      </c>
      <c r="C1005" s="2">
        <v>2.06</v>
      </c>
      <c r="D1005" s="2">
        <v>2.0425</v>
      </c>
      <c r="E1005" s="2">
        <v>0</v>
      </c>
      <c r="F1005" s="2"/>
      <c r="G1005" s="2"/>
      <c r="H1005" s="6">
        <f t="shared" si="15"/>
        <v>0</v>
      </c>
      <c r="I1005" s="4"/>
      <c r="J1005" s="4"/>
      <c r="K1005" s="4"/>
    </row>
    <row r="1006" spans="2:11" ht="13.5" x14ac:dyDescent="0.35">
      <c r="B1006" s="3">
        <v>43467</v>
      </c>
      <c r="C1006" s="2">
        <v>2.06</v>
      </c>
      <c r="D1006" s="2">
        <v>2.0425</v>
      </c>
      <c r="E1006" s="2">
        <v>0</v>
      </c>
      <c r="F1006" s="2"/>
      <c r="G1006" s="2"/>
      <c r="H1006" s="6">
        <f t="shared" si="15"/>
        <v>0</v>
      </c>
      <c r="I1006" s="4"/>
      <c r="J1006" s="4"/>
      <c r="K1006" s="4"/>
    </row>
    <row r="1007" spans="2:11" ht="13.5" x14ac:dyDescent="0.35">
      <c r="B1007" s="3">
        <v>43468</v>
      </c>
      <c r="C1007" s="2">
        <v>2.06</v>
      </c>
      <c r="D1007" s="2">
        <v>2.0425</v>
      </c>
      <c r="E1007" s="2">
        <v>0</v>
      </c>
      <c r="F1007" s="2"/>
      <c r="G1007" s="2"/>
      <c r="H1007" s="6">
        <f t="shared" si="15"/>
        <v>0</v>
      </c>
      <c r="I1007" s="4"/>
      <c r="J1007" s="4"/>
      <c r="K1007" s="4"/>
    </row>
    <row r="1008" spans="2:11" ht="13.5" x14ac:dyDescent="0.35">
      <c r="B1008" s="3">
        <v>43469</v>
      </c>
      <c r="C1008" s="2">
        <v>2.06</v>
      </c>
      <c r="D1008" s="2">
        <v>2.0425</v>
      </c>
      <c r="E1008" s="2">
        <v>0</v>
      </c>
      <c r="F1008" s="2"/>
      <c r="G1008" s="2"/>
      <c r="H1008" s="6">
        <f t="shared" si="15"/>
        <v>0</v>
      </c>
      <c r="I1008" s="4"/>
      <c r="J1008" s="4"/>
      <c r="K1008" s="4"/>
    </row>
    <row r="1009" spans="2:11" ht="13.5" x14ac:dyDescent="0.35">
      <c r="B1009" s="3">
        <v>43472</v>
      </c>
      <c r="C1009" s="2">
        <v>2.06</v>
      </c>
      <c r="D1009" s="2">
        <v>2.0425</v>
      </c>
      <c r="E1009" s="2">
        <v>0</v>
      </c>
      <c r="F1009" s="2"/>
      <c r="G1009" s="2"/>
      <c r="H1009" s="6">
        <f t="shared" si="15"/>
        <v>0</v>
      </c>
      <c r="I1009" s="4"/>
      <c r="J1009" s="4"/>
      <c r="K1009" s="4"/>
    </row>
    <row r="1010" spans="2:11" ht="13.5" x14ac:dyDescent="0.35">
      <c r="B1010" s="3">
        <v>43473</v>
      </c>
      <c r="C1010" s="2">
        <v>2.06</v>
      </c>
      <c r="D1010" s="2">
        <v>2.0425</v>
      </c>
      <c r="E1010" s="2">
        <v>0</v>
      </c>
      <c r="F1010" s="2"/>
      <c r="G1010" s="2"/>
      <c r="H1010" s="6">
        <f t="shared" si="15"/>
        <v>0</v>
      </c>
      <c r="I1010" s="4"/>
      <c r="J1010" s="4"/>
      <c r="K1010" s="4"/>
    </row>
    <row r="1011" spans="2:11" ht="13.5" x14ac:dyDescent="0.35">
      <c r="B1011" s="3">
        <v>43474</v>
      </c>
      <c r="C1011" s="2">
        <v>2.06</v>
      </c>
      <c r="D1011" s="2">
        <v>2.0425</v>
      </c>
      <c r="E1011" s="2">
        <v>0</v>
      </c>
      <c r="F1011" s="2"/>
      <c r="G1011" s="2"/>
      <c r="H1011" s="6">
        <f t="shared" si="15"/>
        <v>0</v>
      </c>
      <c r="I1011" s="4"/>
      <c r="J1011" s="4"/>
      <c r="K1011" s="4"/>
    </row>
    <row r="1012" spans="2:11" ht="13.5" x14ac:dyDescent="0.35">
      <c r="B1012" s="3">
        <v>43475</v>
      </c>
      <c r="C1012" s="2">
        <v>2.06</v>
      </c>
      <c r="D1012" s="2">
        <v>2.0425</v>
      </c>
      <c r="E1012" s="2">
        <v>0</v>
      </c>
      <c r="F1012" s="2"/>
      <c r="G1012" s="2"/>
      <c r="H1012" s="6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2.06</v>
      </c>
      <c r="D1013" s="2">
        <v>2.0425</v>
      </c>
      <c r="E1013" s="2">
        <v>0</v>
      </c>
      <c r="F1013" s="2"/>
      <c r="G1013" s="2"/>
      <c r="H1013" s="6">
        <f t="shared" si="15"/>
        <v>0</v>
      </c>
      <c r="I1013" s="4"/>
      <c r="J1013" s="4"/>
      <c r="K1013" s="4"/>
    </row>
    <row r="1014" spans="2:11" ht="13.5" x14ac:dyDescent="0.35">
      <c r="B1014" s="3">
        <v>43480</v>
      </c>
      <c r="C1014" s="2">
        <v>2.06</v>
      </c>
      <c r="D1014" s="2">
        <v>2.0425</v>
      </c>
      <c r="E1014" s="2">
        <v>0</v>
      </c>
      <c r="F1014" s="2"/>
      <c r="G1014" s="2"/>
      <c r="H1014" s="6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2.06</v>
      </c>
      <c r="D1015" s="2">
        <v>2.0425</v>
      </c>
      <c r="E1015" s="2">
        <v>0</v>
      </c>
      <c r="F1015" s="2"/>
      <c r="G1015" s="2"/>
      <c r="H1015" s="6">
        <f t="shared" si="15"/>
        <v>0</v>
      </c>
      <c r="I1015" s="4"/>
      <c r="J1015" s="4"/>
      <c r="K1015" s="4"/>
    </row>
    <row r="1016" spans="2:11" ht="13.5" x14ac:dyDescent="0.35">
      <c r="B1016" s="3">
        <v>43482</v>
      </c>
      <c r="C1016" s="2">
        <v>1.97</v>
      </c>
      <c r="D1016" s="2">
        <v>1.9533</v>
      </c>
      <c r="E1016" s="2">
        <v>0</v>
      </c>
      <c r="F1016" s="2"/>
      <c r="G1016" s="2"/>
      <c r="H1016" s="6">
        <f t="shared" si="15"/>
        <v>-4.3671970624234981E-2</v>
      </c>
      <c r="I1016" s="4"/>
      <c r="J1016" s="4"/>
      <c r="K1016" s="4"/>
    </row>
    <row r="1017" spans="2:11" ht="13.5" x14ac:dyDescent="0.35">
      <c r="B1017" s="3">
        <v>43483</v>
      </c>
      <c r="C1017" s="2">
        <v>1.89</v>
      </c>
      <c r="D1017" s="2">
        <v>1.8738999999999999</v>
      </c>
      <c r="E1017" s="2">
        <v>0</v>
      </c>
      <c r="F1017" s="2"/>
      <c r="G1017" s="2"/>
      <c r="H1017" s="6">
        <f t="shared" si="15"/>
        <v>-4.0649157835458014E-2</v>
      </c>
      <c r="I1017" s="4"/>
      <c r="J1017" s="4"/>
      <c r="K1017" s="4"/>
    </row>
    <row r="1018" spans="2:11" ht="13.5" x14ac:dyDescent="0.35">
      <c r="B1018" s="3">
        <v>43486</v>
      </c>
      <c r="C1018" s="2">
        <v>1.81</v>
      </c>
      <c r="D1018" s="2">
        <v>1.7946</v>
      </c>
      <c r="E1018" s="2">
        <v>0</v>
      </c>
      <c r="F1018" s="2"/>
      <c r="G1018" s="2"/>
      <c r="H1018" s="6">
        <f t="shared" si="15"/>
        <v>-4.2318159987192447E-2</v>
      </c>
      <c r="I1018" s="4"/>
      <c r="J1018" s="4"/>
      <c r="K1018" s="4"/>
    </row>
    <row r="1019" spans="2:11" ht="13.5" x14ac:dyDescent="0.35">
      <c r="B1019" s="3">
        <v>43487</v>
      </c>
      <c r="C1019" s="2">
        <v>1.73</v>
      </c>
      <c r="D1019" s="2">
        <v>1.7153</v>
      </c>
      <c r="E1019" s="2">
        <v>0</v>
      </c>
      <c r="F1019" s="2"/>
      <c r="G1019" s="2"/>
      <c r="H1019" s="6">
        <f t="shared" si="15"/>
        <v>-4.4188119915301423E-2</v>
      </c>
      <c r="I1019" s="4"/>
      <c r="J1019" s="4"/>
      <c r="K1019" s="4"/>
    </row>
    <row r="1020" spans="2:11" ht="13.5" x14ac:dyDescent="0.35">
      <c r="B1020" s="3">
        <v>43488</v>
      </c>
      <c r="C1020" s="2">
        <v>1.66</v>
      </c>
      <c r="D1020" s="2">
        <v>1.6458999999999999</v>
      </c>
      <c r="E1020" s="2">
        <v>0</v>
      </c>
      <c r="F1020" s="2"/>
      <c r="G1020" s="2"/>
      <c r="H1020" s="6">
        <f t="shared" si="15"/>
        <v>-4.0459394858042397E-2</v>
      </c>
      <c r="I1020" s="4"/>
      <c r="J1020" s="4"/>
      <c r="K1020" s="4"/>
    </row>
    <row r="1021" spans="2:11" ht="13.5" x14ac:dyDescent="0.35">
      <c r="B1021" s="3">
        <v>43489</v>
      </c>
      <c r="C1021" s="2">
        <v>1.59</v>
      </c>
      <c r="D1021" s="2">
        <v>1.5765</v>
      </c>
      <c r="E1021" s="2">
        <v>0</v>
      </c>
      <c r="F1021" s="2"/>
      <c r="G1021" s="2"/>
      <c r="H1021" s="6">
        <f t="shared" si="15"/>
        <v>-4.216538064280935E-2</v>
      </c>
      <c r="I1021" s="4"/>
      <c r="J1021" s="4"/>
      <c r="K1021" s="4"/>
    </row>
    <row r="1022" spans="2:11" ht="13.5" x14ac:dyDescent="0.35">
      <c r="B1022" s="3">
        <v>43490</v>
      </c>
      <c r="C1022" s="2">
        <v>1.52</v>
      </c>
      <c r="D1022" s="2">
        <v>1.5071000000000001</v>
      </c>
      <c r="E1022" s="2">
        <v>0</v>
      </c>
      <c r="F1022" s="2"/>
      <c r="G1022" s="2"/>
      <c r="H1022" s="6">
        <f t="shared" si="15"/>
        <v>-4.4021566761814082E-2</v>
      </c>
      <c r="I1022" s="4"/>
      <c r="J1022" s="4"/>
      <c r="K1022" s="4"/>
    </row>
    <row r="1023" spans="2:11" ht="13.5" x14ac:dyDescent="0.35">
      <c r="B1023" s="3">
        <v>43493</v>
      </c>
      <c r="C1023" s="2">
        <v>1.46</v>
      </c>
      <c r="D1023" s="2">
        <v>1.4476</v>
      </c>
      <c r="E1023" s="2">
        <v>0</v>
      </c>
      <c r="F1023" s="2"/>
      <c r="G1023" s="2"/>
      <c r="H1023" s="6">
        <f t="shared" si="15"/>
        <v>-3.9479795633999143E-2</v>
      </c>
      <c r="I1023" s="4"/>
      <c r="J1023" s="4"/>
      <c r="K1023" s="4"/>
    </row>
    <row r="1024" spans="2:11" ht="13.5" x14ac:dyDescent="0.35">
      <c r="B1024" s="3">
        <v>43494</v>
      </c>
      <c r="C1024" s="2">
        <v>1.4</v>
      </c>
      <c r="D1024" s="2">
        <v>1.3880999999999999</v>
      </c>
      <c r="E1024" s="2">
        <v>0</v>
      </c>
      <c r="F1024" s="2"/>
      <c r="G1024" s="2"/>
      <c r="H1024" s="6">
        <f t="shared" si="15"/>
        <v>-4.1102514506769904E-2</v>
      </c>
      <c r="I1024" s="4"/>
      <c r="J1024" s="4"/>
      <c r="K1024" s="4"/>
    </row>
    <row r="1025" spans="2:11" ht="13.5" x14ac:dyDescent="0.35">
      <c r="B1025" s="3">
        <v>43495</v>
      </c>
      <c r="C1025" s="2">
        <v>1.37</v>
      </c>
      <c r="D1025" s="2">
        <v>1.3584000000000001</v>
      </c>
      <c r="E1025" s="2">
        <v>986699</v>
      </c>
      <c r="F1025" s="2"/>
      <c r="G1025" s="2"/>
      <c r="H1025" s="6">
        <f t="shared" si="15"/>
        <v>-2.1396153014912354E-2</v>
      </c>
      <c r="I1025" s="4"/>
      <c r="J1025" s="4"/>
      <c r="K1025" s="4"/>
    </row>
    <row r="1026" spans="2:11" ht="13.5" x14ac:dyDescent="0.35">
      <c r="B1026" s="3">
        <v>43496</v>
      </c>
      <c r="C1026" s="2">
        <v>1.33</v>
      </c>
      <c r="D1026" s="2">
        <v>1.3187</v>
      </c>
      <c r="E1026" s="2">
        <v>177217</v>
      </c>
      <c r="F1026" s="2"/>
      <c r="G1026" s="2"/>
      <c r="H1026" s="6">
        <f t="shared" si="15"/>
        <v>-2.9225559481743275E-2</v>
      </c>
      <c r="I1026" s="4"/>
      <c r="J1026" s="4"/>
      <c r="K1026" s="4"/>
    </row>
    <row r="1027" spans="2:11" ht="13.5" x14ac:dyDescent="0.35">
      <c r="B1027" s="3">
        <v>43497</v>
      </c>
      <c r="C1027" s="2">
        <v>1.27</v>
      </c>
      <c r="D1027" s="2">
        <v>1.2592000000000001</v>
      </c>
      <c r="E1027" s="2">
        <v>415515</v>
      </c>
      <c r="F1027" s="2"/>
      <c r="G1027" s="2"/>
      <c r="H1027" s="6">
        <f t="shared" si="15"/>
        <v>-4.5120194130583068E-2</v>
      </c>
      <c r="I1027" s="4"/>
      <c r="J1027" s="4"/>
      <c r="K1027" s="4"/>
    </row>
    <row r="1028" spans="2:11" ht="13.5" x14ac:dyDescent="0.35">
      <c r="B1028" s="3">
        <v>43500</v>
      </c>
      <c r="C1028" s="2">
        <v>1.2</v>
      </c>
      <c r="D1028" s="2">
        <v>1.1898</v>
      </c>
      <c r="E1028" s="2">
        <v>147734</v>
      </c>
      <c r="F1028" s="2"/>
      <c r="G1028" s="2"/>
      <c r="H1028" s="6">
        <f t="shared" si="15"/>
        <v>-5.5114358322744694E-2</v>
      </c>
      <c r="I1028" s="4"/>
      <c r="J1028" s="4"/>
      <c r="K1028" s="4"/>
    </row>
    <row r="1029" spans="2:11" ht="13.5" x14ac:dyDescent="0.35">
      <c r="B1029" s="3">
        <v>43501</v>
      </c>
      <c r="C1029" s="2">
        <v>1.27</v>
      </c>
      <c r="D1029" s="2">
        <v>1.2592000000000001</v>
      </c>
      <c r="E1029" s="2">
        <v>101163</v>
      </c>
      <c r="F1029" s="2"/>
      <c r="G1029" s="2"/>
      <c r="H1029" s="6">
        <f t="shared" si="15"/>
        <v>5.832913094637765E-2</v>
      </c>
      <c r="I1029" s="4"/>
      <c r="J1029" s="4"/>
      <c r="K1029" s="4"/>
    </row>
    <row r="1030" spans="2:11" ht="13.5" x14ac:dyDescent="0.35">
      <c r="B1030" s="3">
        <v>43502</v>
      </c>
      <c r="C1030" s="2">
        <v>1.3</v>
      </c>
      <c r="D1030" s="2">
        <v>1.2889999999999999</v>
      </c>
      <c r="E1030" s="2">
        <v>123730</v>
      </c>
      <c r="F1030" s="2"/>
      <c r="G1030" s="2"/>
      <c r="H1030" s="6">
        <f t="shared" si="15"/>
        <v>2.3665819567979529E-2</v>
      </c>
      <c r="I1030" s="4"/>
      <c r="J1030" s="4"/>
      <c r="K1030" s="4"/>
    </row>
    <row r="1031" spans="2:11" ht="13.5" x14ac:dyDescent="0.35">
      <c r="B1031" s="3">
        <v>43503</v>
      </c>
      <c r="C1031" s="2">
        <v>1.23</v>
      </c>
      <c r="D1031" s="2">
        <v>1.2195</v>
      </c>
      <c r="E1031" s="2">
        <v>206256</v>
      </c>
      <c r="F1031" s="2"/>
      <c r="G1031" s="2"/>
      <c r="H1031" s="6">
        <f t="shared" ref="H1031:H1094" si="16">(D1031-D1030)/D1030</f>
        <v>-5.3917765709852523E-2</v>
      </c>
      <c r="I1031" s="4"/>
      <c r="J1031" s="4"/>
      <c r="K1031" s="4"/>
    </row>
    <row r="1032" spans="2:11" ht="13.5" x14ac:dyDescent="0.35">
      <c r="B1032" s="3">
        <v>43504</v>
      </c>
      <c r="C1032" s="2">
        <v>1.21</v>
      </c>
      <c r="D1032" s="2">
        <v>1.1997</v>
      </c>
      <c r="E1032" s="2">
        <v>406799</v>
      </c>
      <c r="F1032" s="2"/>
      <c r="G1032" s="2"/>
      <c r="H1032" s="6">
        <f t="shared" si="16"/>
        <v>-1.623616236162365E-2</v>
      </c>
      <c r="I1032" s="4"/>
      <c r="J1032" s="4"/>
      <c r="K1032" s="4"/>
    </row>
    <row r="1033" spans="2:11" ht="13.5" x14ac:dyDescent="0.35">
      <c r="B1033" s="3">
        <v>43507</v>
      </c>
      <c r="C1033" s="2">
        <v>1.28</v>
      </c>
      <c r="D1033" s="2">
        <v>1.2690999999999999</v>
      </c>
      <c r="E1033" s="2">
        <v>118610</v>
      </c>
      <c r="F1033" s="2"/>
      <c r="G1033" s="2"/>
      <c r="H1033" s="6">
        <f t="shared" si="16"/>
        <v>5.7847795282153794E-2</v>
      </c>
      <c r="I1033" s="4"/>
      <c r="J1033" s="4"/>
      <c r="K1033" s="4"/>
    </row>
    <row r="1034" spans="2:11" ht="13.5" x14ac:dyDescent="0.35">
      <c r="B1034" s="3">
        <v>43508</v>
      </c>
      <c r="C1034" s="2">
        <v>1.23</v>
      </c>
      <c r="D1034" s="2">
        <v>1.2195</v>
      </c>
      <c r="E1034" s="2">
        <v>321498</v>
      </c>
      <c r="F1034" s="2"/>
      <c r="G1034" s="2"/>
      <c r="H1034" s="6">
        <f t="shared" si="16"/>
        <v>-3.9082814593018572E-2</v>
      </c>
      <c r="I1034" s="4"/>
      <c r="J1034" s="4"/>
      <c r="K1034" s="4"/>
    </row>
    <row r="1035" spans="2:11" ht="13.5" x14ac:dyDescent="0.35">
      <c r="B1035" s="3">
        <v>43509</v>
      </c>
      <c r="C1035" s="2">
        <v>1.18</v>
      </c>
      <c r="D1035" s="2">
        <v>1.17</v>
      </c>
      <c r="E1035" s="2">
        <v>212141</v>
      </c>
      <c r="F1035" s="2"/>
      <c r="G1035" s="2"/>
      <c r="H1035" s="6">
        <f t="shared" si="16"/>
        <v>-4.0590405904059122E-2</v>
      </c>
      <c r="I1035" s="4"/>
      <c r="J1035" s="4"/>
      <c r="K1035" s="4"/>
    </row>
    <row r="1036" spans="2:11" ht="13.5" x14ac:dyDescent="0.35">
      <c r="B1036" s="3">
        <v>43510</v>
      </c>
      <c r="C1036" s="2">
        <v>1.18</v>
      </c>
      <c r="D1036" s="2">
        <v>1.17</v>
      </c>
      <c r="E1036" s="2">
        <v>300974</v>
      </c>
      <c r="F1036" s="2"/>
      <c r="G1036" s="2"/>
      <c r="H1036" s="6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1.19</v>
      </c>
      <c r="D1037" s="2">
        <v>1.1798999999999999</v>
      </c>
      <c r="E1037" s="2">
        <v>140114</v>
      </c>
      <c r="F1037" s="2"/>
      <c r="G1037" s="2"/>
      <c r="H1037" s="6">
        <f t="shared" si="16"/>
        <v>8.4615384615384787E-3</v>
      </c>
      <c r="I1037" s="4"/>
      <c r="J1037" s="4"/>
      <c r="K1037" s="4"/>
    </row>
    <row r="1038" spans="2:11" ht="13.5" x14ac:dyDescent="0.35">
      <c r="B1038" s="3">
        <v>43514</v>
      </c>
      <c r="C1038" s="2">
        <v>1.21</v>
      </c>
      <c r="D1038" s="2">
        <v>1.1997</v>
      </c>
      <c r="E1038" s="2">
        <v>214081</v>
      </c>
      <c r="F1038" s="2"/>
      <c r="G1038" s="2"/>
      <c r="H1038" s="6">
        <f t="shared" si="16"/>
        <v>1.6781083142639243E-2</v>
      </c>
      <c r="I1038" s="4"/>
      <c r="J1038" s="4"/>
      <c r="K1038" s="4"/>
    </row>
    <row r="1039" spans="2:11" ht="13.5" x14ac:dyDescent="0.35">
      <c r="B1039" s="3">
        <v>43515</v>
      </c>
      <c r="C1039" s="2">
        <v>1.2</v>
      </c>
      <c r="D1039" s="2">
        <v>1.1898</v>
      </c>
      <c r="E1039" s="2">
        <v>197097</v>
      </c>
      <c r="F1039" s="2"/>
      <c r="G1039" s="2"/>
      <c r="H1039" s="6">
        <f t="shared" si="16"/>
        <v>-8.2520630157539559E-3</v>
      </c>
      <c r="I1039" s="4"/>
      <c r="J1039" s="4"/>
      <c r="K1039" s="4"/>
    </row>
    <row r="1040" spans="2:11" ht="13.5" x14ac:dyDescent="0.35">
      <c r="B1040" s="3">
        <v>43516</v>
      </c>
      <c r="C1040" s="2">
        <v>1.19</v>
      </c>
      <c r="D1040" s="2">
        <v>1.1798999999999999</v>
      </c>
      <c r="E1040" s="2">
        <v>154899</v>
      </c>
      <c r="F1040" s="2"/>
      <c r="G1040" s="2"/>
      <c r="H1040" s="6">
        <f t="shared" si="16"/>
        <v>-8.3207261724659778E-3</v>
      </c>
      <c r="I1040" s="4"/>
      <c r="J1040" s="4"/>
      <c r="K1040" s="4"/>
    </row>
    <row r="1041" spans="2:11" ht="13.5" x14ac:dyDescent="0.35">
      <c r="B1041" s="3">
        <v>43517</v>
      </c>
      <c r="C1041" s="2">
        <v>1.2</v>
      </c>
      <c r="D1041" s="2">
        <v>1.1898</v>
      </c>
      <c r="E1041" s="2">
        <v>83289</v>
      </c>
      <c r="F1041" s="2"/>
      <c r="G1041" s="2"/>
      <c r="H1041" s="6">
        <f t="shared" si="16"/>
        <v>8.3905415713196214E-3</v>
      </c>
      <c r="I1041" s="4"/>
      <c r="J1041" s="4"/>
      <c r="K1041" s="4"/>
    </row>
    <row r="1042" spans="2:11" ht="13.5" x14ac:dyDescent="0.35">
      <c r="B1042" s="3">
        <v>43518</v>
      </c>
      <c r="C1042" s="2">
        <v>1.18</v>
      </c>
      <c r="D1042" s="2">
        <v>1.17</v>
      </c>
      <c r="E1042" s="2">
        <v>87129</v>
      </c>
      <c r="F1042" s="2"/>
      <c r="G1042" s="2"/>
      <c r="H1042" s="6">
        <f t="shared" si="16"/>
        <v>-1.6641452344931956E-2</v>
      </c>
      <c r="I1042" s="4"/>
      <c r="J1042" s="4"/>
      <c r="K1042" s="4"/>
    </row>
    <row r="1043" spans="2:11" ht="13.5" x14ac:dyDescent="0.35">
      <c r="B1043" s="3">
        <v>43521</v>
      </c>
      <c r="C1043" s="2">
        <v>1.1599999999999999</v>
      </c>
      <c r="D1043" s="2">
        <v>1.1500999999999999</v>
      </c>
      <c r="E1043" s="2">
        <v>98910</v>
      </c>
      <c r="F1043" s="2"/>
      <c r="G1043" s="2"/>
      <c r="H1043" s="6">
        <f t="shared" si="16"/>
        <v>-1.7008547008547033E-2</v>
      </c>
      <c r="I1043" s="4"/>
      <c r="J1043" s="4"/>
      <c r="K1043" s="4"/>
    </row>
    <row r="1044" spans="2:11" ht="13.5" x14ac:dyDescent="0.35">
      <c r="B1044" s="3">
        <v>43522</v>
      </c>
      <c r="C1044" s="2">
        <v>1.1200000000000001</v>
      </c>
      <c r="D1044" s="2">
        <v>1.1105</v>
      </c>
      <c r="E1044" s="2">
        <v>174815</v>
      </c>
      <c r="F1044" s="2"/>
      <c r="G1044" s="2"/>
      <c r="H1044" s="6">
        <f t="shared" si="16"/>
        <v>-3.4431788540126823E-2</v>
      </c>
      <c r="I1044" s="4"/>
      <c r="J1044" s="4"/>
      <c r="K1044" s="4"/>
    </row>
    <row r="1045" spans="2:11" ht="13.5" x14ac:dyDescent="0.35">
      <c r="B1045" s="3">
        <v>43523</v>
      </c>
      <c r="C1045" s="2">
        <v>1.18</v>
      </c>
      <c r="D1045" s="2">
        <v>1.17</v>
      </c>
      <c r="E1045" s="2">
        <v>425249</v>
      </c>
      <c r="F1045" s="2"/>
      <c r="G1045" s="2"/>
      <c r="H1045" s="6">
        <f t="shared" si="16"/>
        <v>5.357946870778918E-2</v>
      </c>
      <c r="I1045" s="4"/>
      <c r="J1045" s="4"/>
      <c r="K1045" s="4"/>
    </row>
    <row r="1046" spans="2:11" ht="13.5" x14ac:dyDescent="0.35">
      <c r="B1046" s="3">
        <v>43524</v>
      </c>
      <c r="C1046" s="2">
        <v>1.22</v>
      </c>
      <c r="D1046" s="2">
        <v>1.2096</v>
      </c>
      <c r="E1046" s="2">
        <v>366573</v>
      </c>
      <c r="F1046" s="2"/>
      <c r="G1046" s="2"/>
      <c r="H1046" s="6">
        <f t="shared" si="16"/>
        <v>3.3846153846153915E-2</v>
      </c>
      <c r="I1046" s="4"/>
      <c r="J1046" s="4"/>
      <c r="K1046" s="4"/>
    </row>
    <row r="1047" spans="2:11" ht="13.5" x14ac:dyDescent="0.35">
      <c r="B1047" s="3">
        <v>43525</v>
      </c>
      <c r="C1047" s="2">
        <v>1.23</v>
      </c>
      <c r="D1047" s="2">
        <v>1.2195</v>
      </c>
      <c r="E1047" s="2">
        <v>113992</v>
      </c>
      <c r="F1047" s="2"/>
      <c r="G1047" s="2"/>
      <c r="H1047" s="6">
        <f t="shared" si="16"/>
        <v>8.1845238095238255E-3</v>
      </c>
      <c r="I1047" s="4"/>
      <c r="J1047" s="4"/>
      <c r="K1047" s="4"/>
    </row>
    <row r="1048" spans="2:11" ht="13.5" x14ac:dyDescent="0.35">
      <c r="B1048" s="3">
        <v>43528</v>
      </c>
      <c r="C1048" s="2">
        <v>1.22</v>
      </c>
      <c r="D1048" s="2">
        <v>1.2096</v>
      </c>
      <c r="E1048" s="2">
        <v>81675</v>
      </c>
      <c r="F1048" s="2"/>
      <c r="G1048" s="2"/>
      <c r="H1048" s="6">
        <f t="shared" si="16"/>
        <v>-8.1180811808118248E-3</v>
      </c>
      <c r="I1048" s="4"/>
      <c r="J1048" s="4"/>
      <c r="K1048" s="4"/>
    </row>
    <row r="1049" spans="2:11" ht="13.5" x14ac:dyDescent="0.35">
      <c r="B1049" s="3">
        <v>43529</v>
      </c>
      <c r="C1049" s="2">
        <v>1.21</v>
      </c>
      <c r="D1049" s="2">
        <v>1.1997</v>
      </c>
      <c r="E1049" s="2">
        <v>56216</v>
      </c>
      <c r="F1049" s="2">
        <v>1.2294</v>
      </c>
      <c r="G1049" s="2">
        <v>69111.950400000002</v>
      </c>
      <c r="H1049" s="6">
        <f t="shared" si="16"/>
        <v>-8.1845238095238255E-3</v>
      </c>
      <c r="I1049" s="4"/>
      <c r="J1049" s="4"/>
      <c r="K1049" s="4"/>
    </row>
    <row r="1050" spans="2:11" ht="13.5" x14ac:dyDescent="0.35">
      <c r="B1050" s="3">
        <v>43530</v>
      </c>
      <c r="C1050" s="2">
        <v>1.2</v>
      </c>
      <c r="D1050" s="2">
        <v>1.1898</v>
      </c>
      <c r="E1050" s="2">
        <v>61983</v>
      </c>
      <c r="F1050" s="2">
        <v>1.2144999999999999</v>
      </c>
      <c r="G1050" s="2">
        <v>75278.353499999997</v>
      </c>
      <c r="H1050" s="6">
        <f t="shared" si="16"/>
        <v>-8.2520630157539559E-3</v>
      </c>
      <c r="I1050" s="4"/>
      <c r="J1050" s="4"/>
      <c r="K1050" s="4"/>
    </row>
    <row r="1051" spans="2:11" ht="13.5" x14ac:dyDescent="0.35">
      <c r="B1051" s="3">
        <v>43531</v>
      </c>
      <c r="C1051" s="2">
        <v>1.18</v>
      </c>
      <c r="D1051" s="2">
        <v>1.17</v>
      </c>
      <c r="E1051" s="2">
        <v>101233</v>
      </c>
      <c r="F1051" s="2">
        <v>1.1724000000000001</v>
      </c>
      <c r="G1051" s="2">
        <v>118685.5692</v>
      </c>
      <c r="H1051" s="6">
        <f t="shared" si="16"/>
        <v>-1.6641452344931956E-2</v>
      </c>
      <c r="I1051" s="4"/>
      <c r="J1051" s="4"/>
      <c r="K1051" s="4"/>
    </row>
    <row r="1052" spans="2:11" ht="13.5" x14ac:dyDescent="0.35">
      <c r="B1052" s="3">
        <v>43532</v>
      </c>
      <c r="C1052" s="2">
        <v>1.17</v>
      </c>
      <c r="D1052" s="2">
        <v>1.1600999999999999</v>
      </c>
      <c r="E1052" s="2">
        <v>73283</v>
      </c>
      <c r="F1052" s="2">
        <v>1.1637</v>
      </c>
      <c r="G1052" s="2">
        <v>85279.427100000001</v>
      </c>
      <c r="H1052" s="6">
        <f t="shared" si="16"/>
        <v>-8.4615384615384787E-3</v>
      </c>
      <c r="I1052" s="4"/>
      <c r="J1052" s="4"/>
      <c r="K1052" s="4"/>
    </row>
    <row r="1053" spans="2:11" ht="13.5" x14ac:dyDescent="0.35">
      <c r="B1053" s="3">
        <v>43535</v>
      </c>
      <c r="C1053" s="2">
        <v>1.1599999999999999</v>
      </c>
      <c r="D1053" s="2">
        <v>1.1500999999999999</v>
      </c>
      <c r="E1053" s="2">
        <v>30007</v>
      </c>
      <c r="F1053" s="2">
        <v>1.1500999999999999</v>
      </c>
      <c r="G1053" s="2">
        <v>34511.0507</v>
      </c>
      <c r="H1053" s="6">
        <f t="shared" si="16"/>
        <v>-8.6199465563313593E-3</v>
      </c>
      <c r="I1053" s="4"/>
      <c r="J1053" s="4"/>
      <c r="K1053" s="4"/>
    </row>
    <row r="1054" spans="2:11" ht="13.5" x14ac:dyDescent="0.35">
      <c r="B1054" s="3">
        <v>43536</v>
      </c>
      <c r="C1054" s="2">
        <v>1.1200000000000001</v>
      </c>
      <c r="D1054" s="2">
        <v>1.1105</v>
      </c>
      <c r="E1054" s="2">
        <v>70661</v>
      </c>
      <c r="F1054" s="2">
        <v>1.1243000000000001</v>
      </c>
      <c r="G1054" s="2">
        <v>79444.162299999996</v>
      </c>
      <c r="H1054" s="6">
        <f t="shared" si="16"/>
        <v>-3.4431788540126823E-2</v>
      </c>
      <c r="I1054" s="4"/>
      <c r="J1054" s="4"/>
      <c r="K1054" s="4"/>
    </row>
    <row r="1055" spans="2:11" ht="13.5" x14ac:dyDescent="0.35">
      <c r="B1055" s="3">
        <v>43537</v>
      </c>
      <c r="C1055" s="2">
        <v>1.1000000000000001</v>
      </c>
      <c r="D1055" s="2">
        <v>1.0907</v>
      </c>
      <c r="E1055" s="2">
        <v>188988</v>
      </c>
      <c r="F1055" s="2">
        <v>1.0965</v>
      </c>
      <c r="G1055" s="2">
        <v>207225.342</v>
      </c>
      <c r="H1055" s="6">
        <f t="shared" si="16"/>
        <v>-1.782980639351647E-2</v>
      </c>
      <c r="I1055" s="4"/>
      <c r="J1055" s="4"/>
      <c r="K1055" s="4"/>
    </row>
    <row r="1056" spans="2:11" ht="13.5" x14ac:dyDescent="0.35">
      <c r="B1056" s="3">
        <v>43538</v>
      </c>
      <c r="C1056" s="2">
        <v>1.1200000000000001</v>
      </c>
      <c r="D1056" s="2">
        <v>1.1105</v>
      </c>
      <c r="E1056" s="2">
        <v>63339</v>
      </c>
      <c r="F1056" s="2">
        <v>1.1031</v>
      </c>
      <c r="G1056" s="2">
        <v>69869.250899999999</v>
      </c>
      <c r="H1056" s="6">
        <f t="shared" si="16"/>
        <v>1.8153479416888274E-2</v>
      </c>
      <c r="I1056" s="4"/>
      <c r="J1056" s="4"/>
      <c r="K1056" s="4"/>
    </row>
    <row r="1057" spans="2:11" ht="13.5" x14ac:dyDescent="0.35">
      <c r="B1057" s="3">
        <v>43539</v>
      </c>
      <c r="C1057" s="2">
        <v>1.1000000000000001</v>
      </c>
      <c r="D1057" s="2">
        <v>1.0907</v>
      </c>
      <c r="E1057" s="2">
        <v>76818</v>
      </c>
      <c r="F1057" s="2">
        <v>1.0940000000000001</v>
      </c>
      <c r="G1057" s="2">
        <v>84038.892000000007</v>
      </c>
      <c r="H1057" s="6">
        <f t="shared" si="16"/>
        <v>-1.782980639351647E-2</v>
      </c>
      <c r="I1057" s="4"/>
      <c r="J1057" s="4"/>
      <c r="K1057" s="4"/>
    </row>
    <row r="1058" spans="2:11" ht="13.5" x14ac:dyDescent="0.35">
      <c r="B1058" s="3">
        <v>43542</v>
      </c>
      <c r="C1058" s="2">
        <v>1.08</v>
      </c>
      <c r="D1058" s="2">
        <v>1.0708</v>
      </c>
      <c r="E1058" s="2">
        <v>82842</v>
      </c>
      <c r="F1058" s="2">
        <v>1.0799000000000001</v>
      </c>
      <c r="G1058" s="2">
        <v>89461.075800000006</v>
      </c>
      <c r="H1058" s="6">
        <f t="shared" si="16"/>
        <v>-1.8245163656367497E-2</v>
      </c>
      <c r="I1058" s="4"/>
      <c r="J1058" s="4"/>
      <c r="K1058" s="4"/>
    </row>
    <row r="1059" spans="2:11" ht="13.5" x14ac:dyDescent="0.35">
      <c r="B1059" s="3">
        <v>43543</v>
      </c>
      <c r="C1059" s="2">
        <v>1.1000000000000001</v>
      </c>
      <c r="D1059" s="2">
        <v>1.0907</v>
      </c>
      <c r="E1059" s="2">
        <v>15058</v>
      </c>
      <c r="F1059" s="2">
        <v>1.0765</v>
      </c>
      <c r="G1059" s="2">
        <v>16209.937</v>
      </c>
      <c r="H1059" s="6">
        <f t="shared" si="16"/>
        <v>1.8584236085169993E-2</v>
      </c>
      <c r="I1059" s="4"/>
      <c r="J1059" s="4"/>
      <c r="K1059" s="4"/>
    </row>
    <row r="1060" spans="2:11" ht="13.5" x14ac:dyDescent="0.35">
      <c r="B1060" s="3">
        <v>43545</v>
      </c>
      <c r="C1060" s="2">
        <v>1.1200000000000001</v>
      </c>
      <c r="D1060" s="2">
        <v>1.1105</v>
      </c>
      <c r="E1060" s="2">
        <v>28516</v>
      </c>
      <c r="F1060" s="2">
        <v>1.0927</v>
      </c>
      <c r="G1060" s="2">
        <v>31159.433199999999</v>
      </c>
      <c r="H1060" s="6">
        <f t="shared" si="16"/>
        <v>1.8153479416888274E-2</v>
      </c>
      <c r="I1060" s="4"/>
      <c r="J1060" s="4"/>
      <c r="K1060" s="4"/>
    </row>
    <row r="1061" spans="2:11" ht="13.5" x14ac:dyDescent="0.35">
      <c r="B1061" s="3">
        <v>43546</v>
      </c>
      <c r="C1061" s="2">
        <v>1.1000000000000001</v>
      </c>
      <c r="D1061" s="2">
        <v>1.0907</v>
      </c>
      <c r="E1061" s="2">
        <v>42819</v>
      </c>
      <c r="F1061" s="2">
        <v>1.0991</v>
      </c>
      <c r="G1061" s="2">
        <v>47062.3629</v>
      </c>
      <c r="H1061" s="6">
        <f t="shared" si="16"/>
        <v>-1.782980639351647E-2</v>
      </c>
      <c r="I1061" s="4"/>
      <c r="J1061" s="4"/>
      <c r="K1061" s="4"/>
    </row>
    <row r="1062" spans="2:11" ht="13.5" x14ac:dyDescent="0.35">
      <c r="B1062" s="3">
        <v>43549</v>
      </c>
      <c r="C1062" s="2">
        <v>1.0900000000000001</v>
      </c>
      <c r="D1062" s="2">
        <v>1.0807</v>
      </c>
      <c r="E1062" s="2">
        <v>71419</v>
      </c>
      <c r="F1062" s="2">
        <v>1.0883</v>
      </c>
      <c r="G1062" s="2">
        <v>77725.297699999996</v>
      </c>
      <c r="H1062" s="6">
        <f t="shared" si="16"/>
        <v>-9.1684239479233598E-3</v>
      </c>
      <c r="I1062" s="4"/>
      <c r="J1062" s="4"/>
      <c r="K1062" s="4"/>
    </row>
    <row r="1063" spans="2:11" ht="13.5" x14ac:dyDescent="0.35">
      <c r="B1063" s="3">
        <v>43550</v>
      </c>
      <c r="C1063" s="2">
        <v>1.0900000000000001</v>
      </c>
      <c r="D1063" s="2">
        <v>1.0807</v>
      </c>
      <c r="E1063" s="2">
        <v>30514</v>
      </c>
      <c r="F1063" s="2">
        <v>1.0879000000000001</v>
      </c>
      <c r="G1063" s="2">
        <v>33196.1806</v>
      </c>
      <c r="H1063" s="6">
        <f t="shared" si="16"/>
        <v>0</v>
      </c>
      <c r="I1063" s="4"/>
      <c r="J1063" s="4"/>
      <c r="K1063" s="4"/>
    </row>
    <row r="1064" spans="2:11" ht="13.5" x14ac:dyDescent="0.35">
      <c r="B1064" s="3">
        <v>43551</v>
      </c>
      <c r="C1064" s="2">
        <v>1.0900000000000001</v>
      </c>
      <c r="D1064" s="2">
        <v>1.0807</v>
      </c>
      <c r="E1064" s="2">
        <v>93748</v>
      </c>
      <c r="F1064" s="2">
        <v>1.0918000000000001</v>
      </c>
      <c r="G1064" s="2">
        <v>102354.0664</v>
      </c>
      <c r="H1064" s="6">
        <f t="shared" si="16"/>
        <v>0</v>
      </c>
      <c r="I1064" s="4"/>
      <c r="J1064" s="4"/>
      <c r="K1064" s="4"/>
    </row>
    <row r="1065" spans="2:11" ht="13.5" x14ac:dyDescent="0.35">
      <c r="B1065" s="3">
        <v>43552</v>
      </c>
      <c r="C1065" s="2">
        <v>1.1100000000000001</v>
      </c>
      <c r="D1065" s="2">
        <v>1.1006</v>
      </c>
      <c r="E1065" s="2">
        <v>40312</v>
      </c>
      <c r="F1065" s="2">
        <v>1.0908</v>
      </c>
      <c r="G1065" s="2">
        <v>43972.329599999997</v>
      </c>
      <c r="H1065" s="6">
        <f t="shared" si="16"/>
        <v>1.8413990931803487E-2</v>
      </c>
      <c r="I1065" s="4"/>
      <c r="J1065" s="4"/>
      <c r="K1065" s="4"/>
    </row>
    <row r="1066" spans="2:11" ht="13.5" x14ac:dyDescent="0.35">
      <c r="B1066" s="3">
        <v>43553</v>
      </c>
      <c r="C1066" s="2">
        <v>1.08</v>
      </c>
      <c r="D1066" s="2">
        <v>1.0708</v>
      </c>
      <c r="E1066" s="2">
        <v>31916</v>
      </c>
      <c r="F1066" s="2">
        <v>1.0869</v>
      </c>
      <c r="G1066" s="2">
        <v>34689.500399999997</v>
      </c>
      <c r="H1066" s="6">
        <f t="shared" si="16"/>
        <v>-2.7076140287116163E-2</v>
      </c>
      <c r="I1066" s="4"/>
      <c r="J1066" s="4"/>
      <c r="K1066" s="4"/>
    </row>
    <row r="1067" spans="2:11" ht="13.5" x14ac:dyDescent="0.35">
      <c r="B1067" s="3">
        <v>43556</v>
      </c>
      <c r="C1067" s="2">
        <v>1.0900000000000001</v>
      </c>
      <c r="D1067" s="2">
        <v>1.0807</v>
      </c>
      <c r="E1067" s="2">
        <v>26644</v>
      </c>
      <c r="F1067" s="2">
        <v>1.0779000000000001</v>
      </c>
      <c r="G1067" s="2">
        <v>28719.567599999998</v>
      </c>
      <c r="H1067" s="6">
        <f t="shared" si="16"/>
        <v>9.2454239820694995E-3</v>
      </c>
      <c r="I1067" s="4"/>
      <c r="J1067" s="4"/>
      <c r="K1067" s="4"/>
    </row>
    <row r="1068" spans="2:11" ht="13.5" x14ac:dyDescent="0.35">
      <c r="B1068" s="3">
        <v>43557</v>
      </c>
      <c r="C1068" s="2">
        <v>1.08</v>
      </c>
      <c r="D1068" s="2">
        <v>1.0708</v>
      </c>
      <c r="E1068" s="2">
        <v>181513</v>
      </c>
      <c r="F1068" s="2">
        <v>1.0660000000000001</v>
      </c>
      <c r="G1068" s="2">
        <v>193492.85800000001</v>
      </c>
      <c r="H1068" s="6">
        <f t="shared" si="16"/>
        <v>-9.160729157027871E-3</v>
      </c>
      <c r="I1068" s="4"/>
      <c r="J1068" s="4"/>
      <c r="K1068" s="4"/>
    </row>
    <row r="1069" spans="2:11" ht="13.5" x14ac:dyDescent="0.35">
      <c r="B1069" s="3">
        <v>43558</v>
      </c>
      <c r="C1069" s="2">
        <v>1.0900000000000001</v>
      </c>
      <c r="D1069" s="2">
        <v>1.0807</v>
      </c>
      <c r="E1069" s="2">
        <v>7520</v>
      </c>
      <c r="F1069" s="2">
        <v>1.0782</v>
      </c>
      <c r="G1069" s="2">
        <v>8108.0640000000003</v>
      </c>
      <c r="H1069" s="6">
        <f t="shared" si="16"/>
        <v>9.2454239820694995E-3</v>
      </c>
      <c r="I1069" s="4"/>
      <c r="J1069" s="4"/>
      <c r="K1069" s="4"/>
    </row>
    <row r="1070" spans="2:11" ht="13.5" x14ac:dyDescent="0.35">
      <c r="B1070" s="3">
        <v>43559</v>
      </c>
      <c r="C1070" s="2">
        <v>1.08</v>
      </c>
      <c r="D1070" s="2">
        <v>1.0708</v>
      </c>
      <c r="E1070" s="2">
        <v>31455</v>
      </c>
      <c r="F1070" s="2">
        <v>1.0720000000000001</v>
      </c>
      <c r="G1070" s="2">
        <v>33719.760000000002</v>
      </c>
      <c r="H1070" s="6">
        <f t="shared" si="16"/>
        <v>-9.160729157027871E-3</v>
      </c>
      <c r="I1070" s="4"/>
      <c r="J1070" s="4"/>
      <c r="K1070" s="4"/>
    </row>
    <row r="1071" spans="2:11" ht="13.5" x14ac:dyDescent="0.35">
      <c r="B1071" s="3">
        <v>43560</v>
      </c>
      <c r="C1071" s="2">
        <v>1.0900000000000001</v>
      </c>
      <c r="D1071" s="2">
        <v>1.0807</v>
      </c>
      <c r="E1071" s="2">
        <v>26106</v>
      </c>
      <c r="F1071" s="2">
        <v>1.0815999999999999</v>
      </c>
      <c r="G1071" s="2">
        <v>28236.249599999999</v>
      </c>
      <c r="H1071" s="6">
        <f t="shared" si="16"/>
        <v>9.2454239820694995E-3</v>
      </c>
      <c r="I1071" s="4"/>
      <c r="J1071" s="4"/>
      <c r="K1071" s="4"/>
    </row>
    <row r="1072" spans="2:11" ht="13.5" x14ac:dyDescent="0.35">
      <c r="B1072" s="3">
        <v>43563</v>
      </c>
      <c r="C1072" s="2">
        <v>1.08</v>
      </c>
      <c r="D1072" s="2">
        <v>1.0708</v>
      </c>
      <c r="E1072" s="2">
        <v>41583</v>
      </c>
      <c r="F1072" s="2">
        <v>1.0819000000000001</v>
      </c>
      <c r="G1072" s="2">
        <v>44988.647700000001</v>
      </c>
      <c r="H1072" s="6">
        <f t="shared" si="16"/>
        <v>-9.160729157027871E-3</v>
      </c>
      <c r="I1072" s="4"/>
      <c r="J1072" s="4"/>
      <c r="K1072" s="4"/>
    </row>
    <row r="1073" spans="2:11" ht="13.5" x14ac:dyDescent="0.35">
      <c r="B1073" s="3">
        <v>43565</v>
      </c>
      <c r="C1073" s="2">
        <v>1.0900000000000001</v>
      </c>
      <c r="D1073" s="2">
        <v>1.0807</v>
      </c>
      <c r="E1073" s="2">
        <v>17023</v>
      </c>
      <c r="F1073" s="2">
        <v>1.0821000000000001</v>
      </c>
      <c r="G1073" s="2">
        <v>18420.588299999999</v>
      </c>
      <c r="H1073" s="6">
        <f t="shared" si="16"/>
        <v>9.2454239820694995E-3</v>
      </c>
      <c r="I1073" s="4"/>
      <c r="J1073" s="4"/>
      <c r="K1073" s="4"/>
    </row>
    <row r="1074" spans="2:11" ht="13.5" x14ac:dyDescent="0.35">
      <c r="B1074" s="3">
        <v>43566</v>
      </c>
      <c r="C1074" s="2">
        <v>1.1299999999999999</v>
      </c>
      <c r="D1074" s="2">
        <v>1.1204000000000001</v>
      </c>
      <c r="E1074" s="2">
        <v>99945</v>
      </c>
      <c r="F1074" s="2">
        <v>1.1148</v>
      </c>
      <c r="G1074" s="2">
        <v>111418.686</v>
      </c>
      <c r="H1074" s="6">
        <f t="shared" si="16"/>
        <v>3.6735449245859232E-2</v>
      </c>
      <c r="I1074" s="4"/>
      <c r="J1074" s="4"/>
      <c r="K1074" s="4"/>
    </row>
    <row r="1075" spans="2:11" ht="13.5" x14ac:dyDescent="0.35">
      <c r="B1075" s="3">
        <v>43567</v>
      </c>
      <c r="C1075" s="2">
        <v>1.18</v>
      </c>
      <c r="D1075" s="2">
        <v>1.17</v>
      </c>
      <c r="E1075" s="2">
        <v>221001</v>
      </c>
      <c r="F1075" s="2">
        <v>1.1819</v>
      </c>
      <c r="G1075" s="2">
        <v>261201.08189999999</v>
      </c>
      <c r="H1075" s="6">
        <f t="shared" si="16"/>
        <v>4.4269903605854928E-2</v>
      </c>
      <c r="I1075" s="4"/>
      <c r="J1075" s="4"/>
      <c r="K1075" s="4"/>
    </row>
    <row r="1076" spans="2:11" ht="13.5" x14ac:dyDescent="0.35">
      <c r="B1076" s="3">
        <v>43570</v>
      </c>
      <c r="C1076" s="2">
        <v>1.2</v>
      </c>
      <c r="D1076" s="2">
        <v>1.1898</v>
      </c>
      <c r="E1076" s="2">
        <v>149482</v>
      </c>
      <c r="F1076" s="2">
        <v>1.2013</v>
      </c>
      <c r="G1076" s="2">
        <v>179572.72659999999</v>
      </c>
      <c r="H1076" s="6">
        <f t="shared" si="16"/>
        <v>1.6923076923076957E-2</v>
      </c>
      <c r="I1076" s="4"/>
      <c r="J1076" s="4"/>
      <c r="K1076" s="4"/>
    </row>
    <row r="1077" spans="2:11" ht="13.5" x14ac:dyDescent="0.35">
      <c r="B1077" s="3">
        <v>43571</v>
      </c>
      <c r="C1077" s="2">
        <v>1.18</v>
      </c>
      <c r="D1077" s="2">
        <v>1.17</v>
      </c>
      <c r="E1077" s="2">
        <v>83977</v>
      </c>
      <c r="F1077" s="2">
        <v>1.1874</v>
      </c>
      <c r="G1077" s="2">
        <v>99714.289799999999</v>
      </c>
      <c r="H1077" s="6">
        <f t="shared" si="16"/>
        <v>-1.6641452344931956E-2</v>
      </c>
      <c r="I1077" s="4"/>
      <c r="J1077" s="4"/>
      <c r="K1077" s="4"/>
    </row>
    <row r="1078" spans="2:11" ht="13.5" x14ac:dyDescent="0.35">
      <c r="B1078" s="3">
        <v>43572</v>
      </c>
      <c r="C1078" s="2">
        <v>1.1299999999999999</v>
      </c>
      <c r="D1078" s="2">
        <v>1.1204000000000001</v>
      </c>
      <c r="E1078" s="2">
        <v>53495</v>
      </c>
      <c r="F1078" s="2">
        <v>1.1354</v>
      </c>
      <c r="G1078" s="2">
        <v>60738.222999999998</v>
      </c>
      <c r="H1078" s="6">
        <f t="shared" si="16"/>
        <v>-4.2393162393162279E-2</v>
      </c>
      <c r="I1078" s="4"/>
      <c r="J1078" s="4"/>
      <c r="K1078" s="4"/>
    </row>
    <row r="1079" spans="2:11" ht="13.5" x14ac:dyDescent="0.35">
      <c r="B1079" s="3">
        <v>43573</v>
      </c>
      <c r="C1079" s="2">
        <v>1.1200000000000001</v>
      </c>
      <c r="D1079" s="2">
        <v>1.1105</v>
      </c>
      <c r="E1079" s="2">
        <v>38877</v>
      </c>
      <c r="F1079" s="2">
        <v>1.1196999999999999</v>
      </c>
      <c r="G1079" s="2">
        <v>43530.5769</v>
      </c>
      <c r="H1079" s="6">
        <f t="shared" si="16"/>
        <v>-8.8361299535880209E-3</v>
      </c>
      <c r="I1079" s="4"/>
      <c r="J1079" s="4"/>
      <c r="K1079" s="4"/>
    </row>
    <row r="1080" spans="2:11" ht="13.5" x14ac:dyDescent="0.35">
      <c r="B1080" s="3">
        <v>43574</v>
      </c>
      <c r="C1080" s="2">
        <v>1.1200000000000001</v>
      </c>
      <c r="D1080" s="2">
        <v>1.1105</v>
      </c>
      <c r="E1080" s="2">
        <v>33755</v>
      </c>
      <c r="F1080" s="2">
        <v>1.1032</v>
      </c>
      <c r="G1080" s="2">
        <v>37238.516000000003</v>
      </c>
      <c r="H1080" s="6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1.1000000000000001</v>
      </c>
      <c r="D1081" s="2">
        <v>1.0907</v>
      </c>
      <c r="E1081" s="2">
        <v>129988</v>
      </c>
      <c r="F1081" s="2">
        <v>1.0964</v>
      </c>
      <c r="G1081" s="2">
        <v>142518.8432</v>
      </c>
      <c r="H1081" s="6">
        <f t="shared" si="16"/>
        <v>-1.782980639351647E-2</v>
      </c>
      <c r="I1081" s="4"/>
      <c r="J1081" s="4"/>
      <c r="K1081" s="4"/>
    </row>
    <row r="1082" spans="2:11" ht="13.5" x14ac:dyDescent="0.35">
      <c r="B1082" s="3">
        <v>43578</v>
      </c>
      <c r="C1082" s="2">
        <v>1.1100000000000001</v>
      </c>
      <c r="D1082" s="2">
        <v>1.1006</v>
      </c>
      <c r="E1082" s="2">
        <v>32959</v>
      </c>
      <c r="F1082" s="2">
        <v>1.1042000000000001</v>
      </c>
      <c r="G1082" s="2">
        <v>36393.327799999999</v>
      </c>
      <c r="H1082" s="6">
        <f t="shared" si="16"/>
        <v>9.076739708444137E-3</v>
      </c>
      <c r="I1082" s="4"/>
      <c r="J1082" s="4"/>
      <c r="K1082" s="4"/>
    </row>
    <row r="1083" spans="2:11" ht="13.5" x14ac:dyDescent="0.35">
      <c r="B1083" s="3">
        <v>43579</v>
      </c>
      <c r="C1083" s="2">
        <v>1.1100000000000001</v>
      </c>
      <c r="D1083" s="2">
        <v>1.1006</v>
      </c>
      <c r="E1083" s="2">
        <v>26807</v>
      </c>
      <c r="F1083" s="2">
        <v>1.1011</v>
      </c>
      <c r="G1083" s="2">
        <v>29517.187699999999</v>
      </c>
      <c r="H1083" s="6">
        <f t="shared" si="16"/>
        <v>0</v>
      </c>
      <c r="I1083" s="4"/>
      <c r="J1083" s="4"/>
      <c r="K1083" s="4"/>
    </row>
    <row r="1084" spans="2:11" ht="13.5" x14ac:dyDescent="0.35">
      <c r="B1084" s="3">
        <v>43580</v>
      </c>
      <c r="C1084" s="2">
        <v>1.1100000000000001</v>
      </c>
      <c r="D1084" s="2">
        <v>1.1006</v>
      </c>
      <c r="E1084" s="2">
        <v>31923</v>
      </c>
      <c r="F1084" s="2">
        <v>1.1187</v>
      </c>
      <c r="G1084" s="2">
        <v>35712.2601</v>
      </c>
      <c r="H1084" s="6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1.1100000000000001</v>
      </c>
      <c r="D1085" s="2">
        <v>1.1006</v>
      </c>
      <c r="E1085" s="2">
        <v>12363</v>
      </c>
      <c r="F1085" s="2">
        <v>1.1043000000000001</v>
      </c>
      <c r="G1085" s="2">
        <v>13652.4609</v>
      </c>
      <c r="H1085" s="6">
        <f t="shared" si="16"/>
        <v>0</v>
      </c>
      <c r="I1085" s="4"/>
      <c r="J1085" s="4"/>
      <c r="K1085" s="4"/>
    </row>
    <row r="1086" spans="2:11" ht="13.5" x14ac:dyDescent="0.35">
      <c r="B1086" s="3">
        <v>43584</v>
      </c>
      <c r="C1086" s="2">
        <v>1.0900000000000001</v>
      </c>
      <c r="D1086" s="2">
        <v>1.0807</v>
      </c>
      <c r="E1086" s="2">
        <v>18868</v>
      </c>
      <c r="F1086" s="2">
        <v>1.0916999999999999</v>
      </c>
      <c r="G1086" s="2">
        <v>20598.195599999999</v>
      </c>
      <c r="H1086" s="6">
        <f t="shared" si="16"/>
        <v>-1.8081046701799046E-2</v>
      </c>
      <c r="I1086" s="4"/>
      <c r="J1086" s="4"/>
      <c r="K1086" s="4"/>
    </row>
    <row r="1087" spans="2:11" ht="13.5" x14ac:dyDescent="0.35">
      <c r="B1087" s="3">
        <v>43585</v>
      </c>
      <c r="C1087" s="2">
        <v>1.08</v>
      </c>
      <c r="D1087" s="2">
        <v>1.0708</v>
      </c>
      <c r="E1087" s="2">
        <v>13232</v>
      </c>
      <c r="F1087" s="2">
        <v>1.0864</v>
      </c>
      <c r="G1087" s="2">
        <v>14375.2448</v>
      </c>
      <c r="H1087" s="6">
        <f t="shared" si="16"/>
        <v>-9.160729157027871E-3</v>
      </c>
      <c r="I1087" s="4"/>
      <c r="J1087" s="4"/>
      <c r="K1087" s="4"/>
    </row>
    <row r="1088" spans="2:11" ht="13.5" x14ac:dyDescent="0.35">
      <c r="B1088" s="3">
        <v>43587</v>
      </c>
      <c r="C1088" s="2">
        <v>1.1000000000000001</v>
      </c>
      <c r="D1088" s="2">
        <v>1.0907</v>
      </c>
      <c r="E1088" s="2">
        <v>8174</v>
      </c>
      <c r="F1088" s="2">
        <v>1.0869</v>
      </c>
      <c r="G1088" s="2">
        <v>8884.3205999999991</v>
      </c>
      <c r="H1088" s="6">
        <f t="shared" si="16"/>
        <v>1.8584236085169993E-2</v>
      </c>
      <c r="I1088" s="4"/>
      <c r="J1088" s="4"/>
      <c r="K1088" s="4"/>
    </row>
    <row r="1089" spans="2:11" ht="13.5" x14ac:dyDescent="0.35">
      <c r="B1089" s="3">
        <v>43588</v>
      </c>
      <c r="C1089" s="2">
        <v>1.1100000000000001</v>
      </c>
      <c r="D1089" s="2">
        <v>1.1006</v>
      </c>
      <c r="E1089" s="2">
        <v>25173</v>
      </c>
      <c r="F1089" s="2">
        <v>1.0984</v>
      </c>
      <c r="G1089" s="2">
        <v>27650.0232</v>
      </c>
      <c r="H1089" s="6">
        <f t="shared" si="16"/>
        <v>9.076739708444137E-3</v>
      </c>
      <c r="I1089" s="4"/>
      <c r="J1089" s="4"/>
      <c r="K1089" s="4"/>
    </row>
    <row r="1090" spans="2:11" ht="13.5" x14ac:dyDescent="0.35">
      <c r="B1090" s="3">
        <v>43591</v>
      </c>
      <c r="C1090" s="2">
        <v>1.1000000000000001</v>
      </c>
      <c r="D1090" s="2">
        <v>1.0907</v>
      </c>
      <c r="E1090" s="2">
        <v>5006</v>
      </c>
      <c r="F1090" s="2">
        <v>1.1012</v>
      </c>
      <c r="G1090" s="2">
        <v>5512.6072000000004</v>
      </c>
      <c r="H1090" s="6">
        <f t="shared" si="16"/>
        <v>-8.9950935853171168E-3</v>
      </c>
      <c r="I1090" s="4"/>
      <c r="J1090" s="4"/>
      <c r="K1090" s="4"/>
    </row>
    <row r="1091" spans="2:11" ht="13.5" x14ac:dyDescent="0.35">
      <c r="B1091" s="3">
        <v>43592</v>
      </c>
      <c r="C1091" s="2">
        <v>1.08</v>
      </c>
      <c r="D1091" s="2">
        <v>1.0708</v>
      </c>
      <c r="E1091" s="2">
        <v>13863</v>
      </c>
      <c r="F1091" s="2">
        <v>1.0768</v>
      </c>
      <c r="G1091" s="2">
        <v>14927.678400000001</v>
      </c>
      <c r="H1091" s="6">
        <f t="shared" si="16"/>
        <v>-1.8245163656367497E-2</v>
      </c>
      <c r="I1091" s="4"/>
      <c r="J1091" s="4"/>
      <c r="K1091" s="4"/>
    </row>
    <row r="1092" spans="2:11" ht="13.5" x14ac:dyDescent="0.35">
      <c r="B1092" s="3">
        <v>43593</v>
      </c>
      <c r="C1092" s="2">
        <v>1.08</v>
      </c>
      <c r="D1092" s="2">
        <v>1.0708</v>
      </c>
      <c r="E1092" s="2">
        <v>6503</v>
      </c>
      <c r="F1092" s="2">
        <v>1.08</v>
      </c>
      <c r="G1092" s="2">
        <v>7023.24</v>
      </c>
      <c r="H1092" s="6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1.1000000000000001</v>
      </c>
      <c r="D1093" s="2">
        <v>1.0907</v>
      </c>
      <c r="E1093" s="2">
        <v>3614</v>
      </c>
      <c r="F1093" s="2">
        <v>1.087</v>
      </c>
      <c r="G1093" s="2">
        <v>3928.4180000000001</v>
      </c>
      <c r="H1093" s="6">
        <f t="shared" si="16"/>
        <v>1.8584236085169993E-2</v>
      </c>
      <c r="I1093" s="4"/>
      <c r="J1093" s="4"/>
      <c r="K1093" s="4"/>
    </row>
    <row r="1094" spans="2:11" ht="13.5" x14ac:dyDescent="0.35">
      <c r="B1094" s="3">
        <v>43595</v>
      </c>
      <c r="C1094" s="2">
        <v>1.1100000000000001</v>
      </c>
      <c r="D1094" s="2">
        <v>1.1006</v>
      </c>
      <c r="E1094" s="2">
        <v>31005</v>
      </c>
      <c r="F1094" s="2">
        <v>1.0982000000000001</v>
      </c>
      <c r="G1094" s="2">
        <v>34049.690999999999</v>
      </c>
      <c r="H1094" s="6">
        <f t="shared" si="16"/>
        <v>9.076739708444137E-3</v>
      </c>
      <c r="I1094" s="4"/>
      <c r="J1094" s="4"/>
      <c r="K1094" s="4"/>
    </row>
    <row r="1095" spans="2:11" ht="13.5" x14ac:dyDescent="0.35">
      <c r="B1095" s="3">
        <v>43598</v>
      </c>
      <c r="C1095" s="2">
        <v>1.1000000000000001</v>
      </c>
      <c r="D1095" s="2">
        <v>1.0907</v>
      </c>
      <c r="E1095" s="2">
        <v>9636</v>
      </c>
      <c r="F1095" s="2">
        <v>1.0994999999999999</v>
      </c>
      <c r="G1095" s="2">
        <v>10594.781999999999</v>
      </c>
      <c r="H1095" s="6">
        <f t="shared" ref="H1095:H1158" si="17">(D1095-D1094)/D1094</f>
        <v>-8.9950935853171168E-3</v>
      </c>
      <c r="I1095" s="4"/>
      <c r="J1095" s="4"/>
      <c r="K1095" s="4"/>
    </row>
    <row r="1096" spans="2:11" ht="13.5" x14ac:dyDescent="0.35">
      <c r="B1096" s="3">
        <v>43599</v>
      </c>
      <c r="C1096" s="2">
        <v>1.1000000000000001</v>
      </c>
      <c r="D1096" s="2">
        <v>1.0907</v>
      </c>
      <c r="E1096" s="2">
        <v>2602</v>
      </c>
      <c r="F1096" s="2">
        <v>1.1000000000000001</v>
      </c>
      <c r="G1096" s="2">
        <v>2862.2</v>
      </c>
      <c r="H1096" s="6">
        <f t="shared" si="17"/>
        <v>0</v>
      </c>
      <c r="I1096" s="4"/>
      <c r="J1096" s="4"/>
      <c r="K1096" s="4"/>
    </row>
    <row r="1097" spans="2:11" ht="13.5" x14ac:dyDescent="0.35">
      <c r="B1097" s="3">
        <v>43600</v>
      </c>
      <c r="C1097" s="2">
        <v>1.1200000000000001</v>
      </c>
      <c r="D1097" s="2">
        <v>1.1105</v>
      </c>
      <c r="E1097" s="2">
        <v>3016</v>
      </c>
      <c r="F1097" s="2">
        <v>1.1012999999999999</v>
      </c>
      <c r="G1097" s="2">
        <v>3321.5207999999998</v>
      </c>
      <c r="H1097" s="6">
        <f t="shared" si="17"/>
        <v>1.8153479416888274E-2</v>
      </c>
      <c r="I1097" s="4"/>
      <c r="J1097" s="4"/>
      <c r="K1097" s="4"/>
    </row>
    <row r="1098" spans="2:11" ht="13.5" x14ac:dyDescent="0.35">
      <c r="B1098" s="3">
        <v>43601</v>
      </c>
      <c r="C1098" s="2">
        <v>1.1299999999999999</v>
      </c>
      <c r="D1098" s="2">
        <v>1.1204000000000001</v>
      </c>
      <c r="E1098" s="2">
        <v>7068</v>
      </c>
      <c r="F1098" s="2">
        <v>1.1256999999999999</v>
      </c>
      <c r="G1098" s="2">
        <v>7956.4476000000004</v>
      </c>
      <c r="H1098" s="6">
        <f t="shared" si="17"/>
        <v>8.9149031967582348E-3</v>
      </c>
      <c r="I1098" s="4"/>
      <c r="J1098" s="4"/>
      <c r="K1098" s="4"/>
    </row>
    <row r="1099" spans="2:11" ht="13.5" x14ac:dyDescent="0.35">
      <c r="B1099" s="3">
        <v>43602</v>
      </c>
      <c r="C1099" s="2">
        <v>1.1299999999999999</v>
      </c>
      <c r="D1099" s="2">
        <v>1.1204000000000001</v>
      </c>
      <c r="E1099" s="2">
        <v>16592</v>
      </c>
      <c r="F1099" s="2">
        <v>1.1011</v>
      </c>
      <c r="G1099" s="2">
        <v>18269.4512</v>
      </c>
      <c r="H1099" s="6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1.1200000000000001</v>
      </c>
      <c r="D1100" s="2">
        <v>1.1105</v>
      </c>
      <c r="E1100" s="2">
        <v>17015</v>
      </c>
      <c r="F1100" s="2">
        <v>1.1115999999999999</v>
      </c>
      <c r="G1100" s="2">
        <v>18913.874</v>
      </c>
      <c r="H1100" s="6">
        <f t="shared" si="17"/>
        <v>-8.8361299535880209E-3</v>
      </c>
      <c r="I1100" s="4"/>
      <c r="J1100" s="4"/>
      <c r="K1100" s="4"/>
    </row>
    <row r="1101" spans="2:11" ht="13.5" x14ac:dyDescent="0.35">
      <c r="B1101" s="3">
        <v>43606</v>
      </c>
      <c r="C1101" s="2">
        <v>1.1299999999999999</v>
      </c>
      <c r="D1101" s="2">
        <v>1.1204000000000001</v>
      </c>
      <c r="E1101" s="2">
        <v>42918</v>
      </c>
      <c r="F1101" s="2">
        <v>1.1198999999999999</v>
      </c>
      <c r="G1101" s="2">
        <v>48063.868199999997</v>
      </c>
      <c r="H1101" s="6">
        <f t="shared" si="17"/>
        <v>8.9149031967582348E-3</v>
      </c>
      <c r="I1101" s="4"/>
      <c r="J1101" s="4"/>
      <c r="K1101" s="4"/>
    </row>
    <row r="1102" spans="2:11" ht="13.5" x14ac:dyDescent="0.35">
      <c r="B1102" s="3">
        <v>43607</v>
      </c>
      <c r="C1102" s="2">
        <v>1.1499999999999999</v>
      </c>
      <c r="D1102" s="2">
        <v>1.1402000000000001</v>
      </c>
      <c r="E1102" s="2">
        <v>35134</v>
      </c>
      <c r="F1102" s="2">
        <v>1.1444000000000001</v>
      </c>
      <c r="G1102" s="2">
        <v>40207.349600000001</v>
      </c>
      <c r="H1102" s="6">
        <f t="shared" si="17"/>
        <v>1.7672259907176042E-2</v>
      </c>
      <c r="I1102" s="4"/>
      <c r="J1102" s="4"/>
      <c r="K1102" s="4"/>
    </row>
    <row r="1103" spans="2:11" ht="13.5" x14ac:dyDescent="0.35">
      <c r="B1103" s="3">
        <v>43608</v>
      </c>
      <c r="C1103" s="2">
        <v>1.18</v>
      </c>
      <c r="D1103" s="2">
        <v>1.17</v>
      </c>
      <c r="E1103" s="2">
        <v>55004</v>
      </c>
      <c r="F1103" s="2">
        <v>1.1843999999999999</v>
      </c>
      <c r="G1103" s="2">
        <v>65146.7376</v>
      </c>
      <c r="H1103" s="6">
        <f t="shared" si="17"/>
        <v>2.6135765655148066E-2</v>
      </c>
      <c r="I1103" s="4"/>
      <c r="J1103" s="4"/>
      <c r="K1103" s="4"/>
    </row>
    <row r="1104" spans="2:11" ht="13.5" x14ac:dyDescent="0.35">
      <c r="B1104" s="3">
        <v>43609</v>
      </c>
      <c r="C1104" s="2">
        <v>1.1499999999999999</v>
      </c>
      <c r="D1104" s="2">
        <v>1.1402000000000001</v>
      </c>
      <c r="E1104" s="2">
        <v>12728</v>
      </c>
      <c r="F1104" s="2">
        <v>1.1684000000000001</v>
      </c>
      <c r="G1104" s="2">
        <v>14871.395200000001</v>
      </c>
      <c r="H1104" s="6">
        <f t="shared" si="17"/>
        <v>-2.5470085470085325E-2</v>
      </c>
      <c r="I1104" s="4"/>
      <c r="J1104" s="4"/>
      <c r="K1104" s="4"/>
    </row>
    <row r="1105" spans="2:11" ht="13.5" x14ac:dyDescent="0.35">
      <c r="B1105" s="3">
        <v>43612</v>
      </c>
      <c r="C1105" s="2">
        <v>1.1499999999999999</v>
      </c>
      <c r="D1105" s="2">
        <v>1.1402000000000001</v>
      </c>
      <c r="E1105" s="2">
        <v>8672</v>
      </c>
      <c r="F1105" s="2">
        <v>1.1534</v>
      </c>
      <c r="G1105" s="2">
        <v>10002.284799999999</v>
      </c>
      <c r="H1105" s="6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1.1399999999999999</v>
      </c>
      <c r="D1106" s="2">
        <v>1.1303000000000001</v>
      </c>
      <c r="E1106" s="2">
        <v>28792</v>
      </c>
      <c r="F1106" s="2">
        <v>1.1395999999999999</v>
      </c>
      <c r="G1106" s="2">
        <v>32811.3632</v>
      </c>
      <c r="H1106" s="6">
        <f t="shared" si="17"/>
        <v>-8.6826872478512705E-3</v>
      </c>
      <c r="I1106" s="4"/>
      <c r="J1106" s="4"/>
      <c r="K1106" s="4"/>
    </row>
    <row r="1107" spans="2:11" ht="13.5" x14ac:dyDescent="0.35">
      <c r="B1107" s="3">
        <v>43614</v>
      </c>
      <c r="C1107" s="2">
        <v>1.1499999999999999</v>
      </c>
      <c r="D1107" s="2">
        <v>1.1402000000000001</v>
      </c>
      <c r="E1107" s="2">
        <v>17054</v>
      </c>
      <c r="F1107" s="2">
        <v>1.151</v>
      </c>
      <c r="G1107" s="2">
        <v>19629.153999999999</v>
      </c>
      <c r="H1107" s="6">
        <f t="shared" si="17"/>
        <v>8.7587366185968504E-3</v>
      </c>
      <c r="I1107" s="4"/>
      <c r="J1107" s="4"/>
      <c r="K1107" s="4"/>
    </row>
    <row r="1108" spans="2:11" ht="13.5" x14ac:dyDescent="0.35">
      <c r="B1108" s="3">
        <v>43615</v>
      </c>
      <c r="C1108" s="2">
        <v>1.1599999999999999</v>
      </c>
      <c r="D1108" s="2">
        <v>1.1500999999999999</v>
      </c>
      <c r="E1108" s="2">
        <v>3634</v>
      </c>
      <c r="F1108" s="2">
        <v>1.1437999999999999</v>
      </c>
      <c r="G1108" s="2">
        <v>4156.5691999999999</v>
      </c>
      <c r="H1108" s="6">
        <f t="shared" si="17"/>
        <v>8.6826872478510762E-3</v>
      </c>
      <c r="I1108" s="4"/>
      <c r="J1108" s="4"/>
      <c r="K1108" s="4"/>
    </row>
    <row r="1109" spans="2:11" ht="13.5" x14ac:dyDescent="0.35">
      <c r="B1109" s="3">
        <v>43616</v>
      </c>
      <c r="C1109" s="2">
        <v>1.17</v>
      </c>
      <c r="D1109" s="2">
        <v>1.1600999999999999</v>
      </c>
      <c r="E1109" s="2">
        <v>43217</v>
      </c>
      <c r="F1109" s="2">
        <v>1.1668000000000001</v>
      </c>
      <c r="G1109" s="2">
        <v>50425.595600000001</v>
      </c>
      <c r="H1109" s="6">
        <f t="shared" si="17"/>
        <v>8.6948960959916614E-3</v>
      </c>
      <c r="I1109" s="4"/>
      <c r="J1109" s="4"/>
      <c r="K1109" s="4"/>
    </row>
    <row r="1110" spans="2:11" ht="13.5" x14ac:dyDescent="0.35">
      <c r="B1110" s="3">
        <v>43619</v>
      </c>
      <c r="C1110" s="2">
        <v>1.19</v>
      </c>
      <c r="D1110" s="2">
        <v>1.1798999999999999</v>
      </c>
      <c r="E1110" s="2">
        <v>49330</v>
      </c>
      <c r="F1110" s="2">
        <v>1.1878</v>
      </c>
      <c r="G1110" s="2">
        <v>58594.173999999999</v>
      </c>
      <c r="H1110" s="6">
        <f t="shared" si="17"/>
        <v>1.7067494181536112E-2</v>
      </c>
      <c r="I1110" s="4"/>
      <c r="J1110" s="4"/>
      <c r="K1110" s="4"/>
    </row>
    <row r="1111" spans="2:11" ht="13.5" x14ac:dyDescent="0.35">
      <c r="B1111" s="3">
        <v>43623</v>
      </c>
      <c r="C1111" s="2">
        <v>1.21</v>
      </c>
      <c r="D1111" s="2">
        <v>1.1997</v>
      </c>
      <c r="E1111" s="2">
        <v>79747</v>
      </c>
      <c r="F1111" s="2">
        <v>1.1990000000000001</v>
      </c>
      <c r="G1111" s="2">
        <v>95616.653000000006</v>
      </c>
      <c r="H1111" s="6">
        <f t="shared" si="17"/>
        <v>1.6781083142639243E-2</v>
      </c>
      <c r="I1111" s="4"/>
      <c r="J1111" s="4"/>
      <c r="K1111" s="4"/>
    </row>
    <row r="1112" spans="2:11" ht="13.5" x14ac:dyDescent="0.35">
      <c r="B1112" s="3">
        <v>43626</v>
      </c>
      <c r="C1112" s="2">
        <v>1.28</v>
      </c>
      <c r="D1112" s="2">
        <v>1.2690999999999999</v>
      </c>
      <c r="E1112" s="2">
        <v>221614</v>
      </c>
      <c r="F1112" s="2">
        <v>1.2569999999999999</v>
      </c>
      <c r="G1112" s="2">
        <v>278568.79800000001</v>
      </c>
      <c r="H1112" s="6">
        <f t="shared" si="17"/>
        <v>5.7847795282153794E-2</v>
      </c>
      <c r="I1112" s="4"/>
      <c r="J1112" s="4"/>
      <c r="K1112" s="4"/>
    </row>
    <row r="1113" spans="2:11" ht="13.5" x14ac:dyDescent="0.35">
      <c r="B1113" s="3">
        <v>43627</v>
      </c>
      <c r="C1113" s="2">
        <v>1.28</v>
      </c>
      <c r="D1113" s="2">
        <v>1.2690999999999999</v>
      </c>
      <c r="E1113" s="2">
        <v>225735</v>
      </c>
      <c r="F1113" s="2">
        <v>1.3144</v>
      </c>
      <c r="G1113" s="2">
        <v>296706.08399999997</v>
      </c>
      <c r="H1113" s="6">
        <f t="shared" si="17"/>
        <v>0</v>
      </c>
      <c r="I1113" s="4"/>
      <c r="J1113" s="4"/>
      <c r="K1113" s="4"/>
    </row>
    <row r="1114" spans="2:11" ht="13.5" x14ac:dyDescent="0.35">
      <c r="B1114" s="3">
        <v>43628</v>
      </c>
      <c r="C1114" s="2">
        <v>1.21</v>
      </c>
      <c r="D1114" s="2">
        <v>1.1997</v>
      </c>
      <c r="E1114" s="2">
        <v>93808</v>
      </c>
      <c r="F1114" s="2">
        <v>1.2379</v>
      </c>
      <c r="G1114" s="2">
        <v>116124.9232</v>
      </c>
      <c r="H1114" s="6">
        <f t="shared" si="17"/>
        <v>-5.4684422031360737E-2</v>
      </c>
      <c r="I1114" s="4"/>
      <c r="J1114" s="4"/>
      <c r="K1114" s="4"/>
    </row>
    <row r="1115" spans="2:11" ht="13.5" x14ac:dyDescent="0.35">
      <c r="B1115" s="3">
        <v>43629</v>
      </c>
      <c r="C1115" s="2">
        <v>1.18</v>
      </c>
      <c r="D1115" s="2">
        <v>1.17</v>
      </c>
      <c r="E1115" s="2">
        <v>37818</v>
      </c>
      <c r="F1115" s="2">
        <v>1.1914</v>
      </c>
      <c r="G1115" s="2">
        <v>45056.3652</v>
      </c>
      <c r="H1115" s="6">
        <f t="shared" si="17"/>
        <v>-2.4756189047261866E-2</v>
      </c>
      <c r="I1115" s="4"/>
      <c r="J1115" s="4"/>
      <c r="K1115" s="4"/>
    </row>
    <row r="1116" spans="2:11" ht="13.5" x14ac:dyDescent="0.35">
      <c r="B1116" s="3">
        <v>43630</v>
      </c>
      <c r="C1116" s="2">
        <v>1.21</v>
      </c>
      <c r="D1116" s="2">
        <v>1.1997</v>
      </c>
      <c r="E1116" s="2">
        <v>26295</v>
      </c>
      <c r="F1116" s="2">
        <v>1.2</v>
      </c>
      <c r="G1116" s="2">
        <v>31554</v>
      </c>
      <c r="H1116" s="6">
        <f t="shared" si="17"/>
        <v>2.5384615384615436E-2</v>
      </c>
      <c r="I1116" s="4"/>
      <c r="J1116" s="4"/>
      <c r="K1116" s="4"/>
    </row>
    <row r="1117" spans="2:11" ht="13.5" x14ac:dyDescent="0.35">
      <c r="B1117" s="3">
        <v>43633</v>
      </c>
      <c r="C1117" s="2">
        <v>1.24</v>
      </c>
      <c r="D1117" s="2">
        <v>1.2295</v>
      </c>
      <c r="E1117" s="2">
        <v>26461</v>
      </c>
      <c r="F1117" s="2">
        <v>1.2261</v>
      </c>
      <c r="G1117" s="2">
        <v>32443.8321</v>
      </c>
      <c r="H1117" s="6">
        <f t="shared" si="17"/>
        <v>2.4839543219138158E-2</v>
      </c>
      <c r="I1117" s="4"/>
      <c r="J1117" s="4"/>
      <c r="K1117" s="4"/>
    </row>
    <row r="1118" spans="2:11" ht="13.5" x14ac:dyDescent="0.35">
      <c r="B1118" s="3">
        <v>43634</v>
      </c>
      <c r="C1118" s="2">
        <v>1.25</v>
      </c>
      <c r="D1118" s="2">
        <v>1.2394000000000001</v>
      </c>
      <c r="E1118" s="2">
        <v>66043</v>
      </c>
      <c r="F1118" s="2">
        <v>1.2347999999999999</v>
      </c>
      <c r="G1118" s="2">
        <v>81549.896399999998</v>
      </c>
      <c r="H1118" s="6">
        <f t="shared" si="17"/>
        <v>8.0520536803578846E-3</v>
      </c>
      <c r="I1118" s="4"/>
      <c r="J1118" s="4"/>
      <c r="K1118" s="4"/>
    </row>
    <row r="1119" spans="2:11" ht="13.5" x14ac:dyDescent="0.35">
      <c r="B1119" s="3">
        <v>43635</v>
      </c>
      <c r="C1119" s="2">
        <v>1.24</v>
      </c>
      <c r="D1119" s="2">
        <v>1.2295</v>
      </c>
      <c r="E1119" s="2">
        <v>66258</v>
      </c>
      <c r="F1119" s="2">
        <v>1.2576000000000001</v>
      </c>
      <c r="G1119" s="2">
        <v>83326.060800000007</v>
      </c>
      <c r="H1119" s="6">
        <f t="shared" si="17"/>
        <v>-7.9877360012909626E-3</v>
      </c>
      <c r="I1119" s="4"/>
      <c r="J1119" s="4"/>
      <c r="K1119" s="4"/>
    </row>
    <row r="1120" spans="2:11" ht="13.5" x14ac:dyDescent="0.35">
      <c r="B1120" s="3">
        <v>43636</v>
      </c>
      <c r="C1120" s="2">
        <v>1.24</v>
      </c>
      <c r="D1120" s="2">
        <v>1.2295</v>
      </c>
      <c r="E1120" s="2">
        <v>29611</v>
      </c>
      <c r="F1120" s="2">
        <v>1.2415</v>
      </c>
      <c r="G1120" s="2">
        <v>36762.056499999999</v>
      </c>
      <c r="H1120" s="6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1.21</v>
      </c>
      <c r="D1121" s="2">
        <v>1.1997</v>
      </c>
      <c r="E1121" s="2">
        <v>68342</v>
      </c>
      <c r="F1121" s="2">
        <v>1.214</v>
      </c>
      <c r="G1121" s="2">
        <v>82967.187999999995</v>
      </c>
      <c r="H1121" s="6">
        <f t="shared" si="17"/>
        <v>-2.4237494916632817E-2</v>
      </c>
      <c r="I1121" s="4"/>
      <c r="J1121" s="4"/>
      <c r="K1121" s="4"/>
    </row>
    <row r="1122" spans="2:11" ht="13.5" x14ac:dyDescent="0.35">
      <c r="B1122" s="3">
        <v>43640</v>
      </c>
      <c r="C1122" s="2">
        <v>1.22</v>
      </c>
      <c r="D1122" s="2">
        <v>1.2096</v>
      </c>
      <c r="E1122" s="2">
        <v>26600</v>
      </c>
      <c r="F1122" s="2">
        <v>1.2182999999999999</v>
      </c>
      <c r="G1122" s="2">
        <v>32406.78</v>
      </c>
      <c r="H1122" s="6">
        <f t="shared" si="17"/>
        <v>8.2520630157539559E-3</v>
      </c>
      <c r="I1122" s="4"/>
      <c r="J1122" s="4"/>
      <c r="K1122" s="4"/>
    </row>
    <row r="1123" spans="2:11" ht="13.5" x14ac:dyDescent="0.35">
      <c r="B1123" s="3">
        <v>43641</v>
      </c>
      <c r="C1123" s="2">
        <v>1.2</v>
      </c>
      <c r="D1123" s="2">
        <v>1.1898</v>
      </c>
      <c r="E1123" s="2">
        <v>60058</v>
      </c>
      <c r="F1123" s="2">
        <v>1.2064999999999999</v>
      </c>
      <c r="G1123" s="2">
        <v>72459.976999999999</v>
      </c>
      <c r="H1123" s="6">
        <f t="shared" si="17"/>
        <v>-1.6369047619047651E-2</v>
      </c>
      <c r="I1123" s="4"/>
      <c r="J1123" s="4"/>
      <c r="K1123" s="4"/>
    </row>
    <row r="1124" spans="2:11" ht="13.5" x14ac:dyDescent="0.35">
      <c r="B1124" s="3">
        <v>43642</v>
      </c>
      <c r="C1124" s="2">
        <v>1.23</v>
      </c>
      <c r="D1124" s="2">
        <v>1.2195</v>
      </c>
      <c r="E1124" s="2">
        <v>50232</v>
      </c>
      <c r="F1124" s="2">
        <v>1.2104999999999999</v>
      </c>
      <c r="G1124" s="2">
        <v>60805.836000000003</v>
      </c>
      <c r="H1124" s="6">
        <f t="shared" si="17"/>
        <v>2.4962178517397932E-2</v>
      </c>
      <c r="I1124" s="4"/>
      <c r="J1124" s="4"/>
      <c r="K1124" s="4"/>
    </row>
    <row r="1125" spans="2:11" ht="13.5" x14ac:dyDescent="0.35">
      <c r="B1125" s="3">
        <v>43643</v>
      </c>
      <c r="C1125" s="2">
        <v>1.18</v>
      </c>
      <c r="D1125" s="2">
        <v>1.17</v>
      </c>
      <c r="E1125" s="2">
        <v>103885</v>
      </c>
      <c r="F1125" s="2">
        <v>1.1969000000000001</v>
      </c>
      <c r="G1125" s="2">
        <v>124339.9565</v>
      </c>
      <c r="H1125" s="6">
        <f t="shared" si="17"/>
        <v>-4.0590405904059122E-2</v>
      </c>
      <c r="I1125" s="4"/>
      <c r="J1125" s="4"/>
      <c r="K1125" s="4"/>
    </row>
    <row r="1126" spans="2:11" ht="13.5" x14ac:dyDescent="0.35">
      <c r="B1126" s="3">
        <v>43644</v>
      </c>
      <c r="C1126" s="2">
        <v>1.2</v>
      </c>
      <c r="D1126" s="2">
        <v>1.1898</v>
      </c>
      <c r="E1126" s="2">
        <v>26496</v>
      </c>
      <c r="F1126" s="2">
        <v>1.1913</v>
      </c>
      <c r="G1126" s="2">
        <v>31564.684799999999</v>
      </c>
      <c r="H1126" s="6">
        <f t="shared" si="17"/>
        <v>1.6923076923076957E-2</v>
      </c>
      <c r="I1126" s="4"/>
      <c r="J1126" s="4"/>
      <c r="K1126" s="4"/>
    </row>
    <row r="1127" spans="2:11" ht="13.5" x14ac:dyDescent="0.35">
      <c r="B1127" s="3">
        <v>43647</v>
      </c>
      <c r="C1127" s="2">
        <v>1.21</v>
      </c>
      <c r="D1127" s="2">
        <v>1.1997</v>
      </c>
      <c r="E1127" s="2">
        <v>28611</v>
      </c>
      <c r="F1127" s="2">
        <v>1.1936</v>
      </c>
      <c r="G1127" s="2">
        <v>34150.089599999999</v>
      </c>
      <c r="H1127" s="6">
        <f t="shared" si="17"/>
        <v>8.3207261724659778E-3</v>
      </c>
      <c r="I1127" s="4"/>
      <c r="J1127" s="4"/>
      <c r="K1127" s="4"/>
    </row>
    <row r="1128" spans="2:11" ht="13.5" x14ac:dyDescent="0.35">
      <c r="B1128" s="3">
        <v>43648</v>
      </c>
      <c r="C1128" s="2">
        <v>1.21</v>
      </c>
      <c r="D1128" s="2">
        <v>1.1997</v>
      </c>
      <c r="E1128" s="2">
        <v>4373</v>
      </c>
      <c r="F1128" s="2">
        <v>1.2019</v>
      </c>
      <c r="G1128" s="2">
        <v>5255.9087</v>
      </c>
      <c r="H1128" s="6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1.2</v>
      </c>
      <c r="D1129" s="2">
        <v>1.1898</v>
      </c>
      <c r="E1129" s="2">
        <v>23759</v>
      </c>
      <c r="F1129" s="2">
        <v>1.2010000000000001</v>
      </c>
      <c r="G1129" s="2">
        <v>28534.559000000001</v>
      </c>
      <c r="H1129" s="6">
        <f t="shared" si="17"/>
        <v>-8.2520630157539559E-3</v>
      </c>
      <c r="I1129" s="4"/>
      <c r="J1129" s="4"/>
      <c r="K1129" s="4"/>
    </row>
    <row r="1130" spans="2:11" ht="13.5" x14ac:dyDescent="0.35">
      <c r="B1130" s="3">
        <v>43650</v>
      </c>
      <c r="C1130" s="2">
        <v>1.21</v>
      </c>
      <c r="D1130" s="2">
        <v>1.1997</v>
      </c>
      <c r="E1130" s="2">
        <v>35401</v>
      </c>
      <c r="F1130" s="2">
        <v>1.2008000000000001</v>
      </c>
      <c r="G1130" s="2">
        <v>42509.520799999998</v>
      </c>
      <c r="H1130" s="6">
        <f t="shared" si="17"/>
        <v>8.3207261724659778E-3</v>
      </c>
      <c r="I1130" s="4"/>
      <c r="J1130" s="4"/>
      <c r="K1130" s="4"/>
    </row>
    <row r="1131" spans="2:11" ht="13.5" x14ac:dyDescent="0.35">
      <c r="B1131" s="3">
        <v>43651</v>
      </c>
      <c r="C1131" s="2">
        <v>1.22</v>
      </c>
      <c r="D1131" s="2">
        <v>1.2096</v>
      </c>
      <c r="E1131" s="2">
        <v>114028</v>
      </c>
      <c r="F1131" s="2">
        <v>1.2010000000000001</v>
      </c>
      <c r="G1131" s="2">
        <v>136947.628</v>
      </c>
      <c r="H1131" s="6">
        <f t="shared" si="17"/>
        <v>8.2520630157539559E-3</v>
      </c>
      <c r="I1131" s="4"/>
      <c r="J1131" s="4"/>
      <c r="K1131" s="4"/>
    </row>
    <row r="1132" spans="2:11" ht="13.5" x14ac:dyDescent="0.35">
      <c r="B1132" s="3">
        <v>43654</v>
      </c>
      <c r="C1132" s="2">
        <v>1.21</v>
      </c>
      <c r="D1132" s="2">
        <v>1.1997</v>
      </c>
      <c r="E1132" s="2">
        <v>16088</v>
      </c>
      <c r="F1132" s="2">
        <v>1.2040999999999999</v>
      </c>
      <c r="G1132" s="2">
        <v>19371.560799999999</v>
      </c>
      <c r="H1132" s="6">
        <f t="shared" si="17"/>
        <v>-8.1845238095238255E-3</v>
      </c>
      <c r="I1132" s="4"/>
      <c r="J1132" s="4"/>
      <c r="K1132" s="4"/>
    </row>
    <row r="1133" spans="2:11" ht="13.5" x14ac:dyDescent="0.35">
      <c r="B1133" s="3">
        <v>43655</v>
      </c>
      <c r="C1133" s="2">
        <v>1.21</v>
      </c>
      <c r="D1133" s="2">
        <v>1.1997</v>
      </c>
      <c r="E1133" s="2">
        <v>9016</v>
      </c>
      <c r="F1133" s="2">
        <v>1.2005999999999999</v>
      </c>
      <c r="G1133" s="2">
        <v>10824.6096</v>
      </c>
      <c r="H1133" s="6">
        <f t="shared" si="17"/>
        <v>0</v>
      </c>
      <c r="I1133" s="4"/>
      <c r="J1133" s="4"/>
      <c r="K1133" s="4"/>
    </row>
    <row r="1134" spans="2:11" ht="13.5" x14ac:dyDescent="0.35">
      <c r="B1134" s="3">
        <v>43656</v>
      </c>
      <c r="C1134" s="2">
        <v>1.21</v>
      </c>
      <c r="D1134" s="2">
        <v>1.1997</v>
      </c>
      <c r="E1134" s="2">
        <v>41941</v>
      </c>
      <c r="F1134" s="2">
        <v>1.1995</v>
      </c>
      <c r="G1134" s="2">
        <v>50308.229500000001</v>
      </c>
      <c r="H1134" s="6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1.2</v>
      </c>
      <c r="D1135" s="2">
        <v>1.1898</v>
      </c>
      <c r="E1135" s="2">
        <v>35262</v>
      </c>
      <c r="F1135" s="2">
        <v>1.1989000000000001</v>
      </c>
      <c r="G1135" s="2">
        <v>42275.611799999999</v>
      </c>
      <c r="H1135" s="6">
        <f t="shared" si="17"/>
        <v>-8.2520630157539559E-3</v>
      </c>
      <c r="I1135" s="4"/>
      <c r="J1135" s="4"/>
      <c r="K1135" s="4"/>
    </row>
    <row r="1136" spans="2:11" ht="13.5" x14ac:dyDescent="0.35">
      <c r="B1136" s="3">
        <v>43658</v>
      </c>
      <c r="C1136" s="2">
        <v>1.2</v>
      </c>
      <c r="D1136" s="2">
        <v>1.1898</v>
      </c>
      <c r="E1136" s="2">
        <v>19435</v>
      </c>
      <c r="F1136" s="2">
        <v>1.1923999999999999</v>
      </c>
      <c r="G1136" s="2">
        <v>23174.294000000002</v>
      </c>
      <c r="H1136" s="6">
        <f t="shared" si="17"/>
        <v>0</v>
      </c>
      <c r="I1136" s="4"/>
      <c r="J1136" s="4"/>
      <c r="K1136" s="4"/>
    </row>
    <row r="1137" spans="2:11" ht="13.5" x14ac:dyDescent="0.35">
      <c r="B1137" s="3">
        <v>43661</v>
      </c>
      <c r="C1137" s="2">
        <v>1.2</v>
      </c>
      <c r="D1137" s="2">
        <v>1.1898</v>
      </c>
      <c r="E1137" s="2">
        <v>17981</v>
      </c>
      <c r="F1137" s="2">
        <v>1.1979</v>
      </c>
      <c r="G1137" s="2">
        <v>21539.439900000001</v>
      </c>
      <c r="H1137" s="6">
        <f t="shared" si="17"/>
        <v>0</v>
      </c>
      <c r="I1137" s="4"/>
      <c r="J1137" s="4"/>
      <c r="K1137" s="4"/>
    </row>
    <row r="1138" spans="2:11" ht="13.5" x14ac:dyDescent="0.35">
      <c r="B1138" s="3">
        <v>43662</v>
      </c>
      <c r="C1138" s="2">
        <v>1.22</v>
      </c>
      <c r="D1138" s="2">
        <v>1.2096</v>
      </c>
      <c r="E1138" s="2">
        <v>24649</v>
      </c>
      <c r="F1138" s="2">
        <v>1.2124999999999999</v>
      </c>
      <c r="G1138" s="2">
        <v>29886.912499999999</v>
      </c>
      <c r="H1138" s="6">
        <f t="shared" si="17"/>
        <v>1.6641452344931956E-2</v>
      </c>
      <c r="I1138" s="4"/>
      <c r="J1138" s="4"/>
      <c r="K1138" s="4"/>
    </row>
    <row r="1139" spans="2:11" ht="13.5" x14ac:dyDescent="0.35">
      <c r="B1139" s="3">
        <v>43663</v>
      </c>
      <c r="C1139" s="2">
        <v>1.24</v>
      </c>
      <c r="D1139" s="2">
        <v>1.2295</v>
      </c>
      <c r="E1139" s="2">
        <v>35393</v>
      </c>
      <c r="F1139" s="2">
        <v>1.2204999999999999</v>
      </c>
      <c r="G1139" s="2">
        <v>43197.156499999997</v>
      </c>
      <c r="H1139" s="6">
        <f t="shared" si="17"/>
        <v>1.6451719576719599E-2</v>
      </c>
      <c r="I1139" s="4"/>
      <c r="J1139" s="4"/>
      <c r="K1139" s="4"/>
    </row>
    <row r="1140" spans="2:11" ht="13.5" x14ac:dyDescent="0.35">
      <c r="B1140" s="3">
        <v>43664</v>
      </c>
      <c r="C1140" s="2">
        <v>1.23</v>
      </c>
      <c r="D1140" s="2">
        <v>1.2195</v>
      </c>
      <c r="E1140" s="2">
        <v>12479</v>
      </c>
      <c r="F1140" s="2">
        <v>1.2122999999999999</v>
      </c>
      <c r="G1140" s="2">
        <v>15128.2917</v>
      </c>
      <c r="H1140" s="6">
        <f t="shared" si="17"/>
        <v>-8.1333875559170456E-3</v>
      </c>
      <c r="I1140" s="4"/>
      <c r="J1140" s="4"/>
      <c r="K1140" s="4"/>
    </row>
    <row r="1141" spans="2:11" ht="13.5" x14ac:dyDescent="0.35">
      <c r="B1141" s="3">
        <v>43665</v>
      </c>
      <c r="C1141" s="2">
        <v>1.23</v>
      </c>
      <c r="D1141" s="2">
        <v>1.2195</v>
      </c>
      <c r="E1141" s="2">
        <v>13354</v>
      </c>
      <c r="F1141" s="2">
        <v>1.2099</v>
      </c>
      <c r="G1141" s="2">
        <v>16157.0046</v>
      </c>
      <c r="H1141" s="6">
        <f t="shared" si="17"/>
        <v>0</v>
      </c>
      <c r="I1141" s="4"/>
      <c r="J1141" s="4"/>
      <c r="K1141" s="4"/>
    </row>
    <row r="1142" spans="2:11" ht="13.5" x14ac:dyDescent="0.35">
      <c r="B1142" s="3">
        <v>43668</v>
      </c>
      <c r="C1142" s="2">
        <v>1.2</v>
      </c>
      <c r="D1142" s="2">
        <v>1.1898</v>
      </c>
      <c r="E1142" s="2">
        <v>17180</v>
      </c>
      <c r="F1142" s="2">
        <v>1.2012</v>
      </c>
      <c r="G1142" s="2">
        <v>20636.616000000002</v>
      </c>
      <c r="H1142" s="6">
        <f t="shared" si="17"/>
        <v>-2.4354243542435473E-2</v>
      </c>
      <c r="I1142" s="4"/>
      <c r="J1142" s="4"/>
      <c r="K1142" s="4"/>
    </row>
    <row r="1143" spans="2:11" ht="13.5" x14ac:dyDescent="0.35">
      <c r="B1143" s="3">
        <v>43669</v>
      </c>
      <c r="C1143" s="2">
        <v>1.18</v>
      </c>
      <c r="D1143" s="2">
        <v>1.17</v>
      </c>
      <c r="E1143" s="2">
        <v>14020</v>
      </c>
      <c r="F1143" s="2">
        <v>1.1880999999999999</v>
      </c>
      <c r="G1143" s="2">
        <v>16657.162</v>
      </c>
      <c r="H1143" s="6">
        <f t="shared" si="17"/>
        <v>-1.6641452344931956E-2</v>
      </c>
      <c r="I1143" s="4"/>
      <c r="J1143" s="4"/>
      <c r="K1143" s="4"/>
    </row>
    <row r="1144" spans="2:11" ht="13.5" x14ac:dyDescent="0.35">
      <c r="B1144" s="3">
        <v>43670</v>
      </c>
      <c r="C1144" s="2">
        <v>1.18</v>
      </c>
      <c r="D1144" s="2">
        <v>1.17</v>
      </c>
      <c r="E1144" s="2">
        <v>24067</v>
      </c>
      <c r="F1144" s="2">
        <v>1.1762999999999999</v>
      </c>
      <c r="G1144" s="2">
        <v>28310.0121</v>
      </c>
      <c r="H1144" s="6">
        <f t="shared" si="17"/>
        <v>0</v>
      </c>
      <c r="I1144" s="4"/>
      <c r="J1144" s="4"/>
      <c r="K1144" s="4"/>
    </row>
    <row r="1145" spans="2:11" ht="13.5" x14ac:dyDescent="0.35">
      <c r="B1145" s="3">
        <v>43672</v>
      </c>
      <c r="C1145" s="2">
        <v>1.22</v>
      </c>
      <c r="D1145" s="2">
        <v>1.2096</v>
      </c>
      <c r="E1145" s="2">
        <v>1013</v>
      </c>
      <c r="F1145" s="2">
        <v>1.22</v>
      </c>
      <c r="G1145" s="2">
        <v>1235.8599999999999</v>
      </c>
      <c r="H1145" s="6">
        <f t="shared" si="17"/>
        <v>3.3846153846153915E-2</v>
      </c>
      <c r="I1145" s="4"/>
      <c r="J1145" s="4"/>
      <c r="K1145" s="4"/>
    </row>
    <row r="1146" spans="2:11" ht="13.5" x14ac:dyDescent="0.35">
      <c r="B1146" s="3">
        <v>43675</v>
      </c>
      <c r="C1146" s="2">
        <v>1.2</v>
      </c>
      <c r="D1146" s="2">
        <v>1.1898</v>
      </c>
      <c r="E1146" s="2">
        <v>12168</v>
      </c>
      <c r="F1146" s="2">
        <v>1.1974</v>
      </c>
      <c r="G1146" s="2">
        <v>14569.9632</v>
      </c>
      <c r="H1146" s="6">
        <f t="shared" si="17"/>
        <v>-1.6369047619047651E-2</v>
      </c>
      <c r="I1146" s="4"/>
      <c r="J1146" s="4"/>
      <c r="K1146" s="4"/>
    </row>
    <row r="1147" spans="2:11" ht="13.5" x14ac:dyDescent="0.35">
      <c r="B1147" s="3">
        <v>43676</v>
      </c>
      <c r="C1147" s="2">
        <v>1.2</v>
      </c>
      <c r="D1147" s="2">
        <v>1.1898</v>
      </c>
      <c r="E1147" s="2">
        <v>3662</v>
      </c>
      <c r="F1147" s="2">
        <v>1.2</v>
      </c>
      <c r="G1147" s="2">
        <v>4394.3999999999996</v>
      </c>
      <c r="H1147" s="6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1.2</v>
      </c>
      <c r="D1148" s="2">
        <v>1.1898</v>
      </c>
      <c r="E1148" s="2">
        <v>1166</v>
      </c>
      <c r="F1148" s="2">
        <v>1.1914</v>
      </c>
      <c r="G1148" s="2">
        <v>1389.1723999999999</v>
      </c>
      <c r="H1148" s="6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1.2</v>
      </c>
      <c r="D1149" s="2">
        <v>1.1898</v>
      </c>
      <c r="E1149" s="2">
        <v>5108</v>
      </c>
      <c r="F1149" s="2">
        <v>1.1832</v>
      </c>
      <c r="G1149" s="2">
        <v>6043.7856000000002</v>
      </c>
      <c r="H1149" s="6">
        <f t="shared" si="17"/>
        <v>0</v>
      </c>
      <c r="I1149" s="4"/>
      <c r="J1149" s="4"/>
      <c r="K1149" s="4"/>
    </row>
    <row r="1150" spans="2:11" ht="13.5" x14ac:dyDescent="0.35">
      <c r="B1150" s="3">
        <v>43679</v>
      </c>
      <c r="C1150" s="2">
        <v>1.18</v>
      </c>
      <c r="D1150" s="2">
        <v>1.17</v>
      </c>
      <c r="E1150" s="2">
        <v>44052</v>
      </c>
      <c r="F1150" s="2">
        <v>1.1891</v>
      </c>
      <c r="G1150" s="2">
        <v>52382.233200000002</v>
      </c>
      <c r="H1150" s="6">
        <f t="shared" si="17"/>
        <v>-1.6641452344931956E-2</v>
      </c>
      <c r="I1150" s="4"/>
      <c r="J1150" s="4"/>
      <c r="K1150" s="4"/>
    </row>
    <row r="1151" spans="2:11" ht="13.5" x14ac:dyDescent="0.35">
      <c r="B1151" s="3">
        <v>43682</v>
      </c>
      <c r="C1151" s="2">
        <v>1.18</v>
      </c>
      <c r="D1151" s="2">
        <v>1.17</v>
      </c>
      <c r="E1151" s="2">
        <v>10313</v>
      </c>
      <c r="F1151" s="2">
        <v>1.1701999999999999</v>
      </c>
      <c r="G1151" s="2">
        <v>12068.2726</v>
      </c>
      <c r="H1151" s="6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1.18</v>
      </c>
      <c r="D1152" s="2">
        <v>1.17</v>
      </c>
      <c r="E1152" s="2">
        <v>12254</v>
      </c>
      <c r="F1152" s="2">
        <v>1.17</v>
      </c>
      <c r="G1152" s="2">
        <v>14337.18</v>
      </c>
      <c r="H1152" s="6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1.19</v>
      </c>
      <c r="D1153" s="2">
        <v>1.1798999999999999</v>
      </c>
      <c r="E1153" s="2">
        <v>5796</v>
      </c>
      <c r="F1153" s="2">
        <v>1.1769000000000001</v>
      </c>
      <c r="G1153" s="2">
        <v>6821.3123999999998</v>
      </c>
      <c r="H1153" s="6">
        <f t="shared" si="17"/>
        <v>8.4615384615384787E-3</v>
      </c>
      <c r="I1153" s="4"/>
      <c r="J1153" s="4"/>
      <c r="K1153" s="4"/>
    </row>
    <row r="1154" spans="2:11" ht="13.5" x14ac:dyDescent="0.35">
      <c r="B1154" s="3">
        <v>43685</v>
      </c>
      <c r="C1154" s="2">
        <v>1.18</v>
      </c>
      <c r="D1154" s="2">
        <v>1.17</v>
      </c>
      <c r="E1154" s="2">
        <v>38230</v>
      </c>
      <c r="F1154" s="2">
        <v>1.1745000000000001</v>
      </c>
      <c r="G1154" s="2">
        <v>44901.135000000002</v>
      </c>
      <c r="H1154" s="6">
        <f t="shared" si="17"/>
        <v>-8.3905415713196214E-3</v>
      </c>
      <c r="I1154" s="4"/>
      <c r="J1154" s="4"/>
      <c r="K1154" s="4"/>
    </row>
    <row r="1155" spans="2:11" ht="13.5" x14ac:dyDescent="0.35">
      <c r="B1155" s="3">
        <v>43686</v>
      </c>
      <c r="C1155" s="2">
        <v>1.17</v>
      </c>
      <c r="D1155" s="2">
        <v>1.1600999999999999</v>
      </c>
      <c r="E1155" s="2">
        <v>10272</v>
      </c>
      <c r="F1155" s="2">
        <v>1.1700999999999999</v>
      </c>
      <c r="G1155" s="2">
        <v>12019.2672</v>
      </c>
      <c r="H1155" s="6">
        <f t="shared" si="17"/>
        <v>-8.4615384615384787E-3</v>
      </c>
      <c r="I1155" s="4"/>
      <c r="J1155" s="4"/>
      <c r="K1155" s="4"/>
    </row>
    <row r="1156" spans="2:11" ht="13.5" x14ac:dyDescent="0.35">
      <c r="B1156" s="3">
        <v>43691</v>
      </c>
      <c r="C1156" s="2">
        <v>1.19</v>
      </c>
      <c r="D1156" s="2">
        <v>1.1798999999999999</v>
      </c>
      <c r="E1156" s="2">
        <v>571</v>
      </c>
      <c r="F1156" s="2">
        <v>1.19</v>
      </c>
      <c r="G1156" s="2">
        <v>679.49</v>
      </c>
      <c r="H1156" s="6">
        <f t="shared" si="17"/>
        <v>1.7067494181536112E-2</v>
      </c>
      <c r="I1156" s="4"/>
      <c r="J1156" s="4"/>
      <c r="K1156" s="4"/>
    </row>
    <row r="1157" spans="2:11" ht="13.5" x14ac:dyDescent="0.35">
      <c r="B1157" s="3">
        <v>43692</v>
      </c>
      <c r="C1157" s="2">
        <v>1.17</v>
      </c>
      <c r="D1157" s="2">
        <v>1.1600999999999999</v>
      </c>
      <c r="E1157" s="2">
        <v>8173</v>
      </c>
      <c r="F1157" s="2">
        <v>1.1748000000000001</v>
      </c>
      <c r="G1157" s="2">
        <v>9601.6404000000002</v>
      </c>
      <c r="H1157" s="6">
        <f t="shared" si="17"/>
        <v>-1.6781083142639243E-2</v>
      </c>
      <c r="I1157" s="4"/>
      <c r="J1157" s="4"/>
      <c r="K1157" s="4"/>
    </row>
    <row r="1158" spans="2:11" ht="13.5" x14ac:dyDescent="0.35">
      <c r="B1158" s="3">
        <v>43693</v>
      </c>
      <c r="C1158" s="2">
        <v>1.17</v>
      </c>
      <c r="D1158" s="2">
        <v>1.1600999999999999</v>
      </c>
      <c r="E1158" s="2">
        <v>20646</v>
      </c>
      <c r="F1158" s="2">
        <v>1.1698999999999999</v>
      </c>
      <c r="G1158" s="2">
        <v>24153.755399999998</v>
      </c>
      <c r="H1158" s="6">
        <f t="shared" si="17"/>
        <v>0</v>
      </c>
      <c r="I1158" s="4"/>
      <c r="J1158" s="4"/>
      <c r="K1158" s="4"/>
    </row>
    <row r="1159" spans="2:11" ht="13.5" x14ac:dyDescent="0.35">
      <c r="B1159" s="3">
        <v>43696</v>
      </c>
      <c r="C1159" s="2">
        <v>1.17</v>
      </c>
      <c r="D1159" s="2">
        <v>1.1600999999999999</v>
      </c>
      <c r="E1159" s="2">
        <v>7558</v>
      </c>
      <c r="F1159" s="2">
        <v>1.1659999999999999</v>
      </c>
      <c r="G1159" s="2">
        <v>8812.6280000000006</v>
      </c>
      <c r="H1159" s="6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1.1499999999999999</v>
      </c>
      <c r="D1160" s="2">
        <v>1.1402000000000001</v>
      </c>
      <c r="E1160" s="2">
        <v>9916</v>
      </c>
      <c r="F1160" s="2">
        <v>1.1575</v>
      </c>
      <c r="G1160" s="2">
        <v>11477.77</v>
      </c>
      <c r="H1160" s="6">
        <f t="shared" si="18"/>
        <v>-1.7153693647099223E-2</v>
      </c>
      <c r="I1160" s="4"/>
      <c r="J1160" s="4"/>
      <c r="K1160" s="4"/>
    </row>
    <row r="1161" spans="2:11" ht="13.5" x14ac:dyDescent="0.35">
      <c r="B1161" s="3">
        <v>43698</v>
      </c>
      <c r="C1161" s="2">
        <v>1.1499999999999999</v>
      </c>
      <c r="D1161" s="2">
        <v>1.1402000000000001</v>
      </c>
      <c r="E1161" s="2">
        <v>42642</v>
      </c>
      <c r="F1161" s="2">
        <v>1.1460999999999999</v>
      </c>
      <c r="G1161" s="2">
        <v>48871.996200000001</v>
      </c>
      <c r="H1161" s="6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1.1200000000000001</v>
      </c>
      <c r="D1162" s="2">
        <v>1.1105</v>
      </c>
      <c r="E1162" s="2">
        <v>67445</v>
      </c>
      <c r="F1162" s="2">
        <v>1.1238999999999999</v>
      </c>
      <c r="G1162" s="2">
        <v>75801.435500000007</v>
      </c>
      <c r="H1162" s="6">
        <f t="shared" si="18"/>
        <v>-2.6048061743553813E-2</v>
      </c>
      <c r="I1162" s="4"/>
      <c r="J1162" s="4"/>
      <c r="K1162" s="4"/>
    </row>
    <row r="1163" spans="2:11" ht="13.5" x14ac:dyDescent="0.35">
      <c r="B1163" s="3">
        <v>43700</v>
      </c>
      <c r="C1163" s="2">
        <v>1.1299999999999999</v>
      </c>
      <c r="D1163" s="2">
        <v>1.1204000000000001</v>
      </c>
      <c r="E1163" s="2">
        <v>19984</v>
      </c>
      <c r="F1163" s="2">
        <v>1.1233</v>
      </c>
      <c r="G1163" s="2">
        <v>22448.0272</v>
      </c>
      <c r="H1163" s="6">
        <f t="shared" si="18"/>
        <v>8.9149031967582348E-3</v>
      </c>
      <c r="I1163" s="4"/>
      <c r="J1163" s="4"/>
      <c r="K1163" s="4"/>
    </row>
    <row r="1164" spans="2:11" ht="13.5" x14ac:dyDescent="0.35">
      <c r="B1164" s="3">
        <v>43703</v>
      </c>
      <c r="C1164" s="2">
        <v>1.1299999999999999</v>
      </c>
      <c r="D1164" s="2">
        <v>1.1204000000000001</v>
      </c>
      <c r="E1164" s="2">
        <v>10269</v>
      </c>
      <c r="F1164" s="2">
        <v>1.1287</v>
      </c>
      <c r="G1164" s="2">
        <v>11590.6203</v>
      </c>
      <c r="H1164" s="6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1.1299999999999999</v>
      </c>
      <c r="D1165" s="2">
        <v>1.1204000000000001</v>
      </c>
      <c r="E1165" s="2">
        <v>7551</v>
      </c>
      <c r="F1165" s="2">
        <v>1.1294</v>
      </c>
      <c r="G1165" s="2">
        <v>8528.0993999999992</v>
      </c>
      <c r="H1165" s="6">
        <f t="shared" si="18"/>
        <v>0</v>
      </c>
      <c r="I1165" s="4"/>
      <c r="J1165" s="4"/>
      <c r="K1165" s="4"/>
    </row>
    <row r="1166" spans="2:11" ht="13.5" x14ac:dyDescent="0.35">
      <c r="B1166" s="3">
        <v>43705</v>
      </c>
      <c r="C1166" s="2">
        <v>1.17</v>
      </c>
      <c r="D1166" s="2">
        <v>1.1600999999999999</v>
      </c>
      <c r="E1166" s="2">
        <v>50846</v>
      </c>
      <c r="F1166" s="2">
        <v>1.1261000000000001</v>
      </c>
      <c r="G1166" s="2">
        <v>57257.6806</v>
      </c>
      <c r="H1166" s="6">
        <f t="shared" si="18"/>
        <v>3.5433773652266909E-2</v>
      </c>
      <c r="I1166" s="4"/>
      <c r="J1166" s="4"/>
      <c r="K1166" s="4"/>
    </row>
    <row r="1167" spans="2:11" ht="13.5" x14ac:dyDescent="0.35">
      <c r="B1167" s="3">
        <v>43706</v>
      </c>
      <c r="C1167" s="2">
        <v>1.1599999999999999</v>
      </c>
      <c r="D1167" s="2">
        <v>1.1500999999999999</v>
      </c>
      <c r="E1167" s="2">
        <v>1905</v>
      </c>
      <c r="F1167" s="2">
        <v>1.1668000000000001</v>
      </c>
      <c r="G1167" s="2">
        <v>2222.7539999999999</v>
      </c>
      <c r="H1167" s="6">
        <f t="shared" si="18"/>
        <v>-8.6199465563313593E-3</v>
      </c>
      <c r="I1167" s="4"/>
      <c r="J1167" s="4"/>
      <c r="K1167" s="4"/>
    </row>
    <row r="1168" spans="2:11" ht="13.5" x14ac:dyDescent="0.35">
      <c r="B1168" s="3">
        <v>43707</v>
      </c>
      <c r="C1168" s="2">
        <v>1.1399999999999999</v>
      </c>
      <c r="D1168" s="2">
        <v>1.1303000000000001</v>
      </c>
      <c r="E1168" s="2">
        <v>16270</v>
      </c>
      <c r="F1168" s="2">
        <v>1.1355999999999999</v>
      </c>
      <c r="G1168" s="2">
        <v>18476.212</v>
      </c>
      <c r="H1168" s="6">
        <f t="shared" si="18"/>
        <v>-1.7215894270063314E-2</v>
      </c>
      <c r="I1168" s="4"/>
      <c r="J1168" s="4"/>
      <c r="K1168" s="4"/>
    </row>
    <row r="1169" spans="2:11" ht="13.5" x14ac:dyDescent="0.35">
      <c r="B1169" s="3">
        <v>43710</v>
      </c>
      <c r="C1169" s="2">
        <v>1.1299999999999999</v>
      </c>
      <c r="D1169" s="2">
        <v>1.1204000000000001</v>
      </c>
      <c r="E1169" s="2">
        <v>29535</v>
      </c>
      <c r="F1169" s="2">
        <v>1.1142000000000001</v>
      </c>
      <c r="G1169" s="2">
        <v>32907.896999999997</v>
      </c>
      <c r="H1169" s="6">
        <f t="shared" si="18"/>
        <v>-8.7587366185968504E-3</v>
      </c>
      <c r="I1169" s="4"/>
      <c r="J1169" s="4"/>
      <c r="K1169" s="4"/>
    </row>
    <row r="1170" spans="2:11" ht="13.5" x14ac:dyDescent="0.35">
      <c r="B1170" s="3">
        <v>43711</v>
      </c>
      <c r="C1170" s="2">
        <v>1.1100000000000001</v>
      </c>
      <c r="D1170" s="2">
        <v>1.1006</v>
      </c>
      <c r="E1170" s="2">
        <v>11649</v>
      </c>
      <c r="F1170" s="2">
        <v>1.1182000000000001</v>
      </c>
      <c r="G1170" s="2">
        <v>13025.9118</v>
      </c>
      <c r="H1170" s="6">
        <f t="shared" si="18"/>
        <v>-1.7672259907176042E-2</v>
      </c>
      <c r="I1170" s="4"/>
      <c r="J1170" s="4"/>
      <c r="K1170" s="4"/>
    </row>
    <row r="1171" spans="2:11" ht="13.5" x14ac:dyDescent="0.35">
      <c r="B1171" s="3">
        <v>43712</v>
      </c>
      <c r="C1171" s="2">
        <v>1.1100000000000001</v>
      </c>
      <c r="D1171" s="2">
        <v>1.1006</v>
      </c>
      <c r="E1171" s="2">
        <v>29190</v>
      </c>
      <c r="F1171" s="2">
        <v>1.0981000000000001</v>
      </c>
      <c r="G1171" s="2">
        <v>32053.539000000001</v>
      </c>
      <c r="H1171" s="6">
        <f t="shared" si="18"/>
        <v>0</v>
      </c>
      <c r="I1171" s="4"/>
      <c r="J1171" s="4"/>
      <c r="K1171" s="4"/>
    </row>
    <row r="1172" spans="2:11" ht="13.5" x14ac:dyDescent="0.35">
      <c r="B1172" s="3">
        <v>43713</v>
      </c>
      <c r="C1172" s="2">
        <v>1.0900000000000001</v>
      </c>
      <c r="D1172" s="2">
        <v>1.0807</v>
      </c>
      <c r="E1172" s="2">
        <v>1775</v>
      </c>
      <c r="F1172" s="2">
        <v>1.095</v>
      </c>
      <c r="G1172" s="2">
        <v>1943.625</v>
      </c>
      <c r="H1172" s="6">
        <f t="shared" si="18"/>
        <v>-1.8081046701799046E-2</v>
      </c>
      <c r="I1172" s="4"/>
      <c r="J1172" s="4"/>
      <c r="K1172" s="4"/>
    </row>
    <row r="1173" spans="2:11" ht="13.5" x14ac:dyDescent="0.35">
      <c r="B1173" s="3">
        <v>43714</v>
      </c>
      <c r="C1173" s="2">
        <v>1.1000000000000001</v>
      </c>
      <c r="D1173" s="2">
        <v>1.0907</v>
      </c>
      <c r="E1173" s="2">
        <v>13296</v>
      </c>
      <c r="F1173" s="2">
        <v>1.0960000000000001</v>
      </c>
      <c r="G1173" s="2">
        <v>14572.415999999999</v>
      </c>
      <c r="H1173" s="6">
        <f t="shared" si="18"/>
        <v>9.2532617747756174E-3</v>
      </c>
      <c r="I1173" s="4"/>
      <c r="J1173" s="4"/>
      <c r="K1173" s="4"/>
    </row>
    <row r="1174" spans="2:11" ht="13.5" x14ac:dyDescent="0.35">
      <c r="B1174" s="3">
        <v>43717</v>
      </c>
      <c r="C1174" s="2">
        <v>1.1000000000000001</v>
      </c>
      <c r="D1174" s="2">
        <v>1.0907</v>
      </c>
      <c r="E1174" s="2">
        <v>12788</v>
      </c>
      <c r="F1174" s="2">
        <v>1.0972999999999999</v>
      </c>
      <c r="G1174" s="2">
        <v>14032.2724</v>
      </c>
      <c r="H1174" s="6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1.1000000000000001</v>
      </c>
      <c r="D1175" s="2">
        <v>1.0907</v>
      </c>
      <c r="E1175" s="2">
        <v>13751</v>
      </c>
      <c r="F1175" s="2">
        <v>1.0903</v>
      </c>
      <c r="G1175" s="2">
        <v>14992.7153</v>
      </c>
      <c r="H1175" s="6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1.1100000000000001</v>
      </c>
      <c r="D1176" s="2">
        <v>1.1006</v>
      </c>
      <c r="E1176" s="2">
        <v>17267</v>
      </c>
      <c r="F1176" s="2">
        <v>1.0908</v>
      </c>
      <c r="G1176" s="2">
        <v>18834.8436</v>
      </c>
      <c r="H1176" s="6">
        <f t="shared" si="18"/>
        <v>9.076739708444137E-3</v>
      </c>
      <c r="I1176" s="4"/>
      <c r="J1176" s="4"/>
      <c r="K1176" s="4"/>
    </row>
    <row r="1177" spans="2:11" ht="13.5" x14ac:dyDescent="0.35">
      <c r="B1177" s="3">
        <v>43720</v>
      </c>
      <c r="C1177" s="2">
        <v>1.1100000000000001</v>
      </c>
      <c r="D1177" s="2">
        <v>1.1006</v>
      </c>
      <c r="E1177" s="2">
        <v>745</v>
      </c>
      <c r="F1177" s="2">
        <v>1.1045</v>
      </c>
      <c r="G1177" s="2">
        <v>822.85249999999996</v>
      </c>
      <c r="H1177" s="6">
        <f t="shared" si="18"/>
        <v>0</v>
      </c>
      <c r="I1177" s="4"/>
      <c r="J1177" s="4"/>
      <c r="K1177" s="4"/>
    </row>
    <row r="1178" spans="2:11" ht="13.5" x14ac:dyDescent="0.35">
      <c r="B1178" s="3">
        <v>43721</v>
      </c>
      <c r="C1178" s="2">
        <v>1.1100000000000001</v>
      </c>
      <c r="D1178" s="2">
        <v>1.1006</v>
      </c>
      <c r="E1178" s="2">
        <v>35166</v>
      </c>
      <c r="F1178" s="2">
        <v>1.0838000000000001</v>
      </c>
      <c r="G1178" s="2">
        <v>38112.910799999998</v>
      </c>
      <c r="H1178" s="6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1.1000000000000001</v>
      </c>
      <c r="D1179" s="2">
        <v>1.0907</v>
      </c>
      <c r="E1179" s="2">
        <v>125</v>
      </c>
      <c r="F1179" s="2">
        <v>1.1000000000000001</v>
      </c>
      <c r="G1179" s="2">
        <v>137.5</v>
      </c>
      <c r="H1179" s="6">
        <f t="shared" si="18"/>
        <v>-8.9950935853171168E-3</v>
      </c>
      <c r="I1179" s="4"/>
      <c r="J1179" s="4"/>
      <c r="K1179" s="4"/>
    </row>
    <row r="1180" spans="2:11" ht="13.5" x14ac:dyDescent="0.35">
      <c r="B1180" s="3">
        <v>43725</v>
      </c>
      <c r="C1180" s="2">
        <v>1.1000000000000001</v>
      </c>
      <c r="D1180" s="2">
        <v>1.0907</v>
      </c>
      <c r="E1180" s="2">
        <v>6568</v>
      </c>
      <c r="F1180" s="2">
        <v>1.0801000000000001</v>
      </c>
      <c r="G1180" s="2">
        <v>7094.0968000000003</v>
      </c>
      <c r="H1180" s="6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1.0900000000000001</v>
      </c>
      <c r="D1181" s="2">
        <v>1.0807</v>
      </c>
      <c r="E1181" s="2">
        <v>7183</v>
      </c>
      <c r="F1181" s="2">
        <v>1.0808</v>
      </c>
      <c r="G1181" s="2">
        <v>7763.3864000000003</v>
      </c>
      <c r="H1181" s="6">
        <f t="shared" si="18"/>
        <v>-9.1684239479233598E-3</v>
      </c>
      <c r="I1181" s="4"/>
      <c r="J1181" s="4"/>
      <c r="K1181" s="4"/>
    </row>
    <row r="1182" spans="2:11" ht="13.5" x14ac:dyDescent="0.35">
      <c r="B1182" s="3">
        <v>43727</v>
      </c>
      <c r="C1182" s="2">
        <v>1.08</v>
      </c>
      <c r="D1182" s="2">
        <v>1.0708</v>
      </c>
      <c r="E1182" s="2">
        <v>17895</v>
      </c>
      <c r="F1182" s="2">
        <v>1.0729</v>
      </c>
      <c r="G1182" s="2">
        <v>19199.5455</v>
      </c>
      <c r="H1182" s="6">
        <f t="shared" si="18"/>
        <v>-9.160729157027871E-3</v>
      </c>
      <c r="I1182" s="4"/>
      <c r="J1182" s="4"/>
      <c r="K1182" s="4"/>
    </row>
    <row r="1183" spans="2:11" ht="13.5" x14ac:dyDescent="0.35">
      <c r="B1183" s="3">
        <v>43728</v>
      </c>
      <c r="C1183" s="2">
        <v>1.1100000000000001</v>
      </c>
      <c r="D1183" s="2">
        <v>1.1006</v>
      </c>
      <c r="E1183" s="2">
        <v>24283</v>
      </c>
      <c r="F1183" s="2">
        <v>1.0907</v>
      </c>
      <c r="G1183" s="2">
        <v>26485.468099999998</v>
      </c>
      <c r="H1183" s="6">
        <f t="shared" si="18"/>
        <v>2.7829660067239494E-2</v>
      </c>
      <c r="I1183" s="4"/>
      <c r="J1183" s="4"/>
      <c r="K1183" s="4"/>
    </row>
    <row r="1184" spans="2:11" ht="13.5" x14ac:dyDescent="0.35">
      <c r="B1184" s="3">
        <v>43731</v>
      </c>
      <c r="C1184" s="2">
        <v>1.17</v>
      </c>
      <c r="D1184" s="2">
        <v>1.1600999999999999</v>
      </c>
      <c r="E1184" s="2">
        <v>250187</v>
      </c>
      <c r="F1184" s="2">
        <v>1.1601999999999999</v>
      </c>
      <c r="G1184" s="2">
        <v>290266.95740000001</v>
      </c>
      <c r="H1184" s="6">
        <f t="shared" si="18"/>
        <v>5.4061421043067312E-2</v>
      </c>
      <c r="I1184" s="4"/>
      <c r="J1184" s="4"/>
      <c r="K1184" s="4"/>
    </row>
    <row r="1185" spans="2:11" ht="13.5" x14ac:dyDescent="0.35">
      <c r="B1185" s="3">
        <v>43732</v>
      </c>
      <c r="C1185" s="2">
        <v>1.1599999999999999</v>
      </c>
      <c r="D1185" s="2">
        <v>1.1500999999999999</v>
      </c>
      <c r="E1185" s="2">
        <v>112146</v>
      </c>
      <c r="F1185" s="2">
        <v>1.1803999999999999</v>
      </c>
      <c r="G1185" s="2">
        <v>132377.1384</v>
      </c>
      <c r="H1185" s="6">
        <f t="shared" si="18"/>
        <v>-8.6199465563313593E-3</v>
      </c>
      <c r="I1185" s="4"/>
      <c r="J1185" s="4"/>
      <c r="K1185" s="4"/>
    </row>
    <row r="1186" spans="2:11" ht="13.5" x14ac:dyDescent="0.35">
      <c r="B1186" s="3">
        <v>43733</v>
      </c>
      <c r="C1186" s="2">
        <v>1.22</v>
      </c>
      <c r="D1186" s="2">
        <v>1.2096</v>
      </c>
      <c r="E1186" s="2">
        <v>179882</v>
      </c>
      <c r="F1186" s="2">
        <v>1.1927000000000001</v>
      </c>
      <c r="G1186" s="2">
        <v>214545.26139999999</v>
      </c>
      <c r="H1186" s="6">
        <f t="shared" si="18"/>
        <v>5.1734631771150431E-2</v>
      </c>
      <c r="I1186" s="4"/>
      <c r="J1186" s="4"/>
      <c r="K1186" s="4"/>
    </row>
    <row r="1187" spans="2:11" ht="13.5" x14ac:dyDescent="0.35">
      <c r="B1187" s="3">
        <v>43734</v>
      </c>
      <c r="C1187" s="2">
        <v>1.22</v>
      </c>
      <c r="D1187" s="2">
        <v>1.2096</v>
      </c>
      <c r="E1187" s="2">
        <v>99916</v>
      </c>
      <c r="F1187" s="2">
        <v>1.2311000000000001</v>
      </c>
      <c r="G1187" s="2">
        <v>123006.5876</v>
      </c>
      <c r="H1187" s="6">
        <f t="shared" si="18"/>
        <v>0</v>
      </c>
      <c r="I1187" s="4"/>
      <c r="J1187" s="4"/>
      <c r="K1187" s="4"/>
    </row>
    <row r="1188" spans="2:11" ht="13.5" x14ac:dyDescent="0.35">
      <c r="B1188" s="3">
        <v>43735</v>
      </c>
      <c r="C1188" s="2">
        <v>1.23</v>
      </c>
      <c r="D1188" s="2">
        <v>1.2195</v>
      </c>
      <c r="E1188" s="2">
        <v>44652</v>
      </c>
      <c r="F1188" s="2">
        <v>1.2228000000000001</v>
      </c>
      <c r="G1188" s="2">
        <v>54600.465600000003</v>
      </c>
      <c r="H1188" s="6">
        <f t="shared" si="18"/>
        <v>8.1845238095238255E-3</v>
      </c>
      <c r="I1188" s="4"/>
      <c r="J1188" s="4"/>
      <c r="K1188" s="4"/>
    </row>
    <row r="1189" spans="2:11" ht="13.5" x14ac:dyDescent="0.35">
      <c r="B1189" s="3">
        <v>43738</v>
      </c>
      <c r="C1189" s="2">
        <v>1.18</v>
      </c>
      <c r="D1189" s="2">
        <v>1.17</v>
      </c>
      <c r="E1189" s="2">
        <v>21129</v>
      </c>
      <c r="F1189" s="2">
        <v>1.1891</v>
      </c>
      <c r="G1189" s="2">
        <v>25124.493900000001</v>
      </c>
      <c r="H1189" s="6">
        <f t="shared" si="18"/>
        <v>-4.0590405904059122E-2</v>
      </c>
      <c r="I1189" s="4"/>
      <c r="J1189" s="4"/>
      <c r="K1189" s="4"/>
    </row>
    <row r="1190" spans="2:11" ht="13.5" x14ac:dyDescent="0.35">
      <c r="B1190" s="3">
        <v>43739</v>
      </c>
      <c r="C1190" s="2">
        <v>1.2</v>
      </c>
      <c r="D1190" s="2">
        <v>1.1898</v>
      </c>
      <c r="E1190" s="2">
        <v>90331</v>
      </c>
      <c r="F1190" s="2">
        <v>1.1843999999999999</v>
      </c>
      <c r="G1190" s="2">
        <v>106988.0364</v>
      </c>
      <c r="H1190" s="6">
        <f t="shared" si="18"/>
        <v>1.6923076923076957E-2</v>
      </c>
      <c r="I1190" s="4"/>
      <c r="J1190" s="4"/>
      <c r="K1190" s="4"/>
    </row>
    <row r="1191" spans="2:11" ht="13.5" x14ac:dyDescent="0.35">
      <c r="B1191" s="3">
        <v>43740</v>
      </c>
      <c r="C1191" s="2">
        <v>1.19</v>
      </c>
      <c r="D1191" s="2">
        <v>1.1798999999999999</v>
      </c>
      <c r="E1191" s="2">
        <v>18429</v>
      </c>
      <c r="F1191" s="2">
        <v>1.1740999999999999</v>
      </c>
      <c r="G1191" s="2">
        <v>21637.4889</v>
      </c>
      <c r="H1191" s="6">
        <f t="shared" si="18"/>
        <v>-8.3207261724659778E-3</v>
      </c>
      <c r="I1191" s="4"/>
      <c r="J1191" s="4"/>
      <c r="K1191" s="4"/>
    </row>
    <row r="1192" spans="2:11" ht="13.5" x14ac:dyDescent="0.35">
      <c r="B1192" s="3">
        <v>43741</v>
      </c>
      <c r="C1192" s="2">
        <v>1.22</v>
      </c>
      <c r="D1192" s="2">
        <v>1.2096</v>
      </c>
      <c r="E1192" s="2">
        <v>94894</v>
      </c>
      <c r="F1192" s="2">
        <v>1.1944999999999999</v>
      </c>
      <c r="G1192" s="2">
        <v>113350.883</v>
      </c>
      <c r="H1192" s="6">
        <f t="shared" si="18"/>
        <v>2.5171624713958861E-2</v>
      </c>
      <c r="I1192" s="4"/>
      <c r="J1192" s="4"/>
      <c r="K1192" s="4"/>
    </row>
    <row r="1193" spans="2:11" ht="13.5" x14ac:dyDescent="0.35">
      <c r="B1193" s="3">
        <v>43742</v>
      </c>
      <c r="C1193" s="2">
        <v>1.22</v>
      </c>
      <c r="D1193" s="2">
        <v>1.2096</v>
      </c>
      <c r="E1193" s="2">
        <v>77272</v>
      </c>
      <c r="F1193" s="2">
        <v>1.2212000000000001</v>
      </c>
      <c r="G1193" s="2">
        <v>94364.566399999996</v>
      </c>
      <c r="H1193" s="6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1.2</v>
      </c>
      <c r="D1194" s="2">
        <v>1.1898</v>
      </c>
      <c r="E1194" s="2">
        <v>83386</v>
      </c>
      <c r="F1194" s="2">
        <v>1.1954</v>
      </c>
      <c r="G1194" s="2">
        <v>99679.624400000001</v>
      </c>
      <c r="H1194" s="6">
        <f t="shared" si="18"/>
        <v>-1.6369047619047651E-2</v>
      </c>
      <c r="I1194" s="4"/>
      <c r="J1194" s="4"/>
      <c r="K1194" s="4"/>
    </row>
    <row r="1195" spans="2:11" ht="13.5" x14ac:dyDescent="0.35">
      <c r="B1195" s="3">
        <v>43746</v>
      </c>
      <c r="C1195" s="2">
        <v>1.23</v>
      </c>
      <c r="D1195" s="2">
        <v>1.2195</v>
      </c>
      <c r="E1195" s="2">
        <v>246303</v>
      </c>
      <c r="F1195" s="2">
        <v>1.2356</v>
      </c>
      <c r="G1195" s="2">
        <v>304331.98680000001</v>
      </c>
      <c r="H1195" s="6">
        <f t="shared" si="18"/>
        <v>2.4962178517397932E-2</v>
      </c>
      <c r="I1195" s="4"/>
      <c r="J1195" s="4"/>
      <c r="K1195" s="4"/>
    </row>
    <row r="1196" spans="2:11" ht="13.5" x14ac:dyDescent="0.35">
      <c r="B1196" s="3">
        <v>43747</v>
      </c>
      <c r="C1196" s="2">
        <v>1.25</v>
      </c>
      <c r="D1196" s="2">
        <v>1.2394000000000001</v>
      </c>
      <c r="E1196" s="2">
        <v>227510</v>
      </c>
      <c r="F1196" s="2">
        <v>1.2625</v>
      </c>
      <c r="G1196" s="2">
        <v>287231.375</v>
      </c>
      <c r="H1196" s="6">
        <f t="shared" si="18"/>
        <v>1.6318163181631838E-2</v>
      </c>
      <c r="I1196" s="4"/>
      <c r="J1196" s="4"/>
      <c r="K1196" s="4"/>
    </row>
    <row r="1197" spans="2:11" ht="13.5" x14ac:dyDescent="0.35">
      <c r="B1197" s="3">
        <v>43748</v>
      </c>
      <c r="C1197" s="2">
        <v>1.24</v>
      </c>
      <c r="D1197" s="2">
        <v>1.2295</v>
      </c>
      <c r="E1197" s="2">
        <v>51395</v>
      </c>
      <c r="F1197" s="2">
        <v>1.2496</v>
      </c>
      <c r="G1197" s="2">
        <v>64223.192000000003</v>
      </c>
      <c r="H1197" s="6">
        <f t="shared" si="18"/>
        <v>-7.9877360012909626E-3</v>
      </c>
      <c r="I1197" s="4"/>
      <c r="J1197" s="4"/>
      <c r="K1197" s="4"/>
    </row>
    <row r="1198" spans="2:11" ht="13.5" x14ac:dyDescent="0.35">
      <c r="B1198" s="3">
        <v>43749</v>
      </c>
      <c r="C1198" s="2">
        <v>1.23</v>
      </c>
      <c r="D1198" s="2">
        <v>1.2195</v>
      </c>
      <c r="E1198" s="2">
        <v>23380</v>
      </c>
      <c r="F1198" s="2">
        <v>1.2341</v>
      </c>
      <c r="G1198" s="2">
        <v>28853.258000000002</v>
      </c>
      <c r="H1198" s="6">
        <f t="shared" si="18"/>
        <v>-8.1333875559170456E-3</v>
      </c>
      <c r="I1198" s="4"/>
      <c r="J1198" s="4"/>
      <c r="K1198" s="4"/>
    </row>
    <row r="1199" spans="2:11" ht="13.5" x14ac:dyDescent="0.35">
      <c r="B1199" s="3">
        <v>43752</v>
      </c>
      <c r="C1199" s="2">
        <v>1.23</v>
      </c>
      <c r="D1199" s="2">
        <v>1.2195</v>
      </c>
      <c r="E1199" s="2">
        <v>7651</v>
      </c>
      <c r="F1199" s="2">
        <v>1.2337</v>
      </c>
      <c r="G1199" s="2">
        <v>9439.0386999999992</v>
      </c>
      <c r="H1199" s="6">
        <f t="shared" si="18"/>
        <v>0</v>
      </c>
      <c r="I1199" s="4"/>
      <c r="J1199" s="4"/>
      <c r="K1199" s="4"/>
    </row>
    <row r="1200" spans="2:11" ht="13.5" x14ac:dyDescent="0.35">
      <c r="B1200" s="3">
        <v>43754</v>
      </c>
      <c r="C1200" s="2">
        <v>1.18</v>
      </c>
      <c r="D1200" s="2">
        <v>1.17</v>
      </c>
      <c r="E1200" s="2">
        <v>70997</v>
      </c>
      <c r="F1200" s="2">
        <v>1.1944999999999999</v>
      </c>
      <c r="G1200" s="2">
        <v>84805.916500000007</v>
      </c>
      <c r="H1200" s="6">
        <f t="shared" si="18"/>
        <v>-4.0590405904059122E-2</v>
      </c>
      <c r="I1200" s="4"/>
      <c r="J1200" s="4"/>
      <c r="K1200" s="4"/>
    </row>
    <row r="1201" spans="2:11" ht="13.5" x14ac:dyDescent="0.35">
      <c r="B1201" s="3">
        <v>43755</v>
      </c>
      <c r="C1201" s="2">
        <v>1.2</v>
      </c>
      <c r="D1201" s="2">
        <v>1.1898</v>
      </c>
      <c r="E1201" s="2">
        <v>49501</v>
      </c>
      <c r="F1201" s="2">
        <v>1.1958</v>
      </c>
      <c r="G1201" s="2">
        <v>59193.2958</v>
      </c>
      <c r="H1201" s="6">
        <f t="shared" si="18"/>
        <v>1.6923076923076957E-2</v>
      </c>
      <c r="I1201" s="4"/>
      <c r="J1201" s="4"/>
      <c r="K1201" s="4"/>
    </row>
    <row r="1202" spans="2:11" ht="13.5" x14ac:dyDescent="0.35">
      <c r="B1202" s="3">
        <v>43756</v>
      </c>
      <c r="C1202" s="2">
        <v>1.21</v>
      </c>
      <c r="D1202" s="2">
        <v>1.1997</v>
      </c>
      <c r="E1202" s="2">
        <v>42056</v>
      </c>
      <c r="F1202" s="2">
        <v>1.1993</v>
      </c>
      <c r="G1202" s="2">
        <v>50437.760799999996</v>
      </c>
      <c r="H1202" s="6">
        <f t="shared" si="18"/>
        <v>8.3207261724659778E-3</v>
      </c>
      <c r="I1202" s="4"/>
      <c r="J1202" s="4"/>
      <c r="K1202" s="4"/>
    </row>
    <row r="1203" spans="2:11" ht="13.5" x14ac:dyDescent="0.35">
      <c r="B1203" s="3">
        <v>43759</v>
      </c>
      <c r="C1203" s="2">
        <v>1.21</v>
      </c>
      <c r="D1203" s="2">
        <v>1.1997</v>
      </c>
      <c r="E1203" s="2">
        <v>19016</v>
      </c>
      <c r="F1203" s="2">
        <v>1.1996</v>
      </c>
      <c r="G1203" s="2">
        <v>22811.5936</v>
      </c>
      <c r="H1203" s="6">
        <f t="shared" si="18"/>
        <v>0</v>
      </c>
      <c r="I1203" s="4"/>
      <c r="J1203" s="4"/>
      <c r="K1203" s="4"/>
    </row>
    <row r="1204" spans="2:11" ht="13.5" x14ac:dyDescent="0.35">
      <c r="B1204" s="3">
        <v>43760</v>
      </c>
      <c r="C1204" s="2">
        <v>1.2</v>
      </c>
      <c r="D1204" s="2">
        <v>1.1898</v>
      </c>
      <c r="E1204" s="2">
        <v>45749</v>
      </c>
      <c r="F1204" s="2">
        <v>1.1918</v>
      </c>
      <c r="G1204" s="2">
        <v>54523.658199999998</v>
      </c>
      <c r="H1204" s="6">
        <f t="shared" si="18"/>
        <v>-8.2520630157539559E-3</v>
      </c>
      <c r="I1204" s="4"/>
      <c r="J1204" s="4"/>
      <c r="K1204" s="4"/>
    </row>
    <row r="1205" spans="2:11" ht="13.5" x14ac:dyDescent="0.35">
      <c r="B1205" s="3">
        <v>43761</v>
      </c>
      <c r="C1205" s="2">
        <v>1.24</v>
      </c>
      <c r="D1205" s="2">
        <v>1.2295</v>
      </c>
      <c r="E1205" s="2">
        <v>260091</v>
      </c>
      <c r="F1205" s="2">
        <v>1.2393000000000001</v>
      </c>
      <c r="G1205" s="2">
        <v>322330.77630000003</v>
      </c>
      <c r="H1205" s="6">
        <f t="shared" si="18"/>
        <v>3.3366952428979718E-2</v>
      </c>
      <c r="I1205" s="4"/>
      <c r="J1205" s="4"/>
      <c r="K1205" s="4"/>
    </row>
    <row r="1206" spans="2:11" ht="13.5" x14ac:dyDescent="0.35">
      <c r="B1206" s="3">
        <v>43762</v>
      </c>
      <c r="C1206" s="2">
        <v>1.27</v>
      </c>
      <c r="D1206" s="2">
        <v>1.2592000000000001</v>
      </c>
      <c r="E1206" s="2">
        <v>193711</v>
      </c>
      <c r="F1206" s="2">
        <v>1.2666999999999999</v>
      </c>
      <c r="G1206" s="2">
        <v>245373.7237</v>
      </c>
      <c r="H1206" s="6">
        <f t="shared" si="18"/>
        <v>2.4156161041073654E-2</v>
      </c>
      <c r="I1206" s="4"/>
      <c r="J1206" s="4"/>
      <c r="K1206" s="4"/>
    </row>
    <row r="1207" spans="2:11" ht="13.5" x14ac:dyDescent="0.35">
      <c r="B1207" s="3">
        <v>43763</v>
      </c>
      <c r="C1207" s="2">
        <v>1.28</v>
      </c>
      <c r="D1207" s="2">
        <v>1.2690999999999999</v>
      </c>
      <c r="E1207" s="2">
        <v>96055</v>
      </c>
      <c r="F1207" s="2">
        <v>1.2702</v>
      </c>
      <c r="G1207" s="2">
        <v>122009.061</v>
      </c>
      <c r="H1207" s="6">
        <f t="shared" si="18"/>
        <v>7.862134688691071E-3</v>
      </c>
      <c r="I1207" s="4"/>
      <c r="J1207" s="4"/>
      <c r="K1207" s="4"/>
    </row>
    <row r="1208" spans="2:11" ht="13.5" x14ac:dyDescent="0.35">
      <c r="B1208" s="3">
        <v>43766</v>
      </c>
      <c r="C1208" s="2">
        <v>1.27</v>
      </c>
      <c r="D1208" s="2">
        <v>1.2592000000000001</v>
      </c>
      <c r="E1208" s="2">
        <v>18973</v>
      </c>
      <c r="F1208" s="2">
        <v>1.2578</v>
      </c>
      <c r="G1208" s="2">
        <v>23864.239399999999</v>
      </c>
      <c r="H1208" s="6">
        <f t="shared" si="18"/>
        <v>-7.8008037191709071E-3</v>
      </c>
      <c r="I1208" s="4"/>
      <c r="J1208" s="4"/>
      <c r="K1208" s="4"/>
    </row>
    <row r="1209" spans="2:11" ht="13.5" x14ac:dyDescent="0.35">
      <c r="B1209" s="3">
        <v>43767</v>
      </c>
      <c r="C1209" s="2">
        <v>1.23</v>
      </c>
      <c r="D1209" s="2">
        <v>1.2195</v>
      </c>
      <c r="E1209" s="2">
        <v>14863</v>
      </c>
      <c r="F1209" s="2">
        <v>1.2286999999999999</v>
      </c>
      <c r="G1209" s="2">
        <v>18262.168099999999</v>
      </c>
      <c r="H1209" s="6">
        <f t="shared" si="18"/>
        <v>-3.1527954256670952E-2</v>
      </c>
      <c r="I1209" s="4"/>
      <c r="J1209" s="4"/>
      <c r="K1209" s="4"/>
    </row>
    <row r="1210" spans="2:11" ht="13.5" x14ac:dyDescent="0.35">
      <c r="B1210" s="3">
        <v>43768</v>
      </c>
      <c r="C1210" s="2">
        <v>1.23</v>
      </c>
      <c r="D1210" s="2">
        <v>1.2195</v>
      </c>
      <c r="E1210" s="2">
        <v>1632</v>
      </c>
      <c r="F1210" s="2">
        <v>1.2302999999999999</v>
      </c>
      <c r="G1210" s="2">
        <v>2007.8496</v>
      </c>
      <c r="H1210" s="6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1.23</v>
      </c>
      <c r="D1211" s="2">
        <v>1.2195</v>
      </c>
      <c r="E1211" s="2">
        <v>15144</v>
      </c>
      <c r="F1211" s="2">
        <v>1.2181</v>
      </c>
      <c r="G1211" s="2">
        <v>18446.9064</v>
      </c>
      <c r="H1211" s="6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1.24</v>
      </c>
      <c r="D1212" s="2">
        <v>1.2295</v>
      </c>
      <c r="E1212" s="2">
        <v>20159</v>
      </c>
      <c r="F1212" s="2">
        <v>1.2164999999999999</v>
      </c>
      <c r="G1212" s="2">
        <v>24523.423500000001</v>
      </c>
      <c r="H1212" s="6">
        <f t="shared" si="18"/>
        <v>8.2000820008200151E-3</v>
      </c>
      <c r="I1212" s="4"/>
      <c r="J1212" s="4"/>
      <c r="K1212" s="4"/>
    </row>
    <row r="1213" spans="2:11" ht="13.5" x14ac:dyDescent="0.35">
      <c r="B1213" s="3">
        <v>43773</v>
      </c>
      <c r="C1213" s="2">
        <v>1.21</v>
      </c>
      <c r="D1213" s="2">
        <v>1.1997</v>
      </c>
      <c r="E1213" s="2">
        <v>18462</v>
      </c>
      <c r="F1213" s="2">
        <v>1.2009000000000001</v>
      </c>
      <c r="G1213" s="2">
        <v>22171.015800000001</v>
      </c>
      <c r="H1213" s="6">
        <f t="shared" si="18"/>
        <v>-2.4237494916632817E-2</v>
      </c>
      <c r="I1213" s="4"/>
      <c r="J1213" s="4"/>
      <c r="K1213" s="4"/>
    </row>
    <row r="1214" spans="2:11" ht="13.5" x14ac:dyDescent="0.35">
      <c r="B1214" s="3">
        <v>43774</v>
      </c>
      <c r="C1214" s="2">
        <v>1.21</v>
      </c>
      <c r="D1214" s="2">
        <v>1.1997</v>
      </c>
      <c r="E1214" s="2">
        <v>28918</v>
      </c>
      <c r="F1214" s="2">
        <v>1.1907000000000001</v>
      </c>
      <c r="G1214" s="2">
        <v>34432.662600000003</v>
      </c>
      <c r="H1214" s="6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1.21</v>
      </c>
      <c r="D1215" s="2">
        <v>1.1997</v>
      </c>
      <c r="E1215" s="2">
        <v>4726</v>
      </c>
      <c r="F1215" s="2">
        <v>1.1943999999999999</v>
      </c>
      <c r="G1215" s="2">
        <v>5644.7344000000003</v>
      </c>
      <c r="H1215" s="6">
        <f t="shared" si="18"/>
        <v>0</v>
      </c>
      <c r="I1215" s="4"/>
      <c r="J1215" s="4"/>
      <c r="K1215" s="4"/>
    </row>
    <row r="1216" spans="2:11" ht="13.5" x14ac:dyDescent="0.35">
      <c r="B1216" s="3">
        <v>43776</v>
      </c>
      <c r="C1216" s="2">
        <v>1.21</v>
      </c>
      <c r="D1216" s="2">
        <v>1.1997</v>
      </c>
      <c r="E1216" s="2">
        <v>54507</v>
      </c>
      <c r="F1216" s="2">
        <v>1.1767000000000001</v>
      </c>
      <c r="G1216" s="2">
        <v>64138.386899999998</v>
      </c>
      <c r="H1216" s="6">
        <f t="shared" si="18"/>
        <v>0</v>
      </c>
      <c r="I1216" s="4"/>
      <c r="J1216" s="4"/>
      <c r="K1216" s="4"/>
    </row>
    <row r="1217" spans="2:11" ht="13.5" x14ac:dyDescent="0.35">
      <c r="B1217" s="3">
        <v>43777</v>
      </c>
      <c r="C1217" s="2">
        <v>1.2</v>
      </c>
      <c r="D1217" s="2">
        <v>1.1898</v>
      </c>
      <c r="E1217" s="2">
        <v>19439</v>
      </c>
      <c r="F1217" s="2">
        <v>1.1879999999999999</v>
      </c>
      <c r="G1217" s="2">
        <v>23093.531999999999</v>
      </c>
      <c r="H1217" s="6">
        <f t="shared" si="18"/>
        <v>-8.2520630157539559E-3</v>
      </c>
      <c r="I1217" s="4"/>
      <c r="J1217" s="4"/>
      <c r="K1217" s="4"/>
    </row>
    <row r="1218" spans="2:11" ht="13.5" x14ac:dyDescent="0.35">
      <c r="B1218" s="3">
        <v>43780</v>
      </c>
      <c r="C1218" s="2">
        <v>1.22</v>
      </c>
      <c r="D1218" s="2">
        <v>1.2096</v>
      </c>
      <c r="E1218" s="2">
        <v>23694</v>
      </c>
      <c r="F1218" s="2">
        <v>1.2023999999999999</v>
      </c>
      <c r="G1218" s="2">
        <v>28489.6656</v>
      </c>
      <c r="H1218" s="6">
        <f t="shared" si="18"/>
        <v>1.6641452344931956E-2</v>
      </c>
      <c r="I1218" s="4"/>
      <c r="J1218" s="4"/>
      <c r="K1218" s="4"/>
    </row>
    <row r="1219" spans="2:11" ht="13.5" x14ac:dyDescent="0.35">
      <c r="B1219" s="3">
        <v>43781</v>
      </c>
      <c r="C1219" s="2">
        <v>1.22</v>
      </c>
      <c r="D1219" s="2">
        <v>1.2096</v>
      </c>
      <c r="E1219" s="2">
        <v>33867</v>
      </c>
      <c r="F1219" s="2">
        <v>1.226</v>
      </c>
      <c r="G1219" s="2">
        <v>41520.942000000003</v>
      </c>
      <c r="H1219" s="6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1.21</v>
      </c>
      <c r="D1220" s="2">
        <v>1.1997</v>
      </c>
      <c r="E1220" s="2">
        <v>19975</v>
      </c>
      <c r="F1220" s="2">
        <v>1.2009000000000001</v>
      </c>
      <c r="G1220" s="2">
        <v>23987.977500000001</v>
      </c>
      <c r="H1220" s="6">
        <f t="shared" si="18"/>
        <v>-8.1845238095238255E-3</v>
      </c>
      <c r="I1220" s="4"/>
      <c r="J1220" s="4"/>
      <c r="K1220" s="4"/>
    </row>
    <row r="1221" spans="2:11" ht="13.5" x14ac:dyDescent="0.35">
      <c r="B1221" s="3">
        <v>43783</v>
      </c>
      <c r="C1221" s="2">
        <v>1.23</v>
      </c>
      <c r="D1221" s="2">
        <v>1.2195</v>
      </c>
      <c r="E1221" s="2">
        <v>33883</v>
      </c>
      <c r="F1221" s="2">
        <v>1.2115</v>
      </c>
      <c r="G1221" s="2">
        <v>41049.254500000003</v>
      </c>
      <c r="H1221" s="6">
        <f t="shared" si="18"/>
        <v>1.6504126031507912E-2</v>
      </c>
      <c r="I1221" s="4"/>
      <c r="J1221" s="4"/>
      <c r="K1221" s="4"/>
    </row>
    <row r="1222" spans="2:11" ht="13.5" x14ac:dyDescent="0.35">
      <c r="B1222" s="3">
        <v>43784</v>
      </c>
      <c r="C1222" s="2">
        <v>1.23</v>
      </c>
      <c r="D1222" s="2">
        <v>1.2195</v>
      </c>
      <c r="E1222" s="2">
        <v>27436</v>
      </c>
      <c r="F1222" s="2">
        <v>1.2189000000000001</v>
      </c>
      <c r="G1222" s="2">
        <v>33441.740400000002</v>
      </c>
      <c r="H1222" s="6">
        <f t="shared" si="18"/>
        <v>0</v>
      </c>
      <c r="I1222" s="4"/>
      <c r="J1222" s="4"/>
      <c r="K1222" s="4"/>
    </row>
    <row r="1223" spans="2:11" ht="13.5" x14ac:dyDescent="0.35">
      <c r="B1223" s="3">
        <v>43787</v>
      </c>
      <c r="C1223" s="2">
        <v>1.23</v>
      </c>
      <c r="D1223" s="2">
        <v>1.2195</v>
      </c>
      <c r="E1223" s="2">
        <v>62903</v>
      </c>
      <c r="F1223" s="2">
        <v>1.2169000000000001</v>
      </c>
      <c r="G1223" s="2">
        <v>76546.660699999993</v>
      </c>
      <c r="H1223" s="6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1.28</v>
      </c>
      <c r="D1224" s="2">
        <v>1.2690999999999999</v>
      </c>
      <c r="E1224" s="2">
        <v>317323</v>
      </c>
      <c r="F1224" s="2">
        <v>1.2599</v>
      </c>
      <c r="G1224" s="2">
        <v>399795.24770000001</v>
      </c>
      <c r="H1224" s="6">
        <f t="shared" si="19"/>
        <v>4.0672406724067127E-2</v>
      </c>
      <c r="I1224" s="4"/>
      <c r="J1224" s="4"/>
      <c r="K1224" s="4"/>
    </row>
    <row r="1225" spans="2:11" ht="13.5" x14ac:dyDescent="0.35">
      <c r="B1225" s="3">
        <v>43789</v>
      </c>
      <c r="C1225" s="2">
        <v>1.28</v>
      </c>
      <c r="D1225" s="2">
        <v>1.2690999999999999</v>
      </c>
      <c r="E1225" s="2">
        <v>0</v>
      </c>
      <c r="F1225" s="2">
        <v>0</v>
      </c>
      <c r="G1225" s="2">
        <v>0</v>
      </c>
      <c r="H1225" s="6">
        <f t="shared" si="19"/>
        <v>0</v>
      </c>
      <c r="I1225" s="4"/>
      <c r="J1225" s="4"/>
      <c r="K1225" s="4"/>
    </row>
    <row r="1226" spans="2:11" ht="13.5" x14ac:dyDescent="0.35">
      <c r="B1226" s="3">
        <v>43790</v>
      </c>
      <c r="C1226" s="2">
        <v>1.31</v>
      </c>
      <c r="D1226" s="2">
        <v>1.2988999999999999</v>
      </c>
      <c r="E1226" s="2">
        <v>944560</v>
      </c>
      <c r="F1226" s="2">
        <v>1.3245</v>
      </c>
      <c r="G1226" s="2">
        <v>1251069.72</v>
      </c>
      <c r="H1226" s="6">
        <f t="shared" si="19"/>
        <v>2.3481207154676581E-2</v>
      </c>
      <c r="I1226" s="4"/>
      <c r="J1226" s="4"/>
      <c r="K1226" s="4"/>
    </row>
    <row r="1227" spans="2:11" ht="13.5" x14ac:dyDescent="0.35">
      <c r="B1227" s="3">
        <v>43791</v>
      </c>
      <c r="C1227" s="2">
        <v>1.25</v>
      </c>
      <c r="D1227" s="2">
        <v>1.2394000000000001</v>
      </c>
      <c r="E1227" s="2">
        <v>134387</v>
      </c>
      <c r="F1227" s="2">
        <v>1.2629999999999999</v>
      </c>
      <c r="G1227" s="2">
        <v>169730.78099999999</v>
      </c>
      <c r="H1227" s="6">
        <f t="shared" si="19"/>
        <v>-4.5807991377319182E-2</v>
      </c>
      <c r="I1227" s="4"/>
      <c r="J1227" s="4"/>
      <c r="K1227" s="4"/>
    </row>
    <row r="1228" spans="2:11" ht="13.5" x14ac:dyDescent="0.35">
      <c r="B1228" s="3">
        <v>43794</v>
      </c>
      <c r="C1228" s="2">
        <v>1.22</v>
      </c>
      <c r="D1228" s="2">
        <v>1.2096</v>
      </c>
      <c r="E1228" s="2">
        <v>73721</v>
      </c>
      <c r="F1228" s="2">
        <v>1.2224999999999999</v>
      </c>
      <c r="G1228" s="2">
        <v>90123.922500000001</v>
      </c>
      <c r="H1228" s="6">
        <f t="shared" si="19"/>
        <v>-2.4043892205906123E-2</v>
      </c>
      <c r="I1228" s="4"/>
      <c r="J1228" s="4"/>
      <c r="K1228" s="4"/>
    </row>
    <row r="1229" spans="2:11" ht="13.5" x14ac:dyDescent="0.35">
      <c r="B1229" s="3">
        <v>43795</v>
      </c>
      <c r="C1229" s="2">
        <v>1.23</v>
      </c>
      <c r="D1229" s="2">
        <v>1.2195</v>
      </c>
      <c r="E1229" s="2">
        <v>25689</v>
      </c>
      <c r="F1229" s="2">
        <v>1.2192000000000001</v>
      </c>
      <c r="G1229" s="2">
        <v>31320.0288</v>
      </c>
      <c r="H1229" s="6">
        <f t="shared" si="19"/>
        <v>8.1845238095238255E-3</v>
      </c>
      <c r="I1229" s="4"/>
      <c r="J1229" s="4"/>
      <c r="K1229" s="4"/>
    </row>
    <row r="1230" spans="2:11" ht="13.5" x14ac:dyDescent="0.35">
      <c r="B1230" s="3">
        <v>43796</v>
      </c>
      <c r="C1230" s="2">
        <v>1.23</v>
      </c>
      <c r="D1230" s="2">
        <v>1.2195</v>
      </c>
      <c r="E1230" s="2">
        <v>17265</v>
      </c>
      <c r="F1230" s="2">
        <v>1.2276</v>
      </c>
      <c r="G1230" s="2">
        <v>21194.513999999999</v>
      </c>
      <c r="H1230" s="6">
        <f t="shared" si="19"/>
        <v>0</v>
      </c>
      <c r="I1230" s="4"/>
      <c r="J1230" s="4"/>
      <c r="K1230" s="4"/>
    </row>
    <row r="1231" spans="2:11" ht="13.5" x14ac:dyDescent="0.35">
      <c r="B1231" s="3">
        <v>43797</v>
      </c>
      <c r="C1231" s="2">
        <v>1.21</v>
      </c>
      <c r="D1231" s="2">
        <v>1.1997</v>
      </c>
      <c r="E1231" s="2">
        <v>21454</v>
      </c>
      <c r="F1231" s="2">
        <v>1.2189000000000001</v>
      </c>
      <c r="G1231" s="2">
        <v>26150.280599999998</v>
      </c>
      <c r="H1231" s="6">
        <f t="shared" si="19"/>
        <v>-1.623616236162365E-2</v>
      </c>
      <c r="I1231" s="4"/>
      <c r="J1231" s="4"/>
      <c r="K1231" s="4"/>
    </row>
    <row r="1232" spans="2:11" ht="13.5" x14ac:dyDescent="0.35">
      <c r="B1232" s="3">
        <v>43798</v>
      </c>
      <c r="C1232" s="2">
        <v>1.23</v>
      </c>
      <c r="D1232" s="2">
        <v>1.2195</v>
      </c>
      <c r="E1232" s="2">
        <v>5315</v>
      </c>
      <c r="F1232" s="2">
        <v>1.2063999999999999</v>
      </c>
      <c r="G1232" s="2">
        <v>6412.0159999999996</v>
      </c>
      <c r="H1232" s="6">
        <f t="shared" si="19"/>
        <v>1.6504126031507912E-2</v>
      </c>
      <c r="I1232" s="4"/>
      <c r="J1232" s="4"/>
      <c r="K1232" s="4"/>
    </row>
    <row r="1233" spans="2:11" ht="13.5" x14ac:dyDescent="0.35">
      <c r="B1233" s="3">
        <v>43801</v>
      </c>
      <c r="C1233" s="2">
        <v>1.21</v>
      </c>
      <c r="D1233" s="2">
        <v>1.1997</v>
      </c>
      <c r="E1233" s="2">
        <v>15658</v>
      </c>
      <c r="F1233" s="2">
        <v>1.2124999999999999</v>
      </c>
      <c r="G1233" s="2">
        <v>18985.325000000001</v>
      </c>
      <c r="H1233" s="6">
        <f t="shared" si="19"/>
        <v>-1.623616236162365E-2</v>
      </c>
      <c r="I1233" s="4"/>
      <c r="J1233" s="4"/>
      <c r="K1233" s="4"/>
    </row>
    <row r="1234" spans="2:11" ht="13.5" x14ac:dyDescent="0.35">
      <c r="B1234" s="3">
        <v>43802</v>
      </c>
      <c r="C1234" s="2">
        <v>1.22</v>
      </c>
      <c r="D1234" s="2">
        <v>1.2096</v>
      </c>
      <c r="E1234" s="2">
        <v>4800</v>
      </c>
      <c r="F1234" s="2">
        <v>1.2178</v>
      </c>
      <c r="G1234" s="2">
        <v>5845.44</v>
      </c>
      <c r="H1234" s="6">
        <f t="shared" si="19"/>
        <v>8.2520630157539559E-3</v>
      </c>
      <c r="I1234" s="4"/>
      <c r="J1234" s="4"/>
      <c r="K1234" s="4"/>
    </row>
    <row r="1235" spans="2:11" ht="13.5" x14ac:dyDescent="0.35">
      <c r="B1235" s="3">
        <v>43803</v>
      </c>
      <c r="C1235" s="2">
        <v>1.23</v>
      </c>
      <c r="D1235" s="2">
        <v>1.2195</v>
      </c>
      <c r="E1235" s="2">
        <v>14504</v>
      </c>
      <c r="F1235" s="2">
        <v>1.2101999999999999</v>
      </c>
      <c r="G1235" s="2">
        <v>17552.7408</v>
      </c>
      <c r="H1235" s="6">
        <f t="shared" si="19"/>
        <v>8.1845238095238255E-3</v>
      </c>
      <c r="I1235" s="4"/>
      <c r="J1235" s="4"/>
      <c r="K1235" s="4"/>
    </row>
    <row r="1236" spans="2:11" ht="13.5" x14ac:dyDescent="0.35">
      <c r="B1236" s="3">
        <v>43804</v>
      </c>
      <c r="C1236" s="2">
        <v>1.22</v>
      </c>
      <c r="D1236" s="2">
        <v>1.2096</v>
      </c>
      <c r="E1236" s="2">
        <v>8563</v>
      </c>
      <c r="F1236" s="2">
        <v>1.2063999999999999</v>
      </c>
      <c r="G1236" s="2">
        <v>10330.403200000001</v>
      </c>
      <c r="H1236" s="6">
        <f t="shared" si="19"/>
        <v>-8.1180811808118248E-3</v>
      </c>
      <c r="I1236" s="4"/>
      <c r="J1236" s="4"/>
      <c r="K1236" s="4"/>
    </row>
    <row r="1237" spans="2:11" ht="13.5" x14ac:dyDescent="0.35">
      <c r="B1237" s="3">
        <v>43805</v>
      </c>
      <c r="C1237" s="2">
        <v>1.21</v>
      </c>
      <c r="D1237" s="2">
        <v>1.1997</v>
      </c>
      <c r="E1237" s="2">
        <v>32464</v>
      </c>
      <c r="F1237" s="2">
        <v>1.2000999999999999</v>
      </c>
      <c r="G1237" s="2">
        <v>38960.046399999999</v>
      </c>
      <c r="H1237" s="6">
        <f t="shared" si="19"/>
        <v>-8.1845238095238255E-3</v>
      </c>
      <c r="I1237" s="4"/>
      <c r="J1237" s="4"/>
      <c r="K1237" s="4"/>
    </row>
    <row r="1238" spans="2:11" ht="13.5" x14ac:dyDescent="0.35">
      <c r="B1238" s="3">
        <v>43808</v>
      </c>
      <c r="C1238" s="2">
        <v>1.21</v>
      </c>
      <c r="D1238" s="2">
        <v>1.1997</v>
      </c>
      <c r="E1238" s="2">
        <v>4653</v>
      </c>
      <c r="F1238" s="2">
        <v>1.2025999999999999</v>
      </c>
      <c r="G1238" s="2">
        <v>5595.6977999999999</v>
      </c>
      <c r="H1238" s="6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1.2</v>
      </c>
      <c r="D1239" s="2">
        <v>1.1898</v>
      </c>
      <c r="E1239" s="2">
        <v>25880</v>
      </c>
      <c r="F1239" s="2">
        <v>1.194</v>
      </c>
      <c r="G1239" s="2">
        <v>30900.720000000001</v>
      </c>
      <c r="H1239" s="6">
        <f t="shared" si="19"/>
        <v>-8.2520630157539559E-3</v>
      </c>
      <c r="I1239" s="4"/>
      <c r="J1239" s="4"/>
      <c r="K1239" s="4"/>
    </row>
    <row r="1240" spans="2:11" ht="13.5" x14ac:dyDescent="0.35">
      <c r="B1240" s="3">
        <v>43810</v>
      </c>
      <c r="C1240" s="2">
        <v>1.2</v>
      </c>
      <c r="D1240" s="2">
        <v>1.1898</v>
      </c>
      <c r="E1240" s="2">
        <v>119877</v>
      </c>
      <c r="F1240" s="2">
        <v>1.1971000000000001</v>
      </c>
      <c r="G1240" s="2">
        <v>143504.7567</v>
      </c>
      <c r="H1240" s="6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1.2</v>
      </c>
      <c r="D1241" s="2">
        <v>1.1898</v>
      </c>
      <c r="E1241" s="2">
        <v>10051</v>
      </c>
      <c r="F1241" s="2">
        <v>1.1902999999999999</v>
      </c>
      <c r="G1241" s="2">
        <v>11963.7053</v>
      </c>
      <c r="H1241" s="6">
        <f t="shared" si="19"/>
        <v>0</v>
      </c>
      <c r="I1241" s="4"/>
      <c r="J1241" s="4"/>
      <c r="K1241" s="4"/>
    </row>
    <row r="1242" spans="2:11" ht="13.5" x14ac:dyDescent="0.35">
      <c r="B1242" s="3">
        <v>43812</v>
      </c>
      <c r="C1242" s="2">
        <v>1.2</v>
      </c>
      <c r="D1242" s="2">
        <v>1.1898</v>
      </c>
      <c r="E1242" s="2">
        <v>20016</v>
      </c>
      <c r="F1242" s="2">
        <v>1.1812</v>
      </c>
      <c r="G1242" s="2">
        <v>23642.8992</v>
      </c>
      <c r="H1242" s="6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1.19</v>
      </c>
      <c r="D1243" s="2">
        <v>1.1798999999999999</v>
      </c>
      <c r="E1243" s="2">
        <v>6600</v>
      </c>
      <c r="F1243" s="2">
        <v>1.1934</v>
      </c>
      <c r="G1243" s="2">
        <v>7876.44</v>
      </c>
      <c r="H1243" s="6">
        <f t="shared" si="19"/>
        <v>-8.3207261724659778E-3</v>
      </c>
      <c r="I1243" s="4"/>
      <c r="J1243" s="4"/>
      <c r="K1243" s="4"/>
    </row>
    <row r="1244" spans="2:11" ht="13.5" x14ac:dyDescent="0.35">
      <c r="B1244" s="3">
        <v>43816</v>
      </c>
      <c r="C1244" s="2">
        <v>1.21</v>
      </c>
      <c r="D1244" s="2">
        <v>1.1997</v>
      </c>
      <c r="E1244" s="2">
        <v>26432</v>
      </c>
      <c r="F1244" s="2">
        <v>1.1902999999999999</v>
      </c>
      <c r="G1244" s="2">
        <v>31462.009600000001</v>
      </c>
      <c r="H1244" s="6">
        <f t="shared" si="19"/>
        <v>1.6781083142639243E-2</v>
      </c>
      <c r="I1244" s="4"/>
      <c r="J1244" s="4"/>
      <c r="K1244" s="4"/>
    </row>
    <row r="1245" spans="2:11" ht="13.5" x14ac:dyDescent="0.35">
      <c r="B1245" s="3">
        <v>43817</v>
      </c>
      <c r="C1245" s="2">
        <v>1.21</v>
      </c>
      <c r="D1245" s="2">
        <v>1.1997</v>
      </c>
      <c r="E1245" s="2">
        <v>91071</v>
      </c>
      <c r="F1245" s="2">
        <v>1.1987000000000001</v>
      </c>
      <c r="G1245" s="2">
        <v>109166.8077</v>
      </c>
      <c r="H1245" s="6">
        <f t="shared" si="19"/>
        <v>0</v>
      </c>
      <c r="I1245" s="4"/>
      <c r="J1245" s="4"/>
      <c r="K1245" s="4"/>
    </row>
    <row r="1246" spans="2:11" ht="13.5" x14ac:dyDescent="0.35">
      <c r="B1246" s="3">
        <v>43818</v>
      </c>
      <c r="C1246" s="2">
        <v>1.2</v>
      </c>
      <c r="D1246" s="2">
        <v>1.1898</v>
      </c>
      <c r="E1246" s="2">
        <v>85625</v>
      </c>
      <c r="F1246" s="2">
        <v>1.2001999999999999</v>
      </c>
      <c r="G1246" s="2">
        <v>102767.125</v>
      </c>
      <c r="H1246" s="6">
        <f t="shared" si="19"/>
        <v>-8.2520630157539559E-3</v>
      </c>
      <c r="I1246" s="4"/>
      <c r="J1246" s="4"/>
      <c r="K1246" s="4"/>
    </row>
    <row r="1247" spans="2:11" ht="13.5" x14ac:dyDescent="0.35">
      <c r="B1247" s="3">
        <v>43819</v>
      </c>
      <c r="C1247" s="2">
        <v>1.19</v>
      </c>
      <c r="D1247" s="2">
        <v>1.1798999999999999</v>
      </c>
      <c r="E1247" s="2">
        <v>24555</v>
      </c>
      <c r="F1247" s="2">
        <v>1.1855</v>
      </c>
      <c r="G1247" s="2">
        <v>29109.952499999999</v>
      </c>
      <c r="H1247" s="6">
        <f t="shared" si="19"/>
        <v>-8.3207261724659778E-3</v>
      </c>
      <c r="I1247" s="4"/>
      <c r="J1247" s="4"/>
      <c r="K1247" s="4"/>
    </row>
    <row r="1248" spans="2:11" ht="13.5" x14ac:dyDescent="0.35">
      <c r="B1248" s="3">
        <v>43822</v>
      </c>
      <c r="C1248" s="2">
        <v>1.19</v>
      </c>
      <c r="D1248" s="2">
        <v>1.1798999999999999</v>
      </c>
      <c r="E1248" s="2">
        <v>11447</v>
      </c>
      <c r="F1248" s="2">
        <v>1.1819999999999999</v>
      </c>
      <c r="G1248" s="2">
        <v>13530.353999999999</v>
      </c>
      <c r="H1248" s="6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1.19</v>
      </c>
      <c r="D1249" s="2">
        <v>1.1798999999999999</v>
      </c>
      <c r="E1249" s="2">
        <v>29972</v>
      </c>
      <c r="F1249" s="2">
        <v>1.1815</v>
      </c>
      <c r="G1249" s="2">
        <v>35411.917999999998</v>
      </c>
      <c r="H1249" s="6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1.18</v>
      </c>
      <c r="D1250" s="2">
        <v>1.17</v>
      </c>
      <c r="E1250" s="2">
        <v>38833</v>
      </c>
      <c r="F1250" s="2">
        <v>1.1878</v>
      </c>
      <c r="G1250" s="2">
        <v>46125.837399999997</v>
      </c>
      <c r="H1250" s="6">
        <f t="shared" si="19"/>
        <v>-8.3905415713196214E-3</v>
      </c>
      <c r="I1250" s="4"/>
      <c r="J1250" s="4"/>
      <c r="K1250" s="4"/>
    </row>
    <row r="1251" spans="2:11" ht="13.5" x14ac:dyDescent="0.35">
      <c r="B1251" s="3">
        <v>43825</v>
      </c>
      <c r="C1251" s="2">
        <v>1.19</v>
      </c>
      <c r="D1251" s="2">
        <v>1.1798999999999999</v>
      </c>
      <c r="E1251" s="2">
        <v>38626</v>
      </c>
      <c r="F1251" s="2">
        <v>1.1835</v>
      </c>
      <c r="G1251" s="2">
        <v>45713.870999999999</v>
      </c>
      <c r="H1251" s="6">
        <f t="shared" si="19"/>
        <v>8.4615384615384787E-3</v>
      </c>
      <c r="I1251" s="4"/>
      <c r="J1251" s="4"/>
      <c r="K1251" s="4"/>
    </row>
    <row r="1252" spans="2:11" ht="13.5" x14ac:dyDescent="0.35">
      <c r="B1252" s="3">
        <v>43826</v>
      </c>
      <c r="C1252" s="2">
        <v>1.2</v>
      </c>
      <c r="D1252" s="2">
        <v>1.1898</v>
      </c>
      <c r="E1252" s="2">
        <v>55857</v>
      </c>
      <c r="F1252" s="2">
        <v>1.1806000000000001</v>
      </c>
      <c r="G1252" s="2">
        <v>65944.7742</v>
      </c>
      <c r="H1252" s="6">
        <f t="shared" si="19"/>
        <v>8.3905415713196214E-3</v>
      </c>
      <c r="I1252" s="4"/>
      <c r="J1252" s="4"/>
      <c r="K1252" s="4"/>
    </row>
    <row r="1253" spans="2:11" ht="13.5" x14ac:dyDescent="0.35">
      <c r="B1253" s="3">
        <v>43829</v>
      </c>
      <c r="C1253" s="2">
        <v>1.18</v>
      </c>
      <c r="D1253" s="2">
        <v>1.17</v>
      </c>
      <c r="E1253" s="2">
        <v>48116</v>
      </c>
      <c r="F1253" s="2">
        <v>1.1863999999999999</v>
      </c>
      <c r="G1253" s="2">
        <v>57084.822399999997</v>
      </c>
      <c r="H1253" s="6">
        <f t="shared" si="19"/>
        <v>-1.6641452344931956E-2</v>
      </c>
      <c r="I1253" s="4"/>
      <c r="J1253" s="4"/>
      <c r="K1253" s="4"/>
    </row>
    <row r="1254" spans="2:11" ht="13.5" x14ac:dyDescent="0.35">
      <c r="B1254" s="3">
        <v>43830</v>
      </c>
      <c r="C1254" s="2">
        <v>1.19</v>
      </c>
      <c r="D1254" s="2">
        <v>1.1798999999999999</v>
      </c>
      <c r="E1254" s="2">
        <v>56395</v>
      </c>
      <c r="F1254" s="2">
        <v>1.1955</v>
      </c>
      <c r="G1254" s="2">
        <v>67420.222500000003</v>
      </c>
      <c r="H1254" s="6">
        <f t="shared" si="19"/>
        <v>8.4615384615384787E-3</v>
      </c>
      <c r="I1254" s="4"/>
      <c r="J1254" s="4"/>
      <c r="K1254" s="4"/>
    </row>
    <row r="1255" spans="2:11" ht="13.5" x14ac:dyDescent="0.35">
      <c r="B1255" s="3">
        <v>43832</v>
      </c>
      <c r="C1255" s="2">
        <v>1.22</v>
      </c>
      <c r="D1255" s="2">
        <v>1.2096</v>
      </c>
      <c r="E1255" s="2">
        <v>126629</v>
      </c>
      <c r="F1255" s="2">
        <v>1.2072000000000001</v>
      </c>
      <c r="G1255" s="2">
        <v>152866.5288</v>
      </c>
      <c r="H1255" s="6">
        <f t="shared" si="19"/>
        <v>2.5171624713958861E-2</v>
      </c>
      <c r="I1255" s="4"/>
      <c r="J1255" s="4"/>
      <c r="K1255" s="4"/>
    </row>
    <row r="1256" spans="2:11" ht="13.5" x14ac:dyDescent="0.35">
      <c r="B1256" s="3">
        <v>43833</v>
      </c>
      <c r="C1256" s="2">
        <v>1.22</v>
      </c>
      <c r="D1256" s="2">
        <v>1.2096</v>
      </c>
      <c r="E1256" s="2">
        <v>57440</v>
      </c>
      <c r="F1256" s="2">
        <v>1.2223999999999999</v>
      </c>
      <c r="G1256" s="2">
        <v>70214.656000000003</v>
      </c>
      <c r="H1256" s="6">
        <f t="shared" si="19"/>
        <v>0</v>
      </c>
      <c r="I1256" s="4"/>
      <c r="J1256" s="4"/>
      <c r="K1256" s="4"/>
    </row>
    <row r="1257" spans="2:11" ht="13.5" x14ac:dyDescent="0.35">
      <c r="B1257" s="3">
        <v>43836</v>
      </c>
      <c r="C1257" s="2">
        <v>1.24</v>
      </c>
      <c r="D1257" s="2">
        <v>1.2295</v>
      </c>
      <c r="E1257" s="2">
        <v>39983</v>
      </c>
      <c r="F1257" s="2">
        <v>1.2314000000000001</v>
      </c>
      <c r="G1257" s="2">
        <v>49235.066200000001</v>
      </c>
      <c r="H1257" s="6">
        <f t="shared" si="19"/>
        <v>1.6451719576719599E-2</v>
      </c>
      <c r="I1257" s="4"/>
      <c r="J1257" s="4"/>
      <c r="K1257" s="4"/>
    </row>
    <row r="1258" spans="2:11" ht="13.5" x14ac:dyDescent="0.35">
      <c r="B1258" s="3">
        <v>43837</v>
      </c>
      <c r="C1258" s="2">
        <v>1.21</v>
      </c>
      <c r="D1258" s="2">
        <v>1.1997</v>
      </c>
      <c r="E1258" s="2">
        <v>10157</v>
      </c>
      <c r="F1258" s="2">
        <v>1.2228000000000001</v>
      </c>
      <c r="G1258" s="2">
        <v>12419.979600000001</v>
      </c>
      <c r="H1258" s="6">
        <f t="shared" si="19"/>
        <v>-2.4237494916632817E-2</v>
      </c>
      <c r="I1258" s="4"/>
      <c r="J1258" s="4"/>
      <c r="K1258" s="4"/>
    </row>
    <row r="1259" spans="2:11" ht="13.5" x14ac:dyDescent="0.35">
      <c r="B1259" s="3">
        <v>43838</v>
      </c>
      <c r="C1259" s="2">
        <v>1.2</v>
      </c>
      <c r="D1259" s="2">
        <v>1.1898</v>
      </c>
      <c r="E1259" s="2">
        <v>13123</v>
      </c>
      <c r="F1259" s="2">
        <v>1.2011000000000001</v>
      </c>
      <c r="G1259" s="2">
        <v>15762.0353</v>
      </c>
      <c r="H1259" s="6">
        <f t="shared" si="19"/>
        <v>-8.2520630157539559E-3</v>
      </c>
      <c r="I1259" s="4"/>
      <c r="J1259" s="4"/>
      <c r="K1259" s="4"/>
    </row>
    <row r="1260" spans="2:11" ht="13.5" x14ac:dyDescent="0.35">
      <c r="B1260" s="3">
        <v>43839</v>
      </c>
      <c r="C1260" s="2">
        <v>1.22</v>
      </c>
      <c r="D1260" s="2">
        <v>1.2096</v>
      </c>
      <c r="E1260" s="2">
        <v>55714</v>
      </c>
      <c r="F1260" s="2">
        <v>1.2074</v>
      </c>
      <c r="G1260" s="2">
        <v>67269.083599999998</v>
      </c>
      <c r="H1260" s="6">
        <f t="shared" si="19"/>
        <v>1.6641452344931956E-2</v>
      </c>
      <c r="I1260" s="4"/>
      <c r="J1260" s="4"/>
      <c r="K1260" s="4"/>
    </row>
    <row r="1261" spans="2:11" ht="13.5" x14ac:dyDescent="0.35">
      <c r="B1261" s="3">
        <v>43840</v>
      </c>
      <c r="C1261" s="2">
        <v>1.22</v>
      </c>
      <c r="D1261" s="2">
        <v>1.2096</v>
      </c>
      <c r="E1261" s="2">
        <v>38740</v>
      </c>
      <c r="F1261" s="2">
        <v>1.2161</v>
      </c>
      <c r="G1261" s="2">
        <v>47111.714</v>
      </c>
      <c r="H1261" s="6">
        <f t="shared" si="19"/>
        <v>0</v>
      </c>
      <c r="I1261" s="4"/>
      <c r="J1261" s="4"/>
      <c r="K1261" s="4"/>
    </row>
    <row r="1262" spans="2:11" ht="13.5" x14ac:dyDescent="0.35">
      <c r="B1262" s="3">
        <v>43843</v>
      </c>
      <c r="C1262" s="2">
        <v>1.22</v>
      </c>
      <c r="D1262" s="2">
        <v>1.2096</v>
      </c>
      <c r="E1262" s="2">
        <v>2447</v>
      </c>
      <c r="F1262" s="2">
        <v>1.1978</v>
      </c>
      <c r="G1262" s="2">
        <v>2931.0165999999999</v>
      </c>
      <c r="H1262" s="6">
        <f t="shared" si="19"/>
        <v>0</v>
      </c>
      <c r="I1262" s="4"/>
      <c r="J1262" s="4"/>
      <c r="K1262" s="4"/>
    </row>
    <row r="1263" spans="2:11" ht="13.5" x14ac:dyDescent="0.35">
      <c r="B1263" s="3">
        <v>43845</v>
      </c>
      <c r="C1263" s="2">
        <v>1.19</v>
      </c>
      <c r="D1263" s="2">
        <v>1.1798999999999999</v>
      </c>
      <c r="E1263" s="2">
        <v>17205</v>
      </c>
      <c r="F1263" s="2">
        <v>1.1944999999999999</v>
      </c>
      <c r="G1263" s="2">
        <v>20551.372500000001</v>
      </c>
      <c r="H1263" s="6">
        <f t="shared" si="19"/>
        <v>-2.4553571428571477E-2</v>
      </c>
      <c r="I1263" s="4"/>
      <c r="J1263" s="4"/>
      <c r="K1263" s="4"/>
    </row>
    <row r="1264" spans="2:11" ht="13.5" x14ac:dyDescent="0.35">
      <c r="B1264" s="3">
        <v>43846</v>
      </c>
      <c r="C1264" s="2">
        <v>1.17</v>
      </c>
      <c r="D1264" s="2">
        <v>1.1600999999999999</v>
      </c>
      <c r="E1264" s="2">
        <v>70387</v>
      </c>
      <c r="F1264" s="2">
        <v>1.1660999999999999</v>
      </c>
      <c r="G1264" s="2">
        <v>82078.280700000003</v>
      </c>
      <c r="H1264" s="6">
        <f t="shared" si="19"/>
        <v>-1.6781083142639243E-2</v>
      </c>
      <c r="I1264" s="4"/>
      <c r="J1264" s="4"/>
      <c r="K1264" s="4"/>
    </row>
    <row r="1265" spans="2:11" ht="13.5" x14ac:dyDescent="0.35">
      <c r="B1265" s="3">
        <v>43847</v>
      </c>
      <c r="C1265" s="2">
        <v>1.1499999999999999</v>
      </c>
      <c r="D1265" s="2">
        <v>1.1499999999999999</v>
      </c>
      <c r="E1265" s="2">
        <v>38173</v>
      </c>
      <c r="F1265" s="2">
        <v>1.1407</v>
      </c>
      <c r="G1265" s="2">
        <v>43543.941099999996</v>
      </c>
      <c r="H1265" s="6">
        <f t="shared" si="19"/>
        <v>-8.7061460218946628E-3</v>
      </c>
      <c r="I1265" s="4"/>
      <c r="J1265" s="4"/>
      <c r="K1265" s="4"/>
    </row>
    <row r="1266" spans="2:11" ht="13.5" x14ac:dyDescent="0.35">
      <c r="B1266" s="3">
        <v>43850</v>
      </c>
      <c r="C1266" s="2">
        <v>1.18</v>
      </c>
      <c r="D1266" s="2">
        <v>1.18</v>
      </c>
      <c r="E1266" s="2">
        <v>37998</v>
      </c>
      <c r="F1266" s="2">
        <v>1.1714</v>
      </c>
      <c r="G1266" s="2">
        <v>44510.857199999999</v>
      </c>
      <c r="H1266" s="6">
        <f t="shared" si="19"/>
        <v>2.6086956521739157E-2</v>
      </c>
      <c r="I1266" s="4"/>
      <c r="J1266" s="4"/>
      <c r="K1266" s="4"/>
    </row>
    <row r="1267" spans="2:11" ht="13.5" x14ac:dyDescent="0.35">
      <c r="B1267" s="3">
        <v>43851</v>
      </c>
      <c r="C1267" s="2">
        <v>1.19</v>
      </c>
      <c r="D1267" s="2">
        <v>1.19</v>
      </c>
      <c r="E1267" s="2">
        <v>25400</v>
      </c>
      <c r="F1267" s="2">
        <v>1.1741999999999999</v>
      </c>
      <c r="G1267" s="2">
        <v>29824.68</v>
      </c>
      <c r="H1267" s="6">
        <f t="shared" si="19"/>
        <v>8.4745762711864493E-3</v>
      </c>
      <c r="I1267" s="4"/>
      <c r="J1267" s="4"/>
      <c r="K1267" s="4"/>
    </row>
    <row r="1268" spans="2:11" ht="13.5" x14ac:dyDescent="0.35">
      <c r="B1268" s="3">
        <v>43852</v>
      </c>
      <c r="C1268" s="2">
        <v>1.2</v>
      </c>
      <c r="D1268" s="2">
        <v>1.2</v>
      </c>
      <c r="E1268" s="2">
        <v>14159</v>
      </c>
      <c r="F1268" s="2">
        <v>1.1854</v>
      </c>
      <c r="G1268" s="2">
        <v>16784.078600000001</v>
      </c>
      <c r="H1268" s="6">
        <f t="shared" si="19"/>
        <v>8.4033613445378234E-3</v>
      </c>
      <c r="I1268" s="4"/>
      <c r="J1268" s="4"/>
      <c r="K1268" s="4"/>
    </row>
    <row r="1269" spans="2:11" ht="13.5" x14ac:dyDescent="0.35">
      <c r="B1269" s="3">
        <v>43853</v>
      </c>
      <c r="C1269" s="2">
        <v>1.19</v>
      </c>
      <c r="D1269" s="2">
        <v>1.19</v>
      </c>
      <c r="E1269" s="2">
        <v>16702</v>
      </c>
      <c r="F1269" s="2">
        <v>1.2025999999999999</v>
      </c>
      <c r="G1269" s="2">
        <v>20085.825199999999</v>
      </c>
      <c r="H1269" s="6">
        <f t="shared" si="19"/>
        <v>-8.3333333333333419E-3</v>
      </c>
      <c r="I1269" s="4"/>
      <c r="J1269" s="4"/>
      <c r="K1269" s="4"/>
    </row>
    <row r="1270" spans="2:11" ht="13.5" x14ac:dyDescent="0.35">
      <c r="B1270" s="3">
        <v>43854</v>
      </c>
      <c r="C1270" s="2">
        <v>1.2</v>
      </c>
      <c r="D1270" s="2">
        <v>1.2</v>
      </c>
      <c r="E1270" s="2">
        <v>9621</v>
      </c>
      <c r="F1270" s="2">
        <v>1.1923999999999999</v>
      </c>
      <c r="G1270" s="2">
        <v>11472.080400000001</v>
      </c>
      <c r="H1270" s="6">
        <f t="shared" si="19"/>
        <v>8.4033613445378234E-3</v>
      </c>
      <c r="I1270" s="4"/>
      <c r="J1270" s="4"/>
      <c r="K1270" s="4"/>
    </row>
    <row r="1271" spans="2:11" ht="13.5" x14ac:dyDescent="0.35">
      <c r="B1271" s="3">
        <v>43857</v>
      </c>
      <c r="C1271" s="2">
        <v>1.2</v>
      </c>
      <c r="D1271" s="2">
        <v>1.2</v>
      </c>
      <c r="E1271" s="2">
        <v>57851</v>
      </c>
      <c r="F1271" s="2">
        <v>1.2076</v>
      </c>
      <c r="G1271" s="2">
        <v>69860.867599999998</v>
      </c>
      <c r="H1271" s="6">
        <f t="shared" si="19"/>
        <v>0</v>
      </c>
      <c r="I1271" s="4"/>
      <c r="J1271" s="4"/>
      <c r="K1271" s="4"/>
    </row>
    <row r="1272" spans="2:11" ht="13.5" x14ac:dyDescent="0.35">
      <c r="B1272" s="3">
        <v>43858</v>
      </c>
      <c r="C1272" s="2">
        <v>1.2</v>
      </c>
      <c r="D1272" s="2">
        <v>1.2</v>
      </c>
      <c r="E1272" s="2">
        <v>51223</v>
      </c>
      <c r="F1272" s="2">
        <v>1.2</v>
      </c>
      <c r="G1272" s="2">
        <v>61467.6</v>
      </c>
      <c r="H1272" s="6">
        <f t="shared" si="19"/>
        <v>0</v>
      </c>
      <c r="I1272" s="4"/>
      <c r="J1272" s="4"/>
      <c r="K1272" s="4"/>
    </row>
    <row r="1273" spans="2:11" ht="13.5" x14ac:dyDescent="0.35">
      <c r="B1273" s="3">
        <v>43859</v>
      </c>
      <c r="C1273" s="2">
        <v>1.2</v>
      </c>
      <c r="D1273" s="2">
        <v>1.2</v>
      </c>
      <c r="E1273" s="2">
        <v>11906</v>
      </c>
      <c r="F1273" s="2">
        <v>1.1900999999999999</v>
      </c>
      <c r="G1273" s="2">
        <v>14169.330599999999</v>
      </c>
      <c r="H1273" s="6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1.18</v>
      </c>
      <c r="D1274" s="2">
        <v>1.18</v>
      </c>
      <c r="E1274" s="2">
        <v>17423</v>
      </c>
      <c r="F1274" s="2">
        <v>1.1868000000000001</v>
      </c>
      <c r="G1274" s="2">
        <v>20677.616399999999</v>
      </c>
      <c r="H1274" s="6">
        <f t="shared" si="19"/>
        <v>-1.6666666666666684E-2</v>
      </c>
      <c r="I1274" s="4"/>
      <c r="J1274" s="4"/>
      <c r="K1274" s="4"/>
    </row>
    <row r="1275" spans="2:11" ht="13.5" x14ac:dyDescent="0.35">
      <c r="B1275" s="3">
        <v>43861</v>
      </c>
      <c r="C1275" s="2">
        <v>1.2</v>
      </c>
      <c r="D1275" s="2">
        <v>1.2</v>
      </c>
      <c r="E1275" s="2">
        <v>3761</v>
      </c>
      <c r="F1275" s="2">
        <v>1.1910000000000001</v>
      </c>
      <c r="G1275" s="2">
        <v>4479.3509999999997</v>
      </c>
      <c r="H1275" s="6">
        <f t="shared" si="19"/>
        <v>1.6949152542372899E-2</v>
      </c>
      <c r="I1275" s="4"/>
      <c r="J1275" s="4"/>
      <c r="K1275" s="4"/>
    </row>
    <row r="1276" spans="2:11" ht="13.5" x14ac:dyDescent="0.35">
      <c r="B1276" s="3">
        <v>43864</v>
      </c>
      <c r="C1276" s="2">
        <v>1.19</v>
      </c>
      <c r="D1276" s="2">
        <v>1.19</v>
      </c>
      <c r="E1276" s="2">
        <v>82648</v>
      </c>
      <c r="F1276" s="2">
        <v>1.1737</v>
      </c>
      <c r="G1276" s="2">
        <v>97003.957599999994</v>
      </c>
      <c r="H1276" s="6">
        <f t="shared" si="19"/>
        <v>-8.3333333333333419E-3</v>
      </c>
      <c r="I1276" s="4"/>
      <c r="J1276" s="4"/>
      <c r="K1276" s="4"/>
    </row>
    <row r="1277" spans="2:11" ht="13.5" x14ac:dyDescent="0.35">
      <c r="B1277" s="3">
        <v>43865</v>
      </c>
      <c r="C1277" s="2">
        <v>1.18</v>
      </c>
      <c r="D1277" s="2">
        <v>1.18</v>
      </c>
      <c r="E1277" s="2">
        <v>54030</v>
      </c>
      <c r="F1277" s="2">
        <v>1.1779999999999999</v>
      </c>
      <c r="G1277" s="2">
        <v>63647.34</v>
      </c>
      <c r="H1277" s="6">
        <f t="shared" si="19"/>
        <v>-8.4033613445378234E-3</v>
      </c>
      <c r="I1277" s="4"/>
      <c r="J1277" s="4"/>
      <c r="K1277" s="4"/>
    </row>
    <row r="1278" spans="2:11" ht="13.5" x14ac:dyDescent="0.35">
      <c r="B1278" s="3">
        <v>43866</v>
      </c>
      <c r="C1278" s="2">
        <v>1.17</v>
      </c>
      <c r="D1278" s="2">
        <v>1.17</v>
      </c>
      <c r="E1278" s="2">
        <v>64010</v>
      </c>
      <c r="F1278" s="2">
        <v>1.165</v>
      </c>
      <c r="G1278" s="2">
        <v>74571.649999999994</v>
      </c>
      <c r="H1278" s="6">
        <f t="shared" si="19"/>
        <v>-8.4745762711864493E-3</v>
      </c>
      <c r="I1278" s="4"/>
      <c r="J1278" s="4"/>
      <c r="K1278" s="4"/>
    </row>
    <row r="1279" spans="2:11" ht="13.5" x14ac:dyDescent="0.35">
      <c r="B1279" s="3">
        <v>43867</v>
      </c>
      <c r="C1279" s="2">
        <v>1.17</v>
      </c>
      <c r="D1279" s="2">
        <v>1.17</v>
      </c>
      <c r="E1279" s="2">
        <v>32203</v>
      </c>
      <c r="F1279" s="2">
        <v>1.1642999999999999</v>
      </c>
      <c r="G1279" s="2">
        <v>37493.952899999997</v>
      </c>
      <c r="H1279" s="6">
        <f t="shared" si="19"/>
        <v>0</v>
      </c>
      <c r="I1279" s="4"/>
      <c r="J1279" s="4"/>
      <c r="K1279" s="4"/>
    </row>
    <row r="1280" spans="2:11" ht="13.5" x14ac:dyDescent="0.35">
      <c r="B1280" s="3">
        <v>43868</v>
      </c>
      <c r="C1280" s="2">
        <v>1.17</v>
      </c>
      <c r="D1280" s="2">
        <v>1.17</v>
      </c>
      <c r="E1280" s="2">
        <v>14225</v>
      </c>
      <c r="F1280" s="2">
        <v>1.1611</v>
      </c>
      <c r="G1280" s="2">
        <v>16516.647499999999</v>
      </c>
      <c r="H1280" s="6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1.17</v>
      </c>
      <c r="D1281" s="2">
        <v>1.17</v>
      </c>
      <c r="E1281" s="2">
        <v>34160</v>
      </c>
      <c r="F1281" s="2">
        <v>1.1547000000000001</v>
      </c>
      <c r="G1281" s="2">
        <v>39444.552000000003</v>
      </c>
      <c r="H1281" s="6">
        <f t="shared" si="19"/>
        <v>0</v>
      </c>
      <c r="I1281" s="4"/>
      <c r="J1281" s="4"/>
      <c r="K1281" s="4"/>
    </row>
    <row r="1282" spans="2:11" ht="13.5" x14ac:dyDescent="0.35">
      <c r="B1282" s="3">
        <v>43872</v>
      </c>
      <c r="C1282" s="2">
        <v>1.18</v>
      </c>
      <c r="D1282" s="2">
        <v>1.18</v>
      </c>
      <c r="E1282" s="2">
        <v>16713</v>
      </c>
      <c r="F1282" s="2">
        <v>1.1652</v>
      </c>
      <c r="G1282" s="2">
        <v>19473.9876</v>
      </c>
      <c r="H1282" s="6">
        <f t="shared" si="19"/>
        <v>8.5470085470085548E-3</v>
      </c>
      <c r="I1282" s="4"/>
      <c r="J1282" s="4"/>
      <c r="K1282" s="4"/>
    </row>
    <row r="1283" spans="2:11" ht="13.5" x14ac:dyDescent="0.35">
      <c r="B1283" s="3">
        <v>43873</v>
      </c>
      <c r="C1283" s="2">
        <v>1.21</v>
      </c>
      <c r="D1283" s="2">
        <v>1.21</v>
      </c>
      <c r="E1283" s="2">
        <v>159176</v>
      </c>
      <c r="F1283" s="2">
        <v>1.1932</v>
      </c>
      <c r="G1283" s="2">
        <v>189928.80319999999</v>
      </c>
      <c r="H1283" s="6">
        <f t="shared" si="19"/>
        <v>2.5423728813559344E-2</v>
      </c>
      <c r="I1283" s="4"/>
      <c r="J1283" s="4"/>
      <c r="K1283" s="4"/>
    </row>
    <row r="1284" spans="2:11" ht="13.5" x14ac:dyDescent="0.35">
      <c r="B1284" s="3">
        <v>43874</v>
      </c>
      <c r="C1284" s="2">
        <v>1.22</v>
      </c>
      <c r="D1284" s="2">
        <v>1.22</v>
      </c>
      <c r="E1284" s="2">
        <v>58668</v>
      </c>
      <c r="F1284" s="2">
        <v>1.222</v>
      </c>
      <c r="G1284" s="2">
        <v>71692.296000000002</v>
      </c>
      <c r="H1284" s="6">
        <f t="shared" si="19"/>
        <v>8.2644628099173625E-3</v>
      </c>
      <c r="I1284" s="4"/>
      <c r="J1284" s="4"/>
      <c r="K1284" s="4"/>
    </row>
    <row r="1285" spans="2:11" ht="13.5" x14ac:dyDescent="0.35">
      <c r="B1285" s="3">
        <v>43875</v>
      </c>
      <c r="C1285" s="2">
        <v>1.2</v>
      </c>
      <c r="D1285" s="2">
        <v>1.2</v>
      </c>
      <c r="E1285" s="2">
        <v>22362</v>
      </c>
      <c r="F1285" s="2">
        <v>1.202</v>
      </c>
      <c r="G1285" s="2">
        <v>26879.124</v>
      </c>
      <c r="H1285" s="6">
        <f t="shared" si="19"/>
        <v>-1.6393442622950834E-2</v>
      </c>
      <c r="I1285" s="4"/>
      <c r="J1285" s="4"/>
      <c r="K1285" s="4"/>
    </row>
    <row r="1286" spans="2:11" ht="13.5" x14ac:dyDescent="0.35">
      <c r="B1286" s="3">
        <v>43878</v>
      </c>
      <c r="C1286" s="2">
        <v>1.19</v>
      </c>
      <c r="D1286" s="2">
        <v>1.19</v>
      </c>
      <c r="E1286" s="2">
        <v>10843</v>
      </c>
      <c r="F1286" s="2">
        <v>1.1956</v>
      </c>
      <c r="G1286" s="2">
        <v>12963.890799999999</v>
      </c>
      <c r="H1286" s="6">
        <f t="shared" si="19"/>
        <v>-8.3333333333333419E-3</v>
      </c>
      <c r="I1286" s="4"/>
      <c r="J1286" s="4"/>
      <c r="K1286" s="4"/>
    </row>
    <row r="1287" spans="2:11" ht="13.5" x14ac:dyDescent="0.35">
      <c r="B1287" s="3">
        <v>43879</v>
      </c>
      <c r="C1287" s="2">
        <v>1.21</v>
      </c>
      <c r="D1287" s="2">
        <v>1.21</v>
      </c>
      <c r="E1287" s="2">
        <v>10479</v>
      </c>
      <c r="F1287" s="2">
        <v>1.1972</v>
      </c>
      <c r="G1287" s="2">
        <v>12545.4588</v>
      </c>
      <c r="H1287" s="6">
        <f t="shared" ref="H1287:H1350" si="20">(D1287-D1286)/D1286</f>
        <v>1.6806722689075647E-2</v>
      </c>
      <c r="I1287" s="4"/>
      <c r="J1287" s="4"/>
      <c r="K1287" s="4"/>
    </row>
    <row r="1288" spans="2:11" ht="13.5" x14ac:dyDescent="0.35">
      <c r="B1288" s="3">
        <v>43880</v>
      </c>
      <c r="C1288" s="2">
        <v>1.21</v>
      </c>
      <c r="D1288" s="2">
        <v>1.21</v>
      </c>
      <c r="E1288" s="2">
        <v>4446</v>
      </c>
      <c r="F1288" s="2">
        <v>1.2000999999999999</v>
      </c>
      <c r="G1288" s="2">
        <v>5335.6445999999996</v>
      </c>
      <c r="H1288" s="6">
        <f t="shared" si="20"/>
        <v>0</v>
      </c>
      <c r="I1288" s="4"/>
      <c r="J1288" s="4"/>
      <c r="K1288" s="4"/>
    </row>
    <row r="1289" spans="2:11" ht="13.5" x14ac:dyDescent="0.35">
      <c r="B1289" s="3">
        <v>43881</v>
      </c>
      <c r="C1289" s="2">
        <v>1.21</v>
      </c>
      <c r="D1289" s="2">
        <v>1.21</v>
      </c>
      <c r="E1289" s="2">
        <v>11083</v>
      </c>
      <c r="F1289" s="2">
        <v>1.2047000000000001</v>
      </c>
      <c r="G1289" s="2">
        <v>13351.6901</v>
      </c>
      <c r="H1289" s="6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1.24</v>
      </c>
      <c r="D1290" s="2">
        <v>1.24</v>
      </c>
      <c r="E1290" s="2">
        <v>266743</v>
      </c>
      <c r="F1290" s="2">
        <v>1.2371000000000001</v>
      </c>
      <c r="G1290" s="2">
        <v>329987.76530000003</v>
      </c>
      <c r="H1290" s="6">
        <f t="shared" si="20"/>
        <v>2.4793388429752088E-2</v>
      </c>
      <c r="I1290" s="4"/>
      <c r="J1290" s="4"/>
      <c r="K1290" s="4"/>
    </row>
    <row r="1291" spans="2:11" ht="13.5" x14ac:dyDescent="0.35">
      <c r="B1291" s="3">
        <v>43885</v>
      </c>
      <c r="C1291" s="2">
        <v>1.22</v>
      </c>
      <c r="D1291" s="2">
        <v>1.22</v>
      </c>
      <c r="E1291" s="2">
        <v>72425</v>
      </c>
      <c r="F1291" s="2">
        <v>1.2383999999999999</v>
      </c>
      <c r="G1291" s="2">
        <v>89691.12</v>
      </c>
      <c r="H1291" s="6">
        <f t="shared" si="20"/>
        <v>-1.612903225806453E-2</v>
      </c>
      <c r="I1291" s="4"/>
      <c r="J1291" s="4"/>
      <c r="K1291" s="4"/>
    </row>
    <row r="1292" spans="2:11" ht="13.5" x14ac:dyDescent="0.35">
      <c r="B1292" s="3">
        <v>43886</v>
      </c>
      <c r="C1292" s="2">
        <v>1.2</v>
      </c>
      <c r="D1292" s="2">
        <v>1.2</v>
      </c>
      <c r="E1292" s="2">
        <v>10968</v>
      </c>
      <c r="F1292" s="2">
        <v>1.202</v>
      </c>
      <c r="G1292" s="2">
        <v>13183.536</v>
      </c>
      <c r="H1292" s="6">
        <f t="shared" si="20"/>
        <v>-1.6393442622950834E-2</v>
      </c>
      <c r="I1292" s="4"/>
      <c r="J1292" s="4"/>
      <c r="K1292" s="4"/>
    </row>
    <row r="1293" spans="2:11" ht="13.5" x14ac:dyDescent="0.35">
      <c r="B1293" s="3">
        <v>43887</v>
      </c>
      <c r="C1293" s="2">
        <v>1.2</v>
      </c>
      <c r="D1293" s="2">
        <v>1.2</v>
      </c>
      <c r="E1293" s="2">
        <v>7700</v>
      </c>
      <c r="F1293" s="2">
        <v>1.2032</v>
      </c>
      <c r="G1293" s="2">
        <v>9264.64</v>
      </c>
      <c r="H1293" s="6">
        <f t="shared" si="20"/>
        <v>0</v>
      </c>
      <c r="I1293" s="4"/>
      <c r="J1293" s="4"/>
      <c r="K1293" s="4"/>
    </row>
    <row r="1294" spans="2:11" ht="13.5" x14ac:dyDescent="0.35">
      <c r="B1294" s="3">
        <v>43888</v>
      </c>
      <c r="C1294" s="2">
        <v>1.2</v>
      </c>
      <c r="D1294" s="2">
        <v>1.2</v>
      </c>
      <c r="E1294" s="2">
        <v>19806</v>
      </c>
      <c r="F1294" s="2">
        <v>1.2</v>
      </c>
      <c r="G1294" s="2">
        <v>23767.200000000001</v>
      </c>
      <c r="H1294" s="6">
        <f t="shared" si="20"/>
        <v>0</v>
      </c>
      <c r="I1294" s="4"/>
      <c r="J1294" s="4"/>
      <c r="K1294" s="4"/>
    </row>
    <row r="1295" spans="2:11" ht="13.5" x14ac:dyDescent="0.35">
      <c r="B1295" s="3">
        <v>43889</v>
      </c>
      <c r="C1295" s="2">
        <v>1.2</v>
      </c>
      <c r="D1295" s="2">
        <v>1.2</v>
      </c>
      <c r="E1295" s="2">
        <v>46999</v>
      </c>
      <c r="F1295" s="2">
        <v>1.2013</v>
      </c>
      <c r="G1295" s="2">
        <v>56459.898699999998</v>
      </c>
      <c r="H1295" s="6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1.21</v>
      </c>
      <c r="D1296" s="2">
        <v>1.21</v>
      </c>
      <c r="E1296" s="2">
        <v>12841</v>
      </c>
      <c r="F1296" s="2">
        <v>1.2012</v>
      </c>
      <c r="G1296" s="2">
        <v>15424.609200000001</v>
      </c>
      <c r="H1296" s="6">
        <f t="shared" si="20"/>
        <v>8.3333333333333419E-3</v>
      </c>
      <c r="I1296" s="4"/>
      <c r="J1296" s="4"/>
      <c r="K1296" s="4"/>
    </row>
    <row r="1297" spans="2:11" ht="13.5" x14ac:dyDescent="0.35">
      <c r="B1297" s="3">
        <v>43893</v>
      </c>
      <c r="C1297" s="2">
        <v>1.22</v>
      </c>
      <c r="D1297" s="2">
        <v>1.22</v>
      </c>
      <c r="E1297" s="2">
        <v>63011</v>
      </c>
      <c r="F1297" s="2">
        <v>1.2097</v>
      </c>
      <c r="G1297" s="2">
        <v>76224.406700000007</v>
      </c>
      <c r="H1297" s="6">
        <f t="shared" si="20"/>
        <v>8.2644628099173625E-3</v>
      </c>
      <c r="I1297" s="4"/>
      <c r="J1297" s="4"/>
      <c r="K1297" s="4"/>
    </row>
    <row r="1298" spans="2:11" ht="13.5" x14ac:dyDescent="0.35">
      <c r="B1298" s="3">
        <v>43894</v>
      </c>
      <c r="C1298" s="2">
        <v>1.22</v>
      </c>
      <c r="D1298" s="2">
        <v>1.22</v>
      </c>
      <c r="E1298" s="2">
        <v>49849</v>
      </c>
      <c r="F1298" s="2">
        <v>1.2174</v>
      </c>
      <c r="G1298" s="2">
        <v>60686.172599999998</v>
      </c>
      <c r="H1298" s="6">
        <f t="shared" si="20"/>
        <v>0</v>
      </c>
      <c r="I1298" s="4"/>
      <c r="J1298" s="4"/>
      <c r="K1298" s="4"/>
    </row>
    <row r="1299" spans="2:11" ht="13.5" x14ac:dyDescent="0.35">
      <c r="B1299" s="3">
        <v>43895</v>
      </c>
      <c r="C1299" s="2">
        <v>1.22</v>
      </c>
      <c r="D1299" s="2">
        <v>1.22</v>
      </c>
      <c r="E1299" s="2">
        <v>14650</v>
      </c>
      <c r="F1299" s="2">
        <v>1.2123999999999999</v>
      </c>
      <c r="G1299" s="2">
        <v>17761.66</v>
      </c>
      <c r="H1299" s="6">
        <f t="shared" si="20"/>
        <v>0</v>
      </c>
      <c r="I1299" s="4"/>
      <c r="J1299" s="4"/>
      <c r="K1299" s="4"/>
    </row>
    <row r="1300" spans="2:11" ht="13.5" x14ac:dyDescent="0.35">
      <c r="B1300" s="3">
        <v>43896</v>
      </c>
      <c r="C1300" s="2">
        <v>1.21</v>
      </c>
      <c r="D1300" s="2">
        <v>1.21</v>
      </c>
      <c r="E1300" s="2">
        <v>31009</v>
      </c>
      <c r="F1300" s="2">
        <v>1.1942999999999999</v>
      </c>
      <c r="G1300" s="2">
        <v>37034.048699999999</v>
      </c>
      <c r="H1300" s="6">
        <f t="shared" si="20"/>
        <v>-8.1967213114754172E-3</v>
      </c>
      <c r="I1300" s="4"/>
      <c r="J1300" s="4"/>
      <c r="K1300" s="4"/>
    </row>
    <row r="1301" spans="2:11" ht="13.5" x14ac:dyDescent="0.35">
      <c r="B1301" s="3">
        <v>43899</v>
      </c>
      <c r="C1301" s="2">
        <v>1.18</v>
      </c>
      <c r="D1301" s="2">
        <v>1.18</v>
      </c>
      <c r="E1301" s="2">
        <v>37053</v>
      </c>
      <c r="F1301" s="2">
        <v>1.1883999999999999</v>
      </c>
      <c r="G1301" s="2">
        <v>44033.785199999998</v>
      </c>
      <c r="H1301" s="6">
        <f t="shared" si="20"/>
        <v>-2.4793388429752088E-2</v>
      </c>
      <c r="I1301" s="4"/>
      <c r="J1301" s="4"/>
      <c r="K1301" s="4"/>
    </row>
    <row r="1302" spans="2:11" ht="13.5" x14ac:dyDescent="0.35">
      <c r="B1302" s="3">
        <v>43900</v>
      </c>
      <c r="C1302" s="2">
        <v>1.18</v>
      </c>
      <c r="D1302" s="2">
        <v>1.18</v>
      </c>
      <c r="E1302" s="2">
        <v>65805</v>
      </c>
      <c r="F1302" s="2">
        <v>1.1460999999999999</v>
      </c>
      <c r="G1302" s="2">
        <v>75419.110499999995</v>
      </c>
      <c r="H1302" s="6">
        <f t="shared" si="20"/>
        <v>0</v>
      </c>
      <c r="I1302" s="4"/>
      <c r="J1302" s="4"/>
      <c r="K1302" s="4"/>
    </row>
    <row r="1303" spans="2:11" ht="13.5" x14ac:dyDescent="0.35">
      <c r="B1303" s="3">
        <v>43901</v>
      </c>
      <c r="C1303" s="2">
        <v>1.19</v>
      </c>
      <c r="D1303" s="2">
        <v>1.19</v>
      </c>
      <c r="E1303" s="2">
        <v>45320</v>
      </c>
      <c r="F1303" s="2">
        <v>1.1809000000000001</v>
      </c>
      <c r="G1303" s="2">
        <v>53518.387999999999</v>
      </c>
      <c r="H1303" s="6">
        <f t="shared" si="20"/>
        <v>8.4745762711864493E-3</v>
      </c>
      <c r="I1303" s="4"/>
      <c r="J1303" s="4"/>
      <c r="K1303" s="4"/>
    </row>
    <row r="1304" spans="2:11" ht="13.5" x14ac:dyDescent="0.35">
      <c r="B1304" s="3">
        <v>43902</v>
      </c>
      <c r="C1304" s="2">
        <v>1.1599999999999999</v>
      </c>
      <c r="D1304" s="2">
        <v>1.1599999999999999</v>
      </c>
      <c r="E1304" s="2">
        <v>17743</v>
      </c>
      <c r="F1304" s="2">
        <v>1.1599999999999999</v>
      </c>
      <c r="G1304" s="2">
        <v>20581.88</v>
      </c>
      <c r="H1304" s="6">
        <f t="shared" si="20"/>
        <v>-2.521008403361347E-2</v>
      </c>
      <c r="I1304" s="4"/>
      <c r="J1304" s="4"/>
      <c r="K1304" s="4"/>
    </row>
    <row r="1305" spans="2:11" ht="13.5" x14ac:dyDescent="0.35">
      <c r="B1305" s="3">
        <v>43903</v>
      </c>
      <c r="C1305" s="2">
        <v>1.1000000000000001</v>
      </c>
      <c r="D1305" s="2">
        <v>1.1000000000000001</v>
      </c>
      <c r="E1305" s="2">
        <v>56072</v>
      </c>
      <c r="F1305" s="2">
        <v>1.1151</v>
      </c>
      <c r="G1305" s="2">
        <v>62525.887199999997</v>
      </c>
      <c r="H1305" s="6">
        <f t="shared" si="20"/>
        <v>-5.1724137931034343E-2</v>
      </c>
      <c r="I1305" s="4"/>
      <c r="J1305" s="4"/>
      <c r="K1305" s="4"/>
    </row>
    <row r="1306" spans="2:11" ht="13.5" x14ac:dyDescent="0.35">
      <c r="B1306" s="3">
        <v>43906</v>
      </c>
      <c r="C1306" s="2">
        <v>1.06</v>
      </c>
      <c r="D1306" s="2">
        <v>1.06</v>
      </c>
      <c r="E1306" s="2">
        <v>0</v>
      </c>
      <c r="F1306" s="2">
        <v>0</v>
      </c>
      <c r="G1306" s="2">
        <v>0</v>
      </c>
      <c r="H1306" s="6">
        <f t="shared" si="20"/>
        <v>-3.636363636363639E-2</v>
      </c>
      <c r="I1306" s="4"/>
      <c r="J1306" s="4"/>
      <c r="K1306" s="4"/>
    </row>
    <row r="1307" spans="2:11" ht="13.5" x14ac:dyDescent="0.35">
      <c r="B1307" s="3">
        <v>43907</v>
      </c>
      <c r="C1307" s="2">
        <v>1.02</v>
      </c>
      <c r="D1307" s="2">
        <v>1.02</v>
      </c>
      <c r="E1307" s="2">
        <v>0</v>
      </c>
      <c r="F1307" s="2">
        <v>0</v>
      </c>
      <c r="G1307" s="2">
        <v>0</v>
      </c>
      <c r="H1307" s="6">
        <f t="shared" si="20"/>
        <v>-3.7735849056603807E-2</v>
      </c>
      <c r="I1307" s="4"/>
      <c r="J1307" s="4"/>
      <c r="K1307" s="4"/>
    </row>
    <row r="1308" spans="2:11" ht="13.5" x14ac:dyDescent="0.35">
      <c r="B1308" s="3">
        <v>43908</v>
      </c>
      <c r="C1308" s="2">
        <v>0.99</v>
      </c>
      <c r="D1308" s="2">
        <v>0.99</v>
      </c>
      <c r="E1308" s="2">
        <v>33690</v>
      </c>
      <c r="F1308" s="2">
        <v>0.99</v>
      </c>
      <c r="G1308" s="2">
        <v>33353.1</v>
      </c>
      <c r="H1308" s="6">
        <f t="shared" si="20"/>
        <v>-2.9411764705882377E-2</v>
      </c>
      <c r="I1308" s="4"/>
      <c r="J1308" s="4"/>
      <c r="K1308" s="4"/>
    </row>
    <row r="1309" spans="2:11" ht="13.5" x14ac:dyDescent="0.35">
      <c r="B1309" s="3">
        <v>43909</v>
      </c>
      <c r="C1309" s="2">
        <v>0.98</v>
      </c>
      <c r="D1309" s="2">
        <v>0.98</v>
      </c>
      <c r="E1309" s="2">
        <v>70484</v>
      </c>
      <c r="F1309" s="2">
        <v>0.99350000000000005</v>
      </c>
      <c r="G1309" s="2">
        <v>70025.854000000007</v>
      </c>
      <c r="H1309" s="6">
        <f t="shared" si="20"/>
        <v>-1.0101010101010111E-2</v>
      </c>
      <c r="I1309" s="4"/>
      <c r="J1309" s="4"/>
      <c r="K1309" s="4"/>
    </row>
    <row r="1310" spans="2:11" ht="13.5" x14ac:dyDescent="0.35">
      <c r="B1310" s="3">
        <v>43913</v>
      </c>
      <c r="C1310" s="2">
        <v>0.97</v>
      </c>
      <c r="D1310" s="2">
        <v>0.97</v>
      </c>
      <c r="E1310" s="2">
        <v>18702</v>
      </c>
      <c r="F1310" s="2">
        <v>0.96030000000000004</v>
      </c>
      <c r="G1310" s="2">
        <v>17959.530599999998</v>
      </c>
      <c r="H1310" s="6">
        <f t="shared" si="20"/>
        <v>-1.0204081632653071E-2</v>
      </c>
      <c r="I1310" s="4"/>
      <c r="J1310" s="4"/>
      <c r="K1310" s="4"/>
    </row>
    <row r="1311" spans="2:11" ht="13.5" x14ac:dyDescent="0.35">
      <c r="B1311" s="3">
        <v>43914</v>
      </c>
      <c r="C1311" s="2">
        <v>0.99</v>
      </c>
      <c r="D1311" s="2">
        <v>0.99</v>
      </c>
      <c r="E1311" s="2">
        <v>97895</v>
      </c>
      <c r="F1311" s="2">
        <v>0.97399999999999998</v>
      </c>
      <c r="G1311" s="2">
        <v>95349.73</v>
      </c>
      <c r="H1311" s="6">
        <f t="shared" si="20"/>
        <v>2.0618556701030948E-2</v>
      </c>
      <c r="I1311" s="4"/>
      <c r="J1311" s="4"/>
      <c r="K1311" s="4"/>
    </row>
    <row r="1312" spans="2:11" ht="13.5" x14ac:dyDescent="0.35">
      <c r="B1312" s="3">
        <v>43915</v>
      </c>
      <c r="C1312" s="2">
        <v>1.01</v>
      </c>
      <c r="D1312" s="2">
        <v>1.01</v>
      </c>
      <c r="E1312" s="2">
        <v>13554</v>
      </c>
      <c r="F1312" s="2">
        <v>1.01</v>
      </c>
      <c r="G1312" s="2">
        <v>13689.54</v>
      </c>
      <c r="H1312" s="6">
        <f t="shared" si="20"/>
        <v>2.0202020202020221E-2</v>
      </c>
      <c r="I1312" s="4"/>
      <c r="J1312" s="4"/>
      <c r="K1312" s="4"/>
    </row>
    <row r="1313" spans="2:11" ht="13.5" x14ac:dyDescent="0.35">
      <c r="B1313" s="3">
        <v>43916</v>
      </c>
      <c r="C1313" s="2">
        <v>1.04</v>
      </c>
      <c r="D1313" s="2">
        <v>1.04</v>
      </c>
      <c r="E1313" s="2">
        <v>89127</v>
      </c>
      <c r="F1313" s="2">
        <v>1.0243</v>
      </c>
      <c r="G1313" s="2">
        <v>91292.786099999998</v>
      </c>
      <c r="H1313" s="6">
        <f t="shared" si="20"/>
        <v>2.9702970297029729E-2</v>
      </c>
      <c r="I1313" s="4"/>
      <c r="J1313" s="4"/>
      <c r="K1313" s="4"/>
    </row>
    <row r="1314" spans="2:11" ht="13.5" x14ac:dyDescent="0.35">
      <c r="B1314" s="3">
        <v>43917</v>
      </c>
      <c r="C1314" s="2">
        <v>1.07</v>
      </c>
      <c r="D1314" s="2">
        <v>1.07</v>
      </c>
      <c r="E1314" s="2">
        <v>23296</v>
      </c>
      <c r="F1314" s="2">
        <v>1.07</v>
      </c>
      <c r="G1314" s="2">
        <v>24926.720000000001</v>
      </c>
      <c r="H1314" s="6">
        <f t="shared" si="20"/>
        <v>2.8846153846153872E-2</v>
      </c>
      <c r="I1314" s="4"/>
      <c r="J1314" s="4"/>
      <c r="K1314" s="4"/>
    </row>
    <row r="1315" spans="2:11" ht="13.5" x14ac:dyDescent="0.35">
      <c r="B1315" s="3">
        <v>43920</v>
      </c>
      <c r="C1315" s="2">
        <v>1.1000000000000001</v>
      </c>
      <c r="D1315" s="2">
        <v>1.1000000000000001</v>
      </c>
      <c r="E1315" s="2">
        <v>3197</v>
      </c>
      <c r="F1315" s="2">
        <v>1.1000000000000001</v>
      </c>
      <c r="G1315" s="2">
        <v>3516.7</v>
      </c>
      <c r="H1315" s="6">
        <f t="shared" si="20"/>
        <v>2.8037383177570117E-2</v>
      </c>
      <c r="I1315" s="4"/>
      <c r="J1315" s="4"/>
      <c r="K1315" s="4"/>
    </row>
    <row r="1316" spans="2:11" ht="13.5" x14ac:dyDescent="0.35">
      <c r="B1316" s="3">
        <v>43921</v>
      </c>
      <c r="C1316" s="2">
        <v>1.1299999999999999</v>
      </c>
      <c r="D1316" s="2">
        <v>1.1299999999999999</v>
      </c>
      <c r="E1316" s="2">
        <v>115964</v>
      </c>
      <c r="F1316" s="2">
        <v>1.1297999999999999</v>
      </c>
      <c r="G1316" s="2">
        <v>131016.1272</v>
      </c>
      <c r="H1316" s="6">
        <f t="shared" si="20"/>
        <v>2.7272727272727094E-2</v>
      </c>
      <c r="I1316" s="4"/>
      <c r="J1316" s="4"/>
      <c r="K1316" s="4"/>
    </row>
    <row r="1317" spans="2:11" ht="13.5" x14ac:dyDescent="0.35">
      <c r="B1317" s="3">
        <v>43922</v>
      </c>
      <c r="C1317" s="2">
        <v>1.1499999999999999</v>
      </c>
      <c r="D1317" s="2">
        <v>1.1499999999999999</v>
      </c>
      <c r="E1317" s="2">
        <v>191700</v>
      </c>
      <c r="F1317" s="2">
        <v>1.159</v>
      </c>
      <c r="G1317" s="2">
        <v>222180.3</v>
      </c>
      <c r="H1317" s="6">
        <f t="shared" si="20"/>
        <v>1.7699115044247805E-2</v>
      </c>
      <c r="I1317" s="4"/>
      <c r="J1317" s="4"/>
      <c r="K1317" s="4"/>
    </row>
    <row r="1318" spans="2:11" ht="13.5" x14ac:dyDescent="0.35">
      <c r="B1318" s="3">
        <v>43923</v>
      </c>
      <c r="C1318" s="2">
        <v>1.1200000000000001</v>
      </c>
      <c r="D1318" s="2">
        <v>1.1200000000000001</v>
      </c>
      <c r="E1318" s="2">
        <v>37002</v>
      </c>
      <c r="F1318" s="2">
        <v>1.1245000000000001</v>
      </c>
      <c r="G1318" s="2">
        <v>41608.749000000003</v>
      </c>
      <c r="H1318" s="6">
        <f t="shared" si="20"/>
        <v>-2.6086956521738962E-2</v>
      </c>
      <c r="I1318" s="4"/>
      <c r="J1318" s="4"/>
      <c r="K1318" s="4"/>
    </row>
    <row r="1319" spans="2:11" ht="13.5" x14ac:dyDescent="0.35">
      <c r="B1319" s="3">
        <v>43924</v>
      </c>
      <c r="C1319" s="2">
        <v>1.0900000000000001</v>
      </c>
      <c r="D1319" s="2">
        <v>1.0900000000000001</v>
      </c>
      <c r="E1319" s="2">
        <v>71223</v>
      </c>
      <c r="F1319" s="2">
        <v>1.0900000000000001</v>
      </c>
      <c r="G1319" s="2">
        <v>77633.070000000007</v>
      </c>
      <c r="H1319" s="6">
        <f t="shared" si="20"/>
        <v>-2.6785714285714309E-2</v>
      </c>
      <c r="I1319" s="4"/>
      <c r="J1319" s="4"/>
      <c r="K1319" s="4"/>
    </row>
    <row r="1320" spans="2:11" ht="13.5" x14ac:dyDescent="0.35">
      <c r="B1320" s="3">
        <v>43927</v>
      </c>
      <c r="C1320" s="2">
        <v>1.06</v>
      </c>
      <c r="D1320" s="2">
        <v>1.06</v>
      </c>
      <c r="E1320" s="2">
        <v>66724</v>
      </c>
      <c r="F1320" s="2">
        <v>1.0602</v>
      </c>
      <c r="G1320" s="2">
        <v>70740.784799999994</v>
      </c>
      <c r="H1320" s="6">
        <f t="shared" si="20"/>
        <v>-2.7522935779816536E-2</v>
      </c>
      <c r="I1320" s="4"/>
      <c r="J1320" s="4"/>
      <c r="K1320" s="4"/>
    </row>
    <row r="1321" spans="2:11" ht="13.5" x14ac:dyDescent="0.35">
      <c r="B1321" s="3">
        <v>43928</v>
      </c>
      <c r="C1321" s="2">
        <v>1.0900000000000001</v>
      </c>
      <c r="D1321" s="2">
        <v>1.0900000000000001</v>
      </c>
      <c r="E1321" s="2">
        <v>9557</v>
      </c>
      <c r="F1321" s="2">
        <v>1.087</v>
      </c>
      <c r="G1321" s="2">
        <v>10388.459000000001</v>
      </c>
      <c r="H1321" s="6">
        <f t="shared" si="20"/>
        <v>2.8301886792452855E-2</v>
      </c>
      <c r="I1321" s="4"/>
      <c r="J1321" s="4"/>
      <c r="K1321" s="4"/>
    </row>
    <row r="1322" spans="2:11" ht="13.5" x14ac:dyDescent="0.35">
      <c r="B1322" s="3">
        <v>43929</v>
      </c>
      <c r="C1322" s="2">
        <v>1.08</v>
      </c>
      <c r="D1322" s="2">
        <v>1.08</v>
      </c>
      <c r="E1322" s="2">
        <v>14208</v>
      </c>
      <c r="F1322" s="2">
        <v>1.0701000000000001</v>
      </c>
      <c r="G1322" s="2">
        <v>15203.980799999999</v>
      </c>
      <c r="H1322" s="6">
        <f t="shared" si="20"/>
        <v>-9.174311926605512E-3</v>
      </c>
      <c r="I1322" s="4"/>
      <c r="J1322" s="4"/>
      <c r="K1322" s="4"/>
    </row>
    <row r="1323" spans="2:11" ht="13.5" x14ac:dyDescent="0.35">
      <c r="B1323" s="3">
        <v>43934</v>
      </c>
      <c r="C1323" s="2">
        <v>1.08</v>
      </c>
      <c r="D1323" s="2">
        <v>1.08</v>
      </c>
      <c r="E1323" s="2">
        <v>4208</v>
      </c>
      <c r="F1323" s="2">
        <v>1.0647</v>
      </c>
      <c r="G1323" s="2">
        <v>4480.2575999999999</v>
      </c>
      <c r="H1323" s="6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1.05</v>
      </c>
      <c r="D1324" s="2">
        <v>1.05</v>
      </c>
      <c r="E1324" s="2">
        <v>34532</v>
      </c>
      <c r="F1324" s="2">
        <v>1.0544</v>
      </c>
      <c r="G1324" s="2">
        <v>36410.540800000002</v>
      </c>
      <c r="H1324" s="6">
        <f t="shared" si="20"/>
        <v>-2.7777777777777801E-2</v>
      </c>
      <c r="I1324" s="4"/>
      <c r="J1324" s="4"/>
      <c r="K1324" s="4"/>
    </row>
    <row r="1325" spans="2:11" ht="13.5" x14ac:dyDescent="0.35">
      <c r="B1325" s="3">
        <v>43936</v>
      </c>
      <c r="C1325" s="2">
        <v>1.07</v>
      </c>
      <c r="D1325" s="2">
        <v>1.07</v>
      </c>
      <c r="E1325" s="2">
        <v>29793</v>
      </c>
      <c r="F1325" s="2">
        <v>1.0341</v>
      </c>
      <c r="G1325" s="2">
        <v>30808.941299999999</v>
      </c>
      <c r="H1325" s="6">
        <f t="shared" si="20"/>
        <v>1.9047619047619063E-2</v>
      </c>
      <c r="I1325" s="4"/>
      <c r="J1325" s="4"/>
      <c r="K1325" s="4"/>
    </row>
    <row r="1326" spans="2:11" ht="13.5" x14ac:dyDescent="0.35">
      <c r="B1326" s="3">
        <v>43937</v>
      </c>
      <c r="C1326" s="2">
        <v>1.07</v>
      </c>
      <c r="D1326" s="2">
        <v>1.07</v>
      </c>
      <c r="E1326" s="2">
        <v>11067</v>
      </c>
      <c r="F1326" s="2">
        <v>1.0424</v>
      </c>
      <c r="G1326" s="2">
        <v>11536.2408</v>
      </c>
      <c r="H1326" s="6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1.1000000000000001</v>
      </c>
      <c r="D1327" s="2">
        <v>1.1000000000000001</v>
      </c>
      <c r="E1327" s="2">
        <v>164646</v>
      </c>
      <c r="F1327" s="2">
        <v>1.0782</v>
      </c>
      <c r="G1327" s="2">
        <v>177521.31719999999</v>
      </c>
      <c r="H1327" s="6">
        <f t="shared" si="20"/>
        <v>2.8037383177570117E-2</v>
      </c>
      <c r="I1327" s="4"/>
      <c r="J1327" s="4"/>
      <c r="K1327" s="4"/>
    </row>
    <row r="1328" spans="2:11" ht="13.5" x14ac:dyDescent="0.35">
      <c r="B1328" s="3">
        <v>43941</v>
      </c>
      <c r="C1328" s="2">
        <v>1.08</v>
      </c>
      <c r="D1328" s="2">
        <v>1.08</v>
      </c>
      <c r="E1328" s="2">
        <v>70205</v>
      </c>
      <c r="F1328" s="2">
        <v>1.0925</v>
      </c>
      <c r="G1328" s="2">
        <v>76698.962499999994</v>
      </c>
      <c r="H1328" s="6">
        <f t="shared" si="20"/>
        <v>-1.8181818181818195E-2</v>
      </c>
      <c r="I1328" s="4"/>
      <c r="J1328" s="4"/>
      <c r="K1328" s="4"/>
    </row>
    <row r="1329" spans="2:11" ht="13.5" x14ac:dyDescent="0.35">
      <c r="B1329" s="3">
        <v>43942</v>
      </c>
      <c r="C1329" s="2">
        <v>1.06</v>
      </c>
      <c r="D1329" s="2">
        <v>1.06</v>
      </c>
      <c r="E1329" s="2">
        <v>45902</v>
      </c>
      <c r="F1329" s="2">
        <v>1.0814999999999999</v>
      </c>
      <c r="G1329" s="2">
        <v>49643.012999999999</v>
      </c>
      <c r="H1329" s="6">
        <f t="shared" si="20"/>
        <v>-1.8518518518518535E-2</v>
      </c>
      <c r="I1329" s="4"/>
      <c r="J1329" s="4"/>
      <c r="K1329" s="4"/>
    </row>
    <row r="1330" spans="2:11" ht="13.5" x14ac:dyDescent="0.35">
      <c r="B1330" s="3">
        <v>43943</v>
      </c>
      <c r="C1330" s="2">
        <v>1.05</v>
      </c>
      <c r="D1330" s="2">
        <v>1.05</v>
      </c>
      <c r="E1330" s="2">
        <v>11499</v>
      </c>
      <c r="F1330" s="2">
        <v>1.0593999999999999</v>
      </c>
      <c r="G1330" s="2">
        <v>12182.0406</v>
      </c>
      <c r="H1330" s="6">
        <f t="shared" si="20"/>
        <v>-9.4339622641509517E-3</v>
      </c>
      <c r="I1330" s="4"/>
      <c r="J1330" s="4"/>
      <c r="K1330" s="4"/>
    </row>
    <row r="1331" spans="2:11" ht="13.5" x14ac:dyDescent="0.35">
      <c r="B1331" s="3">
        <v>43944</v>
      </c>
      <c r="C1331" s="2">
        <v>1.06</v>
      </c>
      <c r="D1331" s="2">
        <v>1.06</v>
      </c>
      <c r="E1331" s="2">
        <v>54148</v>
      </c>
      <c r="F1331" s="2">
        <v>1.0521</v>
      </c>
      <c r="G1331" s="2">
        <v>56969.110800000002</v>
      </c>
      <c r="H1331" s="6">
        <f t="shared" si="20"/>
        <v>9.5238095238095316E-3</v>
      </c>
      <c r="I1331" s="4"/>
      <c r="J1331" s="4"/>
      <c r="K1331" s="4"/>
    </row>
    <row r="1332" spans="2:11" ht="13.5" x14ac:dyDescent="0.35">
      <c r="B1332" s="3">
        <v>43945</v>
      </c>
      <c r="C1332" s="2">
        <v>1.06</v>
      </c>
      <c r="D1332" s="2">
        <v>1.06</v>
      </c>
      <c r="E1332" s="2">
        <v>19381</v>
      </c>
      <c r="F1332" s="2">
        <v>1.0421</v>
      </c>
      <c r="G1332" s="2">
        <v>20196.9401</v>
      </c>
      <c r="H1332" s="6">
        <f t="shared" si="20"/>
        <v>0</v>
      </c>
      <c r="I1332" s="4"/>
      <c r="J1332" s="4"/>
      <c r="K1332" s="4"/>
    </row>
    <row r="1333" spans="2:11" ht="13.5" x14ac:dyDescent="0.35">
      <c r="B1333" s="3">
        <v>43948</v>
      </c>
      <c r="C1333" s="2">
        <v>1.06</v>
      </c>
      <c r="D1333" s="2">
        <v>1.06</v>
      </c>
      <c r="E1333" s="2">
        <v>61328</v>
      </c>
      <c r="F1333" s="2">
        <v>1.0363</v>
      </c>
      <c r="G1333" s="2">
        <v>63554.206400000003</v>
      </c>
      <c r="H1333" s="6">
        <f t="shared" si="20"/>
        <v>0</v>
      </c>
      <c r="I1333" s="4"/>
      <c r="J1333" s="4"/>
      <c r="K1333" s="4"/>
    </row>
    <row r="1334" spans="2:11" ht="13.5" x14ac:dyDescent="0.35">
      <c r="B1334" s="3">
        <v>43949</v>
      </c>
      <c r="C1334" s="2">
        <v>1.04</v>
      </c>
      <c r="D1334" s="2">
        <v>1.04</v>
      </c>
      <c r="E1334" s="2">
        <v>89055</v>
      </c>
      <c r="F1334" s="2">
        <v>1.0337000000000001</v>
      </c>
      <c r="G1334" s="2">
        <v>92056.1535</v>
      </c>
      <c r="H1334" s="6">
        <f t="shared" si="20"/>
        <v>-1.8867924528301903E-2</v>
      </c>
      <c r="I1334" s="4"/>
      <c r="J1334" s="4"/>
      <c r="K1334" s="4"/>
    </row>
    <row r="1335" spans="2:11" ht="13.5" x14ac:dyDescent="0.35">
      <c r="B1335" s="3">
        <v>43950</v>
      </c>
      <c r="C1335" s="2">
        <v>1.03</v>
      </c>
      <c r="D1335" s="2">
        <v>1.03</v>
      </c>
      <c r="E1335" s="2">
        <v>94081</v>
      </c>
      <c r="F1335" s="2">
        <v>1.0128999999999999</v>
      </c>
      <c r="G1335" s="2">
        <v>95294.644899999999</v>
      </c>
      <c r="H1335" s="6">
        <f t="shared" si="20"/>
        <v>-9.6153846153846229E-3</v>
      </c>
      <c r="I1335" s="4"/>
      <c r="J1335" s="4"/>
      <c r="K1335" s="4"/>
    </row>
    <row r="1336" spans="2:11" ht="13.5" x14ac:dyDescent="0.35">
      <c r="B1336" s="3">
        <v>43951</v>
      </c>
      <c r="C1336" s="2">
        <v>1</v>
      </c>
      <c r="D1336" s="2">
        <v>1</v>
      </c>
      <c r="E1336" s="2">
        <v>27624</v>
      </c>
      <c r="F1336" s="2">
        <v>1.0165</v>
      </c>
      <c r="G1336" s="2">
        <v>28079.795999999998</v>
      </c>
      <c r="H1336" s="6">
        <f t="shared" si="20"/>
        <v>-2.9126213592233035E-2</v>
      </c>
      <c r="I1336" s="4"/>
      <c r="J1336" s="4"/>
      <c r="K1336" s="4"/>
    </row>
    <row r="1337" spans="2:11" ht="13.5" x14ac:dyDescent="0.35">
      <c r="B1337" s="3">
        <v>43955</v>
      </c>
      <c r="C1337" s="2">
        <v>1.03</v>
      </c>
      <c r="D1337" s="2">
        <v>1.03</v>
      </c>
      <c r="E1337" s="2">
        <v>11796</v>
      </c>
      <c r="F1337" s="2">
        <v>1.0214000000000001</v>
      </c>
      <c r="G1337" s="2">
        <v>12048.4344</v>
      </c>
      <c r="H1337" s="6">
        <f t="shared" si="20"/>
        <v>3.0000000000000027E-2</v>
      </c>
      <c r="I1337" s="4"/>
      <c r="J1337" s="4"/>
      <c r="K1337" s="4"/>
    </row>
    <row r="1338" spans="2:11" ht="13.5" x14ac:dyDescent="0.35">
      <c r="B1338" s="3">
        <v>43956</v>
      </c>
      <c r="C1338" s="2">
        <v>1.04</v>
      </c>
      <c r="D1338" s="2">
        <v>1.04</v>
      </c>
      <c r="E1338" s="2">
        <v>4281</v>
      </c>
      <c r="F1338" s="2">
        <v>1.0311999999999999</v>
      </c>
      <c r="G1338" s="2">
        <v>4414.5672000000004</v>
      </c>
      <c r="H1338" s="6">
        <f t="shared" si="20"/>
        <v>9.7087378640776777E-3</v>
      </c>
      <c r="I1338" s="4"/>
      <c r="J1338" s="4"/>
      <c r="K1338" s="4"/>
    </row>
    <row r="1339" spans="2:11" ht="13.5" x14ac:dyDescent="0.35">
      <c r="B1339" s="3">
        <v>43957</v>
      </c>
      <c r="C1339" s="2">
        <v>1.02</v>
      </c>
      <c r="D1339" s="2">
        <v>1.02</v>
      </c>
      <c r="E1339" s="2">
        <v>10727</v>
      </c>
      <c r="F1339" s="2">
        <v>1.0256000000000001</v>
      </c>
      <c r="G1339" s="2">
        <v>11001.611199999999</v>
      </c>
      <c r="H1339" s="6">
        <f t="shared" si="20"/>
        <v>-1.9230769230769246E-2</v>
      </c>
      <c r="I1339" s="4"/>
      <c r="J1339" s="4"/>
      <c r="K1339" s="4"/>
    </row>
    <row r="1340" spans="2:11" ht="13.5" x14ac:dyDescent="0.35">
      <c r="B1340" s="3">
        <v>43958</v>
      </c>
      <c r="C1340" s="2">
        <v>1.03</v>
      </c>
      <c r="D1340" s="2">
        <v>1.03</v>
      </c>
      <c r="E1340" s="2">
        <v>34721</v>
      </c>
      <c r="F1340" s="2">
        <v>1.0157</v>
      </c>
      <c r="G1340" s="2">
        <v>35266.119700000003</v>
      </c>
      <c r="H1340" s="6">
        <f t="shared" si="20"/>
        <v>9.8039215686274595E-3</v>
      </c>
      <c r="I1340" s="4"/>
      <c r="J1340" s="4"/>
      <c r="K1340" s="4"/>
    </row>
    <row r="1341" spans="2:11" ht="13.5" x14ac:dyDescent="0.35">
      <c r="B1341" s="3">
        <v>43959</v>
      </c>
      <c r="C1341" s="2">
        <v>1.03</v>
      </c>
      <c r="D1341" s="2">
        <v>1.03</v>
      </c>
      <c r="E1341" s="2">
        <v>7229</v>
      </c>
      <c r="F1341" s="2">
        <v>1.0227999999999999</v>
      </c>
      <c r="G1341" s="2">
        <v>7393.8212000000003</v>
      </c>
      <c r="H1341" s="6">
        <f t="shared" si="20"/>
        <v>0</v>
      </c>
      <c r="I1341" s="4"/>
      <c r="J1341" s="4"/>
      <c r="K1341" s="4"/>
    </row>
    <row r="1342" spans="2:11" ht="13.5" x14ac:dyDescent="0.35">
      <c r="B1342" s="3">
        <v>43962</v>
      </c>
      <c r="C1342" s="2">
        <v>1.04</v>
      </c>
      <c r="D1342" s="2">
        <v>1.04</v>
      </c>
      <c r="E1342" s="2">
        <v>7551</v>
      </c>
      <c r="F1342" s="2">
        <v>1.0255000000000001</v>
      </c>
      <c r="G1342" s="2">
        <v>7743.5505000000003</v>
      </c>
      <c r="H1342" s="6">
        <f t="shared" si="20"/>
        <v>9.7087378640776777E-3</v>
      </c>
      <c r="I1342" s="4"/>
      <c r="J1342" s="4"/>
      <c r="K1342" s="4"/>
    </row>
    <row r="1343" spans="2:11" ht="13.5" x14ac:dyDescent="0.35">
      <c r="B1343" s="3">
        <v>43963</v>
      </c>
      <c r="C1343" s="2">
        <v>1.04</v>
      </c>
      <c r="D1343" s="2">
        <v>1.04</v>
      </c>
      <c r="E1343" s="2">
        <v>30038</v>
      </c>
      <c r="F1343" s="2">
        <v>1.0301</v>
      </c>
      <c r="G1343" s="2">
        <v>30942.143800000002</v>
      </c>
      <c r="H1343" s="6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1.07</v>
      </c>
      <c r="D1344" s="2">
        <v>1.07</v>
      </c>
      <c r="E1344" s="2">
        <v>73032</v>
      </c>
      <c r="F1344" s="2">
        <v>1.0610999999999999</v>
      </c>
      <c r="G1344" s="2">
        <v>77494.2552</v>
      </c>
      <c r="H1344" s="6">
        <f t="shared" si="20"/>
        <v>2.8846153846153872E-2</v>
      </c>
      <c r="I1344" s="4"/>
      <c r="J1344" s="4"/>
      <c r="K1344" s="4"/>
    </row>
    <row r="1345" spans="2:11" ht="13.5" x14ac:dyDescent="0.35">
      <c r="B1345" s="3">
        <v>43965</v>
      </c>
      <c r="C1345" s="2">
        <v>1.1000000000000001</v>
      </c>
      <c r="D1345" s="2">
        <v>1.1000000000000001</v>
      </c>
      <c r="E1345" s="2">
        <v>169405</v>
      </c>
      <c r="F1345" s="2">
        <v>1.0982000000000001</v>
      </c>
      <c r="G1345" s="2">
        <v>186040.571</v>
      </c>
      <c r="H1345" s="6">
        <f t="shared" si="20"/>
        <v>2.8037383177570117E-2</v>
      </c>
      <c r="I1345" s="4"/>
      <c r="J1345" s="4"/>
      <c r="K1345" s="4"/>
    </row>
    <row r="1346" spans="2:11" ht="13.5" x14ac:dyDescent="0.35">
      <c r="B1346" s="3">
        <v>43966</v>
      </c>
      <c r="C1346" s="2">
        <v>1.0900000000000001</v>
      </c>
      <c r="D1346" s="2">
        <v>1.0900000000000001</v>
      </c>
      <c r="E1346" s="2">
        <v>129432</v>
      </c>
      <c r="F1346" s="2">
        <v>1.0803</v>
      </c>
      <c r="G1346" s="2">
        <v>139825.38959999999</v>
      </c>
      <c r="H1346" s="6">
        <f t="shared" si="20"/>
        <v>-9.0909090909090974E-3</v>
      </c>
      <c r="I1346" s="4"/>
      <c r="J1346" s="4"/>
      <c r="K1346" s="4"/>
    </row>
    <row r="1347" spans="2:11" ht="13.5" x14ac:dyDescent="0.35">
      <c r="B1347" s="3">
        <v>43969</v>
      </c>
      <c r="C1347" s="2">
        <v>1.06</v>
      </c>
      <c r="D1347" s="2">
        <v>1.06</v>
      </c>
      <c r="E1347" s="2">
        <v>336412</v>
      </c>
      <c r="F1347" s="2">
        <v>1.0606</v>
      </c>
      <c r="G1347" s="2">
        <v>356798.56719999999</v>
      </c>
      <c r="H1347" s="6">
        <f t="shared" si="20"/>
        <v>-2.7522935779816536E-2</v>
      </c>
      <c r="I1347" s="4"/>
      <c r="J1347" s="4"/>
      <c r="K1347" s="4"/>
    </row>
    <row r="1348" spans="2:11" ht="13.5" x14ac:dyDescent="0.35">
      <c r="B1348" s="3">
        <v>43970</v>
      </c>
      <c r="C1348" s="2">
        <v>1.07</v>
      </c>
      <c r="D1348" s="2">
        <v>1.07</v>
      </c>
      <c r="E1348" s="2">
        <v>7487</v>
      </c>
      <c r="F1348" s="2">
        <v>1.0672999999999999</v>
      </c>
      <c r="G1348" s="2">
        <v>7990.8751000000002</v>
      </c>
      <c r="H1348" s="6">
        <f t="shared" si="20"/>
        <v>9.4339622641509517E-3</v>
      </c>
      <c r="I1348" s="4"/>
      <c r="J1348" s="4"/>
      <c r="K1348" s="4"/>
    </row>
    <row r="1349" spans="2:11" ht="13.5" x14ac:dyDescent="0.35">
      <c r="B1349" s="3">
        <v>43971</v>
      </c>
      <c r="C1349" s="2">
        <v>1.05</v>
      </c>
      <c r="D1349" s="2">
        <v>1.05</v>
      </c>
      <c r="E1349" s="2">
        <v>15393</v>
      </c>
      <c r="F1349" s="2">
        <v>1.0469999999999999</v>
      </c>
      <c r="G1349" s="2">
        <v>16116.471</v>
      </c>
      <c r="H1349" s="6">
        <f t="shared" si="20"/>
        <v>-1.8691588785046745E-2</v>
      </c>
      <c r="I1349" s="4"/>
      <c r="J1349" s="4"/>
      <c r="K1349" s="4"/>
    </row>
    <row r="1350" spans="2:11" ht="13.5" x14ac:dyDescent="0.35">
      <c r="B1350" s="3">
        <v>43972</v>
      </c>
      <c r="C1350" s="2">
        <v>1.04</v>
      </c>
      <c r="D1350" s="2">
        <v>1.04</v>
      </c>
      <c r="E1350" s="2">
        <v>3290</v>
      </c>
      <c r="F1350" s="2">
        <v>1.0436000000000001</v>
      </c>
      <c r="G1350" s="2">
        <v>3433.444</v>
      </c>
      <c r="H1350" s="6">
        <f t="shared" si="20"/>
        <v>-9.5238095238095316E-3</v>
      </c>
      <c r="I1350" s="4"/>
      <c r="J1350" s="4"/>
      <c r="K1350" s="4"/>
    </row>
    <row r="1351" spans="2:11" ht="13.5" x14ac:dyDescent="0.35">
      <c r="B1351" s="3">
        <v>43973</v>
      </c>
      <c r="C1351" s="2">
        <v>1.04</v>
      </c>
      <c r="D1351" s="2">
        <v>1.04</v>
      </c>
      <c r="E1351" s="2">
        <v>20889</v>
      </c>
      <c r="F1351" s="2">
        <v>1.0325</v>
      </c>
      <c r="G1351" s="2">
        <v>21567.892500000002</v>
      </c>
      <c r="H1351" s="6">
        <f t="shared" ref="H1351:H1414" si="21">(D1351-D1350)/D1350</f>
        <v>0</v>
      </c>
      <c r="I1351" s="4"/>
      <c r="J1351" s="4"/>
      <c r="K1351" s="4"/>
    </row>
    <row r="1352" spans="2:11" ht="13.5" x14ac:dyDescent="0.35">
      <c r="B1352" s="3">
        <v>43977</v>
      </c>
      <c r="C1352" s="2">
        <v>1.05</v>
      </c>
      <c r="D1352" s="2">
        <v>1.05</v>
      </c>
      <c r="E1352" s="2">
        <v>5619</v>
      </c>
      <c r="F1352" s="2">
        <v>1.0429999999999999</v>
      </c>
      <c r="G1352" s="2">
        <v>5860.6170000000002</v>
      </c>
      <c r="H1352" s="6">
        <f t="shared" si="21"/>
        <v>9.6153846153846229E-3</v>
      </c>
      <c r="I1352" s="4"/>
      <c r="J1352" s="4"/>
      <c r="K1352" s="4"/>
    </row>
    <row r="1353" spans="2:11" ht="13.5" x14ac:dyDescent="0.35">
      <c r="B1353" s="3">
        <v>43978</v>
      </c>
      <c r="C1353" s="2">
        <v>1.08</v>
      </c>
      <c r="D1353" s="2">
        <v>1.08</v>
      </c>
      <c r="E1353" s="2">
        <v>97173</v>
      </c>
      <c r="F1353" s="2">
        <v>1.0718000000000001</v>
      </c>
      <c r="G1353" s="2">
        <v>104150.0214</v>
      </c>
      <c r="H1353" s="6">
        <f t="shared" si="21"/>
        <v>2.8571428571428595E-2</v>
      </c>
      <c r="I1353" s="4"/>
      <c r="J1353" s="4"/>
      <c r="K1353" s="4"/>
    </row>
    <row r="1354" spans="2:11" ht="13.5" x14ac:dyDescent="0.35">
      <c r="B1354" s="3">
        <v>43979</v>
      </c>
      <c r="C1354" s="2">
        <v>1.1100000000000001</v>
      </c>
      <c r="D1354" s="2">
        <v>1.1100000000000001</v>
      </c>
      <c r="E1354" s="2">
        <v>236892</v>
      </c>
      <c r="F1354" s="2">
        <v>1.105</v>
      </c>
      <c r="G1354" s="2">
        <v>261765.66</v>
      </c>
      <c r="H1354" s="6">
        <f t="shared" si="21"/>
        <v>2.7777777777777801E-2</v>
      </c>
      <c r="I1354" s="4"/>
      <c r="J1354" s="4"/>
      <c r="K1354" s="4"/>
    </row>
    <row r="1355" spans="2:11" ht="13.5" x14ac:dyDescent="0.35">
      <c r="B1355" s="3">
        <v>43980</v>
      </c>
      <c r="C1355" s="2">
        <v>1.1399999999999999</v>
      </c>
      <c r="D1355" s="2">
        <v>1.1399999999999999</v>
      </c>
      <c r="E1355" s="2">
        <v>79473</v>
      </c>
      <c r="F1355" s="2">
        <v>1.1399999999999999</v>
      </c>
      <c r="G1355" s="2">
        <v>90599.22</v>
      </c>
      <c r="H1355" s="6">
        <f t="shared" si="21"/>
        <v>2.7027027027026848E-2</v>
      </c>
      <c r="I1355" s="4"/>
      <c r="J1355" s="4"/>
      <c r="K1355" s="4"/>
    </row>
    <row r="1356" spans="2:11" ht="13.5" x14ac:dyDescent="0.35">
      <c r="B1356" s="3">
        <v>43983</v>
      </c>
      <c r="C1356" s="2">
        <v>1.17</v>
      </c>
      <c r="D1356" s="2">
        <v>1.17</v>
      </c>
      <c r="E1356" s="2">
        <v>0</v>
      </c>
      <c r="F1356" s="2">
        <v>0</v>
      </c>
      <c r="G1356" s="2">
        <v>0</v>
      </c>
      <c r="H1356" s="6">
        <f t="shared" si="21"/>
        <v>2.6315789473684237E-2</v>
      </c>
      <c r="I1356" s="4"/>
      <c r="J1356" s="4"/>
      <c r="K1356" s="4"/>
    </row>
    <row r="1357" spans="2:11" ht="13.5" x14ac:dyDescent="0.35">
      <c r="B1357" s="3">
        <v>43984</v>
      </c>
      <c r="C1357" s="2">
        <v>1.2</v>
      </c>
      <c r="D1357" s="2">
        <v>1.2</v>
      </c>
      <c r="E1357" s="2">
        <v>570588</v>
      </c>
      <c r="F1357" s="2">
        <v>1.1998</v>
      </c>
      <c r="G1357" s="2">
        <v>684591.48239999998</v>
      </c>
      <c r="H1357" s="6">
        <f t="shared" si="21"/>
        <v>2.5641025641025664E-2</v>
      </c>
      <c r="I1357" s="4"/>
      <c r="J1357" s="4"/>
      <c r="K1357" s="4"/>
    </row>
    <row r="1358" spans="2:11" ht="13.5" x14ac:dyDescent="0.35">
      <c r="B1358" s="3">
        <v>43985</v>
      </c>
      <c r="C1358" s="2">
        <v>1.23</v>
      </c>
      <c r="D1358" s="2">
        <v>1.23</v>
      </c>
      <c r="E1358" s="2">
        <v>190525</v>
      </c>
      <c r="F1358" s="2">
        <v>1.2190000000000001</v>
      </c>
      <c r="G1358" s="2">
        <v>232249.97500000001</v>
      </c>
      <c r="H1358" s="6">
        <f t="shared" si="21"/>
        <v>2.5000000000000022E-2</v>
      </c>
      <c r="I1358" s="4"/>
      <c r="J1358" s="4"/>
      <c r="K1358" s="4"/>
    </row>
    <row r="1359" spans="2:11" ht="13.5" x14ac:dyDescent="0.35">
      <c r="B1359" s="3">
        <v>43986</v>
      </c>
      <c r="C1359" s="2">
        <v>1.26</v>
      </c>
      <c r="D1359" s="2">
        <v>1.26</v>
      </c>
      <c r="E1359" s="2">
        <v>169938</v>
      </c>
      <c r="F1359" s="2">
        <v>1.2543</v>
      </c>
      <c r="G1359" s="2">
        <v>213153.2334</v>
      </c>
      <c r="H1359" s="6">
        <f t="shared" si="21"/>
        <v>2.4390243902439046E-2</v>
      </c>
      <c r="I1359" s="4"/>
      <c r="J1359" s="4"/>
      <c r="K1359" s="4"/>
    </row>
    <row r="1360" spans="2:11" ht="13.5" x14ac:dyDescent="0.35">
      <c r="B1360" s="3">
        <v>43987</v>
      </c>
      <c r="C1360" s="2">
        <v>1.28</v>
      </c>
      <c r="D1360" s="2">
        <v>1.28</v>
      </c>
      <c r="E1360" s="2">
        <v>301695</v>
      </c>
      <c r="F1360" s="2">
        <v>1.2729999999999999</v>
      </c>
      <c r="G1360" s="2">
        <v>384057.73499999999</v>
      </c>
      <c r="H1360" s="6">
        <f t="shared" si="21"/>
        <v>1.5873015873015886E-2</v>
      </c>
      <c r="I1360" s="4"/>
      <c r="J1360" s="4"/>
      <c r="K1360" s="4"/>
    </row>
    <row r="1361" spans="2:11" ht="13.5" x14ac:dyDescent="0.35">
      <c r="B1361" s="3">
        <v>43990</v>
      </c>
      <c r="C1361" s="2">
        <v>1.22</v>
      </c>
      <c r="D1361" s="2">
        <v>1.22</v>
      </c>
      <c r="E1361" s="2">
        <v>124607</v>
      </c>
      <c r="F1361" s="2">
        <v>1.2498</v>
      </c>
      <c r="G1361" s="2">
        <v>155733.82860000001</v>
      </c>
      <c r="H1361" s="6">
        <f t="shared" si="21"/>
        <v>-4.6875000000000042E-2</v>
      </c>
      <c r="I1361" s="4"/>
      <c r="J1361" s="4"/>
      <c r="K1361" s="4"/>
    </row>
    <row r="1362" spans="2:11" ht="13.5" x14ac:dyDescent="0.35">
      <c r="B1362" s="3">
        <v>43991</v>
      </c>
      <c r="C1362" s="2">
        <v>1.25</v>
      </c>
      <c r="D1362" s="2">
        <v>1.25</v>
      </c>
      <c r="E1362" s="2">
        <v>160283</v>
      </c>
      <c r="F1362" s="2">
        <v>1.2166999999999999</v>
      </c>
      <c r="G1362" s="2">
        <v>195016.32610000001</v>
      </c>
      <c r="H1362" s="6">
        <f t="shared" si="21"/>
        <v>2.4590163934426253E-2</v>
      </c>
      <c r="I1362" s="4"/>
      <c r="J1362" s="4"/>
      <c r="K1362" s="4"/>
    </row>
    <row r="1363" spans="2:11" ht="13.5" x14ac:dyDescent="0.35">
      <c r="B1363" s="3">
        <v>43992</v>
      </c>
      <c r="C1363" s="2">
        <v>1.25</v>
      </c>
      <c r="D1363" s="2">
        <v>1.25</v>
      </c>
      <c r="E1363" s="2">
        <v>92578</v>
      </c>
      <c r="F1363" s="2">
        <v>1.2417</v>
      </c>
      <c r="G1363" s="2">
        <v>114954.1026</v>
      </c>
      <c r="H1363" s="6">
        <f t="shared" si="21"/>
        <v>0</v>
      </c>
      <c r="I1363" s="4"/>
      <c r="J1363" s="4"/>
      <c r="K1363" s="4"/>
    </row>
    <row r="1364" spans="2:11" ht="13.5" x14ac:dyDescent="0.35">
      <c r="B1364" s="3">
        <v>43993</v>
      </c>
      <c r="C1364" s="2">
        <v>1.25</v>
      </c>
      <c r="D1364" s="2">
        <v>1.25</v>
      </c>
      <c r="E1364" s="2">
        <v>21091</v>
      </c>
      <c r="F1364" s="2">
        <v>1.2367999999999999</v>
      </c>
      <c r="G1364" s="2">
        <v>26085.3488</v>
      </c>
      <c r="H1364" s="6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1.27</v>
      </c>
      <c r="D1365" s="2">
        <v>1.27</v>
      </c>
      <c r="E1365" s="2">
        <v>84583</v>
      </c>
      <c r="F1365" s="2">
        <v>1.2584</v>
      </c>
      <c r="G1365" s="2">
        <v>106439.2472</v>
      </c>
      <c r="H1365" s="6">
        <f t="shared" si="21"/>
        <v>1.6000000000000014E-2</v>
      </c>
      <c r="I1365" s="4"/>
      <c r="J1365" s="4"/>
      <c r="K1365" s="4"/>
    </row>
    <row r="1366" spans="2:11" ht="13.5" x14ac:dyDescent="0.35">
      <c r="B1366" s="3">
        <v>43997</v>
      </c>
      <c r="C1366" s="2">
        <v>1.31</v>
      </c>
      <c r="D1366" s="2">
        <v>1.31</v>
      </c>
      <c r="E1366" s="2">
        <v>202975</v>
      </c>
      <c r="F1366" s="2">
        <v>1.2942</v>
      </c>
      <c r="G1366" s="2">
        <v>262690.245</v>
      </c>
      <c r="H1366" s="6">
        <f t="shared" si="21"/>
        <v>3.1496062992126012E-2</v>
      </c>
      <c r="I1366" s="4"/>
      <c r="J1366" s="4"/>
      <c r="K1366" s="4"/>
    </row>
    <row r="1367" spans="2:11" ht="13.5" x14ac:dyDescent="0.35">
      <c r="B1367" s="3">
        <v>43998</v>
      </c>
      <c r="C1367" s="2">
        <v>1.38</v>
      </c>
      <c r="D1367" s="2">
        <v>1.38</v>
      </c>
      <c r="E1367" s="2">
        <v>276960</v>
      </c>
      <c r="F1367" s="2">
        <v>1.3634999999999999</v>
      </c>
      <c r="G1367" s="2">
        <v>377634.96</v>
      </c>
      <c r="H1367" s="6">
        <f t="shared" si="21"/>
        <v>5.3435114503816668E-2</v>
      </c>
      <c r="I1367" s="4"/>
      <c r="J1367" s="4"/>
      <c r="K1367" s="4"/>
    </row>
    <row r="1368" spans="2:11" ht="13.5" x14ac:dyDescent="0.35">
      <c r="B1368" s="3">
        <v>43999</v>
      </c>
      <c r="C1368" s="2">
        <v>1.46</v>
      </c>
      <c r="D1368" s="2">
        <v>1.46</v>
      </c>
      <c r="E1368" s="2">
        <v>1370708</v>
      </c>
      <c r="F1368" s="2">
        <v>1.4492</v>
      </c>
      <c r="G1368" s="2">
        <v>1986430.0336</v>
      </c>
      <c r="H1368" s="6">
        <f t="shared" si="21"/>
        <v>5.7971014492753679E-2</v>
      </c>
      <c r="I1368" s="4"/>
      <c r="J1368" s="4"/>
      <c r="K1368" s="4"/>
    </row>
    <row r="1369" spans="2:11" ht="13.5" x14ac:dyDescent="0.35">
      <c r="B1369" s="3">
        <v>44000</v>
      </c>
      <c r="C1369" s="2">
        <v>1.44</v>
      </c>
      <c r="D1369" s="2">
        <v>1.44</v>
      </c>
      <c r="E1369" s="2">
        <v>684179</v>
      </c>
      <c r="F1369" s="2">
        <v>1.4946999999999999</v>
      </c>
      <c r="G1369" s="2">
        <v>1022642.3513</v>
      </c>
      <c r="H1369" s="6">
        <f t="shared" si="21"/>
        <v>-1.3698630136986314E-2</v>
      </c>
      <c r="I1369" s="4"/>
      <c r="J1369" s="4"/>
      <c r="K1369" s="4"/>
    </row>
    <row r="1370" spans="2:11" ht="13.5" x14ac:dyDescent="0.35">
      <c r="B1370" s="3">
        <v>44001</v>
      </c>
      <c r="C1370" s="2">
        <v>1.4</v>
      </c>
      <c r="D1370" s="2">
        <v>1.4</v>
      </c>
      <c r="E1370" s="2">
        <v>178246</v>
      </c>
      <c r="F1370" s="2">
        <v>1.4026000000000001</v>
      </c>
      <c r="G1370" s="2">
        <v>250007.83960000001</v>
      </c>
      <c r="H1370" s="6">
        <f t="shared" si="21"/>
        <v>-2.7777777777777804E-2</v>
      </c>
      <c r="I1370" s="4"/>
      <c r="J1370" s="4"/>
      <c r="K1370" s="4"/>
    </row>
    <row r="1371" spans="2:11" ht="13.5" x14ac:dyDescent="0.35">
      <c r="B1371" s="3">
        <v>44004</v>
      </c>
      <c r="C1371" s="2">
        <v>1.46</v>
      </c>
      <c r="D1371" s="2">
        <v>1.46</v>
      </c>
      <c r="E1371" s="2">
        <v>0</v>
      </c>
      <c r="F1371" s="2">
        <v>0</v>
      </c>
      <c r="G1371" s="2">
        <v>0</v>
      </c>
      <c r="H1371" s="6">
        <f t="shared" si="21"/>
        <v>4.2857142857142899E-2</v>
      </c>
      <c r="I1371" s="4"/>
      <c r="J1371" s="4"/>
      <c r="K1371" s="4"/>
    </row>
    <row r="1372" spans="2:11" ht="13.5" x14ac:dyDescent="0.35">
      <c r="B1372" s="3">
        <v>44005</v>
      </c>
      <c r="C1372" s="2">
        <v>1.54</v>
      </c>
      <c r="D1372" s="2">
        <v>1.54</v>
      </c>
      <c r="E1372" s="2">
        <v>894932</v>
      </c>
      <c r="F1372" s="2">
        <v>1.5269999999999999</v>
      </c>
      <c r="G1372" s="2">
        <v>1366561.1640000001</v>
      </c>
      <c r="H1372" s="6">
        <f t="shared" si="21"/>
        <v>5.4794520547945258E-2</v>
      </c>
      <c r="I1372" s="4"/>
      <c r="J1372" s="4"/>
      <c r="K1372" s="4"/>
    </row>
    <row r="1373" spans="2:11" ht="13.5" x14ac:dyDescent="0.35">
      <c r="B1373" s="3">
        <v>44006</v>
      </c>
      <c r="C1373" s="2">
        <v>1.63</v>
      </c>
      <c r="D1373" s="2">
        <v>1.63</v>
      </c>
      <c r="E1373" s="2">
        <v>871116</v>
      </c>
      <c r="F1373" s="2">
        <v>1.6057999999999999</v>
      </c>
      <c r="G1373" s="2">
        <v>1398838.0728</v>
      </c>
      <c r="H1373" s="6">
        <f t="shared" si="21"/>
        <v>5.844155844155835E-2</v>
      </c>
      <c r="I1373" s="4"/>
      <c r="J1373" s="4"/>
      <c r="K1373" s="4"/>
    </row>
    <row r="1374" spans="2:11" ht="13.5" x14ac:dyDescent="0.35">
      <c r="B1374" s="3">
        <v>44007</v>
      </c>
      <c r="C1374" s="2">
        <v>1.54</v>
      </c>
      <c r="D1374" s="2">
        <v>1.54</v>
      </c>
      <c r="E1374" s="2">
        <v>541449</v>
      </c>
      <c r="F1374" s="2">
        <v>1.597</v>
      </c>
      <c r="G1374" s="2">
        <v>864694.05299999996</v>
      </c>
      <c r="H1374" s="6">
        <f t="shared" si="21"/>
        <v>-5.5214723926380285E-2</v>
      </c>
      <c r="I1374" s="4"/>
      <c r="J1374" s="4"/>
      <c r="K1374" s="4"/>
    </row>
    <row r="1375" spans="2:11" ht="13.5" x14ac:dyDescent="0.35">
      <c r="B1375" s="3">
        <v>44008</v>
      </c>
      <c r="C1375" s="2">
        <v>1.46</v>
      </c>
      <c r="D1375" s="2">
        <v>1.46</v>
      </c>
      <c r="E1375" s="2">
        <v>635508</v>
      </c>
      <c r="F1375" s="2">
        <v>1.4722</v>
      </c>
      <c r="G1375" s="2">
        <v>935594.87760000001</v>
      </c>
      <c r="H1375" s="6">
        <f t="shared" si="21"/>
        <v>-5.1948051948051993E-2</v>
      </c>
      <c r="I1375" s="4"/>
      <c r="J1375" s="4"/>
      <c r="K1375" s="4"/>
    </row>
    <row r="1376" spans="2:11" ht="13.5" x14ac:dyDescent="0.35">
      <c r="B1376" s="3">
        <v>44011</v>
      </c>
      <c r="C1376" s="2">
        <v>1.44</v>
      </c>
      <c r="D1376" s="2">
        <v>1.44</v>
      </c>
      <c r="E1376" s="2">
        <v>155905</v>
      </c>
      <c r="F1376" s="2">
        <v>1.425</v>
      </c>
      <c r="G1376" s="2">
        <v>222164.625</v>
      </c>
      <c r="H1376" s="6">
        <f t="shared" si="21"/>
        <v>-1.3698630136986314E-2</v>
      </c>
      <c r="I1376" s="4"/>
      <c r="J1376" s="4"/>
      <c r="K1376" s="4"/>
    </row>
    <row r="1377" spans="2:11" ht="13.5" x14ac:dyDescent="0.35">
      <c r="B1377" s="3">
        <v>44012</v>
      </c>
      <c r="C1377" s="2">
        <v>1.5</v>
      </c>
      <c r="D1377" s="2">
        <v>1.5</v>
      </c>
      <c r="E1377" s="2">
        <v>379388</v>
      </c>
      <c r="F1377" s="2">
        <v>1.4613</v>
      </c>
      <c r="G1377" s="2">
        <v>554399.68440000003</v>
      </c>
      <c r="H1377" s="6">
        <f t="shared" si="21"/>
        <v>4.1666666666666706E-2</v>
      </c>
      <c r="I1377" s="4"/>
      <c r="J1377" s="4"/>
      <c r="K1377" s="4"/>
    </row>
    <row r="1378" spans="2:11" ht="13.5" x14ac:dyDescent="0.35">
      <c r="B1378" s="3">
        <v>44013</v>
      </c>
      <c r="C1378" s="2">
        <v>1.49</v>
      </c>
      <c r="D1378" s="2">
        <v>1.49</v>
      </c>
      <c r="E1378" s="2">
        <v>184880</v>
      </c>
      <c r="F1378" s="2">
        <v>1.4963</v>
      </c>
      <c r="G1378" s="2">
        <v>276635.94400000002</v>
      </c>
      <c r="H1378" s="6">
        <f t="shared" si="21"/>
        <v>-6.6666666666666723E-3</v>
      </c>
      <c r="I1378" s="4"/>
      <c r="J1378" s="4"/>
      <c r="K1378" s="4"/>
    </row>
    <row r="1379" spans="2:11" ht="13.5" x14ac:dyDescent="0.35">
      <c r="B1379" s="3">
        <v>44014</v>
      </c>
      <c r="C1379" s="2">
        <v>1.46</v>
      </c>
      <c r="D1379" s="2">
        <v>1.46</v>
      </c>
      <c r="E1379" s="2">
        <v>135831</v>
      </c>
      <c r="F1379" s="2">
        <v>1.4769000000000001</v>
      </c>
      <c r="G1379" s="2">
        <v>200608.8039</v>
      </c>
      <c r="H1379" s="6">
        <f t="shared" si="21"/>
        <v>-2.0134228187919483E-2</v>
      </c>
      <c r="I1379" s="4"/>
      <c r="J1379" s="4"/>
      <c r="K1379" s="4"/>
    </row>
    <row r="1380" spans="2:11" ht="13.5" x14ac:dyDescent="0.35">
      <c r="B1380" s="3">
        <v>44015</v>
      </c>
      <c r="C1380" s="2">
        <v>1.47</v>
      </c>
      <c r="D1380" s="2">
        <v>1.47</v>
      </c>
      <c r="E1380" s="2">
        <v>126227</v>
      </c>
      <c r="F1380" s="2">
        <v>1.4372</v>
      </c>
      <c r="G1380" s="2">
        <v>181413.44440000001</v>
      </c>
      <c r="H1380" s="6">
        <f t="shared" si="21"/>
        <v>6.8493150684931572E-3</v>
      </c>
      <c r="I1380" s="4"/>
      <c r="J1380" s="4"/>
      <c r="K1380" s="4"/>
    </row>
    <row r="1381" spans="2:11" ht="13.5" x14ac:dyDescent="0.35">
      <c r="B1381" s="3">
        <v>44018</v>
      </c>
      <c r="C1381" s="2">
        <v>1.46</v>
      </c>
      <c r="D1381" s="2">
        <v>1.46</v>
      </c>
      <c r="E1381" s="2">
        <v>88657</v>
      </c>
      <c r="F1381" s="2">
        <v>1.4797</v>
      </c>
      <c r="G1381" s="2">
        <v>131185.7629</v>
      </c>
      <c r="H1381" s="6">
        <f t="shared" si="21"/>
        <v>-6.80272108843538E-3</v>
      </c>
      <c r="I1381" s="4"/>
      <c r="J1381" s="4"/>
      <c r="K1381" s="4"/>
    </row>
    <row r="1382" spans="2:11" ht="13.5" x14ac:dyDescent="0.35">
      <c r="B1382" s="3">
        <v>44019</v>
      </c>
      <c r="C1382" s="2">
        <v>1.46</v>
      </c>
      <c r="D1382" s="2">
        <v>1.46</v>
      </c>
      <c r="E1382" s="2">
        <v>92066</v>
      </c>
      <c r="F1382" s="2">
        <v>1.4693000000000001</v>
      </c>
      <c r="G1382" s="2">
        <v>135272.57380000001</v>
      </c>
      <c r="H1382" s="6">
        <f t="shared" si="21"/>
        <v>0</v>
      </c>
      <c r="I1382" s="4"/>
      <c r="J1382" s="4"/>
      <c r="K1382" s="4"/>
    </row>
    <row r="1383" spans="2:11" ht="13.5" x14ac:dyDescent="0.35">
      <c r="B1383" s="3">
        <v>44020</v>
      </c>
      <c r="C1383" s="2">
        <v>1.47</v>
      </c>
      <c r="D1383" s="2">
        <v>1.47</v>
      </c>
      <c r="E1383" s="2">
        <v>96743</v>
      </c>
      <c r="F1383" s="2">
        <v>1.4458</v>
      </c>
      <c r="G1383" s="2">
        <v>139871.0294</v>
      </c>
      <c r="H1383" s="6">
        <f t="shared" si="21"/>
        <v>6.8493150684931572E-3</v>
      </c>
      <c r="I1383" s="4"/>
      <c r="J1383" s="4"/>
      <c r="K1383" s="4"/>
    </row>
    <row r="1384" spans="2:11" ht="13.5" x14ac:dyDescent="0.35">
      <c r="B1384" s="3">
        <v>44021</v>
      </c>
      <c r="C1384" s="2">
        <v>1.42</v>
      </c>
      <c r="D1384" s="2">
        <v>1.42</v>
      </c>
      <c r="E1384" s="2">
        <v>102332</v>
      </c>
      <c r="F1384" s="2">
        <v>1.4333</v>
      </c>
      <c r="G1384" s="2">
        <v>146672.45559999999</v>
      </c>
      <c r="H1384" s="6">
        <f t="shared" si="21"/>
        <v>-3.4013605442176902E-2</v>
      </c>
      <c r="I1384" s="4"/>
      <c r="J1384" s="4"/>
      <c r="K1384" s="4"/>
    </row>
    <row r="1385" spans="2:11" ht="13.5" x14ac:dyDescent="0.35">
      <c r="B1385" s="3">
        <v>44022</v>
      </c>
      <c r="C1385" s="2">
        <v>1.41</v>
      </c>
      <c r="D1385" s="2">
        <v>1.41</v>
      </c>
      <c r="E1385" s="2">
        <v>229009</v>
      </c>
      <c r="F1385" s="2">
        <v>1.3993</v>
      </c>
      <c r="G1385" s="2">
        <v>320452.29369999998</v>
      </c>
      <c r="H1385" s="6">
        <f t="shared" si="21"/>
        <v>-7.0422535211267668E-3</v>
      </c>
      <c r="I1385" s="4"/>
      <c r="J1385" s="4"/>
      <c r="K1385" s="4"/>
    </row>
    <row r="1386" spans="2:11" ht="13.5" x14ac:dyDescent="0.35">
      <c r="B1386" s="3">
        <v>44025</v>
      </c>
      <c r="C1386" s="2">
        <v>1.43</v>
      </c>
      <c r="D1386" s="2">
        <v>1.43</v>
      </c>
      <c r="E1386" s="2">
        <v>130908</v>
      </c>
      <c r="F1386" s="2">
        <v>1.4081999999999999</v>
      </c>
      <c r="G1386" s="2">
        <v>184344.64559999999</v>
      </c>
      <c r="H1386" s="6">
        <f t="shared" si="21"/>
        <v>1.4184397163120581E-2</v>
      </c>
      <c r="I1386" s="4"/>
      <c r="J1386" s="4"/>
      <c r="K1386" s="4"/>
    </row>
    <row r="1387" spans="2:11" ht="13.5" x14ac:dyDescent="0.35">
      <c r="B1387" s="3">
        <v>44026</v>
      </c>
      <c r="C1387" s="2">
        <v>1.39</v>
      </c>
      <c r="D1387" s="2">
        <v>1.39</v>
      </c>
      <c r="E1387" s="2">
        <v>140749</v>
      </c>
      <c r="F1387" s="2">
        <v>1.3976</v>
      </c>
      <c r="G1387" s="2">
        <v>196710.80239999999</v>
      </c>
      <c r="H1387" s="6">
        <f t="shared" si="21"/>
        <v>-2.7972027972028E-2</v>
      </c>
      <c r="I1387" s="4"/>
      <c r="J1387" s="4"/>
      <c r="K1387" s="4"/>
    </row>
    <row r="1388" spans="2:11" ht="13.5" x14ac:dyDescent="0.35">
      <c r="B1388" s="3">
        <v>44027</v>
      </c>
      <c r="C1388" s="2">
        <v>1.4</v>
      </c>
      <c r="D1388" s="2">
        <v>1.4</v>
      </c>
      <c r="E1388" s="2">
        <v>134586</v>
      </c>
      <c r="F1388" s="2">
        <v>1.3818999999999999</v>
      </c>
      <c r="G1388" s="2">
        <v>185984.3934</v>
      </c>
      <c r="H1388" s="6">
        <f t="shared" si="21"/>
        <v>7.1942446043165541E-3</v>
      </c>
      <c r="I1388" s="4"/>
      <c r="J1388" s="4"/>
      <c r="K1388" s="4"/>
    </row>
    <row r="1389" spans="2:11" ht="13.5" x14ac:dyDescent="0.35">
      <c r="B1389" s="3">
        <v>44028</v>
      </c>
      <c r="C1389" s="2">
        <v>1.39</v>
      </c>
      <c r="D1389" s="2">
        <v>1.39</v>
      </c>
      <c r="E1389" s="2">
        <v>101566</v>
      </c>
      <c r="F1389" s="2">
        <v>1.3734999999999999</v>
      </c>
      <c r="G1389" s="2">
        <v>139500.90100000001</v>
      </c>
      <c r="H1389" s="6">
        <f t="shared" si="21"/>
        <v>-7.1428571428571496E-3</v>
      </c>
      <c r="I1389" s="4"/>
      <c r="J1389" s="4"/>
      <c r="K1389" s="4"/>
    </row>
    <row r="1390" spans="2:11" ht="13.5" x14ac:dyDescent="0.35">
      <c r="B1390" s="3">
        <v>44029</v>
      </c>
      <c r="C1390" s="2">
        <v>1.39</v>
      </c>
      <c r="D1390" s="2">
        <v>1.39</v>
      </c>
      <c r="E1390" s="2">
        <v>59709</v>
      </c>
      <c r="F1390" s="2">
        <v>1.3632</v>
      </c>
      <c r="G1390" s="2">
        <v>81395.308799999999</v>
      </c>
      <c r="H1390" s="6">
        <f t="shared" si="21"/>
        <v>0</v>
      </c>
      <c r="I1390" s="4"/>
      <c r="J1390" s="4"/>
      <c r="K1390" s="4"/>
    </row>
    <row r="1391" spans="2:11" ht="13.5" x14ac:dyDescent="0.35">
      <c r="B1391" s="3">
        <v>44032</v>
      </c>
      <c r="C1391" s="2">
        <v>1.38</v>
      </c>
      <c r="D1391" s="2">
        <v>1.38</v>
      </c>
      <c r="E1391" s="2">
        <v>17663</v>
      </c>
      <c r="F1391" s="2">
        <v>1.3704000000000001</v>
      </c>
      <c r="G1391" s="2">
        <v>24205.375199999999</v>
      </c>
      <c r="H1391" s="6">
        <f t="shared" si="21"/>
        <v>-7.1942446043165541E-3</v>
      </c>
      <c r="I1391" s="4"/>
      <c r="J1391" s="4"/>
      <c r="K1391" s="4"/>
    </row>
    <row r="1392" spans="2:11" ht="13.5" x14ac:dyDescent="0.35">
      <c r="B1392" s="3">
        <v>44033</v>
      </c>
      <c r="C1392" s="2">
        <v>1.36</v>
      </c>
      <c r="D1392" s="2">
        <v>1.36</v>
      </c>
      <c r="E1392" s="2">
        <v>35099</v>
      </c>
      <c r="F1392" s="2">
        <v>1.3572</v>
      </c>
      <c r="G1392" s="2">
        <v>47636.362800000003</v>
      </c>
      <c r="H1392" s="6">
        <f t="shared" si="21"/>
        <v>-1.4492753623188259E-2</v>
      </c>
      <c r="I1392" s="4"/>
      <c r="J1392" s="4"/>
      <c r="K1392" s="4"/>
    </row>
    <row r="1393" spans="2:11" ht="13.5" x14ac:dyDescent="0.35">
      <c r="B1393" s="3">
        <v>44034</v>
      </c>
      <c r="C1393" s="2">
        <v>1.34</v>
      </c>
      <c r="D1393" s="2">
        <v>1.34</v>
      </c>
      <c r="E1393" s="2">
        <v>50006</v>
      </c>
      <c r="F1393" s="2">
        <v>1.3460000000000001</v>
      </c>
      <c r="G1393" s="2">
        <v>67308.076000000001</v>
      </c>
      <c r="H1393" s="6">
        <f t="shared" si="21"/>
        <v>-1.4705882352941188E-2</v>
      </c>
      <c r="I1393" s="4"/>
      <c r="J1393" s="4"/>
      <c r="K1393" s="4"/>
    </row>
    <row r="1394" spans="2:11" ht="13.5" x14ac:dyDescent="0.35">
      <c r="B1394" s="3">
        <v>44035</v>
      </c>
      <c r="C1394" s="2">
        <v>1.34</v>
      </c>
      <c r="D1394" s="2">
        <v>1.34</v>
      </c>
      <c r="E1394" s="2">
        <v>60281</v>
      </c>
      <c r="F1394" s="2">
        <v>1.3127</v>
      </c>
      <c r="G1394" s="2">
        <v>79130.868700000006</v>
      </c>
      <c r="H1394" s="6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1.42</v>
      </c>
      <c r="D1395" s="2">
        <v>1.42</v>
      </c>
      <c r="E1395" s="2">
        <v>266230</v>
      </c>
      <c r="F1395" s="2">
        <v>1.3882000000000001</v>
      </c>
      <c r="G1395" s="2">
        <v>369580.48599999998</v>
      </c>
      <c r="H1395" s="6">
        <f t="shared" si="21"/>
        <v>5.9701492537313314E-2</v>
      </c>
      <c r="I1395" s="4"/>
      <c r="J1395" s="4"/>
      <c r="K1395" s="4"/>
    </row>
    <row r="1396" spans="2:11" ht="13.5" x14ac:dyDescent="0.35">
      <c r="B1396" s="3">
        <v>44039</v>
      </c>
      <c r="C1396" s="2">
        <v>1.42</v>
      </c>
      <c r="D1396" s="2">
        <v>1.42</v>
      </c>
      <c r="E1396" s="2">
        <v>120938</v>
      </c>
      <c r="F1396" s="2">
        <v>1.4452</v>
      </c>
      <c r="G1396" s="2">
        <v>174779.59760000001</v>
      </c>
      <c r="H1396" s="6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1.4</v>
      </c>
      <c r="D1397" s="2">
        <v>1.4</v>
      </c>
      <c r="E1397" s="2">
        <v>86472</v>
      </c>
      <c r="F1397" s="2">
        <v>1.3984000000000001</v>
      </c>
      <c r="G1397" s="2">
        <v>120922.4448</v>
      </c>
      <c r="H1397" s="6">
        <f t="shared" si="21"/>
        <v>-1.4084507042253534E-2</v>
      </c>
      <c r="I1397" s="4"/>
      <c r="J1397" s="4"/>
      <c r="K1397" s="4"/>
    </row>
    <row r="1398" spans="2:11" ht="13.5" x14ac:dyDescent="0.35">
      <c r="B1398" s="3">
        <v>44041</v>
      </c>
      <c r="C1398" s="2">
        <v>1.37</v>
      </c>
      <c r="D1398" s="2">
        <v>1.37</v>
      </c>
      <c r="E1398" s="2">
        <v>30991</v>
      </c>
      <c r="F1398" s="2">
        <v>1.3773</v>
      </c>
      <c r="G1398" s="2">
        <v>42683.904300000002</v>
      </c>
      <c r="H1398" s="6">
        <f t="shared" si="21"/>
        <v>-2.142857142857129E-2</v>
      </c>
      <c r="I1398" s="4"/>
      <c r="J1398" s="4"/>
      <c r="K1398" s="4"/>
    </row>
    <row r="1399" spans="2:11" ht="13.5" x14ac:dyDescent="0.35">
      <c r="B1399" s="3">
        <v>44042</v>
      </c>
      <c r="C1399" s="2">
        <v>1.4</v>
      </c>
      <c r="D1399" s="2">
        <v>1.4</v>
      </c>
      <c r="E1399" s="2">
        <v>76382</v>
      </c>
      <c r="F1399" s="2">
        <v>1.3605</v>
      </c>
      <c r="G1399" s="2">
        <v>103917.711</v>
      </c>
      <c r="H1399" s="6">
        <f t="shared" si="21"/>
        <v>2.1897810218977957E-2</v>
      </c>
      <c r="I1399" s="4"/>
      <c r="J1399" s="4"/>
      <c r="K1399" s="4"/>
    </row>
    <row r="1400" spans="2:11" ht="13.5" x14ac:dyDescent="0.35">
      <c r="B1400" s="3">
        <v>44046</v>
      </c>
      <c r="C1400" s="2">
        <v>1.39</v>
      </c>
      <c r="D1400" s="2">
        <v>1.39</v>
      </c>
      <c r="E1400" s="2">
        <v>9589</v>
      </c>
      <c r="F1400" s="2">
        <v>1.3674999999999999</v>
      </c>
      <c r="G1400" s="2">
        <v>13112.9575</v>
      </c>
      <c r="H1400" s="6">
        <f t="shared" si="21"/>
        <v>-7.1428571428571496E-3</v>
      </c>
      <c r="I1400" s="4"/>
      <c r="J1400" s="4"/>
      <c r="K1400" s="4"/>
    </row>
    <row r="1401" spans="2:11" ht="13.5" x14ac:dyDescent="0.35">
      <c r="B1401" s="3">
        <v>44047</v>
      </c>
      <c r="C1401" s="2">
        <v>1.39</v>
      </c>
      <c r="D1401" s="2">
        <v>1.39</v>
      </c>
      <c r="E1401" s="2">
        <v>45092</v>
      </c>
      <c r="F1401" s="2">
        <v>1.3644000000000001</v>
      </c>
      <c r="G1401" s="2">
        <v>61523.524799999999</v>
      </c>
      <c r="H1401" s="6">
        <f t="shared" si="21"/>
        <v>0</v>
      </c>
      <c r="I1401" s="4"/>
      <c r="J1401" s="4"/>
      <c r="K1401" s="4"/>
    </row>
    <row r="1402" spans="2:11" ht="13.5" x14ac:dyDescent="0.35">
      <c r="B1402" s="3">
        <v>44048</v>
      </c>
      <c r="C1402" s="2">
        <v>1.39</v>
      </c>
      <c r="D1402" s="2">
        <v>1.39</v>
      </c>
      <c r="E1402" s="2">
        <v>5347</v>
      </c>
      <c r="F1402" s="2">
        <v>1.3747</v>
      </c>
      <c r="G1402" s="2">
        <v>7350.5209000000004</v>
      </c>
      <c r="H1402" s="6">
        <f t="shared" si="21"/>
        <v>0</v>
      </c>
      <c r="I1402" s="4"/>
      <c r="J1402" s="4"/>
      <c r="K1402" s="4"/>
    </row>
    <row r="1403" spans="2:11" ht="13.5" x14ac:dyDescent="0.35">
      <c r="B1403" s="3">
        <v>44049</v>
      </c>
      <c r="C1403" s="2">
        <v>1.42</v>
      </c>
      <c r="D1403" s="2">
        <v>1.42</v>
      </c>
      <c r="E1403" s="2">
        <v>440434</v>
      </c>
      <c r="F1403" s="2">
        <v>1.4171</v>
      </c>
      <c r="G1403" s="2">
        <v>624139.02139999997</v>
      </c>
      <c r="H1403" s="6">
        <f t="shared" si="21"/>
        <v>2.1582733812949662E-2</v>
      </c>
      <c r="I1403" s="4"/>
      <c r="J1403" s="4"/>
      <c r="K1403" s="4"/>
    </row>
    <row r="1404" spans="2:11" ht="13.5" x14ac:dyDescent="0.35">
      <c r="B1404" s="3">
        <v>44050</v>
      </c>
      <c r="C1404" s="2">
        <v>1.42</v>
      </c>
      <c r="D1404" s="2">
        <v>1.42</v>
      </c>
      <c r="E1404" s="2">
        <v>36320</v>
      </c>
      <c r="F1404" s="2">
        <v>1.4208000000000001</v>
      </c>
      <c r="G1404" s="2">
        <v>51603.455999999998</v>
      </c>
      <c r="H1404" s="6">
        <f t="shared" si="21"/>
        <v>0</v>
      </c>
      <c r="I1404" s="4"/>
      <c r="J1404" s="4"/>
      <c r="K1404" s="4"/>
    </row>
    <row r="1405" spans="2:11" ht="13.5" x14ac:dyDescent="0.35">
      <c r="B1405" s="3">
        <v>44053</v>
      </c>
      <c r="C1405" s="2">
        <v>1.45</v>
      </c>
      <c r="D1405" s="2">
        <v>1.45</v>
      </c>
      <c r="E1405" s="2">
        <v>90089</v>
      </c>
      <c r="F1405" s="2">
        <v>1.4398</v>
      </c>
      <c r="G1405" s="2">
        <v>129710.1422</v>
      </c>
      <c r="H1405" s="6">
        <f t="shared" si="21"/>
        <v>2.1126760563380302E-2</v>
      </c>
      <c r="I1405" s="4"/>
      <c r="J1405" s="4"/>
      <c r="K1405" s="4"/>
    </row>
    <row r="1406" spans="2:11" ht="13.5" x14ac:dyDescent="0.35">
      <c r="B1406" s="3">
        <v>44054</v>
      </c>
      <c r="C1406" s="2">
        <v>1.45</v>
      </c>
      <c r="D1406" s="2">
        <v>1.45</v>
      </c>
      <c r="E1406" s="2">
        <v>57420</v>
      </c>
      <c r="F1406" s="2">
        <v>1.4462999999999999</v>
      </c>
      <c r="G1406" s="2">
        <v>83046.546000000002</v>
      </c>
      <c r="H1406" s="6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1.41</v>
      </c>
      <c r="D1407" s="2">
        <v>1.41</v>
      </c>
      <c r="E1407" s="2">
        <v>147739</v>
      </c>
      <c r="F1407" s="2">
        <v>1.4273</v>
      </c>
      <c r="G1407" s="2">
        <v>210867.87469999999</v>
      </c>
      <c r="H1407" s="6">
        <f t="shared" si="21"/>
        <v>-2.7586206896551748E-2</v>
      </c>
      <c r="I1407" s="4"/>
      <c r="J1407" s="4"/>
      <c r="K1407" s="4"/>
    </row>
    <row r="1408" spans="2:11" ht="13.5" x14ac:dyDescent="0.35">
      <c r="B1408" s="3">
        <v>44057</v>
      </c>
      <c r="C1408" s="2">
        <v>1.39</v>
      </c>
      <c r="D1408" s="2">
        <v>1.39</v>
      </c>
      <c r="E1408" s="2">
        <v>104264</v>
      </c>
      <c r="F1408" s="2">
        <v>1.3871</v>
      </c>
      <c r="G1408" s="2">
        <v>144624.5944</v>
      </c>
      <c r="H1408" s="6">
        <f t="shared" si="21"/>
        <v>-1.4184397163120581E-2</v>
      </c>
      <c r="I1408" s="4"/>
      <c r="J1408" s="4"/>
      <c r="K1408" s="4"/>
    </row>
    <row r="1409" spans="2:11" ht="13.5" x14ac:dyDescent="0.35">
      <c r="B1409" s="3">
        <v>44060</v>
      </c>
      <c r="C1409" s="2">
        <v>1.38</v>
      </c>
      <c r="D1409" s="2">
        <v>1.38</v>
      </c>
      <c r="E1409" s="2">
        <v>45712</v>
      </c>
      <c r="F1409" s="2">
        <v>1.3817999999999999</v>
      </c>
      <c r="G1409" s="2">
        <v>63164.8416</v>
      </c>
      <c r="H1409" s="6">
        <f t="shared" si="21"/>
        <v>-7.1942446043165541E-3</v>
      </c>
      <c r="I1409" s="4"/>
      <c r="J1409" s="4"/>
      <c r="K1409" s="4"/>
    </row>
    <row r="1410" spans="2:11" ht="13.5" x14ac:dyDescent="0.35">
      <c r="B1410" s="3">
        <v>44061</v>
      </c>
      <c r="C1410" s="2">
        <v>1.41</v>
      </c>
      <c r="D1410" s="2">
        <v>1.41</v>
      </c>
      <c r="E1410" s="2">
        <v>300189</v>
      </c>
      <c r="F1410" s="2">
        <v>1.4092</v>
      </c>
      <c r="G1410" s="2">
        <v>423026.33880000003</v>
      </c>
      <c r="H1410" s="6">
        <f t="shared" si="21"/>
        <v>2.1739130434782629E-2</v>
      </c>
      <c r="I1410" s="4"/>
      <c r="J1410" s="4"/>
      <c r="K1410" s="4"/>
    </row>
    <row r="1411" spans="2:11" ht="13.5" x14ac:dyDescent="0.35">
      <c r="B1411" s="3">
        <v>44062</v>
      </c>
      <c r="C1411" s="2">
        <v>1.43</v>
      </c>
      <c r="D1411" s="2">
        <v>1.43</v>
      </c>
      <c r="E1411" s="2">
        <v>234628</v>
      </c>
      <c r="F1411" s="2">
        <v>1.4219999999999999</v>
      </c>
      <c r="G1411" s="2">
        <v>333641.016</v>
      </c>
      <c r="H1411" s="6">
        <f t="shared" si="21"/>
        <v>1.4184397163120581E-2</v>
      </c>
      <c r="I1411" s="4"/>
      <c r="J1411" s="4"/>
      <c r="K1411" s="4"/>
    </row>
    <row r="1412" spans="2:11" ht="13.5" x14ac:dyDescent="0.35">
      <c r="B1412" s="3">
        <v>44064</v>
      </c>
      <c r="C1412" s="2">
        <v>1.41</v>
      </c>
      <c r="D1412" s="2">
        <v>1.41</v>
      </c>
      <c r="E1412" s="2">
        <v>74581</v>
      </c>
      <c r="F1412" s="2">
        <v>1.4326000000000001</v>
      </c>
      <c r="G1412" s="2">
        <v>106844.7406</v>
      </c>
      <c r="H1412" s="6">
        <f t="shared" si="21"/>
        <v>-1.3986013986014E-2</v>
      </c>
      <c r="I1412" s="4"/>
      <c r="J1412" s="4"/>
      <c r="K1412" s="4"/>
    </row>
    <row r="1413" spans="2:11" ht="13.5" x14ac:dyDescent="0.35">
      <c r="B1413" s="3">
        <v>44067</v>
      </c>
      <c r="C1413" s="2">
        <v>1.43</v>
      </c>
      <c r="D1413" s="2">
        <v>1.43</v>
      </c>
      <c r="E1413" s="2">
        <v>147533</v>
      </c>
      <c r="F1413" s="2">
        <v>1.4173</v>
      </c>
      <c r="G1413" s="2">
        <v>209098.5209</v>
      </c>
      <c r="H1413" s="6">
        <f t="shared" si="21"/>
        <v>1.4184397163120581E-2</v>
      </c>
      <c r="I1413" s="4"/>
      <c r="J1413" s="4"/>
      <c r="K1413" s="4"/>
    </row>
    <row r="1414" spans="2:11" ht="13.5" x14ac:dyDescent="0.35">
      <c r="B1414" s="3">
        <v>44068</v>
      </c>
      <c r="C1414" s="2">
        <v>1.43</v>
      </c>
      <c r="D1414" s="2">
        <v>1.43</v>
      </c>
      <c r="E1414" s="2">
        <v>0</v>
      </c>
      <c r="F1414" s="2">
        <v>0</v>
      </c>
      <c r="G1414" s="2">
        <v>0</v>
      </c>
      <c r="H1414" s="6">
        <f t="shared" si="21"/>
        <v>0</v>
      </c>
      <c r="I1414" s="4"/>
      <c r="J1414" s="4"/>
      <c r="K1414" s="4"/>
    </row>
    <row r="1415" spans="2:11" ht="13.5" x14ac:dyDescent="0.35">
      <c r="B1415" s="3">
        <v>44069</v>
      </c>
      <c r="C1415" s="2">
        <v>1.51</v>
      </c>
      <c r="D1415" s="2">
        <v>1.51</v>
      </c>
      <c r="E1415" s="2">
        <v>1891320</v>
      </c>
      <c r="F1415" s="2">
        <v>1.5034000000000001</v>
      </c>
      <c r="G1415" s="2">
        <v>2843410.4879999999</v>
      </c>
      <c r="H1415" s="6">
        <f t="shared" ref="H1415:H1478" si="22">(D1415-D1414)/D1414</f>
        <v>5.5944055944056E-2</v>
      </c>
      <c r="I1415" s="4"/>
      <c r="J1415" s="4"/>
      <c r="K1415" s="4"/>
    </row>
    <row r="1416" spans="2:11" ht="13.5" x14ac:dyDescent="0.35">
      <c r="B1416" s="3">
        <v>44070</v>
      </c>
      <c r="C1416" s="2">
        <v>1.57</v>
      </c>
      <c r="D1416" s="2">
        <v>1.57</v>
      </c>
      <c r="E1416" s="2">
        <v>0</v>
      </c>
      <c r="F1416" s="2">
        <v>0</v>
      </c>
      <c r="G1416" s="2">
        <v>0</v>
      </c>
      <c r="H1416" s="6">
        <f t="shared" si="22"/>
        <v>3.9735099337748381E-2</v>
      </c>
      <c r="I1416" s="4"/>
      <c r="J1416" s="4"/>
      <c r="K1416" s="4"/>
    </row>
    <row r="1417" spans="2:11" ht="13.5" x14ac:dyDescent="0.35">
      <c r="B1417" s="3">
        <v>44071</v>
      </c>
      <c r="C1417" s="2">
        <v>1.64</v>
      </c>
      <c r="D1417" s="2">
        <v>1.64</v>
      </c>
      <c r="E1417" s="2">
        <v>0</v>
      </c>
      <c r="F1417" s="2">
        <v>0</v>
      </c>
      <c r="G1417" s="2">
        <v>0</v>
      </c>
      <c r="H1417" s="6">
        <f t="shared" si="22"/>
        <v>4.458598726114639E-2</v>
      </c>
      <c r="I1417" s="4"/>
      <c r="J1417" s="4"/>
      <c r="K1417" s="4"/>
    </row>
    <row r="1418" spans="2:11" ht="13.5" x14ac:dyDescent="0.35">
      <c r="B1418" s="3">
        <v>44074</v>
      </c>
      <c r="C1418" s="2">
        <v>1.71</v>
      </c>
      <c r="D1418" s="2">
        <v>1.71</v>
      </c>
      <c r="E1418" s="2">
        <v>2031396</v>
      </c>
      <c r="F1418" s="2">
        <v>1.6946000000000001</v>
      </c>
      <c r="G1418" s="2">
        <v>3442403.6616000002</v>
      </c>
      <c r="H1418" s="6">
        <f t="shared" si="22"/>
        <v>4.2682926829268331E-2</v>
      </c>
      <c r="I1418" s="4"/>
      <c r="J1418" s="4"/>
      <c r="K1418" s="4"/>
    </row>
    <row r="1419" spans="2:11" ht="13.5" x14ac:dyDescent="0.35">
      <c r="B1419" s="3">
        <v>44075</v>
      </c>
      <c r="C1419" s="2">
        <v>1.66</v>
      </c>
      <c r="D1419" s="2">
        <v>1.66</v>
      </c>
      <c r="E1419" s="2">
        <v>1208325</v>
      </c>
      <c r="F1419" s="2">
        <v>1.7339</v>
      </c>
      <c r="G1419" s="2">
        <v>2095114.7175</v>
      </c>
      <c r="H1419" s="6">
        <f t="shared" si="22"/>
        <v>-2.9239766081871371E-2</v>
      </c>
      <c r="I1419" s="4"/>
      <c r="J1419" s="4"/>
      <c r="K1419" s="4"/>
    </row>
    <row r="1420" spans="2:11" ht="13.5" x14ac:dyDescent="0.35">
      <c r="B1420" s="3">
        <v>44076</v>
      </c>
      <c r="C1420" s="2">
        <v>1.68</v>
      </c>
      <c r="D1420" s="2">
        <v>1.68</v>
      </c>
      <c r="E1420" s="2">
        <v>508899</v>
      </c>
      <c r="F1420" s="2">
        <v>1.6527000000000001</v>
      </c>
      <c r="G1420" s="2">
        <v>841057.37730000005</v>
      </c>
      <c r="H1420" s="6">
        <f t="shared" si="22"/>
        <v>1.2048192771084348E-2</v>
      </c>
      <c r="I1420" s="4"/>
      <c r="J1420" s="4"/>
      <c r="K1420" s="4"/>
    </row>
    <row r="1421" spans="2:11" ht="13.5" x14ac:dyDescent="0.35">
      <c r="B1421" s="3">
        <v>44077</v>
      </c>
      <c r="C1421" s="2">
        <v>1.68</v>
      </c>
      <c r="D1421" s="2">
        <v>1.68</v>
      </c>
      <c r="E1421" s="2">
        <v>357860</v>
      </c>
      <c r="F1421" s="2">
        <v>1.6828000000000001</v>
      </c>
      <c r="G1421" s="2">
        <v>602206.80799999996</v>
      </c>
      <c r="H1421" s="6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1.65</v>
      </c>
      <c r="D1422" s="2">
        <v>1.65</v>
      </c>
      <c r="E1422" s="2">
        <v>322327</v>
      </c>
      <c r="F1422" s="2">
        <v>1.6440999999999999</v>
      </c>
      <c r="G1422" s="2">
        <v>529937.82070000004</v>
      </c>
      <c r="H1422" s="6">
        <f t="shared" si="22"/>
        <v>-1.7857142857142873E-2</v>
      </c>
      <c r="I1422" s="4"/>
      <c r="J1422" s="4"/>
      <c r="K1422" s="4"/>
    </row>
    <row r="1423" spans="2:11" ht="13.5" x14ac:dyDescent="0.35">
      <c r="B1423" s="3">
        <v>44081</v>
      </c>
      <c r="C1423" s="2">
        <v>1.64</v>
      </c>
      <c r="D1423" s="2">
        <v>1.64</v>
      </c>
      <c r="E1423" s="2">
        <v>246925</v>
      </c>
      <c r="F1423" s="2">
        <v>1.6140000000000001</v>
      </c>
      <c r="G1423" s="2">
        <v>398536.95</v>
      </c>
      <c r="H1423" s="6">
        <f t="shared" si="22"/>
        <v>-6.0606060606060667E-3</v>
      </c>
      <c r="I1423" s="4"/>
      <c r="J1423" s="4"/>
      <c r="K1423" s="4"/>
    </row>
    <row r="1424" spans="2:11" ht="13.5" x14ac:dyDescent="0.35">
      <c r="B1424" s="3">
        <v>44082</v>
      </c>
      <c r="C1424" s="2">
        <v>1.61</v>
      </c>
      <c r="D1424" s="2">
        <v>1.61</v>
      </c>
      <c r="E1424" s="2">
        <v>314860</v>
      </c>
      <c r="F1424" s="2">
        <v>1.5991</v>
      </c>
      <c r="G1424" s="2">
        <v>503492.62599999999</v>
      </c>
      <c r="H1424" s="6">
        <f t="shared" si="22"/>
        <v>-1.8292682926829149E-2</v>
      </c>
      <c r="I1424" s="4"/>
      <c r="J1424" s="4"/>
      <c r="K1424" s="4"/>
    </row>
    <row r="1425" spans="2:11" ht="13.5" x14ac:dyDescent="0.35">
      <c r="B1425" s="3">
        <v>44083</v>
      </c>
      <c r="C1425" s="2">
        <v>1.59</v>
      </c>
      <c r="D1425" s="2">
        <v>1.59</v>
      </c>
      <c r="E1425" s="2">
        <v>619676</v>
      </c>
      <c r="F1425" s="2">
        <v>1.5893999999999999</v>
      </c>
      <c r="G1425" s="2">
        <v>984913.0344</v>
      </c>
      <c r="H1425" s="6">
        <f t="shared" si="22"/>
        <v>-1.2422360248447215E-2</v>
      </c>
      <c r="I1425" s="4"/>
      <c r="J1425" s="4"/>
      <c r="K1425" s="4"/>
    </row>
    <row r="1426" spans="2:11" ht="13.5" x14ac:dyDescent="0.35">
      <c r="B1426" s="3">
        <v>44084</v>
      </c>
      <c r="C1426" s="2">
        <v>1.55</v>
      </c>
      <c r="D1426" s="2">
        <v>1.55</v>
      </c>
      <c r="E1426" s="2">
        <v>214911</v>
      </c>
      <c r="F1426" s="2">
        <v>1.5508999999999999</v>
      </c>
      <c r="G1426" s="2">
        <v>333305.46990000003</v>
      </c>
      <c r="H1426" s="6">
        <f t="shared" si="22"/>
        <v>-2.5157232704402538E-2</v>
      </c>
      <c r="I1426" s="4"/>
      <c r="J1426" s="4"/>
      <c r="K1426" s="4"/>
    </row>
    <row r="1427" spans="2:11" ht="13.5" x14ac:dyDescent="0.35">
      <c r="B1427" s="3">
        <v>44085</v>
      </c>
      <c r="C1427" s="2">
        <v>1.54</v>
      </c>
      <c r="D1427" s="2">
        <v>1.54</v>
      </c>
      <c r="E1427" s="2">
        <v>152424</v>
      </c>
      <c r="F1427" s="2">
        <v>1.5579000000000001</v>
      </c>
      <c r="G1427" s="2">
        <v>237461.34959999999</v>
      </c>
      <c r="H1427" s="6">
        <f t="shared" si="22"/>
        <v>-6.4516129032258117E-3</v>
      </c>
      <c r="I1427" s="4"/>
      <c r="J1427" s="4"/>
      <c r="K1427" s="4"/>
    </row>
    <row r="1428" spans="2:11" ht="13.5" x14ac:dyDescent="0.35">
      <c r="B1428" s="3">
        <v>44088</v>
      </c>
      <c r="C1428" s="2">
        <v>1.55</v>
      </c>
      <c r="D1428" s="2">
        <v>1.55</v>
      </c>
      <c r="E1428" s="2">
        <v>67193</v>
      </c>
      <c r="F1428" s="2">
        <v>1.5324</v>
      </c>
      <c r="G1428" s="2">
        <v>102966.55319999999</v>
      </c>
      <c r="H1428" s="6">
        <f t="shared" si="22"/>
        <v>6.4935064935064991E-3</v>
      </c>
      <c r="I1428" s="4"/>
      <c r="J1428" s="4"/>
      <c r="K1428" s="4"/>
    </row>
    <row r="1429" spans="2:11" ht="13.5" x14ac:dyDescent="0.35">
      <c r="B1429" s="3">
        <v>44089</v>
      </c>
      <c r="C1429" s="2">
        <v>1.59</v>
      </c>
      <c r="D1429" s="2">
        <v>1.59</v>
      </c>
      <c r="E1429" s="2">
        <v>105440</v>
      </c>
      <c r="F1429" s="2">
        <v>1.5768</v>
      </c>
      <c r="G1429" s="2">
        <v>166257.79199999999</v>
      </c>
      <c r="H1429" s="6">
        <f t="shared" si="22"/>
        <v>2.5806451612903247E-2</v>
      </c>
      <c r="I1429" s="4"/>
      <c r="J1429" s="4"/>
      <c r="K1429" s="4"/>
    </row>
    <row r="1430" spans="2:11" ht="13.5" x14ac:dyDescent="0.35">
      <c r="B1430" s="3">
        <v>44090</v>
      </c>
      <c r="C1430" s="2">
        <v>1.56</v>
      </c>
      <c r="D1430" s="2">
        <v>1.56</v>
      </c>
      <c r="E1430" s="2">
        <v>84338</v>
      </c>
      <c r="F1430" s="2">
        <v>1.5642</v>
      </c>
      <c r="G1430" s="2">
        <v>131921.49960000001</v>
      </c>
      <c r="H1430" s="6">
        <f t="shared" si="22"/>
        <v>-1.8867924528301903E-2</v>
      </c>
      <c r="I1430" s="4"/>
      <c r="J1430" s="4"/>
      <c r="K1430" s="4"/>
    </row>
    <row r="1431" spans="2:11" ht="13.5" x14ac:dyDescent="0.35">
      <c r="B1431" s="3">
        <v>44091</v>
      </c>
      <c r="C1431" s="2">
        <v>1.58</v>
      </c>
      <c r="D1431" s="2">
        <v>1.58</v>
      </c>
      <c r="E1431" s="2">
        <v>197493</v>
      </c>
      <c r="F1431" s="2">
        <v>1.5557000000000001</v>
      </c>
      <c r="G1431" s="2">
        <v>307239.86009999999</v>
      </c>
      <c r="H1431" s="6">
        <f t="shared" si="22"/>
        <v>1.2820512820512832E-2</v>
      </c>
      <c r="I1431" s="4"/>
      <c r="J1431" s="4"/>
      <c r="K1431" s="4"/>
    </row>
    <row r="1432" spans="2:11" ht="13.5" x14ac:dyDescent="0.35">
      <c r="B1432" s="3">
        <v>44092</v>
      </c>
      <c r="C1432" s="2">
        <v>1.59</v>
      </c>
      <c r="D1432" s="2">
        <v>1.59</v>
      </c>
      <c r="E1432" s="2">
        <v>101687</v>
      </c>
      <c r="F1432" s="2">
        <v>1.5962000000000001</v>
      </c>
      <c r="G1432" s="2">
        <v>162312.78940000001</v>
      </c>
      <c r="H1432" s="6">
        <f t="shared" si="22"/>
        <v>6.329113924050638E-3</v>
      </c>
      <c r="I1432" s="4"/>
      <c r="J1432" s="4"/>
      <c r="K1432" s="4"/>
    </row>
    <row r="1433" spans="2:11" ht="13.5" x14ac:dyDescent="0.35">
      <c r="B1433" s="3">
        <v>44095</v>
      </c>
      <c r="C1433" s="2">
        <v>1.5</v>
      </c>
      <c r="D1433" s="2">
        <v>1.5</v>
      </c>
      <c r="E1433" s="2">
        <v>167104</v>
      </c>
      <c r="F1433" s="2">
        <v>1.5484</v>
      </c>
      <c r="G1433" s="2">
        <v>258743.83360000001</v>
      </c>
      <c r="H1433" s="6">
        <f t="shared" si="22"/>
        <v>-5.660377358490571E-2</v>
      </c>
      <c r="I1433" s="4"/>
      <c r="J1433" s="4"/>
      <c r="K1433" s="4"/>
    </row>
    <row r="1434" spans="2:11" ht="13.5" x14ac:dyDescent="0.35">
      <c r="B1434" s="3">
        <v>44096</v>
      </c>
      <c r="C1434" s="2">
        <v>1.53</v>
      </c>
      <c r="D1434" s="2">
        <v>1.53</v>
      </c>
      <c r="E1434" s="2">
        <v>347599</v>
      </c>
      <c r="F1434" s="2">
        <v>1.4838</v>
      </c>
      <c r="G1434" s="2">
        <v>515767.39620000002</v>
      </c>
      <c r="H1434" s="6">
        <f t="shared" si="22"/>
        <v>2.0000000000000018E-2</v>
      </c>
      <c r="I1434" s="4"/>
      <c r="J1434" s="4"/>
      <c r="K1434" s="4"/>
    </row>
    <row r="1435" spans="2:11" ht="13.5" x14ac:dyDescent="0.35">
      <c r="B1435" s="3">
        <v>44097</v>
      </c>
      <c r="C1435" s="2">
        <v>1.53</v>
      </c>
      <c r="D1435" s="2">
        <v>1.53</v>
      </c>
      <c r="E1435" s="2">
        <v>94664</v>
      </c>
      <c r="F1435" s="2">
        <v>1.5165999999999999</v>
      </c>
      <c r="G1435" s="2">
        <v>143567.42240000001</v>
      </c>
      <c r="H1435" s="6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1.5</v>
      </c>
      <c r="D1436" s="2">
        <v>1.5</v>
      </c>
      <c r="E1436" s="2">
        <v>110633</v>
      </c>
      <c r="F1436" s="2">
        <v>1.5055000000000001</v>
      </c>
      <c r="G1436" s="2">
        <v>166557.98149999999</v>
      </c>
      <c r="H1436" s="6">
        <f t="shared" si="22"/>
        <v>-1.9607843137254919E-2</v>
      </c>
      <c r="I1436" s="4"/>
      <c r="J1436" s="4"/>
      <c r="K1436" s="4"/>
    </row>
    <row r="1437" spans="2:11" ht="13.5" x14ac:dyDescent="0.35">
      <c r="B1437" s="3">
        <v>44099</v>
      </c>
      <c r="C1437" s="2">
        <v>1.52</v>
      </c>
      <c r="D1437" s="2">
        <v>1.52</v>
      </c>
      <c r="E1437" s="2">
        <v>64273</v>
      </c>
      <c r="F1437" s="2">
        <v>1.4981</v>
      </c>
      <c r="G1437" s="2">
        <v>96287.381299999994</v>
      </c>
      <c r="H1437" s="6">
        <f t="shared" si="22"/>
        <v>1.3333333333333345E-2</v>
      </c>
      <c r="I1437" s="4"/>
      <c r="J1437" s="4"/>
      <c r="K1437" s="4"/>
    </row>
    <row r="1438" spans="2:11" ht="13.5" x14ac:dyDescent="0.35">
      <c r="B1438" s="3">
        <v>44102</v>
      </c>
      <c r="C1438" s="2">
        <v>1.52</v>
      </c>
      <c r="D1438" s="2">
        <v>1.52</v>
      </c>
      <c r="E1438" s="2">
        <v>13374</v>
      </c>
      <c r="F1438" s="2">
        <v>1.5115000000000001</v>
      </c>
      <c r="G1438" s="2">
        <v>20214.800999999999</v>
      </c>
      <c r="H1438" s="6">
        <f t="shared" si="22"/>
        <v>0</v>
      </c>
      <c r="I1438" s="4"/>
      <c r="J1438" s="4"/>
      <c r="K1438" s="4"/>
    </row>
    <row r="1439" spans="2:11" ht="13.5" x14ac:dyDescent="0.35">
      <c r="B1439" s="3">
        <v>44103</v>
      </c>
      <c r="C1439" s="2">
        <v>1.52</v>
      </c>
      <c r="D1439" s="2">
        <v>1.52</v>
      </c>
      <c r="E1439" s="2">
        <v>45248</v>
      </c>
      <c r="F1439" s="2">
        <v>1.5232000000000001</v>
      </c>
      <c r="G1439" s="2">
        <v>68921.753599999996</v>
      </c>
      <c r="H1439" s="6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1.48</v>
      </c>
      <c r="D1440" s="2">
        <v>1.48</v>
      </c>
      <c r="E1440" s="2">
        <v>340140</v>
      </c>
      <c r="F1440" s="2">
        <v>1.4906999999999999</v>
      </c>
      <c r="G1440" s="2">
        <v>507046.69799999997</v>
      </c>
      <c r="H1440" s="6">
        <f t="shared" si="22"/>
        <v>-2.6315789473684233E-2</v>
      </c>
      <c r="I1440" s="4"/>
      <c r="J1440" s="4"/>
      <c r="K1440" s="4"/>
    </row>
    <row r="1441" spans="2:11" ht="13.5" x14ac:dyDescent="0.35">
      <c r="B1441" s="3">
        <v>44105</v>
      </c>
      <c r="C1441" s="2">
        <v>1.39</v>
      </c>
      <c r="D1441" s="2">
        <v>1.39</v>
      </c>
      <c r="E1441" s="2">
        <v>171235</v>
      </c>
      <c r="F1441" s="2">
        <v>1.4361999999999999</v>
      </c>
      <c r="G1441" s="2">
        <v>245927.70699999999</v>
      </c>
      <c r="H1441" s="6">
        <f t="shared" si="22"/>
        <v>-6.0810810810810863E-2</v>
      </c>
      <c r="I1441" s="4"/>
      <c r="J1441" s="4"/>
      <c r="K1441" s="4"/>
    </row>
    <row r="1442" spans="2:11" ht="13.5" x14ac:dyDescent="0.35">
      <c r="B1442" s="3">
        <v>44106</v>
      </c>
      <c r="C1442" s="2">
        <v>1.42</v>
      </c>
      <c r="D1442" s="2">
        <v>1.42</v>
      </c>
      <c r="E1442" s="2">
        <v>215810</v>
      </c>
      <c r="F1442" s="2">
        <v>1.3744000000000001</v>
      </c>
      <c r="G1442" s="2">
        <v>296609.26400000002</v>
      </c>
      <c r="H1442" s="6">
        <f t="shared" si="22"/>
        <v>2.1582733812949662E-2</v>
      </c>
      <c r="I1442" s="4"/>
      <c r="J1442" s="4"/>
      <c r="K1442" s="4"/>
    </row>
    <row r="1443" spans="2:11" ht="13.5" x14ac:dyDescent="0.35">
      <c r="B1443" s="3">
        <v>44109</v>
      </c>
      <c r="C1443" s="2">
        <v>1.46</v>
      </c>
      <c r="D1443" s="2">
        <v>1.46</v>
      </c>
      <c r="E1443" s="2">
        <v>126263</v>
      </c>
      <c r="F1443" s="2">
        <v>1.4588000000000001</v>
      </c>
      <c r="G1443" s="2">
        <v>184192.4644</v>
      </c>
      <c r="H1443" s="6">
        <f t="shared" si="22"/>
        <v>2.8169014084507067E-2</v>
      </c>
      <c r="I1443" s="4"/>
      <c r="J1443" s="4"/>
      <c r="K1443" s="4"/>
    </row>
    <row r="1444" spans="2:11" ht="13.5" x14ac:dyDescent="0.35">
      <c r="B1444" s="3">
        <v>44110</v>
      </c>
      <c r="C1444" s="2">
        <v>1.52</v>
      </c>
      <c r="D1444" s="2">
        <v>1.52</v>
      </c>
      <c r="E1444" s="2">
        <v>300080</v>
      </c>
      <c r="F1444" s="2">
        <v>1.4919</v>
      </c>
      <c r="G1444" s="2">
        <v>447689.35200000001</v>
      </c>
      <c r="H1444" s="6">
        <f t="shared" si="22"/>
        <v>4.1095890410958943E-2</v>
      </c>
      <c r="I1444" s="4"/>
      <c r="J1444" s="4"/>
      <c r="K1444" s="4"/>
    </row>
    <row r="1445" spans="2:11" ht="13.5" x14ac:dyDescent="0.35">
      <c r="B1445" s="3">
        <v>44111</v>
      </c>
      <c r="C1445" s="2">
        <v>1.48</v>
      </c>
      <c r="D1445" s="2">
        <v>1.48</v>
      </c>
      <c r="E1445" s="2">
        <v>264934</v>
      </c>
      <c r="F1445" s="2">
        <v>1.4878</v>
      </c>
      <c r="G1445" s="2">
        <v>394168.8052</v>
      </c>
      <c r="H1445" s="6">
        <f t="shared" si="22"/>
        <v>-2.6315789473684233E-2</v>
      </c>
      <c r="I1445" s="4"/>
      <c r="J1445" s="4"/>
      <c r="K1445" s="4"/>
    </row>
    <row r="1446" spans="2:11" ht="13.5" x14ac:dyDescent="0.35">
      <c r="B1446" s="3">
        <v>44112</v>
      </c>
      <c r="C1446" s="2">
        <v>1.48</v>
      </c>
      <c r="D1446" s="2">
        <v>1.48</v>
      </c>
      <c r="E1446" s="2">
        <v>23732</v>
      </c>
      <c r="F1446" s="2">
        <v>1.4769000000000001</v>
      </c>
      <c r="G1446" s="2">
        <v>35049.790800000002</v>
      </c>
      <c r="H1446" s="6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1.47</v>
      </c>
      <c r="D1447" s="2">
        <v>1.47</v>
      </c>
      <c r="E1447" s="2">
        <v>20348</v>
      </c>
      <c r="F1447" s="2">
        <v>1.4699</v>
      </c>
      <c r="G1447" s="2">
        <v>29909.5252</v>
      </c>
      <c r="H1447" s="6">
        <f t="shared" si="22"/>
        <v>-6.7567567567567632E-3</v>
      </c>
      <c r="I1447" s="4"/>
      <c r="J1447" s="4"/>
      <c r="K1447" s="4"/>
    </row>
    <row r="1448" spans="2:11" ht="13.5" x14ac:dyDescent="0.35">
      <c r="B1448" s="3">
        <v>44116</v>
      </c>
      <c r="C1448" s="2">
        <v>1.47</v>
      </c>
      <c r="D1448" s="2">
        <v>1.47</v>
      </c>
      <c r="E1448" s="2">
        <v>33077</v>
      </c>
      <c r="F1448" s="2">
        <v>1.4536</v>
      </c>
      <c r="G1448" s="2">
        <v>48080.727200000001</v>
      </c>
      <c r="H1448" s="6">
        <f t="shared" si="22"/>
        <v>0</v>
      </c>
      <c r="I1448" s="4"/>
      <c r="J1448" s="4"/>
      <c r="K1448" s="4"/>
    </row>
    <row r="1449" spans="2:11" ht="13.5" x14ac:dyDescent="0.35">
      <c r="B1449" s="3">
        <v>44117</v>
      </c>
      <c r="C1449" s="2">
        <v>1.49</v>
      </c>
      <c r="D1449" s="2">
        <v>1.49</v>
      </c>
      <c r="E1449" s="2">
        <v>17333</v>
      </c>
      <c r="F1449" s="2">
        <v>1.4635</v>
      </c>
      <c r="G1449" s="2">
        <v>25366.845499999999</v>
      </c>
      <c r="H1449" s="6">
        <f t="shared" si="22"/>
        <v>1.360544217687076E-2</v>
      </c>
      <c r="I1449" s="4"/>
      <c r="J1449" s="4"/>
      <c r="K1449" s="4"/>
    </row>
    <row r="1450" spans="2:11" ht="13.5" x14ac:dyDescent="0.35">
      <c r="B1450" s="3">
        <v>44118</v>
      </c>
      <c r="C1450" s="2">
        <v>1.5</v>
      </c>
      <c r="D1450" s="2">
        <v>1.5</v>
      </c>
      <c r="E1450" s="2">
        <v>18845</v>
      </c>
      <c r="F1450" s="2">
        <v>1.4906999999999999</v>
      </c>
      <c r="G1450" s="2">
        <v>28092.2415</v>
      </c>
      <c r="H1450" s="6">
        <f t="shared" si="22"/>
        <v>6.7114093959731603E-3</v>
      </c>
      <c r="I1450" s="4"/>
      <c r="J1450" s="4"/>
      <c r="K1450" s="4"/>
    </row>
    <row r="1451" spans="2:11" ht="13.5" x14ac:dyDescent="0.35">
      <c r="B1451" s="3">
        <v>44120</v>
      </c>
      <c r="C1451" s="2">
        <v>1.47</v>
      </c>
      <c r="D1451" s="2">
        <v>1.47</v>
      </c>
      <c r="E1451" s="2">
        <v>51007</v>
      </c>
      <c r="F1451" s="2">
        <v>1.4876</v>
      </c>
      <c r="G1451" s="2">
        <v>75878.013200000001</v>
      </c>
      <c r="H1451" s="6">
        <f t="shared" si="22"/>
        <v>-2.0000000000000018E-2</v>
      </c>
      <c r="I1451" s="4"/>
      <c r="J1451" s="4"/>
      <c r="K1451" s="4"/>
    </row>
    <row r="1452" spans="2:11" ht="13.5" x14ac:dyDescent="0.35">
      <c r="B1452" s="3">
        <v>44123</v>
      </c>
      <c r="C1452" s="2">
        <v>1.49</v>
      </c>
      <c r="D1452" s="2">
        <v>1.49</v>
      </c>
      <c r="E1452" s="2">
        <v>53337</v>
      </c>
      <c r="F1452" s="2">
        <v>1.4766999999999999</v>
      </c>
      <c r="G1452" s="2">
        <v>78762.747900000002</v>
      </c>
      <c r="H1452" s="6">
        <f t="shared" si="22"/>
        <v>1.360544217687076E-2</v>
      </c>
      <c r="I1452" s="4"/>
      <c r="J1452" s="4"/>
      <c r="K1452" s="4"/>
    </row>
    <row r="1453" spans="2:11" ht="13.5" x14ac:dyDescent="0.35">
      <c r="B1453" s="3">
        <v>44124</v>
      </c>
      <c r="C1453" s="2">
        <v>1.48</v>
      </c>
      <c r="D1453" s="2">
        <v>1.48</v>
      </c>
      <c r="E1453" s="2">
        <v>49360</v>
      </c>
      <c r="F1453" s="2">
        <v>1.474</v>
      </c>
      <c r="G1453" s="2">
        <v>72756.639999999999</v>
      </c>
      <c r="H1453" s="6">
        <f t="shared" si="22"/>
        <v>-6.7114093959731603E-3</v>
      </c>
      <c r="I1453" s="4"/>
      <c r="J1453" s="4"/>
      <c r="K1453" s="4"/>
    </row>
    <row r="1454" spans="2:11" ht="13.5" x14ac:dyDescent="0.35">
      <c r="B1454" s="3">
        <v>44125</v>
      </c>
      <c r="C1454" s="2">
        <v>1.51</v>
      </c>
      <c r="D1454" s="2">
        <v>1.51</v>
      </c>
      <c r="E1454" s="2">
        <v>231493</v>
      </c>
      <c r="F1454" s="2">
        <v>1.5004999999999999</v>
      </c>
      <c r="G1454" s="2">
        <v>347355.24650000001</v>
      </c>
      <c r="H1454" s="6">
        <f t="shared" si="22"/>
        <v>2.0270270270270289E-2</v>
      </c>
      <c r="I1454" s="4"/>
      <c r="J1454" s="4"/>
      <c r="K1454" s="4"/>
    </row>
    <row r="1455" spans="2:11" ht="13.5" x14ac:dyDescent="0.35">
      <c r="B1455" s="3">
        <v>44126</v>
      </c>
      <c r="C1455" s="2">
        <v>1.51</v>
      </c>
      <c r="D1455" s="2">
        <v>1.51</v>
      </c>
      <c r="E1455" s="2">
        <v>392173</v>
      </c>
      <c r="F1455" s="2">
        <v>1.5310999999999999</v>
      </c>
      <c r="G1455" s="2">
        <v>600456.08030000003</v>
      </c>
      <c r="H1455" s="6">
        <f t="shared" si="22"/>
        <v>0</v>
      </c>
      <c r="I1455" s="4"/>
      <c r="J1455" s="4"/>
      <c r="K1455" s="4"/>
    </row>
    <row r="1456" spans="2:11" ht="13.5" x14ac:dyDescent="0.35">
      <c r="B1456" s="3">
        <v>44127</v>
      </c>
      <c r="C1456" s="2">
        <v>1.52</v>
      </c>
      <c r="D1456" s="2">
        <v>1.52</v>
      </c>
      <c r="E1456" s="2">
        <v>113003</v>
      </c>
      <c r="F1456" s="2">
        <v>1.5165</v>
      </c>
      <c r="G1456" s="2">
        <v>171369.04949999999</v>
      </c>
      <c r="H1456" s="6">
        <f t="shared" si="22"/>
        <v>6.6225165562913968E-3</v>
      </c>
      <c r="I1456" s="4"/>
      <c r="J1456" s="4"/>
      <c r="K1456" s="4"/>
    </row>
    <row r="1457" spans="2:11" ht="13.5" x14ac:dyDescent="0.35">
      <c r="B1457" s="3">
        <v>44130</v>
      </c>
      <c r="C1457" s="2">
        <v>1.5</v>
      </c>
      <c r="D1457" s="2">
        <v>1.5</v>
      </c>
      <c r="E1457" s="2">
        <v>65366</v>
      </c>
      <c r="F1457" s="2">
        <v>1.4970000000000001</v>
      </c>
      <c r="G1457" s="2">
        <v>97852.902000000002</v>
      </c>
      <c r="H1457" s="6">
        <f t="shared" si="22"/>
        <v>-1.3157894736842117E-2</v>
      </c>
      <c r="I1457" s="4"/>
      <c r="J1457" s="4"/>
      <c r="K1457" s="4"/>
    </row>
    <row r="1458" spans="2:11" ht="13.5" x14ac:dyDescent="0.35">
      <c r="B1458" s="3">
        <v>44131</v>
      </c>
      <c r="C1458" s="2">
        <v>1.49</v>
      </c>
      <c r="D1458" s="2">
        <v>1.49</v>
      </c>
      <c r="E1458" s="2">
        <v>90416</v>
      </c>
      <c r="F1458" s="2">
        <v>1.4753000000000001</v>
      </c>
      <c r="G1458" s="2">
        <v>133390.7248</v>
      </c>
      <c r="H1458" s="6">
        <f t="shared" si="22"/>
        <v>-6.6666666666666723E-3</v>
      </c>
      <c r="I1458" s="4"/>
      <c r="J1458" s="4"/>
      <c r="K1458" s="4"/>
    </row>
    <row r="1459" spans="2:11" ht="13.5" x14ac:dyDescent="0.35">
      <c r="B1459" s="3">
        <v>44132</v>
      </c>
      <c r="C1459" s="2">
        <v>1.47</v>
      </c>
      <c r="D1459" s="2">
        <v>1.47</v>
      </c>
      <c r="E1459" s="2">
        <v>46737</v>
      </c>
      <c r="F1459" s="2">
        <v>1.4735</v>
      </c>
      <c r="G1459" s="2">
        <v>68866.969500000007</v>
      </c>
      <c r="H1459" s="6">
        <f t="shared" si="22"/>
        <v>-1.3422818791946321E-2</v>
      </c>
      <c r="I1459" s="4"/>
      <c r="J1459" s="4"/>
      <c r="K1459" s="4"/>
    </row>
    <row r="1460" spans="2:11" ht="13.5" x14ac:dyDescent="0.35">
      <c r="B1460" s="3">
        <v>44134</v>
      </c>
      <c r="C1460" s="2">
        <v>1.46</v>
      </c>
      <c r="D1460" s="2">
        <v>1.46</v>
      </c>
      <c r="E1460" s="2">
        <v>30224</v>
      </c>
      <c r="F1460" s="2">
        <v>1.4574</v>
      </c>
      <c r="G1460" s="2">
        <v>44048.457600000002</v>
      </c>
      <c r="H1460" s="6">
        <f t="shared" si="22"/>
        <v>-6.80272108843538E-3</v>
      </c>
      <c r="I1460" s="4"/>
      <c r="J1460" s="4"/>
      <c r="K1460" s="4"/>
    </row>
    <row r="1461" spans="2:11" ht="13.5" x14ac:dyDescent="0.35">
      <c r="B1461" s="3">
        <v>44137</v>
      </c>
      <c r="C1461" s="2">
        <v>1.46</v>
      </c>
      <c r="D1461" s="2">
        <v>1.46</v>
      </c>
      <c r="E1461" s="2">
        <v>27992</v>
      </c>
      <c r="F1461" s="2">
        <v>1.4579</v>
      </c>
      <c r="G1461" s="2">
        <v>40809.536800000002</v>
      </c>
      <c r="H1461" s="6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1.47</v>
      </c>
      <c r="D1462" s="2">
        <v>1.47</v>
      </c>
      <c r="E1462" s="2">
        <v>21085</v>
      </c>
      <c r="F1462" s="2">
        <v>1.4661999999999999</v>
      </c>
      <c r="G1462" s="2">
        <v>30914.827000000001</v>
      </c>
      <c r="H1462" s="6">
        <f t="shared" si="22"/>
        <v>6.8493150684931572E-3</v>
      </c>
      <c r="I1462" s="4"/>
      <c r="J1462" s="4"/>
      <c r="K1462" s="4"/>
    </row>
    <row r="1463" spans="2:11" ht="13.5" x14ac:dyDescent="0.35">
      <c r="B1463" s="3">
        <v>44139</v>
      </c>
      <c r="C1463" s="2">
        <v>1.48</v>
      </c>
      <c r="D1463" s="2">
        <v>1.48</v>
      </c>
      <c r="E1463" s="2">
        <v>16928</v>
      </c>
      <c r="F1463" s="2">
        <v>1.4819</v>
      </c>
      <c r="G1463" s="2">
        <v>25085.603200000001</v>
      </c>
      <c r="H1463" s="6">
        <f t="shared" si="22"/>
        <v>6.80272108843538E-3</v>
      </c>
      <c r="I1463" s="4"/>
      <c r="J1463" s="4"/>
      <c r="K1463" s="4"/>
    </row>
    <row r="1464" spans="2:11" ht="13.5" x14ac:dyDescent="0.35">
      <c r="B1464" s="3">
        <v>44140</v>
      </c>
      <c r="C1464" s="2">
        <v>1.48</v>
      </c>
      <c r="D1464" s="2">
        <v>1.48</v>
      </c>
      <c r="E1464" s="2">
        <v>59380</v>
      </c>
      <c r="F1464" s="2">
        <v>1.4770000000000001</v>
      </c>
      <c r="G1464" s="2">
        <v>87704.26</v>
      </c>
      <c r="H1464" s="6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1.49</v>
      </c>
      <c r="D1465" s="2">
        <v>1.49</v>
      </c>
      <c r="E1465" s="2">
        <v>87890</v>
      </c>
      <c r="F1465" s="2">
        <v>1.4692000000000001</v>
      </c>
      <c r="G1465" s="2">
        <v>129127.988</v>
      </c>
      <c r="H1465" s="6">
        <f t="shared" si="22"/>
        <v>6.7567567567567632E-3</v>
      </c>
      <c r="I1465" s="4"/>
      <c r="J1465" s="4"/>
      <c r="K1465" s="4"/>
    </row>
    <row r="1466" spans="2:11" ht="13.5" x14ac:dyDescent="0.35">
      <c r="B1466" s="3">
        <v>44144</v>
      </c>
      <c r="C1466" s="2">
        <v>1.52</v>
      </c>
      <c r="D1466" s="2">
        <v>1.52</v>
      </c>
      <c r="E1466" s="2">
        <v>81836</v>
      </c>
      <c r="F1466" s="2">
        <v>1.5127999999999999</v>
      </c>
      <c r="G1466" s="2">
        <v>123801.50079999999</v>
      </c>
      <c r="H1466" s="6">
        <f t="shared" si="22"/>
        <v>2.0134228187919483E-2</v>
      </c>
      <c r="I1466" s="4"/>
      <c r="J1466" s="4"/>
      <c r="K1466" s="4"/>
    </row>
    <row r="1467" spans="2:11" ht="13.5" x14ac:dyDescent="0.35">
      <c r="B1467" s="3">
        <v>44145</v>
      </c>
      <c r="C1467" s="2">
        <v>1.6</v>
      </c>
      <c r="D1467" s="2">
        <v>1.6</v>
      </c>
      <c r="E1467" s="2">
        <v>273673</v>
      </c>
      <c r="F1467" s="2">
        <v>1.5798000000000001</v>
      </c>
      <c r="G1467" s="2">
        <v>432348.6054</v>
      </c>
      <c r="H1467" s="6">
        <f t="shared" si="22"/>
        <v>5.2631578947368467E-2</v>
      </c>
      <c r="I1467" s="4"/>
      <c r="J1467" s="4"/>
      <c r="K1467" s="4"/>
    </row>
    <row r="1468" spans="2:11" ht="13.5" x14ac:dyDescent="0.35">
      <c r="B1468" s="3">
        <v>44146</v>
      </c>
      <c r="C1468" s="2">
        <v>1.59</v>
      </c>
      <c r="D1468" s="2">
        <v>1.59</v>
      </c>
      <c r="E1468" s="2">
        <v>202836</v>
      </c>
      <c r="F1468" s="2">
        <v>1.6237999999999999</v>
      </c>
      <c r="G1468" s="2">
        <v>329365.0968</v>
      </c>
      <c r="H1468" s="6">
        <f t="shared" si="22"/>
        <v>-6.2500000000000056E-3</v>
      </c>
      <c r="I1468" s="4"/>
      <c r="J1468" s="4"/>
      <c r="K1468" s="4"/>
    </row>
    <row r="1469" spans="2:11" ht="13.5" x14ac:dyDescent="0.35">
      <c r="B1469" s="3">
        <v>44147</v>
      </c>
      <c r="C1469" s="2">
        <v>1.58</v>
      </c>
      <c r="D1469" s="2">
        <v>1.58</v>
      </c>
      <c r="E1469" s="2">
        <v>77493</v>
      </c>
      <c r="F1469" s="2">
        <v>1.5787</v>
      </c>
      <c r="G1469" s="2">
        <v>122338.1991</v>
      </c>
      <c r="H1469" s="6">
        <f t="shared" si="22"/>
        <v>-6.2893081761006345E-3</v>
      </c>
      <c r="I1469" s="4"/>
      <c r="J1469" s="4"/>
      <c r="K1469" s="4"/>
    </row>
    <row r="1470" spans="2:11" ht="13.5" x14ac:dyDescent="0.35">
      <c r="B1470" s="3">
        <v>44148</v>
      </c>
      <c r="C1470" s="2">
        <v>1.58</v>
      </c>
      <c r="D1470" s="2">
        <v>1.58</v>
      </c>
      <c r="E1470" s="2">
        <v>30524</v>
      </c>
      <c r="F1470" s="2">
        <v>1.5665</v>
      </c>
      <c r="G1470" s="2">
        <v>47815.845999999998</v>
      </c>
      <c r="H1470" s="6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1.63</v>
      </c>
      <c r="D1471" s="2">
        <v>1.63</v>
      </c>
      <c r="E1471" s="2">
        <v>227545</v>
      </c>
      <c r="F1471" s="2">
        <v>1.6188</v>
      </c>
      <c r="G1471" s="2">
        <v>368349.84600000002</v>
      </c>
      <c r="H1471" s="6">
        <f t="shared" si="22"/>
        <v>3.1645569620253049E-2</v>
      </c>
      <c r="I1471" s="4"/>
      <c r="J1471" s="4"/>
      <c r="K1471" s="4"/>
    </row>
    <row r="1472" spans="2:11" ht="13.5" x14ac:dyDescent="0.35">
      <c r="B1472" s="3">
        <v>44152</v>
      </c>
      <c r="C1472" s="2">
        <v>1.71</v>
      </c>
      <c r="D1472" s="2">
        <v>1.71</v>
      </c>
      <c r="E1472" s="2">
        <v>542461</v>
      </c>
      <c r="F1472" s="2">
        <v>1.6741999999999999</v>
      </c>
      <c r="G1472" s="2">
        <v>908188.20620000002</v>
      </c>
      <c r="H1472" s="6">
        <f t="shared" si="22"/>
        <v>4.9079754601227044E-2</v>
      </c>
      <c r="I1472" s="4"/>
      <c r="J1472" s="4"/>
      <c r="K1472" s="4"/>
    </row>
    <row r="1473" spans="2:11" ht="13.5" x14ac:dyDescent="0.35">
      <c r="B1473" s="3">
        <v>44153</v>
      </c>
      <c r="C1473" s="2">
        <v>1.79</v>
      </c>
      <c r="D1473" s="2">
        <v>1.79</v>
      </c>
      <c r="E1473" s="2">
        <v>1078599</v>
      </c>
      <c r="F1473" s="2">
        <v>1.7503</v>
      </c>
      <c r="G1473" s="2">
        <v>1887871.8296999999</v>
      </c>
      <c r="H1473" s="6">
        <f t="shared" si="22"/>
        <v>4.6783625730994198E-2</v>
      </c>
      <c r="I1473" s="4"/>
      <c r="J1473" s="4"/>
      <c r="K1473" s="4"/>
    </row>
    <row r="1474" spans="2:11" ht="13.5" x14ac:dyDescent="0.35">
      <c r="B1474" s="3">
        <v>44154</v>
      </c>
      <c r="C1474" s="2">
        <v>1.84</v>
      </c>
      <c r="D1474" s="2">
        <v>1.84</v>
      </c>
      <c r="E1474" s="2">
        <v>1065550</v>
      </c>
      <c r="F1474" s="2">
        <v>1.8409</v>
      </c>
      <c r="G1474" s="2">
        <v>1961570.9950000001</v>
      </c>
      <c r="H1474" s="6">
        <f t="shared" si="22"/>
        <v>2.7932960893854771E-2</v>
      </c>
      <c r="I1474" s="4"/>
      <c r="J1474" s="4"/>
      <c r="K1474" s="4"/>
    </row>
    <row r="1475" spans="2:11" ht="13.5" x14ac:dyDescent="0.35">
      <c r="B1475" s="3">
        <v>44155</v>
      </c>
      <c r="C1475" s="2">
        <v>1.79</v>
      </c>
      <c r="D1475" s="2">
        <v>1.79</v>
      </c>
      <c r="E1475" s="2">
        <v>485141</v>
      </c>
      <c r="F1475" s="2">
        <v>1.7965</v>
      </c>
      <c r="G1475" s="2">
        <v>871555.80649999995</v>
      </c>
      <c r="H1475" s="6">
        <f t="shared" si="22"/>
        <v>-2.7173913043478284E-2</v>
      </c>
      <c r="I1475" s="4"/>
      <c r="J1475" s="4"/>
      <c r="K1475" s="4"/>
    </row>
    <row r="1476" spans="2:11" ht="13.5" x14ac:dyDescent="0.35">
      <c r="B1476" s="3">
        <v>44158</v>
      </c>
      <c r="C1476" s="2">
        <v>1.79</v>
      </c>
      <c r="D1476" s="2">
        <v>1.79</v>
      </c>
      <c r="E1476" s="2">
        <v>628545</v>
      </c>
      <c r="F1476" s="2">
        <v>1.7612000000000001</v>
      </c>
      <c r="G1476" s="2">
        <v>1106993.4539999999</v>
      </c>
      <c r="H1476" s="6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1.75</v>
      </c>
      <c r="D1477" s="2">
        <v>1.75</v>
      </c>
      <c r="E1477" s="2">
        <v>129740</v>
      </c>
      <c r="F1477" s="2">
        <v>1.7629999999999999</v>
      </c>
      <c r="G1477" s="2">
        <v>228731.62</v>
      </c>
      <c r="H1477" s="6">
        <f t="shared" si="22"/>
        <v>-2.2346368715083817E-2</v>
      </c>
      <c r="I1477" s="4"/>
      <c r="J1477" s="4"/>
      <c r="K1477" s="4"/>
    </row>
    <row r="1478" spans="2:11" ht="13.5" x14ac:dyDescent="0.35">
      <c r="B1478" s="3">
        <v>44160</v>
      </c>
      <c r="C1478" s="2">
        <v>1.73</v>
      </c>
      <c r="D1478" s="2">
        <v>1.73</v>
      </c>
      <c r="E1478" s="2">
        <v>128467</v>
      </c>
      <c r="F1478" s="2">
        <v>1.7262999999999999</v>
      </c>
      <c r="G1478" s="2">
        <v>221772.5821</v>
      </c>
      <c r="H1478" s="6">
        <f t="shared" si="22"/>
        <v>-1.1428571428571439E-2</v>
      </c>
      <c r="I1478" s="4"/>
      <c r="J1478" s="4"/>
      <c r="K1478" s="4"/>
    </row>
    <row r="1479" spans="2:11" ht="13.5" x14ac:dyDescent="0.35">
      <c r="B1479" s="3">
        <v>44161</v>
      </c>
      <c r="C1479" s="2">
        <v>1.69</v>
      </c>
      <c r="D1479" s="2">
        <v>1.69</v>
      </c>
      <c r="E1479" s="2">
        <v>225501</v>
      </c>
      <c r="F1479" s="2">
        <v>1.6978</v>
      </c>
      <c r="G1479" s="2">
        <v>382855.59779999999</v>
      </c>
      <c r="H1479" s="6">
        <f t="shared" ref="H1479:H1542" si="23">(D1479-D1478)/D1478</f>
        <v>-2.3121387283237014E-2</v>
      </c>
      <c r="I1479" s="4"/>
      <c r="J1479" s="4"/>
      <c r="K1479" s="4"/>
    </row>
    <row r="1480" spans="2:11" ht="13.5" x14ac:dyDescent="0.35">
      <c r="B1480" s="3">
        <v>44162</v>
      </c>
      <c r="C1480" s="2">
        <v>1.7</v>
      </c>
      <c r="D1480" s="2">
        <v>1.7</v>
      </c>
      <c r="E1480" s="2">
        <v>77257</v>
      </c>
      <c r="F1480" s="2">
        <v>1.6949000000000001</v>
      </c>
      <c r="G1480" s="2">
        <v>130942.8893</v>
      </c>
      <c r="H1480" s="6">
        <f t="shared" si="23"/>
        <v>5.9171597633136145E-3</v>
      </c>
      <c r="I1480" s="4"/>
      <c r="J1480" s="4"/>
      <c r="K1480" s="4"/>
    </row>
    <row r="1481" spans="2:11" ht="13.5" x14ac:dyDescent="0.35">
      <c r="B1481" s="3">
        <v>44165</v>
      </c>
      <c r="C1481" s="2">
        <v>1.76</v>
      </c>
      <c r="D1481" s="2">
        <v>1.76</v>
      </c>
      <c r="E1481" s="2">
        <v>104475</v>
      </c>
      <c r="F1481" s="2">
        <v>1.7419</v>
      </c>
      <c r="G1481" s="2">
        <v>181985.0025</v>
      </c>
      <c r="H1481" s="6">
        <f t="shared" si="23"/>
        <v>3.5294117647058858E-2</v>
      </c>
      <c r="I1481" s="4"/>
      <c r="J1481" s="4"/>
      <c r="K1481" s="4"/>
    </row>
    <row r="1482" spans="2:11" ht="13.5" x14ac:dyDescent="0.35">
      <c r="B1482" s="3">
        <v>44166</v>
      </c>
      <c r="C1482" s="2">
        <v>1.76</v>
      </c>
      <c r="D1482" s="2">
        <v>1.76</v>
      </c>
      <c r="E1482" s="2">
        <v>63121</v>
      </c>
      <c r="F1482" s="2">
        <v>1.7309000000000001</v>
      </c>
      <c r="G1482" s="2">
        <v>109256.13890000001</v>
      </c>
      <c r="H1482" s="6">
        <f t="shared" si="23"/>
        <v>0</v>
      </c>
      <c r="I1482" s="4"/>
      <c r="J1482" s="4"/>
      <c r="K1482" s="4"/>
    </row>
    <row r="1483" spans="2:11" ht="13.5" x14ac:dyDescent="0.35">
      <c r="B1483" s="3">
        <v>44167</v>
      </c>
      <c r="C1483" s="2">
        <v>1.81</v>
      </c>
      <c r="D1483" s="2">
        <v>1.81</v>
      </c>
      <c r="E1483" s="2">
        <v>335540</v>
      </c>
      <c r="F1483" s="2">
        <v>1.7845</v>
      </c>
      <c r="G1483" s="2">
        <v>598771.13</v>
      </c>
      <c r="H1483" s="6">
        <f t="shared" si="23"/>
        <v>2.8409090909090936E-2</v>
      </c>
      <c r="I1483" s="4"/>
      <c r="J1483" s="4"/>
      <c r="K1483" s="4"/>
    </row>
    <row r="1484" spans="2:11" ht="13.5" x14ac:dyDescent="0.35">
      <c r="B1484" s="3">
        <v>44168</v>
      </c>
      <c r="C1484" s="2">
        <v>1.79</v>
      </c>
      <c r="D1484" s="2">
        <v>1.79</v>
      </c>
      <c r="E1484" s="2">
        <v>720367</v>
      </c>
      <c r="F1484" s="2">
        <v>1.8085</v>
      </c>
      <c r="G1484" s="2">
        <v>1302783.7194999999</v>
      </c>
      <c r="H1484" s="6">
        <f t="shared" si="23"/>
        <v>-1.1049723756906087E-2</v>
      </c>
      <c r="I1484" s="4"/>
      <c r="J1484" s="4"/>
      <c r="K1484" s="4"/>
    </row>
    <row r="1485" spans="2:11" ht="13.5" x14ac:dyDescent="0.35">
      <c r="B1485" s="3">
        <v>44169</v>
      </c>
      <c r="C1485" s="2">
        <v>1.8</v>
      </c>
      <c r="D1485" s="2">
        <v>1.8</v>
      </c>
      <c r="E1485" s="2">
        <v>498154</v>
      </c>
      <c r="F1485" s="2">
        <v>1.8133999999999999</v>
      </c>
      <c r="G1485" s="2">
        <v>903352.46360000002</v>
      </c>
      <c r="H1485" s="6">
        <f t="shared" si="23"/>
        <v>5.5865921787709542E-3</v>
      </c>
      <c r="I1485" s="4"/>
      <c r="J1485" s="4"/>
      <c r="K1485" s="4"/>
    </row>
    <row r="1486" spans="2:11" ht="13.5" x14ac:dyDescent="0.35">
      <c r="B1486" s="3">
        <v>44172</v>
      </c>
      <c r="C1486" s="2">
        <v>1.84</v>
      </c>
      <c r="D1486" s="2">
        <v>1.84</v>
      </c>
      <c r="E1486" s="2">
        <v>465212</v>
      </c>
      <c r="F1486" s="2">
        <v>1.8413999999999999</v>
      </c>
      <c r="G1486" s="2">
        <v>856641.37679999997</v>
      </c>
      <c r="H1486" s="6">
        <f t="shared" si="23"/>
        <v>2.222222222222224E-2</v>
      </c>
      <c r="I1486" s="4"/>
      <c r="J1486" s="4"/>
      <c r="K1486" s="4"/>
    </row>
    <row r="1487" spans="2:11" ht="13.5" x14ac:dyDescent="0.35">
      <c r="B1487" s="3">
        <v>44173</v>
      </c>
      <c r="C1487" s="2">
        <v>1.86</v>
      </c>
      <c r="D1487" s="2">
        <v>1.86</v>
      </c>
      <c r="E1487" s="2">
        <v>1065503</v>
      </c>
      <c r="F1487" s="2">
        <v>1.8915</v>
      </c>
      <c r="G1487" s="2">
        <v>2015398.9245</v>
      </c>
      <c r="H1487" s="6">
        <f t="shared" si="23"/>
        <v>1.0869565217391313E-2</v>
      </c>
      <c r="I1487" s="4"/>
      <c r="J1487" s="4"/>
      <c r="K1487" s="4"/>
    </row>
    <row r="1488" spans="2:11" ht="13.5" x14ac:dyDescent="0.35">
      <c r="B1488" s="3">
        <v>44174</v>
      </c>
      <c r="C1488" s="2">
        <v>1.89</v>
      </c>
      <c r="D1488" s="2">
        <v>1.89</v>
      </c>
      <c r="E1488" s="2">
        <v>123547</v>
      </c>
      <c r="F1488" s="2">
        <v>1.8721000000000001</v>
      </c>
      <c r="G1488" s="2">
        <v>231292.33869999999</v>
      </c>
      <c r="H1488" s="6">
        <f t="shared" si="23"/>
        <v>1.6129032258064412E-2</v>
      </c>
      <c r="I1488" s="4"/>
      <c r="J1488" s="4"/>
      <c r="K1488" s="4"/>
    </row>
    <row r="1489" spans="2:11" ht="13.5" x14ac:dyDescent="0.35">
      <c r="B1489" s="3">
        <v>44175</v>
      </c>
      <c r="C1489" s="2">
        <v>1.85</v>
      </c>
      <c r="D1489" s="2">
        <v>1.85</v>
      </c>
      <c r="E1489" s="2">
        <v>177928</v>
      </c>
      <c r="F1489" s="2">
        <v>1.865</v>
      </c>
      <c r="G1489" s="2">
        <v>331835.71999999997</v>
      </c>
      <c r="H1489" s="6">
        <f t="shared" si="23"/>
        <v>-2.1164021164021066E-2</v>
      </c>
      <c r="I1489" s="4"/>
      <c r="J1489" s="4"/>
      <c r="K1489" s="4"/>
    </row>
    <row r="1490" spans="2:11" ht="13.5" x14ac:dyDescent="0.35">
      <c r="B1490" s="3">
        <v>44176</v>
      </c>
      <c r="C1490" s="2">
        <v>1.83</v>
      </c>
      <c r="D1490" s="2">
        <v>1.83</v>
      </c>
      <c r="E1490" s="2">
        <v>171258</v>
      </c>
      <c r="F1490" s="2">
        <v>1.8333999999999999</v>
      </c>
      <c r="G1490" s="2">
        <v>313984.41720000003</v>
      </c>
      <c r="H1490" s="6">
        <f t="shared" si="23"/>
        <v>-1.081081081081082E-2</v>
      </c>
      <c r="I1490" s="4"/>
      <c r="J1490" s="4"/>
      <c r="K1490" s="4"/>
    </row>
    <row r="1491" spans="2:11" ht="13.5" x14ac:dyDescent="0.35">
      <c r="B1491" s="3">
        <v>44179</v>
      </c>
      <c r="C1491" s="2">
        <v>1.82</v>
      </c>
      <c r="D1491" s="2">
        <v>1.82</v>
      </c>
      <c r="E1491" s="2">
        <v>100539</v>
      </c>
      <c r="F1491" s="2">
        <v>1.8275999999999999</v>
      </c>
      <c r="G1491" s="2">
        <v>183745.07639999999</v>
      </c>
      <c r="H1491" s="6">
        <f t="shared" si="23"/>
        <v>-5.4644808743169442E-3</v>
      </c>
      <c r="I1491" s="4"/>
      <c r="J1491" s="4"/>
      <c r="K1491" s="4"/>
    </row>
    <row r="1492" spans="2:11" ht="13.5" x14ac:dyDescent="0.35">
      <c r="B1492" s="3">
        <v>44180</v>
      </c>
      <c r="C1492" s="2">
        <v>1.82</v>
      </c>
      <c r="D1492" s="2">
        <v>1.82</v>
      </c>
      <c r="E1492" s="2">
        <v>95334</v>
      </c>
      <c r="F1492" s="2">
        <v>1.8136000000000001</v>
      </c>
      <c r="G1492" s="2">
        <v>172897.74239999999</v>
      </c>
      <c r="H1492" s="6">
        <f t="shared" si="23"/>
        <v>0</v>
      </c>
      <c r="I1492" s="4"/>
      <c r="J1492" s="4"/>
      <c r="K1492" s="4"/>
    </row>
    <row r="1493" spans="2:11" ht="13.5" x14ac:dyDescent="0.35">
      <c r="B1493" s="3">
        <v>44181</v>
      </c>
      <c r="C1493" s="2">
        <v>1.8</v>
      </c>
      <c r="D1493" s="2">
        <v>1.8</v>
      </c>
      <c r="E1493" s="2">
        <v>127238</v>
      </c>
      <c r="F1493" s="2">
        <v>1.7997000000000001</v>
      </c>
      <c r="G1493" s="2">
        <v>228990.2286</v>
      </c>
      <c r="H1493" s="6">
        <f t="shared" si="23"/>
        <v>-1.0989010989010999E-2</v>
      </c>
      <c r="I1493" s="4"/>
      <c r="J1493" s="4"/>
      <c r="K1493" s="4"/>
    </row>
    <row r="1494" spans="2:11" ht="13.5" x14ac:dyDescent="0.35">
      <c r="B1494" s="3">
        <v>44182</v>
      </c>
      <c r="C1494" s="2">
        <v>1.85</v>
      </c>
      <c r="D1494" s="2">
        <v>1.85</v>
      </c>
      <c r="E1494" s="2">
        <v>308900</v>
      </c>
      <c r="F1494" s="2">
        <v>1.8237000000000001</v>
      </c>
      <c r="G1494" s="2">
        <v>563340.93000000005</v>
      </c>
      <c r="H1494" s="6">
        <f t="shared" si="23"/>
        <v>2.7777777777777801E-2</v>
      </c>
      <c r="I1494" s="4"/>
      <c r="J1494" s="4"/>
      <c r="K1494" s="4"/>
    </row>
    <row r="1495" spans="2:11" ht="13.5" x14ac:dyDescent="0.35">
      <c r="B1495" s="3">
        <v>44183</v>
      </c>
      <c r="C1495" s="2">
        <v>1.89</v>
      </c>
      <c r="D1495" s="2">
        <v>1.89</v>
      </c>
      <c r="E1495" s="2">
        <v>237693</v>
      </c>
      <c r="F1495" s="2">
        <v>1.875</v>
      </c>
      <c r="G1495" s="2">
        <v>445674.375</v>
      </c>
      <c r="H1495" s="6">
        <f t="shared" si="23"/>
        <v>2.1621621621621519E-2</v>
      </c>
      <c r="I1495" s="4"/>
      <c r="J1495" s="4"/>
      <c r="K1495" s="4"/>
    </row>
    <row r="1496" spans="2:11" ht="13.5" x14ac:dyDescent="0.35">
      <c r="B1496" s="3">
        <v>44186</v>
      </c>
      <c r="C1496" s="2">
        <v>1.94</v>
      </c>
      <c r="D1496" s="2">
        <v>1.94</v>
      </c>
      <c r="E1496" s="2">
        <v>394572</v>
      </c>
      <c r="F1496" s="2">
        <v>1.9171</v>
      </c>
      <c r="G1496" s="2">
        <v>756433.98120000004</v>
      </c>
      <c r="H1496" s="6">
        <f t="shared" si="23"/>
        <v>2.6455026455026481E-2</v>
      </c>
      <c r="I1496" s="4"/>
      <c r="J1496" s="4"/>
      <c r="K1496" s="4"/>
    </row>
    <row r="1497" spans="2:11" ht="13.5" x14ac:dyDescent="0.35">
      <c r="B1497" s="3">
        <v>44187</v>
      </c>
      <c r="C1497" s="2">
        <v>1.95</v>
      </c>
      <c r="D1497" s="2">
        <v>1.95</v>
      </c>
      <c r="E1497" s="2">
        <v>804515</v>
      </c>
      <c r="F1497" s="2">
        <v>1.9704999999999999</v>
      </c>
      <c r="G1497" s="2">
        <v>1585296.8075000001</v>
      </c>
      <c r="H1497" s="6">
        <f t="shared" si="23"/>
        <v>5.1546391752577371E-3</v>
      </c>
      <c r="I1497" s="4"/>
      <c r="J1497" s="4"/>
      <c r="K1497" s="4"/>
    </row>
    <row r="1498" spans="2:11" ht="13.5" x14ac:dyDescent="0.35">
      <c r="B1498" s="3">
        <v>44188</v>
      </c>
      <c r="C1498" s="2">
        <v>1.96</v>
      </c>
      <c r="D1498" s="2">
        <v>1.96</v>
      </c>
      <c r="E1498" s="2">
        <v>273210</v>
      </c>
      <c r="F1498" s="2">
        <v>1.9698</v>
      </c>
      <c r="G1498" s="2">
        <v>538169.05799999996</v>
      </c>
      <c r="H1498" s="6">
        <f t="shared" si="23"/>
        <v>5.1282051282051325E-3</v>
      </c>
      <c r="I1498" s="4"/>
      <c r="J1498" s="4"/>
      <c r="K1498" s="4"/>
    </row>
    <row r="1499" spans="2:11" ht="13.5" x14ac:dyDescent="0.35">
      <c r="B1499" s="3">
        <v>44189</v>
      </c>
      <c r="C1499" s="2">
        <v>1.95</v>
      </c>
      <c r="D1499" s="2">
        <v>1.95</v>
      </c>
      <c r="E1499" s="2">
        <v>200257</v>
      </c>
      <c r="F1499" s="2">
        <v>1.9585999999999999</v>
      </c>
      <c r="G1499" s="2">
        <v>392223.3602</v>
      </c>
      <c r="H1499" s="6">
        <f t="shared" si="23"/>
        <v>-5.1020408163265354E-3</v>
      </c>
      <c r="I1499" s="4"/>
      <c r="J1499" s="4"/>
      <c r="K1499" s="4"/>
    </row>
    <row r="1500" spans="2:11" ht="13.5" x14ac:dyDescent="0.35">
      <c r="B1500" s="3">
        <v>44190</v>
      </c>
      <c r="C1500" s="2">
        <v>1.92</v>
      </c>
      <c r="D1500" s="2">
        <v>1.92</v>
      </c>
      <c r="E1500" s="2">
        <v>287010</v>
      </c>
      <c r="F1500" s="2">
        <v>1.9332</v>
      </c>
      <c r="G1500" s="2">
        <v>554847.73199999996</v>
      </c>
      <c r="H1500" s="6">
        <f t="shared" si="23"/>
        <v>-1.5384615384615399E-2</v>
      </c>
      <c r="I1500" s="4"/>
      <c r="J1500" s="4"/>
      <c r="K1500" s="4"/>
    </row>
    <row r="1501" spans="2:11" ht="13.5" x14ac:dyDescent="0.35">
      <c r="B1501" s="3">
        <v>44193</v>
      </c>
      <c r="C1501" s="2">
        <v>1.92</v>
      </c>
      <c r="D1501" s="2">
        <v>1.92</v>
      </c>
      <c r="E1501" s="2">
        <v>197191</v>
      </c>
      <c r="F1501" s="2">
        <v>1.9315</v>
      </c>
      <c r="G1501" s="2">
        <v>380874.41649999999</v>
      </c>
      <c r="H1501" s="6">
        <f t="shared" si="23"/>
        <v>0</v>
      </c>
      <c r="I1501" s="4"/>
      <c r="J1501" s="4"/>
      <c r="K1501" s="4"/>
    </row>
    <row r="1502" spans="2:11" ht="13.5" x14ac:dyDescent="0.35">
      <c r="B1502" s="3">
        <v>44194</v>
      </c>
      <c r="C1502" s="2">
        <v>1.91</v>
      </c>
      <c r="D1502" s="2">
        <v>1.91</v>
      </c>
      <c r="E1502" s="2">
        <v>413208</v>
      </c>
      <c r="F1502" s="2">
        <v>1.915</v>
      </c>
      <c r="G1502" s="2">
        <v>791293.32</v>
      </c>
      <c r="H1502" s="6">
        <f t="shared" si="23"/>
        <v>-5.2083333333333382E-3</v>
      </c>
      <c r="I1502" s="4"/>
      <c r="J1502" s="4"/>
      <c r="K1502" s="4"/>
    </row>
    <row r="1503" spans="2:11" ht="13.5" x14ac:dyDescent="0.35">
      <c r="B1503" s="3">
        <v>44195</v>
      </c>
      <c r="C1503" s="2">
        <v>1.89</v>
      </c>
      <c r="D1503" s="2">
        <v>1.89</v>
      </c>
      <c r="E1503" s="2">
        <v>224942</v>
      </c>
      <c r="F1503" s="2">
        <v>1.8905000000000001</v>
      </c>
      <c r="G1503" s="2">
        <v>425252.85100000002</v>
      </c>
      <c r="H1503" s="6">
        <f t="shared" si="23"/>
        <v>-1.0471204188481685E-2</v>
      </c>
      <c r="I1503" s="4"/>
      <c r="J1503" s="4"/>
      <c r="K1503" s="4"/>
    </row>
    <row r="1504" spans="2:11" ht="13.5" x14ac:dyDescent="0.35">
      <c r="B1504" s="3">
        <v>44196</v>
      </c>
      <c r="C1504" s="2">
        <v>1.9</v>
      </c>
      <c r="D1504" s="2">
        <v>1.9</v>
      </c>
      <c r="E1504" s="2">
        <v>486713</v>
      </c>
      <c r="F1504" s="2">
        <v>1.8674999999999999</v>
      </c>
      <c r="G1504" s="2">
        <v>908936.52749999997</v>
      </c>
      <c r="H1504" s="6">
        <f t="shared" si="23"/>
        <v>5.2910052910052959E-3</v>
      </c>
      <c r="I1504" s="4"/>
      <c r="J1504" s="4"/>
      <c r="K1504" s="4"/>
    </row>
    <row r="1505" spans="2:11" ht="13.5" x14ac:dyDescent="0.35">
      <c r="B1505" s="3">
        <v>44200</v>
      </c>
      <c r="C1505" s="2">
        <v>1.88</v>
      </c>
      <c r="D1505" s="2">
        <v>1.88</v>
      </c>
      <c r="E1505" s="2">
        <v>154335</v>
      </c>
      <c r="F1505" s="2">
        <v>1.8642000000000001</v>
      </c>
      <c r="G1505" s="2">
        <v>287711.30699999997</v>
      </c>
      <c r="H1505" s="6">
        <f t="shared" si="23"/>
        <v>-1.0526315789473694E-2</v>
      </c>
      <c r="I1505" s="4"/>
      <c r="J1505" s="4"/>
      <c r="K1505" s="4"/>
    </row>
    <row r="1506" spans="2:11" ht="13.5" x14ac:dyDescent="0.35">
      <c r="B1506" s="3">
        <v>44201</v>
      </c>
      <c r="C1506" s="2">
        <v>1.85</v>
      </c>
      <c r="D1506" s="2">
        <v>1.85</v>
      </c>
      <c r="E1506" s="2">
        <v>377590</v>
      </c>
      <c r="F1506" s="2">
        <v>1.8502000000000001</v>
      </c>
      <c r="G1506" s="2">
        <v>698617.01800000004</v>
      </c>
      <c r="H1506" s="6">
        <f t="shared" si="23"/>
        <v>-1.5957446808510536E-2</v>
      </c>
      <c r="I1506" s="4"/>
      <c r="J1506" s="4"/>
      <c r="K1506" s="4"/>
    </row>
    <row r="1507" spans="2:11" ht="13.5" x14ac:dyDescent="0.35">
      <c r="B1507" s="3">
        <v>44202</v>
      </c>
      <c r="C1507" s="2">
        <v>1.84</v>
      </c>
      <c r="D1507" s="2">
        <v>1.84</v>
      </c>
      <c r="E1507" s="2">
        <v>191474</v>
      </c>
      <c r="F1507" s="2">
        <v>1.8297000000000001</v>
      </c>
      <c r="G1507" s="2">
        <v>350339.97779999999</v>
      </c>
      <c r="H1507" s="6">
        <f t="shared" si="23"/>
        <v>-5.40540540540541E-3</v>
      </c>
      <c r="I1507" s="4"/>
      <c r="J1507" s="4"/>
      <c r="K1507" s="4"/>
    </row>
    <row r="1508" spans="2:11" ht="13.5" x14ac:dyDescent="0.35">
      <c r="B1508" s="3">
        <v>44203</v>
      </c>
      <c r="C1508" s="2">
        <v>1.87</v>
      </c>
      <c r="D1508" s="2">
        <v>1.87</v>
      </c>
      <c r="E1508" s="2">
        <v>208088</v>
      </c>
      <c r="F1508" s="2">
        <v>1.8526</v>
      </c>
      <c r="G1508" s="2">
        <v>385503.82880000002</v>
      </c>
      <c r="H1508" s="6">
        <f t="shared" si="23"/>
        <v>1.630434782608697E-2</v>
      </c>
      <c r="I1508" s="4"/>
      <c r="J1508" s="4"/>
      <c r="K1508" s="4"/>
    </row>
    <row r="1509" spans="2:11" ht="13.5" x14ac:dyDescent="0.35">
      <c r="B1509" s="3">
        <v>44204</v>
      </c>
      <c r="C1509" s="2">
        <v>1.91</v>
      </c>
      <c r="D1509" s="2">
        <v>1.91</v>
      </c>
      <c r="E1509" s="2">
        <v>165911</v>
      </c>
      <c r="F1509" s="2">
        <v>1.8891</v>
      </c>
      <c r="G1509" s="2">
        <v>313422.47009999998</v>
      </c>
      <c r="H1509" s="6">
        <f t="shared" si="23"/>
        <v>2.13903743315507E-2</v>
      </c>
      <c r="I1509" s="4"/>
      <c r="J1509" s="4"/>
      <c r="K1509" s="4"/>
    </row>
    <row r="1510" spans="2:11" ht="13.5" x14ac:dyDescent="0.35">
      <c r="B1510" s="3">
        <v>44207</v>
      </c>
      <c r="C1510" s="2">
        <v>1.91</v>
      </c>
      <c r="D1510" s="2">
        <v>1.91</v>
      </c>
      <c r="E1510" s="2">
        <v>164540</v>
      </c>
      <c r="F1510" s="2">
        <v>1.9053</v>
      </c>
      <c r="G1510" s="2">
        <v>313498.06199999998</v>
      </c>
      <c r="H1510" s="6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1.9</v>
      </c>
      <c r="D1511" s="2">
        <v>1.9</v>
      </c>
      <c r="E1511" s="2">
        <v>119668</v>
      </c>
      <c r="F1511" s="2">
        <v>1.9111</v>
      </c>
      <c r="G1511" s="2">
        <v>228697.5148</v>
      </c>
      <c r="H1511" s="6">
        <f t="shared" si="23"/>
        <v>-5.2356020942408424E-3</v>
      </c>
      <c r="I1511" s="4"/>
      <c r="J1511" s="4"/>
      <c r="K1511" s="4"/>
    </row>
    <row r="1512" spans="2:11" ht="13.5" x14ac:dyDescent="0.35">
      <c r="B1512" s="3">
        <v>44209</v>
      </c>
      <c r="C1512" s="2">
        <v>1.86</v>
      </c>
      <c r="D1512" s="2">
        <v>1.86</v>
      </c>
      <c r="E1512" s="2">
        <v>106842</v>
      </c>
      <c r="F1512" s="2">
        <v>1.8809</v>
      </c>
      <c r="G1512" s="2">
        <v>200959.11780000001</v>
      </c>
      <c r="H1512" s="6">
        <f t="shared" si="23"/>
        <v>-2.1052631578947271E-2</v>
      </c>
      <c r="I1512" s="4"/>
      <c r="J1512" s="4"/>
      <c r="K1512" s="4"/>
    </row>
    <row r="1513" spans="2:11" ht="13.5" x14ac:dyDescent="0.35">
      <c r="B1513" s="3">
        <v>44211</v>
      </c>
      <c r="C1513" s="2">
        <v>1.88</v>
      </c>
      <c r="D1513" s="2">
        <v>1.88</v>
      </c>
      <c r="E1513" s="2">
        <v>13545</v>
      </c>
      <c r="F1513" s="2">
        <v>1.8747</v>
      </c>
      <c r="G1513" s="2">
        <v>25392.8115</v>
      </c>
      <c r="H1513" s="6">
        <f t="shared" si="23"/>
        <v>1.0752688172042901E-2</v>
      </c>
      <c r="I1513" s="4"/>
      <c r="J1513" s="4"/>
      <c r="K1513" s="4"/>
    </row>
    <row r="1514" spans="2:11" ht="13.5" x14ac:dyDescent="0.35">
      <c r="B1514" s="3">
        <v>44214</v>
      </c>
      <c r="C1514" s="2">
        <v>1.86</v>
      </c>
      <c r="D1514" s="2">
        <v>1.86</v>
      </c>
      <c r="E1514" s="2">
        <v>101176</v>
      </c>
      <c r="F1514" s="2">
        <v>1.8554999999999999</v>
      </c>
      <c r="G1514" s="2">
        <v>187732.068</v>
      </c>
      <c r="H1514" s="6">
        <f t="shared" si="23"/>
        <v>-1.0638297872340318E-2</v>
      </c>
      <c r="I1514" s="4"/>
      <c r="J1514" s="4"/>
      <c r="K1514" s="4"/>
    </row>
    <row r="1515" spans="2:11" ht="13.5" x14ac:dyDescent="0.35">
      <c r="B1515" s="3">
        <v>44215</v>
      </c>
      <c r="C1515" s="2">
        <v>1.89</v>
      </c>
      <c r="D1515" s="2">
        <v>1.89</v>
      </c>
      <c r="E1515" s="2">
        <v>89515</v>
      </c>
      <c r="F1515" s="2">
        <v>1.8736999999999999</v>
      </c>
      <c r="G1515" s="2">
        <v>167724.2555</v>
      </c>
      <c r="H1515" s="6">
        <f t="shared" si="23"/>
        <v>1.6129032258064412E-2</v>
      </c>
      <c r="I1515" s="4"/>
      <c r="J1515" s="4"/>
      <c r="K1515" s="4"/>
    </row>
    <row r="1516" spans="2:11" ht="13.5" x14ac:dyDescent="0.35">
      <c r="B1516" s="3">
        <v>44216</v>
      </c>
      <c r="C1516" s="2">
        <v>1.9</v>
      </c>
      <c r="D1516" s="2">
        <v>1.9</v>
      </c>
      <c r="E1516" s="2">
        <v>62931</v>
      </c>
      <c r="F1516" s="2">
        <v>1.8948</v>
      </c>
      <c r="G1516" s="2">
        <v>119241.6588</v>
      </c>
      <c r="H1516" s="6">
        <f t="shared" si="23"/>
        <v>5.2910052910052959E-3</v>
      </c>
      <c r="I1516" s="4"/>
      <c r="J1516" s="4"/>
      <c r="K1516" s="4"/>
    </row>
    <row r="1517" spans="2:11" ht="13.5" x14ac:dyDescent="0.35">
      <c r="B1517" s="3">
        <v>44217</v>
      </c>
      <c r="C1517" s="2">
        <v>1.9</v>
      </c>
      <c r="D1517" s="2">
        <v>1.9</v>
      </c>
      <c r="E1517" s="2">
        <v>100239</v>
      </c>
      <c r="F1517" s="2">
        <v>1.8987000000000001</v>
      </c>
      <c r="G1517" s="2">
        <v>190323.7893</v>
      </c>
      <c r="H1517" s="6">
        <f t="shared" si="23"/>
        <v>0</v>
      </c>
      <c r="I1517" s="4"/>
      <c r="J1517" s="4"/>
      <c r="K1517" s="4"/>
    </row>
    <row r="1518" spans="2:11" ht="13.5" x14ac:dyDescent="0.35">
      <c r="B1518" s="3">
        <v>44218</v>
      </c>
      <c r="C1518" s="2">
        <v>1.91</v>
      </c>
      <c r="D1518" s="2">
        <v>1.91</v>
      </c>
      <c r="E1518" s="2">
        <v>39412</v>
      </c>
      <c r="F1518" s="2">
        <v>1.9023000000000001</v>
      </c>
      <c r="G1518" s="2">
        <v>74973.4476</v>
      </c>
      <c r="H1518" s="6">
        <f t="shared" si="23"/>
        <v>5.2631578947368472E-3</v>
      </c>
      <c r="I1518" s="4"/>
      <c r="J1518" s="4"/>
      <c r="K1518" s="4"/>
    </row>
    <row r="1519" spans="2:11" ht="13.5" x14ac:dyDescent="0.35">
      <c r="B1519" s="3">
        <v>44221</v>
      </c>
      <c r="C1519" s="2">
        <v>1.91</v>
      </c>
      <c r="D1519" s="2">
        <v>1.91</v>
      </c>
      <c r="E1519" s="2">
        <v>97333</v>
      </c>
      <c r="F1519" s="2">
        <v>1.8997999999999999</v>
      </c>
      <c r="G1519" s="2">
        <v>184913.2334</v>
      </c>
      <c r="H1519" s="6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1.89</v>
      </c>
      <c r="D1520" s="2">
        <v>1.89</v>
      </c>
      <c r="E1520" s="2">
        <v>31337</v>
      </c>
      <c r="F1520" s="2">
        <v>1.8866000000000001</v>
      </c>
      <c r="G1520" s="2">
        <v>59120.3842</v>
      </c>
      <c r="H1520" s="6">
        <f t="shared" si="23"/>
        <v>-1.0471204188481685E-2</v>
      </c>
      <c r="I1520" s="4"/>
      <c r="J1520" s="4"/>
      <c r="K1520" s="4"/>
    </row>
    <row r="1521" spans="2:11" ht="13.5" x14ac:dyDescent="0.35">
      <c r="B1521" s="3">
        <v>44223</v>
      </c>
      <c r="C1521" s="2">
        <v>1.88</v>
      </c>
      <c r="D1521" s="2">
        <v>1.88</v>
      </c>
      <c r="E1521" s="2">
        <v>135767</v>
      </c>
      <c r="F1521" s="2">
        <v>1.8857999999999999</v>
      </c>
      <c r="G1521" s="2">
        <v>256029.4086</v>
      </c>
      <c r="H1521" s="6">
        <f t="shared" si="23"/>
        <v>-5.2910052910052959E-3</v>
      </c>
      <c r="I1521" s="4"/>
      <c r="J1521" s="4"/>
      <c r="K1521" s="4"/>
    </row>
    <row r="1522" spans="2:11" ht="13.5" x14ac:dyDescent="0.35">
      <c r="B1522" s="3">
        <v>44224</v>
      </c>
      <c r="C1522" s="2">
        <v>1.87</v>
      </c>
      <c r="D1522" s="2">
        <v>1.87</v>
      </c>
      <c r="E1522" s="2">
        <v>97267</v>
      </c>
      <c r="F1522" s="2">
        <v>1.8723000000000001</v>
      </c>
      <c r="G1522" s="2">
        <v>182113.00409999999</v>
      </c>
      <c r="H1522" s="6">
        <f t="shared" si="23"/>
        <v>-5.3191489361700999E-3</v>
      </c>
      <c r="I1522" s="4"/>
      <c r="J1522" s="4"/>
      <c r="K1522" s="4"/>
    </row>
    <row r="1523" spans="2:11" ht="13.5" x14ac:dyDescent="0.35">
      <c r="B1523" s="3">
        <v>44225</v>
      </c>
      <c r="C1523" s="2">
        <v>1.88</v>
      </c>
      <c r="D1523" s="2">
        <v>1.88</v>
      </c>
      <c r="E1523" s="2">
        <v>32617</v>
      </c>
      <c r="F1523" s="2">
        <v>1.8725000000000001</v>
      </c>
      <c r="G1523" s="2">
        <v>61075.332499999997</v>
      </c>
      <c r="H1523" s="6">
        <f t="shared" si="23"/>
        <v>5.3475935828875866E-3</v>
      </c>
      <c r="I1523" s="4"/>
      <c r="J1523" s="4"/>
      <c r="K1523" s="4"/>
    </row>
    <row r="1524" spans="2:11" ht="13.5" x14ac:dyDescent="0.35">
      <c r="B1524" s="3">
        <v>44228</v>
      </c>
      <c r="C1524" s="2">
        <v>1.87</v>
      </c>
      <c r="D1524" s="2">
        <v>1.87</v>
      </c>
      <c r="E1524" s="2">
        <v>61930</v>
      </c>
      <c r="F1524" s="2">
        <v>1.8743000000000001</v>
      </c>
      <c r="G1524" s="2">
        <v>116075.399</v>
      </c>
      <c r="H1524" s="6">
        <f t="shared" si="23"/>
        <v>-5.3191489361700999E-3</v>
      </c>
      <c r="I1524" s="4"/>
      <c r="J1524" s="4"/>
      <c r="K1524" s="4"/>
    </row>
    <row r="1525" spans="2:11" ht="13.5" x14ac:dyDescent="0.35">
      <c r="B1525" s="3">
        <v>44229</v>
      </c>
      <c r="C1525" s="2">
        <v>1.87</v>
      </c>
      <c r="D1525" s="2">
        <v>1.87</v>
      </c>
      <c r="E1525" s="2">
        <v>97052</v>
      </c>
      <c r="F1525" s="2">
        <v>1.8643000000000001</v>
      </c>
      <c r="G1525" s="2">
        <v>180934.0436</v>
      </c>
      <c r="H1525" s="6">
        <f t="shared" si="23"/>
        <v>0</v>
      </c>
      <c r="I1525" s="4"/>
      <c r="J1525" s="4"/>
      <c r="K1525" s="4"/>
    </row>
    <row r="1526" spans="2:11" ht="13.5" x14ac:dyDescent="0.35">
      <c r="B1526" s="3">
        <v>44230</v>
      </c>
      <c r="C1526" s="2">
        <v>1.86</v>
      </c>
      <c r="D1526" s="2">
        <v>1.86</v>
      </c>
      <c r="E1526" s="2">
        <v>80687</v>
      </c>
      <c r="F1526" s="2">
        <v>1.851</v>
      </c>
      <c r="G1526" s="2">
        <v>149351.63699999999</v>
      </c>
      <c r="H1526" s="6">
        <f t="shared" si="23"/>
        <v>-5.3475935828877046E-3</v>
      </c>
      <c r="I1526" s="4"/>
      <c r="J1526" s="4"/>
      <c r="K1526" s="4"/>
    </row>
    <row r="1527" spans="2:11" ht="13.5" x14ac:dyDescent="0.35">
      <c r="B1527" s="3">
        <v>44231</v>
      </c>
      <c r="C1527" s="2">
        <v>1.84</v>
      </c>
      <c r="D1527" s="2">
        <v>1.84</v>
      </c>
      <c r="E1527" s="2">
        <v>94646</v>
      </c>
      <c r="F1527" s="2">
        <v>1.8585</v>
      </c>
      <c r="G1527" s="2">
        <v>175899.59099999999</v>
      </c>
      <c r="H1527" s="6">
        <f t="shared" si="23"/>
        <v>-1.075268817204302E-2</v>
      </c>
      <c r="I1527" s="4"/>
      <c r="J1527" s="4"/>
      <c r="K1527" s="4"/>
    </row>
    <row r="1528" spans="2:11" ht="13.5" x14ac:dyDescent="0.35">
      <c r="B1528" s="3">
        <v>44232</v>
      </c>
      <c r="C1528" s="2">
        <v>1.86</v>
      </c>
      <c r="D1528" s="2">
        <v>1.86</v>
      </c>
      <c r="E1528" s="2">
        <v>18055</v>
      </c>
      <c r="F1528" s="2">
        <v>1.8572</v>
      </c>
      <c r="G1528" s="2">
        <v>33531.745999999999</v>
      </c>
      <c r="H1528" s="6">
        <f t="shared" si="23"/>
        <v>1.0869565217391313E-2</v>
      </c>
      <c r="I1528" s="4"/>
      <c r="J1528" s="4"/>
      <c r="K1528" s="4"/>
    </row>
    <row r="1529" spans="2:11" ht="13.5" x14ac:dyDescent="0.35">
      <c r="B1529" s="3">
        <v>44235</v>
      </c>
      <c r="C1529" s="2">
        <v>1.88</v>
      </c>
      <c r="D1529" s="2">
        <v>1.88</v>
      </c>
      <c r="E1529" s="2">
        <v>138133</v>
      </c>
      <c r="F1529" s="2">
        <v>1.8833</v>
      </c>
      <c r="G1529" s="2">
        <v>260145.87890000001</v>
      </c>
      <c r="H1529" s="6">
        <f t="shared" si="23"/>
        <v>1.0752688172042901E-2</v>
      </c>
      <c r="I1529" s="4"/>
      <c r="J1529" s="4"/>
      <c r="K1529" s="4"/>
    </row>
    <row r="1530" spans="2:11" ht="13.5" x14ac:dyDescent="0.35">
      <c r="B1530" s="3">
        <v>44236</v>
      </c>
      <c r="C1530" s="2">
        <v>1.89</v>
      </c>
      <c r="D1530" s="2">
        <v>1.89</v>
      </c>
      <c r="E1530" s="2">
        <v>112645</v>
      </c>
      <c r="F1530" s="2">
        <v>1.8736999999999999</v>
      </c>
      <c r="G1530" s="2">
        <v>211062.93650000001</v>
      </c>
      <c r="H1530" s="6">
        <f t="shared" si="23"/>
        <v>5.3191489361702178E-3</v>
      </c>
      <c r="I1530" s="4"/>
      <c r="J1530" s="4"/>
      <c r="K1530" s="4"/>
    </row>
    <row r="1531" spans="2:11" ht="13.5" x14ac:dyDescent="0.35">
      <c r="B1531" s="3">
        <v>44237</v>
      </c>
      <c r="C1531" s="2">
        <v>1.91</v>
      </c>
      <c r="D1531" s="2">
        <v>1.91</v>
      </c>
      <c r="E1531" s="2">
        <v>204196</v>
      </c>
      <c r="F1531" s="2">
        <v>1.9026000000000001</v>
      </c>
      <c r="G1531" s="2">
        <v>388503.30959999998</v>
      </c>
      <c r="H1531" s="6">
        <f t="shared" si="23"/>
        <v>1.0582010582010592E-2</v>
      </c>
      <c r="I1531" s="4"/>
      <c r="J1531" s="4"/>
      <c r="K1531" s="4"/>
    </row>
    <row r="1532" spans="2:11" ht="13.5" x14ac:dyDescent="0.35">
      <c r="B1532" s="3">
        <v>44238</v>
      </c>
      <c r="C1532" s="2">
        <v>1.91</v>
      </c>
      <c r="D1532" s="2">
        <v>1.91</v>
      </c>
      <c r="E1532" s="2">
        <v>1012763</v>
      </c>
      <c r="F1532" s="2">
        <v>1.8834</v>
      </c>
      <c r="G1532" s="2">
        <v>1907437.8341999999</v>
      </c>
      <c r="H1532" s="6">
        <f t="shared" si="23"/>
        <v>0</v>
      </c>
      <c r="I1532" s="4"/>
      <c r="J1532" s="4"/>
      <c r="K1532" s="4"/>
    </row>
    <row r="1533" spans="2:11" ht="13.5" x14ac:dyDescent="0.35">
      <c r="B1533" s="3">
        <v>44239</v>
      </c>
      <c r="C1533" s="2">
        <v>1.91</v>
      </c>
      <c r="D1533" s="2">
        <v>1.91</v>
      </c>
      <c r="E1533" s="2">
        <v>84915</v>
      </c>
      <c r="F1533" s="2">
        <v>1.9177</v>
      </c>
      <c r="G1533" s="2">
        <v>162841.49549999999</v>
      </c>
      <c r="H1533" s="6">
        <f t="shared" si="23"/>
        <v>0</v>
      </c>
      <c r="I1533" s="4"/>
      <c r="J1533" s="4"/>
      <c r="K1533" s="4"/>
    </row>
    <row r="1534" spans="2:11" ht="13.5" x14ac:dyDescent="0.35">
      <c r="B1534" s="3">
        <v>44242</v>
      </c>
      <c r="C1534" s="2">
        <v>1.94</v>
      </c>
      <c r="D1534" s="2">
        <v>1.94</v>
      </c>
      <c r="E1534" s="2">
        <v>257653</v>
      </c>
      <c r="F1534" s="2">
        <v>1.9349000000000001</v>
      </c>
      <c r="G1534" s="2">
        <v>498532.78970000002</v>
      </c>
      <c r="H1534" s="6">
        <f t="shared" si="23"/>
        <v>1.5706806282722526E-2</v>
      </c>
      <c r="I1534" s="4"/>
      <c r="J1534" s="4"/>
      <c r="K1534" s="4"/>
    </row>
    <row r="1535" spans="2:11" ht="13.5" x14ac:dyDescent="0.35">
      <c r="B1535" s="3">
        <v>44243</v>
      </c>
      <c r="C1535" s="2">
        <v>1.97</v>
      </c>
      <c r="D1535" s="2">
        <v>1.97</v>
      </c>
      <c r="E1535" s="2">
        <v>332624</v>
      </c>
      <c r="F1535" s="2">
        <v>1.9662999999999999</v>
      </c>
      <c r="G1535" s="2">
        <v>654038.57120000001</v>
      </c>
      <c r="H1535" s="6">
        <f t="shared" si="23"/>
        <v>1.546391752577321E-2</v>
      </c>
      <c r="I1535" s="4"/>
      <c r="J1535" s="4"/>
      <c r="K1535" s="4"/>
    </row>
    <row r="1536" spans="2:11" ht="13.5" x14ac:dyDescent="0.35">
      <c r="B1536" s="3">
        <v>44244</v>
      </c>
      <c r="C1536" s="2">
        <v>1.93</v>
      </c>
      <c r="D1536" s="2">
        <v>1.93</v>
      </c>
      <c r="E1536" s="2">
        <v>88639</v>
      </c>
      <c r="F1536" s="2">
        <v>1.9330000000000001</v>
      </c>
      <c r="G1536" s="2">
        <v>171339.18700000001</v>
      </c>
      <c r="H1536" s="6">
        <f t="shared" si="23"/>
        <v>-2.0304568527918801E-2</v>
      </c>
      <c r="I1536" s="4"/>
      <c r="J1536" s="4"/>
      <c r="K1536" s="4"/>
    </row>
    <row r="1537" spans="2:11" ht="13.5" x14ac:dyDescent="0.35">
      <c r="B1537" s="3">
        <v>44245</v>
      </c>
      <c r="C1537" s="2">
        <v>1.94</v>
      </c>
      <c r="D1537" s="2">
        <v>1.94</v>
      </c>
      <c r="E1537" s="2">
        <v>58997</v>
      </c>
      <c r="F1537" s="2">
        <v>1.9349000000000001</v>
      </c>
      <c r="G1537" s="2">
        <v>114153.2953</v>
      </c>
      <c r="H1537" s="6">
        <f t="shared" si="23"/>
        <v>5.1813471502590719E-3</v>
      </c>
      <c r="I1537" s="4"/>
      <c r="J1537" s="4"/>
      <c r="K1537" s="4"/>
    </row>
    <row r="1538" spans="2:11" ht="13.5" x14ac:dyDescent="0.35">
      <c r="B1538" s="3">
        <v>44246</v>
      </c>
      <c r="C1538" s="2">
        <v>1.96</v>
      </c>
      <c r="D1538" s="2">
        <v>1.96</v>
      </c>
      <c r="E1538" s="2">
        <v>196175</v>
      </c>
      <c r="F1538" s="2">
        <v>1.9581</v>
      </c>
      <c r="G1538" s="2">
        <v>384130.26750000002</v>
      </c>
      <c r="H1538" s="6">
        <f t="shared" si="23"/>
        <v>1.0309278350515474E-2</v>
      </c>
      <c r="I1538" s="4"/>
      <c r="J1538" s="4"/>
      <c r="K1538" s="4"/>
    </row>
    <row r="1539" spans="2:11" ht="13.5" x14ac:dyDescent="0.35">
      <c r="B1539" s="3">
        <v>44249</v>
      </c>
      <c r="C1539" s="2">
        <v>1.94</v>
      </c>
      <c r="D1539" s="2">
        <v>1.94</v>
      </c>
      <c r="E1539" s="2">
        <v>118204</v>
      </c>
      <c r="F1539" s="2">
        <v>1.9494</v>
      </c>
      <c r="G1539" s="2">
        <v>230426.87760000001</v>
      </c>
      <c r="H1539" s="6">
        <f t="shared" si="23"/>
        <v>-1.0204081632653071E-2</v>
      </c>
      <c r="I1539" s="4"/>
      <c r="J1539" s="4"/>
      <c r="K1539" s="4"/>
    </row>
    <row r="1540" spans="2:11" ht="13.5" x14ac:dyDescent="0.35">
      <c r="B1540" s="3">
        <v>44250</v>
      </c>
      <c r="C1540" s="2">
        <v>1.95</v>
      </c>
      <c r="D1540" s="2">
        <v>1.95</v>
      </c>
      <c r="E1540" s="2">
        <v>70757</v>
      </c>
      <c r="F1540" s="2">
        <v>1.9362999999999999</v>
      </c>
      <c r="G1540" s="2">
        <v>137006.77910000001</v>
      </c>
      <c r="H1540" s="6">
        <f t="shared" si="23"/>
        <v>5.1546391752577371E-3</v>
      </c>
      <c r="I1540" s="4"/>
      <c r="J1540" s="4"/>
      <c r="K1540" s="4"/>
    </row>
    <row r="1541" spans="2:11" ht="13.5" x14ac:dyDescent="0.35">
      <c r="B1541" s="3">
        <v>44251</v>
      </c>
      <c r="C1541" s="2">
        <v>1.93</v>
      </c>
      <c r="D1541" s="2">
        <v>1.93</v>
      </c>
      <c r="E1541" s="2">
        <v>82547</v>
      </c>
      <c r="F1541" s="2">
        <v>1.9328000000000001</v>
      </c>
      <c r="G1541" s="2">
        <v>159546.84160000001</v>
      </c>
      <c r="H1541" s="6">
        <f t="shared" si="23"/>
        <v>-1.0256410256410265E-2</v>
      </c>
      <c r="I1541" s="4"/>
      <c r="J1541" s="4"/>
      <c r="K1541" s="4"/>
    </row>
    <row r="1542" spans="2:11" ht="13.5" x14ac:dyDescent="0.35">
      <c r="B1542" s="3">
        <v>44252</v>
      </c>
      <c r="C1542" s="2">
        <v>1.93</v>
      </c>
      <c r="D1542" s="2">
        <v>1.93</v>
      </c>
      <c r="E1542" s="2">
        <v>59128</v>
      </c>
      <c r="F1542" s="2">
        <v>1.9276</v>
      </c>
      <c r="G1542" s="2">
        <v>113975.13280000001</v>
      </c>
      <c r="H1542" s="6">
        <f t="shared" si="23"/>
        <v>0</v>
      </c>
      <c r="I1542" s="4"/>
      <c r="J1542" s="4"/>
      <c r="K1542" s="4"/>
    </row>
    <row r="1543" spans="2:11" ht="13.5" x14ac:dyDescent="0.35">
      <c r="B1543" s="3">
        <v>44253</v>
      </c>
      <c r="C1543" s="2">
        <v>1.93</v>
      </c>
      <c r="D1543" s="2">
        <v>1.93</v>
      </c>
      <c r="E1543" s="2">
        <v>29316</v>
      </c>
      <c r="F1543" s="2">
        <v>1.9251</v>
      </c>
      <c r="G1543" s="2">
        <v>56436.231599999999</v>
      </c>
      <c r="H1543" s="6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1.93</v>
      </c>
      <c r="D1544" s="2">
        <v>1.93</v>
      </c>
      <c r="E1544" s="2">
        <v>42885</v>
      </c>
      <c r="F1544" s="2">
        <v>1.9219999999999999</v>
      </c>
      <c r="G1544" s="2">
        <v>82424.97</v>
      </c>
      <c r="H1544" s="6">
        <f t="shared" si="24"/>
        <v>0</v>
      </c>
      <c r="I1544" s="4"/>
      <c r="J1544" s="4"/>
      <c r="K1544" s="4"/>
    </row>
    <row r="1545" spans="2:11" ht="13.5" x14ac:dyDescent="0.35">
      <c r="B1545" s="3">
        <v>44257</v>
      </c>
      <c r="C1545" s="2">
        <v>1.96</v>
      </c>
      <c r="D1545" s="2">
        <v>1.96</v>
      </c>
      <c r="E1545" s="2">
        <v>94111</v>
      </c>
      <c r="F1545" s="2">
        <v>1.9427000000000001</v>
      </c>
      <c r="G1545" s="2">
        <v>182829.43969999999</v>
      </c>
      <c r="H1545" s="6">
        <f t="shared" si="24"/>
        <v>1.5544041450777216E-2</v>
      </c>
      <c r="I1545" s="4"/>
      <c r="J1545" s="4"/>
      <c r="K1545" s="4"/>
    </row>
    <row r="1546" spans="2:11" ht="13.5" x14ac:dyDescent="0.35">
      <c r="B1546" s="3">
        <v>44258</v>
      </c>
      <c r="C1546" s="2">
        <v>1.97</v>
      </c>
      <c r="D1546" s="2">
        <v>1.97</v>
      </c>
      <c r="E1546" s="2">
        <v>51725</v>
      </c>
      <c r="F1546" s="2">
        <v>1.9545999999999999</v>
      </c>
      <c r="G1546" s="2">
        <v>101101.685</v>
      </c>
      <c r="H1546" s="6">
        <f t="shared" si="24"/>
        <v>5.1020408163265354E-3</v>
      </c>
      <c r="I1546" s="4"/>
      <c r="J1546" s="4"/>
      <c r="K1546" s="4"/>
    </row>
    <row r="1547" spans="2:11" ht="13.5" x14ac:dyDescent="0.35">
      <c r="B1547" s="3">
        <v>44259</v>
      </c>
      <c r="C1547" s="2">
        <v>1.97</v>
      </c>
      <c r="D1547" s="2">
        <v>1.97</v>
      </c>
      <c r="E1547" s="2">
        <v>126145</v>
      </c>
      <c r="F1547" s="2">
        <v>1.9651000000000001</v>
      </c>
      <c r="G1547" s="2">
        <v>247887.53950000001</v>
      </c>
      <c r="H1547" s="6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2.0299999999999998</v>
      </c>
      <c r="D1548" s="2">
        <v>2.0299999999999998</v>
      </c>
      <c r="E1548" s="2">
        <v>560035</v>
      </c>
      <c r="F1548" s="2">
        <v>1.9983</v>
      </c>
      <c r="G1548" s="2">
        <v>1119117.9405</v>
      </c>
      <c r="H1548" s="6">
        <f t="shared" si="24"/>
        <v>3.0456852791878087E-2</v>
      </c>
      <c r="I1548" s="4"/>
      <c r="J1548" s="4"/>
      <c r="K1548" s="4"/>
    </row>
    <row r="1549" spans="2:11" ht="13.5" x14ac:dyDescent="0.35">
      <c r="B1549" s="3">
        <v>44263</v>
      </c>
      <c r="C1549" s="2">
        <v>2.08</v>
      </c>
      <c r="D1549" s="2">
        <v>2.08</v>
      </c>
      <c r="E1549" s="2">
        <v>512090</v>
      </c>
      <c r="F1549" s="2">
        <v>2.0794999999999999</v>
      </c>
      <c r="G1549" s="2">
        <v>1064891.155</v>
      </c>
      <c r="H1549" s="6">
        <f t="shared" si="24"/>
        <v>2.4630541871921315E-2</v>
      </c>
      <c r="I1549" s="4"/>
      <c r="J1549" s="4"/>
      <c r="K1549" s="4"/>
    </row>
    <row r="1550" spans="2:11" ht="13.5" x14ac:dyDescent="0.35">
      <c r="B1550" s="3">
        <v>44264</v>
      </c>
      <c r="C1550" s="2">
        <v>2.06</v>
      </c>
      <c r="D1550" s="2">
        <v>2.06</v>
      </c>
      <c r="E1550" s="2">
        <v>230271</v>
      </c>
      <c r="F1550" s="2">
        <v>2.0541</v>
      </c>
      <c r="G1550" s="2">
        <v>472999.66110000003</v>
      </c>
      <c r="H1550" s="6">
        <f t="shared" si="24"/>
        <v>-9.6153846153846229E-3</v>
      </c>
      <c r="I1550" s="4"/>
      <c r="J1550" s="4"/>
      <c r="K1550" s="4"/>
    </row>
    <row r="1551" spans="2:11" ht="13.5" x14ac:dyDescent="0.35">
      <c r="B1551" s="3">
        <v>44265</v>
      </c>
      <c r="C1551" s="2">
        <v>2.0299999999999998</v>
      </c>
      <c r="D1551" s="2">
        <v>2.0299999999999998</v>
      </c>
      <c r="E1551" s="2">
        <v>204080</v>
      </c>
      <c r="F1551" s="2">
        <v>2.0244</v>
      </c>
      <c r="G1551" s="2">
        <v>413139.55200000003</v>
      </c>
      <c r="H1551" s="6">
        <f t="shared" si="24"/>
        <v>-1.4563106796116625E-2</v>
      </c>
      <c r="I1551" s="4"/>
      <c r="J1551" s="4"/>
      <c r="K1551" s="4"/>
    </row>
    <row r="1552" spans="2:11" ht="13.5" x14ac:dyDescent="0.35">
      <c r="B1552" s="3">
        <v>44266</v>
      </c>
      <c r="C1552" s="2">
        <v>2.0099999999999998</v>
      </c>
      <c r="D1552" s="2">
        <v>2.0099999999999998</v>
      </c>
      <c r="E1552" s="2">
        <v>134825</v>
      </c>
      <c r="F1552" s="2">
        <v>2.0063</v>
      </c>
      <c r="G1552" s="2">
        <v>270499.39750000002</v>
      </c>
      <c r="H1552" s="6">
        <f t="shared" si="24"/>
        <v>-9.8522167487684834E-3</v>
      </c>
      <c r="I1552" s="4"/>
      <c r="J1552" s="4"/>
      <c r="K1552" s="4"/>
    </row>
    <row r="1553" spans="2:11" ht="13.5" x14ac:dyDescent="0.35">
      <c r="B1553" s="3">
        <v>44267</v>
      </c>
      <c r="C1553" s="2">
        <v>2.04</v>
      </c>
      <c r="D1553" s="2">
        <v>2.04</v>
      </c>
      <c r="E1553" s="2">
        <v>68710</v>
      </c>
      <c r="F1553" s="2">
        <v>2.0409000000000002</v>
      </c>
      <c r="G1553" s="2">
        <v>140230.239</v>
      </c>
      <c r="H1553" s="6">
        <f t="shared" si="24"/>
        <v>1.4925373134328483E-2</v>
      </c>
      <c r="I1553" s="4"/>
      <c r="J1553" s="4"/>
      <c r="K1553" s="4"/>
    </row>
    <row r="1554" spans="2:11" ht="13.5" x14ac:dyDescent="0.35">
      <c r="B1554" s="3">
        <v>44270</v>
      </c>
      <c r="C1554" s="2">
        <v>2.0699999999999998</v>
      </c>
      <c r="D1554" s="2">
        <v>2.0699999999999998</v>
      </c>
      <c r="E1554" s="2">
        <v>268006</v>
      </c>
      <c r="F1554" s="2">
        <v>2.0642999999999998</v>
      </c>
      <c r="G1554" s="2">
        <v>553244.78579999995</v>
      </c>
      <c r="H1554" s="6">
        <f t="shared" si="24"/>
        <v>1.4705882352941081E-2</v>
      </c>
      <c r="I1554" s="4"/>
      <c r="J1554" s="4"/>
      <c r="K1554" s="4"/>
    </row>
    <row r="1555" spans="2:11" ht="13.5" x14ac:dyDescent="0.35">
      <c r="B1555" s="3">
        <v>44271</v>
      </c>
      <c r="C1555" s="2">
        <v>2.08</v>
      </c>
      <c r="D1555" s="2">
        <v>2.08</v>
      </c>
      <c r="E1555" s="2">
        <v>242112</v>
      </c>
      <c r="F1555" s="2">
        <v>2.0878000000000001</v>
      </c>
      <c r="G1555" s="2">
        <v>505481.43359999999</v>
      </c>
      <c r="H1555" s="6">
        <f t="shared" si="24"/>
        <v>4.8309178743962469E-3</v>
      </c>
      <c r="I1555" s="4"/>
      <c r="J1555" s="4"/>
      <c r="K1555" s="4"/>
    </row>
    <row r="1556" spans="2:11" ht="13.5" x14ac:dyDescent="0.35">
      <c r="B1556" s="3">
        <v>44272</v>
      </c>
      <c r="C1556" s="2">
        <v>2.0699999999999998</v>
      </c>
      <c r="D1556" s="2">
        <v>2.0699999999999998</v>
      </c>
      <c r="E1556" s="2">
        <v>64259</v>
      </c>
      <c r="F1556" s="2">
        <v>2.0693999999999999</v>
      </c>
      <c r="G1556" s="2">
        <v>132977.57459999999</v>
      </c>
      <c r="H1556" s="6">
        <f t="shared" si="24"/>
        <v>-4.807692307692419E-3</v>
      </c>
      <c r="I1556" s="4"/>
      <c r="J1556" s="4"/>
      <c r="K1556" s="4"/>
    </row>
    <row r="1557" spans="2:11" ht="13.5" x14ac:dyDescent="0.35">
      <c r="B1557" s="3">
        <v>44273</v>
      </c>
      <c r="C1557" s="2">
        <v>2.0499999999999998</v>
      </c>
      <c r="D1557" s="2">
        <v>2.0499999999999998</v>
      </c>
      <c r="E1557" s="2">
        <v>101935</v>
      </c>
      <c r="F1557" s="2">
        <v>2.0568</v>
      </c>
      <c r="G1557" s="2">
        <v>209659.908</v>
      </c>
      <c r="H1557" s="6">
        <f t="shared" si="24"/>
        <v>-9.6618357487922805E-3</v>
      </c>
      <c r="I1557" s="4"/>
      <c r="J1557" s="4"/>
      <c r="K1557" s="4"/>
    </row>
    <row r="1558" spans="2:11" ht="13.5" x14ac:dyDescent="0.35">
      <c r="B1558" s="3">
        <v>44274</v>
      </c>
      <c r="C1558" s="2">
        <v>2.0099999999999998</v>
      </c>
      <c r="D1558" s="2">
        <v>2.0099999999999998</v>
      </c>
      <c r="E1558" s="2">
        <v>217311</v>
      </c>
      <c r="F1558" s="2">
        <v>2.0350000000000001</v>
      </c>
      <c r="G1558" s="2">
        <v>442227.88500000001</v>
      </c>
      <c r="H1558" s="6">
        <f t="shared" si="24"/>
        <v>-1.9512195121951237E-2</v>
      </c>
      <c r="I1558" s="4"/>
      <c r="J1558" s="4"/>
      <c r="K1558" s="4"/>
    </row>
    <row r="1559" spans="2:11" ht="13.5" x14ac:dyDescent="0.35">
      <c r="B1559" s="3">
        <v>44277</v>
      </c>
      <c r="C1559" s="2">
        <v>2.0499999999999998</v>
      </c>
      <c r="D1559" s="2">
        <v>2.0499999999999998</v>
      </c>
      <c r="E1559" s="2">
        <v>126171</v>
      </c>
      <c r="F1559" s="2">
        <v>2.0007999999999999</v>
      </c>
      <c r="G1559" s="2">
        <v>252442.9368</v>
      </c>
      <c r="H1559" s="6">
        <f t="shared" si="24"/>
        <v>1.9900497512437831E-2</v>
      </c>
      <c r="I1559" s="4"/>
      <c r="J1559" s="4"/>
      <c r="K1559" s="4"/>
    </row>
    <row r="1560" spans="2:11" ht="13.5" x14ac:dyDescent="0.35">
      <c r="B1560" s="3">
        <v>44278</v>
      </c>
      <c r="C1560" s="2">
        <v>2</v>
      </c>
      <c r="D1560" s="2">
        <v>2</v>
      </c>
      <c r="E1560" s="2">
        <v>299061</v>
      </c>
      <c r="F1560" s="2">
        <v>2.0245000000000002</v>
      </c>
      <c r="G1560" s="2">
        <v>605448.99450000003</v>
      </c>
      <c r="H1560" s="6">
        <f t="shared" si="24"/>
        <v>-2.4390243902438939E-2</v>
      </c>
      <c r="I1560" s="4"/>
      <c r="J1560" s="4"/>
      <c r="K1560" s="4"/>
    </row>
    <row r="1561" spans="2:11" ht="13.5" x14ac:dyDescent="0.35">
      <c r="B1561" s="3">
        <v>44279</v>
      </c>
      <c r="C1561" s="2">
        <v>2</v>
      </c>
      <c r="D1561" s="2">
        <v>2</v>
      </c>
      <c r="E1561" s="2">
        <v>87264</v>
      </c>
      <c r="F1561" s="2">
        <v>1.9959</v>
      </c>
      <c r="G1561" s="2">
        <v>174170.2176</v>
      </c>
      <c r="H1561" s="6">
        <f t="shared" si="24"/>
        <v>0</v>
      </c>
      <c r="I1561" s="4"/>
      <c r="J1561" s="4"/>
      <c r="K1561" s="4"/>
    </row>
    <row r="1562" spans="2:11" ht="13.5" x14ac:dyDescent="0.35">
      <c r="B1562" s="3">
        <v>44280</v>
      </c>
      <c r="C1562" s="2">
        <v>1.99</v>
      </c>
      <c r="D1562" s="2">
        <v>1.99</v>
      </c>
      <c r="E1562" s="2">
        <v>89925</v>
      </c>
      <c r="F1562" s="2">
        <v>1.9884999999999999</v>
      </c>
      <c r="G1562" s="2">
        <v>178815.86249999999</v>
      </c>
      <c r="H1562" s="6">
        <f t="shared" si="24"/>
        <v>-5.0000000000000044E-3</v>
      </c>
      <c r="I1562" s="4"/>
      <c r="J1562" s="4"/>
      <c r="K1562" s="4"/>
    </row>
    <row r="1563" spans="2:11" ht="13.5" x14ac:dyDescent="0.35">
      <c r="B1563" s="3">
        <v>44281</v>
      </c>
      <c r="C1563" s="2">
        <v>2.0099999999999998</v>
      </c>
      <c r="D1563" s="2">
        <v>2.0099999999999998</v>
      </c>
      <c r="E1563" s="2">
        <v>63003</v>
      </c>
      <c r="F1563" s="2">
        <v>2.0028000000000001</v>
      </c>
      <c r="G1563" s="2">
        <v>126182.4084</v>
      </c>
      <c r="H1563" s="6">
        <f t="shared" si="24"/>
        <v>1.0050251256281305E-2</v>
      </c>
      <c r="I1563" s="4"/>
      <c r="J1563" s="4"/>
      <c r="K1563" s="4"/>
    </row>
    <row r="1564" spans="2:11" ht="13.5" x14ac:dyDescent="0.35">
      <c r="B1564" s="3">
        <v>44284</v>
      </c>
      <c r="C1564" s="2">
        <v>2.0499999999999998</v>
      </c>
      <c r="D1564" s="2">
        <v>2.0499999999999998</v>
      </c>
      <c r="E1564" s="2">
        <v>107811</v>
      </c>
      <c r="F1564" s="2">
        <v>2.0167000000000002</v>
      </c>
      <c r="G1564" s="2">
        <v>217422.4437</v>
      </c>
      <c r="H1564" s="6">
        <f t="shared" si="24"/>
        <v>1.9900497512437831E-2</v>
      </c>
      <c r="I1564" s="4"/>
      <c r="J1564" s="4"/>
      <c r="K1564" s="4"/>
    </row>
    <row r="1565" spans="2:11" ht="13.5" x14ac:dyDescent="0.35">
      <c r="B1565" s="3">
        <v>44285</v>
      </c>
      <c r="C1565" s="2">
        <v>2.0299999999999998</v>
      </c>
      <c r="D1565" s="2">
        <v>2.0299999999999998</v>
      </c>
      <c r="E1565" s="2">
        <v>64741</v>
      </c>
      <c r="F1565" s="2">
        <v>2.0451000000000001</v>
      </c>
      <c r="G1565" s="2">
        <v>132401.81909999999</v>
      </c>
      <c r="H1565" s="6">
        <f t="shared" si="24"/>
        <v>-9.7560975609756184E-3</v>
      </c>
      <c r="I1565" s="4"/>
      <c r="J1565" s="4"/>
      <c r="K1565" s="4"/>
    </row>
    <row r="1566" spans="2:11" ht="13.5" x14ac:dyDescent="0.35">
      <c r="B1566" s="3">
        <v>44286</v>
      </c>
      <c r="C1566" s="2">
        <v>2.0099999999999998</v>
      </c>
      <c r="D1566" s="2">
        <v>2.0099999999999998</v>
      </c>
      <c r="E1566" s="2">
        <v>69956</v>
      </c>
      <c r="F1566" s="2">
        <v>2.0152000000000001</v>
      </c>
      <c r="G1566" s="2">
        <v>140975.33119999999</v>
      </c>
      <c r="H1566" s="6">
        <f t="shared" si="24"/>
        <v>-9.8522167487684834E-3</v>
      </c>
      <c r="I1566" s="4"/>
      <c r="J1566" s="4"/>
      <c r="K1566" s="4"/>
    </row>
    <row r="1567" spans="2:11" ht="13.5" x14ac:dyDescent="0.35">
      <c r="B1567" s="3">
        <v>44287</v>
      </c>
      <c r="C1567" s="2">
        <v>2.04</v>
      </c>
      <c r="D1567" s="2">
        <v>2.04</v>
      </c>
      <c r="E1567" s="2">
        <v>125461</v>
      </c>
      <c r="F1567" s="2">
        <v>2.0209000000000001</v>
      </c>
      <c r="G1567" s="2">
        <v>253544.1349</v>
      </c>
      <c r="H1567" s="6">
        <f t="shared" si="24"/>
        <v>1.4925373134328483E-2</v>
      </c>
      <c r="I1567" s="4"/>
      <c r="J1567" s="4"/>
      <c r="K1567" s="4"/>
    </row>
    <row r="1568" spans="2:11" ht="13.5" x14ac:dyDescent="0.35">
      <c r="B1568" s="3">
        <v>44288</v>
      </c>
      <c r="C1568" s="2">
        <v>2.0699999999999998</v>
      </c>
      <c r="D1568" s="2">
        <v>2.0699999999999998</v>
      </c>
      <c r="E1568" s="2">
        <v>176061</v>
      </c>
      <c r="F1568" s="2">
        <v>2.0697999999999999</v>
      </c>
      <c r="G1568" s="2">
        <v>364411.05780000001</v>
      </c>
      <c r="H1568" s="6">
        <f t="shared" si="24"/>
        <v>1.4705882352941081E-2</v>
      </c>
      <c r="I1568" s="4"/>
      <c r="J1568" s="4"/>
      <c r="K1568" s="4"/>
    </row>
    <row r="1569" spans="2:11" ht="13.5" x14ac:dyDescent="0.35">
      <c r="B1569" s="3">
        <v>44291</v>
      </c>
      <c r="C1569" s="2">
        <v>2.0699999999999998</v>
      </c>
      <c r="D1569" s="2">
        <v>2.0699999999999998</v>
      </c>
      <c r="E1569" s="2">
        <v>147917</v>
      </c>
      <c r="F1569" s="2">
        <v>2.0741999999999998</v>
      </c>
      <c r="G1569" s="2">
        <v>306809.44140000001</v>
      </c>
      <c r="H1569" s="6">
        <f t="shared" si="24"/>
        <v>0</v>
      </c>
      <c r="I1569" s="4"/>
      <c r="J1569" s="4"/>
      <c r="K1569" s="4"/>
    </row>
    <row r="1570" spans="2:11" ht="13.5" x14ac:dyDescent="0.35">
      <c r="B1570" s="3">
        <v>44292</v>
      </c>
      <c r="C1570" s="2">
        <v>2.0699999999999998</v>
      </c>
      <c r="D1570" s="2">
        <v>2.0699999999999998</v>
      </c>
      <c r="E1570" s="2">
        <v>223597</v>
      </c>
      <c r="F1570" s="2">
        <v>2.0838000000000001</v>
      </c>
      <c r="G1570" s="2">
        <v>465931.42859999998</v>
      </c>
      <c r="H1570" s="6">
        <f t="shared" si="24"/>
        <v>0</v>
      </c>
      <c r="I1570" s="4"/>
      <c r="J1570" s="4"/>
      <c r="K1570" s="4"/>
    </row>
    <row r="1571" spans="2:11" ht="13.5" x14ac:dyDescent="0.35">
      <c r="B1571" s="3">
        <v>44293</v>
      </c>
      <c r="C1571" s="2">
        <v>2.0699999999999998</v>
      </c>
      <c r="D1571" s="2">
        <v>2.0699999999999998</v>
      </c>
      <c r="E1571" s="2">
        <v>61270</v>
      </c>
      <c r="F1571" s="2">
        <v>2.0724</v>
      </c>
      <c r="G1571" s="2">
        <v>126975.948</v>
      </c>
      <c r="H1571" s="6">
        <f t="shared" si="24"/>
        <v>0</v>
      </c>
      <c r="I1571" s="4"/>
      <c r="J1571" s="4"/>
      <c r="K1571" s="4"/>
    </row>
    <row r="1572" spans="2:11" ht="13.5" x14ac:dyDescent="0.35">
      <c r="B1572" s="3">
        <v>44294</v>
      </c>
      <c r="C1572" s="2">
        <v>2.0699999999999998</v>
      </c>
      <c r="D1572" s="2">
        <v>2.0699999999999998</v>
      </c>
      <c r="E1572" s="2">
        <v>35268</v>
      </c>
      <c r="F1572" s="2">
        <v>2.0726</v>
      </c>
      <c r="G1572" s="2">
        <v>73096.4568</v>
      </c>
      <c r="H1572" s="6">
        <f t="shared" si="24"/>
        <v>0</v>
      </c>
      <c r="I1572" s="4"/>
      <c r="J1572" s="4"/>
      <c r="K1572" s="4"/>
    </row>
    <row r="1573" spans="2:11" ht="13.5" x14ac:dyDescent="0.35">
      <c r="B1573" s="3">
        <v>44298</v>
      </c>
      <c r="C1573" s="2">
        <v>2.09</v>
      </c>
      <c r="D1573" s="2">
        <v>2.09</v>
      </c>
      <c r="E1573" s="2">
        <v>55512</v>
      </c>
      <c r="F1573" s="2">
        <v>2.0806</v>
      </c>
      <c r="G1573" s="2">
        <v>115498.2672</v>
      </c>
      <c r="H1573" s="6">
        <f t="shared" si="24"/>
        <v>9.6618357487922805E-3</v>
      </c>
      <c r="I1573" s="4"/>
      <c r="J1573" s="4"/>
      <c r="K1573" s="4"/>
    </row>
    <row r="1574" spans="2:11" ht="13.5" x14ac:dyDescent="0.35">
      <c r="B1574" s="3">
        <v>44299</v>
      </c>
      <c r="C1574" s="2">
        <v>2.14</v>
      </c>
      <c r="D1574" s="2">
        <v>2.14</v>
      </c>
      <c r="E1574" s="2">
        <v>575368</v>
      </c>
      <c r="F1574" s="2">
        <v>2.1202000000000001</v>
      </c>
      <c r="G1574" s="2">
        <v>1219895.2335999999</v>
      </c>
      <c r="H1574" s="6">
        <f t="shared" si="24"/>
        <v>2.3923444976076683E-2</v>
      </c>
      <c r="I1574" s="4"/>
      <c r="J1574" s="4"/>
      <c r="K1574" s="4"/>
    </row>
    <row r="1575" spans="2:11" ht="13.5" x14ac:dyDescent="0.35">
      <c r="B1575" s="3">
        <v>44300</v>
      </c>
      <c r="C1575" s="2">
        <v>2.16</v>
      </c>
      <c r="D1575" s="2">
        <v>2.16</v>
      </c>
      <c r="E1575" s="2">
        <v>361779</v>
      </c>
      <c r="F1575" s="2">
        <v>2.1827000000000001</v>
      </c>
      <c r="G1575" s="2">
        <v>789655.0233</v>
      </c>
      <c r="H1575" s="6">
        <f t="shared" si="24"/>
        <v>9.3457943925233725E-3</v>
      </c>
      <c r="I1575" s="4"/>
      <c r="J1575" s="4"/>
      <c r="K1575" s="4"/>
    </row>
    <row r="1576" spans="2:11" ht="13.5" x14ac:dyDescent="0.35">
      <c r="B1576" s="3">
        <v>44301</v>
      </c>
      <c r="C1576" s="2">
        <v>2.12</v>
      </c>
      <c r="D1576" s="2">
        <v>2.12</v>
      </c>
      <c r="E1576" s="2">
        <v>67255</v>
      </c>
      <c r="F1576" s="2">
        <v>2.1339000000000001</v>
      </c>
      <c r="G1576" s="2">
        <v>143515.44450000001</v>
      </c>
      <c r="H1576" s="6">
        <f t="shared" si="24"/>
        <v>-1.8518518518518535E-2</v>
      </c>
      <c r="I1576" s="4"/>
      <c r="J1576" s="4"/>
      <c r="K1576" s="4"/>
    </row>
    <row r="1577" spans="2:11" ht="13.5" x14ac:dyDescent="0.35">
      <c r="B1577" s="3">
        <v>44302</v>
      </c>
      <c r="C1577" s="2">
        <v>2.12</v>
      </c>
      <c r="D1577" s="2">
        <v>2.12</v>
      </c>
      <c r="E1577" s="2">
        <v>73524</v>
      </c>
      <c r="F1577" s="2">
        <v>2.1164999999999998</v>
      </c>
      <c r="G1577" s="2">
        <v>155613.546</v>
      </c>
      <c r="H1577" s="6">
        <f t="shared" si="24"/>
        <v>0</v>
      </c>
      <c r="I1577" s="4"/>
      <c r="J1577" s="4"/>
      <c r="K1577" s="4"/>
    </row>
    <row r="1578" spans="2:11" ht="13.5" x14ac:dyDescent="0.35">
      <c r="B1578" s="3">
        <v>44305</v>
      </c>
      <c r="C1578" s="2">
        <v>2.13</v>
      </c>
      <c r="D1578" s="2">
        <v>2.13</v>
      </c>
      <c r="E1578" s="2">
        <v>42423</v>
      </c>
      <c r="F1578" s="2">
        <v>2.1375999999999999</v>
      </c>
      <c r="G1578" s="2">
        <v>90683.404800000004</v>
      </c>
      <c r="H1578" s="6">
        <f t="shared" si="24"/>
        <v>4.7169811320753709E-3</v>
      </c>
      <c r="I1578" s="4"/>
      <c r="J1578" s="4"/>
      <c r="K1578" s="4"/>
    </row>
    <row r="1579" spans="2:11" ht="13.5" x14ac:dyDescent="0.35">
      <c r="B1579" s="3">
        <v>44306</v>
      </c>
      <c r="C1579" s="2">
        <v>2.14</v>
      </c>
      <c r="D1579" s="2">
        <v>2.14</v>
      </c>
      <c r="E1579" s="2">
        <v>48649</v>
      </c>
      <c r="F1579" s="2">
        <v>2.1356000000000002</v>
      </c>
      <c r="G1579" s="2">
        <v>103894.80439999999</v>
      </c>
      <c r="H1579" s="6">
        <f t="shared" si="24"/>
        <v>4.6948356807512822E-3</v>
      </c>
      <c r="I1579" s="4"/>
      <c r="J1579" s="4"/>
      <c r="K1579" s="4"/>
    </row>
    <row r="1580" spans="2:11" ht="13.5" x14ac:dyDescent="0.35">
      <c r="B1580" s="3">
        <v>44307</v>
      </c>
      <c r="C1580" s="2">
        <v>2.17</v>
      </c>
      <c r="D1580" s="2">
        <v>2.17</v>
      </c>
      <c r="E1580" s="2">
        <v>64028</v>
      </c>
      <c r="F1580" s="2">
        <v>2.1574</v>
      </c>
      <c r="G1580" s="2">
        <v>138134.00719999999</v>
      </c>
      <c r="H1580" s="6">
        <f t="shared" si="24"/>
        <v>1.4018691588784955E-2</v>
      </c>
      <c r="I1580" s="4"/>
      <c r="J1580" s="4"/>
      <c r="K1580" s="4"/>
    </row>
    <row r="1581" spans="2:11" ht="13.5" x14ac:dyDescent="0.35">
      <c r="B1581" s="3">
        <v>44308</v>
      </c>
      <c r="C1581" s="2">
        <v>2.2000000000000002</v>
      </c>
      <c r="D1581" s="2">
        <v>2.2000000000000002</v>
      </c>
      <c r="E1581" s="2">
        <v>310111</v>
      </c>
      <c r="F1581" s="2">
        <v>2.1966000000000001</v>
      </c>
      <c r="G1581" s="2">
        <v>681189.82259999996</v>
      </c>
      <c r="H1581" s="6">
        <f t="shared" si="24"/>
        <v>1.3824884792626843E-2</v>
      </c>
      <c r="I1581" s="4"/>
      <c r="J1581" s="4"/>
      <c r="K1581" s="4"/>
    </row>
    <row r="1582" spans="2:11" ht="13.5" x14ac:dyDescent="0.35">
      <c r="B1582" s="3">
        <v>44309</v>
      </c>
      <c r="C1582" s="2">
        <v>2.25</v>
      </c>
      <c r="D1582" s="2">
        <v>2.25</v>
      </c>
      <c r="E1582" s="2">
        <v>411000</v>
      </c>
      <c r="F1582" s="2">
        <v>2.2357999999999998</v>
      </c>
      <c r="G1582" s="2">
        <v>918913.8</v>
      </c>
      <c r="H1582" s="6">
        <f t="shared" si="24"/>
        <v>2.2727272727272645E-2</v>
      </c>
      <c r="I1582" s="4"/>
      <c r="J1582" s="4"/>
      <c r="K1582" s="4"/>
    </row>
    <row r="1583" spans="2:11" ht="13.5" x14ac:dyDescent="0.35">
      <c r="B1583" s="3">
        <v>44312</v>
      </c>
      <c r="C1583" s="2">
        <v>2.27</v>
      </c>
      <c r="D1583" s="2">
        <v>2.27</v>
      </c>
      <c r="E1583" s="2">
        <v>139949</v>
      </c>
      <c r="F1583" s="2">
        <v>2.2774999999999999</v>
      </c>
      <c r="G1583" s="2">
        <v>318733.84749999997</v>
      </c>
      <c r="H1583" s="6">
        <f t="shared" si="24"/>
        <v>8.8888888888888976E-3</v>
      </c>
      <c r="I1583" s="4"/>
      <c r="J1583" s="4"/>
      <c r="K1583" s="4"/>
    </row>
    <row r="1584" spans="2:11" ht="13.5" x14ac:dyDescent="0.35">
      <c r="B1584" s="3">
        <v>44313</v>
      </c>
      <c r="C1584" s="2">
        <v>2.23</v>
      </c>
      <c r="D1584" s="2">
        <v>2.23</v>
      </c>
      <c r="E1584" s="2">
        <v>95355</v>
      </c>
      <c r="F1584" s="2">
        <v>2.2536</v>
      </c>
      <c r="G1584" s="2">
        <v>214892.02799999999</v>
      </c>
      <c r="H1584" s="6">
        <f t="shared" si="24"/>
        <v>-1.7621145374449355E-2</v>
      </c>
      <c r="I1584" s="4"/>
      <c r="J1584" s="4"/>
      <c r="K1584" s="4"/>
    </row>
    <row r="1585" spans="2:11" ht="13.5" x14ac:dyDescent="0.35">
      <c r="B1585" s="3">
        <v>44314</v>
      </c>
      <c r="C1585" s="2">
        <v>2.2200000000000002</v>
      </c>
      <c r="D1585" s="2">
        <v>2.2200000000000002</v>
      </c>
      <c r="E1585" s="2">
        <v>60521</v>
      </c>
      <c r="F1585" s="2">
        <v>2.2244000000000002</v>
      </c>
      <c r="G1585" s="2">
        <v>134622.9124</v>
      </c>
      <c r="H1585" s="6">
        <f t="shared" si="24"/>
        <v>-4.4843049327353305E-3</v>
      </c>
      <c r="I1585" s="4"/>
      <c r="J1585" s="4"/>
      <c r="K1585" s="4"/>
    </row>
    <row r="1586" spans="2:11" ht="13.5" x14ac:dyDescent="0.35">
      <c r="B1586" s="3">
        <v>44315</v>
      </c>
      <c r="C1586" s="2">
        <v>2.2400000000000002</v>
      </c>
      <c r="D1586" s="2">
        <v>2.2400000000000002</v>
      </c>
      <c r="E1586" s="2">
        <v>49100</v>
      </c>
      <c r="F1586" s="2">
        <v>2.2347000000000001</v>
      </c>
      <c r="G1586" s="2">
        <v>109723.77</v>
      </c>
      <c r="H1586" s="6">
        <f t="shared" si="24"/>
        <v>9.0090090090090159E-3</v>
      </c>
      <c r="I1586" s="4"/>
      <c r="J1586" s="4"/>
      <c r="K1586" s="4"/>
    </row>
    <row r="1587" spans="2:11" ht="13.5" x14ac:dyDescent="0.35">
      <c r="B1587" s="3">
        <v>44316</v>
      </c>
      <c r="C1587" s="2">
        <v>2.2400000000000002</v>
      </c>
      <c r="D1587" s="2">
        <v>2.2400000000000002</v>
      </c>
      <c r="E1587" s="2">
        <v>49656</v>
      </c>
      <c r="F1587" s="2">
        <v>2.2414999999999998</v>
      </c>
      <c r="G1587" s="2">
        <v>111303.924</v>
      </c>
      <c r="H1587" s="6">
        <f t="shared" si="24"/>
        <v>0</v>
      </c>
      <c r="I1587" s="4"/>
      <c r="J1587" s="4"/>
      <c r="K1587" s="4"/>
    </row>
    <row r="1588" spans="2:11" ht="13.5" x14ac:dyDescent="0.35">
      <c r="B1588" s="3">
        <v>44319</v>
      </c>
      <c r="C1588" s="2">
        <v>2.2200000000000002</v>
      </c>
      <c r="D1588" s="2">
        <v>2.2200000000000002</v>
      </c>
      <c r="E1588" s="2">
        <v>437536</v>
      </c>
      <c r="F1588" s="2">
        <v>2.2218</v>
      </c>
      <c r="G1588" s="2">
        <v>972117.48479999998</v>
      </c>
      <c r="H1588" s="6">
        <f t="shared" si="24"/>
        <v>-8.928571428571435E-3</v>
      </c>
      <c r="I1588" s="4"/>
      <c r="J1588" s="4"/>
      <c r="K1588" s="4"/>
    </row>
    <row r="1589" spans="2:11" ht="13.5" x14ac:dyDescent="0.35">
      <c r="B1589" s="3">
        <v>44320</v>
      </c>
      <c r="C1589" s="2">
        <v>2.23</v>
      </c>
      <c r="D1589" s="2">
        <v>2.23</v>
      </c>
      <c r="E1589" s="2">
        <v>177246</v>
      </c>
      <c r="F1589" s="2">
        <v>2.2277999999999998</v>
      </c>
      <c r="G1589" s="2">
        <v>394868.63880000002</v>
      </c>
      <c r="H1589" s="6">
        <f t="shared" si="24"/>
        <v>4.5045045045044082E-3</v>
      </c>
      <c r="I1589" s="4"/>
      <c r="J1589" s="4"/>
      <c r="K1589" s="4"/>
    </row>
    <row r="1590" spans="2:11" ht="13.5" x14ac:dyDescent="0.35">
      <c r="B1590" s="3">
        <v>44321</v>
      </c>
      <c r="C1590" s="2">
        <v>2.25</v>
      </c>
      <c r="D1590" s="2">
        <v>2.25</v>
      </c>
      <c r="E1590" s="2">
        <v>170152</v>
      </c>
      <c r="F1590" s="2">
        <v>2.2378999999999998</v>
      </c>
      <c r="G1590" s="2">
        <v>380783.16080000001</v>
      </c>
      <c r="H1590" s="6">
        <f t="shared" si="24"/>
        <v>8.9686098654708606E-3</v>
      </c>
      <c r="I1590" s="4"/>
      <c r="J1590" s="4"/>
      <c r="K1590" s="4"/>
    </row>
    <row r="1591" spans="2:11" ht="13.5" x14ac:dyDescent="0.35">
      <c r="B1591" s="3">
        <v>44322</v>
      </c>
      <c r="C1591" s="2">
        <v>2.2799999999999998</v>
      </c>
      <c r="D1591" s="2">
        <v>2.2799999999999998</v>
      </c>
      <c r="E1591" s="2">
        <v>546837</v>
      </c>
      <c r="F1591" s="2">
        <v>2.2791999999999999</v>
      </c>
      <c r="G1591" s="2">
        <v>1246350.8903999999</v>
      </c>
      <c r="H1591" s="6">
        <f t="shared" si="24"/>
        <v>1.3333333333333246E-2</v>
      </c>
      <c r="I1591" s="4"/>
      <c r="J1591" s="4"/>
      <c r="K1591" s="4"/>
    </row>
    <row r="1592" spans="2:11" ht="13.5" x14ac:dyDescent="0.35">
      <c r="B1592" s="3">
        <v>44323</v>
      </c>
      <c r="C1592" s="2">
        <v>2.25</v>
      </c>
      <c r="D1592" s="2">
        <v>2.25</v>
      </c>
      <c r="E1592" s="2">
        <v>218441</v>
      </c>
      <c r="F1592" s="2">
        <v>2.2776000000000001</v>
      </c>
      <c r="G1592" s="2">
        <v>497521.22159999999</v>
      </c>
      <c r="H1592" s="6">
        <f t="shared" si="24"/>
        <v>-1.3157894736842021E-2</v>
      </c>
      <c r="I1592" s="4"/>
      <c r="J1592" s="4"/>
      <c r="K1592" s="4"/>
    </row>
    <row r="1593" spans="2:11" ht="13.5" x14ac:dyDescent="0.35">
      <c r="B1593" s="3">
        <v>44326</v>
      </c>
      <c r="C1593" s="2">
        <v>2.27</v>
      </c>
      <c r="D1593" s="2">
        <v>2.27</v>
      </c>
      <c r="E1593" s="2">
        <v>95786</v>
      </c>
      <c r="F1593" s="2">
        <v>2.2467000000000001</v>
      </c>
      <c r="G1593" s="2">
        <v>215202.4062</v>
      </c>
      <c r="H1593" s="6">
        <f t="shared" si="24"/>
        <v>8.8888888888888976E-3</v>
      </c>
      <c r="I1593" s="4"/>
      <c r="J1593" s="4"/>
      <c r="K1593" s="4"/>
    </row>
    <row r="1594" spans="2:11" ht="13.5" x14ac:dyDescent="0.35">
      <c r="B1594" s="3">
        <v>44327</v>
      </c>
      <c r="C1594" s="2">
        <v>2.2400000000000002</v>
      </c>
      <c r="D1594" s="2">
        <v>2.2400000000000002</v>
      </c>
      <c r="E1594" s="2">
        <v>313114</v>
      </c>
      <c r="F1594" s="2">
        <v>2.2265000000000001</v>
      </c>
      <c r="G1594" s="2">
        <v>697148.321</v>
      </c>
      <c r="H1594" s="6">
        <f t="shared" si="24"/>
        <v>-1.3215859030836918E-2</v>
      </c>
      <c r="I1594" s="4"/>
      <c r="J1594" s="4"/>
      <c r="K1594" s="4"/>
    </row>
    <row r="1595" spans="2:11" ht="13.5" x14ac:dyDescent="0.35">
      <c r="B1595" s="3">
        <v>44333</v>
      </c>
      <c r="C1595" s="2">
        <v>2.2400000000000002</v>
      </c>
      <c r="D1595" s="2">
        <v>2.2400000000000002</v>
      </c>
      <c r="E1595" s="2">
        <v>93812</v>
      </c>
      <c r="F1595" s="2">
        <v>2.2404000000000002</v>
      </c>
      <c r="G1595" s="2">
        <v>210176.40479999999</v>
      </c>
      <c r="H1595" s="6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2.25</v>
      </c>
      <c r="D1596" s="2">
        <v>2.25</v>
      </c>
      <c r="E1596" s="2">
        <v>154676</v>
      </c>
      <c r="F1596" s="2">
        <v>2.23</v>
      </c>
      <c r="G1596" s="2">
        <v>344927.48</v>
      </c>
      <c r="H1596" s="6">
        <f t="shared" si="24"/>
        <v>4.4642857142856186E-3</v>
      </c>
      <c r="I1596" s="4"/>
      <c r="J1596" s="4"/>
      <c r="K1596" s="4"/>
    </row>
    <row r="1597" spans="2:11" ht="13.5" x14ac:dyDescent="0.35">
      <c r="B1597" s="3">
        <v>44335</v>
      </c>
      <c r="C1597" s="2">
        <v>2.23</v>
      </c>
      <c r="D1597" s="2">
        <v>2.23</v>
      </c>
      <c r="E1597" s="2">
        <v>195348</v>
      </c>
      <c r="F1597" s="2">
        <v>2.2315999999999998</v>
      </c>
      <c r="G1597" s="2">
        <v>435938.5968</v>
      </c>
      <c r="H1597" s="6">
        <f t="shared" si="24"/>
        <v>-8.8888888888888976E-3</v>
      </c>
      <c r="I1597" s="4"/>
      <c r="J1597" s="4"/>
      <c r="K1597" s="4"/>
    </row>
    <row r="1598" spans="2:11" ht="13.5" x14ac:dyDescent="0.35">
      <c r="B1598" s="3">
        <v>44336</v>
      </c>
      <c r="C1598" s="2">
        <v>2.2200000000000002</v>
      </c>
      <c r="D1598" s="2">
        <v>2.2200000000000002</v>
      </c>
      <c r="E1598" s="2">
        <v>69023</v>
      </c>
      <c r="F1598" s="2">
        <v>2.2145000000000001</v>
      </c>
      <c r="G1598" s="2">
        <v>152851.43350000001</v>
      </c>
      <c r="H1598" s="6">
        <f t="shared" si="24"/>
        <v>-4.4843049327353305E-3</v>
      </c>
      <c r="I1598" s="4"/>
      <c r="J1598" s="4"/>
      <c r="K1598" s="4"/>
    </row>
    <row r="1599" spans="2:11" ht="13.5" x14ac:dyDescent="0.35">
      <c r="B1599" s="3">
        <v>44337</v>
      </c>
      <c r="C1599" s="2">
        <v>2.2000000000000002</v>
      </c>
      <c r="D1599" s="2">
        <v>2.2000000000000002</v>
      </c>
      <c r="E1599" s="2">
        <v>191538</v>
      </c>
      <c r="F1599" s="2">
        <v>2.2094</v>
      </c>
      <c r="G1599" s="2">
        <v>423184.05719999998</v>
      </c>
      <c r="H1599" s="6">
        <f t="shared" si="24"/>
        <v>-9.0090090090090159E-3</v>
      </c>
      <c r="I1599" s="4"/>
      <c r="J1599" s="4"/>
      <c r="K1599" s="4"/>
    </row>
    <row r="1600" spans="2:11" ht="13.5" x14ac:dyDescent="0.35">
      <c r="B1600" s="3">
        <v>44340</v>
      </c>
      <c r="C1600" s="2">
        <v>2.19</v>
      </c>
      <c r="D1600" s="2">
        <v>2.19</v>
      </c>
      <c r="E1600" s="2">
        <v>107813</v>
      </c>
      <c r="F1600" s="2">
        <v>2.1943000000000001</v>
      </c>
      <c r="G1600" s="2">
        <v>236574.06589999999</v>
      </c>
      <c r="H1600" s="6">
        <f t="shared" si="24"/>
        <v>-4.5454545454546502E-3</v>
      </c>
      <c r="I1600" s="4"/>
      <c r="J1600" s="4"/>
      <c r="K1600" s="4"/>
    </row>
    <row r="1601" spans="2:11" ht="13.5" x14ac:dyDescent="0.35">
      <c r="B1601" s="3">
        <v>44341</v>
      </c>
      <c r="C1601" s="2">
        <v>2.17</v>
      </c>
      <c r="D1601" s="2">
        <v>2.17</v>
      </c>
      <c r="E1601" s="2">
        <v>215250</v>
      </c>
      <c r="F1601" s="2">
        <v>2.1737000000000002</v>
      </c>
      <c r="G1601" s="2">
        <v>467888.92499999999</v>
      </c>
      <c r="H1601" s="6">
        <f t="shared" si="24"/>
        <v>-9.1324200913242091E-3</v>
      </c>
      <c r="I1601" s="4"/>
      <c r="J1601" s="4"/>
      <c r="K1601" s="4"/>
    </row>
    <row r="1602" spans="2:11" ht="13.5" x14ac:dyDescent="0.35">
      <c r="B1602" s="3">
        <v>44342</v>
      </c>
      <c r="C1602" s="2">
        <v>2.19</v>
      </c>
      <c r="D1602" s="2">
        <v>2.19</v>
      </c>
      <c r="E1602" s="2">
        <v>26653</v>
      </c>
      <c r="F1602" s="2">
        <v>2.1798999999999999</v>
      </c>
      <c r="G1602" s="2">
        <v>58100.8747</v>
      </c>
      <c r="H1602" s="6">
        <f t="shared" si="24"/>
        <v>9.2165898617511607E-3</v>
      </c>
      <c r="I1602" s="4"/>
      <c r="J1602" s="4"/>
      <c r="K1602" s="4"/>
    </row>
    <row r="1603" spans="2:11" ht="13.5" x14ac:dyDescent="0.35">
      <c r="B1603" s="3">
        <v>44343</v>
      </c>
      <c r="C1603" s="2">
        <v>2.2000000000000002</v>
      </c>
      <c r="D1603" s="2">
        <v>2.2000000000000002</v>
      </c>
      <c r="E1603" s="2">
        <v>81910</v>
      </c>
      <c r="F1603" s="2">
        <v>2.1962000000000002</v>
      </c>
      <c r="G1603" s="2">
        <v>179890.742</v>
      </c>
      <c r="H1603" s="6">
        <f t="shared" si="24"/>
        <v>4.566210045662206E-3</v>
      </c>
      <c r="I1603" s="4"/>
      <c r="J1603" s="4"/>
      <c r="K1603" s="4"/>
    </row>
    <row r="1604" spans="2:11" ht="13.5" x14ac:dyDescent="0.35">
      <c r="B1604" s="3">
        <v>44344</v>
      </c>
      <c r="C1604" s="2">
        <v>2.2200000000000002</v>
      </c>
      <c r="D1604" s="2">
        <v>2.2200000000000002</v>
      </c>
      <c r="E1604" s="2">
        <v>68252</v>
      </c>
      <c r="F1604" s="2">
        <v>2.2136</v>
      </c>
      <c r="G1604" s="2">
        <v>151082.62719999999</v>
      </c>
      <c r="H1604" s="6">
        <f t="shared" si="24"/>
        <v>9.0909090909090974E-3</v>
      </c>
      <c r="I1604" s="4"/>
      <c r="J1604" s="4"/>
      <c r="K1604" s="4"/>
    </row>
    <row r="1605" spans="2:11" ht="13.5" x14ac:dyDescent="0.35">
      <c r="B1605" s="3">
        <v>44347</v>
      </c>
      <c r="C1605" s="2">
        <v>2.2200000000000002</v>
      </c>
      <c r="D1605" s="2">
        <v>2.2200000000000002</v>
      </c>
      <c r="E1605" s="2">
        <v>49495</v>
      </c>
      <c r="F1605" s="2">
        <v>2.2193000000000001</v>
      </c>
      <c r="G1605" s="2">
        <v>109844.25350000001</v>
      </c>
      <c r="H1605" s="6">
        <f t="shared" si="24"/>
        <v>0</v>
      </c>
      <c r="I1605" s="4"/>
      <c r="J1605" s="4"/>
      <c r="K1605" s="4"/>
    </row>
    <row r="1606" spans="2:11" ht="13.5" x14ac:dyDescent="0.35">
      <c r="B1606" s="3">
        <v>44348</v>
      </c>
      <c r="C1606" s="2">
        <v>2.23</v>
      </c>
      <c r="D1606" s="2">
        <v>2.23</v>
      </c>
      <c r="E1606" s="2">
        <v>66717</v>
      </c>
      <c r="F1606" s="2">
        <v>2.2227999999999999</v>
      </c>
      <c r="G1606" s="2">
        <v>148298.54759999999</v>
      </c>
      <c r="H1606" s="6">
        <f t="shared" si="24"/>
        <v>4.5045045045044082E-3</v>
      </c>
      <c r="I1606" s="4"/>
      <c r="J1606" s="4"/>
      <c r="K1606" s="4"/>
    </row>
    <row r="1607" spans="2:11" ht="13.5" x14ac:dyDescent="0.35">
      <c r="B1607" s="3">
        <v>44349</v>
      </c>
      <c r="C1607" s="2">
        <v>2.2400000000000002</v>
      </c>
      <c r="D1607" s="2">
        <v>2.2400000000000002</v>
      </c>
      <c r="E1607" s="2">
        <v>149610</v>
      </c>
      <c r="F1607" s="2">
        <v>2.2450000000000001</v>
      </c>
      <c r="G1607" s="2">
        <v>335874.45</v>
      </c>
      <c r="H1607" s="6">
        <f t="shared" ref="H1607:H1670" si="25">(D1607-D1606)/D1606</f>
        <v>4.48430493273553E-3</v>
      </c>
      <c r="I1607" s="4"/>
      <c r="J1607" s="4"/>
      <c r="K1607" s="4"/>
    </row>
    <row r="1608" spans="2:11" ht="13.5" x14ac:dyDescent="0.35">
      <c r="B1608" s="3">
        <v>44350</v>
      </c>
      <c r="C1608" s="2">
        <v>2.2200000000000002</v>
      </c>
      <c r="D1608" s="2">
        <v>2.2200000000000002</v>
      </c>
      <c r="E1608" s="2">
        <v>53393</v>
      </c>
      <c r="F1608" s="2">
        <v>2.2237</v>
      </c>
      <c r="G1608" s="2">
        <v>118730.0141</v>
      </c>
      <c r="H1608" s="6">
        <f t="shared" si="25"/>
        <v>-8.928571428571435E-3</v>
      </c>
      <c r="I1608" s="4"/>
      <c r="J1608" s="4"/>
      <c r="K1608" s="4"/>
    </row>
    <row r="1609" spans="2:11" ht="13.5" x14ac:dyDescent="0.35">
      <c r="B1609" s="3">
        <v>44351</v>
      </c>
      <c r="C1609" s="2">
        <v>2.21</v>
      </c>
      <c r="D1609" s="2">
        <v>2.21</v>
      </c>
      <c r="E1609" s="2">
        <v>122192</v>
      </c>
      <c r="F1609" s="2">
        <v>2.2081</v>
      </c>
      <c r="G1609" s="2">
        <v>269812.15519999998</v>
      </c>
      <c r="H1609" s="6">
        <f t="shared" si="25"/>
        <v>-4.5045045045046085E-3</v>
      </c>
      <c r="I1609" s="4"/>
      <c r="J1609" s="4"/>
      <c r="K1609" s="4"/>
    </row>
    <row r="1610" spans="2:11" ht="13.5" x14ac:dyDescent="0.35">
      <c r="B1610" s="3">
        <v>44354</v>
      </c>
      <c r="C1610" s="2">
        <v>2.1800000000000002</v>
      </c>
      <c r="D1610" s="2">
        <v>2.1800000000000002</v>
      </c>
      <c r="E1610" s="2">
        <v>143979</v>
      </c>
      <c r="F1610" s="2">
        <v>2.1867999999999999</v>
      </c>
      <c r="G1610" s="2">
        <v>314853.27720000001</v>
      </c>
      <c r="H1610" s="6">
        <f t="shared" si="25"/>
        <v>-1.3574660633484075E-2</v>
      </c>
      <c r="I1610" s="4"/>
      <c r="J1610" s="4"/>
      <c r="K1610" s="4"/>
    </row>
    <row r="1611" spans="2:11" ht="13.5" x14ac:dyDescent="0.35">
      <c r="B1611" s="3">
        <v>44355</v>
      </c>
      <c r="C1611" s="2">
        <v>2.12</v>
      </c>
      <c r="D1611" s="2">
        <v>2.12</v>
      </c>
      <c r="E1611" s="2">
        <v>299979</v>
      </c>
      <c r="F1611" s="2">
        <v>2.1335999999999999</v>
      </c>
      <c r="G1611" s="2">
        <v>640035.19440000004</v>
      </c>
      <c r="H1611" s="6">
        <f t="shared" si="25"/>
        <v>-2.7522935779816536E-2</v>
      </c>
      <c r="I1611" s="4"/>
      <c r="J1611" s="4"/>
      <c r="K1611" s="4"/>
    </row>
    <row r="1612" spans="2:11" ht="13.5" x14ac:dyDescent="0.35">
      <c r="B1612" s="3">
        <v>44356</v>
      </c>
      <c r="C1612" s="2">
        <v>2.17</v>
      </c>
      <c r="D1612" s="2">
        <v>2.17</v>
      </c>
      <c r="E1612" s="2">
        <v>131280</v>
      </c>
      <c r="F1612" s="2">
        <v>2.1379999999999999</v>
      </c>
      <c r="G1612" s="2">
        <v>280676.64</v>
      </c>
      <c r="H1612" s="6">
        <f t="shared" si="25"/>
        <v>2.3584905660377273E-2</v>
      </c>
      <c r="I1612" s="4"/>
      <c r="J1612" s="4"/>
      <c r="K1612" s="4"/>
    </row>
    <row r="1613" spans="2:11" ht="13.5" x14ac:dyDescent="0.35">
      <c r="B1613" s="3">
        <v>44357</v>
      </c>
      <c r="C1613" s="2">
        <v>2.19</v>
      </c>
      <c r="D1613" s="2">
        <v>2.19</v>
      </c>
      <c r="E1613" s="2">
        <v>154445</v>
      </c>
      <c r="F1613" s="2">
        <v>2.1901000000000002</v>
      </c>
      <c r="G1613" s="2">
        <v>338249.99449999997</v>
      </c>
      <c r="H1613" s="6">
        <f t="shared" si="25"/>
        <v>9.2165898617511607E-3</v>
      </c>
      <c r="I1613" s="4"/>
      <c r="J1613" s="4"/>
      <c r="K1613" s="4"/>
    </row>
    <row r="1614" spans="2:11" ht="13.5" x14ac:dyDescent="0.35">
      <c r="B1614" s="3">
        <v>44358</v>
      </c>
      <c r="C1614" s="2">
        <v>2.16</v>
      </c>
      <c r="D1614" s="2">
        <v>2.16</v>
      </c>
      <c r="E1614" s="2">
        <v>101629</v>
      </c>
      <c r="F1614" s="2">
        <v>2.16</v>
      </c>
      <c r="G1614" s="2">
        <v>219518.64</v>
      </c>
      <c r="H1614" s="6">
        <f t="shared" si="25"/>
        <v>-1.3698630136986212E-2</v>
      </c>
      <c r="I1614" s="4"/>
      <c r="J1614" s="4"/>
      <c r="K1614" s="4"/>
    </row>
    <row r="1615" spans="2:11" ht="13.5" x14ac:dyDescent="0.35">
      <c r="B1615" s="3">
        <v>44361</v>
      </c>
      <c r="C1615" s="2">
        <v>2.12</v>
      </c>
      <c r="D1615" s="2">
        <v>2.12</v>
      </c>
      <c r="E1615" s="2">
        <v>88270</v>
      </c>
      <c r="F1615" s="2">
        <v>2.1248999999999998</v>
      </c>
      <c r="G1615" s="2">
        <v>187564.92300000001</v>
      </c>
      <c r="H1615" s="6">
        <f t="shared" si="25"/>
        <v>-1.8518518518518535E-2</v>
      </c>
      <c r="I1615" s="4"/>
      <c r="J1615" s="4"/>
      <c r="K1615" s="4"/>
    </row>
    <row r="1616" spans="2:11" ht="13.5" x14ac:dyDescent="0.35">
      <c r="B1616" s="3">
        <v>44362</v>
      </c>
      <c r="C1616" s="2">
        <v>2.0499999999999998</v>
      </c>
      <c r="D1616" s="2">
        <v>2.0499999999999998</v>
      </c>
      <c r="E1616" s="2">
        <v>619958</v>
      </c>
      <c r="F1616" s="2">
        <v>2.0708000000000002</v>
      </c>
      <c r="G1616" s="2">
        <v>1283809.0264000001</v>
      </c>
      <c r="H1616" s="6">
        <f t="shared" si="25"/>
        <v>-3.3018867924528433E-2</v>
      </c>
      <c r="I1616" s="4"/>
      <c r="J1616" s="4"/>
      <c r="K1616" s="4"/>
    </row>
    <row r="1617" spans="2:11" ht="13.5" x14ac:dyDescent="0.35">
      <c r="B1617" s="3">
        <v>44363</v>
      </c>
      <c r="C1617" s="2">
        <v>2.08</v>
      </c>
      <c r="D1617" s="2">
        <v>2.08</v>
      </c>
      <c r="E1617" s="2">
        <v>328037</v>
      </c>
      <c r="F1617" s="2">
        <v>2.0501999999999998</v>
      </c>
      <c r="G1617" s="2">
        <v>672541.45739999996</v>
      </c>
      <c r="H1617" s="6">
        <f t="shared" si="25"/>
        <v>1.4634146341463537E-2</v>
      </c>
      <c r="I1617" s="4"/>
      <c r="J1617" s="4"/>
      <c r="K1617" s="4"/>
    </row>
    <row r="1618" spans="2:11" ht="13.5" x14ac:dyDescent="0.35">
      <c r="B1618" s="3">
        <v>44364</v>
      </c>
      <c r="C1618" s="2">
        <v>2.0499999999999998</v>
      </c>
      <c r="D1618" s="2">
        <v>2.0499999999999998</v>
      </c>
      <c r="E1618" s="2">
        <v>183205</v>
      </c>
      <c r="F1618" s="2">
        <v>2.0706000000000002</v>
      </c>
      <c r="G1618" s="2">
        <v>379344.27299999999</v>
      </c>
      <c r="H1618" s="6">
        <f t="shared" si="25"/>
        <v>-1.4423076923077042E-2</v>
      </c>
      <c r="I1618" s="4"/>
      <c r="J1618" s="4"/>
      <c r="K1618" s="4"/>
    </row>
    <row r="1619" spans="2:11" ht="13.5" x14ac:dyDescent="0.35">
      <c r="B1619" s="3">
        <v>44365</v>
      </c>
      <c r="C1619" s="2">
        <v>1.96</v>
      </c>
      <c r="D1619" s="2">
        <v>1.96</v>
      </c>
      <c r="E1619" s="2">
        <v>555674</v>
      </c>
      <c r="F1619" s="2">
        <v>2.0457000000000001</v>
      </c>
      <c r="G1619" s="2">
        <v>1136742.3018</v>
      </c>
      <c r="H1619" s="6">
        <f t="shared" si="25"/>
        <v>-4.3902439024390179E-2</v>
      </c>
      <c r="I1619" s="4"/>
      <c r="J1619" s="4"/>
      <c r="K1619" s="4"/>
    </row>
    <row r="1620" spans="2:11" ht="13.5" x14ac:dyDescent="0.35">
      <c r="B1620" s="3">
        <v>44368</v>
      </c>
      <c r="C1620" s="2">
        <v>2</v>
      </c>
      <c r="D1620" s="2">
        <v>2</v>
      </c>
      <c r="E1620" s="2">
        <v>824442</v>
      </c>
      <c r="F1620" s="2">
        <v>1.9983</v>
      </c>
      <c r="G1620" s="2">
        <v>1647482.4486</v>
      </c>
      <c r="H1620" s="6">
        <f t="shared" si="25"/>
        <v>2.0408163265306142E-2</v>
      </c>
      <c r="I1620" s="4"/>
      <c r="J1620" s="4"/>
      <c r="K1620" s="4"/>
    </row>
    <row r="1621" spans="2:11" ht="13.5" x14ac:dyDescent="0.35">
      <c r="B1621" s="3">
        <v>44369</v>
      </c>
      <c r="C1621" s="2">
        <v>1.99</v>
      </c>
      <c r="D1621" s="2">
        <v>1.99</v>
      </c>
      <c r="E1621" s="2">
        <v>153967</v>
      </c>
      <c r="F1621" s="2">
        <v>1.9855</v>
      </c>
      <c r="G1621" s="2">
        <v>305701.47850000003</v>
      </c>
      <c r="H1621" s="6">
        <f t="shared" si="25"/>
        <v>-5.0000000000000044E-3</v>
      </c>
      <c r="I1621" s="4"/>
      <c r="J1621" s="4"/>
      <c r="K1621" s="4"/>
    </row>
    <row r="1622" spans="2:11" ht="13.5" x14ac:dyDescent="0.35">
      <c r="B1622" s="3">
        <v>44370</v>
      </c>
      <c r="C1622" s="2">
        <v>1.99</v>
      </c>
      <c r="D1622" s="2">
        <v>1.99</v>
      </c>
      <c r="E1622" s="2">
        <v>0</v>
      </c>
      <c r="F1622" s="2">
        <v>0</v>
      </c>
      <c r="G1622" s="2">
        <v>0</v>
      </c>
      <c r="H1622" s="6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1.99</v>
      </c>
      <c r="D1623" s="2">
        <v>1.99</v>
      </c>
      <c r="E1623" s="2">
        <v>0</v>
      </c>
      <c r="F1623" s="2">
        <v>0</v>
      </c>
      <c r="G1623" s="2">
        <v>0</v>
      </c>
      <c r="H1623" s="6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1.99</v>
      </c>
      <c r="D1624" s="2">
        <v>1.99</v>
      </c>
      <c r="E1624" s="2">
        <v>0</v>
      </c>
      <c r="F1624" s="2">
        <v>0</v>
      </c>
      <c r="G1624" s="2">
        <v>0</v>
      </c>
      <c r="H1624" s="6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1.91</v>
      </c>
      <c r="D1625" s="2">
        <v>1.91</v>
      </c>
      <c r="E1625" s="2">
        <v>0</v>
      </c>
      <c r="F1625" s="2">
        <v>0</v>
      </c>
      <c r="G1625" s="2">
        <v>0</v>
      </c>
      <c r="H1625" s="6">
        <f t="shared" si="25"/>
        <v>-4.0201005025125663E-2</v>
      </c>
      <c r="I1625" s="4"/>
      <c r="J1625" s="4"/>
      <c r="K1625" s="4"/>
    </row>
    <row r="1626" spans="2:11" ht="13.5" x14ac:dyDescent="0.35">
      <c r="B1626" s="3">
        <v>44376</v>
      </c>
      <c r="C1626" s="2">
        <v>1.83</v>
      </c>
      <c r="D1626" s="2">
        <v>1.83</v>
      </c>
      <c r="E1626" s="2">
        <v>0</v>
      </c>
      <c r="F1626" s="2">
        <v>0</v>
      </c>
      <c r="G1626" s="2">
        <v>0</v>
      </c>
      <c r="H1626" s="6">
        <f t="shared" si="25"/>
        <v>-4.1884816753926621E-2</v>
      </c>
      <c r="I1626" s="4"/>
      <c r="J1626" s="4"/>
      <c r="K1626" s="4"/>
    </row>
    <row r="1627" spans="2:11" ht="13.5" x14ac:dyDescent="0.35">
      <c r="B1627" s="3">
        <v>44377</v>
      </c>
      <c r="C1627" s="2">
        <v>1.72</v>
      </c>
      <c r="D1627" s="2">
        <v>1.72</v>
      </c>
      <c r="E1627" s="2">
        <v>122494</v>
      </c>
      <c r="F1627" s="2">
        <v>1.722</v>
      </c>
      <c r="G1627" s="2">
        <v>210934.66800000001</v>
      </c>
      <c r="H1627" s="6">
        <f t="shared" si="25"/>
        <v>-6.0109289617486392E-2</v>
      </c>
      <c r="I1627" s="4"/>
      <c r="J1627" s="4"/>
      <c r="K1627" s="4"/>
    </row>
    <row r="1628" spans="2:11" ht="13.5" x14ac:dyDescent="0.35">
      <c r="B1628" s="3">
        <v>44378</v>
      </c>
      <c r="C1628" s="2">
        <v>1.65</v>
      </c>
      <c r="D1628" s="2">
        <v>1.65</v>
      </c>
      <c r="E1628" s="2">
        <v>0</v>
      </c>
      <c r="F1628" s="2">
        <v>0</v>
      </c>
      <c r="G1628" s="2">
        <v>0</v>
      </c>
      <c r="H1628" s="6">
        <f t="shared" si="25"/>
        <v>-4.0697674418604689E-2</v>
      </c>
      <c r="I1628" s="4"/>
      <c r="J1628" s="4"/>
      <c r="K1628" s="4"/>
    </row>
    <row r="1629" spans="2:11" ht="13.5" x14ac:dyDescent="0.35">
      <c r="B1629" s="3">
        <v>44379</v>
      </c>
      <c r="C1629" s="2">
        <v>1.58</v>
      </c>
      <c r="D1629" s="2">
        <v>1.58</v>
      </c>
      <c r="E1629" s="2">
        <v>0</v>
      </c>
      <c r="F1629" s="2">
        <v>0</v>
      </c>
      <c r="G1629" s="2">
        <v>0</v>
      </c>
      <c r="H1629" s="6">
        <f t="shared" si="25"/>
        <v>-4.242424242424233E-2</v>
      </c>
      <c r="I1629" s="4"/>
      <c r="J1629" s="4"/>
      <c r="K1629" s="4"/>
    </row>
    <row r="1630" spans="2:11" ht="13.5" x14ac:dyDescent="0.35">
      <c r="B1630" s="3">
        <v>44382</v>
      </c>
      <c r="C1630" s="2">
        <v>1.6</v>
      </c>
      <c r="D1630" s="2">
        <v>1.6</v>
      </c>
      <c r="E1630" s="2">
        <v>836405</v>
      </c>
      <c r="F1630" s="2">
        <v>1.5269999999999999</v>
      </c>
      <c r="G1630" s="2">
        <v>1277190.4350000001</v>
      </c>
      <c r="H1630" s="6">
        <f t="shared" si="25"/>
        <v>1.2658227848101276E-2</v>
      </c>
      <c r="I1630" s="4"/>
      <c r="J1630" s="4"/>
      <c r="K1630" s="4"/>
    </row>
    <row r="1631" spans="2:11" ht="13.5" x14ac:dyDescent="0.35">
      <c r="B1631" s="3">
        <v>44383</v>
      </c>
      <c r="C1631" s="2">
        <v>1.61</v>
      </c>
      <c r="D1631" s="2">
        <v>1.61</v>
      </c>
      <c r="E1631" s="2">
        <v>266263</v>
      </c>
      <c r="F1631" s="2">
        <v>1.6035999999999999</v>
      </c>
      <c r="G1631" s="2">
        <v>426979.3468</v>
      </c>
      <c r="H1631" s="6">
        <f t="shared" si="25"/>
        <v>6.2500000000000056E-3</v>
      </c>
      <c r="I1631" s="4"/>
      <c r="J1631" s="4"/>
      <c r="K1631" s="4"/>
    </row>
    <row r="1632" spans="2:11" ht="13.5" x14ac:dyDescent="0.35">
      <c r="B1632" s="3">
        <v>44384</v>
      </c>
      <c r="C1632" s="2">
        <v>1.64</v>
      </c>
      <c r="D1632" s="2">
        <v>1.64</v>
      </c>
      <c r="E1632" s="2">
        <v>155334</v>
      </c>
      <c r="F1632" s="2">
        <v>1.6278999999999999</v>
      </c>
      <c r="G1632" s="2">
        <v>252868.21859999999</v>
      </c>
      <c r="H1632" s="6">
        <f t="shared" si="25"/>
        <v>1.8633540372670686E-2</v>
      </c>
      <c r="I1632" s="4"/>
      <c r="J1632" s="4"/>
      <c r="K1632" s="4"/>
    </row>
    <row r="1633" spans="2:11" ht="13.5" x14ac:dyDescent="0.35">
      <c r="B1633" s="3">
        <v>44385</v>
      </c>
      <c r="C1633" s="2">
        <v>1.65</v>
      </c>
      <c r="D1633" s="2">
        <v>1.65</v>
      </c>
      <c r="E1633" s="2">
        <v>71984</v>
      </c>
      <c r="F1633" s="2">
        <v>1.6254</v>
      </c>
      <c r="G1633" s="2">
        <v>117002.7936</v>
      </c>
      <c r="H1633" s="6">
        <f t="shared" si="25"/>
        <v>6.0975609756097615E-3</v>
      </c>
      <c r="I1633" s="4"/>
      <c r="J1633" s="4"/>
      <c r="K1633" s="4"/>
    </row>
    <row r="1634" spans="2:11" ht="13.5" x14ac:dyDescent="0.35">
      <c r="B1634" s="3">
        <v>44386</v>
      </c>
      <c r="C1634" s="2">
        <v>1.63</v>
      </c>
      <c r="D1634" s="2">
        <v>1.63</v>
      </c>
      <c r="E1634" s="2">
        <v>19394</v>
      </c>
      <c r="F1634" s="2">
        <v>1.6257999999999999</v>
      </c>
      <c r="G1634" s="2">
        <v>31530.765200000002</v>
      </c>
      <c r="H1634" s="6">
        <f t="shared" si="25"/>
        <v>-1.2121212121212133E-2</v>
      </c>
      <c r="I1634" s="4"/>
      <c r="J1634" s="4"/>
      <c r="K1634" s="4"/>
    </row>
    <row r="1635" spans="2:11" ht="13.5" x14ac:dyDescent="0.35">
      <c r="B1635" s="3">
        <v>44389</v>
      </c>
      <c r="C1635" s="2">
        <v>1.6</v>
      </c>
      <c r="D1635" s="2">
        <v>1.6</v>
      </c>
      <c r="E1635" s="2">
        <v>87197</v>
      </c>
      <c r="F1635" s="2">
        <v>1.6013999999999999</v>
      </c>
      <c r="G1635" s="2">
        <v>139637.2758</v>
      </c>
      <c r="H1635" s="6">
        <f t="shared" si="25"/>
        <v>-1.8404907975460003E-2</v>
      </c>
      <c r="I1635" s="4"/>
      <c r="J1635" s="4"/>
      <c r="K1635" s="4"/>
    </row>
    <row r="1636" spans="2:11" ht="13.5" x14ac:dyDescent="0.35">
      <c r="B1636" s="3">
        <v>44390</v>
      </c>
      <c r="C1636" s="2">
        <v>1.59</v>
      </c>
      <c r="D1636" s="2">
        <v>1.59</v>
      </c>
      <c r="E1636" s="2">
        <v>76434</v>
      </c>
      <c r="F1636" s="2">
        <v>1.5940000000000001</v>
      </c>
      <c r="G1636" s="2">
        <v>121835.796</v>
      </c>
      <c r="H1636" s="6">
        <f t="shared" si="25"/>
        <v>-6.2500000000000056E-3</v>
      </c>
      <c r="I1636" s="4"/>
      <c r="J1636" s="4"/>
      <c r="K1636" s="4"/>
    </row>
    <row r="1637" spans="2:11" ht="13.5" x14ac:dyDescent="0.35">
      <c r="B1637" s="3">
        <v>44391</v>
      </c>
      <c r="C1637" s="2">
        <v>1.57</v>
      </c>
      <c r="D1637" s="2">
        <v>1.57</v>
      </c>
      <c r="E1637" s="2">
        <v>80635</v>
      </c>
      <c r="F1637" s="2">
        <v>1.5696000000000001</v>
      </c>
      <c r="G1637" s="2">
        <v>126564.696</v>
      </c>
      <c r="H1637" s="6">
        <f t="shared" si="25"/>
        <v>-1.2578616352201269E-2</v>
      </c>
      <c r="I1637" s="4"/>
      <c r="J1637" s="4"/>
      <c r="K1637" s="4"/>
    </row>
    <row r="1638" spans="2:11" ht="13.5" x14ac:dyDescent="0.35">
      <c r="B1638" s="3">
        <v>44392</v>
      </c>
      <c r="C1638" s="2">
        <v>1.58</v>
      </c>
      <c r="D1638" s="2">
        <v>1.58</v>
      </c>
      <c r="E1638" s="2">
        <v>82893</v>
      </c>
      <c r="F1638" s="2">
        <v>1.5944</v>
      </c>
      <c r="G1638" s="2">
        <v>132164.5992</v>
      </c>
      <c r="H1638" s="6">
        <f t="shared" si="25"/>
        <v>6.3694267515923622E-3</v>
      </c>
      <c r="I1638" s="4"/>
      <c r="J1638" s="4"/>
      <c r="K1638" s="4"/>
    </row>
    <row r="1639" spans="2:11" ht="13.5" x14ac:dyDescent="0.35">
      <c r="B1639" s="3">
        <v>44393</v>
      </c>
      <c r="C1639" s="2">
        <v>1.58</v>
      </c>
      <c r="D1639" s="2">
        <v>1.58</v>
      </c>
      <c r="E1639" s="2">
        <v>40697</v>
      </c>
      <c r="F1639" s="2">
        <v>1.5767</v>
      </c>
      <c r="G1639" s="2">
        <v>64166.959900000002</v>
      </c>
      <c r="H1639" s="6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1.61</v>
      </c>
      <c r="D1640" s="2">
        <v>1.61</v>
      </c>
      <c r="E1640" s="2">
        <v>34954</v>
      </c>
      <c r="F1640" s="2">
        <v>1.5985</v>
      </c>
      <c r="G1640" s="2">
        <v>55873.968999999997</v>
      </c>
      <c r="H1640" s="6">
        <f t="shared" si="25"/>
        <v>1.8987341772151913E-2</v>
      </c>
      <c r="I1640" s="4"/>
      <c r="J1640" s="4"/>
      <c r="K1640" s="4"/>
    </row>
    <row r="1641" spans="2:11" ht="13.5" x14ac:dyDescent="0.35">
      <c r="B1641" s="3">
        <v>44399</v>
      </c>
      <c r="C1641" s="2">
        <v>1.59</v>
      </c>
      <c r="D1641" s="2">
        <v>1.59</v>
      </c>
      <c r="E1641" s="2">
        <v>34406</v>
      </c>
      <c r="F1641" s="2">
        <v>1.5854999999999999</v>
      </c>
      <c r="G1641" s="2">
        <v>54550.713000000003</v>
      </c>
      <c r="H1641" s="6">
        <f t="shared" si="25"/>
        <v>-1.2422360248447215E-2</v>
      </c>
      <c r="I1641" s="4"/>
      <c r="J1641" s="4"/>
      <c r="K1641" s="4"/>
    </row>
    <row r="1642" spans="2:11" ht="13.5" x14ac:dyDescent="0.35">
      <c r="B1642" s="3">
        <v>44400</v>
      </c>
      <c r="C1642" s="2">
        <v>1.58</v>
      </c>
      <c r="D1642" s="2">
        <v>1.58</v>
      </c>
      <c r="E1642" s="2">
        <v>19575</v>
      </c>
      <c r="F1642" s="2">
        <v>1.5682</v>
      </c>
      <c r="G1642" s="2">
        <v>30697.514999999999</v>
      </c>
      <c r="H1642" s="6">
        <f t="shared" si="25"/>
        <v>-6.2893081761006345E-3</v>
      </c>
      <c r="I1642" s="4"/>
      <c r="J1642" s="4"/>
      <c r="K1642" s="4"/>
    </row>
    <row r="1643" spans="2:11" ht="13.5" x14ac:dyDescent="0.35">
      <c r="B1643" s="3">
        <v>44403</v>
      </c>
      <c r="C1643" s="2">
        <v>1.5</v>
      </c>
      <c r="D1643" s="2">
        <v>1.5</v>
      </c>
      <c r="E1643" s="2">
        <v>265858</v>
      </c>
      <c r="F1643" s="2">
        <v>1.5072000000000001</v>
      </c>
      <c r="G1643" s="2">
        <v>400701.1776</v>
      </c>
      <c r="H1643" s="6">
        <f t="shared" si="25"/>
        <v>-5.0632911392405104E-2</v>
      </c>
      <c r="I1643" s="4"/>
      <c r="J1643" s="4"/>
      <c r="K1643" s="4"/>
    </row>
    <row r="1644" spans="2:11" ht="13.5" x14ac:dyDescent="0.35">
      <c r="B1644" s="3">
        <v>44404</v>
      </c>
      <c r="C1644" s="2">
        <v>1.56</v>
      </c>
      <c r="D1644" s="2">
        <v>1.56</v>
      </c>
      <c r="E1644" s="2">
        <v>71504</v>
      </c>
      <c r="F1644" s="2">
        <v>1.5245</v>
      </c>
      <c r="G1644" s="2">
        <v>109007.848</v>
      </c>
      <c r="H1644" s="6">
        <f t="shared" si="25"/>
        <v>4.0000000000000036E-2</v>
      </c>
      <c r="I1644" s="4"/>
      <c r="J1644" s="4"/>
      <c r="K1644" s="4"/>
    </row>
    <row r="1645" spans="2:11" ht="13.5" x14ac:dyDescent="0.35">
      <c r="B1645" s="3">
        <v>44405</v>
      </c>
      <c r="C1645" s="2">
        <v>1.58</v>
      </c>
      <c r="D1645" s="2">
        <v>1.58</v>
      </c>
      <c r="E1645" s="2">
        <v>97545</v>
      </c>
      <c r="F1645" s="2">
        <v>1.5718000000000001</v>
      </c>
      <c r="G1645" s="2">
        <v>153321.231</v>
      </c>
      <c r="H1645" s="6">
        <f t="shared" si="25"/>
        <v>1.2820512820512832E-2</v>
      </c>
      <c r="I1645" s="4"/>
      <c r="J1645" s="4"/>
      <c r="K1645" s="4"/>
    </row>
    <row r="1646" spans="2:11" ht="13.5" x14ac:dyDescent="0.35">
      <c r="B1646" s="3">
        <v>44406</v>
      </c>
      <c r="C1646" s="2">
        <v>1.65</v>
      </c>
      <c r="D1646" s="2">
        <v>1.65</v>
      </c>
      <c r="E1646" s="2">
        <v>241325</v>
      </c>
      <c r="F1646" s="2">
        <v>1.6240000000000001</v>
      </c>
      <c r="G1646" s="2">
        <v>391911.8</v>
      </c>
      <c r="H1646" s="6">
        <f t="shared" si="25"/>
        <v>4.4303797468354326E-2</v>
      </c>
      <c r="I1646" s="4"/>
      <c r="J1646" s="4"/>
      <c r="K1646" s="4"/>
    </row>
    <row r="1647" spans="2:11" ht="13.5" x14ac:dyDescent="0.35">
      <c r="B1647" s="3">
        <v>44407</v>
      </c>
      <c r="C1647" s="2">
        <v>1.68</v>
      </c>
      <c r="D1647" s="2">
        <v>1.68</v>
      </c>
      <c r="E1647" s="2">
        <v>122249</v>
      </c>
      <c r="F1647" s="2">
        <v>1.6702999999999999</v>
      </c>
      <c r="G1647" s="2">
        <v>204192.50469999999</v>
      </c>
      <c r="H1647" s="6">
        <f t="shared" si="25"/>
        <v>1.8181818181818198E-2</v>
      </c>
      <c r="I1647" s="4"/>
      <c r="J1647" s="4"/>
      <c r="K1647" s="4"/>
    </row>
    <row r="1648" spans="2:11" ht="13.5" x14ac:dyDescent="0.35">
      <c r="B1648" s="3">
        <v>44410</v>
      </c>
      <c r="C1648" s="2">
        <v>1.63</v>
      </c>
      <c r="D1648" s="2">
        <v>1.63</v>
      </c>
      <c r="E1648" s="2">
        <v>63827</v>
      </c>
      <c r="F1648" s="2">
        <v>1.6406000000000001</v>
      </c>
      <c r="G1648" s="2">
        <v>104714.5762</v>
      </c>
      <c r="H1648" s="6">
        <f t="shared" si="25"/>
        <v>-2.9761904761904788E-2</v>
      </c>
      <c r="I1648" s="4"/>
      <c r="J1648" s="4"/>
      <c r="K1648" s="4"/>
    </row>
    <row r="1649" spans="2:11" ht="13.5" x14ac:dyDescent="0.35">
      <c r="B1649" s="3">
        <v>44411</v>
      </c>
      <c r="C1649" s="2">
        <v>1.62</v>
      </c>
      <c r="D1649" s="2">
        <v>1.62</v>
      </c>
      <c r="E1649" s="2">
        <v>8514</v>
      </c>
      <c r="F1649" s="2">
        <v>1.6203000000000001</v>
      </c>
      <c r="G1649" s="2">
        <v>13795.234200000001</v>
      </c>
      <c r="H1649" s="6">
        <f t="shared" si="25"/>
        <v>-6.1349693251532443E-3</v>
      </c>
      <c r="I1649" s="4"/>
      <c r="J1649" s="4"/>
      <c r="K1649" s="4"/>
    </row>
    <row r="1650" spans="2:11" ht="13.5" x14ac:dyDescent="0.35">
      <c r="B1650" s="3">
        <v>44412</v>
      </c>
      <c r="C1650" s="2">
        <v>1.58</v>
      </c>
      <c r="D1650" s="2">
        <v>1.58</v>
      </c>
      <c r="E1650" s="2">
        <v>38563</v>
      </c>
      <c r="F1650" s="2">
        <v>1.5911</v>
      </c>
      <c r="G1650" s="2">
        <v>61357.5893</v>
      </c>
      <c r="H1650" s="6">
        <f t="shared" si="25"/>
        <v>-2.4691358024691377E-2</v>
      </c>
      <c r="I1650" s="4"/>
      <c r="J1650" s="4"/>
      <c r="K1650" s="4"/>
    </row>
    <row r="1651" spans="2:11" ht="13.5" x14ac:dyDescent="0.35">
      <c r="B1651" s="3">
        <v>44413</v>
      </c>
      <c r="C1651" s="2">
        <v>1.62</v>
      </c>
      <c r="D1651" s="2">
        <v>1.62</v>
      </c>
      <c r="E1651" s="2">
        <v>32283</v>
      </c>
      <c r="F1651" s="2">
        <v>1.5995999999999999</v>
      </c>
      <c r="G1651" s="2">
        <v>51639.8868</v>
      </c>
      <c r="H1651" s="6">
        <f t="shared" si="25"/>
        <v>2.5316455696202552E-2</v>
      </c>
      <c r="I1651" s="4"/>
      <c r="J1651" s="4"/>
      <c r="K1651" s="4"/>
    </row>
    <row r="1652" spans="2:11" ht="13.5" x14ac:dyDescent="0.35">
      <c r="B1652" s="3">
        <v>44414</v>
      </c>
      <c r="C1652" s="2">
        <v>1.6</v>
      </c>
      <c r="D1652" s="2">
        <v>1.6</v>
      </c>
      <c r="E1652" s="2">
        <v>39920</v>
      </c>
      <c r="F1652" s="2">
        <v>1.5999000000000001</v>
      </c>
      <c r="G1652" s="2">
        <v>63868.008000000002</v>
      </c>
      <c r="H1652" s="6">
        <f t="shared" si="25"/>
        <v>-1.2345679012345689E-2</v>
      </c>
      <c r="I1652" s="4"/>
      <c r="J1652" s="4"/>
      <c r="K1652" s="4"/>
    </row>
    <row r="1653" spans="2:11" ht="13.5" x14ac:dyDescent="0.35">
      <c r="B1653" s="3">
        <v>44417</v>
      </c>
      <c r="C1653" s="2">
        <v>1.6</v>
      </c>
      <c r="D1653" s="2">
        <v>1.6</v>
      </c>
      <c r="E1653" s="2">
        <v>40621</v>
      </c>
      <c r="F1653" s="2">
        <v>1.5943000000000001</v>
      </c>
      <c r="G1653" s="2">
        <v>64762.060299999997</v>
      </c>
      <c r="H1653" s="6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1.59</v>
      </c>
      <c r="D1654" s="2">
        <v>1.59</v>
      </c>
      <c r="E1654" s="2">
        <v>42946</v>
      </c>
      <c r="F1654" s="2">
        <v>1.5689</v>
      </c>
      <c r="G1654" s="2">
        <v>67377.979399999997</v>
      </c>
      <c r="H1654" s="6">
        <f t="shared" si="25"/>
        <v>-6.2500000000000056E-3</v>
      </c>
      <c r="I1654" s="4"/>
      <c r="J1654" s="4"/>
      <c r="K1654" s="4"/>
    </row>
    <row r="1655" spans="2:11" ht="13.5" x14ac:dyDescent="0.35">
      <c r="B1655" s="3">
        <v>44420</v>
      </c>
      <c r="C1655" s="2">
        <v>1.56</v>
      </c>
      <c r="D1655" s="2">
        <v>1.56</v>
      </c>
      <c r="E1655" s="2">
        <v>31239</v>
      </c>
      <c r="F1655" s="2">
        <v>1.5727</v>
      </c>
      <c r="G1655" s="2">
        <v>49129.575299999997</v>
      </c>
      <c r="H1655" s="6">
        <f t="shared" si="25"/>
        <v>-1.8867924528301903E-2</v>
      </c>
      <c r="I1655" s="4"/>
      <c r="J1655" s="4"/>
      <c r="K1655" s="4"/>
    </row>
    <row r="1656" spans="2:11" ht="13.5" x14ac:dyDescent="0.35">
      <c r="B1656" s="3">
        <v>44424</v>
      </c>
      <c r="C1656" s="2">
        <v>1.56</v>
      </c>
      <c r="D1656" s="2">
        <v>1.56</v>
      </c>
      <c r="E1656" s="2">
        <v>35052</v>
      </c>
      <c r="F1656" s="2">
        <v>1.5561</v>
      </c>
      <c r="G1656" s="2">
        <v>54544.417200000004</v>
      </c>
      <c r="H1656" s="6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1.55</v>
      </c>
      <c r="D1657" s="2">
        <v>1.55</v>
      </c>
      <c r="E1657" s="2">
        <v>59844</v>
      </c>
      <c r="F1657" s="2">
        <v>1.5498000000000001</v>
      </c>
      <c r="G1657" s="2">
        <v>92746.231199999995</v>
      </c>
      <c r="H1657" s="6">
        <f t="shared" si="25"/>
        <v>-6.4102564102564161E-3</v>
      </c>
      <c r="I1657" s="4"/>
      <c r="J1657" s="4"/>
      <c r="K1657" s="4"/>
    </row>
    <row r="1658" spans="2:11" ht="13.5" x14ac:dyDescent="0.35">
      <c r="B1658" s="3">
        <v>44426</v>
      </c>
      <c r="C1658" s="2">
        <v>1.53</v>
      </c>
      <c r="D1658" s="2">
        <v>1.53</v>
      </c>
      <c r="E1658" s="2">
        <v>75346</v>
      </c>
      <c r="F1658" s="2">
        <v>1.5356000000000001</v>
      </c>
      <c r="G1658" s="2">
        <v>115701.31759999999</v>
      </c>
      <c r="H1658" s="6">
        <f t="shared" si="25"/>
        <v>-1.2903225806451623E-2</v>
      </c>
      <c r="I1658" s="4"/>
      <c r="J1658" s="4"/>
      <c r="K1658" s="4"/>
    </row>
    <row r="1659" spans="2:11" ht="13.5" x14ac:dyDescent="0.35">
      <c r="B1659" s="3">
        <v>44427</v>
      </c>
      <c r="C1659" s="2">
        <v>1.53</v>
      </c>
      <c r="D1659" s="2">
        <v>1.53</v>
      </c>
      <c r="E1659" s="2">
        <v>34529</v>
      </c>
      <c r="F1659" s="2">
        <v>1.5233000000000001</v>
      </c>
      <c r="G1659" s="2">
        <v>52598.025699999998</v>
      </c>
      <c r="H1659" s="6">
        <f t="shared" si="25"/>
        <v>0</v>
      </c>
      <c r="I1659" s="4"/>
      <c r="J1659" s="4"/>
      <c r="K1659" s="4"/>
    </row>
    <row r="1660" spans="2:11" ht="13.5" x14ac:dyDescent="0.35">
      <c r="B1660" s="3">
        <v>44428</v>
      </c>
      <c r="C1660" s="2">
        <v>1.53</v>
      </c>
      <c r="D1660" s="2">
        <v>1.53</v>
      </c>
      <c r="E1660" s="2">
        <v>24951</v>
      </c>
      <c r="F1660" s="2">
        <v>1.5289999999999999</v>
      </c>
      <c r="G1660" s="2">
        <v>38150.078999999998</v>
      </c>
      <c r="H1660" s="6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1.53</v>
      </c>
      <c r="D1661" s="2">
        <v>1.53</v>
      </c>
      <c r="E1661" s="2">
        <v>39483</v>
      </c>
      <c r="F1661" s="2">
        <v>1.5337000000000001</v>
      </c>
      <c r="G1661" s="2">
        <v>60555.077100000002</v>
      </c>
      <c r="H1661" s="6">
        <f t="shared" si="25"/>
        <v>0</v>
      </c>
      <c r="I1661" s="4"/>
      <c r="J1661" s="4"/>
      <c r="K1661" s="4"/>
    </row>
    <row r="1662" spans="2:11" ht="13.5" x14ac:dyDescent="0.35">
      <c r="B1662" s="3">
        <v>44432</v>
      </c>
      <c r="C1662" s="2">
        <v>1.53</v>
      </c>
      <c r="D1662" s="2">
        <v>1.53</v>
      </c>
      <c r="E1662" s="2">
        <v>52731</v>
      </c>
      <c r="F1662" s="2">
        <v>1.5217000000000001</v>
      </c>
      <c r="G1662" s="2">
        <v>80240.762700000007</v>
      </c>
      <c r="H1662" s="6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1.53</v>
      </c>
      <c r="D1663" s="2">
        <v>1.53</v>
      </c>
      <c r="E1663" s="2">
        <v>64945</v>
      </c>
      <c r="F1663" s="2">
        <v>1.5290999999999999</v>
      </c>
      <c r="G1663" s="2">
        <v>99307.3995</v>
      </c>
      <c r="H1663" s="6">
        <f t="shared" si="25"/>
        <v>0</v>
      </c>
      <c r="I1663" s="4"/>
      <c r="J1663" s="4"/>
      <c r="K1663" s="4"/>
    </row>
    <row r="1664" spans="2:11" ht="13.5" x14ac:dyDescent="0.35">
      <c r="B1664" s="3">
        <v>44434</v>
      </c>
      <c r="C1664" s="2">
        <v>1.53</v>
      </c>
      <c r="D1664" s="2">
        <v>1.53</v>
      </c>
      <c r="E1664" s="2">
        <v>16856</v>
      </c>
      <c r="F1664" s="2">
        <v>1.5228999999999999</v>
      </c>
      <c r="G1664" s="2">
        <v>25670.002400000001</v>
      </c>
      <c r="H1664" s="6">
        <f t="shared" si="25"/>
        <v>0</v>
      </c>
      <c r="I1664" s="4"/>
      <c r="J1664" s="4"/>
      <c r="K1664" s="4"/>
    </row>
    <row r="1665" spans="2:11" ht="13.5" x14ac:dyDescent="0.35">
      <c r="B1665" s="3">
        <v>44435</v>
      </c>
      <c r="C1665" s="2">
        <v>1.54</v>
      </c>
      <c r="D1665" s="2">
        <v>1.54</v>
      </c>
      <c r="E1665" s="2">
        <v>58843</v>
      </c>
      <c r="F1665" s="2">
        <v>1.5235000000000001</v>
      </c>
      <c r="G1665" s="2">
        <v>89647.310500000007</v>
      </c>
      <c r="H1665" s="6">
        <f t="shared" si="25"/>
        <v>6.5359477124183061E-3</v>
      </c>
      <c r="I1665" s="4"/>
      <c r="J1665" s="4"/>
      <c r="K1665" s="4"/>
    </row>
    <row r="1666" spans="2:11" ht="13.5" x14ac:dyDescent="0.35">
      <c r="B1666" s="3">
        <v>44438</v>
      </c>
      <c r="C1666" s="2">
        <v>1.53</v>
      </c>
      <c r="D1666" s="2">
        <v>1.53</v>
      </c>
      <c r="E1666" s="2">
        <v>101</v>
      </c>
      <c r="F1666" s="2">
        <v>1.53</v>
      </c>
      <c r="G1666" s="2">
        <v>154.53</v>
      </c>
      <c r="H1666" s="6">
        <f t="shared" si="25"/>
        <v>-6.4935064935064991E-3</v>
      </c>
      <c r="I1666" s="4"/>
      <c r="J1666" s="4"/>
      <c r="K1666" s="4"/>
    </row>
    <row r="1667" spans="2:11" ht="13.5" x14ac:dyDescent="0.35">
      <c r="B1667" s="3">
        <v>44439</v>
      </c>
      <c r="C1667" s="2">
        <v>1.57</v>
      </c>
      <c r="D1667" s="2">
        <v>1.57</v>
      </c>
      <c r="E1667" s="2">
        <v>36106</v>
      </c>
      <c r="F1667" s="2">
        <v>1.5649999999999999</v>
      </c>
      <c r="G1667" s="2">
        <v>56505.89</v>
      </c>
      <c r="H1667" s="6">
        <f t="shared" si="25"/>
        <v>2.6143790849673224E-2</v>
      </c>
      <c r="I1667" s="4"/>
      <c r="J1667" s="4"/>
      <c r="K1667" s="4"/>
    </row>
    <row r="1668" spans="2:11" ht="13.5" x14ac:dyDescent="0.35">
      <c r="B1668" s="3">
        <v>44440</v>
      </c>
      <c r="C1668" s="2">
        <v>1.54</v>
      </c>
      <c r="D1668" s="2">
        <v>1.54</v>
      </c>
      <c r="E1668" s="2">
        <v>38543</v>
      </c>
      <c r="F1668" s="2">
        <v>1.556</v>
      </c>
      <c r="G1668" s="2">
        <v>59972.908000000003</v>
      </c>
      <c r="H1668" s="6">
        <f t="shared" si="25"/>
        <v>-1.9108280254777087E-2</v>
      </c>
      <c r="I1668" s="4"/>
      <c r="J1668" s="4"/>
      <c r="K1668" s="4"/>
    </row>
    <row r="1669" spans="2:11" ht="13.5" x14ac:dyDescent="0.35">
      <c r="B1669" s="3">
        <v>44441</v>
      </c>
      <c r="C1669" s="2">
        <v>1.53</v>
      </c>
      <c r="D1669" s="2">
        <v>1.53</v>
      </c>
      <c r="E1669" s="2">
        <v>26245</v>
      </c>
      <c r="F1669" s="2">
        <v>1.5329999999999999</v>
      </c>
      <c r="G1669" s="2">
        <v>40233.584999999999</v>
      </c>
      <c r="H1669" s="6">
        <f t="shared" si="25"/>
        <v>-6.4935064935064991E-3</v>
      </c>
      <c r="I1669" s="4"/>
      <c r="J1669" s="4"/>
      <c r="K1669" s="4"/>
    </row>
    <row r="1670" spans="2:11" ht="13.5" x14ac:dyDescent="0.35">
      <c r="B1670" s="3">
        <v>44442</v>
      </c>
      <c r="C1670" s="2">
        <v>1.56</v>
      </c>
      <c r="D1670" s="2">
        <v>1.56</v>
      </c>
      <c r="E1670" s="2">
        <v>80113</v>
      </c>
      <c r="F1670" s="2">
        <v>1.534</v>
      </c>
      <c r="G1670" s="2">
        <v>122893.342</v>
      </c>
      <c r="H1670" s="6">
        <f t="shared" si="25"/>
        <v>1.9607843137254919E-2</v>
      </c>
      <c r="I1670" s="4"/>
      <c r="J1670" s="4"/>
      <c r="K1670" s="4"/>
    </row>
    <row r="1671" spans="2:11" ht="13.5" x14ac:dyDescent="0.35">
      <c r="B1671" s="3">
        <v>44445</v>
      </c>
      <c r="C1671" s="2">
        <v>1.52</v>
      </c>
      <c r="D1671" s="2">
        <v>1.52</v>
      </c>
      <c r="E1671" s="2">
        <v>11592</v>
      </c>
      <c r="F1671" s="2">
        <v>1.534</v>
      </c>
      <c r="G1671" s="2">
        <v>17782.128000000001</v>
      </c>
      <c r="H1671" s="6">
        <f t="shared" ref="H1671:H1734" si="26">(D1671-D1670)/D1670</f>
        <v>-2.5641025641025664E-2</v>
      </c>
      <c r="I1671" s="4"/>
      <c r="J1671" s="4"/>
      <c r="K1671" s="4"/>
    </row>
    <row r="1672" spans="2:11" ht="13.5" x14ac:dyDescent="0.35">
      <c r="B1672" s="3">
        <v>44446</v>
      </c>
      <c r="C1672" s="2">
        <v>1.54</v>
      </c>
      <c r="D1672" s="2">
        <v>1.54</v>
      </c>
      <c r="E1672" s="2">
        <v>336642</v>
      </c>
      <c r="F1672" s="2">
        <v>1.508</v>
      </c>
      <c r="G1672" s="2">
        <v>507656.136</v>
      </c>
      <c r="H1672" s="6">
        <f t="shared" si="26"/>
        <v>1.3157894736842117E-2</v>
      </c>
      <c r="I1672" s="4"/>
      <c r="J1672" s="4"/>
      <c r="K1672" s="4"/>
    </row>
    <row r="1673" spans="2:11" ht="13.5" x14ac:dyDescent="0.35">
      <c r="B1673" s="3">
        <v>44447</v>
      </c>
      <c r="C1673" s="2">
        <v>1.52</v>
      </c>
      <c r="D1673" s="2">
        <v>1.52</v>
      </c>
      <c r="E1673" s="2">
        <v>51690</v>
      </c>
      <c r="F1673" s="2">
        <v>1.5009999999999999</v>
      </c>
      <c r="G1673" s="2">
        <v>77586.69</v>
      </c>
      <c r="H1673" s="6">
        <f t="shared" si="26"/>
        <v>-1.2987012987012998E-2</v>
      </c>
      <c r="I1673" s="4"/>
      <c r="J1673" s="4"/>
      <c r="K1673" s="4"/>
    </row>
    <row r="1674" spans="2:11" ht="13.5" x14ac:dyDescent="0.35">
      <c r="B1674" s="3">
        <v>44448</v>
      </c>
      <c r="C1674" s="2">
        <v>1.5</v>
      </c>
      <c r="D1674" s="2">
        <v>1.5</v>
      </c>
      <c r="E1674" s="2">
        <v>63888</v>
      </c>
      <c r="F1674" s="2">
        <v>1.5</v>
      </c>
      <c r="G1674" s="2">
        <v>95832</v>
      </c>
      <c r="H1674" s="6">
        <f t="shared" si="26"/>
        <v>-1.3157894736842117E-2</v>
      </c>
      <c r="I1674" s="4"/>
      <c r="J1674" s="4"/>
      <c r="K1674" s="4"/>
    </row>
    <row r="1675" spans="2:11" ht="13.5" x14ac:dyDescent="0.35">
      <c r="B1675" s="3">
        <v>44449</v>
      </c>
      <c r="C1675" s="2">
        <v>1.5</v>
      </c>
      <c r="D1675" s="2">
        <v>1.5</v>
      </c>
      <c r="E1675" s="2">
        <v>11702</v>
      </c>
      <c r="F1675" s="2">
        <v>1.498</v>
      </c>
      <c r="G1675" s="2">
        <v>17529.596000000001</v>
      </c>
      <c r="H1675" s="6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1.5</v>
      </c>
      <c r="D1676" s="2">
        <v>1.5</v>
      </c>
      <c r="E1676" s="2">
        <v>7669</v>
      </c>
      <c r="F1676" s="2">
        <v>1.5</v>
      </c>
      <c r="G1676" s="2">
        <v>11503.5</v>
      </c>
      <c r="H1676" s="6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1.48</v>
      </c>
      <c r="D1677" s="2">
        <v>1.48</v>
      </c>
      <c r="E1677" s="2">
        <v>55644</v>
      </c>
      <c r="F1677" s="2">
        <v>1.4870000000000001</v>
      </c>
      <c r="G1677" s="2">
        <v>82742.627999999997</v>
      </c>
      <c r="H1677" s="6">
        <f t="shared" si="26"/>
        <v>-1.3333333333333345E-2</v>
      </c>
      <c r="I1677" s="4"/>
      <c r="J1677" s="4"/>
      <c r="K1677" s="4"/>
    </row>
    <row r="1678" spans="2:11" ht="13.5" x14ac:dyDescent="0.35">
      <c r="B1678" s="3">
        <v>44454</v>
      </c>
      <c r="C1678" s="2">
        <v>1.43</v>
      </c>
      <c r="D1678" s="2">
        <v>1.43</v>
      </c>
      <c r="E1678" s="2">
        <v>86486</v>
      </c>
      <c r="F1678" s="2">
        <v>1.4430000000000001</v>
      </c>
      <c r="G1678" s="2">
        <v>124799.298</v>
      </c>
      <c r="H1678" s="6">
        <f t="shared" si="26"/>
        <v>-3.3783783783783813E-2</v>
      </c>
      <c r="I1678" s="4"/>
      <c r="J1678" s="4"/>
      <c r="K1678" s="4"/>
    </row>
    <row r="1679" spans="2:11" ht="13.5" x14ac:dyDescent="0.35">
      <c r="B1679" s="3">
        <v>44455</v>
      </c>
      <c r="C1679" s="2">
        <v>1.41</v>
      </c>
      <c r="D1679" s="2">
        <v>1.41</v>
      </c>
      <c r="E1679" s="2">
        <v>318631</v>
      </c>
      <c r="F1679" s="2">
        <v>1.387</v>
      </c>
      <c r="G1679" s="2">
        <v>441941.19699999999</v>
      </c>
      <c r="H1679" s="6">
        <f t="shared" si="26"/>
        <v>-1.3986013986014E-2</v>
      </c>
      <c r="I1679" s="4"/>
      <c r="J1679" s="4"/>
      <c r="K1679" s="4"/>
    </row>
    <row r="1680" spans="2:11" ht="13.5" x14ac:dyDescent="0.35">
      <c r="B1680" s="3">
        <v>44456</v>
      </c>
      <c r="C1680" s="2">
        <v>1.41</v>
      </c>
      <c r="D1680" s="2">
        <v>1.41</v>
      </c>
      <c r="E1680" s="2">
        <v>108777</v>
      </c>
      <c r="F1680" s="2">
        <v>1.4</v>
      </c>
      <c r="G1680" s="2">
        <v>152287.79999999999</v>
      </c>
      <c r="H1680" s="6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1.41</v>
      </c>
      <c r="D1681" s="2">
        <v>1.41</v>
      </c>
      <c r="E1681" s="2">
        <v>73536</v>
      </c>
      <c r="F1681" s="2">
        <v>1.4</v>
      </c>
      <c r="G1681" s="2">
        <v>102950.39999999999</v>
      </c>
      <c r="H1681" s="6">
        <f t="shared" si="26"/>
        <v>0</v>
      </c>
      <c r="I1681" s="4"/>
      <c r="J1681" s="4"/>
      <c r="K1681" s="4"/>
    </row>
    <row r="1682" spans="2:11" ht="13.5" x14ac:dyDescent="0.35">
      <c r="B1682" s="3">
        <v>44460</v>
      </c>
      <c r="C1682" s="2">
        <v>1.4</v>
      </c>
      <c r="D1682" s="2">
        <v>1.4</v>
      </c>
      <c r="E1682" s="2">
        <v>43002</v>
      </c>
      <c r="F1682" s="2">
        <v>1.391</v>
      </c>
      <c r="G1682" s="2">
        <v>59815.781999999999</v>
      </c>
      <c r="H1682" s="6">
        <f t="shared" si="26"/>
        <v>-7.0921985815602905E-3</v>
      </c>
      <c r="I1682" s="4"/>
      <c r="J1682" s="4"/>
      <c r="K1682" s="4"/>
    </row>
    <row r="1683" spans="2:11" ht="13.5" x14ac:dyDescent="0.35">
      <c r="B1683" s="3">
        <v>44461</v>
      </c>
      <c r="C1683" s="2">
        <v>1.42</v>
      </c>
      <c r="D1683" s="2">
        <v>1.42</v>
      </c>
      <c r="E1683" s="2">
        <v>75186</v>
      </c>
      <c r="F1683" s="2">
        <v>1.413</v>
      </c>
      <c r="G1683" s="2">
        <v>106237.818</v>
      </c>
      <c r="H1683" s="6">
        <f t="shared" si="26"/>
        <v>1.4285714285714299E-2</v>
      </c>
      <c r="I1683" s="4"/>
      <c r="J1683" s="4"/>
      <c r="K1683" s="4"/>
    </row>
    <row r="1684" spans="2:11" ht="13.5" x14ac:dyDescent="0.35">
      <c r="B1684" s="3">
        <v>44462</v>
      </c>
      <c r="C1684" s="2">
        <v>1.41</v>
      </c>
      <c r="D1684" s="2">
        <v>1.41</v>
      </c>
      <c r="E1684" s="2">
        <v>38621</v>
      </c>
      <c r="F1684" s="2">
        <v>1.3939999999999999</v>
      </c>
      <c r="G1684" s="2">
        <v>53837.673999999999</v>
      </c>
      <c r="H1684" s="6">
        <f t="shared" si="26"/>
        <v>-7.0422535211267668E-3</v>
      </c>
      <c r="I1684" s="4"/>
      <c r="J1684" s="4"/>
      <c r="K1684" s="4"/>
    </row>
    <row r="1685" spans="2:11" ht="13.5" x14ac:dyDescent="0.35">
      <c r="B1685" s="3">
        <v>44463</v>
      </c>
      <c r="C1685" s="2">
        <v>1.4</v>
      </c>
      <c r="D1685" s="2">
        <v>1.4</v>
      </c>
      <c r="E1685" s="2">
        <v>40913</v>
      </c>
      <c r="F1685" s="2">
        <v>1.391</v>
      </c>
      <c r="G1685" s="2">
        <v>56909.983</v>
      </c>
      <c r="H1685" s="6">
        <f t="shared" si="26"/>
        <v>-7.0921985815602905E-3</v>
      </c>
      <c r="I1685" s="4"/>
      <c r="J1685" s="4"/>
      <c r="K1685" s="4"/>
    </row>
    <row r="1686" spans="2:11" ht="13.5" x14ac:dyDescent="0.35">
      <c r="B1686" s="3">
        <v>44466</v>
      </c>
      <c r="C1686" s="2">
        <v>1.39</v>
      </c>
      <c r="D1686" s="2">
        <v>1.39</v>
      </c>
      <c r="E1686" s="2">
        <v>21118</v>
      </c>
      <c r="F1686" s="2">
        <v>1.3919999999999999</v>
      </c>
      <c r="G1686" s="2">
        <v>29396.256000000001</v>
      </c>
      <c r="H1686" s="6">
        <f t="shared" si="26"/>
        <v>-7.1428571428571496E-3</v>
      </c>
      <c r="I1686" s="4"/>
      <c r="J1686" s="4"/>
      <c r="K1686" s="4"/>
    </row>
    <row r="1687" spans="2:11" ht="13.5" x14ac:dyDescent="0.35">
      <c r="B1687" s="3">
        <v>44467</v>
      </c>
      <c r="C1687" s="2">
        <v>1.42</v>
      </c>
      <c r="D1687" s="2">
        <v>1.42</v>
      </c>
      <c r="E1687" s="2">
        <v>94446</v>
      </c>
      <c r="F1687" s="2">
        <v>1.3979999999999999</v>
      </c>
      <c r="G1687" s="2">
        <v>132035.508</v>
      </c>
      <c r="H1687" s="6">
        <f t="shared" si="26"/>
        <v>2.1582733812949662E-2</v>
      </c>
      <c r="I1687" s="4"/>
      <c r="J1687" s="4"/>
      <c r="K1687" s="4"/>
    </row>
    <row r="1688" spans="2:11" ht="13.5" x14ac:dyDescent="0.35">
      <c r="B1688" s="3">
        <v>44468</v>
      </c>
      <c r="C1688" s="2">
        <v>1.45</v>
      </c>
      <c r="D1688" s="2">
        <v>1.45</v>
      </c>
      <c r="E1688" s="2">
        <v>81182</v>
      </c>
      <c r="F1688" s="2">
        <v>1.4259999999999999</v>
      </c>
      <c r="G1688" s="2">
        <v>115765.53200000001</v>
      </c>
      <c r="H1688" s="6">
        <f t="shared" si="26"/>
        <v>2.1126760563380302E-2</v>
      </c>
      <c r="I1688" s="4"/>
      <c r="J1688" s="4"/>
      <c r="K1688" s="4"/>
    </row>
    <row r="1689" spans="2:11" ht="13.5" x14ac:dyDescent="0.35">
      <c r="B1689" s="3">
        <v>44469</v>
      </c>
      <c r="C1689" s="2">
        <v>1.49</v>
      </c>
      <c r="D1689" s="2">
        <v>1.49</v>
      </c>
      <c r="E1689" s="2">
        <v>98647</v>
      </c>
      <c r="F1689" s="2">
        <v>1.49</v>
      </c>
      <c r="G1689" s="2">
        <v>146984.03</v>
      </c>
      <c r="H1689" s="6">
        <f t="shared" si="26"/>
        <v>2.7586206896551748E-2</v>
      </c>
      <c r="I1689" s="4"/>
      <c r="J1689" s="4"/>
      <c r="K1689" s="4"/>
    </row>
    <row r="1690" spans="2:11" ht="13.5" x14ac:dyDescent="0.35">
      <c r="B1690" s="3">
        <v>44470</v>
      </c>
      <c r="C1690" s="2">
        <v>1.51</v>
      </c>
      <c r="D1690" s="2">
        <v>1.51</v>
      </c>
      <c r="E1690" s="2">
        <v>107075</v>
      </c>
      <c r="F1690" s="2">
        <v>1.504</v>
      </c>
      <c r="G1690" s="2">
        <v>161040.79999999999</v>
      </c>
      <c r="H1690" s="6">
        <f t="shared" si="26"/>
        <v>1.3422818791946321E-2</v>
      </c>
      <c r="I1690" s="4"/>
      <c r="J1690" s="4"/>
      <c r="K1690" s="4"/>
    </row>
    <row r="1691" spans="2:11" ht="13.5" x14ac:dyDescent="0.35">
      <c r="B1691" s="3">
        <v>44473</v>
      </c>
      <c r="C1691" s="2">
        <v>1.52</v>
      </c>
      <c r="D1691" s="2">
        <v>1.52</v>
      </c>
      <c r="E1691" s="2">
        <v>57263</v>
      </c>
      <c r="F1691" s="2">
        <v>1.516</v>
      </c>
      <c r="G1691" s="2">
        <v>86810.707999999999</v>
      </c>
      <c r="H1691" s="6">
        <f t="shared" si="26"/>
        <v>6.6225165562913968E-3</v>
      </c>
      <c r="I1691" s="4"/>
      <c r="J1691" s="4"/>
      <c r="K1691" s="4"/>
    </row>
    <row r="1692" spans="2:11" ht="13.5" x14ac:dyDescent="0.35">
      <c r="B1692" s="3">
        <v>44474</v>
      </c>
      <c r="C1692" s="2">
        <v>1.56</v>
      </c>
      <c r="D1692" s="2">
        <v>1.56</v>
      </c>
      <c r="E1692" s="2">
        <v>387907</v>
      </c>
      <c r="F1692" s="2">
        <v>1.538</v>
      </c>
      <c r="G1692" s="2">
        <v>596600.96600000001</v>
      </c>
      <c r="H1692" s="6">
        <f t="shared" si="26"/>
        <v>2.6315789473684233E-2</v>
      </c>
      <c r="I1692" s="4"/>
      <c r="J1692" s="4"/>
      <c r="K1692" s="4"/>
    </row>
    <row r="1693" spans="2:11" ht="13.5" x14ac:dyDescent="0.35">
      <c r="B1693" s="3">
        <v>44475</v>
      </c>
      <c r="C1693" s="2">
        <v>1.56</v>
      </c>
      <c r="D1693" s="2">
        <v>1.56</v>
      </c>
      <c r="E1693" s="2">
        <v>114103</v>
      </c>
      <c r="F1693" s="2">
        <v>1.569</v>
      </c>
      <c r="G1693" s="2">
        <v>179027.60699999999</v>
      </c>
      <c r="H1693" s="6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1.55</v>
      </c>
      <c r="D1694" s="2">
        <v>1.55</v>
      </c>
      <c r="E1694" s="2">
        <v>155427</v>
      </c>
      <c r="F1694" s="2">
        <v>1.5549999999999999</v>
      </c>
      <c r="G1694" s="2">
        <v>241688.98499999999</v>
      </c>
      <c r="H1694" s="6">
        <f t="shared" si="26"/>
        <v>-6.4102564102564161E-3</v>
      </c>
      <c r="I1694" s="4"/>
      <c r="J1694" s="4"/>
      <c r="K1694" s="4"/>
    </row>
    <row r="1695" spans="2:11" ht="13.5" x14ac:dyDescent="0.35">
      <c r="B1695" s="3">
        <v>44477</v>
      </c>
      <c r="C1695" s="2">
        <v>1.58</v>
      </c>
      <c r="D1695" s="2">
        <v>1.58</v>
      </c>
      <c r="E1695" s="2">
        <v>56620</v>
      </c>
      <c r="F1695" s="2">
        <v>1.5629999999999999</v>
      </c>
      <c r="G1695" s="2">
        <v>88497.06</v>
      </c>
      <c r="H1695" s="6">
        <f t="shared" si="26"/>
        <v>1.9354838709677438E-2</v>
      </c>
      <c r="I1695" s="4"/>
      <c r="J1695" s="4"/>
      <c r="K1695" s="4"/>
    </row>
    <row r="1696" spans="2:11" ht="13.5" x14ac:dyDescent="0.35">
      <c r="B1696" s="3">
        <v>44480</v>
      </c>
      <c r="C1696" s="2">
        <v>1.55</v>
      </c>
      <c r="D1696" s="2">
        <v>1.55</v>
      </c>
      <c r="E1696" s="2">
        <v>73100</v>
      </c>
      <c r="F1696" s="2">
        <v>1.569</v>
      </c>
      <c r="G1696" s="2">
        <v>114693.9</v>
      </c>
      <c r="H1696" s="6">
        <f t="shared" si="26"/>
        <v>-1.8987341772151913E-2</v>
      </c>
      <c r="I1696" s="4"/>
      <c r="J1696" s="4"/>
      <c r="K1696" s="4"/>
    </row>
    <row r="1697" spans="2:11" ht="13.5" x14ac:dyDescent="0.35">
      <c r="B1697" s="3">
        <v>44481</v>
      </c>
      <c r="C1697" s="2">
        <v>1.56</v>
      </c>
      <c r="D1697" s="2">
        <v>1.56</v>
      </c>
      <c r="E1697" s="2">
        <v>66910</v>
      </c>
      <c r="F1697" s="2">
        <v>1.55</v>
      </c>
      <c r="G1697" s="2">
        <v>103710.5</v>
      </c>
      <c r="H1697" s="6">
        <f t="shared" si="26"/>
        <v>6.4516129032258117E-3</v>
      </c>
      <c r="I1697" s="4"/>
      <c r="J1697" s="4"/>
      <c r="K1697" s="4"/>
    </row>
    <row r="1698" spans="2:11" ht="13.5" x14ac:dyDescent="0.35">
      <c r="B1698" s="3">
        <v>44482</v>
      </c>
      <c r="C1698" s="2">
        <v>1.57</v>
      </c>
      <c r="D1698" s="2">
        <v>1.57</v>
      </c>
      <c r="E1698" s="2">
        <v>43785</v>
      </c>
      <c r="F1698" s="2">
        <v>1.5640000000000001</v>
      </c>
      <c r="G1698" s="2">
        <v>68479.740000000005</v>
      </c>
      <c r="H1698" s="6">
        <f t="shared" si="26"/>
        <v>6.4102564102564161E-3</v>
      </c>
      <c r="I1698" s="4"/>
      <c r="J1698" s="4"/>
      <c r="K1698" s="4"/>
    </row>
    <row r="1699" spans="2:11" ht="13.5" x14ac:dyDescent="0.35">
      <c r="B1699" s="3">
        <v>44483</v>
      </c>
      <c r="C1699" s="2">
        <v>1.55</v>
      </c>
      <c r="D1699" s="2">
        <v>1.55</v>
      </c>
      <c r="E1699" s="2">
        <v>56414</v>
      </c>
      <c r="F1699" s="2">
        <v>1.544</v>
      </c>
      <c r="G1699" s="2">
        <v>87103.216</v>
      </c>
      <c r="H1699" s="6">
        <f t="shared" si="26"/>
        <v>-1.2738853503184724E-2</v>
      </c>
      <c r="I1699" s="4"/>
      <c r="J1699" s="4"/>
      <c r="K1699" s="4"/>
    </row>
    <row r="1700" spans="2:11" ht="13.5" x14ac:dyDescent="0.35">
      <c r="B1700" s="3">
        <v>44488</v>
      </c>
      <c r="C1700" s="2">
        <v>1.53</v>
      </c>
      <c r="D1700" s="2">
        <v>1.53</v>
      </c>
      <c r="E1700" s="2">
        <v>41982</v>
      </c>
      <c r="F1700" s="2">
        <v>1.528</v>
      </c>
      <c r="G1700" s="2">
        <v>64148.495999999999</v>
      </c>
      <c r="H1700" s="6">
        <f t="shared" si="26"/>
        <v>-1.2903225806451623E-2</v>
      </c>
      <c r="I1700" s="4"/>
      <c r="J1700" s="4"/>
      <c r="K1700" s="4"/>
    </row>
    <row r="1701" spans="2:11" ht="13.5" x14ac:dyDescent="0.35">
      <c r="B1701" s="3">
        <v>44489</v>
      </c>
      <c r="C1701" s="2">
        <v>1.5</v>
      </c>
      <c r="D1701" s="2">
        <v>1.5</v>
      </c>
      <c r="E1701" s="2">
        <v>105436</v>
      </c>
      <c r="F1701" s="2">
        <v>1.5149999999999999</v>
      </c>
      <c r="G1701" s="2">
        <v>159735.54</v>
      </c>
      <c r="H1701" s="6">
        <f t="shared" si="26"/>
        <v>-1.9607843137254919E-2</v>
      </c>
      <c r="I1701" s="4"/>
      <c r="J1701" s="4"/>
      <c r="K1701" s="4"/>
    </row>
    <row r="1702" spans="2:11" ht="13.5" x14ac:dyDescent="0.35">
      <c r="B1702" s="3">
        <v>44490</v>
      </c>
      <c r="C1702" s="2">
        <v>1.49</v>
      </c>
      <c r="D1702" s="2">
        <v>1.49</v>
      </c>
      <c r="E1702" s="2">
        <v>19661</v>
      </c>
      <c r="F1702" s="2">
        <v>1.4890000000000001</v>
      </c>
      <c r="G1702" s="2">
        <v>29275.228999999999</v>
      </c>
      <c r="H1702" s="6">
        <f t="shared" si="26"/>
        <v>-6.6666666666666723E-3</v>
      </c>
      <c r="I1702" s="4"/>
      <c r="J1702" s="4"/>
      <c r="K1702" s="4"/>
    </row>
    <row r="1703" spans="2:11" ht="13.5" x14ac:dyDescent="0.35">
      <c r="B1703" s="3">
        <v>44491</v>
      </c>
      <c r="C1703" s="2">
        <v>1.46</v>
      </c>
      <c r="D1703" s="2">
        <v>1.46</v>
      </c>
      <c r="E1703" s="2">
        <v>39209</v>
      </c>
      <c r="F1703" s="2">
        <v>1.462</v>
      </c>
      <c r="G1703" s="2">
        <v>57323.557999999997</v>
      </c>
      <c r="H1703" s="6">
        <f t="shared" si="26"/>
        <v>-2.0134228187919483E-2</v>
      </c>
      <c r="I1703" s="4"/>
      <c r="J1703" s="4"/>
      <c r="K1703" s="4"/>
    </row>
    <row r="1704" spans="2:11" ht="13.5" x14ac:dyDescent="0.35">
      <c r="B1704" s="3">
        <v>44494</v>
      </c>
      <c r="C1704" s="2">
        <v>1.47</v>
      </c>
      <c r="D1704" s="2">
        <v>1.47</v>
      </c>
      <c r="E1704" s="2">
        <v>54182</v>
      </c>
      <c r="F1704" s="2">
        <v>1.4490000000000001</v>
      </c>
      <c r="G1704" s="2">
        <v>78509.717999999993</v>
      </c>
      <c r="H1704" s="6">
        <f t="shared" si="26"/>
        <v>6.8493150684931572E-3</v>
      </c>
      <c r="I1704" s="4"/>
      <c r="J1704" s="4"/>
      <c r="K1704" s="4"/>
    </row>
    <row r="1705" spans="2:11" ht="13.5" x14ac:dyDescent="0.35">
      <c r="B1705" s="3">
        <v>44495</v>
      </c>
      <c r="C1705" s="2">
        <v>1.44</v>
      </c>
      <c r="D1705" s="2">
        <v>1.44</v>
      </c>
      <c r="E1705" s="2">
        <v>26690</v>
      </c>
      <c r="F1705" s="2">
        <v>1.4390000000000001</v>
      </c>
      <c r="G1705" s="2">
        <v>38406.910000000003</v>
      </c>
      <c r="H1705" s="6">
        <f t="shared" si="26"/>
        <v>-2.0408163265306142E-2</v>
      </c>
      <c r="I1705" s="4"/>
      <c r="J1705" s="4"/>
      <c r="K1705" s="4"/>
    </row>
    <row r="1706" spans="2:11" ht="13.5" x14ac:dyDescent="0.35">
      <c r="B1706" s="3">
        <v>44496</v>
      </c>
      <c r="C1706" s="2">
        <v>1.46</v>
      </c>
      <c r="D1706" s="2">
        <v>1.46</v>
      </c>
      <c r="E1706" s="2">
        <v>20956</v>
      </c>
      <c r="F1706" s="2">
        <v>1.4390000000000001</v>
      </c>
      <c r="G1706" s="2">
        <v>30155.684000000001</v>
      </c>
      <c r="H1706" s="6">
        <f t="shared" si="26"/>
        <v>1.3888888888888902E-2</v>
      </c>
      <c r="I1706" s="4"/>
      <c r="J1706" s="4"/>
      <c r="K1706" s="4"/>
    </row>
    <row r="1707" spans="2:11" ht="13.5" x14ac:dyDescent="0.35">
      <c r="B1707" s="3">
        <v>44497</v>
      </c>
      <c r="C1707" s="2">
        <v>1.46</v>
      </c>
      <c r="D1707" s="2">
        <v>1.46</v>
      </c>
      <c r="E1707" s="2">
        <v>49298</v>
      </c>
      <c r="F1707" s="2">
        <v>1.452</v>
      </c>
      <c r="G1707" s="2">
        <v>71580.695999999996</v>
      </c>
      <c r="H1707" s="6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1.46</v>
      </c>
      <c r="D1708" s="2">
        <v>1.46</v>
      </c>
      <c r="E1708" s="2">
        <v>12398</v>
      </c>
      <c r="F1708" s="2">
        <v>1.4590000000000001</v>
      </c>
      <c r="G1708" s="2">
        <v>18088.682000000001</v>
      </c>
      <c r="H1708" s="6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1.45</v>
      </c>
      <c r="D1709" s="2">
        <v>1.45</v>
      </c>
      <c r="E1709" s="2">
        <v>28057</v>
      </c>
      <c r="F1709" s="2">
        <v>1.4570000000000001</v>
      </c>
      <c r="G1709" s="2">
        <v>40879.048999999999</v>
      </c>
      <c r="H1709" s="6">
        <f t="shared" si="26"/>
        <v>-6.8493150684931572E-3</v>
      </c>
      <c r="I1709" s="4"/>
      <c r="J1709" s="4"/>
      <c r="K1709" s="4"/>
    </row>
    <row r="1710" spans="2:11" ht="13.5" x14ac:dyDescent="0.35">
      <c r="B1710" s="3">
        <v>44502</v>
      </c>
      <c r="C1710" s="2">
        <v>1.44</v>
      </c>
      <c r="D1710" s="2">
        <v>1.44</v>
      </c>
      <c r="E1710" s="2">
        <v>16758</v>
      </c>
      <c r="F1710" s="2">
        <v>1.4419999999999999</v>
      </c>
      <c r="G1710" s="2">
        <v>24165.036</v>
      </c>
      <c r="H1710" s="6">
        <f t="shared" si="26"/>
        <v>-6.896551724137937E-3</v>
      </c>
      <c r="I1710" s="4"/>
      <c r="J1710" s="4"/>
      <c r="K1710" s="4"/>
    </row>
    <row r="1711" spans="2:11" ht="13.5" x14ac:dyDescent="0.35">
      <c r="B1711" s="3">
        <v>44503</v>
      </c>
      <c r="C1711" s="2">
        <v>1.43</v>
      </c>
      <c r="D1711" s="2">
        <v>1.43</v>
      </c>
      <c r="E1711" s="2">
        <v>32504</v>
      </c>
      <c r="F1711" s="2">
        <v>1.43</v>
      </c>
      <c r="G1711" s="2">
        <v>46480.72</v>
      </c>
      <c r="H1711" s="6">
        <f t="shared" si="26"/>
        <v>-6.944444444444451E-3</v>
      </c>
      <c r="I1711" s="4"/>
      <c r="J1711" s="4"/>
      <c r="K1711" s="4"/>
    </row>
    <row r="1712" spans="2:11" ht="13.5" x14ac:dyDescent="0.35">
      <c r="B1712" s="3">
        <v>44504</v>
      </c>
      <c r="C1712" s="2">
        <v>1.43</v>
      </c>
      <c r="D1712" s="2">
        <v>1.43</v>
      </c>
      <c r="E1712" s="2">
        <v>127274</v>
      </c>
      <c r="F1712" s="2">
        <v>1.405</v>
      </c>
      <c r="G1712" s="2">
        <v>178819.97</v>
      </c>
      <c r="H1712" s="6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1.41</v>
      </c>
      <c r="D1713" s="2">
        <v>1.41</v>
      </c>
      <c r="E1713" s="2">
        <v>88753</v>
      </c>
      <c r="F1713" s="2">
        <v>1.4039999999999999</v>
      </c>
      <c r="G1713" s="2">
        <v>124609.212</v>
      </c>
      <c r="H1713" s="6">
        <f t="shared" si="26"/>
        <v>-1.3986013986014E-2</v>
      </c>
      <c r="I1713" s="4"/>
      <c r="J1713" s="4"/>
      <c r="K1713" s="4"/>
    </row>
    <row r="1714" spans="2:11" ht="13.5" x14ac:dyDescent="0.35">
      <c r="B1714" s="3">
        <v>44508</v>
      </c>
      <c r="C1714" s="2">
        <v>1.42</v>
      </c>
      <c r="D1714" s="2">
        <v>1.42</v>
      </c>
      <c r="E1714" s="2">
        <v>39775</v>
      </c>
      <c r="F1714" s="2">
        <v>1.403</v>
      </c>
      <c r="G1714" s="2">
        <v>55804.324999999997</v>
      </c>
      <c r="H1714" s="6">
        <f t="shared" si="26"/>
        <v>7.0921985815602905E-3</v>
      </c>
      <c r="I1714" s="4"/>
      <c r="J1714" s="4"/>
      <c r="K1714" s="4"/>
    </row>
    <row r="1715" spans="2:11" ht="13.5" x14ac:dyDescent="0.35">
      <c r="B1715" s="3">
        <v>44509</v>
      </c>
      <c r="C1715" s="2">
        <v>1.42</v>
      </c>
      <c r="D1715" s="2">
        <v>1.42</v>
      </c>
      <c r="E1715" s="2">
        <v>21732</v>
      </c>
      <c r="F1715" s="2">
        <v>1.409</v>
      </c>
      <c r="G1715" s="2">
        <v>30620.387999999999</v>
      </c>
      <c r="H1715" s="6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1.42</v>
      </c>
      <c r="D1716" s="2">
        <v>1.42</v>
      </c>
      <c r="E1716" s="2">
        <v>30503</v>
      </c>
      <c r="F1716" s="2">
        <v>1.4059999999999999</v>
      </c>
      <c r="G1716" s="2">
        <v>42887.218000000001</v>
      </c>
      <c r="H1716" s="6">
        <f t="shared" si="26"/>
        <v>0</v>
      </c>
      <c r="I1716" s="4"/>
      <c r="J1716" s="4"/>
      <c r="K1716" s="4"/>
    </row>
    <row r="1717" spans="2:11" ht="13.5" x14ac:dyDescent="0.35">
      <c r="B1717" s="3">
        <v>44511</v>
      </c>
      <c r="C1717" s="2">
        <v>1.41</v>
      </c>
      <c r="D1717" s="2">
        <v>1.41</v>
      </c>
      <c r="E1717" s="2">
        <v>62393</v>
      </c>
      <c r="F1717" s="2">
        <v>1.405</v>
      </c>
      <c r="G1717" s="2">
        <v>87662.164999999994</v>
      </c>
      <c r="H1717" s="6">
        <f t="shared" si="26"/>
        <v>-7.0422535211267668E-3</v>
      </c>
      <c r="I1717" s="4"/>
      <c r="J1717" s="4"/>
      <c r="K1717" s="4"/>
    </row>
    <row r="1718" spans="2:11" ht="13.5" x14ac:dyDescent="0.35">
      <c r="B1718" s="3">
        <v>44512</v>
      </c>
      <c r="C1718" s="2">
        <v>1.42</v>
      </c>
      <c r="D1718" s="2">
        <v>1.42</v>
      </c>
      <c r="E1718" s="2">
        <v>3092</v>
      </c>
      <c r="F1718" s="2">
        <v>1.41</v>
      </c>
      <c r="G1718" s="2">
        <v>4359.72</v>
      </c>
      <c r="H1718" s="6">
        <f t="shared" si="26"/>
        <v>7.0921985815602905E-3</v>
      </c>
      <c r="I1718" s="4"/>
      <c r="J1718" s="4"/>
      <c r="K1718" s="4"/>
    </row>
    <row r="1719" spans="2:11" ht="13.5" x14ac:dyDescent="0.35">
      <c r="B1719" s="3">
        <v>44515</v>
      </c>
      <c r="C1719" s="2">
        <v>1.38</v>
      </c>
      <c r="D1719" s="2">
        <v>1.38</v>
      </c>
      <c r="E1719" s="2">
        <v>173317</v>
      </c>
      <c r="F1719" s="2">
        <v>1.3919999999999999</v>
      </c>
      <c r="G1719" s="2">
        <v>241257.264</v>
      </c>
      <c r="H1719" s="6">
        <f t="shared" si="26"/>
        <v>-2.8169014084507067E-2</v>
      </c>
      <c r="I1719" s="4"/>
      <c r="J1719" s="4"/>
      <c r="K1719" s="4"/>
    </row>
    <row r="1720" spans="2:11" ht="13.5" x14ac:dyDescent="0.35">
      <c r="B1720" s="3">
        <v>44516</v>
      </c>
      <c r="C1720" s="2">
        <v>1.39</v>
      </c>
      <c r="D1720" s="2">
        <v>1.39</v>
      </c>
      <c r="E1720" s="2">
        <v>30031</v>
      </c>
      <c r="F1720" s="2">
        <v>1.3779999999999999</v>
      </c>
      <c r="G1720" s="2">
        <v>41382.718000000001</v>
      </c>
      <c r="H1720" s="6">
        <f t="shared" si="26"/>
        <v>7.2463768115942099E-3</v>
      </c>
      <c r="I1720" s="4"/>
      <c r="J1720" s="4"/>
      <c r="K1720" s="4"/>
    </row>
    <row r="1721" spans="2:11" ht="13.5" x14ac:dyDescent="0.35">
      <c r="B1721" s="3">
        <v>44517</v>
      </c>
      <c r="C1721" s="2">
        <v>1.39</v>
      </c>
      <c r="D1721" s="2">
        <v>1.39</v>
      </c>
      <c r="E1721" s="2">
        <v>15977</v>
      </c>
      <c r="F1721" s="2">
        <v>1.385</v>
      </c>
      <c r="G1721" s="2">
        <v>22128.145</v>
      </c>
      <c r="H1721" s="6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1.37</v>
      </c>
      <c r="D1722" s="2">
        <v>1.37</v>
      </c>
      <c r="E1722" s="2">
        <v>68465</v>
      </c>
      <c r="F1722" s="2">
        <v>1.3580000000000001</v>
      </c>
      <c r="G1722" s="2">
        <v>92975.47</v>
      </c>
      <c r="H1722" s="6">
        <f t="shared" si="26"/>
        <v>-1.4388489208632947E-2</v>
      </c>
      <c r="I1722" s="4"/>
      <c r="J1722" s="4"/>
      <c r="K1722" s="4"/>
    </row>
    <row r="1723" spans="2:11" ht="13.5" x14ac:dyDescent="0.35">
      <c r="B1723" s="3">
        <v>44519</v>
      </c>
      <c r="C1723" s="2">
        <v>1.38</v>
      </c>
      <c r="D1723" s="2">
        <v>1.38</v>
      </c>
      <c r="E1723" s="2">
        <v>8727</v>
      </c>
      <c r="F1723" s="2">
        <v>1.3740000000000001</v>
      </c>
      <c r="G1723" s="2">
        <v>11990.897999999999</v>
      </c>
      <c r="H1723" s="6">
        <f t="shared" si="26"/>
        <v>7.2992700729925444E-3</v>
      </c>
      <c r="I1723" s="4"/>
      <c r="J1723" s="4"/>
      <c r="K1723" s="4"/>
    </row>
    <row r="1724" spans="2:11" ht="13.5" x14ac:dyDescent="0.35">
      <c r="B1724" s="3">
        <v>44522</v>
      </c>
      <c r="C1724" s="2">
        <v>1.38</v>
      </c>
      <c r="D1724" s="2">
        <v>1.38</v>
      </c>
      <c r="E1724" s="2">
        <v>175930</v>
      </c>
      <c r="F1724" s="2">
        <v>1.3919999999999999</v>
      </c>
      <c r="G1724" s="2">
        <v>244894.56</v>
      </c>
      <c r="H1724" s="6">
        <f t="shared" si="26"/>
        <v>0</v>
      </c>
      <c r="I1724" s="4"/>
      <c r="J1724" s="4"/>
      <c r="K1724" s="4"/>
    </row>
    <row r="1725" spans="2:11" ht="13.5" x14ac:dyDescent="0.35">
      <c r="B1725" s="3">
        <v>44523</v>
      </c>
      <c r="C1725" s="2">
        <v>1.38</v>
      </c>
      <c r="D1725" s="2">
        <v>1.38</v>
      </c>
      <c r="E1725" s="2">
        <v>9914</v>
      </c>
      <c r="F1725" s="2">
        <v>1.381</v>
      </c>
      <c r="G1725" s="2">
        <v>13691.234</v>
      </c>
      <c r="H1725" s="6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1.38</v>
      </c>
      <c r="D1726" s="2">
        <v>1.38</v>
      </c>
      <c r="E1726" s="2">
        <v>17782</v>
      </c>
      <c r="F1726" s="2">
        <v>1.381</v>
      </c>
      <c r="G1726" s="2">
        <v>24556.941999999999</v>
      </c>
      <c r="H1726" s="6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1.38</v>
      </c>
      <c r="D1727" s="2">
        <v>1.38</v>
      </c>
      <c r="E1727" s="2">
        <v>18106</v>
      </c>
      <c r="F1727" s="2">
        <v>1.3779999999999999</v>
      </c>
      <c r="G1727" s="2">
        <v>24950.067999999999</v>
      </c>
      <c r="H1727" s="6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1.4</v>
      </c>
      <c r="D1728" s="2">
        <v>1.4</v>
      </c>
      <c r="E1728" s="2">
        <v>27342</v>
      </c>
      <c r="F1728" s="2">
        <v>1.395</v>
      </c>
      <c r="G1728" s="2">
        <v>38142.089999999997</v>
      </c>
      <c r="H1728" s="6">
        <f t="shared" si="26"/>
        <v>1.449275362318842E-2</v>
      </c>
      <c r="I1728" s="4"/>
      <c r="J1728" s="4"/>
      <c r="K1728" s="4"/>
    </row>
    <row r="1729" spans="2:11" ht="13.5" x14ac:dyDescent="0.35">
      <c r="B1729" s="3">
        <v>44529</v>
      </c>
      <c r="C1729" s="2">
        <v>1.4</v>
      </c>
      <c r="D1729" s="2">
        <v>1.4</v>
      </c>
      <c r="E1729" s="2">
        <v>11339</v>
      </c>
      <c r="F1729" s="2">
        <v>1.397</v>
      </c>
      <c r="G1729" s="2">
        <v>15840.583000000001</v>
      </c>
      <c r="H1729" s="6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1.39</v>
      </c>
      <c r="D1730" s="2">
        <v>1.39</v>
      </c>
      <c r="E1730" s="2">
        <v>53806</v>
      </c>
      <c r="F1730" s="2">
        <v>1.379</v>
      </c>
      <c r="G1730" s="2">
        <v>74198.474000000002</v>
      </c>
      <c r="H1730" s="6">
        <f t="shared" si="26"/>
        <v>-7.1428571428571496E-3</v>
      </c>
      <c r="I1730" s="4"/>
      <c r="J1730" s="4"/>
      <c r="K1730" s="4"/>
    </row>
    <row r="1731" spans="2:11" ht="13.5" x14ac:dyDescent="0.35">
      <c r="B1731" s="3">
        <v>44531</v>
      </c>
      <c r="C1731" s="2">
        <v>1.39</v>
      </c>
      <c r="D1731" s="2">
        <v>1.39</v>
      </c>
      <c r="E1731" s="2">
        <v>23460</v>
      </c>
      <c r="F1731" s="2">
        <v>1.3839999999999999</v>
      </c>
      <c r="G1731" s="2">
        <v>32468.639999999999</v>
      </c>
      <c r="H1731" s="6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1.38</v>
      </c>
      <c r="D1732" s="2">
        <v>1.38</v>
      </c>
      <c r="E1732" s="2">
        <v>24332</v>
      </c>
      <c r="F1732" s="2">
        <v>1.3660000000000001</v>
      </c>
      <c r="G1732" s="2">
        <v>33237.512000000002</v>
      </c>
      <c r="H1732" s="6">
        <f t="shared" si="26"/>
        <v>-7.1942446043165541E-3</v>
      </c>
      <c r="I1732" s="4"/>
      <c r="J1732" s="4"/>
      <c r="K1732" s="4"/>
    </row>
    <row r="1733" spans="2:11" ht="13.5" x14ac:dyDescent="0.35">
      <c r="B1733" s="3">
        <v>44533</v>
      </c>
      <c r="C1733" s="2">
        <v>1.38</v>
      </c>
      <c r="D1733" s="2">
        <v>1.38</v>
      </c>
      <c r="E1733" s="2">
        <v>34151</v>
      </c>
      <c r="F1733" s="2">
        <v>1.37</v>
      </c>
      <c r="G1733" s="2">
        <v>46786.87</v>
      </c>
      <c r="H1733" s="6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1.37</v>
      </c>
      <c r="D1734" s="2">
        <v>1.37</v>
      </c>
      <c r="E1734" s="2">
        <v>7267</v>
      </c>
      <c r="F1734" s="2">
        <v>1.37</v>
      </c>
      <c r="G1734" s="2">
        <v>9955.7900000000009</v>
      </c>
      <c r="H1734" s="6">
        <f t="shared" si="26"/>
        <v>-7.2463768115940486E-3</v>
      </c>
      <c r="I1734" s="4"/>
      <c r="J1734" s="4"/>
      <c r="K1734" s="4"/>
    </row>
    <row r="1735" spans="2:11" ht="13.5" x14ac:dyDescent="0.35">
      <c r="B1735" s="3">
        <v>44537</v>
      </c>
      <c r="C1735" s="2">
        <v>1.38</v>
      </c>
      <c r="D1735" s="2">
        <v>1.38</v>
      </c>
      <c r="E1735" s="2">
        <v>37021</v>
      </c>
      <c r="F1735" s="2">
        <v>1.381</v>
      </c>
      <c r="G1735" s="2">
        <v>51126.000999999997</v>
      </c>
      <c r="H1735" s="6">
        <f t="shared" ref="H1735:H1798" si="27">(D1735-D1734)/D1734</f>
        <v>7.2992700729925444E-3</v>
      </c>
      <c r="I1735" s="4"/>
      <c r="J1735" s="4"/>
      <c r="K1735" s="4"/>
    </row>
    <row r="1736" spans="2:11" ht="13.5" x14ac:dyDescent="0.35">
      <c r="B1736" s="3">
        <v>44538</v>
      </c>
      <c r="C1736" s="2">
        <v>1.36</v>
      </c>
      <c r="D1736" s="2">
        <v>1.36</v>
      </c>
      <c r="E1736" s="2">
        <v>23135</v>
      </c>
      <c r="F1736" s="2">
        <v>1.3779999999999999</v>
      </c>
      <c r="G1736" s="2">
        <v>31880.03</v>
      </c>
      <c r="H1736" s="6">
        <f t="shared" si="27"/>
        <v>-1.4492753623188259E-2</v>
      </c>
      <c r="I1736" s="4"/>
      <c r="J1736" s="4"/>
      <c r="K1736" s="4"/>
    </row>
    <row r="1737" spans="2:11" ht="13.5" x14ac:dyDescent="0.35">
      <c r="B1737" s="3">
        <v>44539</v>
      </c>
      <c r="C1737" s="2">
        <v>1.36</v>
      </c>
      <c r="D1737" s="2">
        <v>1.36</v>
      </c>
      <c r="E1737" s="2">
        <v>41693</v>
      </c>
      <c r="F1737" s="2">
        <v>1.365</v>
      </c>
      <c r="G1737" s="2">
        <v>56910.945</v>
      </c>
      <c r="H1737" s="6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1.35</v>
      </c>
      <c r="D1738" s="2">
        <v>1.35</v>
      </c>
      <c r="E1738" s="2">
        <v>84218</v>
      </c>
      <c r="F1738" s="2">
        <v>1.3560000000000001</v>
      </c>
      <c r="G1738" s="2">
        <v>114199.60799999999</v>
      </c>
      <c r="H1738" s="6">
        <f t="shared" si="27"/>
        <v>-7.3529411764705942E-3</v>
      </c>
      <c r="I1738" s="4"/>
      <c r="J1738" s="4"/>
      <c r="K1738" s="4"/>
    </row>
    <row r="1739" spans="2:11" ht="13.5" x14ac:dyDescent="0.35">
      <c r="B1739" s="3">
        <v>44543</v>
      </c>
      <c r="C1739" s="2">
        <v>1.32</v>
      </c>
      <c r="D1739" s="2">
        <v>1.32</v>
      </c>
      <c r="E1739" s="2">
        <v>691957</v>
      </c>
      <c r="F1739" s="2">
        <v>1.323</v>
      </c>
      <c r="G1739" s="2">
        <v>915459.11100000003</v>
      </c>
      <c r="H1739" s="6">
        <f t="shared" si="27"/>
        <v>-2.222222222222224E-2</v>
      </c>
      <c r="I1739" s="4"/>
      <c r="J1739" s="4"/>
      <c r="K1739" s="4"/>
    </row>
    <row r="1740" spans="2:11" ht="13.5" x14ac:dyDescent="0.35">
      <c r="B1740" s="3">
        <v>44544</v>
      </c>
      <c r="C1740" s="2">
        <v>1.33</v>
      </c>
      <c r="D1740" s="2">
        <v>1.33</v>
      </c>
      <c r="E1740" s="2">
        <v>35389</v>
      </c>
      <c r="F1740" s="2">
        <v>1.32</v>
      </c>
      <c r="G1740" s="2">
        <v>46713.48</v>
      </c>
      <c r="H1740" s="6">
        <f t="shared" si="27"/>
        <v>7.575757575757582E-3</v>
      </c>
      <c r="I1740" s="4"/>
      <c r="J1740" s="4"/>
      <c r="K1740" s="4"/>
    </row>
    <row r="1741" spans="2:11" ht="13.5" x14ac:dyDescent="0.35">
      <c r="B1741" s="3">
        <v>44545</v>
      </c>
      <c r="C1741" s="2">
        <v>1.33</v>
      </c>
      <c r="D1741" s="2">
        <v>1.33</v>
      </c>
      <c r="E1741" s="2">
        <v>65745</v>
      </c>
      <c r="F1741" s="2">
        <v>1.323</v>
      </c>
      <c r="G1741" s="2">
        <v>86980.634999999995</v>
      </c>
      <c r="H1741" s="6">
        <f t="shared" si="27"/>
        <v>0</v>
      </c>
      <c r="I1741" s="4"/>
      <c r="J1741" s="4"/>
      <c r="K1741" s="4"/>
    </row>
    <row r="1742" spans="2:11" ht="13.5" x14ac:dyDescent="0.35">
      <c r="B1742" s="3">
        <v>44546</v>
      </c>
      <c r="C1742" s="2">
        <v>1.3</v>
      </c>
      <c r="D1742" s="2">
        <v>1.3</v>
      </c>
      <c r="E1742" s="2">
        <v>29713</v>
      </c>
      <c r="F1742" s="2">
        <v>1.3089999999999999</v>
      </c>
      <c r="G1742" s="2">
        <v>38894.317000000003</v>
      </c>
      <c r="H1742" s="6">
        <f t="shared" si="27"/>
        <v>-2.2556390977443629E-2</v>
      </c>
      <c r="I1742" s="4"/>
      <c r="J1742" s="4"/>
      <c r="K1742" s="4"/>
    </row>
    <row r="1743" spans="2:11" ht="13.5" x14ac:dyDescent="0.35">
      <c r="B1743" s="3">
        <v>44550</v>
      </c>
      <c r="C1743" s="2">
        <v>1.31</v>
      </c>
      <c r="D1743" s="2">
        <v>1.31</v>
      </c>
      <c r="E1743" s="2">
        <v>103055</v>
      </c>
      <c r="F1743" s="2">
        <v>1.3009999999999999</v>
      </c>
      <c r="G1743" s="2">
        <v>134074.55499999999</v>
      </c>
      <c r="H1743" s="6">
        <f t="shared" si="27"/>
        <v>7.6923076923076988E-3</v>
      </c>
      <c r="I1743" s="4"/>
      <c r="J1743" s="4"/>
      <c r="K1743" s="4"/>
    </row>
    <row r="1744" spans="2:11" ht="13.5" x14ac:dyDescent="0.35">
      <c r="B1744" s="3">
        <v>44551</v>
      </c>
      <c r="C1744" s="2">
        <v>1.3</v>
      </c>
      <c r="D1744" s="2">
        <v>1.3</v>
      </c>
      <c r="E1744" s="2">
        <v>11357</v>
      </c>
      <c r="F1744" s="2">
        <v>1.3049999999999999</v>
      </c>
      <c r="G1744" s="2">
        <v>14820.885</v>
      </c>
      <c r="H1744" s="6">
        <f t="shared" si="27"/>
        <v>-7.6335877862595486E-3</v>
      </c>
      <c r="I1744" s="4"/>
      <c r="J1744" s="4"/>
      <c r="K1744" s="4"/>
    </row>
    <row r="1745" spans="2:11" ht="13.5" x14ac:dyDescent="0.35">
      <c r="B1745" s="3">
        <v>44552</v>
      </c>
      <c r="C1745" s="2">
        <v>1.3</v>
      </c>
      <c r="D1745" s="2">
        <v>1.3</v>
      </c>
      <c r="E1745" s="2">
        <v>146532</v>
      </c>
      <c r="F1745" s="2">
        <v>1.3009999999999999</v>
      </c>
      <c r="G1745" s="2">
        <v>190638.13200000001</v>
      </c>
      <c r="H1745" s="6">
        <f t="shared" si="27"/>
        <v>0</v>
      </c>
      <c r="I1745" s="4"/>
      <c r="J1745" s="4"/>
      <c r="K1745" s="4"/>
    </row>
    <row r="1746" spans="2:11" ht="13.5" x14ac:dyDescent="0.35">
      <c r="B1746" s="3">
        <v>44553</v>
      </c>
      <c r="C1746" s="2">
        <v>1.3</v>
      </c>
      <c r="D1746" s="2">
        <v>1.3</v>
      </c>
      <c r="E1746" s="2">
        <v>5575</v>
      </c>
      <c r="F1746" s="2">
        <v>1.2929999999999999</v>
      </c>
      <c r="G1746" s="2">
        <v>7208.4750000000004</v>
      </c>
      <c r="H1746" s="6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1.3</v>
      </c>
      <c r="D1747" s="2">
        <v>1.3</v>
      </c>
      <c r="E1747" s="2">
        <v>90367</v>
      </c>
      <c r="F1747" s="2">
        <v>1.296</v>
      </c>
      <c r="G1747" s="2">
        <v>117115.632</v>
      </c>
      <c r="H1747" s="6">
        <f t="shared" si="27"/>
        <v>0</v>
      </c>
      <c r="I1747" s="4"/>
      <c r="J1747" s="4"/>
      <c r="K1747" s="4"/>
    </row>
    <row r="1748" spans="2:11" ht="13.5" x14ac:dyDescent="0.35">
      <c r="B1748" s="3">
        <v>44557</v>
      </c>
      <c r="C1748" s="2">
        <v>1.31</v>
      </c>
      <c r="D1748" s="2">
        <v>1.31</v>
      </c>
      <c r="E1748" s="2">
        <v>70734</v>
      </c>
      <c r="F1748" s="2">
        <v>1.3069999999999999</v>
      </c>
      <c r="G1748" s="2">
        <v>92449.338000000003</v>
      </c>
      <c r="H1748" s="6">
        <f t="shared" si="27"/>
        <v>7.6923076923076988E-3</v>
      </c>
      <c r="I1748" s="4"/>
      <c r="J1748" s="4"/>
      <c r="K1748" s="4"/>
    </row>
    <row r="1749" spans="2:11" ht="13.5" x14ac:dyDescent="0.35">
      <c r="B1749" s="3">
        <v>44558</v>
      </c>
      <c r="C1749" s="2">
        <v>1.33</v>
      </c>
      <c r="D1749" s="2">
        <v>1.33</v>
      </c>
      <c r="E1749" s="2">
        <v>197819</v>
      </c>
      <c r="F1749" s="2">
        <v>1.321</v>
      </c>
      <c r="G1749" s="2">
        <v>261318.899</v>
      </c>
      <c r="H1749" s="6">
        <f t="shared" si="27"/>
        <v>1.5267175572519097E-2</v>
      </c>
      <c r="I1749" s="4"/>
      <c r="J1749" s="4"/>
      <c r="K1749" s="4"/>
    </row>
    <row r="1750" spans="2:11" ht="13.5" x14ac:dyDescent="0.35">
      <c r="B1750" s="3">
        <v>44559</v>
      </c>
      <c r="C1750" s="2">
        <v>1.32</v>
      </c>
      <c r="D1750" s="2">
        <v>1.32</v>
      </c>
      <c r="E1750" s="2">
        <v>106305</v>
      </c>
      <c r="F1750" s="2">
        <v>1.3109999999999999</v>
      </c>
      <c r="G1750" s="2">
        <v>139365.85500000001</v>
      </c>
      <c r="H1750" s="6">
        <f t="shared" si="27"/>
        <v>-7.5187969924812095E-3</v>
      </c>
      <c r="I1750" s="4"/>
      <c r="J1750" s="4"/>
      <c r="K1750" s="4"/>
    </row>
    <row r="1751" spans="2:11" ht="13.5" x14ac:dyDescent="0.35">
      <c r="B1751" s="3">
        <v>44560</v>
      </c>
      <c r="C1751" s="2">
        <v>1.32</v>
      </c>
      <c r="D1751" s="2">
        <v>1.32</v>
      </c>
      <c r="E1751" s="2">
        <v>33038</v>
      </c>
      <c r="F1751" s="2">
        <v>1.3140000000000001</v>
      </c>
      <c r="G1751" s="2">
        <v>43411.932000000001</v>
      </c>
      <c r="H1751" s="6">
        <f t="shared" si="27"/>
        <v>0</v>
      </c>
      <c r="I1751" s="4"/>
      <c r="J1751" s="4"/>
      <c r="K1751" s="4"/>
    </row>
    <row r="1752" spans="2:11" ht="13.5" x14ac:dyDescent="0.35">
      <c r="B1752" s="3">
        <v>44561</v>
      </c>
      <c r="C1752" s="2">
        <v>1.32</v>
      </c>
      <c r="D1752" s="2">
        <v>1.32</v>
      </c>
      <c r="E1752" s="2">
        <v>50210</v>
      </c>
      <c r="F1752" s="2">
        <v>1.321</v>
      </c>
      <c r="G1752" s="2">
        <v>66327.41</v>
      </c>
      <c r="H1752" s="6">
        <f t="shared" si="27"/>
        <v>0</v>
      </c>
      <c r="I1752" s="4"/>
      <c r="J1752" s="4"/>
      <c r="K1752" s="4"/>
    </row>
    <row r="1753" spans="2:11" ht="13.5" x14ac:dyDescent="0.35">
      <c r="B1753" s="3">
        <v>44564</v>
      </c>
      <c r="C1753" s="2">
        <v>1.3</v>
      </c>
      <c r="D1753" s="2">
        <v>1.3</v>
      </c>
      <c r="E1753" s="2">
        <v>7205</v>
      </c>
      <c r="F1753" s="2">
        <v>1.3029999999999999</v>
      </c>
      <c r="G1753" s="2">
        <v>9388.1149999999998</v>
      </c>
      <c r="H1753" s="6">
        <f t="shared" si="27"/>
        <v>-1.5151515151515164E-2</v>
      </c>
      <c r="I1753" s="4"/>
      <c r="J1753" s="4"/>
      <c r="K1753" s="4"/>
    </row>
    <row r="1754" spans="2:11" ht="13.5" x14ac:dyDescent="0.35">
      <c r="B1754" s="3">
        <v>44565</v>
      </c>
      <c r="C1754" s="2">
        <v>1.3</v>
      </c>
      <c r="D1754" s="2">
        <v>1.3</v>
      </c>
      <c r="E1754" s="2">
        <v>61283</v>
      </c>
      <c r="F1754" s="2">
        <v>1.3</v>
      </c>
      <c r="G1754" s="2">
        <v>79667.899999999994</v>
      </c>
      <c r="H1754" s="6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1.32</v>
      </c>
      <c r="D1755" s="2">
        <v>1.32</v>
      </c>
      <c r="E1755" s="2">
        <v>88954</v>
      </c>
      <c r="F1755" s="2">
        <v>1.3089999999999999</v>
      </c>
      <c r="G1755" s="2">
        <v>116440.78599999999</v>
      </c>
      <c r="H1755" s="6">
        <f t="shared" si="27"/>
        <v>1.5384615384615398E-2</v>
      </c>
      <c r="I1755" s="4"/>
      <c r="J1755" s="4"/>
      <c r="K1755" s="4"/>
    </row>
    <row r="1756" spans="2:11" ht="13.5" x14ac:dyDescent="0.35">
      <c r="B1756" s="3">
        <v>44567</v>
      </c>
      <c r="C1756" s="2">
        <v>1.32</v>
      </c>
      <c r="D1756" s="2">
        <v>1.32</v>
      </c>
      <c r="E1756" s="2">
        <v>202349</v>
      </c>
      <c r="F1756" s="2">
        <v>1.3029999999999999</v>
      </c>
      <c r="G1756" s="2">
        <v>263660.74699999997</v>
      </c>
      <c r="H1756" s="6">
        <f t="shared" si="27"/>
        <v>0</v>
      </c>
      <c r="I1756" s="4"/>
      <c r="J1756" s="4"/>
      <c r="K1756" s="4"/>
    </row>
    <row r="1757" spans="2:11" ht="13.5" x14ac:dyDescent="0.35">
      <c r="B1757" s="3">
        <v>44568</v>
      </c>
      <c r="C1757" s="2">
        <v>1.3</v>
      </c>
      <c r="D1757" s="2">
        <v>1.3</v>
      </c>
      <c r="E1757" s="2">
        <v>103443</v>
      </c>
      <c r="F1757" s="2">
        <v>1.3180000000000001</v>
      </c>
      <c r="G1757" s="2">
        <v>136337.87400000001</v>
      </c>
      <c r="H1757" s="6">
        <f t="shared" si="27"/>
        <v>-1.5151515151515164E-2</v>
      </c>
      <c r="I1757" s="4"/>
      <c r="J1757" s="4"/>
      <c r="K1757" s="4"/>
    </row>
    <row r="1758" spans="2:11" ht="13.5" x14ac:dyDescent="0.35">
      <c r="B1758" s="3">
        <v>44571</v>
      </c>
      <c r="C1758" s="2">
        <v>1.28</v>
      </c>
      <c r="D1758" s="2">
        <v>1.28</v>
      </c>
      <c r="E1758" s="2">
        <v>150367</v>
      </c>
      <c r="F1758" s="2">
        <v>1.288</v>
      </c>
      <c r="G1758" s="2">
        <v>193672.696</v>
      </c>
      <c r="H1758" s="6">
        <f t="shared" si="27"/>
        <v>-1.5384615384615398E-2</v>
      </c>
      <c r="I1758" s="4"/>
      <c r="J1758" s="4"/>
      <c r="K1758" s="4"/>
    </row>
    <row r="1759" spans="2:11" ht="13.5" x14ac:dyDescent="0.35">
      <c r="B1759" s="3">
        <v>44572</v>
      </c>
      <c r="C1759" s="2">
        <v>1.28</v>
      </c>
      <c r="D1759" s="2">
        <v>1.28</v>
      </c>
      <c r="E1759" s="2">
        <v>104536</v>
      </c>
      <c r="F1759" s="2">
        <v>1.27</v>
      </c>
      <c r="G1759" s="2">
        <v>132760.72</v>
      </c>
      <c r="H1759" s="6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1.3</v>
      </c>
      <c r="D1760" s="2">
        <v>1.3</v>
      </c>
      <c r="E1760" s="2">
        <v>103200</v>
      </c>
      <c r="F1760" s="2">
        <v>1.292</v>
      </c>
      <c r="G1760" s="2">
        <v>133334.39999999999</v>
      </c>
      <c r="H1760" s="6">
        <f t="shared" si="27"/>
        <v>1.5625000000000014E-2</v>
      </c>
      <c r="I1760" s="4"/>
      <c r="J1760" s="4"/>
      <c r="K1760" s="4"/>
    </row>
    <row r="1761" spans="2:11" ht="13.5" x14ac:dyDescent="0.35">
      <c r="B1761" s="3">
        <v>44574</v>
      </c>
      <c r="C1761" s="2">
        <v>1.3</v>
      </c>
      <c r="D1761" s="2">
        <v>1.3</v>
      </c>
      <c r="E1761" s="2">
        <v>177706</v>
      </c>
      <c r="F1761" s="2">
        <v>1.2909999999999999</v>
      </c>
      <c r="G1761" s="2">
        <v>229418.446</v>
      </c>
      <c r="H1761" s="6">
        <f t="shared" si="27"/>
        <v>0</v>
      </c>
      <c r="I1761" s="4"/>
      <c r="J1761" s="4"/>
      <c r="K1761" s="4"/>
    </row>
    <row r="1762" spans="2:11" ht="13.5" x14ac:dyDescent="0.35">
      <c r="B1762" s="3">
        <v>44575</v>
      </c>
      <c r="C1762" s="2">
        <v>1.31</v>
      </c>
      <c r="D1762" s="2">
        <v>1.31</v>
      </c>
      <c r="E1762" s="2">
        <v>13504</v>
      </c>
      <c r="F1762" s="2">
        <v>1.3</v>
      </c>
      <c r="G1762" s="2">
        <v>17555.2</v>
      </c>
      <c r="H1762" s="6">
        <f t="shared" si="27"/>
        <v>7.6923076923076988E-3</v>
      </c>
      <c r="I1762" s="4"/>
      <c r="J1762" s="4"/>
      <c r="K1762" s="4"/>
    </row>
    <row r="1763" spans="2:11" ht="13.5" x14ac:dyDescent="0.35">
      <c r="B1763" s="3">
        <v>44578</v>
      </c>
      <c r="C1763" s="2">
        <v>1.3</v>
      </c>
      <c r="D1763" s="2">
        <v>1.3</v>
      </c>
      <c r="E1763" s="2">
        <v>21614</v>
      </c>
      <c r="F1763" s="2">
        <v>1.2989999999999999</v>
      </c>
      <c r="G1763" s="2">
        <v>28076.585999999999</v>
      </c>
      <c r="H1763" s="6">
        <f t="shared" si="27"/>
        <v>-7.6335877862595486E-3</v>
      </c>
      <c r="I1763" s="4"/>
      <c r="J1763" s="4"/>
      <c r="K1763" s="4"/>
    </row>
    <row r="1764" spans="2:11" ht="13.5" x14ac:dyDescent="0.35">
      <c r="B1764" s="3">
        <v>44579</v>
      </c>
      <c r="C1764" s="2">
        <v>1.37</v>
      </c>
      <c r="D1764" s="2">
        <v>1.37</v>
      </c>
      <c r="E1764" s="2">
        <v>108257</v>
      </c>
      <c r="F1764" s="2">
        <v>1.3420000000000001</v>
      </c>
      <c r="G1764" s="2">
        <v>145280.894</v>
      </c>
      <c r="H1764" s="6">
        <f t="shared" si="27"/>
        <v>5.3846153846153891E-2</v>
      </c>
      <c r="I1764" s="4"/>
      <c r="J1764" s="4"/>
      <c r="K1764" s="4"/>
    </row>
    <row r="1765" spans="2:11" ht="13.5" x14ac:dyDescent="0.35">
      <c r="B1765" s="3">
        <v>44580</v>
      </c>
      <c r="C1765" s="2">
        <v>1.4</v>
      </c>
      <c r="D1765" s="2">
        <v>1.4</v>
      </c>
      <c r="E1765" s="2">
        <v>139377</v>
      </c>
      <c r="F1765" s="2">
        <v>1.41</v>
      </c>
      <c r="G1765" s="2">
        <v>196521.57</v>
      </c>
      <c r="H1765" s="6">
        <f t="shared" si="27"/>
        <v>2.1897810218977957E-2</v>
      </c>
      <c r="I1765" s="4"/>
      <c r="J1765" s="4"/>
      <c r="K1765" s="4"/>
    </row>
    <row r="1766" spans="2:11" ht="13.5" x14ac:dyDescent="0.35">
      <c r="B1766" s="3">
        <v>44581</v>
      </c>
      <c r="C1766" s="2">
        <v>1.38</v>
      </c>
      <c r="D1766" s="2">
        <v>1.38</v>
      </c>
      <c r="E1766" s="2">
        <v>156173</v>
      </c>
      <c r="F1766" s="2">
        <v>1.373</v>
      </c>
      <c r="G1766" s="2">
        <v>214425.52900000001</v>
      </c>
      <c r="H1766" s="6">
        <f t="shared" si="27"/>
        <v>-1.4285714285714299E-2</v>
      </c>
      <c r="I1766" s="4"/>
      <c r="J1766" s="4"/>
      <c r="K1766" s="4"/>
    </row>
    <row r="1767" spans="2:11" ht="13.5" x14ac:dyDescent="0.35">
      <c r="B1767" s="3">
        <v>44582</v>
      </c>
      <c r="C1767" s="2">
        <v>1.36</v>
      </c>
      <c r="D1767" s="2">
        <v>1.36</v>
      </c>
      <c r="E1767" s="2">
        <v>41265</v>
      </c>
      <c r="F1767" s="2">
        <v>1.3759999999999999</v>
      </c>
      <c r="G1767" s="2">
        <v>56780.639999999999</v>
      </c>
      <c r="H1767" s="6">
        <f t="shared" si="27"/>
        <v>-1.4492753623188259E-2</v>
      </c>
      <c r="I1767" s="4"/>
      <c r="J1767" s="4"/>
      <c r="K1767" s="4"/>
    </row>
    <row r="1768" spans="2:11" ht="13.5" x14ac:dyDescent="0.35">
      <c r="B1768" s="3">
        <v>44585</v>
      </c>
      <c r="C1768" s="2">
        <v>1.36</v>
      </c>
      <c r="D1768" s="2">
        <v>1.36</v>
      </c>
      <c r="E1768" s="2">
        <v>12434</v>
      </c>
      <c r="F1768" s="2">
        <v>1.353</v>
      </c>
      <c r="G1768" s="2">
        <v>16823.202000000001</v>
      </c>
      <c r="H1768" s="6">
        <f t="shared" si="27"/>
        <v>0</v>
      </c>
      <c r="I1768" s="4"/>
      <c r="J1768" s="4"/>
      <c r="K1768" s="4"/>
    </row>
    <row r="1769" spans="2:11" ht="13.5" x14ac:dyDescent="0.35">
      <c r="B1769" s="3">
        <v>44586</v>
      </c>
      <c r="C1769" s="2">
        <v>1.34</v>
      </c>
      <c r="D1769" s="2">
        <v>1.34</v>
      </c>
      <c r="E1769" s="2">
        <v>72042</v>
      </c>
      <c r="F1769" s="2">
        <v>1.3240000000000001</v>
      </c>
      <c r="G1769" s="2">
        <v>95383.607999999993</v>
      </c>
      <c r="H1769" s="6">
        <f t="shared" si="27"/>
        <v>-1.4705882352941188E-2</v>
      </c>
      <c r="I1769" s="4"/>
      <c r="J1769" s="4"/>
      <c r="K1769" s="4"/>
    </row>
    <row r="1770" spans="2:11" ht="13.5" x14ac:dyDescent="0.35">
      <c r="B1770" s="3">
        <v>44587</v>
      </c>
      <c r="C1770" s="2">
        <v>1.34</v>
      </c>
      <c r="D1770" s="2">
        <v>1.34</v>
      </c>
      <c r="E1770" s="2">
        <v>25194</v>
      </c>
      <c r="F1770" s="2">
        <v>1.325</v>
      </c>
      <c r="G1770" s="2">
        <v>33382.050000000003</v>
      </c>
      <c r="H1770" s="6">
        <f t="shared" si="27"/>
        <v>0</v>
      </c>
      <c r="I1770" s="4"/>
      <c r="J1770" s="4"/>
      <c r="K1770" s="4"/>
    </row>
    <row r="1771" spans="2:11" ht="13.5" x14ac:dyDescent="0.35">
      <c r="B1771" s="3">
        <v>44588</v>
      </c>
      <c r="C1771" s="2">
        <v>1.32</v>
      </c>
      <c r="D1771" s="2">
        <v>1.32</v>
      </c>
      <c r="E1771" s="2">
        <v>107692</v>
      </c>
      <c r="F1771" s="2">
        <v>1.321</v>
      </c>
      <c r="G1771" s="2">
        <v>142261.13200000001</v>
      </c>
      <c r="H1771" s="6">
        <f t="shared" si="27"/>
        <v>-1.492537313432837E-2</v>
      </c>
      <c r="I1771" s="4"/>
      <c r="J1771" s="4"/>
      <c r="K1771" s="4"/>
    </row>
    <row r="1772" spans="2:11" ht="13.5" x14ac:dyDescent="0.35">
      <c r="B1772" s="3">
        <v>44589</v>
      </c>
      <c r="C1772" s="2">
        <v>1.33</v>
      </c>
      <c r="D1772" s="2">
        <v>1.33</v>
      </c>
      <c r="E1772" s="2">
        <v>52285</v>
      </c>
      <c r="F1772" s="2">
        <v>1.3280000000000001</v>
      </c>
      <c r="G1772" s="2">
        <v>69434.48</v>
      </c>
      <c r="H1772" s="6">
        <f t="shared" si="27"/>
        <v>7.575757575757582E-3</v>
      </c>
      <c r="I1772" s="4"/>
      <c r="J1772" s="4"/>
      <c r="K1772" s="4"/>
    </row>
    <row r="1773" spans="2:11" ht="13.5" x14ac:dyDescent="0.35">
      <c r="B1773" s="3">
        <v>44592</v>
      </c>
      <c r="C1773" s="2">
        <v>1.34</v>
      </c>
      <c r="D1773" s="2">
        <v>1.34</v>
      </c>
      <c r="E1773" s="2">
        <v>66122</v>
      </c>
      <c r="F1773" s="2">
        <v>1.32</v>
      </c>
      <c r="G1773" s="2">
        <v>87281.04</v>
      </c>
      <c r="H1773" s="6">
        <f t="shared" si="27"/>
        <v>7.5187969924812095E-3</v>
      </c>
      <c r="I1773" s="4"/>
      <c r="J1773" s="4"/>
      <c r="K1773" s="4"/>
    </row>
    <row r="1774" spans="2:11" ht="13.5" x14ac:dyDescent="0.35">
      <c r="B1774" s="3">
        <v>44593</v>
      </c>
      <c r="C1774" s="2">
        <v>1.35</v>
      </c>
      <c r="D1774" s="2">
        <v>1.35</v>
      </c>
      <c r="E1774" s="2">
        <v>27396</v>
      </c>
      <c r="F1774" s="2">
        <v>1.3480000000000001</v>
      </c>
      <c r="G1774" s="2">
        <v>36929.807999999997</v>
      </c>
      <c r="H1774" s="6">
        <f t="shared" si="27"/>
        <v>7.462686567164185E-3</v>
      </c>
      <c r="I1774" s="4"/>
      <c r="J1774" s="4"/>
      <c r="K1774" s="4"/>
    </row>
    <row r="1775" spans="2:11" ht="13.5" x14ac:dyDescent="0.35">
      <c r="B1775" s="3">
        <v>44594</v>
      </c>
      <c r="C1775" s="2">
        <v>1.36</v>
      </c>
      <c r="D1775" s="2">
        <v>1.36</v>
      </c>
      <c r="E1775" s="2">
        <v>16889</v>
      </c>
      <c r="F1775" s="2">
        <v>1.35</v>
      </c>
      <c r="G1775" s="2">
        <v>22800.15</v>
      </c>
      <c r="H1775" s="6">
        <f t="shared" si="27"/>
        <v>7.4074074074074138E-3</v>
      </c>
      <c r="I1775" s="4"/>
      <c r="J1775" s="4"/>
      <c r="K1775" s="4"/>
    </row>
    <row r="1776" spans="2:11" ht="13.5" x14ac:dyDescent="0.35">
      <c r="B1776" s="3">
        <v>44595</v>
      </c>
      <c r="C1776" s="2">
        <v>1.33</v>
      </c>
      <c r="D1776" s="2">
        <v>1.33</v>
      </c>
      <c r="E1776" s="2">
        <v>33090</v>
      </c>
      <c r="F1776" s="2">
        <v>1.3320000000000001</v>
      </c>
      <c r="G1776" s="2">
        <v>44075.88</v>
      </c>
      <c r="H1776" s="6">
        <f t="shared" si="27"/>
        <v>-2.2058823529411783E-2</v>
      </c>
      <c r="I1776" s="4"/>
      <c r="J1776" s="4"/>
      <c r="K1776" s="4"/>
    </row>
    <row r="1777" spans="2:11" ht="13.5" x14ac:dyDescent="0.35">
      <c r="B1777" s="3">
        <v>44596</v>
      </c>
      <c r="C1777" s="2">
        <v>1.32</v>
      </c>
      <c r="D1777" s="2">
        <v>1.32</v>
      </c>
      <c r="E1777" s="2">
        <v>38626</v>
      </c>
      <c r="F1777" s="2">
        <v>1.3320000000000001</v>
      </c>
      <c r="G1777" s="2">
        <v>51449.832000000002</v>
      </c>
      <c r="H1777" s="6">
        <f t="shared" si="27"/>
        <v>-7.5187969924812095E-3</v>
      </c>
      <c r="I1777" s="4"/>
      <c r="J1777" s="4"/>
      <c r="K1777" s="4"/>
    </row>
    <row r="1778" spans="2:11" ht="13.5" x14ac:dyDescent="0.35">
      <c r="B1778" s="3">
        <v>44599</v>
      </c>
      <c r="C1778" s="2">
        <v>1.34</v>
      </c>
      <c r="D1778" s="2">
        <v>1.34</v>
      </c>
      <c r="E1778" s="2">
        <v>25135</v>
      </c>
      <c r="F1778" s="2">
        <v>1.3260000000000001</v>
      </c>
      <c r="G1778" s="2">
        <v>33329.01</v>
      </c>
      <c r="H1778" s="6">
        <f t="shared" si="27"/>
        <v>1.5151515151515164E-2</v>
      </c>
      <c r="I1778" s="4"/>
      <c r="J1778" s="4"/>
      <c r="K1778" s="4"/>
    </row>
    <row r="1779" spans="2:11" ht="13.5" x14ac:dyDescent="0.35">
      <c r="B1779" s="3">
        <v>44600</v>
      </c>
      <c r="C1779" s="2">
        <v>1.33</v>
      </c>
      <c r="D1779" s="2">
        <v>1.33</v>
      </c>
      <c r="E1779" s="2">
        <v>52711</v>
      </c>
      <c r="F1779" s="2">
        <v>1.3260000000000001</v>
      </c>
      <c r="G1779" s="2">
        <v>69894.785999999993</v>
      </c>
      <c r="H1779" s="6">
        <f t="shared" si="27"/>
        <v>-7.462686567164185E-3</v>
      </c>
      <c r="I1779" s="4"/>
      <c r="J1779" s="4"/>
      <c r="K1779" s="4"/>
    </row>
    <row r="1780" spans="2:11" ht="13.5" x14ac:dyDescent="0.35">
      <c r="B1780" s="3">
        <v>44601</v>
      </c>
      <c r="C1780" s="2">
        <v>1.33</v>
      </c>
      <c r="D1780" s="2">
        <v>1.33</v>
      </c>
      <c r="E1780" s="2">
        <v>1251802</v>
      </c>
      <c r="F1780" s="2">
        <v>1.32</v>
      </c>
      <c r="G1780" s="2">
        <v>1652378.64</v>
      </c>
      <c r="H1780" s="6">
        <f t="shared" si="27"/>
        <v>0</v>
      </c>
      <c r="I1780" s="4"/>
      <c r="J1780" s="4"/>
      <c r="K1780" s="4"/>
    </row>
    <row r="1781" spans="2:11" ht="13.5" x14ac:dyDescent="0.35">
      <c r="B1781" s="3">
        <v>44602</v>
      </c>
      <c r="C1781" s="2">
        <v>1.34</v>
      </c>
      <c r="D1781" s="2">
        <v>1.34</v>
      </c>
      <c r="E1781" s="2">
        <v>45915</v>
      </c>
      <c r="F1781" s="2">
        <v>1.3220000000000001</v>
      </c>
      <c r="G1781" s="2">
        <v>60699.63</v>
      </c>
      <c r="H1781" s="6">
        <f t="shared" si="27"/>
        <v>7.5187969924812095E-3</v>
      </c>
      <c r="I1781" s="4"/>
      <c r="J1781" s="4"/>
      <c r="K1781" s="4"/>
    </row>
    <row r="1782" spans="2:11" ht="13.5" x14ac:dyDescent="0.35">
      <c r="B1782" s="3">
        <v>44603</v>
      </c>
      <c r="C1782" s="2">
        <v>1.33</v>
      </c>
      <c r="D1782" s="2">
        <v>1.33</v>
      </c>
      <c r="E1782" s="2">
        <v>13508</v>
      </c>
      <c r="F1782" s="2">
        <v>1.3340000000000001</v>
      </c>
      <c r="G1782" s="2">
        <v>18019.671999999999</v>
      </c>
      <c r="H1782" s="6">
        <f t="shared" si="27"/>
        <v>-7.462686567164185E-3</v>
      </c>
      <c r="I1782" s="4"/>
      <c r="J1782" s="4"/>
      <c r="K1782" s="4"/>
    </row>
    <row r="1783" spans="2:11" ht="13.5" x14ac:dyDescent="0.35">
      <c r="B1783" s="3">
        <v>44606</v>
      </c>
      <c r="C1783" s="2">
        <v>1.32</v>
      </c>
      <c r="D1783" s="2">
        <v>1.32</v>
      </c>
      <c r="E1783" s="2">
        <v>86034</v>
      </c>
      <c r="F1783" s="2">
        <v>1.3140000000000001</v>
      </c>
      <c r="G1783" s="2">
        <v>113048.67600000001</v>
      </c>
      <c r="H1783" s="6">
        <f t="shared" si="27"/>
        <v>-7.5187969924812095E-3</v>
      </c>
      <c r="I1783" s="4"/>
      <c r="J1783" s="4"/>
      <c r="K1783" s="4"/>
    </row>
    <row r="1784" spans="2:11" ht="13.5" x14ac:dyDescent="0.35">
      <c r="B1784" s="3">
        <v>44607</v>
      </c>
      <c r="C1784" s="2">
        <v>1.35</v>
      </c>
      <c r="D1784" s="2">
        <v>1.35</v>
      </c>
      <c r="E1784" s="2">
        <v>108349</v>
      </c>
      <c r="F1784" s="2">
        <v>1.339</v>
      </c>
      <c r="G1784" s="2">
        <v>145079.31099999999</v>
      </c>
      <c r="H1784" s="6">
        <f t="shared" si="27"/>
        <v>2.2727272727272745E-2</v>
      </c>
      <c r="I1784" s="4"/>
      <c r="J1784" s="4"/>
      <c r="K1784" s="4"/>
    </row>
    <row r="1785" spans="2:11" ht="13.5" x14ac:dyDescent="0.35">
      <c r="B1785" s="3">
        <v>44608</v>
      </c>
      <c r="C1785" s="2">
        <v>1.36</v>
      </c>
      <c r="D1785" s="2">
        <v>1.36</v>
      </c>
      <c r="E1785" s="2">
        <v>74916</v>
      </c>
      <c r="F1785" s="2">
        <v>1.3680000000000001</v>
      </c>
      <c r="G1785" s="2">
        <v>102485.088</v>
      </c>
      <c r="H1785" s="6">
        <f t="shared" si="27"/>
        <v>7.4074074074074138E-3</v>
      </c>
      <c r="I1785" s="4"/>
      <c r="J1785" s="4"/>
      <c r="K1785" s="4"/>
    </row>
    <row r="1786" spans="2:11" ht="13.5" x14ac:dyDescent="0.35">
      <c r="B1786" s="3">
        <v>44609</v>
      </c>
      <c r="C1786" s="2">
        <v>1.37</v>
      </c>
      <c r="D1786" s="2">
        <v>1.37</v>
      </c>
      <c r="E1786" s="2">
        <v>43314</v>
      </c>
      <c r="F1786" s="2">
        <v>1.359</v>
      </c>
      <c r="G1786" s="2">
        <v>58863.726000000002</v>
      </c>
      <c r="H1786" s="6">
        <f t="shared" si="27"/>
        <v>7.3529411764705942E-3</v>
      </c>
      <c r="I1786" s="4"/>
      <c r="J1786" s="4"/>
      <c r="K1786" s="4"/>
    </row>
    <row r="1787" spans="2:11" ht="13.5" x14ac:dyDescent="0.35">
      <c r="B1787" s="3">
        <v>44610</v>
      </c>
      <c r="C1787" s="2">
        <v>1.35</v>
      </c>
      <c r="D1787" s="2">
        <v>1.35</v>
      </c>
      <c r="E1787" s="2">
        <v>65574</v>
      </c>
      <c r="F1787" s="2">
        <v>1.35</v>
      </c>
      <c r="G1787" s="2">
        <v>88524.9</v>
      </c>
      <c r="H1787" s="6">
        <f t="shared" si="27"/>
        <v>-1.4598540145985413E-2</v>
      </c>
      <c r="I1787" s="4"/>
      <c r="J1787" s="4"/>
      <c r="K1787" s="4"/>
    </row>
    <row r="1788" spans="2:11" ht="13.5" x14ac:dyDescent="0.35">
      <c r="B1788" s="3">
        <v>44613</v>
      </c>
      <c r="C1788" s="2">
        <v>1.37</v>
      </c>
      <c r="D1788" s="2">
        <v>1.37</v>
      </c>
      <c r="E1788" s="2">
        <v>39110</v>
      </c>
      <c r="F1788" s="2">
        <v>1.3560000000000001</v>
      </c>
      <c r="G1788" s="2">
        <v>53033.16</v>
      </c>
      <c r="H1788" s="6">
        <f t="shared" si="27"/>
        <v>1.4814814814814828E-2</v>
      </c>
      <c r="I1788" s="4"/>
      <c r="J1788" s="4"/>
      <c r="K1788" s="4"/>
    </row>
    <row r="1789" spans="2:11" ht="13.5" x14ac:dyDescent="0.35">
      <c r="B1789" s="3">
        <v>44614</v>
      </c>
      <c r="C1789" s="2">
        <v>1.36</v>
      </c>
      <c r="D1789" s="2">
        <v>1.36</v>
      </c>
      <c r="E1789" s="2">
        <v>58942</v>
      </c>
      <c r="F1789" s="2">
        <v>1.3680000000000001</v>
      </c>
      <c r="G1789" s="2">
        <v>80632.656000000003</v>
      </c>
      <c r="H1789" s="6">
        <f t="shared" si="27"/>
        <v>-7.2992700729927066E-3</v>
      </c>
      <c r="I1789" s="4"/>
      <c r="J1789" s="4"/>
      <c r="K1789" s="4"/>
    </row>
    <row r="1790" spans="2:11" ht="13.5" x14ac:dyDescent="0.35">
      <c r="B1790" s="3">
        <v>44615</v>
      </c>
      <c r="C1790" s="2">
        <v>1.35</v>
      </c>
      <c r="D1790" s="2">
        <v>1.35</v>
      </c>
      <c r="E1790" s="2">
        <v>10127</v>
      </c>
      <c r="F1790" s="2">
        <v>1.35</v>
      </c>
      <c r="G1790" s="2">
        <v>13671.45</v>
      </c>
      <c r="H1790" s="6">
        <f t="shared" si="27"/>
        <v>-7.3529411764705942E-3</v>
      </c>
      <c r="I1790" s="4"/>
      <c r="J1790" s="4"/>
      <c r="K1790" s="4"/>
    </row>
    <row r="1791" spans="2:11" ht="13.5" x14ac:dyDescent="0.35">
      <c r="B1791" s="3">
        <v>44616</v>
      </c>
      <c r="C1791" s="2">
        <v>1.33</v>
      </c>
      <c r="D1791" s="2">
        <v>1.33</v>
      </c>
      <c r="E1791" s="2">
        <v>35795</v>
      </c>
      <c r="F1791" s="2">
        <v>1.3160000000000001</v>
      </c>
      <c r="G1791" s="2">
        <v>47106.22</v>
      </c>
      <c r="H1791" s="6">
        <f t="shared" si="27"/>
        <v>-1.4814814814814828E-2</v>
      </c>
      <c r="I1791" s="4"/>
      <c r="J1791" s="4"/>
      <c r="K1791" s="4"/>
    </row>
    <row r="1792" spans="2:11" ht="13.5" x14ac:dyDescent="0.35">
      <c r="B1792" s="3">
        <v>44617</v>
      </c>
      <c r="C1792" s="2">
        <v>1.31</v>
      </c>
      <c r="D1792" s="2">
        <v>1.31</v>
      </c>
      <c r="E1792" s="2">
        <v>30610</v>
      </c>
      <c r="F1792" s="2">
        <v>1.3180000000000001</v>
      </c>
      <c r="G1792" s="2">
        <v>40343.980000000003</v>
      </c>
      <c r="H1792" s="6">
        <f t="shared" si="27"/>
        <v>-1.5037593984962419E-2</v>
      </c>
      <c r="I1792" s="4"/>
      <c r="J1792" s="4"/>
      <c r="K1792" s="4"/>
    </row>
    <row r="1793" spans="2:11" ht="13.5" x14ac:dyDescent="0.35">
      <c r="B1793" s="3">
        <v>44620</v>
      </c>
      <c r="C1793" s="2">
        <v>1.31</v>
      </c>
      <c r="D1793" s="2">
        <v>1.31</v>
      </c>
      <c r="E1793" s="2">
        <v>50052</v>
      </c>
      <c r="F1793" s="2">
        <v>1.3069999999999999</v>
      </c>
      <c r="G1793" s="2">
        <v>65417.964</v>
      </c>
      <c r="H1793" s="6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1.3</v>
      </c>
      <c r="D1794" s="2">
        <v>1.3</v>
      </c>
      <c r="E1794" s="2">
        <v>77423</v>
      </c>
      <c r="F1794" s="2">
        <v>1.3129999999999999</v>
      </c>
      <c r="G1794" s="2">
        <v>101656.399</v>
      </c>
      <c r="H1794" s="6">
        <f t="shared" si="27"/>
        <v>-7.6335877862595486E-3</v>
      </c>
      <c r="I1794" s="4"/>
      <c r="J1794" s="4"/>
      <c r="K1794" s="4"/>
    </row>
    <row r="1795" spans="2:11" ht="13.5" x14ac:dyDescent="0.35">
      <c r="B1795" s="3">
        <v>44622</v>
      </c>
      <c r="C1795" s="2">
        <v>1.32</v>
      </c>
      <c r="D1795" s="2">
        <v>1.32</v>
      </c>
      <c r="E1795" s="2">
        <v>27856</v>
      </c>
      <c r="F1795" s="2">
        <v>1.306</v>
      </c>
      <c r="G1795" s="2">
        <v>36379.936000000002</v>
      </c>
      <c r="H1795" s="6">
        <f t="shared" si="27"/>
        <v>1.5384615384615398E-2</v>
      </c>
      <c r="I1795" s="4"/>
      <c r="J1795" s="4"/>
      <c r="K1795" s="4"/>
    </row>
    <row r="1796" spans="2:11" ht="13.5" x14ac:dyDescent="0.35">
      <c r="B1796" s="3">
        <v>44623</v>
      </c>
      <c r="C1796" s="2">
        <v>1.33</v>
      </c>
      <c r="D1796" s="2">
        <v>1.33</v>
      </c>
      <c r="E1796" s="2">
        <v>5892</v>
      </c>
      <c r="F1796" s="2">
        <v>1.3140000000000001</v>
      </c>
      <c r="G1796" s="2">
        <v>7742.0879999999997</v>
      </c>
      <c r="H1796" s="6">
        <f t="shared" si="27"/>
        <v>7.575757575757582E-3</v>
      </c>
      <c r="I1796" s="4"/>
      <c r="J1796" s="4"/>
      <c r="K1796" s="4"/>
    </row>
    <row r="1797" spans="2:11" ht="13.5" x14ac:dyDescent="0.35">
      <c r="B1797" s="3">
        <v>44624</v>
      </c>
      <c r="C1797" s="2">
        <v>1.31</v>
      </c>
      <c r="D1797" s="2">
        <v>1.31</v>
      </c>
      <c r="E1797" s="2">
        <v>404952</v>
      </c>
      <c r="F1797" s="2">
        <v>1.31</v>
      </c>
      <c r="G1797" s="2">
        <v>530487.12</v>
      </c>
      <c r="H1797" s="6">
        <f t="shared" si="27"/>
        <v>-1.5037593984962419E-2</v>
      </c>
      <c r="I1797" s="4"/>
      <c r="J1797" s="4"/>
      <c r="K1797" s="4"/>
    </row>
    <row r="1798" spans="2:11" ht="13.5" x14ac:dyDescent="0.35">
      <c r="B1798" s="3">
        <v>44627</v>
      </c>
      <c r="C1798" s="2">
        <v>1.31</v>
      </c>
      <c r="D1798" s="2">
        <v>1.31</v>
      </c>
      <c r="E1798" s="2">
        <v>409902</v>
      </c>
      <c r="F1798" s="2">
        <v>1.31</v>
      </c>
      <c r="G1798" s="2">
        <v>536971.62</v>
      </c>
      <c r="H1798" s="6">
        <f t="shared" si="27"/>
        <v>0</v>
      </c>
      <c r="I1798" s="4"/>
      <c r="J1798" s="4"/>
      <c r="K1798" s="4"/>
    </row>
    <row r="1799" spans="2:11" ht="13.5" x14ac:dyDescent="0.35">
      <c r="B1799" s="3">
        <v>44628</v>
      </c>
      <c r="C1799" s="2">
        <v>1.31</v>
      </c>
      <c r="D1799" s="2">
        <v>1.31</v>
      </c>
      <c r="E1799" s="2">
        <v>108100</v>
      </c>
      <c r="F1799" s="2">
        <v>1.2969999999999999</v>
      </c>
      <c r="G1799" s="2">
        <v>140205.70000000001</v>
      </c>
      <c r="H1799" s="6">
        <f t="shared" ref="H1799:H1862" si="28">(D1799-D1798)/D1798</f>
        <v>0</v>
      </c>
      <c r="I1799" s="4"/>
      <c r="J1799" s="4"/>
      <c r="K1799" s="4"/>
    </row>
    <row r="1800" spans="2:11" ht="13.5" x14ac:dyDescent="0.35">
      <c r="B1800" s="3">
        <v>44629</v>
      </c>
      <c r="C1800" s="2">
        <v>1.31</v>
      </c>
      <c r="D1800" s="2">
        <v>1.31</v>
      </c>
      <c r="E1800" s="2">
        <v>54225</v>
      </c>
      <c r="F1800" s="2">
        <v>1.3009999999999999</v>
      </c>
      <c r="G1800" s="2">
        <v>70546.725000000006</v>
      </c>
      <c r="H1800" s="6">
        <f t="shared" si="28"/>
        <v>0</v>
      </c>
      <c r="I1800" s="4"/>
      <c r="J1800" s="4"/>
      <c r="K1800" s="4"/>
    </row>
    <row r="1801" spans="2:11" ht="13.5" x14ac:dyDescent="0.35">
      <c r="B1801" s="3">
        <v>44630</v>
      </c>
      <c r="C1801" s="2">
        <v>1.33</v>
      </c>
      <c r="D1801" s="2">
        <v>1.33</v>
      </c>
      <c r="E1801" s="2">
        <v>40546</v>
      </c>
      <c r="F1801" s="2">
        <v>1.3160000000000001</v>
      </c>
      <c r="G1801" s="2">
        <v>53358.536</v>
      </c>
      <c r="H1801" s="6">
        <f t="shared" si="28"/>
        <v>1.5267175572519097E-2</v>
      </c>
      <c r="I1801" s="4"/>
      <c r="J1801" s="4"/>
      <c r="K1801" s="4"/>
    </row>
    <row r="1802" spans="2:11" ht="13.5" x14ac:dyDescent="0.35">
      <c r="B1802" s="3">
        <v>44631</v>
      </c>
      <c r="C1802" s="2">
        <v>1.33</v>
      </c>
      <c r="D1802" s="2">
        <v>1.33</v>
      </c>
      <c r="E1802" s="2">
        <v>36802</v>
      </c>
      <c r="F1802" s="2">
        <v>1.323</v>
      </c>
      <c r="G1802" s="2">
        <v>48689.046000000002</v>
      </c>
      <c r="H1802" s="6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1.34</v>
      </c>
      <c r="D1803" s="2">
        <v>1.34</v>
      </c>
      <c r="E1803" s="2">
        <v>29526</v>
      </c>
      <c r="F1803" s="2">
        <v>1.329</v>
      </c>
      <c r="G1803" s="2">
        <v>39240.053999999996</v>
      </c>
      <c r="H1803" s="6">
        <f t="shared" si="28"/>
        <v>7.5187969924812095E-3</v>
      </c>
      <c r="I1803" s="4"/>
      <c r="J1803" s="4"/>
      <c r="K1803" s="4"/>
    </row>
    <row r="1804" spans="2:11" ht="13.5" x14ac:dyDescent="0.35">
      <c r="B1804" s="3">
        <v>44635</v>
      </c>
      <c r="C1804" s="2">
        <v>1.37</v>
      </c>
      <c r="D1804" s="2">
        <v>1.37</v>
      </c>
      <c r="E1804" s="2">
        <v>64991</v>
      </c>
      <c r="F1804" s="2">
        <v>1.3660000000000001</v>
      </c>
      <c r="G1804" s="2">
        <v>88777.706000000006</v>
      </c>
      <c r="H1804" s="6">
        <f t="shared" si="28"/>
        <v>2.2388059701492557E-2</v>
      </c>
      <c r="I1804" s="4"/>
      <c r="J1804" s="4"/>
      <c r="K1804" s="4"/>
    </row>
    <row r="1805" spans="2:11" ht="13.5" x14ac:dyDescent="0.35">
      <c r="B1805" s="3">
        <v>44636</v>
      </c>
      <c r="C1805" s="2">
        <v>1.35</v>
      </c>
      <c r="D1805" s="2">
        <v>1.35</v>
      </c>
      <c r="E1805" s="2">
        <v>19957</v>
      </c>
      <c r="F1805" s="2">
        <v>1.3460000000000001</v>
      </c>
      <c r="G1805" s="2">
        <v>26862.121999999999</v>
      </c>
      <c r="H1805" s="6">
        <f t="shared" si="28"/>
        <v>-1.4598540145985413E-2</v>
      </c>
      <c r="I1805" s="4"/>
      <c r="J1805" s="4"/>
      <c r="K1805" s="4"/>
    </row>
    <row r="1806" spans="2:11" ht="13.5" x14ac:dyDescent="0.35">
      <c r="B1806" s="3">
        <v>44637</v>
      </c>
      <c r="C1806" s="2">
        <v>1.35</v>
      </c>
      <c r="D1806" s="2">
        <v>1.35</v>
      </c>
      <c r="E1806" s="2">
        <v>2621</v>
      </c>
      <c r="F1806" s="2">
        <v>1.34</v>
      </c>
      <c r="G1806" s="2">
        <v>3512.14</v>
      </c>
      <c r="H1806" s="6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1.36</v>
      </c>
      <c r="D1807" s="2">
        <v>1.36</v>
      </c>
      <c r="E1807" s="2">
        <v>41042</v>
      </c>
      <c r="F1807" s="2">
        <v>1.353</v>
      </c>
      <c r="G1807" s="2">
        <v>55529.826000000001</v>
      </c>
      <c r="H1807" s="6">
        <f t="shared" si="28"/>
        <v>7.4074074074074138E-3</v>
      </c>
      <c r="I1807" s="4"/>
      <c r="J1807" s="4"/>
      <c r="K1807" s="4"/>
    </row>
    <row r="1808" spans="2:11" ht="13.5" x14ac:dyDescent="0.35">
      <c r="B1808" s="3">
        <v>44641</v>
      </c>
      <c r="C1808" s="2">
        <v>1.35</v>
      </c>
      <c r="D1808" s="2">
        <v>1.35</v>
      </c>
      <c r="E1808" s="2">
        <v>406353</v>
      </c>
      <c r="F1808" s="2">
        <v>1.32</v>
      </c>
      <c r="G1808" s="2">
        <v>536385.96</v>
      </c>
      <c r="H1808" s="6">
        <f t="shared" si="28"/>
        <v>-7.3529411764705942E-3</v>
      </c>
      <c r="I1808" s="4"/>
      <c r="J1808" s="4"/>
      <c r="K1808" s="4"/>
    </row>
    <row r="1809" spans="2:11" ht="13.5" x14ac:dyDescent="0.35">
      <c r="B1809" s="3">
        <v>44642</v>
      </c>
      <c r="C1809" s="2">
        <v>1.35</v>
      </c>
      <c r="D1809" s="2">
        <v>1.35</v>
      </c>
      <c r="E1809" s="2">
        <v>427577</v>
      </c>
      <c r="F1809" s="2">
        <v>1.35</v>
      </c>
      <c r="G1809" s="2">
        <v>577228.94999999995</v>
      </c>
      <c r="H1809" s="6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1.34</v>
      </c>
      <c r="D1810" s="2">
        <v>1.34</v>
      </c>
      <c r="E1810" s="2">
        <v>3862</v>
      </c>
      <c r="F1810" s="2">
        <v>1.34</v>
      </c>
      <c r="G1810" s="2">
        <v>5175.08</v>
      </c>
      <c r="H1810" s="6">
        <f t="shared" si="28"/>
        <v>-7.4074074074074138E-3</v>
      </c>
      <c r="I1810" s="4"/>
      <c r="J1810" s="4"/>
      <c r="K1810" s="4"/>
    </row>
    <row r="1811" spans="2:11" ht="13.5" x14ac:dyDescent="0.35">
      <c r="B1811" s="3">
        <v>44644</v>
      </c>
      <c r="C1811" s="2">
        <v>1.34</v>
      </c>
      <c r="D1811" s="2">
        <v>1.34</v>
      </c>
      <c r="E1811" s="2">
        <v>16409</v>
      </c>
      <c r="F1811" s="2">
        <v>1.34</v>
      </c>
      <c r="G1811" s="2">
        <v>21988.06</v>
      </c>
      <c r="H1811" s="6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1.35</v>
      </c>
      <c r="D1812" s="2">
        <v>1.35</v>
      </c>
      <c r="E1812" s="2">
        <v>36163</v>
      </c>
      <c r="F1812" s="2">
        <v>1.3280000000000001</v>
      </c>
      <c r="G1812" s="2">
        <v>48024.464</v>
      </c>
      <c r="H1812" s="6">
        <f t="shared" si="28"/>
        <v>7.462686567164185E-3</v>
      </c>
      <c r="I1812" s="4"/>
      <c r="J1812" s="4"/>
      <c r="K1812" s="4"/>
    </row>
    <row r="1813" spans="2:11" ht="13.5" x14ac:dyDescent="0.35">
      <c r="B1813" s="3">
        <v>44648</v>
      </c>
      <c r="C1813" s="2">
        <v>1.32</v>
      </c>
      <c r="D1813" s="2">
        <v>1.32</v>
      </c>
      <c r="E1813" s="2">
        <v>38349</v>
      </c>
      <c r="F1813" s="2">
        <v>1.3220000000000001</v>
      </c>
      <c r="G1813" s="2">
        <v>50697.377999999997</v>
      </c>
      <c r="H1813" s="6">
        <f t="shared" si="28"/>
        <v>-2.222222222222224E-2</v>
      </c>
      <c r="I1813" s="4"/>
      <c r="J1813" s="4"/>
      <c r="K1813" s="4"/>
    </row>
    <row r="1814" spans="2:11" ht="13.5" x14ac:dyDescent="0.35">
      <c r="B1814" s="3">
        <v>44649</v>
      </c>
      <c r="C1814" s="2">
        <v>1.33</v>
      </c>
      <c r="D1814" s="2">
        <v>1.33</v>
      </c>
      <c r="E1814" s="2">
        <v>32491</v>
      </c>
      <c r="F1814" s="2">
        <v>1.31</v>
      </c>
      <c r="G1814" s="2">
        <v>42563.21</v>
      </c>
      <c r="H1814" s="6">
        <f t="shared" si="28"/>
        <v>7.575757575757582E-3</v>
      </c>
      <c r="I1814" s="4"/>
      <c r="J1814" s="4"/>
      <c r="K1814" s="4"/>
    </row>
    <row r="1815" spans="2:11" ht="13.5" x14ac:dyDescent="0.35">
      <c r="B1815" s="3">
        <v>44650</v>
      </c>
      <c r="C1815" s="2">
        <v>1.33</v>
      </c>
      <c r="D1815" s="2">
        <v>1.33</v>
      </c>
      <c r="E1815" s="2">
        <v>26151</v>
      </c>
      <c r="F1815" s="2">
        <v>1.323</v>
      </c>
      <c r="G1815" s="2">
        <v>34597.773000000001</v>
      </c>
      <c r="H1815" s="6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1.32</v>
      </c>
      <c r="D1816" s="2">
        <v>1.32</v>
      </c>
      <c r="E1816" s="2">
        <v>8827</v>
      </c>
      <c r="F1816" s="2">
        <v>1.3149999999999999</v>
      </c>
      <c r="G1816" s="2">
        <v>11607.504999999999</v>
      </c>
      <c r="H1816" s="6">
        <f t="shared" si="28"/>
        <v>-7.5187969924812095E-3</v>
      </c>
      <c r="I1816" s="4"/>
      <c r="J1816" s="4"/>
      <c r="K1816" s="4"/>
    </row>
    <row r="1817" spans="2:11" ht="13.5" x14ac:dyDescent="0.35">
      <c r="B1817" s="3">
        <v>44652</v>
      </c>
      <c r="C1817" s="2">
        <v>1.32</v>
      </c>
      <c r="D1817" s="2">
        <v>1.32</v>
      </c>
      <c r="E1817" s="2">
        <v>6720</v>
      </c>
      <c r="F1817" s="2">
        <v>1.3120000000000001</v>
      </c>
      <c r="G1817" s="2">
        <v>8816.64</v>
      </c>
      <c r="H1817" s="6">
        <f t="shared" si="28"/>
        <v>0</v>
      </c>
      <c r="I1817" s="4"/>
      <c r="J1817" s="4"/>
      <c r="K1817" s="4"/>
    </row>
    <row r="1818" spans="2:11" ht="13.5" x14ac:dyDescent="0.35">
      <c r="B1818" s="3">
        <v>44655</v>
      </c>
      <c r="C1818" s="2">
        <v>1.32</v>
      </c>
      <c r="D1818" s="2">
        <v>1.32</v>
      </c>
      <c r="E1818" s="2">
        <v>17469</v>
      </c>
      <c r="F1818" s="2">
        <v>1.3009999999999999</v>
      </c>
      <c r="G1818" s="2">
        <v>22727.169000000002</v>
      </c>
      <c r="H1818" s="6">
        <f t="shared" si="28"/>
        <v>0</v>
      </c>
      <c r="I1818" s="4"/>
      <c r="J1818" s="4"/>
      <c r="K1818" s="4"/>
    </row>
    <row r="1819" spans="2:11" ht="13.5" x14ac:dyDescent="0.35">
      <c r="B1819" s="3">
        <v>44656</v>
      </c>
      <c r="C1819" s="2">
        <v>1.3</v>
      </c>
      <c r="D1819" s="2">
        <v>1.3</v>
      </c>
      <c r="E1819" s="2">
        <v>54393</v>
      </c>
      <c r="F1819" s="2">
        <v>1.3109999999999999</v>
      </c>
      <c r="G1819" s="2">
        <v>71309.222999999998</v>
      </c>
      <c r="H1819" s="6">
        <f t="shared" si="28"/>
        <v>-1.5151515151515164E-2</v>
      </c>
      <c r="I1819" s="4"/>
      <c r="J1819" s="4"/>
      <c r="K1819" s="4"/>
    </row>
    <row r="1820" spans="2:11" ht="13.5" x14ac:dyDescent="0.35">
      <c r="B1820" s="3">
        <v>44657</v>
      </c>
      <c r="C1820" s="2">
        <v>1.33</v>
      </c>
      <c r="D1820" s="2">
        <v>1.33</v>
      </c>
      <c r="E1820" s="2">
        <v>55200</v>
      </c>
      <c r="F1820" s="2">
        <v>1.304</v>
      </c>
      <c r="G1820" s="2">
        <v>71980.800000000003</v>
      </c>
      <c r="H1820" s="6">
        <f t="shared" si="28"/>
        <v>2.3076923076923096E-2</v>
      </c>
      <c r="I1820" s="4"/>
      <c r="J1820" s="4"/>
      <c r="K1820" s="4"/>
    </row>
    <row r="1821" spans="2:11" ht="13.5" x14ac:dyDescent="0.35">
      <c r="B1821" s="3">
        <v>44658</v>
      </c>
      <c r="C1821" s="2">
        <v>1.33</v>
      </c>
      <c r="D1821" s="2">
        <v>1.33</v>
      </c>
      <c r="E1821" s="2">
        <v>9110</v>
      </c>
      <c r="F1821" s="2">
        <v>1.3220000000000001</v>
      </c>
      <c r="G1821" s="2">
        <v>12043.42</v>
      </c>
      <c r="H1821" s="6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1.33</v>
      </c>
      <c r="D1822" s="2">
        <v>1.33</v>
      </c>
      <c r="E1822" s="2">
        <v>31333</v>
      </c>
      <c r="F1822" s="2">
        <v>1.337</v>
      </c>
      <c r="G1822" s="2">
        <v>41892.220999999998</v>
      </c>
      <c r="H1822" s="6">
        <f t="shared" si="28"/>
        <v>0</v>
      </c>
      <c r="I1822" s="4"/>
      <c r="J1822" s="4"/>
      <c r="K1822" s="4"/>
    </row>
    <row r="1823" spans="2:11" ht="13.5" x14ac:dyDescent="0.35">
      <c r="B1823" s="3">
        <v>44662</v>
      </c>
      <c r="C1823" s="2">
        <v>1.33</v>
      </c>
      <c r="D1823" s="2">
        <v>1.33</v>
      </c>
      <c r="E1823" s="2">
        <v>7110</v>
      </c>
      <c r="F1823" s="2">
        <v>1.3180000000000001</v>
      </c>
      <c r="G1823" s="2">
        <v>9370.98</v>
      </c>
      <c r="H1823" s="6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1.32</v>
      </c>
      <c r="D1824" s="2">
        <v>1.32</v>
      </c>
      <c r="E1824" s="2">
        <v>78369</v>
      </c>
      <c r="F1824" s="2">
        <v>1.327</v>
      </c>
      <c r="G1824" s="2">
        <v>103995.663</v>
      </c>
      <c r="H1824" s="6">
        <f t="shared" si="28"/>
        <v>-7.5187969924812095E-3</v>
      </c>
      <c r="I1824" s="4"/>
      <c r="J1824" s="4"/>
      <c r="K1824" s="4"/>
    </row>
    <row r="1825" spans="2:11" ht="13.5" x14ac:dyDescent="0.35">
      <c r="B1825" s="3">
        <v>44664</v>
      </c>
      <c r="C1825" s="2">
        <v>1.33</v>
      </c>
      <c r="D1825" s="2">
        <v>1.33</v>
      </c>
      <c r="E1825" s="2">
        <v>40865</v>
      </c>
      <c r="F1825" s="2">
        <v>1.321</v>
      </c>
      <c r="G1825" s="2">
        <v>53982.665000000001</v>
      </c>
      <c r="H1825" s="6">
        <f t="shared" si="28"/>
        <v>7.575757575757582E-3</v>
      </c>
      <c r="I1825" s="4"/>
      <c r="J1825" s="4"/>
      <c r="K1825" s="4"/>
    </row>
    <row r="1826" spans="2:11" ht="13.5" x14ac:dyDescent="0.35">
      <c r="B1826" s="3">
        <v>44665</v>
      </c>
      <c r="C1826" s="2">
        <v>1.36</v>
      </c>
      <c r="D1826" s="2">
        <v>1.36</v>
      </c>
      <c r="E1826" s="2">
        <v>433802</v>
      </c>
      <c r="F1826" s="2">
        <v>1.33</v>
      </c>
      <c r="G1826" s="2">
        <v>576956.66</v>
      </c>
      <c r="H1826" s="6">
        <f t="shared" si="28"/>
        <v>2.2556390977443629E-2</v>
      </c>
      <c r="I1826" s="4"/>
      <c r="J1826" s="4"/>
      <c r="K1826" s="4"/>
    </row>
    <row r="1827" spans="2:11" ht="13.5" x14ac:dyDescent="0.35">
      <c r="B1827" s="3">
        <v>44666</v>
      </c>
      <c r="C1827" s="2">
        <v>1.36</v>
      </c>
      <c r="D1827" s="2">
        <v>1.36</v>
      </c>
      <c r="E1827" s="2">
        <v>23710</v>
      </c>
      <c r="F1827" s="2">
        <v>1.3560000000000001</v>
      </c>
      <c r="G1827" s="2">
        <v>32150.76</v>
      </c>
      <c r="H1827" s="6">
        <f t="shared" si="28"/>
        <v>0</v>
      </c>
      <c r="I1827" s="4"/>
      <c r="J1827" s="4"/>
      <c r="K1827" s="4"/>
    </row>
    <row r="1828" spans="2:11" ht="13.5" x14ac:dyDescent="0.35">
      <c r="B1828" s="3">
        <v>44669</v>
      </c>
      <c r="C1828" s="2">
        <v>1.36</v>
      </c>
      <c r="D1828" s="2">
        <v>1.36</v>
      </c>
      <c r="E1828" s="2">
        <v>109294</v>
      </c>
      <c r="F1828" s="2">
        <v>1.34</v>
      </c>
      <c r="G1828" s="2">
        <v>146453.96</v>
      </c>
      <c r="H1828" s="6">
        <f t="shared" si="28"/>
        <v>0</v>
      </c>
      <c r="I1828" s="4"/>
      <c r="J1828" s="4"/>
      <c r="K1828" s="4"/>
    </row>
    <row r="1829" spans="2:11" ht="13.5" x14ac:dyDescent="0.35">
      <c r="B1829" s="3">
        <v>44670</v>
      </c>
      <c r="C1829" s="2">
        <v>1.37</v>
      </c>
      <c r="D1829" s="2">
        <v>1.37</v>
      </c>
      <c r="E1829" s="2">
        <v>36430</v>
      </c>
      <c r="F1829" s="2">
        <v>1.357</v>
      </c>
      <c r="G1829" s="2">
        <v>49435.51</v>
      </c>
      <c r="H1829" s="6">
        <f t="shared" si="28"/>
        <v>7.3529411764705942E-3</v>
      </c>
      <c r="I1829" s="4"/>
      <c r="J1829" s="4"/>
      <c r="K1829" s="4"/>
    </row>
    <row r="1830" spans="2:11" ht="13.5" x14ac:dyDescent="0.35">
      <c r="B1830" s="3">
        <v>44671</v>
      </c>
      <c r="C1830" s="2">
        <v>1.37</v>
      </c>
      <c r="D1830" s="2">
        <v>1.37</v>
      </c>
      <c r="E1830" s="2">
        <v>22453</v>
      </c>
      <c r="F1830" s="2">
        <v>1.3660000000000001</v>
      </c>
      <c r="G1830" s="2">
        <v>30670.797999999999</v>
      </c>
      <c r="H1830" s="6">
        <f t="shared" si="28"/>
        <v>0</v>
      </c>
      <c r="I1830" s="4"/>
      <c r="J1830" s="4"/>
      <c r="K1830" s="4"/>
    </row>
    <row r="1831" spans="2:11" ht="13.5" x14ac:dyDescent="0.35">
      <c r="B1831" s="3">
        <v>44672</v>
      </c>
      <c r="C1831" s="2">
        <v>1.36</v>
      </c>
      <c r="D1831" s="2">
        <v>1.36</v>
      </c>
      <c r="E1831" s="2">
        <v>22106</v>
      </c>
      <c r="F1831" s="2">
        <v>1.359</v>
      </c>
      <c r="G1831" s="2">
        <v>30042.054</v>
      </c>
      <c r="H1831" s="6">
        <f t="shared" si="28"/>
        <v>-7.2992700729927066E-3</v>
      </c>
      <c r="I1831" s="4"/>
      <c r="J1831" s="4"/>
      <c r="K1831" s="4"/>
    </row>
    <row r="1832" spans="2:11" ht="13.5" x14ac:dyDescent="0.35">
      <c r="B1832" s="3">
        <v>44673</v>
      </c>
      <c r="C1832" s="2">
        <v>1.35</v>
      </c>
      <c r="D1832" s="2">
        <v>1.35</v>
      </c>
      <c r="E1832" s="2">
        <v>19348</v>
      </c>
      <c r="F1832" s="2">
        <v>1.349</v>
      </c>
      <c r="G1832" s="2">
        <v>26100.452000000001</v>
      </c>
      <c r="H1832" s="6">
        <f t="shared" si="28"/>
        <v>-7.3529411764705942E-3</v>
      </c>
      <c r="I1832" s="4"/>
      <c r="J1832" s="4"/>
      <c r="K1832" s="4"/>
    </row>
    <row r="1833" spans="2:11" ht="13.5" x14ac:dyDescent="0.35">
      <c r="B1833" s="3">
        <v>44676</v>
      </c>
      <c r="C1833" s="2">
        <v>1.35</v>
      </c>
      <c r="D1833" s="2">
        <v>1.35</v>
      </c>
      <c r="E1833" s="2">
        <v>4615</v>
      </c>
      <c r="F1833" s="2">
        <v>1.345</v>
      </c>
      <c r="G1833" s="2">
        <v>6207.1750000000002</v>
      </c>
      <c r="H1833" s="6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1.35</v>
      </c>
      <c r="D1834" s="2">
        <v>1.35</v>
      </c>
      <c r="E1834" s="2">
        <v>35105</v>
      </c>
      <c r="F1834" s="2">
        <v>1.3340000000000001</v>
      </c>
      <c r="G1834" s="2">
        <v>46830.07</v>
      </c>
      <c r="H1834" s="6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1.33</v>
      </c>
      <c r="D1835" s="2">
        <v>1.33</v>
      </c>
      <c r="E1835" s="2">
        <v>11512</v>
      </c>
      <c r="F1835" s="2">
        <v>1.331</v>
      </c>
      <c r="G1835" s="2">
        <v>15322.472</v>
      </c>
      <c r="H1835" s="6">
        <f t="shared" si="28"/>
        <v>-1.4814814814814828E-2</v>
      </c>
      <c r="I1835" s="4"/>
      <c r="J1835" s="4"/>
      <c r="K1835" s="4"/>
    </row>
    <row r="1836" spans="2:11" ht="13.5" x14ac:dyDescent="0.35">
      <c r="B1836" s="3">
        <v>44679</v>
      </c>
      <c r="C1836" s="2">
        <v>1.34</v>
      </c>
      <c r="D1836" s="2">
        <v>1.34</v>
      </c>
      <c r="E1836" s="2">
        <v>27427</v>
      </c>
      <c r="F1836" s="2">
        <v>1.331</v>
      </c>
      <c r="G1836" s="2">
        <v>36505.337</v>
      </c>
      <c r="H1836" s="6">
        <f t="shared" si="28"/>
        <v>7.5187969924812095E-3</v>
      </c>
      <c r="I1836" s="4"/>
      <c r="J1836" s="4"/>
      <c r="K1836" s="4"/>
    </row>
    <row r="1837" spans="2:11" ht="13.5" x14ac:dyDescent="0.35">
      <c r="B1837" s="3">
        <v>44680</v>
      </c>
      <c r="C1837" s="2">
        <v>1.36</v>
      </c>
      <c r="D1837" s="2">
        <v>1.36</v>
      </c>
      <c r="E1837" s="2">
        <v>34312</v>
      </c>
      <c r="F1837" s="2">
        <v>1.3440000000000001</v>
      </c>
      <c r="G1837" s="2">
        <v>46115.328000000001</v>
      </c>
      <c r="H1837" s="6">
        <f t="shared" si="28"/>
        <v>1.492537313432837E-2</v>
      </c>
      <c r="I1837" s="4"/>
      <c r="J1837" s="4"/>
      <c r="K1837" s="4"/>
    </row>
    <row r="1838" spans="2:11" ht="13.5" x14ac:dyDescent="0.35">
      <c r="B1838" s="3">
        <v>44685</v>
      </c>
      <c r="C1838" s="2">
        <v>1.35</v>
      </c>
      <c r="D1838" s="2">
        <v>1.35</v>
      </c>
      <c r="E1838" s="2">
        <v>2544</v>
      </c>
      <c r="F1838" s="2">
        <v>1.3340000000000001</v>
      </c>
      <c r="G1838" s="2">
        <v>3393.6959999999999</v>
      </c>
      <c r="H1838" s="6">
        <f t="shared" si="28"/>
        <v>-7.3529411764705942E-3</v>
      </c>
      <c r="I1838" s="4"/>
      <c r="J1838" s="4"/>
      <c r="K1838" s="4"/>
    </row>
    <row r="1839" spans="2:11" ht="13.5" x14ac:dyDescent="0.35">
      <c r="B1839" s="3">
        <v>44686</v>
      </c>
      <c r="C1839" s="2">
        <v>1.33</v>
      </c>
      <c r="D1839" s="2">
        <v>1.33</v>
      </c>
      <c r="E1839" s="2">
        <v>22732</v>
      </c>
      <c r="F1839" s="2">
        <v>1.33</v>
      </c>
      <c r="G1839" s="2">
        <v>30233.56</v>
      </c>
      <c r="H1839" s="6">
        <f t="shared" si="28"/>
        <v>-1.4814814814814828E-2</v>
      </c>
      <c r="I1839" s="4"/>
      <c r="J1839" s="4"/>
      <c r="K1839" s="4"/>
    </row>
    <row r="1840" spans="2:11" ht="13.5" x14ac:dyDescent="0.35">
      <c r="B1840" s="3">
        <v>44687</v>
      </c>
      <c r="C1840" s="2">
        <v>1.33</v>
      </c>
      <c r="D1840" s="2">
        <v>1.33</v>
      </c>
      <c r="E1840" s="2">
        <v>33888</v>
      </c>
      <c r="F1840" s="2">
        <v>1.3220000000000001</v>
      </c>
      <c r="G1840" s="2">
        <v>44799.936000000002</v>
      </c>
      <c r="H1840" s="6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1.31</v>
      </c>
      <c r="D1841" s="2">
        <v>1.31</v>
      </c>
      <c r="E1841" s="2">
        <v>19959</v>
      </c>
      <c r="F1841" s="2">
        <v>1.3169999999999999</v>
      </c>
      <c r="G1841" s="2">
        <v>26286.003000000001</v>
      </c>
      <c r="H1841" s="6">
        <f t="shared" si="28"/>
        <v>-1.5037593984962419E-2</v>
      </c>
      <c r="I1841" s="4"/>
      <c r="J1841" s="4"/>
      <c r="K1841" s="4"/>
    </row>
    <row r="1842" spans="2:11" ht="13.5" x14ac:dyDescent="0.35">
      <c r="B1842" s="3">
        <v>44691</v>
      </c>
      <c r="C1842" s="2">
        <v>1.35</v>
      </c>
      <c r="D1842" s="2">
        <v>1.35</v>
      </c>
      <c r="E1842" s="2">
        <v>43222</v>
      </c>
      <c r="F1842" s="2">
        <v>1.3149999999999999</v>
      </c>
      <c r="G1842" s="2">
        <v>56836.93</v>
      </c>
      <c r="H1842" s="6">
        <f t="shared" si="28"/>
        <v>3.0534351145038195E-2</v>
      </c>
      <c r="I1842" s="4"/>
      <c r="J1842" s="4"/>
      <c r="K1842" s="4"/>
    </row>
    <row r="1843" spans="2:11" ht="13.5" x14ac:dyDescent="0.35">
      <c r="B1843" s="3">
        <v>44692</v>
      </c>
      <c r="C1843" s="2">
        <v>1.33</v>
      </c>
      <c r="D1843" s="2">
        <v>1.33</v>
      </c>
      <c r="E1843" s="2">
        <v>37667</v>
      </c>
      <c r="F1843" s="2">
        <v>1.3149999999999999</v>
      </c>
      <c r="G1843" s="2">
        <v>49532.105000000003</v>
      </c>
      <c r="H1843" s="6">
        <f t="shared" si="28"/>
        <v>-1.4814814814814828E-2</v>
      </c>
      <c r="I1843" s="4"/>
      <c r="J1843" s="4"/>
      <c r="K1843" s="4"/>
    </row>
    <row r="1844" spans="2:11" ht="13.5" x14ac:dyDescent="0.35">
      <c r="B1844" s="3">
        <v>44693</v>
      </c>
      <c r="C1844" s="2">
        <v>1.32</v>
      </c>
      <c r="D1844" s="2">
        <v>1.32</v>
      </c>
      <c r="E1844" s="2">
        <v>56728</v>
      </c>
      <c r="F1844" s="2">
        <v>1.3180000000000001</v>
      </c>
      <c r="G1844" s="2">
        <v>74767.504000000001</v>
      </c>
      <c r="H1844" s="6">
        <f t="shared" si="28"/>
        <v>-7.5187969924812095E-3</v>
      </c>
      <c r="I1844" s="4"/>
      <c r="J1844" s="4"/>
      <c r="K1844" s="4"/>
    </row>
    <row r="1845" spans="2:11" ht="13.5" x14ac:dyDescent="0.35">
      <c r="B1845" s="3">
        <v>44694</v>
      </c>
      <c r="C1845" s="2">
        <v>1.32</v>
      </c>
      <c r="D1845" s="2">
        <v>1.32</v>
      </c>
      <c r="E1845" s="2">
        <v>42996</v>
      </c>
      <c r="F1845" s="2">
        <v>1.3149999999999999</v>
      </c>
      <c r="G1845" s="2">
        <v>56539.74</v>
      </c>
      <c r="H1845" s="6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1.32</v>
      </c>
      <c r="D1846" s="2">
        <v>1.32</v>
      </c>
      <c r="E1846" s="2">
        <v>41275</v>
      </c>
      <c r="F1846" s="2">
        <v>1.3160000000000001</v>
      </c>
      <c r="G1846" s="2">
        <v>54317.9</v>
      </c>
      <c r="H1846" s="6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1.32</v>
      </c>
      <c r="D1847" s="2">
        <v>1.32</v>
      </c>
      <c r="E1847" s="2">
        <v>95551</v>
      </c>
      <c r="F1847" s="2">
        <v>1.304</v>
      </c>
      <c r="G1847" s="2">
        <v>124598.504</v>
      </c>
      <c r="H1847" s="6">
        <f t="shared" si="28"/>
        <v>0</v>
      </c>
      <c r="I1847" s="4"/>
      <c r="J1847" s="4"/>
      <c r="K1847" s="4"/>
    </row>
    <row r="1848" spans="2:11" ht="13.5" x14ac:dyDescent="0.35">
      <c r="B1848" s="3">
        <v>44699</v>
      </c>
      <c r="C1848" s="2">
        <v>1.3</v>
      </c>
      <c r="D1848" s="2">
        <v>1.3</v>
      </c>
      <c r="E1848" s="2">
        <v>28516</v>
      </c>
      <c r="F1848" s="2">
        <v>1.2949999999999999</v>
      </c>
      <c r="G1848" s="2">
        <v>36928.22</v>
      </c>
      <c r="H1848" s="6">
        <f t="shared" si="28"/>
        <v>-1.5151515151515164E-2</v>
      </c>
      <c r="I1848" s="4"/>
      <c r="J1848" s="4"/>
      <c r="K1848" s="4"/>
    </row>
    <row r="1849" spans="2:11" ht="13.5" x14ac:dyDescent="0.35">
      <c r="B1849" s="3">
        <v>44700</v>
      </c>
      <c r="C1849" s="2">
        <v>1.3</v>
      </c>
      <c r="D1849" s="2">
        <v>1.3</v>
      </c>
      <c r="E1849" s="2">
        <v>64411</v>
      </c>
      <c r="F1849" s="2">
        <v>1.2909999999999999</v>
      </c>
      <c r="G1849" s="2">
        <v>83154.600999999995</v>
      </c>
      <c r="H1849" s="6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1.29</v>
      </c>
      <c r="D1850" s="2">
        <v>1.29</v>
      </c>
      <c r="E1850" s="2">
        <v>19038</v>
      </c>
      <c r="F1850" s="2">
        <v>1.2929999999999999</v>
      </c>
      <c r="G1850" s="2">
        <v>24616.133999999998</v>
      </c>
      <c r="H1850" s="6">
        <f t="shared" si="28"/>
        <v>-7.6923076923076988E-3</v>
      </c>
      <c r="I1850" s="4"/>
      <c r="J1850" s="4"/>
      <c r="K1850" s="4"/>
    </row>
    <row r="1851" spans="2:11" ht="13.5" x14ac:dyDescent="0.35">
      <c r="B1851" s="3">
        <v>44704</v>
      </c>
      <c r="C1851" s="2">
        <v>1.33</v>
      </c>
      <c r="D1851" s="2">
        <v>1.33</v>
      </c>
      <c r="E1851" s="2">
        <v>362574</v>
      </c>
      <c r="F1851" s="2">
        <v>1.292</v>
      </c>
      <c r="G1851" s="2">
        <v>468445.60800000001</v>
      </c>
      <c r="H1851" s="6">
        <f t="shared" si="28"/>
        <v>3.1007751937984523E-2</v>
      </c>
      <c r="I1851" s="4"/>
      <c r="J1851" s="4"/>
      <c r="K1851" s="4"/>
    </row>
    <row r="1852" spans="2:11" ht="13.5" x14ac:dyDescent="0.35">
      <c r="B1852" s="3">
        <v>44705</v>
      </c>
      <c r="C1852" s="2">
        <v>1.32</v>
      </c>
      <c r="D1852" s="2">
        <v>1.32</v>
      </c>
      <c r="E1852" s="2">
        <v>91511</v>
      </c>
      <c r="F1852" s="2">
        <v>1.3140000000000001</v>
      </c>
      <c r="G1852" s="2">
        <v>120245.454</v>
      </c>
      <c r="H1852" s="6">
        <f t="shared" si="28"/>
        <v>-7.5187969924812095E-3</v>
      </c>
      <c r="I1852" s="4"/>
      <c r="J1852" s="4"/>
      <c r="K1852" s="4"/>
    </row>
    <row r="1853" spans="2:11" ht="13.5" x14ac:dyDescent="0.35">
      <c r="B1853" s="3">
        <v>44706</v>
      </c>
      <c r="C1853" s="2">
        <v>1.37</v>
      </c>
      <c r="D1853" s="2">
        <v>1.37</v>
      </c>
      <c r="E1853" s="2">
        <v>119169</v>
      </c>
      <c r="F1853" s="2">
        <v>1.339</v>
      </c>
      <c r="G1853" s="2">
        <v>159567.291</v>
      </c>
      <c r="H1853" s="6">
        <f t="shared" si="28"/>
        <v>3.7878787878787908E-2</v>
      </c>
      <c r="I1853" s="4"/>
      <c r="J1853" s="4"/>
      <c r="K1853" s="4"/>
    </row>
    <row r="1854" spans="2:11" ht="13.5" x14ac:dyDescent="0.35">
      <c r="B1854" s="3">
        <v>44707</v>
      </c>
      <c r="C1854" s="2">
        <v>1.37</v>
      </c>
      <c r="D1854" s="2">
        <v>1.37</v>
      </c>
      <c r="E1854" s="2">
        <v>65940</v>
      </c>
      <c r="F1854" s="2">
        <v>1.3520000000000001</v>
      </c>
      <c r="G1854" s="2">
        <v>89150.88</v>
      </c>
      <c r="H1854" s="6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1.36</v>
      </c>
      <c r="D1855" s="2">
        <v>1.36</v>
      </c>
      <c r="E1855" s="2">
        <v>81942</v>
      </c>
      <c r="F1855" s="2">
        <v>1.347</v>
      </c>
      <c r="G1855" s="2">
        <v>110375.874</v>
      </c>
      <c r="H1855" s="6">
        <f t="shared" si="28"/>
        <v>-7.2992700729927066E-3</v>
      </c>
      <c r="I1855" s="4"/>
      <c r="J1855" s="4"/>
      <c r="K1855" s="4"/>
    </row>
    <row r="1856" spans="2:11" ht="13.5" x14ac:dyDescent="0.35">
      <c r="B1856" s="3">
        <v>44711</v>
      </c>
      <c r="C1856" s="2">
        <v>1.34</v>
      </c>
      <c r="D1856" s="2">
        <v>1.34</v>
      </c>
      <c r="E1856" s="2">
        <v>20802</v>
      </c>
      <c r="F1856" s="2">
        <v>1.349</v>
      </c>
      <c r="G1856" s="2">
        <v>28061.898000000001</v>
      </c>
      <c r="H1856" s="6">
        <f t="shared" si="28"/>
        <v>-1.4705882352941188E-2</v>
      </c>
      <c r="I1856" s="4"/>
      <c r="J1856" s="4"/>
      <c r="K1856" s="4"/>
    </row>
    <row r="1857" spans="2:11" ht="13.5" x14ac:dyDescent="0.35">
      <c r="B1857" s="3">
        <v>44712</v>
      </c>
      <c r="C1857" s="2">
        <v>1.34</v>
      </c>
      <c r="D1857" s="2">
        <v>1.34</v>
      </c>
      <c r="E1857" s="2">
        <v>10651</v>
      </c>
      <c r="F1857" s="2">
        <v>1.341</v>
      </c>
      <c r="G1857" s="2">
        <v>14282.991</v>
      </c>
      <c r="H1857" s="6">
        <f t="shared" si="28"/>
        <v>0</v>
      </c>
      <c r="I1857" s="4"/>
      <c r="J1857" s="4"/>
      <c r="K1857" s="4"/>
    </row>
    <row r="1858" spans="2:11" ht="13.5" x14ac:dyDescent="0.35">
      <c r="B1858" s="3">
        <v>44713</v>
      </c>
      <c r="C1858" s="2">
        <v>1.34</v>
      </c>
      <c r="D1858" s="2">
        <v>1.34</v>
      </c>
      <c r="E1858" s="2">
        <v>3426</v>
      </c>
      <c r="F1858" s="2">
        <v>1.33</v>
      </c>
      <c r="G1858" s="2">
        <v>4556.58</v>
      </c>
      <c r="H1858" s="6">
        <f t="shared" si="28"/>
        <v>0</v>
      </c>
      <c r="I1858" s="4"/>
      <c r="J1858" s="4"/>
      <c r="K1858" s="4"/>
    </row>
    <row r="1859" spans="2:11" ht="13.5" x14ac:dyDescent="0.35">
      <c r="B1859" s="3">
        <v>44714</v>
      </c>
      <c r="C1859" s="2">
        <v>1.33</v>
      </c>
      <c r="D1859" s="2">
        <v>1.33</v>
      </c>
      <c r="E1859" s="2">
        <v>21144</v>
      </c>
      <c r="F1859" s="2">
        <v>1.33</v>
      </c>
      <c r="G1859" s="2">
        <v>28121.52</v>
      </c>
      <c r="H1859" s="6">
        <f t="shared" si="28"/>
        <v>-7.462686567164185E-3</v>
      </c>
      <c r="I1859" s="4"/>
      <c r="J1859" s="4"/>
      <c r="K1859" s="4"/>
    </row>
    <row r="1860" spans="2:11" ht="13.5" x14ac:dyDescent="0.35">
      <c r="B1860" s="3">
        <v>44715</v>
      </c>
      <c r="C1860" s="2">
        <v>1.33</v>
      </c>
      <c r="D1860" s="2">
        <v>1.33</v>
      </c>
      <c r="E1860" s="2">
        <v>27555</v>
      </c>
      <c r="F1860" s="2">
        <v>1.33</v>
      </c>
      <c r="G1860" s="2">
        <v>36648.15</v>
      </c>
      <c r="H1860" s="6">
        <f t="shared" si="28"/>
        <v>0</v>
      </c>
      <c r="I1860" s="4"/>
      <c r="J1860" s="4"/>
      <c r="K1860" s="4"/>
    </row>
    <row r="1861" spans="2:11" ht="13.5" x14ac:dyDescent="0.35">
      <c r="B1861" s="3">
        <v>44718</v>
      </c>
      <c r="C1861" s="2">
        <v>1.34</v>
      </c>
      <c r="D1861" s="2">
        <v>1.34</v>
      </c>
      <c r="E1861" s="2">
        <v>36839</v>
      </c>
      <c r="F1861" s="2">
        <v>1.321</v>
      </c>
      <c r="G1861" s="2">
        <v>48664.319000000003</v>
      </c>
      <c r="H1861" s="6">
        <f t="shared" si="28"/>
        <v>7.5187969924812095E-3</v>
      </c>
      <c r="I1861" s="4"/>
      <c r="J1861" s="4"/>
      <c r="K1861" s="4"/>
    </row>
    <row r="1862" spans="2:11" ht="13.5" x14ac:dyDescent="0.35">
      <c r="B1862" s="3">
        <v>44719</v>
      </c>
      <c r="C1862" s="2">
        <v>1.32</v>
      </c>
      <c r="D1862" s="2">
        <v>1.32</v>
      </c>
      <c r="E1862" s="2">
        <v>13064</v>
      </c>
      <c r="F1862" s="2">
        <v>1.3080000000000001</v>
      </c>
      <c r="G1862" s="2">
        <v>17087.712</v>
      </c>
      <c r="H1862" s="6">
        <f t="shared" si="28"/>
        <v>-1.492537313432837E-2</v>
      </c>
      <c r="I1862" s="4"/>
      <c r="J1862" s="4"/>
      <c r="K1862" s="4"/>
    </row>
    <row r="1863" spans="2:11" ht="13.5" x14ac:dyDescent="0.35">
      <c r="B1863" s="3">
        <v>44720</v>
      </c>
      <c r="C1863" s="2">
        <v>1.32</v>
      </c>
      <c r="D1863" s="2">
        <v>1.32</v>
      </c>
      <c r="E1863" s="2">
        <v>72353</v>
      </c>
      <c r="F1863" s="2">
        <v>1.3029999999999999</v>
      </c>
      <c r="G1863" s="2">
        <v>94275.959000000003</v>
      </c>
      <c r="H1863" s="6">
        <f t="shared" ref="H1863:H1926" si="29">(D1863-D1862)/D1862</f>
        <v>0</v>
      </c>
      <c r="I1863" s="4"/>
      <c r="J1863" s="4"/>
      <c r="K1863" s="4"/>
    </row>
    <row r="1864" spans="2:11" ht="13.5" x14ac:dyDescent="0.35">
      <c r="B1864" s="3">
        <v>44721</v>
      </c>
      <c r="C1864" s="2">
        <v>1.32</v>
      </c>
      <c r="D1864" s="2">
        <v>1.32</v>
      </c>
      <c r="E1864" s="2">
        <v>0</v>
      </c>
      <c r="F1864" s="2">
        <v>0</v>
      </c>
      <c r="G1864" s="2">
        <v>0</v>
      </c>
      <c r="H1864" s="6">
        <f t="shared" si="29"/>
        <v>0</v>
      </c>
      <c r="I1864" s="4"/>
      <c r="J1864" s="4"/>
      <c r="K1864" s="4"/>
    </row>
    <row r="1865" spans="2:11" ht="13.5" x14ac:dyDescent="0.35">
      <c r="B1865" s="3">
        <v>44722</v>
      </c>
      <c r="C1865" s="2">
        <v>1.32</v>
      </c>
      <c r="D1865" s="2">
        <v>1.32</v>
      </c>
      <c r="E1865" s="2">
        <v>0</v>
      </c>
      <c r="F1865" s="2">
        <v>0</v>
      </c>
      <c r="G1865" s="2">
        <v>0</v>
      </c>
      <c r="H1865" s="6">
        <f t="shared" si="29"/>
        <v>0</v>
      </c>
      <c r="I1865" s="4"/>
      <c r="J1865" s="4"/>
      <c r="K1865" s="4"/>
    </row>
    <row r="1866" spans="2:11" ht="13.5" x14ac:dyDescent="0.35">
      <c r="B1866" s="3">
        <v>44725</v>
      </c>
      <c r="C1866" s="2">
        <v>1.35</v>
      </c>
      <c r="D1866" s="2">
        <v>1.35</v>
      </c>
      <c r="E1866" s="2">
        <v>24127</v>
      </c>
      <c r="F1866" s="2">
        <v>1.331</v>
      </c>
      <c r="G1866" s="2">
        <v>32113.037</v>
      </c>
      <c r="H1866" s="6">
        <f t="shared" si="29"/>
        <v>2.2727272727272745E-2</v>
      </c>
      <c r="I1866" s="4"/>
      <c r="J1866" s="4"/>
      <c r="K1866" s="4"/>
    </row>
    <row r="1867" spans="2:11" ht="13.5" x14ac:dyDescent="0.35">
      <c r="B1867" s="3">
        <v>44726</v>
      </c>
      <c r="C1867" s="2">
        <v>1.34</v>
      </c>
      <c r="D1867" s="2">
        <v>1.34</v>
      </c>
      <c r="E1867" s="2">
        <v>18636</v>
      </c>
      <c r="F1867" s="2">
        <v>1.333</v>
      </c>
      <c r="G1867" s="2">
        <v>24841.788</v>
      </c>
      <c r="H1867" s="6">
        <f t="shared" si="29"/>
        <v>-7.4074074074074138E-3</v>
      </c>
      <c r="I1867" s="4"/>
      <c r="J1867" s="4"/>
      <c r="K1867" s="4"/>
    </row>
    <row r="1868" spans="2:11" ht="13.5" x14ac:dyDescent="0.35">
      <c r="B1868" s="3">
        <v>44727</v>
      </c>
      <c r="C1868" s="2">
        <v>1.34</v>
      </c>
      <c r="D1868" s="2">
        <v>1.34</v>
      </c>
      <c r="E1868" s="2">
        <v>42630</v>
      </c>
      <c r="F1868" s="2">
        <v>1.3160000000000001</v>
      </c>
      <c r="G1868" s="2">
        <v>56101.08</v>
      </c>
      <c r="H1868" s="6">
        <f t="shared" si="29"/>
        <v>0</v>
      </c>
      <c r="I1868" s="4"/>
      <c r="J1868" s="4"/>
      <c r="K1868" s="4"/>
    </row>
    <row r="1869" spans="2:11" ht="13.5" x14ac:dyDescent="0.35">
      <c r="B1869" s="3">
        <v>44728</v>
      </c>
      <c r="C1869" s="2">
        <v>1.37</v>
      </c>
      <c r="D1869" s="2">
        <v>1.37</v>
      </c>
      <c r="E1869" s="2">
        <v>219033</v>
      </c>
      <c r="F1869" s="2">
        <v>1.359</v>
      </c>
      <c r="G1869" s="2">
        <v>297665.84700000001</v>
      </c>
      <c r="H1869" s="6">
        <f t="shared" si="29"/>
        <v>2.2388059701492557E-2</v>
      </c>
      <c r="I1869" s="4"/>
      <c r="J1869" s="4"/>
      <c r="K1869" s="4"/>
    </row>
    <row r="1870" spans="2:11" ht="13.5" x14ac:dyDescent="0.35">
      <c r="B1870" s="3">
        <v>44729</v>
      </c>
      <c r="C1870" s="2">
        <v>1.36</v>
      </c>
      <c r="D1870" s="2">
        <v>1.36</v>
      </c>
      <c r="E1870" s="2">
        <v>13384</v>
      </c>
      <c r="F1870" s="2">
        <v>1.351</v>
      </c>
      <c r="G1870" s="2">
        <v>18081.784</v>
      </c>
      <c r="H1870" s="6">
        <f t="shared" si="29"/>
        <v>-7.2992700729927066E-3</v>
      </c>
      <c r="I1870" s="4"/>
      <c r="J1870" s="4"/>
      <c r="K1870" s="4"/>
    </row>
    <row r="1871" spans="2:11" ht="13.5" x14ac:dyDescent="0.35">
      <c r="B1871" s="3">
        <v>44732</v>
      </c>
      <c r="C1871" s="2">
        <v>1.34</v>
      </c>
      <c r="D1871" s="2">
        <v>1.34</v>
      </c>
      <c r="E1871" s="2">
        <v>8025</v>
      </c>
      <c r="F1871" s="2">
        <v>1.33</v>
      </c>
      <c r="G1871" s="2">
        <v>10673.25</v>
      </c>
      <c r="H1871" s="6">
        <f t="shared" si="29"/>
        <v>-1.4705882352941188E-2</v>
      </c>
      <c r="I1871" s="4"/>
      <c r="J1871" s="4"/>
      <c r="K1871" s="4"/>
    </row>
    <row r="1872" spans="2:11" ht="13.5" x14ac:dyDescent="0.35">
      <c r="B1872" s="3">
        <v>44733</v>
      </c>
      <c r="C1872" s="2">
        <v>1.34</v>
      </c>
      <c r="D1872" s="2">
        <v>1.34</v>
      </c>
      <c r="E1872" s="2">
        <v>13255</v>
      </c>
      <c r="F1872" s="2">
        <v>1.33</v>
      </c>
      <c r="G1872" s="2">
        <v>17629.150000000001</v>
      </c>
      <c r="H1872" s="6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1.35</v>
      </c>
      <c r="D1873" s="2">
        <v>1.35</v>
      </c>
      <c r="E1873" s="2">
        <v>19149</v>
      </c>
      <c r="F1873" s="2">
        <v>1.3340000000000001</v>
      </c>
      <c r="G1873" s="2">
        <v>25544.766</v>
      </c>
      <c r="H1873" s="6">
        <f t="shared" si="29"/>
        <v>7.462686567164185E-3</v>
      </c>
      <c r="I1873" s="4"/>
      <c r="J1873" s="4"/>
      <c r="K1873" s="4"/>
    </row>
    <row r="1874" spans="2:11" ht="13.5" x14ac:dyDescent="0.35">
      <c r="B1874" s="3">
        <v>44735</v>
      </c>
      <c r="C1874" s="2">
        <v>1.35</v>
      </c>
      <c r="D1874" s="2">
        <v>1.35</v>
      </c>
      <c r="E1874" s="2">
        <v>81810</v>
      </c>
      <c r="F1874" s="2">
        <v>1.3380000000000001</v>
      </c>
      <c r="G1874" s="2">
        <v>109461.78</v>
      </c>
      <c r="H1874" s="6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1.35</v>
      </c>
      <c r="D1875" s="2">
        <v>1.35</v>
      </c>
      <c r="E1875" s="2">
        <v>19652</v>
      </c>
      <c r="F1875" s="2">
        <v>1.339</v>
      </c>
      <c r="G1875" s="2">
        <v>26314.027999999998</v>
      </c>
      <c r="H1875" s="6">
        <f t="shared" si="29"/>
        <v>0</v>
      </c>
      <c r="I1875" s="4"/>
      <c r="J1875" s="4"/>
      <c r="K1875" s="4"/>
    </row>
    <row r="1876" spans="2:11" ht="13.5" x14ac:dyDescent="0.35">
      <c r="B1876" s="3">
        <v>44739</v>
      </c>
      <c r="C1876" s="2">
        <v>1.33</v>
      </c>
      <c r="D1876" s="2">
        <v>1.33</v>
      </c>
      <c r="E1876" s="2">
        <v>1647</v>
      </c>
      <c r="F1876" s="2">
        <v>1.33</v>
      </c>
      <c r="G1876" s="2">
        <v>2190.5100000000002</v>
      </c>
      <c r="H1876" s="6">
        <f t="shared" si="29"/>
        <v>-1.4814814814814828E-2</v>
      </c>
      <c r="I1876" s="4"/>
      <c r="J1876" s="4"/>
      <c r="K1876" s="4"/>
    </row>
    <row r="1877" spans="2:11" ht="13.5" x14ac:dyDescent="0.35">
      <c r="B1877" s="3">
        <v>44740</v>
      </c>
      <c r="C1877" s="2">
        <v>1.37</v>
      </c>
      <c r="D1877" s="2">
        <v>1.37</v>
      </c>
      <c r="E1877" s="2">
        <v>213857</v>
      </c>
      <c r="F1877" s="2">
        <v>1.3460000000000001</v>
      </c>
      <c r="G1877" s="2">
        <v>287851.522</v>
      </c>
      <c r="H1877" s="6">
        <f t="shared" si="29"/>
        <v>3.0075187969924838E-2</v>
      </c>
      <c r="I1877" s="4"/>
      <c r="J1877" s="4"/>
      <c r="K1877" s="4"/>
    </row>
    <row r="1878" spans="2:11" ht="13.5" x14ac:dyDescent="0.35">
      <c r="B1878" s="3">
        <v>44741</v>
      </c>
      <c r="C1878" s="2">
        <v>1.4</v>
      </c>
      <c r="D1878" s="2">
        <v>1.4</v>
      </c>
      <c r="E1878" s="2">
        <v>106890</v>
      </c>
      <c r="F1878" s="2">
        <v>1.3759999999999999</v>
      </c>
      <c r="G1878" s="2">
        <v>147080.64000000001</v>
      </c>
      <c r="H1878" s="6">
        <f t="shared" si="29"/>
        <v>2.1897810218977957E-2</v>
      </c>
      <c r="I1878" s="4"/>
      <c r="J1878" s="4"/>
      <c r="K1878" s="4"/>
    </row>
    <row r="1879" spans="2:11" ht="13.5" x14ac:dyDescent="0.35">
      <c r="B1879" s="3">
        <v>44742</v>
      </c>
      <c r="C1879" s="2">
        <v>1.44</v>
      </c>
      <c r="D1879" s="2">
        <v>1.44</v>
      </c>
      <c r="E1879" s="2">
        <v>104305</v>
      </c>
      <c r="F1879" s="2">
        <v>1.4179999999999999</v>
      </c>
      <c r="G1879" s="2">
        <v>147904.49</v>
      </c>
      <c r="H1879" s="6">
        <f t="shared" si="29"/>
        <v>2.8571428571428598E-2</v>
      </c>
      <c r="I1879" s="4"/>
      <c r="J1879" s="4"/>
      <c r="K1879" s="4"/>
    </row>
    <row r="1880" spans="2:11" ht="13.5" x14ac:dyDescent="0.35">
      <c r="B1880" s="3">
        <v>44743</v>
      </c>
      <c r="C1880" s="2">
        <v>1.45</v>
      </c>
      <c r="D1880" s="2">
        <v>1.45</v>
      </c>
      <c r="E1880" s="2">
        <v>601653</v>
      </c>
      <c r="F1880" s="2">
        <v>1.4</v>
      </c>
      <c r="G1880" s="2">
        <v>842314.2</v>
      </c>
      <c r="H1880" s="6">
        <f t="shared" si="29"/>
        <v>6.944444444444451E-3</v>
      </c>
      <c r="I1880" s="4"/>
      <c r="J1880" s="4"/>
      <c r="K1880" s="4"/>
    </row>
    <row r="1881" spans="2:11" ht="13.5" x14ac:dyDescent="0.35">
      <c r="B1881" s="3">
        <v>44746</v>
      </c>
      <c r="C1881" s="2">
        <v>1.53</v>
      </c>
      <c r="D1881" s="2">
        <v>1.53</v>
      </c>
      <c r="E1881" s="2">
        <v>264802</v>
      </c>
      <c r="F1881" s="2">
        <v>1.512</v>
      </c>
      <c r="G1881" s="2">
        <v>400380.62400000001</v>
      </c>
      <c r="H1881" s="6">
        <f t="shared" si="29"/>
        <v>5.5172413793103496E-2</v>
      </c>
      <c r="I1881" s="4"/>
      <c r="J1881" s="4"/>
      <c r="K1881" s="4"/>
    </row>
    <row r="1882" spans="2:11" ht="13.5" x14ac:dyDescent="0.35">
      <c r="B1882" s="3">
        <v>44747</v>
      </c>
      <c r="C1882" s="2">
        <v>1.57</v>
      </c>
      <c r="D1882" s="2">
        <v>1.57</v>
      </c>
      <c r="E1882" s="2">
        <v>133659</v>
      </c>
      <c r="F1882" s="2">
        <v>1.5549999999999999</v>
      </c>
      <c r="G1882" s="2">
        <v>207839.745</v>
      </c>
      <c r="H1882" s="6">
        <f t="shared" si="29"/>
        <v>2.6143790849673224E-2</v>
      </c>
      <c r="I1882" s="4"/>
      <c r="J1882" s="4"/>
      <c r="K1882" s="4"/>
    </row>
    <row r="1883" spans="2:11" ht="13.5" x14ac:dyDescent="0.35">
      <c r="B1883" s="3">
        <v>44748</v>
      </c>
      <c r="C1883" s="2">
        <v>1.63</v>
      </c>
      <c r="D1883" s="2">
        <v>1.63</v>
      </c>
      <c r="E1883" s="2">
        <v>307735</v>
      </c>
      <c r="F1883" s="2">
        <v>1.601</v>
      </c>
      <c r="G1883" s="2">
        <v>492683.73499999999</v>
      </c>
      <c r="H1883" s="6">
        <f t="shared" si="29"/>
        <v>3.8216560509554034E-2</v>
      </c>
      <c r="I1883" s="4"/>
      <c r="J1883" s="4"/>
      <c r="K1883" s="4"/>
    </row>
    <row r="1884" spans="2:11" ht="13.5" x14ac:dyDescent="0.35">
      <c r="B1884" s="3">
        <v>44749</v>
      </c>
      <c r="C1884" s="2">
        <v>1.63</v>
      </c>
      <c r="D1884" s="2">
        <v>1.63</v>
      </c>
      <c r="E1884" s="2">
        <v>176280</v>
      </c>
      <c r="F1884" s="2">
        <v>1.627</v>
      </c>
      <c r="G1884" s="2">
        <v>286807.56</v>
      </c>
      <c r="H1884" s="6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1.68</v>
      </c>
      <c r="D1885" s="2">
        <v>1.68</v>
      </c>
      <c r="E1885" s="2">
        <v>601759</v>
      </c>
      <c r="F1885" s="2">
        <v>1.647</v>
      </c>
      <c r="G1885" s="2">
        <v>991097.07299999997</v>
      </c>
      <c r="H1885" s="6">
        <f t="shared" si="29"/>
        <v>3.0674846625766899E-2</v>
      </c>
      <c r="I1885" s="4"/>
      <c r="J1885" s="4"/>
      <c r="K1885" s="4"/>
    </row>
    <row r="1886" spans="2:11" ht="13.5" x14ac:dyDescent="0.35">
      <c r="B1886" s="3">
        <v>44753</v>
      </c>
      <c r="C1886" s="2">
        <v>1.63</v>
      </c>
      <c r="D1886" s="2">
        <v>1.63</v>
      </c>
      <c r="E1886" s="2">
        <v>126906</v>
      </c>
      <c r="F1886" s="2">
        <v>1.6539999999999999</v>
      </c>
      <c r="G1886" s="2">
        <v>209902.524</v>
      </c>
      <c r="H1886" s="6">
        <f t="shared" si="29"/>
        <v>-2.9761904761904788E-2</v>
      </c>
      <c r="I1886" s="4"/>
      <c r="J1886" s="4"/>
      <c r="K1886" s="4"/>
    </row>
    <row r="1887" spans="2:11" ht="13.5" x14ac:dyDescent="0.35">
      <c r="B1887" s="3">
        <v>44754</v>
      </c>
      <c r="C1887" s="2">
        <v>1.54</v>
      </c>
      <c r="D1887" s="2">
        <v>1.54</v>
      </c>
      <c r="E1887" s="2">
        <v>357109</v>
      </c>
      <c r="F1887" s="2">
        <v>1.5640000000000001</v>
      </c>
      <c r="G1887" s="2">
        <v>558518.47600000002</v>
      </c>
      <c r="H1887" s="6">
        <f t="shared" si="29"/>
        <v>-5.5214723926380285E-2</v>
      </c>
      <c r="I1887" s="4"/>
      <c r="J1887" s="4"/>
      <c r="K1887" s="4"/>
    </row>
    <row r="1888" spans="2:11" ht="13.5" x14ac:dyDescent="0.35">
      <c r="B1888" s="3">
        <v>44755</v>
      </c>
      <c r="C1888" s="2">
        <v>1.58</v>
      </c>
      <c r="D1888" s="2">
        <v>1.58</v>
      </c>
      <c r="E1888" s="2">
        <v>69165</v>
      </c>
      <c r="F1888" s="2">
        <v>1.5640000000000001</v>
      </c>
      <c r="G1888" s="2">
        <v>108174.06</v>
      </c>
      <c r="H1888" s="6">
        <f t="shared" si="29"/>
        <v>2.5974025974025997E-2</v>
      </c>
      <c r="I1888" s="4"/>
      <c r="J1888" s="4"/>
      <c r="K1888" s="4"/>
    </row>
    <row r="1889" spans="2:11" ht="13.5" x14ac:dyDescent="0.35">
      <c r="B1889" s="3">
        <v>44756</v>
      </c>
      <c r="C1889" s="2">
        <v>1.6</v>
      </c>
      <c r="D1889" s="2">
        <v>1.6</v>
      </c>
      <c r="E1889" s="2">
        <v>146884</v>
      </c>
      <c r="F1889" s="2">
        <v>1.5960000000000001</v>
      </c>
      <c r="G1889" s="2">
        <v>234426.864</v>
      </c>
      <c r="H1889" s="6">
        <f t="shared" si="29"/>
        <v>1.2658227848101276E-2</v>
      </c>
      <c r="I1889" s="4"/>
      <c r="J1889" s="4"/>
      <c r="K1889" s="4"/>
    </row>
    <row r="1890" spans="2:11" ht="13.5" x14ac:dyDescent="0.35">
      <c r="B1890" s="3">
        <v>44757</v>
      </c>
      <c r="C1890" s="2">
        <v>1.64</v>
      </c>
      <c r="D1890" s="2">
        <v>1.64</v>
      </c>
      <c r="E1890" s="2">
        <v>57430</v>
      </c>
      <c r="F1890" s="2">
        <v>1.6379999999999999</v>
      </c>
      <c r="G1890" s="2">
        <v>94070.34</v>
      </c>
      <c r="H1890" s="6">
        <f t="shared" si="29"/>
        <v>2.4999999999999883E-2</v>
      </c>
      <c r="I1890" s="4"/>
      <c r="J1890" s="4"/>
      <c r="K1890" s="4"/>
    </row>
    <row r="1891" spans="2:11" ht="13.5" x14ac:dyDescent="0.35">
      <c r="B1891" s="3">
        <v>44760</v>
      </c>
      <c r="C1891" s="2">
        <v>1.64</v>
      </c>
      <c r="D1891" s="2">
        <v>1.64</v>
      </c>
      <c r="E1891" s="2">
        <v>123754</v>
      </c>
      <c r="F1891" s="2">
        <v>1.633</v>
      </c>
      <c r="G1891" s="2">
        <v>202090.28200000001</v>
      </c>
      <c r="H1891" s="6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1.63</v>
      </c>
      <c r="D1892" s="2">
        <v>1.63</v>
      </c>
      <c r="E1892" s="2">
        <v>62554</v>
      </c>
      <c r="F1892" s="2">
        <v>1.633</v>
      </c>
      <c r="G1892" s="2">
        <v>102150.682</v>
      </c>
      <c r="H1892" s="6">
        <f t="shared" si="29"/>
        <v>-6.0975609756097615E-3</v>
      </c>
      <c r="I1892" s="4"/>
      <c r="J1892" s="4"/>
      <c r="K1892" s="4"/>
    </row>
    <row r="1893" spans="2:11" ht="13.5" x14ac:dyDescent="0.35">
      <c r="B1893" s="3">
        <v>44762</v>
      </c>
      <c r="C1893" s="2">
        <v>1.64</v>
      </c>
      <c r="D1893" s="2">
        <v>1.64</v>
      </c>
      <c r="E1893" s="2">
        <v>92458</v>
      </c>
      <c r="F1893" s="2">
        <v>1.629</v>
      </c>
      <c r="G1893" s="2">
        <v>150614.08199999999</v>
      </c>
      <c r="H1893" s="6">
        <f t="shared" si="29"/>
        <v>6.1349693251533804E-3</v>
      </c>
      <c r="I1893" s="4"/>
      <c r="J1893" s="4"/>
      <c r="K1893" s="4"/>
    </row>
    <row r="1894" spans="2:11" ht="13.5" x14ac:dyDescent="0.35">
      <c r="B1894" s="3">
        <v>44763</v>
      </c>
      <c r="C1894" s="2">
        <v>1.7</v>
      </c>
      <c r="D1894" s="2">
        <v>1.7</v>
      </c>
      <c r="E1894" s="2">
        <v>282700</v>
      </c>
      <c r="F1894" s="2">
        <v>1.679</v>
      </c>
      <c r="G1894" s="2">
        <v>474653.3</v>
      </c>
      <c r="H1894" s="6">
        <f t="shared" si="29"/>
        <v>3.6585365853658569E-2</v>
      </c>
      <c r="I1894" s="4"/>
      <c r="J1894" s="4"/>
      <c r="K1894" s="4"/>
    </row>
    <row r="1895" spans="2:11" ht="13.5" x14ac:dyDescent="0.35">
      <c r="B1895" s="3">
        <v>44764</v>
      </c>
      <c r="C1895" s="2">
        <v>1.68</v>
      </c>
      <c r="D1895" s="2">
        <v>1.68</v>
      </c>
      <c r="E1895" s="2">
        <v>89370</v>
      </c>
      <c r="F1895" s="2">
        <v>1.7050000000000001</v>
      </c>
      <c r="G1895" s="2">
        <v>152375.85</v>
      </c>
      <c r="H1895" s="6">
        <f t="shared" si="29"/>
        <v>-1.1764705882352951E-2</v>
      </c>
      <c r="I1895" s="4"/>
      <c r="J1895" s="4"/>
      <c r="K1895" s="4"/>
    </row>
    <row r="1896" spans="2:11" ht="13.5" x14ac:dyDescent="0.35">
      <c r="B1896" s="3">
        <v>44768</v>
      </c>
      <c r="C1896" s="2">
        <v>1.69</v>
      </c>
      <c r="D1896" s="2">
        <v>1.69</v>
      </c>
      <c r="E1896" s="2">
        <v>86432</v>
      </c>
      <c r="F1896" s="2">
        <v>1.712</v>
      </c>
      <c r="G1896" s="2">
        <v>147971.584</v>
      </c>
      <c r="H1896" s="6">
        <f t="shared" si="29"/>
        <v>5.9523809523809581E-3</v>
      </c>
      <c r="I1896" s="4"/>
      <c r="J1896" s="4"/>
      <c r="K1896" s="4"/>
    </row>
    <row r="1897" spans="2:11" ht="13.5" x14ac:dyDescent="0.35">
      <c r="B1897" s="3">
        <v>44769</v>
      </c>
      <c r="C1897" s="2">
        <v>1.71</v>
      </c>
      <c r="D1897" s="2">
        <v>1.71</v>
      </c>
      <c r="E1897" s="2">
        <v>31606</v>
      </c>
      <c r="F1897" s="2">
        <v>1.6970000000000001</v>
      </c>
      <c r="G1897" s="2">
        <v>53635.381999999998</v>
      </c>
      <c r="H1897" s="6">
        <f t="shared" si="29"/>
        <v>1.1834319526627229E-2</v>
      </c>
      <c r="I1897" s="4"/>
      <c r="J1897" s="4"/>
      <c r="K1897" s="4"/>
    </row>
    <row r="1898" spans="2:11" ht="13.5" x14ac:dyDescent="0.35">
      <c r="B1898" s="3">
        <v>44770</v>
      </c>
      <c r="C1898" s="2">
        <v>1.7</v>
      </c>
      <c r="D1898" s="2">
        <v>1.7</v>
      </c>
      <c r="E1898" s="2">
        <v>1019811</v>
      </c>
      <c r="F1898" s="2">
        <v>1.651</v>
      </c>
      <c r="G1898" s="2">
        <v>1683707.9609999999</v>
      </c>
      <c r="H1898" s="6">
        <f t="shared" si="29"/>
        <v>-5.8479532163742748E-3</v>
      </c>
      <c r="I1898" s="4"/>
      <c r="J1898" s="4"/>
      <c r="K1898" s="4"/>
    </row>
    <row r="1899" spans="2:11" ht="13.5" x14ac:dyDescent="0.35">
      <c r="B1899" s="3">
        <v>44771</v>
      </c>
      <c r="C1899" s="2">
        <v>1.7</v>
      </c>
      <c r="D1899" s="2">
        <v>1.7</v>
      </c>
      <c r="E1899" s="2">
        <v>122645</v>
      </c>
      <c r="F1899" s="2">
        <v>1.6970000000000001</v>
      </c>
      <c r="G1899" s="2">
        <v>208128.565</v>
      </c>
      <c r="H1899" s="6">
        <f t="shared" si="29"/>
        <v>0</v>
      </c>
      <c r="I1899" s="4"/>
      <c r="J1899" s="4"/>
      <c r="K1899" s="4"/>
    </row>
    <row r="1900" spans="2:11" ht="13.5" x14ac:dyDescent="0.35">
      <c r="B1900" s="3">
        <v>44774</v>
      </c>
      <c r="C1900" s="2">
        <v>1.7</v>
      </c>
      <c r="D1900" s="2">
        <v>1.7</v>
      </c>
      <c r="E1900" s="2">
        <v>85638</v>
      </c>
      <c r="F1900" s="2">
        <v>1.7</v>
      </c>
      <c r="G1900" s="2">
        <v>145584.6</v>
      </c>
      <c r="H1900" s="6">
        <f t="shared" si="29"/>
        <v>0</v>
      </c>
      <c r="I1900" s="4"/>
      <c r="J1900" s="4"/>
      <c r="K1900" s="4"/>
    </row>
    <row r="1901" spans="2:11" ht="13.5" x14ac:dyDescent="0.35">
      <c r="B1901" s="3">
        <v>44775</v>
      </c>
      <c r="C1901" s="2">
        <v>1.7</v>
      </c>
      <c r="D1901" s="2">
        <v>1.7</v>
      </c>
      <c r="E1901" s="2">
        <v>19644</v>
      </c>
      <c r="F1901" s="2">
        <v>1.6930000000000001</v>
      </c>
      <c r="G1901" s="2">
        <v>33257.292000000001</v>
      </c>
      <c r="H1901" s="6">
        <f t="shared" si="29"/>
        <v>0</v>
      </c>
      <c r="I1901" s="4"/>
      <c r="J1901" s="4"/>
      <c r="K1901" s="4"/>
    </row>
    <row r="1902" spans="2:11" ht="13.5" x14ac:dyDescent="0.35">
      <c r="B1902" s="3">
        <v>44776</v>
      </c>
      <c r="C1902" s="2">
        <v>1.71</v>
      </c>
      <c r="D1902" s="2">
        <v>1.71</v>
      </c>
      <c r="E1902" s="2">
        <v>268422</v>
      </c>
      <c r="F1902" s="2">
        <v>1.694</v>
      </c>
      <c r="G1902" s="2">
        <v>454706.86800000002</v>
      </c>
      <c r="H1902" s="6">
        <f t="shared" si="29"/>
        <v>5.8823529411764757E-3</v>
      </c>
      <c r="I1902" s="4"/>
      <c r="J1902" s="4"/>
      <c r="K1902" s="4"/>
    </row>
    <row r="1903" spans="2:11" ht="13.5" x14ac:dyDescent="0.35">
      <c r="B1903" s="3">
        <v>44777</v>
      </c>
      <c r="C1903" s="2">
        <v>1.71</v>
      </c>
      <c r="D1903" s="2">
        <v>1.71</v>
      </c>
      <c r="E1903" s="2">
        <v>10642</v>
      </c>
      <c r="F1903" s="2">
        <v>1.6870000000000001</v>
      </c>
      <c r="G1903" s="2">
        <v>17953.054</v>
      </c>
      <c r="H1903" s="6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1.71</v>
      </c>
      <c r="D1904" s="2">
        <v>1.71</v>
      </c>
      <c r="E1904" s="2">
        <v>55919</v>
      </c>
      <c r="F1904" s="2">
        <v>1.7070000000000001</v>
      </c>
      <c r="G1904" s="2">
        <v>95453.732999999993</v>
      </c>
      <c r="H1904" s="6">
        <f t="shared" si="29"/>
        <v>0</v>
      </c>
      <c r="I1904" s="4"/>
      <c r="J1904" s="4"/>
      <c r="K1904" s="4"/>
    </row>
    <row r="1905" spans="2:11" ht="13.5" x14ac:dyDescent="0.35">
      <c r="B1905" s="3">
        <v>44781</v>
      </c>
      <c r="C1905" s="2">
        <v>1.75</v>
      </c>
      <c r="D1905" s="2">
        <v>1.75</v>
      </c>
      <c r="E1905" s="2">
        <v>177831</v>
      </c>
      <c r="F1905" s="2">
        <v>1.734</v>
      </c>
      <c r="G1905" s="2">
        <v>308358.95400000003</v>
      </c>
      <c r="H1905" s="6">
        <f t="shared" si="29"/>
        <v>2.3391812865497099E-2</v>
      </c>
      <c r="I1905" s="4"/>
      <c r="J1905" s="4"/>
      <c r="K1905" s="4"/>
    </row>
    <row r="1906" spans="2:11" ht="13.5" x14ac:dyDescent="0.35">
      <c r="B1906" s="3">
        <v>44782</v>
      </c>
      <c r="C1906" s="2">
        <v>1.78</v>
      </c>
      <c r="D1906" s="2">
        <v>1.78</v>
      </c>
      <c r="E1906" s="2">
        <v>262275</v>
      </c>
      <c r="F1906" s="2">
        <v>1.7769999999999999</v>
      </c>
      <c r="G1906" s="2">
        <v>466062.67499999999</v>
      </c>
      <c r="H1906" s="6">
        <f t="shared" si="29"/>
        <v>1.7142857142857158E-2</v>
      </c>
      <c r="I1906" s="4"/>
      <c r="J1906" s="4"/>
      <c r="K1906" s="4"/>
    </row>
    <row r="1907" spans="2:11" ht="13.5" x14ac:dyDescent="0.35">
      <c r="B1907" s="3">
        <v>44783</v>
      </c>
      <c r="C1907" s="2">
        <v>1.8</v>
      </c>
      <c r="D1907" s="2">
        <v>1.8</v>
      </c>
      <c r="E1907" s="2">
        <v>91711</v>
      </c>
      <c r="F1907" s="2">
        <v>1.8009999999999999</v>
      </c>
      <c r="G1907" s="2">
        <v>165171.511</v>
      </c>
      <c r="H1907" s="6">
        <f t="shared" si="29"/>
        <v>1.1235955056179785E-2</v>
      </c>
      <c r="I1907" s="4"/>
      <c r="J1907" s="4"/>
      <c r="K1907" s="4"/>
    </row>
    <row r="1908" spans="2:11" ht="13.5" x14ac:dyDescent="0.35">
      <c r="B1908" s="3">
        <v>44784</v>
      </c>
      <c r="C1908" s="2">
        <v>1.74</v>
      </c>
      <c r="D1908" s="2">
        <v>1.74</v>
      </c>
      <c r="E1908" s="2">
        <v>128395</v>
      </c>
      <c r="F1908" s="2">
        <v>1.7569999999999999</v>
      </c>
      <c r="G1908" s="2">
        <v>225590.01500000001</v>
      </c>
      <c r="H1908" s="6">
        <f t="shared" si="29"/>
        <v>-3.3333333333333361E-2</v>
      </c>
      <c r="I1908" s="4"/>
      <c r="J1908" s="4"/>
      <c r="K1908" s="4"/>
    </row>
    <row r="1909" spans="2:11" ht="13.5" x14ac:dyDescent="0.35">
      <c r="B1909" s="3">
        <v>44785</v>
      </c>
      <c r="C1909" s="2">
        <v>1.72</v>
      </c>
      <c r="D1909" s="2">
        <v>1.72</v>
      </c>
      <c r="E1909" s="2">
        <v>174460</v>
      </c>
      <c r="F1909" s="2">
        <v>1.722</v>
      </c>
      <c r="G1909" s="2">
        <v>300420.12</v>
      </c>
      <c r="H1909" s="6">
        <f t="shared" si="29"/>
        <v>-1.1494252873563229E-2</v>
      </c>
      <c r="I1909" s="4"/>
      <c r="J1909" s="4"/>
      <c r="K1909" s="4"/>
    </row>
    <row r="1910" spans="2:11" ht="13.5" x14ac:dyDescent="0.35">
      <c r="B1910" s="3">
        <v>44788</v>
      </c>
      <c r="C1910" s="2">
        <v>1.69</v>
      </c>
      <c r="D1910" s="2">
        <v>1.69</v>
      </c>
      <c r="E1910" s="2">
        <v>47430</v>
      </c>
      <c r="F1910" s="2">
        <v>1.6719999999999999</v>
      </c>
      <c r="G1910" s="2">
        <v>79302.960000000006</v>
      </c>
      <c r="H1910" s="6">
        <f t="shared" si="29"/>
        <v>-1.7441860465116296E-2</v>
      </c>
      <c r="I1910" s="4"/>
      <c r="J1910" s="4"/>
      <c r="K1910" s="4"/>
    </row>
    <row r="1911" spans="2:11" ht="13.5" x14ac:dyDescent="0.35">
      <c r="B1911" s="3">
        <v>44789</v>
      </c>
      <c r="C1911" s="2">
        <v>1.66</v>
      </c>
      <c r="D1911" s="2">
        <v>1.66</v>
      </c>
      <c r="E1911" s="2">
        <v>133147</v>
      </c>
      <c r="F1911" s="2">
        <v>1.6659999999999999</v>
      </c>
      <c r="G1911" s="2">
        <v>221822.902</v>
      </c>
      <c r="H1911" s="6">
        <f t="shared" si="29"/>
        <v>-1.7751479289940846E-2</v>
      </c>
      <c r="I1911" s="4"/>
      <c r="J1911" s="4"/>
      <c r="K1911" s="4"/>
    </row>
    <row r="1912" spans="2:11" ht="13.5" x14ac:dyDescent="0.35">
      <c r="B1912" s="3">
        <v>44790</v>
      </c>
      <c r="C1912" s="2">
        <v>1.67</v>
      </c>
      <c r="D1912" s="2">
        <v>1.67</v>
      </c>
      <c r="E1912" s="2">
        <v>96804</v>
      </c>
      <c r="F1912" s="2">
        <v>1.651</v>
      </c>
      <c r="G1912" s="2">
        <v>159823.40400000001</v>
      </c>
      <c r="H1912" s="6">
        <f t="shared" si="29"/>
        <v>6.0240963855421742E-3</v>
      </c>
      <c r="I1912" s="4"/>
      <c r="J1912" s="4"/>
      <c r="K1912" s="4"/>
    </row>
    <row r="1913" spans="2:11" ht="13.5" x14ac:dyDescent="0.35">
      <c r="B1913" s="3">
        <v>44791</v>
      </c>
      <c r="C1913" s="2">
        <v>1.66</v>
      </c>
      <c r="D1913" s="2">
        <v>1.66</v>
      </c>
      <c r="E1913" s="2">
        <v>51113</v>
      </c>
      <c r="F1913" s="2">
        <v>1.6539999999999999</v>
      </c>
      <c r="G1913" s="2">
        <v>84540.902000000002</v>
      </c>
      <c r="H1913" s="6">
        <f t="shared" si="29"/>
        <v>-5.988023952095814E-3</v>
      </c>
      <c r="I1913" s="4"/>
      <c r="J1913" s="4"/>
      <c r="K1913" s="4"/>
    </row>
    <row r="1914" spans="2:11" ht="13.5" x14ac:dyDescent="0.35">
      <c r="B1914" s="3">
        <v>44792</v>
      </c>
      <c r="C1914" s="2">
        <v>1.65</v>
      </c>
      <c r="D1914" s="2">
        <v>1.65</v>
      </c>
      <c r="E1914" s="2">
        <v>64973</v>
      </c>
      <c r="F1914" s="2">
        <v>1.663</v>
      </c>
      <c r="G1914" s="2">
        <v>108050.099</v>
      </c>
      <c r="H1914" s="6">
        <f t="shared" si="29"/>
        <v>-6.0240963855421742E-3</v>
      </c>
      <c r="I1914" s="4"/>
      <c r="J1914" s="4"/>
      <c r="K1914" s="4"/>
    </row>
    <row r="1915" spans="2:11" ht="13.5" x14ac:dyDescent="0.35">
      <c r="B1915" s="3">
        <v>44795</v>
      </c>
      <c r="C1915" s="2">
        <v>1.69</v>
      </c>
      <c r="D1915" s="2">
        <v>1.69</v>
      </c>
      <c r="E1915" s="2">
        <v>55384</v>
      </c>
      <c r="F1915" s="2">
        <v>1.657</v>
      </c>
      <c r="G1915" s="2">
        <v>91771.288</v>
      </c>
      <c r="H1915" s="6">
        <f t="shared" si="29"/>
        <v>2.4242424242424267E-2</v>
      </c>
      <c r="I1915" s="4"/>
      <c r="J1915" s="4"/>
      <c r="K1915" s="4"/>
    </row>
    <row r="1916" spans="2:11" ht="13.5" x14ac:dyDescent="0.35">
      <c r="B1916" s="3">
        <v>44796</v>
      </c>
      <c r="C1916" s="2">
        <v>1.68</v>
      </c>
      <c r="D1916" s="2">
        <v>1.68</v>
      </c>
      <c r="E1916" s="2">
        <v>96572</v>
      </c>
      <c r="F1916" s="2">
        <v>1.675</v>
      </c>
      <c r="G1916" s="2">
        <v>161758.1</v>
      </c>
      <c r="H1916" s="6">
        <f t="shared" si="29"/>
        <v>-5.9171597633136145E-3</v>
      </c>
      <c r="I1916" s="4"/>
      <c r="J1916" s="4"/>
      <c r="K1916" s="4"/>
    </row>
    <row r="1917" spans="2:11" ht="13.5" x14ac:dyDescent="0.35">
      <c r="B1917" s="3">
        <v>44797</v>
      </c>
      <c r="C1917" s="2">
        <v>1.7</v>
      </c>
      <c r="D1917" s="2">
        <v>1.7</v>
      </c>
      <c r="E1917" s="2">
        <v>32861</v>
      </c>
      <c r="F1917" s="2">
        <v>1.6919999999999999</v>
      </c>
      <c r="G1917" s="2">
        <v>55600.811999999998</v>
      </c>
      <c r="H1917" s="6">
        <f t="shared" si="29"/>
        <v>1.1904761904761916E-2</v>
      </c>
      <c r="I1917" s="4"/>
      <c r="J1917" s="4"/>
      <c r="K1917" s="4"/>
    </row>
    <row r="1918" spans="2:11" ht="13.5" x14ac:dyDescent="0.35">
      <c r="B1918" s="3">
        <v>44798</v>
      </c>
      <c r="C1918" s="2">
        <v>1.74</v>
      </c>
      <c r="D1918" s="2">
        <v>1.74</v>
      </c>
      <c r="E1918" s="2">
        <v>182376</v>
      </c>
      <c r="F1918" s="2">
        <v>1.7569999999999999</v>
      </c>
      <c r="G1918" s="2">
        <v>320434.63199999998</v>
      </c>
      <c r="H1918" s="6">
        <f t="shared" si="29"/>
        <v>2.3529411764705903E-2</v>
      </c>
      <c r="I1918" s="4"/>
      <c r="J1918" s="4"/>
      <c r="K1918" s="4"/>
    </row>
    <row r="1919" spans="2:11" ht="13.5" x14ac:dyDescent="0.35">
      <c r="B1919" s="3">
        <v>44799</v>
      </c>
      <c r="C1919" s="2">
        <v>1.76</v>
      </c>
      <c r="D1919" s="2">
        <v>1.76</v>
      </c>
      <c r="E1919" s="2">
        <v>86629</v>
      </c>
      <c r="F1919" s="2">
        <v>1.7490000000000001</v>
      </c>
      <c r="G1919" s="2">
        <v>151514.12100000001</v>
      </c>
      <c r="H1919" s="6">
        <f t="shared" si="29"/>
        <v>1.1494252873563229E-2</v>
      </c>
      <c r="I1919" s="4"/>
      <c r="J1919" s="4"/>
      <c r="K1919" s="4"/>
    </row>
    <row r="1920" spans="2:11" ht="13.5" x14ac:dyDescent="0.35">
      <c r="B1920" s="3">
        <v>44802</v>
      </c>
      <c r="C1920" s="2">
        <v>1.75</v>
      </c>
      <c r="D1920" s="2">
        <v>1.75</v>
      </c>
      <c r="E1920" s="2">
        <v>80273</v>
      </c>
      <c r="F1920" s="2">
        <v>1.7390000000000001</v>
      </c>
      <c r="G1920" s="2">
        <v>139594.747</v>
      </c>
      <c r="H1920" s="6">
        <f t="shared" si="29"/>
        <v>-5.6818181818181872E-3</v>
      </c>
      <c r="I1920" s="4"/>
      <c r="J1920" s="4"/>
      <c r="K1920" s="4"/>
    </row>
    <row r="1921" spans="2:11" ht="13.5" x14ac:dyDescent="0.35">
      <c r="B1921" s="3">
        <v>44803</v>
      </c>
      <c r="C1921" s="2">
        <v>1.8</v>
      </c>
      <c r="D1921" s="2">
        <v>1.8</v>
      </c>
      <c r="E1921" s="2">
        <v>415290</v>
      </c>
      <c r="F1921" s="2">
        <v>1.768</v>
      </c>
      <c r="G1921" s="2">
        <v>734232.72</v>
      </c>
      <c r="H1921" s="6">
        <f t="shared" si="29"/>
        <v>2.8571428571428598E-2</v>
      </c>
      <c r="I1921" s="4"/>
      <c r="J1921" s="4"/>
      <c r="K1921" s="4"/>
    </row>
    <row r="1922" spans="2:11" ht="13.5" x14ac:dyDescent="0.35">
      <c r="B1922" s="3">
        <v>44804</v>
      </c>
      <c r="C1922" s="2">
        <v>1.79</v>
      </c>
      <c r="D1922" s="2">
        <v>1.79</v>
      </c>
      <c r="E1922" s="2">
        <v>365174</v>
      </c>
      <c r="F1922" s="2">
        <v>1.8</v>
      </c>
      <c r="G1922" s="2">
        <v>657313.19999999995</v>
      </c>
      <c r="H1922" s="6">
        <f t="shared" si="29"/>
        <v>-5.5555555555555601E-3</v>
      </c>
      <c r="I1922" s="4"/>
      <c r="J1922" s="4"/>
      <c r="K1922" s="4"/>
    </row>
    <row r="1923" spans="2:11" ht="13.5" x14ac:dyDescent="0.35">
      <c r="B1923" s="3">
        <v>44805</v>
      </c>
      <c r="C1923" s="2">
        <v>1.81</v>
      </c>
      <c r="D1923" s="2">
        <v>1.81</v>
      </c>
      <c r="E1923" s="2">
        <v>169543</v>
      </c>
      <c r="F1923" s="2">
        <v>1.8</v>
      </c>
      <c r="G1923" s="2">
        <v>305177.40000000002</v>
      </c>
      <c r="H1923" s="6">
        <f t="shared" si="29"/>
        <v>1.1173184357541908E-2</v>
      </c>
      <c r="I1923" s="4"/>
      <c r="J1923" s="4"/>
      <c r="K1923" s="4"/>
    </row>
    <row r="1924" spans="2:11" ht="13.5" x14ac:dyDescent="0.35">
      <c r="B1924" s="3">
        <v>44806</v>
      </c>
      <c r="C1924" s="2">
        <v>1.81</v>
      </c>
      <c r="D1924" s="2">
        <v>1.81</v>
      </c>
      <c r="E1924" s="2">
        <v>199119</v>
      </c>
      <c r="F1924" s="2">
        <v>1.8</v>
      </c>
      <c r="G1924" s="2">
        <v>358414.2</v>
      </c>
      <c r="H1924" s="6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1.84</v>
      </c>
      <c r="D1925" s="2">
        <v>1.84</v>
      </c>
      <c r="E1925" s="2">
        <v>515274</v>
      </c>
      <c r="F1925" s="2">
        <v>1.8180000000000001</v>
      </c>
      <c r="G1925" s="2">
        <v>936768.13199999998</v>
      </c>
      <c r="H1925" s="6">
        <f t="shared" si="29"/>
        <v>1.6574585635359129E-2</v>
      </c>
      <c r="I1925" s="4"/>
      <c r="J1925" s="4"/>
      <c r="K1925" s="4"/>
    </row>
    <row r="1926" spans="2:11" ht="13.5" x14ac:dyDescent="0.35">
      <c r="B1926" s="3">
        <v>44810</v>
      </c>
      <c r="C1926" s="2">
        <v>1.86</v>
      </c>
      <c r="D1926" s="2">
        <v>1.86</v>
      </c>
      <c r="E1926" s="2">
        <v>348985</v>
      </c>
      <c r="F1926" s="2">
        <v>1.8420000000000001</v>
      </c>
      <c r="G1926" s="2">
        <v>642830.37</v>
      </c>
      <c r="H1926" s="6">
        <f t="shared" si="29"/>
        <v>1.0869565217391313E-2</v>
      </c>
      <c r="I1926" s="4"/>
      <c r="J1926" s="4"/>
      <c r="K1926" s="4"/>
    </row>
    <row r="1927" spans="2:11" ht="13.5" x14ac:dyDescent="0.35">
      <c r="B1927" s="3">
        <v>44811</v>
      </c>
      <c r="C1927" s="2">
        <v>1.85</v>
      </c>
      <c r="D1927" s="2">
        <v>1.85</v>
      </c>
      <c r="E1927" s="2">
        <v>71613</v>
      </c>
      <c r="F1927" s="2">
        <v>1.83</v>
      </c>
      <c r="G1927" s="2">
        <v>131051.79</v>
      </c>
      <c r="H1927" s="6">
        <f t="shared" ref="H1927:H1990" si="30">(D1927-D1926)/D1926</f>
        <v>-5.3763440860215101E-3</v>
      </c>
      <c r="I1927" s="4"/>
      <c r="J1927" s="4"/>
      <c r="K1927" s="4"/>
    </row>
    <row r="1928" spans="2:11" ht="13.5" x14ac:dyDescent="0.35">
      <c r="B1928" s="3">
        <v>44812</v>
      </c>
      <c r="C1928" s="2">
        <v>1.86</v>
      </c>
      <c r="D1928" s="2">
        <v>1.86</v>
      </c>
      <c r="E1928" s="2">
        <v>589829</v>
      </c>
      <c r="F1928" s="2">
        <v>1.794</v>
      </c>
      <c r="G1928" s="2">
        <v>1058153.226</v>
      </c>
      <c r="H1928" s="6">
        <f t="shared" si="30"/>
        <v>5.40540540540541E-3</v>
      </c>
      <c r="I1928" s="4"/>
      <c r="J1928" s="4"/>
      <c r="K1928" s="4"/>
    </row>
    <row r="1929" spans="2:11" ht="13.5" x14ac:dyDescent="0.35">
      <c r="B1929" s="3">
        <v>44813</v>
      </c>
      <c r="C1929" s="2">
        <v>1.87</v>
      </c>
      <c r="D1929" s="2">
        <v>1.87</v>
      </c>
      <c r="E1929" s="2">
        <v>80839</v>
      </c>
      <c r="F1929" s="2">
        <v>1.8460000000000001</v>
      </c>
      <c r="G1929" s="2">
        <v>149228.79399999999</v>
      </c>
      <c r="H1929" s="6">
        <f t="shared" si="30"/>
        <v>5.3763440860215101E-3</v>
      </c>
      <c r="I1929" s="4"/>
      <c r="J1929" s="4"/>
      <c r="K1929" s="4"/>
    </row>
    <row r="1930" spans="2:11" ht="13.5" x14ac:dyDescent="0.35">
      <c r="B1930" s="3">
        <v>44816</v>
      </c>
      <c r="C1930" s="2">
        <v>1.84</v>
      </c>
      <c r="D1930" s="2">
        <v>1.84</v>
      </c>
      <c r="E1930" s="2">
        <v>88080</v>
      </c>
      <c r="F1930" s="2">
        <v>1.839</v>
      </c>
      <c r="G1930" s="2">
        <v>161979.12</v>
      </c>
      <c r="H1930" s="6">
        <f t="shared" si="30"/>
        <v>-1.6042780748663114E-2</v>
      </c>
      <c r="I1930" s="4"/>
      <c r="J1930" s="4"/>
      <c r="K1930" s="4"/>
    </row>
    <row r="1931" spans="2:11" ht="13.5" x14ac:dyDescent="0.35">
      <c r="B1931" s="3">
        <v>44817</v>
      </c>
      <c r="C1931" s="2">
        <v>1.85</v>
      </c>
      <c r="D1931" s="2">
        <v>1.85</v>
      </c>
      <c r="E1931" s="2">
        <v>75951</v>
      </c>
      <c r="F1931" s="2">
        <v>1.827</v>
      </c>
      <c r="G1931" s="2">
        <v>138762.47700000001</v>
      </c>
      <c r="H1931" s="6">
        <f t="shared" si="30"/>
        <v>5.4347826086956564E-3</v>
      </c>
      <c r="I1931" s="4"/>
      <c r="J1931" s="4"/>
      <c r="K1931" s="4"/>
    </row>
    <row r="1932" spans="2:11" ht="13.5" x14ac:dyDescent="0.35">
      <c r="B1932" s="3">
        <v>44818</v>
      </c>
      <c r="C1932" s="2">
        <v>1.85</v>
      </c>
      <c r="D1932" s="2">
        <v>1.85</v>
      </c>
      <c r="E1932" s="2">
        <v>186722</v>
      </c>
      <c r="F1932" s="2">
        <v>1.837</v>
      </c>
      <c r="G1932" s="2">
        <v>343008.31400000001</v>
      </c>
      <c r="H1932" s="6">
        <f t="shared" si="30"/>
        <v>0</v>
      </c>
      <c r="I1932" s="4"/>
      <c r="J1932" s="4"/>
      <c r="K1932" s="4"/>
    </row>
    <row r="1933" spans="2:11" ht="13.5" x14ac:dyDescent="0.35">
      <c r="B1933" s="3">
        <v>44819</v>
      </c>
      <c r="C1933" s="2">
        <v>1.82</v>
      </c>
      <c r="D1933" s="2">
        <v>1.82</v>
      </c>
      <c r="E1933" s="2">
        <v>27116</v>
      </c>
      <c r="F1933" s="2">
        <v>1.82</v>
      </c>
      <c r="G1933" s="2">
        <v>49351.12</v>
      </c>
      <c r="H1933" s="6">
        <f t="shared" si="30"/>
        <v>-1.6216216216216231E-2</v>
      </c>
      <c r="I1933" s="4"/>
      <c r="J1933" s="4"/>
      <c r="K1933" s="4"/>
    </row>
    <row r="1934" spans="2:11" ht="13.5" x14ac:dyDescent="0.35">
      <c r="B1934" s="3">
        <v>44820</v>
      </c>
      <c r="C1934" s="2">
        <v>1.83</v>
      </c>
      <c r="D1934" s="2">
        <v>1.83</v>
      </c>
      <c r="E1934" s="2">
        <v>250678</v>
      </c>
      <c r="F1934" s="2">
        <v>1.829</v>
      </c>
      <c r="G1934" s="2">
        <v>458490.06199999998</v>
      </c>
      <c r="H1934" s="6">
        <f t="shared" si="30"/>
        <v>5.4945054945054993E-3</v>
      </c>
      <c r="I1934" s="4"/>
      <c r="J1934" s="4"/>
      <c r="K1934" s="4"/>
    </row>
    <row r="1935" spans="2:11" ht="13.5" x14ac:dyDescent="0.35">
      <c r="B1935" s="3">
        <v>44823</v>
      </c>
      <c r="C1935" s="2">
        <v>1.84</v>
      </c>
      <c r="D1935" s="2">
        <v>1.84</v>
      </c>
      <c r="E1935" s="2">
        <v>113060</v>
      </c>
      <c r="F1935" s="2">
        <v>1.833</v>
      </c>
      <c r="G1935" s="2">
        <v>207238.98</v>
      </c>
      <c r="H1935" s="6">
        <f t="shared" si="30"/>
        <v>5.4644808743169442E-3</v>
      </c>
      <c r="I1935" s="4"/>
      <c r="J1935" s="4"/>
      <c r="K1935" s="4"/>
    </row>
    <row r="1936" spans="2:11" ht="13.5" x14ac:dyDescent="0.35">
      <c r="B1936" s="3">
        <v>44824</v>
      </c>
      <c r="C1936" s="2">
        <v>1.8</v>
      </c>
      <c r="D1936" s="2">
        <v>1.8</v>
      </c>
      <c r="E1936" s="2">
        <v>398266</v>
      </c>
      <c r="F1936" s="2">
        <v>1.8029999999999999</v>
      </c>
      <c r="G1936" s="2">
        <v>718073.598</v>
      </c>
      <c r="H1936" s="6">
        <f t="shared" si="30"/>
        <v>-2.1739130434782625E-2</v>
      </c>
      <c r="I1936" s="4"/>
      <c r="J1936" s="4"/>
      <c r="K1936" s="4"/>
    </row>
    <row r="1937" spans="2:11" ht="13.5" x14ac:dyDescent="0.35">
      <c r="B1937" s="3">
        <v>44825</v>
      </c>
      <c r="C1937" s="2">
        <v>1.84</v>
      </c>
      <c r="D1937" s="2">
        <v>1.84</v>
      </c>
      <c r="E1937" s="2">
        <v>399365</v>
      </c>
      <c r="F1937" s="2">
        <v>1.806</v>
      </c>
      <c r="G1937" s="2">
        <v>721253.19</v>
      </c>
      <c r="H1937" s="6">
        <f t="shared" si="30"/>
        <v>2.222222222222224E-2</v>
      </c>
      <c r="I1937" s="4"/>
      <c r="J1937" s="4"/>
      <c r="K1937" s="4"/>
    </row>
    <row r="1938" spans="2:11" ht="13.5" x14ac:dyDescent="0.35">
      <c r="B1938" s="3">
        <v>44826</v>
      </c>
      <c r="C1938" s="2">
        <v>1.85</v>
      </c>
      <c r="D1938" s="2">
        <v>1.85</v>
      </c>
      <c r="E1938" s="2">
        <v>80499</v>
      </c>
      <c r="F1938" s="2">
        <v>1.843</v>
      </c>
      <c r="G1938" s="2">
        <v>148359.65700000001</v>
      </c>
      <c r="H1938" s="6">
        <f t="shared" si="30"/>
        <v>5.4347826086956564E-3</v>
      </c>
      <c r="I1938" s="4"/>
      <c r="J1938" s="4"/>
      <c r="K1938" s="4"/>
    </row>
    <row r="1939" spans="2:11" ht="13.5" x14ac:dyDescent="0.35">
      <c r="B1939" s="3">
        <v>44827</v>
      </c>
      <c r="C1939" s="2">
        <v>1.86</v>
      </c>
      <c r="D1939" s="2">
        <v>1.86</v>
      </c>
      <c r="E1939" s="2">
        <v>297080</v>
      </c>
      <c r="F1939" s="2">
        <v>1.8580000000000001</v>
      </c>
      <c r="G1939" s="2">
        <v>551974.64</v>
      </c>
      <c r="H1939" s="6">
        <f t="shared" si="30"/>
        <v>5.40540540540541E-3</v>
      </c>
      <c r="I1939" s="4"/>
      <c r="J1939" s="4"/>
      <c r="K1939" s="4"/>
    </row>
    <row r="1940" spans="2:11" ht="13.5" x14ac:dyDescent="0.35">
      <c r="B1940" s="3">
        <v>44830</v>
      </c>
      <c r="C1940" s="2">
        <v>1.87</v>
      </c>
      <c r="D1940" s="2">
        <v>1.87</v>
      </c>
      <c r="E1940" s="2">
        <v>316326</v>
      </c>
      <c r="F1940" s="2">
        <v>1.857</v>
      </c>
      <c r="G1940" s="2">
        <v>587417.38199999998</v>
      </c>
      <c r="H1940" s="6">
        <f t="shared" si="30"/>
        <v>5.3763440860215101E-3</v>
      </c>
      <c r="I1940" s="4"/>
      <c r="J1940" s="4"/>
      <c r="K1940" s="4"/>
    </row>
    <row r="1941" spans="2:11" ht="13.5" x14ac:dyDescent="0.35">
      <c r="B1941" s="3">
        <v>44831</v>
      </c>
      <c r="C1941" s="2">
        <v>1.87</v>
      </c>
      <c r="D1941" s="2">
        <v>1.87</v>
      </c>
      <c r="E1941" s="2">
        <v>395743</v>
      </c>
      <c r="F1941" s="2">
        <v>1.87</v>
      </c>
      <c r="G1941" s="2">
        <v>740039.41</v>
      </c>
      <c r="H1941" s="6">
        <f t="shared" si="30"/>
        <v>0</v>
      </c>
      <c r="I1941" s="4"/>
      <c r="J1941" s="4"/>
      <c r="K1941" s="4"/>
    </row>
    <row r="1942" spans="2:11" ht="13.5" x14ac:dyDescent="0.35">
      <c r="B1942" s="3">
        <v>44832</v>
      </c>
      <c r="C1942" s="2">
        <v>1.88</v>
      </c>
      <c r="D1942" s="2">
        <v>1.88</v>
      </c>
      <c r="E1942" s="2">
        <v>140744</v>
      </c>
      <c r="F1942" s="2">
        <v>1.8660000000000001</v>
      </c>
      <c r="G1942" s="2">
        <v>262628.304</v>
      </c>
      <c r="H1942" s="6">
        <f t="shared" si="30"/>
        <v>5.3475935828875866E-3</v>
      </c>
      <c r="I1942" s="4"/>
      <c r="J1942" s="4"/>
      <c r="K1942" s="4"/>
    </row>
    <row r="1943" spans="2:11" ht="13.5" x14ac:dyDescent="0.35">
      <c r="B1943" s="3">
        <v>44833</v>
      </c>
      <c r="C1943" s="2">
        <v>1.9</v>
      </c>
      <c r="D1943" s="2">
        <v>1.9</v>
      </c>
      <c r="E1943" s="2">
        <v>167636</v>
      </c>
      <c r="F1943" s="2">
        <v>1.889</v>
      </c>
      <c r="G1943" s="2">
        <v>316664.40399999998</v>
      </c>
      <c r="H1943" s="6">
        <f t="shared" si="30"/>
        <v>1.0638297872340436E-2</v>
      </c>
      <c r="I1943" s="4"/>
      <c r="J1943" s="4"/>
      <c r="K1943" s="4"/>
    </row>
    <row r="1944" spans="2:11" ht="13.5" x14ac:dyDescent="0.35">
      <c r="B1944" s="3">
        <v>44834</v>
      </c>
      <c r="C1944" s="2">
        <v>1.92</v>
      </c>
      <c r="D1944" s="2">
        <v>1.92</v>
      </c>
      <c r="E1944" s="2">
        <v>493467</v>
      </c>
      <c r="F1944" s="2">
        <v>1.9</v>
      </c>
      <c r="G1944" s="2">
        <v>937587.3</v>
      </c>
      <c r="H1944" s="6">
        <f t="shared" si="30"/>
        <v>1.0526315789473694E-2</v>
      </c>
      <c r="I1944" s="4"/>
      <c r="J1944" s="4"/>
      <c r="K1944" s="4"/>
    </row>
    <row r="1945" spans="2:11" ht="13.5" x14ac:dyDescent="0.35">
      <c r="B1945" s="3">
        <v>44837</v>
      </c>
      <c r="C1945" s="2">
        <v>1.96</v>
      </c>
      <c r="D1945" s="2">
        <v>1.96</v>
      </c>
      <c r="E1945" s="2">
        <v>704393</v>
      </c>
      <c r="F1945" s="2">
        <v>1.95</v>
      </c>
      <c r="G1945" s="2">
        <v>1373566.35</v>
      </c>
      <c r="H1945" s="6">
        <f t="shared" si="30"/>
        <v>2.0833333333333353E-2</v>
      </c>
      <c r="I1945" s="4"/>
      <c r="J1945" s="4"/>
      <c r="K1945" s="4"/>
    </row>
    <row r="1946" spans="2:11" ht="13.5" x14ac:dyDescent="0.35">
      <c r="B1946" s="3">
        <v>44838</v>
      </c>
      <c r="C1946" s="2">
        <v>1.98</v>
      </c>
      <c r="D1946" s="2">
        <v>1.98</v>
      </c>
      <c r="E1946" s="2">
        <v>358519</v>
      </c>
      <c r="F1946" s="2">
        <v>1.96</v>
      </c>
      <c r="G1946" s="2">
        <v>702697.24</v>
      </c>
      <c r="H1946" s="6">
        <f t="shared" si="30"/>
        <v>1.0204081632653071E-2</v>
      </c>
      <c r="I1946" s="4"/>
      <c r="J1946" s="4"/>
      <c r="K1946" s="4"/>
    </row>
    <row r="1947" spans="2:11" ht="13.5" x14ac:dyDescent="0.35">
      <c r="B1947" s="3">
        <v>44839</v>
      </c>
      <c r="C1947" s="2">
        <v>1.98</v>
      </c>
      <c r="D1947" s="2">
        <v>1.98</v>
      </c>
      <c r="E1947" s="2">
        <v>241399</v>
      </c>
      <c r="F1947" s="2">
        <v>1.976</v>
      </c>
      <c r="G1947" s="2">
        <v>477004.424</v>
      </c>
      <c r="H1947" s="6">
        <f t="shared" si="30"/>
        <v>0</v>
      </c>
      <c r="I1947" s="4"/>
      <c r="J1947" s="4"/>
      <c r="K1947" s="4"/>
    </row>
    <row r="1948" spans="2:11" ht="13.5" x14ac:dyDescent="0.35">
      <c r="B1948" s="3">
        <v>44840</v>
      </c>
      <c r="C1948" s="2">
        <v>1.98</v>
      </c>
      <c r="D1948" s="2">
        <v>1.98</v>
      </c>
      <c r="E1948" s="2">
        <v>161296</v>
      </c>
      <c r="F1948" s="2">
        <v>1.97</v>
      </c>
      <c r="G1948" s="2">
        <v>317753.12</v>
      </c>
      <c r="H1948" s="6">
        <f t="shared" si="30"/>
        <v>0</v>
      </c>
      <c r="I1948" s="4"/>
      <c r="J1948" s="4"/>
      <c r="K1948" s="4"/>
    </row>
    <row r="1949" spans="2:11" ht="13.5" x14ac:dyDescent="0.35">
      <c r="B1949" s="3">
        <v>44841</v>
      </c>
      <c r="C1949" s="2">
        <v>1.96</v>
      </c>
      <c r="D1949" s="2">
        <v>1.96</v>
      </c>
      <c r="E1949" s="2">
        <v>42538</v>
      </c>
      <c r="F1949" s="2">
        <v>1.9450000000000001</v>
      </c>
      <c r="G1949" s="2">
        <v>82736.41</v>
      </c>
      <c r="H1949" s="6">
        <f t="shared" si="30"/>
        <v>-1.0101010101010111E-2</v>
      </c>
      <c r="I1949" s="4"/>
      <c r="J1949" s="4"/>
      <c r="K1949" s="4"/>
    </row>
    <row r="1950" spans="2:11" ht="13.5" x14ac:dyDescent="0.35">
      <c r="B1950" s="3">
        <v>44844</v>
      </c>
      <c r="C1950" s="2">
        <v>1.98</v>
      </c>
      <c r="D1950" s="2">
        <v>1.98</v>
      </c>
      <c r="E1950" s="2">
        <v>167616</v>
      </c>
      <c r="F1950" s="2">
        <v>1.956</v>
      </c>
      <c r="G1950" s="2">
        <v>327856.89600000001</v>
      </c>
      <c r="H1950" s="6">
        <f t="shared" si="30"/>
        <v>1.0204081632653071E-2</v>
      </c>
      <c r="I1950" s="4"/>
      <c r="J1950" s="4"/>
      <c r="K1950" s="4"/>
    </row>
    <row r="1951" spans="2:11" ht="13.5" x14ac:dyDescent="0.35">
      <c r="B1951" s="3">
        <v>44845</v>
      </c>
      <c r="C1951" s="2">
        <v>1.98</v>
      </c>
      <c r="D1951" s="2">
        <v>1.98</v>
      </c>
      <c r="E1951" s="2">
        <v>894436</v>
      </c>
      <c r="F1951" s="2">
        <v>1.9550000000000001</v>
      </c>
      <c r="G1951" s="2">
        <v>1748622.38</v>
      </c>
      <c r="H1951" s="6">
        <f t="shared" si="30"/>
        <v>0</v>
      </c>
      <c r="I1951" s="4"/>
      <c r="J1951" s="4"/>
      <c r="K1951" s="4"/>
    </row>
    <row r="1952" spans="2:11" ht="13.5" x14ac:dyDescent="0.35">
      <c r="B1952" s="3">
        <v>44846</v>
      </c>
      <c r="C1952" s="2">
        <v>1.99</v>
      </c>
      <c r="D1952" s="2">
        <v>1.99</v>
      </c>
      <c r="E1952" s="2">
        <v>491972</v>
      </c>
      <c r="F1952" s="2">
        <v>1.972</v>
      </c>
      <c r="G1952" s="2">
        <v>970168.78399999999</v>
      </c>
      <c r="H1952" s="6">
        <f t="shared" si="30"/>
        <v>5.0505050505050553E-3</v>
      </c>
      <c r="I1952" s="4"/>
      <c r="J1952" s="4"/>
      <c r="K1952" s="4"/>
    </row>
    <row r="1953" spans="2:11" ht="13.5" x14ac:dyDescent="0.35">
      <c r="B1953" s="3">
        <v>44847</v>
      </c>
      <c r="C1953" s="2">
        <v>1.98</v>
      </c>
      <c r="D1953" s="2">
        <v>1.98</v>
      </c>
      <c r="E1953" s="2">
        <v>43184</v>
      </c>
      <c r="F1953" s="2">
        <v>1.9750000000000001</v>
      </c>
      <c r="G1953" s="2">
        <v>85288.4</v>
      </c>
      <c r="H1953" s="6">
        <f t="shared" si="30"/>
        <v>-5.0251256281407079E-3</v>
      </c>
      <c r="I1953" s="4"/>
      <c r="J1953" s="4"/>
      <c r="K1953" s="4"/>
    </row>
    <row r="1954" spans="2:11" ht="13.5" x14ac:dyDescent="0.35">
      <c r="B1954" s="3">
        <v>44848</v>
      </c>
      <c r="C1954" s="2">
        <v>1.99</v>
      </c>
      <c r="D1954" s="2">
        <v>1.99</v>
      </c>
      <c r="E1954" s="2">
        <v>313063</v>
      </c>
      <c r="F1954" s="2">
        <v>1.986</v>
      </c>
      <c r="G1954" s="2">
        <v>621743.11800000002</v>
      </c>
      <c r="H1954" s="6">
        <f t="shared" si="30"/>
        <v>5.0505050505050553E-3</v>
      </c>
      <c r="I1954" s="4"/>
      <c r="J1954" s="4"/>
      <c r="K1954" s="4"/>
    </row>
    <row r="1955" spans="2:11" ht="13.5" x14ac:dyDescent="0.35">
      <c r="B1955" s="3">
        <v>44851</v>
      </c>
      <c r="C1955" s="2">
        <v>2</v>
      </c>
      <c r="D1955" s="2">
        <v>2</v>
      </c>
      <c r="E1955" s="2">
        <v>82919</v>
      </c>
      <c r="F1955" s="2">
        <v>1.99</v>
      </c>
      <c r="G1955" s="2">
        <v>165008.81</v>
      </c>
      <c r="H1955" s="6">
        <f t="shared" si="30"/>
        <v>5.0251256281407079E-3</v>
      </c>
      <c r="I1955" s="4"/>
      <c r="J1955" s="4"/>
      <c r="K1955" s="4"/>
    </row>
    <row r="1956" spans="2:11" ht="13.5" x14ac:dyDescent="0.35">
      <c r="B1956" s="3">
        <v>44852</v>
      </c>
      <c r="C1956" s="2">
        <v>1.96</v>
      </c>
      <c r="D1956" s="2">
        <v>1.96</v>
      </c>
      <c r="E1956" s="2">
        <v>278824</v>
      </c>
      <c r="F1956" s="2">
        <v>1.9830000000000001</v>
      </c>
      <c r="G1956" s="2">
        <v>552907.99199999997</v>
      </c>
      <c r="H1956" s="6">
        <f t="shared" si="30"/>
        <v>-2.0000000000000018E-2</v>
      </c>
      <c r="I1956" s="4"/>
      <c r="J1956" s="4"/>
      <c r="K1956" s="4"/>
    </row>
    <row r="1957" spans="2:11" ht="13.5" x14ac:dyDescent="0.35">
      <c r="B1957" s="3">
        <v>44853</v>
      </c>
      <c r="C1957" s="2">
        <v>1.97</v>
      </c>
      <c r="D1957" s="2">
        <v>1.97</v>
      </c>
      <c r="E1957" s="2">
        <v>398861</v>
      </c>
      <c r="F1957" s="2">
        <v>1.9510000000000001</v>
      </c>
      <c r="G1957" s="2">
        <v>778177.81099999999</v>
      </c>
      <c r="H1957" s="6">
        <f t="shared" si="30"/>
        <v>5.1020408163265354E-3</v>
      </c>
      <c r="I1957" s="4"/>
      <c r="J1957" s="4"/>
      <c r="K1957" s="4"/>
    </row>
    <row r="1958" spans="2:11" ht="13.5" x14ac:dyDescent="0.35">
      <c r="B1958" s="3">
        <v>44854</v>
      </c>
      <c r="C1958" s="2">
        <v>1.95</v>
      </c>
      <c r="D1958" s="2">
        <v>1.95</v>
      </c>
      <c r="E1958" s="2">
        <v>113511</v>
      </c>
      <c r="F1958" s="2">
        <v>1.9410000000000001</v>
      </c>
      <c r="G1958" s="2">
        <v>220324.851</v>
      </c>
      <c r="H1958" s="6">
        <f t="shared" si="30"/>
        <v>-1.01522842639594E-2</v>
      </c>
      <c r="I1958" s="4"/>
      <c r="J1958" s="4"/>
      <c r="K1958" s="4"/>
    </row>
    <row r="1959" spans="2:11" ht="13.5" x14ac:dyDescent="0.35">
      <c r="B1959" s="3">
        <v>44855</v>
      </c>
      <c r="C1959" s="2">
        <v>1.97</v>
      </c>
      <c r="D1959" s="2">
        <v>1.97</v>
      </c>
      <c r="E1959" s="2">
        <v>330550</v>
      </c>
      <c r="F1959" s="2">
        <v>1.95</v>
      </c>
      <c r="G1959" s="2">
        <v>644572.5</v>
      </c>
      <c r="H1959" s="6">
        <f t="shared" si="30"/>
        <v>1.0256410256410265E-2</v>
      </c>
      <c r="I1959" s="4"/>
      <c r="J1959" s="4"/>
      <c r="K1959" s="4"/>
    </row>
    <row r="1960" spans="2:11" ht="13.5" x14ac:dyDescent="0.35">
      <c r="B1960" s="3">
        <v>44858</v>
      </c>
      <c r="C1960" s="2">
        <v>1.97</v>
      </c>
      <c r="D1960" s="2">
        <v>1.97</v>
      </c>
      <c r="E1960" s="2">
        <v>39580</v>
      </c>
      <c r="F1960" s="2">
        <v>1.9610000000000001</v>
      </c>
      <c r="G1960" s="2">
        <v>77616.38</v>
      </c>
      <c r="H1960" s="6">
        <f t="shared" si="30"/>
        <v>0</v>
      </c>
      <c r="I1960" s="4"/>
      <c r="J1960" s="4"/>
      <c r="K1960" s="4"/>
    </row>
    <row r="1961" spans="2:11" ht="13.5" x14ac:dyDescent="0.35">
      <c r="B1961" s="3">
        <v>44859</v>
      </c>
      <c r="C1961" s="2">
        <v>1.97</v>
      </c>
      <c r="D1961" s="2">
        <v>1.97</v>
      </c>
      <c r="E1961" s="2">
        <v>173667</v>
      </c>
      <c r="F1961" s="2">
        <v>1.97</v>
      </c>
      <c r="G1961" s="2">
        <v>342123.99</v>
      </c>
      <c r="H1961" s="6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1.98</v>
      </c>
      <c r="D1962" s="2">
        <v>1.98</v>
      </c>
      <c r="E1962" s="2">
        <v>82747</v>
      </c>
      <c r="F1962" s="2">
        <v>1.9670000000000001</v>
      </c>
      <c r="G1962" s="2">
        <v>162763.34899999999</v>
      </c>
      <c r="H1962" s="6">
        <f t="shared" si="30"/>
        <v>5.0761421319797002E-3</v>
      </c>
      <c r="I1962" s="4"/>
      <c r="J1962" s="4"/>
      <c r="K1962" s="4"/>
    </row>
    <row r="1963" spans="2:11" ht="13.5" x14ac:dyDescent="0.35">
      <c r="B1963" s="3">
        <v>44861</v>
      </c>
      <c r="C1963" s="2">
        <v>1.98</v>
      </c>
      <c r="D1963" s="2">
        <v>1.98</v>
      </c>
      <c r="E1963" s="2">
        <v>99319</v>
      </c>
      <c r="F1963" s="2">
        <v>1.98</v>
      </c>
      <c r="G1963" s="2">
        <v>196651.62</v>
      </c>
      <c r="H1963" s="6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1.98</v>
      </c>
      <c r="D1964" s="2">
        <v>1.98</v>
      </c>
      <c r="E1964" s="2">
        <v>42859</v>
      </c>
      <c r="F1964" s="2">
        <v>1.9750000000000001</v>
      </c>
      <c r="G1964" s="2">
        <v>84646.524999999994</v>
      </c>
      <c r="H1964" s="6">
        <f t="shared" si="30"/>
        <v>0</v>
      </c>
      <c r="I1964" s="4"/>
      <c r="J1964" s="4"/>
      <c r="K1964" s="4"/>
    </row>
    <row r="1965" spans="2:11" ht="13.5" x14ac:dyDescent="0.35">
      <c r="B1965" s="3">
        <v>44865</v>
      </c>
      <c r="C1965" s="2">
        <v>1.98</v>
      </c>
      <c r="D1965" s="2">
        <v>1.98</v>
      </c>
      <c r="E1965" s="2">
        <v>1951</v>
      </c>
      <c r="F1965" s="2">
        <v>1.974</v>
      </c>
      <c r="G1965" s="2">
        <v>3851.2739999999999</v>
      </c>
      <c r="H1965" s="6">
        <f t="shared" si="30"/>
        <v>0</v>
      </c>
      <c r="I1965" s="4"/>
      <c r="J1965" s="4"/>
      <c r="K1965" s="4"/>
    </row>
    <row r="1966" spans="2:11" ht="13.5" x14ac:dyDescent="0.35">
      <c r="B1966" s="3">
        <v>44866</v>
      </c>
      <c r="C1966" s="2">
        <v>1.94</v>
      </c>
      <c r="D1966" s="2">
        <v>1.94</v>
      </c>
      <c r="E1966" s="2">
        <v>87911</v>
      </c>
      <c r="F1966" s="2">
        <v>1.9510000000000001</v>
      </c>
      <c r="G1966" s="2">
        <v>171514.361</v>
      </c>
      <c r="H1966" s="6">
        <f t="shared" si="30"/>
        <v>-2.0202020202020221E-2</v>
      </c>
      <c r="I1966" s="4"/>
      <c r="J1966" s="4"/>
      <c r="K1966" s="4"/>
    </row>
    <row r="1967" spans="2:11" ht="13.5" x14ac:dyDescent="0.35">
      <c r="B1967" s="3">
        <v>44867</v>
      </c>
      <c r="C1967" s="2">
        <v>1.91</v>
      </c>
      <c r="D1967" s="2">
        <v>1.91</v>
      </c>
      <c r="E1967" s="2">
        <v>55572</v>
      </c>
      <c r="F1967" s="2">
        <v>1.9119999999999999</v>
      </c>
      <c r="G1967" s="2">
        <v>106253.664</v>
      </c>
      <c r="H1967" s="6">
        <f t="shared" si="30"/>
        <v>-1.546391752577321E-2</v>
      </c>
      <c r="I1967" s="4"/>
      <c r="J1967" s="4"/>
      <c r="K1967" s="4"/>
    </row>
    <row r="1968" spans="2:11" ht="13.5" x14ac:dyDescent="0.35">
      <c r="B1968" s="3">
        <v>44868</v>
      </c>
      <c r="C1968" s="2">
        <v>1.96</v>
      </c>
      <c r="D1968" s="2">
        <v>1.96</v>
      </c>
      <c r="E1968" s="2">
        <v>116165</v>
      </c>
      <c r="F1968" s="2">
        <v>1.964</v>
      </c>
      <c r="G1968" s="2">
        <v>228148.06</v>
      </c>
      <c r="H1968" s="6">
        <f t="shared" si="30"/>
        <v>2.6178010471204213E-2</v>
      </c>
      <c r="I1968" s="4"/>
      <c r="J1968" s="4"/>
      <c r="K1968" s="4"/>
    </row>
    <row r="1969" spans="2:11" ht="13.5" x14ac:dyDescent="0.35">
      <c r="B1969" s="3">
        <v>44869</v>
      </c>
      <c r="C1969" s="2">
        <v>1.98</v>
      </c>
      <c r="D1969" s="2">
        <v>1.98</v>
      </c>
      <c r="E1969" s="2">
        <v>135548</v>
      </c>
      <c r="F1969" s="2">
        <v>1.9770000000000001</v>
      </c>
      <c r="G1969" s="2">
        <v>267978.39600000001</v>
      </c>
      <c r="H1969" s="6">
        <f t="shared" si="30"/>
        <v>1.0204081632653071E-2</v>
      </c>
      <c r="I1969" s="4"/>
      <c r="J1969" s="4"/>
      <c r="K1969" s="4"/>
    </row>
    <row r="1970" spans="2:11" ht="13.5" x14ac:dyDescent="0.35">
      <c r="B1970" s="3">
        <v>44872</v>
      </c>
      <c r="C1970" s="2">
        <v>2</v>
      </c>
      <c r="D1970" s="2">
        <v>2</v>
      </c>
      <c r="E1970" s="2">
        <v>359815</v>
      </c>
      <c r="F1970" s="2">
        <v>1.9890000000000001</v>
      </c>
      <c r="G1970" s="2">
        <v>715672.03500000003</v>
      </c>
      <c r="H1970" s="6">
        <f t="shared" si="30"/>
        <v>1.0101010101010111E-2</v>
      </c>
      <c r="I1970" s="4"/>
      <c r="J1970" s="4"/>
      <c r="K1970" s="4"/>
    </row>
    <row r="1971" spans="2:11" ht="13.5" x14ac:dyDescent="0.35">
      <c r="B1971" s="3">
        <v>44873</v>
      </c>
      <c r="C1971" s="2">
        <v>2.0099999999999998</v>
      </c>
      <c r="D1971" s="2">
        <v>2.0099999999999998</v>
      </c>
      <c r="E1971" s="2">
        <v>65500</v>
      </c>
      <c r="F1971" s="2">
        <v>2</v>
      </c>
      <c r="G1971" s="2">
        <v>131000</v>
      </c>
      <c r="H1971" s="6">
        <f t="shared" si="30"/>
        <v>4.9999999999998934E-3</v>
      </c>
      <c r="I1971" s="4"/>
      <c r="J1971" s="4"/>
      <c r="K1971" s="4"/>
    </row>
    <row r="1972" spans="2:11" ht="13.5" x14ac:dyDescent="0.35">
      <c r="B1972" s="3">
        <v>44874</v>
      </c>
      <c r="C1972" s="2">
        <v>2</v>
      </c>
      <c r="D1972" s="2">
        <v>2</v>
      </c>
      <c r="E1972" s="2">
        <v>127846</v>
      </c>
      <c r="F1972" s="2">
        <v>1.998</v>
      </c>
      <c r="G1972" s="2">
        <v>255436.30799999999</v>
      </c>
      <c r="H1972" s="6">
        <f t="shared" si="30"/>
        <v>-4.9751243781093468E-3</v>
      </c>
      <c r="I1972" s="4"/>
      <c r="J1972" s="4"/>
      <c r="K1972" s="4"/>
    </row>
    <row r="1973" spans="2:11" ht="13.5" x14ac:dyDescent="0.35">
      <c r="B1973" s="3">
        <v>44875</v>
      </c>
      <c r="C1973" s="2">
        <v>1.96</v>
      </c>
      <c r="D1973" s="2">
        <v>1.96</v>
      </c>
      <c r="E1973" s="2">
        <v>165378</v>
      </c>
      <c r="F1973" s="2">
        <v>1.98</v>
      </c>
      <c r="G1973" s="2">
        <v>327448.44</v>
      </c>
      <c r="H1973" s="6">
        <f t="shared" si="30"/>
        <v>-2.0000000000000018E-2</v>
      </c>
      <c r="I1973" s="4"/>
      <c r="J1973" s="4"/>
      <c r="K1973" s="4"/>
    </row>
    <row r="1974" spans="2:11" ht="13.5" x14ac:dyDescent="0.35">
      <c r="B1974" s="3">
        <v>44876</v>
      </c>
      <c r="C1974" s="2">
        <v>1.91</v>
      </c>
      <c r="D1974" s="2">
        <v>1.91</v>
      </c>
      <c r="E1974" s="2">
        <v>265064</v>
      </c>
      <c r="F1974" s="2">
        <v>1.913</v>
      </c>
      <c r="G1974" s="2">
        <v>507067.43199999997</v>
      </c>
      <c r="H1974" s="6">
        <f t="shared" si="30"/>
        <v>-2.5510204081632678E-2</v>
      </c>
      <c r="I1974" s="4"/>
      <c r="J1974" s="4"/>
      <c r="K1974" s="4"/>
    </row>
    <row r="1975" spans="2:11" ht="13.5" x14ac:dyDescent="0.35">
      <c r="B1975" s="3">
        <v>44879</v>
      </c>
      <c r="C1975" s="2">
        <v>1.93</v>
      </c>
      <c r="D1975" s="2">
        <v>1.93</v>
      </c>
      <c r="E1975" s="2">
        <v>135908</v>
      </c>
      <c r="F1975" s="2">
        <v>1.901</v>
      </c>
      <c r="G1975" s="2">
        <v>258361.10800000001</v>
      </c>
      <c r="H1975" s="6">
        <f t="shared" si="30"/>
        <v>1.0471204188481685E-2</v>
      </c>
      <c r="I1975" s="4"/>
      <c r="J1975" s="4"/>
      <c r="K1975" s="4"/>
    </row>
    <row r="1976" spans="2:11" ht="13.5" x14ac:dyDescent="0.35">
      <c r="B1976" s="3">
        <v>44880</v>
      </c>
      <c r="C1976" s="2">
        <v>1.93</v>
      </c>
      <c r="D1976" s="2">
        <v>1.93</v>
      </c>
      <c r="E1976" s="2">
        <v>103240</v>
      </c>
      <c r="F1976" s="2">
        <v>1.9</v>
      </c>
      <c r="G1976" s="2">
        <v>196156</v>
      </c>
      <c r="H1976" s="6">
        <f t="shared" si="30"/>
        <v>0</v>
      </c>
      <c r="I1976" s="4"/>
      <c r="J1976" s="4"/>
      <c r="K1976" s="4"/>
    </row>
    <row r="1977" spans="2:11" ht="13.5" x14ac:dyDescent="0.35">
      <c r="B1977" s="3">
        <v>44881</v>
      </c>
      <c r="C1977" s="2">
        <v>1.93</v>
      </c>
      <c r="D1977" s="2">
        <v>1.93</v>
      </c>
      <c r="E1977" s="2">
        <v>14000</v>
      </c>
      <c r="F1977" s="2">
        <v>1.911</v>
      </c>
      <c r="G1977" s="2">
        <v>26754</v>
      </c>
      <c r="H1977" s="6">
        <f t="shared" si="30"/>
        <v>0</v>
      </c>
      <c r="I1977" s="4"/>
      <c r="J1977" s="4"/>
      <c r="K1977" s="4"/>
    </row>
    <row r="1978" spans="2:11" ht="13.5" x14ac:dyDescent="0.35">
      <c r="B1978" s="3">
        <v>44882</v>
      </c>
      <c r="C1978" s="2">
        <v>1.9</v>
      </c>
      <c r="D1978" s="2">
        <v>1.9</v>
      </c>
      <c r="E1978" s="2">
        <v>57321</v>
      </c>
      <c r="F1978" s="2">
        <v>1.8839999999999999</v>
      </c>
      <c r="G1978" s="2">
        <v>107992.764</v>
      </c>
      <c r="H1978" s="6">
        <f t="shared" si="30"/>
        <v>-1.5544041450777216E-2</v>
      </c>
      <c r="I1978" s="4"/>
      <c r="J1978" s="4"/>
      <c r="K1978" s="4"/>
    </row>
    <row r="1979" spans="2:11" ht="13.5" x14ac:dyDescent="0.35">
      <c r="B1979" s="3">
        <v>44883</v>
      </c>
      <c r="C1979" s="2">
        <v>1.95</v>
      </c>
      <c r="D1979" s="2">
        <v>1.95</v>
      </c>
      <c r="E1979" s="2">
        <v>75184</v>
      </c>
      <c r="F1979" s="2">
        <v>1.92</v>
      </c>
      <c r="G1979" s="2">
        <v>144353.28</v>
      </c>
      <c r="H1979" s="6">
        <f t="shared" si="30"/>
        <v>2.6315789473684237E-2</v>
      </c>
      <c r="I1979" s="4"/>
      <c r="J1979" s="4"/>
      <c r="K1979" s="4"/>
    </row>
    <row r="1980" spans="2:11" ht="13.5" x14ac:dyDescent="0.35">
      <c r="B1980" s="3">
        <v>44886</v>
      </c>
      <c r="C1980" s="2">
        <v>1.96</v>
      </c>
      <c r="D1980" s="2">
        <v>1.96</v>
      </c>
      <c r="E1980" s="2">
        <v>58509</v>
      </c>
      <c r="F1980" s="2">
        <v>1.9350000000000001</v>
      </c>
      <c r="G1980" s="2">
        <v>113214.91499999999</v>
      </c>
      <c r="H1980" s="6">
        <f t="shared" si="30"/>
        <v>5.1282051282051325E-3</v>
      </c>
      <c r="I1980" s="4"/>
      <c r="J1980" s="4"/>
      <c r="K1980" s="4"/>
    </row>
    <row r="1981" spans="2:11" ht="13.5" x14ac:dyDescent="0.35">
      <c r="B1981" s="3">
        <v>44887</v>
      </c>
      <c r="C1981" s="2">
        <v>1.96</v>
      </c>
      <c r="D1981" s="2">
        <v>1.96</v>
      </c>
      <c r="E1981" s="2">
        <v>321108</v>
      </c>
      <c r="F1981" s="2">
        <v>1.954</v>
      </c>
      <c r="G1981" s="2">
        <v>627445.03200000001</v>
      </c>
      <c r="H1981" s="6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1.95</v>
      </c>
      <c r="D1982" s="2">
        <v>1.95</v>
      </c>
      <c r="E1982" s="2">
        <v>1405</v>
      </c>
      <c r="F1982" s="2">
        <v>1.925</v>
      </c>
      <c r="G1982" s="2">
        <v>2704.625</v>
      </c>
      <c r="H1982" s="6">
        <f t="shared" si="30"/>
        <v>-5.1020408163265354E-3</v>
      </c>
      <c r="I1982" s="4"/>
      <c r="J1982" s="4"/>
      <c r="K1982" s="4"/>
    </row>
    <row r="1983" spans="2:11" ht="13.5" x14ac:dyDescent="0.35">
      <c r="B1983" s="3">
        <v>44889</v>
      </c>
      <c r="C1983" s="2">
        <v>1.94</v>
      </c>
      <c r="D1983" s="2">
        <v>1.94</v>
      </c>
      <c r="E1983" s="2">
        <v>14155</v>
      </c>
      <c r="F1983" s="2">
        <v>1.9259999999999999</v>
      </c>
      <c r="G1983" s="2">
        <v>27262.53</v>
      </c>
      <c r="H1983" s="6">
        <f t="shared" si="30"/>
        <v>-5.1282051282051325E-3</v>
      </c>
      <c r="I1983" s="4"/>
      <c r="J1983" s="4"/>
      <c r="K1983" s="4"/>
    </row>
    <row r="1984" spans="2:11" ht="13.5" x14ac:dyDescent="0.35">
      <c r="B1984" s="3">
        <v>44890</v>
      </c>
      <c r="C1984" s="2">
        <v>1.94</v>
      </c>
      <c r="D1984" s="2">
        <v>1.94</v>
      </c>
      <c r="E1984" s="2">
        <v>35660</v>
      </c>
      <c r="F1984" s="2">
        <v>1.9470000000000001</v>
      </c>
      <c r="G1984" s="2">
        <v>69430.02</v>
      </c>
      <c r="H1984" s="6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1.92</v>
      </c>
      <c r="D1985" s="2">
        <v>1.92</v>
      </c>
      <c r="E1985" s="2">
        <v>51528</v>
      </c>
      <c r="F1985" s="2">
        <v>1.9279999999999999</v>
      </c>
      <c r="G1985" s="2">
        <v>99345.983999999997</v>
      </c>
      <c r="H1985" s="6">
        <f t="shared" si="30"/>
        <v>-1.0309278350515474E-2</v>
      </c>
      <c r="I1985" s="4"/>
      <c r="J1985" s="4"/>
      <c r="K1985" s="4"/>
    </row>
    <row r="1986" spans="2:11" ht="13.5" x14ac:dyDescent="0.35">
      <c r="B1986" s="3">
        <v>44894</v>
      </c>
      <c r="C1986" s="2">
        <v>1.92</v>
      </c>
      <c r="D1986" s="2">
        <v>1.92</v>
      </c>
      <c r="E1986" s="2">
        <v>21845</v>
      </c>
      <c r="F1986" s="2">
        <v>1.9019999999999999</v>
      </c>
      <c r="G1986" s="2">
        <v>41549.19</v>
      </c>
      <c r="H1986" s="6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1.92</v>
      </c>
      <c r="D1987" s="2">
        <v>1.92</v>
      </c>
      <c r="E1987" s="2">
        <v>62157</v>
      </c>
      <c r="F1987" s="2">
        <v>1.905</v>
      </c>
      <c r="G1987" s="2">
        <v>118409.08500000001</v>
      </c>
      <c r="H1987" s="6">
        <f t="shared" si="30"/>
        <v>0</v>
      </c>
      <c r="I1987" s="4"/>
      <c r="J1987" s="4"/>
      <c r="K1987" s="4"/>
    </row>
    <row r="1988" spans="2:11" ht="13.5" x14ac:dyDescent="0.35">
      <c r="B1988" s="3">
        <v>44896</v>
      </c>
      <c r="C1988" s="2">
        <v>1.93</v>
      </c>
      <c r="D1988" s="2">
        <v>1.93</v>
      </c>
      <c r="E1988" s="2">
        <v>20660</v>
      </c>
      <c r="F1988" s="2">
        <v>1.919</v>
      </c>
      <c r="G1988" s="2">
        <v>39646.54</v>
      </c>
      <c r="H1988" s="6">
        <f t="shared" si="30"/>
        <v>5.2083333333333382E-3</v>
      </c>
      <c r="I1988" s="4"/>
      <c r="J1988" s="4"/>
      <c r="K1988" s="4"/>
    </row>
    <row r="1989" spans="2:11" ht="13.5" x14ac:dyDescent="0.35">
      <c r="B1989" s="3">
        <v>44897</v>
      </c>
      <c r="C1989" s="2">
        <v>1.92</v>
      </c>
      <c r="D1989" s="2">
        <v>1.92</v>
      </c>
      <c r="E1989" s="2">
        <v>126474</v>
      </c>
      <c r="F1989" s="2">
        <v>1.901</v>
      </c>
      <c r="G1989" s="2">
        <v>240427.07399999999</v>
      </c>
      <c r="H1989" s="6">
        <f t="shared" si="30"/>
        <v>-5.1813471502590719E-3</v>
      </c>
      <c r="I1989" s="4"/>
      <c r="J1989" s="4"/>
      <c r="K1989" s="4"/>
    </row>
    <row r="1990" spans="2:11" ht="13.5" x14ac:dyDescent="0.35">
      <c r="B1990" s="3">
        <v>44900</v>
      </c>
      <c r="C1990" s="2">
        <v>1.92</v>
      </c>
      <c r="D1990" s="2">
        <v>1.92</v>
      </c>
      <c r="E1990" s="2">
        <v>35007</v>
      </c>
      <c r="F1990" s="2">
        <v>1.9</v>
      </c>
      <c r="G1990" s="2">
        <v>66513.3</v>
      </c>
      <c r="H1990" s="6">
        <f t="shared" si="30"/>
        <v>0</v>
      </c>
      <c r="I1990" s="4"/>
      <c r="J1990" s="4"/>
      <c r="K1990" s="4"/>
    </row>
    <row r="1991" spans="2:11" ht="13.5" x14ac:dyDescent="0.35">
      <c r="B1991" s="3">
        <v>44901</v>
      </c>
      <c r="C1991" s="2">
        <v>1.9</v>
      </c>
      <c r="D1991" s="2">
        <v>1.9</v>
      </c>
      <c r="E1991" s="2">
        <v>12212</v>
      </c>
      <c r="F1991" s="2">
        <v>1.881</v>
      </c>
      <c r="G1991" s="2">
        <v>22970.772000000001</v>
      </c>
      <c r="H1991" s="6">
        <f t="shared" ref="H1991:H2054" si="31">(D1991-D1990)/D1990</f>
        <v>-1.0416666666666676E-2</v>
      </c>
      <c r="I1991" s="4"/>
      <c r="J1991" s="4"/>
      <c r="K1991" s="4"/>
    </row>
    <row r="1992" spans="2:11" ht="13.5" x14ac:dyDescent="0.35">
      <c r="B1992" s="3">
        <v>44902</v>
      </c>
      <c r="C1992" s="2">
        <v>1.92</v>
      </c>
      <c r="D1992" s="2">
        <v>1.92</v>
      </c>
      <c r="E1992" s="2">
        <v>42236</v>
      </c>
      <c r="F1992" s="2">
        <v>1.9019999999999999</v>
      </c>
      <c r="G1992" s="2">
        <v>80332.872000000003</v>
      </c>
      <c r="H1992" s="6">
        <f t="shared" si="31"/>
        <v>1.0526315789473694E-2</v>
      </c>
      <c r="I1992" s="4"/>
      <c r="J1992" s="4"/>
      <c r="K1992" s="4"/>
    </row>
    <row r="1993" spans="2:11" ht="13.5" x14ac:dyDescent="0.35">
      <c r="B1993" s="3">
        <v>44903</v>
      </c>
      <c r="C1993" s="2">
        <v>1.92</v>
      </c>
      <c r="D1993" s="2">
        <v>1.92</v>
      </c>
      <c r="E1993" s="2">
        <v>59425</v>
      </c>
      <c r="F1993" s="2">
        <v>1.903</v>
      </c>
      <c r="G1993" s="2">
        <v>113085.77499999999</v>
      </c>
      <c r="H1993" s="6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1.9</v>
      </c>
      <c r="D1994" s="2">
        <v>1.9</v>
      </c>
      <c r="E1994" s="2">
        <v>3983</v>
      </c>
      <c r="F1994" s="2">
        <v>1.905</v>
      </c>
      <c r="G1994" s="2">
        <v>7587.6149999999998</v>
      </c>
      <c r="H1994" s="6">
        <f t="shared" si="31"/>
        <v>-1.0416666666666676E-2</v>
      </c>
      <c r="I1994" s="4"/>
      <c r="J1994" s="4"/>
      <c r="K1994" s="4"/>
    </row>
    <row r="1995" spans="2:11" ht="13.5" x14ac:dyDescent="0.35">
      <c r="B1995" s="3">
        <v>44907</v>
      </c>
      <c r="C1995" s="2">
        <v>1.9</v>
      </c>
      <c r="D1995" s="2">
        <v>1.9</v>
      </c>
      <c r="E1995" s="2">
        <v>39233</v>
      </c>
      <c r="F1995" s="2">
        <v>1.8939999999999999</v>
      </c>
      <c r="G1995" s="2">
        <v>74307.301999999996</v>
      </c>
      <c r="H1995" s="6">
        <f t="shared" si="31"/>
        <v>0</v>
      </c>
      <c r="I1995" s="4"/>
      <c r="J1995" s="4"/>
      <c r="K1995" s="4"/>
    </row>
    <row r="1996" spans="2:11" ht="13.5" x14ac:dyDescent="0.35">
      <c r="B1996" s="3">
        <v>44908</v>
      </c>
      <c r="C1996" s="2">
        <v>1.91</v>
      </c>
      <c r="D1996" s="2">
        <v>1.91</v>
      </c>
      <c r="E1996" s="2">
        <v>14388</v>
      </c>
      <c r="F1996" s="2">
        <v>1.9</v>
      </c>
      <c r="G1996" s="2">
        <v>27337.200000000001</v>
      </c>
      <c r="H1996" s="6">
        <f t="shared" si="31"/>
        <v>5.2631578947368472E-3</v>
      </c>
      <c r="I1996" s="4"/>
      <c r="J1996" s="4"/>
      <c r="K1996" s="4"/>
    </row>
    <row r="1997" spans="2:11" ht="13.5" x14ac:dyDescent="0.35">
      <c r="B1997" s="3">
        <v>44909</v>
      </c>
      <c r="C1997" s="2">
        <v>1.91</v>
      </c>
      <c r="D1997" s="2">
        <v>1.91</v>
      </c>
      <c r="E1997" s="2">
        <v>30926</v>
      </c>
      <c r="F1997" s="2">
        <v>1.893</v>
      </c>
      <c r="G1997" s="2">
        <v>58542.917999999998</v>
      </c>
      <c r="H1997" s="6">
        <f t="shared" si="31"/>
        <v>0</v>
      </c>
      <c r="I1997" s="4"/>
      <c r="J1997" s="4"/>
      <c r="K1997" s="4"/>
    </row>
    <row r="1998" spans="2:11" ht="13.5" x14ac:dyDescent="0.35">
      <c r="B1998" s="3">
        <v>44910</v>
      </c>
      <c r="C1998" s="2">
        <v>1.91</v>
      </c>
      <c r="D1998" s="2">
        <v>1.91</v>
      </c>
      <c r="E1998" s="2">
        <v>68400</v>
      </c>
      <c r="F1998" s="2">
        <v>1.889</v>
      </c>
      <c r="G1998" s="2">
        <v>129207.6</v>
      </c>
      <c r="H1998" s="6">
        <f t="shared" si="31"/>
        <v>0</v>
      </c>
      <c r="I1998" s="4"/>
      <c r="J1998" s="4"/>
      <c r="K1998" s="4"/>
    </row>
    <row r="1999" spans="2:11" ht="13.5" x14ac:dyDescent="0.35">
      <c r="B1999" s="3">
        <v>44911</v>
      </c>
      <c r="C1999" s="2">
        <v>1.91</v>
      </c>
      <c r="D1999" s="2">
        <v>1.91</v>
      </c>
      <c r="E1999" s="2">
        <v>14873</v>
      </c>
      <c r="F1999" s="2">
        <v>1.8939999999999999</v>
      </c>
      <c r="G1999" s="2">
        <v>28169.462</v>
      </c>
      <c r="H1999" s="6">
        <f t="shared" si="31"/>
        <v>0</v>
      </c>
      <c r="I1999" s="4"/>
      <c r="J1999" s="4"/>
      <c r="K1999" s="4"/>
    </row>
    <row r="2000" spans="2:11" ht="13.5" x14ac:dyDescent="0.35">
      <c r="B2000" s="3">
        <v>44914</v>
      </c>
      <c r="C2000" s="2">
        <v>1.91</v>
      </c>
      <c r="D2000" s="2">
        <v>1.91</v>
      </c>
      <c r="E2000" s="2">
        <v>23486</v>
      </c>
      <c r="F2000" s="2">
        <v>1.893</v>
      </c>
      <c r="G2000" s="2">
        <v>44458.998</v>
      </c>
      <c r="H2000" s="6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1.91</v>
      </c>
      <c r="D2001" s="2">
        <v>1.91</v>
      </c>
      <c r="E2001" s="2">
        <v>16077</v>
      </c>
      <c r="F2001" s="2">
        <v>1.8939999999999999</v>
      </c>
      <c r="G2001" s="2">
        <v>30449.838</v>
      </c>
      <c r="H2001" s="6">
        <f t="shared" si="31"/>
        <v>0</v>
      </c>
      <c r="I2001" s="4"/>
      <c r="J2001" s="4"/>
      <c r="K2001" s="4"/>
    </row>
    <row r="2002" spans="2:11" ht="13.5" x14ac:dyDescent="0.35">
      <c r="B2002" s="3">
        <v>44916</v>
      </c>
      <c r="C2002" s="2">
        <v>1.9</v>
      </c>
      <c r="D2002" s="2">
        <v>1.9</v>
      </c>
      <c r="E2002" s="2">
        <v>25060</v>
      </c>
      <c r="F2002" s="2">
        <v>1.8819999999999999</v>
      </c>
      <c r="G2002" s="2">
        <v>47162.92</v>
      </c>
      <c r="H2002" s="6">
        <f t="shared" si="31"/>
        <v>-5.2356020942408424E-3</v>
      </c>
      <c r="I2002" s="4"/>
      <c r="J2002" s="4"/>
      <c r="K2002" s="4"/>
    </row>
    <row r="2003" spans="2:11" ht="13.5" x14ac:dyDescent="0.35">
      <c r="B2003" s="3">
        <v>44917</v>
      </c>
      <c r="C2003" s="2">
        <v>1.9</v>
      </c>
      <c r="D2003" s="2">
        <v>1.9</v>
      </c>
      <c r="E2003" s="2">
        <v>53370</v>
      </c>
      <c r="F2003" s="2">
        <v>1.8819999999999999</v>
      </c>
      <c r="G2003" s="2">
        <v>100442.34</v>
      </c>
      <c r="H2003" s="6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1.89</v>
      </c>
      <c r="D2004" s="2">
        <v>1.89</v>
      </c>
      <c r="E2004" s="2">
        <v>85251</v>
      </c>
      <c r="F2004" s="2">
        <v>1.867</v>
      </c>
      <c r="G2004" s="2">
        <v>159163.617</v>
      </c>
      <c r="H2004" s="6">
        <f t="shared" si="31"/>
        <v>-5.2631578947368472E-3</v>
      </c>
      <c r="I2004" s="4"/>
      <c r="J2004" s="4"/>
      <c r="K2004" s="4"/>
    </row>
    <row r="2005" spans="2:11" ht="13.5" x14ac:dyDescent="0.35">
      <c r="B2005" s="3">
        <v>44921</v>
      </c>
      <c r="C2005" s="2">
        <v>1.89</v>
      </c>
      <c r="D2005" s="2">
        <v>1.89</v>
      </c>
      <c r="E2005" s="2">
        <v>23830</v>
      </c>
      <c r="F2005" s="2">
        <v>1.8759999999999999</v>
      </c>
      <c r="G2005" s="2">
        <v>44705.08</v>
      </c>
      <c r="H2005" s="6">
        <f t="shared" si="31"/>
        <v>0</v>
      </c>
      <c r="I2005" s="4"/>
      <c r="J2005" s="4"/>
      <c r="K2005" s="4"/>
    </row>
    <row r="2006" spans="2:11" ht="13.5" x14ac:dyDescent="0.35">
      <c r="B2006" s="3">
        <v>44922</v>
      </c>
      <c r="C2006" s="2">
        <v>1.85</v>
      </c>
      <c r="D2006" s="2">
        <v>1.85</v>
      </c>
      <c r="E2006" s="2">
        <v>220687</v>
      </c>
      <c r="F2006" s="2">
        <v>1.8069999999999999</v>
      </c>
      <c r="G2006" s="2">
        <v>398781.40899999999</v>
      </c>
      <c r="H2006" s="6">
        <f t="shared" si="31"/>
        <v>-2.1164021164021066E-2</v>
      </c>
      <c r="I2006" s="4"/>
      <c r="J2006" s="4"/>
      <c r="K2006" s="4"/>
    </row>
    <row r="2007" spans="2:11" ht="13.5" x14ac:dyDescent="0.35">
      <c r="B2007" s="3">
        <v>44923</v>
      </c>
      <c r="C2007" s="2">
        <v>1.88</v>
      </c>
      <c r="D2007" s="2">
        <v>1.88</v>
      </c>
      <c r="E2007" s="2">
        <v>60308</v>
      </c>
      <c r="F2007" s="2">
        <v>1.841</v>
      </c>
      <c r="G2007" s="2">
        <v>111027.02800000001</v>
      </c>
      <c r="H2007" s="6">
        <f t="shared" si="31"/>
        <v>1.621621621621611E-2</v>
      </c>
      <c r="I2007" s="4"/>
      <c r="J2007" s="4"/>
      <c r="K2007" s="4"/>
    </row>
    <row r="2008" spans="2:11" ht="13.5" x14ac:dyDescent="0.35">
      <c r="B2008" s="3">
        <v>44924</v>
      </c>
      <c r="C2008" s="2">
        <v>1.88</v>
      </c>
      <c r="D2008" s="2">
        <v>1.88</v>
      </c>
      <c r="E2008" s="2">
        <v>19329</v>
      </c>
      <c r="F2008" s="2">
        <v>1.839</v>
      </c>
      <c r="G2008" s="2">
        <v>35546.031000000003</v>
      </c>
      <c r="H2008" s="6">
        <f t="shared" si="31"/>
        <v>0</v>
      </c>
      <c r="I2008" s="4"/>
      <c r="J2008" s="4"/>
      <c r="K2008" s="4"/>
    </row>
    <row r="2009" spans="2:11" ht="13.5" x14ac:dyDescent="0.35">
      <c r="B2009" s="3">
        <v>44925</v>
      </c>
      <c r="C2009" s="2">
        <v>1.9</v>
      </c>
      <c r="D2009" s="2">
        <v>1.9</v>
      </c>
      <c r="E2009" s="2">
        <v>275238</v>
      </c>
      <c r="F2009" s="2">
        <v>1.88</v>
      </c>
      <c r="G2009" s="2">
        <v>517447.44</v>
      </c>
      <c r="H2009" s="6">
        <f t="shared" si="31"/>
        <v>1.0638297872340436E-2</v>
      </c>
      <c r="I2009" s="4"/>
      <c r="J2009" s="4"/>
      <c r="K2009" s="4"/>
    </row>
    <row r="2010" spans="2:11" ht="13.5" x14ac:dyDescent="0.35">
      <c r="B2010" s="3">
        <v>44928</v>
      </c>
      <c r="C2010" s="2">
        <v>1.9</v>
      </c>
      <c r="D2010" s="2">
        <v>1.9</v>
      </c>
      <c r="E2010" s="2">
        <v>62392</v>
      </c>
      <c r="F2010" s="2">
        <v>1.887</v>
      </c>
      <c r="G2010" s="2">
        <v>117733.704</v>
      </c>
      <c r="H2010" s="6">
        <f t="shared" si="31"/>
        <v>0</v>
      </c>
      <c r="I2010" s="4"/>
      <c r="J2010" s="4"/>
      <c r="K2010" s="4"/>
    </row>
    <row r="2011" spans="2:11" ht="13.5" x14ac:dyDescent="0.35">
      <c r="B2011" s="3">
        <v>44929</v>
      </c>
      <c r="C2011" s="2">
        <v>1.9</v>
      </c>
      <c r="D2011" s="2">
        <v>1.9</v>
      </c>
      <c r="E2011" s="2">
        <v>101624</v>
      </c>
      <c r="F2011" s="2">
        <v>1.8979999999999999</v>
      </c>
      <c r="G2011" s="2">
        <v>192882.35200000001</v>
      </c>
      <c r="H2011" s="6">
        <f t="shared" si="31"/>
        <v>0</v>
      </c>
      <c r="I2011" s="4"/>
      <c r="J2011" s="4"/>
      <c r="K2011" s="4"/>
    </row>
    <row r="2012" spans="2:11" ht="13.5" x14ac:dyDescent="0.35">
      <c r="B2012" s="3">
        <v>44930</v>
      </c>
      <c r="C2012" s="2">
        <v>1.91</v>
      </c>
      <c r="D2012" s="2">
        <v>1.91</v>
      </c>
      <c r="E2012" s="2">
        <v>92353</v>
      </c>
      <c r="F2012" s="2">
        <v>1.8959999999999999</v>
      </c>
      <c r="G2012" s="2">
        <v>175101.288</v>
      </c>
      <c r="H2012" s="6">
        <f t="shared" si="31"/>
        <v>5.2631578947368472E-3</v>
      </c>
      <c r="I2012" s="4"/>
      <c r="J2012" s="4"/>
      <c r="K2012" s="4"/>
    </row>
    <row r="2013" spans="2:11" ht="13.5" x14ac:dyDescent="0.35">
      <c r="B2013" s="3">
        <v>44931</v>
      </c>
      <c r="C2013" s="2">
        <v>1.91</v>
      </c>
      <c r="D2013" s="2">
        <v>1.91</v>
      </c>
      <c r="E2013" s="2">
        <v>66378</v>
      </c>
      <c r="F2013" s="2">
        <v>1.9</v>
      </c>
      <c r="G2013" s="2">
        <v>126118.2</v>
      </c>
      <c r="H2013" s="6">
        <f t="shared" si="31"/>
        <v>0</v>
      </c>
      <c r="I2013" s="4"/>
      <c r="J2013" s="4"/>
      <c r="K2013" s="4"/>
    </row>
    <row r="2014" spans="2:11" ht="13.5" x14ac:dyDescent="0.35">
      <c r="B2014" s="3">
        <v>44932</v>
      </c>
      <c r="C2014" s="2">
        <v>1.92</v>
      </c>
      <c r="D2014" s="2">
        <v>1.92</v>
      </c>
      <c r="E2014" s="2">
        <v>49569</v>
      </c>
      <c r="F2014" s="2">
        <v>1.909</v>
      </c>
      <c r="G2014" s="2">
        <v>94627.221000000005</v>
      </c>
      <c r="H2014" s="6">
        <f t="shared" si="31"/>
        <v>5.2356020942408424E-3</v>
      </c>
      <c r="I2014" s="4"/>
      <c r="J2014" s="4"/>
      <c r="K2014" s="4"/>
    </row>
    <row r="2015" spans="2:11" ht="13.5" x14ac:dyDescent="0.35">
      <c r="B2015" s="3">
        <v>44935</v>
      </c>
      <c r="C2015" s="2">
        <v>1.91</v>
      </c>
      <c r="D2015" s="2">
        <v>1.91</v>
      </c>
      <c r="E2015" s="2">
        <v>34412</v>
      </c>
      <c r="F2015" s="2">
        <v>1.8859999999999999</v>
      </c>
      <c r="G2015" s="2">
        <v>64901.031999999999</v>
      </c>
      <c r="H2015" s="6">
        <f t="shared" si="31"/>
        <v>-5.2083333333333382E-3</v>
      </c>
      <c r="I2015" s="4"/>
      <c r="J2015" s="4"/>
      <c r="K2015" s="4"/>
    </row>
    <row r="2016" spans="2:11" ht="13.5" x14ac:dyDescent="0.35">
      <c r="B2016" s="3">
        <v>44936</v>
      </c>
      <c r="C2016" s="2">
        <v>1.91</v>
      </c>
      <c r="D2016" s="2">
        <v>1.91</v>
      </c>
      <c r="E2016" s="2">
        <v>47457</v>
      </c>
      <c r="F2016" s="2">
        <v>1.893</v>
      </c>
      <c r="G2016" s="2">
        <v>89836.100999999995</v>
      </c>
      <c r="H2016" s="6">
        <f t="shared" si="31"/>
        <v>0</v>
      </c>
      <c r="I2016" s="4"/>
      <c r="J2016" s="4"/>
      <c r="K2016" s="4"/>
    </row>
    <row r="2017" spans="2:11" ht="13.5" x14ac:dyDescent="0.35">
      <c r="B2017" s="3">
        <v>44937</v>
      </c>
      <c r="C2017" s="2">
        <v>1.88</v>
      </c>
      <c r="D2017" s="2">
        <v>1.88</v>
      </c>
      <c r="E2017" s="2">
        <v>4284</v>
      </c>
      <c r="F2017" s="2">
        <v>1.88</v>
      </c>
      <c r="G2017" s="2">
        <v>8053.92</v>
      </c>
      <c r="H2017" s="6">
        <f t="shared" si="31"/>
        <v>-1.5706806282722526E-2</v>
      </c>
      <c r="I2017" s="4"/>
      <c r="J2017" s="4"/>
      <c r="K2017" s="4"/>
    </row>
    <row r="2018" spans="2:11" ht="13.5" x14ac:dyDescent="0.35">
      <c r="B2018" s="3">
        <v>44938</v>
      </c>
      <c r="C2018" s="2">
        <v>1.89</v>
      </c>
      <c r="D2018" s="2">
        <v>1.89</v>
      </c>
      <c r="E2018" s="2">
        <v>74877</v>
      </c>
      <c r="F2018" s="2">
        <v>1.859</v>
      </c>
      <c r="G2018" s="2">
        <v>139196.34299999999</v>
      </c>
      <c r="H2018" s="6">
        <f t="shared" si="31"/>
        <v>5.3191489361702178E-3</v>
      </c>
      <c r="I2018" s="4"/>
      <c r="J2018" s="4"/>
      <c r="K2018" s="4"/>
    </row>
    <row r="2019" spans="2:11" ht="13.5" x14ac:dyDescent="0.35">
      <c r="B2019" s="3">
        <v>44939</v>
      </c>
      <c r="C2019" s="2">
        <v>1.87</v>
      </c>
      <c r="D2019" s="2">
        <v>1.87</v>
      </c>
      <c r="E2019" s="2">
        <v>10346</v>
      </c>
      <c r="F2019" s="2">
        <v>1.8720000000000001</v>
      </c>
      <c r="G2019" s="2">
        <v>19367.712</v>
      </c>
      <c r="H2019" s="6">
        <f t="shared" si="31"/>
        <v>-1.0582010582010474E-2</v>
      </c>
      <c r="I2019" s="4"/>
      <c r="J2019" s="4"/>
      <c r="K2019" s="4"/>
    </row>
    <row r="2020" spans="2:11" ht="13.5" x14ac:dyDescent="0.35">
      <c r="B2020" s="3">
        <v>44942</v>
      </c>
      <c r="C2020" s="2">
        <v>1.87</v>
      </c>
      <c r="D2020" s="2">
        <v>1.87</v>
      </c>
      <c r="E2020" s="2">
        <v>138255</v>
      </c>
      <c r="F2020" s="2">
        <v>1.865</v>
      </c>
      <c r="G2020" s="2">
        <v>257845.57500000001</v>
      </c>
      <c r="H2020" s="6">
        <f t="shared" si="31"/>
        <v>0</v>
      </c>
      <c r="I2020" s="4"/>
      <c r="J2020" s="4"/>
      <c r="K2020" s="4"/>
    </row>
    <row r="2021" spans="2:11" ht="13.5" x14ac:dyDescent="0.35">
      <c r="B2021" s="3">
        <v>44943</v>
      </c>
      <c r="C2021" s="2">
        <v>1.9</v>
      </c>
      <c r="D2021" s="2">
        <v>1.9</v>
      </c>
      <c r="E2021" s="2">
        <v>402919</v>
      </c>
      <c r="F2021" s="2">
        <v>1.8979999999999999</v>
      </c>
      <c r="G2021" s="2">
        <v>764740.26199999999</v>
      </c>
      <c r="H2021" s="6">
        <f t="shared" si="31"/>
        <v>1.6042780748662996E-2</v>
      </c>
      <c r="I2021" s="4"/>
      <c r="J2021" s="4"/>
      <c r="K2021" s="4"/>
    </row>
    <row r="2022" spans="2:11" ht="13.5" x14ac:dyDescent="0.35">
      <c r="B2022" s="3">
        <v>44944</v>
      </c>
      <c r="C2022" s="2">
        <v>1.9</v>
      </c>
      <c r="D2022" s="2">
        <v>1.9</v>
      </c>
      <c r="E2022" s="2">
        <v>65208</v>
      </c>
      <c r="F2022" s="2">
        <v>1.9</v>
      </c>
      <c r="G2022" s="2">
        <v>123895.2</v>
      </c>
      <c r="H2022" s="6">
        <f t="shared" si="31"/>
        <v>0</v>
      </c>
      <c r="I2022" s="4"/>
      <c r="J2022" s="4"/>
      <c r="K2022" s="4"/>
    </row>
    <row r="2023" spans="2:11" ht="13.5" x14ac:dyDescent="0.35">
      <c r="B2023" s="3">
        <v>44945</v>
      </c>
      <c r="C2023" s="2">
        <v>1.91</v>
      </c>
      <c r="D2023" s="2">
        <v>1.91</v>
      </c>
      <c r="E2023" s="2">
        <v>3355</v>
      </c>
      <c r="F2023" s="2">
        <v>1.895</v>
      </c>
      <c r="G2023" s="2">
        <v>6357.7250000000004</v>
      </c>
      <c r="H2023" s="6">
        <f t="shared" si="31"/>
        <v>5.2631578947368472E-3</v>
      </c>
      <c r="I2023" s="4"/>
      <c r="J2023" s="4"/>
      <c r="K2023" s="4"/>
    </row>
    <row r="2024" spans="2:11" ht="13.5" x14ac:dyDescent="0.35">
      <c r="B2024" s="3">
        <v>44946</v>
      </c>
      <c r="C2024" s="2">
        <v>1.89</v>
      </c>
      <c r="D2024" s="2">
        <v>1.89</v>
      </c>
      <c r="E2024" s="2">
        <v>1145</v>
      </c>
      <c r="F2024" s="2">
        <v>1.891</v>
      </c>
      <c r="G2024" s="2">
        <v>2165.1950000000002</v>
      </c>
      <c r="H2024" s="6">
        <f t="shared" si="31"/>
        <v>-1.0471204188481685E-2</v>
      </c>
      <c r="I2024" s="4"/>
      <c r="J2024" s="4"/>
      <c r="K2024" s="4"/>
    </row>
    <row r="2025" spans="2:11" ht="13.5" x14ac:dyDescent="0.35">
      <c r="B2025" s="3">
        <v>44949</v>
      </c>
      <c r="C2025" s="2">
        <v>1.87</v>
      </c>
      <c r="D2025" s="2">
        <v>1.87</v>
      </c>
      <c r="E2025" s="2">
        <v>21820</v>
      </c>
      <c r="F2025" s="2">
        <v>1.87</v>
      </c>
      <c r="G2025" s="2">
        <v>40803.4</v>
      </c>
      <c r="H2025" s="6">
        <f t="shared" si="31"/>
        <v>-1.0582010582010474E-2</v>
      </c>
      <c r="I2025" s="4"/>
      <c r="J2025" s="4"/>
      <c r="K2025" s="4"/>
    </row>
    <row r="2026" spans="2:11" ht="13.5" x14ac:dyDescent="0.35">
      <c r="B2026" s="3">
        <v>44950</v>
      </c>
      <c r="C2026" s="2">
        <v>1.85</v>
      </c>
      <c r="D2026" s="2">
        <v>1.85</v>
      </c>
      <c r="E2026" s="2">
        <v>21007</v>
      </c>
      <c r="F2026" s="2">
        <v>1.8560000000000001</v>
      </c>
      <c r="G2026" s="2">
        <v>38988.991999999998</v>
      </c>
      <c r="H2026" s="6">
        <f t="shared" si="31"/>
        <v>-1.0695187165775409E-2</v>
      </c>
      <c r="I2026" s="4"/>
      <c r="J2026" s="4"/>
      <c r="K2026" s="4"/>
    </row>
    <row r="2027" spans="2:11" ht="13.5" x14ac:dyDescent="0.35">
      <c r="B2027" s="3">
        <v>44951</v>
      </c>
      <c r="C2027" s="2">
        <v>1.86</v>
      </c>
      <c r="D2027" s="2">
        <v>1.86</v>
      </c>
      <c r="E2027" s="2">
        <v>4740</v>
      </c>
      <c r="F2027" s="2">
        <v>1.8460000000000001</v>
      </c>
      <c r="G2027" s="2">
        <v>8750.0400000000009</v>
      </c>
      <c r="H2027" s="6">
        <f t="shared" si="31"/>
        <v>5.40540540540541E-3</v>
      </c>
      <c r="I2027" s="4"/>
      <c r="J2027" s="4"/>
      <c r="K2027" s="4"/>
    </row>
    <row r="2028" spans="2:11" ht="13.5" x14ac:dyDescent="0.35">
      <c r="B2028" s="3">
        <v>44952</v>
      </c>
      <c r="C2028" s="2">
        <v>1.86</v>
      </c>
      <c r="D2028" s="2">
        <v>1.86</v>
      </c>
      <c r="E2028" s="2">
        <v>45977</v>
      </c>
      <c r="F2028" s="2">
        <v>1.8460000000000001</v>
      </c>
      <c r="G2028" s="2">
        <v>84873.542000000001</v>
      </c>
      <c r="H2028" s="6">
        <f t="shared" si="31"/>
        <v>0</v>
      </c>
      <c r="I2028" s="4"/>
      <c r="J2028" s="4"/>
      <c r="K2028" s="4"/>
    </row>
    <row r="2029" spans="2:11" ht="13.5" x14ac:dyDescent="0.35">
      <c r="B2029" s="3">
        <v>44953</v>
      </c>
      <c r="C2029" s="2">
        <v>1.88</v>
      </c>
      <c r="D2029" s="2">
        <v>1.88</v>
      </c>
      <c r="E2029" s="2">
        <v>39985</v>
      </c>
      <c r="F2029" s="2">
        <v>1.85</v>
      </c>
      <c r="G2029" s="2">
        <v>73972.25</v>
      </c>
      <c r="H2029" s="6">
        <f t="shared" si="31"/>
        <v>1.0752688172042901E-2</v>
      </c>
      <c r="I2029" s="4"/>
      <c r="J2029" s="4"/>
      <c r="K2029" s="4"/>
    </row>
    <row r="2030" spans="2:11" ht="13.5" x14ac:dyDescent="0.35">
      <c r="B2030" s="3">
        <v>44956</v>
      </c>
      <c r="C2030" s="2">
        <v>1.87</v>
      </c>
      <c r="D2030" s="2">
        <v>1.87</v>
      </c>
      <c r="E2030" s="2">
        <v>1494</v>
      </c>
      <c r="F2030" s="2">
        <v>1.859</v>
      </c>
      <c r="G2030" s="2">
        <v>2777.346</v>
      </c>
      <c r="H2030" s="6">
        <f t="shared" si="31"/>
        <v>-5.3191489361700999E-3</v>
      </c>
      <c r="I2030" s="4"/>
      <c r="J2030" s="4"/>
      <c r="K2030" s="4"/>
    </row>
    <row r="2031" spans="2:11" ht="13.5" x14ac:dyDescent="0.35">
      <c r="B2031" s="3">
        <v>44957</v>
      </c>
      <c r="C2031" s="2">
        <v>1.86</v>
      </c>
      <c r="D2031" s="2">
        <v>1.86</v>
      </c>
      <c r="E2031" s="2">
        <v>25380</v>
      </c>
      <c r="F2031" s="2">
        <v>1.8380000000000001</v>
      </c>
      <c r="G2031" s="2">
        <v>46648.44</v>
      </c>
      <c r="H2031" s="6">
        <f t="shared" si="31"/>
        <v>-5.3475935828877046E-3</v>
      </c>
      <c r="I2031" s="4"/>
      <c r="J2031" s="4"/>
      <c r="K2031" s="4"/>
    </row>
    <row r="2032" spans="2:11" ht="13.5" x14ac:dyDescent="0.35">
      <c r="B2032" s="3">
        <v>44958</v>
      </c>
      <c r="C2032" s="2">
        <v>1.85</v>
      </c>
      <c r="D2032" s="2">
        <v>1.85</v>
      </c>
      <c r="E2032" s="2">
        <v>67400</v>
      </c>
      <c r="F2032" s="2">
        <v>1.849</v>
      </c>
      <c r="G2032" s="2">
        <v>124622.6</v>
      </c>
      <c r="H2032" s="6">
        <f t="shared" si="31"/>
        <v>-5.3763440860215101E-3</v>
      </c>
      <c r="I2032" s="4"/>
      <c r="J2032" s="4"/>
      <c r="K2032" s="4"/>
    </row>
    <row r="2033" spans="2:11" ht="13.5" x14ac:dyDescent="0.35">
      <c r="B2033" s="3">
        <v>44959</v>
      </c>
      <c r="C2033" s="2">
        <v>1.86</v>
      </c>
      <c r="D2033" s="2">
        <v>1.86</v>
      </c>
      <c r="E2033" s="2">
        <v>46901</v>
      </c>
      <c r="F2033" s="2">
        <v>1.8340000000000001</v>
      </c>
      <c r="G2033" s="2">
        <v>86016.433999999994</v>
      </c>
      <c r="H2033" s="6">
        <f t="shared" si="31"/>
        <v>5.40540540540541E-3</v>
      </c>
      <c r="I2033" s="4"/>
      <c r="J2033" s="4"/>
      <c r="K2033" s="4"/>
    </row>
    <row r="2034" spans="2:11" ht="13.5" x14ac:dyDescent="0.35">
      <c r="B2034" s="3">
        <v>44960</v>
      </c>
      <c r="C2034" s="2">
        <v>1.85</v>
      </c>
      <c r="D2034" s="2">
        <v>1.85</v>
      </c>
      <c r="E2034" s="2">
        <v>15553</v>
      </c>
      <c r="F2034" s="2">
        <v>1.837</v>
      </c>
      <c r="G2034" s="2">
        <v>28570.861000000001</v>
      </c>
      <c r="H2034" s="6">
        <f t="shared" si="31"/>
        <v>-5.3763440860215101E-3</v>
      </c>
      <c r="I2034" s="4"/>
      <c r="J2034" s="4"/>
      <c r="K2034" s="4"/>
    </row>
    <row r="2035" spans="2:11" ht="13.5" x14ac:dyDescent="0.35">
      <c r="B2035" s="3">
        <v>44963</v>
      </c>
      <c r="C2035" s="2">
        <v>1.86</v>
      </c>
      <c r="D2035" s="2">
        <v>1.86</v>
      </c>
      <c r="E2035" s="2">
        <v>58</v>
      </c>
      <c r="F2035" s="2">
        <v>1.8340000000000001</v>
      </c>
      <c r="G2035" s="2">
        <v>106.372</v>
      </c>
      <c r="H2035" s="6">
        <f t="shared" si="31"/>
        <v>5.40540540540541E-3</v>
      </c>
      <c r="I2035" s="4"/>
      <c r="J2035" s="4"/>
      <c r="K2035" s="4"/>
    </row>
    <row r="2036" spans="2:11" ht="13.5" x14ac:dyDescent="0.35">
      <c r="B2036" s="3">
        <v>44964</v>
      </c>
      <c r="C2036" s="2">
        <v>1.86</v>
      </c>
      <c r="D2036" s="2">
        <v>1.86</v>
      </c>
      <c r="E2036" s="2">
        <v>0</v>
      </c>
      <c r="F2036" s="2">
        <v>0</v>
      </c>
      <c r="G2036" s="2">
        <v>0</v>
      </c>
      <c r="H2036" s="6">
        <f t="shared" si="31"/>
        <v>0</v>
      </c>
      <c r="I2036" s="4"/>
      <c r="J2036" s="4"/>
      <c r="K2036" s="4"/>
    </row>
    <row r="2037" spans="2:11" ht="13.5" x14ac:dyDescent="0.35">
      <c r="B2037" s="3">
        <v>44965</v>
      </c>
      <c r="C2037" s="2">
        <v>1.84</v>
      </c>
      <c r="D2037" s="2">
        <v>1.84</v>
      </c>
      <c r="E2037" s="2">
        <v>6101</v>
      </c>
      <c r="F2037" s="2">
        <v>1.833</v>
      </c>
      <c r="G2037" s="2">
        <v>11183.133</v>
      </c>
      <c r="H2037" s="6">
        <f t="shared" si="31"/>
        <v>-1.075268817204302E-2</v>
      </c>
      <c r="I2037" s="4"/>
      <c r="J2037" s="4"/>
      <c r="K2037" s="4"/>
    </row>
    <row r="2038" spans="2:11" ht="13.5" x14ac:dyDescent="0.35">
      <c r="B2038" s="3">
        <v>44966</v>
      </c>
      <c r="C2038" s="2">
        <v>1.83</v>
      </c>
      <c r="D2038" s="2">
        <v>1.83</v>
      </c>
      <c r="E2038" s="2">
        <v>4700</v>
      </c>
      <c r="F2038" s="2">
        <v>1.82</v>
      </c>
      <c r="G2038" s="2">
        <v>8554</v>
      </c>
      <c r="H2038" s="6">
        <f t="shared" si="31"/>
        <v>-5.4347826086956564E-3</v>
      </c>
      <c r="I2038" s="4"/>
      <c r="J2038" s="4"/>
      <c r="K2038" s="4"/>
    </row>
    <row r="2039" spans="2:11" ht="13.5" x14ac:dyDescent="0.35">
      <c r="B2039" s="3">
        <v>44967</v>
      </c>
      <c r="C2039" s="2">
        <v>1.83</v>
      </c>
      <c r="D2039" s="2">
        <v>1.83</v>
      </c>
      <c r="E2039" s="2">
        <v>2687</v>
      </c>
      <c r="F2039" s="2">
        <v>1.83</v>
      </c>
      <c r="G2039" s="2">
        <v>4917.21</v>
      </c>
      <c r="H2039" s="6">
        <f t="shared" si="31"/>
        <v>0</v>
      </c>
      <c r="I2039" s="4"/>
      <c r="J2039" s="4"/>
      <c r="K2039" s="4"/>
    </row>
    <row r="2040" spans="2:11" ht="13.5" x14ac:dyDescent="0.35">
      <c r="B2040" s="3">
        <v>44970</v>
      </c>
      <c r="C2040" s="2">
        <v>1.82</v>
      </c>
      <c r="D2040" s="2">
        <v>1.82</v>
      </c>
      <c r="E2040" s="2">
        <v>16982</v>
      </c>
      <c r="F2040" s="2">
        <v>1.821</v>
      </c>
      <c r="G2040" s="2">
        <v>30924.222000000002</v>
      </c>
      <c r="H2040" s="6">
        <f t="shared" si="31"/>
        <v>-5.4644808743169442E-3</v>
      </c>
      <c r="I2040" s="4"/>
      <c r="J2040" s="4"/>
      <c r="K2040" s="4"/>
    </row>
    <row r="2041" spans="2:11" ht="13.5" x14ac:dyDescent="0.35">
      <c r="B2041" s="3">
        <v>44971</v>
      </c>
      <c r="C2041" s="2">
        <v>1.82</v>
      </c>
      <c r="D2041" s="2">
        <v>1.82</v>
      </c>
      <c r="E2041" s="2">
        <v>31272</v>
      </c>
      <c r="F2041" s="2">
        <v>1.8009999999999999</v>
      </c>
      <c r="G2041" s="2">
        <v>56320.872000000003</v>
      </c>
      <c r="H2041" s="6">
        <f t="shared" si="31"/>
        <v>0</v>
      </c>
      <c r="I2041" s="4"/>
      <c r="J2041" s="4"/>
      <c r="K2041" s="4"/>
    </row>
    <row r="2042" spans="2:11" ht="13.5" x14ac:dyDescent="0.35">
      <c r="B2042" s="3">
        <v>44972</v>
      </c>
      <c r="C2042" s="2">
        <v>1.82</v>
      </c>
      <c r="D2042" s="2">
        <v>1.82</v>
      </c>
      <c r="E2042" s="2">
        <v>1800</v>
      </c>
      <c r="F2042" s="2">
        <v>1.82</v>
      </c>
      <c r="G2042" s="2">
        <v>3276</v>
      </c>
      <c r="H2042" s="6">
        <f t="shared" si="31"/>
        <v>0</v>
      </c>
      <c r="I2042" s="4"/>
      <c r="J2042" s="4"/>
      <c r="K2042" s="4"/>
    </row>
    <row r="2043" spans="2:11" ht="13.5" x14ac:dyDescent="0.35">
      <c r="B2043" s="3">
        <v>44973</v>
      </c>
      <c r="C2043" s="2">
        <v>1.8</v>
      </c>
      <c r="D2043" s="2">
        <v>1.8</v>
      </c>
      <c r="E2043" s="2">
        <v>8159</v>
      </c>
      <c r="F2043" s="2">
        <v>1.8</v>
      </c>
      <c r="G2043" s="2">
        <v>14686.2</v>
      </c>
      <c r="H2043" s="6">
        <f t="shared" si="31"/>
        <v>-1.0989010989010999E-2</v>
      </c>
      <c r="I2043" s="4"/>
      <c r="J2043" s="4"/>
      <c r="K2043" s="4"/>
    </row>
    <row r="2044" spans="2:11" ht="13.5" x14ac:dyDescent="0.35">
      <c r="B2044" s="3">
        <v>44974</v>
      </c>
      <c r="C2044" s="2">
        <v>1.82</v>
      </c>
      <c r="D2044" s="2">
        <v>1.82</v>
      </c>
      <c r="E2044" s="2">
        <v>29682</v>
      </c>
      <c r="F2044" s="2">
        <v>1.8</v>
      </c>
      <c r="G2044" s="2">
        <v>53427.6</v>
      </c>
      <c r="H2044" s="6">
        <f t="shared" si="31"/>
        <v>1.111111111111112E-2</v>
      </c>
      <c r="I2044" s="4"/>
      <c r="J2044" s="4"/>
      <c r="K2044" s="4"/>
    </row>
    <row r="2045" spans="2:11" ht="13.5" x14ac:dyDescent="0.35">
      <c r="B2045" s="3">
        <v>44977</v>
      </c>
      <c r="C2045" s="2">
        <v>1.82</v>
      </c>
      <c r="D2045" s="2">
        <v>1.82</v>
      </c>
      <c r="E2045" s="2">
        <v>6730</v>
      </c>
      <c r="F2045" s="2">
        <v>1.796</v>
      </c>
      <c r="G2045" s="2">
        <v>12087.08</v>
      </c>
      <c r="H2045" s="6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1.79</v>
      </c>
      <c r="D2046" s="2">
        <v>1.79</v>
      </c>
      <c r="E2046" s="2">
        <v>22887</v>
      </c>
      <c r="F2046" s="2">
        <v>1.7789999999999999</v>
      </c>
      <c r="G2046" s="2">
        <v>40715.972999999998</v>
      </c>
      <c r="H2046" s="6">
        <f t="shared" si="31"/>
        <v>-1.6483516483516498E-2</v>
      </c>
      <c r="I2046" s="4"/>
      <c r="J2046" s="4"/>
      <c r="K2046" s="4"/>
    </row>
    <row r="2047" spans="2:11" ht="13.5" x14ac:dyDescent="0.35">
      <c r="B2047" s="3">
        <v>44979</v>
      </c>
      <c r="C2047" s="2">
        <v>1.78</v>
      </c>
      <c r="D2047" s="2">
        <v>1.78</v>
      </c>
      <c r="E2047" s="2">
        <v>10229</v>
      </c>
      <c r="F2047" s="2">
        <v>1.7649999999999999</v>
      </c>
      <c r="G2047" s="2">
        <v>18054.185000000001</v>
      </c>
      <c r="H2047" s="6">
        <f t="shared" si="31"/>
        <v>-5.5865921787709542E-3</v>
      </c>
      <c r="I2047" s="4"/>
      <c r="J2047" s="4"/>
      <c r="K2047" s="4"/>
    </row>
    <row r="2048" spans="2:11" ht="13.5" x14ac:dyDescent="0.35">
      <c r="B2048" s="3">
        <v>44980</v>
      </c>
      <c r="C2048" s="2">
        <v>1.8</v>
      </c>
      <c r="D2048" s="2">
        <v>1.8</v>
      </c>
      <c r="E2048" s="2">
        <v>220651</v>
      </c>
      <c r="F2048" s="2">
        <v>1.798</v>
      </c>
      <c r="G2048" s="2">
        <v>396730.49800000002</v>
      </c>
      <c r="H2048" s="6">
        <f t="shared" si="31"/>
        <v>1.1235955056179785E-2</v>
      </c>
      <c r="I2048" s="4"/>
      <c r="J2048" s="4"/>
      <c r="K2048" s="4"/>
    </row>
    <row r="2049" spans="2:11" ht="13.5" x14ac:dyDescent="0.35">
      <c r="B2049" s="3">
        <v>44981</v>
      </c>
      <c r="C2049" s="2">
        <v>1.8</v>
      </c>
      <c r="D2049" s="2">
        <v>1.8</v>
      </c>
      <c r="E2049" s="2">
        <v>28510</v>
      </c>
      <c r="F2049" s="2">
        <v>1.78</v>
      </c>
      <c r="G2049" s="2">
        <v>50747.8</v>
      </c>
      <c r="H2049" s="6">
        <f t="shared" si="31"/>
        <v>0</v>
      </c>
      <c r="I2049" s="4"/>
      <c r="J2049" s="4"/>
      <c r="K2049" s="4"/>
    </row>
    <row r="2050" spans="2:11" ht="13.5" x14ac:dyDescent="0.35">
      <c r="B2050" s="3">
        <v>44984</v>
      </c>
      <c r="C2050" s="2">
        <v>1.8</v>
      </c>
      <c r="D2050" s="2">
        <v>1.8</v>
      </c>
      <c r="E2050" s="2">
        <v>12522</v>
      </c>
      <c r="F2050" s="2">
        <v>1.772</v>
      </c>
      <c r="G2050" s="2">
        <v>22188.984</v>
      </c>
      <c r="H2050" s="6">
        <f t="shared" si="31"/>
        <v>0</v>
      </c>
      <c r="I2050" s="4"/>
      <c r="J2050" s="4"/>
      <c r="K2050" s="4"/>
    </row>
    <row r="2051" spans="2:11" ht="13.5" x14ac:dyDescent="0.35">
      <c r="B2051" s="3">
        <v>44985</v>
      </c>
      <c r="C2051" s="2">
        <v>1.8</v>
      </c>
      <c r="D2051" s="2">
        <v>1.8</v>
      </c>
      <c r="E2051" s="2">
        <v>11304</v>
      </c>
      <c r="F2051" s="2">
        <v>1.802</v>
      </c>
      <c r="G2051" s="2">
        <v>20369.808000000001</v>
      </c>
      <c r="H2051" s="6">
        <f t="shared" si="31"/>
        <v>0</v>
      </c>
      <c r="I2051" s="4"/>
      <c r="J2051" s="4"/>
      <c r="K2051" s="4"/>
    </row>
    <row r="2052" spans="2:11" ht="13.5" x14ac:dyDescent="0.35">
      <c r="B2052" s="3">
        <v>44986</v>
      </c>
      <c r="C2052" s="2">
        <v>1.8</v>
      </c>
      <c r="D2052" s="2">
        <v>1.8</v>
      </c>
      <c r="E2052" s="2">
        <v>67750</v>
      </c>
      <c r="F2052" s="2">
        <v>1.8009999999999999</v>
      </c>
      <c r="G2052" s="2">
        <v>122017.75</v>
      </c>
      <c r="H2052" s="6">
        <f t="shared" si="31"/>
        <v>0</v>
      </c>
      <c r="I2052" s="4"/>
      <c r="J2052" s="4"/>
      <c r="K2052" s="4"/>
    </row>
    <row r="2053" spans="2:11" ht="13.5" x14ac:dyDescent="0.35">
      <c r="B2053" s="3">
        <v>44987</v>
      </c>
      <c r="C2053" s="2">
        <v>1.79</v>
      </c>
      <c r="D2053" s="2">
        <v>1.79</v>
      </c>
      <c r="E2053" s="2">
        <v>19529</v>
      </c>
      <c r="F2053" s="2">
        <v>1.79</v>
      </c>
      <c r="G2053" s="2">
        <v>34956.910000000003</v>
      </c>
      <c r="H2053" s="6">
        <f t="shared" si="31"/>
        <v>-5.5555555555555601E-3</v>
      </c>
      <c r="I2053" s="4"/>
      <c r="J2053" s="4"/>
      <c r="K2053" s="4"/>
    </row>
    <row r="2054" spans="2:11" ht="13.5" x14ac:dyDescent="0.35">
      <c r="B2054" s="3">
        <v>44988</v>
      </c>
      <c r="C2054" s="2">
        <v>1.8</v>
      </c>
      <c r="D2054" s="2">
        <v>1.8</v>
      </c>
      <c r="E2054" s="2">
        <v>21705</v>
      </c>
      <c r="F2054" s="2">
        <v>1.796</v>
      </c>
      <c r="G2054" s="2">
        <v>38982.18</v>
      </c>
      <c r="H2054" s="6">
        <f t="shared" si="31"/>
        <v>5.5865921787709542E-3</v>
      </c>
      <c r="I2054" s="4"/>
      <c r="J2054" s="4"/>
      <c r="K2054" s="4"/>
    </row>
    <row r="2055" spans="2:11" ht="13.5" x14ac:dyDescent="0.35">
      <c r="B2055" s="3">
        <v>44991</v>
      </c>
      <c r="C2055" s="2">
        <v>1.81</v>
      </c>
      <c r="D2055" s="2">
        <v>1.81</v>
      </c>
      <c r="E2055" s="2">
        <v>18129</v>
      </c>
      <c r="F2055" s="2">
        <v>1.788</v>
      </c>
      <c r="G2055" s="2">
        <v>32414.651999999998</v>
      </c>
      <c r="H2055" s="6">
        <f t="shared" ref="H2055:H2118" si="32">(D2055-D2054)/D2054</f>
        <v>5.5555555555555601E-3</v>
      </c>
      <c r="I2055" s="4"/>
      <c r="J2055" s="4"/>
      <c r="K2055" s="4"/>
    </row>
    <row r="2056" spans="2:11" ht="13.5" x14ac:dyDescent="0.35">
      <c r="B2056" s="3">
        <v>44992</v>
      </c>
      <c r="C2056" s="2">
        <v>1.81</v>
      </c>
      <c r="D2056" s="2">
        <v>1.81</v>
      </c>
      <c r="E2056" s="2">
        <v>57274</v>
      </c>
      <c r="F2056" s="2">
        <v>1.8</v>
      </c>
      <c r="G2056" s="2">
        <v>103093.2</v>
      </c>
      <c r="H2056" s="6">
        <f t="shared" si="32"/>
        <v>0</v>
      </c>
      <c r="I2056" s="4"/>
      <c r="J2056" s="4"/>
      <c r="K2056" s="4"/>
    </row>
    <row r="2057" spans="2:11" ht="13.5" x14ac:dyDescent="0.35">
      <c r="B2057" s="3">
        <v>44993</v>
      </c>
      <c r="C2057" s="2">
        <v>1.81</v>
      </c>
      <c r="D2057" s="2">
        <v>1.81</v>
      </c>
      <c r="E2057" s="2">
        <v>5891</v>
      </c>
      <c r="F2057" s="2">
        <v>1.8009999999999999</v>
      </c>
      <c r="G2057" s="2">
        <v>10609.691000000001</v>
      </c>
      <c r="H2057" s="6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1.81</v>
      </c>
      <c r="D2058" s="2">
        <v>1.81</v>
      </c>
      <c r="E2058" s="2">
        <v>6202</v>
      </c>
      <c r="F2058" s="2">
        <v>1.802</v>
      </c>
      <c r="G2058" s="2">
        <v>11176.004000000001</v>
      </c>
      <c r="H2058" s="6">
        <f t="shared" si="32"/>
        <v>0</v>
      </c>
      <c r="I2058" s="4"/>
      <c r="J2058" s="4"/>
      <c r="K2058" s="4"/>
    </row>
    <row r="2059" spans="2:11" ht="13.5" x14ac:dyDescent="0.35">
      <c r="B2059" s="3">
        <v>44995</v>
      </c>
      <c r="C2059" s="2">
        <v>1.79</v>
      </c>
      <c r="D2059" s="2">
        <v>1.79</v>
      </c>
      <c r="E2059" s="2">
        <v>3784</v>
      </c>
      <c r="F2059" s="2">
        <v>1.798</v>
      </c>
      <c r="G2059" s="2">
        <v>6803.6319999999996</v>
      </c>
      <c r="H2059" s="6">
        <f t="shared" si="32"/>
        <v>-1.1049723756906087E-2</v>
      </c>
      <c r="I2059" s="4"/>
      <c r="J2059" s="4"/>
      <c r="K2059" s="4"/>
    </row>
    <row r="2060" spans="2:11" ht="13.5" x14ac:dyDescent="0.35">
      <c r="B2060" s="3">
        <v>44998</v>
      </c>
      <c r="C2060" s="2">
        <v>1.81</v>
      </c>
      <c r="D2060" s="2">
        <v>1.81</v>
      </c>
      <c r="E2060" s="2">
        <v>5305</v>
      </c>
      <c r="F2060" s="2">
        <v>1.7949999999999999</v>
      </c>
      <c r="G2060" s="2">
        <v>9522.4750000000004</v>
      </c>
      <c r="H2060" s="6">
        <f t="shared" si="32"/>
        <v>1.1173184357541908E-2</v>
      </c>
      <c r="I2060" s="4"/>
      <c r="J2060" s="4"/>
      <c r="K2060" s="4"/>
    </row>
    <row r="2061" spans="2:11" ht="13.5" x14ac:dyDescent="0.35">
      <c r="B2061" s="3">
        <v>44999</v>
      </c>
      <c r="C2061" s="2">
        <v>1.79</v>
      </c>
      <c r="D2061" s="2">
        <v>1.79</v>
      </c>
      <c r="E2061" s="2">
        <v>2608</v>
      </c>
      <c r="F2061" s="2">
        <v>1.7869999999999999</v>
      </c>
      <c r="G2061" s="2">
        <v>4660.4960000000001</v>
      </c>
      <c r="H2061" s="6">
        <f t="shared" si="32"/>
        <v>-1.1049723756906087E-2</v>
      </c>
      <c r="I2061" s="4"/>
      <c r="J2061" s="4"/>
      <c r="K2061" s="4"/>
    </row>
    <row r="2062" spans="2:11" ht="13.5" x14ac:dyDescent="0.35">
      <c r="B2062" s="3">
        <v>45000</v>
      </c>
      <c r="C2062" s="2">
        <v>1.8</v>
      </c>
      <c r="D2062" s="2">
        <v>1.8</v>
      </c>
      <c r="E2062" s="2">
        <v>34062</v>
      </c>
      <c r="F2062" s="2">
        <v>1.784</v>
      </c>
      <c r="G2062" s="2">
        <v>60766.608</v>
      </c>
      <c r="H2062" s="6">
        <f t="shared" si="32"/>
        <v>5.5865921787709542E-3</v>
      </c>
      <c r="I2062" s="4"/>
      <c r="J2062" s="4"/>
      <c r="K2062" s="4"/>
    </row>
    <row r="2063" spans="2:11" ht="13.5" x14ac:dyDescent="0.35">
      <c r="B2063" s="3">
        <v>45001</v>
      </c>
      <c r="C2063" s="2">
        <v>1.79</v>
      </c>
      <c r="D2063" s="2">
        <v>1.79</v>
      </c>
      <c r="E2063" s="2">
        <v>60670</v>
      </c>
      <c r="F2063" s="2">
        <v>1.776</v>
      </c>
      <c r="G2063" s="2">
        <v>107749.92</v>
      </c>
      <c r="H2063" s="6">
        <f t="shared" si="32"/>
        <v>-5.5555555555555601E-3</v>
      </c>
      <c r="I2063" s="4"/>
      <c r="J2063" s="4"/>
      <c r="K2063" s="4"/>
    </row>
    <row r="2064" spans="2:11" ht="13.5" x14ac:dyDescent="0.35">
      <c r="B2064" s="3">
        <v>45002</v>
      </c>
      <c r="C2064" s="2">
        <v>1.77</v>
      </c>
      <c r="D2064" s="2">
        <v>1.77</v>
      </c>
      <c r="E2064" s="2">
        <v>34961</v>
      </c>
      <c r="F2064" s="2">
        <v>1.778</v>
      </c>
      <c r="G2064" s="2">
        <v>62160.658000000003</v>
      </c>
      <c r="H2064" s="6">
        <f t="shared" si="32"/>
        <v>-1.1173184357541908E-2</v>
      </c>
      <c r="I2064" s="4"/>
      <c r="J2064" s="4"/>
      <c r="K2064" s="4"/>
    </row>
    <row r="2065" spans="2:11" ht="13.5" x14ac:dyDescent="0.35">
      <c r="B2065" s="3">
        <v>45006</v>
      </c>
      <c r="C2065" s="2">
        <v>1.77</v>
      </c>
      <c r="D2065" s="2">
        <v>1.77</v>
      </c>
      <c r="E2065" s="2">
        <v>5251</v>
      </c>
      <c r="F2065" s="2">
        <v>1.76</v>
      </c>
      <c r="G2065" s="2">
        <v>9241.76</v>
      </c>
      <c r="H2065" s="6">
        <f t="shared" si="32"/>
        <v>0</v>
      </c>
      <c r="I2065" s="4"/>
      <c r="J2065" s="4"/>
      <c r="K2065" s="4"/>
    </row>
    <row r="2066" spans="2:11" ht="13.5" x14ac:dyDescent="0.35">
      <c r="B2066" s="3">
        <v>45007</v>
      </c>
      <c r="C2066" s="2">
        <v>1.76</v>
      </c>
      <c r="D2066" s="2">
        <v>1.76</v>
      </c>
      <c r="E2066" s="2">
        <v>8744</v>
      </c>
      <c r="F2066" s="2">
        <v>1.76</v>
      </c>
      <c r="G2066" s="2">
        <v>15389.44</v>
      </c>
      <c r="H2066" s="6">
        <f t="shared" si="32"/>
        <v>-5.649717514124299E-3</v>
      </c>
      <c r="I2066" s="4"/>
      <c r="J2066" s="4"/>
      <c r="K2066" s="4"/>
    </row>
    <row r="2067" spans="2:11" ht="13.5" x14ac:dyDescent="0.35">
      <c r="B2067" s="3">
        <v>45008</v>
      </c>
      <c r="C2067" s="2">
        <v>1.75</v>
      </c>
      <c r="D2067" s="2">
        <v>1.75</v>
      </c>
      <c r="E2067" s="2">
        <v>12541</v>
      </c>
      <c r="F2067" s="2">
        <v>1.7470000000000001</v>
      </c>
      <c r="G2067" s="2">
        <v>21909.127</v>
      </c>
      <c r="H2067" s="6">
        <f t="shared" si="32"/>
        <v>-5.6818181818181872E-3</v>
      </c>
      <c r="I2067" s="4"/>
      <c r="J2067" s="4"/>
      <c r="K2067" s="4"/>
    </row>
    <row r="2068" spans="2:11" ht="13.5" x14ac:dyDescent="0.35">
      <c r="B2068" s="3">
        <v>45009</v>
      </c>
      <c r="C2068" s="2">
        <v>1.72</v>
      </c>
      <c r="D2068" s="2">
        <v>1.72</v>
      </c>
      <c r="E2068" s="2">
        <v>31837</v>
      </c>
      <c r="F2068" s="2">
        <v>1.7130000000000001</v>
      </c>
      <c r="G2068" s="2">
        <v>54536.781000000003</v>
      </c>
      <c r="H2068" s="6">
        <f t="shared" si="32"/>
        <v>-1.7142857142857158E-2</v>
      </c>
      <c r="I2068" s="4"/>
      <c r="J2068" s="4"/>
      <c r="K2068" s="4"/>
    </row>
    <row r="2069" spans="2:11" ht="13.5" x14ac:dyDescent="0.35">
      <c r="B2069" s="3">
        <v>45012</v>
      </c>
      <c r="C2069" s="2">
        <v>1.73</v>
      </c>
      <c r="D2069" s="2">
        <v>1.73</v>
      </c>
      <c r="E2069" s="2">
        <v>5890</v>
      </c>
      <c r="F2069" s="2">
        <v>1.7230000000000001</v>
      </c>
      <c r="G2069" s="2">
        <v>10148.469999999999</v>
      </c>
      <c r="H2069" s="6">
        <f t="shared" si="32"/>
        <v>5.8139534883720981E-3</v>
      </c>
      <c r="I2069" s="4"/>
      <c r="J2069" s="4"/>
      <c r="K2069" s="4"/>
    </row>
    <row r="2070" spans="2:11" ht="13.5" x14ac:dyDescent="0.35">
      <c r="B2070" s="3">
        <v>45013</v>
      </c>
      <c r="C2070" s="2">
        <v>1.77</v>
      </c>
      <c r="D2070" s="2">
        <v>1.77</v>
      </c>
      <c r="E2070" s="2">
        <v>35558</v>
      </c>
      <c r="F2070" s="2">
        <v>1.7310000000000001</v>
      </c>
      <c r="G2070" s="2">
        <v>61550.898000000001</v>
      </c>
      <c r="H2070" s="6">
        <f t="shared" si="32"/>
        <v>2.3121387283237014E-2</v>
      </c>
      <c r="I2070" s="4"/>
      <c r="J2070" s="4"/>
      <c r="K2070" s="4"/>
    </row>
    <row r="2071" spans="2:11" ht="13.5" x14ac:dyDescent="0.35">
      <c r="B2071" s="3">
        <v>45014</v>
      </c>
      <c r="C2071" s="2">
        <v>1.75</v>
      </c>
      <c r="D2071" s="2">
        <v>1.75</v>
      </c>
      <c r="E2071" s="2">
        <v>11602</v>
      </c>
      <c r="F2071" s="2">
        <v>1.7270000000000001</v>
      </c>
      <c r="G2071" s="2">
        <v>20036.653999999999</v>
      </c>
      <c r="H2071" s="6">
        <f t="shared" si="32"/>
        <v>-1.1299435028248598E-2</v>
      </c>
      <c r="I2071" s="4"/>
      <c r="J2071" s="4"/>
      <c r="K2071" s="4"/>
    </row>
    <row r="2072" spans="2:11" ht="13.5" x14ac:dyDescent="0.35">
      <c r="B2072" s="3">
        <v>45015</v>
      </c>
      <c r="C2072" s="2">
        <v>1.75</v>
      </c>
      <c r="D2072" s="2">
        <v>1.75</v>
      </c>
      <c r="E2072" s="2">
        <v>26667</v>
      </c>
      <c r="F2072" s="2">
        <v>1.718</v>
      </c>
      <c r="G2072" s="2">
        <v>45813.906000000003</v>
      </c>
      <c r="H2072" s="6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1.72</v>
      </c>
      <c r="D2073" s="2">
        <v>1.72</v>
      </c>
      <c r="E2073" s="2">
        <v>23115</v>
      </c>
      <c r="F2073" s="2">
        <v>1.7110000000000001</v>
      </c>
      <c r="G2073" s="2">
        <v>39549.764999999999</v>
      </c>
      <c r="H2073" s="6">
        <f t="shared" si="32"/>
        <v>-1.7142857142857158E-2</v>
      </c>
      <c r="I2073" s="4"/>
      <c r="J2073" s="4"/>
      <c r="K2073" s="4"/>
    </row>
    <row r="2074" spans="2:11" ht="13.5" x14ac:dyDescent="0.35">
      <c r="B2074" s="3">
        <v>45019</v>
      </c>
      <c r="C2074" s="2">
        <v>1.75</v>
      </c>
      <c r="D2074" s="2">
        <v>1.75</v>
      </c>
      <c r="E2074" s="2">
        <v>6187</v>
      </c>
      <c r="F2074" s="2">
        <v>1.716</v>
      </c>
      <c r="G2074" s="2">
        <v>10616.892</v>
      </c>
      <c r="H2074" s="6">
        <f t="shared" si="32"/>
        <v>1.7441860465116296E-2</v>
      </c>
      <c r="I2074" s="4"/>
      <c r="J2074" s="4"/>
      <c r="K2074" s="4"/>
    </row>
    <row r="2075" spans="2:11" ht="13.5" x14ac:dyDescent="0.35">
      <c r="B2075" s="3">
        <v>45020</v>
      </c>
      <c r="C2075" s="2">
        <v>1.74</v>
      </c>
      <c r="D2075" s="2">
        <v>1.74</v>
      </c>
      <c r="E2075" s="2">
        <v>1234</v>
      </c>
      <c r="F2075" s="2">
        <v>1.7330000000000001</v>
      </c>
      <c r="G2075" s="2">
        <v>2138.5219999999999</v>
      </c>
      <c r="H2075" s="6">
        <f t="shared" si="32"/>
        <v>-5.7142857142857195E-3</v>
      </c>
      <c r="I2075" s="4"/>
      <c r="J2075" s="4"/>
      <c r="K2075" s="4"/>
    </row>
    <row r="2076" spans="2:11" ht="13.5" x14ac:dyDescent="0.35">
      <c r="B2076" s="3">
        <v>45021</v>
      </c>
      <c r="C2076" s="2">
        <v>1.74</v>
      </c>
      <c r="D2076" s="2">
        <v>1.74</v>
      </c>
      <c r="E2076" s="2">
        <v>19339</v>
      </c>
      <c r="F2076" s="2">
        <v>1.71</v>
      </c>
      <c r="G2076" s="2">
        <v>33069.69</v>
      </c>
      <c r="H2076" s="6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1.7</v>
      </c>
      <c r="D2077" s="2">
        <v>1.7</v>
      </c>
      <c r="E2077" s="2">
        <v>42109</v>
      </c>
      <c r="F2077" s="2">
        <v>1.7030000000000001</v>
      </c>
      <c r="G2077" s="2">
        <v>71711.626999999993</v>
      </c>
      <c r="H2077" s="6">
        <f t="shared" si="32"/>
        <v>-2.2988505747126457E-2</v>
      </c>
      <c r="I2077" s="4"/>
      <c r="J2077" s="4"/>
      <c r="K2077" s="4"/>
    </row>
    <row r="2078" spans="2:11" ht="13.5" x14ac:dyDescent="0.35">
      <c r="B2078" s="3">
        <v>45023</v>
      </c>
      <c r="C2078" s="2">
        <v>1.72</v>
      </c>
      <c r="D2078" s="2">
        <v>1.72</v>
      </c>
      <c r="E2078" s="2">
        <v>68305</v>
      </c>
      <c r="F2078" s="2">
        <v>1.6870000000000001</v>
      </c>
      <c r="G2078" s="2">
        <v>115230.535</v>
      </c>
      <c r="H2078" s="6">
        <f t="shared" si="32"/>
        <v>1.1764705882352951E-2</v>
      </c>
      <c r="I2078" s="4"/>
      <c r="J2078" s="4"/>
      <c r="K2078" s="4"/>
    </row>
    <row r="2079" spans="2:11" ht="13.5" x14ac:dyDescent="0.35">
      <c r="B2079" s="3">
        <v>45026</v>
      </c>
      <c r="C2079" s="2">
        <v>1.69</v>
      </c>
      <c r="D2079" s="2">
        <v>1.69</v>
      </c>
      <c r="E2079" s="2">
        <v>22406</v>
      </c>
      <c r="F2079" s="2">
        <v>1.6839999999999999</v>
      </c>
      <c r="G2079" s="2">
        <v>37731.703999999998</v>
      </c>
      <c r="H2079" s="6">
        <f t="shared" si="32"/>
        <v>-1.7441860465116296E-2</v>
      </c>
      <c r="I2079" s="4"/>
      <c r="J2079" s="4"/>
      <c r="K2079" s="4"/>
    </row>
    <row r="2080" spans="2:11" ht="13.5" x14ac:dyDescent="0.35">
      <c r="B2080" s="3">
        <v>45027</v>
      </c>
      <c r="C2080" s="2">
        <v>1.73</v>
      </c>
      <c r="D2080" s="2">
        <v>1.73</v>
      </c>
      <c r="E2080" s="2">
        <v>25819</v>
      </c>
      <c r="F2080" s="2">
        <v>1.716</v>
      </c>
      <c r="G2080" s="2">
        <v>44305.404000000002</v>
      </c>
      <c r="H2080" s="6">
        <f t="shared" si="32"/>
        <v>2.3668639053254458E-2</v>
      </c>
      <c r="I2080" s="4"/>
      <c r="J2080" s="4"/>
      <c r="K2080" s="4"/>
    </row>
    <row r="2081" spans="2:11" ht="13.5" x14ac:dyDescent="0.35">
      <c r="B2081" s="3">
        <v>45028</v>
      </c>
      <c r="C2081" s="2">
        <v>1.72</v>
      </c>
      <c r="D2081" s="2">
        <v>1.72</v>
      </c>
      <c r="E2081" s="2">
        <v>21746</v>
      </c>
      <c r="F2081" s="2">
        <v>1.718</v>
      </c>
      <c r="G2081" s="2">
        <v>37359.627999999997</v>
      </c>
      <c r="H2081" s="6">
        <f t="shared" si="32"/>
        <v>-5.7803468208092535E-3</v>
      </c>
      <c r="I2081" s="4"/>
      <c r="J2081" s="4"/>
      <c r="K2081" s="4"/>
    </row>
    <row r="2082" spans="2:11" ht="13.5" x14ac:dyDescent="0.35">
      <c r="B2082" s="3">
        <v>45029</v>
      </c>
      <c r="C2082" s="2">
        <v>1.7</v>
      </c>
      <c r="D2082" s="2">
        <v>1.7</v>
      </c>
      <c r="E2082" s="2">
        <v>16553</v>
      </c>
      <c r="F2082" s="2">
        <v>1.7090000000000001</v>
      </c>
      <c r="G2082" s="2">
        <v>28289.077000000001</v>
      </c>
      <c r="H2082" s="6">
        <f t="shared" si="32"/>
        <v>-1.1627906976744196E-2</v>
      </c>
      <c r="I2082" s="4"/>
      <c r="J2082" s="4"/>
      <c r="K2082" s="4"/>
    </row>
    <row r="2083" spans="2:11" ht="13.5" x14ac:dyDescent="0.35">
      <c r="B2083" s="3">
        <v>45030</v>
      </c>
      <c r="C2083" s="2">
        <v>1.7</v>
      </c>
      <c r="D2083" s="2">
        <v>1.7</v>
      </c>
      <c r="E2083" s="2">
        <v>133512</v>
      </c>
      <c r="F2083" s="2">
        <v>1.696</v>
      </c>
      <c r="G2083" s="2">
        <v>226436.35200000001</v>
      </c>
      <c r="H2083" s="6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1.68</v>
      </c>
      <c r="D2084" s="2">
        <v>1.68</v>
      </c>
      <c r="E2084" s="2">
        <v>20408</v>
      </c>
      <c r="F2084" s="2">
        <v>1.679</v>
      </c>
      <c r="G2084" s="2">
        <v>34265.031999999999</v>
      </c>
      <c r="H2084" s="6">
        <f t="shared" si="32"/>
        <v>-1.1764705882352951E-2</v>
      </c>
      <c r="I2084" s="4"/>
      <c r="J2084" s="4"/>
      <c r="K2084" s="4"/>
    </row>
    <row r="2085" spans="2:11" ht="13.5" x14ac:dyDescent="0.35">
      <c r="B2085" s="3">
        <v>45034</v>
      </c>
      <c r="C2085" s="2">
        <v>1.7</v>
      </c>
      <c r="D2085" s="2">
        <v>1.7</v>
      </c>
      <c r="E2085" s="2">
        <v>44461</v>
      </c>
      <c r="F2085" s="2">
        <v>1.6859999999999999</v>
      </c>
      <c r="G2085" s="2">
        <v>74961.245999999999</v>
      </c>
      <c r="H2085" s="6">
        <f t="shared" si="32"/>
        <v>1.1904761904761916E-2</v>
      </c>
      <c r="I2085" s="4"/>
      <c r="J2085" s="4"/>
      <c r="K2085" s="4"/>
    </row>
    <row r="2086" spans="2:11" ht="13.5" x14ac:dyDescent="0.35">
      <c r="B2086" s="3">
        <v>45035</v>
      </c>
      <c r="C2086" s="2">
        <v>1.68</v>
      </c>
      <c r="D2086" s="2">
        <v>1.68</v>
      </c>
      <c r="E2086" s="2">
        <v>13344</v>
      </c>
      <c r="F2086" s="2">
        <v>1.6759999999999999</v>
      </c>
      <c r="G2086" s="2">
        <v>22364.544000000002</v>
      </c>
      <c r="H2086" s="6">
        <f t="shared" si="32"/>
        <v>-1.1764705882352951E-2</v>
      </c>
      <c r="I2086" s="4"/>
      <c r="J2086" s="4"/>
      <c r="K2086" s="4"/>
    </row>
    <row r="2087" spans="2:11" ht="13.5" x14ac:dyDescent="0.35">
      <c r="B2087" s="3">
        <v>45036</v>
      </c>
      <c r="C2087" s="2">
        <v>1.69</v>
      </c>
      <c r="D2087" s="2">
        <v>1.69</v>
      </c>
      <c r="E2087" s="2">
        <v>9141</v>
      </c>
      <c r="F2087" s="2">
        <v>1.6879999999999999</v>
      </c>
      <c r="G2087" s="2">
        <v>15430.008</v>
      </c>
      <c r="H2087" s="6">
        <f t="shared" si="32"/>
        <v>5.9523809523809581E-3</v>
      </c>
      <c r="I2087" s="4"/>
      <c r="J2087" s="4"/>
      <c r="K2087" s="4"/>
    </row>
    <row r="2088" spans="2:11" ht="13.5" x14ac:dyDescent="0.35">
      <c r="B2088" s="3">
        <v>45040</v>
      </c>
      <c r="C2088" s="2">
        <v>1.72</v>
      </c>
      <c r="D2088" s="2">
        <v>1.72</v>
      </c>
      <c r="E2088" s="2">
        <v>83657</v>
      </c>
      <c r="F2088" s="2">
        <v>1.698</v>
      </c>
      <c r="G2088" s="2">
        <v>142049.58600000001</v>
      </c>
      <c r="H2088" s="6">
        <f t="shared" si="32"/>
        <v>1.7751479289940846E-2</v>
      </c>
      <c r="I2088" s="4"/>
      <c r="J2088" s="4"/>
      <c r="K2088" s="4"/>
    </row>
    <row r="2089" spans="2:11" ht="13.5" x14ac:dyDescent="0.35">
      <c r="B2089" s="3">
        <v>45041</v>
      </c>
      <c r="C2089" s="2">
        <v>1.76</v>
      </c>
      <c r="D2089" s="2">
        <v>1.76</v>
      </c>
      <c r="E2089" s="2">
        <v>342537</v>
      </c>
      <c r="F2089" s="2">
        <v>1.7689999999999999</v>
      </c>
      <c r="G2089" s="2">
        <v>605947.95299999998</v>
      </c>
      <c r="H2089" s="6">
        <f t="shared" si="32"/>
        <v>2.3255813953488393E-2</v>
      </c>
      <c r="I2089" s="4"/>
      <c r="J2089" s="4"/>
      <c r="K2089" s="4"/>
    </row>
    <row r="2090" spans="2:11" ht="13.5" x14ac:dyDescent="0.35">
      <c r="B2090" s="3">
        <v>45042</v>
      </c>
      <c r="C2090" s="2">
        <v>1.74</v>
      </c>
      <c r="D2090" s="2">
        <v>1.74</v>
      </c>
      <c r="E2090" s="2">
        <v>48874</v>
      </c>
      <c r="F2090" s="2">
        <v>1.752</v>
      </c>
      <c r="G2090" s="2">
        <v>85627.248000000007</v>
      </c>
      <c r="H2090" s="6">
        <f t="shared" si="32"/>
        <v>-1.1363636363636374E-2</v>
      </c>
      <c r="I2090" s="4"/>
      <c r="J2090" s="4"/>
      <c r="K2090" s="4"/>
    </row>
    <row r="2091" spans="2:11" ht="13.5" x14ac:dyDescent="0.35">
      <c r="B2091" s="3">
        <v>45043</v>
      </c>
      <c r="C2091" s="2">
        <v>1.75</v>
      </c>
      <c r="D2091" s="2">
        <v>1.75</v>
      </c>
      <c r="E2091" s="2">
        <v>27344</v>
      </c>
      <c r="F2091" s="2">
        <v>1.7430000000000001</v>
      </c>
      <c r="G2091" s="2">
        <v>47660.591999999997</v>
      </c>
      <c r="H2091" s="6">
        <f t="shared" si="32"/>
        <v>5.7471264367816143E-3</v>
      </c>
      <c r="I2091" s="4"/>
      <c r="J2091" s="4"/>
      <c r="K2091" s="4"/>
    </row>
    <row r="2092" spans="2:11" ht="13.5" x14ac:dyDescent="0.35">
      <c r="B2092" s="3">
        <v>45044</v>
      </c>
      <c r="C2092" s="2">
        <v>1.76</v>
      </c>
      <c r="D2092" s="2">
        <v>1.76</v>
      </c>
      <c r="E2092" s="2">
        <v>30461</v>
      </c>
      <c r="F2092" s="2">
        <v>1.7569999999999999</v>
      </c>
      <c r="G2092" s="2">
        <v>53519.976999999999</v>
      </c>
      <c r="H2092" s="6">
        <f t="shared" si="32"/>
        <v>5.7142857142857195E-3</v>
      </c>
      <c r="I2092" s="4"/>
      <c r="J2092" s="4"/>
      <c r="K2092" s="4"/>
    </row>
    <row r="2093" spans="2:11" ht="13.5" x14ac:dyDescent="0.35">
      <c r="B2093" s="3">
        <v>45048</v>
      </c>
      <c r="C2093" s="2">
        <v>1.74</v>
      </c>
      <c r="D2093" s="2">
        <v>1.74</v>
      </c>
      <c r="E2093" s="2">
        <v>8428</v>
      </c>
      <c r="F2093" s="2">
        <v>1.742</v>
      </c>
      <c r="G2093" s="2">
        <v>14681.575999999999</v>
      </c>
      <c r="H2093" s="6">
        <f t="shared" si="32"/>
        <v>-1.1363636363636374E-2</v>
      </c>
      <c r="I2093" s="4"/>
      <c r="J2093" s="4"/>
      <c r="K2093" s="4"/>
    </row>
    <row r="2094" spans="2:11" ht="13.5" x14ac:dyDescent="0.35">
      <c r="B2094" s="3">
        <v>45049</v>
      </c>
      <c r="C2094" s="2">
        <v>1.75</v>
      </c>
      <c r="D2094" s="2">
        <v>1.75</v>
      </c>
      <c r="E2094" s="2">
        <v>274325</v>
      </c>
      <c r="F2094" s="2">
        <v>1.75</v>
      </c>
      <c r="G2094" s="2">
        <v>480068.75</v>
      </c>
      <c r="H2094" s="6">
        <f t="shared" si="32"/>
        <v>5.7471264367816143E-3</v>
      </c>
      <c r="I2094" s="4"/>
      <c r="J2094" s="4"/>
      <c r="K2094" s="4"/>
    </row>
    <row r="2095" spans="2:11" ht="13.5" x14ac:dyDescent="0.35">
      <c r="B2095" s="3">
        <v>45050</v>
      </c>
      <c r="C2095" s="2">
        <v>1.77</v>
      </c>
      <c r="D2095" s="2">
        <v>1.77</v>
      </c>
      <c r="E2095" s="2">
        <v>40092</v>
      </c>
      <c r="F2095" s="2">
        <v>1.7709999999999999</v>
      </c>
      <c r="G2095" s="2">
        <v>71002.932000000001</v>
      </c>
      <c r="H2095" s="6">
        <f t="shared" si="32"/>
        <v>1.1428571428571439E-2</v>
      </c>
      <c r="I2095" s="4"/>
      <c r="J2095" s="4"/>
      <c r="K2095" s="4"/>
    </row>
    <row r="2096" spans="2:11" ht="13.5" x14ac:dyDescent="0.35">
      <c r="B2096" s="3">
        <v>45051</v>
      </c>
      <c r="C2096" s="2">
        <v>1.79</v>
      </c>
      <c r="D2096" s="2">
        <v>1.79</v>
      </c>
      <c r="E2096" s="2">
        <v>64015</v>
      </c>
      <c r="F2096" s="2">
        <v>1.7789999999999999</v>
      </c>
      <c r="G2096" s="2">
        <v>113882.685</v>
      </c>
      <c r="H2096" s="6">
        <f t="shared" si="32"/>
        <v>1.1299435028248598E-2</v>
      </c>
      <c r="I2096" s="4"/>
      <c r="J2096" s="4"/>
      <c r="K2096" s="4"/>
    </row>
    <row r="2097" spans="2:11" ht="13.5" x14ac:dyDescent="0.35">
      <c r="B2097" s="3">
        <v>45054</v>
      </c>
      <c r="C2097" s="2">
        <v>1.78</v>
      </c>
      <c r="D2097" s="2">
        <v>1.78</v>
      </c>
      <c r="E2097" s="2">
        <v>20787</v>
      </c>
      <c r="F2097" s="2">
        <v>1.772</v>
      </c>
      <c r="G2097" s="2">
        <v>36834.563999999998</v>
      </c>
      <c r="H2097" s="6">
        <f t="shared" si="32"/>
        <v>-5.5865921787709542E-3</v>
      </c>
      <c r="I2097" s="4"/>
      <c r="J2097" s="4"/>
      <c r="K2097" s="4"/>
    </row>
    <row r="2098" spans="2:11" ht="13.5" x14ac:dyDescent="0.35">
      <c r="B2098" s="3">
        <v>45055</v>
      </c>
      <c r="C2098" s="2">
        <v>1.8</v>
      </c>
      <c r="D2098" s="2">
        <v>1.8</v>
      </c>
      <c r="E2098" s="2">
        <v>476594</v>
      </c>
      <c r="F2098" s="2">
        <v>1.8009999999999999</v>
      </c>
      <c r="G2098" s="2">
        <v>858345.79399999999</v>
      </c>
      <c r="H2098" s="6">
        <f t="shared" si="32"/>
        <v>1.1235955056179785E-2</v>
      </c>
      <c r="I2098" s="4"/>
      <c r="J2098" s="4"/>
      <c r="K2098" s="4"/>
    </row>
    <row r="2099" spans="2:11" ht="13.5" x14ac:dyDescent="0.35">
      <c r="B2099" s="3">
        <v>45056</v>
      </c>
      <c r="C2099" s="2">
        <v>1.8</v>
      </c>
      <c r="D2099" s="2">
        <v>1.8</v>
      </c>
      <c r="E2099" s="2">
        <v>18187</v>
      </c>
      <c r="F2099" s="2">
        <v>1.7829999999999999</v>
      </c>
      <c r="G2099" s="2">
        <v>32427.420999999998</v>
      </c>
      <c r="H2099" s="6">
        <f t="shared" si="32"/>
        <v>0</v>
      </c>
      <c r="I2099" s="4"/>
      <c r="J2099" s="4"/>
      <c r="K2099" s="4"/>
    </row>
    <row r="2100" spans="2:11" ht="13.5" x14ac:dyDescent="0.35">
      <c r="B2100" s="3">
        <v>45057</v>
      </c>
      <c r="C2100" s="2">
        <v>1.78</v>
      </c>
      <c r="D2100" s="2">
        <v>1.78</v>
      </c>
      <c r="E2100" s="2">
        <v>31716</v>
      </c>
      <c r="F2100" s="2">
        <v>1.78</v>
      </c>
      <c r="G2100" s="2">
        <v>56454.48</v>
      </c>
      <c r="H2100" s="6">
        <f t="shared" si="32"/>
        <v>-1.111111111111112E-2</v>
      </c>
      <c r="I2100" s="4"/>
      <c r="J2100" s="4"/>
      <c r="K2100" s="4"/>
    </row>
    <row r="2101" spans="2:11" ht="13.5" x14ac:dyDescent="0.35">
      <c r="B2101" s="3">
        <v>45058</v>
      </c>
      <c r="C2101" s="2">
        <v>1.77</v>
      </c>
      <c r="D2101" s="2">
        <v>1.77</v>
      </c>
      <c r="E2101" s="2">
        <v>33173</v>
      </c>
      <c r="F2101" s="2">
        <v>1.7729999999999999</v>
      </c>
      <c r="G2101" s="2">
        <v>58815.728999999999</v>
      </c>
      <c r="H2101" s="6">
        <f t="shared" si="32"/>
        <v>-5.6179775280898927E-3</v>
      </c>
      <c r="I2101" s="4"/>
      <c r="J2101" s="4"/>
      <c r="K2101" s="4"/>
    </row>
    <row r="2102" spans="2:11" ht="13.5" x14ac:dyDescent="0.35">
      <c r="B2102" s="3">
        <v>45061</v>
      </c>
      <c r="C2102" s="2">
        <v>1.78</v>
      </c>
      <c r="D2102" s="2">
        <v>1.78</v>
      </c>
      <c r="E2102" s="2">
        <v>146000</v>
      </c>
      <c r="F2102" s="2">
        <v>1.78</v>
      </c>
      <c r="G2102" s="2">
        <v>259880</v>
      </c>
      <c r="H2102" s="6">
        <f t="shared" si="32"/>
        <v>5.649717514124299E-3</v>
      </c>
      <c r="I2102" s="4"/>
      <c r="J2102" s="4"/>
      <c r="K2102" s="4"/>
    </row>
    <row r="2103" spans="2:11" ht="13.5" x14ac:dyDescent="0.35">
      <c r="B2103" s="3">
        <v>45062</v>
      </c>
      <c r="C2103" s="2">
        <v>1.79</v>
      </c>
      <c r="D2103" s="2">
        <v>1.79</v>
      </c>
      <c r="E2103" s="2">
        <v>93542</v>
      </c>
      <c r="F2103" s="2">
        <v>1.786</v>
      </c>
      <c r="G2103" s="2">
        <v>167066.01199999999</v>
      </c>
      <c r="H2103" s="6">
        <f t="shared" si="32"/>
        <v>5.6179775280898927E-3</v>
      </c>
      <c r="I2103" s="4"/>
      <c r="J2103" s="4"/>
      <c r="K2103" s="4"/>
    </row>
    <row r="2104" spans="2:11" ht="13.5" x14ac:dyDescent="0.35">
      <c r="B2104" s="3">
        <v>45063</v>
      </c>
      <c r="C2104" s="2">
        <v>1.78</v>
      </c>
      <c r="D2104" s="2">
        <v>1.78</v>
      </c>
      <c r="E2104" s="2">
        <v>42024</v>
      </c>
      <c r="F2104" s="2">
        <v>1.776</v>
      </c>
      <c r="G2104" s="2">
        <v>74634.623999999996</v>
      </c>
      <c r="H2104" s="6">
        <f t="shared" si="32"/>
        <v>-5.5865921787709542E-3</v>
      </c>
      <c r="I2104" s="4"/>
      <c r="J2104" s="4"/>
      <c r="K2104" s="4"/>
    </row>
    <row r="2105" spans="2:11" ht="13.5" x14ac:dyDescent="0.35">
      <c r="B2105" s="3">
        <v>45064</v>
      </c>
      <c r="C2105" s="2">
        <v>1.78</v>
      </c>
      <c r="D2105" s="2">
        <v>1.78</v>
      </c>
      <c r="E2105" s="2">
        <v>49696</v>
      </c>
      <c r="F2105" s="2">
        <v>1.772</v>
      </c>
      <c r="G2105" s="2">
        <v>88061.312000000005</v>
      </c>
      <c r="H2105" s="6">
        <f t="shared" si="32"/>
        <v>0</v>
      </c>
      <c r="I2105" s="4"/>
      <c r="J2105" s="4"/>
      <c r="K2105" s="4"/>
    </row>
    <row r="2106" spans="2:11" ht="13.5" x14ac:dyDescent="0.35">
      <c r="B2106" s="3">
        <v>45065</v>
      </c>
      <c r="C2106" s="2">
        <v>1.77</v>
      </c>
      <c r="D2106" s="2">
        <v>1.77</v>
      </c>
      <c r="E2106" s="2">
        <v>70642</v>
      </c>
      <c r="F2106" s="2">
        <v>1.76</v>
      </c>
      <c r="G2106" s="2">
        <v>124329.92</v>
      </c>
      <c r="H2106" s="6">
        <f t="shared" si="32"/>
        <v>-5.6179775280898927E-3</v>
      </c>
      <c r="I2106" s="4"/>
      <c r="J2106" s="4"/>
      <c r="K2106" s="4"/>
    </row>
    <row r="2107" spans="2:11" ht="13.5" x14ac:dyDescent="0.35">
      <c r="B2107" s="3">
        <v>45068</v>
      </c>
      <c r="C2107" s="2">
        <v>1.75</v>
      </c>
      <c r="D2107" s="2">
        <v>1.75</v>
      </c>
      <c r="E2107" s="2">
        <v>41610</v>
      </c>
      <c r="F2107" s="2">
        <v>1.764</v>
      </c>
      <c r="G2107" s="2">
        <v>73400.039999999994</v>
      </c>
      <c r="H2107" s="6">
        <f t="shared" si="32"/>
        <v>-1.1299435028248598E-2</v>
      </c>
      <c r="I2107" s="4"/>
      <c r="J2107" s="4"/>
      <c r="K2107" s="4"/>
    </row>
    <row r="2108" spans="2:11" ht="13.5" x14ac:dyDescent="0.35">
      <c r="B2108" s="3">
        <v>45069</v>
      </c>
      <c r="C2108" s="2">
        <v>1.75</v>
      </c>
      <c r="D2108" s="2">
        <v>1.75</v>
      </c>
      <c r="E2108" s="2">
        <v>35521</v>
      </c>
      <c r="F2108" s="2">
        <v>1.7509999999999999</v>
      </c>
      <c r="G2108" s="2">
        <v>62197.271000000001</v>
      </c>
      <c r="H2108" s="6">
        <f t="shared" si="32"/>
        <v>0</v>
      </c>
      <c r="I2108" s="4"/>
      <c r="J2108" s="4"/>
      <c r="K2108" s="4"/>
    </row>
    <row r="2109" spans="2:11" ht="13.5" x14ac:dyDescent="0.35">
      <c r="B2109" s="3">
        <v>45070</v>
      </c>
      <c r="C2109" s="2">
        <v>1.75</v>
      </c>
      <c r="D2109" s="2">
        <v>1.75</v>
      </c>
      <c r="E2109" s="2">
        <v>69169</v>
      </c>
      <c r="F2109" s="2">
        <v>1.754</v>
      </c>
      <c r="G2109" s="2">
        <v>121322.42600000001</v>
      </c>
      <c r="H2109" s="6">
        <f t="shared" si="32"/>
        <v>0</v>
      </c>
      <c r="I2109" s="4"/>
      <c r="J2109" s="4"/>
      <c r="K2109" s="4"/>
    </row>
    <row r="2110" spans="2:11" ht="13.5" x14ac:dyDescent="0.35">
      <c r="B2110" s="3">
        <v>45071</v>
      </c>
      <c r="C2110" s="2">
        <v>1.76</v>
      </c>
      <c r="D2110" s="2">
        <v>1.76</v>
      </c>
      <c r="E2110" s="2">
        <v>42554</v>
      </c>
      <c r="F2110" s="2">
        <v>1.7430000000000001</v>
      </c>
      <c r="G2110" s="2">
        <v>74171.622000000003</v>
      </c>
      <c r="H2110" s="6">
        <f t="shared" si="32"/>
        <v>5.7142857142857195E-3</v>
      </c>
      <c r="I2110" s="4"/>
      <c r="J2110" s="4"/>
      <c r="K2110" s="4"/>
    </row>
    <row r="2111" spans="2:11" ht="13.5" x14ac:dyDescent="0.35">
      <c r="B2111" s="3">
        <v>45072</v>
      </c>
      <c r="C2111" s="2">
        <v>1.72</v>
      </c>
      <c r="D2111" s="2">
        <v>1.72</v>
      </c>
      <c r="E2111" s="2">
        <v>93485</v>
      </c>
      <c r="F2111" s="2">
        <v>1.732</v>
      </c>
      <c r="G2111" s="2">
        <v>161916.01999999999</v>
      </c>
      <c r="H2111" s="6">
        <f t="shared" si="32"/>
        <v>-2.2727272727272749E-2</v>
      </c>
      <c r="I2111" s="4"/>
      <c r="J2111" s="4"/>
      <c r="K2111" s="4"/>
    </row>
    <row r="2112" spans="2:11" ht="13.5" x14ac:dyDescent="0.35">
      <c r="B2112" s="3">
        <v>45075</v>
      </c>
      <c r="C2112" s="2">
        <v>1.72</v>
      </c>
      <c r="D2112" s="2">
        <v>1.72</v>
      </c>
      <c r="E2112" s="2">
        <v>103851</v>
      </c>
      <c r="F2112" s="2">
        <v>1.7170000000000001</v>
      </c>
      <c r="G2112" s="2">
        <v>178312.16699999999</v>
      </c>
      <c r="H2112" s="6">
        <f t="shared" si="32"/>
        <v>0</v>
      </c>
      <c r="I2112" s="4"/>
      <c r="J2112" s="4"/>
      <c r="K2112" s="4"/>
    </row>
    <row r="2113" spans="2:11" ht="13.5" x14ac:dyDescent="0.35">
      <c r="B2113" s="3">
        <v>45076</v>
      </c>
      <c r="C2113" s="2">
        <v>1.72</v>
      </c>
      <c r="D2113" s="2">
        <v>1.72</v>
      </c>
      <c r="E2113" s="2">
        <v>14500</v>
      </c>
      <c r="F2113" s="2">
        <v>1.7170000000000001</v>
      </c>
      <c r="G2113" s="2">
        <v>24896.5</v>
      </c>
      <c r="H2113" s="6">
        <f t="shared" si="32"/>
        <v>0</v>
      </c>
      <c r="I2113" s="4"/>
      <c r="J2113" s="4"/>
      <c r="K2113" s="4"/>
    </row>
    <row r="2114" spans="2:11" ht="13.5" x14ac:dyDescent="0.35">
      <c r="B2114" s="3">
        <v>45077</v>
      </c>
      <c r="C2114" s="2">
        <v>1.72</v>
      </c>
      <c r="D2114" s="2">
        <v>1.72</v>
      </c>
      <c r="E2114" s="2">
        <v>17630</v>
      </c>
      <c r="F2114" s="2">
        <v>1.7130000000000001</v>
      </c>
      <c r="G2114" s="2">
        <v>30200.19</v>
      </c>
      <c r="H2114" s="6">
        <f t="shared" si="32"/>
        <v>0</v>
      </c>
      <c r="I2114" s="4"/>
      <c r="J2114" s="4"/>
      <c r="K2114" s="4"/>
    </row>
    <row r="2115" spans="2:11" ht="13.5" x14ac:dyDescent="0.35">
      <c r="B2115" s="3">
        <v>45078</v>
      </c>
      <c r="C2115" s="2">
        <v>1.75</v>
      </c>
      <c r="D2115" s="2">
        <v>1.75</v>
      </c>
      <c r="E2115" s="2">
        <v>26810</v>
      </c>
      <c r="F2115" s="2">
        <v>1.7290000000000001</v>
      </c>
      <c r="G2115" s="2">
        <v>46354.49</v>
      </c>
      <c r="H2115" s="6">
        <f t="shared" si="32"/>
        <v>1.7441860465116296E-2</v>
      </c>
      <c r="I2115" s="4"/>
      <c r="J2115" s="4"/>
      <c r="K2115" s="4"/>
    </row>
    <row r="2116" spans="2:11" ht="13.5" x14ac:dyDescent="0.35">
      <c r="B2116" s="3">
        <v>45079</v>
      </c>
      <c r="C2116" s="2">
        <v>1.72</v>
      </c>
      <c r="D2116" s="2">
        <v>1.72</v>
      </c>
      <c r="E2116" s="2">
        <v>94631</v>
      </c>
      <c r="F2116" s="2">
        <v>1.716</v>
      </c>
      <c r="G2116" s="2">
        <v>162386.796</v>
      </c>
      <c r="H2116" s="6">
        <f t="shared" si="32"/>
        <v>-1.7142857142857158E-2</v>
      </c>
      <c r="I2116" s="4"/>
      <c r="J2116" s="4"/>
      <c r="K2116" s="4"/>
    </row>
    <row r="2117" spans="2:11" ht="13.5" x14ac:dyDescent="0.35">
      <c r="B2117" s="3">
        <v>45082</v>
      </c>
      <c r="C2117" s="2">
        <v>1.72</v>
      </c>
      <c r="D2117" s="2">
        <v>1.72</v>
      </c>
      <c r="E2117" s="2">
        <v>15526</v>
      </c>
      <c r="F2117" s="2">
        <v>1.7210000000000001</v>
      </c>
      <c r="G2117" s="2">
        <v>26720.245999999999</v>
      </c>
      <c r="H2117" s="6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1.74</v>
      </c>
      <c r="D2118" s="2">
        <v>1.74</v>
      </c>
      <c r="E2118" s="2">
        <v>98584</v>
      </c>
      <c r="F2118" s="2">
        <v>1.7529999999999999</v>
      </c>
      <c r="G2118" s="2">
        <v>172817.75200000001</v>
      </c>
      <c r="H2118" s="6">
        <f t="shared" si="32"/>
        <v>1.1627906976744196E-2</v>
      </c>
      <c r="I2118" s="4"/>
      <c r="J2118" s="4"/>
      <c r="K2118" s="4"/>
    </row>
    <row r="2119" spans="2:11" ht="13.5" x14ac:dyDescent="0.35">
      <c r="B2119" s="3">
        <v>45084</v>
      </c>
      <c r="C2119" s="2">
        <v>1.74</v>
      </c>
      <c r="D2119" s="2">
        <v>1.74</v>
      </c>
      <c r="E2119" s="2">
        <v>85265</v>
      </c>
      <c r="F2119" s="2">
        <v>1.722</v>
      </c>
      <c r="G2119" s="2">
        <v>146826.32999999999</v>
      </c>
      <c r="H2119" s="6">
        <f t="shared" ref="H2119:H2182" si="33">(D2119-D2118)/D2118</f>
        <v>0</v>
      </c>
      <c r="I2119" s="4"/>
      <c r="J2119" s="4"/>
      <c r="K2119" s="4"/>
    </row>
    <row r="2120" spans="2:11" ht="13.5" x14ac:dyDescent="0.35">
      <c r="B2120" s="3">
        <v>45085</v>
      </c>
      <c r="C2120" s="2">
        <v>1.72</v>
      </c>
      <c r="D2120" s="2">
        <v>1.72</v>
      </c>
      <c r="E2120" s="2">
        <v>98255</v>
      </c>
      <c r="F2120" s="2">
        <v>1.722</v>
      </c>
      <c r="G2120" s="2">
        <v>169195.11</v>
      </c>
      <c r="H2120" s="6">
        <f t="shared" si="33"/>
        <v>-1.1494252873563229E-2</v>
      </c>
      <c r="I2120" s="4"/>
      <c r="J2120" s="4"/>
      <c r="K2120" s="4"/>
    </row>
    <row r="2121" spans="2:11" ht="13.5" x14ac:dyDescent="0.35">
      <c r="B2121" s="3">
        <v>45086</v>
      </c>
      <c r="C2121" s="2">
        <v>1.73</v>
      </c>
      <c r="D2121" s="2">
        <v>1.73</v>
      </c>
      <c r="E2121" s="2">
        <v>39857</v>
      </c>
      <c r="F2121" s="2">
        <v>1.7350000000000001</v>
      </c>
      <c r="G2121" s="2">
        <v>69151.895000000004</v>
      </c>
      <c r="H2121" s="6">
        <f t="shared" si="33"/>
        <v>5.8139534883720981E-3</v>
      </c>
      <c r="I2121" s="4"/>
      <c r="J2121" s="4"/>
      <c r="K2121" s="4"/>
    </row>
    <row r="2122" spans="2:11" ht="13.5" x14ac:dyDescent="0.35">
      <c r="B2122" s="3">
        <v>45089</v>
      </c>
      <c r="C2122" s="2">
        <v>1.73</v>
      </c>
      <c r="D2122" s="2">
        <v>1.73</v>
      </c>
      <c r="E2122" s="2">
        <v>41463</v>
      </c>
      <c r="F2122" s="2">
        <v>1.726</v>
      </c>
      <c r="G2122" s="2">
        <v>71565.138000000006</v>
      </c>
      <c r="H2122" s="6">
        <f t="shared" si="33"/>
        <v>0</v>
      </c>
      <c r="I2122" s="4"/>
      <c r="J2122" s="4"/>
      <c r="K2122" s="4"/>
    </row>
    <row r="2123" spans="2:11" ht="13.5" x14ac:dyDescent="0.35">
      <c r="B2123" s="3">
        <v>45090</v>
      </c>
      <c r="C2123" s="2">
        <v>1.78</v>
      </c>
      <c r="D2123" s="2">
        <v>1.78</v>
      </c>
      <c r="E2123" s="2">
        <v>283947</v>
      </c>
      <c r="F2123" s="2">
        <v>1.758</v>
      </c>
      <c r="G2123" s="2">
        <v>499178.826</v>
      </c>
      <c r="H2123" s="6">
        <f t="shared" si="33"/>
        <v>2.890173410404627E-2</v>
      </c>
      <c r="I2123" s="4"/>
      <c r="J2123" s="4"/>
      <c r="K2123" s="4"/>
    </row>
    <row r="2124" spans="2:11" ht="13.5" x14ac:dyDescent="0.35">
      <c r="B2124" s="3">
        <v>45091</v>
      </c>
      <c r="C2124" s="2">
        <v>1.8</v>
      </c>
      <c r="D2124" s="2">
        <v>1.8</v>
      </c>
      <c r="E2124" s="2">
        <v>118172</v>
      </c>
      <c r="F2124" s="2">
        <v>1.7989999999999999</v>
      </c>
      <c r="G2124" s="2">
        <v>212591.42800000001</v>
      </c>
      <c r="H2124" s="6">
        <f t="shared" si="33"/>
        <v>1.1235955056179785E-2</v>
      </c>
      <c r="I2124" s="4"/>
      <c r="J2124" s="4"/>
      <c r="K2124" s="4"/>
    </row>
    <row r="2125" spans="2:11" ht="13.5" x14ac:dyDescent="0.35">
      <c r="B2125" s="3">
        <v>45092</v>
      </c>
      <c r="C2125" s="2">
        <v>1.86</v>
      </c>
      <c r="D2125" s="2">
        <v>1.86</v>
      </c>
      <c r="E2125" s="2">
        <v>1891601</v>
      </c>
      <c r="F2125" s="2">
        <v>1.8069999999999999</v>
      </c>
      <c r="G2125" s="2">
        <v>3418123.0070000002</v>
      </c>
      <c r="H2125" s="6">
        <f t="shared" si="33"/>
        <v>3.3333333333333361E-2</v>
      </c>
      <c r="I2125" s="4"/>
      <c r="J2125" s="4"/>
      <c r="K2125" s="4"/>
    </row>
    <row r="2126" spans="2:11" ht="13.5" x14ac:dyDescent="0.35">
      <c r="B2126" s="3">
        <v>45093</v>
      </c>
      <c r="C2126" s="2">
        <v>1.9</v>
      </c>
      <c r="D2126" s="2">
        <v>1.9</v>
      </c>
      <c r="E2126" s="2">
        <v>465348</v>
      </c>
      <c r="F2126" s="2">
        <v>1.895</v>
      </c>
      <c r="G2126" s="2">
        <v>881834.46</v>
      </c>
      <c r="H2126" s="6">
        <f t="shared" si="33"/>
        <v>2.1505376344085919E-2</v>
      </c>
      <c r="I2126" s="4"/>
      <c r="J2126" s="4"/>
      <c r="K2126" s="4"/>
    </row>
    <row r="2127" spans="2:11" ht="13.5" x14ac:dyDescent="0.35">
      <c r="B2127" s="3">
        <v>45096</v>
      </c>
      <c r="C2127" s="2">
        <v>1.88</v>
      </c>
      <c r="D2127" s="2">
        <v>1.88</v>
      </c>
      <c r="E2127" s="2">
        <v>122845</v>
      </c>
      <c r="F2127" s="2">
        <v>1.8879999999999999</v>
      </c>
      <c r="G2127" s="2">
        <v>231931.36</v>
      </c>
      <c r="H2127" s="6">
        <f t="shared" si="33"/>
        <v>-1.0526315789473694E-2</v>
      </c>
      <c r="I2127" s="4"/>
      <c r="J2127" s="4"/>
      <c r="K2127" s="4"/>
    </row>
    <row r="2128" spans="2:11" ht="13.5" x14ac:dyDescent="0.35">
      <c r="B2128" s="3">
        <v>45097</v>
      </c>
      <c r="C2128" s="2">
        <v>1.9</v>
      </c>
      <c r="D2128" s="2">
        <v>1.9</v>
      </c>
      <c r="E2128" s="2">
        <v>124552</v>
      </c>
      <c r="F2128" s="2">
        <v>1.8919999999999999</v>
      </c>
      <c r="G2128" s="2">
        <v>235652.38399999999</v>
      </c>
      <c r="H2128" s="6">
        <f t="shared" si="33"/>
        <v>1.0638297872340436E-2</v>
      </c>
      <c r="I2128" s="4"/>
      <c r="J2128" s="4"/>
      <c r="K2128" s="4"/>
    </row>
    <row r="2129" spans="2:11" ht="13.5" x14ac:dyDescent="0.35">
      <c r="B2129" s="3">
        <v>45098</v>
      </c>
      <c r="C2129" s="2">
        <v>1.92</v>
      </c>
      <c r="D2129" s="2">
        <v>1.92</v>
      </c>
      <c r="E2129" s="2">
        <v>170898</v>
      </c>
      <c r="F2129" s="2">
        <v>1.9</v>
      </c>
      <c r="G2129" s="2">
        <v>324706.2</v>
      </c>
      <c r="H2129" s="6">
        <f t="shared" si="33"/>
        <v>1.0526315789473694E-2</v>
      </c>
      <c r="I2129" s="4"/>
      <c r="J2129" s="4"/>
      <c r="K2129" s="4"/>
    </row>
    <row r="2130" spans="2:11" ht="13.5" x14ac:dyDescent="0.35">
      <c r="B2130" s="3">
        <v>45099</v>
      </c>
      <c r="C2130" s="2">
        <v>1.93</v>
      </c>
      <c r="D2130" s="2">
        <v>1.93</v>
      </c>
      <c r="E2130" s="2">
        <v>233187</v>
      </c>
      <c r="F2130" s="2">
        <v>1.9279999999999999</v>
      </c>
      <c r="G2130" s="2">
        <v>449584.53600000002</v>
      </c>
      <c r="H2130" s="6">
        <f t="shared" si="33"/>
        <v>5.2083333333333382E-3</v>
      </c>
      <c r="I2130" s="4"/>
      <c r="J2130" s="4"/>
      <c r="K2130" s="4"/>
    </row>
    <row r="2131" spans="2:11" ht="13.5" x14ac:dyDescent="0.35">
      <c r="B2131" s="3">
        <v>45100</v>
      </c>
      <c r="C2131" s="2">
        <v>1.96</v>
      </c>
      <c r="D2131" s="2">
        <v>1.96</v>
      </c>
      <c r="E2131" s="2">
        <v>907344</v>
      </c>
      <c r="F2131" s="2">
        <v>1.9790000000000001</v>
      </c>
      <c r="G2131" s="2">
        <v>1795633.7760000001</v>
      </c>
      <c r="H2131" s="6">
        <f t="shared" si="33"/>
        <v>1.5544041450777216E-2</v>
      </c>
      <c r="I2131" s="4"/>
      <c r="J2131" s="4"/>
      <c r="K2131" s="4"/>
    </row>
    <row r="2132" spans="2:11" ht="13.5" x14ac:dyDescent="0.35">
      <c r="B2132" s="3">
        <v>45103</v>
      </c>
      <c r="C2132" s="2">
        <v>2.0099999999999998</v>
      </c>
      <c r="D2132" s="2">
        <v>2.0099999999999998</v>
      </c>
      <c r="E2132" s="2">
        <v>626370</v>
      </c>
      <c r="F2132" s="2">
        <v>2.0049999999999999</v>
      </c>
      <c r="G2132" s="2">
        <v>1255871.8500000001</v>
      </c>
      <c r="H2132" s="6">
        <f t="shared" si="33"/>
        <v>2.5510204081632563E-2</v>
      </c>
      <c r="I2132" s="4"/>
      <c r="J2132" s="4"/>
      <c r="K2132" s="4"/>
    </row>
    <row r="2133" spans="2:11" ht="13.5" x14ac:dyDescent="0.35">
      <c r="B2133" s="3">
        <v>45104</v>
      </c>
      <c r="C2133" s="2">
        <v>2.02</v>
      </c>
      <c r="D2133" s="2">
        <v>2.02</v>
      </c>
      <c r="E2133" s="2">
        <v>539772</v>
      </c>
      <c r="F2133" s="2">
        <v>2.0049999999999999</v>
      </c>
      <c r="G2133" s="2">
        <v>1082242.8600000001</v>
      </c>
      <c r="H2133" s="6">
        <f t="shared" si="33"/>
        <v>4.975124378109568E-3</v>
      </c>
      <c r="I2133" s="4"/>
      <c r="J2133" s="4"/>
      <c r="K2133" s="4"/>
    </row>
    <row r="2134" spans="2:11" ht="13.5" x14ac:dyDescent="0.35">
      <c r="B2134" s="3">
        <v>45107</v>
      </c>
      <c r="C2134" s="2">
        <v>2.0499999999999998</v>
      </c>
      <c r="D2134" s="2">
        <v>2.0499999999999998</v>
      </c>
      <c r="E2134" s="2">
        <v>1396472</v>
      </c>
      <c r="F2134" s="2">
        <v>2.0099999999999998</v>
      </c>
      <c r="G2134" s="2">
        <v>2806908.72</v>
      </c>
      <c r="H2134" s="6">
        <f t="shared" si="33"/>
        <v>1.4851485148514755E-2</v>
      </c>
      <c r="I2134" s="4"/>
      <c r="J2134" s="4"/>
      <c r="K2134" s="4"/>
    </row>
    <row r="2135" spans="2:11" ht="13.5" x14ac:dyDescent="0.35">
      <c r="B2135" s="3">
        <v>45110</v>
      </c>
      <c r="C2135" s="2">
        <v>2.0699999999999998</v>
      </c>
      <c r="D2135" s="2">
        <v>2.0699999999999998</v>
      </c>
      <c r="E2135" s="2">
        <v>83933</v>
      </c>
      <c r="F2135" s="2">
        <v>2.0680000000000001</v>
      </c>
      <c r="G2135" s="2">
        <v>173573.44399999999</v>
      </c>
      <c r="H2135" s="6">
        <f t="shared" si="33"/>
        <v>9.7560975609756184E-3</v>
      </c>
      <c r="I2135" s="4"/>
      <c r="J2135" s="4"/>
      <c r="K2135" s="4"/>
    </row>
    <row r="2136" spans="2:11" ht="13.5" x14ac:dyDescent="0.35">
      <c r="B2136" s="3">
        <v>45111</v>
      </c>
      <c r="C2136" s="2">
        <v>2.04</v>
      </c>
      <c r="D2136" s="2">
        <v>2.04</v>
      </c>
      <c r="E2136" s="2">
        <v>98008</v>
      </c>
      <c r="F2136" s="2">
        <v>2.06</v>
      </c>
      <c r="G2136" s="2">
        <v>201896.48</v>
      </c>
      <c r="H2136" s="6">
        <f t="shared" si="33"/>
        <v>-1.4492753623188312E-2</v>
      </c>
      <c r="I2136" s="4"/>
      <c r="J2136" s="4"/>
      <c r="K2136" s="4"/>
    </row>
    <row r="2137" spans="2:11" ht="13.5" x14ac:dyDescent="0.35">
      <c r="B2137" s="3">
        <v>45112</v>
      </c>
      <c r="C2137" s="2">
        <v>2.0099999999999998</v>
      </c>
      <c r="D2137" s="2">
        <v>2.0099999999999998</v>
      </c>
      <c r="E2137" s="2">
        <v>225754</v>
      </c>
      <c r="F2137" s="2">
        <v>2.0139999999999998</v>
      </c>
      <c r="G2137" s="2">
        <v>454668.55599999998</v>
      </c>
      <c r="H2137" s="6">
        <f t="shared" si="33"/>
        <v>-1.4705882352941298E-2</v>
      </c>
      <c r="I2137" s="4"/>
      <c r="J2137" s="4"/>
      <c r="K2137" s="4"/>
    </row>
    <row r="2138" spans="2:11" ht="13.5" x14ac:dyDescent="0.35">
      <c r="B2138" s="3">
        <v>45113</v>
      </c>
      <c r="C2138" s="2">
        <v>2</v>
      </c>
      <c r="D2138" s="2">
        <v>2</v>
      </c>
      <c r="E2138" s="2">
        <v>84302</v>
      </c>
      <c r="F2138" s="2">
        <v>1.998</v>
      </c>
      <c r="G2138" s="2">
        <v>168435.39600000001</v>
      </c>
      <c r="H2138" s="6">
        <f t="shared" si="33"/>
        <v>-4.9751243781093468E-3</v>
      </c>
      <c r="I2138" s="4"/>
      <c r="J2138" s="4"/>
      <c r="K2138" s="4"/>
    </row>
    <row r="2139" spans="2:11" ht="13.5" x14ac:dyDescent="0.35">
      <c r="B2139" s="3">
        <v>45114</v>
      </c>
      <c r="C2139" s="2">
        <v>2.0299999999999998</v>
      </c>
      <c r="D2139" s="2">
        <v>2.0299999999999998</v>
      </c>
      <c r="E2139" s="2">
        <v>344641</v>
      </c>
      <c r="F2139" s="2">
        <v>2.0139999999999998</v>
      </c>
      <c r="G2139" s="2">
        <v>694106.97400000005</v>
      </c>
      <c r="H2139" s="6">
        <f t="shared" si="33"/>
        <v>1.4999999999999902E-2</v>
      </c>
      <c r="I2139" s="4"/>
      <c r="J2139" s="4"/>
      <c r="K2139" s="4"/>
    </row>
    <row r="2140" spans="2:11" ht="13.5" x14ac:dyDescent="0.35">
      <c r="B2140" s="3">
        <v>45117</v>
      </c>
      <c r="C2140" s="2">
        <v>2.04</v>
      </c>
      <c r="D2140" s="2">
        <v>2.04</v>
      </c>
      <c r="E2140" s="2">
        <v>26813</v>
      </c>
      <c r="F2140" s="2">
        <v>2.0339999999999998</v>
      </c>
      <c r="G2140" s="2">
        <v>54537.642</v>
      </c>
      <c r="H2140" s="6">
        <f t="shared" si="33"/>
        <v>4.926108374384351E-3</v>
      </c>
      <c r="I2140" s="4"/>
      <c r="J2140" s="4"/>
      <c r="K2140" s="4"/>
    </row>
    <row r="2141" spans="2:11" ht="13.5" x14ac:dyDescent="0.35">
      <c r="B2141" s="3">
        <v>45118</v>
      </c>
      <c r="C2141" s="2">
        <v>2.0099999999999998</v>
      </c>
      <c r="D2141" s="2">
        <v>2.0099999999999998</v>
      </c>
      <c r="E2141" s="2">
        <v>78464</v>
      </c>
      <c r="F2141" s="2">
        <v>2.0219999999999998</v>
      </c>
      <c r="G2141" s="2">
        <v>158654.20800000001</v>
      </c>
      <c r="H2141" s="6">
        <f t="shared" si="33"/>
        <v>-1.4705882352941298E-2</v>
      </c>
      <c r="I2141" s="4"/>
      <c r="J2141" s="4"/>
      <c r="K2141" s="4"/>
    </row>
    <row r="2142" spans="2:11" ht="13.5" x14ac:dyDescent="0.35">
      <c r="B2142" s="3">
        <v>45119</v>
      </c>
      <c r="C2142" s="2">
        <v>2.0299999999999998</v>
      </c>
      <c r="D2142" s="2">
        <v>2.0299999999999998</v>
      </c>
      <c r="E2142" s="2">
        <v>101534</v>
      </c>
      <c r="F2142" s="2">
        <v>2.0110000000000001</v>
      </c>
      <c r="G2142" s="2">
        <v>204184.87400000001</v>
      </c>
      <c r="H2142" s="6">
        <f t="shared" si="33"/>
        <v>9.9502487562189157E-3</v>
      </c>
      <c r="I2142" s="4"/>
      <c r="J2142" s="4"/>
      <c r="K2142" s="4"/>
    </row>
    <row r="2143" spans="2:11" ht="13.5" x14ac:dyDescent="0.35">
      <c r="B2143" s="3">
        <v>45120</v>
      </c>
      <c r="C2143" s="2">
        <v>2.0499999999999998</v>
      </c>
      <c r="D2143" s="2">
        <v>2.0499999999999998</v>
      </c>
      <c r="E2143" s="2">
        <v>111074</v>
      </c>
      <c r="F2143" s="2">
        <v>2.0329999999999999</v>
      </c>
      <c r="G2143" s="2">
        <v>225813.44200000001</v>
      </c>
      <c r="H2143" s="6">
        <f t="shared" si="33"/>
        <v>9.8522167487684834E-3</v>
      </c>
      <c r="I2143" s="4"/>
      <c r="J2143" s="4"/>
      <c r="K2143" s="4"/>
    </row>
    <row r="2144" spans="2:11" ht="13.5" x14ac:dyDescent="0.35">
      <c r="B2144" s="3">
        <v>45121</v>
      </c>
      <c r="C2144" s="2">
        <v>2.04</v>
      </c>
      <c r="D2144" s="2">
        <v>2.04</v>
      </c>
      <c r="E2144" s="2">
        <v>37964</v>
      </c>
      <c r="F2144" s="2">
        <v>2.0310000000000001</v>
      </c>
      <c r="G2144" s="2">
        <v>77104.884000000005</v>
      </c>
      <c r="H2144" s="6">
        <f t="shared" si="33"/>
        <v>-4.8780487804877017E-3</v>
      </c>
      <c r="I2144" s="4"/>
      <c r="J2144" s="4"/>
      <c r="K2144" s="4"/>
    </row>
    <row r="2145" spans="2:11" ht="13.5" x14ac:dyDescent="0.35">
      <c r="B2145" s="3">
        <v>45124</v>
      </c>
      <c r="C2145" s="2">
        <v>2.02</v>
      </c>
      <c r="D2145" s="2">
        <v>2.02</v>
      </c>
      <c r="E2145" s="2">
        <v>44638</v>
      </c>
      <c r="F2145" s="2">
        <v>2.0299999999999998</v>
      </c>
      <c r="G2145" s="2">
        <v>90615.14</v>
      </c>
      <c r="H2145" s="6">
        <f t="shared" si="33"/>
        <v>-9.8039215686274595E-3</v>
      </c>
      <c r="I2145" s="4"/>
      <c r="J2145" s="4"/>
      <c r="K2145" s="4"/>
    </row>
    <row r="2146" spans="2:11" ht="13.5" x14ac:dyDescent="0.35">
      <c r="B2146" s="3">
        <v>45125</v>
      </c>
      <c r="C2146" s="2">
        <v>2.02</v>
      </c>
      <c r="D2146" s="2">
        <v>2.02</v>
      </c>
      <c r="E2146" s="2">
        <v>51692</v>
      </c>
      <c r="F2146" s="2">
        <v>2.0379999999999998</v>
      </c>
      <c r="G2146" s="2">
        <v>105348.296</v>
      </c>
      <c r="H2146" s="6">
        <f t="shared" si="33"/>
        <v>0</v>
      </c>
      <c r="I2146" s="4"/>
      <c r="J2146" s="4"/>
      <c r="K2146" s="4"/>
    </row>
    <row r="2147" spans="2:11" ht="13.5" x14ac:dyDescent="0.35">
      <c r="B2147" s="3">
        <v>45127</v>
      </c>
      <c r="C2147" s="2">
        <v>2.02</v>
      </c>
      <c r="D2147" s="2">
        <v>2.02</v>
      </c>
      <c r="E2147" s="2">
        <v>388557</v>
      </c>
      <c r="F2147" s="2">
        <v>2.04</v>
      </c>
      <c r="G2147" s="2">
        <v>792656.28</v>
      </c>
      <c r="H2147" s="6">
        <f t="shared" si="33"/>
        <v>0</v>
      </c>
      <c r="I2147" s="4"/>
      <c r="J2147" s="4"/>
      <c r="K2147" s="4"/>
    </row>
    <row r="2148" spans="2:11" ht="13.5" x14ac:dyDescent="0.35">
      <c r="B2148" s="3">
        <v>45128</v>
      </c>
      <c r="C2148" s="2">
        <v>2.08</v>
      </c>
      <c r="D2148" s="2">
        <v>2.08</v>
      </c>
      <c r="E2148" s="2">
        <v>226885</v>
      </c>
      <c r="F2148" s="2">
        <v>2.0579999999999998</v>
      </c>
      <c r="G2148" s="2">
        <v>466929.33</v>
      </c>
      <c r="H2148" s="6">
        <f t="shared" si="33"/>
        <v>2.9702970297029729E-2</v>
      </c>
      <c r="I2148" s="4"/>
      <c r="J2148" s="4"/>
      <c r="K2148" s="4"/>
    </row>
    <row r="2149" spans="2:11" ht="13.5" x14ac:dyDescent="0.35">
      <c r="B2149" s="3">
        <v>45131</v>
      </c>
      <c r="C2149" s="2">
        <v>2.12</v>
      </c>
      <c r="D2149" s="2">
        <v>2.12</v>
      </c>
      <c r="E2149" s="2">
        <v>136830</v>
      </c>
      <c r="F2149" s="2">
        <v>2.101</v>
      </c>
      <c r="G2149" s="2">
        <v>287479.83</v>
      </c>
      <c r="H2149" s="6">
        <f t="shared" si="33"/>
        <v>1.9230769230769246E-2</v>
      </c>
      <c r="I2149" s="4"/>
      <c r="J2149" s="4"/>
      <c r="K2149" s="4"/>
    </row>
    <row r="2150" spans="2:11" ht="13.5" x14ac:dyDescent="0.35">
      <c r="B2150" s="3">
        <v>45133</v>
      </c>
      <c r="C2150" s="2">
        <v>2.16</v>
      </c>
      <c r="D2150" s="2">
        <v>2.16</v>
      </c>
      <c r="E2150" s="2">
        <v>694971</v>
      </c>
      <c r="F2150" s="2">
        <v>2.1469999999999998</v>
      </c>
      <c r="G2150" s="2">
        <v>1492102.737</v>
      </c>
      <c r="H2150" s="6">
        <f t="shared" si="33"/>
        <v>1.8867924528301903E-2</v>
      </c>
      <c r="I2150" s="4"/>
      <c r="J2150" s="4"/>
      <c r="K2150" s="4"/>
    </row>
    <row r="2151" spans="2:11" ht="13.5" x14ac:dyDescent="0.35">
      <c r="B2151" s="3">
        <v>45134</v>
      </c>
      <c r="C2151" s="2">
        <v>2.19</v>
      </c>
      <c r="D2151" s="2">
        <v>2.19</v>
      </c>
      <c r="E2151" s="2">
        <v>661202</v>
      </c>
      <c r="F2151" s="2">
        <v>2.1749999999999998</v>
      </c>
      <c r="G2151" s="2">
        <v>1438114.35</v>
      </c>
      <c r="H2151" s="6">
        <f t="shared" si="33"/>
        <v>1.3888888888888798E-2</v>
      </c>
      <c r="I2151" s="4"/>
      <c r="J2151" s="4"/>
      <c r="K2151" s="4"/>
    </row>
    <row r="2152" spans="2:11" ht="13.5" x14ac:dyDescent="0.35">
      <c r="B2152" s="3">
        <v>45135</v>
      </c>
      <c r="C2152" s="2">
        <v>2.17</v>
      </c>
      <c r="D2152" s="2">
        <v>2.17</v>
      </c>
      <c r="E2152" s="2">
        <v>172051</v>
      </c>
      <c r="F2152" s="2">
        <v>2.177</v>
      </c>
      <c r="G2152" s="2">
        <v>374555.027</v>
      </c>
      <c r="H2152" s="6">
        <f t="shared" si="33"/>
        <v>-9.1324200913242091E-3</v>
      </c>
      <c r="I2152" s="4"/>
      <c r="J2152" s="4"/>
      <c r="K2152" s="4"/>
    </row>
    <row r="2153" spans="2:11" ht="13.5" x14ac:dyDescent="0.35">
      <c r="B2153" s="3">
        <v>45138</v>
      </c>
      <c r="C2153" s="2">
        <v>2.16</v>
      </c>
      <c r="D2153" s="2">
        <v>2.16</v>
      </c>
      <c r="E2153" s="2">
        <v>142901</v>
      </c>
      <c r="F2153" s="2">
        <v>2.1680000000000001</v>
      </c>
      <c r="G2153" s="2">
        <v>309809.36800000002</v>
      </c>
      <c r="H2153" s="6">
        <f t="shared" si="33"/>
        <v>-4.608294930875478E-3</v>
      </c>
      <c r="I2153" s="4"/>
      <c r="J2153" s="4"/>
      <c r="K2153" s="4"/>
    </row>
    <row r="2154" spans="2:11" ht="13.5" x14ac:dyDescent="0.35">
      <c r="B2154" s="3">
        <v>45139</v>
      </c>
      <c r="C2154" s="2">
        <v>2.14</v>
      </c>
      <c r="D2154" s="2">
        <v>2.14</v>
      </c>
      <c r="E2154" s="2">
        <v>86596</v>
      </c>
      <c r="F2154" s="2">
        <v>2.1389999999999998</v>
      </c>
      <c r="G2154" s="2">
        <v>185228.84400000001</v>
      </c>
      <c r="H2154" s="6">
        <f t="shared" si="33"/>
        <v>-9.2592592592592674E-3</v>
      </c>
      <c r="I2154" s="4"/>
      <c r="J2154" s="4"/>
      <c r="K2154" s="4"/>
    </row>
    <row r="2155" spans="2:11" ht="13.5" x14ac:dyDescent="0.35">
      <c r="B2155" s="3">
        <v>45140</v>
      </c>
      <c r="C2155" s="2">
        <v>2.11</v>
      </c>
      <c r="D2155" s="2">
        <v>2.11</v>
      </c>
      <c r="E2155" s="2">
        <v>82645</v>
      </c>
      <c r="F2155" s="2">
        <v>2.1019999999999999</v>
      </c>
      <c r="G2155" s="2">
        <v>173719.79</v>
      </c>
      <c r="H2155" s="6">
        <f t="shared" si="33"/>
        <v>-1.4018691588785163E-2</v>
      </c>
      <c r="I2155" s="4"/>
      <c r="J2155" s="4"/>
      <c r="K2155" s="4"/>
    </row>
    <row r="2156" spans="2:11" ht="13.5" x14ac:dyDescent="0.35">
      <c r="B2156" s="3">
        <v>45141</v>
      </c>
      <c r="C2156" s="2">
        <v>2.1</v>
      </c>
      <c r="D2156" s="2">
        <v>2.1</v>
      </c>
      <c r="E2156" s="2">
        <v>85272</v>
      </c>
      <c r="F2156" s="2">
        <v>2.1</v>
      </c>
      <c r="G2156" s="2">
        <v>179071.2</v>
      </c>
      <c r="H2156" s="6">
        <f t="shared" si="33"/>
        <v>-4.7393364928908941E-3</v>
      </c>
      <c r="I2156" s="4"/>
      <c r="J2156" s="4"/>
      <c r="K2156" s="4"/>
    </row>
    <row r="2157" spans="2:11" ht="13.5" x14ac:dyDescent="0.35">
      <c r="B2157" s="3">
        <v>45142</v>
      </c>
      <c r="C2157" s="2">
        <v>2.1</v>
      </c>
      <c r="D2157" s="2">
        <v>2.1</v>
      </c>
      <c r="E2157" s="2">
        <v>171072</v>
      </c>
      <c r="F2157" s="2">
        <v>2.097</v>
      </c>
      <c r="G2157" s="2">
        <v>358737.984</v>
      </c>
      <c r="H2157" s="6">
        <f t="shared" si="33"/>
        <v>0</v>
      </c>
      <c r="I2157" s="4"/>
      <c r="J2157" s="4"/>
      <c r="K2157" s="4"/>
    </row>
    <row r="2158" spans="2:11" ht="13.5" x14ac:dyDescent="0.35">
      <c r="B2158" s="3">
        <v>45145</v>
      </c>
      <c r="C2158" s="2">
        <v>2.0699999999999998</v>
      </c>
      <c r="D2158" s="2">
        <v>2.0699999999999998</v>
      </c>
      <c r="E2158" s="2">
        <v>13102</v>
      </c>
      <c r="F2158" s="2">
        <v>2.0659999999999998</v>
      </c>
      <c r="G2158" s="2">
        <v>27068.732</v>
      </c>
      <c r="H2158" s="6">
        <f t="shared" si="33"/>
        <v>-1.4285714285714403E-2</v>
      </c>
      <c r="I2158" s="4"/>
      <c r="J2158" s="4"/>
      <c r="K2158" s="4"/>
    </row>
    <row r="2159" spans="2:11" ht="13.5" x14ac:dyDescent="0.35">
      <c r="B2159" s="3">
        <v>45146</v>
      </c>
      <c r="C2159" s="2">
        <v>2.06</v>
      </c>
      <c r="D2159" s="2">
        <v>2.06</v>
      </c>
      <c r="E2159" s="2">
        <v>52467</v>
      </c>
      <c r="F2159" s="2">
        <v>2.0419999999999998</v>
      </c>
      <c r="G2159" s="2">
        <v>107137.614</v>
      </c>
      <c r="H2159" s="6">
        <f t="shared" si="33"/>
        <v>-4.8309178743960327E-3</v>
      </c>
      <c r="I2159" s="4"/>
      <c r="J2159" s="4"/>
      <c r="K2159" s="4"/>
    </row>
    <row r="2160" spans="2:11" ht="13.5" x14ac:dyDescent="0.35">
      <c r="B2160" s="3">
        <v>45147</v>
      </c>
      <c r="C2160" s="2">
        <v>2.06</v>
      </c>
      <c r="D2160" s="2">
        <v>2.06</v>
      </c>
      <c r="E2160" s="2">
        <v>52628</v>
      </c>
      <c r="F2160" s="2">
        <v>2.04</v>
      </c>
      <c r="G2160" s="2">
        <v>107361.12</v>
      </c>
      <c r="H2160" s="6">
        <f t="shared" si="33"/>
        <v>0</v>
      </c>
      <c r="I2160" s="4"/>
      <c r="J2160" s="4"/>
      <c r="K2160" s="4"/>
    </row>
    <row r="2161" spans="2:11" ht="13.5" x14ac:dyDescent="0.35">
      <c r="B2161" s="3">
        <v>45148</v>
      </c>
      <c r="C2161" s="2">
        <v>2.09</v>
      </c>
      <c r="D2161" s="2">
        <v>2.09</v>
      </c>
      <c r="E2161" s="2">
        <v>128085</v>
      </c>
      <c r="F2161" s="2">
        <v>2.077</v>
      </c>
      <c r="G2161" s="2">
        <v>266032.54499999998</v>
      </c>
      <c r="H2161" s="6">
        <f t="shared" si="33"/>
        <v>1.456310679611641E-2</v>
      </c>
      <c r="I2161" s="4"/>
      <c r="J2161" s="4"/>
      <c r="K2161" s="4"/>
    </row>
    <row r="2162" spans="2:11" ht="13.5" x14ac:dyDescent="0.35">
      <c r="B2162" s="3">
        <v>45149</v>
      </c>
      <c r="C2162" s="2">
        <v>2.06</v>
      </c>
      <c r="D2162" s="2">
        <v>2.06</v>
      </c>
      <c r="E2162" s="2">
        <v>65453</v>
      </c>
      <c r="F2162" s="2">
        <v>2.069</v>
      </c>
      <c r="G2162" s="2">
        <v>135422.25700000001</v>
      </c>
      <c r="H2162" s="6">
        <f t="shared" si="33"/>
        <v>-1.435406698564584E-2</v>
      </c>
      <c r="I2162" s="4"/>
      <c r="J2162" s="4"/>
      <c r="K2162" s="4"/>
    </row>
    <row r="2163" spans="2:11" ht="13.5" x14ac:dyDescent="0.35">
      <c r="B2163" s="3">
        <v>45152</v>
      </c>
      <c r="C2163" s="2">
        <v>2.09</v>
      </c>
      <c r="D2163" s="2">
        <v>2.09</v>
      </c>
      <c r="E2163" s="2">
        <v>154891</v>
      </c>
      <c r="F2163" s="2">
        <v>2.0720000000000001</v>
      </c>
      <c r="G2163" s="2">
        <v>320934.152</v>
      </c>
      <c r="H2163" s="6">
        <f t="shared" si="33"/>
        <v>1.456310679611641E-2</v>
      </c>
      <c r="I2163" s="4"/>
      <c r="J2163" s="4"/>
      <c r="K2163" s="4"/>
    </row>
    <row r="2164" spans="2:11" ht="13.5" x14ac:dyDescent="0.35">
      <c r="B2164" s="3">
        <v>45153</v>
      </c>
      <c r="C2164" s="2">
        <v>2.12</v>
      </c>
      <c r="D2164" s="2">
        <v>2.12</v>
      </c>
      <c r="E2164" s="2">
        <v>276760</v>
      </c>
      <c r="F2164" s="2">
        <v>2.0920000000000001</v>
      </c>
      <c r="G2164" s="2">
        <v>578981.92000000004</v>
      </c>
      <c r="H2164" s="6">
        <f t="shared" si="33"/>
        <v>1.4354066985646053E-2</v>
      </c>
      <c r="I2164" s="4"/>
      <c r="J2164" s="4"/>
      <c r="K2164" s="4"/>
    </row>
    <row r="2165" spans="2:11" ht="13.5" x14ac:dyDescent="0.35">
      <c r="B2165" s="3">
        <v>45154</v>
      </c>
      <c r="C2165" s="2">
        <v>2.12</v>
      </c>
      <c r="D2165" s="2">
        <v>2.12</v>
      </c>
      <c r="E2165" s="2">
        <v>20508</v>
      </c>
      <c r="F2165" s="2">
        <v>2.12</v>
      </c>
      <c r="G2165" s="2">
        <v>43476.959999999999</v>
      </c>
      <c r="H2165" s="6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2.12</v>
      </c>
      <c r="D2166" s="2">
        <v>2.12</v>
      </c>
      <c r="E2166" s="2">
        <v>181773</v>
      </c>
      <c r="F2166" s="2">
        <v>2.1429999999999998</v>
      </c>
      <c r="G2166" s="2">
        <v>389539.53899999999</v>
      </c>
      <c r="H2166" s="6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2.11</v>
      </c>
      <c r="D2167" s="2">
        <v>2.11</v>
      </c>
      <c r="E2167" s="2">
        <v>24990</v>
      </c>
      <c r="F2167" s="2">
        <v>2.125</v>
      </c>
      <c r="G2167" s="2">
        <v>53103.75</v>
      </c>
      <c r="H2167" s="6">
        <f t="shared" si="33"/>
        <v>-4.7169811320755808E-3</v>
      </c>
      <c r="I2167" s="4"/>
      <c r="J2167" s="4"/>
      <c r="K2167" s="4"/>
    </row>
    <row r="2168" spans="2:11" ht="13.5" x14ac:dyDescent="0.35">
      <c r="B2168" s="3">
        <v>45159</v>
      </c>
      <c r="C2168" s="2">
        <v>2.15</v>
      </c>
      <c r="D2168" s="2">
        <v>2.15</v>
      </c>
      <c r="E2168" s="2">
        <v>211159</v>
      </c>
      <c r="F2168" s="2">
        <v>2.1429999999999998</v>
      </c>
      <c r="G2168" s="2">
        <v>452513.73700000002</v>
      </c>
      <c r="H2168" s="6">
        <f t="shared" si="33"/>
        <v>1.8957345971564E-2</v>
      </c>
      <c r="I2168" s="4"/>
      <c r="J2168" s="4"/>
      <c r="K2168" s="4"/>
    </row>
    <row r="2169" spans="2:11" ht="13.5" x14ac:dyDescent="0.35">
      <c r="B2169" s="3">
        <v>45160</v>
      </c>
      <c r="C2169" s="2">
        <v>2.17</v>
      </c>
      <c r="D2169" s="2">
        <v>2.17</v>
      </c>
      <c r="E2169" s="2">
        <v>46220</v>
      </c>
      <c r="F2169" s="2">
        <v>2.1539999999999999</v>
      </c>
      <c r="G2169" s="2">
        <v>99557.88</v>
      </c>
      <c r="H2169" s="6">
        <f t="shared" si="33"/>
        <v>9.3023255813953574E-3</v>
      </c>
      <c r="I2169" s="4"/>
      <c r="J2169" s="4"/>
      <c r="K2169" s="4"/>
    </row>
    <row r="2170" spans="2:11" ht="13.5" x14ac:dyDescent="0.35">
      <c r="B2170" s="3">
        <v>45161</v>
      </c>
      <c r="C2170" s="2">
        <v>2.2000000000000002</v>
      </c>
      <c r="D2170" s="2">
        <v>2.2000000000000002</v>
      </c>
      <c r="E2170" s="2">
        <v>222143</v>
      </c>
      <c r="F2170" s="2">
        <v>2.1869999999999998</v>
      </c>
      <c r="G2170" s="2">
        <v>485826.74099999998</v>
      </c>
      <c r="H2170" s="6">
        <f t="shared" si="33"/>
        <v>1.3824884792626843E-2</v>
      </c>
      <c r="I2170" s="4"/>
      <c r="J2170" s="4"/>
      <c r="K2170" s="4"/>
    </row>
    <row r="2171" spans="2:11" ht="13.5" x14ac:dyDescent="0.35">
      <c r="B2171" s="3">
        <v>45162</v>
      </c>
      <c r="C2171" s="2">
        <v>2.2000000000000002</v>
      </c>
      <c r="D2171" s="2">
        <v>2.2000000000000002</v>
      </c>
      <c r="E2171" s="2">
        <v>128896</v>
      </c>
      <c r="F2171" s="2">
        <v>2.1920000000000002</v>
      </c>
      <c r="G2171" s="2">
        <v>282540.03200000001</v>
      </c>
      <c r="H2171" s="6">
        <f t="shared" si="33"/>
        <v>0</v>
      </c>
      <c r="I2171" s="4"/>
      <c r="J2171" s="4"/>
      <c r="K2171" s="4"/>
    </row>
    <row r="2172" spans="2:11" ht="13.5" x14ac:dyDescent="0.35">
      <c r="B2172" s="3">
        <v>45163</v>
      </c>
      <c r="C2172" s="2">
        <v>2.21</v>
      </c>
      <c r="D2172" s="2">
        <v>2.21</v>
      </c>
      <c r="E2172" s="2">
        <v>32705</v>
      </c>
      <c r="F2172" s="2">
        <v>2.2000000000000002</v>
      </c>
      <c r="G2172" s="2">
        <v>71951</v>
      </c>
      <c r="H2172" s="6">
        <f t="shared" si="33"/>
        <v>4.5454545454544481E-3</v>
      </c>
      <c r="I2172" s="4"/>
      <c r="J2172" s="4"/>
      <c r="K2172" s="4"/>
    </row>
    <row r="2173" spans="2:11" ht="13.5" x14ac:dyDescent="0.35">
      <c r="B2173" s="3">
        <v>45166</v>
      </c>
      <c r="C2173" s="2">
        <v>2.2000000000000002</v>
      </c>
      <c r="D2173" s="2">
        <v>2.2000000000000002</v>
      </c>
      <c r="E2173" s="2">
        <v>8322</v>
      </c>
      <c r="F2173" s="2">
        <v>2.1949999999999998</v>
      </c>
      <c r="G2173" s="2">
        <v>18266.79</v>
      </c>
      <c r="H2173" s="6">
        <f t="shared" si="33"/>
        <v>-4.5248868778279576E-3</v>
      </c>
      <c r="I2173" s="4"/>
      <c r="J2173" s="4"/>
      <c r="K2173" s="4"/>
    </row>
    <row r="2174" spans="2:11" ht="13.5" x14ac:dyDescent="0.35">
      <c r="B2174" s="3">
        <v>45167</v>
      </c>
      <c r="C2174" s="2">
        <v>2.2599999999999998</v>
      </c>
      <c r="D2174" s="2">
        <v>2.2599999999999998</v>
      </c>
      <c r="E2174" s="2">
        <v>115027</v>
      </c>
      <c r="F2174" s="2">
        <v>2.2389999999999999</v>
      </c>
      <c r="G2174" s="2">
        <v>257545.45300000001</v>
      </c>
      <c r="H2174" s="6">
        <f t="shared" si="33"/>
        <v>2.7272727272727094E-2</v>
      </c>
      <c r="I2174" s="4"/>
      <c r="J2174" s="4"/>
      <c r="K2174" s="4"/>
    </row>
    <row r="2175" spans="2:11" ht="13.5" x14ac:dyDescent="0.35">
      <c r="B2175" s="3">
        <v>45168</v>
      </c>
      <c r="C2175" s="2">
        <v>2.27</v>
      </c>
      <c r="D2175" s="2">
        <v>2.27</v>
      </c>
      <c r="E2175" s="2">
        <v>120100</v>
      </c>
      <c r="F2175" s="2">
        <v>2.27</v>
      </c>
      <c r="G2175" s="2">
        <v>272627</v>
      </c>
      <c r="H2175" s="6">
        <f t="shared" si="33"/>
        <v>4.4247787610620492E-3</v>
      </c>
      <c r="I2175" s="4"/>
      <c r="J2175" s="4"/>
      <c r="K2175" s="4"/>
    </row>
    <row r="2176" spans="2:11" ht="13.5" x14ac:dyDescent="0.35">
      <c r="B2176" s="3">
        <v>45169</v>
      </c>
      <c r="C2176" s="2">
        <v>2.27</v>
      </c>
      <c r="D2176" s="2">
        <v>2.27</v>
      </c>
      <c r="E2176" s="2">
        <v>219894</v>
      </c>
      <c r="F2176" s="2">
        <v>2.2789999999999999</v>
      </c>
      <c r="G2176" s="2">
        <v>501138.42599999998</v>
      </c>
      <c r="H2176" s="6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2.2400000000000002</v>
      </c>
      <c r="D2177" s="2">
        <v>2.2400000000000002</v>
      </c>
      <c r="E2177" s="2">
        <v>80762</v>
      </c>
      <c r="F2177" s="2">
        <v>2.238</v>
      </c>
      <c r="G2177" s="2">
        <v>180745.356</v>
      </c>
      <c r="H2177" s="6">
        <f t="shared" si="33"/>
        <v>-1.3215859030836918E-2</v>
      </c>
      <c r="I2177" s="4"/>
      <c r="J2177" s="4"/>
      <c r="K2177" s="4"/>
    </row>
    <row r="2178" spans="2:11" ht="13.5" x14ac:dyDescent="0.35">
      <c r="B2178" s="3">
        <v>45173</v>
      </c>
      <c r="C2178" s="2">
        <v>2.2400000000000002</v>
      </c>
      <c r="D2178" s="2">
        <v>2.2400000000000002</v>
      </c>
      <c r="E2178" s="2">
        <v>42539</v>
      </c>
      <c r="F2178" s="2">
        <v>2.2330000000000001</v>
      </c>
      <c r="G2178" s="2">
        <v>94989.587</v>
      </c>
      <c r="H2178" s="6">
        <f t="shared" si="33"/>
        <v>0</v>
      </c>
      <c r="I2178" s="4"/>
      <c r="J2178" s="4"/>
      <c r="K2178" s="4"/>
    </row>
    <row r="2179" spans="2:11" ht="13.5" x14ac:dyDescent="0.35">
      <c r="B2179" s="3">
        <v>45174</v>
      </c>
      <c r="C2179" s="2">
        <v>2.25</v>
      </c>
      <c r="D2179" s="2">
        <v>2.25</v>
      </c>
      <c r="E2179" s="2">
        <v>80610</v>
      </c>
      <c r="F2179" s="2">
        <v>2.2290000000000001</v>
      </c>
      <c r="G2179" s="2">
        <v>179679.69</v>
      </c>
      <c r="H2179" s="6">
        <f t="shared" si="33"/>
        <v>4.4642857142856186E-3</v>
      </c>
      <c r="I2179" s="4"/>
      <c r="J2179" s="4"/>
      <c r="K2179" s="4"/>
    </row>
    <row r="2180" spans="2:11" ht="13.5" x14ac:dyDescent="0.35">
      <c r="B2180" s="3">
        <v>45175</v>
      </c>
      <c r="C2180" s="2">
        <v>2.2599999999999998</v>
      </c>
      <c r="D2180" s="2">
        <v>2.2599999999999998</v>
      </c>
      <c r="E2180" s="2">
        <v>21391</v>
      </c>
      <c r="F2180" s="2">
        <v>2.2440000000000002</v>
      </c>
      <c r="G2180" s="2">
        <v>48001.404000000002</v>
      </c>
      <c r="H2180" s="6">
        <f t="shared" si="33"/>
        <v>4.4444444444443499E-3</v>
      </c>
      <c r="I2180" s="4"/>
      <c r="J2180" s="4"/>
      <c r="K2180" s="4"/>
    </row>
    <row r="2181" spans="2:11" ht="13.5" x14ac:dyDescent="0.35">
      <c r="B2181" s="3">
        <v>45176</v>
      </c>
      <c r="C2181" s="2">
        <v>2.25</v>
      </c>
      <c r="D2181" s="2">
        <v>2.25</v>
      </c>
      <c r="E2181" s="2">
        <v>18703</v>
      </c>
      <c r="F2181" s="2">
        <v>2.2509999999999999</v>
      </c>
      <c r="G2181" s="2">
        <v>42100.453000000001</v>
      </c>
      <c r="H2181" s="6">
        <f t="shared" si="33"/>
        <v>-4.4247787610618532E-3</v>
      </c>
      <c r="I2181" s="4"/>
      <c r="J2181" s="4"/>
      <c r="K2181" s="4"/>
    </row>
    <row r="2182" spans="2:11" ht="13.5" x14ac:dyDescent="0.35">
      <c r="B2182" s="3">
        <v>45177</v>
      </c>
      <c r="C2182" s="2">
        <v>2.23</v>
      </c>
      <c r="D2182" s="2">
        <v>2.23</v>
      </c>
      <c r="E2182" s="2">
        <v>104278</v>
      </c>
      <c r="F2182" s="2">
        <v>2.2320000000000002</v>
      </c>
      <c r="G2182" s="2">
        <v>232748.49600000001</v>
      </c>
      <c r="H2182" s="6">
        <f t="shared" si="33"/>
        <v>-8.8888888888888976E-3</v>
      </c>
      <c r="I2182" s="4"/>
      <c r="J2182" s="4"/>
      <c r="K2182" s="4"/>
    </row>
    <row r="2183" spans="2:11" ht="13.5" x14ac:dyDescent="0.35">
      <c r="B2183" s="3">
        <v>45180</v>
      </c>
      <c r="C2183" s="2">
        <v>2.23</v>
      </c>
      <c r="D2183" s="2">
        <v>2.23</v>
      </c>
      <c r="E2183" s="2">
        <v>72952</v>
      </c>
      <c r="F2183" s="2">
        <v>2.2200000000000002</v>
      </c>
      <c r="G2183" s="2">
        <v>161953.44</v>
      </c>
      <c r="H2183" s="6">
        <f t="shared" ref="H2183:H2246" si="34">(D2183-D2182)/D2182</f>
        <v>0</v>
      </c>
      <c r="I2183" s="4"/>
      <c r="J2183" s="4"/>
      <c r="K2183" s="4"/>
    </row>
    <row r="2184" spans="2:11" ht="13.5" x14ac:dyDescent="0.35">
      <c r="B2184" s="3">
        <v>45181</v>
      </c>
      <c r="C2184" s="2">
        <v>2.23</v>
      </c>
      <c r="D2184" s="2">
        <v>2.23</v>
      </c>
      <c r="E2184" s="2">
        <v>35828</v>
      </c>
      <c r="F2184" s="2">
        <v>2.2250000000000001</v>
      </c>
      <c r="G2184" s="2">
        <v>79717.3</v>
      </c>
      <c r="H2184" s="6">
        <f t="shared" si="34"/>
        <v>0</v>
      </c>
      <c r="I2184" s="4"/>
      <c r="J2184" s="4"/>
      <c r="K2184" s="4"/>
    </row>
    <row r="2185" spans="2:11" ht="13.5" x14ac:dyDescent="0.35">
      <c r="B2185" s="3">
        <v>45182</v>
      </c>
      <c r="C2185" s="2">
        <v>2.2000000000000002</v>
      </c>
      <c r="D2185" s="2">
        <v>2.2000000000000002</v>
      </c>
      <c r="E2185" s="2">
        <v>28050</v>
      </c>
      <c r="F2185" s="2">
        <v>2.21</v>
      </c>
      <c r="G2185" s="2">
        <v>61990.5</v>
      </c>
      <c r="H2185" s="6">
        <f t="shared" si="34"/>
        <v>-1.345291479820619E-2</v>
      </c>
      <c r="I2185" s="4"/>
      <c r="J2185" s="4"/>
      <c r="K2185" s="4"/>
    </row>
    <row r="2186" spans="2:11" ht="13.5" x14ac:dyDescent="0.35">
      <c r="B2186" s="3">
        <v>45183</v>
      </c>
      <c r="C2186" s="2">
        <v>2.21</v>
      </c>
      <c r="D2186" s="2">
        <v>2.21</v>
      </c>
      <c r="E2186" s="2">
        <v>33510</v>
      </c>
      <c r="F2186" s="2">
        <v>2.1960000000000002</v>
      </c>
      <c r="G2186" s="2">
        <v>73587.960000000006</v>
      </c>
      <c r="H2186" s="6">
        <f t="shared" si="34"/>
        <v>4.5454545454544481E-3</v>
      </c>
      <c r="I2186" s="4"/>
      <c r="J2186" s="4"/>
      <c r="K2186" s="4"/>
    </row>
    <row r="2187" spans="2:11" ht="13.5" x14ac:dyDescent="0.35">
      <c r="B2187" s="3">
        <v>45184</v>
      </c>
      <c r="C2187" s="2">
        <v>2.2000000000000002</v>
      </c>
      <c r="D2187" s="2">
        <v>2.2000000000000002</v>
      </c>
      <c r="E2187" s="2">
        <v>40643</v>
      </c>
      <c r="F2187" s="2">
        <v>2.1960000000000002</v>
      </c>
      <c r="G2187" s="2">
        <v>89252.028000000006</v>
      </c>
      <c r="H2187" s="6">
        <f t="shared" si="34"/>
        <v>-4.5248868778279576E-3</v>
      </c>
      <c r="I2187" s="4"/>
      <c r="J2187" s="4"/>
      <c r="K2187" s="4"/>
    </row>
    <row r="2188" spans="2:11" ht="13.5" x14ac:dyDescent="0.35">
      <c r="B2188" s="3">
        <v>45187</v>
      </c>
      <c r="C2188" s="2">
        <v>2.2000000000000002</v>
      </c>
      <c r="D2188" s="2">
        <v>2.2000000000000002</v>
      </c>
      <c r="E2188" s="2">
        <v>63382</v>
      </c>
      <c r="F2188" s="2">
        <v>2.194</v>
      </c>
      <c r="G2188" s="2">
        <v>139060.10800000001</v>
      </c>
      <c r="H2188" s="6">
        <f t="shared" si="34"/>
        <v>0</v>
      </c>
      <c r="I2188" s="4"/>
      <c r="J2188" s="4"/>
      <c r="K2188" s="4"/>
    </row>
    <row r="2189" spans="2:11" ht="13.5" x14ac:dyDescent="0.35">
      <c r="B2189" s="3">
        <v>45188</v>
      </c>
      <c r="C2189" s="2">
        <v>2.16</v>
      </c>
      <c r="D2189" s="2">
        <v>2.16</v>
      </c>
      <c r="E2189" s="2">
        <v>68457</v>
      </c>
      <c r="F2189" s="2">
        <v>2.17</v>
      </c>
      <c r="G2189" s="2">
        <v>148551.69</v>
      </c>
      <c r="H2189" s="6">
        <f t="shared" si="34"/>
        <v>-1.8181818181818195E-2</v>
      </c>
      <c r="I2189" s="4"/>
      <c r="J2189" s="4"/>
      <c r="K2189" s="4"/>
    </row>
    <row r="2190" spans="2:11" ht="13.5" x14ac:dyDescent="0.35">
      <c r="B2190" s="3">
        <v>45189</v>
      </c>
      <c r="C2190" s="2">
        <v>2.13</v>
      </c>
      <c r="D2190" s="2">
        <v>2.13</v>
      </c>
      <c r="E2190" s="2">
        <v>103572</v>
      </c>
      <c r="F2190" s="2">
        <v>2.14</v>
      </c>
      <c r="G2190" s="2">
        <v>221644.08</v>
      </c>
      <c r="H2190" s="6">
        <f t="shared" si="34"/>
        <v>-1.3888888888889003E-2</v>
      </c>
      <c r="I2190" s="4"/>
      <c r="J2190" s="4"/>
      <c r="K2190" s="4"/>
    </row>
    <row r="2191" spans="2:11" ht="13.5" x14ac:dyDescent="0.35">
      <c r="B2191" s="3">
        <v>45190</v>
      </c>
      <c r="C2191" s="2">
        <v>2.09</v>
      </c>
      <c r="D2191" s="2">
        <v>2.09</v>
      </c>
      <c r="E2191" s="2">
        <v>80821</v>
      </c>
      <c r="F2191" s="2">
        <v>2.089</v>
      </c>
      <c r="G2191" s="2">
        <v>168835.06899999999</v>
      </c>
      <c r="H2191" s="6">
        <f t="shared" si="34"/>
        <v>-1.8779342723004713E-2</v>
      </c>
      <c r="I2191" s="4"/>
      <c r="J2191" s="4"/>
      <c r="K2191" s="4"/>
    </row>
    <row r="2192" spans="2:11" ht="13.5" x14ac:dyDescent="0.35">
      <c r="B2192" s="3">
        <v>45191</v>
      </c>
      <c r="C2192" s="2">
        <v>2.08</v>
      </c>
      <c r="D2192" s="2">
        <v>2.08</v>
      </c>
      <c r="E2192" s="2">
        <v>38647</v>
      </c>
      <c r="F2192" s="2">
        <v>2.081</v>
      </c>
      <c r="G2192" s="2">
        <v>80424.407000000007</v>
      </c>
      <c r="H2192" s="6">
        <f t="shared" si="34"/>
        <v>-4.7846889952152093E-3</v>
      </c>
      <c r="I2192" s="4"/>
      <c r="J2192" s="4"/>
      <c r="K2192" s="4"/>
    </row>
    <row r="2193" spans="2:11" ht="13.5" x14ac:dyDescent="0.35">
      <c r="B2193" s="3">
        <v>45194</v>
      </c>
      <c r="C2193" s="2">
        <v>2.08</v>
      </c>
      <c r="D2193" s="2">
        <v>2.08</v>
      </c>
      <c r="E2193" s="2">
        <v>77532</v>
      </c>
      <c r="F2193" s="2">
        <v>2.056</v>
      </c>
      <c r="G2193" s="2">
        <v>159405.79199999999</v>
      </c>
      <c r="H2193" s="6">
        <f t="shared" si="34"/>
        <v>0</v>
      </c>
      <c r="I2193" s="4"/>
      <c r="J2193" s="4"/>
      <c r="K2193" s="4"/>
    </row>
    <row r="2194" spans="2:11" ht="13.5" x14ac:dyDescent="0.35">
      <c r="B2194" s="3">
        <v>45195</v>
      </c>
      <c r="C2194" s="2">
        <v>2.08</v>
      </c>
      <c r="D2194" s="2">
        <v>2.08</v>
      </c>
      <c r="E2194" s="2">
        <v>11581</v>
      </c>
      <c r="F2194" s="2">
        <v>2.0790000000000002</v>
      </c>
      <c r="G2194" s="2">
        <v>24076.899000000001</v>
      </c>
      <c r="H2194" s="6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2.0499999999999998</v>
      </c>
      <c r="D2195" s="2">
        <v>2.0499999999999998</v>
      </c>
      <c r="E2195" s="2">
        <v>4734</v>
      </c>
      <c r="F2195" s="2">
        <v>2.0419999999999998</v>
      </c>
      <c r="G2195" s="2">
        <v>9666.8279999999995</v>
      </c>
      <c r="H2195" s="6">
        <f t="shared" si="34"/>
        <v>-1.4423076923077042E-2</v>
      </c>
      <c r="I2195" s="4"/>
      <c r="J2195" s="4"/>
      <c r="K2195" s="4"/>
    </row>
    <row r="2196" spans="2:11" ht="13.5" x14ac:dyDescent="0.35">
      <c r="B2196" s="3">
        <v>45198</v>
      </c>
      <c r="C2196" s="2">
        <v>2.06</v>
      </c>
      <c r="D2196" s="2">
        <v>2.06</v>
      </c>
      <c r="E2196" s="2">
        <v>7918</v>
      </c>
      <c r="F2196" s="2">
        <v>2.056</v>
      </c>
      <c r="G2196" s="2">
        <v>16279.407999999999</v>
      </c>
      <c r="H2196" s="6">
        <f t="shared" si="34"/>
        <v>4.8780487804879176E-3</v>
      </c>
      <c r="I2196" s="4"/>
      <c r="J2196" s="4"/>
      <c r="K2196" s="4"/>
    </row>
    <row r="2197" spans="2:11" ht="13.5" x14ac:dyDescent="0.35">
      <c r="B2197" s="3">
        <v>45201</v>
      </c>
      <c r="C2197" s="2">
        <v>2.06</v>
      </c>
      <c r="D2197" s="2">
        <v>2.06</v>
      </c>
      <c r="E2197" s="2">
        <v>11480</v>
      </c>
      <c r="F2197" s="2">
        <v>2.0409999999999999</v>
      </c>
      <c r="G2197" s="2">
        <v>23430.68</v>
      </c>
      <c r="H2197" s="6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2.06</v>
      </c>
      <c r="D2198" s="2">
        <v>2.06</v>
      </c>
      <c r="E2198" s="2">
        <v>19215</v>
      </c>
      <c r="F2198" s="2">
        <v>2.0499999999999998</v>
      </c>
      <c r="G2198" s="2">
        <v>39390.75</v>
      </c>
      <c r="H2198" s="6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2.06</v>
      </c>
      <c r="D2199" s="2">
        <v>2.06</v>
      </c>
      <c r="E2199" s="2">
        <v>19603</v>
      </c>
      <c r="F2199" s="2">
        <v>2.0409999999999999</v>
      </c>
      <c r="G2199" s="2">
        <v>40009.722999999998</v>
      </c>
      <c r="H2199" s="6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2.06</v>
      </c>
      <c r="D2200" s="2">
        <v>2.06</v>
      </c>
      <c r="E2200" s="2">
        <v>12691</v>
      </c>
      <c r="F2200" s="2">
        <v>2.0459999999999998</v>
      </c>
      <c r="G2200" s="2">
        <v>25965.786</v>
      </c>
      <c r="H2200" s="6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2.06</v>
      </c>
      <c r="D2201" s="2">
        <v>2.06</v>
      </c>
      <c r="E2201" s="2">
        <v>12724</v>
      </c>
      <c r="F2201" s="2">
        <v>2.0510000000000002</v>
      </c>
      <c r="G2201" s="2">
        <v>26096.923999999999</v>
      </c>
      <c r="H2201" s="6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2.0299999999999998</v>
      </c>
      <c r="D2202" s="2">
        <v>2.0299999999999998</v>
      </c>
      <c r="E2202" s="2">
        <v>46540</v>
      </c>
      <c r="F2202" s="2">
        <v>2.0409999999999999</v>
      </c>
      <c r="G2202" s="2">
        <v>94988.14</v>
      </c>
      <c r="H2202" s="6">
        <f t="shared" si="34"/>
        <v>-1.4563106796116625E-2</v>
      </c>
      <c r="I2202" s="4"/>
      <c r="J2202" s="4"/>
      <c r="K2202" s="4"/>
    </row>
    <row r="2203" spans="2:11" ht="13.5" x14ac:dyDescent="0.35">
      <c r="B2203" s="3">
        <v>45209</v>
      </c>
      <c r="C2203" s="2">
        <v>2.04</v>
      </c>
      <c r="D2203" s="2">
        <v>2.04</v>
      </c>
      <c r="E2203" s="2">
        <v>25113</v>
      </c>
      <c r="F2203" s="2">
        <v>2.0299999999999998</v>
      </c>
      <c r="G2203" s="2">
        <v>50979.39</v>
      </c>
      <c r="H2203" s="6">
        <f t="shared" si="34"/>
        <v>4.926108374384351E-3</v>
      </c>
      <c r="I2203" s="4"/>
      <c r="J2203" s="4"/>
      <c r="K2203" s="4"/>
    </row>
    <row r="2204" spans="2:11" ht="13.5" x14ac:dyDescent="0.35">
      <c r="B2204" s="3">
        <v>45210</v>
      </c>
      <c r="C2204" s="2">
        <v>2.0299999999999998</v>
      </c>
      <c r="D2204" s="2">
        <v>2.0299999999999998</v>
      </c>
      <c r="E2204" s="2">
        <v>56332</v>
      </c>
      <c r="F2204" s="2">
        <v>2.0299999999999998</v>
      </c>
      <c r="G2204" s="2">
        <v>114353.96</v>
      </c>
      <c r="H2204" s="6">
        <f t="shared" si="34"/>
        <v>-4.9019607843138382E-3</v>
      </c>
      <c r="I2204" s="4"/>
      <c r="J2204" s="4"/>
      <c r="K2204" s="4"/>
    </row>
    <row r="2205" spans="2:11" ht="13.5" x14ac:dyDescent="0.35">
      <c r="B2205" s="3">
        <v>45211</v>
      </c>
      <c r="C2205" s="2">
        <v>2.02</v>
      </c>
      <c r="D2205" s="2">
        <v>2.02</v>
      </c>
      <c r="E2205" s="2">
        <v>113361</v>
      </c>
      <c r="F2205" s="2">
        <v>2.0190000000000001</v>
      </c>
      <c r="G2205" s="2">
        <v>228875.859</v>
      </c>
      <c r="H2205" s="6">
        <f t="shared" si="34"/>
        <v>-4.9261083743841316E-3</v>
      </c>
      <c r="I2205" s="4"/>
      <c r="J2205" s="4"/>
      <c r="K2205" s="4"/>
    </row>
    <row r="2206" spans="2:11" ht="13.5" x14ac:dyDescent="0.35">
      <c r="B2206" s="3">
        <v>45212</v>
      </c>
      <c r="C2206" s="2">
        <v>2.06</v>
      </c>
      <c r="D2206" s="2">
        <v>2.06</v>
      </c>
      <c r="E2206" s="2">
        <v>36525</v>
      </c>
      <c r="F2206" s="2">
        <v>2.0299999999999998</v>
      </c>
      <c r="G2206" s="2">
        <v>74145.75</v>
      </c>
      <c r="H2206" s="6">
        <f t="shared" si="34"/>
        <v>1.980198019801982E-2</v>
      </c>
      <c r="I2206" s="4"/>
      <c r="J2206" s="4"/>
      <c r="K2206" s="4"/>
    </row>
    <row r="2207" spans="2:11" ht="13.5" x14ac:dyDescent="0.35">
      <c r="B2207" s="3">
        <v>45215</v>
      </c>
      <c r="C2207" s="2">
        <v>2.08</v>
      </c>
      <c r="D2207" s="2">
        <v>2.08</v>
      </c>
      <c r="E2207" s="2">
        <v>51867</v>
      </c>
      <c r="F2207" s="2">
        <v>2.0329999999999999</v>
      </c>
      <c r="G2207" s="2">
        <v>105445.611</v>
      </c>
      <c r="H2207" s="6">
        <f t="shared" si="34"/>
        <v>9.7087378640776777E-3</v>
      </c>
      <c r="I2207" s="4"/>
      <c r="J2207" s="4"/>
      <c r="K2207" s="4"/>
    </row>
    <row r="2208" spans="2:11" ht="13.5" x14ac:dyDescent="0.35">
      <c r="B2208" s="3">
        <v>45216</v>
      </c>
      <c r="C2208" s="2">
        <v>2.13</v>
      </c>
      <c r="D2208" s="2">
        <v>2.13</v>
      </c>
      <c r="E2208" s="2">
        <v>36398</v>
      </c>
      <c r="F2208" s="2">
        <v>2.0939999999999999</v>
      </c>
      <c r="G2208" s="2">
        <v>76217.411999999997</v>
      </c>
      <c r="H2208" s="6">
        <f t="shared" si="34"/>
        <v>2.4038461538461453E-2</v>
      </c>
      <c r="I2208" s="4"/>
      <c r="J2208" s="4"/>
      <c r="K2208" s="4"/>
    </row>
    <row r="2209" spans="2:11" ht="13.5" x14ac:dyDescent="0.35">
      <c r="B2209" s="3">
        <v>45217</v>
      </c>
      <c r="C2209" s="2">
        <v>2.13</v>
      </c>
      <c r="D2209" s="2">
        <v>2.13</v>
      </c>
      <c r="E2209" s="2">
        <v>1018</v>
      </c>
      <c r="F2209" s="2">
        <v>2.1030000000000002</v>
      </c>
      <c r="G2209" s="2">
        <v>2140.8539999999998</v>
      </c>
      <c r="H2209" s="6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2.0499999999999998</v>
      </c>
      <c r="D2210" s="2">
        <v>2.0499999999999998</v>
      </c>
      <c r="E2210" s="2">
        <v>88676</v>
      </c>
      <c r="F2210" s="2">
        <v>2.0529999999999999</v>
      </c>
      <c r="G2210" s="2">
        <v>182051.82800000001</v>
      </c>
      <c r="H2210" s="6">
        <f t="shared" si="34"/>
        <v>-3.7558685446009425E-2</v>
      </c>
      <c r="I2210" s="4"/>
      <c r="J2210" s="4"/>
      <c r="K2210" s="4"/>
    </row>
    <row r="2211" spans="2:11" ht="13.5" x14ac:dyDescent="0.35">
      <c r="B2211" s="3">
        <v>45219</v>
      </c>
      <c r="C2211" s="2">
        <v>2.06</v>
      </c>
      <c r="D2211" s="2">
        <v>2.06</v>
      </c>
      <c r="E2211" s="2">
        <v>20097</v>
      </c>
      <c r="F2211" s="2">
        <v>2.0369999999999999</v>
      </c>
      <c r="G2211" s="2">
        <v>40937.589</v>
      </c>
      <c r="H2211" s="6">
        <f t="shared" si="34"/>
        <v>4.8780487804879176E-3</v>
      </c>
      <c r="I2211" s="4"/>
      <c r="J2211" s="4"/>
      <c r="K2211" s="4"/>
    </row>
    <row r="2212" spans="2:11" ht="13.5" x14ac:dyDescent="0.35">
      <c r="B2212" s="3">
        <v>45222</v>
      </c>
      <c r="C2212" s="2">
        <v>2.0499999999999998</v>
      </c>
      <c r="D2212" s="2">
        <v>2.0499999999999998</v>
      </c>
      <c r="E2212" s="2">
        <v>5474</v>
      </c>
      <c r="F2212" s="2">
        <v>2.0329999999999999</v>
      </c>
      <c r="G2212" s="2">
        <v>11128.642</v>
      </c>
      <c r="H2212" s="6">
        <f t="shared" si="34"/>
        <v>-4.8543689320389473E-3</v>
      </c>
      <c r="I2212" s="4"/>
      <c r="J2212" s="4"/>
      <c r="K2212" s="4"/>
    </row>
    <row r="2213" spans="2:11" ht="13.5" x14ac:dyDescent="0.35">
      <c r="B2213" s="3">
        <v>45223</v>
      </c>
      <c r="C2213" s="2">
        <v>2.0499999999999998</v>
      </c>
      <c r="D2213" s="2">
        <v>2.0499999999999998</v>
      </c>
      <c r="E2213" s="2">
        <v>22040</v>
      </c>
      <c r="F2213" s="2">
        <v>2.0499999999999998</v>
      </c>
      <c r="G2213" s="2">
        <v>45182</v>
      </c>
      <c r="H2213" s="6">
        <f t="shared" si="34"/>
        <v>0</v>
      </c>
      <c r="I2213" s="4"/>
      <c r="J2213" s="4"/>
      <c r="K2213" s="4"/>
    </row>
    <row r="2214" spans="2:11" ht="13.5" x14ac:dyDescent="0.35">
      <c r="B2214" s="3">
        <v>45224</v>
      </c>
      <c r="C2214" s="2">
        <v>2.0499999999999998</v>
      </c>
      <c r="D2214" s="2">
        <v>2.0499999999999998</v>
      </c>
      <c r="E2214" s="2">
        <v>10935</v>
      </c>
      <c r="F2214" s="2">
        <v>2.044</v>
      </c>
      <c r="G2214" s="2">
        <v>22351.14</v>
      </c>
      <c r="H2214" s="6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2.06</v>
      </c>
      <c r="D2215" s="2">
        <v>2.06</v>
      </c>
      <c r="E2215" s="2">
        <v>94232</v>
      </c>
      <c r="F2215" s="2">
        <v>2.04</v>
      </c>
      <c r="G2215" s="2">
        <v>192233.28</v>
      </c>
      <c r="H2215" s="6">
        <f t="shared" si="34"/>
        <v>4.8780487804879176E-3</v>
      </c>
      <c r="I2215" s="4"/>
      <c r="J2215" s="4"/>
      <c r="K2215" s="4"/>
    </row>
    <row r="2216" spans="2:11" ht="13.5" x14ac:dyDescent="0.35">
      <c r="B2216" s="3">
        <v>45226</v>
      </c>
      <c r="C2216" s="2">
        <v>2.0499999999999998</v>
      </c>
      <c r="D2216" s="2">
        <v>2.0499999999999998</v>
      </c>
      <c r="E2216" s="2">
        <v>25538</v>
      </c>
      <c r="F2216" s="2">
        <v>2.0499999999999998</v>
      </c>
      <c r="G2216" s="2">
        <v>52352.9</v>
      </c>
      <c r="H2216" s="6">
        <f t="shared" si="34"/>
        <v>-4.8543689320389473E-3</v>
      </c>
      <c r="I2216" s="4"/>
      <c r="J2216" s="4"/>
      <c r="K2216" s="4"/>
    </row>
    <row r="2217" spans="2:11" ht="13.5" x14ac:dyDescent="0.35">
      <c r="B2217" s="3">
        <v>45229</v>
      </c>
      <c r="C2217" s="2">
        <v>2.0499999999999998</v>
      </c>
      <c r="D2217" s="2">
        <v>2.0499999999999998</v>
      </c>
      <c r="E2217" s="2">
        <v>70527</v>
      </c>
      <c r="F2217" s="2">
        <v>2.048</v>
      </c>
      <c r="G2217" s="2">
        <v>144439.296</v>
      </c>
      <c r="H2217" s="6">
        <f t="shared" si="34"/>
        <v>0</v>
      </c>
      <c r="I2217" s="4"/>
      <c r="J2217" s="4"/>
      <c r="K2217" s="4"/>
    </row>
    <row r="2218" spans="2:11" ht="13.5" x14ac:dyDescent="0.35">
      <c r="B2218" s="3">
        <v>45230</v>
      </c>
      <c r="C2218" s="2">
        <v>2.04</v>
      </c>
      <c r="D2218" s="2">
        <v>2.04</v>
      </c>
      <c r="E2218" s="2">
        <v>191340</v>
      </c>
      <c r="F2218" s="2">
        <v>2.0430000000000001</v>
      </c>
      <c r="G2218" s="2">
        <v>390907.62</v>
      </c>
      <c r="H2218" s="6">
        <f t="shared" si="34"/>
        <v>-4.8780487804877017E-3</v>
      </c>
      <c r="I2218" s="4"/>
      <c r="J2218" s="4"/>
      <c r="K2218" s="4"/>
    </row>
    <row r="2219" spans="2:11" ht="13.5" x14ac:dyDescent="0.35">
      <c r="B2219" s="3">
        <v>45231</v>
      </c>
      <c r="C2219" s="2">
        <v>2.04</v>
      </c>
      <c r="D2219" s="2">
        <v>2.04</v>
      </c>
      <c r="E2219" s="2">
        <v>119425</v>
      </c>
      <c r="F2219" s="2">
        <v>2.04</v>
      </c>
      <c r="G2219" s="2">
        <v>243627</v>
      </c>
      <c r="H2219" s="6">
        <f t="shared" si="34"/>
        <v>0</v>
      </c>
      <c r="I2219" s="4"/>
      <c r="J2219" s="4"/>
      <c r="K2219" s="4"/>
    </row>
    <row r="2220" spans="2:11" ht="13.5" x14ac:dyDescent="0.35">
      <c r="B2220" s="3">
        <v>45232</v>
      </c>
      <c r="C2220" s="2">
        <v>2.04</v>
      </c>
      <c r="D2220" s="2">
        <v>2.04</v>
      </c>
      <c r="E2220" s="2">
        <v>94795</v>
      </c>
      <c r="F2220" s="2">
        <v>2.0299999999999998</v>
      </c>
      <c r="G2220" s="2">
        <v>192433.85</v>
      </c>
      <c r="H2220" s="6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2.0299999999999998</v>
      </c>
      <c r="D2221" s="2">
        <v>2.0299999999999998</v>
      </c>
      <c r="E2221" s="2">
        <v>51064</v>
      </c>
      <c r="F2221" s="2">
        <v>2.0299999999999998</v>
      </c>
      <c r="G2221" s="2">
        <v>103659.92</v>
      </c>
      <c r="H2221" s="6">
        <f t="shared" si="34"/>
        <v>-4.9019607843138382E-3</v>
      </c>
      <c r="I2221" s="4"/>
      <c r="J2221" s="4"/>
      <c r="K2221" s="4"/>
    </row>
    <row r="2222" spans="2:11" ht="13.5" x14ac:dyDescent="0.35">
      <c r="B2222" s="3">
        <v>45236</v>
      </c>
      <c r="C2222" s="2">
        <v>2.04</v>
      </c>
      <c r="D2222" s="2">
        <v>2.04</v>
      </c>
      <c r="E2222" s="2">
        <v>62618</v>
      </c>
      <c r="F2222" s="2">
        <v>2.0310000000000001</v>
      </c>
      <c r="G2222" s="2">
        <v>127177.158</v>
      </c>
      <c r="H2222" s="6">
        <f t="shared" si="34"/>
        <v>4.926108374384351E-3</v>
      </c>
      <c r="I2222" s="4"/>
      <c r="J2222" s="4"/>
      <c r="K2222" s="4"/>
    </row>
    <row r="2223" spans="2:11" ht="13.5" x14ac:dyDescent="0.35">
      <c r="B2223" s="3">
        <v>45237</v>
      </c>
      <c r="C2223" s="2">
        <v>2.04</v>
      </c>
      <c r="D2223" s="2">
        <v>2.04</v>
      </c>
      <c r="E2223" s="2">
        <v>18470</v>
      </c>
      <c r="F2223" s="2">
        <v>2.0299999999999998</v>
      </c>
      <c r="G2223" s="2">
        <v>37494.1</v>
      </c>
      <c r="H2223" s="6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2.04</v>
      </c>
      <c r="D2224" s="2">
        <v>2.04</v>
      </c>
      <c r="E2224" s="2">
        <v>9673</v>
      </c>
      <c r="F2224" s="2">
        <v>2.032</v>
      </c>
      <c r="G2224" s="2">
        <v>19655.536</v>
      </c>
      <c r="H2224" s="6">
        <f t="shared" si="34"/>
        <v>0</v>
      </c>
      <c r="I2224" s="4"/>
      <c r="J2224" s="4"/>
      <c r="K2224" s="4"/>
    </row>
    <row r="2225" spans="2:11" ht="13.5" x14ac:dyDescent="0.35">
      <c r="B2225" s="3">
        <v>45239</v>
      </c>
      <c r="C2225" s="2">
        <v>2.0499999999999998</v>
      </c>
      <c r="D2225" s="2">
        <v>2.0499999999999998</v>
      </c>
      <c r="E2225" s="2">
        <v>26969</v>
      </c>
      <c r="F2225" s="2">
        <v>2.036</v>
      </c>
      <c r="G2225" s="2">
        <v>54908.883999999998</v>
      </c>
      <c r="H2225" s="6">
        <f t="shared" si="34"/>
        <v>4.9019607843136213E-3</v>
      </c>
      <c r="I2225" s="4"/>
      <c r="J2225" s="4"/>
      <c r="K2225" s="4"/>
    </row>
    <row r="2226" spans="2:11" ht="13.5" x14ac:dyDescent="0.35">
      <c r="B2226" s="3">
        <v>45240</v>
      </c>
      <c r="C2226" s="2">
        <v>2.06</v>
      </c>
      <c r="D2226" s="2">
        <v>2.06</v>
      </c>
      <c r="E2226" s="2">
        <v>18698</v>
      </c>
      <c r="F2226" s="2">
        <v>2.048</v>
      </c>
      <c r="G2226" s="2">
        <v>38293.504000000001</v>
      </c>
      <c r="H2226" s="6">
        <f t="shared" si="34"/>
        <v>4.8780487804879176E-3</v>
      </c>
      <c r="I2226" s="4"/>
      <c r="J2226" s="4"/>
      <c r="K2226" s="4"/>
    </row>
    <row r="2227" spans="2:11" ht="13.5" x14ac:dyDescent="0.35">
      <c r="B2227" s="3">
        <v>45243</v>
      </c>
      <c r="C2227" s="2">
        <v>2.09</v>
      </c>
      <c r="D2227" s="2">
        <v>2.09</v>
      </c>
      <c r="E2227" s="2">
        <v>14130</v>
      </c>
      <c r="F2227" s="2">
        <v>2.0550000000000002</v>
      </c>
      <c r="G2227" s="2">
        <v>29037.15</v>
      </c>
      <c r="H2227" s="6">
        <f t="shared" si="34"/>
        <v>1.456310679611641E-2</v>
      </c>
      <c r="I2227" s="4"/>
      <c r="J2227" s="4"/>
      <c r="K2227" s="4"/>
    </row>
    <row r="2228" spans="2:11" ht="13.5" x14ac:dyDescent="0.35">
      <c r="B2228" s="3">
        <v>45244</v>
      </c>
      <c r="C2228" s="2">
        <v>2.11</v>
      </c>
      <c r="D2228" s="2">
        <v>2.11</v>
      </c>
      <c r="E2228" s="2">
        <v>32983</v>
      </c>
      <c r="F2228" s="2">
        <v>2.0990000000000002</v>
      </c>
      <c r="G2228" s="2">
        <v>69231.316999999995</v>
      </c>
      <c r="H2228" s="6">
        <f t="shared" si="34"/>
        <v>9.5693779904306303E-3</v>
      </c>
      <c r="I2228" s="4"/>
      <c r="J2228" s="4"/>
      <c r="K2228" s="4"/>
    </row>
    <row r="2229" spans="2:11" ht="13.5" x14ac:dyDescent="0.35">
      <c r="B2229" s="3">
        <v>45245</v>
      </c>
      <c r="C2229" s="2">
        <v>2.1</v>
      </c>
      <c r="D2229" s="2">
        <v>2.1</v>
      </c>
      <c r="E2229" s="2">
        <v>9544</v>
      </c>
      <c r="F2229" s="2">
        <v>2.093</v>
      </c>
      <c r="G2229" s="2">
        <v>19975.592000000001</v>
      </c>
      <c r="H2229" s="6">
        <f t="shared" si="34"/>
        <v>-4.7393364928908941E-3</v>
      </c>
      <c r="I2229" s="4"/>
      <c r="J2229" s="4"/>
      <c r="K2229" s="4"/>
    </row>
    <row r="2230" spans="2:11" ht="13.5" x14ac:dyDescent="0.35">
      <c r="B2230" s="3">
        <v>45246</v>
      </c>
      <c r="C2230" s="2">
        <v>2.08</v>
      </c>
      <c r="D2230" s="2">
        <v>2.08</v>
      </c>
      <c r="E2230" s="2">
        <v>6911</v>
      </c>
      <c r="F2230" s="2">
        <v>2.0579999999999998</v>
      </c>
      <c r="G2230" s="2">
        <v>14222.838</v>
      </c>
      <c r="H2230" s="6">
        <f t="shared" si="34"/>
        <v>-9.5238095238095316E-3</v>
      </c>
      <c r="I2230" s="4"/>
      <c r="J2230" s="4"/>
      <c r="K2230" s="4"/>
    </row>
    <row r="2231" spans="2:11" ht="13.5" x14ac:dyDescent="0.35">
      <c r="B2231" s="3">
        <v>45247</v>
      </c>
      <c r="C2231" s="2">
        <v>2.08</v>
      </c>
      <c r="D2231" s="2">
        <v>2.08</v>
      </c>
      <c r="E2231" s="2">
        <v>10615</v>
      </c>
      <c r="F2231" s="2">
        <v>2.0739999999999998</v>
      </c>
      <c r="G2231" s="2">
        <v>22015.51</v>
      </c>
      <c r="H2231" s="6">
        <f t="shared" si="34"/>
        <v>0</v>
      </c>
      <c r="I2231" s="4"/>
      <c r="J2231" s="4"/>
      <c r="K2231" s="4"/>
    </row>
    <row r="2232" spans="2:11" ht="13.5" x14ac:dyDescent="0.35">
      <c r="B2232" s="3">
        <v>45250</v>
      </c>
      <c r="C2232" s="2">
        <v>2.06</v>
      </c>
      <c r="D2232" s="2">
        <v>2.06</v>
      </c>
      <c r="E2232" s="2">
        <v>15087</v>
      </c>
      <c r="F2232" s="2">
        <v>2.0539999999999998</v>
      </c>
      <c r="G2232" s="2">
        <v>30988.698</v>
      </c>
      <c r="H2232" s="6">
        <f t="shared" si="34"/>
        <v>-9.6153846153846229E-3</v>
      </c>
      <c r="I2232" s="4"/>
      <c r="J2232" s="4"/>
      <c r="K2232" s="4"/>
    </row>
    <row r="2233" spans="2:11" ht="13.5" x14ac:dyDescent="0.35">
      <c r="B2233" s="3">
        <v>45251</v>
      </c>
      <c r="C2233" s="2">
        <v>2.0499999999999998</v>
      </c>
      <c r="D2233" s="2">
        <v>2.0499999999999998</v>
      </c>
      <c r="E2233" s="2">
        <v>21251</v>
      </c>
      <c r="F2233" s="2">
        <v>2.036</v>
      </c>
      <c r="G2233" s="2">
        <v>43267.036</v>
      </c>
      <c r="H2233" s="6">
        <f t="shared" si="34"/>
        <v>-4.8543689320389473E-3</v>
      </c>
      <c r="I2233" s="4"/>
      <c r="J2233" s="4"/>
      <c r="K2233" s="4"/>
    </row>
    <row r="2234" spans="2:11" ht="13.5" x14ac:dyDescent="0.35">
      <c r="B2234" s="3">
        <v>45252</v>
      </c>
      <c r="C2234" s="2">
        <v>2.04</v>
      </c>
      <c r="D2234" s="2">
        <v>2.04</v>
      </c>
      <c r="E2234" s="2">
        <v>66511</v>
      </c>
      <c r="F2234" s="2">
        <v>2.0230000000000001</v>
      </c>
      <c r="G2234" s="2">
        <v>134551.753</v>
      </c>
      <c r="H2234" s="6">
        <f t="shared" si="34"/>
        <v>-4.8780487804877017E-3</v>
      </c>
      <c r="I2234" s="4"/>
      <c r="J2234" s="4"/>
      <c r="K2234" s="4"/>
    </row>
    <row r="2235" spans="2:11" ht="13.5" x14ac:dyDescent="0.35">
      <c r="B2235" s="3">
        <v>45253</v>
      </c>
      <c r="C2235" s="2">
        <v>2.02</v>
      </c>
      <c r="D2235" s="2">
        <v>2.02</v>
      </c>
      <c r="E2235" s="2">
        <v>168199</v>
      </c>
      <c r="F2235" s="2">
        <v>2.008</v>
      </c>
      <c r="G2235" s="2">
        <v>337743.592</v>
      </c>
      <c r="H2235" s="6">
        <f t="shared" si="34"/>
        <v>-9.8039215686274595E-3</v>
      </c>
      <c r="I2235" s="4"/>
      <c r="J2235" s="4"/>
      <c r="K2235" s="4"/>
    </row>
    <row r="2236" spans="2:11" ht="13.5" x14ac:dyDescent="0.35">
      <c r="B2236" s="3">
        <v>45254</v>
      </c>
      <c r="C2236" s="2">
        <v>2.02</v>
      </c>
      <c r="D2236" s="2">
        <v>2.02</v>
      </c>
      <c r="E2236" s="2">
        <v>15607</v>
      </c>
      <c r="F2236" s="2">
        <v>2.0089999999999999</v>
      </c>
      <c r="G2236" s="2">
        <v>31354.463</v>
      </c>
      <c r="H2236" s="6">
        <f t="shared" si="34"/>
        <v>0</v>
      </c>
      <c r="I2236" s="4"/>
      <c r="J2236" s="4"/>
      <c r="K2236" s="4"/>
    </row>
    <row r="2237" spans="2:11" ht="13.5" x14ac:dyDescent="0.35">
      <c r="B2237" s="3">
        <v>45257</v>
      </c>
      <c r="C2237" s="2">
        <v>2.0099999999999998</v>
      </c>
      <c r="D2237" s="2">
        <v>2.0099999999999998</v>
      </c>
      <c r="E2237" s="2">
        <v>82704</v>
      </c>
      <c r="F2237" s="2">
        <v>2.0129999999999999</v>
      </c>
      <c r="G2237" s="2">
        <v>166483.152</v>
      </c>
      <c r="H2237" s="6">
        <f t="shared" si="34"/>
        <v>-4.950495049505065E-3</v>
      </c>
      <c r="I2237" s="4"/>
      <c r="J2237" s="4"/>
      <c r="K2237" s="4"/>
    </row>
    <row r="2238" spans="2:11" ht="13.5" x14ac:dyDescent="0.35">
      <c r="B2238" s="3">
        <v>45258</v>
      </c>
      <c r="C2238" s="2">
        <v>2.0099999999999998</v>
      </c>
      <c r="D2238" s="2">
        <v>2.0099999999999998</v>
      </c>
      <c r="E2238" s="2">
        <v>124087</v>
      </c>
      <c r="F2238" s="2">
        <v>2</v>
      </c>
      <c r="G2238" s="2">
        <v>248174</v>
      </c>
      <c r="H2238" s="6">
        <f t="shared" si="34"/>
        <v>0</v>
      </c>
      <c r="I2238" s="4"/>
      <c r="J2238" s="4"/>
      <c r="K2238" s="4"/>
    </row>
    <row r="2239" spans="2:11" ht="13.5" x14ac:dyDescent="0.35">
      <c r="B2239" s="3">
        <v>45259</v>
      </c>
      <c r="C2239" s="2">
        <v>1.98</v>
      </c>
      <c r="D2239" s="2">
        <v>1.98</v>
      </c>
      <c r="E2239" s="2">
        <v>61885</v>
      </c>
      <c r="F2239" s="2">
        <v>1.986</v>
      </c>
      <c r="G2239" s="2">
        <v>122903.61</v>
      </c>
      <c r="H2239" s="6">
        <f t="shared" si="34"/>
        <v>-1.4925373134328263E-2</v>
      </c>
      <c r="I2239" s="4"/>
      <c r="J2239" s="4"/>
      <c r="K2239" s="4"/>
    </row>
    <row r="2240" spans="2:11" ht="13.5" x14ac:dyDescent="0.35">
      <c r="B2240" s="3">
        <v>45260</v>
      </c>
      <c r="C2240" s="2">
        <v>1.95</v>
      </c>
      <c r="D2240" s="2">
        <v>1.95</v>
      </c>
      <c r="E2240" s="2">
        <v>78472</v>
      </c>
      <c r="F2240" s="2">
        <v>1.9510000000000001</v>
      </c>
      <c r="G2240" s="2">
        <v>153098.872</v>
      </c>
      <c r="H2240" s="6">
        <f t="shared" si="34"/>
        <v>-1.5151515151515166E-2</v>
      </c>
      <c r="I2240" s="4"/>
      <c r="J2240" s="4"/>
      <c r="K2240" s="4"/>
    </row>
    <row r="2241" spans="2:11" ht="13.5" x14ac:dyDescent="0.35">
      <c r="B2241" s="3">
        <v>45261</v>
      </c>
      <c r="C2241" s="2">
        <v>1.94</v>
      </c>
      <c r="D2241" s="2">
        <v>1.94</v>
      </c>
      <c r="E2241" s="2">
        <v>14934</v>
      </c>
      <c r="F2241" s="2">
        <v>1.95</v>
      </c>
      <c r="G2241" s="2">
        <v>29121.3</v>
      </c>
      <c r="H2241" s="6">
        <f t="shared" si="34"/>
        <v>-5.1282051282051325E-3</v>
      </c>
      <c r="I2241" s="4"/>
      <c r="J2241" s="4"/>
      <c r="K2241" s="4"/>
    </row>
    <row r="2242" spans="2:11" ht="13.5" x14ac:dyDescent="0.35">
      <c r="B2242" s="3">
        <v>45264</v>
      </c>
      <c r="C2242" s="2">
        <v>1.94</v>
      </c>
      <c r="D2242" s="2">
        <v>1.94</v>
      </c>
      <c r="E2242" s="2">
        <v>25724</v>
      </c>
      <c r="F2242" s="2">
        <v>1.9430000000000001</v>
      </c>
      <c r="G2242" s="2">
        <v>49981.732000000004</v>
      </c>
      <c r="H2242" s="6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1.92</v>
      </c>
      <c r="D2243" s="2">
        <v>1.92</v>
      </c>
      <c r="E2243" s="2">
        <v>28150</v>
      </c>
      <c r="F2243" s="2">
        <v>1.9279999999999999</v>
      </c>
      <c r="G2243" s="2">
        <v>54273.2</v>
      </c>
      <c r="H2243" s="6">
        <f t="shared" si="34"/>
        <v>-1.0309278350515474E-2</v>
      </c>
      <c r="I2243" s="4"/>
      <c r="J2243" s="4"/>
      <c r="K2243" s="4"/>
    </row>
    <row r="2244" spans="2:11" ht="13.5" x14ac:dyDescent="0.35">
      <c r="B2244" s="3">
        <v>45266</v>
      </c>
      <c r="C2244" s="2">
        <v>1.9</v>
      </c>
      <c r="D2244" s="2">
        <v>1.9</v>
      </c>
      <c r="E2244" s="2">
        <v>33080</v>
      </c>
      <c r="F2244" s="2">
        <v>1.9019999999999999</v>
      </c>
      <c r="G2244" s="2">
        <v>62918.16</v>
      </c>
      <c r="H2244" s="6">
        <f t="shared" si="34"/>
        <v>-1.0416666666666676E-2</v>
      </c>
      <c r="I2244" s="4"/>
      <c r="J2244" s="4"/>
      <c r="K2244" s="4"/>
    </row>
    <row r="2245" spans="2:11" ht="13.5" x14ac:dyDescent="0.35">
      <c r="B2245" s="3">
        <v>45267</v>
      </c>
      <c r="C2245" s="2">
        <v>1.96</v>
      </c>
      <c r="D2245" s="2">
        <v>1.96</v>
      </c>
      <c r="E2245" s="2">
        <v>65936</v>
      </c>
      <c r="F2245" s="2">
        <v>1.9139999999999999</v>
      </c>
      <c r="G2245" s="2">
        <v>126201.504</v>
      </c>
      <c r="H2245" s="6">
        <f t="shared" si="34"/>
        <v>3.1578947368421081E-2</v>
      </c>
      <c r="I2245" s="4"/>
      <c r="J2245" s="4"/>
      <c r="K2245" s="4"/>
    </row>
    <row r="2246" spans="2:11" ht="13.5" x14ac:dyDescent="0.35">
      <c r="B2246" s="3">
        <v>45268</v>
      </c>
      <c r="C2246" s="2">
        <v>1.97</v>
      </c>
      <c r="D2246" s="2">
        <v>1.97</v>
      </c>
      <c r="E2246" s="2">
        <v>35512</v>
      </c>
      <c r="F2246" s="2">
        <v>1.9710000000000001</v>
      </c>
      <c r="G2246" s="2">
        <v>69994.152000000002</v>
      </c>
      <c r="H2246" s="6">
        <f t="shared" si="34"/>
        <v>5.1020408163265354E-3</v>
      </c>
      <c r="I2246" s="4"/>
      <c r="J2246" s="4"/>
      <c r="K2246" s="4"/>
    </row>
    <row r="2247" spans="2:11" ht="13.5" x14ac:dyDescent="0.35">
      <c r="B2247" s="3">
        <v>45271</v>
      </c>
      <c r="C2247" s="2">
        <v>1.95</v>
      </c>
      <c r="D2247" s="2">
        <v>1.95</v>
      </c>
      <c r="E2247" s="2">
        <v>48097</v>
      </c>
      <c r="F2247" s="2">
        <v>1.962</v>
      </c>
      <c r="G2247" s="2">
        <v>94366.313999999998</v>
      </c>
      <c r="H2247" s="6">
        <f t="shared" ref="H2247:H2310" si="35">(D2247-D2246)/D2246</f>
        <v>-1.01522842639594E-2</v>
      </c>
      <c r="I2247" s="4"/>
      <c r="J2247" s="4"/>
      <c r="K2247" s="4"/>
    </row>
    <row r="2248" spans="2:11" ht="13.5" x14ac:dyDescent="0.35">
      <c r="B2248" s="3">
        <v>45272</v>
      </c>
      <c r="C2248" s="2">
        <v>1.96</v>
      </c>
      <c r="D2248" s="2">
        <v>1.96</v>
      </c>
      <c r="E2248" s="2">
        <v>11414</v>
      </c>
      <c r="F2248" s="2">
        <v>1.9570000000000001</v>
      </c>
      <c r="G2248" s="2">
        <v>22337.198</v>
      </c>
      <c r="H2248" s="6">
        <f t="shared" si="35"/>
        <v>5.1282051282051325E-3</v>
      </c>
      <c r="I2248" s="4"/>
      <c r="J2248" s="4"/>
      <c r="K2248" s="4"/>
    </row>
    <row r="2249" spans="2:11" ht="13.5" x14ac:dyDescent="0.35">
      <c r="B2249" s="3">
        <v>45273</v>
      </c>
      <c r="C2249" s="2">
        <v>1.93</v>
      </c>
      <c r="D2249" s="2">
        <v>1.93</v>
      </c>
      <c r="E2249" s="2">
        <v>17252</v>
      </c>
      <c r="F2249" s="2">
        <v>1.946</v>
      </c>
      <c r="G2249" s="2">
        <v>33572.392</v>
      </c>
      <c r="H2249" s="6">
        <f t="shared" si="35"/>
        <v>-1.5306122448979605E-2</v>
      </c>
      <c r="I2249" s="4"/>
      <c r="J2249" s="4"/>
      <c r="K2249" s="4"/>
    </row>
    <row r="2250" spans="2:11" ht="13.5" x14ac:dyDescent="0.35">
      <c r="B2250" s="3">
        <v>45274</v>
      </c>
      <c r="C2250" s="2">
        <v>1.92</v>
      </c>
      <c r="D2250" s="2">
        <v>1.92</v>
      </c>
      <c r="E2250" s="2">
        <v>56856</v>
      </c>
      <c r="F2250" s="2">
        <v>1.91</v>
      </c>
      <c r="G2250" s="2">
        <v>108594.96</v>
      </c>
      <c r="H2250" s="6">
        <f t="shared" si="35"/>
        <v>-5.1813471502590719E-3</v>
      </c>
      <c r="I2250" s="4"/>
      <c r="J2250" s="4"/>
      <c r="K2250" s="4"/>
    </row>
    <row r="2251" spans="2:11" ht="13.5" x14ac:dyDescent="0.35">
      <c r="B2251" s="3">
        <v>45275</v>
      </c>
      <c r="C2251" s="2">
        <v>1.92</v>
      </c>
      <c r="D2251" s="2">
        <v>1.92</v>
      </c>
      <c r="E2251" s="2">
        <v>42312</v>
      </c>
      <c r="F2251" s="2">
        <v>1.9</v>
      </c>
      <c r="G2251" s="2">
        <v>80392.800000000003</v>
      </c>
      <c r="H2251" s="6">
        <f t="shared" si="35"/>
        <v>0</v>
      </c>
      <c r="I2251" s="4"/>
      <c r="J2251" s="4"/>
      <c r="K2251" s="4"/>
    </row>
    <row r="2252" spans="2:11" ht="13.5" x14ac:dyDescent="0.35">
      <c r="B2252" s="3">
        <v>45278</v>
      </c>
      <c r="C2252" s="2">
        <v>1.89</v>
      </c>
      <c r="D2252" s="2">
        <v>1.89</v>
      </c>
      <c r="E2252" s="2">
        <v>82587</v>
      </c>
      <c r="F2252" s="2">
        <v>1.8859999999999999</v>
      </c>
      <c r="G2252" s="2">
        <v>155759.08199999999</v>
      </c>
      <c r="H2252" s="6">
        <f t="shared" si="35"/>
        <v>-1.5625000000000014E-2</v>
      </c>
      <c r="I2252" s="4"/>
      <c r="J2252" s="4"/>
      <c r="K2252" s="4"/>
    </row>
    <row r="2253" spans="2:11" ht="13.5" x14ac:dyDescent="0.35">
      <c r="B2253" s="3">
        <v>45279</v>
      </c>
      <c r="C2253" s="2">
        <v>1.88</v>
      </c>
      <c r="D2253" s="2">
        <v>1.88</v>
      </c>
      <c r="E2253" s="2">
        <v>50334</v>
      </c>
      <c r="F2253" s="2">
        <v>1.883</v>
      </c>
      <c r="G2253" s="2">
        <v>94778.922000000006</v>
      </c>
      <c r="H2253" s="6">
        <f t="shared" si="35"/>
        <v>-5.2910052910052959E-3</v>
      </c>
      <c r="I2253" s="4"/>
      <c r="J2253" s="4"/>
      <c r="K2253" s="4"/>
    </row>
    <row r="2254" spans="2:11" ht="13.5" x14ac:dyDescent="0.35">
      <c r="B2254" s="3">
        <v>45280</v>
      </c>
      <c r="C2254" s="2">
        <v>1.89</v>
      </c>
      <c r="D2254" s="2">
        <v>1.89</v>
      </c>
      <c r="E2254" s="2">
        <v>70675</v>
      </c>
      <c r="F2254" s="2">
        <v>1.8779999999999999</v>
      </c>
      <c r="G2254" s="2">
        <v>132727.65</v>
      </c>
      <c r="H2254" s="6">
        <f t="shared" si="35"/>
        <v>5.3191489361702178E-3</v>
      </c>
      <c r="I2254" s="4"/>
      <c r="J2254" s="4"/>
      <c r="K2254" s="4"/>
    </row>
    <row r="2255" spans="2:11" ht="13.5" x14ac:dyDescent="0.35">
      <c r="B2255" s="3">
        <v>45281</v>
      </c>
      <c r="C2255" s="2">
        <v>1.87</v>
      </c>
      <c r="D2255" s="2">
        <v>1.87</v>
      </c>
      <c r="E2255" s="2">
        <v>53067</v>
      </c>
      <c r="F2255" s="2">
        <v>1.8680000000000001</v>
      </c>
      <c r="G2255" s="2">
        <v>99129.156000000003</v>
      </c>
      <c r="H2255" s="6">
        <f t="shared" si="35"/>
        <v>-1.0582010582010474E-2</v>
      </c>
      <c r="I2255" s="4"/>
      <c r="J2255" s="4"/>
      <c r="K2255" s="4"/>
    </row>
    <row r="2256" spans="2:11" ht="13.5" x14ac:dyDescent="0.35">
      <c r="B2256" s="3">
        <v>45282</v>
      </c>
      <c r="C2256" s="2">
        <v>1.86</v>
      </c>
      <c r="D2256" s="2">
        <v>1.86</v>
      </c>
      <c r="E2256" s="2">
        <v>27217</v>
      </c>
      <c r="F2256" s="2">
        <v>1.865</v>
      </c>
      <c r="G2256" s="2">
        <v>50759.705000000002</v>
      </c>
      <c r="H2256" s="6">
        <f t="shared" si="35"/>
        <v>-5.3475935828877046E-3</v>
      </c>
      <c r="I2256" s="4"/>
      <c r="J2256" s="4"/>
      <c r="K2256" s="4"/>
    </row>
    <row r="2257" spans="2:11" ht="13.5" x14ac:dyDescent="0.35">
      <c r="B2257" s="3">
        <v>45285</v>
      </c>
      <c r="C2257" s="2">
        <v>1.87</v>
      </c>
      <c r="D2257" s="2">
        <v>1.87</v>
      </c>
      <c r="E2257" s="2">
        <v>1713</v>
      </c>
      <c r="F2257" s="2">
        <v>1.8680000000000001</v>
      </c>
      <c r="G2257" s="2">
        <v>3199.884</v>
      </c>
      <c r="H2257" s="6">
        <f t="shared" si="35"/>
        <v>5.3763440860215101E-3</v>
      </c>
      <c r="I2257" s="4"/>
      <c r="J2257" s="4"/>
      <c r="K2257" s="4"/>
    </row>
    <row r="2258" spans="2:11" ht="13.5" x14ac:dyDescent="0.35">
      <c r="B2258" s="3">
        <v>45286</v>
      </c>
      <c r="C2258" s="2">
        <v>1.87</v>
      </c>
      <c r="D2258" s="2">
        <v>1.87</v>
      </c>
      <c r="E2258" s="2">
        <v>54765</v>
      </c>
      <c r="F2258" s="2">
        <v>1.8720000000000001</v>
      </c>
      <c r="G2258" s="2">
        <v>102520.08</v>
      </c>
      <c r="H2258" s="6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1.9</v>
      </c>
      <c r="D2259" s="2">
        <v>1.9</v>
      </c>
      <c r="E2259" s="2">
        <v>54697</v>
      </c>
      <c r="F2259" s="2">
        <v>1.887</v>
      </c>
      <c r="G2259" s="2">
        <v>103213.239</v>
      </c>
      <c r="H2259" s="6">
        <f t="shared" si="35"/>
        <v>1.6042780748662996E-2</v>
      </c>
      <c r="I2259" s="4"/>
      <c r="J2259" s="4"/>
      <c r="K2259" s="4"/>
    </row>
    <row r="2260" spans="2:11" ht="13.5" x14ac:dyDescent="0.35">
      <c r="B2260" s="3">
        <v>45288</v>
      </c>
      <c r="C2260" s="2">
        <v>1.96</v>
      </c>
      <c r="D2260" s="2">
        <v>1.96</v>
      </c>
      <c r="E2260" s="2">
        <v>143034</v>
      </c>
      <c r="F2260" s="2">
        <v>1.9610000000000001</v>
      </c>
      <c r="G2260" s="2">
        <v>280489.674</v>
      </c>
      <c r="H2260" s="6">
        <f t="shared" si="35"/>
        <v>3.1578947368421081E-2</v>
      </c>
      <c r="I2260" s="4"/>
      <c r="J2260" s="4"/>
      <c r="K2260" s="4"/>
    </row>
    <row r="2261" spans="2:11" ht="13.5" x14ac:dyDescent="0.35">
      <c r="B2261" s="3">
        <v>45289</v>
      </c>
      <c r="C2261" s="2">
        <v>1.97</v>
      </c>
      <c r="D2261" s="2">
        <v>1.97</v>
      </c>
      <c r="E2261" s="2">
        <v>244495</v>
      </c>
      <c r="F2261" s="2">
        <v>1.9750000000000001</v>
      </c>
      <c r="G2261" s="2">
        <v>482877.625</v>
      </c>
      <c r="H2261" s="6">
        <f t="shared" si="35"/>
        <v>5.1020408163265354E-3</v>
      </c>
      <c r="I2261" s="4"/>
      <c r="J2261" s="4"/>
      <c r="K2261" s="4"/>
    </row>
    <row r="2262" spans="2:11" ht="13.5" x14ac:dyDescent="0.35">
      <c r="B2262" s="3">
        <v>45293</v>
      </c>
      <c r="C2262" s="2">
        <v>1.98</v>
      </c>
      <c r="D2262" s="2">
        <v>1.98</v>
      </c>
      <c r="E2262" s="2">
        <v>53132</v>
      </c>
      <c r="F2262" s="2">
        <v>1.9710000000000001</v>
      </c>
      <c r="G2262" s="2">
        <v>104723.17200000001</v>
      </c>
      <c r="H2262" s="6">
        <f t="shared" si="35"/>
        <v>5.0761421319797002E-3</v>
      </c>
      <c r="I2262" s="4"/>
      <c r="J2262" s="4"/>
      <c r="K2262" s="4"/>
    </row>
    <row r="2263" spans="2:11" ht="13.5" x14ac:dyDescent="0.35">
      <c r="B2263" s="3">
        <v>45294</v>
      </c>
      <c r="C2263" s="2">
        <v>2.02</v>
      </c>
      <c r="D2263" s="2">
        <v>2.02</v>
      </c>
      <c r="E2263" s="2">
        <v>106821</v>
      </c>
      <c r="F2263" s="2">
        <v>1.996</v>
      </c>
      <c r="G2263" s="2">
        <v>213214.71599999999</v>
      </c>
      <c r="H2263" s="6">
        <f t="shared" si="35"/>
        <v>2.0202020202020221E-2</v>
      </c>
      <c r="I2263" s="4"/>
      <c r="J2263" s="4"/>
      <c r="K2263" s="4"/>
    </row>
    <row r="2264" spans="2:11" ht="13.5" x14ac:dyDescent="0.35">
      <c r="B2264" s="3">
        <v>45295</v>
      </c>
      <c r="C2264" s="2">
        <v>2.0099999999999998</v>
      </c>
      <c r="D2264" s="2">
        <v>2.0099999999999998</v>
      </c>
      <c r="E2264" s="2">
        <v>33280</v>
      </c>
      <c r="F2264" s="2">
        <v>1.9930000000000001</v>
      </c>
      <c r="G2264" s="2">
        <v>66327.039999999994</v>
      </c>
      <c r="H2264" s="6">
        <f t="shared" si="35"/>
        <v>-4.950495049505065E-3</v>
      </c>
      <c r="I2264" s="4"/>
      <c r="J2264" s="4"/>
      <c r="K2264" s="4"/>
    </row>
    <row r="2265" spans="2:11" ht="13.5" x14ac:dyDescent="0.35">
      <c r="B2265" s="3">
        <v>45296</v>
      </c>
      <c r="C2265" s="2">
        <v>1.98</v>
      </c>
      <c r="D2265" s="2">
        <v>1.98</v>
      </c>
      <c r="E2265" s="2">
        <v>10045</v>
      </c>
      <c r="F2265" s="2">
        <v>1.9810000000000001</v>
      </c>
      <c r="G2265" s="2">
        <v>19899.145</v>
      </c>
      <c r="H2265" s="6">
        <f t="shared" si="35"/>
        <v>-1.4925373134328263E-2</v>
      </c>
      <c r="I2265" s="4"/>
      <c r="J2265" s="4"/>
      <c r="K2265" s="4"/>
    </row>
    <row r="2266" spans="2:11" ht="13.5" x14ac:dyDescent="0.35">
      <c r="B2266" s="3">
        <v>45299</v>
      </c>
      <c r="C2266" s="2">
        <v>1.96</v>
      </c>
      <c r="D2266" s="2">
        <v>1.96</v>
      </c>
      <c r="E2266" s="2">
        <v>28378</v>
      </c>
      <c r="F2266" s="2">
        <v>1.978</v>
      </c>
      <c r="G2266" s="2">
        <v>56131.684000000001</v>
      </c>
      <c r="H2266" s="6">
        <f t="shared" si="35"/>
        <v>-1.0101010101010111E-2</v>
      </c>
      <c r="I2266" s="4"/>
      <c r="J2266" s="4"/>
      <c r="K2266" s="4"/>
    </row>
    <row r="2267" spans="2:11" ht="13.5" x14ac:dyDescent="0.35">
      <c r="B2267" s="3">
        <v>45300</v>
      </c>
      <c r="C2267" s="2">
        <v>1.98</v>
      </c>
      <c r="D2267" s="2">
        <v>1.98</v>
      </c>
      <c r="E2267" s="2">
        <v>36729</v>
      </c>
      <c r="F2267" s="2">
        <v>1.9630000000000001</v>
      </c>
      <c r="G2267" s="2">
        <v>72099.027000000002</v>
      </c>
      <c r="H2267" s="6">
        <f t="shared" si="35"/>
        <v>1.0204081632653071E-2</v>
      </c>
      <c r="I2267" s="4"/>
      <c r="J2267" s="4"/>
      <c r="K2267" s="4"/>
    </row>
    <row r="2268" spans="2:11" ht="13.5" x14ac:dyDescent="0.35">
      <c r="B2268" s="3">
        <v>45301</v>
      </c>
      <c r="C2268" s="2">
        <v>1.97</v>
      </c>
      <c r="D2268" s="2">
        <v>1.97</v>
      </c>
      <c r="E2268" s="2">
        <v>12991</v>
      </c>
      <c r="F2268" s="2">
        <v>1.948</v>
      </c>
      <c r="G2268" s="2">
        <v>25306.468000000001</v>
      </c>
      <c r="H2268" s="6">
        <f t="shared" si="35"/>
        <v>-5.0505050505050553E-3</v>
      </c>
      <c r="I2268" s="4"/>
      <c r="J2268" s="4"/>
      <c r="K2268" s="4"/>
    </row>
    <row r="2269" spans="2:11" ht="13.5" x14ac:dyDescent="0.35">
      <c r="B2269" s="3">
        <v>45302</v>
      </c>
      <c r="C2269" s="2">
        <v>1.93</v>
      </c>
      <c r="D2269" s="2">
        <v>1.93</v>
      </c>
      <c r="E2269" s="2">
        <v>45213</v>
      </c>
      <c r="F2269" s="2">
        <v>1.946</v>
      </c>
      <c r="G2269" s="2">
        <v>87984.498000000007</v>
      </c>
      <c r="H2269" s="6">
        <f t="shared" si="35"/>
        <v>-2.0304568527918801E-2</v>
      </c>
      <c r="I2269" s="4"/>
      <c r="J2269" s="4"/>
      <c r="K2269" s="4"/>
    </row>
    <row r="2270" spans="2:11" ht="13.5" x14ac:dyDescent="0.35">
      <c r="B2270" s="3">
        <v>45303</v>
      </c>
      <c r="C2270" s="2">
        <v>1.97</v>
      </c>
      <c r="D2270" s="2">
        <v>1.97</v>
      </c>
      <c r="E2270" s="2">
        <v>33461</v>
      </c>
      <c r="F2270" s="2">
        <v>1.944</v>
      </c>
      <c r="G2270" s="2">
        <v>65048.184000000001</v>
      </c>
      <c r="H2270" s="6">
        <f t="shared" si="35"/>
        <v>2.0725388601036288E-2</v>
      </c>
      <c r="I2270" s="4"/>
      <c r="J2270" s="4"/>
      <c r="K2270" s="4"/>
    </row>
    <row r="2271" spans="2:11" ht="13.5" x14ac:dyDescent="0.35">
      <c r="B2271" s="3">
        <v>45306</v>
      </c>
      <c r="C2271" s="2">
        <v>1.95</v>
      </c>
      <c r="D2271" s="2">
        <v>1.95</v>
      </c>
      <c r="E2271" s="2">
        <v>7377</v>
      </c>
      <c r="F2271" s="2">
        <v>1.9430000000000001</v>
      </c>
      <c r="G2271" s="2">
        <v>14333.511</v>
      </c>
      <c r="H2271" s="6">
        <f t="shared" si="35"/>
        <v>-1.01522842639594E-2</v>
      </c>
      <c r="I2271" s="4"/>
      <c r="J2271" s="4"/>
      <c r="K2271" s="4"/>
    </row>
    <row r="2272" spans="2:11" ht="13.5" x14ac:dyDescent="0.35">
      <c r="B2272" s="3">
        <v>45307</v>
      </c>
      <c r="C2272" s="2">
        <v>1.95</v>
      </c>
      <c r="D2272" s="2">
        <v>1.95</v>
      </c>
      <c r="E2272" s="2">
        <v>98390</v>
      </c>
      <c r="F2272" s="2">
        <v>1.927</v>
      </c>
      <c r="G2272" s="2">
        <v>189597.53</v>
      </c>
      <c r="H2272" s="6">
        <f t="shared" si="35"/>
        <v>0</v>
      </c>
      <c r="I2272" s="4"/>
      <c r="J2272" s="4"/>
      <c r="K2272" s="4"/>
    </row>
    <row r="2273" spans="2:11" ht="13.5" x14ac:dyDescent="0.35">
      <c r="B2273" s="3">
        <v>45308</v>
      </c>
      <c r="C2273" s="2">
        <v>1.92</v>
      </c>
      <c r="D2273" s="2">
        <v>1.92</v>
      </c>
      <c r="E2273" s="2">
        <v>25254</v>
      </c>
      <c r="F2273" s="2">
        <v>1.921</v>
      </c>
      <c r="G2273" s="2">
        <v>48512.934000000001</v>
      </c>
      <c r="H2273" s="6">
        <f t="shared" si="35"/>
        <v>-1.5384615384615399E-2</v>
      </c>
      <c r="I2273" s="4"/>
      <c r="J2273" s="4"/>
      <c r="K2273" s="4"/>
    </row>
    <row r="2274" spans="2:11" ht="13.5" x14ac:dyDescent="0.35">
      <c r="B2274" s="3">
        <v>45309</v>
      </c>
      <c r="C2274" s="2">
        <v>1.93</v>
      </c>
      <c r="D2274" s="2">
        <v>1.93</v>
      </c>
      <c r="E2274" s="2">
        <v>24613</v>
      </c>
      <c r="F2274" s="2">
        <v>1.923</v>
      </c>
      <c r="G2274" s="2">
        <v>47330.798999999999</v>
      </c>
      <c r="H2274" s="6">
        <f t="shared" si="35"/>
        <v>5.2083333333333382E-3</v>
      </c>
      <c r="I2274" s="4"/>
      <c r="J2274" s="4"/>
      <c r="K2274" s="4"/>
    </row>
    <row r="2275" spans="2:11" ht="13.5" x14ac:dyDescent="0.35">
      <c r="B2275" s="3">
        <v>45310</v>
      </c>
      <c r="C2275" s="2">
        <v>1.94</v>
      </c>
      <c r="D2275" s="2">
        <v>1.94</v>
      </c>
      <c r="E2275" s="2">
        <v>50905</v>
      </c>
      <c r="F2275" s="2">
        <v>1.9330000000000001</v>
      </c>
      <c r="G2275" s="2">
        <v>98399.365000000005</v>
      </c>
      <c r="H2275" s="6">
        <f t="shared" si="35"/>
        <v>5.1813471502590719E-3</v>
      </c>
      <c r="I2275" s="4"/>
      <c r="J2275" s="4"/>
      <c r="K2275" s="4"/>
    </row>
    <row r="2276" spans="2:11" ht="13.5" x14ac:dyDescent="0.35">
      <c r="B2276" s="3">
        <v>45313</v>
      </c>
      <c r="C2276" s="2">
        <v>1.91</v>
      </c>
      <c r="D2276" s="2">
        <v>1.91</v>
      </c>
      <c r="E2276" s="2">
        <v>40886</v>
      </c>
      <c r="F2276" s="2">
        <v>1.913</v>
      </c>
      <c r="G2276" s="2">
        <v>78214.918000000005</v>
      </c>
      <c r="H2276" s="6">
        <f t="shared" si="35"/>
        <v>-1.546391752577321E-2</v>
      </c>
      <c r="I2276" s="4"/>
      <c r="J2276" s="4"/>
      <c r="K2276" s="4"/>
    </row>
    <row r="2277" spans="2:11" ht="13.5" x14ac:dyDescent="0.35">
      <c r="B2277" s="3">
        <v>45314</v>
      </c>
      <c r="C2277" s="2">
        <v>1.9</v>
      </c>
      <c r="D2277" s="2">
        <v>1.9</v>
      </c>
      <c r="E2277" s="2">
        <v>85021</v>
      </c>
      <c r="F2277" s="2">
        <v>1.909</v>
      </c>
      <c r="G2277" s="2">
        <v>162305.08900000001</v>
      </c>
      <c r="H2277" s="6">
        <f t="shared" si="35"/>
        <v>-5.2356020942408424E-3</v>
      </c>
      <c r="I2277" s="4"/>
      <c r="J2277" s="4"/>
      <c r="K2277" s="4"/>
    </row>
    <row r="2278" spans="2:11" ht="13.5" x14ac:dyDescent="0.35">
      <c r="B2278" s="3">
        <v>45315</v>
      </c>
      <c r="C2278" s="2">
        <v>1.9</v>
      </c>
      <c r="D2278" s="2">
        <v>1.9</v>
      </c>
      <c r="E2278" s="2">
        <v>27285</v>
      </c>
      <c r="F2278" s="2">
        <v>1.8979999999999999</v>
      </c>
      <c r="G2278" s="2">
        <v>51786.93</v>
      </c>
      <c r="H2278" s="6">
        <f t="shared" si="35"/>
        <v>0</v>
      </c>
      <c r="I2278" s="4"/>
      <c r="J2278" s="4"/>
      <c r="K2278" s="4"/>
    </row>
    <row r="2279" spans="2:11" ht="13.5" x14ac:dyDescent="0.35">
      <c r="B2279" s="3">
        <v>45316</v>
      </c>
      <c r="C2279" s="2">
        <v>1.88</v>
      </c>
      <c r="D2279" s="2">
        <v>1.88</v>
      </c>
      <c r="E2279" s="2">
        <v>54255</v>
      </c>
      <c r="F2279" s="2">
        <v>1.881</v>
      </c>
      <c r="G2279" s="2">
        <v>102053.655</v>
      </c>
      <c r="H2279" s="6">
        <f t="shared" si="35"/>
        <v>-1.0526315789473694E-2</v>
      </c>
      <c r="I2279" s="4"/>
      <c r="J2279" s="4"/>
      <c r="K2279" s="4"/>
    </row>
    <row r="2280" spans="2:11" ht="13.5" x14ac:dyDescent="0.35">
      <c r="B2280" s="3">
        <v>45317</v>
      </c>
      <c r="C2280" s="2">
        <v>1.87</v>
      </c>
      <c r="D2280" s="2">
        <v>1.87</v>
      </c>
      <c r="E2280" s="2">
        <v>22187</v>
      </c>
      <c r="F2280" s="2">
        <v>1.8640000000000001</v>
      </c>
      <c r="G2280" s="2">
        <v>41356.567999999999</v>
      </c>
      <c r="H2280" s="6">
        <f t="shared" si="35"/>
        <v>-5.3191489361700999E-3</v>
      </c>
      <c r="I2280" s="4"/>
      <c r="J2280" s="4"/>
      <c r="K2280" s="4"/>
    </row>
    <row r="2281" spans="2:11" ht="13.5" x14ac:dyDescent="0.35">
      <c r="B2281" s="3">
        <v>45320</v>
      </c>
      <c r="C2281" s="2">
        <v>1.91</v>
      </c>
      <c r="D2281" s="2">
        <v>1.91</v>
      </c>
      <c r="E2281" s="2">
        <v>65729</v>
      </c>
      <c r="F2281" s="2">
        <v>1.905</v>
      </c>
      <c r="G2281" s="2">
        <v>125213.745</v>
      </c>
      <c r="H2281" s="6">
        <f t="shared" si="35"/>
        <v>2.13903743315507E-2</v>
      </c>
      <c r="I2281" s="4"/>
      <c r="J2281" s="4"/>
      <c r="K2281" s="4"/>
    </row>
    <row r="2282" spans="2:11" ht="13.5" x14ac:dyDescent="0.35">
      <c r="B2282" s="3">
        <v>45321</v>
      </c>
      <c r="C2282" s="2">
        <v>1.91</v>
      </c>
      <c r="D2282" s="2">
        <v>1.91</v>
      </c>
      <c r="E2282" s="2">
        <v>14109</v>
      </c>
      <c r="F2282" s="2">
        <v>1.91</v>
      </c>
      <c r="G2282" s="2">
        <v>26948.19</v>
      </c>
      <c r="H2282" s="6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1.91</v>
      </c>
      <c r="D2283" s="2">
        <v>1.91</v>
      </c>
      <c r="E2283" s="2">
        <v>9543</v>
      </c>
      <c r="F2283" s="2">
        <v>1.89</v>
      </c>
      <c r="G2283" s="2">
        <v>18036.27</v>
      </c>
      <c r="H2283" s="6">
        <f t="shared" si="35"/>
        <v>0</v>
      </c>
      <c r="I2283" s="4"/>
      <c r="J2283" s="4"/>
      <c r="K2283" s="4"/>
    </row>
    <row r="2284" spans="2:11" ht="13.5" x14ac:dyDescent="0.35">
      <c r="B2284" s="3">
        <v>45323</v>
      </c>
      <c r="C2284" s="2">
        <v>1.88</v>
      </c>
      <c r="D2284" s="2">
        <v>1.88</v>
      </c>
      <c r="E2284" s="2">
        <v>16273</v>
      </c>
      <c r="F2284" s="2">
        <v>1.8979999999999999</v>
      </c>
      <c r="G2284" s="2">
        <v>30886.153999999999</v>
      </c>
      <c r="H2284" s="6">
        <f t="shared" si="35"/>
        <v>-1.5706806282722526E-2</v>
      </c>
      <c r="I2284" s="4"/>
      <c r="J2284" s="4"/>
      <c r="K2284" s="4"/>
    </row>
    <row r="2285" spans="2:11" ht="13.5" x14ac:dyDescent="0.35">
      <c r="B2285" s="3">
        <v>45324</v>
      </c>
      <c r="C2285" s="2">
        <v>1.87</v>
      </c>
      <c r="D2285" s="2">
        <v>1.87</v>
      </c>
      <c r="E2285" s="2">
        <v>10317</v>
      </c>
      <c r="F2285" s="2">
        <v>1.877</v>
      </c>
      <c r="G2285" s="2">
        <v>19365.008999999998</v>
      </c>
      <c r="H2285" s="6">
        <f t="shared" si="35"/>
        <v>-5.3191489361700999E-3</v>
      </c>
      <c r="I2285" s="4"/>
      <c r="J2285" s="4"/>
      <c r="K2285" s="4"/>
    </row>
    <row r="2286" spans="2:11" ht="13.5" x14ac:dyDescent="0.35">
      <c r="B2286" s="3">
        <v>45327</v>
      </c>
      <c r="C2286" s="2">
        <v>1.87</v>
      </c>
      <c r="D2286" s="2">
        <v>1.87</v>
      </c>
      <c r="E2286" s="2">
        <v>25340</v>
      </c>
      <c r="F2286" s="2">
        <v>1.8660000000000001</v>
      </c>
      <c r="G2286" s="2">
        <v>47284.44</v>
      </c>
      <c r="H2286" s="6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1.86</v>
      </c>
      <c r="D2287" s="2">
        <v>1.86</v>
      </c>
      <c r="E2287" s="2">
        <v>16478</v>
      </c>
      <c r="F2287" s="2">
        <v>1.851</v>
      </c>
      <c r="G2287" s="2">
        <v>30500.777999999998</v>
      </c>
      <c r="H2287" s="6">
        <f t="shared" si="35"/>
        <v>-5.3475935828877046E-3</v>
      </c>
      <c r="I2287" s="4"/>
      <c r="J2287" s="4"/>
      <c r="K2287" s="4"/>
    </row>
    <row r="2288" spans="2:11" ht="13.5" x14ac:dyDescent="0.35">
      <c r="B2288" s="3">
        <v>45329</v>
      </c>
      <c r="C2288" s="2">
        <v>1.86</v>
      </c>
      <c r="D2288" s="2">
        <v>1.86</v>
      </c>
      <c r="E2288" s="2">
        <v>18215</v>
      </c>
      <c r="F2288" s="2">
        <v>1.841</v>
      </c>
      <c r="G2288" s="2">
        <v>33533.815000000002</v>
      </c>
      <c r="H2288" s="6">
        <f t="shared" si="35"/>
        <v>0</v>
      </c>
      <c r="I2288" s="4"/>
      <c r="J2288" s="4"/>
      <c r="K2288" s="4"/>
    </row>
    <row r="2289" spans="2:11" ht="13.5" x14ac:dyDescent="0.35">
      <c r="B2289" s="3">
        <v>45330</v>
      </c>
      <c r="C2289" s="2">
        <v>1.85</v>
      </c>
      <c r="D2289" s="2">
        <v>1.85</v>
      </c>
      <c r="E2289" s="2">
        <v>57935</v>
      </c>
      <c r="F2289" s="2">
        <v>1.8460000000000001</v>
      </c>
      <c r="G2289" s="2">
        <v>106948.01</v>
      </c>
      <c r="H2289" s="6">
        <f t="shared" si="35"/>
        <v>-5.3763440860215101E-3</v>
      </c>
      <c r="I2289" s="4"/>
      <c r="J2289" s="4"/>
      <c r="K2289" s="4"/>
    </row>
    <row r="2290" spans="2:11" ht="13.5" x14ac:dyDescent="0.35">
      <c r="B2290" s="3">
        <v>45331</v>
      </c>
      <c r="C2290" s="2">
        <v>1.85</v>
      </c>
      <c r="D2290" s="2">
        <v>1.85</v>
      </c>
      <c r="E2290" s="2">
        <v>20962</v>
      </c>
      <c r="F2290" s="2">
        <v>1.839</v>
      </c>
      <c r="G2290" s="2">
        <v>38549.118000000002</v>
      </c>
      <c r="H2290" s="6">
        <f t="shared" si="35"/>
        <v>0</v>
      </c>
      <c r="I2290" s="4"/>
      <c r="J2290" s="4"/>
      <c r="K2290" s="4"/>
    </row>
    <row r="2291" spans="2:11" ht="13.5" x14ac:dyDescent="0.35">
      <c r="B2291" s="3">
        <v>45334</v>
      </c>
      <c r="C2291" s="2">
        <v>1.85</v>
      </c>
      <c r="D2291" s="2">
        <v>1.85</v>
      </c>
      <c r="E2291" s="2">
        <v>26993</v>
      </c>
      <c r="F2291" s="2">
        <v>1.845</v>
      </c>
      <c r="G2291" s="2">
        <v>49802.084999999999</v>
      </c>
      <c r="H2291" s="6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1.86</v>
      </c>
      <c r="D2292" s="2">
        <v>1.86</v>
      </c>
      <c r="E2292" s="2">
        <v>65411</v>
      </c>
      <c r="F2292" s="2">
        <v>1.857</v>
      </c>
      <c r="G2292" s="2">
        <v>121468.227</v>
      </c>
      <c r="H2292" s="6">
        <f t="shared" si="35"/>
        <v>5.40540540540541E-3</v>
      </c>
      <c r="I2292" s="4"/>
      <c r="J2292" s="4"/>
      <c r="K2292" s="4"/>
    </row>
    <row r="2293" spans="2:11" ht="13.5" x14ac:dyDescent="0.35">
      <c r="B2293" s="3">
        <v>45336</v>
      </c>
      <c r="C2293" s="2">
        <v>1.87</v>
      </c>
      <c r="D2293" s="2">
        <v>1.87</v>
      </c>
      <c r="E2293" s="2">
        <v>65642</v>
      </c>
      <c r="F2293" s="2">
        <v>1.859</v>
      </c>
      <c r="G2293" s="2">
        <v>122028.478</v>
      </c>
      <c r="H2293" s="6">
        <f t="shared" si="35"/>
        <v>5.3763440860215101E-3</v>
      </c>
      <c r="I2293" s="4"/>
      <c r="J2293" s="4"/>
      <c r="K2293" s="4"/>
    </row>
    <row r="2294" spans="2:11" ht="13.5" x14ac:dyDescent="0.35">
      <c r="B2294" s="3">
        <v>45337</v>
      </c>
      <c r="C2294" s="2">
        <v>1.89</v>
      </c>
      <c r="D2294" s="2">
        <v>1.89</v>
      </c>
      <c r="E2294" s="2">
        <v>6666</v>
      </c>
      <c r="F2294" s="2">
        <v>1.871</v>
      </c>
      <c r="G2294" s="2">
        <v>12472.085999999999</v>
      </c>
      <c r="H2294" s="6">
        <f t="shared" si="35"/>
        <v>1.0695187165775291E-2</v>
      </c>
      <c r="I2294" s="4"/>
      <c r="J2294" s="4"/>
      <c r="K2294" s="4"/>
    </row>
    <row r="2295" spans="2:11" ht="13.5" x14ac:dyDescent="0.35">
      <c r="B2295" s="3">
        <v>45338</v>
      </c>
      <c r="C2295" s="2">
        <v>1.9</v>
      </c>
      <c r="D2295" s="2">
        <v>1.9</v>
      </c>
      <c r="E2295" s="2">
        <v>2040</v>
      </c>
      <c r="F2295" s="2">
        <v>1.8740000000000001</v>
      </c>
      <c r="G2295" s="2">
        <v>3822.96</v>
      </c>
      <c r="H2295" s="6">
        <f t="shared" si="35"/>
        <v>5.2910052910052959E-3</v>
      </c>
      <c r="I2295" s="4"/>
      <c r="J2295" s="4"/>
      <c r="K2295" s="4"/>
    </row>
    <row r="2296" spans="2:11" ht="13.5" x14ac:dyDescent="0.35">
      <c r="B2296" s="3">
        <v>45341</v>
      </c>
      <c r="C2296" s="2">
        <v>1.89</v>
      </c>
      <c r="D2296" s="2">
        <v>1.89</v>
      </c>
      <c r="E2296" s="2">
        <v>85151</v>
      </c>
      <c r="F2296" s="2">
        <v>1.8620000000000001</v>
      </c>
      <c r="G2296" s="2">
        <v>158551.16200000001</v>
      </c>
      <c r="H2296" s="6">
        <f t="shared" si="35"/>
        <v>-5.2631578947368472E-3</v>
      </c>
      <c r="I2296" s="4"/>
      <c r="J2296" s="4"/>
      <c r="K2296" s="4"/>
    </row>
    <row r="2297" spans="2:11" ht="13.5" x14ac:dyDescent="0.35">
      <c r="B2297" s="3">
        <v>45342</v>
      </c>
      <c r="C2297" s="2">
        <v>1.87</v>
      </c>
      <c r="D2297" s="2">
        <v>1.87</v>
      </c>
      <c r="E2297" s="2">
        <v>22449</v>
      </c>
      <c r="F2297" s="2">
        <v>1.87</v>
      </c>
      <c r="G2297" s="2">
        <v>41979.63</v>
      </c>
      <c r="H2297" s="6">
        <f t="shared" si="35"/>
        <v>-1.0582010582010474E-2</v>
      </c>
      <c r="I2297" s="4"/>
      <c r="J2297" s="4"/>
      <c r="K2297" s="4"/>
    </row>
    <row r="2298" spans="2:11" ht="13.5" x14ac:dyDescent="0.35">
      <c r="B2298" s="3">
        <v>45343</v>
      </c>
      <c r="C2298" s="2">
        <v>1.92</v>
      </c>
      <c r="D2298" s="2">
        <v>1.92</v>
      </c>
      <c r="E2298" s="2">
        <v>80512</v>
      </c>
      <c r="F2298" s="2">
        <v>1.9019999999999999</v>
      </c>
      <c r="G2298" s="2">
        <v>153133.82399999999</v>
      </c>
      <c r="H2298" s="6">
        <f t="shared" si="35"/>
        <v>2.6737967914438405E-2</v>
      </c>
      <c r="I2298" s="4"/>
      <c r="J2298" s="4"/>
      <c r="K2298" s="4"/>
    </row>
    <row r="2299" spans="2:11" ht="13.5" x14ac:dyDescent="0.35">
      <c r="B2299" s="3">
        <v>45344</v>
      </c>
      <c r="C2299" s="2">
        <v>1.95</v>
      </c>
      <c r="D2299" s="2">
        <v>1.95</v>
      </c>
      <c r="E2299" s="2">
        <v>45255</v>
      </c>
      <c r="F2299" s="2">
        <v>1.931</v>
      </c>
      <c r="G2299" s="2">
        <v>87387.404999999999</v>
      </c>
      <c r="H2299" s="6">
        <f t="shared" si="35"/>
        <v>1.5625000000000014E-2</v>
      </c>
      <c r="I2299" s="4"/>
      <c r="J2299" s="4"/>
      <c r="K2299" s="4"/>
    </row>
    <row r="2300" spans="2:11" ht="13.5" x14ac:dyDescent="0.35">
      <c r="B2300" s="3">
        <v>45345</v>
      </c>
      <c r="C2300" s="2">
        <v>1.93</v>
      </c>
      <c r="D2300" s="2">
        <v>1.93</v>
      </c>
      <c r="E2300" s="2">
        <v>47499</v>
      </c>
      <c r="F2300" s="2">
        <v>1.929</v>
      </c>
      <c r="G2300" s="2">
        <v>91625.570999999996</v>
      </c>
      <c r="H2300" s="6">
        <f t="shared" si="35"/>
        <v>-1.0256410256410265E-2</v>
      </c>
      <c r="I2300" s="4"/>
      <c r="J2300" s="4"/>
      <c r="K2300" s="4"/>
    </row>
    <row r="2301" spans="2:11" ht="13.5" x14ac:dyDescent="0.35">
      <c r="B2301" s="3">
        <v>45348</v>
      </c>
      <c r="C2301" s="2">
        <v>1.95</v>
      </c>
      <c r="D2301" s="2">
        <v>1.95</v>
      </c>
      <c r="E2301" s="2">
        <v>59559</v>
      </c>
      <c r="F2301" s="2">
        <v>1.929</v>
      </c>
      <c r="G2301" s="2">
        <v>114889.311</v>
      </c>
      <c r="H2301" s="6">
        <f t="shared" si="35"/>
        <v>1.0362694300518144E-2</v>
      </c>
      <c r="I2301" s="4"/>
      <c r="J2301" s="4"/>
      <c r="K2301" s="4"/>
    </row>
    <row r="2302" spans="2:11" ht="13.5" x14ac:dyDescent="0.35">
      <c r="B2302" s="3">
        <v>45349</v>
      </c>
      <c r="C2302" s="2">
        <v>1.93</v>
      </c>
      <c r="D2302" s="2">
        <v>1.93</v>
      </c>
      <c r="E2302" s="2">
        <v>36367</v>
      </c>
      <c r="F2302" s="2">
        <v>1.9259999999999999</v>
      </c>
      <c r="G2302" s="2">
        <v>70042.842000000004</v>
      </c>
      <c r="H2302" s="6">
        <f t="shared" si="35"/>
        <v>-1.0256410256410265E-2</v>
      </c>
      <c r="I2302" s="4"/>
      <c r="J2302" s="4"/>
      <c r="K2302" s="4"/>
    </row>
    <row r="2303" spans="2:11" ht="13.5" x14ac:dyDescent="0.35">
      <c r="B2303" s="3">
        <v>45350</v>
      </c>
      <c r="C2303" s="2">
        <v>1.98</v>
      </c>
      <c r="D2303" s="2">
        <v>1.98</v>
      </c>
      <c r="E2303" s="2">
        <v>114887</v>
      </c>
      <c r="F2303" s="2">
        <v>1.948</v>
      </c>
      <c r="G2303" s="2">
        <v>223799.87599999999</v>
      </c>
      <c r="H2303" s="6">
        <f t="shared" si="35"/>
        <v>2.5906735751295359E-2</v>
      </c>
      <c r="I2303" s="4"/>
      <c r="J2303" s="4"/>
      <c r="K2303" s="4"/>
    </row>
    <row r="2304" spans="2:11" ht="13.5" x14ac:dyDescent="0.35">
      <c r="B2304" s="3">
        <v>45351</v>
      </c>
      <c r="C2304" s="2">
        <v>1.97</v>
      </c>
      <c r="D2304" s="2">
        <v>1.97</v>
      </c>
      <c r="E2304" s="2">
        <v>194646</v>
      </c>
      <c r="F2304" s="2">
        <v>1.96</v>
      </c>
      <c r="G2304" s="2">
        <v>381506.16</v>
      </c>
      <c r="H2304" s="6">
        <f t="shared" si="35"/>
        <v>-5.0505050505050553E-3</v>
      </c>
      <c r="I2304" s="4"/>
      <c r="J2304" s="4"/>
      <c r="K2304" s="4"/>
    </row>
    <row r="2305" spans="2:11" ht="13.5" x14ac:dyDescent="0.35">
      <c r="B2305" s="3">
        <v>45352</v>
      </c>
      <c r="C2305" s="2">
        <v>1.97</v>
      </c>
      <c r="D2305" s="2">
        <v>1.97</v>
      </c>
      <c r="E2305" s="2">
        <v>92676</v>
      </c>
      <c r="F2305" s="2">
        <v>1.96</v>
      </c>
      <c r="G2305" s="2">
        <v>181644.96</v>
      </c>
      <c r="H2305" s="6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1.96</v>
      </c>
      <c r="D2306" s="2">
        <v>1.96</v>
      </c>
      <c r="E2306" s="2">
        <v>17302</v>
      </c>
      <c r="F2306" s="2">
        <v>1.96</v>
      </c>
      <c r="G2306" s="2">
        <v>33911.919999999998</v>
      </c>
      <c r="H2306" s="6">
        <f t="shared" si="35"/>
        <v>-5.0761421319797002E-3</v>
      </c>
      <c r="I2306" s="4"/>
      <c r="J2306" s="4"/>
      <c r="K2306" s="4"/>
    </row>
    <row r="2307" spans="2:11" ht="13.5" x14ac:dyDescent="0.35">
      <c r="B2307" s="3">
        <v>45356</v>
      </c>
      <c r="C2307" s="2">
        <v>1.96</v>
      </c>
      <c r="D2307" s="2">
        <v>1.96</v>
      </c>
      <c r="E2307" s="2">
        <v>45911</v>
      </c>
      <c r="F2307" s="2">
        <v>1.96</v>
      </c>
      <c r="G2307" s="2">
        <v>89985.56</v>
      </c>
      <c r="H2307" s="6">
        <f t="shared" si="35"/>
        <v>0</v>
      </c>
      <c r="I2307" s="4"/>
      <c r="J2307" s="4"/>
      <c r="K2307" s="4"/>
    </row>
    <row r="2308" spans="2:11" ht="13.5" x14ac:dyDescent="0.35">
      <c r="B2308" s="3">
        <v>45357</v>
      </c>
      <c r="C2308" s="2">
        <v>1.95</v>
      </c>
      <c r="D2308" s="2">
        <v>1.95</v>
      </c>
      <c r="E2308" s="2">
        <v>87876</v>
      </c>
      <c r="F2308" s="2">
        <v>1.95</v>
      </c>
      <c r="G2308" s="2">
        <v>171358.2</v>
      </c>
      <c r="H2308" s="6">
        <f t="shared" si="35"/>
        <v>-5.1020408163265354E-3</v>
      </c>
      <c r="I2308" s="4"/>
      <c r="J2308" s="4"/>
      <c r="K2308" s="4"/>
    </row>
    <row r="2309" spans="2:11" ht="13.5" x14ac:dyDescent="0.35">
      <c r="B2309" s="3">
        <v>45358</v>
      </c>
      <c r="C2309" s="2">
        <v>1.96</v>
      </c>
      <c r="D2309" s="2">
        <v>1.96</v>
      </c>
      <c r="E2309" s="2">
        <v>121835</v>
      </c>
      <c r="F2309" s="2">
        <v>1.964</v>
      </c>
      <c r="G2309" s="2">
        <v>239283.94</v>
      </c>
      <c r="H2309" s="6">
        <f t="shared" si="35"/>
        <v>5.1282051282051325E-3</v>
      </c>
      <c r="I2309" s="4"/>
      <c r="J2309" s="4"/>
      <c r="K2309" s="4"/>
    </row>
    <row r="2310" spans="2:11" ht="13.5" x14ac:dyDescent="0.35">
      <c r="B2310" s="3">
        <v>45359</v>
      </c>
      <c r="C2310" s="2">
        <v>1.95</v>
      </c>
      <c r="D2310" s="2">
        <v>1.95</v>
      </c>
      <c r="E2310" s="2">
        <v>51806</v>
      </c>
      <c r="F2310" s="2">
        <v>1.9570000000000001</v>
      </c>
      <c r="G2310" s="2">
        <v>101384.342</v>
      </c>
      <c r="H2310" s="6">
        <f t="shared" si="35"/>
        <v>-5.1020408163265354E-3</v>
      </c>
      <c r="I2310" s="4"/>
      <c r="J2310" s="4"/>
      <c r="K2310" s="4"/>
    </row>
    <row r="2311" spans="2:11" ht="13.5" x14ac:dyDescent="0.35">
      <c r="B2311" s="3">
        <v>45362</v>
      </c>
      <c r="C2311" s="2">
        <v>1.98</v>
      </c>
      <c r="D2311" s="2">
        <v>1.98</v>
      </c>
      <c r="E2311" s="2">
        <v>3551</v>
      </c>
      <c r="F2311" s="2">
        <v>1.97</v>
      </c>
      <c r="G2311" s="2">
        <v>6995.47</v>
      </c>
      <c r="H2311" s="6">
        <f t="shared" ref="H2311:H2374" si="36">(D2311-D2310)/D2310</f>
        <v>1.5384615384615399E-2</v>
      </c>
      <c r="I2311" s="4"/>
      <c r="J2311" s="4"/>
      <c r="K2311" s="4"/>
    </row>
    <row r="2312" spans="2:11" ht="13.5" x14ac:dyDescent="0.35">
      <c r="B2312" s="3">
        <v>45363</v>
      </c>
      <c r="C2312" s="2">
        <v>1.96</v>
      </c>
      <c r="D2312" s="2">
        <v>1.96</v>
      </c>
      <c r="E2312" s="2">
        <v>56684</v>
      </c>
      <c r="F2312" s="2">
        <v>1.9510000000000001</v>
      </c>
      <c r="G2312" s="2">
        <v>110590.484</v>
      </c>
      <c r="H2312" s="6">
        <f t="shared" si="36"/>
        <v>-1.0101010101010111E-2</v>
      </c>
      <c r="I2312" s="4"/>
      <c r="J2312" s="4"/>
      <c r="K2312" s="4"/>
    </row>
    <row r="2313" spans="2:11" ht="13.5" x14ac:dyDescent="0.35">
      <c r="B2313" s="3">
        <v>45364</v>
      </c>
      <c r="C2313" s="2">
        <v>1.95</v>
      </c>
      <c r="D2313" s="2">
        <v>1.95</v>
      </c>
      <c r="E2313" s="2">
        <v>26307</v>
      </c>
      <c r="F2313" s="2">
        <v>1.9510000000000001</v>
      </c>
      <c r="G2313" s="2">
        <v>51324.957000000002</v>
      </c>
      <c r="H2313" s="6">
        <f t="shared" si="36"/>
        <v>-5.1020408163265354E-3</v>
      </c>
      <c r="I2313" s="4"/>
      <c r="J2313" s="4"/>
      <c r="K2313" s="4"/>
    </row>
    <row r="2314" spans="2:11" ht="13.5" x14ac:dyDescent="0.35">
      <c r="B2314" s="3">
        <v>45365</v>
      </c>
      <c r="C2314" s="2">
        <v>1.95</v>
      </c>
      <c r="D2314" s="2">
        <v>1.95</v>
      </c>
      <c r="E2314" s="2">
        <v>94136</v>
      </c>
      <c r="F2314" s="2">
        <v>1.9490000000000001</v>
      </c>
      <c r="G2314" s="2">
        <v>183471.06400000001</v>
      </c>
      <c r="H2314" s="6">
        <f t="shared" si="36"/>
        <v>0</v>
      </c>
      <c r="I2314" s="4"/>
      <c r="J2314" s="4"/>
      <c r="K2314" s="4"/>
    </row>
    <row r="2315" spans="2:11" ht="13.5" x14ac:dyDescent="0.35">
      <c r="B2315" s="3">
        <v>45366</v>
      </c>
      <c r="C2315" s="2">
        <v>1.93</v>
      </c>
      <c r="D2315" s="2">
        <v>1.93</v>
      </c>
      <c r="E2315" s="2">
        <v>27045</v>
      </c>
      <c r="F2315" s="2">
        <v>1.913</v>
      </c>
      <c r="G2315" s="2">
        <v>51737.084999999999</v>
      </c>
      <c r="H2315" s="6">
        <f t="shared" si="36"/>
        <v>-1.0256410256410265E-2</v>
      </c>
      <c r="I2315" s="4"/>
      <c r="J2315" s="4"/>
      <c r="K2315" s="4"/>
    </row>
    <row r="2316" spans="2:11" ht="13.5" x14ac:dyDescent="0.35">
      <c r="B2316" s="3">
        <v>45369</v>
      </c>
      <c r="C2316" s="2">
        <v>1.93</v>
      </c>
      <c r="D2316" s="2">
        <v>1.93</v>
      </c>
      <c r="E2316" s="2">
        <v>23077</v>
      </c>
      <c r="F2316" s="2">
        <v>1.9279999999999999</v>
      </c>
      <c r="G2316" s="2">
        <v>44492.455999999998</v>
      </c>
      <c r="H2316" s="6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1.93</v>
      </c>
      <c r="D2317" s="2">
        <v>1.93</v>
      </c>
      <c r="E2317" s="2">
        <v>55995</v>
      </c>
      <c r="F2317" s="2">
        <v>1.9039999999999999</v>
      </c>
      <c r="G2317" s="2">
        <v>106614.48</v>
      </c>
      <c r="H2317" s="6">
        <f t="shared" si="36"/>
        <v>0</v>
      </c>
      <c r="I2317" s="4"/>
      <c r="J2317" s="4"/>
      <c r="K2317" s="4"/>
    </row>
    <row r="2318" spans="2:11" ht="13.5" x14ac:dyDescent="0.35">
      <c r="B2318" s="3">
        <v>45372</v>
      </c>
      <c r="C2318" s="2">
        <v>1.93</v>
      </c>
      <c r="D2318" s="2">
        <v>1.93</v>
      </c>
      <c r="E2318" s="2">
        <v>6576</v>
      </c>
      <c r="F2318" s="2">
        <v>1.93</v>
      </c>
      <c r="G2318" s="2">
        <v>12691.68</v>
      </c>
      <c r="H2318" s="6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1.9</v>
      </c>
      <c r="D2319" s="2">
        <v>1.9</v>
      </c>
      <c r="E2319" s="2">
        <v>11454</v>
      </c>
      <c r="F2319" s="2">
        <v>1.893</v>
      </c>
      <c r="G2319" s="2">
        <v>21682.421999999999</v>
      </c>
      <c r="H2319" s="6">
        <f t="shared" si="36"/>
        <v>-1.5544041450777216E-2</v>
      </c>
      <c r="I2319" s="4"/>
      <c r="J2319" s="4"/>
      <c r="K2319" s="4"/>
    </row>
    <row r="2320" spans="2:11" ht="13.5" x14ac:dyDescent="0.35">
      <c r="B2320" s="3">
        <v>45376</v>
      </c>
      <c r="C2320" s="2">
        <v>1.92</v>
      </c>
      <c r="D2320" s="2">
        <v>1.92</v>
      </c>
      <c r="E2320" s="2">
        <v>21088</v>
      </c>
      <c r="F2320" s="2">
        <v>1.91</v>
      </c>
      <c r="G2320" s="2">
        <v>40278.080000000002</v>
      </c>
      <c r="H2320" s="6">
        <f t="shared" si="36"/>
        <v>1.0526315789473694E-2</v>
      </c>
      <c r="I2320" s="4"/>
      <c r="J2320" s="4"/>
      <c r="K2320" s="4"/>
    </row>
    <row r="2321" spans="2:11" ht="13.5" x14ac:dyDescent="0.35">
      <c r="B2321" s="3">
        <v>45377</v>
      </c>
      <c r="C2321" s="2">
        <v>1.94</v>
      </c>
      <c r="D2321" s="2">
        <v>1.94</v>
      </c>
      <c r="E2321" s="2">
        <v>32191</v>
      </c>
      <c r="F2321" s="2">
        <v>1.911</v>
      </c>
      <c r="G2321" s="2">
        <v>61517.000999999997</v>
      </c>
      <c r="H2321" s="6">
        <f t="shared" si="36"/>
        <v>1.0416666666666676E-2</v>
      </c>
      <c r="I2321" s="4"/>
      <c r="J2321" s="4"/>
      <c r="K2321" s="4"/>
    </row>
    <row r="2322" spans="2:11" ht="13.5" x14ac:dyDescent="0.35">
      <c r="B2322" s="3">
        <v>45378</v>
      </c>
      <c r="C2322" s="2">
        <v>1.92</v>
      </c>
      <c r="D2322" s="2">
        <v>1.92</v>
      </c>
      <c r="E2322" s="2">
        <v>15409</v>
      </c>
      <c r="F2322" s="2">
        <v>1.9279999999999999</v>
      </c>
      <c r="G2322" s="2">
        <v>29708.552</v>
      </c>
      <c r="H2322" s="6">
        <f t="shared" si="36"/>
        <v>-1.0309278350515474E-2</v>
      </c>
      <c r="I2322" s="4"/>
      <c r="J2322" s="4"/>
      <c r="K2322" s="4"/>
    </row>
    <row r="2323" spans="2:11" ht="13.5" x14ac:dyDescent="0.35">
      <c r="B2323" s="3">
        <v>45379</v>
      </c>
      <c r="C2323" s="2">
        <v>1.93</v>
      </c>
      <c r="D2323" s="2">
        <v>1.93</v>
      </c>
      <c r="E2323" s="2">
        <v>5181</v>
      </c>
      <c r="F2323" s="2">
        <v>1.9059999999999999</v>
      </c>
      <c r="G2323" s="2">
        <v>9874.9860000000008</v>
      </c>
      <c r="H2323" s="6">
        <f t="shared" si="36"/>
        <v>5.2083333333333382E-3</v>
      </c>
      <c r="I2323" s="4"/>
      <c r="J2323" s="4"/>
      <c r="K2323" s="4"/>
    </row>
    <row r="2324" spans="2:11" ht="13.5" x14ac:dyDescent="0.35">
      <c r="B2324" s="3">
        <v>45380</v>
      </c>
      <c r="C2324" s="2">
        <v>1.92</v>
      </c>
      <c r="D2324" s="2">
        <v>1.92</v>
      </c>
      <c r="E2324" s="2">
        <v>36206</v>
      </c>
      <c r="F2324" s="2">
        <v>1.92</v>
      </c>
      <c r="G2324" s="2">
        <v>69515.520000000004</v>
      </c>
      <c r="H2324" s="6">
        <f t="shared" si="36"/>
        <v>-5.1813471502590719E-3</v>
      </c>
      <c r="I2324" s="4"/>
      <c r="J2324" s="4"/>
      <c r="K2324" s="4"/>
    </row>
    <row r="2325" spans="2:11" ht="13.5" x14ac:dyDescent="0.35">
      <c r="B2325" s="3">
        <v>45383</v>
      </c>
      <c r="C2325" s="2">
        <v>1.9</v>
      </c>
      <c r="D2325" s="2">
        <v>1.9</v>
      </c>
      <c r="E2325" s="2">
        <v>28185</v>
      </c>
      <c r="F2325" s="2">
        <v>1.9039999999999999</v>
      </c>
      <c r="G2325" s="2">
        <v>53664.24</v>
      </c>
      <c r="H2325" s="6">
        <f t="shared" si="36"/>
        <v>-1.0416666666666676E-2</v>
      </c>
      <c r="I2325" s="4"/>
      <c r="J2325" s="4"/>
      <c r="K2325" s="4"/>
    </row>
    <row r="2326" spans="2:11" ht="13.5" x14ac:dyDescent="0.35">
      <c r="B2326" s="3">
        <v>45384</v>
      </c>
      <c r="C2326" s="2">
        <v>1.92</v>
      </c>
      <c r="D2326" s="2">
        <v>1.92</v>
      </c>
      <c r="E2326" s="2">
        <v>29241</v>
      </c>
      <c r="F2326" s="2">
        <v>1.899</v>
      </c>
      <c r="G2326" s="2">
        <v>55528.659</v>
      </c>
      <c r="H2326" s="6">
        <f t="shared" si="36"/>
        <v>1.0526315789473694E-2</v>
      </c>
      <c r="I2326" s="4"/>
      <c r="J2326" s="4"/>
      <c r="K2326" s="4"/>
    </row>
    <row r="2327" spans="2:11" ht="13.5" x14ac:dyDescent="0.35">
      <c r="B2327" s="3">
        <v>45385</v>
      </c>
      <c r="C2327" s="2">
        <v>1.92</v>
      </c>
      <c r="D2327" s="2">
        <v>1.92</v>
      </c>
      <c r="E2327" s="2">
        <v>3202</v>
      </c>
      <c r="F2327" s="2">
        <v>1.9</v>
      </c>
      <c r="G2327" s="2">
        <v>6083.8</v>
      </c>
      <c r="H2327" s="6">
        <f t="shared" si="36"/>
        <v>0</v>
      </c>
      <c r="I2327" s="4"/>
      <c r="J2327" s="4"/>
      <c r="K2327" s="4"/>
    </row>
    <row r="2328" spans="2:11" ht="13.5" x14ac:dyDescent="0.35">
      <c r="B2328" s="3">
        <v>45386</v>
      </c>
      <c r="C2328" s="2">
        <v>1.9</v>
      </c>
      <c r="D2328" s="2">
        <v>1.9</v>
      </c>
      <c r="E2328" s="2">
        <v>9465</v>
      </c>
      <c r="F2328" s="2">
        <v>1.9</v>
      </c>
      <c r="G2328" s="2">
        <v>17983.5</v>
      </c>
      <c r="H2328" s="6">
        <f t="shared" si="36"/>
        <v>-1.0416666666666676E-2</v>
      </c>
      <c r="I2328" s="4"/>
      <c r="J2328" s="4"/>
      <c r="K2328" s="4"/>
    </row>
    <row r="2329" spans="2:11" ht="13.5" x14ac:dyDescent="0.35">
      <c r="B2329" s="3">
        <v>45387</v>
      </c>
      <c r="C2329" s="2">
        <v>1.9</v>
      </c>
      <c r="D2329" s="2">
        <v>1.9</v>
      </c>
      <c r="E2329" s="2">
        <v>2501</v>
      </c>
      <c r="F2329" s="2">
        <v>1.8879999999999999</v>
      </c>
      <c r="G2329" s="2">
        <v>4721.8879999999999</v>
      </c>
      <c r="H2329" s="6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1.9</v>
      </c>
      <c r="D2330" s="2">
        <v>1.9</v>
      </c>
      <c r="E2330" s="2">
        <v>37935</v>
      </c>
      <c r="F2330" s="2">
        <v>1.881</v>
      </c>
      <c r="G2330" s="2">
        <v>71355.735000000001</v>
      </c>
      <c r="H2330" s="6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1.88</v>
      </c>
      <c r="D2331" s="2">
        <v>1.88</v>
      </c>
      <c r="E2331" s="2">
        <v>17497</v>
      </c>
      <c r="F2331" s="2">
        <v>1.879</v>
      </c>
      <c r="G2331" s="2">
        <v>32876.862999999998</v>
      </c>
      <c r="H2331" s="6">
        <f t="shared" si="36"/>
        <v>-1.0526315789473694E-2</v>
      </c>
      <c r="I2331" s="4"/>
      <c r="J2331" s="4"/>
      <c r="K2331" s="4"/>
    </row>
    <row r="2332" spans="2:11" ht="13.5" x14ac:dyDescent="0.35">
      <c r="B2332" s="3">
        <v>45397</v>
      </c>
      <c r="C2332" s="2">
        <v>1.87</v>
      </c>
      <c r="D2332" s="2">
        <v>1.87</v>
      </c>
      <c r="E2332" s="2">
        <v>18497</v>
      </c>
      <c r="F2332" s="2">
        <v>1.8779999999999999</v>
      </c>
      <c r="G2332" s="2">
        <v>34737.366000000002</v>
      </c>
      <c r="H2332" s="6">
        <f t="shared" si="36"/>
        <v>-5.3191489361700999E-3</v>
      </c>
      <c r="I2332" s="4"/>
      <c r="J2332" s="4"/>
      <c r="K2332" s="4"/>
    </row>
    <row r="2333" spans="2:11" ht="13.5" x14ac:dyDescent="0.35">
      <c r="B2333" s="3">
        <v>45398</v>
      </c>
      <c r="C2333" s="2">
        <v>1.89</v>
      </c>
      <c r="D2333" s="2">
        <v>1.89</v>
      </c>
      <c r="E2333" s="2">
        <v>319839</v>
      </c>
      <c r="F2333" s="2">
        <v>1.8560000000000001</v>
      </c>
      <c r="G2333" s="2">
        <v>593621.18400000001</v>
      </c>
      <c r="H2333" s="6">
        <f t="shared" si="36"/>
        <v>1.0695187165775291E-2</v>
      </c>
      <c r="I2333" s="4"/>
      <c r="J2333" s="4"/>
      <c r="K2333" s="4"/>
    </row>
    <row r="2334" spans="2:11" ht="13.5" x14ac:dyDescent="0.35">
      <c r="B2334" s="3">
        <v>45399</v>
      </c>
      <c r="C2334" s="2">
        <v>1.88</v>
      </c>
      <c r="D2334" s="2">
        <v>1.88</v>
      </c>
      <c r="E2334" s="2">
        <v>5672</v>
      </c>
      <c r="F2334" s="2">
        <v>1.86</v>
      </c>
      <c r="G2334" s="2">
        <v>10549.92</v>
      </c>
      <c r="H2334" s="6">
        <f t="shared" si="36"/>
        <v>-5.2910052910052959E-3</v>
      </c>
      <c r="I2334" s="4"/>
      <c r="J2334" s="4"/>
      <c r="K2334" s="4"/>
    </row>
    <row r="2335" spans="2:11" ht="13.5" x14ac:dyDescent="0.35">
      <c r="B2335" s="3">
        <v>45400</v>
      </c>
      <c r="C2335" s="2">
        <v>1.87</v>
      </c>
      <c r="D2335" s="2">
        <v>1.87</v>
      </c>
      <c r="E2335" s="2">
        <v>14382</v>
      </c>
      <c r="F2335" s="2">
        <v>1.863</v>
      </c>
      <c r="G2335" s="2">
        <v>26793.666000000001</v>
      </c>
      <c r="H2335" s="6">
        <f t="shared" si="36"/>
        <v>-5.3191489361700999E-3</v>
      </c>
      <c r="I2335" s="4"/>
      <c r="J2335" s="4"/>
      <c r="K2335" s="4"/>
    </row>
    <row r="2336" spans="2:11" ht="13.5" x14ac:dyDescent="0.35">
      <c r="B2336" s="3">
        <v>45401</v>
      </c>
      <c r="C2336" s="2">
        <v>1.86</v>
      </c>
      <c r="D2336" s="2">
        <v>1.86</v>
      </c>
      <c r="E2336" s="2">
        <v>23744</v>
      </c>
      <c r="F2336" s="2">
        <v>1.8620000000000001</v>
      </c>
      <c r="G2336" s="2">
        <v>44211.328000000001</v>
      </c>
      <c r="H2336" s="6">
        <f t="shared" si="36"/>
        <v>-5.3475935828877046E-3</v>
      </c>
      <c r="I2336" s="4"/>
      <c r="J2336" s="4"/>
      <c r="K2336" s="4"/>
    </row>
    <row r="2337" spans="2:11" ht="13.5" x14ac:dyDescent="0.35">
      <c r="B2337" s="3">
        <v>45404</v>
      </c>
      <c r="C2337" s="2">
        <v>1.88</v>
      </c>
      <c r="D2337" s="2">
        <v>1.88</v>
      </c>
      <c r="E2337" s="2">
        <v>22847</v>
      </c>
      <c r="F2337" s="2">
        <v>1.861</v>
      </c>
      <c r="G2337" s="2">
        <v>42518.267</v>
      </c>
      <c r="H2337" s="6">
        <f t="shared" si="36"/>
        <v>1.0752688172042901E-2</v>
      </c>
      <c r="I2337" s="4"/>
      <c r="J2337" s="4"/>
      <c r="K2337" s="4"/>
    </row>
    <row r="2338" spans="2:11" ht="13.5" x14ac:dyDescent="0.35">
      <c r="B2338" s="3">
        <v>45405</v>
      </c>
      <c r="C2338" s="2">
        <v>1.86</v>
      </c>
      <c r="D2338" s="2">
        <v>1.86</v>
      </c>
      <c r="E2338" s="2">
        <v>11914</v>
      </c>
      <c r="F2338" s="2">
        <v>1.867</v>
      </c>
      <c r="G2338" s="2">
        <v>22243.437999999998</v>
      </c>
      <c r="H2338" s="6">
        <f t="shared" si="36"/>
        <v>-1.0638297872340318E-2</v>
      </c>
      <c r="I2338" s="4"/>
      <c r="J2338" s="4"/>
      <c r="K2338" s="4"/>
    </row>
    <row r="2339" spans="2:11" ht="13.5" x14ac:dyDescent="0.35">
      <c r="B2339" s="3">
        <v>45406</v>
      </c>
      <c r="C2339" s="2">
        <v>1.88</v>
      </c>
      <c r="D2339" s="2">
        <v>1.88</v>
      </c>
      <c r="E2339" s="2">
        <v>15103</v>
      </c>
      <c r="F2339" s="2">
        <v>1.869</v>
      </c>
      <c r="G2339" s="2">
        <v>28227.507000000001</v>
      </c>
      <c r="H2339" s="6">
        <f t="shared" si="36"/>
        <v>1.0752688172042901E-2</v>
      </c>
      <c r="I2339" s="4"/>
      <c r="J2339" s="4"/>
      <c r="K2339" s="4"/>
    </row>
    <row r="2340" spans="2:11" ht="13.5" x14ac:dyDescent="0.35">
      <c r="B2340" s="3">
        <v>45407</v>
      </c>
      <c r="C2340" s="2">
        <v>1.85</v>
      </c>
      <c r="D2340" s="2">
        <v>1.85</v>
      </c>
      <c r="E2340" s="2">
        <v>144206</v>
      </c>
      <c r="F2340" s="2">
        <v>1.8360000000000001</v>
      </c>
      <c r="G2340" s="2">
        <v>264762.21600000001</v>
      </c>
      <c r="H2340" s="6">
        <f t="shared" si="36"/>
        <v>-1.5957446808510536E-2</v>
      </c>
      <c r="I2340" s="4"/>
      <c r="J2340" s="4"/>
      <c r="K2340" s="4"/>
    </row>
    <row r="2341" spans="2:11" ht="13.5" x14ac:dyDescent="0.35">
      <c r="B2341" s="3">
        <v>45408</v>
      </c>
      <c r="C2341" s="2">
        <v>1.85</v>
      </c>
      <c r="D2341" s="2">
        <v>1.85</v>
      </c>
      <c r="E2341" s="2">
        <v>42512</v>
      </c>
      <c r="F2341" s="2">
        <v>1.84</v>
      </c>
      <c r="G2341" s="2">
        <v>78222.080000000002</v>
      </c>
      <c r="H2341" s="6">
        <f t="shared" si="36"/>
        <v>0</v>
      </c>
      <c r="I2341" s="4"/>
      <c r="J2341" s="4"/>
      <c r="K2341" s="4"/>
    </row>
    <row r="2342" spans="2:11" ht="13.5" x14ac:dyDescent="0.35">
      <c r="B2342" s="3">
        <v>45411</v>
      </c>
      <c r="C2342" s="2">
        <v>1.84</v>
      </c>
      <c r="D2342" s="2">
        <v>1.84</v>
      </c>
      <c r="E2342" s="2">
        <v>17511</v>
      </c>
      <c r="F2342" s="2">
        <v>1.84</v>
      </c>
      <c r="G2342" s="2">
        <v>32220.240000000002</v>
      </c>
      <c r="H2342" s="6">
        <f t="shared" si="36"/>
        <v>-5.40540540540541E-3</v>
      </c>
      <c r="I2342" s="4"/>
      <c r="J2342" s="4"/>
      <c r="K2342" s="4"/>
    </row>
    <row r="2343" spans="2:11" ht="13.5" x14ac:dyDescent="0.35">
      <c r="B2343" s="3">
        <v>45412</v>
      </c>
      <c r="C2343" s="2">
        <v>1.86</v>
      </c>
      <c r="D2343" s="2">
        <v>1.86</v>
      </c>
      <c r="E2343" s="2">
        <v>47614</v>
      </c>
      <c r="F2343" s="2">
        <v>1.8360000000000001</v>
      </c>
      <c r="G2343" s="2">
        <v>87419.304000000004</v>
      </c>
      <c r="H2343" s="6">
        <f t="shared" si="36"/>
        <v>1.0869565217391313E-2</v>
      </c>
      <c r="I2343" s="4"/>
      <c r="J2343" s="4"/>
      <c r="K2343" s="4"/>
    </row>
    <row r="2344" spans="2:11" ht="13.5" x14ac:dyDescent="0.35">
      <c r="B2344" s="3">
        <v>45414</v>
      </c>
      <c r="C2344" s="2">
        <v>1.85</v>
      </c>
      <c r="D2344" s="2">
        <v>1.85</v>
      </c>
      <c r="E2344" s="2">
        <v>18698</v>
      </c>
      <c r="F2344" s="2">
        <v>1.8340000000000001</v>
      </c>
      <c r="G2344" s="2">
        <v>34292.131999999998</v>
      </c>
      <c r="H2344" s="6">
        <f t="shared" si="36"/>
        <v>-5.3763440860215101E-3</v>
      </c>
      <c r="I2344" s="4"/>
      <c r="J2344" s="4"/>
      <c r="K2344" s="4"/>
    </row>
    <row r="2345" spans="2:11" ht="13.5" x14ac:dyDescent="0.35">
      <c r="B2345" s="3">
        <v>45415</v>
      </c>
      <c r="C2345" s="2">
        <v>1.92</v>
      </c>
      <c r="D2345" s="2">
        <v>1.92</v>
      </c>
      <c r="E2345" s="2">
        <v>178485</v>
      </c>
      <c r="F2345" s="2">
        <v>1.8859999999999999</v>
      </c>
      <c r="G2345" s="2">
        <v>336622.71</v>
      </c>
      <c r="H2345" s="6">
        <f t="shared" si="36"/>
        <v>3.783783783783775E-2</v>
      </c>
      <c r="I2345" s="4"/>
      <c r="J2345" s="4"/>
      <c r="K2345" s="4"/>
    </row>
    <row r="2346" spans="2:11" ht="13.5" x14ac:dyDescent="0.35">
      <c r="B2346" s="3">
        <v>45418</v>
      </c>
      <c r="C2346" s="2">
        <v>1.88</v>
      </c>
      <c r="D2346" s="2">
        <v>1.88</v>
      </c>
      <c r="E2346" s="2">
        <v>15479</v>
      </c>
      <c r="F2346" s="2">
        <v>1.881</v>
      </c>
      <c r="G2346" s="2">
        <v>29115.999</v>
      </c>
      <c r="H2346" s="6">
        <f t="shared" si="36"/>
        <v>-2.0833333333333353E-2</v>
      </c>
      <c r="I2346" s="4"/>
      <c r="J2346" s="4"/>
      <c r="K2346" s="4"/>
    </row>
    <row r="2347" spans="2:11" ht="13.5" x14ac:dyDescent="0.35">
      <c r="B2347" s="3">
        <v>45419</v>
      </c>
      <c r="C2347" s="2">
        <v>1.85</v>
      </c>
      <c r="D2347" s="2">
        <v>1.85</v>
      </c>
      <c r="E2347" s="2">
        <v>45254</v>
      </c>
      <c r="F2347" s="2">
        <v>1.8520000000000001</v>
      </c>
      <c r="G2347" s="2">
        <v>83810.407999999996</v>
      </c>
      <c r="H2347" s="6">
        <f t="shared" si="36"/>
        <v>-1.5957446808510536E-2</v>
      </c>
      <c r="I2347" s="4"/>
      <c r="J2347" s="4"/>
      <c r="K2347" s="4"/>
    </row>
    <row r="2348" spans="2:11" ht="13.5" x14ac:dyDescent="0.35">
      <c r="B2348" s="3">
        <v>45420</v>
      </c>
      <c r="C2348" s="2">
        <v>1.83</v>
      </c>
      <c r="D2348" s="2">
        <v>1.83</v>
      </c>
      <c r="E2348" s="2">
        <v>45161</v>
      </c>
      <c r="F2348" s="2">
        <v>1.837</v>
      </c>
      <c r="G2348" s="2">
        <v>82960.756999999998</v>
      </c>
      <c r="H2348" s="6">
        <f t="shared" si="36"/>
        <v>-1.081081081081082E-2</v>
      </c>
      <c r="I2348" s="4"/>
      <c r="J2348" s="4"/>
      <c r="K2348" s="4"/>
    </row>
    <row r="2349" spans="2:11" ht="13.5" x14ac:dyDescent="0.35">
      <c r="B2349" s="3">
        <v>45421</v>
      </c>
      <c r="C2349" s="2">
        <v>1.85</v>
      </c>
      <c r="D2349" s="2">
        <v>1.85</v>
      </c>
      <c r="E2349" s="2">
        <v>40518</v>
      </c>
      <c r="F2349" s="2">
        <v>1.8380000000000001</v>
      </c>
      <c r="G2349" s="2">
        <v>74472.084000000003</v>
      </c>
      <c r="H2349" s="6">
        <f t="shared" si="36"/>
        <v>1.0928961748633888E-2</v>
      </c>
      <c r="I2349" s="4"/>
      <c r="J2349" s="4"/>
      <c r="K2349" s="4"/>
    </row>
    <row r="2350" spans="2:11" ht="13.5" x14ac:dyDescent="0.35">
      <c r="B2350" s="3">
        <v>45422</v>
      </c>
      <c r="C2350" s="2">
        <v>1.85</v>
      </c>
      <c r="D2350" s="2">
        <v>1.85</v>
      </c>
      <c r="E2350" s="2">
        <v>28344</v>
      </c>
      <c r="F2350" s="2">
        <v>1.8320000000000001</v>
      </c>
      <c r="G2350" s="2">
        <v>51926.207999999999</v>
      </c>
      <c r="H2350" s="6">
        <f t="shared" si="36"/>
        <v>0</v>
      </c>
      <c r="I2350" s="4"/>
      <c r="J2350" s="4"/>
      <c r="K2350" s="4"/>
    </row>
    <row r="2351" spans="2:11" ht="13.5" x14ac:dyDescent="0.35">
      <c r="B2351" s="3">
        <v>45425</v>
      </c>
      <c r="C2351" s="2">
        <v>1.83</v>
      </c>
      <c r="D2351" s="2">
        <v>1.83</v>
      </c>
      <c r="E2351" s="2">
        <v>37667</v>
      </c>
      <c r="F2351" s="2">
        <v>1.8340000000000001</v>
      </c>
      <c r="G2351" s="2">
        <v>69081.278000000006</v>
      </c>
      <c r="H2351" s="6">
        <f t="shared" si="36"/>
        <v>-1.081081081081082E-2</v>
      </c>
      <c r="I2351" s="4"/>
      <c r="J2351" s="4"/>
      <c r="K2351" s="4"/>
    </row>
    <row r="2352" spans="2:11" ht="13.5" x14ac:dyDescent="0.35">
      <c r="B2352" s="3">
        <v>45426</v>
      </c>
      <c r="C2352" s="2">
        <v>1.84</v>
      </c>
      <c r="D2352" s="2">
        <v>1.84</v>
      </c>
      <c r="E2352" s="2">
        <v>20575</v>
      </c>
      <c r="F2352" s="2">
        <v>1.8280000000000001</v>
      </c>
      <c r="G2352" s="2">
        <v>37611.1</v>
      </c>
      <c r="H2352" s="6">
        <f t="shared" si="36"/>
        <v>5.4644808743169442E-3</v>
      </c>
      <c r="I2352" s="4"/>
      <c r="J2352" s="4"/>
      <c r="K2352" s="4"/>
    </row>
    <row r="2353" spans="2:11" ht="13.5" x14ac:dyDescent="0.35">
      <c r="B2353" s="3">
        <v>45427</v>
      </c>
      <c r="C2353" s="2">
        <v>1.83</v>
      </c>
      <c r="D2353" s="2">
        <v>1.83</v>
      </c>
      <c r="E2353" s="2">
        <v>53291</v>
      </c>
      <c r="F2353" s="2">
        <v>1.831</v>
      </c>
      <c r="G2353" s="2">
        <v>97575.820999999996</v>
      </c>
      <c r="H2353" s="6">
        <f t="shared" si="36"/>
        <v>-5.4347826086956564E-3</v>
      </c>
      <c r="I2353" s="4"/>
      <c r="J2353" s="4"/>
      <c r="K2353" s="4"/>
    </row>
    <row r="2354" spans="2:11" ht="13.5" x14ac:dyDescent="0.35">
      <c r="B2354" s="3">
        <v>45428</v>
      </c>
      <c r="C2354" s="2">
        <v>1.83</v>
      </c>
      <c r="D2354" s="2">
        <v>1.83</v>
      </c>
      <c r="E2354" s="2">
        <v>31945</v>
      </c>
      <c r="F2354" s="2">
        <v>1.83</v>
      </c>
      <c r="G2354" s="2">
        <v>58459.35</v>
      </c>
      <c r="H2354" s="6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1.88</v>
      </c>
      <c r="D2355" s="2">
        <v>1.88</v>
      </c>
      <c r="E2355" s="2">
        <v>92567</v>
      </c>
      <c r="F2355" s="2">
        <v>1.8540000000000001</v>
      </c>
      <c r="G2355" s="2">
        <v>171619.21799999999</v>
      </c>
      <c r="H2355" s="6">
        <f t="shared" si="36"/>
        <v>2.7322404371584601E-2</v>
      </c>
      <c r="I2355" s="4"/>
      <c r="J2355" s="4"/>
      <c r="K2355" s="4"/>
    </row>
    <row r="2356" spans="2:11" ht="13.5" x14ac:dyDescent="0.35">
      <c r="B2356" s="3">
        <v>45432</v>
      </c>
      <c r="C2356" s="2">
        <v>1.88</v>
      </c>
      <c r="D2356" s="2">
        <v>1.88</v>
      </c>
      <c r="E2356" s="2">
        <v>13563</v>
      </c>
      <c r="F2356" s="2">
        <v>1.877</v>
      </c>
      <c r="G2356" s="2">
        <v>25457.751</v>
      </c>
      <c r="H2356" s="6">
        <f t="shared" si="36"/>
        <v>0</v>
      </c>
      <c r="I2356" s="4"/>
      <c r="J2356" s="4"/>
      <c r="K2356" s="4"/>
    </row>
    <row r="2357" spans="2:11" ht="13.5" x14ac:dyDescent="0.35">
      <c r="B2357" s="3">
        <v>45433</v>
      </c>
      <c r="C2357" s="2">
        <v>1.86</v>
      </c>
      <c r="D2357" s="2">
        <v>1.86</v>
      </c>
      <c r="E2357" s="2">
        <v>40717</v>
      </c>
      <c r="F2357" s="2">
        <v>1.861</v>
      </c>
      <c r="G2357" s="2">
        <v>75774.337</v>
      </c>
      <c r="H2357" s="6">
        <f t="shared" si="36"/>
        <v>-1.0638297872340318E-2</v>
      </c>
      <c r="I2357" s="4"/>
      <c r="J2357" s="4"/>
      <c r="K2357" s="4"/>
    </row>
    <row r="2358" spans="2:11" ht="13.5" x14ac:dyDescent="0.35">
      <c r="B2358" s="3">
        <v>45434</v>
      </c>
      <c r="C2358" s="2">
        <v>1.87</v>
      </c>
      <c r="D2358" s="2">
        <v>1.87</v>
      </c>
      <c r="E2358" s="2">
        <v>14219</v>
      </c>
      <c r="F2358" s="2">
        <v>1.859</v>
      </c>
      <c r="G2358" s="2">
        <v>26433.120999999999</v>
      </c>
      <c r="H2358" s="6">
        <f t="shared" si="36"/>
        <v>5.3763440860215101E-3</v>
      </c>
      <c r="I2358" s="4"/>
      <c r="J2358" s="4"/>
      <c r="K2358" s="4"/>
    </row>
    <row r="2359" spans="2:11" ht="13.5" x14ac:dyDescent="0.35">
      <c r="B2359" s="3">
        <v>45435</v>
      </c>
      <c r="C2359" s="2">
        <v>1.87</v>
      </c>
      <c r="D2359" s="2">
        <v>1.87</v>
      </c>
      <c r="E2359" s="2">
        <v>12327</v>
      </c>
      <c r="F2359" s="2">
        <v>1.853</v>
      </c>
      <c r="G2359" s="2">
        <v>22841.931</v>
      </c>
      <c r="H2359" s="6">
        <f t="shared" si="36"/>
        <v>0</v>
      </c>
      <c r="I2359" s="4"/>
      <c r="J2359" s="4"/>
      <c r="K2359" s="4"/>
    </row>
    <row r="2360" spans="2:11" ht="13.5" x14ac:dyDescent="0.35">
      <c r="B2360" s="3">
        <v>45436</v>
      </c>
      <c r="C2360" s="2">
        <v>1.95</v>
      </c>
      <c r="D2360" s="2">
        <v>1.95</v>
      </c>
      <c r="E2360" s="2">
        <v>556760</v>
      </c>
      <c r="F2360" s="2">
        <v>1.9730000000000001</v>
      </c>
      <c r="G2360" s="2">
        <v>1098487.48</v>
      </c>
      <c r="H2360" s="6">
        <f t="shared" si="36"/>
        <v>4.2780748663101519E-2</v>
      </c>
      <c r="I2360" s="4"/>
      <c r="J2360" s="4"/>
      <c r="K2360" s="4"/>
    </row>
    <row r="2361" spans="2:11" ht="13.5" x14ac:dyDescent="0.35">
      <c r="B2361" s="3">
        <v>45439</v>
      </c>
      <c r="C2361" s="2">
        <v>1.96</v>
      </c>
      <c r="D2361" s="2">
        <v>1.96</v>
      </c>
      <c r="E2361" s="2">
        <v>558151</v>
      </c>
      <c r="F2361" s="2">
        <v>1.9490000000000001</v>
      </c>
      <c r="G2361" s="2">
        <v>1087836.2990000001</v>
      </c>
      <c r="H2361" s="6">
        <f t="shared" si="36"/>
        <v>5.1282051282051325E-3</v>
      </c>
      <c r="I2361" s="4"/>
      <c r="J2361" s="4"/>
      <c r="K2361" s="4"/>
    </row>
    <row r="2362" spans="2:11" ht="13.5" x14ac:dyDescent="0.35">
      <c r="B2362" s="3">
        <v>45440</v>
      </c>
      <c r="C2362" s="2">
        <v>1.95</v>
      </c>
      <c r="D2362" s="2">
        <v>1.95</v>
      </c>
      <c r="E2362" s="2">
        <v>177678</v>
      </c>
      <c r="F2362" s="2">
        <v>1.9530000000000001</v>
      </c>
      <c r="G2362" s="2">
        <v>347005.13400000002</v>
      </c>
      <c r="H2362" s="6">
        <f t="shared" si="36"/>
        <v>-5.1020408163265354E-3</v>
      </c>
      <c r="I2362" s="4"/>
      <c r="J2362" s="4"/>
      <c r="K2362" s="4"/>
    </row>
    <row r="2363" spans="2:11" ht="13.5" x14ac:dyDescent="0.35">
      <c r="B2363" s="3">
        <v>45441</v>
      </c>
      <c r="C2363" s="2">
        <v>1.93</v>
      </c>
      <c r="D2363" s="2">
        <v>1.93</v>
      </c>
      <c r="E2363" s="2">
        <v>100859</v>
      </c>
      <c r="F2363" s="2">
        <v>1.9119999999999999</v>
      </c>
      <c r="G2363" s="2">
        <v>192842.408</v>
      </c>
      <c r="H2363" s="6">
        <f t="shared" si="36"/>
        <v>-1.0256410256410265E-2</v>
      </c>
      <c r="I2363" s="4"/>
      <c r="J2363" s="4"/>
      <c r="K2363" s="4"/>
    </row>
    <row r="2364" spans="2:11" ht="13.5" x14ac:dyDescent="0.35">
      <c r="B2364" s="3">
        <v>45442</v>
      </c>
      <c r="C2364" s="2">
        <v>1.9</v>
      </c>
      <c r="D2364" s="2">
        <v>1.9</v>
      </c>
      <c r="E2364" s="2">
        <v>18437</v>
      </c>
      <c r="F2364" s="2">
        <v>1.9079999999999999</v>
      </c>
      <c r="G2364" s="2">
        <v>35177.796000000002</v>
      </c>
      <c r="H2364" s="6">
        <f t="shared" si="36"/>
        <v>-1.5544041450777216E-2</v>
      </c>
      <c r="I2364" s="4"/>
      <c r="J2364" s="4"/>
      <c r="K2364" s="4"/>
    </row>
    <row r="2365" spans="2:11" ht="13.5" x14ac:dyDescent="0.35">
      <c r="B2365" s="3">
        <v>45443</v>
      </c>
      <c r="C2365" s="2">
        <v>1.89</v>
      </c>
      <c r="D2365" s="2">
        <v>1.89</v>
      </c>
      <c r="E2365" s="2">
        <v>10475</v>
      </c>
      <c r="F2365" s="2">
        <v>1.8879999999999999</v>
      </c>
      <c r="G2365" s="2">
        <v>19776.8</v>
      </c>
      <c r="H2365" s="6">
        <f t="shared" si="36"/>
        <v>-5.2631578947368472E-3</v>
      </c>
      <c r="I2365" s="4"/>
      <c r="J2365" s="4"/>
      <c r="K2365" s="4"/>
    </row>
    <row r="2366" spans="2:11" ht="13.5" x14ac:dyDescent="0.35">
      <c r="B2366" s="3">
        <v>45446</v>
      </c>
      <c r="C2366" s="2">
        <v>1.89</v>
      </c>
      <c r="D2366" s="2">
        <v>1.89</v>
      </c>
      <c r="E2366" s="2">
        <v>242038</v>
      </c>
      <c r="F2366" s="2">
        <v>1.859</v>
      </c>
      <c r="G2366" s="2">
        <v>449948.64199999999</v>
      </c>
      <c r="H2366" s="6">
        <f t="shared" si="36"/>
        <v>0</v>
      </c>
      <c r="I2366" s="4"/>
      <c r="J2366" s="4"/>
      <c r="K2366" s="4"/>
    </row>
    <row r="2367" spans="2:11" ht="13.5" x14ac:dyDescent="0.35">
      <c r="B2367" s="3">
        <v>45447</v>
      </c>
      <c r="C2367" s="2">
        <v>1.84</v>
      </c>
      <c r="D2367" s="2">
        <v>1.84</v>
      </c>
      <c r="E2367" s="2">
        <v>35961</v>
      </c>
      <c r="F2367" s="2">
        <v>1.85</v>
      </c>
      <c r="G2367" s="2">
        <v>66527.850000000006</v>
      </c>
      <c r="H2367" s="6">
        <f t="shared" si="36"/>
        <v>-2.6455026455026363E-2</v>
      </c>
      <c r="I2367" s="4"/>
      <c r="J2367" s="4"/>
      <c r="K2367" s="4"/>
    </row>
    <row r="2368" spans="2:11" ht="13.5" x14ac:dyDescent="0.35">
      <c r="B2368" s="3">
        <v>45448</v>
      </c>
      <c r="C2368" s="2">
        <v>1.86</v>
      </c>
      <c r="D2368" s="2">
        <v>1.86</v>
      </c>
      <c r="E2368" s="2">
        <v>61049</v>
      </c>
      <c r="F2368" s="2">
        <v>1.839</v>
      </c>
      <c r="G2368" s="2">
        <v>112269.111</v>
      </c>
      <c r="H2368" s="6">
        <f t="shared" si="36"/>
        <v>1.0869565217391313E-2</v>
      </c>
      <c r="I2368" s="4"/>
      <c r="J2368" s="4"/>
      <c r="K2368" s="4"/>
    </row>
    <row r="2369" spans="2:11" ht="13.5" x14ac:dyDescent="0.35">
      <c r="B2369" s="3">
        <v>45449</v>
      </c>
      <c r="C2369" s="2">
        <v>1.91</v>
      </c>
      <c r="D2369" s="2">
        <v>1.91</v>
      </c>
      <c r="E2369" s="2">
        <v>64534</v>
      </c>
      <c r="F2369" s="2">
        <v>1.899</v>
      </c>
      <c r="G2369" s="2">
        <v>122550.06600000001</v>
      </c>
      <c r="H2369" s="6">
        <f t="shared" si="36"/>
        <v>2.688172043010743E-2</v>
      </c>
      <c r="I2369" s="4"/>
      <c r="J2369" s="4"/>
      <c r="K2369" s="4"/>
    </row>
    <row r="2370" spans="2:11" ht="13.5" x14ac:dyDescent="0.35">
      <c r="B2370" s="3">
        <v>45450</v>
      </c>
      <c r="C2370" s="2">
        <v>1.86</v>
      </c>
      <c r="D2370" s="2">
        <v>1.86</v>
      </c>
      <c r="E2370" s="2">
        <v>13007</v>
      </c>
      <c r="F2370" s="2">
        <v>1.859</v>
      </c>
      <c r="G2370" s="2">
        <v>24180.012999999999</v>
      </c>
      <c r="H2370" s="6">
        <f t="shared" si="36"/>
        <v>-2.6178010471204098E-2</v>
      </c>
      <c r="I2370" s="4"/>
      <c r="J2370" s="4"/>
      <c r="K2370" s="4"/>
    </row>
    <row r="2371" spans="2:11" ht="13.5" x14ac:dyDescent="0.35">
      <c r="B2371" s="3">
        <v>45453</v>
      </c>
      <c r="C2371" s="2">
        <v>1.87</v>
      </c>
      <c r="D2371" s="2">
        <v>1.87</v>
      </c>
      <c r="E2371" s="2">
        <v>21583</v>
      </c>
      <c r="F2371" s="2">
        <v>1.863</v>
      </c>
      <c r="G2371" s="2">
        <v>40209.129000000001</v>
      </c>
      <c r="H2371" s="6">
        <f t="shared" si="36"/>
        <v>5.3763440860215101E-3</v>
      </c>
      <c r="I2371" s="4"/>
      <c r="J2371" s="4"/>
      <c r="K2371" s="4"/>
    </row>
    <row r="2372" spans="2:11" ht="13.5" x14ac:dyDescent="0.35">
      <c r="B2372" s="3">
        <v>45454</v>
      </c>
      <c r="C2372" s="2">
        <v>1.86</v>
      </c>
      <c r="D2372" s="2">
        <v>1.86</v>
      </c>
      <c r="E2372" s="2">
        <v>56201</v>
      </c>
      <c r="F2372" s="2">
        <v>1.849</v>
      </c>
      <c r="G2372" s="2">
        <v>103915.649</v>
      </c>
      <c r="H2372" s="6">
        <f t="shared" si="36"/>
        <v>-5.3475935828877046E-3</v>
      </c>
      <c r="I2372" s="4"/>
      <c r="J2372" s="4"/>
      <c r="K2372" s="4"/>
    </row>
    <row r="2373" spans="2:11" ht="13.5" x14ac:dyDescent="0.35">
      <c r="B2373" s="3">
        <v>45455</v>
      </c>
      <c r="C2373" s="2">
        <v>1.84</v>
      </c>
      <c r="D2373" s="2">
        <v>1.84</v>
      </c>
      <c r="E2373" s="2">
        <v>35193</v>
      </c>
      <c r="F2373" s="2">
        <v>1.85</v>
      </c>
      <c r="G2373" s="2">
        <v>65107.05</v>
      </c>
      <c r="H2373" s="6">
        <f t="shared" si="36"/>
        <v>-1.075268817204302E-2</v>
      </c>
      <c r="I2373" s="4"/>
      <c r="J2373" s="4"/>
      <c r="K2373" s="4"/>
    </row>
    <row r="2374" spans="2:11" ht="13.5" x14ac:dyDescent="0.35">
      <c r="B2374" s="3">
        <v>45456</v>
      </c>
      <c r="C2374" s="2">
        <v>1.83</v>
      </c>
      <c r="D2374" s="2">
        <v>1.83</v>
      </c>
      <c r="E2374" s="2">
        <v>112833</v>
      </c>
      <c r="F2374" s="2">
        <v>1.831</v>
      </c>
      <c r="G2374" s="2">
        <v>206597.223</v>
      </c>
      <c r="H2374" s="6">
        <f t="shared" si="36"/>
        <v>-5.4347826086956564E-3</v>
      </c>
      <c r="I2374" s="4"/>
      <c r="J2374" s="4"/>
      <c r="K2374" s="4"/>
    </row>
    <row r="2375" spans="2:11" ht="13.5" x14ac:dyDescent="0.35">
      <c r="B2375" s="3">
        <v>45457</v>
      </c>
      <c r="C2375" s="2">
        <v>1.84</v>
      </c>
      <c r="D2375" s="2">
        <v>1.84</v>
      </c>
      <c r="E2375" s="2">
        <v>115196</v>
      </c>
      <c r="F2375" s="2">
        <v>1.835</v>
      </c>
      <c r="G2375" s="2">
        <v>211384.66</v>
      </c>
      <c r="H2375" s="6">
        <f t="shared" ref="H2375:H2438" si="37">(D2375-D2374)/D2374</f>
        <v>5.4644808743169442E-3</v>
      </c>
      <c r="I2375" s="4"/>
      <c r="J2375" s="4"/>
      <c r="K2375" s="4"/>
    </row>
    <row r="2376" spans="2:11" ht="13.5" x14ac:dyDescent="0.35">
      <c r="B2376" s="3">
        <v>45461</v>
      </c>
      <c r="C2376" s="2">
        <v>1.88</v>
      </c>
      <c r="D2376" s="2">
        <v>1.88</v>
      </c>
      <c r="E2376" s="2">
        <v>56255</v>
      </c>
      <c r="F2376" s="2">
        <v>1.8740000000000001</v>
      </c>
      <c r="G2376" s="2">
        <v>105421.87</v>
      </c>
      <c r="H2376" s="6">
        <f t="shared" si="37"/>
        <v>2.1739130434782507E-2</v>
      </c>
      <c r="I2376" s="4"/>
      <c r="J2376" s="4"/>
      <c r="K2376" s="4"/>
    </row>
    <row r="2377" spans="2:11" ht="13.5" x14ac:dyDescent="0.35">
      <c r="B2377" s="3">
        <v>45462</v>
      </c>
      <c r="C2377" s="2">
        <v>1.88</v>
      </c>
      <c r="D2377" s="2">
        <v>1.88</v>
      </c>
      <c r="E2377" s="2">
        <v>87485</v>
      </c>
      <c r="F2377" s="2">
        <v>1.8839999999999999</v>
      </c>
      <c r="G2377" s="2">
        <v>164821.74</v>
      </c>
      <c r="H2377" s="6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1.87</v>
      </c>
      <c r="D2378" s="2">
        <v>1.87</v>
      </c>
      <c r="E2378" s="2">
        <v>25643</v>
      </c>
      <c r="F2378" s="2">
        <v>1.855</v>
      </c>
      <c r="G2378" s="2">
        <v>47567.764999999999</v>
      </c>
      <c r="H2378" s="6">
        <f t="shared" si="37"/>
        <v>-5.3191489361700999E-3</v>
      </c>
      <c r="I2378" s="4"/>
      <c r="J2378" s="4"/>
      <c r="K2378" s="4"/>
    </row>
    <row r="2379" spans="2:11" ht="13.5" x14ac:dyDescent="0.35">
      <c r="B2379" s="3">
        <v>45464</v>
      </c>
      <c r="C2379" s="2">
        <v>1.86</v>
      </c>
      <c r="D2379" s="2">
        <v>1.86</v>
      </c>
      <c r="E2379" s="2">
        <v>34359</v>
      </c>
      <c r="F2379" s="2">
        <v>1.8560000000000001</v>
      </c>
      <c r="G2379" s="2">
        <v>63770.303999999996</v>
      </c>
      <c r="H2379" s="6">
        <f t="shared" si="37"/>
        <v>-5.3475935828877046E-3</v>
      </c>
      <c r="I2379" s="4"/>
      <c r="J2379" s="4"/>
      <c r="K2379" s="4"/>
    </row>
    <row r="2380" spans="2:11" ht="13.5" x14ac:dyDescent="0.35">
      <c r="B2380" s="3">
        <v>45467</v>
      </c>
      <c r="C2380" s="2">
        <v>1.84</v>
      </c>
      <c r="D2380" s="2">
        <v>1.84</v>
      </c>
      <c r="E2380" s="2">
        <v>46432</v>
      </c>
      <c r="F2380" s="2">
        <v>1.8480000000000001</v>
      </c>
      <c r="G2380" s="2">
        <v>85806.335999999996</v>
      </c>
      <c r="H2380" s="6">
        <f t="shared" si="37"/>
        <v>-1.075268817204302E-2</v>
      </c>
      <c r="I2380" s="4"/>
      <c r="J2380" s="4"/>
      <c r="K2380" s="4"/>
    </row>
    <row r="2381" spans="2:11" ht="13.5" x14ac:dyDescent="0.35">
      <c r="B2381" s="3">
        <v>45468</v>
      </c>
      <c r="C2381" s="2">
        <v>1.9</v>
      </c>
      <c r="D2381" s="2">
        <v>1.9</v>
      </c>
      <c r="E2381" s="2">
        <v>151455</v>
      </c>
      <c r="F2381" s="2">
        <v>1.895</v>
      </c>
      <c r="G2381" s="2">
        <v>287007.22499999998</v>
      </c>
      <c r="H2381" s="6">
        <f t="shared" si="37"/>
        <v>3.2608695652173822E-2</v>
      </c>
      <c r="I2381" s="4"/>
      <c r="J2381" s="4"/>
      <c r="K2381" s="4"/>
    </row>
    <row r="2382" spans="2:11" ht="13.5" x14ac:dyDescent="0.35">
      <c r="B2382" s="3">
        <v>45469</v>
      </c>
      <c r="C2382" s="2">
        <v>1.87</v>
      </c>
      <c r="D2382" s="2">
        <v>1.87</v>
      </c>
      <c r="E2382" s="2">
        <v>14180</v>
      </c>
      <c r="F2382" s="2">
        <v>1.8819999999999999</v>
      </c>
      <c r="G2382" s="2">
        <v>26686.76</v>
      </c>
      <c r="H2382" s="6">
        <f t="shared" si="37"/>
        <v>-1.5789473684210423E-2</v>
      </c>
      <c r="I2382" s="4"/>
      <c r="J2382" s="4"/>
      <c r="K2382" s="4"/>
    </row>
    <row r="2383" spans="2:11" ht="13.5" x14ac:dyDescent="0.35">
      <c r="B2383" s="3">
        <v>45470</v>
      </c>
      <c r="C2383" s="2">
        <v>1.89</v>
      </c>
      <c r="D2383" s="2">
        <v>1.89</v>
      </c>
      <c r="E2383" s="2">
        <v>59154</v>
      </c>
      <c r="F2383" s="2">
        <v>1.8959999999999999</v>
      </c>
      <c r="G2383" s="2">
        <v>112155.984</v>
      </c>
      <c r="H2383" s="6">
        <f t="shared" si="37"/>
        <v>1.0695187165775291E-2</v>
      </c>
      <c r="I2383" s="4"/>
      <c r="J2383" s="4"/>
      <c r="K2383" s="4"/>
    </row>
    <row r="2384" spans="2:11" ht="13.5" x14ac:dyDescent="0.35">
      <c r="B2384" s="3">
        <v>45471</v>
      </c>
      <c r="C2384" s="2">
        <v>1.92</v>
      </c>
      <c r="D2384" s="2">
        <v>1.92</v>
      </c>
      <c r="E2384" s="2">
        <v>104768</v>
      </c>
      <c r="F2384" s="2">
        <v>1.913</v>
      </c>
      <c r="G2384" s="2">
        <v>200421.18400000001</v>
      </c>
      <c r="H2384" s="6">
        <f t="shared" si="37"/>
        <v>1.5873015873015889E-2</v>
      </c>
      <c r="I2384" s="4"/>
      <c r="J2384" s="4"/>
      <c r="K2384" s="4"/>
    </row>
    <row r="2385" spans="2:11" ht="13.5" x14ac:dyDescent="0.35">
      <c r="B2385" s="3">
        <v>45474</v>
      </c>
      <c r="C2385" s="2">
        <v>1.92</v>
      </c>
      <c r="D2385" s="2">
        <v>1.92</v>
      </c>
      <c r="E2385" s="2">
        <v>33793</v>
      </c>
      <c r="F2385" s="2">
        <v>1.929</v>
      </c>
      <c r="G2385" s="2">
        <v>65186.697</v>
      </c>
      <c r="H2385" s="6">
        <f t="shared" si="37"/>
        <v>0</v>
      </c>
      <c r="I2385" s="4"/>
      <c r="J2385" s="4"/>
      <c r="K2385" s="4"/>
    </row>
    <row r="2386" spans="2:11" ht="13.5" x14ac:dyDescent="0.35">
      <c r="B2386" s="3">
        <v>45475</v>
      </c>
      <c r="C2386" s="2">
        <v>1.91</v>
      </c>
      <c r="D2386" s="2">
        <v>1.91</v>
      </c>
      <c r="E2386" s="2">
        <v>37743</v>
      </c>
      <c r="F2386" s="2">
        <v>1.8979999999999999</v>
      </c>
      <c r="G2386" s="2">
        <v>71636.214000000007</v>
      </c>
      <c r="H2386" s="6">
        <f t="shared" si="37"/>
        <v>-5.2083333333333382E-3</v>
      </c>
      <c r="I2386" s="4"/>
      <c r="J2386" s="4"/>
      <c r="K2386" s="4"/>
    </row>
    <row r="2387" spans="2:11" ht="13.5" x14ac:dyDescent="0.35">
      <c r="B2387" s="3">
        <v>45476</v>
      </c>
      <c r="C2387" s="2">
        <v>1.91</v>
      </c>
      <c r="D2387" s="2">
        <v>1.91</v>
      </c>
      <c r="E2387" s="2">
        <v>42401</v>
      </c>
      <c r="F2387" s="2">
        <v>1.897</v>
      </c>
      <c r="G2387" s="2">
        <v>80434.697</v>
      </c>
      <c r="H2387" s="6">
        <f t="shared" si="37"/>
        <v>0</v>
      </c>
      <c r="I2387" s="4"/>
      <c r="J2387" s="4"/>
      <c r="K2387" s="4"/>
    </row>
    <row r="2388" spans="2:11" ht="13.5" x14ac:dyDescent="0.35">
      <c r="B2388" s="3">
        <v>45477</v>
      </c>
      <c r="C2388" s="2">
        <v>1.92</v>
      </c>
      <c r="D2388" s="2">
        <v>1.92</v>
      </c>
      <c r="E2388" s="2">
        <v>55372</v>
      </c>
      <c r="F2388" s="2">
        <v>1.9179999999999999</v>
      </c>
      <c r="G2388" s="2">
        <v>106203.496</v>
      </c>
      <c r="H2388" s="6">
        <f t="shared" si="37"/>
        <v>5.2356020942408424E-3</v>
      </c>
      <c r="I2388" s="4"/>
      <c r="J2388" s="4"/>
      <c r="K2388" s="4"/>
    </row>
    <row r="2389" spans="2:11" ht="13.5" x14ac:dyDescent="0.35">
      <c r="B2389" s="3">
        <v>45478</v>
      </c>
      <c r="C2389" s="2">
        <v>1.94</v>
      </c>
      <c r="D2389" s="2">
        <v>1.94</v>
      </c>
      <c r="E2389" s="2">
        <v>167737</v>
      </c>
      <c r="F2389" s="2">
        <v>1.9450000000000001</v>
      </c>
      <c r="G2389" s="2">
        <v>326248.46500000003</v>
      </c>
      <c r="H2389" s="6">
        <f t="shared" si="37"/>
        <v>1.0416666666666676E-2</v>
      </c>
      <c r="I2389" s="4"/>
      <c r="J2389" s="4"/>
      <c r="K2389" s="4"/>
    </row>
    <row r="2390" spans="2:11" ht="13.5" x14ac:dyDescent="0.35">
      <c r="B2390" s="3">
        <v>45481</v>
      </c>
      <c r="C2390" s="2">
        <v>1.99</v>
      </c>
      <c r="D2390" s="2">
        <v>1.99</v>
      </c>
      <c r="E2390" s="2">
        <v>178115</v>
      </c>
      <c r="F2390" s="2">
        <v>1.9710000000000001</v>
      </c>
      <c r="G2390" s="2">
        <v>351064.66499999998</v>
      </c>
      <c r="H2390" s="6">
        <f t="shared" si="37"/>
        <v>2.5773195876288683E-2</v>
      </c>
      <c r="I2390" s="4"/>
      <c r="J2390" s="4"/>
      <c r="K2390" s="4"/>
    </row>
    <row r="2391" spans="2:11" ht="13.5" x14ac:dyDescent="0.35">
      <c r="B2391" s="3">
        <v>45482</v>
      </c>
      <c r="C2391" s="2">
        <v>1.99</v>
      </c>
      <c r="D2391" s="2">
        <v>1.99</v>
      </c>
      <c r="E2391" s="2">
        <v>34681</v>
      </c>
      <c r="F2391" s="2">
        <v>1.99</v>
      </c>
      <c r="G2391" s="2">
        <v>69015.19</v>
      </c>
      <c r="H2391" s="6">
        <f t="shared" si="37"/>
        <v>0</v>
      </c>
      <c r="I2391" s="4"/>
      <c r="J2391" s="4"/>
      <c r="K2391" s="4"/>
    </row>
    <row r="2392" spans="2:11" ht="13.5" x14ac:dyDescent="0.35">
      <c r="B2392" s="3">
        <v>45483</v>
      </c>
      <c r="C2392" s="2">
        <v>2.04</v>
      </c>
      <c r="D2392" s="2">
        <v>2.04</v>
      </c>
      <c r="E2392" s="2">
        <v>158360</v>
      </c>
      <c r="F2392" s="2">
        <v>2.024</v>
      </c>
      <c r="G2392" s="2">
        <v>320520.64</v>
      </c>
      <c r="H2392" s="6">
        <f t="shared" si="37"/>
        <v>2.512562814070354E-2</v>
      </c>
      <c r="I2392" s="4"/>
      <c r="J2392" s="4"/>
      <c r="K2392" s="4"/>
    </row>
    <row r="2393" spans="2:11" ht="13.5" x14ac:dyDescent="0.35">
      <c r="B2393" s="3">
        <v>45484</v>
      </c>
      <c r="C2393" s="2">
        <v>2.08</v>
      </c>
      <c r="D2393" s="2">
        <v>2.08</v>
      </c>
      <c r="E2393" s="2">
        <v>162652</v>
      </c>
      <c r="F2393" s="2">
        <v>2.0659999999999998</v>
      </c>
      <c r="G2393" s="2">
        <v>336039.03200000001</v>
      </c>
      <c r="H2393" s="6">
        <f t="shared" si="37"/>
        <v>1.9607843137254919E-2</v>
      </c>
      <c r="I2393" s="4"/>
      <c r="J2393" s="4"/>
      <c r="K2393" s="4"/>
    </row>
    <row r="2394" spans="2:11" ht="13.5" x14ac:dyDescent="0.35">
      <c r="B2394" s="3">
        <v>45485</v>
      </c>
      <c r="C2394" s="2">
        <v>2.02</v>
      </c>
      <c r="D2394" s="2">
        <v>2.02</v>
      </c>
      <c r="E2394" s="2">
        <v>153120</v>
      </c>
      <c r="F2394" s="2">
        <v>2.06</v>
      </c>
      <c r="G2394" s="2">
        <v>315427.20000000001</v>
      </c>
      <c r="H2394" s="6">
        <f t="shared" si="37"/>
        <v>-2.8846153846153872E-2</v>
      </c>
      <c r="I2394" s="4"/>
      <c r="J2394" s="4"/>
      <c r="K2394" s="4"/>
    </row>
    <row r="2395" spans="2:11" ht="13.5" x14ac:dyDescent="0.35">
      <c r="B2395" s="3">
        <v>45488</v>
      </c>
      <c r="C2395" s="2">
        <v>2.0299999999999998</v>
      </c>
      <c r="D2395" s="2">
        <v>2.0299999999999998</v>
      </c>
      <c r="E2395" s="2">
        <v>57921</v>
      </c>
      <c r="F2395" s="2">
        <v>2.02</v>
      </c>
      <c r="G2395" s="2">
        <v>117000.42</v>
      </c>
      <c r="H2395" s="6">
        <f t="shared" si="37"/>
        <v>4.9504950495048447E-3</v>
      </c>
      <c r="I2395" s="4"/>
      <c r="J2395" s="4"/>
      <c r="K2395" s="4"/>
    </row>
    <row r="2396" spans="2:11" ht="13.5" x14ac:dyDescent="0.35">
      <c r="B2396" s="3">
        <v>45489</v>
      </c>
      <c r="C2396" s="2">
        <v>2.0299999999999998</v>
      </c>
      <c r="D2396" s="2">
        <v>2.0299999999999998</v>
      </c>
      <c r="E2396" s="2">
        <v>52326</v>
      </c>
      <c r="F2396" s="2">
        <v>2.0219999999999998</v>
      </c>
      <c r="G2396" s="2">
        <v>105803.17200000001</v>
      </c>
      <c r="H2396" s="6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2.0499999999999998</v>
      </c>
      <c r="D2397" s="2">
        <v>2.0499999999999998</v>
      </c>
      <c r="E2397" s="2">
        <v>57009</v>
      </c>
      <c r="F2397" s="2">
        <v>2.04</v>
      </c>
      <c r="G2397" s="2">
        <v>116298.36</v>
      </c>
      <c r="H2397" s="6">
        <f t="shared" si="37"/>
        <v>9.8522167487684834E-3</v>
      </c>
      <c r="I2397" s="4"/>
      <c r="J2397" s="4"/>
      <c r="K2397" s="4"/>
    </row>
    <row r="2398" spans="2:11" ht="13.5" x14ac:dyDescent="0.35">
      <c r="B2398" s="3">
        <v>45491</v>
      </c>
      <c r="C2398" s="2">
        <v>2.02</v>
      </c>
      <c r="D2398" s="2">
        <v>2.02</v>
      </c>
      <c r="E2398" s="2">
        <v>36633</v>
      </c>
      <c r="F2398" s="2">
        <v>2.024</v>
      </c>
      <c r="G2398" s="2">
        <v>74145.191999999995</v>
      </c>
      <c r="H2398" s="6">
        <f t="shared" si="37"/>
        <v>-1.463414634146332E-2</v>
      </c>
      <c r="I2398" s="4"/>
      <c r="J2398" s="4"/>
      <c r="K2398" s="4"/>
    </row>
    <row r="2399" spans="2:11" ht="13.5" x14ac:dyDescent="0.35">
      <c r="B2399" s="3">
        <v>45492</v>
      </c>
      <c r="C2399" s="2">
        <v>2.04</v>
      </c>
      <c r="D2399" s="2">
        <v>2.04</v>
      </c>
      <c r="E2399" s="2">
        <v>42829</v>
      </c>
      <c r="F2399" s="2">
        <v>2.0390000000000001</v>
      </c>
      <c r="G2399" s="2">
        <v>87328.331000000006</v>
      </c>
      <c r="H2399" s="6">
        <f t="shared" si="37"/>
        <v>9.9009900990099098E-3</v>
      </c>
      <c r="I2399" s="4"/>
      <c r="J2399" s="4"/>
      <c r="K2399" s="4"/>
    </row>
    <row r="2400" spans="2:11" ht="13.5" x14ac:dyDescent="0.35">
      <c r="B2400" s="3">
        <v>45495</v>
      </c>
      <c r="C2400" s="2">
        <v>2.0299999999999998</v>
      </c>
      <c r="D2400" s="2">
        <v>2.0299999999999998</v>
      </c>
      <c r="E2400" s="2">
        <v>104011</v>
      </c>
      <c r="F2400" s="2">
        <v>2.0339999999999998</v>
      </c>
      <c r="G2400" s="2">
        <v>211558.37400000001</v>
      </c>
      <c r="H2400" s="6">
        <f t="shared" si="37"/>
        <v>-4.9019607843138382E-3</v>
      </c>
      <c r="I2400" s="4"/>
      <c r="J2400" s="4"/>
      <c r="K2400" s="4"/>
    </row>
    <row r="2401" spans="2:11" ht="13.5" x14ac:dyDescent="0.35">
      <c r="B2401" s="3">
        <v>45496</v>
      </c>
      <c r="C2401" s="2">
        <v>1.98</v>
      </c>
      <c r="D2401" s="2">
        <v>1.98</v>
      </c>
      <c r="E2401" s="2">
        <v>49686</v>
      </c>
      <c r="F2401" s="2">
        <v>1.9910000000000001</v>
      </c>
      <c r="G2401" s="2">
        <v>98924.826000000001</v>
      </c>
      <c r="H2401" s="6">
        <f t="shared" si="37"/>
        <v>-2.4630541871921097E-2</v>
      </c>
      <c r="I2401" s="4"/>
      <c r="J2401" s="4"/>
      <c r="K2401" s="4"/>
    </row>
    <row r="2402" spans="2:11" ht="13.5" x14ac:dyDescent="0.35">
      <c r="B2402" s="3">
        <v>45497</v>
      </c>
      <c r="C2402" s="2">
        <v>1.96</v>
      </c>
      <c r="D2402" s="2">
        <v>1.96</v>
      </c>
      <c r="E2402" s="2">
        <v>49731</v>
      </c>
      <c r="F2402" s="2">
        <v>1.9650000000000001</v>
      </c>
      <c r="G2402" s="2">
        <v>97721.414999999994</v>
      </c>
      <c r="H2402" s="6">
        <f t="shared" si="37"/>
        <v>-1.0101010101010111E-2</v>
      </c>
      <c r="I2402" s="4"/>
      <c r="J2402" s="4"/>
      <c r="K2402" s="4"/>
    </row>
    <row r="2403" spans="2:11" ht="13.5" x14ac:dyDescent="0.35">
      <c r="B2403" s="3">
        <v>45499</v>
      </c>
      <c r="C2403" s="2">
        <v>1.99</v>
      </c>
      <c r="D2403" s="2">
        <v>1.99</v>
      </c>
      <c r="E2403" s="2">
        <v>17310</v>
      </c>
      <c r="F2403" s="2">
        <v>1.982</v>
      </c>
      <c r="G2403" s="2">
        <v>34308.42</v>
      </c>
      <c r="H2403" s="6">
        <f t="shared" si="37"/>
        <v>1.5306122448979605E-2</v>
      </c>
      <c r="I2403" s="4"/>
      <c r="J2403" s="4"/>
      <c r="K2403" s="4"/>
    </row>
    <row r="2404" spans="2:11" ht="13.5" x14ac:dyDescent="0.35">
      <c r="B2404" s="3">
        <v>45502</v>
      </c>
      <c r="C2404" s="2">
        <v>1.99</v>
      </c>
      <c r="D2404" s="2">
        <v>1.99</v>
      </c>
      <c r="E2404" s="2">
        <v>17884</v>
      </c>
      <c r="F2404" s="2">
        <v>1.984</v>
      </c>
      <c r="G2404" s="2">
        <v>35481.856</v>
      </c>
      <c r="H2404" s="6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1.97</v>
      </c>
      <c r="D2405" s="2">
        <v>1.97</v>
      </c>
      <c r="E2405" s="2">
        <v>22811</v>
      </c>
      <c r="F2405" s="2">
        <v>1.9650000000000001</v>
      </c>
      <c r="G2405" s="2">
        <v>44823.614999999998</v>
      </c>
      <c r="H2405" s="6">
        <f t="shared" si="37"/>
        <v>-1.0050251256281416E-2</v>
      </c>
      <c r="I2405" s="4"/>
      <c r="J2405" s="4"/>
      <c r="K2405" s="4"/>
    </row>
    <row r="2406" spans="2:11" ht="13.5" x14ac:dyDescent="0.35">
      <c r="B2406" s="3">
        <v>45504</v>
      </c>
      <c r="C2406" s="2">
        <v>1.98</v>
      </c>
      <c r="D2406" s="2">
        <v>1.98</v>
      </c>
      <c r="E2406" s="2">
        <v>6652</v>
      </c>
      <c r="F2406" s="2">
        <v>1.9590000000000001</v>
      </c>
      <c r="G2406" s="2">
        <v>13031.268</v>
      </c>
      <c r="H2406" s="6">
        <f t="shared" si="37"/>
        <v>5.0761421319797002E-3</v>
      </c>
      <c r="I2406" s="4"/>
      <c r="J2406" s="4"/>
      <c r="K2406" s="4"/>
    </row>
    <row r="2407" spans="2:11" ht="13.5" x14ac:dyDescent="0.35">
      <c r="B2407" s="3">
        <v>45505</v>
      </c>
      <c r="C2407" s="2">
        <v>1.96</v>
      </c>
      <c r="D2407" s="2">
        <v>1.96</v>
      </c>
      <c r="E2407" s="2">
        <v>38249</v>
      </c>
      <c r="F2407" s="2">
        <v>1.95</v>
      </c>
      <c r="G2407" s="2">
        <v>74585.55</v>
      </c>
      <c r="H2407" s="6">
        <f t="shared" si="37"/>
        <v>-1.0101010101010111E-2</v>
      </c>
      <c r="I2407" s="4"/>
      <c r="J2407" s="4"/>
      <c r="K2407" s="4"/>
    </row>
    <row r="2408" spans="2:11" ht="13.5" x14ac:dyDescent="0.35">
      <c r="B2408" s="3">
        <v>45506</v>
      </c>
      <c r="C2408" s="2">
        <v>1.95</v>
      </c>
      <c r="D2408" s="2">
        <v>1.95</v>
      </c>
      <c r="E2408" s="2">
        <v>14623</v>
      </c>
      <c r="F2408" s="2">
        <v>1.9530000000000001</v>
      </c>
      <c r="G2408" s="2">
        <v>28558.719000000001</v>
      </c>
      <c r="H2408" s="6">
        <f t="shared" si="37"/>
        <v>-5.1020408163265354E-3</v>
      </c>
      <c r="I2408" s="4"/>
      <c r="J2408" s="4"/>
      <c r="K2408" s="4"/>
    </row>
    <row r="2409" spans="2:11" ht="13.5" x14ac:dyDescent="0.35">
      <c r="B2409" s="3">
        <v>45509</v>
      </c>
      <c r="C2409" s="2">
        <v>1.95</v>
      </c>
      <c r="D2409" s="2">
        <v>1.95</v>
      </c>
      <c r="E2409" s="2">
        <v>22356</v>
      </c>
      <c r="F2409" s="2">
        <v>1.9410000000000001</v>
      </c>
      <c r="G2409" s="2">
        <v>43392.995999999999</v>
      </c>
      <c r="H2409" s="6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1.97</v>
      </c>
      <c r="D2410" s="2">
        <v>1.97</v>
      </c>
      <c r="E2410" s="2">
        <v>26668</v>
      </c>
      <c r="F2410" s="2">
        <v>1.958</v>
      </c>
      <c r="G2410" s="2">
        <v>52215.944000000003</v>
      </c>
      <c r="H2410" s="6">
        <f t="shared" si="37"/>
        <v>1.0256410256410265E-2</v>
      </c>
      <c r="I2410" s="4"/>
      <c r="J2410" s="4"/>
      <c r="K2410" s="4"/>
    </row>
    <row r="2411" spans="2:11" ht="13.5" x14ac:dyDescent="0.35">
      <c r="B2411" s="3">
        <v>45511</v>
      </c>
      <c r="C2411" s="2">
        <v>1.99</v>
      </c>
      <c r="D2411" s="2">
        <v>1.99</v>
      </c>
      <c r="E2411" s="2">
        <v>17296</v>
      </c>
      <c r="F2411" s="2">
        <v>1.974</v>
      </c>
      <c r="G2411" s="2">
        <v>34142.303999999996</v>
      </c>
      <c r="H2411" s="6">
        <f t="shared" si="37"/>
        <v>1.01522842639594E-2</v>
      </c>
      <c r="I2411" s="4"/>
      <c r="J2411" s="4"/>
      <c r="K2411" s="4"/>
    </row>
    <row r="2412" spans="2:11" ht="13.5" x14ac:dyDescent="0.35">
      <c r="B2412" s="3">
        <v>45512</v>
      </c>
      <c r="C2412" s="2">
        <v>1.98</v>
      </c>
      <c r="D2412" s="2">
        <v>1.98</v>
      </c>
      <c r="E2412" s="2">
        <v>46177</v>
      </c>
      <c r="F2412" s="2">
        <v>1.982</v>
      </c>
      <c r="G2412" s="2">
        <v>91522.813999999998</v>
      </c>
      <c r="H2412" s="6">
        <f t="shared" si="37"/>
        <v>-5.0251256281407079E-3</v>
      </c>
      <c r="I2412" s="4"/>
      <c r="J2412" s="4"/>
      <c r="K2412" s="4"/>
    </row>
    <row r="2413" spans="2:11" ht="13.5" x14ac:dyDescent="0.35">
      <c r="B2413" s="3">
        <v>45513</v>
      </c>
      <c r="C2413" s="2">
        <v>1.98</v>
      </c>
      <c r="D2413" s="2">
        <v>1.98</v>
      </c>
      <c r="E2413" s="2">
        <v>8394</v>
      </c>
      <c r="F2413" s="2">
        <v>1.98</v>
      </c>
      <c r="G2413" s="2">
        <v>16620.12</v>
      </c>
      <c r="H2413" s="6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1.99</v>
      </c>
      <c r="D2414" s="2">
        <v>1.99</v>
      </c>
      <c r="E2414" s="2">
        <v>3405</v>
      </c>
      <c r="F2414" s="2">
        <v>1.98</v>
      </c>
      <c r="G2414" s="2">
        <v>6741.9</v>
      </c>
      <c r="H2414" s="6">
        <f t="shared" si="37"/>
        <v>5.0505050505050553E-3</v>
      </c>
      <c r="I2414" s="4"/>
      <c r="J2414" s="4"/>
      <c r="K2414" s="4"/>
    </row>
    <row r="2415" spans="2:11" ht="13.5" x14ac:dyDescent="0.35">
      <c r="B2415" s="3">
        <v>45518</v>
      </c>
      <c r="C2415" s="2">
        <v>1.98</v>
      </c>
      <c r="D2415" s="2">
        <v>1.98</v>
      </c>
      <c r="E2415" s="2">
        <v>13160</v>
      </c>
      <c r="F2415" s="2">
        <v>1.9790000000000001</v>
      </c>
      <c r="G2415" s="2">
        <v>26043.64</v>
      </c>
      <c r="H2415" s="6">
        <f t="shared" si="37"/>
        <v>-5.0251256281407079E-3</v>
      </c>
      <c r="I2415" s="4"/>
      <c r="J2415" s="4"/>
      <c r="K2415" s="4"/>
    </row>
    <row r="2416" spans="2:11" ht="13.5" x14ac:dyDescent="0.35">
      <c r="B2416" s="3">
        <v>45519</v>
      </c>
      <c r="C2416" s="2">
        <v>1.99</v>
      </c>
      <c r="D2416" s="2">
        <v>1.99</v>
      </c>
      <c r="E2416" s="2">
        <v>15852</v>
      </c>
      <c r="F2416" s="2">
        <v>1.9830000000000001</v>
      </c>
      <c r="G2416" s="2">
        <v>31434.516</v>
      </c>
      <c r="H2416" s="6">
        <f t="shared" si="37"/>
        <v>5.0505050505050553E-3</v>
      </c>
      <c r="I2416" s="4"/>
      <c r="J2416" s="4"/>
      <c r="K2416" s="4"/>
    </row>
    <row r="2417" spans="2:11" ht="13.5" x14ac:dyDescent="0.35">
      <c r="B2417" s="3">
        <v>45520</v>
      </c>
      <c r="C2417" s="2">
        <v>1.99</v>
      </c>
      <c r="D2417" s="2">
        <v>1.99</v>
      </c>
      <c r="E2417" s="2">
        <v>104506</v>
      </c>
      <c r="F2417" s="2">
        <v>1.9830000000000001</v>
      </c>
      <c r="G2417" s="2">
        <v>207235.39799999999</v>
      </c>
      <c r="H2417" s="6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1.98</v>
      </c>
      <c r="D2418" s="2">
        <v>1.98</v>
      </c>
      <c r="E2418" s="2">
        <v>23122</v>
      </c>
      <c r="F2418" s="2">
        <v>1.98</v>
      </c>
      <c r="G2418" s="2">
        <v>45781.56</v>
      </c>
      <c r="H2418" s="6">
        <f t="shared" si="37"/>
        <v>-5.0251256281407079E-3</v>
      </c>
      <c r="I2418" s="4"/>
      <c r="J2418" s="4"/>
      <c r="K2418" s="4"/>
    </row>
    <row r="2419" spans="2:11" ht="13.5" x14ac:dyDescent="0.35">
      <c r="B2419" s="3">
        <v>45524</v>
      </c>
      <c r="C2419" s="2">
        <v>2.0099999999999998</v>
      </c>
      <c r="D2419" s="2">
        <v>2.0099999999999998</v>
      </c>
      <c r="E2419" s="2">
        <v>106289</v>
      </c>
      <c r="F2419" s="2">
        <v>1.994</v>
      </c>
      <c r="G2419" s="2">
        <v>211940.266</v>
      </c>
      <c r="H2419" s="6">
        <f t="shared" si="37"/>
        <v>1.5151515151515053E-2</v>
      </c>
      <c r="I2419" s="4"/>
      <c r="J2419" s="4"/>
      <c r="K2419" s="4"/>
    </row>
    <row r="2420" spans="2:11" ht="13.5" x14ac:dyDescent="0.35">
      <c r="B2420" s="3">
        <v>45525</v>
      </c>
      <c r="C2420" s="2">
        <v>2.0699999999999998</v>
      </c>
      <c r="D2420" s="2">
        <v>2.0699999999999998</v>
      </c>
      <c r="E2420" s="2">
        <v>169928</v>
      </c>
      <c r="F2420" s="2">
        <v>2.0470000000000002</v>
      </c>
      <c r="G2420" s="2">
        <v>347842.61599999998</v>
      </c>
      <c r="H2420" s="6">
        <f t="shared" si="37"/>
        <v>2.9850746268656747E-2</v>
      </c>
      <c r="I2420" s="4"/>
      <c r="J2420" s="4"/>
      <c r="K2420" s="4"/>
    </row>
    <row r="2421" spans="2:11" ht="13.5" x14ac:dyDescent="0.35">
      <c r="B2421" s="3">
        <v>45526</v>
      </c>
      <c r="C2421" s="2">
        <v>2.0499999999999998</v>
      </c>
      <c r="D2421" s="2">
        <v>2.0499999999999998</v>
      </c>
      <c r="E2421" s="2">
        <v>291040</v>
      </c>
      <c r="F2421" s="2">
        <v>2.0350000000000001</v>
      </c>
      <c r="G2421" s="2">
        <v>592266.4</v>
      </c>
      <c r="H2421" s="6">
        <f t="shared" si="37"/>
        <v>-9.6618357487922805E-3</v>
      </c>
      <c r="I2421" s="4"/>
      <c r="J2421" s="4"/>
      <c r="K2421" s="4"/>
    </row>
    <row r="2422" spans="2:11" ht="13.5" x14ac:dyDescent="0.35">
      <c r="B2422" s="3">
        <v>45527</v>
      </c>
      <c r="C2422" s="2">
        <v>2.02</v>
      </c>
      <c r="D2422" s="2">
        <v>2.02</v>
      </c>
      <c r="E2422" s="2">
        <v>10543</v>
      </c>
      <c r="F2422" s="2">
        <v>2.0289999999999999</v>
      </c>
      <c r="G2422" s="2">
        <v>21391.746999999999</v>
      </c>
      <c r="H2422" s="6">
        <f t="shared" si="37"/>
        <v>-1.463414634146332E-2</v>
      </c>
      <c r="I2422" s="4"/>
      <c r="J2422" s="4"/>
      <c r="K2422" s="4"/>
    </row>
    <row r="2423" spans="2:11" ht="13.5" x14ac:dyDescent="0.35">
      <c r="B2423" s="3">
        <v>45530</v>
      </c>
      <c r="C2423" s="2">
        <v>2</v>
      </c>
      <c r="D2423" s="2">
        <v>2</v>
      </c>
      <c r="E2423" s="2">
        <v>12987</v>
      </c>
      <c r="F2423" s="2">
        <v>2.012</v>
      </c>
      <c r="G2423" s="2">
        <v>26129.844000000001</v>
      </c>
      <c r="H2423" s="6">
        <f t="shared" si="37"/>
        <v>-9.9009900990099098E-3</v>
      </c>
      <c r="I2423" s="4"/>
      <c r="J2423" s="4"/>
      <c r="K2423" s="4"/>
    </row>
    <row r="2424" spans="2:11" ht="13.5" x14ac:dyDescent="0.35">
      <c r="B2424" s="3">
        <v>45531</v>
      </c>
      <c r="C2424" s="2">
        <v>2</v>
      </c>
      <c r="D2424" s="2">
        <v>2</v>
      </c>
      <c r="E2424" s="2">
        <v>4554</v>
      </c>
      <c r="F2424" s="2">
        <v>1.992</v>
      </c>
      <c r="G2424" s="2">
        <v>9071.5679999999993</v>
      </c>
      <c r="H2424" s="6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2</v>
      </c>
      <c r="D2425" s="2">
        <v>2</v>
      </c>
      <c r="E2425" s="2">
        <v>14146</v>
      </c>
      <c r="F2425" s="2">
        <v>2.0030000000000001</v>
      </c>
      <c r="G2425" s="2">
        <v>28334.437999999998</v>
      </c>
      <c r="H2425" s="6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2.04</v>
      </c>
      <c r="D2426" s="2">
        <v>2.04</v>
      </c>
      <c r="E2426" s="2">
        <v>49848</v>
      </c>
      <c r="F2426" s="2">
        <v>2.0339999999999998</v>
      </c>
      <c r="G2426" s="2">
        <v>101390.83199999999</v>
      </c>
      <c r="H2426" s="6">
        <f t="shared" si="37"/>
        <v>2.0000000000000018E-2</v>
      </c>
      <c r="I2426" s="4"/>
      <c r="J2426" s="4"/>
      <c r="K2426" s="4"/>
    </row>
    <row r="2427" spans="2:11" ht="13.5" x14ac:dyDescent="0.35">
      <c r="B2427" s="3">
        <v>45534</v>
      </c>
      <c r="C2427" s="2">
        <v>2.0499999999999998</v>
      </c>
      <c r="D2427" s="2">
        <v>2.0499999999999998</v>
      </c>
      <c r="E2427" s="2">
        <v>49180</v>
      </c>
      <c r="F2427" s="2">
        <v>2.0430000000000001</v>
      </c>
      <c r="G2427" s="2">
        <v>100474.74</v>
      </c>
      <c r="H2427" s="6">
        <f t="shared" si="37"/>
        <v>4.9019607843136213E-3</v>
      </c>
      <c r="I2427" s="4"/>
      <c r="J2427" s="4"/>
      <c r="K2427" s="4"/>
    </row>
    <row r="2428" spans="2:11" ht="13.5" x14ac:dyDescent="0.35">
      <c r="B2428" s="3">
        <v>45537</v>
      </c>
      <c r="C2428" s="2">
        <v>2.04</v>
      </c>
      <c r="D2428" s="2">
        <v>2.04</v>
      </c>
      <c r="E2428" s="2">
        <v>12800</v>
      </c>
      <c r="F2428" s="2">
        <v>2.0350000000000001</v>
      </c>
      <c r="G2428" s="2">
        <v>26048</v>
      </c>
      <c r="H2428" s="6">
        <f t="shared" si="37"/>
        <v>-4.8780487804877017E-3</v>
      </c>
      <c r="I2428" s="4"/>
      <c r="J2428" s="4"/>
      <c r="K2428" s="4"/>
    </row>
    <row r="2429" spans="2:11" ht="13.5" x14ac:dyDescent="0.35">
      <c r="B2429" s="3">
        <v>45538</v>
      </c>
      <c r="C2429" s="2">
        <v>2.0099999999999998</v>
      </c>
      <c r="D2429" s="2">
        <v>2.0099999999999998</v>
      </c>
      <c r="E2429" s="2">
        <v>22458</v>
      </c>
      <c r="F2429" s="2">
        <v>2.0129999999999999</v>
      </c>
      <c r="G2429" s="2">
        <v>45207.953999999998</v>
      </c>
      <c r="H2429" s="6">
        <f t="shared" si="37"/>
        <v>-1.4705882352941298E-2</v>
      </c>
      <c r="I2429" s="4"/>
      <c r="J2429" s="4"/>
      <c r="K2429" s="4"/>
    </row>
    <row r="2430" spans="2:11" ht="13.5" x14ac:dyDescent="0.35">
      <c r="B2430" s="3">
        <v>45539</v>
      </c>
      <c r="C2430" s="2">
        <v>2.0299999999999998</v>
      </c>
      <c r="D2430" s="2">
        <v>2.0299999999999998</v>
      </c>
      <c r="E2430" s="2">
        <v>34681</v>
      </c>
      <c r="F2430" s="2">
        <v>1.9970000000000001</v>
      </c>
      <c r="G2430" s="2">
        <v>69257.956999999995</v>
      </c>
      <c r="H2430" s="6">
        <f t="shared" si="37"/>
        <v>9.9502487562189157E-3</v>
      </c>
      <c r="I2430" s="4"/>
      <c r="J2430" s="4"/>
      <c r="K2430" s="4"/>
    </row>
    <row r="2431" spans="2:11" ht="13.5" x14ac:dyDescent="0.35">
      <c r="B2431" s="3">
        <v>45540</v>
      </c>
      <c r="C2431" s="2">
        <v>2</v>
      </c>
      <c r="D2431" s="2">
        <v>2</v>
      </c>
      <c r="E2431" s="2">
        <v>26071</v>
      </c>
      <c r="F2431" s="2">
        <v>2.004</v>
      </c>
      <c r="G2431" s="2">
        <v>52246.284</v>
      </c>
      <c r="H2431" s="6">
        <f t="shared" si="37"/>
        <v>-1.4778325123152615E-2</v>
      </c>
      <c r="I2431" s="4"/>
      <c r="J2431" s="4"/>
      <c r="K2431" s="4"/>
    </row>
    <row r="2432" spans="2:11" ht="13.5" x14ac:dyDescent="0.35">
      <c r="B2432" s="3">
        <v>45541</v>
      </c>
      <c r="C2432" s="2">
        <v>2.0099999999999998</v>
      </c>
      <c r="D2432" s="2">
        <v>2.0099999999999998</v>
      </c>
      <c r="E2432" s="2">
        <v>29904</v>
      </c>
      <c r="F2432" s="2">
        <v>2.0129999999999999</v>
      </c>
      <c r="G2432" s="2">
        <v>60196.752</v>
      </c>
      <c r="H2432" s="6">
        <f t="shared" si="37"/>
        <v>4.9999999999998934E-3</v>
      </c>
      <c r="I2432" s="4"/>
      <c r="J2432" s="4"/>
      <c r="K2432" s="4"/>
    </row>
    <row r="2433" spans="2:11" ht="13.5" x14ac:dyDescent="0.35">
      <c r="B2433" s="3">
        <v>45544</v>
      </c>
      <c r="C2433" s="2">
        <v>2.0099999999999998</v>
      </c>
      <c r="D2433" s="2">
        <v>2.0099999999999998</v>
      </c>
      <c r="E2433" s="2">
        <v>7592</v>
      </c>
      <c r="F2433" s="2">
        <v>1.9970000000000001</v>
      </c>
      <c r="G2433" s="2">
        <v>15161.224</v>
      </c>
      <c r="H2433" s="6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2</v>
      </c>
      <c r="D2434" s="2">
        <v>2</v>
      </c>
      <c r="E2434" s="2">
        <v>17729</v>
      </c>
      <c r="F2434" s="2">
        <v>2.0059999999999998</v>
      </c>
      <c r="G2434" s="2">
        <v>35564.374000000003</v>
      </c>
      <c r="H2434" s="6">
        <f t="shared" si="37"/>
        <v>-4.9751243781093468E-3</v>
      </c>
      <c r="I2434" s="4"/>
      <c r="J2434" s="4"/>
      <c r="K2434" s="4"/>
    </row>
    <row r="2435" spans="2:11" ht="13.5" x14ac:dyDescent="0.35">
      <c r="B2435" s="3">
        <v>45546</v>
      </c>
      <c r="C2435" s="2">
        <v>2.02</v>
      </c>
      <c r="D2435" s="2">
        <v>2.02</v>
      </c>
      <c r="E2435" s="2">
        <v>68832</v>
      </c>
      <c r="F2435" s="2">
        <v>2.0089999999999999</v>
      </c>
      <c r="G2435" s="2">
        <v>138283.48800000001</v>
      </c>
      <c r="H2435" s="6">
        <f t="shared" si="37"/>
        <v>1.0000000000000009E-2</v>
      </c>
      <c r="I2435" s="4"/>
      <c r="J2435" s="4"/>
      <c r="K2435" s="4"/>
    </row>
    <row r="2436" spans="2:11" ht="13.5" x14ac:dyDescent="0.35">
      <c r="B2436" s="3">
        <v>45547</v>
      </c>
      <c r="C2436" s="2">
        <v>2.02</v>
      </c>
      <c r="D2436" s="2">
        <v>2.02</v>
      </c>
      <c r="E2436" s="2">
        <v>39397</v>
      </c>
      <c r="F2436" s="2">
        <v>2.0150000000000001</v>
      </c>
      <c r="G2436" s="2">
        <v>79384.955000000002</v>
      </c>
      <c r="H2436" s="6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2.02</v>
      </c>
      <c r="D2437" s="2">
        <v>2.02</v>
      </c>
      <c r="E2437" s="2">
        <v>26367</v>
      </c>
      <c r="F2437" s="2">
        <v>2.0009999999999999</v>
      </c>
      <c r="G2437" s="2">
        <v>52760.366999999998</v>
      </c>
      <c r="H2437" s="6">
        <f t="shared" si="37"/>
        <v>0</v>
      </c>
      <c r="I2437" s="4"/>
      <c r="J2437" s="4"/>
      <c r="K2437" s="4"/>
    </row>
    <row r="2438" spans="2:11" ht="13.5" x14ac:dyDescent="0.35">
      <c r="B2438" s="3">
        <v>45551</v>
      </c>
      <c r="C2438" s="2">
        <v>2</v>
      </c>
      <c r="D2438" s="2">
        <v>2</v>
      </c>
      <c r="E2438" s="2">
        <v>13032</v>
      </c>
      <c r="F2438" s="2">
        <v>2</v>
      </c>
      <c r="G2438" s="2">
        <v>26064</v>
      </c>
      <c r="H2438" s="6">
        <f t="shared" si="37"/>
        <v>-9.9009900990099098E-3</v>
      </c>
      <c r="I2438" s="4"/>
      <c r="J2438" s="4"/>
      <c r="K2438" s="4"/>
    </row>
    <row r="2439" spans="2:11" ht="13.5" x14ac:dyDescent="0.35">
      <c r="B2439" s="3">
        <v>45552</v>
      </c>
      <c r="C2439" s="2">
        <v>2.0499999999999998</v>
      </c>
      <c r="D2439" s="2">
        <v>2.0499999999999998</v>
      </c>
      <c r="E2439" s="2">
        <v>140304</v>
      </c>
      <c r="F2439" s="2">
        <v>2.0550000000000002</v>
      </c>
      <c r="G2439" s="2">
        <v>288324.71999999997</v>
      </c>
      <c r="H2439" s="6">
        <f t="shared" ref="H2439:H2502" si="38">(D2439-D2438)/D2438</f>
        <v>2.4999999999999911E-2</v>
      </c>
      <c r="I2439" s="4"/>
      <c r="J2439" s="4"/>
      <c r="K2439" s="4"/>
    </row>
    <row r="2440" spans="2:11" ht="13.5" x14ac:dyDescent="0.35">
      <c r="B2440" s="3">
        <v>45553</v>
      </c>
      <c r="C2440" s="2">
        <v>2.04</v>
      </c>
      <c r="D2440" s="2">
        <v>2.04</v>
      </c>
      <c r="E2440" s="2">
        <v>70891</v>
      </c>
      <c r="F2440" s="2">
        <v>2.0470000000000002</v>
      </c>
      <c r="G2440" s="2">
        <v>145113.87700000001</v>
      </c>
      <c r="H2440" s="6">
        <f t="shared" si="38"/>
        <v>-4.8780487804877017E-3</v>
      </c>
      <c r="I2440" s="4"/>
      <c r="J2440" s="4"/>
      <c r="K2440" s="4"/>
    </row>
    <row r="2441" spans="2:11" ht="13.5" x14ac:dyDescent="0.35">
      <c r="B2441" s="3">
        <v>45554</v>
      </c>
      <c r="C2441" s="2">
        <v>2.02</v>
      </c>
      <c r="D2441" s="2">
        <v>2.02</v>
      </c>
      <c r="E2441" s="2">
        <v>104001</v>
      </c>
      <c r="F2441" s="2">
        <v>2.0110000000000001</v>
      </c>
      <c r="G2441" s="2">
        <v>209146.011</v>
      </c>
      <c r="H2441" s="6">
        <f t="shared" si="38"/>
        <v>-9.8039215686274595E-3</v>
      </c>
      <c r="I2441" s="4"/>
      <c r="J2441" s="4"/>
      <c r="K2441" s="4"/>
    </row>
    <row r="2442" spans="2:11" ht="13.5" x14ac:dyDescent="0.35">
      <c r="B2442" s="3">
        <v>45555</v>
      </c>
      <c r="C2442" s="2">
        <v>2.0299999999999998</v>
      </c>
      <c r="D2442" s="2">
        <v>2.0299999999999998</v>
      </c>
      <c r="E2442" s="2">
        <v>11667</v>
      </c>
      <c r="F2442" s="2">
        <v>2.0059999999999998</v>
      </c>
      <c r="G2442" s="2">
        <v>23404.002</v>
      </c>
      <c r="H2442" s="6">
        <f t="shared" si="38"/>
        <v>4.9504950495048447E-3</v>
      </c>
      <c r="I2442" s="4"/>
      <c r="J2442" s="4"/>
      <c r="K2442" s="4"/>
    </row>
    <row r="2443" spans="2:11" ht="13.5" x14ac:dyDescent="0.35">
      <c r="B2443" s="3">
        <v>45558</v>
      </c>
      <c r="C2443" s="2">
        <v>2.02</v>
      </c>
      <c r="D2443" s="2">
        <v>2.02</v>
      </c>
      <c r="E2443" s="2">
        <v>5075</v>
      </c>
      <c r="F2443" s="2">
        <v>2.012</v>
      </c>
      <c r="G2443" s="2">
        <v>10210.9</v>
      </c>
      <c r="H2443" s="6">
        <f t="shared" si="38"/>
        <v>-4.9261083743841316E-3</v>
      </c>
      <c r="I2443" s="4"/>
      <c r="J2443" s="4"/>
      <c r="K2443" s="4"/>
    </row>
    <row r="2444" spans="2:11" ht="13.5" x14ac:dyDescent="0.35">
      <c r="B2444" s="3">
        <v>45559</v>
      </c>
      <c r="C2444" s="2">
        <v>2.04</v>
      </c>
      <c r="D2444" s="2">
        <v>2.04</v>
      </c>
      <c r="E2444" s="2">
        <v>51427</v>
      </c>
      <c r="F2444" s="2">
        <v>2.004</v>
      </c>
      <c r="G2444" s="2">
        <v>103059.708</v>
      </c>
      <c r="H2444" s="6">
        <f t="shared" si="38"/>
        <v>9.9009900990099098E-3</v>
      </c>
      <c r="I2444" s="4"/>
      <c r="J2444" s="4"/>
      <c r="K2444" s="4"/>
    </row>
    <row r="2445" spans="2:11" ht="13.5" x14ac:dyDescent="0.35">
      <c r="B2445" s="3">
        <v>45560</v>
      </c>
      <c r="C2445" s="2">
        <v>2.0299999999999998</v>
      </c>
      <c r="D2445" s="2">
        <v>2.0299999999999998</v>
      </c>
      <c r="E2445" s="2">
        <v>16649</v>
      </c>
      <c r="F2445" s="2">
        <v>2.0310000000000001</v>
      </c>
      <c r="G2445" s="2">
        <v>33814.118999999999</v>
      </c>
      <c r="H2445" s="6">
        <f t="shared" si="38"/>
        <v>-4.9019607843138382E-3</v>
      </c>
      <c r="I2445" s="4"/>
      <c r="J2445" s="4"/>
      <c r="K2445" s="4"/>
    </row>
    <row r="2446" spans="2:11" ht="13.5" x14ac:dyDescent="0.35">
      <c r="B2446" s="3">
        <v>45561</v>
      </c>
      <c r="C2446" s="2">
        <v>2.02</v>
      </c>
      <c r="D2446" s="2">
        <v>2.02</v>
      </c>
      <c r="E2446" s="2">
        <v>10117</v>
      </c>
      <c r="F2446" s="2">
        <v>2.0099999999999998</v>
      </c>
      <c r="G2446" s="2">
        <v>20335.169999999998</v>
      </c>
      <c r="H2446" s="6">
        <f t="shared" si="38"/>
        <v>-4.9261083743841316E-3</v>
      </c>
      <c r="I2446" s="4"/>
      <c r="J2446" s="4"/>
      <c r="K2446" s="4"/>
    </row>
    <row r="2447" spans="2:11" ht="13.5" x14ac:dyDescent="0.35">
      <c r="B2447" s="3">
        <v>45562</v>
      </c>
      <c r="C2447" s="2">
        <v>2.04</v>
      </c>
      <c r="D2447" s="2">
        <v>2.04</v>
      </c>
      <c r="E2447" s="2">
        <v>144266</v>
      </c>
      <c r="F2447" s="2">
        <v>2.0350000000000001</v>
      </c>
      <c r="G2447" s="2">
        <v>293581.31</v>
      </c>
      <c r="H2447" s="6">
        <f t="shared" si="38"/>
        <v>9.9009900990099098E-3</v>
      </c>
      <c r="I2447" s="4"/>
      <c r="J2447" s="4"/>
      <c r="K2447" s="4"/>
    </row>
    <row r="2448" spans="2:11" ht="13.5" x14ac:dyDescent="0.35">
      <c r="B2448" s="3">
        <v>45565</v>
      </c>
      <c r="C2448" s="2">
        <v>2.04</v>
      </c>
      <c r="D2448" s="2">
        <v>2.04</v>
      </c>
      <c r="E2448" s="2">
        <v>25152</v>
      </c>
      <c r="F2448" s="2">
        <v>2.0430000000000001</v>
      </c>
      <c r="G2448" s="2">
        <v>51385.536</v>
      </c>
      <c r="H2448" s="6">
        <f t="shared" si="38"/>
        <v>0</v>
      </c>
      <c r="I2448" s="4"/>
      <c r="J2448" s="4"/>
      <c r="K2448" s="4"/>
    </row>
    <row r="2449" spans="2:11" ht="13.5" x14ac:dyDescent="0.35">
      <c r="B2449" s="3">
        <v>45566</v>
      </c>
      <c r="C2449" s="2">
        <v>2.0299999999999998</v>
      </c>
      <c r="D2449" s="2">
        <v>2.0299999999999998</v>
      </c>
      <c r="E2449" s="2">
        <v>77606</v>
      </c>
      <c r="F2449" s="2">
        <v>2.0329999999999999</v>
      </c>
      <c r="G2449" s="2">
        <v>157772.99799999999</v>
      </c>
      <c r="H2449" s="6">
        <f t="shared" si="38"/>
        <v>-4.9019607843138382E-3</v>
      </c>
      <c r="I2449" s="4"/>
      <c r="J2449" s="4"/>
      <c r="K2449" s="4"/>
    </row>
    <row r="2450" spans="2:11" ht="13.5" x14ac:dyDescent="0.35">
      <c r="B2450" s="3">
        <v>45567</v>
      </c>
      <c r="C2450" s="2">
        <v>2.02</v>
      </c>
      <c r="D2450" s="2">
        <v>2.02</v>
      </c>
      <c r="E2450" s="2">
        <v>68731</v>
      </c>
      <c r="F2450" s="2">
        <v>2.028</v>
      </c>
      <c r="G2450" s="2">
        <v>139386.46799999999</v>
      </c>
      <c r="H2450" s="6">
        <f t="shared" si="38"/>
        <v>-4.9261083743841316E-3</v>
      </c>
      <c r="I2450" s="4"/>
      <c r="J2450" s="4"/>
      <c r="K2450" s="4"/>
    </row>
    <row r="2451" spans="2:11" ht="13.5" x14ac:dyDescent="0.35">
      <c r="B2451" s="3">
        <v>45568</v>
      </c>
      <c r="C2451" s="2">
        <v>2.02</v>
      </c>
      <c r="D2451" s="2">
        <v>2.02</v>
      </c>
      <c r="E2451" s="2">
        <v>96004</v>
      </c>
      <c r="F2451" s="2">
        <v>2.0310000000000001</v>
      </c>
      <c r="G2451" s="2">
        <v>194984.12400000001</v>
      </c>
      <c r="H2451" s="6">
        <f t="shared" si="38"/>
        <v>0</v>
      </c>
      <c r="I2451" s="4"/>
      <c r="J2451" s="4"/>
      <c r="K2451" s="4"/>
    </row>
    <row r="2452" spans="2:11" ht="13.5" x14ac:dyDescent="0.35">
      <c r="B2452" s="3">
        <v>45569</v>
      </c>
      <c r="C2452" s="2">
        <v>2.04</v>
      </c>
      <c r="D2452" s="2">
        <v>2.04</v>
      </c>
      <c r="E2452" s="2">
        <v>45426</v>
      </c>
      <c r="F2452" s="2">
        <v>2.0329999999999999</v>
      </c>
      <c r="G2452" s="2">
        <v>92351.058000000005</v>
      </c>
      <c r="H2452" s="6">
        <f t="shared" si="38"/>
        <v>9.9009900990099098E-3</v>
      </c>
      <c r="I2452" s="4"/>
      <c r="J2452" s="4"/>
      <c r="K2452" s="4"/>
    </row>
    <row r="2453" spans="2:11" ht="13.5" x14ac:dyDescent="0.35">
      <c r="B2453" s="3">
        <v>45572</v>
      </c>
      <c r="C2453" s="2">
        <v>2.0299999999999998</v>
      </c>
      <c r="D2453" s="2">
        <v>2.0299999999999998</v>
      </c>
      <c r="E2453" s="2">
        <v>37604</v>
      </c>
      <c r="F2453" s="2">
        <v>2.0350000000000001</v>
      </c>
      <c r="G2453" s="2">
        <v>76524.14</v>
      </c>
      <c r="H2453" s="6">
        <f t="shared" si="38"/>
        <v>-4.9019607843138382E-3</v>
      </c>
      <c r="I2453" s="4"/>
      <c r="J2453" s="4"/>
      <c r="K2453" s="4"/>
    </row>
    <row r="2454" spans="2:11" ht="13.5" x14ac:dyDescent="0.35">
      <c r="B2454" s="3">
        <v>45573</v>
      </c>
      <c r="C2454" s="2">
        <v>2.02</v>
      </c>
      <c r="D2454" s="2">
        <v>2.02</v>
      </c>
      <c r="E2454" s="2">
        <v>38728</v>
      </c>
      <c r="F2454" s="2">
        <v>2.02</v>
      </c>
      <c r="G2454" s="2">
        <v>78230.559999999998</v>
      </c>
      <c r="H2454" s="6">
        <f t="shared" si="38"/>
        <v>-4.9261083743841316E-3</v>
      </c>
      <c r="I2454" s="4"/>
      <c r="J2454" s="4"/>
      <c r="K2454" s="4"/>
    </row>
    <row r="2455" spans="2:11" ht="13.5" x14ac:dyDescent="0.35">
      <c r="B2455" s="3">
        <v>45574</v>
      </c>
      <c r="C2455" s="2">
        <v>2.04</v>
      </c>
      <c r="D2455" s="2">
        <v>2.04</v>
      </c>
      <c r="E2455" s="2">
        <v>11065</v>
      </c>
      <c r="F2455" s="2">
        <v>2.0390000000000001</v>
      </c>
      <c r="G2455" s="2">
        <v>22561.535</v>
      </c>
      <c r="H2455" s="6">
        <f t="shared" si="38"/>
        <v>9.9009900990099098E-3</v>
      </c>
      <c r="I2455" s="4"/>
      <c r="J2455" s="4"/>
      <c r="K2455" s="4"/>
    </row>
    <row r="2456" spans="2:11" ht="13.5" x14ac:dyDescent="0.35">
      <c r="B2456" s="3">
        <v>45575</v>
      </c>
      <c r="C2456" s="2">
        <v>2.02</v>
      </c>
      <c r="D2456" s="2">
        <v>2.02</v>
      </c>
      <c r="E2456" s="2">
        <v>181540</v>
      </c>
      <c r="F2456" s="2">
        <v>2.02</v>
      </c>
      <c r="G2456" s="2">
        <v>366710.8</v>
      </c>
      <c r="H2456" s="6">
        <f t="shared" si="38"/>
        <v>-9.8039215686274595E-3</v>
      </c>
      <c r="I2456" s="4"/>
      <c r="J2456" s="4"/>
      <c r="K2456" s="4"/>
    </row>
    <row r="2457" spans="2:11" ht="13.5" x14ac:dyDescent="0.35">
      <c r="B2457" s="3">
        <v>45576</v>
      </c>
      <c r="C2457" s="2">
        <v>2.02</v>
      </c>
      <c r="D2457" s="2">
        <v>2.02</v>
      </c>
      <c r="E2457" s="2">
        <v>27652</v>
      </c>
      <c r="F2457" s="2">
        <v>2.02</v>
      </c>
      <c r="G2457" s="2">
        <v>55857.04</v>
      </c>
      <c r="H2457" s="6">
        <f t="shared" si="38"/>
        <v>0</v>
      </c>
      <c r="I2457" s="4"/>
      <c r="J2457" s="4"/>
      <c r="K2457" s="4"/>
    </row>
    <row r="2458" spans="2:11" ht="13.5" x14ac:dyDescent="0.35">
      <c r="B2458" s="3">
        <v>45579</v>
      </c>
      <c r="C2458" s="2">
        <v>2.02</v>
      </c>
      <c r="D2458" s="2">
        <v>2.02</v>
      </c>
      <c r="E2458" s="2">
        <v>48247</v>
      </c>
      <c r="F2458" s="2">
        <v>2.016</v>
      </c>
      <c r="G2458" s="2">
        <v>97265.952000000005</v>
      </c>
      <c r="H2458" s="6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1.99</v>
      </c>
      <c r="D2459" s="2">
        <v>1.99</v>
      </c>
      <c r="E2459" s="2">
        <v>22339</v>
      </c>
      <c r="F2459" s="2">
        <v>1.992</v>
      </c>
      <c r="G2459" s="2">
        <v>44499.288</v>
      </c>
      <c r="H2459" s="6">
        <f t="shared" si="38"/>
        <v>-1.4851485148514865E-2</v>
      </c>
      <c r="I2459" s="4"/>
      <c r="J2459" s="4"/>
      <c r="K2459" s="4"/>
    </row>
    <row r="2460" spans="2:11" ht="13.5" x14ac:dyDescent="0.35">
      <c r="B2460" s="3">
        <v>45582</v>
      </c>
      <c r="C2460" s="2">
        <v>1.99</v>
      </c>
      <c r="D2460" s="2">
        <v>1.99</v>
      </c>
      <c r="E2460" s="2">
        <v>32345</v>
      </c>
      <c r="F2460" s="2">
        <v>1.9950000000000001</v>
      </c>
      <c r="G2460" s="2">
        <v>64528.275000000001</v>
      </c>
      <c r="H2460" s="6">
        <f t="shared" si="38"/>
        <v>0</v>
      </c>
      <c r="I2460" s="4"/>
      <c r="J2460" s="4"/>
      <c r="K2460" s="4"/>
    </row>
    <row r="2461" spans="2:11" ht="13.5" x14ac:dyDescent="0.35">
      <c r="B2461" s="3">
        <v>45583</v>
      </c>
      <c r="C2461" s="2">
        <v>2.02</v>
      </c>
      <c r="D2461" s="2">
        <v>2.02</v>
      </c>
      <c r="E2461" s="2">
        <v>20863</v>
      </c>
      <c r="F2461" s="2">
        <v>2</v>
      </c>
      <c r="G2461" s="2">
        <v>41726</v>
      </c>
      <c r="H2461" s="6">
        <f t="shared" si="38"/>
        <v>1.5075376884422124E-2</v>
      </c>
      <c r="I2461" s="4"/>
      <c r="J2461" s="4"/>
      <c r="K2461" s="4"/>
    </row>
    <row r="2462" spans="2:11" ht="13.5" x14ac:dyDescent="0.35">
      <c r="B2462" s="3">
        <v>45586</v>
      </c>
      <c r="C2462" s="2">
        <v>2.0299999999999998</v>
      </c>
      <c r="D2462" s="2">
        <v>2.0299999999999998</v>
      </c>
      <c r="E2462" s="2">
        <v>11312</v>
      </c>
      <c r="F2462" s="2">
        <v>2.0230000000000001</v>
      </c>
      <c r="G2462" s="2">
        <v>22884.175999999999</v>
      </c>
      <c r="H2462" s="6">
        <f t="shared" si="38"/>
        <v>4.9504950495048447E-3</v>
      </c>
      <c r="I2462" s="4"/>
      <c r="J2462" s="4"/>
      <c r="K2462" s="4"/>
    </row>
    <row r="2463" spans="2:11" ht="13.5" x14ac:dyDescent="0.35">
      <c r="B2463" s="3">
        <v>45587</v>
      </c>
      <c r="C2463" s="2">
        <v>2.0099999999999998</v>
      </c>
      <c r="D2463" s="2">
        <v>2.0099999999999998</v>
      </c>
      <c r="E2463" s="2">
        <v>16096</v>
      </c>
      <c r="F2463" s="2">
        <v>1.9990000000000001</v>
      </c>
      <c r="G2463" s="2">
        <v>32175.903999999999</v>
      </c>
      <c r="H2463" s="6">
        <f t="shared" si="38"/>
        <v>-9.8522167487684834E-3</v>
      </c>
      <c r="I2463" s="4"/>
      <c r="J2463" s="4"/>
      <c r="K2463" s="4"/>
    </row>
    <row r="2464" spans="2:11" ht="13.5" x14ac:dyDescent="0.35">
      <c r="B2464" s="3">
        <v>45588</v>
      </c>
      <c r="C2464" s="2">
        <v>2</v>
      </c>
      <c r="D2464" s="2">
        <v>2</v>
      </c>
      <c r="E2464" s="2">
        <v>103531</v>
      </c>
      <c r="F2464" s="2">
        <v>1.988</v>
      </c>
      <c r="G2464" s="2">
        <v>205819.628</v>
      </c>
      <c r="H2464" s="6">
        <f t="shared" si="38"/>
        <v>-4.9751243781093468E-3</v>
      </c>
      <c r="I2464" s="4"/>
      <c r="J2464" s="4"/>
      <c r="K2464" s="4"/>
    </row>
    <row r="2465" spans="2:11" ht="13.5" x14ac:dyDescent="0.35">
      <c r="B2465" s="3">
        <v>45589</v>
      </c>
      <c r="C2465" s="2">
        <v>2</v>
      </c>
      <c r="D2465" s="2">
        <v>2</v>
      </c>
      <c r="E2465" s="2">
        <v>36380</v>
      </c>
      <c r="F2465" s="2">
        <v>1.99</v>
      </c>
      <c r="G2465" s="2">
        <v>72396.2</v>
      </c>
      <c r="H2465" s="6">
        <f t="shared" si="38"/>
        <v>0</v>
      </c>
      <c r="I2465" s="4"/>
      <c r="J2465" s="4"/>
      <c r="K2465" s="4"/>
    </row>
    <row r="2466" spans="2:11" ht="13.5" x14ac:dyDescent="0.35">
      <c r="B2466" s="3">
        <v>45590</v>
      </c>
      <c r="C2466" s="2">
        <v>1.99</v>
      </c>
      <c r="D2466" s="2">
        <v>1.99</v>
      </c>
      <c r="E2466" s="2">
        <v>35045</v>
      </c>
      <c r="F2466" s="2">
        <v>1.978</v>
      </c>
      <c r="G2466" s="2">
        <v>69319.009999999995</v>
      </c>
      <c r="H2466" s="6">
        <f t="shared" si="38"/>
        <v>-5.0000000000000044E-3</v>
      </c>
      <c r="I2466" s="4"/>
      <c r="J2466" s="4"/>
      <c r="K2466" s="4"/>
    </row>
    <row r="2467" spans="2:11" ht="13.5" x14ac:dyDescent="0.35">
      <c r="B2467" s="3">
        <v>45593</v>
      </c>
      <c r="C2467" s="2">
        <v>2</v>
      </c>
      <c r="D2467" s="2">
        <v>2</v>
      </c>
      <c r="E2467" s="2">
        <v>22668</v>
      </c>
      <c r="F2467" s="2">
        <v>1.9990000000000001</v>
      </c>
      <c r="G2467" s="2">
        <v>45313.332000000002</v>
      </c>
      <c r="H2467" s="6">
        <f t="shared" si="38"/>
        <v>5.0251256281407079E-3</v>
      </c>
      <c r="I2467" s="4"/>
      <c r="J2467" s="4"/>
      <c r="K2467" s="4"/>
    </row>
    <row r="2468" spans="2:11" ht="13.5" x14ac:dyDescent="0.35">
      <c r="B2468" s="3">
        <v>45594</v>
      </c>
      <c r="C2468" s="2">
        <v>2.12</v>
      </c>
      <c r="D2468" s="2">
        <v>2.12</v>
      </c>
      <c r="E2468" s="2">
        <v>2257699</v>
      </c>
      <c r="F2468" s="2">
        <v>2.0979999999999999</v>
      </c>
      <c r="G2468" s="2">
        <v>4736652.5020000003</v>
      </c>
      <c r="H2468" s="6">
        <f t="shared" si="38"/>
        <v>6.0000000000000053E-2</v>
      </c>
      <c r="I2468" s="4"/>
      <c r="J2468" s="4"/>
      <c r="K2468" s="4"/>
    </row>
    <row r="2469" spans="2:11" ht="13.5" x14ac:dyDescent="0.35">
      <c r="B2469" s="3">
        <v>45595</v>
      </c>
      <c r="C2469" s="2">
        <v>2.2400000000000002</v>
      </c>
      <c r="D2469" s="2">
        <v>2.2400000000000002</v>
      </c>
      <c r="E2469" s="2">
        <v>3343436</v>
      </c>
      <c r="F2469" s="2">
        <v>2.2250000000000001</v>
      </c>
      <c r="G2469" s="2">
        <v>7439145.0999999996</v>
      </c>
      <c r="H2469" s="6">
        <f t="shared" si="38"/>
        <v>5.660377358490571E-2</v>
      </c>
      <c r="I2469" s="4"/>
      <c r="J2469" s="4"/>
      <c r="K2469" s="4"/>
    </row>
    <row r="2470" spans="2:11" ht="13.5" x14ac:dyDescent="0.35">
      <c r="B2470" s="3">
        <v>45596</v>
      </c>
      <c r="C2470" s="2">
        <v>2.25</v>
      </c>
      <c r="D2470" s="2">
        <v>2.25</v>
      </c>
      <c r="E2470" s="2">
        <v>591692</v>
      </c>
      <c r="F2470" s="2">
        <v>2.2469999999999999</v>
      </c>
      <c r="G2470" s="2">
        <v>1329531.9240000001</v>
      </c>
      <c r="H2470" s="6">
        <f t="shared" si="38"/>
        <v>4.4642857142856186E-3</v>
      </c>
      <c r="I2470" s="4"/>
      <c r="J2470" s="4"/>
      <c r="K2470" s="4"/>
    </row>
    <row r="2471" spans="2:11" ht="13.5" x14ac:dyDescent="0.35">
      <c r="B2471" s="3">
        <v>45597</v>
      </c>
      <c r="C2471" s="2">
        <v>2.25</v>
      </c>
      <c r="D2471" s="2">
        <v>2.25</v>
      </c>
      <c r="E2471" s="2">
        <v>554429</v>
      </c>
      <c r="F2471" s="2">
        <v>2.2410000000000001</v>
      </c>
      <c r="G2471" s="2">
        <v>1242475.389</v>
      </c>
      <c r="H2471" s="6">
        <f t="shared" si="38"/>
        <v>0</v>
      </c>
      <c r="I2471" s="4"/>
      <c r="J2471" s="4"/>
      <c r="K2471" s="4"/>
    </row>
    <row r="2472" spans="2:11" ht="13.5" x14ac:dyDescent="0.35">
      <c r="B2472" s="3">
        <v>45600</v>
      </c>
      <c r="C2472" s="2">
        <v>2.27</v>
      </c>
      <c r="D2472" s="2">
        <v>2.27</v>
      </c>
      <c r="E2472" s="2">
        <v>158832</v>
      </c>
      <c r="F2472" s="2">
        <v>2.2530000000000001</v>
      </c>
      <c r="G2472" s="2">
        <v>357848.49599999998</v>
      </c>
      <c r="H2472" s="6">
        <f t="shared" si="38"/>
        <v>8.8888888888888976E-3</v>
      </c>
      <c r="I2472" s="4"/>
      <c r="J2472" s="4"/>
      <c r="K2472" s="4"/>
    </row>
    <row r="2473" spans="2:11" ht="13.5" x14ac:dyDescent="0.35">
      <c r="B2473" s="3">
        <v>45601</v>
      </c>
      <c r="C2473" s="2">
        <v>2.2799999999999998</v>
      </c>
      <c r="D2473" s="2">
        <v>2.2799999999999998</v>
      </c>
      <c r="E2473" s="2">
        <v>156360</v>
      </c>
      <c r="F2473" s="2">
        <v>2.2690000000000001</v>
      </c>
      <c r="G2473" s="2">
        <v>354780.84</v>
      </c>
      <c r="H2473" s="6">
        <f t="shared" si="38"/>
        <v>4.4052863436122407E-3</v>
      </c>
      <c r="I2473" s="4"/>
      <c r="J2473" s="4"/>
      <c r="K2473" s="4"/>
    </row>
    <row r="2474" spans="2:11" ht="13.5" x14ac:dyDescent="0.35">
      <c r="B2474" s="3">
        <v>45602</v>
      </c>
      <c r="C2474" s="2">
        <v>2.2999999999999998</v>
      </c>
      <c r="D2474" s="2">
        <v>2.2999999999999998</v>
      </c>
      <c r="E2474" s="2">
        <v>203467</v>
      </c>
      <c r="F2474" s="2">
        <v>2.2930000000000001</v>
      </c>
      <c r="G2474" s="2">
        <v>466549.83100000001</v>
      </c>
      <c r="H2474" s="6">
        <f t="shared" si="38"/>
        <v>8.7719298245614117E-3</v>
      </c>
      <c r="I2474" s="4"/>
      <c r="J2474" s="4"/>
      <c r="K2474" s="4"/>
    </row>
    <row r="2475" spans="2:11" ht="13.5" x14ac:dyDescent="0.35">
      <c r="B2475" s="3">
        <v>45603</v>
      </c>
      <c r="C2475" s="2">
        <v>2.2999999999999998</v>
      </c>
      <c r="D2475" s="2">
        <v>2.2999999999999998</v>
      </c>
      <c r="E2475" s="2">
        <v>326759</v>
      </c>
      <c r="F2475" s="2">
        <v>2.2999999999999998</v>
      </c>
      <c r="G2475" s="2">
        <v>751545.7</v>
      </c>
      <c r="H2475" s="6">
        <f t="shared" si="38"/>
        <v>0</v>
      </c>
      <c r="I2475" s="4"/>
      <c r="J2475" s="4"/>
      <c r="K2475" s="4"/>
    </row>
    <row r="2476" spans="2:11" ht="13.5" x14ac:dyDescent="0.35">
      <c r="B2476" s="3">
        <v>45604</v>
      </c>
      <c r="C2476" s="2">
        <v>2.29</v>
      </c>
      <c r="D2476" s="2">
        <v>2.29</v>
      </c>
      <c r="E2476" s="2">
        <v>535755</v>
      </c>
      <c r="F2476" s="2">
        <v>2.29</v>
      </c>
      <c r="G2476" s="2">
        <v>1226878.95</v>
      </c>
      <c r="H2476" s="6">
        <f t="shared" si="38"/>
        <v>-4.347826086956429E-3</v>
      </c>
      <c r="I2476" s="4"/>
      <c r="J2476" s="4"/>
      <c r="K2476" s="4"/>
    </row>
    <row r="2477" spans="2:11" ht="13.5" x14ac:dyDescent="0.35">
      <c r="B2477" s="3">
        <v>45607</v>
      </c>
      <c r="C2477" s="2">
        <v>2.29</v>
      </c>
      <c r="D2477" s="2">
        <v>2.29</v>
      </c>
      <c r="E2477" s="2">
        <v>148336</v>
      </c>
      <c r="F2477" s="2">
        <v>2.29</v>
      </c>
      <c r="G2477" s="2">
        <v>339689.44</v>
      </c>
      <c r="H2477" s="6">
        <f t="shared" si="38"/>
        <v>0</v>
      </c>
      <c r="I2477" s="4"/>
      <c r="J2477" s="4"/>
      <c r="K2477" s="4"/>
    </row>
    <row r="2478" spans="2:11" ht="13.5" x14ac:dyDescent="0.35">
      <c r="B2478" s="3">
        <v>45608</v>
      </c>
      <c r="C2478" s="2">
        <v>2.27</v>
      </c>
      <c r="D2478" s="2">
        <v>2.27</v>
      </c>
      <c r="E2478" s="2">
        <v>262646</v>
      </c>
      <c r="F2478" s="2">
        <v>2.262</v>
      </c>
      <c r="G2478" s="2">
        <v>594105.25199999998</v>
      </c>
      <c r="H2478" s="6">
        <f t="shared" si="38"/>
        <v>-8.7336244541484798E-3</v>
      </c>
      <c r="I2478" s="4"/>
      <c r="J2478" s="4"/>
      <c r="K2478" s="4"/>
    </row>
    <row r="2479" spans="2:11" ht="13.5" x14ac:dyDescent="0.35">
      <c r="B2479" s="3">
        <v>45609</v>
      </c>
      <c r="C2479" s="2">
        <v>2.27</v>
      </c>
      <c r="D2479" s="2">
        <v>2.27</v>
      </c>
      <c r="E2479" s="2">
        <v>171430</v>
      </c>
      <c r="F2479" s="2">
        <v>2.2530000000000001</v>
      </c>
      <c r="G2479" s="2">
        <v>386231.79</v>
      </c>
      <c r="H2479" s="6">
        <f t="shared" si="38"/>
        <v>0</v>
      </c>
      <c r="I2479" s="4"/>
      <c r="J2479" s="4"/>
      <c r="K2479" s="4"/>
    </row>
    <row r="2480" spans="2:11" ht="13.5" x14ac:dyDescent="0.35">
      <c r="B2480" s="3">
        <v>45610</v>
      </c>
      <c r="C2480" s="2">
        <v>2.27</v>
      </c>
      <c r="D2480" s="2">
        <v>2.27</v>
      </c>
      <c r="E2480" s="2">
        <v>119361</v>
      </c>
      <c r="F2480" s="2">
        <v>2.254</v>
      </c>
      <c r="G2480" s="2">
        <v>269039.69400000002</v>
      </c>
      <c r="H2480" s="6">
        <f t="shared" si="38"/>
        <v>0</v>
      </c>
      <c r="I2480" s="4"/>
      <c r="J2480" s="4"/>
      <c r="K2480" s="4"/>
    </row>
    <row r="2481" spans="2:11" ht="13.5" x14ac:dyDescent="0.35">
      <c r="B2481" s="3">
        <v>45611</v>
      </c>
      <c r="C2481" s="2">
        <v>2.25</v>
      </c>
      <c r="D2481" s="2">
        <v>2.25</v>
      </c>
      <c r="E2481" s="2">
        <v>52850</v>
      </c>
      <c r="F2481" s="2">
        <v>2.2509999999999999</v>
      </c>
      <c r="G2481" s="2">
        <v>118965.35</v>
      </c>
      <c r="H2481" s="6">
        <f t="shared" si="38"/>
        <v>-8.8105726872246774E-3</v>
      </c>
      <c r="I2481" s="4"/>
      <c r="J2481" s="4"/>
      <c r="K2481" s="4"/>
    </row>
    <row r="2482" spans="2:11" ht="13.5" x14ac:dyDescent="0.35">
      <c r="B2482" s="3">
        <v>45614</v>
      </c>
      <c r="C2482" s="2">
        <v>2.25</v>
      </c>
      <c r="D2482" s="2">
        <v>2.25</v>
      </c>
      <c r="E2482" s="2">
        <v>82937</v>
      </c>
      <c r="F2482" s="2">
        <v>2.2480000000000002</v>
      </c>
      <c r="G2482" s="2">
        <v>186442.37599999999</v>
      </c>
      <c r="H2482" s="6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2.25</v>
      </c>
      <c r="D2483" s="2">
        <v>2.25</v>
      </c>
      <c r="E2483" s="2">
        <v>195427</v>
      </c>
      <c r="F2483" s="2">
        <v>2.2389999999999999</v>
      </c>
      <c r="G2483" s="2">
        <v>437561.05300000001</v>
      </c>
      <c r="H2483" s="6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2.2599999999999998</v>
      </c>
      <c r="D2484" s="2">
        <v>2.2599999999999998</v>
      </c>
      <c r="E2484" s="2">
        <v>74429</v>
      </c>
      <c r="F2484" s="2">
        <v>2.2370000000000001</v>
      </c>
      <c r="G2484" s="2">
        <v>166497.67300000001</v>
      </c>
      <c r="H2484" s="6">
        <f t="shared" si="38"/>
        <v>4.4444444444443499E-3</v>
      </c>
      <c r="I2484" s="4"/>
      <c r="J2484" s="4"/>
      <c r="K2484" s="4"/>
    </row>
    <row r="2485" spans="2:11" ht="13.5" x14ac:dyDescent="0.35">
      <c r="B2485" s="3">
        <v>45617</v>
      </c>
      <c r="C2485" s="2">
        <v>2.23</v>
      </c>
      <c r="D2485" s="2">
        <v>2.23</v>
      </c>
      <c r="E2485" s="2">
        <v>83144</v>
      </c>
      <c r="F2485" s="2">
        <v>2.2290000000000001</v>
      </c>
      <c r="G2485" s="2">
        <v>185327.976</v>
      </c>
      <c r="H2485" s="6">
        <f t="shared" si="38"/>
        <v>-1.3274336283185756E-2</v>
      </c>
      <c r="I2485" s="4"/>
      <c r="J2485" s="4"/>
      <c r="K2485" s="4"/>
    </row>
    <row r="2486" spans="2:11" ht="13.5" x14ac:dyDescent="0.35">
      <c r="B2486" s="3">
        <v>45618</v>
      </c>
      <c r="C2486" s="2">
        <v>2.23</v>
      </c>
      <c r="D2486" s="2">
        <v>2.23</v>
      </c>
      <c r="E2486" s="2">
        <v>61770</v>
      </c>
      <c r="F2486" s="2">
        <v>2.222</v>
      </c>
      <c r="G2486" s="2">
        <v>137252.94</v>
      </c>
      <c r="H2486" s="6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2.21</v>
      </c>
      <c r="D2487" s="2">
        <v>2.21</v>
      </c>
      <c r="E2487" s="2">
        <v>53874</v>
      </c>
      <c r="F2487" s="2">
        <v>2.2000000000000002</v>
      </c>
      <c r="G2487" s="2">
        <v>118522.8</v>
      </c>
      <c r="H2487" s="6">
        <f t="shared" si="38"/>
        <v>-8.9686098654708606E-3</v>
      </c>
      <c r="I2487" s="4"/>
      <c r="J2487" s="4"/>
      <c r="K2487" s="4"/>
    </row>
    <row r="2488" spans="2:11" ht="13.5" x14ac:dyDescent="0.35">
      <c r="B2488" s="3">
        <v>45622</v>
      </c>
      <c r="C2488" s="2">
        <v>2.2200000000000002</v>
      </c>
      <c r="D2488" s="2">
        <v>2.2200000000000002</v>
      </c>
      <c r="E2488" s="2">
        <v>81057</v>
      </c>
      <c r="F2488" s="2">
        <v>2.2109999999999999</v>
      </c>
      <c r="G2488" s="2">
        <v>179217.027</v>
      </c>
      <c r="H2488" s="6">
        <f t="shared" si="38"/>
        <v>4.5248868778281588E-3</v>
      </c>
      <c r="I2488" s="4"/>
      <c r="J2488" s="4"/>
      <c r="K2488" s="4"/>
    </row>
    <row r="2489" spans="2:11" ht="13.5" x14ac:dyDescent="0.35">
      <c r="B2489" s="3">
        <v>45623</v>
      </c>
      <c r="C2489" s="2">
        <v>2.23</v>
      </c>
      <c r="D2489" s="2">
        <v>2.23</v>
      </c>
      <c r="E2489" s="2">
        <v>49979</v>
      </c>
      <c r="F2489" s="2">
        <v>2.218</v>
      </c>
      <c r="G2489" s="2">
        <v>110853.42200000001</v>
      </c>
      <c r="H2489" s="6">
        <f t="shared" si="38"/>
        <v>4.5045045045044082E-3</v>
      </c>
      <c r="I2489" s="4"/>
      <c r="J2489" s="4"/>
      <c r="K2489" s="4"/>
    </row>
    <row r="2490" spans="2:11" ht="13.5" x14ac:dyDescent="0.35">
      <c r="B2490" s="3">
        <v>45624</v>
      </c>
      <c r="C2490" s="2">
        <v>2.2400000000000002</v>
      </c>
      <c r="D2490" s="2">
        <v>2.2400000000000002</v>
      </c>
      <c r="E2490" s="2">
        <v>23066</v>
      </c>
      <c r="F2490" s="2">
        <v>2.2229999999999999</v>
      </c>
      <c r="G2490" s="2">
        <v>51275.718000000001</v>
      </c>
      <c r="H2490" s="6">
        <f t="shared" si="38"/>
        <v>4.48430493273553E-3</v>
      </c>
      <c r="I2490" s="4"/>
      <c r="J2490" s="4"/>
      <c r="K2490" s="4"/>
    </row>
    <row r="2491" spans="2:11" ht="13.5" x14ac:dyDescent="0.35">
      <c r="B2491" s="3">
        <v>45625</v>
      </c>
      <c r="C2491" s="2">
        <v>2.2200000000000002</v>
      </c>
      <c r="D2491" s="2">
        <v>2.2200000000000002</v>
      </c>
      <c r="E2491" s="2">
        <v>71879</v>
      </c>
      <c r="F2491" s="2">
        <v>2.2200000000000002</v>
      </c>
      <c r="G2491" s="2">
        <v>159571.38</v>
      </c>
      <c r="H2491" s="6">
        <f t="shared" si="38"/>
        <v>-8.928571428571435E-3</v>
      </c>
      <c r="I2491" s="4"/>
      <c r="J2491" s="4"/>
      <c r="K2491" s="4"/>
    </row>
    <row r="2492" spans="2:11" ht="13.5" x14ac:dyDescent="0.35">
      <c r="B2492" s="3">
        <v>45628</v>
      </c>
      <c r="C2492" s="2">
        <v>2.23</v>
      </c>
      <c r="D2492" s="2">
        <v>2.23</v>
      </c>
      <c r="E2492" s="2">
        <v>38568</v>
      </c>
      <c r="F2492" s="2">
        <v>2.2269999999999999</v>
      </c>
      <c r="G2492" s="2">
        <v>85890.936000000002</v>
      </c>
      <c r="H2492" s="6">
        <f t="shared" si="38"/>
        <v>4.5045045045044082E-3</v>
      </c>
      <c r="I2492" s="4"/>
      <c r="J2492" s="4"/>
      <c r="K2492" s="4"/>
    </row>
    <row r="2493" spans="2:11" ht="13.5" x14ac:dyDescent="0.35">
      <c r="B2493" s="3">
        <v>45629</v>
      </c>
      <c r="C2493" s="2">
        <v>2.23</v>
      </c>
      <c r="D2493" s="2">
        <v>2.23</v>
      </c>
      <c r="E2493" s="2">
        <v>24160</v>
      </c>
      <c r="F2493" s="2">
        <v>2.23</v>
      </c>
      <c r="G2493" s="2">
        <v>53876.800000000003</v>
      </c>
      <c r="H2493" s="6">
        <f t="shared" si="38"/>
        <v>0</v>
      </c>
      <c r="I2493" s="4"/>
      <c r="J2493" s="4"/>
      <c r="K2493" s="4"/>
    </row>
    <row r="2494" spans="2:11" ht="13.5" x14ac:dyDescent="0.35">
      <c r="B2494" s="3">
        <v>45630</v>
      </c>
      <c r="C2494" s="2">
        <v>2.23</v>
      </c>
      <c r="D2494" s="2">
        <v>2.23</v>
      </c>
      <c r="E2494" s="2">
        <v>14587</v>
      </c>
      <c r="F2494" s="2">
        <v>2.2269999999999999</v>
      </c>
      <c r="G2494" s="2">
        <v>32485.249</v>
      </c>
      <c r="H2494" s="6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2.23</v>
      </c>
      <c r="D2495" s="2">
        <v>2.23</v>
      </c>
      <c r="E2495" s="2">
        <v>37878</v>
      </c>
      <c r="F2495" s="2">
        <v>2.2229999999999999</v>
      </c>
      <c r="G2495" s="2">
        <v>84202.793999999994</v>
      </c>
      <c r="H2495" s="6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2.2200000000000002</v>
      </c>
      <c r="D2496" s="2">
        <v>2.2200000000000002</v>
      </c>
      <c r="E2496" s="2">
        <v>49333</v>
      </c>
      <c r="F2496" s="2">
        <v>2.2240000000000002</v>
      </c>
      <c r="G2496" s="2">
        <v>109716.592</v>
      </c>
      <c r="H2496" s="6">
        <f t="shared" si="38"/>
        <v>-4.4843049327353305E-3</v>
      </c>
      <c r="I2496" s="4"/>
      <c r="J2496" s="4"/>
      <c r="K2496" s="4"/>
    </row>
    <row r="2497" spans="2:11" ht="13.5" x14ac:dyDescent="0.35">
      <c r="B2497" s="3">
        <v>45635</v>
      </c>
      <c r="C2497" s="2">
        <v>2.2200000000000002</v>
      </c>
      <c r="D2497" s="2">
        <v>2.2200000000000002</v>
      </c>
      <c r="E2497" s="2">
        <v>67426</v>
      </c>
      <c r="F2497" s="2">
        <v>2.222</v>
      </c>
      <c r="G2497" s="2">
        <v>149820.57199999999</v>
      </c>
      <c r="H2497" s="6">
        <f t="shared" si="38"/>
        <v>0</v>
      </c>
      <c r="I2497" s="4"/>
      <c r="J2497" s="4"/>
      <c r="K2497" s="4"/>
    </row>
    <row r="2498" spans="2:11" ht="13.5" x14ac:dyDescent="0.35">
      <c r="B2498" s="3">
        <v>45636</v>
      </c>
      <c r="C2498" s="2">
        <v>2.23</v>
      </c>
      <c r="D2498" s="2">
        <v>2.23</v>
      </c>
      <c r="E2498" s="2">
        <v>80784</v>
      </c>
      <c r="F2498" s="2">
        <v>2.2280000000000002</v>
      </c>
      <c r="G2498" s="2">
        <v>179986.75200000001</v>
      </c>
      <c r="H2498" s="6">
        <f t="shared" si="38"/>
        <v>4.5045045045044082E-3</v>
      </c>
      <c r="I2498" s="4"/>
      <c r="J2498" s="4"/>
      <c r="K2498" s="4"/>
    </row>
    <row r="2499" spans="2:11" ht="13.5" x14ac:dyDescent="0.35">
      <c r="B2499" s="3">
        <v>45637</v>
      </c>
      <c r="C2499" s="2">
        <v>2.15</v>
      </c>
      <c r="D2499" s="2">
        <v>2.15</v>
      </c>
      <c r="E2499" s="2">
        <v>2477695</v>
      </c>
      <c r="F2499" s="2">
        <v>2.125</v>
      </c>
      <c r="G2499" s="2">
        <v>5265101.875</v>
      </c>
      <c r="H2499" s="6">
        <f t="shared" si="38"/>
        <v>-3.5874439461883442E-2</v>
      </c>
      <c r="I2499" s="4"/>
      <c r="J2499" s="4"/>
      <c r="K2499" s="4"/>
    </row>
    <row r="2500" spans="2:11" ht="13.5" x14ac:dyDescent="0.35">
      <c r="B2500" s="3">
        <v>45638</v>
      </c>
      <c r="C2500" s="2">
        <v>2.19</v>
      </c>
      <c r="D2500" s="2">
        <v>2.19</v>
      </c>
      <c r="E2500" s="2">
        <v>51369</v>
      </c>
      <c r="F2500" s="2">
        <v>2.1840000000000002</v>
      </c>
      <c r="G2500" s="2">
        <v>112189.89599999999</v>
      </c>
      <c r="H2500" s="6">
        <f t="shared" si="38"/>
        <v>1.8604651162790715E-2</v>
      </c>
      <c r="I2500" s="4"/>
      <c r="J2500" s="4"/>
      <c r="K2500" s="4"/>
    </row>
    <row r="2501" spans="2:11" ht="13.5" x14ac:dyDescent="0.35">
      <c r="B2501" s="3">
        <v>45639</v>
      </c>
      <c r="C2501" s="2">
        <v>2.2000000000000002</v>
      </c>
      <c r="D2501" s="2">
        <v>2.2000000000000002</v>
      </c>
      <c r="E2501" s="2">
        <v>99250</v>
      </c>
      <c r="F2501" s="2">
        <v>2.1890000000000001</v>
      </c>
      <c r="G2501" s="2">
        <v>217258.25</v>
      </c>
      <c r="H2501" s="6">
        <f t="shared" si="38"/>
        <v>4.566210045662206E-3</v>
      </c>
      <c r="I2501" s="4"/>
      <c r="J2501" s="4"/>
      <c r="K2501" s="4"/>
    </row>
    <row r="2502" spans="2:11" ht="13.5" x14ac:dyDescent="0.35">
      <c r="B2502" s="3">
        <v>45642</v>
      </c>
      <c r="C2502" s="2">
        <v>2.16</v>
      </c>
      <c r="D2502" s="2">
        <v>2.16</v>
      </c>
      <c r="E2502" s="2">
        <v>34854</v>
      </c>
      <c r="F2502" s="2">
        <v>2.1800000000000002</v>
      </c>
      <c r="G2502" s="2">
        <v>75981.72</v>
      </c>
      <c r="H2502" s="6">
        <f t="shared" si="38"/>
        <v>-1.8181818181818195E-2</v>
      </c>
      <c r="I2502" s="4"/>
      <c r="J2502" s="4"/>
      <c r="K2502" s="4"/>
    </row>
    <row r="2503" spans="2:11" ht="13.5" x14ac:dyDescent="0.35">
      <c r="B2503" s="3">
        <v>45644</v>
      </c>
      <c r="C2503" s="2">
        <v>2.1800000000000002</v>
      </c>
      <c r="D2503" s="2">
        <v>2.1800000000000002</v>
      </c>
      <c r="E2503" s="2">
        <v>37133</v>
      </c>
      <c r="F2503" s="2">
        <v>2.1669999999999998</v>
      </c>
      <c r="G2503" s="2">
        <v>80467.210999999996</v>
      </c>
      <c r="H2503" s="6">
        <f t="shared" ref="H2503:H2566" si="39">(D2503-D2502)/D2502</f>
        <v>9.2592592592592674E-3</v>
      </c>
      <c r="I2503" s="4"/>
      <c r="J2503" s="4"/>
      <c r="K2503" s="4"/>
    </row>
    <row r="2504" spans="2:11" ht="13.5" x14ac:dyDescent="0.35">
      <c r="B2504" s="3">
        <v>45645</v>
      </c>
      <c r="C2504" s="2">
        <v>2.16</v>
      </c>
      <c r="D2504" s="2">
        <v>2.16</v>
      </c>
      <c r="E2504" s="2">
        <v>76603</v>
      </c>
      <c r="F2504" s="2">
        <v>2.1659999999999999</v>
      </c>
      <c r="G2504" s="2">
        <v>165922.098</v>
      </c>
      <c r="H2504" s="6">
        <f t="shared" si="39"/>
        <v>-9.174311926605512E-3</v>
      </c>
      <c r="I2504" s="4"/>
      <c r="J2504" s="4"/>
      <c r="K2504" s="4"/>
    </row>
    <row r="2505" spans="2:11" ht="13.5" x14ac:dyDescent="0.35">
      <c r="B2505" s="3">
        <v>45646</v>
      </c>
      <c r="C2505" s="2">
        <v>2.17</v>
      </c>
      <c r="D2505" s="2">
        <v>2.17</v>
      </c>
      <c r="E2505" s="2">
        <v>76909</v>
      </c>
      <c r="F2505" s="2">
        <v>2.16</v>
      </c>
      <c r="G2505" s="2">
        <v>166123.44</v>
      </c>
      <c r="H2505" s="6">
        <f t="shared" si="39"/>
        <v>4.6296296296295305E-3</v>
      </c>
      <c r="I2505" s="4"/>
      <c r="J2505" s="4"/>
      <c r="K2505" s="4"/>
    </row>
    <row r="2506" spans="2:11" ht="13.5" x14ac:dyDescent="0.35">
      <c r="B2506" s="3">
        <v>45649</v>
      </c>
      <c r="C2506" s="2">
        <v>2.15</v>
      </c>
      <c r="D2506" s="2">
        <v>2.15</v>
      </c>
      <c r="E2506" s="2">
        <v>58463</v>
      </c>
      <c r="F2506" s="2">
        <v>2.1560000000000001</v>
      </c>
      <c r="G2506" s="2">
        <v>126046.228</v>
      </c>
      <c r="H2506" s="6">
        <f t="shared" si="39"/>
        <v>-9.2165898617511607E-3</v>
      </c>
      <c r="I2506" s="4"/>
      <c r="J2506" s="4"/>
      <c r="K2506" s="4"/>
    </row>
    <row r="2507" spans="2:11" ht="13.5" x14ac:dyDescent="0.35">
      <c r="B2507" s="3">
        <v>45650</v>
      </c>
      <c r="C2507" s="2">
        <v>2.15</v>
      </c>
      <c r="D2507" s="2">
        <v>2.15</v>
      </c>
      <c r="E2507" s="2">
        <v>93699</v>
      </c>
      <c r="F2507" s="2">
        <v>2.1509999999999998</v>
      </c>
      <c r="G2507" s="2">
        <v>201546.549</v>
      </c>
      <c r="H2507" s="6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2.15</v>
      </c>
      <c r="D2508" s="2">
        <v>2.15</v>
      </c>
      <c r="E2508" s="2">
        <v>83394</v>
      </c>
      <c r="F2508" s="2">
        <v>2.15</v>
      </c>
      <c r="G2508" s="2">
        <v>179297.1</v>
      </c>
      <c r="H2508" s="6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2.16</v>
      </c>
      <c r="D2509" s="2">
        <v>2.16</v>
      </c>
      <c r="E2509" s="2">
        <v>100980</v>
      </c>
      <c r="F2509" s="2">
        <v>2.1389999999999998</v>
      </c>
      <c r="G2509" s="2">
        <v>215996.22</v>
      </c>
      <c r="H2509" s="6">
        <f t="shared" si="39"/>
        <v>4.6511627906977819E-3</v>
      </c>
      <c r="I2509" s="4"/>
      <c r="J2509" s="4"/>
      <c r="K2509" s="4"/>
    </row>
    <row r="2510" spans="2:11" ht="13.5" x14ac:dyDescent="0.35">
      <c r="B2510" s="3">
        <v>45653</v>
      </c>
      <c r="C2510" s="2">
        <v>2.15</v>
      </c>
      <c r="D2510" s="2">
        <v>2.15</v>
      </c>
      <c r="E2510" s="2">
        <v>41083</v>
      </c>
      <c r="F2510" s="2">
        <v>2.1429999999999998</v>
      </c>
      <c r="G2510" s="2">
        <v>88040.869000000006</v>
      </c>
      <c r="H2510" s="6">
        <f t="shared" si="39"/>
        <v>-4.6296296296297361E-3</v>
      </c>
      <c r="I2510" s="4"/>
      <c r="J2510" s="4"/>
      <c r="K2510" s="4"/>
    </row>
    <row r="2511" spans="2:11" ht="13.5" x14ac:dyDescent="0.35">
      <c r="B2511" s="3">
        <v>45656</v>
      </c>
      <c r="C2511" s="2">
        <v>2.12</v>
      </c>
      <c r="D2511" s="2">
        <v>2.12</v>
      </c>
      <c r="E2511" s="2">
        <v>984365</v>
      </c>
      <c r="F2511" s="2">
        <v>2.1219999999999999</v>
      </c>
      <c r="G2511" s="2">
        <v>2088822.53</v>
      </c>
      <c r="H2511" s="6">
        <f t="shared" si="39"/>
        <v>-1.3953488372092933E-2</v>
      </c>
      <c r="I2511" s="8"/>
      <c r="J2511" s="8"/>
      <c r="K2511" s="8"/>
    </row>
    <row r="2512" spans="2:11" ht="13.5" x14ac:dyDescent="0.35">
      <c r="B2512" s="3">
        <v>45657</v>
      </c>
      <c r="C2512" s="2">
        <v>2.19</v>
      </c>
      <c r="D2512" s="2">
        <v>2.19</v>
      </c>
      <c r="E2512" s="2">
        <v>131688</v>
      </c>
      <c r="F2512" s="2">
        <v>2.153</v>
      </c>
      <c r="G2512" s="2">
        <v>283524.26400000002</v>
      </c>
      <c r="H2512" s="6">
        <f t="shared" si="39"/>
        <v>3.3018867924528225E-2</v>
      </c>
      <c r="I2512" s="9"/>
      <c r="J2512" s="10"/>
      <c r="K2512" s="11"/>
    </row>
    <row r="2513" spans="2:11" ht="13.5" x14ac:dyDescent="0.35">
      <c r="B2513" s="3">
        <v>45659</v>
      </c>
      <c r="C2513" s="2">
        <v>2.15</v>
      </c>
      <c r="D2513" s="2">
        <v>2.15</v>
      </c>
      <c r="E2513" s="2">
        <v>20277</v>
      </c>
      <c r="F2513" s="2">
        <v>2.1419999999999999</v>
      </c>
      <c r="G2513" s="2">
        <v>43433.334000000003</v>
      </c>
      <c r="H2513" s="6">
        <f t="shared" si="39"/>
        <v>-1.8264840182648418E-2</v>
      </c>
      <c r="I2513" s="4"/>
      <c r="J2513" s="4"/>
      <c r="K2513" s="4"/>
    </row>
    <row r="2514" spans="2:11" ht="13.5" x14ac:dyDescent="0.35">
      <c r="B2514" s="3">
        <v>45660</v>
      </c>
      <c r="C2514" s="2">
        <v>2.15</v>
      </c>
      <c r="D2514" s="2">
        <v>2.15</v>
      </c>
      <c r="E2514" s="2">
        <v>57385</v>
      </c>
      <c r="F2514" s="2">
        <v>2.1520000000000001</v>
      </c>
      <c r="G2514" s="2">
        <v>123492.52</v>
      </c>
      <c r="H2514" s="6">
        <f t="shared" si="39"/>
        <v>0</v>
      </c>
      <c r="I2514" s="4"/>
      <c r="J2514" s="4"/>
      <c r="K2514" s="4"/>
    </row>
    <row r="2515" spans="2:11" ht="13.5" x14ac:dyDescent="0.35">
      <c r="B2515" s="3">
        <v>45663</v>
      </c>
      <c r="C2515" s="2">
        <v>2.17</v>
      </c>
      <c r="D2515" s="2">
        <v>2.17</v>
      </c>
      <c r="E2515" s="2">
        <v>34622</v>
      </c>
      <c r="F2515" s="2">
        <v>2.1629999999999998</v>
      </c>
      <c r="G2515" s="2">
        <v>74887.385999999999</v>
      </c>
      <c r="H2515" s="6">
        <f t="shared" si="39"/>
        <v>9.3023255813953574E-3</v>
      </c>
      <c r="I2515" s="4"/>
      <c r="J2515" s="4"/>
      <c r="K2515" s="4"/>
    </row>
    <row r="2516" spans="2:11" ht="13.5" x14ac:dyDescent="0.35">
      <c r="B2516" s="3">
        <v>45664</v>
      </c>
      <c r="C2516" s="2">
        <v>2.16</v>
      </c>
      <c r="D2516" s="2">
        <v>2.16</v>
      </c>
      <c r="E2516" s="2">
        <v>115094</v>
      </c>
      <c r="F2516" s="2">
        <v>2.1549999999999998</v>
      </c>
      <c r="G2516" s="2">
        <v>248027.57</v>
      </c>
      <c r="H2516" s="6">
        <f t="shared" si="39"/>
        <v>-4.608294930875478E-3</v>
      </c>
      <c r="I2516" s="4"/>
      <c r="J2516" s="4"/>
      <c r="K2516" s="4"/>
    </row>
    <row r="2517" spans="2:11" ht="13.5" x14ac:dyDescent="0.35">
      <c r="B2517" s="3">
        <v>45665</v>
      </c>
      <c r="C2517" s="2">
        <v>2.14</v>
      </c>
      <c r="D2517" s="2">
        <v>2.14</v>
      </c>
      <c r="E2517" s="2">
        <v>122742</v>
      </c>
      <c r="F2517" s="2">
        <v>2.1389999999999998</v>
      </c>
      <c r="G2517" s="2">
        <v>262545.13799999998</v>
      </c>
      <c r="H2517" s="6">
        <f t="shared" si="39"/>
        <v>-9.2592592592592674E-3</v>
      </c>
      <c r="I2517" s="4"/>
      <c r="J2517" s="4"/>
      <c r="K2517" s="4"/>
    </row>
    <row r="2518" spans="2:11" ht="13.5" x14ac:dyDescent="0.35">
      <c r="B2518" s="3">
        <v>45666</v>
      </c>
      <c r="C2518" s="2">
        <v>2.17</v>
      </c>
      <c r="D2518" s="2">
        <v>2.17</v>
      </c>
      <c r="E2518" s="2">
        <v>226516</v>
      </c>
      <c r="F2518" s="2">
        <v>2.169</v>
      </c>
      <c r="G2518" s="2">
        <v>491313.20400000003</v>
      </c>
      <c r="H2518" s="6">
        <f t="shared" si="39"/>
        <v>1.4018691588784955E-2</v>
      </c>
      <c r="I2518" s="4"/>
      <c r="J2518" s="4"/>
      <c r="K2518" s="4"/>
    </row>
    <row r="2519" spans="2:11" ht="13.5" x14ac:dyDescent="0.35">
      <c r="B2519" s="3">
        <v>45667</v>
      </c>
      <c r="C2519" s="2">
        <v>2.2200000000000002</v>
      </c>
      <c r="D2519" s="2">
        <v>2.2200000000000002</v>
      </c>
      <c r="E2519" s="2">
        <v>190747</v>
      </c>
      <c r="F2519" s="2">
        <v>2.2109999999999999</v>
      </c>
      <c r="G2519" s="2">
        <v>421741.61700000003</v>
      </c>
      <c r="H2519" s="6">
        <f t="shared" si="39"/>
        <v>2.3041474654378002E-2</v>
      </c>
      <c r="I2519" s="4"/>
      <c r="J2519" s="4"/>
      <c r="K2519" s="4"/>
    </row>
    <row r="2520" spans="2:11" ht="13.5" x14ac:dyDescent="0.35">
      <c r="B2520" s="3">
        <v>45670</v>
      </c>
      <c r="C2520" s="2">
        <v>2.2599999999999998</v>
      </c>
      <c r="D2520" s="2">
        <v>2.2599999999999998</v>
      </c>
      <c r="E2520" s="2">
        <v>197241</v>
      </c>
      <c r="F2520" s="2">
        <v>2.2480000000000002</v>
      </c>
      <c r="G2520" s="2">
        <v>443397.76799999998</v>
      </c>
      <c r="H2520" s="6">
        <f t="shared" si="39"/>
        <v>1.8018018018017834E-2</v>
      </c>
      <c r="I2520" s="4"/>
      <c r="J2520" s="4"/>
      <c r="K2520" s="4"/>
    </row>
    <row r="2521" spans="2:11" ht="13.5" x14ac:dyDescent="0.35">
      <c r="B2521" s="3">
        <v>45671</v>
      </c>
      <c r="C2521" s="2">
        <v>2.31</v>
      </c>
      <c r="D2521" s="2">
        <v>2.31</v>
      </c>
      <c r="E2521" s="2">
        <v>467669</v>
      </c>
      <c r="F2521" s="2">
        <v>2.2989999999999999</v>
      </c>
      <c r="G2521" s="2">
        <v>1075171.031</v>
      </c>
      <c r="H2521" s="6">
        <f t="shared" si="39"/>
        <v>2.2123893805309856E-2</v>
      </c>
      <c r="I2521" s="4"/>
      <c r="J2521" s="4"/>
      <c r="K2521" s="4"/>
    </row>
    <row r="2522" spans="2:11" ht="13.5" x14ac:dyDescent="0.35">
      <c r="B2522" s="3">
        <v>45672</v>
      </c>
      <c r="C2522" s="2">
        <v>2.29</v>
      </c>
      <c r="D2522" s="2">
        <v>2.29</v>
      </c>
      <c r="E2522" s="2">
        <v>167746</v>
      </c>
      <c r="F2522" s="2">
        <v>2.3039999999999998</v>
      </c>
      <c r="G2522" s="2">
        <v>386486.78399999999</v>
      </c>
      <c r="H2522" s="6">
        <f t="shared" si="39"/>
        <v>-8.6580086580086649E-3</v>
      </c>
      <c r="I2522" s="4"/>
      <c r="J2522" s="4"/>
      <c r="K2522" s="4"/>
    </row>
    <row r="2523" spans="2:11" ht="13.5" x14ac:dyDescent="0.35">
      <c r="B2523" s="3">
        <v>45673</v>
      </c>
      <c r="C2523" s="2">
        <v>2.2599999999999998</v>
      </c>
      <c r="D2523" s="2">
        <v>2.2599999999999998</v>
      </c>
      <c r="E2523" s="2">
        <v>163547</v>
      </c>
      <c r="F2523" s="2">
        <v>2.2730000000000001</v>
      </c>
      <c r="G2523" s="2">
        <v>371742.33100000001</v>
      </c>
      <c r="H2523" s="6">
        <f t="shared" si="39"/>
        <v>-1.3100436681222816E-2</v>
      </c>
      <c r="I2523" s="4"/>
      <c r="J2523" s="4"/>
      <c r="K2523" s="4"/>
    </row>
    <row r="2524" spans="2:11" ht="13.5" x14ac:dyDescent="0.35">
      <c r="B2524" s="3">
        <v>45674</v>
      </c>
      <c r="C2524" s="2">
        <v>2.25</v>
      </c>
      <c r="D2524" s="2">
        <v>2.25</v>
      </c>
      <c r="E2524" s="2">
        <v>108791</v>
      </c>
      <c r="F2524" s="2">
        <v>2.2679999999999998</v>
      </c>
      <c r="G2524" s="2">
        <v>246737.98800000001</v>
      </c>
      <c r="H2524" s="6">
        <f t="shared" si="39"/>
        <v>-4.4247787610618532E-3</v>
      </c>
      <c r="I2524" s="4"/>
      <c r="J2524" s="4"/>
      <c r="K2524" s="4"/>
    </row>
    <row r="2525" spans="2:11" ht="13.5" x14ac:dyDescent="0.35">
      <c r="B2525" s="3">
        <v>45677</v>
      </c>
      <c r="C2525" s="2">
        <v>2.27</v>
      </c>
      <c r="D2525" s="2">
        <v>2.27</v>
      </c>
      <c r="E2525" s="2">
        <v>89018</v>
      </c>
      <c r="F2525" s="2">
        <v>2.266</v>
      </c>
      <c r="G2525" s="2">
        <v>201714.788</v>
      </c>
      <c r="H2525" s="6">
        <f t="shared" si="39"/>
        <v>8.8888888888888976E-3</v>
      </c>
      <c r="I2525" s="4"/>
      <c r="J2525" s="4"/>
      <c r="K2525" s="4"/>
    </row>
    <row r="2526" spans="2:11" ht="13.5" x14ac:dyDescent="0.35">
      <c r="B2526" s="3">
        <v>45678</v>
      </c>
      <c r="C2526" s="2">
        <v>2.25</v>
      </c>
      <c r="D2526" s="2">
        <v>2.25</v>
      </c>
      <c r="E2526" s="2">
        <v>32541</v>
      </c>
      <c r="F2526" s="2">
        <v>2.254</v>
      </c>
      <c r="G2526" s="2">
        <v>73347.414000000004</v>
      </c>
      <c r="H2526" s="6">
        <f t="shared" si="39"/>
        <v>-8.8105726872246774E-3</v>
      </c>
      <c r="I2526" s="4"/>
      <c r="J2526" s="4"/>
      <c r="K2526" s="4"/>
    </row>
    <row r="2527" spans="2:11" ht="13.5" x14ac:dyDescent="0.35">
      <c r="B2527" s="3">
        <v>45679</v>
      </c>
      <c r="C2527" s="2">
        <v>2.2400000000000002</v>
      </c>
      <c r="D2527" s="2">
        <v>2.2400000000000002</v>
      </c>
      <c r="E2527" s="2">
        <v>117566</v>
      </c>
      <c r="F2527" s="2">
        <v>2.2410000000000001</v>
      </c>
      <c r="G2527" s="2">
        <v>263465.40600000002</v>
      </c>
      <c r="H2527" s="6">
        <f t="shared" si="39"/>
        <v>-4.4444444444443499E-3</v>
      </c>
      <c r="I2527" s="4"/>
      <c r="J2527" s="4"/>
      <c r="K2527" s="4"/>
    </row>
    <row r="2528" spans="2:11" ht="13.5" x14ac:dyDescent="0.35">
      <c r="B2528" s="3">
        <v>45680</v>
      </c>
      <c r="C2528" s="2">
        <v>2.2400000000000002</v>
      </c>
      <c r="D2528" s="2">
        <v>2.2400000000000002</v>
      </c>
      <c r="E2528" s="2">
        <v>34682</v>
      </c>
      <c r="F2528" s="2">
        <v>2.2370000000000001</v>
      </c>
      <c r="G2528" s="2">
        <v>77583.634000000005</v>
      </c>
      <c r="H2528" s="6">
        <f t="shared" si="39"/>
        <v>0</v>
      </c>
      <c r="I2528" s="4"/>
      <c r="J2528" s="4"/>
      <c r="K2528" s="4"/>
    </row>
    <row r="2529" spans="2:11" ht="13.5" x14ac:dyDescent="0.35">
      <c r="B2529" s="3">
        <v>45681</v>
      </c>
      <c r="C2529" s="2">
        <v>2.25</v>
      </c>
      <c r="D2529" s="2">
        <v>2.25</v>
      </c>
      <c r="E2529" s="2">
        <v>92317</v>
      </c>
      <c r="F2529" s="2">
        <v>2.2480000000000002</v>
      </c>
      <c r="G2529" s="2">
        <v>207528.61600000001</v>
      </c>
      <c r="H2529" s="6">
        <f t="shared" si="39"/>
        <v>4.4642857142856186E-3</v>
      </c>
      <c r="I2529" s="4"/>
      <c r="J2529" s="4"/>
      <c r="K2529" s="4"/>
    </row>
    <row r="2530" spans="2:11" ht="13.5" x14ac:dyDescent="0.35">
      <c r="B2530" s="3">
        <v>45684</v>
      </c>
      <c r="C2530" s="2">
        <v>2.2400000000000002</v>
      </c>
      <c r="D2530" s="2">
        <v>2.2400000000000002</v>
      </c>
      <c r="E2530" s="2">
        <v>23421</v>
      </c>
      <c r="F2530" s="2">
        <v>2.2320000000000002</v>
      </c>
      <c r="G2530" s="2">
        <v>52275.671999999999</v>
      </c>
      <c r="H2530" s="6">
        <f t="shared" si="39"/>
        <v>-4.4444444444443499E-3</v>
      </c>
      <c r="I2530" s="4"/>
      <c r="J2530" s="4"/>
      <c r="K2530" s="4"/>
    </row>
    <row r="2531" spans="2:11" ht="13.5" x14ac:dyDescent="0.35">
      <c r="B2531" s="3">
        <v>45685</v>
      </c>
      <c r="C2531" s="2">
        <v>2.2400000000000002</v>
      </c>
      <c r="D2531" s="2">
        <v>2.2400000000000002</v>
      </c>
      <c r="E2531" s="2">
        <v>58031</v>
      </c>
      <c r="F2531" s="2">
        <v>2.2160000000000002</v>
      </c>
      <c r="G2531" s="2">
        <v>128596.696</v>
      </c>
      <c r="H2531" s="6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2.23</v>
      </c>
      <c r="D2532" s="2">
        <v>2.23</v>
      </c>
      <c r="E2532" s="2">
        <v>44255</v>
      </c>
      <c r="F2532" s="2">
        <v>2.2040000000000002</v>
      </c>
      <c r="G2532" s="2">
        <v>97538.02</v>
      </c>
      <c r="H2532" s="6">
        <f t="shared" si="39"/>
        <v>-4.4642857142858173E-3</v>
      </c>
      <c r="I2532" s="4"/>
      <c r="J2532" s="4"/>
      <c r="K2532" s="4"/>
    </row>
    <row r="2533" spans="2:11" ht="13.5" x14ac:dyDescent="0.35">
      <c r="B2533" s="3">
        <v>45687</v>
      </c>
      <c r="C2533" s="2">
        <v>2.2400000000000002</v>
      </c>
      <c r="D2533" s="2">
        <v>2.2400000000000002</v>
      </c>
      <c r="E2533" s="2">
        <v>87259</v>
      </c>
      <c r="F2533" s="2">
        <v>2.234</v>
      </c>
      <c r="G2533" s="2">
        <v>194936.606</v>
      </c>
      <c r="H2533" s="6">
        <f t="shared" si="39"/>
        <v>4.48430493273553E-3</v>
      </c>
      <c r="I2533" s="4"/>
      <c r="J2533" s="4"/>
      <c r="K2533" s="4"/>
    </row>
    <row r="2534" spans="2:11" ht="13.5" x14ac:dyDescent="0.35">
      <c r="B2534" s="3">
        <v>45688</v>
      </c>
      <c r="C2534" s="2">
        <v>2.2400000000000002</v>
      </c>
      <c r="D2534" s="2">
        <v>2.2400000000000002</v>
      </c>
      <c r="E2534" s="2">
        <v>134774</v>
      </c>
      <c r="F2534" s="2">
        <v>2.2050000000000001</v>
      </c>
      <c r="G2534" s="2">
        <v>297176.67</v>
      </c>
      <c r="H2534" s="6">
        <f t="shared" si="39"/>
        <v>0</v>
      </c>
      <c r="I2534" s="4"/>
      <c r="J2534" s="4"/>
      <c r="K2534" s="4"/>
    </row>
    <row r="2535" spans="2:11" ht="13.5" x14ac:dyDescent="0.35">
      <c r="B2535" s="3">
        <v>45691</v>
      </c>
      <c r="C2535" s="2">
        <v>2.2599999999999998</v>
      </c>
      <c r="D2535" s="2">
        <v>2.2599999999999998</v>
      </c>
      <c r="E2535" s="2">
        <v>181809</v>
      </c>
      <c r="F2535" s="2">
        <v>2.2349999999999999</v>
      </c>
      <c r="G2535" s="2">
        <v>406343.11499999999</v>
      </c>
      <c r="H2535" s="6">
        <f t="shared" si="39"/>
        <v>8.9285714285712373E-3</v>
      </c>
      <c r="I2535" s="4"/>
      <c r="J2535" s="4"/>
      <c r="K2535" s="4"/>
    </row>
    <row r="2536" spans="2:11" ht="13.5" x14ac:dyDescent="0.35">
      <c r="B2536" s="3">
        <v>45692</v>
      </c>
      <c r="C2536" s="2">
        <v>2.2599999999999998</v>
      </c>
      <c r="D2536" s="2">
        <v>2.2599999999999998</v>
      </c>
      <c r="E2536" s="2">
        <v>504902</v>
      </c>
      <c r="F2536" s="2">
        <v>2.2469999999999999</v>
      </c>
      <c r="G2536" s="2">
        <v>1134514.794</v>
      </c>
      <c r="H2536" s="6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2.27</v>
      </c>
      <c r="D2537" s="2">
        <v>2.27</v>
      </c>
      <c r="E2537" s="2">
        <v>237902</v>
      </c>
      <c r="F2537" s="2">
        <v>2.2650000000000001</v>
      </c>
      <c r="G2537" s="2">
        <v>538848.03</v>
      </c>
      <c r="H2537" s="6">
        <f t="shared" si="39"/>
        <v>4.4247787610620492E-3</v>
      </c>
      <c r="I2537" s="4"/>
      <c r="J2537" s="4"/>
      <c r="K2537" s="4"/>
    </row>
    <row r="2538" spans="2:11" ht="13.5" x14ac:dyDescent="0.35">
      <c r="B2538" s="3">
        <v>45694</v>
      </c>
      <c r="C2538" s="2">
        <v>2.27</v>
      </c>
      <c r="D2538" s="2">
        <v>2.27</v>
      </c>
      <c r="E2538" s="2">
        <v>61256</v>
      </c>
      <c r="F2538" s="2">
        <v>2.254</v>
      </c>
      <c r="G2538" s="2">
        <v>138071.024</v>
      </c>
      <c r="H2538" s="6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2.2599999999999998</v>
      </c>
      <c r="D2539" s="2">
        <v>2.2599999999999998</v>
      </c>
      <c r="E2539" s="2">
        <v>35777</v>
      </c>
      <c r="F2539" s="2">
        <v>2.254</v>
      </c>
      <c r="G2539" s="2">
        <v>80641.357999999993</v>
      </c>
      <c r="H2539" s="6">
        <f t="shared" si="39"/>
        <v>-4.4052863436124367E-3</v>
      </c>
      <c r="I2539" s="4"/>
      <c r="J2539" s="4"/>
      <c r="K2539" s="4"/>
    </row>
    <row r="2540" spans="2:11" ht="13.5" x14ac:dyDescent="0.35">
      <c r="B2540" s="3">
        <v>45698</v>
      </c>
      <c r="C2540" s="2">
        <v>2.2400000000000002</v>
      </c>
      <c r="D2540" s="2">
        <v>2.2400000000000002</v>
      </c>
      <c r="E2540" s="2">
        <v>39265</v>
      </c>
      <c r="F2540" s="2">
        <v>2.2440000000000002</v>
      </c>
      <c r="G2540" s="2">
        <v>88110.66</v>
      </c>
      <c r="H2540" s="6">
        <f t="shared" si="39"/>
        <v>-8.8495575221237063E-3</v>
      </c>
      <c r="I2540" s="4"/>
      <c r="J2540" s="4"/>
      <c r="K2540" s="4"/>
    </row>
    <row r="2541" spans="2:11" ht="13.5" x14ac:dyDescent="0.35">
      <c r="B2541" s="3">
        <v>45699</v>
      </c>
      <c r="C2541" s="2">
        <v>2.2400000000000002</v>
      </c>
      <c r="D2541" s="2">
        <v>2.2400000000000002</v>
      </c>
      <c r="E2541" s="2">
        <v>67633</v>
      </c>
      <c r="F2541" s="2">
        <v>2.238</v>
      </c>
      <c r="G2541" s="2">
        <v>151362.65400000001</v>
      </c>
      <c r="H2541" s="6">
        <f t="shared" si="39"/>
        <v>0</v>
      </c>
      <c r="I2541" s="4"/>
      <c r="J2541" s="4"/>
      <c r="K2541" s="4"/>
    </row>
    <row r="2542" spans="2:11" ht="13.5" x14ac:dyDescent="0.35">
      <c r="B2542" s="3">
        <v>45700</v>
      </c>
      <c r="C2542" s="2">
        <v>2.25</v>
      </c>
      <c r="D2542" s="2">
        <v>2.25</v>
      </c>
      <c r="E2542" s="2">
        <v>81973</v>
      </c>
      <c r="F2542" s="2">
        <v>2.2250000000000001</v>
      </c>
      <c r="G2542" s="2">
        <v>182389.92499999999</v>
      </c>
      <c r="H2542" s="6">
        <f t="shared" si="39"/>
        <v>4.4642857142856186E-3</v>
      </c>
      <c r="I2542" s="4"/>
      <c r="J2542" s="4"/>
      <c r="K2542" s="4"/>
    </row>
    <row r="2543" spans="2:11" ht="13.5" x14ac:dyDescent="0.35">
      <c r="B2543" s="3">
        <v>45701</v>
      </c>
      <c r="C2543" s="2">
        <v>2.2400000000000002</v>
      </c>
      <c r="D2543" s="2">
        <v>2.2400000000000002</v>
      </c>
      <c r="E2543" s="2">
        <v>154576</v>
      </c>
      <c r="F2543" s="2">
        <v>2.2509999999999999</v>
      </c>
      <c r="G2543" s="2">
        <v>347950.576</v>
      </c>
      <c r="H2543" s="6">
        <f t="shared" si="39"/>
        <v>-4.4444444444443499E-3</v>
      </c>
      <c r="I2543" s="4"/>
      <c r="J2543" s="4"/>
      <c r="K2543" s="4"/>
    </row>
    <row r="2544" spans="2:11" ht="13.5" x14ac:dyDescent="0.35">
      <c r="B2544" s="3">
        <v>45702</v>
      </c>
      <c r="C2544" s="2">
        <v>2.2799999999999998</v>
      </c>
      <c r="D2544" s="2">
        <v>2.2799999999999998</v>
      </c>
      <c r="E2544" s="2">
        <v>116281</v>
      </c>
      <c r="F2544" s="2">
        <v>2.2599999999999998</v>
      </c>
      <c r="G2544" s="2">
        <v>262795.06</v>
      </c>
      <c r="H2544" s="6">
        <f t="shared" si="39"/>
        <v>1.7857142857142672E-2</v>
      </c>
      <c r="I2544" s="4"/>
      <c r="J2544" s="4"/>
      <c r="K2544" s="4"/>
    </row>
    <row r="2545" spans="2:11" ht="13.5" x14ac:dyDescent="0.35">
      <c r="B2545" s="3">
        <v>45705</v>
      </c>
      <c r="C2545" s="2">
        <v>2.2599999999999998</v>
      </c>
      <c r="D2545" s="2">
        <v>2.2599999999999998</v>
      </c>
      <c r="E2545" s="2">
        <v>38810</v>
      </c>
      <c r="F2545" s="2">
        <v>2.2679999999999998</v>
      </c>
      <c r="G2545" s="2">
        <v>88021.08</v>
      </c>
      <c r="H2545" s="6">
        <f t="shared" si="39"/>
        <v>-8.7719298245614117E-3</v>
      </c>
      <c r="I2545" s="4"/>
      <c r="J2545" s="4"/>
      <c r="K2545" s="4"/>
    </row>
    <row r="2546" spans="2:11" ht="13.5" x14ac:dyDescent="0.35">
      <c r="B2546" s="3">
        <v>45706</v>
      </c>
      <c r="C2546" s="2">
        <v>2.25</v>
      </c>
      <c r="D2546" s="2">
        <v>2.25</v>
      </c>
      <c r="E2546" s="2">
        <v>59414</v>
      </c>
      <c r="F2546" s="2">
        <v>2.246</v>
      </c>
      <c r="G2546" s="2">
        <v>133443.84400000001</v>
      </c>
      <c r="H2546" s="6">
        <f t="shared" si="39"/>
        <v>-4.4247787610618532E-3</v>
      </c>
      <c r="I2546" s="4"/>
      <c r="J2546" s="4"/>
      <c r="K2546" s="4"/>
    </row>
    <row r="2547" spans="2:11" ht="13.5" x14ac:dyDescent="0.35">
      <c r="B2547" s="3">
        <v>45707</v>
      </c>
      <c r="C2547" s="2">
        <v>2.23</v>
      </c>
      <c r="D2547" s="2">
        <v>2.23</v>
      </c>
      <c r="E2547" s="2">
        <v>72878</v>
      </c>
      <c r="F2547" s="2">
        <v>2.2240000000000002</v>
      </c>
      <c r="G2547" s="2">
        <v>162080.67199999999</v>
      </c>
      <c r="H2547" s="6">
        <f t="shared" si="39"/>
        <v>-8.8888888888888976E-3</v>
      </c>
      <c r="I2547" s="4"/>
      <c r="J2547" s="4"/>
      <c r="K2547" s="4"/>
    </row>
    <row r="2548" spans="2:11" ht="13.5" x14ac:dyDescent="0.35">
      <c r="B2548" s="3">
        <v>45708</v>
      </c>
      <c r="C2548" s="2">
        <v>2.2400000000000002</v>
      </c>
      <c r="D2548" s="2">
        <v>2.2400000000000002</v>
      </c>
      <c r="E2548" s="2">
        <v>223737</v>
      </c>
      <c r="F2548" s="2">
        <v>2.2229999999999999</v>
      </c>
      <c r="G2548" s="2">
        <v>497367.35100000002</v>
      </c>
      <c r="H2548" s="6">
        <f t="shared" si="39"/>
        <v>4.48430493273553E-3</v>
      </c>
      <c r="I2548" s="4"/>
      <c r="J2548" s="4"/>
      <c r="K2548" s="4"/>
    </row>
    <row r="2549" spans="2:11" ht="13.5" x14ac:dyDescent="0.35">
      <c r="B2549" s="3">
        <v>45709</v>
      </c>
      <c r="C2549" s="2">
        <v>2.23</v>
      </c>
      <c r="D2549" s="2">
        <v>2.23</v>
      </c>
      <c r="E2549" s="2">
        <v>196468</v>
      </c>
      <c r="F2549" s="2">
        <v>2.2200000000000002</v>
      </c>
      <c r="G2549" s="2">
        <v>436158.96</v>
      </c>
      <c r="H2549" s="6">
        <f t="shared" si="39"/>
        <v>-4.4642857142858173E-3</v>
      </c>
      <c r="I2549" s="4"/>
      <c r="J2549" s="4"/>
      <c r="K2549" s="4"/>
    </row>
    <row r="2550" spans="2:11" ht="13.5" x14ac:dyDescent="0.35">
      <c r="B2550" s="3">
        <v>45712</v>
      </c>
      <c r="C2550" s="2">
        <v>2.2000000000000002</v>
      </c>
      <c r="D2550" s="2">
        <v>2.2000000000000002</v>
      </c>
      <c r="E2550" s="2">
        <v>37214</v>
      </c>
      <c r="F2550" s="2">
        <v>2.206</v>
      </c>
      <c r="G2550" s="2">
        <v>82094.084000000003</v>
      </c>
      <c r="H2550" s="6">
        <f t="shared" si="39"/>
        <v>-1.345291479820619E-2</v>
      </c>
      <c r="I2550" s="4"/>
      <c r="J2550" s="4"/>
      <c r="K2550" s="4"/>
    </row>
    <row r="2551" spans="2:11" ht="13.5" x14ac:dyDescent="0.35">
      <c r="B2551" s="3">
        <v>45713</v>
      </c>
      <c r="C2551" s="2">
        <v>2.2000000000000002</v>
      </c>
      <c r="D2551" s="2">
        <v>2.2000000000000002</v>
      </c>
      <c r="E2551" s="2">
        <v>99727</v>
      </c>
      <c r="F2551" s="2">
        <v>2.1960000000000002</v>
      </c>
      <c r="G2551" s="2">
        <v>219000.492</v>
      </c>
      <c r="H2551" s="6">
        <f t="shared" si="39"/>
        <v>0</v>
      </c>
      <c r="I2551" s="4"/>
      <c r="J2551" s="4"/>
      <c r="K2551" s="4"/>
    </row>
    <row r="2552" spans="2:11" ht="13.5" x14ac:dyDescent="0.35">
      <c r="B2552" s="3">
        <v>45714</v>
      </c>
      <c r="C2552" s="2">
        <v>2.23</v>
      </c>
      <c r="D2552" s="2">
        <v>2.23</v>
      </c>
      <c r="E2552" s="2">
        <v>124673</v>
      </c>
      <c r="F2552" s="2">
        <v>2.1850000000000001</v>
      </c>
      <c r="G2552" s="2">
        <v>272410.505</v>
      </c>
      <c r="H2552" s="6">
        <f t="shared" si="39"/>
        <v>1.3636363636363547E-2</v>
      </c>
      <c r="I2552" s="4"/>
      <c r="J2552" s="4"/>
      <c r="K2552" s="4"/>
    </row>
    <row r="2553" spans="2:11" ht="13.5" x14ac:dyDescent="0.35">
      <c r="B2553" s="3">
        <v>45715</v>
      </c>
      <c r="C2553" s="2">
        <v>2.2200000000000002</v>
      </c>
      <c r="D2553" s="2">
        <v>2.2200000000000002</v>
      </c>
      <c r="E2553" s="2">
        <v>63997</v>
      </c>
      <c r="F2553" s="2">
        <v>2.2040000000000002</v>
      </c>
      <c r="G2553" s="2">
        <v>141049.38800000001</v>
      </c>
      <c r="H2553" s="6">
        <f t="shared" si="39"/>
        <v>-4.4843049327353305E-3</v>
      </c>
      <c r="I2553" s="4"/>
      <c r="J2553" s="4"/>
      <c r="K2553" s="4"/>
    </row>
    <row r="2554" spans="2:11" ht="13.5" x14ac:dyDescent="0.35">
      <c r="B2554" s="3">
        <v>45716</v>
      </c>
      <c r="C2554" s="2">
        <v>2.2000000000000002</v>
      </c>
      <c r="D2554" s="2">
        <v>2.2000000000000002</v>
      </c>
      <c r="E2554" s="2">
        <v>17101</v>
      </c>
      <c r="F2554" s="2">
        <v>2.21</v>
      </c>
      <c r="G2554" s="2">
        <v>37793.21</v>
      </c>
      <c r="H2554" s="6">
        <f t="shared" si="39"/>
        <v>-9.0090090090090159E-3</v>
      </c>
      <c r="I2554" s="4"/>
      <c r="J2554" s="4"/>
      <c r="K2554" s="4"/>
    </row>
    <row r="2555" spans="2:11" ht="13.5" x14ac:dyDescent="0.35">
      <c r="B2555" s="3">
        <v>45719</v>
      </c>
      <c r="C2555" s="2">
        <v>2.19</v>
      </c>
      <c r="D2555" s="2">
        <v>2.19</v>
      </c>
      <c r="E2555" s="2">
        <v>165324</v>
      </c>
      <c r="F2555" s="2">
        <v>2.1560000000000001</v>
      </c>
      <c r="G2555" s="2">
        <v>356438.54399999999</v>
      </c>
      <c r="H2555" s="6">
        <f t="shared" si="39"/>
        <v>-4.5454545454546502E-3</v>
      </c>
      <c r="I2555" s="4"/>
      <c r="J2555" s="4"/>
      <c r="K2555" s="4"/>
    </row>
    <row r="2556" spans="2:11" ht="13.5" x14ac:dyDescent="0.35">
      <c r="B2556" s="3">
        <v>45720</v>
      </c>
      <c r="C2556" s="2">
        <v>2.21</v>
      </c>
      <c r="D2556" s="2">
        <v>2.21</v>
      </c>
      <c r="E2556" s="2">
        <v>2768</v>
      </c>
      <c r="F2556" s="2">
        <v>2.1909999999999998</v>
      </c>
      <c r="G2556" s="2">
        <v>6064.6880000000001</v>
      </c>
      <c r="H2556" s="6">
        <f t="shared" si="39"/>
        <v>9.1324200913242091E-3</v>
      </c>
      <c r="I2556" s="4"/>
      <c r="J2556" s="4"/>
      <c r="K2556" s="4"/>
    </row>
    <row r="2557" spans="2:11" ht="13.5" x14ac:dyDescent="0.35">
      <c r="B2557" s="3">
        <v>45721</v>
      </c>
      <c r="C2557" s="2">
        <v>2.2200000000000002</v>
      </c>
      <c r="D2557" s="2">
        <v>2.2200000000000002</v>
      </c>
      <c r="E2557" s="2">
        <v>8559</v>
      </c>
      <c r="F2557" s="2">
        <v>2.19</v>
      </c>
      <c r="G2557" s="2">
        <v>18744.21</v>
      </c>
      <c r="H2557" s="6">
        <f t="shared" si="39"/>
        <v>4.5248868778281588E-3</v>
      </c>
      <c r="I2557" s="4"/>
      <c r="J2557" s="4"/>
      <c r="K2557" s="4"/>
    </row>
    <row r="2558" spans="2:11" ht="13.5" x14ac:dyDescent="0.35">
      <c r="B2558" s="3">
        <v>45722</v>
      </c>
      <c r="C2558" s="2">
        <v>2.2400000000000002</v>
      </c>
      <c r="D2558" s="2">
        <v>2.2400000000000002</v>
      </c>
      <c r="E2558" s="2">
        <v>57786</v>
      </c>
      <c r="F2558" s="2">
        <v>2.2069999999999999</v>
      </c>
      <c r="G2558" s="2">
        <v>127533.702</v>
      </c>
      <c r="H2558" s="6">
        <f t="shared" si="39"/>
        <v>9.0090090090090159E-3</v>
      </c>
      <c r="I2558" s="4"/>
      <c r="J2558" s="4"/>
      <c r="K2558" s="4"/>
    </row>
    <row r="2559" spans="2:11" ht="13.5" x14ac:dyDescent="0.35">
      <c r="B2559" s="3">
        <v>45723</v>
      </c>
      <c r="C2559" s="2">
        <v>2.2200000000000002</v>
      </c>
      <c r="D2559" s="2">
        <v>2.2200000000000002</v>
      </c>
      <c r="E2559" s="2">
        <v>44483</v>
      </c>
      <c r="F2559" s="2">
        <v>2.2269999999999999</v>
      </c>
      <c r="G2559" s="2">
        <v>99063.641000000003</v>
      </c>
      <c r="H2559" s="6">
        <f t="shared" si="39"/>
        <v>-8.928571428571435E-3</v>
      </c>
      <c r="I2559" s="4"/>
      <c r="J2559" s="4"/>
      <c r="K2559" s="4"/>
    </row>
    <row r="2560" spans="2:11" ht="13.5" x14ac:dyDescent="0.35">
      <c r="B2560" s="3">
        <v>45726</v>
      </c>
      <c r="C2560" s="2">
        <v>2.1800000000000002</v>
      </c>
      <c r="D2560" s="2">
        <v>2.1800000000000002</v>
      </c>
      <c r="E2560" s="2">
        <v>40998</v>
      </c>
      <c r="F2560" s="2">
        <v>2.1880000000000002</v>
      </c>
      <c r="G2560" s="2">
        <v>89703.623999999996</v>
      </c>
      <c r="H2560" s="6">
        <f t="shared" si="39"/>
        <v>-1.8018018018018032E-2</v>
      </c>
      <c r="I2560" s="4"/>
      <c r="J2560" s="4"/>
      <c r="K2560" s="4"/>
    </row>
    <row r="2561" spans="2:11" ht="13.5" x14ac:dyDescent="0.35">
      <c r="B2561" s="3">
        <v>45727</v>
      </c>
      <c r="C2561" s="2">
        <v>2.17</v>
      </c>
      <c r="D2561" s="2">
        <v>2.17</v>
      </c>
      <c r="E2561" s="2">
        <v>87054</v>
      </c>
      <c r="F2561" s="2">
        <v>2.1779999999999999</v>
      </c>
      <c r="G2561" s="2">
        <v>189603.61199999999</v>
      </c>
      <c r="H2561" s="6">
        <f t="shared" si="39"/>
        <v>-4.5871559633028575E-3</v>
      </c>
      <c r="I2561" s="4"/>
      <c r="J2561" s="4"/>
      <c r="K2561" s="4"/>
    </row>
    <row r="2562" spans="2:11" ht="13.5" x14ac:dyDescent="0.35">
      <c r="B2562" s="3">
        <v>45728</v>
      </c>
      <c r="C2562" s="2">
        <v>2.2200000000000002</v>
      </c>
      <c r="D2562" s="2">
        <v>2.2200000000000002</v>
      </c>
      <c r="E2562" s="2">
        <v>66193</v>
      </c>
      <c r="F2562" s="2">
        <v>2.1949999999999998</v>
      </c>
      <c r="G2562" s="2">
        <v>145293.63500000001</v>
      </c>
      <c r="H2562" s="6">
        <f t="shared" si="39"/>
        <v>2.3041474654378002E-2</v>
      </c>
      <c r="I2562" s="4"/>
      <c r="J2562" s="4"/>
      <c r="K2562" s="4"/>
    </row>
    <row r="2563" spans="2:11" ht="13.5" x14ac:dyDescent="0.35">
      <c r="B2563" s="3">
        <v>45729</v>
      </c>
      <c r="C2563" s="2">
        <v>2.2000000000000002</v>
      </c>
      <c r="D2563" s="2">
        <v>2.2000000000000002</v>
      </c>
      <c r="E2563" s="2">
        <v>63590</v>
      </c>
      <c r="F2563" s="2">
        <v>2.1859999999999999</v>
      </c>
      <c r="G2563" s="2">
        <v>139007.74</v>
      </c>
      <c r="H2563" s="6">
        <f t="shared" si="39"/>
        <v>-9.0090090090090159E-3</v>
      </c>
      <c r="I2563" s="4"/>
      <c r="J2563" s="4"/>
      <c r="K2563" s="4"/>
    </row>
    <row r="2564" spans="2:11" ht="13.5" x14ac:dyDescent="0.35">
      <c r="B2564" s="3">
        <v>45730</v>
      </c>
      <c r="C2564" s="2">
        <v>2.19</v>
      </c>
      <c r="D2564" s="2">
        <v>2.19</v>
      </c>
      <c r="E2564" s="2">
        <v>158003</v>
      </c>
      <c r="F2564" s="2">
        <v>2.17</v>
      </c>
      <c r="G2564" s="2">
        <v>342866.51</v>
      </c>
      <c r="H2564" s="6">
        <f t="shared" si="39"/>
        <v>-4.5454545454546502E-3</v>
      </c>
      <c r="I2564" s="4"/>
      <c r="J2564" s="4"/>
      <c r="K2564" s="4"/>
    </row>
    <row r="2565" spans="2:11" ht="13.5" x14ac:dyDescent="0.35">
      <c r="B2565" s="3">
        <v>45733</v>
      </c>
      <c r="C2565" s="2">
        <v>2.17</v>
      </c>
      <c r="D2565" s="2">
        <v>2.17</v>
      </c>
      <c r="E2565" s="2">
        <v>80202</v>
      </c>
      <c r="F2565" s="2">
        <v>2.1640000000000001</v>
      </c>
      <c r="G2565" s="2">
        <v>173557.128</v>
      </c>
      <c r="H2565" s="6">
        <f t="shared" si="39"/>
        <v>-9.1324200913242091E-3</v>
      </c>
      <c r="I2565" s="4"/>
      <c r="J2565" s="4"/>
      <c r="K2565" s="4"/>
    </row>
    <row r="2566" spans="2:11" ht="13.5" x14ac:dyDescent="0.35">
      <c r="B2566" s="3">
        <v>45734</v>
      </c>
      <c r="C2566" s="2">
        <v>2.17</v>
      </c>
      <c r="D2566" s="2">
        <v>2.17</v>
      </c>
      <c r="E2566" s="2">
        <v>111575</v>
      </c>
      <c r="F2566" s="2">
        <v>2.16</v>
      </c>
      <c r="G2566" s="2">
        <v>241002</v>
      </c>
      <c r="H2566" s="6">
        <f t="shared" si="39"/>
        <v>0</v>
      </c>
      <c r="I2566" s="4"/>
      <c r="J2566" s="4"/>
      <c r="K2566" s="4"/>
    </row>
    <row r="2567" spans="2:11" ht="13.5" x14ac:dyDescent="0.35">
      <c r="B2567" s="3">
        <v>45735</v>
      </c>
      <c r="C2567" s="2">
        <v>2.16</v>
      </c>
      <c r="D2567" s="2">
        <v>2.16</v>
      </c>
      <c r="E2567" s="2">
        <v>126085</v>
      </c>
      <c r="F2567" s="2">
        <v>2.1459999999999999</v>
      </c>
      <c r="G2567" s="2">
        <v>270578.40999999997</v>
      </c>
      <c r="H2567" s="6">
        <f t="shared" ref="H2567:H2630" si="40">(D2567-D2566)/D2566</f>
        <v>-4.608294930875478E-3</v>
      </c>
      <c r="I2567" s="4"/>
      <c r="J2567" s="4"/>
      <c r="K2567" s="4"/>
    </row>
    <row r="2568" spans="2:11" ht="13.5" x14ac:dyDescent="0.35">
      <c r="B2568" s="3">
        <v>45737</v>
      </c>
      <c r="C2568" s="2">
        <v>2.16</v>
      </c>
      <c r="D2568" s="2">
        <v>2.16</v>
      </c>
      <c r="E2568" s="2">
        <v>97812</v>
      </c>
      <c r="F2568" s="2">
        <v>2.1459999999999999</v>
      </c>
      <c r="G2568" s="2">
        <v>209904.552</v>
      </c>
      <c r="H2568" s="6">
        <f t="shared" si="40"/>
        <v>0</v>
      </c>
      <c r="I2568" s="4"/>
      <c r="J2568" s="4"/>
      <c r="K2568" s="4"/>
    </row>
    <row r="2569" spans="2:11" ht="13.5" x14ac:dyDescent="0.35">
      <c r="B2569" s="3">
        <v>45740</v>
      </c>
      <c r="C2569" s="2">
        <v>2.19</v>
      </c>
      <c r="D2569" s="2">
        <v>2.19</v>
      </c>
      <c r="E2569" s="2">
        <v>135481</v>
      </c>
      <c r="F2569" s="2">
        <v>2.1949999999999998</v>
      </c>
      <c r="G2569" s="2">
        <v>297380.79499999998</v>
      </c>
      <c r="H2569" s="6">
        <f t="shared" si="40"/>
        <v>1.3888888888888798E-2</v>
      </c>
      <c r="I2569" s="4"/>
      <c r="J2569" s="4"/>
      <c r="K2569" s="4"/>
    </row>
    <row r="2570" spans="2:11" ht="13.5" x14ac:dyDescent="0.35">
      <c r="B2570" s="3">
        <v>45741</v>
      </c>
      <c r="C2570" s="2">
        <v>2.17</v>
      </c>
      <c r="D2570" s="2">
        <v>2.17</v>
      </c>
      <c r="E2570" s="2">
        <v>57850</v>
      </c>
      <c r="F2570" s="2">
        <v>2.173</v>
      </c>
      <c r="G2570" s="2">
        <v>125708.05</v>
      </c>
      <c r="H2570" s="6">
        <f t="shared" si="40"/>
        <v>-9.1324200913242091E-3</v>
      </c>
      <c r="I2570" s="4"/>
      <c r="J2570" s="4"/>
      <c r="K2570" s="4"/>
    </row>
    <row r="2571" spans="2:11" ht="13.5" x14ac:dyDescent="0.35">
      <c r="B2571" s="3">
        <v>45742</v>
      </c>
      <c r="C2571" s="2">
        <v>2.17</v>
      </c>
      <c r="D2571" s="2">
        <v>2.17</v>
      </c>
      <c r="E2571" s="2">
        <v>42047</v>
      </c>
      <c r="F2571" s="2">
        <v>2.1640000000000001</v>
      </c>
      <c r="G2571" s="2">
        <v>90989.707999999999</v>
      </c>
      <c r="H2571" s="6">
        <f t="shared" si="40"/>
        <v>0</v>
      </c>
      <c r="I2571" s="4"/>
      <c r="J2571" s="4"/>
      <c r="K2571" s="4"/>
    </row>
    <row r="2572" spans="2:11" ht="13.5" x14ac:dyDescent="0.35">
      <c r="B2572" s="3">
        <v>45743</v>
      </c>
      <c r="C2572" s="2">
        <v>2.1800000000000002</v>
      </c>
      <c r="D2572" s="2">
        <v>2.1800000000000002</v>
      </c>
      <c r="E2572" s="2">
        <v>46201</v>
      </c>
      <c r="F2572" s="2">
        <v>2.157</v>
      </c>
      <c r="G2572" s="2">
        <v>99655.557000000001</v>
      </c>
      <c r="H2572" s="6">
        <f t="shared" si="40"/>
        <v>4.6082949308756827E-3</v>
      </c>
      <c r="I2572" s="4"/>
      <c r="J2572" s="4"/>
      <c r="K2572" s="4"/>
    </row>
    <row r="2573" spans="2:11" ht="13.5" x14ac:dyDescent="0.35">
      <c r="B2573" s="3">
        <v>45744</v>
      </c>
      <c r="C2573" s="2">
        <v>2.16</v>
      </c>
      <c r="D2573" s="2">
        <v>2.16</v>
      </c>
      <c r="E2573" s="2">
        <v>27275</v>
      </c>
      <c r="F2573" s="2">
        <v>2.1579999999999999</v>
      </c>
      <c r="G2573" s="2">
        <v>58859.45</v>
      </c>
      <c r="H2573" s="6">
        <f t="shared" si="40"/>
        <v>-9.174311926605512E-3</v>
      </c>
      <c r="I2573" s="4"/>
      <c r="J2573" s="4"/>
      <c r="K2573" s="4"/>
    </row>
    <row r="2574" spans="2:11" ht="13.5" x14ac:dyDescent="0.35">
      <c r="B2574" s="3">
        <v>45749</v>
      </c>
      <c r="C2574" s="2">
        <v>2.17</v>
      </c>
      <c r="D2574" s="2">
        <v>2.17</v>
      </c>
      <c r="E2574" s="2">
        <v>50236</v>
      </c>
      <c r="F2574" s="2">
        <v>2.1560000000000001</v>
      </c>
      <c r="G2574" s="2">
        <v>108308.81600000001</v>
      </c>
      <c r="H2574" s="6">
        <f t="shared" si="40"/>
        <v>4.6296296296295305E-3</v>
      </c>
      <c r="I2574" s="4"/>
      <c r="J2574" s="4"/>
      <c r="K2574" s="4"/>
    </row>
    <row r="2575" spans="2:11" ht="13.5" x14ac:dyDescent="0.35">
      <c r="B2575" s="3">
        <v>45750</v>
      </c>
      <c r="C2575" s="2">
        <v>2.15</v>
      </c>
      <c r="D2575" s="2">
        <v>2.15</v>
      </c>
      <c r="E2575" s="2">
        <v>50847</v>
      </c>
      <c r="F2575" s="2">
        <v>2.1579999999999999</v>
      </c>
      <c r="G2575" s="2">
        <v>109727.826</v>
      </c>
      <c r="H2575" s="6">
        <f t="shared" si="40"/>
        <v>-9.2165898617511607E-3</v>
      </c>
      <c r="I2575" s="4"/>
      <c r="J2575" s="4"/>
      <c r="K2575" s="4"/>
    </row>
    <row r="2576" spans="2:11" ht="13.5" x14ac:dyDescent="0.35">
      <c r="B2576" s="3">
        <v>45751</v>
      </c>
      <c r="C2576" s="2">
        <v>2.15</v>
      </c>
      <c r="D2576" s="2">
        <v>2.15</v>
      </c>
      <c r="E2576" s="2">
        <v>52371</v>
      </c>
      <c r="F2576" s="2">
        <v>2.15</v>
      </c>
      <c r="G2576" s="2">
        <v>112597.65</v>
      </c>
      <c r="H2576" s="6">
        <f t="shared" si="40"/>
        <v>0</v>
      </c>
      <c r="I2576" s="4"/>
      <c r="J2576" s="4"/>
      <c r="K2576" s="4"/>
    </row>
    <row r="2577" spans="2:11" ht="13.5" x14ac:dyDescent="0.35">
      <c r="B2577" s="3">
        <v>45754</v>
      </c>
      <c r="C2577" s="2">
        <v>2.14</v>
      </c>
      <c r="D2577" s="2">
        <v>2.14</v>
      </c>
      <c r="E2577" s="2">
        <v>99592</v>
      </c>
      <c r="F2577" s="2">
        <v>2.13</v>
      </c>
      <c r="G2577" s="2">
        <v>212130.96</v>
      </c>
      <c r="H2577" s="6">
        <f t="shared" si="40"/>
        <v>-4.6511627906975755E-3</v>
      </c>
      <c r="I2577" s="4"/>
      <c r="J2577" s="4"/>
      <c r="K2577" s="4"/>
    </row>
    <row r="2578" spans="2:11" ht="13.5" x14ac:dyDescent="0.35">
      <c r="B2578" s="3">
        <v>45755</v>
      </c>
      <c r="C2578" s="2">
        <v>2.13</v>
      </c>
      <c r="D2578" s="2">
        <v>2.13</v>
      </c>
      <c r="E2578" s="2">
        <v>237749</v>
      </c>
      <c r="F2578" s="2">
        <v>2.113</v>
      </c>
      <c r="G2578" s="2">
        <v>502363.63699999999</v>
      </c>
      <c r="H2578" s="6">
        <f t="shared" si="40"/>
        <v>-4.6728971962617903E-3</v>
      </c>
      <c r="I2578" s="4"/>
      <c r="J2578" s="4"/>
      <c r="K2578" s="4"/>
    </row>
    <row r="2579" spans="2:11" ht="13.5" x14ac:dyDescent="0.35">
      <c r="B2579" s="3">
        <v>45757</v>
      </c>
      <c r="C2579" s="2">
        <v>2.1</v>
      </c>
      <c r="D2579" s="2">
        <v>2.1</v>
      </c>
      <c r="E2579" s="2">
        <v>204455</v>
      </c>
      <c r="F2579" s="2">
        <v>2.0960000000000001</v>
      </c>
      <c r="G2579" s="2">
        <v>428537.68</v>
      </c>
      <c r="H2579" s="6">
        <f t="shared" si="40"/>
        <v>-1.408450704225343E-2</v>
      </c>
      <c r="I2579" s="4"/>
      <c r="J2579" s="4"/>
      <c r="K2579" s="4"/>
    </row>
    <row r="2580" spans="2:11" ht="13.5" x14ac:dyDescent="0.35">
      <c r="B2580" s="3">
        <v>45758</v>
      </c>
      <c r="C2580" s="2">
        <v>2.08</v>
      </c>
      <c r="D2580" s="2">
        <v>2.08</v>
      </c>
      <c r="E2580" s="2">
        <v>188997</v>
      </c>
      <c r="F2580" s="2">
        <v>2.0819999999999999</v>
      </c>
      <c r="G2580" s="2">
        <v>393491.75400000002</v>
      </c>
      <c r="H2580" s="6">
        <f t="shared" si="40"/>
        <v>-9.5238095238095316E-3</v>
      </c>
      <c r="I2580" s="4"/>
      <c r="J2580" s="4"/>
      <c r="K2580" s="4"/>
    </row>
    <row r="2581" spans="2:11" ht="13.5" x14ac:dyDescent="0.35">
      <c r="B2581" s="3">
        <v>45761</v>
      </c>
      <c r="C2581" s="2">
        <v>2.1</v>
      </c>
      <c r="D2581" s="2">
        <v>2.1</v>
      </c>
      <c r="E2581" s="2">
        <v>31404</v>
      </c>
      <c r="F2581" s="2">
        <v>2.089</v>
      </c>
      <c r="G2581" s="2">
        <v>65602.956000000006</v>
      </c>
      <c r="H2581" s="6">
        <f t="shared" si="40"/>
        <v>9.6153846153846229E-3</v>
      </c>
      <c r="I2581" s="4"/>
      <c r="J2581" s="4"/>
      <c r="K2581" s="4"/>
    </row>
    <row r="2582" spans="2:11" ht="13.5" x14ac:dyDescent="0.35">
      <c r="B2582" s="3">
        <v>45762</v>
      </c>
      <c r="C2582" s="2">
        <v>2.09</v>
      </c>
      <c r="D2582" s="2">
        <v>2.09</v>
      </c>
      <c r="E2582" s="2">
        <v>48968</v>
      </c>
      <c r="F2582" s="2">
        <v>2.0880000000000001</v>
      </c>
      <c r="G2582" s="2">
        <v>102245.18399999999</v>
      </c>
      <c r="H2582" s="6">
        <f t="shared" si="40"/>
        <v>-4.7619047619048716E-3</v>
      </c>
      <c r="I2582" s="4"/>
      <c r="J2582" s="4"/>
      <c r="K2582" s="4"/>
    </row>
    <row r="2583" spans="2:11" ht="13.5" x14ac:dyDescent="0.35">
      <c r="B2583" s="3">
        <v>45763</v>
      </c>
      <c r="C2583" s="2">
        <v>2.17</v>
      </c>
      <c r="D2583" s="2">
        <v>2.17</v>
      </c>
      <c r="E2583" s="2">
        <v>156347</v>
      </c>
      <c r="F2583" s="2">
        <v>2.1309999999999998</v>
      </c>
      <c r="G2583" s="2">
        <v>333175.45699999999</v>
      </c>
      <c r="H2583" s="6">
        <f t="shared" si="40"/>
        <v>3.8277511961722521E-2</v>
      </c>
      <c r="I2583" s="4"/>
      <c r="J2583" s="4"/>
      <c r="K2583" s="4"/>
    </row>
    <row r="2584" spans="2:11" ht="13.5" x14ac:dyDescent="0.35">
      <c r="B2584" s="3">
        <v>45764</v>
      </c>
      <c r="C2584" s="2">
        <v>2.1</v>
      </c>
      <c r="D2584" s="2">
        <v>2.1</v>
      </c>
      <c r="E2584" s="2">
        <v>132689</v>
      </c>
      <c r="F2584" s="2">
        <v>2.113</v>
      </c>
      <c r="G2584" s="2">
        <v>280371.85700000002</v>
      </c>
      <c r="H2584" s="6">
        <f t="shared" si="40"/>
        <v>-3.2258064516128962E-2</v>
      </c>
      <c r="I2584" s="4"/>
      <c r="J2584" s="4"/>
      <c r="K2584" s="4"/>
    </row>
    <row r="2585" spans="2:11" ht="13.5" x14ac:dyDescent="0.35">
      <c r="B2585" s="3">
        <v>45765</v>
      </c>
      <c r="C2585" s="2">
        <v>2.08</v>
      </c>
      <c r="D2585" s="2">
        <v>2.08</v>
      </c>
      <c r="E2585" s="2">
        <v>222700</v>
      </c>
      <c r="F2585" s="2">
        <v>2.08</v>
      </c>
      <c r="G2585" s="2">
        <v>463216</v>
      </c>
      <c r="H2585" s="6">
        <f t="shared" si="40"/>
        <v>-9.5238095238095316E-3</v>
      </c>
      <c r="I2585" s="4"/>
      <c r="J2585" s="4"/>
      <c r="K2585" s="4"/>
    </row>
    <row r="2586" spans="2:11" ht="13.5" x14ac:dyDescent="0.35">
      <c r="B2586" s="3">
        <v>45768</v>
      </c>
      <c r="C2586" s="2">
        <v>2.08</v>
      </c>
      <c r="D2586" s="2">
        <v>2.08</v>
      </c>
      <c r="E2586" s="2">
        <v>46498</v>
      </c>
      <c r="F2586" s="2">
        <v>2.0699999999999998</v>
      </c>
      <c r="G2586" s="2">
        <v>96250.86</v>
      </c>
      <c r="H2586" s="6">
        <f t="shared" si="40"/>
        <v>0</v>
      </c>
      <c r="I2586" s="4"/>
      <c r="J2586" s="4"/>
      <c r="K2586" s="4"/>
    </row>
    <row r="2587" spans="2:11" ht="13.5" x14ac:dyDescent="0.35">
      <c r="B2587" s="3">
        <v>45769</v>
      </c>
      <c r="C2587" s="2">
        <v>2.1</v>
      </c>
      <c r="D2587" s="2">
        <v>2.1</v>
      </c>
      <c r="E2587" s="2">
        <v>105808</v>
      </c>
      <c r="F2587" s="2">
        <v>2.0670000000000002</v>
      </c>
      <c r="G2587" s="2">
        <v>218705.136</v>
      </c>
      <c r="H2587" s="6">
        <f t="shared" si="40"/>
        <v>9.6153846153846229E-3</v>
      </c>
      <c r="I2587" s="4"/>
      <c r="J2587" s="4"/>
      <c r="K2587" s="4"/>
    </row>
    <row r="2588" spans="2:11" ht="13.5" x14ac:dyDescent="0.35">
      <c r="B2588" s="3">
        <v>45770</v>
      </c>
      <c r="C2588" s="2">
        <v>2.13</v>
      </c>
      <c r="D2588" s="2">
        <v>2.13</v>
      </c>
      <c r="E2588" s="2">
        <v>100337</v>
      </c>
      <c r="F2588" s="2">
        <v>2.15</v>
      </c>
      <c r="G2588" s="2">
        <v>215724.55</v>
      </c>
      <c r="H2588" s="6">
        <f t="shared" si="40"/>
        <v>1.4285714285714192E-2</v>
      </c>
      <c r="I2588" s="4"/>
      <c r="J2588" s="4"/>
      <c r="K2588" s="4"/>
    </row>
    <row r="2589" spans="2:11" ht="13.5" x14ac:dyDescent="0.35">
      <c r="B2589" s="3">
        <v>45771</v>
      </c>
      <c r="C2589" s="2">
        <v>2.09</v>
      </c>
      <c r="D2589" s="2">
        <v>2.09</v>
      </c>
      <c r="E2589" s="2">
        <v>61639</v>
      </c>
      <c r="F2589" s="2">
        <v>2.1059999999999999</v>
      </c>
      <c r="G2589" s="2">
        <v>129811.734</v>
      </c>
      <c r="H2589" s="6">
        <f t="shared" si="40"/>
        <v>-1.8779342723004713E-2</v>
      </c>
      <c r="I2589" s="4"/>
      <c r="J2589" s="4"/>
      <c r="K2589" s="4"/>
    </row>
    <row r="2590" spans="2:11" ht="13.5" x14ac:dyDescent="0.35">
      <c r="B2590" s="3">
        <v>45772</v>
      </c>
      <c r="C2590" s="2">
        <v>2.0699999999999998</v>
      </c>
      <c r="D2590" s="2">
        <v>2.0699999999999998</v>
      </c>
      <c r="E2590" s="2">
        <v>82334</v>
      </c>
      <c r="F2590" s="2">
        <v>2.0649999999999999</v>
      </c>
      <c r="G2590" s="2">
        <v>170019.71</v>
      </c>
      <c r="H2590" s="6">
        <f t="shared" si="40"/>
        <v>-9.5693779904306303E-3</v>
      </c>
      <c r="I2590" s="4"/>
      <c r="J2590" s="4"/>
      <c r="K2590" s="4"/>
    </row>
    <row r="2591" spans="2:11" ht="13.5" x14ac:dyDescent="0.35">
      <c r="B2591" s="3">
        <v>45775</v>
      </c>
      <c r="C2591" s="2">
        <v>2.0699999999999998</v>
      </c>
      <c r="D2591" s="2">
        <v>2.0699999999999998</v>
      </c>
      <c r="E2591" s="2">
        <v>47690</v>
      </c>
      <c r="F2591" s="2">
        <v>2.0640000000000001</v>
      </c>
      <c r="G2591" s="2">
        <v>98432.16</v>
      </c>
      <c r="H2591" s="6">
        <f t="shared" si="40"/>
        <v>0</v>
      </c>
      <c r="I2591" s="4"/>
      <c r="J2591" s="4"/>
      <c r="K2591" s="4"/>
    </row>
    <row r="2592" spans="2:11" ht="13.5" x14ac:dyDescent="0.35">
      <c r="B2592" s="3">
        <v>45776</v>
      </c>
      <c r="C2592" s="2">
        <v>2.06</v>
      </c>
      <c r="D2592" s="2">
        <v>2.06</v>
      </c>
      <c r="E2592" s="2">
        <v>132669</v>
      </c>
      <c r="F2592" s="2">
        <v>2.0529999999999999</v>
      </c>
      <c r="G2592" s="2">
        <v>272369.45699999999</v>
      </c>
      <c r="H2592" s="6">
        <f t="shared" si="40"/>
        <v>-4.8309178743960327E-3</v>
      </c>
      <c r="I2592" s="4"/>
      <c r="J2592" s="4"/>
      <c r="K2592" s="4"/>
    </row>
    <row r="2593" spans="2:11" ht="13.5" x14ac:dyDescent="0.35">
      <c r="B2593" s="3">
        <v>45777</v>
      </c>
      <c r="C2593" s="2">
        <v>2.06</v>
      </c>
      <c r="D2593" s="2">
        <v>2.06</v>
      </c>
      <c r="E2593" s="2">
        <v>144953</v>
      </c>
      <c r="F2593" s="2">
        <v>2.0510000000000002</v>
      </c>
      <c r="G2593" s="2">
        <v>297298.603</v>
      </c>
      <c r="H2593" s="6">
        <f t="shared" si="40"/>
        <v>0</v>
      </c>
      <c r="I2593" s="4"/>
      <c r="J2593" s="4"/>
      <c r="K2593" s="4"/>
    </row>
    <row r="2594" spans="2:11" ht="13.5" x14ac:dyDescent="0.35">
      <c r="B2594" s="3">
        <v>45779</v>
      </c>
      <c r="C2594" s="2">
        <v>2.0299999999999998</v>
      </c>
      <c r="D2594" s="2">
        <v>2.0299999999999998</v>
      </c>
      <c r="E2594" s="2">
        <v>232692</v>
      </c>
      <c r="F2594" s="2">
        <v>2.0449999999999999</v>
      </c>
      <c r="G2594" s="2">
        <v>475855.14</v>
      </c>
      <c r="H2594" s="6">
        <f t="shared" si="40"/>
        <v>-1.4563106796116625E-2</v>
      </c>
      <c r="I2594" s="4"/>
      <c r="J2594" s="4"/>
      <c r="K2594" s="4"/>
    </row>
    <row r="2595" spans="2:11" ht="13.5" x14ac:dyDescent="0.35">
      <c r="B2595" s="3">
        <v>45782</v>
      </c>
      <c r="C2595" s="2">
        <v>2.02</v>
      </c>
      <c r="D2595" s="2">
        <v>2.02</v>
      </c>
      <c r="E2595" s="2">
        <v>91007</v>
      </c>
      <c r="F2595" s="2">
        <v>2.0169999999999999</v>
      </c>
      <c r="G2595" s="2">
        <v>183561.11900000001</v>
      </c>
      <c r="H2595" s="6">
        <f t="shared" si="40"/>
        <v>-4.9261083743841316E-3</v>
      </c>
      <c r="I2595" s="4"/>
      <c r="J2595" s="4"/>
      <c r="K2595" s="4"/>
    </row>
    <row r="2596" spans="2:11" ht="13.5" x14ac:dyDescent="0.35">
      <c r="B2596" s="3">
        <v>45783</v>
      </c>
      <c r="C2596" s="2">
        <v>2</v>
      </c>
      <c r="D2596" s="2">
        <v>2</v>
      </c>
      <c r="E2596" s="2">
        <v>143058</v>
      </c>
      <c r="F2596" s="2">
        <v>2</v>
      </c>
      <c r="G2596" s="2">
        <v>286116</v>
      </c>
      <c r="H2596" s="6">
        <f t="shared" si="40"/>
        <v>-9.9009900990099098E-3</v>
      </c>
      <c r="I2596" s="4"/>
      <c r="J2596" s="4"/>
      <c r="K2596" s="4"/>
    </row>
    <row r="2597" spans="2:11" ht="13.5" x14ac:dyDescent="0.35">
      <c r="B2597" s="3">
        <v>45784</v>
      </c>
      <c r="C2597" s="2">
        <v>2.0099999999999998</v>
      </c>
      <c r="D2597" s="2">
        <v>2.0099999999999998</v>
      </c>
      <c r="E2597" s="2">
        <v>165789</v>
      </c>
      <c r="F2597" s="2">
        <v>2.0019999999999998</v>
      </c>
      <c r="G2597" s="2">
        <v>331909.57799999998</v>
      </c>
      <c r="H2597" s="6">
        <f t="shared" si="40"/>
        <v>4.9999999999998934E-3</v>
      </c>
      <c r="I2597" s="4"/>
      <c r="J2597" s="4"/>
      <c r="K2597" s="4"/>
    </row>
    <row r="2598" spans="2:11" ht="13.5" x14ac:dyDescent="0.35">
      <c r="B2598" s="3">
        <v>45785</v>
      </c>
      <c r="C2598" s="2">
        <v>2</v>
      </c>
      <c r="D2598" s="2">
        <v>2</v>
      </c>
      <c r="E2598" s="2">
        <v>103915</v>
      </c>
      <c r="F2598" s="2">
        <v>2</v>
      </c>
      <c r="G2598" s="2">
        <v>207830</v>
      </c>
      <c r="H2598" s="6">
        <f t="shared" si="40"/>
        <v>-4.9751243781093468E-3</v>
      </c>
      <c r="I2598" s="4"/>
      <c r="J2598" s="4"/>
      <c r="K2598" s="4"/>
    </row>
    <row r="2599" spans="2:11" ht="13.5" x14ac:dyDescent="0.35">
      <c r="B2599" s="3">
        <v>45786</v>
      </c>
      <c r="C2599" s="2">
        <v>1.98</v>
      </c>
      <c r="D2599" s="2">
        <v>1.98</v>
      </c>
      <c r="E2599" s="2">
        <v>85825</v>
      </c>
      <c r="F2599" s="2">
        <v>1.984</v>
      </c>
      <c r="G2599" s="2">
        <v>170276.8</v>
      </c>
      <c r="H2599" s="6">
        <f t="shared" si="40"/>
        <v>-1.0000000000000009E-2</v>
      </c>
      <c r="I2599" s="4"/>
      <c r="J2599" s="4"/>
      <c r="K2599" s="4"/>
    </row>
    <row r="2600" spans="2:11" ht="13.5" x14ac:dyDescent="0.35">
      <c r="B2600" s="3">
        <v>45789</v>
      </c>
      <c r="C2600" s="2">
        <v>2</v>
      </c>
      <c r="D2600" s="2">
        <v>2</v>
      </c>
      <c r="E2600" s="2">
        <v>52673</v>
      </c>
      <c r="F2600" s="2">
        <v>2.004</v>
      </c>
      <c r="G2600" s="2">
        <v>105556.692</v>
      </c>
      <c r="H2600" s="6">
        <f t="shared" si="40"/>
        <v>1.0101010101010111E-2</v>
      </c>
      <c r="I2600" s="4"/>
      <c r="J2600" s="4"/>
      <c r="K2600" s="4"/>
    </row>
    <row r="2601" spans="2:11" ht="13.5" x14ac:dyDescent="0.35">
      <c r="B2601" s="3">
        <v>45790</v>
      </c>
      <c r="C2601" s="2">
        <v>2.08</v>
      </c>
      <c r="D2601" s="2">
        <v>2.08</v>
      </c>
      <c r="E2601" s="2">
        <v>44216</v>
      </c>
      <c r="F2601" s="2">
        <v>2.0310000000000001</v>
      </c>
      <c r="G2601" s="2">
        <v>89802.695999999996</v>
      </c>
      <c r="H2601" s="6">
        <f t="shared" si="40"/>
        <v>4.0000000000000036E-2</v>
      </c>
      <c r="I2601" s="4"/>
      <c r="J2601" s="4"/>
      <c r="K2601" s="4"/>
    </row>
    <row r="2602" spans="2:11" ht="13.5" x14ac:dyDescent="0.35">
      <c r="B2602" s="3">
        <v>45791</v>
      </c>
      <c r="C2602" s="2">
        <v>2.06</v>
      </c>
      <c r="D2602" s="2">
        <v>2.06</v>
      </c>
      <c r="E2602" s="2">
        <v>56603</v>
      </c>
      <c r="F2602" s="2">
        <v>2.1019999999999999</v>
      </c>
      <c r="G2602" s="2">
        <v>118979.50599999999</v>
      </c>
      <c r="H2602" s="6">
        <f t="shared" si="40"/>
        <v>-9.6153846153846229E-3</v>
      </c>
      <c r="I2602" s="4"/>
      <c r="J2602" s="4"/>
      <c r="K2602" s="4"/>
    </row>
    <row r="2603" spans="2:11" ht="13.5" x14ac:dyDescent="0.35">
      <c r="B2603" s="3">
        <v>45792</v>
      </c>
      <c r="C2603" s="2">
        <v>2.13</v>
      </c>
      <c r="D2603" s="2">
        <v>2.13</v>
      </c>
      <c r="E2603" s="2">
        <v>53644</v>
      </c>
      <c r="F2603" s="2">
        <v>2.1280000000000001</v>
      </c>
      <c r="G2603" s="2">
        <v>114154.432</v>
      </c>
      <c r="H2603" s="6">
        <f t="shared" si="40"/>
        <v>3.3980582524271767E-2</v>
      </c>
      <c r="I2603" s="4"/>
      <c r="J2603" s="4"/>
      <c r="K2603" s="4"/>
    </row>
    <row r="2604" spans="2:11" ht="13.5" x14ac:dyDescent="0.35">
      <c r="B2604" s="3">
        <v>45793</v>
      </c>
      <c r="C2604" s="2">
        <v>2.13</v>
      </c>
      <c r="D2604" s="2">
        <v>2.13</v>
      </c>
      <c r="E2604" s="2">
        <v>16857</v>
      </c>
      <c r="F2604" s="2">
        <v>2.1179999999999999</v>
      </c>
      <c r="G2604" s="2">
        <v>35703.125999999997</v>
      </c>
      <c r="H2604" s="6">
        <f t="shared" si="40"/>
        <v>0</v>
      </c>
      <c r="I2604" s="4"/>
      <c r="J2604" s="4"/>
      <c r="K2604" s="4"/>
    </row>
    <row r="2605" spans="2:11" ht="13.5" x14ac:dyDescent="0.35">
      <c r="B2605" s="3">
        <v>45796</v>
      </c>
      <c r="C2605" s="2">
        <v>2.12</v>
      </c>
      <c r="D2605" s="2">
        <v>2.12</v>
      </c>
      <c r="E2605" s="2">
        <v>17876</v>
      </c>
      <c r="F2605" s="2">
        <v>2.11</v>
      </c>
      <c r="G2605" s="2">
        <v>37718.36</v>
      </c>
      <c r="H2605" s="6">
        <f t="shared" si="40"/>
        <v>-4.6948356807510741E-3</v>
      </c>
      <c r="I2605" s="4"/>
      <c r="J2605" s="4"/>
      <c r="K2605" s="4"/>
    </row>
    <row r="2606" spans="2:11" ht="13.5" x14ac:dyDescent="0.35">
      <c r="B2606" s="3">
        <v>45797</v>
      </c>
      <c r="C2606" s="2">
        <v>2.1</v>
      </c>
      <c r="D2606" s="2">
        <v>2.1</v>
      </c>
      <c r="E2606" s="2">
        <v>203790</v>
      </c>
      <c r="F2606" s="2">
        <v>2.0990000000000002</v>
      </c>
      <c r="G2606" s="2">
        <v>427755.21</v>
      </c>
      <c r="H2606" s="6">
        <f t="shared" si="40"/>
        <v>-9.4339622641509517E-3</v>
      </c>
      <c r="I2606" s="4"/>
      <c r="J2606" s="4"/>
      <c r="K2606" s="4"/>
    </row>
    <row r="2607" spans="2:11" ht="13.5" x14ac:dyDescent="0.35">
      <c r="B2607" s="3">
        <v>45798</v>
      </c>
      <c r="C2607" s="2">
        <v>2.0499999999999998</v>
      </c>
      <c r="D2607" s="2">
        <v>2.0499999999999998</v>
      </c>
      <c r="E2607" s="2">
        <v>185339</v>
      </c>
      <c r="F2607" s="2">
        <v>2.056</v>
      </c>
      <c r="G2607" s="2">
        <v>381056.984</v>
      </c>
      <c r="H2607" s="6">
        <f t="shared" si="40"/>
        <v>-2.3809523809523937E-2</v>
      </c>
      <c r="I2607" s="4"/>
      <c r="J2607" s="4"/>
      <c r="K2607" s="4"/>
    </row>
    <row r="2608" spans="2:11" ht="13.5" x14ac:dyDescent="0.35">
      <c r="B2608" s="3">
        <v>45799</v>
      </c>
      <c r="C2608" s="2">
        <v>2.09</v>
      </c>
      <c r="D2608" s="2">
        <v>2.09</v>
      </c>
      <c r="E2608" s="2">
        <v>27069</v>
      </c>
      <c r="F2608" s="2">
        <v>2.077</v>
      </c>
      <c r="G2608" s="2">
        <v>56222.313000000002</v>
      </c>
      <c r="H2608" s="6">
        <f t="shared" si="40"/>
        <v>1.9512195121951237E-2</v>
      </c>
      <c r="I2608" s="4"/>
      <c r="J2608" s="4"/>
      <c r="K2608" s="4"/>
    </row>
    <row r="2609" spans="2:11" ht="13.5" x14ac:dyDescent="0.35">
      <c r="B2609" s="3">
        <v>45800</v>
      </c>
      <c r="C2609" s="2">
        <v>2.1</v>
      </c>
      <c r="D2609" s="2">
        <v>2.1</v>
      </c>
      <c r="E2609" s="2">
        <v>15630</v>
      </c>
      <c r="F2609" s="2">
        <v>2.0939999999999999</v>
      </c>
      <c r="G2609" s="2">
        <v>32729.22</v>
      </c>
      <c r="H2609" s="6">
        <f t="shared" si="40"/>
        <v>4.7846889952154218E-3</v>
      </c>
      <c r="I2609" s="4"/>
      <c r="J2609" s="4"/>
      <c r="K2609" s="4"/>
    </row>
    <row r="2610" spans="2:11" ht="13.5" x14ac:dyDescent="0.35">
      <c r="B2610" s="3">
        <v>45803</v>
      </c>
      <c r="C2610" s="2">
        <v>2.09</v>
      </c>
      <c r="D2610" s="2">
        <v>2.09</v>
      </c>
      <c r="E2610" s="2">
        <v>15798</v>
      </c>
      <c r="F2610" s="2">
        <v>2.0819999999999999</v>
      </c>
      <c r="G2610" s="2">
        <v>32891.436000000002</v>
      </c>
      <c r="H2610" s="6">
        <f t="shared" si="40"/>
        <v>-4.7619047619048716E-3</v>
      </c>
      <c r="I2610" s="4"/>
      <c r="J2610" s="4"/>
      <c r="K2610" s="4"/>
    </row>
    <row r="2611" spans="2:11" ht="13.5" x14ac:dyDescent="0.35">
      <c r="B2611" s="3">
        <v>45804</v>
      </c>
      <c r="C2611" s="2">
        <v>2.09</v>
      </c>
      <c r="D2611" s="2">
        <v>2.09</v>
      </c>
      <c r="E2611" s="2">
        <v>16266</v>
      </c>
      <c r="F2611" s="2">
        <v>2.0790000000000002</v>
      </c>
      <c r="G2611" s="2">
        <v>33817.014000000003</v>
      </c>
      <c r="H2611" s="6">
        <f t="shared" si="40"/>
        <v>0</v>
      </c>
      <c r="I2611" s="4"/>
      <c r="J2611" s="4"/>
      <c r="K2611" s="4"/>
    </row>
    <row r="2612" spans="2:11" ht="13.5" x14ac:dyDescent="0.35">
      <c r="B2612" s="3">
        <v>45805</v>
      </c>
      <c r="C2612" s="2">
        <v>2.08</v>
      </c>
      <c r="D2612" s="2">
        <v>2.08</v>
      </c>
      <c r="E2612" s="2">
        <v>26514</v>
      </c>
      <c r="F2612" s="2">
        <v>2.0649999999999999</v>
      </c>
      <c r="G2612" s="2">
        <v>54751.41</v>
      </c>
      <c r="H2612" s="6">
        <f t="shared" si="40"/>
        <v>-4.7846889952152093E-3</v>
      </c>
      <c r="I2612" s="4"/>
      <c r="J2612" s="4"/>
      <c r="K2612" s="4"/>
    </row>
    <row r="2613" spans="2:11" ht="13.5" x14ac:dyDescent="0.35">
      <c r="B2613" s="3">
        <v>45806</v>
      </c>
      <c r="C2613" s="2">
        <v>2.06</v>
      </c>
      <c r="D2613" s="2">
        <v>2.06</v>
      </c>
      <c r="E2613" s="2">
        <v>43867</v>
      </c>
      <c r="F2613" s="2">
        <v>2.0579999999999998</v>
      </c>
      <c r="G2613" s="2">
        <v>90278.285999999993</v>
      </c>
      <c r="H2613" s="6">
        <f t="shared" si="40"/>
        <v>-9.6153846153846229E-3</v>
      </c>
      <c r="I2613" s="4"/>
      <c r="J2613" s="4"/>
      <c r="K2613" s="4"/>
    </row>
    <row r="2614" spans="2:11" ht="13.5" x14ac:dyDescent="0.35">
      <c r="B2614" s="3">
        <v>45807</v>
      </c>
      <c r="C2614" s="2">
        <v>2.02</v>
      </c>
      <c r="D2614" s="2">
        <v>2.02</v>
      </c>
      <c r="E2614" s="2">
        <v>268363</v>
      </c>
      <c r="F2614" s="2">
        <v>2.0150000000000001</v>
      </c>
      <c r="G2614" s="2">
        <v>540751.44499999995</v>
      </c>
      <c r="H2614" s="6">
        <f t="shared" si="40"/>
        <v>-1.9417475728155355E-2</v>
      </c>
      <c r="I2614" s="4"/>
      <c r="J2614" s="4"/>
      <c r="K2614" s="4"/>
    </row>
    <row r="2615" spans="2:11" ht="13.5" x14ac:dyDescent="0.35">
      <c r="B2615" s="3">
        <v>45810</v>
      </c>
      <c r="C2615" s="2">
        <v>2.0299999999999998</v>
      </c>
      <c r="D2615" s="2">
        <v>2.0299999999999998</v>
      </c>
      <c r="E2615" s="2">
        <v>178549</v>
      </c>
      <c r="F2615" s="2">
        <v>2.0070000000000001</v>
      </c>
      <c r="G2615" s="2">
        <v>358347.84299999999</v>
      </c>
      <c r="H2615" s="6">
        <f t="shared" si="40"/>
        <v>4.9504950495048447E-3</v>
      </c>
      <c r="I2615" s="4"/>
      <c r="J2615" s="4"/>
      <c r="K2615" s="4"/>
    </row>
    <row r="2616" spans="2:11" ht="13.5" x14ac:dyDescent="0.35">
      <c r="B2616" s="3">
        <v>45811</v>
      </c>
      <c r="C2616" s="2">
        <v>2.0099999999999998</v>
      </c>
      <c r="D2616" s="2">
        <v>2.0099999999999998</v>
      </c>
      <c r="E2616" s="2">
        <v>125784</v>
      </c>
      <c r="F2616" s="2">
        <v>2.0070000000000001</v>
      </c>
      <c r="G2616" s="2">
        <v>252448.48800000001</v>
      </c>
      <c r="H2616" s="6">
        <f t="shared" si="40"/>
        <v>-9.8522167487684834E-3</v>
      </c>
      <c r="I2616" s="4"/>
      <c r="J2616" s="4"/>
      <c r="K2616" s="4"/>
    </row>
    <row r="2617" spans="2:11" ht="13.5" x14ac:dyDescent="0.35">
      <c r="B2617" s="3">
        <v>45812</v>
      </c>
      <c r="C2617" s="2">
        <v>2</v>
      </c>
      <c r="D2617" s="2">
        <v>2</v>
      </c>
      <c r="E2617" s="2">
        <v>59886</v>
      </c>
      <c r="F2617" s="2">
        <v>2</v>
      </c>
      <c r="G2617" s="2">
        <v>119772</v>
      </c>
      <c r="H2617" s="6">
        <f t="shared" si="40"/>
        <v>-4.9751243781093468E-3</v>
      </c>
      <c r="I2617" s="4"/>
      <c r="J2617" s="4"/>
      <c r="K2617" s="4"/>
    </row>
    <row r="2618" spans="2:11" ht="13.5" x14ac:dyDescent="0.35">
      <c r="B2618" s="3">
        <v>45813</v>
      </c>
      <c r="C2618" s="2">
        <v>2</v>
      </c>
      <c r="D2618" s="2">
        <v>2</v>
      </c>
      <c r="E2618" s="2">
        <v>87760</v>
      </c>
      <c r="F2618" s="2">
        <v>1.992</v>
      </c>
      <c r="G2618" s="2">
        <v>174817.92000000001</v>
      </c>
      <c r="H2618" s="6">
        <f t="shared" si="40"/>
        <v>0</v>
      </c>
      <c r="I2618" s="4"/>
      <c r="J2618" s="4"/>
      <c r="K2618" s="4"/>
    </row>
    <row r="2619" spans="2:11" ht="13.5" x14ac:dyDescent="0.35">
      <c r="B2619" s="3">
        <v>45817</v>
      </c>
      <c r="C2619" s="2">
        <v>2</v>
      </c>
      <c r="D2619" s="2">
        <v>2</v>
      </c>
      <c r="E2619" s="2">
        <v>124716</v>
      </c>
      <c r="F2619" s="2">
        <v>1.9950000000000001</v>
      </c>
      <c r="G2619" s="2">
        <v>248808.42</v>
      </c>
      <c r="H2619" s="6">
        <f t="shared" si="40"/>
        <v>0</v>
      </c>
      <c r="I2619" s="4"/>
      <c r="J2619" s="4"/>
      <c r="K2619" s="4"/>
    </row>
    <row r="2620" spans="2:11" ht="13.5" x14ac:dyDescent="0.35">
      <c r="B2620" s="3">
        <v>45818</v>
      </c>
      <c r="C2620" s="2">
        <v>1.99</v>
      </c>
      <c r="D2620" s="2">
        <v>1.99</v>
      </c>
      <c r="E2620" s="2">
        <v>200123</v>
      </c>
      <c r="F2620" s="2">
        <v>1.9990000000000001</v>
      </c>
      <c r="G2620" s="2">
        <v>400045.87699999998</v>
      </c>
      <c r="H2620" s="6">
        <f t="shared" si="40"/>
        <v>-5.0000000000000044E-3</v>
      </c>
      <c r="I2620" s="4"/>
      <c r="J2620" s="4"/>
      <c r="K2620" s="4"/>
    </row>
    <row r="2621" spans="2:11" ht="13.5" x14ac:dyDescent="0.35">
      <c r="B2621" s="3">
        <v>45819</v>
      </c>
      <c r="C2621" s="2">
        <v>2.02</v>
      </c>
      <c r="D2621" s="2">
        <v>2.02</v>
      </c>
      <c r="E2621" s="2">
        <v>111874</v>
      </c>
      <c r="F2621" s="2">
        <v>2</v>
      </c>
      <c r="G2621" s="2">
        <v>223748</v>
      </c>
      <c r="H2621" s="6">
        <f t="shared" si="40"/>
        <v>1.5075376884422124E-2</v>
      </c>
      <c r="I2621" s="4"/>
      <c r="J2621" s="4"/>
      <c r="K2621" s="4"/>
    </row>
    <row r="2622" spans="2:11" ht="13.5" x14ac:dyDescent="0.35">
      <c r="B2622" s="3">
        <v>45820</v>
      </c>
      <c r="C2622" s="2">
        <v>2.02</v>
      </c>
      <c r="D2622" s="2">
        <v>2.02</v>
      </c>
      <c r="E2622" s="2">
        <v>102262</v>
      </c>
      <c r="F2622" s="2">
        <v>1.9990000000000001</v>
      </c>
      <c r="G2622" s="2">
        <v>204421.73800000001</v>
      </c>
      <c r="H2622" s="6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2</v>
      </c>
      <c r="D2623" s="2">
        <v>2</v>
      </c>
      <c r="E2623" s="2">
        <v>132801</v>
      </c>
      <c r="F2623" s="2">
        <v>1.996</v>
      </c>
      <c r="G2623" s="2">
        <v>265070.79599999997</v>
      </c>
      <c r="H2623" s="6">
        <f t="shared" si="40"/>
        <v>-9.9009900990099098E-3</v>
      </c>
      <c r="I2623" s="4"/>
      <c r="J2623" s="4"/>
      <c r="K2623" s="4"/>
    </row>
    <row r="2624" spans="2:11" ht="13.5" x14ac:dyDescent="0.35">
      <c r="B2624" s="3">
        <v>45824</v>
      </c>
      <c r="C2624" s="2">
        <v>1.98</v>
      </c>
      <c r="D2624" s="2">
        <v>1.98</v>
      </c>
      <c r="E2624" s="2">
        <v>67880</v>
      </c>
      <c r="F2624" s="2">
        <v>1.9750000000000001</v>
      </c>
      <c r="G2624" s="2">
        <v>134063</v>
      </c>
      <c r="H2624" s="6">
        <f t="shared" si="40"/>
        <v>-1.0000000000000009E-2</v>
      </c>
      <c r="I2624" s="4"/>
      <c r="J2624" s="4"/>
      <c r="K2624" s="4"/>
    </row>
    <row r="2625" spans="2:11" ht="13.5" x14ac:dyDescent="0.35">
      <c r="B2625" s="3">
        <v>45825</v>
      </c>
      <c r="C2625" s="2">
        <v>1.97</v>
      </c>
      <c r="D2625" s="2">
        <v>1.97</v>
      </c>
      <c r="E2625" s="2">
        <v>143351</v>
      </c>
      <c r="F2625" s="2">
        <v>1.964</v>
      </c>
      <c r="G2625" s="2">
        <v>281541.364</v>
      </c>
      <c r="H2625" s="6">
        <f t="shared" si="40"/>
        <v>-5.0505050505050553E-3</v>
      </c>
      <c r="I2625" s="4"/>
      <c r="J2625" s="4"/>
      <c r="K2625" s="4"/>
    </row>
    <row r="2626" spans="2:11" ht="13.5" x14ac:dyDescent="0.35">
      <c r="B2626" s="3">
        <v>45826</v>
      </c>
      <c r="C2626" s="2">
        <v>1.97</v>
      </c>
      <c r="D2626" s="2">
        <v>1.97</v>
      </c>
      <c r="E2626" s="2">
        <v>18856</v>
      </c>
      <c r="F2626" s="2">
        <v>1.968</v>
      </c>
      <c r="G2626" s="2">
        <v>37108.608</v>
      </c>
      <c r="H2626" s="6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1.97</v>
      </c>
      <c r="D2627" s="2">
        <v>1.97</v>
      </c>
      <c r="E2627" s="2">
        <v>34139</v>
      </c>
      <c r="F2627" s="2">
        <v>1.9650000000000001</v>
      </c>
      <c r="G2627" s="2">
        <v>67083.134999999995</v>
      </c>
      <c r="H2627" s="6">
        <f t="shared" si="40"/>
        <v>0</v>
      </c>
      <c r="I2627" s="4"/>
      <c r="J2627" s="4"/>
      <c r="K2627" s="4"/>
    </row>
    <row r="2628" spans="2:11" ht="13.5" x14ac:dyDescent="0.35">
      <c r="B2628" s="3">
        <v>45828</v>
      </c>
      <c r="C2628" s="2">
        <v>1.97</v>
      </c>
      <c r="D2628" s="2">
        <v>1.97</v>
      </c>
      <c r="E2628" s="2">
        <v>48005</v>
      </c>
      <c r="F2628" s="2">
        <v>1.9610000000000001</v>
      </c>
      <c r="G2628" s="2">
        <v>94137.804999999993</v>
      </c>
      <c r="H2628" s="6">
        <f t="shared" si="40"/>
        <v>0</v>
      </c>
      <c r="I2628" s="4"/>
      <c r="J2628" s="4"/>
      <c r="K2628" s="4"/>
    </row>
    <row r="2629" spans="2:11" ht="13.5" x14ac:dyDescent="0.35">
      <c r="B2629" s="3">
        <v>45831</v>
      </c>
      <c r="C2629" s="2">
        <v>1.97</v>
      </c>
      <c r="D2629" s="2">
        <v>1.97</v>
      </c>
      <c r="E2629" s="2">
        <v>36972</v>
      </c>
      <c r="F2629" s="2">
        <v>1.966</v>
      </c>
      <c r="G2629" s="2">
        <v>72686.952000000005</v>
      </c>
      <c r="H2629" s="6">
        <f t="shared" si="40"/>
        <v>0</v>
      </c>
      <c r="I2629" s="4"/>
      <c r="J2629" s="4"/>
      <c r="K2629" s="4"/>
    </row>
    <row r="2630" spans="2:11" ht="13.5" x14ac:dyDescent="0.35">
      <c r="B2630" s="3">
        <v>45832</v>
      </c>
      <c r="C2630" s="2">
        <v>2</v>
      </c>
      <c r="D2630" s="2">
        <v>2</v>
      </c>
      <c r="E2630" s="2">
        <v>132784</v>
      </c>
      <c r="F2630" s="2">
        <v>1.994</v>
      </c>
      <c r="G2630" s="2">
        <v>264771.29599999997</v>
      </c>
      <c r="H2630" s="6">
        <f t="shared" si="40"/>
        <v>1.5228426395939101E-2</v>
      </c>
      <c r="I2630" s="4"/>
      <c r="J2630" s="4"/>
      <c r="K2630" s="4"/>
    </row>
    <row r="2631" spans="2:11" ht="13.5" x14ac:dyDescent="0.35">
      <c r="B2631" s="3">
        <v>45833</v>
      </c>
      <c r="C2631" s="2">
        <v>2.0299999999999998</v>
      </c>
      <c r="D2631" s="2">
        <v>2.0299999999999998</v>
      </c>
      <c r="E2631" s="2">
        <v>156498</v>
      </c>
      <c r="F2631" s="2">
        <v>2.0129999999999999</v>
      </c>
      <c r="G2631" s="2">
        <v>315030.47399999999</v>
      </c>
      <c r="H2631" s="6">
        <f t="shared" ref="H2631:H2696" si="41">(D2631-D2630)/D2630</f>
        <v>1.4999999999999902E-2</v>
      </c>
      <c r="I2631" s="4"/>
      <c r="J2631" s="4"/>
      <c r="K2631" s="4"/>
    </row>
    <row r="2632" spans="2:11" ht="13.5" x14ac:dyDescent="0.35">
      <c r="B2632" s="3">
        <v>45835</v>
      </c>
      <c r="C2632" s="2">
        <v>2</v>
      </c>
      <c r="D2632" s="2">
        <v>2</v>
      </c>
      <c r="E2632" s="2">
        <v>81696</v>
      </c>
      <c r="F2632" s="2">
        <v>2.0019999999999998</v>
      </c>
      <c r="G2632" s="2">
        <v>163555.39199999999</v>
      </c>
      <c r="H2632" s="6">
        <f t="shared" si="41"/>
        <v>-1.4778325123152615E-2</v>
      </c>
      <c r="I2632" s="4"/>
      <c r="J2632" s="4"/>
      <c r="K2632" s="4"/>
    </row>
    <row r="2633" spans="2:11" ht="13.5" x14ac:dyDescent="0.35">
      <c r="B2633" s="3">
        <v>45838</v>
      </c>
      <c r="C2633" s="2">
        <v>1.98</v>
      </c>
      <c r="D2633" s="2">
        <v>1.98</v>
      </c>
      <c r="E2633" s="2">
        <v>91625</v>
      </c>
      <c r="F2633" s="2">
        <v>1.9890000000000001</v>
      </c>
      <c r="G2633" s="2">
        <v>182242.125</v>
      </c>
      <c r="H2633" s="6">
        <f t="shared" si="41"/>
        <v>-1.0000000000000009E-2</v>
      </c>
      <c r="I2633" s="4"/>
      <c r="J2633" s="4"/>
      <c r="K2633" s="4"/>
    </row>
    <row r="2634" spans="2:11" ht="13.5" x14ac:dyDescent="0.35">
      <c r="B2634" s="3">
        <v>45839</v>
      </c>
      <c r="C2634" s="2">
        <v>1.99</v>
      </c>
      <c r="D2634" s="2">
        <v>1.99</v>
      </c>
      <c r="E2634" s="2">
        <v>56901</v>
      </c>
      <c r="F2634" s="2">
        <v>1.982</v>
      </c>
      <c r="G2634" s="2">
        <v>112777.78200000001</v>
      </c>
      <c r="H2634" s="6">
        <f t="shared" si="41"/>
        <v>5.0505050505050553E-3</v>
      </c>
      <c r="I2634" s="4"/>
      <c r="J2634" s="4"/>
      <c r="K2634" s="4"/>
    </row>
    <row r="2635" spans="2:11" ht="13.5" x14ac:dyDescent="0.35">
      <c r="B2635" s="3">
        <v>45840</v>
      </c>
      <c r="C2635" s="2">
        <v>2.0099999999999998</v>
      </c>
      <c r="D2635" s="2">
        <v>2.0099999999999998</v>
      </c>
      <c r="E2635" s="2">
        <v>83310</v>
      </c>
      <c r="F2635" s="2">
        <v>1.994</v>
      </c>
      <c r="G2635" s="2">
        <v>166120.14000000001</v>
      </c>
      <c r="H2635" s="6">
        <f t="shared" si="41"/>
        <v>1.0050251256281305E-2</v>
      </c>
      <c r="I2635" s="4"/>
      <c r="J2635" s="4"/>
      <c r="K2635" s="4"/>
    </row>
    <row r="2636" spans="2:11" ht="13.5" x14ac:dyDescent="0.35">
      <c r="B2636" s="3">
        <v>45841</v>
      </c>
      <c r="C2636" s="2">
        <v>2</v>
      </c>
      <c r="D2636" s="2">
        <v>2</v>
      </c>
      <c r="E2636" s="2">
        <v>26466</v>
      </c>
      <c r="F2636" s="2">
        <v>2.0070000000000001</v>
      </c>
      <c r="G2636" s="2">
        <v>53117.262000000002</v>
      </c>
      <c r="H2636" s="6">
        <f t="shared" si="41"/>
        <v>-4.9751243781093468E-3</v>
      </c>
      <c r="I2636" s="4"/>
      <c r="J2636" s="4"/>
      <c r="K2636" s="4"/>
    </row>
    <row r="2637" spans="2:11" ht="13.5" x14ac:dyDescent="0.35">
      <c r="B2637" s="3">
        <v>45842</v>
      </c>
      <c r="C2637" s="2">
        <v>2.0099999999999998</v>
      </c>
      <c r="D2637" s="2">
        <v>2.0099999999999998</v>
      </c>
      <c r="E2637" s="2">
        <v>107591</v>
      </c>
      <c r="F2637" s="2">
        <v>1.9990000000000001</v>
      </c>
      <c r="G2637" s="2">
        <v>215074.40900000001</v>
      </c>
      <c r="H2637" s="6">
        <f t="shared" si="41"/>
        <v>4.9999999999998934E-3</v>
      </c>
      <c r="I2637" s="4"/>
      <c r="J2637" s="4"/>
      <c r="K2637" s="4"/>
    </row>
    <row r="2638" spans="2:11" ht="13.5" x14ac:dyDescent="0.35">
      <c r="B2638" s="3">
        <v>45845</v>
      </c>
      <c r="C2638" s="2">
        <v>2</v>
      </c>
      <c r="D2638" s="2">
        <v>2</v>
      </c>
      <c r="E2638" s="2">
        <v>34494</v>
      </c>
      <c r="F2638" s="2">
        <v>1.9990000000000001</v>
      </c>
      <c r="G2638" s="2">
        <v>68953.505999999994</v>
      </c>
      <c r="H2638" s="6">
        <f t="shared" si="41"/>
        <v>-4.9751243781093468E-3</v>
      </c>
      <c r="I2638" s="4"/>
      <c r="J2638" s="4"/>
      <c r="K2638" s="4"/>
    </row>
    <row r="2639" spans="2:11" ht="13.5" x14ac:dyDescent="0.35">
      <c r="B2639" s="3">
        <v>45846</v>
      </c>
      <c r="C2639" s="2">
        <v>1.99</v>
      </c>
      <c r="D2639" s="2">
        <v>1.99</v>
      </c>
      <c r="E2639" s="2">
        <v>28312</v>
      </c>
      <c r="F2639" s="2">
        <v>1.9950000000000001</v>
      </c>
      <c r="G2639" s="2">
        <v>56482.44</v>
      </c>
      <c r="H2639" s="6">
        <f t="shared" si="41"/>
        <v>-5.0000000000000044E-3</v>
      </c>
      <c r="I2639" s="4"/>
      <c r="J2639" s="4"/>
      <c r="K2639" s="4"/>
    </row>
    <row r="2640" spans="2:11" ht="13.5" x14ac:dyDescent="0.35">
      <c r="B2640" s="3">
        <v>45847</v>
      </c>
      <c r="C2640" s="2">
        <v>2.0299999999999998</v>
      </c>
      <c r="D2640" s="2">
        <v>2.0299999999999998</v>
      </c>
      <c r="E2640" s="2">
        <v>254532</v>
      </c>
      <c r="F2640" s="2">
        <v>2.0099999999999998</v>
      </c>
      <c r="G2640" s="2">
        <v>511609.32</v>
      </c>
      <c r="H2640" s="6">
        <f t="shared" si="41"/>
        <v>2.0100502512562721E-2</v>
      </c>
      <c r="I2640" s="4"/>
      <c r="J2640" s="4"/>
      <c r="K2640" s="4"/>
    </row>
    <row r="2641" spans="2:11" ht="13.5" x14ac:dyDescent="0.35">
      <c r="B2641" s="3">
        <v>45848</v>
      </c>
      <c r="C2641" s="2">
        <v>2</v>
      </c>
      <c r="D2641" s="2">
        <v>2</v>
      </c>
      <c r="E2641" s="2">
        <v>58480</v>
      </c>
      <c r="F2641" s="2">
        <v>2.0059999999999998</v>
      </c>
      <c r="G2641" s="2">
        <v>117310.88</v>
      </c>
      <c r="H2641" s="6">
        <f t="shared" si="41"/>
        <v>-1.4778325123152615E-2</v>
      </c>
      <c r="I2641" s="4"/>
      <c r="J2641" s="4"/>
      <c r="K2641" s="4"/>
    </row>
    <row r="2642" spans="2:11" ht="13.5" x14ac:dyDescent="0.35">
      <c r="B2642" s="3">
        <v>45849</v>
      </c>
      <c r="C2642" s="2">
        <v>2</v>
      </c>
      <c r="D2642" s="2">
        <v>2</v>
      </c>
      <c r="E2642" s="2">
        <v>23905</v>
      </c>
      <c r="F2642" s="2">
        <v>2.0009999999999999</v>
      </c>
      <c r="G2642" s="2">
        <v>47833.904999999999</v>
      </c>
      <c r="H2642" s="6">
        <f t="shared" si="41"/>
        <v>0</v>
      </c>
      <c r="I2642" s="4"/>
      <c r="J2642" s="4"/>
      <c r="K2642" s="4"/>
    </row>
    <row r="2643" spans="2:11" ht="13.5" x14ac:dyDescent="0.35">
      <c r="B2643" s="3">
        <v>45852</v>
      </c>
      <c r="C2643" s="2">
        <v>2</v>
      </c>
      <c r="D2643" s="2">
        <v>2</v>
      </c>
      <c r="E2643" s="2">
        <v>346933</v>
      </c>
      <c r="F2643" s="2">
        <v>1.986</v>
      </c>
      <c r="G2643" s="2">
        <v>689008.93799999997</v>
      </c>
      <c r="H2643" s="6">
        <f t="shared" si="41"/>
        <v>0</v>
      </c>
      <c r="I2643" s="4"/>
      <c r="J2643" s="4"/>
      <c r="K2643" s="4"/>
    </row>
    <row r="2644" spans="2:11" ht="13.5" x14ac:dyDescent="0.35">
      <c r="B2644" s="3">
        <v>45853</v>
      </c>
      <c r="C2644" s="2">
        <v>2</v>
      </c>
      <c r="D2644" s="2">
        <v>2</v>
      </c>
      <c r="E2644" s="2">
        <v>56821</v>
      </c>
      <c r="F2644" s="2">
        <v>1.9930000000000001</v>
      </c>
      <c r="G2644" s="2">
        <v>113244.253</v>
      </c>
      <c r="H2644" s="6">
        <f t="shared" si="41"/>
        <v>0</v>
      </c>
      <c r="I2644" s="4"/>
      <c r="J2644" s="4"/>
      <c r="K2644" s="4"/>
    </row>
    <row r="2645" spans="2:11" ht="13.5" x14ac:dyDescent="0.35">
      <c r="B2645" s="3">
        <v>45854</v>
      </c>
      <c r="C2645" s="2">
        <v>1.99</v>
      </c>
      <c r="D2645" s="2">
        <v>1.99</v>
      </c>
      <c r="E2645" s="2">
        <v>138768</v>
      </c>
      <c r="F2645" s="2">
        <v>1.9910000000000001</v>
      </c>
      <c r="G2645" s="2">
        <v>276287.08799999999</v>
      </c>
      <c r="H2645" s="6">
        <f t="shared" si="41"/>
        <v>-5.0000000000000044E-3</v>
      </c>
      <c r="I2645" s="4"/>
      <c r="J2645" s="4"/>
      <c r="K2645" s="4"/>
    </row>
    <row r="2646" spans="2:11" ht="13.5" x14ac:dyDescent="0.35">
      <c r="B2646" s="3">
        <v>45855</v>
      </c>
      <c r="C2646" s="2">
        <v>2.0299999999999998</v>
      </c>
      <c r="D2646" s="2">
        <v>2.0299999999999998</v>
      </c>
      <c r="E2646" s="2">
        <v>94341</v>
      </c>
      <c r="F2646" s="2">
        <v>2.0179999999999998</v>
      </c>
      <c r="G2646" s="2">
        <v>190380.13800000001</v>
      </c>
      <c r="H2646" s="6">
        <f t="shared" si="41"/>
        <v>2.0100502512562721E-2</v>
      </c>
      <c r="I2646" s="4"/>
      <c r="J2646" s="4"/>
      <c r="K2646" s="4"/>
    </row>
    <row r="2647" spans="2:11" ht="13.5" x14ac:dyDescent="0.35">
      <c r="B2647" s="3">
        <v>45856</v>
      </c>
      <c r="C2647" s="2">
        <v>2</v>
      </c>
      <c r="D2647" s="2">
        <v>2</v>
      </c>
      <c r="E2647" s="2">
        <v>174740</v>
      </c>
      <c r="F2647" s="2">
        <v>1.9970000000000001</v>
      </c>
      <c r="G2647" s="2">
        <v>348955.78</v>
      </c>
      <c r="H2647" s="6">
        <f t="shared" si="41"/>
        <v>-1.4778325123152615E-2</v>
      </c>
      <c r="I2647" s="4"/>
      <c r="J2647" s="4"/>
      <c r="K2647" s="4"/>
    </row>
    <row r="2648" spans="2:11" ht="13.5" x14ac:dyDescent="0.35">
      <c r="B2648" s="3">
        <v>45859</v>
      </c>
      <c r="C2648" s="2">
        <v>2</v>
      </c>
      <c r="D2648" s="2">
        <v>2</v>
      </c>
      <c r="E2648" s="2">
        <v>691815</v>
      </c>
      <c r="F2648" s="2">
        <v>1.9990000000000001</v>
      </c>
      <c r="G2648" s="2">
        <v>1382938.1850000001</v>
      </c>
      <c r="H2648" s="6">
        <f t="shared" si="41"/>
        <v>0</v>
      </c>
      <c r="I2648" s="4"/>
      <c r="J2648" s="4"/>
      <c r="K2648" s="4"/>
    </row>
    <row r="2649" spans="2:11" ht="13.5" x14ac:dyDescent="0.35">
      <c r="B2649" s="3">
        <v>45860</v>
      </c>
      <c r="C2649" s="2">
        <v>2</v>
      </c>
      <c r="D2649" s="2">
        <v>2</v>
      </c>
      <c r="E2649" s="2">
        <v>337840</v>
      </c>
      <c r="F2649" s="2">
        <v>2</v>
      </c>
      <c r="G2649" s="2">
        <v>675680</v>
      </c>
      <c r="H2649" s="6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1.99</v>
      </c>
      <c r="D2650" s="2">
        <v>1.99</v>
      </c>
      <c r="E2650" s="2">
        <v>107045</v>
      </c>
      <c r="F2650" s="2">
        <v>1.99</v>
      </c>
      <c r="G2650" s="2">
        <v>213019.55</v>
      </c>
      <c r="H2650" s="6">
        <f t="shared" si="41"/>
        <v>-5.0000000000000044E-3</v>
      </c>
      <c r="I2650" s="4"/>
      <c r="J2650" s="4"/>
      <c r="K2650" s="4"/>
    </row>
    <row r="2651" spans="2:11" ht="13.5" x14ac:dyDescent="0.35">
      <c r="B2651" s="3">
        <v>45862</v>
      </c>
      <c r="C2651" s="2">
        <v>1.99</v>
      </c>
      <c r="D2651" s="2">
        <v>1.99</v>
      </c>
      <c r="E2651" s="2">
        <v>51428</v>
      </c>
      <c r="F2651" s="2">
        <v>1.9870000000000001</v>
      </c>
      <c r="G2651" s="2">
        <v>102187.436</v>
      </c>
      <c r="H2651" s="6">
        <f t="shared" si="41"/>
        <v>0</v>
      </c>
      <c r="I2651" s="4"/>
      <c r="J2651" s="4"/>
      <c r="K2651" s="4"/>
    </row>
    <row r="2652" spans="2:11" ht="13.5" x14ac:dyDescent="0.35">
      <c r="B2652" s="3">
        <v>45866</v>
      </c>
      <c r="C2652" s="2">
        <v>1.98</v>
      </c>
      <c r="D2652" s="2">
        <v>1.98</v>
      </c>
      <c r="E2652" s="2">
        <v>43451</v>
      </c>
      <c r="F2652" s="2">
        <v>1.9850000000000001</v>
      </c>
      <c r="G2652" s="2">
        <v>86250.235000000001</v>
      </c>
      <c r="H2652" s="6">
        <f t="shared" si="41"/>
        <v>-5.0251256281407079E-3</v>
      </c>
      <c r="I2652" s="4"/>
      <c r="J2652" s="4"/>
      <c r="K2652" s="4"/>
    </row>
    <row r="2653" spans="2:11" ht="13.5" x14ac:dyDescent="0.35">
      <c r="B2653" s="3">
        <v>45867</v>
      </c>
      <c r="C2653" s="2">
        <v>2</v>
      </c>
      <c r="D2653" s="2">
        <v>2</v>
      </c>
      <c r="E2653" s="2">
        <v>54395</v>
      </c>
      <c r="F2653" s="2">
        <v>1.986</v>
      </c>
      <c r="G2653" s="2">
        <v>108028.47</v>
      </c>
      <c r="H2653" s="6">
        <f t="shared" si="41"/>
        <v>1.0101010101010111E-2</v>
      </c>
      <c r="I2653" s="4"/>
      <c r="J2653" s="4"/>
      <c r="K2653" s="4"/>
    </row>
    <row r="2654" spans="2:11" ht="13.5" x14ac:dyDescent="0.35">
      <c r="B2654" s="3">
        <v>45868</v>
      </c>
      <c r="C2654" s="2">
        <v>1.96</v>
      </c>
      <c r="D2654" s="2">
        <v>1.96</v>
      </c>
      <c r="E2654" s="2">
        <v>223944</v>
      </c>
      <c r="F2654" s="2">
        <v>1.966</v>
      </c>
      <c r="G2654" s="2">
        <v>440273.90399999998</v>
      </c>
      <c r="H2654" s="6">
        <f t="shared" si="41"/>
        <v>-2.0000000000000018E-2</v>
      </c>
      <c r="I2654" s="4"/>
      <c r="J2654" s="4"/>
      <c r="K2654" s="4"/>
    </row>
    <row r="2655" spans="2:11" ht="13.5" x14ac:dyDescent="0.35">
      <c r="B2655" s="3">
        <v>45869</v>
      </c>
      <c r="C2655" s="2">
        <v>1.96</v>
      </c>
      <c r="D2655" s="2">
        <v>1.96</v>
      </c>
      <c r="E2655" s="2">
        <v>129477</v>
      </c>
      <c r="F2655" s="2">
        <v>1.968</v>
      </c>
      <c r="G2655" s="2">
        <v>254810.736</v>
      </c>
      <c r="H2655" s="6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1.98</v>
      </c>
      <c r="D2656" s="2">
        <v>1.98</v>
      </c>
      <c r="E2656" s="2">
        <v>16572</v>
      </c>
      <c r="F2656" s="2">
        <v>1.9650000000000001</v>
      </c>
      <c r="G2656" s="2">
        <v>32563.98</v>
      </c>
      <c r="H2656" s="6">
        <f t="shared" si="41"/>
        <v>1.0204081632653071E-2</v>
      </c>
      <c r="I2656" s="4"/>
      <c r="J2656" s="4"/>
      <c r="K2656" s="4"/>
    </row>
    <row r="2657" spans="2:11" ht="13.5" x14ac:dyDescent="0.35">
      <c r="B2657" s="3">
        <v>45873</v>
      </c>
      <c r="C2657" s="2">
        <v>1.98</v>
      </c>
      <c r="D2657" s="2">
        <v>1.98</v>
      </c>
      <c r="E2657" s="2">
        <v>19404</v>
      </c>
      <c r="F2657" s="2">
        <v>1.972</v>
      </c>
      <c r="G2657" s="2">
        <v>38264.688000000002</v>
      </c>
      <c r="H2657" s="6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1.96</v>
      </c>
      <c r="D2658" s="2">
        <v>1.96</v>
      </c>
      <c r="E2658" s="2">
        <v>72784</v>
      </c>
      <c r="F2658" s="2">
        <v>1.9610000000000001</v>
      </c>
      <c r="G2658" s="2">
        <v>142729.424</v>
      </c>
      <c r="H2658" s="6">
        <f t="shared" si="41"/>
        <v>-1.0101010101010111E-2</v>
      </c>
      <c r="I2658" s="4"/>
      <c r="J2658" s="4"/>
      <c r="K2658" s="4"/>
    </row>
    <row r="2659" spans="2:11" ht="13.5" x14ac:dyDescent="0.35">
      <c r="B2659" s="3">
        <v>45875</v>
      </c>
      <c r="C2659" s="2">
        <v>1.97</v>
      </c>
      <c r="D2659" s="2">
        <v>1.97</v>
      </c>
      <c r="E2659" s="2">
        <v>31657</v>
      </c>
      <c r="F2659" s="2">
        <v>1.956</v>
      </c>
      <c r="G2659" s="2">
        <v>61921.091999999997</v>
      </c>
      <c r="H2659" s="6">
        <f t="shared" si="41"/>
        <v>5.1020408163265354E-3</v>
      </c>
      <c r="I2659" s="4"/>
      <c r="J2659" s="4"/>
      <c r="K2659" s="4"/>
    </row>
    <row r="2660" spans="2:11" ht="13.5" x14ac:dyDescent="0.35">
      <c r="B2660" s="3">
        <v>45876</v>
      </c>
      <c r="C2660" s="2">
        <v>1.97</v>
      </c>
      <c r="D2660" s="2">
        <v>1.97</v>
      </c>
      <c r="E2660" s="2">
        <v>25981</v>
      </c>
      <c r="F2660" s="2">
        <v>1.96</v>
      </c>
      <c r="G2660" s="2">
        <v>50922.76</v>
      </c>
      <c r="H2660" s="6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1.98</v>
      </c>
      <c r="D2661" s="2">
        <v>1.98</v>
      </c>
      <c r="E2661" s="2">
        <v>28417</v>
      </c>
      <c r="F2661" s="2">
        <v>1.962</v>
      </c>
      <c r="G2661" s="2">
        <v>55754.154000000002</v>
      </c>
      <c r="H2661" s="6">
        <f t="shared" si="41"/>
        <v>5.0761421319797002E-3</v>
      </c>
      <c r="I2661" s="4"/>
      <c r="J2661" s="4"/>
      <c r="K2661" s="4"/>
    </row>
    <row r="2662" spans="2:11" ht="13.5" x14ac:dyDescent="0.35">
      <c r="B2662" s="3">
        <v>45880</v>
      </c>
      <c r="C2662" s="2">
        <v>1.99</v>
      </c>
      <c r="D2662" s="2">
        <v>1.99</v>
      </c>
      <c r="E2662" s="2">
        <v>22272</v>
      </c>
      <c r="F2662" s="2">
        <v>1.9870000000000001</v>
      </c>
      <c r="G2662" s="2">
        <v>44254.464</v>
      </c>
      <c r="H2662" s="6">
        <f t="shared" si="41"/>
        <v>5.0505050505050553E-3</v>
      </c>
      <c r="I2662" s="4"/>
      <c r="J2662" s="4"/>
      <c r="K2662" s="4"/>
    </row>
    <row r="2663" spans="2:11" ht="13.5" x14ac:dyDescent="0.35">
      <c r="B2663" s="3">
        <v>45881</v>
      </c>
      <c r="C2663" s="2">
        <v>1.99</v>
      </c>
      <c r="D2663" s="2">
        <v>1.99</v>
      </c>
      <c r="E2663" s="2">
        <v>21531</v>
      </c>
      <c r="F2663" s="2">
        <v>1.9670000000000001</v>
      </c>
      <c r="G2663" s="2">
        <v>42351.476999999999</v>
      </c>
      <c r="H2663" s="6">
        <f t="shared" si="41"/>
        <v>0</v>
      </c>
      <c r="I2663" s="4"/>
      <c r="J2663" s="4"/>
      <c r="K2663" s="4"/>
    </row>
    <row r="2664" spans="2:11" ht="13.5" x14ac:dyDescent="0.35">
      <c r="B2664" s="3">
        <v>45883</v>
      </c>
      <c r="C2664" s="2">
        <v>1.96</v>
      </c>
      <c r="D2664" s="2">
        <v>1.96</v>
      </c>
      <c r="E2664" s="2">
        <v>99311</v>
      </c>
      <c r="F2664" s="2">
        <v>1.9530000000000001</v>
      </c>
      <c r="G2664" s="2">
        <v>193954.383</v>
      </c>
      <c r="H2664" s="6">
        <f t="shared" si="41"/>
        <v>-1.5075376884422124E-2</v>
      </c>
      <c r="I2664" s="4"/>
      <c r="J2664" s="4"/>
      <c r="K2664" s="4"/>
    </row>
    <row r="2665" spans="2:11" ht="13.5" x14ac:dyDescent="0.35">
      <c r="B2665" s="3">
        <v>45884</v>
      </c>
      <c r="C2665" s="2">
        <v>1.98</v>
      </c>
      <c r="D2665" s="2">
        <v>1.98</v>
      </c>
      <c r="E2665" s="2">
        <v>25958</v>
      </c>
      <c r="F2665" s="2">
        <v>1.954</v>
      </c>
      <c r="G2665" s="2">
        <v>50721.932000000001</v>
      </c>
      <c r="H2665" s="6">
        <f t="shared" si="41"/>
        <v>1.0204081632653071E-2</v>
      </c>
      <c r="I2665" s="4"/>
      <c r="J2665" s="4"/>
      <c r="K2665" s="4"/>
    </row>
    <row r="2666" spans="2:11" ht="13.5" x14ac:dyDescent="0.35">
      <c r="B2666" s="3">
        <v>45887</v>
      </c>
      <c r="C2666" s="2">
        <v>1.95</v>
      </c>
      <c r="D2666" s="2">
        <v>1.95</v>
      </c>
      <c r="E2666" s="2">
        <v>278062</v>
      </c>
      <c r="F2666" s="2">
        <v>1.9339999999999999</v>
      </c>
      <c r="G2666" s="2">
        <v>537771.90800000005</v>
      </c>
      <c r="H2666" s="6">
        <f t="shared" si="41"/>
        <v>-1.5151515151515166E-2</v>
      </c>
      <c r="I2666" s="4"/>
      <c r="J2666" s="4"/>
      <c r="K2666" s="4"/>
    </row>
    <row r="2667" spans="2:11" ht="13.5" x14ac:dyDescent="0.35">
      <c r="B2667" s="3">
        <v>45888</v>
      </c>
      <c r="C2667" s="2">
        <v>1.94</v>
      </c>
      <c r="D2667" s="2">
        <v>1.94</v>
      </c>
      <c r="E2667" s="2">
        <v>92242</v>
      </c>
      <c r="F2667" s="2">
        <v>1.923</v>
      </c>
      <c r="G2667" s="2">
        <v>177381.36600000001</v>
      </c>
      <c r="H2667" s="6">
        <f t="shared" si="41"/>
        <v>-5.1282051282051325E-3</v>
      </c>
      <c r="I2667" s="4"/>
      <c r="J2667" s="4"/>
      <c r="K2667" s="4"/>
    </row>
    <row r="2668" spans="2:11" ht="13.5" x14ac:dyDescent="0.35">
      <c r="B2668" s="3">
        <v>45889</v>
      </c>
      <c r="C2668" s="2">
        <v>1.9</v>
      </c>
      <c r="D2668" s="2">
        <v>1.9</v>
      </c>
      <c r="E2668" s="2">
        <v>602508</v>
      </c>
      <c r="F2668" s="2">
        <v>1.9</v>
      </c>
      <c r="G2668" s="2">
        <v>1144765.2</v>
      </c>
      <c r="H2668" s="6">
        <f t="shared" si="41"/>
        <v>-2.0618556701030948E-2</v>
      </c>
      <c r="I2668" s="4"/>
      <c r="J2668" s="4"/>
      <c r="K2668" s="4"/>
    </row>
    <row r="2669" spans="2:11" ht="13.5" x14ac:dyDescent="0.35">
      <c r="B2669" s="3">
        <v>45890</v>
      </c>
      <c r="C2669" s="2">
        <v>1.9</v>
      </c>
      <c r="D2669" s="2">
        <v>1.9</v>
      </c>
      <c r="E2669" s="2">
        <v>76567</v>
      </c>
      <c r="F2669" s="2">
        <v>1.899</v>
      </c>
      <c r="G2669" s="2">
        <v>145400.73300000001</v>
      </c>
      <c r="H2669" s="6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1.9</v>
      </c>
      <c r="D2670" s="2">
        <v>1.9</v>
      </c>
      <c r="E2670" s="2">
        <v>71445</v>
      </c>
      <c r="F2670" s="2">
        <v>1.9</v>
      </c>
      <c r="G2670" s="2">
        <v>135745.5</v>
      </c>
      <c r="H2670" s="6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1.9</v>
      </c>
      <c r="D2671" s="2">
        <v>1.9</v>
      </c>
      <c r="E2671" s="2">
        <v>96387</v>
      </c>
      <c r="F2671" s="2">
        <v>1.8959999999999999</v>
      </c>
      <c r="G2671" s="2">
        <v>182749.75200000001</v>
      </c>
      <c r="H2671" s="6">
        <f t="shared" si="41"/>
        <v>0</v>
      </c>
      <c r="I2671" s="4"/>
      <c r="J2671" s="4"/>
      <c r="K2671" s="4"/>
    </row>
    <row r="2672" spans="2:11" ht="13.5" x14ac:dyDescent="0.35">
      <c r="B2672" s="3">
        <v>45895</v>
      </c>
      <c r="C2672" s="2">
        <v>1.9</v>
      </c>
      <c r="D2672" s="2">
        <v>1.9</v>
      </c>
      <c r="E2672" s="2">
        <v>77628</v>
      </c>
      <c r="F2672" s="2">
        <v>1.8839999999999999</v>
      </c>
      <c r="G2672" s="2">
        <v>146251.152</v>
      </c>
      <c r="H2672" s="6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1.9</v>
      </c>
      <c r="D2673" s="2">
        <v>1.9</v>
      </c>
      <c r="E2673" s="2">
        <v>47811</v>
      </c>
      <c r="F2673" s="2">
        <v>1.8959999999999999</v>
      </c>
      <c r="G2673" s="2">
        <v>90649.656000000003</v>
      </c>
      <c r="H2673" s="6">
        <f t="shared" si="41"/>
        <v>0</v>
      </c>
      <c r="I2673" s="4"/>
      <c r="J2673" s="4"/>
      <c r="K2673" s="4"/>
    </row>
    <row r="2674" spans="2:11" ht="13.5" x14ac:dyDescent="0.35">
      <c r="B2674" s="3">
        <v>45897</v>
      </c>
      <c r="C2674" s="2">
        <v>1.9</v>
      </c>
      <c r="D2674" s="2">
        <v>1.9</v>
      </c>
      <c r="E2674" s="2">
        <v>31418</v>
      </c>
      <c r="F2674" s="2">
        <v>1.895</v>
      </c>
      <c r="G2674" s="2">
        <v>59537.11</v>
      </c>
      <c r="H2674" s="6">
        <f t="shared" si="41"/>
        <v>0</v>
      </c>
      <c r="I2674" s="4"/>
      <c r="J2674" s="4"/>
      <c r="K2674" s="4"/>
    </row>
    <row r="2675" spans="2:11" ht="13.5" x14ac:dyDescent="0.35">
      <c r="B2675" s="3">
        <v>45898</v>
      </c>
      <c r="C2675" s="2">
        <v>1.93</v>
      </c>
      <c r="D2675" s="2">
        <v>1.93</v>
      </c>
      <c r="E2675" s="2">
        <v>114434</v>
      </c>
      <c r="F2675" s="2">
        <v>1.907</v>
      </c>
      <c r="G2675" s="2">
        <v>218225.63800000001</v>
      </c>
      <c r="H2675" s="6">
        <f t="shared" si="41"/>
        <v>1.5789473684210541E-2</v>
      </c>
      <c r="I2675" s="4"/>
      <c r="J2675" s="4"/>
      <c r="K2675" s="4"/>
    </row>
    <row r="2676" spans="2:11" ht="13.5" x14ac:dyDescent="0.35">
      <c r="B2676" s="3">
        <v>45901</v>
      </c>
      <c r="C2676" s="2">
        <v>1.9</v>
      </c>
      <c r="D2676" s="2">
        <v>1.9</v>
      </c>
      <c r="E2676" s="2">
        <v>175776</v>
      </c>
      <c r="F2676" s="2">
        <v>1.88</v>
      </c>
      <c r="G2676" s="2">
        <v>330458.88</v>
      </c>
      <c r="H2676" s="6">
        <f t="shared" si="41"/>
        <v>-1.5544041450777216E-2</v>
      </c>
      <c r="I2676" s="4"/>
      <c r="J2676" s="4"/>
      <c r="K2676" s="4"/>
    </row>
    <row r="2677" spans="2:11" ht="13.5" x14ac:dyDescent="0.35">
      <c r="B2677" s="3">
        <v>45902</v>
      </c>
      <c r="C2677" s="2">
        <v>1.87</v>
      </c>
      <c r="D2677" s="2">
        <v>1.87</v>
      </c>
      <c r="E2677" s="2">
        <v>100458</v>
      </c>
      <c r="F2677" s="2">
        <v>1.8680000000000001</v>
      </c>
      <c r="G2677" s="2">
        <v>187655.54399999999</v>
      </c>
      <c r="H2677" s="6">
        <f t="shared" si="41"/>
        <v>-1.5789473684210423E-2</v>
      </c>
      <c r="I2677" s="4"/>
      <c r="J2677" s="4"/>
      <c r="K2677" s="4"/>
    </row>
    <row r="2678" spans="2:11" ht="13.5" x14ac:dyDescent="0.35">
      <c r="B2678" s="3">
        <v>45903</v>
      </c>
      <c r="C2678" s="2">
        <v>1.86</v>
      </c>
      <c r="D2678" s="2">
        <v>1.86</v>
      </c>
      <c r="E2678" s="2">
        <v>46673</v>
      </c>
      <c r="F2678" s="2">
        <v>1.8680000000000001</v>
      </c>
      <c r="G2678" s="2">
        <v>87185.164000000004</v>
      </c>
      <c r="H2678" s="6">
        <f t="shared" si="41"/>
        <v>-5.3475935828877046E-3</v>
      </c>
      <c r="I2678" s="4"/>
      <c r="J2678" s="4"/>
      <c r="K2678" s="4"/>
    </row>
    <row r="2679" spans="2:11" ht="13.5" x14ac:dyDescent="0.35">
      <c r="B2679" s="3">
        <v>45905</v>
      </c>
      <c r="C2679" s="2">
        <v>1.87</v>
      </c>
      <c r="D2679" s="2">
        <v>1.87</v>
      </c>
      <c r="E2679" s="2">
        <v>104225</v>
      </c>
      <c r="F2679" s="2">
        <v>1.8540000000000001</v>
      </c>
      <c r="G2679" s="2">
        <v>193233.15</v>
      </c>
      <c r="H2679" s="6">
        <f t="shared" si="41"/>
        <v>5.3763440860215101E-3</v>
      </c>
      <c r="I2679" s="4"/>
      <c r="J2679" s="4"/>
      <c r="K2679" s="4"/>
    </row>
    <row r="2680" spans="2:11" ht="13.5" x14ac:dyDescent="0.35">
      <c r="B2680" s="3">
        <v>45908</v>
      </c>
      <c r="C2680" s="2">
        <v>1.86</v>
      </c>
      <c r="D2680" s="2">
        <v>1.86</v>
      </c>
      <c r="E2680" s="2">
        <v>33496</v>
      </c>
      <c r="F2680" s="2">
        <v>1.87</v>
      </c>
      <c r="G2680" s="2">
        <v>62637.52</v>
      </c>
      <c r="H2680" s="6">
        <f t="shared" si="41"/>
        <v>-5.3475935828877046E-3</v>
      </c>
      <c r="I2680" s="4"/>
      <c r="J2680" s="4"/>
      <c r="K2680" s="4"/>
    </row>
    <row r="2681" spans="2:11" ht="13.5" x14ac:dyDescent="0.35">
      <c r="B2681" s="3">
        <v>45909</v>
      </c>
      <c r="C2681" s="2">
        <v>1.89</v>
      </c>
      <c r="D2681" s="2">
        <v>1.89</v>
      </c>
      <c r="E2681" s="2">
        <v>14074</v>
      </c>
      <c r="F2681" s="2">
        <v>1.8720000000000001</v>
      </c>
      <c r="G2681" s="2">
        <v>26346.527999999998</v>
      </c>
      <c r="H2681" s="6">
        <f t="shared" si="41"/>
        <v>1.6129032258064412E-2</v>
      </c>
      <c r="I2681" s="4"/>
      <c r="J2681" s="4"/>
      <c r="K2681" s="4"/>
    </row>
    <row r="2682" spans="2:11" ht="13.5" x14ac:dyDescent="0.35">
      <c r="B2682" s="3">
        <v>45910</v>
      </c>
      <c r="C2682" s="2">
        <v>1.87</v>
      </c>
      <c r="D2682" s="2">
        <v>1.87</v>
      </c>
      <c r="E2682" s="2">
        <v>51375</v>
      </c>
      <c r="F2682" s="2">
        <v>1.881</v>
      </c>
      <c r="G2682" s="2">
        <v>96636.375</v>
      </c>
      <c r="H2682" s="6">
        <f t="shared" si="41"/>
        <v>-1.0582010582010474E-2</v>
      </c>
      <c r="I2682" s="4"/>
      <c r="J2682" s="4"/>
      <c r="K2682" s="4"/>
    </row>
    <row r="2683" spans="2:11" ht="13.5" x14ac:dyDescent="0.35">
      <c r="B2683" s="3">
        <v>45911</v>
      </c>
      <c r="C2683" s="2">
        <v>1.87</v>
      </c>
      <c r="D2683" s="2">
        <v>1.87</v>
      </c>
      <c r="E2683" s="2">
        <v>104719</v>
      </c>
      <c r="F2683" s="2">
        <v>1.8540000000000001</v>
      </c>
      <c r="G2683" s="2">
        <v>194149.02600000001</v>
      </c>
      <c r="H2683" s="6">
        <f t="shared" si="41"/>
        <v>0</v>
      </c>
      <c r="I2683" s="4"/>
      <c r="J2683" s="4"/>
      <c r="K2683" s="4"/>
    </row>
    <row r="2684" spans="2:11" ht="13.5" x14ac:dyDescent="0.35">
      <c r="B2684" s="3">
        <v>45912</v>
      </c>
      <c r="C2684" s="2">
        <v>1.92</v>
      </c>
      <c r="D2684" s="2">
        <v>1.92</v>
      </c>
      <c r="E2684" s="2">
        <v>222843</v>
      </c>
      <c r="F2684" s="2">
        <v>1.9019999999999999</v>
      </c>
      <c r="G2684" s="2">
        <v>423847.386</v>
      </c>
      <c r="H2684" s="6">
        <f t="shared" si="41"/>
        <v>2.6737967914438405E-2</v>
      </c>
      <c r="I2684" s="4"/>
      <c r="J2684" s="4"/>
      <c r="K2684" s="4"/>
    </row>
    <row r="2685" spans="2:11" ht="13.5" x14ac:dyDescent="0.35">
      <c r="B2685" s="3">
        <v>45915</v>
      </c>
      <c r="C2685" s="2">
        <v>1.92</v>
      </c>
      <c r="D2685" s="2">
        <v>1.92</v>
      </c>
      <c r="E2685" s="2">
        <v>80582</v>
      </c>
      <c r="F2685" s="2">
        <v>1.917</v>
      </c>
      <c r="G2685" s="2">
        <v>154475.69399999999</v>
      </c>
      <c r="H2685" s="6">
        <f t="shared" si="41"/>
        <v>0</v>
      </c>
      <c r="I2685" s="4"/>
      <c r="J2685" s="4"/>
      <c r="K2685" s="4"/>
    </row>
    <row r="2686" spans="2:11" ht="13.5" x14ac:dyDescent="0.35">
      <c r="B2686" s="3">
        <v>45916</v>
      </c>
      <c r="C2686" s="2">
        <v>1.91</v>
      </c>
      <c r="D2686" s="2">
        <v>1.91</v>
      </c>
      <c r="E2686" s="2">
        <v>177397</v>
      </c>
      <c r="F2686" s="2">
        <v>1.8979999999999999</v>
      </c>
      <c r="G2686" s="2">
        <v>336699.50599999999</v>
      </c>
      <c r="H2686" s="6">
        <f t="shared" si="41"/>
        <v>-5.2083333333333382E-3</v>
      </c>
      <c r="I2686" s="4"/>
      <c r="J2686" s="4"/>
      <c r="K2686" s="4"/>
    </row>
    <row r="2687" spans="2:11" ht="13.5" x14ac:dyDescent="0.35">
      <c r="B2687" s="3">
        <v>45917</v>
      </c>
      <c r="C2687" s="2">
        <v>1.89</v>
      </c>
      <c r="D2687" s="2">
        <v>1.89</v>
      </c>
      <c r="E2687" s="2">
        <v>181019</v>
      </c>
      <c r="F2687" s="2">
        <v>1.88</v>
      </c>
      <c r="G2687" s="2">
        <v>340315.72</v>
      </c>
      <c r="H2687" s="6">
        <f t="shared" si="41"/>
        <v>-1.0471204188481685E-2</v>
      </c>
      <c r="I2687" s="4"/>
      <c r="J2687" s="4"/>
      <c r="K2687" s="4"/>
    </row>
    <row r="2688" spans="2:11" ht="13.5" x14ac:dyDescent="0.35">
      <c r="B2688" s="3">
        <v>45918</v>
      </c>
      <c r="C2688" s="5">
        <v>1.9</v>
      </c>
      <c r="D2688" s="5">
        <v>1.9</v>
      </c>
      <c r="E2688" s="5">
        <v>166661</v>
      </c>
      <c r="F2688" s="5">
        <v>1.8819999999999999</v>
      </c>
      <c r="G2688" s="5">
        <f>E2688*F2688</f>
        <v>313656.00199999998</v>
      </c>
      <c r="H2688" s="6">
        <f t="shared" si="41"/>
        <v>5.2910052910052959E-3</v>
      </c>
      <c r="I2688" s="4"/>
      <c r="J2688" s="4"/>
      <c r="K2688" s="4"/>
    </row>
    <row r="2689" spans="2:11" ht="13.5" x14ac:dyDescent="0.35">
      <c r="B2689" s="3">
        <v>45919</v>
      </c>
      <c r="C2689" s="5">
        <v>1.88</v>
      </c>
      <c r="D2689" s="5">
        <v>1.88</v>
      </c>
      <c r="E2689" s="5">
        <v>214716</v>
      </c>
      <c r="F2689" s="5">
        <v>1.883</v>
      </c>
      <c r="G2689" s="5">
        <f t="shared" ref="G2689:G2696" si="42">E2689*F2689</f>
        <v>404310.228</v>
      </c>
      <c r="H2689" s="6">
        <f t="shared" si="41"/>
        <v>-1.0526315789473694E-2</v>
      </c>
      <c r="I2689" s="4"/>
      <c r="J2689" s="4"/>
      <c r="K2689" s="4"/>
    </row>
    <row r="2690" spans="2:11" ht="13.5" x14ac:dyDescent="0.35">
      <c r="B2690" s="3">
        <v>45922</v>
      </c>
      <c r="C2690" s="5">
        <v>1.88</v>
      </c>
      <c r="D2690" s="5">
        <v>1.88</v>
      </c>
      <c r="E2690" s="5">
        <v>138167</v>
      </c>
      <c r="F2690" s="5">
        <v>1.877</v>
      </c>
      <c r="G2690" s="5">
        <f t="shared" si="42"/>
        <v>259339.459</v>
      </c>
      <c r="H2690" s="6">
        <f t="shared" si="41"/>
        <v>0</v>
      </c>
      <c r="I2690" s="4"/>
      <c r="J2690" s="4"/>
      <c r="K2690" s="4"/>
    </row>
    <row r="2691" spans="2:11" ht="13.5" x14ac:dyDescent="0.35">
      <c r="B2691" s="3">
        <v>45923</v>
      </c>
      <c r="C2691" s="5">
        <v>1.89</v>
      </c>
      <c r="D2691" s="5">
        <v>1.89</v>
      </c>
      <c r="E2691" s="5">
        <v>132783</v>
      </c>
      <c r="F2691" s="5">
        <v>1.88</v>
      </c>
      <c r="G2691" s="5">
        <f t="shared" si="42"/>
        <v>249632.03999999998</v>
      </c>
      <c r="H2691" s="6">
        <f t="shared" si="41"/>
        <v>5.3191489361702178E-3</v>
      </c>
      <c r="I2691" s="4"/>
      <c r="J2691" s="4"/>
      <c r="K2691" s="4"/>
    </row>
    <row r="2692" spans="2:11" ht="13.5" x14ac:dyDescent="0.35">
      <c r="B2692" s="3">
        <v>45924</v>
      </c>
      <c r="C2692" s="5">
        <v>1.9</v>
      </c>
      <c r="D2692" s="5">
        <v>1.9</v>
      </c>
      <c r="E2692" s="5">
        <v>336794</v>
      </c>
      <c r="F2692" s="5">
        <v>1.883</v>
      </c>
      <c r="G2692" s="5">
        <f t="shared" si="42"/>
        <v>634183.10199999996</v>
      </c>
      <c r="H2692" s="6">
        <f t="shared" si="41"/>
        <v>5.2910052910052959E-3</v>
      </c>
      <c r="I2692" s="4"/>
      <c r="J2692" s="4"/>
      <c r="K2692" s="4"/>
    </row>
    <row r="2693" spans="2:11" ht="13.5" x14ac:dyDescent="0.35">
      <c r="B2693" s="3">
        <v>45925</v>
      </c>
      <c r="C2693" s="5">
        <v>1.91</v>
      </c>
      <c r="D2693" s="5">
        <v>1.91</v>
      </c>
      <c r="E2693" s="5">
        <v>256543</v>
      </c>
      <c r="F2693" s="5">
        <v>1.8939999999999999</v>
      </c>
      <c r="G2693" s="5">
        <f t="shared" si="42"/>
        <v>485892.44199999998</v>
      </c>
      <c r="H2693" s="6">
        <f t="shared" si="41"/>
        <v>5.2631578947368472E-3</v>
      </c>
      <c r="I2693" s="4"/>
      <c r="J2693" s="4"/>
      <c r="K2693" s="4"/>
    </row>
    <row r="2694" spans="2:11" ht="13.5" x14ac:dyDescent="0.35">
      <c r="B2694" s="3">
        <v>45926</v>
      </c>
      <c r="C2694" s="5">
        <v>1.91</v>
      </c>
      <c r="D2694" s="5">
        <v>1.91</v>
      </c>
      <c r="E2694" s="5">
        <v>58291</v>
      </c>
      <c r="F2694" s="5">
        <v>1.9</v>
      </c>
      <c r="G2694" s="5">
        <f t="shared" si="42"/>
        <v>110752.9</v>
      </c>
      <c r="H2694" s="6">
        <f t="shared" si="41"/>
        <v>0</v>
      </c>
      <c r="I2694" s="4"/>
      <c r="J2694" s="4"/>
      <c r="K2694" s="4"/>
    </row>
    <row r="2695" spans="2:11" ht="13.5" x14ac:dyDescent="0.35">
      <c r="B2695" s="3">
        <v>45929</v>
      </c>
      <c r="C2695" s="5">
        <v>1.9</v>
      </c>
      <c r="D2695" s="5">
        <v>1.9</v>
      </c>
      <c r="E2695" s="5">
        <v>20401</v>
      </c>
      <c r="F2695" s="5">
        <v>1.899</v>
      </c>
      <c r="G2695" s="5">
        <f t="shared" si="42"/>
        <v>38741.499000000003</v>
      </c>
      <c r="H2695" s="6">
        <f t="shared" si="41"/>
        <v>-5.2356020942408424E-3</v>
      </c>
      <c r="I2695" s="8" t="s">
        <v>13</v>
      </c>
      <c r="J2695" s="8" t="s">
        <v>14</v>
      </c>
      <c r="K2695" s="8" t="s">
        <v>15</v>
      </c>
    </row>
    <row r="2696" spans="2:11" ht="13.5" x14ac:dyDescent="0.35">
      <c r="B2696" s="3">
        <v>45930</v>
      </c>
      <c r="C2696" s="5">
        <v>1.9</v>
      </c>
      <c r="D2696" s="5">
        <v>1.9</v>
      </c>
      <c r="E2696" s="5">
        <v>21609</v>
      </c>
      <c r="F2696" s="5">
        <v>1.8919999999999999</v>
      </c>
      <c r="G2696" s="5">
        <f t="shared" si="42"/>
        <v>40884.227999999996</v>
      </c>
      <c r="H2696" s="6">
        <f t="shared" si="41"/>
        <v>0</v>
      </c>
      <c r="I2696" s="9">
        <v>343624940</v>
      </c>
      <c r="J2696" s="10">
        <f>I2696*C2696</f>
        <v>652887386</v>
      </c>
      <c r="K2696" s="11">
        <f>SUM(E2513:E2696)/184</f>
        <v>108899.64673913043</v>
      </c>
    </row>
  </sheetData>
  <mergeCells count="1">
    <mergeCell ref="B2:G2"/>
  </mergeCells>
  <phoneticPr fontId="0" type="noConversion"/>
  <conditionalFormatting sqref="H6:H2696">
    <cfRule type="expression" dxfId="28" priority="1" stopIfTrue="1">
      <formula>$H6&gt;0</formula>
    </cfRule>
    <cfRule type="expression" dxfId="27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r:id="rId1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4930-09C9-4C5E-A31C-8ACD3E4C956E}">
  <dimension ref="A1:K2693"/>
  <sheetViews>
    <sheetView workbookViewId="0">
      <selection activeCell="H1" sqref="H1"/>
    </sheetView>
  </sheetViews>
  <sheetFormatPr defaultRowHeight="12.5" x14ac:dyDescent="0.25"/>
  <cols>
    <col min="1" max="1" width="17.81640625" customWidth="1"/>
    <col min="2" max="2" width="19.4531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19.5429687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2.2705000000000002</v>
      </c>
      <c r="C3" s="2">
        <f>B3-B2</f>
        <v>-8.9299999999999713E-2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2.2210000000000001</v>
      </c>
      <c r="C4" s="2">
        <f t="shared" ref="C4:C67" si="0">B4-B3</f>
        <v>-4.9500000000000099E-2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2.1615000000000002</v>
      </c>
      <c r="C5" s="2">
        <f t="shared" si="0"/>
        <v>-5.9499999999999886E-2</v>
      </c>
      <c r="D5" s="2">
        <f>AVERAGE(B1:B5)</f>
        <v>2.2532000000000001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2.1217999999999999</v>
      </c>
      <c r="C6" s="2">
        <f t="shared" si="0"/>
        <v>-3.9700000000000291E-2</v>
      </c>
      <c r="D6" s="2">
        <f t="shared" ref="D6:D69" si="1">AVERAGE(B2:B6)</f>
        <v>2.2269200000000002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2.1019999999999999</v>
      </c>
      <c r="C7" s="2">
        <f t="shared" si="0"/>
        <v>-1.980000000000004E-2</v>
      </c>
      <c r="D7" s="2">
        <f t="shared" si="1"/>
        <v>2.1753600000000004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2.1812999999999998</v>
      </c>
      <c r="C8" s="2">
        <f t="shared" si="0"/>
        <v>7.9299999999999926E-2</v>
      </c>
      <c r="D8" s="2">
        <f t="shared" si="1"/>
        <v>2.1575200000000003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2.2309000000000001</v>
      </c>
      <c r="C9" s="2">
        <f t="shared" si="0"/>
        <v>4.9600000000000311E-2</v>
      </c>
      <c r="D9" s="2">
        <f t="shared" si="1"/>
        <v>2.1595000000000004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2.1714000000000002</v>
      </c>
      <c r="C10" s="2">
        <f t="shared" si="0"/>
        <v>-5.9499999999999886E-2</v>
      </c>
      <c r="D10" s="2">
        <f t="shared" si="1"/>
        <v>2.1614800000000001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2.2507000000000001</v>
      </c>
      <c r="C11" s="2">
        <f t="shared" si="0"/>
        <v>7.9299999999999926E-2</v>
      </c>
      <c r="D11" s="2">
        <f t="shared" si="1"/>
        <v>2.1872600000000002</v>
      </c>
      <c r="E11" s="2">
        <f>AVERAGE(B2:B11)</f>
        <v>2.20709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2.2507000000000001</v>
      </c>
      <c r="C12" s="2">
        <f t="shared" si="0"/>
        <v>0</v>
      </c>
      <c r="D12" s="2">
        <f t="shared" si="1"/>
        <v>2.2170000000000001</v>
      </c>
      <c r="E12" s="2">
        <f t="shared" ref="E12:E75" si="2">AVERAGE(B3:B12)</f>
        <v>2.1961800000000005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2.2010999999999998</v>
      </c>
      <c r="C13" s="2">
        <f t="shared" si="0"/>
        <v>-4.9600000000000311E-2</v>
      </c>
      <c r="D13" s="2">
        <f t="shared" si="1"/>
        <v>2.2209600000000003</v>
      </c>
      <c r="E13" s="2">
        <f t="shared" si="2"/>
        <v>2.1892400000000007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2.1615000000000002</v>
      </c>
      <c r="C14" s="2">
        <f t="shared" si="0"/>
        <v>-3.9599999999999635E-2</v>
      </c>
      <c r="D14" s="2">
        <f t="shared" si="1"/>
        <v>2.2070800000000004</v>
      </c>
      <c r="E14" s="2">
        <f t="shared" si="2"/>
        <v>2.1832900000000004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2.1516000000000002</v>
      </c>
      <c r="C15" s="2">
        <f t="shared" si="0"/>
        <v>-9.9000000000000199E-3</v>
      </c>
      <c r="D15" s="2">
        <f t="shared" si="1"/>
        <v>2.2031200000000002</v>
      </c>
      <c r="E15" s="2">
        <f t="shared" si="2"/>
        <v>2.1823000000000001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2.1615000000000002</v>
      </c>
      <c r="C16" s="2">
        <f t="shared" si="0"/>
        <v>9.9000000000000199E-3</v>
      </c>
      <c r="D16" s="2">
        <f t="shared" si="1"/>
        <v>2.1852800000000001</v>
      </c>
      <c r="E16" s="2">
        <f t="shared" si="2"/>
        <v>2.1862699999999999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2.1415999999999999</v>
      </c>
      <c r="C17" s="2">
        <f t="shared" si="0"/>
        <v>-1.9900000000000251E-2</v>
      </c>
      <c r="D17" s="2">
        <f t="shared" si="1"/>
        <v>2.1634600000000002</v>
      </c>
      <c r="E17" s="2">
        <f t="shared" si="2"/>
        <v>2.1902300000000006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2.1118999999999999</v>
      </c>
      <c r="C18" s="2">
        <f t="shared" si="0"/>
        <v>-2.970000000000006E-2</v>
      </c>
      <c r="D18" s="2">
        <f t="shared" si="1"/>
        <v>2.1456200000000001</v>
      </c>
      <c r="E18" s="2">
        <f t="shared" si="2"/>
        <v>2.18329</v>
      </c>
      <c r="F18" s="2"/>
      <c r="G18" s="2"/>
      <c r="H18" s="2"/>
      <c r="I18" s="2">
        <f t="array" ref="I18">SUMPRODUCT(B2:B21, (ROW(B2:B21)-ROW(B2)+1)) / (20*21/2)</f>
        <v>2.1508538095238094</v>
      </c>
      <c r="J18" s="2"/>
      <c r="K18" s="2"/>
    </row>
    <row r="19" spans="1:11" ht="13.5" x14ac:dyDescent="0.25">
      <c r="A19" s="3">
        <v>42032</v>
      </c>
      <c r="B19" s="2">
        <v>2.0722</v>
      </c>
      <c r="C19" s="2">
        <f t="shared" si="0"/>
        <v>-3.9699999999999847E-2</v>
      </c>
      <c r="D19" s="2">
        <f t="shared" si="1"/>
        <v>2.1277600000000003</v>
      </c>
      <c r="E19" s="2">
        <f t="shared" si="2"/>
        <v>2.1674199999999999</v>
      </c>
      <c r="F19" s="2"/>
      <c r="G19" s="2"/>
      <c r="H19" s="2"/>
      <c r="I19" s="2">
        <f t="array" ref="I19">SUMPRODUCT(B3:B22, (ROW(B3:B22)-ROW(B3)+1)) / (20*21/2)</f>
        <v>2.1438199999999998</v>
      </c>
      <c r="J19" s="2"/>
      <c r="K19" s="2"/>
    </row>
    <row r="20" spans="1:11" ht="13.5" x14ac:dyDescent="0.25">
      <c r="A20" s="3">
        <v>42033</v>
      </c>
      <c r="B20" s="2">
        <v>2.0821999999999998</v>
      </c>
      <c r="C20" s="2">
        <f t="shared" si="0"/>
        <v>9.9999999999997868E-3</v>
      </c>
      <c r="D20" s="2">
        <f t="shared" si="1"/>
        <v>2.1138800000000004</v>
      </c>
      <c r="E20" s="2">
        <f t="shared" si="2"/>
        <v>2.1585000000000001</v>
      </c>
      <c r="F20" s="2">
        <f t="shared" ref="F20:F83" si="3">AVERAGE(B1:B20)</f>
        <v>2.1792210526315792</v>
      </c>
      <c r="G20" s="2"/>
      <c r="H20" s="2"/>
      <c r="I20" s="2">
        <f t="array" ref="I20">SUMPRODUCT(B4:B23, (ROW(B4:B23)-ROW(B4)+1)) / (20*21/2)</f>
        <v>2.1361280952380954</v>
      </c>
      <c r="J20" s="2">
        <f>F20</f>
        <v>2.1792210526315792</v>
      </c>
      <c r="K20" s="2"/>
    </row>
    <row r="21" spans="1:11" ht="13.5" x14ac:dyDescent="0.25">
      <c r="A21" s="3">
        <v>42034</v>
      </c>
      <c r="B21" s="2">
        <v>2.1118999999999999</v>
      </c>
      <c r="C21" s="2">
        <f t="shared" si="0"/>
        <v>2.970000000000006E-2</v>
      </c>
      <c r="D21" s="2">
        <f t="shared" si="1"/>
        <v>2.1039599999999998</v>
      </c>
      <c r="E21" s="2">
        <f t="shared" si="2"/>
        <v>2.1446200000000002</v>
      </c>
      <c r="F21" s="2">
        <f t="shared" si="3"/>
        <v>2.1758550000000003</v>
      </c>
      <c r="G21" s="2"/>
      <c r="H21" s="2"/>
      <c r="I21" s="2">
        <f t="array" ref="I21">SUMPRODUCT(B5:B24, (ROW(B5:B24)-ROW(B5)+1)) / (20*21/2)</f>
        <v>2.127437619047619</v>
      </c>
      <c r="J21" s="2">
        <f t="shared" ref="J21:J84" si="4">$J$4*B21+J20*(1-$J$4)</f>
        <v>2.1728095238095237</v>
      </c>
      <c r="K21" s="2"/>
    </row>
    <row r="22" spans="1:11" ht="13.5" x14ac:dyDescent="0.25">
      <c r="A22" s="3">
        <v>42037</v>
      </c>
      <c r="B22" s="2">
        <v>2.1019999999999999</v>
      </c>
      <c r="C22" s="2">
        <f t="shared" si="0"/>
        <v>-9.9000000000000199E-3</v>
      </c>
      <c r="D22" s="2">
        <f t="shared" si="1"/>
        <v>2.0960399999999999</v>
      </c>
      <c r="E22" s="2">
        <f t="shared" si="2"/>
        <v>2.12975</v>
      </c>
      <c r="F22" s="2">
        <f t="shared" si="3"/>
        <v>2.1629650000000002</v>
      </c>
      <c r="G22" s="2"/>
      <c r="H22" s="2"/>
      <c r="I22" s="2">
        <f t="array" ref="I22">SUMPRODUCT(B6:B25, (ROW(B6:B25)-ROW(B6)+1)) / (20*21/2)</f>
        <v>2.1166742857142853</v>
      </c>
      <c r="J22" s="2">
        <f t="shared" si="4"/>
        <v>2.1660657596371879</v>
      </c>
      <c r="K22" s="2"/>
    </row>
    <row r="23" spans="1:11" ht="13.5" x14ac:dyDescent="0.25">
      <c r="A23" s="3">
        <v>42038</v>
      </c>
      <c r="B23" s="2">
        <v>2.0821999999999998</v>
      </c>
      <c r="C23" s="2">
        <f t="shared" si="0"/>
        <v>-1.980000000000004E-2</v>
      </c>
      <c r="D23" s="2">
        <f t="shared" si="1"/>
        <v>2.0901000000000001</v>
      </c>
      <c r="E23" s="2">
        <f t="shared" si="2"/>
        <v>2.1178600000000003</v>
      </c>
      <c r="F23" s="2">
        <f t="shared" si="3"/>
        <v>2.1535500000000001</v>
      </c>
      <c r="G23" s="2"/>
      <c r="H23" s="2"/>
      <c r="I23" s="2">
        <f t="array" ref="I23">SUMPRODUCT(B7:B26, (ROW(B7:B26)-ROW(B7)+1)) / (20*21/2)</f>
        <v>2.1046295238095238</v>
      </c>
      <c r="J23" s="2">
        <f t="shared" si="4"/>
        <v>2.1580785444336463</v>
      </c>
      <c r="K23" s="2"/>
    </row>
    <row r="24" spans="1:11" ht="13.5" x14ac:dyDescent="0.25">
      <c r="A24" s="3">
        <v>42039</v>
      </c>
      <c r="B24" s="2">
        <v>2.0623</v>
      </c>
      <c r="C24" s="2">
        <f t="shared" si="0"/>
        <v>-1.9899999999999807E-2</v>
      </c>
      <c r="D24" s="2">
        <f t="shared" si="1"/>
        <v>2.08812</v>
      </c>
      <c r="E24" s="2">
        <f t="shared" si="2"/>
        <v>2.1079400000000001</v>
      </c>
      <c r="F24" s="2">
        <f t="shared" si="3"/>
        <v>2.1456150000000003</v>
      </c>
      <c r="G24" s="2"/>
      <c r="H24" s="2"/>
      <c r="I24" s="2">
        <f t="array" ref="I24">SUMPRODUCT(B8:B27, (ROW(B8:B27)-ROW(B8)+1)) / (20*21/2)</f>
        <v>2.0931042857142859</v>
      </c>
      <c r="J24" s="2">
        <f t="shared" si="4"/>
        <v>2.1489567782971086</v>
      </c>
      <c r="K24" s="2"/>
    </row>
    <row r="25" spans="1:11" ht="13.5" x14ac:dyDescent="0.25">
      <c r="A25" s="3">
        <v>42040</v>
      </c>
      <c r="B25" s="2">
        <v>2.0326</v>
      </c>
      <c r="C25" s="2">
        <f t="shared" si="0"/>
        <v>-2.970000000000006E-2</v>
      </c>
      <c r="D25" s="2">
        <f t="shared" si="1"/>
        <v>2.0781999999999998</v>
      </c>
      <c r="E25" s="2">
        <f t="shared" si="2"/>
        <v>2.0960399999999999</v>
      </c>
      <c r="F25" s="2">
        <f t="shared" si="3"/>
        <v>2.1391699999999996</v>
      </c>
      <c r="G25" s="2"/>
      <c r="H25" s="2"/>
      <c r="I25" s="2">
        <f t="array" ref="I25">SUMPRODUCT(B9:B28, (ROW(B9:B28)-ROW(B9)+1)) / (20*21/2)</f>
        <v>2.0933376190476189</v>
      </c>
      <c r="J25" s="2">
        <f t="shared" si="4"/>
        <v>2.1378751803640506</v>
      </c>
      <c r="K25" s="2"/>
    </row>
    <row r="26" spans="1:11" ht="13.5" x14ac:dyDescent="0.25">
      <c r="A26" s="3">
        <v>42041</v>
      </c>
      <c r="B26" s="2">
        <v>2.0127000000000002</v>
      </c>
      <c r="C26" s="2">
        <f t="shared" si="0"/>
        <v>-1.9899999999999807E-2</v>
      </c>
      <c r="D26" s="2">
        <f t="shared" si="1"/>
        <v>2.05836</v>
      </c>
      <c r="E26" s="2">
        <f t="shared" si="2"/>
        <v>2.0811599999999997</v>
      </c>
      <c r="F26" s="2">
        <f t="shared" si="3"/>
        <v>2.133715</v>
      </c>
      <c r="G26" s="2"/>
      <c r="H26" s="2"/>
      <c r="I26" s="2">
        <f t="array" ref="I26">SUMPRODUCT(B10:B29, (ROW(B10:B29)-ROW(B10)+1)) / (20*21/2)</f>
        <v>2.0966452380952378</v>
      </c>
      <c r="J26" s="2">
        <f t="shared" si="4"/>
        <v>2.1259537346150936</v>
      </c>
      <c r="K26" s="2"/>
    </row>
    <row r="27" spans="1:11" ht="13.5" x14ac:dyDescent="0.25">
      <c r="A27" s="3">
        <v>42044</v>
      </c>
      <c r="B27" s="2">
        <v>2.0127000000000002</v>
      </c>
      <c r="C27" s="2">
        <f t="shared" si="0"/>
        <v>0</v>
      </c>
      <c r="D27" s="2">
        <f t="shared" si="1"/>
        <v>2.0405000000000002</v>
      </c>
      <c r="E27" s="2">
        <f t="shared" si="2"/>
        <v>2.0682699999999996</v>
      </c>
      <c r="F27" s="2">
        <f t="shared" si="3"/>
        <v>2.1292500000000003</v>
      </c>
      <c r="G27" s="2"/>
      <c r="H27" s="2"/>
      <c r="I27" s="2">
        <f t="array" ref="I27">SUMPRODUCT(B11:B30, (ROW(B11:B30)-ROW(B11)+1)) / (20*21/2)</f>
        <v>2.0917785714285713</v>
      </c>
      <c r="J27" s="2">
        <f t="shared" si="4"/>
        <v>2.1151676646517514</v>
      </c>
      <c r="K27" s="2"/>
    </row>
    <row r="28" spans="1:11" ht="13.5" x14ac:dyDescent="0.25">
      <c r="A28" s="3">
        <v>42045</v>
      </c>
      <c r="B28" s="2">
        <v>2.1316999999999999</v>
      </c>
      <c r="C28" s="2">
        <f t="shared" si="0"/>
        <v>0.11899999999999977</v>
      </c>
      <c r="D28" s="2">
        <f t="shared" si="1"/>
        <v>2.0504000000000002</v>
      </c>
      <c r="E28" s="2">
        <f t="shared" si="2"/>
        <v>2.0702499999999997</v>
      </c>
      <c r="F28" s="2">
        <f t="shared" si="3"/>
        <v>2.12677</v>
      </c>
      <c r="G28" s="2"/>
      <c r="H28" s="2"/>
      <c r="I28" s="2">
        <f t="array" ref="I28">SUMPRODUCT(B12:B31, (ROW(B12:B31)-ROW(B12)+1)) / (20*21/2)</f>
        <v>2.0854985714285714</v>
      </c>
      <c r="J28" s="2">
        <f t="shared" si="4"/>
        <v>2.1167421727801559</v>
      </c>
      <c r="K28" s="2"/>
    </row>
    <row r="29" spans="1:11" ht="13.5" x14ac:dyDescent="0.25">
      <c r="A29" s="3">
        <v>42046</v>
      </c>
      <c r="B29" s="2">
        <v>2.1615000000000002</v>
      </c>
      <c r="C29" s="2">
        <f t="shared" si="0"/>
        <v>2.9800000000000271E-2</v>
      </c>
      <c r="D29" s="2">
        <f t="shared" si="1"/>
        <v>2.0702400000000001</v>
      </c>
      <c r="E29" s="2">
        <f t="shared" si="2"/>
        <v>2.07918</v>
      </c>
      <c r="F29" s="2">
        <f t="shared" si="3"/>
        <v>2.1233000000000004</v>
      </c>
      <c r="G29" s="2"/>
      <c r="H29" s="2"/>
      <c r="I29" s="2">
        <f t="array" ref="I29">SUMPRODUCT(B13:B32, (ROW(B13:B32)-ROW(B13)+1)) / (20*21/2)</f>
        <v>2.0811057142857141</v>
      </c>
      <c r="J29" s="2">
        <f t="shared" si="4"/>
        <v>2.1210048229915697</v>
      </c>
      <c r="K29" s="2"/>
    </row>
    <row r="30" spans="1:11" ht="13.5" x14ac:dyDescent="0.25">
      <c r="A30" s="3">
        <v>42047</v>
      </c>
      <c r="B30" s="2">
        <v>2.0722</v>
      </c>
      <c r="C30" s="2">
        <f t="shared" si="0"/>
        <v>-8.9300000000000157E-2</v>
      </c>
      <c r="D30" s="2">
        <f t="shared" si="1"/>
        <v>2.07816</v>
      </c>
      <c r="E30" s="2">
        <f t="shared" si="2"/>
        <v>2.0781800000000001</v>
      </c>
      <c r="F30" s="2">
        <f t="shared" si="3"/>
        <v>2.1183400000000003</v>
      </c>
      <c r="G30" s="2"/>
      <c r="H30" s="2"/>
      <c r="I30" s="2">
        <f t="array" ref="I30">SUMPRODUCT(B14:B33, (ROW(B14:B33)-ROW(B14)+1)) / (20*21/2)</f>
        <v>2.07761</v>
      </c>
      <c r="J30" s="2">
        <f t="shared" si="4"/>
        <v>2.1163567446114202</v>
      </c>
      <c r="K30" s="2"/>
    </row>
    <row r="31" spans="1:11" ht="13.5" x14ac:dyDescent="0.25">
      <c r="A31" s="3">
        <v>42048</v>
      </c>
      <c r="B31" s="2">
        <v>2.0524</v>
      </c>
      <c r="C31" s="2">
        <f t="shared" si="0"/>
        <v>-1.980000000000004E-2</v>
      </c>
      <c r="D31" s="2">
        <f t="shared" si="1"/>
        <v>2.0861000000000001</v>
      </c>
      <c r="E31" s="2">
        <f t="shared" si="2"/>
        <v>2.0722300000000002</v>
      </c>
      <c r="F31" s="2">
        <f t="shared" si="3"/>
        <v>2.1084250000000004</v>
      </c>
      <c r="G31" s="2"/>
      <c r="H31" s="2"/>
      <c r="I31" s="2">
        <f t="array" ref="I31">SUMPRODUCT(B15:B34, (ROW(B15:B34)-ROW(B15)+1)) / (20*21/2)</f>
        <v>2.074775238095238</v>
      </c>
      <c r="J31" s="2">
        <f t="shared" si="4"/>
        <v>2.1102656260769992</v>
      </c>
      <c r="K31" s="2"/>
    </row>
    <row r="32" spans="1:11" ht="13.5" x14ac:dyDescent="0.25">
      <c r="A32" s="3">
        <v>42051</v>
      </c>
      <c r="B32" s="2">
        <v>2.0623</v>
      </c>
      <c r="C32" s="2">
        <f t="shared" si="0"/>
        <v>9.9000000000000199E-3</v>
      </c>
      <c r="D32" s="2">
        <f t="shared" si="1"/>
        <v>2.0960200000000002</v>
      </c>
      <c r="E32" s="2">
        <f t="shared" si="2"/>
        <v>2.06826</v>
      </c>
      <c r="F32" s="2">
        <f t="shared" si="3"/>
        <v>2.099005</v>
      </c>
      <c r="G32" s="2"/>
      <c r="H32" s="2"/>
      <c r="I32" s="2">
        <f t="array" ref="I32">SUMPRODUCT(B16:B35, (ROW(B16:B35)-ROW(B16)+1)) / (20*21/2)</f>
        <v>2.0705271428571428</v>
      </c>
      <c r="J32" s="2">
        <f t="shared" si="4"/>
        <v>2.1056974712125234</v>
      </c>
      <c r="K32" s="2"/>
    </row>
    <row r="33" spans="1:11" ht="13.5" x14ac:dyDescent="0.25">
      <c r="A33" s="3">
        <v>42052</v>
      </c>
      <c r="B33" s="2">
        <v>2.0623</v>
      </c>
      <c r="C33" s="2">
        <f t="shared" si="0"/>
        <v>0</v>
      </c>
      <c r="D33" s="2">
        <f t="shared" si="1"/>
        <v>2.0821400000000003</v>
      </c>
      <c r="E33" s="2">
        <f t="shared" si="2"/>
        <v>2.0662700000000003</v>
      </c>
      <c r="F33" s="2">
        <f t="shared" si="3"/>
        <v>2.0920650000000003</v>
      </c>
      <c r="G33" s="2"/>
      <c r="H33" s="2"/>
      <c r="I33" s="2">
        <f t="array" ref="I33">SUMPRODUCT(B17:B36, (ROW(B17:B36)-ROW(B17)+1)) / (20*21/2)</f>
        <v>2.0686842857142858</v>
      </c>
      <c r="J33" s="2">
        <f t="shared" si="4"/>
        <v>2.1015643787160929</v>
      </c>
      <c r="K33" s="2"/>
    </row>
    <row r="34" spans="1:11" ht="13.5" x14ac:dyDescent="0.25">
      <c r="A34" s="3">
        <v>42053</v>
      </c>
      <c r="B34" s="2">
        <v>2.0623</v>
      </c>
      <c r="C34" s="2">
        <f t="shared" si="0"/>
        <v>0</v>
      </c>
      <c r="D34" s="2">
        <f t="shared" si="1"/>
        <v>2.0623</v>
      </c>
      <c r="E34" s="2">
        <f t="shared" si="2"/>
        <v>2.0662700000000003</v>
      </c>
      <c r="F34" s="2">
        <f t="shared" si="3"/>
        <v>2.0871050000000002</v>
      </c>
      <c r="G34" s="2"/>
      <c r="H34" s="2"/>
      <c r="I34" s="2">
        <f t="array" ref="I34">SUMPRODUCT(B18:B37, (ROW(B18:B37)-ROW(B18)+1)) / (20*21/2)</f>
        <v>2.0692090476190472</v>
      </c>
      <c r="J34" s="2">
        <f t="shared" si="4"/>
        <v>2.0978249140764653</v>
      </c>
      <c r="K34" s="2"/>
    </row>
    <row r="35" spans="1:11" ht="13.5" x14ac:dyDescent="0.25">
      <c r="A35" s="3">
        <v>42054</v>
      </c>
      <c r="B35" s="2">
        <v>2.0425</v>
      </c>
      <c r="C35" s="2">
        <f t="shared" si="0"/>
        <v>-1.980000000000004E-2</v>
      </c>
      <c r="D35" s="2">
        <f t="shared" si="1"/>
        <v>2.0563600000000002</v>
      </c>
      <c r="E35" s="2">
        <f t="shared" si="2"/>
        <v>2.0672600000000001</v>
      </c>
      <c r="F35" s="2">
        <f t="shared" si="3"/>
        <v>2.0816499999999998</v>
      </c>
      <c r="G35" s="2"/>
      <c r="H35" s="2"/>
      <c r="I35" s="2">
        <f t="array" ref="I35">SUMPRODUCT(B19:B38, (ROW(B19:B38)-ROW(B19)+1)) / (20*21/2)</f>
        <v>2.070959523809524</v>
      </c>
      <c r="J35" s="2">
        <f t="shared" si="4"/>
        <v>2.0925558746406114</v>
      </c>
      <c r="K35" s="2"/>
    </row>
    <row r="36" spans="1:11" ht="13.5" x14ac:dyDescent="0.25">
      <c r="A36" s="3">
        <v>42055</v>
      </c>
      <c r="B36" s="2">
        <v>2.0623</v>
      </c>
      <c r="C36" s="2">
        <f t="shared" si="0"/>
        <v>1.980000000000004E-2</v>
      </c>
      <c r="D36" s="2">
        <f t="shared" si="1"/>
        <v>2.0583400000000003</v>
      </c>
      <c r="E36" s="2">
        <f t="shared" si="2"/>
        <v>2.0722200000000002</v>
      </c>
      <c r="F36" s="2">
        <f t="shared" si="3"/>
        <v>2.0766899999999997</v>
      </c>
      <c r="G36" s="2"/>
      <c r="H36" s="2"/>
      <c r="I36" s="2">
        <f t="array" ref="I36">SUMPRODUCT(B20:B39, (ROW(B20:B39)-ROW(B20)+1)) / (20*21/2)</f>
        <v>2.0718614285714287</v>
      </c>
      <c r="J36" s="2">
        <f t="shared" si="4"/>
        <v>2.0896743627700771</v>
      </c>
      <c r="K36" s="2"/>
    </row>
    <row r="37" spans="1:11" ht="13.5" x14ac:dyDescent="0.25">
      <c r="A37" s="3">
        <v>42058</v>
      </c>
      <c r="B37" s="2">
        <v>2.0821999999999998</v>
      </c>
      <c r="C37" s="2">
        <f t="shared" si="0"/>
        <v>1.9899999999999807E-2</v>
      </c>
      <c r="D37" s="2">
        <f t="shared" si="1"/>
        <v>2.0623200000000002</v>
      </c>
      <c r="E37" s="2">
        <f t="shared" si="2"/>
        <v>2.0791700000000004</v>
      </c>
      <c r="F37" s="2">
        <f t="shared" si="3"/>
        <v>2.0737199999999993</v>
      </c>
      <c r="G37" s="2"/>
      <c r="H37" s="2"/>
      <c r="I37" s="2">
        <f t="array" ref="I37">SUMPRODUCT(B21:B40, (ROW(B21:B40)-ROW(B21)+1)) / (20*21/2)</f>
        <v>2.0698776190476189</v>
      </c>
      <c r="J37" s="2">
        <f t="shared" si="4"/>
        <v>2.0889625186967362</v>
      </c>
      <c r="K37" s="2"/>
    </row>
    <row r="38" spans="1:11" ht="13.5" x14ac:dyDescent="0.25">
      <c r="A38" s="3">
        <v>42059</v>
      </c>
      <c r="B38" s="2">
        <v>2.0920999999999998</v>
      </c>
      <c r="C38" s="2">
        <f t="shared" si="0"/>
        <v>9.9000000000000199E-3</v>
      </c>
      <c r="D38" s="2">
        <f t="shared" si="1"/>
        <v>2.0682800000000001</v>
      </c>
      <c r="E38" s="2">
        <f t="shared" si="2"/>
        <v>2.0752100000000002</v>
      </c>
      <c r="F38" s="2">
        <f t="shared" si="3"/>
        <v>2.0727299999999995</v>
      </c>
      <c r="G38" s="2"/>
      <c r="H38" s="2"/>
      <c r="I38" s="2">
        <f t="array" ref="I38">SUMPRODUCT(B22:B41, (ROW(B22:B41)-ROW(B22)+1)) / (20*21/2)</f>
        <v>2.065207142857143</v>
      </c>
      <c r="J38" s="2">
        <f t="shared" si="4"/>
        <v>2.089261326439904</v>
      </c>
      <c r="K38" s="2"/>
    </row>
    <row r="39" spans="1:11" ht="13.5" x14ac:dyDescent="0.25">
      <c r="A39" s="3">
        <v>42060</v>
      </c>
      <c r="B39" s="2">
        <v>2.0821999999999998</v>
      </c>
      <c r="C39" s="2">
        <f t="shared" si="0"/>
        <v>-9.9000000000000199E-3</v>
      </c>
      <c r="D39" s="2">
        <f t="shared" si="1"/>
        <v>2.07226</v>
      </c>
      <c r="E39" s="2">
        <f t="shared" si="2"/>
        <v>2.0672799999999998</v>
      </c>
      <c r="F39" s="2">
        <f t="shared" si="3"/>
        <v>2.0732299999999997</v>
      </c>
      <c r="G39" s="2"/>
      <c r="H39" s="2"/>
      <c r="I39" s="2">
        <f t="array" ref="I39">SUMPRODUCT(B23:B42, (ROW(B23:B42)-ROW(B23)+1)) / (20*21/2)</f>
        <v>2.0581233333333335</v>
      </c>
      <c r="J39" s="2">
        <f t="shared" si="4"/>
        <v>2.0885888191599133</v>
      </c>
      <c r="K39" s="2"/>
    </row>
    <row r="40" spans="1:11" ht="13.5" x14ac:dyDescent="0.25">
      <c r="A40" s="3">
        <v>42061</v>
      </c>
      <c r="B40" s="2">
        <v>2.0524</v>
      </c>
      <c r="C40" s="2">
        <f t="shared" si="0"/>
        <v>-2.9799999999999827E-2</v>
      </c>
      <c r="D40" s="2">
        <f t="shared" si="1"/>
        <v>2.0742400000000001</v>
      </c>
      <c r="E40" s="2">
        <f t="shared" si="2"/>
        <v>2.0652999999999997</v>
      </c>
      <c r="F40" s="2">
        <f t="shared" si="3"/>
        <v>2.0717400000000001</v>
      </c>
      <c r="G40" s="2"/>
      <c r="H40" s="2"/>
      <c r="I40" s="2">
        <f t="array" ref="I40">SUMPRODUCT(B24:B43, (ROW(B24:B43)-ROW(B24)+1)) / (20*21/2)</f>
        <v>2.0515590476190475</v>
      </c>
      <c r="J40" s="2">
        <f t="shared" si="4"/>
        <v>2.0851422649542073</v>
      </c>
      <c r="K40" s="2"/>
    </row>
    <row r="41" spans="1:11" ht="13.5" x14ac:dyDescent="0.25">
      <c r="A41" s="3">
        <v>42062</v>
      </c>
      <c r="B41" s="2">
        <v>2.0226999999999999</v>
      </c>
      <c r="C41" s="2">
        <f t="shared" si="0"/>
        <v>-2.970000000000006E-2</v>
      </c>
      <c r="D41" s="2">
        <f t="shared" si="1"/>
        <v>2.0663200000000002</v>
      </c>
      <c r="E41" s="2">
        <f t="shared" si="2"/>
        <v>2.0623300000000002</v>
      </c>
      <c r="F41" s="2">
        <f t="shared" si="3"/>
        <v>2.0672800000000002</v>
      </c>
      <c r="G41" s="2"/>
      <c r="H41" s="2"/>
      <c r="I41" s="2">
        <f t="array" ref="I41">SUMPRODUCT(B25:B44, (ROW(B25:B44)-ROW(B25)+1)) / (20*21/2)</f>
        <v>2.0444771428571431</v>
      </c>
      <c r="J41" s="2">
        <f t="shared" si="4"/>
        <v>2.0791953825776162</v>
      </c>
      <c r="K41" s="2"/>
    </row>
    <row r="42" spans="1:11" ht="13.5" x14ac:dyDescent="0.25">
      <c r="A42" s="3">
        <v>42065</v>
      </c>
      <c r="B42" s="2">
        <v>1.9928999999999999</v>
      </c>
      <c r="C42" s="2">
        <f t="shared" si="0"/>
        <v>-2.9800000000000049E-2</v>
      </c>
      <c r="D42" s="2">
        <f t="shared" si="1"/>
        <v>2.0484599999999999</v>
      </c>
      <c r="E42" s="2">
        <f t="shared" si="2"/>
        <v>2.0553900000000001</v>
      </c>
      <c r="F42" s="2">
        <f t="shared" si="3"/>
        <v>2.0618249999999998</v>
      </c>
      <c r="G42" s="2"/>
      <c r="H42" s="2"/>
      <c r="I42" s="2">
        <f t="array" ref="I42">SUMPRODUCT(B26:B45, (ROW(B26:B45)-ROW(B26)+1)) / (20*21/2)</f>
        <v>2.0415538095238097</v>
      </c>
      <c r="J42" s="2">
        <f t="shared" si="4"/>
        <v>2.0709767747130812</v>
      </c>
      <c r="K42" s="2"/>
    </row>
    <row r="43" spans="1:11" ht="13.5" x14ac:dyDescent="0.25">
      <c r="A43" s="3">
        <v>42066</v>
      </c>
      <c r="B43" s="2">
        <v>1.9928999999999999</v>
      </c>
      <c r="C43" s="2">
        <f t="shared" si="0"/>
        <v>0</v>
      </c>
      <c r="D43" s="2">
        <f t="shared" si="1"/>
        <v>2.0286200000000001</v>
      </c>
      <c r="E43" s="2">
        <f t="shared" si="2"/>
        <v>2.0484499999999999</v>
      </c>
      <c r="F43" s="2">
        <f t="shared" si="3"/>
        <v>2.0573600000000001</v>
      </c>
      <c r="G43" s="2"/>
      <c r="H43" s="2"/>
      <c r="I43" s="2">
        <f t="array" ref="I43">SUMPRODUCT(B27:B46, (ROW(B27:B46)-ROW(B27)+1)) / (20*21/2)</f>
        <v>2.0386776190476192</v>
      </c>
      <c r="J43" s="2">
        <f t="shared" si="4"/>
        <v>2.0635408914070732</v>
      </c>
      <c r="K43" s="2"/>
    </row>
    <row r="44" spans="1:11" ht="13.5" x14ac:dyDescent="0.25">
      <c r="A44" s="3">
        <v>42067</v>
      </c>
      <c r="B44" s="2">
        <v>1.9830000000000001</v>
      </c>
      <c r="C44" s="2">
        <f t="shared" si="0"/>
        <v>-9.8999999999997979E-3</v>
      </c>
      <c r="D44" s="2">
        <f t="shared" si="1"/>
        <v>2.0087800000000002</v>
      </c>
      <c r="E44" s="2">
        <f t="shared" si="2"/>
        <v>2.0405199999999999</v>
      </c>
      <c r="F44" s="2">
        <f t="shared" si="3"/>
        <v>2.0533949999999996</v>
      </c>
      <c r="G44" s="2"/>
      <c r="H44" s="2"/>
      <c r="I44" s="2">
        <f t="array" ref="I44">SUMPRODUCT(B28:B47, (ROW(B28:B47)-ROW(B28)+1)) / (20*21/2)</f>
        <v>2.0357538095238095</v>
      </c>
      <c r="J44" s="2">
        <f t="shared" si="4"/>
        <v>2.0558703303206856</v>
      </c>
      <c r="K44" s="2"/>
    </row>
    <row r="45" spans="1:11" ht="13.5" x14ac:dyDescent="0.25">
      <c r="A45" s="3">
        <v>42068</v>
      </c>
      <c r="B45" s="2">
        <v>2.0226999999999999</v>
      </c>
      <c r="C45" s="2">
        <f t="shared" si="0"/>
        <v>3.9699999999999847E-2</v>
      </c>
      <c r="D45" s="2">
        <f t="shared" si="1"/>
        <v>2.00284</v>
      </c>
      <c r="E45" s="2">
        <f t="shared" si="2"/>
        <v>2.0385400000000002</v>
      </c>
      <c r="F45" s="2">
        <f t="shared" si="3"/>
        <v>2.0528999999999997</v>
      </c>
      <c r="G45" s="2"/>
      <c r="H45" s="2"/>
      <c r="I45" s="2">
        <f t="array" ref="I45">SUMPRODUCT(B29:B48, (ROW(B29:B48)-ROW(B29)+1)) / (20*21/2)</f>
        <v>2.0280585714285713</v>
      </c>
      <c r="J45" s="2">
        <f t="shared" si="4"/>
        <v>2.052711251242525</v>
      </c>
      <c r="K45" s="2"/>
    </row>
    <row r="46" spans="1:11" ht="13.5" x14ac:dyDescent="0.25">
      <c r="A46" s="3">
        <v>42069</v>
      </c>
      <c r="B46" s="2">
        <v>2.0226999999999999</v>
      </c>
      <c r="C46" s="2">
        <f t="shared" si="0"/>
        <v>0</v>
      </c>
      <c r="D46" s="2">
        <f t="shared" si="1"/>
        <v>2.00284</v>
      </c>
      <c r="E46" s="2">
        <f t="shared" si="2"/>
        <v>2.0345800000000001</v>
      </c>
      <c r="F46" s="2">
        <f t="shared" si="3"/>
        <v>2.0533999999999999</v>
      </c>
      <c r="G46" s="2"/>
      <c r="H46" s="2"/>
      <c r="I46" s="2">
        <f t="array" ref="I46">SUMPRODUCT(B30:B49, (ROW(B30:B49)-ROW(B30)+1)) / (20*21/2)</f>
        <v>2.0201757142857142</v>
      </c>
      <c r="J46" s="2">
        <f t="shared" si="4"/>
        <v>2.0498530368384751</v>
      </c>
      <c r="K46" s="2"/>
    </row>
    <row r="47" spans="1:11" ht="13.5" x14ac:dyDescent="0.25">
      <c r="A47" s="3">
        <v>42072</v>
      </c>
      <c r="B47" s="2">
        <v>2.0226999999999999</v>
      </c>
      <c r="C47" s="2">
        <f t="shared" si="0"/>
        <v>0</v>
      </c>
      <c r="D47" s="2">
        <f t="shared" si="1"/>
        <v>2.0087999999999999</v>
      </c>
      <c r="E47" s="2">
        <f t="shared" si="2"/>
        <v>2.0286300000000002</v>
      </c>
      <c r="F47" s="2">
        <f t="shared" si="3"/>
        <v>2.0538999999999996</v>
      </c>
      <c r="G47" s="2"/>
      <c r="H47" s="2"/>
      <c r="I47" s="2">
        <f t="array" ref="I47">SUMPRODUCT(B31:B50, (ROW(B31:B50)-ROW(B31)+1)) / (20*21/2)</f>
        <v>2.0113419047619048</v>
      </c>
      <c r="J47" s="2">
        <f t="shared" si="4"/>
        <v>2.0472670333300487</v>
      </c>
      <c r="K47" s="2"/>
    </row>
    <row r="48" spans="1:11" ht="13.5" x14ac:dyDescent="0.25">
      <c r="A48" s="3">
        <v>42073</v>
      </c>
      <c r="B48" s="2">
        <v>1.9731000000000001</v>
      </c>
      <c r="C48" s="2">
        <f t="shared" si="0"/>
        <v>-4.9599999999999866E-2</v>
      </c>
      <c r="D48" s="2">
        <f t="shared" si="1"/>
        <v>2.0048400000000002</v>
      </c>
      <c r="E48" s="2">
        <f t="shared" si="2"/>
        <v>2.0167299999999999</v>
      </c>
      <c r="F48" s="2">
        <f t="shared" si="3"/>
        <v>2.0459700000000001</v>
      </c>
      <c r="G48" s="2"/>
      <c r="H48" s="2"/>
      <c r="I48" s="2">
        <f t="array" ref="I48">SUMPRODUCT(B32:B51, (ROW(B32:B51)-ROW(B32)+1)) / (20*21/2)</f>
        <v>2.0012361904761908</v>
      </c>
      <c r="J48" s="2">
        <f t="shared" si="4"/>
        <v>2.0402035063462343</v>
      </c>
      <c r="K48" s="2"/>
    </row>
    <row r="49" spans="1:11" ht="13.5" x14ac:dyDescent="0.25">
      <c r="A49" s="3">
        <v>42074</v>
      </c>
      <c r="B49" s="2">
        <v>1.9632000000000001</v>
      </c>
      <c r="C49" s="2">
        <f t="shared" si="0"/>
        <v>-9.9000000000000199E-3</v>
      </c>
      <c r="D49" s="2">
        <f t="shared" si="1"/>
        <v>2.00088</v>
      </c>
      <c r="E49" s="2">
        <f t="shared" si="2"/>
        <v>2.0048300000000001</v>
      </c>
      <c r="F49" s="2">
        <f t="shared" si="3"/>
        <v>2.0360550000000002</v>
      </c>
      <c r="G49" s="2"/>
      <c r="H49" s="2"/>
      <c r="I49" s="2">
        <f t="array" ref="I49">SUMPRODUCT(B33:B52, (ROW(B33:B52)-ROW(B33)+1)) / (20*21/2)</f>
        <v>1.9860776190476188</v>
      </c>
      <c r="J49" s="2">
        <f t="shared" si="4"/>
        <v>2.0328698390751643</v>
      </c>
      <c r="K49" s="2"/>
    </row>
    <row r="50" spans="1:11" ht="13.5" x14ac:dyDescent="0.25">
      <c r="A50" s="3">
        <v>42075</v>
      </c>
      <c r="B50" s="2">
        <v>1.9433</v>
      </c>
      <c r="C50" s="2">
        <f t="shared" si="0"/>
        <v>-1.9900000000000029E-2</v>
      </c>
      <c r="D50" s="2">
        <f t="shared" si="1"/>
        <v>1.9850000000000001</v>
      </c>
      <c r="E50" s="2">
        <f t="shared" si="2"/>
        <v>1.9939200000000004</v>
      </c>
      <c r="F50" s="2">
        <f t="shared" si="3"/>
        <v>2.0296099999999999</v>
      </c>
      <c r="G50" s="2">
        <f t="shared" ref="G50:G113" si="5">AVERAGE(B1:B50)</f>
        <v>2.0975346938775514</v>
      </c>
      <c r="H50" s="2"/>
      <c r="I50" s="2">
        <f t="array" ref="I50">SUMPRODUCT(B34:B53, (ROW(B34:B53)-ROW(B34)+1)) / (20*21/2)</f>
        <v>1.9756442857142855</v>
      </c>
      <c r="J50" s="2">
        <f t="shared" si="4"/>
        <v>2.024339378210863</v>
      </c>
      <c r="K50" s="2">
        <f>G50</f>
        <v>2.0975346938775514</v>
      </c>
    </row>
    <row r="51" spans="1:11" ht="13.5" x14ac:dyDescent="0.25">
      <c r="A51" s="3">
        <v>42076</v>
      </c>
      <c r="B51" s="2">
        <v>1.9235</v>
      </c>
      <c r="C51" s="2">
        <f t="shared" si="0"/>
        <v>-1.980000000000004E-2</v>
      </c>
      <c r="D51" s="2">
        <f t="shared" si="1"/>
        <v>1.9651599999999998</v>
      </c>
      <c r="E51" s="2">
        <f t="shared" si="2"/>
        <v>1.9840000000000004</v>
      </c>
      <c r="F51" s="2">
        <f t="shared" si="3"/>
        <v>2.0231649999999997</v>
      </c>
      <c r="G51" s="2">
        <f t="shared" si="5"/>
        <v>2.0940540000000003</v>
      </c>
      <c r="H51" s="2"/>
      <c r="I51" s="2">
        <f t="array" ref="I51">SUMPRODUCT(B35:B54, (ROW(B35:B54)-ROW(B35)+1)) / (20*21/2)</f>
        <v>1.9584138095238097</v>
      </c>
      <c r="J51" s="2">
        <f t="shared" si="4"/>
        <v>2.0147356279050666</v>
      </c>
      <c r="K51" s="2">
        <f t="shared" ref="K51:K114" si="6">$K$4*B51+(1-$K$4)*K50</f>
        <v>2.0907098039215692</v>
      </c>
    </row>
    <row r="52" spans="1:11" ht="13.5" x14ac:dyDescent="0.25">
      <c r="A52" s="3">
        <v>42079</v>
      </c>
      <c r="B52" s="2">
        <v>1.8640000000000001</v>
      </c>
      <c r="C52" s="2">
        <f t="shared" si="0"/>
        <v>-5.9499999999999886E-2</v>
      </c>
      <c r="D52" s="2">
        <f t="shared" si="1"/>
        <v>1.9334199999999999</v>
      </c>
      <c r="E52" s="2">
        <f t="shared" si="2"/>
        <v>1.9711100000000001</v>
      </c>
      <c r="F52" s="2">
        <f t="shared" si="3"/>
        <v>2.0132499999999998</v>
      </c>
      <c r="G52" s="2">
        <f t="shared" si="5"/>
        <v>2.0841380000000007</v>
      </c>
      <c r="H52" s="2"/>
      <c r="I52" s="2">
        <f t="array" ref="I52">SUMPRODUCT(B36:B55, (ROW(B36:B55)-ROW(B36)+1)) / (20*21/2)</f>
        <v>1.9442019047619046</v>
      </c>
      <c r="J52" s="2">
        <f t="shared" si="4"/>
        <v>2.00037985381887</v>
      </c>
      <c r="K52" s="2">
        <f t="shared" si="6"/>
        <v>2.0818192233756254</v>
      </c>
    </row>
    <row r="53" spans="1:11" ht="13.5" x14ac:dyDescent="0.25">
      <c r="A53" s="3">
        <v>42080</v>
      </c>
      <c r="B53" s="2">
        <v>1.9036999999999999</v>
      </c>
      <c r="C53" s="2">
        <f t="shared" si="0"/>
        <v>3.9699999999999847E-2</v>
      </c>
      <c r="D53" s="2">
        <f t="shared" si="1"/>
        <v>1.91954</v>
      </c>
      <c r="E53" s="2">
        <f t="shared" si="2"/>
        <v>1.9621900000000003</v>
      </c>
      <c r="F53" s="2">
        <f t="shared" si="3"/>
        <v>2.0053199999999998</v>
      </c>
      <c r="G53" s="2">
        <f t="shared" si="5"/>
        <v>2.0768020000000007</v>
      </c>
      <c r="H53" s="2"/>
      <c r="I53" s="2">
        <f t="array" ref="I53">SUMPRODUCT(B37:B56, (ROW(B37:B56)-ROW(B37)+1)) / (20*21/2)</f>
        <v>1.9384866666666669</v>
      </c>
      <c r="J53" s="2">
        <f t="shared" si="4"/>
        <v>1.9911722486932633</v>
      </c>
      <c r="K53" s="2">
        <f t="shared" si="6"/>
        <v>2.0748341557922676</v>
      </c>
    </row>
    <row r="54" spans="1:11" ht="13.5" x14ac:dyDescent="0.25">
      <c r="A54" s="3">
        <v>42081</v>
      </c>
      <c r="B54" s="2">
        <v>1.8244</v>
      </c>
      <c r="C54" s="2">
        <f t="shared" si="0"/>
        <v>-7.9299999999999926E-2</v>
      </c>
      <c r="D54" s="2">
        <f t="shared" si="1"/>
        <v>1.89178</v>
      </c>
      <c r="E54" s="2">
        <f t="shared" si="2"/>
        <v>1.9463300000000003</v>
      </c>
      <c r="F54" s="2">
        <f t="shared" si="3"/>
        <v>1.9934249999999996</v>
      </c>
      <c r="G54" s="2">
        <f t="shared" si="5"/>
        <v>2.0688700000000004</v>
      </c>
      <c r="H54" s="2"/>
      <c r="I54" s="2">
        <f t="array" ref="I54">SUMPRODUCT(B38:B57, (ROW(B38:B57)-ROW(B38)+1)) / (20*21/2)</f>
        <v>1.9324895238095237</v>
      </c>
      <c r="J54" s="2">
        <f t="shared" si="4"/>
        <v>1.9752891773891428</v>
      </c>
      <c r="K54" s="2">
        <f t="shared" si="6"/>
        <v>2.0650132085062962</v>
      </c>
    </row>
    <row r="55" spans="1:11" ht="13.5" x14ac:dyDescent="0.25">
      <c r="A55" s="3">
        <v>42082</v>
      </c>
      <c r="B55" s="2">
        <v>1.8442000000000001</v>
      </c>
      <c r="C55" s="2">
        <f t="shared" si="0"/>
        <v>1.980000000000004E-2</v>
      </c>
      <c r="D55" s="2">
        <f t="shared" si="1"/>
        <v>1.8719600000000001</v>
      </c>
      <c r="E55" s="2">
        <f t="shared" si="2"/>
        <v>1.9284800000000004</v>
      </c>
      <c r="F55" s="2">
        <f t="shared" si="3"/>
        <v>1.9835099999999997</v>
      </c>
      <c r="G55" s="2">
        <f t="shared" si="5"/>
        <v>2.0625240000000007</v>
      </c>
      <c r="H55" s="2"/>
      <c r="I55" s="2">
        <f t="array" ref="I55">SUMPRODUCT(B39:B58, (ROW(B39:B58)-ROW(B39)+1)) / (20*21/2)</f>
        <v>1.9272952380952382</v>
      </c>
      <c r="J55" s="2">
        <f t="shared" si="4"/>
        <v>1.962804493828272</v>
      </c>
      <c r="K55" s="2">
        <f t="shared" si="6"/>
        <v>2.0563538669962451</v>
      </c>
    </row>
    <row r="56" spans="1:11" ht="13.5" x14ac:dyDescent="0.25">
      <c r="A56" s="3">
        <v>42086</v>
      </c>
      <c r="B56" s="2">
        <v>1.9235</v>
      </c>
      <c r="C56" s="2">
        <f t="shared" si="0"/>
        <v>7.9299999999999926E-2</v>
      </c>
      <c r="D56" s="2">
        <f t="shared" si="1"/>
        <v>1.8719600000000001</v>
      </c>
      <c r="E56" s="2">
        <f t="shared" si="2"/>
        <v>1.91856</v>
      </c>
      <c r="F56" s="2">
        <f t="shared" si="3"/>
        <v>1.9765699999999999</v>
      </c>
      <c r="G56" s="2">
        <f t="shared" si="5"/>
        <v>2.0585580000000006</v>
      </c>
      <c r="H56" s="2"/>
      <c r="I56" s="2">
        <f t="array" ref="I56">SUMPRODUCT(B40:B59, (ROW(B40:B59)-ROW(B40)+1)) / (20*21/2)</f>
        <v>1.9220080952380953</v>
      </c>
      <c r="J56" s="2">
        <f t="shared" si="4"/>
        <v>1.9590612087017698</v>
      </c>
      <c r="K56" s="2">
        <f t="shared" si="6"/>
        <v>2.051143911427765</v>
      </c>
    </row>
    <row r="57" spans="1:11" ht="13.5" x14ac:dyDescent="0.25">
      <c r="A57" s="3">
        <v>42087</v>
      </c>
      <c r="B57" s="2">
        <v>1.9136</v>
      </c>
      <c r="C57" s="2">
        <f t="shared" si="0"/>
        <v>-9.9000000000000199E-3</v>
      </c>
      <c r="D57" s="2">
        <f t="shared" si="1"/>
        <v>1.88188</v>
      </c>
      <c r="E57" s="2">
        <f t="shared" si="2"/>
        <v>1.9076499999999998</v>
      </c>
      <c r="F57" s="2">
        <f t="shared" si="3"/>
        <v>1.96814</v>
      </c>
      <c r="G57" s="2">
        <f t="shared" si="5"/>
        <v>2.0547900000000006</v>
      </c>
      <c r="H57" s="2"/>
      <c r="I57" s="2">
        <f t="array" ref="I57">SUMPRODUCT(B41:B60, (ROW(B41:B60)-ROW(B41)+1)) / (20*21/2)</f>
        <v>1.9175709523809525</v>
      </c>
      <c r="J57" s="2">
        <f t="shared" si="4"/>
        <v>1.9547315697777916</v>
      </c>
      <c r="K57" s="2">
        <f t="shared" si="6"/>
        <v>2.0457500325482449</v>
      </c>
    </row>
    <row r="58" spans="1:11" ht="13.5" x14ac:dyDescent="0.25">
      <c r="A58" s="3">
        <v>42088</v>
      </c>
      <c r="B58" s="2">
        <v>1.9136</v>
      </c>
      <c r="C58" s="2">
        <f t="shared" si="0"/>
        <v>0</v>
      </c>
      <c r="D58" s="2">
        <f t="shared" si="1"/>
        <v>1.8838599999999999</v>
      </c>
      <c r="E58" s="2">
        <f t="shared" si="2"/>
        <v>1.9016999999999999</v>
      </c>
      <c r="F58" s="2">
        <f t="shared" si="3"/>
        <v>1.9592150000000004</v>
      </c>
      <c r="G58" s="2">
        <f t="shared" si="5"/>
        <v>2.0494360000000005</v>
      </c>
      <c r="H58" s="2"/>
      <c r="I58" s="2">
        <f t="array" ref="I58">SUMPRODUCT(B42:B61, (ROW(B42:B61)-ROW(B42)+1)) / (20*21/2)</f>
        <v>1.916670476190476</v>
      </c>
      <c r="J58" s="2">
        <f t="shared" si="4"/>
        <v>1.950814277418002</v>
      </c>
      <c r="K58" s="2">
        <f t="shared" si="6"/>
        <v>2.040567678330667</v>
      </c>
    </row>
    <row r="59" spans="1:11" ht="13.5" x14ac:dyDescent="0.25">
      <c r="A59" s="3">
        <v>42089</v>
      </c>
      <c r="B59" s="2">
        <v>1.9036999999999999</v>
      </c>
      <c r="C59" s="2">
        <f t="shared" si="0"/>
        <v>-9.9000000000000199E-3</v>
      </c>
      <c r="D59" s="2">
        <f t="shared" si="1"/>
        <v>1.8997199999999999</v>
      </c>
      <c r="E59" s="2">
        <f t="shared" si="2"/>
        <v>1.8957500000000003</v>
      </c>
      <c r="F59" s="2">
        <f t="shared" si="3"/>
        <v>1.9502900000000003</v>
      </c>
      <c r="G59" s="2">
        <f t="shared" si="5"/>
        <v>2.0428920000000006</v>
      </c>
      <c r="H59" s="2"/>
      <c r="I59" s="2">
        <f t="array" ref="I59">SUMPRODUCT(B43:B62, (ROW(B43:B62)-ROW(B43)+1)) / (20*21/2)</f>
        <v>1.9124238095238095</v>
      </c>
      <c r="J59" s="2">
        <f t="shared" si="4"/>
        <v>1.9463272033781922</v>
      </c>
      <c r="K59" s="2">
        <f t="shared" si="6"/>
        <v>2.0352003183961314</v>
      </c>
    </row>
    <row r="60" spans="1:11" ht="13.5" x14ac:dyDescent="0.25">
      <c r="A60" s="3">
        <v>42090</v>
      </c>
      <c r="B60" s="2">
        <v>1.9036999999999999</v>
      </c>
      <c r="C60" s="2">
        <f t="shared" si="0"/>
        <v>0</v>
      </c>
      <c r="D60" s="2">
        <f t="shared" si="1"/>
        <v>1.9116199999999999</v>
      </c>
      <c r="E60" s="2">
        <f t="shared" si="2"/>
        <v>1.8917900000000003</v>
      </c>
      <c r="F60" s="2">
        <f t="shared" si="3"/>
        <v>1.9428550000000004</v>
      </c>
      <c r="G60" s="2">
        <f t="shared" si="5"/>
        <v>2.0375380000000005</v>
      </c>
      <c r="H60" s="2"/>
      <c r="I60" s="2">
        <f t="array" ref="I60">SUMPRODUCT(B44:B63, (ROW(B44:B63)-ROW(B44)+1)) / (20*21/2)</f>
        <v>1.9086490476190476</v>
      </c>
      <c r="J60" s="2">
        <f t="shared" si="4"/>
        <v>1.9422674697231261</v>
      </c>
      <c r="K60" s="2">
        <f t="shared" si="6"/>
        <v>2.0300434431649106</v>
      </c>
    </row>
    <row r="61" spans="1:11" ht="13.5" x14ac:dyDescent="0.25">
      <c r="A61" s="3">
        <v>42093</v>
      </c>
      <c r="B61" s="2">
        <v>1.9334</v>
      </c>
      <c r="C61" s="2">
        <f t="shared" si="0"/>
        <v>2.970000000000006E-2</v>
      </c>
      <c r="D61" s="2">
        <f t="shared" si="1"/>
        <v>1.9136</v>
      </c>
      <c r="E61" s="2">
        <f t="shared" si="2"/>
        <v>1.8927800000000001</v>
      </c>
      <c r="F61" s="2">
        <f t="shared" si="3"/>
        <v>1.9383900000000005</v>
      </c>
      <c r="G61" s="2">
        <f t="shared" si="5"/>
        <v>2.0311920000000008</v>
      </c>
      <c r="H61" s="2"/>
      <c r="I61" s="2">
        <f t="array" ref="I61">SUMPRODUCT(B45:B64, (ROW(B45:B64)-ROW(B45)+1)) / (20*21/2)</f>
        <v>1.9062890476190475</v>
      </c>
      <c r="J61" s="2">
        <f t="shared" si="4"/>
        <v>1.941422948797114</v>
      </c>
      <c r="K61" s="2">
        <f t="shared" si="6"/>
        <v>2.0262535042172671</v>
      </c>
    </row>
    <row r="62" spans="1:11" ht="13.5" x14ac:dyDescent="0.25">
      <c r="A62" s="3">
        <v>42094</v>
      </c>
      <c r="B62" s="2">
        <v>1.8937999999999999</v>
      </c>
      <c r="C62" s="2">
        <f t="shared" si="0"/>
        <v>-3.960000000000008E-2</v>
      </c>
      <c r="D62" s="2">
        <f t="shared" si="1"/>
        <v>1.90964</v>
      </c>
      <c r="E62" s="2">
        <f t="shared" si="2"/>
        <v>1.8957599999999999</v>
      </c>
      <c r="F62" s="2">
        <f t="shared" si="3"/>
        <v>1.933435</v>
      </c>
      <c r="G62" s="2">
        <f t="shared" si="5"/>
        <v>2.0240540000000005</v>
      </c>
      <c r="H62" s="2"/>
      <c r="I62" s="2">
        <f t="array" ref="I62">SUMPRODUCT(B46:B65, (ROW(B46:B65)-ROW(B46)+1)) / (20*21/2)</f>
        <v>1.9014685714285715</v>
      </c>
      <c r="J62" s="2">
        <f t="shared" si="4"/>
        <v>1.9368874298640555</v>
      </c>
      <c r="K62" s="2">
        <f t="shared" si="6"/>
        <v>2.0210592491499235</v>
      </c>
    </row>
    <row r="63" spans="1:11" ht="13.5" x14ac:dyDescent="0.25">
      <c r="A63" s="3">
        <v>42095</v>
      </c>
      <c r="B63" s="2">
        <v>1.8937999999999999</v>
      </c>
      <c r="C63" s="2">
        <f t="shared" si="0"/>
        <v>0</v>
      </c>
      <c r="D63" s="2">
        <f t="shared" si="1"/>
        <v>1.9056799999999998</v>
      </c>
      <c r="E63" s="2">
        <f t="shared" si="2"/>
        <v>1.8947700000000001</v>
      </c>
      <c r="F63" s="2">
        <f t="shared" si="3"/>
        <v>1.92848</v>
      </c>
      <c r="G63" s="2">
        <f t="shared" si="5"/>
        <v>2.0179080000000003</v>
      </c>
      <c r="H63" s="2"/>
      <c r="I63" s="2">
        <f t="array" ref="I63">SUMPRODUCT(B47:B66, (ROW(B47:B66)-ROW(B47)+1)) / (20*21/2)</f>
        <v>1.893585238095238</v>
      </c>
      <c r="J63" s="2">
        <f t="shared" si="4"/>
        <v>1.9327838651150977</v>
      </c>
      <c r="K63" s="2">
        <f t="shared" si="6"/>
        <v>2.0160686903597305</v>
      </c>
    </row>
    <row r="64" spans="1:11" ht="13.5" x14ac:dyDescent="0.25">
      <c r="A64" s="3">
        <v>42096</v>
      </c>
      <c r="B64" s="2">
        <v>1.9036999999999999</v>
      </c>
      <c r="C64" s="2">
        <f t="shared" si="0"/>
        <v>9.9000000000000199E-3</v>
      </c>
      <c r="D64" s="2">
        <f t="shared" si="1"/>
        <v>1.9056799999999998</v>
      </c>
      <c r="E64" s="2">
        <f t="shared" si="2"/>
        <v>1.9027000000000001</v>
      </c>
      <c r="F64" s="2">
        <f t="shared" si="3"/>
        <v>1.9245150000000002</v>
      </c>
      <c r="G64" s="2">
        <f t="shared" si="5"/>
        <v>2.0127520000000003</v>
      </c>
      <c r="H64" s="2"/>
      <c r="I64" s="2">
        <f t="array" ref="I64">SUMPRODUCT(B48:B67, (ROW(B48:B67)-ROW(B48)+1)) / (20*21/2)</f>
        <v>1.8837609523809522</v>
      </c>
      <c r="J64" s="2">
        <f t="shared" si="4"/>
        <v>1.9300139731993742</v>
      </c>
      <c r="K64" s="2">
        <f t="shared" si="6"/>
        <v>2.0116620750515057</v>
      </c>
    </row>
    <row r="65" spans="1:11" ht="13.5" x14ac:dyDescent="0.25">
      <c r="A65" s="3">
        <v>42097</v>
      </c>
      <c r="B65" s="2">
        <v>1.8738999999999999</v>
      </c>
      <c r="C65" s="2">
        <f t="shared" si="0"/>
        <v>-2.9800000000000049E-2</v>
      </c>
      <c r="D65" s="2">
        <f t="shared" si="1"/>
        <v>1.8997199999999999</v>
      </c>
      <c r="E65" s="2">
        <f t="shared" si="2"/>
        <v>1.90567</v>
      </c>
      <c r="F65" s="2">
        <f t="shared" si="3"/>
        <v>1.9170750000000001</v>
      </c>
      <c r="G65" s="2">
        <f t="shared" si="5"/>
        <v>2.0071980000000003</v>
      </c>
      <c r="H65" s="2"/>
      <c r="I65" s="2">
        <f t="array" ref="I65">SUMPRODUCT(B49:B68, (ROW(B49:B68)-ROW(B49)+1)) / (20*21/2)</f>
        <v>1.8749757142857144</v>
      </c>
      <c r="J65" s="2">
        <f t="shared" si="4"/>
        <v>1.924669785275624</v>
      </c>
      <c r="K65" s="2">
        <f t="shared" si="6"/>
        <v>2.0062596407357605</v>
      </c>
    </row>
    <row r="66" spans="1:11" ht="13.5" x14ac:dyDescent="0.25">
      <c r="A66" s="3">
        <v>42100</v>
      </c>
      <c r="B66" s="2">
        <v>1.8343</v>
      </c>
      <c r="C66" s="2">
        <f t="shared" si="0"/>
        <v>-3.9599999999999858E-2</v>
      </c>
      <c r="D66" s="2">
        <f t="shared" si="1"/>
        <v>1.8798999999999999</v>
      </c>
      <c r="E66" s="2">
        <f t="shared" si="2"/>
        <v>1.8967500000000002</v>
      </c>
      <c r="F66" s="2">
        <f t="shared" si="3"/>
        <v>1.9076549999999997</v>
      </c>
      <c r="G66" s="2">
        <f t="shared" si="5"/>
        <v>2.0006539999999999</v>
      </c>
      <c r="H66" s="2"/>
      <c r="I66" s="2">
        <f t="array" ref="I66">SUMPRODUCT(B50:B69, (ROW(B50:B69)-ROW(B50)+1)) / (20*21/2)</f>
        <v>1.8717171428571426</v>
      </c>
      <c r="J66" s="2">
        <f t="shared" si="4"/>
        <v>1.9160631390588978</v>
      </c>
      <c r="K66" s="2">
        <f t="shared" si="6"/>
        <v>1.9995161254127896</v>
      </c>
    </row>
    <row r="67" spans="1:11" ht="13.5" x14ac:dyDescent="0.25">
      <c r="A67" s="3">
        <v>42101</v>
      </c>
      <c r="B67" s="2">
        <v>1.8045</v>
      </c>
      <c r="C67" s="2">
        <f t="shared" si="0"/>
        <v>-2.9800000000000049E-2</v>
      </c>
      <c r="D67" s="2">
        <f t="shared" si="1"/>
        <v>1.8620399999999999</v>
      </c>
      <c r="E67" s="2">
        <f t="shared" si="2"/>
        <v>1.88584</v>
      </c>
      <c r="F67" s="2">
        <f t="shared" si="3"/>
        <v>1.8967449999999997</v>
      </c>
      <c r="G67" s="2">
        <f t="shared" si="5"/>
        <v>1.9939120000000004</v>
      </c>
      <c r="H67" s="2"/>
      <c r="I67" s="2">
        <f t="array" ref="I67">SUMPRODUCT(B51:B70, (ROW(B51:B70)-ROW(B51)+1)) / (20*21/2)</f>
        <v>1.8793685714285713</v>
      </c>
      <c r="J67" s="2">
        <f t="shared" si="4"/>
        <v>1.9054380781961457</v>
      </c>
      <c r="K67" s="2">
        <f t="shared" si="6"/>
        <v>1.9918684342201312</v>
      </c>
    </row>
    <row r="68" spans="1:11" ht="13.5" x14ac:dyDescent="0.25">
      <c r="A68" s="3">
        <v>42102</v>
      </c>
      <c r="B68" s="2">
        <v>1.8045</v>
      </c>
      <c r="C68" s="2">
        <f t="shared" ref="C68:C131" si="7">B68-B67</f>
        <v>0</v>
      </c>
      <c r="D68" s="2">
        <f t="shared" si="1"/>
        <v>1.8441800000000002</v>
      </c>
      <c r="E68" s="2">
        <f t="shared" si="2"/>
        <v>1.8749300000000002</v>
      </c>
      <c r="F68" s="2">
        <f t="shared" si="3"/>
        <v>1.8883149999999997</v>
      </c>
      <c r="G68" s="2">
        <f t="shared" si="5"/>
        <v>1.9877640000000005</v>
      </c>
      <c r="H68" s="2"/>
      <c r="I68" s="2">
        <f t="array" ref="I68">SUMPRODUCT(B52:B71, (ROW(B52:B71)-ROW(B52)+1)) / (20*21/2)</f>
        <v>1.8925919047619049</v>
      </c>
      <c r="J68" s="2">
        <f t="shared" si="4"/>
        <v>1.8958249278917509</v>
      </c>
      <c r="K68" s="2">
        <f t="shared" si="6"/>
        <v>1.9845206524860084</v>
      </c>
    </row>
    <row r="69" spans="1:11" ht="13.5" x14ac:dyDescent="0.25">
      <c r="A69" s="3">
        <v>42104</v>
      </c>
      <c r="B69" s="2">
        <v>1.8541000000000001</v>
      </c>
      <c r="C69" s="2">
        <f t="shared" si="7"/>
        <v>4.9600000000000088E-2</v>
      </c>
      <c r="D69" s="2">
        <f t="shared" si="1"/>
        <v>1.83426</v>
      </c>
      <c r="E69" s="2">
        <f t="shared" si="2"/>
        <v>1.8699699999999999</v>
      </c>
      <c r="F69" s="2">
        <f t="shared" si="3"/>
        <v>1.8828599999999998</v>
      </c>
      <c r="G69" s="2">
        <f t="shared" si="5"/>
        <v>1.9834020000000008</v>
      </c>
      <c r="H69" s="2"/>
      <c r="I69" s="2">
        <f t="array" ref="I69">SUMPRODUCT(B53:B72, (ROW(B53:B72)-ROW(B53)+1)) / (20*21/2)</f>
        <v>1.9015619047619052</v>
      </c>
      <c r="J69" s="2">
        <f t="shared" si="4"/>
        <v>1.8918511252353936</v>
      </c>
      <c r="K69" s="2">
        <f t="shared" si="6"/>
        <v>1.9794061170944002</v>
      </c>
    </row>
    <row r="70" spans="1:11" ht="13.5" x14ac:dyDescent="0.25">
      <c r="A70" s="3">
        <v>42107</v>
      </c>
      <c r="B70" s="2">
        <v>1.9632000000000001</v>
      </c>
      <c r="C70" s="2">
        <f t="shared" si="7"/>
        <v>0.10909999999999997</v>
      </c>
      <c r="D70" s="2">
        <f t="shared" ref="D70:D133" si="8">AVERAGE(B66:B70)</f>
        <v>1.85212</v>
      </c>
      <c r="E70" s="2">
        <f t="shared" si="2"/>
        <v>1.87592</v>
      </c>
      <c r="F70" s="2">
        <f t="shared" si="3"/>
        <v>1.8838549999999998</v>
      </c>
      <c r="G70" s="2">
        <f t="shared" si="5"/>
        <v>1.9810220000000007</v>
      </c>
      <c r="H70" s="2"/>
      <c r="I70" s="2">
        <f t="array" ref="I70">SUMPRODUCT(B54:B73, (ROW(B54:B73)-ROW(B54)+1)) / (20*21/2)</f>
        <v>1.9127938095238097</v>
      </c>
      <c r="J70" s="2">
        <f t="shared" si="4"/>
        <v>1.8986462561653561</v>
      </c>
      <c r="K70" s="2">
        <f t="shared" si="6"/>
        <v>1.9787705830906981</v>
      </c>
    </row>
    <row r="71" spans="1:11" ht="13.5" x14ac:dyDescent="0.25">
      <c r="A71" s="3">
        <v>42108</v>
      </c>
      <c r="B71" s="2">
        <v>2.0226999999999999</v>
      </c>
      <c r="C71" s="2">
        <f t="shared" si="7"/>
        <v>5.9499999999999886E-2</v>
      </c>
      <c r="D71" s="2">
        <f t="shared" si="8"/>
        <v>1.8897999999999999</v>
      </c>
      <c r="E71" s="2">
        <f t="shared" si="2"/>
        <v>1.8848500000000001</v>
      </c>
      <c r="F71" s="2">
        <f t="shared" si="3"/>
        <v>1.8888149999999999</v>
      </c>
      <c r="G71" s="2">
        <f t="shared" si="5"/>
        <v>1.9792380000000005</v>
      </c>
      <c r="H71" s="2"/>
      <c r="I71" s="2">
        <f t="array" ref="I71">SUMPRODUCT(B55:B74, (ROW(B55:B74)-ROW(B55)+1)) / (20*21/2)</f>
        <v>1.924459047619048</v>
      </c>
      <c r="J71" s="2">
        <f t="shared" si="4"/>
        <v>1.9104608984353222</v>
      </c>
      <c r="K71" s="2">
        <f t="shared" si="6"/>
        <v>1.9804933053224354</v>
      </c>
    </row>
    <row r="72" spans="1:11" ht="13.5" x14ac:dyDescent="0.25">
      <c r="A72" s="3">
        <v>42109</v>
      </c>
      <c r="B72" s="2">
        <v>1.9830000000000001</v>
      </c>
      <c r="C72" s="2">
        <f t="shared" si="7"/>
        <v>-3.9699999999999847E-2</v>
      </c>
      <c r="D72" s="2">
        <f t="shared" si="8"/>
        <v>1.9255000000000002</v>
      </c>
      <c r="E72" s="2">
        <f t="shared" si="2"/>
        <v>1.89377</v>
      </c>
      <c r="F72" s="2">
        <f t="shared" si="3"/>
        <v>1.8947649999999996</v>
      </c>
      <c r="G72" s="2">
        <f t="shared" si="5"/>
        <v>1.9768580000000007</v>
      </c>
      <c r="H72" s="2"/>
      <c r="I72" s="2">
        <f t="array" ref="I72">SUMPRODUCT(B56:B75, (ROW(B56:B75)-ROW(B56)+1)) / (20*21/2)</f>
        <v>1.9380085714285717</v>
      </c>
      <c r="J72" s="2">
        <f t="shared" si="4"/>
        <v>1.9173693842986248</v>
      </c>
      <c r="K72" s="2">
        <f t="shared" si="6"/>
        <v>1.9805916070744969</v>
      </c>
    </row>
    <row r="73" spans="1:11" ht="13.5" x14ac:dyDescent="0.25">
      <c r="A73" s="3">
        <v>42110</v>
      </c>
      <c r="B73" s="2">
        <v>2.0127000000000002</v>
      </c>
      <c r="C73" s="2">
        <f t="shared" si="7"/>
        <v>2.970000000000006E-2</v>
      </c>
      <c r="D73" s="2">
        <f t="shared" si="8"/>
        <v>1.9671400000000001</v>
      </c>
      <c r="E73" s="2">
        <f t="shared" si="2"/>
        <v>1.9056599999999999</v>
      </c>
      <c r="F73" s="2">
        <f t="shared" si="3"/>
        <v>1.900215</v>
      </c>
      <c r="G73" s="2">
        <f t="shared" si="5"/>
        <v>1.9754680000000004</v>
      </c>
      <c r="H73" s="2"/>
      <c r="I73" s="2">
        <f t="array" ref="I73">SUMPRODUCT(B57:B76, (ROW(B57:B76)-ROW(B57)+1)) / (20*21/2)</f>
        <v>1.9496238095238094</v>
      </c>
      <c r="J73" s="2">
        <f t="shared" si="4"/>
        <v>1.9264484905558985</v>
      </c>
      <c r="K73" s="2">
        <f t="shared" si="6"/>
        <v>1.9818507597382422</v>
      </c>
    </row>
    <row r="74" spans="1:11" ht="13.5" x14ac:dyDescent="0.25">
      <c r="A74" s="3">
        <v>42111</v>
      </c>
      <c r="B74" s="2">
        <v>2.0226999999999999</v>
      </c>
      <c r="C74" s="2">
        <f t="shared" si="7"/>
        <v>9.9999999999997868E-3</v>
      </c>
      <c r="D74" s="2">
        <f t="shared" si="8"/>
        <v>2.0008600000000003</v>
      </c>
      <c r="E74" s="2">
        <f t="shared" si="2"/>
        <v>1.9175600000000004</v>
      </c>
      <c r="F74" s="2">
        <f t="shared" si="3"/>
        <v>1.9101299999999999</v>
      </c>
      <c r="G74" s="2">
        <f t="shared" si="5"/>
        <v>1.9746760000000003</v>
      </c>
      <c r="H74" s="2"/>
      <c r="I74" s="2">
        <f t="array" ref="I74">SUMPRODUCT(B58:B77, (ROW(B58:B77)-ROW(B58)+1)) / (20*21/2)</f>
        <v>1.9578342857142859</v>
      </c>
      <c r="J74" s="2">
        <f t="shared" si="4"/>
        <v>1.9356153009791464</v>
      </c>
      <c r="K74" s="2">
        <f t="shared" si="6"/>
        <v>1.9834526907288994</v>
      </c>
    </row>
    <row r="75" spans="1:11" ht="13.5" x14ac:dyDescent="0.25">
      <c r="A75" s="3">
        <v>42114</v>
      </c>
      <c r="B75" s="2">
        <v>2.0524</v>
      </c>
      <c r="C75" s="2">
        <f t="shared" si="7"/>
        <v>2.970000000000006E-2</v>
      </c>
      <c r="D75" s="2">
        <f t="shared" si="8"/>
        <v>2.0186999999999999</v>
      </c>
      <c r="E75" s="2">
        <f t="shared" si="2"/>
        <v>1.9354099999999999</v>
      </c>
      <c r="F75" s="2">
        <f t="shared" si="3"/>
        <v>1.9205400000000001</v>
      </c>
      <c r="G75" s="2">
        <f t="shared" si="5"/>
        <v>1.9750720000000004</v>
      </c>
      <c r="H75" s="2"/>
      <c r="I75" s="2">
        <f t="array" ref="I75">SUMPRODUCT(B59:B78, (ROW(B59:B78)-ROW(B59)+1)) / (20*21/2)</f>
        <v>1.9618014285714285</v>
      </c>
      <c r="J75" s="2">
        <f t="shared" si="4"/>
        <v>1.9467376532668468</v>
      </c>
      <c r="K75" s="2">
        <f t="shared" si="6"/>
        <v>1.9861565067787466</v>
      </c>
    </row>
    <row r="76" spans="1:11" ht="13.5" x14ac:dyDescent="0.25">
      <c r="A76" s="3">
        <v>42115</v>
      </c>
      <c r="B76" s="2">
        <v>2.0425</v>
      </c>
      <c r="C76" s="2">
        <f t="shared" si="7"/>
        <v>-9.9000000000000199E-3</v>
      </c>
      <c r="D76" s="2">
        <f t="shared" si="8"/>
        <v>2.0226600000000001</v>
      </c>
      <c r="E76" s="2">
        <f t="shared" ref="E76:E139" si="9">AVERAGE(B67:B76)</f>
        <v>1.9562300000000001</v>
      </c>
      <c r="F76" s="2">
        <f t="shared" si="3"/>
        <v>1.92649</v>
      </c>
      <c r="G76" s="2">
        <f t="shared" si="5"/>
        <v>1.9756680000000006</v>
      </c>
      <c r="H76" s="2"/>
      <c r="I76" s="2">
        <f t="array" ref="I76">SUMPRODUCT(B60:B79, (ROW(B60:B79)-ROW(B60)+1)) / (20*21/2)</f>
        <v>1.9664280952380955</v>
      </c>
      <c r="J76" s="2">
        <f t="shared" si="4"/>
        <v>1.9558578767652424</v>
      </c>
      <c r="K76" s="2">
        <f t="shared" si="6"/>
        <v>1.9883660555325213</v>
      </c>
    </row>
    <row r="77" spans="1:11" ht="13.5" x14ac:dyDescent="0.25">
      <c r="A77" s="3">
        <v>42116</v>
      </c>
      <c r="B77" s="2">
        <v>2.0127000000000002</v>
      </c>
      <c r="C77" s="2">
        <f t="shared" si="7"/>
        <v>-2.9799999999999827E-2</v>
      </c>
      <c r="D77" s="2">
        <f t="shared" si="8"/>
        <v>2.0286</v>
      </c>
      <c r="E77" s="2">
        <f t="shared" si="9"/>
        <v>1.9770500000000002</v>
      </c>
      <c r="F77" s="2">
        <f t="shared" si="3"/>
        <v>1.9314449999999996</v>
      </c>
      <c r="G77" s="2">
        <f t="shared" si="5"/>
        <v>1.9756680000000002</v>
      </c>
      <c r="H77" s="2"/>
      <c r="I77" s="2">
        <f t="array" ref="I77">SUMPRODUCT(B61:B80, (ROW(B61:B80)-ROW(B61)+1)) / (20*21/2)</f>
        <v>1.9668961904761908</v>
      </c>
      <c r="J77" s="2">
        <f t="shared" si="4"/>
        <v>1.9612714123114097</v>
      </c>
      <c r="K77" s="2">
        <f t="shared" si="6"/>
        <v>1.9893203278645795</v>
      </c>
    </row>
    <row r="78" spans="1:11" ht="13.5" x14ac:dyDescent="0.25">
      <c r="A78" s="3">
        <v>42117</v>
      </c>
      <c r="B78" s="2">
        <v>1.9731000000000001</v>
      </c>
      <c r="C78" s="2">
        <f t="shared" si="7"/>
        <v>-3.960000000000008E-2</v>
      </c>
      <c r="D78" s="2">
        <f t="shared" si="8"/>
        <v>2.02068</v>
      </c>
      <c r="E78" s="2">
        <f t="shared" si="9"/>
        <v>1.9939100000000001</v>
      </c>
      <c r="F78" s="2">
        <f t="shared" si="3"/>
        <v>1.93442</v>
      </c>
      <c r="G78" s="2">
        <f t="shared" si="5"/>
        <v>1.9724960000000005</v>
      </c>
      <c r="H78" s="2"/>
      <c r="I78" s="2">
        <f t="array" ref="I78">SUMPRODUCT(B62:B81, (ROW(B62:B81)-ROW(B62)+1)) / (20*21/2)</f>
        <v>1.9671757142857145</v>
      </c>
      <c r="J78" s="2">
        <f t="shared" si="4"/>
        <v>1.9623979444722277</v>
      </c>
      <c r="K78" s="2">
        <f t="shared" si="6"/>
        <v>1.9886842365757726</v>
      </c>
    </row>
    <row r="79" spans="1:11" ht="13.5" x14ac:dyDescent="0.25">
      <c r="A79" s="3">
        <v>42118</v>
      </c>
      <c r="B79" s="2">
        <v>1.9830000000000001</v>
      </c>
      <c r="C79" s="2">
        <f t="shared" si="7"/>
        <v>9.9000000000000199E-3</v>
      </c>
      <c r="D79" s="2">
        <f t="shared" si="8"/>
        <v>2.01274</v>
      </c>
      <c r="E79" s="2">
        <f t="shared" si="9"/>
        <v>2.0068000000000001</v>
      </c>
      <c r="F79" s="2">
        <f t="shared" si="3"/>
        <v>1.9383849999999998</v>
      </c>
      <c r="G79" s="2">
        <f t="shared" si="5"/>
        <v>1.9689260000000004</v>
      </c>
      <c r="H79" s="2"/>
      <c r="I79" s="2">
        <f t="array" ref="I79">SUMPRODUCT(B63:B82, (ROW(B63:B82)-ROW(B63)+1)) / (20*21/2)</f>
        <v>1.9674080952380955</v>
      </c>
      <c r="J79" s="2">
        <f t="shared" si="4"/>
        <v>1.9643600449986822</v>
      </c>
      <c r="K79" s="2">
        <f t="shared" si="6"/>
        <v>1.9884613253375072</v>
      </c>
    </row>
    <row r="80" spans="1:11" ht="13.5" x14ac:dyDescent="0.25">
      <c r="A80" s="3">
        <v>42121</v>
      </c>
      <c r="B80" s="2">
        <v>1.9433</v>
      </c>
      <c r="C80" s="2">
        <f t="shared" si="7"/>
        <v>-3.9700000000000069E-2</v>
      </c>
      <c r="D80" s="2">
        <f t="shared" si="8"/>
        <v>1.9909200000000002</v>
      </c>
      <c r="E80" s="2">
        <f t="shared" si="9"/>
        <v>2.00481</v>
      </c>
      <c r="F80" s="2">
        <f t="shared" si="3"/>
        <v>1.9403649999999999</v>
      </c>
      <c r="G80" s="2">
        <f t="shared" si="5"/>
        <v>1.9663480000000004</v>
      </c>
      <c r="H80" s="2"/>
      <c r="I80" s="2">
        <f t="array" ref="I80">SUMPRODUCT(B64:B83, (ROW(B64:B83)-ROW(B64)+1)) / (20*21/2)</f>
        <v>1.9683571428571429</v>
      </c>
      <c r="J80" s="2">
        <f t="shared" si="4"/>
        <v>1.9623543264273791</v>
      </c>
      <c r="K80" s="2">
        <f t="shared" si="6"/>
        <v>1.9866902929713304</v>
      </c>
    </row>
    <row r="81" spans="1:11" ht="13.5" x14ac:dyDescent="0.25">
      <c r="A81" s="3">
        <v>42122</v>
      </c>
      <c r="B81" s="2">
        <v>1.9433</v>
      </c>
      <c r="C81" s="2">
        <f t="shared" si="7"/>
        <v>0</v>
      </c>
      <c r="D81" s="2">
        <f t="shared" si="8"/>
        <v>1.9710799999999999</v>
      </c>
      <c r="E81" s="2">
        <f t="shared" si="9"/>
        <v>1.9968700000000001</v>
      </c>
      <c r="F81" s="2">
        <f t="shared" si="3"/>
        <v>1.94086</v>
      </c>
      <c r="G81" s="2">
        <f t="shared" si="5"/>
        <v>1.9641660000000001</v>
      </c>
      <c r="H81" s="2"/>
      <c r="I81" s="2">
        <f t="array" ref="I81">SUMPRODUCT(B65:B84, (ROW(B65:B84)-ROW(B65)+1)) / (20*21/2)</f>
        <v>1.9652419047619045</v>
      </c>
      <c r="J81" s="2">
        <f t="shared" si="4"/>
        <v>1.9605396286723904</v>
      </c>
      <c r="K81" s="2">
        <f t="shared" si="6"/>
        <v>1.9849887128548076</v>
      </c>
    </row>
    <row r="82" spans="1:11" ht="13.5" x14ac:dyDescent="0.25">
      <c r="A82" s="3">
        <v>42123</v>
      </c>
      <c r="B82" s="2">
        <v>1.9433</v>
      </c>
      <c r="C82" s="2">
        <f t="shared" si="7"/>
        <v>0</v>
      </c>
      <c r="D82" s="2">
        <f t="shared" si="8"/>
        <v>1.9571999999999998</v>
      </c>
      <c r="E82" s="2">
        <f t="shared" si="9"/>
        <v>1.9929000000000001</v>
      </c>
      <c r="F82" s="2">
        <f t="shared" si="3"/>
        <v>1.9433349999999998</v>
      </c>
      <c r="G82" s="2">
        <f t="shared" si="5"/>
        <v>1.9617859999999998</v>
      </c>
      <c r="H82" s="2"/>
      <c r="I82" s="2">
        <f t="array" ref="I82">SUMPRODUCT(B66:B85, (ROW(B66:B85)-ROW(B66)+1)) / (20*21/2)</f>
        <v>1.9611366666666668</v>
      </c>
      <c r="J82" s="2">
        <f t="shared" si="4"/>
        <v>1.9588977592750199</v>
      </c>
      <c r="K82" s="2">
        <f t="shared" si="6"/>
        <v>1.9833538613703052</v>
      </c>
    </row>
    <row r="83" spans="1:11" ht="13.5" x14ac:dyDescent="0.25">
      <c r="A83" s="3">
        <v>42124</v>
      </c>
      <c r="B83" s="2">
        <v>1.9533</v>
      </c>
      <c r="C83" s="2">
        <f t="shared" si="7"/>
        <v>1.0000000000000009E-2</v>
      </c>
      <c r="D83" s="2">
        <f t="shared" si="8"/>
        <v>1.9532399999999999</v>
      </c>
      <c r="E83" s="2">
        <f t="shared" si="9"/>
        <v>1.9869600000000003</v>
      </c>
      <c r="F83" s="2">
        <f t="shared" si="3"/>
        <v>1.9463099999999998</v>
      </c>
      <c r="G83" s="2">
        <f t="shared" si="5"/>
        <v>1.959606</v>
      </c>
      <c r="H83" s="2"/>
      <c r="I83" s="2">
        <f t="array" ref="I83">SUMPRODUCT(B67:B86, (ROW(B67:B86)-ROW(B67)+1)) / (20*21/2)</f>
        <v>1.9550038095238091</v>
      </c>
      <c r="J83" s="2">
        <f t="shared" si="4"/>
        <v>1.9583646393440657</v>
      </c>
      <c r="K83" s="2">
        <f t="shared" si="6"/>
        <v>1.9821752785714697</v>
      </c>
    </row>
    <row r="84" spans="1:11" ht="13.5" x14ac:dyDescent="0.25">
      <c r="A84" s="3">
        <v>42128</v>
      </c>
      <c r="B84" s="2">
        <v>1.9136</v>
      </c>
      <c r="C84" s="2">
        <f t="shared" si="7"/>
        <v>-3.9700000000000069E-2</v>
      </c>
      <c r="D84" s="2">
        <f t="shared" si="8"/>
        <v>1.9393600000000002</v>
      </c>
      <c r="E84" s="2">
        <f t="shared" si="9"/>
        <v>1.9760500000000001</v>
      </c>
      <c r="F84" s="2">
        <f t="shared" ref="F84:F147" si="10">AVERAGE(B65:B84)</f>
        <v>1.9468050000000001</v>
      </c>
      <c r="G84" s="2">
        <f t="shared" si="5"/>
        <v>1.9566319999999999</v>
      </c>
      <c r="H84" s="2"/>
      <c r="I84" s="2">
        <f t="array" ref="I84">SUMPRODUCT(B68:B87, (ROW(B68:B87)-ROW(B68)+1)) / (20*21/2)</f>
        <v>1.9524061904761907</v>
      </c>
      <c r="J84" s="2">
        <f t="shared" si="4"/>
        <v>1.9541013403589165</v>
      </c>
      <c r="K84" s="2">
        <f t="shared" si="6"/>
        <v>1.9794860519608237</v>
      </c>
    </row>
    <row r="85" spans="1:11" ht="13.5" x14ac:dyDescent="0.25">
      <c r="A85" s="3">
        <v>42129</v>
      </c>
      <c r="B85" s="2">
        <v>1.9036999999999999</v>
      </c>
      <c r="C85" s="2">
        <f t="shared" si="7"/>
        <v>-9.9000000000000199E-3</v>
      </c>
      <c r="D85" s="2">
        <f t="shared" si="8"/>
        <v>1.9314399999999998</v>
      </c>
      <c r="E85" s="2">
        <f t="shared" si="9"/>
        <v>1.9611800000000001</v>
      </c>
      <c r="F85" s="2">
        <f t="shared" si="10"/>
        <v>1.9482949999999999</v>
      </c>
      <c r="G85" s="2">
        <f t="shared" si="5"/>
        <v>1.9538559999999998</v>
      </c>
      <c r="H85" s="2"/>
      <c r="I85" s="2">
        <f t="array" ref="I85">SUMPRODUCT(B69:B88, (ROW(B69:B88)-ROW(B69)+1)) / (20*21/2)</f>
        <v>1.9473561904761902</v>
      </c>
      <c r="J85" s="2">
        <f t="shared" ref="J85:J148" si="11">$J$4*B85+J84*(1-$J$4)</f>
        <v>1.9493012127056863</v>
      </c>
      <c r="K85" s="2">
        <f t="shared" si="6"/>
        <v>1.9765140499231444</v>
      </c>
    </row>
    <row r="86" spans="1:11" ht="13.5" x14ac:dyDescent="0.25">
      <c r="A86" s="3">
        <v>42130</v>
      </c>
      <c r="B86" s="2">
        <v>1.8838999999999999</v>
      </c>
      <c r="C86" s="2">
        <f t="shared" si="7"/>
        <v>-1.980000000000004E-2</v>
      </c>
      <c r="D86" s="2">
        <f t="shared" si="8"/>
        <v>1.9195599999999999</v>
      </c>
      <c r="E86" s="2">
        <f t="shared" si="9"/>
        <v>1.9453200000000002</v>
      </c>
      <c r="F86" s="2">
        <f t="shared" si="10"/>
        <v>1.9507750000000001</v>
      </c>
      <c r="G86" s="2">
        <f t="shared" si="5"/>
        <v>1.9502879999999996</v>
      </c>
      <c r="H86" s="2"/>
      <c r="I86" s="2">
        <f t="array" ref="I86">SUMPRODUCT(B70:B89, (ROW(B70:B89)-ROW(B70)+1)) / (20*21/2)</f>
        <v>1.9427766666666666</v>
      </c>
      <c r="J86" s="2">
        <f t="shared" si="11"/>
        <v>1.9430725257813353</v>
      </c>
      <c r="K86" s="2">
        <f t="shared" si="6"/>
        <v>1.9728821263967466</v>
      </c>
    </row>
    <row r="87" spans="1:11" ht="13.5" x14ac:dyDescent="0.25">
      <c r="A87" s="3">
        <v>42131</v>
      </c>
      <c r="B87" s="2">
        <v>1.9235</v>
      </c>
      <c r="C87" s="2">
        <f t="shared" si="7"/>
        <v>3.960000000000008E-2</v>
      </c>
      <c r="D87" s="2">
        <f t="shared" si="8"/>
        <v>1.9156</v>
      </c>
      <c r="E87" s="2">
        <f t="shared" si="9"/>
        <v>1.9364000000000001</v>
      </c>
      <c r="F87" s="2">
        <f t="shared" si="10"/>
        <v>1.9567249999999998</v>
      </c>
      <c r="G87" s="2">
        <f t="shared" si="5"/>
        <v>1.9471139999999998</v>
      </c>
      <c r="H87" s="2"/>
      <c r="I87" s="2">
        <f t="array" ref="I87">SUMPRODUCT(B71:B90, (ROW(B71:B90)-ROW(B71)+1)) / (20*21/2)</f>
        <v>1.9341328571428573</v>
      </c>
      <c r="J87" s="2">
        <f t="shared" si="11"/>
        <v>1.9412084757069223</v>
      </c>
      <c r="K87" s="2">
        <f t="shared" si="6"/>
        <v>1.9709455724204037</v>
      </c>
    </row>
    <row r="88" spans="1:11" ht="13.5" x14ac:dyDescent="0.25">
      <c r="A88" s="3">
        <v>42132</v>
      </c>
      <c r="B88" s="2">
        <v>1.9036999999999999</v>
      </c>
      <c r="C88" s="2">
        <f t="shared" si="7"/>
        <v>-1.980000000000004E-2</v>
      </c>
      <c r="D88" s="2">
        <f t="shared" si="8"/>
        <v>1.9056799999999998</v>
      </c>
      <c r="E88" s="2">
        <f t="shared" si="9"/>
        <v>1.9294600000000002</v>
      </c>
      <c r="F88" s="2">
        <f t="shared" si="10"/>
        <v>1.9616849999999997</v>
      </c>
      <c r="G88" s="2">
        <f t="shared" si="5"/>
        <v>1.943346</v>
      </c>
      <c r="H88" s="2"/>
      <c r="I88" s="2">
        <f t="array" ref="I88">SUMPRODUCT(B72:B91, (ROW(B72:B91)-ROW(B72)+1)) / (20*21/2)</f>
        <v>1.9240285714285716</v>
      </c>
      <c r="J88" s="2">
        <f t="shared" si="11"/>
        <v>1.9376362399253106</v>
      </c>
      <c r="K88" s="2">
        <f t="shared" si="6"/>
        <v>1.9683084911490154</v>
      </c>
    </row>
    <row r="89" spans="1:11" ht="13.5" x14ac:dyDescent="0.25">
      <c r="A89" s="3">
        <v>42135</v>
      </c>
      <c r="B89" s="2">
        <v>1.9136</v>
      </c>
      <c r="C89" s="2">
        <f t="shared" si="7"/>
        <v>9.9000000000000199E-3</v>
      </c>
      <c r="D89" s="2">
        <f t="shared" si="8"/>
        <v>1.9056799999999998</v>
      </c>
      <c r="E89" s="2">
        <f t="shared" si="9"/>
        <v>1.92252</v>
      </c>
      <c r="F89" s="2">
        <f t="shared" si="10"/>
        <v>1.9646599999999999</v>
      </c>
      <c r="G89" s="2">
        <f t="shared" si="5"/>
        <v>1.9399740000000001</v>
      </c>
      <c r="H89" s="2"/>
      <c r="I89" s="2">
        <f t="array" ref="I89">SUMPRODUCT(B73:B92, (ROW(B73:B92)-ROW(B73)+1)) / (20*21/2)</f>
        <v>1.9156699999999995</v>
      </c>
      <c r="J89" s="2">
        <f t="shared" si="11"/>
        <v>1.9353470742181382</v>
      </c>
      <c r="K89" s="2">
        <f t="shared" si="6"/>
        <v>1.9661630601235638</v>
      </c>
    </row>
    <row r="90" spans="1:11" ht="13.5" x14ac:dyDescent="0.25">
      <c r="A90" s="3">
        <v>42136</v>
      </c>
      <c r="B90" s="2">
        <v>1.8738999999999999</v>
      </c>
      <c r="C90" s="2">
        <f t="shared" si="7"/>
        <v>-3.9700000000000069E-2</v>
      </c>
      <c r="D90" s="2">
        <f t="shared" si="8"/>
        <v>1.8997199999999999</v>
      </c>
      <c r="E90" s="2">
        <f t="shared" si="9"/>
        <v>1.9155799999999998</v>
      </c>
      <c r="F90" s="2">
        <f t="shared" si="10"/>
        <v>1.9601950000000001</v>
      </c>
      <c r="G90" s="2">
        <f t="shared" si="5"/>
        <v>1.936404</v>
      </c>
      <c r="H90" s="2"/>
      <c r="I90" s="2">
        <f t="array" ref="I90">SUMPRODUCT(B74:B93, (ROW(B74:B93)-ROW(B74)+1)) / (20*21/2)</f>
        <v>1.9078780952380954</v>
      </c>
      <c r="J90" s="2">
        <f t="shared" si="11"/>
        <v>1.9294949719116488</v>
      </c>
      <c r="K90" s="2">
        <f t="shared" si="6"/>
        <v>1.962544900903032</v>
      </c>
    </row>
    <row r="91" spans="1:11" ht="13.5" x14ac:dyDescent="0.25">
      <c r="A91" s="3">
        <v>42137</v>
      </c>
      <c r="B91" s="2">
        <v>1.8541000000000001</v>
      </c>
      <c r="C91" s="2">
        <f t="shared" si="7"/>
        <v>-1.9799999999999818E-2</v>
      </c>
      <c r="D91" s="2">
        <f t="shared" si="8"/>
        <v>1.8937599999999999</v>
      </c>
      <c r="E91" s="2">
        <f t="shared" si="9"/>
        <v>1.90666</v>
      </c>
      <c r="F91" s="2">
        <f t="shared" si="10"/>
        <v>1.9517650000000004</v>
      </c>
      <c r="G91" s="2">
        <f t="shared" si="5"/>
        <v>1.9330320000000001</v>
      </c>
      <c r="H91" s="2"/>
      <c r="I91" s="2">
        <f t="array" ref="I91">SUMPRODUCT(B75:B94, (ROW(B75:B94)-ROW(B75)+1)) / (20*21/2)</f>
        <v>1.9045752380952383</v>
      </c>
      <c r="J91" s="2">
        <f t="shared" si="11"/>
        <v>1.9223144983962535</v>
      </c>
      <c r="K91" s="2">
        <f t="shared" si="6"/>
        <v>1.9582921596911484</v>
      </c>
    </row>
    <row r="92" spans="1:11" ht="13.5" x14ac:dyDescent="0.25">
      <c r="A92" s="3">
        <v>42138</v>
      </c>
      <c r="B92" s="2">
        <v>1.8640000000000001</v>
      </c>
      <c r="C92" s="2">
        <f t="shared" si="7"/>
        <v>9.9000000000000199E-3</v>
      </c>
      <c r="D92" s="2">
        <f t="shared" si="8"/>
        <v>1.8818600000000001</v>
      </c>
      <c r="E92" s="2">
        <f t="shared" si="9"/>
        <v>1.89873</v>
      </c>
      <c r="F92" s="2">
        <f t="shared" si="10"/>
        <v>1.9458150000000001</v>
      </c>
      <c r="G92" s="2">
        <f t="shared" si="5"/>
        <v>1.9304540000000001</v>
      </c>
      <c r="H92" s="2"/>
      <c r="I92" s="2">
        <f t="array" ref="I92">SUMPRODUCT(B76:B95, (ROW(B76:B95)-ROW(B76)+1)) / (20*21/2)</f>
        <v>1.8999533333333334</v>
      </c>
      <c r="J92" s="2">
        <f t="shared" si="11"/>
        <v>1.9167607366442292</v>
      </c>
      <c r="K92" s="2">
        <f t="shared" si="6"/>
        <v>1.9545944279385545</v>
      </c>
    </row>
    <row r="93" spans="1:11" ht="13.5" x14ac:dyDescent="0.25">
      <c r="A93" s="3">
        <v>42139</v>
      </c>
      <c r="B93" s="2">
        <v>1.8640000000000001</v>
      </c>
      <c r="C93" s="2">
        <f t="shared" si="7"/>
        <v>0</v>
      </c>
      <c r="D93" s="2">
        <f t="shared" si="8"/>
        <v>1.87392</v>
      </c>
      <c r="E93" s="2">
        <f t="shared" si="9"/>
        <v>1.8897999999999999</v>
      </c>
      <c r="F93" s="2">
        <f t="shared" si="10"/>
        <v>1.93838</v>
      </c>
      <c r="G93" s="2">
        <f t="shared" si="5"/>
        <v>1.9278759999999999</v>
      </c>
      <c r="H93" s="2"/>
      <c r="I93" s="2">
        <f t="array" ref="I93">SUMPRODUCT(B77:B96, (ROW(B77:B96)-ROW(B77)+1)) / (20*21/2)</f>
        <v>1.8942385714285712</v>
      </c>
      <c r="J93" s="2">
        <f t="shared" si="11"/>
        <v>1.9117359045828741</v>
      </c>
      <c r="K93" s="2">
        <f t="shared" si="6"/>
        <v>1.9510417052742977</v>
      </c>
    </row>
    <row r="94" spans="1:11" ht="13.5" x14ac:dyDescent="0.25">
      <c r="A94" s="3">
        <v>42142</v>
      </c>
      <c r="B94" s="2">
        <v>1.9036999999999999</v>
      </c>
      <c r="C94" s="2">
        <f t="shared" si="7"/>
        <v>3.9699999999999847E-2</v>
      </c>
      <c r="D94" s="2">
        <f t="shared" si="8"/>
        <v>1.8719399999999999</v>
      </c>
      <c r="E94" s="2">
        <f t="shared" si="9"/>
        <v>1.8888100000000001</v>
      </c>
      <c r="F94" s="2">
        <f t="shared" si="10"/>
        <v>1.9324299999999996</v>
      </c>
      <c r="G94" s="2">
        <f t="shared" si="5"/>
        <v>1.9262900000000003</v>
      </c>
      <c r="H94" s="2"/>
      <c r="I94" s="2">
        <f t="array" ref="I94">SUMPRODUCT(B78:B97, (ROW(B78:B97)-ROW(B78)+1)) / (20*21/2)</f>
        <v>1.8903166666666669</v>
      </c>
      <c r="J94" s="2">
        <f t="shared" si="11"/>
        <v>1.9109705803368862</v>
      </c>
      <c r="K94" s="2">
        <f t="shared" si="6"/>
        <v>1.9491851678125605</v>
      </c>
    </row>
    <row r="95" spans="1:11" ht="13.5" x14ac:dyDescent="0.25">
      <c r="A95" s="3">
        <v>42143</v>
      </c>
      <c r="B95" s="2">
        <v>1.8838999999999999</v>
      </c>
      <c r="C95" s="2">
        <f t="shared" si="7"/>
        <v>-1.980000000000004E-2</v>
      </c>
      <c r="D95" s="2">
        <f t="shared" si="8"/>
        <v>1.8739399999999999</v>
      </c>
      <c r="E95" s="2">
        <f t="shared" si="9"/>
        <v>1.8868300000000002</v>
      </c>
      <c r="F95" s="2">
        <f t="shared" si="10"/>
        <v>1.9240049999999997</v>
      </c>
      <c r="G95" s="2">
        <f t="shared" si="5"/>
        <v>1.9235140000000002</v>
      </c>
      <c r="H95" s="2"/>
      <c r="I95" s="2">
        <f t="array" ref="I95">SUMPRODUCT(B79:B98, (ROW(B79:B98)-ROW(B79)+1)) / (20*21/2)</f>
        <v>1.8861128571428571</v>
      </c>
      <c r="J95" s="2">
        <f t="shared" si="11"/>
        <v>1.9083924298286112</v>
      </c>
      <c r="K95" s="2">
        <f t="shared" si="6"/>
        <v>1.9466249651532443</v>
      </c>
    </row>
    <row r="96" spans="1:11" ht="13.5" x14ac:dyDescent="0.25">
      <c r="A96" s="3">
        <v>42144</v>
      </c>
      <c r="B96" s="2">
        <v>1.8640000000000001</v>
      </c>
      <c r="C96" s="2">
        <f t="shared" si="7"/>
        <v>-1.9899999999999807E-2</v>
      </c>
      <c r="D96" s="2">
        <f t="shared" si="8"/>
        <v>1.87592</v>
      </c>
      <c r="E96" s="2">
        <f t="shared" si="9"/>
        <v>1.8848400000000001</v>
      </c>
      <c r="F96" s="2">
        <f t="shared" si="10"/>
        <v>1.9150799999999997</v>
      </c>
      <c r="G96" s="2">
        <f t="shared" si="5"/>
        <v>1.9203399999999999</v>
      </c>
      <c r="H96" s="2"/>
      <c r="I96" s="2">
        <f t="array" ref="I96">SUMPRODUCT(B80:B99, (ROW(B80:B99)-ROW(B80)+1)) / (20*21/2)</f>
        <v>1.8814857142857138</v>
      </c>
      <c r="J96" s="2">
        <f t="shared" si="11"/>
        <v>1.9041645793687434</v>
      </c>
      <c r="K96" s="2">
        <f t="shared" si="6"/>
        <v>1.9433847704413525</v>
      </c>
    </row>
    <row r="97" spans="1:11" ht="13.5" x14ac:dyDescent="0.25">
      <c r="A97" s="3">
        <v>42145</v>
      </c>
      <c r="B97" s="2">
        <v>1.8738999999999999</v>
      </c>
      <c r="C97" s="2">
        <f t="shared" si="7"/>
        <v>9.8999999999997979E-3</v>
      </c>
      <c r="D97" s="2">
        <f t="shared" si="8"/>
        <v>1.8778999999999999</v>
      </c>
      <c r="E97" s="2">
        <f t="shared" si="9"/>
        <v>1.87988</v>
      </c>
      <c r="F97" s="2">
        <f t="shared" si="10"/>
        <v>1.9081399999999995</v>
      </c>
      <c r="G97" s="2">
        <f t="shared" si="5"/>
        <v>1.9173640000000003</v>
      </c>
      <c r="H97" s="2"/>
      <c r="I97" s="2">
        <f t="array" ref="I97">SUMPRODUCT(B81:B100, (ROW(B81:B100)-ROW(B81)+1)) / (20*21/2)</f>
        <v>1.877472380952381</v>
      </c>
      <c r="J97" s="2">
        <f t="shared" si="11"/>
        <v>1.901282238476482</v>
      </c>
      <c r="K97" s="2">
        <f t="shared" si="6"/>
        <v>1.9406598774828681</v>
      </c>
    </row>
    <row r="98" spans="1:11" ht="13.5" x14ac:dyDescent="0.25">
      <c r="A98" s="3">
        <v>42146</v>
      </c>
      <c r="B98" s="2">
        <v>1.8640000000000001</v>
      </c>
      <c r="C98" s="2">
        <f t="shared" si="7"/>
        <v>-9.8999999999997979E-3</v>
      </c>
      <c r="D98" s="2">
        <f t="shared" si="8"/>
        <v>1.8778999999999999</v>
      </c>
      <c r="E98" s="2">
        <f t="shared" si="9"/>
        <v>1.8759100000000004</v>
      </c>
      <c r="F98" s="2">
        <f t="shared" si="10"/>
        <v>1.9026849999999995</v>
      </c>
      <c r="G98" s="2">
        <f t="shared" si="5"/>
        <v>1.9151820000000006</v>
      </c>
      <c r="H98" s="2"/>
      <c r="I98" s="2">
        <f t="array" ref="I98">SUMPRODUCT(B82:B101, (ROW(B82:B101)-ROW(B82)+1)) / (20*21/2)</f>
        <v>1.8710552380952379</v>
      </c>
      <c r="J98" s="2">
        <f t="shared" si="11"/>
        <v>1.8977315490977693</v>
      </c>
      <c r="K98" s="2">
        <f t="shared" si="6"/>
        <v>1.9376536077776576</v>
      </c>
    </row>
    <row r="99" spans="1:11" ht="13.5" x14ac:dyDescent="0.25">
      <c r="A99" s="3">
        <v>42149</v>
      </c>
      <c r="B99" s="2">
        <v>1.8541000000000001</v>
      </c>
      <c r="C99" s="2">
        <f t="shared" si="7"/>
        <v>-9.9000000000000199E-3</v>
      </c>
      <c r="D99" s="2">
        <f t="shared" si="8"/>
        <v>1.86798</v>
      </c>
      <c r="E99" s="2">
        <f t="shared" si="9"/>
        <v>1.8699600000000001</v>
      </c>
      <c r="F99" s="2">
        <f t="shared" si="10"/>
        <v>1.8962399999999999</v>
      </c>
      <c r="G99" s="2">
        <f t="shared" si="5"/>
        <v>1.9130000000000007</v>
      </c>
      <c r="H99" s="2"/>
      <c r="I99" s="2">
        <f t="array" ref="I99">SUMPRODUCT(B83:B102, (ROW(B83:B102)-ROW(B83)+1)) / (20*21/2)</f>
        <v>1.8642519047619051</v>
      </c>
      <c r="J99" s="2">
        <f t="shared" si="11"/>
        <v>1.8935761634694102</v>
      </c>
      <c r="K99" s="2">
        <f t="shared" si="6"/>
        <v>1.9343769957079455</v>
      </c>
    </row>
    <row r="100" spans="1:11" ht="13.5" x14ac:dyDescent="0.25">
      <c r="A100" s="3">
        <v>42150</v>
      </c>
      <c r="B100" s="2">
        <v>1.8541000000000001</v>
      </c>
      <c r="C100" s="2">
        <f t="shared" si="7"/>
        <v>0</v>
      </c>
      <c r="D100" s="2">
        <f t="shared" si="8"/>
        <v>1.86202</v>
      </c>
      <c r="E100" s="2">
        <f t="shared" si="9"/>
        <v>1.86798</v>
      </c>
      <c r="F100" s="2">
        <f t="shared" si="10"/>
        <v>1.8917800000000002</v>
      </c>
      <c r="G100" s="2">
        <f t="shared" si="5"/>
        <v>1.9112160000000005</v>
      </c>
      <c r="H100" s="2"/>
      <c r="I100" s="2">
        <f t="array" ref="I100">SUMPRODUCT(B84:B103, (ROW(B84:B103)-ROW(B84)+1)) / (20*21/2)</f>
        <v>1.8580623809523811</v>
      </c>
      <c r="J100" s="2">
        <f t="shared" si="11"/>
        <v>1.8898165288532758</v>
      </c>
      <c r="K100" s="2">
        <f t="shared" si="6"/>
        <v>1.9312288782292026</v>
      </c>
    </row>
    <row r="101" spans="1:11" ht="13.5" x14ac:dyDescent="0.25">
      <c r="A101" s="3">
        <v>42151</v>
      </c>
      <c r="B101" s="2">
        <v>1.8244</v>
      </c>
      <c r="C101" s="2">
        <f t="shared" si="7"/>
        <v>-2.970000000000006E-2</v>
      </c>
      <c r="D101" s="2">
        <f t="shared" si="8"/>
        <v>1.8541000000000001</v>
      </c>
      <c r="E101" s="2">
        <f t="shared" si="9"/>
        <v>1.8650100000000003</v>
      </c>
      <c r="F101" s="2">
        <f t="shared" si="10"/>
        <v>1.8858350000000002</v>
      </c>
      <c r="G101" s="2">
        <f t="shared" si="5"/>
        <v>1.9092340000000008</v>
      </c>
      <c r="H101" s="2"/>
      <c r="I101" s="2">
        <f t="array" ref="I101">SUMPRODUCT(B85:B104, (ROW(B85:B104)-ROW(B85)+1)) / (20*21/2)</f>
        <v>1.862924761904762</v>
      </c>
      <c r="J101" s="2">
        <f t="shared" si="11"/>
        <v>1.8835863832482018</v>
      </c>
      <c r="K101" s="2">
        <f t="shared" si="6"/>
        <v>1.9270395104555085</v>
      </c>
    </row>
    <row r="102" spans="1:11" ht="13.5" x14ac:dyDescent="0.25">
      <c r="A102" s="3">
        <v>42152</v>
      </c>
      <c r="B102" s="2">
        <v>1.8144</v>
      </c>
      <c r="C102" s="2">
        <f t="shared" si="7"/>
        <v>-1.0000000000000009E-2</v>
      </c>
      <c r="D102" s="2">
        <f t="shared" si="8"/>
        <v>1.8422000000000001</v>
      </c>
      <c r="E102" s="2">
        <f t="shared" si="9"/>
        <v>1.86005</v>
      </c>
      <c r="F102" s="2">
        <f t="shared" si="10"/>
        <v>1.8793900000000001</v>
      </c>
      <c r="G102" s="2">
        <f t="shared" si="5"/>
        <v>1.9082420000000007</v>
      </c>
      <c r="H102" s="2"/>
      <c r="I102" s="2">
        <f t="array" ref="I102">SUMPRODUCT(B86:B105, (ROW(B86:B105)-ROW(B86)+1)) / (20*21/2)</f>
        <v>1.8658542857142859</v>
      </c>
      <c r="J102" s="2">
        <f t="shared" si="11"/>
        <v>1.8769972038912304</v>
      </c>
      <c r="K102" s="2">
        <f t="shared" si="6"/>
        <v>1.922622274751371</v>
      </c>
    </row>
    <row r="103" spans="1:11" ht="13.5" x14ac:dyDescent="0.25">
      <c r="A103" s="3">
        <v>42153</v>
      </c>
      <c r="B103" s="2">
        <v>1.8144</v>
      </c>
      <c r="C103" s="2">
        <f t="shared" si="7"/>
        <v>0</v>
      </c>
      <c r="D103" s="2">
        <f t="shared" si="8"/>
        <v>1.8322800000000001</v>
      </c>
      <c r="E103" s="2">
        <f t="shared" si="9"/>
        <v>1.8550900000000001</v>
      </c>
      <c r="F103" s="2">
        <f t="shared" si="10"/>
        <v>1.8724449999999997</v>
      </c>
      <c r="G103" s="2">
        <f t="shared" si="5"/>
        <v>1.9064560000000008</v>
      </c>
      <c r="H103" s="2"/>
      <c r="I103" s="2">
        <f t="array" ref="I103">SUMPRODUCT(B87:B106, (ROW(B87:B106)-ROW(B87)+1)) / (20*21/2)</f>
        <v>1.8621742857142858</v>
      </c>
      <c r="J103" s="2">
        <f t="shared" si="11"/>
        <v>1.8710355654253989</v>
      </c>
      <c r="K103" s="2">
        <f t="shared" si="6"/>
        <v>1.9183782639768077</v>
      </c>
    </row>
    <row r="104" spans="1:11" ht="13.5" x14ac:dyDescent="0.25">
      <c r="A104" s="3">
        <v>42156</v>
      </c>
      <c r="B104" s="2">
        <v>1.9235</v>
      </c>
      <c r="C104" s="2">
        <f t="shared" si="7"/>
        <v>0.10909999999999997</v>
      </c>
      <c r="D104" s="2">
        <f t="shared" si="8"/>
        <v>1.84616</v>
      </c>
      <c r="E104" s="2">
        <f t="shared" si="9"/>
        <v>1.8570700000000002</v>
      </c>
      <c r="F104" s="2">
        <f t="shared" si="10"/>
        <v>1.8729399999999998</v>
      </c>
      <c r="G104" s="2">
        <f t="shared" si="5"/>
        <v>1.9084380000000007</v>
      </c>
      <c r="H104" s="2"/>
      <c r="I104" s="2">
        <f t="array" ref="I104">SUMPRODUCT(B88:B107, (ROW(B88:B107)-ROW(B88)+1)) / (20*21/2)</f>
        <v>1.8615590476190473</v>
      </c>
      <c r="J104" s="2">
        <f t="shared" si="11"/>
        <v>1.8760321782420275</v>
      </c>
      <c r="K104" s="2">
        <f t="shared" si="6"/>
        <v>1.9185791163698742</v>
      </c>
    </row>
    <row r="105" spans="1:11" ht="13.5" x14ac:dyDescent="0.25">
      <c r="A105" s="3">
        <v>42157</v>
      </c>
      <c r="B105" s="2">
        <v>1.9036999999999999</v>
      </c>
      <c r="C105" s="2">
        <f t="shared" si="7"/>
        <v>-1.980000000000004E-2</v>
      </c>
      <c r="D105" s="2">
        <f t="shared" si="8"/>
        <v>1.85608</v>
      </c>
      <c r="E105" s="2">
        <f t="shared" si="9"/>
        <v>1.8590500000000003</v>
      </c>
      <c r="F105" s="2">
        <f t="shared" si="10"/>
        <v>1.8729399999999998</v>
      </c>
      <c r="G105" s="2">
        <f t="shared" si="5"/>
        <v>1.909628000000001</v>
      </c>
      <c r="H105" s="2"/>
      <c r="I105" s="2">
        <f t="array" ref="I105">SUMPRODUCT(B89:B108, (ROW(B89:B108)-ROW(B89)+1)) / (20*21/2)</f>
        <v>1.8583985714285716</v>
      </c>
      <c r="J105" s="2">
        <f t="shared" si="11"/>
        <v>1.878667208885644</v>
      </c>
      <c r="K105" s="2">
        <f t="shared" si="6"/>
        <v>1.9179956216102714</v>
      </c>
    </row>
    <row r="106" spans="1:11" ht="13.5" x14ac:dyDescent="0.25">
      <c r="A106" s="3">
        <v>42158</v>
      </c>
      <c r="B106" s="2">
        <v>1.8343</v>
      </c>
      <c r="C106" s="2">
        <f t="shared" si="7"/>
        <v>-6.9399999999999906E-2</v>
      </c>
      <c r="D106" s="2">
        <f t="shared" si="8"/>
        <v>1.85806</v>
      </c>
      <c r="E106" s="2">
        <f t="shared" si="9"/>
        <v>1.85608</v>
      </c>
      <c r="F106" s="2">
        <f t="shared" si="10"/>
        <v>1.87046</v>
      </c>
      <c r="G106" s="2">
        <f t="shared" si="5"/>
        <v>1.907844000000001</v>
      </c>
      <c r="H106" s="2"/>
      <c r="I106" s="2">
        <f t="array" ref="I106">SUMPRODUCT(B90:B109, (ROW(B90:B109)-ROW(B90)+1)) / (20*21/2)</f>
        <v>1.8555685714285715</v>
      </c>
      <c r="J106" s="2">
        <f t="shared" si="11"/>
        <v>1.8744417604203445</v>
      </c>
      <c r="K106" s="2">
        <f t="shared" si="6"/>
        <v>1.9147134403706529</v>
      </c>
    </row>
    <row r="107" spans="1:11" ht="13.5" x14ac:dyDescent="0.25">
      <c r="A107" s="3">
        <v>42159</v>
      </c>
      <c r="B107" s="2">
        <v>1.8640000000000001</v>
      </c>
      <c r="C107" s="2">
        <f t="shared" si="7"/>
        <v>2.970000000000006E-2</v>
      </c>
      <c r="D107" s="2">
        <f t="shared" si="8"/>
        <v>1.86798</v>
      </c>
      <c r="E107" s="2">
        <f t="shared" si="9"/>
        <v>1.8550900000000001</v>
      </c>
      <c r="F107" s="2">
        <f t="shared" si="10"/>
        <v>1.8674849999999996</v>
      </c>
      <c r="G107" s="2">
        <f t="shared" si="5"/>
        <v>1.9068520000000007</v>
      </c>
      <c r="H107" s="2"/>
      <c r="I107" s="2">
        <f t="array" ref="I107">SUMPRODUCT(B91:B110, (ROW(B91:B110)-ROW(B91)+1)) / (20*21/2)</f>
        <v>1.8521733333333332</v>
      </c>
      <c r="J107" s="2">
        <f t="shared" si="11"/>
        <v>1.8734473070469781</v>
      </c>
      <c r="K107" s="2">
        <f t="shared" si="6"/>
        <v>1.9127246780031766</v>
      </c>
    </row>
    <row r="108" spans="1:11" ht="13.5" x14ac:dyDescent="0.25">
      <c r="A108" s="3">
        <v>42160</v>
      </c>
      <c r="B108" s="2">
        <v>1.8343</v>
      </c>
      <c r="C108" s="2">
        <f t="shared" si="7"/>
        <v>-2.970000000000006E-2</v>
      </c>
      <c r="D108" s="2">
        <f t="shared" si="8"/>
        <v>1.8719600000000001</v>
      </c>
      <c r="E108" s="2">
        <f t="shared" si="9"/>
        <v>1.85212</v>
      </c>
      <c r="F108" s="2">
        <f t="shared" si="10"/>
        <v>1.8640149999999998</v>
      </c>
      <c r="G108" s="2">
        <f t="shared" si="5"/>
        <v>1.9052660000000008</v>
      </c>
      <c r="H108" s="2"/>
      <c r="I108" s="2">
        <f t="array" ref="I108">SUMPRODUCT(B92:B111, (ROW(B92:B111)-ROW(B92)+1)) / (20*21/2)</f>
        <v>1.8518423809523814</v>
      </c>
      <c r="J108" s="2">
        <f t="shared" si="11"/>
        <v>1.8697189920901229</v>
      </c>
      <c r="K108" s="2">
        <f t="shared" si="6"/>
        <v>1.9096492004344248</v>
      </c>
    </row>
    <row r="109" spans="1:11" ht="13.5" x14ac:dyDescent="0.25">
      <c r="A109" s="3">
        <v>42163</v>
      </c>
      <c r="B109" s="2">
        <v>1.8343</v>
      </c>
      <c r="C109" s="2">
        <f t="shared" si="7"/>
        <v>0</v>
      </c>
      <c r="D109" s="2">
        <f t="shared" si="8"/>
        <v>1.85412</v>
      </c>
      <c r="E109" s="2">
        <f t="shared" si="9"/>
        <v>1.8501400000000001</v>
      </c>
      <c r="F109" s="2">
        <f t="shared" si="10"/>
        <v>1.8600499999999998</v>
      </c>
      <c r="G109" s="2">
        <f t="shared" si="5"/>
        <v>1.9038780000000006</v>
      </c>
      <c r="H109" s="2"/>
      <c r="I109" s="2">
        <f t="array" ref="I109">SUMPRODUCT(B93:B112, (ROW(B93:B112)-ROW(B93)+1)) / (20*21/2)</f>
        <v>1.8477304761904765</v>
      </c>
      <c r="J109" s="2">
        <f t="shared" si="11"/>
        <v>1.8663457547482063</v>
      </c>
      <c r="K109" s="2">
        <f t="shared" si="6"/>
        <v>1.9066943298291534</v>
      </c>
    </row>
    <row r="110" spans="1:11" ht="13.5" x14ac:dyDescent="0.25">
      <c r="A110" s="3">
        <v>42164</v>
      </c>
      <c r="B110" s="2">
        <v>1.8244</v>
      </c>
      <c r="C110" s="2">
        <f t="shared" si="7"/>
        <v>-9.9000000000000199E-3</v>
      </c>
      <c r="D110" s="2">
        <f t="shared" si="8"/>
        <v>1.83826</v>
      </c>
      <c r="E110" s="2">
        <f t="shared" si="9"/>
        <v>1.8471700000000002</v>
      </c>
      <c r="F110" s="2">
        <f t="shared" si="10"/>
        <v>1.857575</v>
      </c>
      <c r="G110" s="2">
        <f t="shared" si="5"/>
        <v>1.9022920000000005</v>
      </c>
      <c r="H110" s="2"/>
      <c r="I110" s="2">
        <f t="array" ref="I110">SUMPRODUCT(B94:B113, (ROW(B94:B113)-ROW(B94)+1)) / (20*21/2)</f>
        <v>1.8495214285714288</v>
      </c>
      <c r="J110" s="2">
        <f t="shared" si="11"/>
        <v>1.8623509209626627</v>
      </c>
      <c r="K110" s="2">
        <f t="shared" si="6"/>
        <v>1.9034671012084023</v>
      </c>
    </row>
    <row r="111" spans="1:11" ht="13.5" x14ac:dyDescent="0.25">
      <c r="A111" s="3">
        <v>42165</v>
      </c>
      <c r="B111" s="2">
        <v>1.8541000000000001</v>
      </c>
      <c r="C111" s="2">
        <f t="shared" si="7"/>
        <v>2.970000000000006E-2</v>
      </c>
      <c r="D111" s="2">
        <f t="shared" si="8"/>
        <v>1.84222</v>
      </c>
      <c r="E111" s="2">
        <f t="shared" si="9"/>
        <v>1.8501400000000001</v>
      </c>
      <c r="F111" s="2">
        <f t="shared" si="10"/>
        <v>1.857575</v>
      </c>
      <c r="G111" s="2">
        <f t="shared" si="5"/>
        <v>1.9007060000000007</v>
      </c>
      <c r="H111" s="2"/>
      <c r="I111" s="2">
        <f t="array" ref="I111">SUMPRODUCT(B95:B114, (ROW(B95:B114)-ROW(B95)+1)) / (20*21/2)</f>
        <v>1.8512652380952384</v>
      </c>
      <c r="J111" s="2">
        <f t="shared" si="11"/>
        <v>1.8615651189662186</v>
      </c>
      <c r="K111" s="2">
        <f t="shared" si="6"/>
        <v>1.9015311364551317</v>
      </c>
    </row>
    <row r="112" spans="1:11" ht="13.5" x14ac:dyDescent="0.25">
      <c r="A112" s="3">
        <v>42166</v>
      </c>
      <c r="B112" s="2">
        <v>1.8144</v>
      </c>
      <c r="C112" s="2">
        <f t="shared" si="7"/>
        <v>-3.9700000000000069E-2</v>
      </c>
      <c r="D112" s="2">
        <f t="shared" si="8"/>
        <v>1.8323</v>
      </c>
      <c r="E112" s="2">
        <f t="shared" si="9"/>
        <v>1.8501400000000001</v>
      </c>
      <c r="F112" s="2">
        <f t="shared" si="10"/>
        <v>1.8550949999999999</v>
      </c>
      <c r="G112" s="2">
        <f t="shared" si="5"/>
        <v>1.8991180000000005</v>
      </c>
      <c r="H112" s="2"/>
      <c r="I112" s="2">
        <f t="array" ref="I112">SUMPRODUCT(B96:B115, (ROW(B96:B115)-ROW(B96)+1)) / (20*21/2)</f>
        <v>1.8512652380952384</v>
      </c>
      <c r="J112" s="2">
        <f t="shared" si="11"/>
        <v>1.8570732028741979</v>
      </c>
      <c r="K112" s="2">
        <f t="shared" si="6"/>
        <v>1.8981142291431659</v>
      </c>
    </row>
    <row r="113" spans="1:11" ht="13.5" x14ac:dyDescent="0.25">
      <c r="A113" s="3">
        <v>42167</v>
      </c>
      <c r="B113" s="2">
        <v>1.8738999999999999</v>
      </c>
      <c r="C113" s="2">
        <f t="shared" si="7"/>
        <v>5.9499999999999886E-2</v>
      </c>
      <c r="D113" s="2">
        <f t="shared" si="8"/>
        <v>1.84022</v>
      </c>
      <c r="E113" s="2">
        <f t="shared" si="9"/>
        <v>1.85609</v>
      </c>
      <c r="F113" s="2">
        <f t="shared" si="10"/>
        <v>1.8555900000000001</v>
      </c>
      <c r="G113" s="2">
        <f t="shared" si="5"/>
        <v>1.8987200000000004</v>
      </c>
      <c r="H113" s="2"/>
      <c r="I113" s="2">
        <f t="array" ref="I113">SUMPRODUCT(B97:B116, (ROW(B97:B116)-ROW(B97)+1)) / (20*21/2)</f>
        <v>1.8485785714285712</v>
      </c>
      <c r="J113" s="2">
        <f t="shared" si="11"/>
        <v>1.858675754981417</v>
      </c>
      <c r="K113" s="2">
        <f t="shared" si="6"/>
        <v>1.8971646515297085</v>
      </c>
    </row>
    <row r="114" spans="1:11" ht="13.5" x14ac:dyDescent="0.25">
      <c r="A114" s="3">
        <v>42170</v>
      </c>
      <c r="B114" s="2">
        <v>1.8738999999999999</v>
      </c>
      <c r="C114" s="2">
        <f t="shared" si="7"/>
        <v>0</v>
      </c>
      <c r="D114" s="2">
        <f t="shared" si="8"/>
        <v>1.8481400000000001</v>
      </c>
      <c r="E114" s="2">
        <f t="shared" si="9"/>
        <v>1.8511299999999999</v>
      </c>
      <c r="F114" s="2">
        <f t="shared" si="10"/>
        <v>1.8541000000000001</v>
      </c>
      <c r="G114" s="2">
        <f t="shared" ref="G114:G177" si="12">AVERAGE(B65:B114)</f>
        <v>1.8981240000000006</v>
      </c>
      <c r="H114" s="2"/>
      <c r="I114" s="2">
        <f t="array" ref="I114">SUMPRODUCT(B98:B117, (ROW(B98:B117)-ROW(B98)+1)) / (20*21/2)</f>
        <v>1.8460804761904761</v>
      </c>
      <c r="J114" s="2">
        <f t="shared" si="11"/>
        <v>1.8601256830784247</v>
      </c>
      <c r="K114" s="2">
        <f t="shared" si="6"/>
        <v>1.8962523122540338</v>
      </c>
    </row>
    <row r="115" spans="1:11" ht="13.5" x14ac:dyDescent="0.25">
      <c r="A115" s="3">
        <v>42171</v>
      </c>
      <c r="B115" s="2">
        <v>1.8541000000000001</v>
      </c>
      <c r="C115" s="2">
        <f t="shared" si="7"/>
        <v>-1.9799999999999818E-2</v>
      </c>
      <c r="D115" s="2">
        <f t="shared" si="8"/>
        <v>1.8540800000000002</v>
      </c>
      <c r="E115" s="2">
        <f t="shared" si="9"/>
        <v>1.8461699999999996</v>
      </c>
      <c r="F115" s="2">
        <f t="shared" si="10"/>
        <v>1.8526099999999999</v>
      </c>
      <c r="G115" s="2">
        <f t="shared" si="12"/>
        <v>1.8977280000000005</v>
      </c>
      <c r="H115" s="2"/>
      <c r="I115" s="2">
        <f t="array" ref="I115">SUMPRODUCT(B99:B118, (ROW(B99:B118)-ROW(B99)+1)) / (20*21/2)</f>
        <v>1.8447609523809523</v>
      </c>
      <c r="J115" s="2">
        <f t="shared" si="11"/>
        <v>1.8595518084995271</v>
      </c>
      <c r="K115" s="2">
        <f t="shared" ref="K115:K178" si="13">$K$4*B115+(1-$K$4)*K114</f>
        <v>1.8945992804009344</v>
      </c>
    </row>
    <row r="116" spans="1:11" ht="13.5" x14ac:dyDescent="0.25">
      <c r="A116" s="3">
        <v>42172</v>
      </c>
      <c r="B116" s="2">
        <v>1.8244</v>
      </c>
      <c r="C116" s="2">
        <f t="shared" si="7"/>
        <v>-2.970000000000006E-2</v>
      </c>
      <c r="D116" s="2">
        <f t="shared" si="8"/>
        <v>1.8481400000000001</v>
      </c>
      <c r="E116" s="2">
        <f t="shared" si="9"/>
        <v>1.8451799999999998</v>
      </c>
      <c r="F116" s="2">
        <f t="shared" si="10"/>
        <v>1.85063</v>
      </c>
      <c r="G116" s="2">
        <f t="shared" si="12"/>
        <v>1.8975300000000004</v>
      </c>
      <c r="H116" s="2"/>
      <c r="I116" s="2">
        <f t="array" ref="I116">SUMPRODUCT(B100:B119, (ROW(B100:B119)-ROW(B100)+1)) / (20*21/2)</f>
        <v>1.8492495238095239</v>
      </c>
      <c r="J116" s="2">
        <f t="shared" si="11"/>
        <v>1.8562040172138579</v>
      </c>
      <c r="K116" s="2">
        <f t="shared" si="13"/>
        <v>1.8918463674440349</v>
      </c>
    </row>
    <row r="117" spans="1:11" ht="13.5" x14ac:dyDescent="0.25">
      <c r="A117" s="3">
        <v>42173</v>
      </c>
      <c r="B117" s="2">
        <v>1.8244</v>
      </c>
      <c r="C117" s="2">
        <f t="shared" si="7"/>
        <v>0</v>
      </c>
      <c r="D117" s="2">
        <f t="shared" si="8"/>
        <v>1.8501400000000001</v>
      </c>
      <c r="E117" s="2">
        <f t="shared" si="9"/>
        <v>1.8412199999999999</v>
      </c>
      <c r="F117" s="2">
        <f t="shared" si="10"/>
        <v>1.8481549999999995</v>
      </c>
      <c r="G117" s="2">
        <f t="shared" si="12"/>
        <v>1.8979280000000005</v>
      </c>
      <c r="H117" s="2"/>
      <c r="I117" s="2">
        <f t="array" ref="I117">SUMPRODUCT(B101:B120, (ROW(B101:B120)-ROW(B101)+1)) / (20*21/2)</f>
        <v>1.8507109523809526</v>
      </c>
      <c r="J117" s="2">
        <f t="shared" si="11"/>
        <v>1.8531750631934905</v>
      </c>
      <c r="K117" s="2">
        <f t="shared" si="13"/>
        <v>1.8892014118579943</v>
      </c>
    </row>
    <row r="118" spans="1:11" ht="13.5" x14ac:dyDescent="0.25">
      <c r="A118" s="3">
        <v>42174</v>
      </c>
      <c r="B118" s="2">
        <v>1.8343</v>
      </c>
      <c r="C118" s="2">
        <f t="shared" si="7"/>
        <v>9.9000000000000199E-3</v>
      </c>
      <c r="D118" s="2">
        <f t="shared" si="8"/>
        <v>1.84222</v>
      </c>
      <c r="E118" s="2">
        <f t="shared" si="9"/>
        <v>1.8412199999999999</v>
      </c>
      <c r="F118" s="2">
        <f t="shared" si="10"/>
        <v>1.8466699999999996</v>
      </c>
      <c r="G118" s="2">
        <f t="shared" si="12"/>
        <v>1.8985240000000001</v>
      </c>
      <c r="H118" s="2"/>
      <c r="I118" s="2">
        <f t="array" ref="I118">SUMPRODUCT(B102:B121, (ROW(B102:B121)-ROW(B102)+1)) / (20*21/2)</f>
        <v>1.8521252380952384</v>
      </c>
      <c r="J118" s="2">
        <f t="shared" si="11"/>
        <v>1.8513774381274437</v>
      </c>
      <c r="K118" s="2">
        <f t="shared" si="13"/>
        <v>1.8870484153145437</v>
      </c>
    </row>
    <row r="119" spans="1:11" ht="13.5" x14ac:dyDescent="0.25">
      <c r="A119" s="3">
        <v>42177</v>
      </c>
      <c r="B119" s="2">
        <v>1.8937999999999999</v>
      </c>
      <c r="C119" s="2">
        <f t="shared" si="7"/>
        <v>5.9499999999999886E-2</v>
      </c>
      <c r="D119" s="2">
        <f t="shared" si="8"/>
        <v>1.8462000000000001</v>
      </c>
      <c r="E119" s="2">
        <f t="shared" si="9"/>
        <v>1.8471700000000002</v>
      </c>
      <c r="F119" s="2">
        <f t="shared" si="10"/>
        <v>1.8486549999999997</v>
      </c>
      <c r="G119" s="2">
        <f t="shared" si="12"/>
        <v>1.8993180000000001</v>
      </c>
      <c r="H119" s="2"/>
      <c r="I119" s="2">
        <f t="array" ref="I119">SUMPRODUCT(B103:B122, (ROW(B103:B122)-ROW(B103)+1)) / (20*21/2)</f>
        <v>1.8505223809523808</v>
      </c>
      <c r="J119" s="2">
        <f t="shared" si="11"/>
        <v>1.8554176821153061</v>
      </c>
      <c r="K119" s="2">
        <f t="shared" si="13"/>
        <v>1.8873131833414245</v>
      </c>
    </row>
    <row r="120" spans="1:11" ht="13.5" x14ac:dyDescent="0.25">
      <c r="A120" s="3">
        <v>42178</v>
      </c>
      <c r="B120" s="2">
        <v>1.8640000000000001</v>
      </c>
      <c r="C120" s="2">
        <f t="shared" si="7"/>
        <v>-2.9799999999999827E-2</v>
      </c>
      <c r="D120" s="2">
        <f t="shared" si="8"/>
        <v>1.8481799999999999</v>
      </c>
      <c r="E120" s="2">
        <f t="shared" si="9"/>
        <v>1.8511300000000002</v>
      </c>
      <c r="F120" s="2">
        <f t="shared" si="10"/>
        <v>1.8491499999999998</v>
      </c>
      <c r="G120" s="2">
        <f t="shared" si="12"/>
        <v>1.8973340000000001</v>
      </c>
      <c r="H120" s="2"/>
      <c r="I120" s="2">
        <f t="array" ref="I120">SUMPRODUCT(B104:B123, (ROW(B104:B123)-ROW(B104)+1)) / (20*21/2)</f>
        <v>1.848824761904762</v>
      </c>
      <c r="J120" s="2">
        <f t="shared" si="11"/>
        <v>1.8562350457233721</v>
      </c>
      <c r="K120" s="2">
        <f t="shared" si="13"/>
        <v>1.8863989408574473</v>
      </c>
    </row>
    <row r="121" spans="1:11" ht="13.5" x14ac:dyDescent="0.25">
      <c r="A121" s="3">
        <v>42179</v>
      </c>
      <c r="B121" s="2">
        <v>1.8640000000000001</v>
      </c>
      <c r="C121" s="2">
        <f t="shared" si="7"/>
        <v>0</v>
      </c>
      <c r="D121" s="2">
        <f t="shared" si="8"/>
        <v>1.8561000000000001</v>
      </c>
      <c r="E121" s="2">
        <f t="shared" si="9"/>
        <v>1.8521200000000004</v>
      </c>
      <c r="F121" s="2">
        <f t="shared" si="10"/>
        <v>1.8511299999999995</v>
      </c>
      <c r="G121" s="2">
        <f t="shared" si="12"/>
        <v>1.8941600000000003</v>
      </c>
      <c r="H121" s="2"/>
      <c r="I121" s="2">
        <f t="array" ref="I121">SUMPRODUCT(B105:B124, (ROW(B105:B124)-ROW(B105)+1)) / (20*21/2)</f>
        <v>1.8460895238095238</v>
      </c>
      <c r="J121" s="2">
        <f t="shared" si="11"/>
        <v>1.8569745651782892</v>
      </c>
      <c r="K121" s="2">
        <f t="shared" si="13"/>
        <v>1.8855205510199005</v>
      </c>
    </row>
    <row r="122" spans="1:11" ht="13.5" x14ac:dyDescent="0.25">
      <c r="A122" s="3">
        <v>42180</v>
      </c>
      <c r="B122" s="2">
        <v>1.8343</v>
      </c>
      <c r="C122" s="2">
        <f t="shared" si="7"/>
        <v>-2.970000000000006E-2</v>
      </c>
      <c r="D122" s="2">
        <f t="shared" si="8"/>
        <v>1.85808</v>
      </c>
      <c r="E122" s="2">
        <f t="shared" si="9"/>
        <v>1.8541099999999999</v>
      </c>
      <c r="F122" s="2">
        <f t="shared" si="10"/>
        <v>1.8521249999999996</v>
      </c>
      <c r="G122" s="2">
        <f t="shared" si="12"/>
        <v>1.8911860000000003</v>
      </c>
      <c r="H122" s="2"/>
      <c r="I122" s="2">
        <f t="array" ref="I122">SUMPRODUCT(B106:B125, (ROW(B106:B125)-ROW(B106)+1)) / (20*21/2)</f>
        <v>1.8428738095238097</v>
      </c>
      <c r="J122" s="2">
        <f t="shared" si="11"/>
        <v>1.8548150827803569</v>
      </c>
      <c r="K122" s="2">
        <f t="shared" si="13"/>
        <v>1.8835119019602966</v>
      </c>
    </row>
    <row r="123" spans="1:11" ht="13.5" x14ac:dyDescent="0.25">
      <c r="A123" s="3">
        <v>42181</v>
      </c>
      <c r="B123" s="2">
        <v>1.8343</v>
      </c>
      <c r="C123" s="2">
        <f t="shared" si="7"/>
        <v>0</v>
      </c>
      <c r="D123" s="2">
        <f t="shared" si="8"/>
        <v>1.85808</v>
      </c>
      <c r="E123" s="2">
        <f t="shared" si="9"/>
        <v>1.85015</v>
      </c>
      <c r="F123" s="2">
        <f t="shared" si="10"/>
        <v>1.8531199999999999</v>
      </c>
      <c r="G123" s="2">
        <f t="shared" si="12"/>
        <v>1.8876180000000002</v>
      </c>
      <c r="H123" s="2"/>
      <c r="I123" s="2">
        <f t="array" ref="I123">SUMPRODUCT(B107:B126, (ROW(B107:B126)-ROW(B107)+1)) / (20*21/2)</f>
        <v>1.8400833333333335</v>
      </c>
      <c r="J123" s="2">
        <f t="shared" si="11"/>
        <v>1.8528612653727037</v>
      </c>
      <c r="K123" s="2">
        <f t="shared" si="13"/>
        <v>1.8815820234520497</v>
      </c>
    </row>
    <row r="124" spans="1:11" ht="13.5" x14ac:dyDescent="0.25">
      <c r="A124" s="3">
        <v>42184</v>
      </c>
      <c r="B124" s="2">
        <v>1.8244</v>
      </c>
      <c r="C124" s="2">
        <f t="shared" si="7"/>
        <v>-9.9000000000000199E-3</v>
      </c>
      <c r="D124" s="2">
        <f t="shared" si="8"/>
        <v>1.8442000000000001</v>
      </c>
      <c r="E124" s="2">
        <f t="shared" si="9"/>
        <v>1.8452000000000002</v>
      </c>
      <c r="F124" s="2">
        <f t="shared" si="10"/>
        <v>1.8481649999999998</v>
      </c>
      <c r="G124" s="2">
        <f t="shared" si="12"/>
        <v>1.8836519999999999</v>
      </c>
      <c r="H124" s="2"/>
      <c r="I124" s="2">
        <f t="array" ref="I124">SUMPRODUCT(B108:B127, (ROW(B108:B127)-ROW(B108)+1)) / (20*21/2)</f>
        <v>1.8345590476190476</v>
      </c>
      <c r="J124" s="2">
        <f t="shared" si="11"/>
        <v>1.8501506686705413</v>
      </c>
      <c r="K124" s="2">
        <f t="shared" si="13"/>
        <v>1.8793395911598125</v>
      </c>
    </row>
    <row r="125" spans="1:11" ht="13.5" x14ac:dyDescent="0.25">
      <c r="A125" s="3">
        <v>42185</v>
      </c>
      <c r="B125" s="2">
        <v>1.8144</v>
      </c>
      <c r="C125" s="2">
        <f t="shared" si="7"/>
        <v>-1.0000000000000009E-2</v>
      </c>
      <c r="D125" s="2">
        <f t="shared" si="8"/>
        <v>1.8342800000000001</v>
      </c>
      <c r="E125" s="2">
        <f t="shared" si="9"/>
        <v>1.8412300000000001</v>
      </c>
      <c r="F125" s="2">
        <f t="shared" si="10"/>
        <v>1.8436999999999997</v>
      </c>
      <c r="G125" s="2">
        <f t="shared" si="12"/>
        <v>1.8788920000000002</v>
      </c>
      <c r="H125" s="2"/>
      <c r="I125" s="2">
        <f t="array" ref="I125">SUMPRODUCT(B109:B128, (ROW(B109:B128)-ROW(B109)+1)) / (20*21/2)</f>
        <v>1.8303552380952384</v>
      </c>
      <c r="J125" s="2">
        <f t="shared" si="11"/>
        <v>1.8467458430828707</v>
      </c>
      <c r="K125" s="2">
        <f t="shared" si="13"/>
        <v>1.8767929405260946</v>
      </c>
    </row>
    <row r="126" spans="1:11" ht="13.5" x14ac:dyDescent="0.25">
      <c r="A126" s="3">
        <v>42186</v>
      </c>
      <c r="B126" s="2">
        <v>1.8144</v>
      </c>
      <c r="C126" s="2">
        <f t="shared" si="7"/>
        <v>0</v>
      </c>
      <c r="D126" s="2">
        <f t="shared" si="8"/>
        <v>1.82436</v>
      </c>
      <c r="E126" s="2">
        <f t="shared" si="9"/>
        <v>1.84023</v>
      </c>
      <c r="F126" s="2">
        <f t="shared" si="10"/>
        <v>1.8427049999999998</v>
      </c>
      <c r="G126" s="2">
        <f t="shared" si="12"/>
        <v>1.8743300000000003</v>
      </c>
      <c r="H126" s="2"/>
      <c r="I126" s="2">
        <f t="array" ref="I126">SUMPRODUCT(B110:B129, (ROW(B110:B129)-ROW(B110)+1)) / (20*21/2)</f>
        <v>1.8244547619047617</v>
      </c>
      <c r="J126" s="2">
        <f t="shared" si="11"/>
        <v>1.8436652865987879</v>
      </c>
      <c r="K126" s="2">
        <f t="shared" si="13"/>
        <v>1.8743461585446792</v>
      </c>
    </row>
    <row r="127" spans="1:11" ht="13.5" x14ac:dyDescent="0.25">
      <c r="A127" s="3">
        <v>42187</v>
      </c>
      <c r="B127" s="2">
        <v>1.7847</v>
      </c>
      <c r="C127" s="2">
        <f t="shared" si="7"/>
        <v>-2.970000000000006E-2</v>
      </c>
      <c r="D127" s="2">
        <f t="shared" si="8"/>
        <v>1.8144400000000001</v>
      </c>
      <c r="E127" s="2">
        <f t="shared" si="9"/>
        <v>1.83626</v>
      </c>
      <c r="F127" s="2">
        <f t="shared" si="10"/>
        <v>1.83874</v>
      </c>
      <c r="G127" s="2">
        <f t="shared" si="12"/>
        <v>1.8697699999999999</v>
      </c>
      <c r="H127" s="2"/>
      <c r="I127" s="2">
        <f t="array" ref="I127">SUMPRODUCT(B111:B130, (ROW(B111:B130)-ROW(B111)+1)) / (20*21/2)</f>
        <v>1.8207233333333332</v>
      </c>
      <c r="J127" s="2">
        <f t="shared" si="11"/>
        <v>1.838049545017951</v>
      </c>
      <c r="K127" s="2">
        <f t="shared" si="13"/>
        <v>1.8708306229154763</v>
      </c>
    </row>
    <row r="128" spans="1:11" ht="13.5" x14ac:dyDescent="0.25">
      <c r="A128" s="3">
        <v>42188</v>
      </c>
      <c r="B128" s="2">
        <v>1.7946</v>
      </c>
      <c r="C128" s="2">
        <f t="shared" si="7"/>
        <v>9.9000000000000199E-3</v>
      </c>
      <c r="D128" s="2">
        <f t="shared" si="8"/>
        <v>1.8064999999999998</v>
      </c>
      <c r="E128" s="2">
        <f t="shared" si="9"/>
        <v>1.83229</v>
      </c>
      <c r="F128" s="2">
        <f t="shared" si="10"/>
        <v>1.8367550000000001</v>
      </c>
      <c r="G128" s="2">
        <f t="shared" si="12"/>
        <v>1.8662000000000001</v>
      </c>
      <c r="H128" s="2"/>
      <c r="I128" s="2">
        <f t="array" ref="I128">SUMPRODUCT(B112:B131, (ROW(B112:B131)-ROW(B112)+1)) / (20*21/2)</f>
        <v>1.8161909523809521</v>
      </c>
      <c r="J128" s="2">
        <f t="shared" si="11"/>
        <v>1.8339114931114795</v>
      </c>
      <c r="K128" s="2">
        <f t="shared" si="13"/>
        <v>1.8678411867227125</v>
      </c>
    </row>
    <row r="129" spans="1:11" ht="13.5" x14ac:dyDescent="0.25">
      <c r="A129" s="3">
        <v>42191</v>
      </c>
      <c r="B129" s="2">
        <v>1.7747999999999999</v>
      </c>
      <c r="C129" s="2">
        <f t="shared" si="7"/>
        <v>-1.980000000000004E-2</v>
      </c>
      <c r="D129" s="2">
        <f t="shared" si="8"/>
        <v>1.7965800000000001</v>
      </c>
      <c r="E129" s="2">
        <f t="shared" si="9"/>
        <v>1.8203899999999997</v>
      </c>
      <c r="F129" s="2">
        <f t="shared" si="10"/>
        <v>1.8337800000000002</v>
      </c>
      <c r="G129" s="2">
        <f t="shared" si="12"/>
        <v>1.862036</v>
      </c>
      <c r="H129" s="2"/>
      <c r="I129" s="2">
        <f t="array" ref="I129">SUMPRODUCT(B113:B132, (ROW(B113:B132)-ROW(B113)+1)) / (20*21/2)</f>
        <v>1.8082080952380952</v>
      </c>
      <c r="J129" s="2">
        <f t="shared" si="11"/>
        <v>1.8282818271008625</v>
      </c>
      <c r="K129" s="2">
        <f t="shared" si="13"/>
        <v>1.8641925127335868</v>
      </c>
    </row>
    <row r="130" spans="1:11" ht="13.5" x14ac:dyDescent="0.25">
      <c r="A130" s="3">
        <v>42192</v>
      </c>
      <c r="B130" s="2">
        <v>1.7946</v>
      </c>
      <c r="C130" s="2">
        <f t="shared" si="7"/>
        <v>1.980000000000004E-2</v>
      </c>
      <c r="D130" s="2">
        <f t="shared" si="8"/>
        <v>1.7926200000000001</v>
      </c>
      <c r="E130" s="2">
        <f t="shared" si="9"/>
        <v>1.81345</v>
      </c>
      <c r="F130" s="2">
        <f t="shared" si="10"/>
        <v>1.83229</v>
      </c>
      <c r="G130" s="2">
        <f t="shared" si="12"/>
        <v>1.8590620000000002</v>
      </c>
      <c r="H130" s="2"/>
      <c r="I130" s="2">
        <f t="array" ref="I130">SUMPRODUCT(B114:B133, (ROW(B114:B133)-ROW(B114)+1)) / (20*21/2)</f>
        <v>1.7967842857142855</v>
      </c>
      <c r="J130" s="2">
        <f t="shared" si="11"/>
        <v>1.8250740340436375</v>
      </c>
      <c r="K130" s="2">
        <f t="shared" si="13"/>
        <v>1.8614633945871717</v>
      </c>
    </row>
    <row r="131" spans="1:11" ht="13.5" x14ac:dyDescent="0.25">
      <c r="A131" s="3">
        <v>42193</v>
      </c>
      <c r="B131" s="2">
        <v>1.7847</v>
      </c>
      <c r="C131" s="2">
        <f t="shared" si="7"/>
        <v>-9.9000000000000199E-3</v>
      </c>
      <c r="D131" s="2">
        <f t="shared" si="8"/>
        <v>1.7866799999999998</v>
      </c>
      <c r="E131" s="2">
        <f t="shared" si="9"/>
        <v>1.80552</v>
      </c>
      <c r="F131" s="2">
        <f t="shared" si="10"/>
        <v>1.8288200000000003</v>
      </c>
      <c r="G131" s="2">
        <f t="shared" si="12"/>
        <v>1.8558900000000003</v>
      </c>
      <c r="H131" s="2"/>
      <c r="I131" s="2">
        <f t="array" ref="I131">SUMPRODUCT(B115:B134, (ROW(B115:B134)-ROW(B115)+1)) / (20*21/2)</f>
        <v>1.7833247619047621</v>
      </c>
      <c r="J131" s="2">
        <f t="shared" si="11"/>
        <v>1.8212288879442435</v>
      </c>
      <c r="K131" s="2">
        <f t="shared" si="13"/>
        <v>1.858453065387675</v>
      </c>
    </row>
    <row r="132" spans="1:11" ht="13.5" x14ac:dyDescent="0.25">
      <c r="A132" s="3">
        <v>42194</v>
      </c>
      <c r="B132" s="2">
        <v>1.7450000000000001</v>
      </c>
      <c r="C132" s="2">
        <f t="shared" ref="C132:C195" si="14">B132-B131</f>
        <v>-3.9699999999999847E-2</v>
      </c>
      <c r="D132" s="2">
        <f t="shared" si="8"/>
        <v>1.7787399999999998</v>
      </c>
      <c r="E132" s="2">
        <f t="shared" si="9"/>
        <v>1.7965900000000001</v>
      </c>
      <c r="F132" s="2">
        <f t="shared" si="10"/>
        <v>1.8253499999999998</v>
      </c>
      <c r="G132" s="2">
        <f t="shared" si="12"/>
        <v>1.8519240000000001</v>
      </c>
      <c r="H132" s="2"/>
      <c r="I132" s="2">
        <f t="array" ref="I132">SUMPRODUCT(B116:B135, (ROW(B116:B135)-ROW(B116)+1)) / (20*21/2)</f>
        <v>1.7642000000000004</v>
      </c>
      <c r="J132" s="2">
        <f t="shared" si="11"/>
        <v>1.8139689938543155</v>
      </c>
      <c r="K132" s="2">
        <f t="shared" si="13"/>
        <v>1.8540039255685505</v>
      </c>
    </row>
    <row r="133" spans="1:11" ht="13.5" x14ac:dyDescent="0.25">
      <c r="A133" s="3">
        <v>42195</v>
      </c>
      <c r="B133" s="2">
        <v>1.7054</v>
      </c>
      <c r="C133" s="2">
        <f t="shared" si="14"/>
        <v>-3.960000000000008E-2</v>
      </c>
      <c r="D133" s="2">
        <f t="shared" si="8"/>
        <v>1.7609000000000001</v>
      </c>
      <c r="E133" s="2">
        <f t="shared" si="9"/>
        <v>1.7837000000000001</v>
      </c>
      <c r="F133" s="2">
        <f t="shared" si="10"/>
        <v>1.8169249999999995</v>
      </c>
      <c r="G133" s="2">
        <f t="shared" si="12"/>
        <v>1.8469660000000001</v>
      </c>
      <c r="H133" s="2"/>
      <c r="I133" s="2">
        <f t="array" ref="I133">SUMPRODUCT(B117:B136, (ROW(B117:B136)-ROW(B117)+1)) / (20*21/2)</f>
        <v>1.7481509523809526</v>
      </c>
      <c r="J133" s="2">
        <f t="shared" si="11"/>
        <v>1.8036290896777141</v>
      </c>
      <c r="K133" s="2">
        <f t="shared" si="13"/>
        <v>1.8481763206442936</v>
      </c>
    </row>
    <row r="134" spans="1:11" ht="13.5" x14ac:dyDescent="0.25">
      <c r="A134" s="3">
        <v>42198</v>
      </c>
      <c r="B134" s="2">
        <v>1.6756</v>
      </c>
      <c r="C134" s="2">
        <f t="shared" si="14"/>
        <v>-2.9800000000000049E-2</v>
      </c>
      <c r="D134" s="2">
        <f t="shared" ref="D134:D197" si="15">AVERAGE(B130:B134)</f>
        <v>1.7410599999999998</v>
      </c>
      <c r="E134" s="2">
        <f t="shared" si="9"/>
        <v>1.7688200000000003</v>
      </c>
      <c r="F134" s="2">
        <f t="shared" si="10"/>
        <v>1.80701</v>
      </c>
      <c r="G134" s="2">
        <f t="shared" si="12"/>
        <v>1.8422060000000002</v>
      </c>
      <c r="H134" s="2"/>
      <c r="I134" s="2">
        <f t="array" ref="I134">SUMPRODUCT(B118:B137, (ROW(B118:B137)-ROW(B118)+1)) / (20*21/2)</f>
        <v>1.7302080952380954</v>
      </c>
      <c r="J134" s="2">
        <f t="shared" si="11"/>
        <v>1.7914358430417414</v>
      </c>
      <c r="K134" s="2">
        <f t="shared" si="13"/>
        <v>1.8414086217954979</v>
      </c>
    </row>
    <row r="135" spans="1:11" ht="13.5" x14ac:dyDescent="0.25">
      <c r="A135" s="3">
        <v>42199</v>
      </c>
      <c r="B135" s="2">
        <v>1.6062000000000001</v>
      </c>
      <c r="C135" s="2">
        <f t="shared" si="14"/>
        <v>-6.9399999999999906E-2</v>
      </c>
      <c r="D135" s="2">
        <f t="shared" si="15"/>
        <v>1.7033799999999999</v>
      </c>
      <c r="E135" s="2">
        <f t="shared" si="9"/>
        <v>1.7480000000000004</v>
      </c>
      <c r="F135" s="2">
        <f t="shared" si="10"/>
        <v>1.7946150000000003</v>
      </c>
      <c r="G135" s="2">
        <f t="shared" si="12"/>
        <v>1.8362560000000001</v>
      </c>
      <c r="H135" s="2"/>
      <c r="I135" s="2">
        <f t="array" ref="I135">SUMPRODUCT(B119:B138, (ROW(B119:B138)-ROW(B119)+1)) / (20*21/2)</f>
        <v>1.7142942857142858</v>
      </c>
      <c r="J135" s="2">
        <f t="shared" si="11"/>
        <v>1.7737943341806233</v>
      </c>
      <c r="K135" s="2">
        <f t="shared" si="13"/>
        <v>1.8321847542741059</v>
      </c>
    </row>
    <row r="136" spans="1:11" ht="13.5" x14ac:dyDescent="0.25">
      <c r="A136" s="3">
        <v>42200</v>
      </c>
      <c r="B136" s="2">
        <v>1.6261000000000001</v>
      </c>
      <c r="C136" s="2">
        <f t="shared" si="14"/>
        <v>1.9900000000000029E-2</v>
      </c>
      <c r="D136" s="2">
        <f t="shared" si="15"/>
        <v>1.6716599999999999</v>
      </c>
      <c r="E136" s="2">
        <f t="shared" si="9"/>
        <v>1.7291699999999999</v>
      </c>
      <c r="F136" s="2">
        <f t="shared" si="10"/>
        <v>1.7847000000000002</v>
      </c>
      <c r="G136" s="2">
        <f t="shared" si="12"/>
        <v>1.8310999999999999</v>
      </c>
      <c r="H136" s="2"/>
      <c r="I136" s="2">
        <f t="array" ref="I136">SUMPRODUCT(B120:B139, (ROW(B120:B139)-ROW(B120)+1)) / (20*21/2)</f>
        <v>1.7004095238095238</v>
      </c>
      <c r="J136" s="2">
        <f t="shared" si="11"/>
        <v>1.759728207115802</v>
      </c>
      <c r="K136" s="2">
        <f t="shared" si="13"/>
        <v>1.824102999204533</v>
      </c>
    </row>
    <row r="137" spans="1:11" ht="13.5" x14ac:dyDescent="0.25">
      <c r="A137" s="3">
        <v>42201</v>
      </c>
      <c r="B137" s="2">
        <v>1.5963000000000001</v>
      </c>
      <c r="C137" s="2">
        <f t="shared" si="14"/>
        <v>-2.9800000000000049E-2</v>
      </c>
      <c r="D137" s="2">
        <f t="shared" si="15"/>
        <v>1.64192</v>
      </c>
      <c r="E137" s="2">
        <f t="shared" si="9"/>
        <v>1.7103299999999997</v>
      </c>
      <c r="F137" s="2">
        <f t="shared" si="10"/>
        <v>1.7732949999999998</v>
      </c>
      <c r="G137" s="2">
        <f t="shared" si="12"/>
        <v>1.8245559999999998</v>
      </c>
      <c r="H137" s="2"/>
      <c r="I137" s="2">
        <f t="array" ref="I137">SUMPRODUCT(B121:B140, (ROW(B121:B140)-ROW(B121)+1)) / (20*21/2)</f>
        <v>1.6887995238095235</v>
      </c>
      <c r="J137" s="2">
        <f t="shared" si="11"/>
        <v>1.744163615961916</v>
      </c>
      <c r="K137" s="2">
        <f t="shared" si="13"/>
        <v>1.8151695482553356</v>
      </c>
    </row>
    <row r="138" spans="1:11" ht="13.5" x14ac:dyDescent="0.25">
      <c r="A138" s="3">
        <v>42205</v>
      </c>
      <c r="B138" s="2">
        <v>1.6062000000000001</v>
      </c>
      <c r="C138" s="2">
        <f t="shared" si="14"/>
        <v>9.9000000000000199E-3</v>
      </c>
      <c r="D138" s="2">
        <f t="shared" si="15"/>
        <v>1.62208</v>
      </c>
      <c r="E138" s="2">
        <f t="shared" si="9"/>
        <v>1.6914899999999999</v>
      </c>
      <c r="F138" s="2">
        <f t="shared" si="10"/>
        <v>1.76189</v>
      </c>
      <c r="G138" s="2">
        <f t="shared" si="12"/>
        <v>1.8186059999999999</v>
      </c>
      <c r="H138" s="2"/>
      <c r="I138" s="2">
        <f t="array" ref="I138">SUMPRODUCT(B122:B141, (ROW(B122:B141)-ROW(B122)+1)) / (20*21/2)</f>
        <v>1.67737</v>
      </c>
      <c r="J138" s="2">
        <f t="shared" si="11"/>
        <v>1.7310242239655431</v>
      </c>
      <c r="K138" s="2">
        <f t="shared" si="13"/>
        <v>1.8069746640100284</v>
      </c>
    </row>
    <row r="139" spans="1:11" ht="13.5" x14ac:dyDescent="0.25">
      <c r="A139" s="3">
        <v>42206</v>
      </c>
      <c r="B139" s="2">
        <v>1.6161000000000001</v>
      </c>
      <c r="C139" s="2">
        <f t="shared" si="14"/>
        <v>9.9000000000000199E-3</v>
      </c>
      <c r="D139" s="2">
        <f t="shared" si="15"/>
        <v>1.6101800000000002</v>
      </c>
      <c r="E139" s="2">
        <f t="shared" si="9"/>
        <v>1.6756199999999999</v>
      </c>
      <c r="F139" s="2">
        <f t="shared" si="10"/>
        <v>1.7480050000000003</v>
      </c>
      <c r="G139" s="2">
        <f t="shared" si="12"/>
        <v>1.812656</v>
      </c>
      <c r="H139" s="2"/>
      <c r="I139" s="2">
        <f t="array" ref="I139">SUMPRODUCT(B123:B142, (ROW(B123:B142)-ROW(B123)+1)) / (20*21/2)</f>
        <v>1.665235238095238</v>
      </c>
      <c r="J139" s="2">
        <f t="shared" si="11"/>
        <v>1.7200790597783484</v>
      </c>
      <c r="K139" s="2">
        <f t="shared" si="13"/>
        <v>1.7994893830684588</v>
      </c>
    </row>
    <row r="140" spans="1:11" ht="13.5" x14ac:dyDescent="0.25">
      <c r="A140" s="3">
        <v>42207</v>
      </c>
      <c r="B140" s="2">
        <v>1.6261000000000001</v>
      </c>
      <c r="C140" s="2">
        <f t="shared" si="14"/>
        <v>1.0000000000000009E-2</v>
      </c>
      <c r="D140" s="2">
        <f t="shared" si="15"/>
        <v>1.6141600000000005</v>
      </c>
      <c r="E140" s="2">
        <f t="shared" ref="E140:E203" si="16">AVERAGE(B131:B140)</f>
        <v>1.6587699999999999</v>
      </c>
      <c r="F140" s="2">
        <f t="shared" si="10"/>
        <v>1.7361100000000005</v>
      </c>
      <c r="G140" s="2">
        <f t="shared" si="12"/>
        <v>1.8076999999999999</v>
      </c>
      <c r="H140" s="2"/>
      <c r="I140" s="2">
        <f t="array" ref="I140">SUMPRODUCT(B124:B143, (ROW(B124:B143)-ROW(B124)+1)) / (20*21/2)</f>
        <v>1.6551766666666667</v>
      </c>
      <c r="J140" s="2">
        <f t="shared" si="11"/>
        <v>1.7111286731327915</v>
      </c>
      <c r="K140" s="2">
        <f t="shared" si="13"/>
        <v>1.7926897994187154</v>
      </c>
    </row>
    <row r="141" spans="1:11" ht="13.5" x14ac:dyDescent="0.25">
      <c r="A141" s="3">
        <v>42208</v>
      </c>
      <c r="B141" s="2">
        <v>1.6161000000000001</v>
      </c>
      <c r="C141" s="2">
        <f t="shared" si="14"/>
        <v>-1.0000000000000009E-2</v>
      </c>
      <c r="D141" s="2">
        <f t="shared" si="15"/>
        <v>1.61216</v>
      </c>
      <c r="E141" s="2">
        <f t="shared" si="16"/>
        <v>1.6419099999999998</v>
      </c>
      <c r="F141" s="2">
        <f t="shared" si="10"/>
        <v>1.7237150000000003</v>
      </c>
      <c r="G141" s="2">
        <f t="shared" si="12"/>
        <v>1.8029399999999998</v>
      </c>
      <c r="H141" s="2"/>
      <c r="I141" s="2">
        <f t="array" ref="I141">SUMPRODUCT(B125:B144, (ROW(B125:B144)-ROW(B125)+1)) / (20*21/2)</f>
        <v>1.6424328571428572</v>
      </c>
      <c r="J141" s="2">
        <f t="shared" si="11"/>
        <v>1.7020783233106209</v>
      </c>
      <c r="K141" s="2">
        <f t="shared" si="13"/>
        <v>1.7857647092454325</v>
      </c>
    </row>
    <row r="142" spans="1:11" ht="13.5" x14ac:dyDescent="0.25">
      <c r="A142" s="3">
        <v>42209</v>
      </c>
      <c r="B142" s="2">
        <v>1.5963000000000001</v>
      </c>
      <c r="C142" s="2">
        <f t="shared" si="14"/>
        <v>-1.980000000000004E-2</v>
      </c>
      <c r="D142" s="2">
        <f t="shared" si="15"/>
        <v>1.61216</v>
      </c>
      <c r="E142" s="2">
        <f t="shared" si="16"/>
        <v>1.6270399999999998</v>
      </c>
      <c r="F142" s="2">
        <f t="shared" si="10"/>
        <v>1.7118150000000003</v>
      </c>
      <c r="G142" s="2">
        <f t="shared" si="12"/>
        <v>1.7975859999999997</v>
      </c>
      <c r="H142" s="2"/>
      <c r="I142" s="2">
        <f t="array" ref="I142">SUMPRODUCT(B126:B145, (ROW(B126:B145)-ROW(B126)+1)) / (20*21/2)</f>
        <v>1.626192857142857</v>
      </c>
      <c r="J142" s="2">
        <f t="shared" si="11"/>
        <v>1.692004197281038</v>
      </c>
      <c r="K142" s="2">
        <f t="shared" si="13"/>
        <v>1.7783347206475724</v>
      </c>
    </row>
    <row r="143" spans="1:11" ht="13.5" x14ac:dyDescent="0.25">
      <c r="A143" s="3">
        <v>42212</v>
      </c>
      <c r="B143" s="2">
        <v>1.6062000000000001</v>
      </c>
      <c r="C143" s="2">
        <f t="shared" si="14"/>
        <v>9.9000000000000199E-3</v>
      </c>
      <c r="D143" s="2">
        <f t="shared" si="15"/>
        <v>1.61216</v>
      </c>
      <c r="E143" s="2">
        <f t="shared" si="16"/>
        <v>1.6171199999999999</v>
      </c>
      <c r="F143" s="2">
        <f t="shared" si="10"/>
        <v>1.7004100000000002</v>
      </c>
      <c r="G143" s="2">
        <f t="shared" si="12"/>
        <v>1.7924299999999997</v>
      </c>
      <c r="H143" s="2"/>
      <c r="I143" s="2">
        <f t="array" ref="I143">SUMPRODUCT(B127:B146, (ROW(B127:B146)-ROW(B127)+1)) / (20*21/2)</f>
        <v>1.6085404761904758</v>
      </c>
      <c r="J143" s="2">
        <f t="shared" si="11"/>
        <v>1.6838323689685581</v>
      </c>
      <c r="K143" s="2">
        <f t="shared" si="13"/>
        <v>1.7715843394457067</v>
      </c>
    </row>
    <row r="144" spans="1:11" ht="13.5" x14ac:dyDescent="0.25">
      <c r="A144" s="3">
        <v>42213</v>
      </c>
      <c r="B144" s="2">
        <v>1.5666</v>
      </c>
      <c r="C144" s="2">
        <f t="shared" si="14"/>
        <v>-3.960000000000008E-2</v>
      </c>
      <c r="D144" s="2">
        <f t="shared" si="15"/>
        <v>1.60226</v>
      </c>
      <c r="E144" s="2">
        <f t="shared" si="16"/>
        <v>1.6062199999999998</v>
      </c>
      <c r="F144" s="2">
        <f t="shared" si="10"/>
        <v>1.6875200000000004</v>
      </c>
      <c r="G144" s="2">
        <f t="shared" si="12"/>
        <v>1.7856879999999997</v>
      </c>
      <c r="H144" s="2"/>
      <c r="I144" s="2">
        <f t="array" ref="I144">SUMPRODUCT(B128:B147, (ROW(B128:B147)-ROW(B128)+1)) / (20*21/2)</f>
        <v>1.5943314285714285</v>
      </c>
      <c r="J144" s="2">
        <f t="shared" si="11"/>
        <v>1.6726673814477431</v>
      </c>
      <c r="K144" s="2">
        <f t="shared" si="13"/>
        <v>1.7635457378988162</v>
      </c>
    </row>
    <row r="145" spans="1:11" ht="13.5" x14ac:dyDescent="0.25">
      <c r="A145" s="3">
        <v>42214</v>
      </c>
      <c r="B145" s="2">
        <v>1.5169999999999999</v>
      </c>
      <c r="C145" s="2">
        <f t="shared" si="14"/>
        <v>-4.9600000000000088E-2</v>
      </c>
      <c r="D145" s="2">
        <f t="shared" si="15"/>
        <v>1.5804400000000001</v>
      </c>
      <c r="E145" s="2">
        <f t="shared" si="16"/>
        <v>1.5972999999999999</v>
      </c>
      <c r="F145" s="2">
        <f t="shared" si="10"/>
        <v>1.6726500000000004</v>
      </c>
      <c r="G145" s="2">
        <f t="shared" si="12"/>
        <v>1.7783499999999994</v>
      </c>
      <c r="H145" s="2"/>
      <c r="I145" s="2">
        <f t="array" ref="I145">SUMPRODUCT(B129:B148, (ROW(B129:B148)-ROW(B129)+1)) / (20*21/2)</f>
        <v>1.5823871428571425</v>
      </c>
      <c r="J145" s="2">
        <f t="shared" si="11"/>
        <v>1.6578419165479579</v>
      </c>
      <c r="K145" s="2">
        <f t="shared" si="13"/>
        <v>1.7538772775890588</v>
      </c>
    </row>
    <row r="146" spans="1:11" ht="13.5" x14ac:dyDescent="0.25">
      <c r="A146" s="3">
        <v>42215</v>
      </c>
      <c r="B146" s="2">
        <v>1.4873000000000001</v>
      </c>
      <c r="C146" s="2">
        <f t="shared" si="14"/>
        <v>-2.9699999999999838E-2</v>
      </c>
      <c r="D146" s="2">
        <f t="shared" si="15"/>
        <v>1.5546799999999998</v>
      </c>
      <c r="E146" s="2">
        <f t="shared" si="16"/>
        <v>1.5834199999999998</v>
      </c>
      <c r="F146" s="2">
        <f t="shared" si="10"/>
        <v>1.6562950000000001</v>
      </c>
      <c r="G146" s="2">
        <f t="shared" si="12"/>
        <v>1.7708159999999995</v>
      </c>
      <c r="H146" s="2"/>
      <c r="I146" s="2">
        <f t="array" ref="I146">SUMPRODUCT(B130:B149, (ROW(B130:B149)-ROW(B130)+1)) / (20*21/2)</f>
        <v>1.5717647619047617</v>
      </c>
      <c r="J146" s="2">
        <f t="shared" si="11"/>
        <v>1.6415998292576761</v>
      </c>
      <c r="K146" s="2">
        <f t="shared" si="13"/>
        <v>1.7434232667032132</v>
      </c>
    </row>
    <row r="147" spans="1:11" ht="13.5" x14ac:dyDescent="0.25">
      <c r="A147" s="3">
        <v>42216</v>
      </c>
      <c r="B147" s="2">
        <v>1.5071000000000001</v>
      </c>
      <c r="C147" s="2">
        <f t="shared" si="14"/>
        <v>1.980000000000004E-2</v>
      </c>
      <c r="D147" s="2">
        <f t="shared" si="15"/>
        <v>1.5368400000000002</v>
      </c>
      <c r="E147" s="2">
        <f t="shared" si="16"/>
        <v>1.5744999999999998</v>
      </c>
      <c r="F147" s="2">
        <f t="shared" si="10"/>
        <v>1.6424150000000002</v>
      </c>
      <c r="G147" s="2">
        <f t="shared" si="12"/>
        <v>1.7634799999999993</v>
      </c>
      <c r="H147" s="2"/>
      <c r="I147" s="2">
        <f t="array" ref="I147">SUMPRODUCT(B131:B150, (ROW(B131:B150)-ROW(B131)+1)) / (20*21/2)</f>
        <v>1.5642557142857139</v>
      </c>
      <c r="J147" s="2">
        <f t="shared" si="11"/>
        <v>1.628790321709326</v>
      </c>
      <c r="K147" s="2">
        <f t="shared" si="13"/>
        <v>1.7341556876168127</v>
      </c>
    </row>
    <row r="148" spans="1:11" ht="13.5" x14ac:dyDescent="0.25">
      <c r="A148" s="3">
        <v>42219</v>
      </c>
      <c r="B148" s="2">
        <v>1.5169999999999999</v>
      </c>
      <c r="C148" s="2">
        <f t="shared" si="14"/>
        <v>9.8999999999997979E-3</v>
      </c>
      <c r="D148" s="2">
        <f t="shared" si="15"/>
        <v>1.5190000000000001</v>
      </c>
      <c r="E148" s="2">
        <f t="shared" si="16"/>
        <v>1.5655799999999997</v>
      </c>
      <c r="F148" s="2">
        <f t="shared" ref="F148:F211" si="17">AVERAGE(B129:B148)</f>
        <v>1.6285350000000001</v>
      </c>
      <c r="G148" s="2">
        <f t="shared" si="12"/>
        <v>1.7565399999999993</v>
      </c>
      <c r="H148" s="2"/>
      <c r="I148" s="2">
        <f t="array" ref="I148">SUMPRODUCT(B132:B151, (ROW(B132:B151)-ROW(B132)+1)) / (20*21/2)</f>
        <v>1.5664790476190475</v>
      </c>
      <c r="J148" s="2">
        <f t="shared" si="11"/>
        <v>1.618143624403676</v>
      </c>
      <c r="K148" s="2">
        <f t="shared" si="13"/>
        <v>1.7256397782985062</v>
      </c>
    </row>
    <row r="149" spans="1:11" ht="13.5" x14ac:dyDescent="0.25">
      <c r="A149" s="3">
        <v>42220</v>
      </c>
      <c r="B149" s="2">
        <v>1.5169999999999999</v>
      </c>
      <c r="C149" s="2">
        <f t="shared" si="14"/>
        <v>0</v>
      </c>
      <c r="D149" s="2">
        <f t="shared" si="15"/>
        <v>1.5090799999999998</v>
      </c>
      <c r="E149" s="2">
        <f t="shared" si="16"/>
        <v>1.5556699999999997</v>
      </c>
      <c r="F149" s="2">
        <f t="shared" si="17"/>
        <v>1.6156450000000002</v>
      </c>
      <c r="G149" s="2">
        <f t="shared" si="12"/>
        <v>1.7497979999999993</v>
      </c>
      <c r="H149" s="2"/>
      <c r="I149" s="2">
        <f t="array" ref="I149">SUMPRODUCT(B133:B152, (ROW(B133:B152)-ROW(B133)+1)) / (20*21/2)</f>
        <v>1.5779528571428569</v>
      </c>
      <c r="J149" s="2">
        <f t="shared" ref="J149:J212" si="18">$J$4*B149+J148*(1-$J$4)</f>
        <v>1.6085108982699925</v>
      </c>
      <c r="K149" s="2">
        <f t="shared" si="13"/>
        <v>1.7174578262083686</v>
      </c>
    </row>
    <row r="150" spans="1:11" ht="13.5" x14ac:dyDescent="0.25">
      <c r="A150" s="3">
        <v>42221</v>
      </c>
      <c r="B150" s="2">
        <v>1.5367999999999999</v>
      </c>
      <c r="C150" s="2">
        <f t="shared" si="14"/>
        <v>1.980000000000004E-2</v>
      </c>
      <c r="D150" s="2">
        <f t="shared" si="15"/>
        <v>1.5130399999999997</v>
      </c>
      <c r="E150" s="2">
        <f t="shared" si="16"/>
        <v>1.5467399999999998</v>
      </c>
      <c r="F150" s="2">
        <f t="shared" si="17"/>
        <v>1.6027550000000002</v>
      </c>
      <c r="G150" s="2">
        <f t="shared" si="12"/>
        <v>1.7434519999999996</v>
      </c>
      <c r="H150" s="2"/>
      <c r="I150" s="2">
        <f t="array" ref="I150">SUMPRODUCT(B134:B153, (ROW(B134:B153)-ROW(B134)+1)) / (20*21/2)</f>
        <v>1.5857871428571426</v>
      </c>
      <c r="J150" s="2">
        <f t="shared" si="18"/>
        <v>1.6016812889109455</v>
      </c>
      <c r="K150" s="2">
        <f t="shared" si="13"/>
        <v>1.7103732055727463</v>
      </c>
    </row>
    <row r="151" spans="1:11" ht="13.5" x14ac:dyDescent="0.25">
      <c r="A151" s="3">
        <v>42222</v>
      </c>
      <c r="B151" s="2">
        <v>1.6261000000000001</v>
      </c>
      <c r="C151" s="2">
        <f t="shared" si="14"/>
        <v>8.9300000000000157E-2</v>
      </c>
      <c r="D151" s="2">
        <f t="shared" si="15"/>
        <v>1.5407999999999999</v>
      </c>
      <c r="E151" s="2">
        <f t="shared" si="16"/>
        <v>1.5477399999999999</v>
      </c>
      <c r="F151" s="2">
        <f t="shared" si="17"/>
        <v>1.5948249999999999</v>
      </c>
      <c r="G151" s="2">
        <f t="shared" si="12"/>
        <v>1.7394859999999994</v>
      </c>
      <c r="H151" s="2"/>
      <c r="I151" s="2">
        <f t="array" ref="I151">SUMPRODUCT(B135:B154, (ROW(B135:B154)-ROW(B135)+1)) / (20*21/2)</f>
        <v>1.5852680952380955</v>
      </c>
      <c r="J151" s="2">
        <f t="shared" si="18"/>
        <v>1.6040068804432366</v>
      </c>
      <c r="K151" s="2">
        <f t="shared" si="13"/>
        <v>1.7070683739816581</v>
      </c>
    </row>
    <row r="152" spans="1:11" ht="13.5" x14ac:dyDescent="0.25">
      <c r="A152" s="3">
        <v>42223</v>
      </c>
      <c r="B152" s="2">
        <v>1.7153</v>
      </c>
      <c r="C152" s="2">
        <f t="shared" si="14"/>
        <v>8.9199999999999946E-2</v>
      </c>
      <c r="D152" s="2">
        <f t="shared" si="15"/>
        <v>1.5824400000000001</v>
      </c>
      <c r="E152" s="2">
        <f t="shared" si="16"/>
        <v>1.5596399999999999</v>
      </c>
      <c r="F152" s="2">
        <f t="shared" si="17"/>
        <v>1.59334</v>
      </c>
      <c r="G152" s="2">
        <f t="shared" si="12"/>
        <v>1.7375039999999993</v>
      </c>
      <c r="H152" s="2"/>
      <c r="I152" s="2">
        <f t="array" ref="I152">SUMPRODUCT(B136:B155, (ROW(B136:B155)-ROW(B136)+1)) / (20*21/2)</f>
        <v>1.5870595238095238</v>
      </c>
      <c r="J152" s="2">
        <f t="shared" si="18"/>
        <v>1.6146062251629285</v>
      </c>
      <c r="K152" s="2">
        <f t="shared" si="13"/>
        <v>1.7073911828451225</v>
      </c>
    </row>
    <row r="153" spans="1:11" ht="13.5" x14ac:dyDescent="0.25">
      <c r="A153" s="3">
        <v>42226</v>
      </c>
      <c r="B153" s="2">
        <v>1.6756</v>
      </c>
      <c r="C153" s="2">
        <f t="shared" si="14"/>
        <v>-3.9700000000000069E-2</v>
      </c>
      <c r="D153" s="2">
        <f t="shared" si="15"/>
        <v>1.61416</v>
      </c>
      <c r="E153" s="2">
        <f t="shared" si="16"/>
        <v>1.5665799999999996</v>
      </c>
      <c r="F153" s="2">
        <f t="shared" si="17"/>
        <v>1.59185</v>
      </c>
      <c r="G153" s="2">
        <f t="shared" si="12"/>
        <v>1.7347279999999996</v>
      </c>
      <c r="H153" s="2"/>
      <c r="I153" s="2">
        <f t="array" ref="I153">SUMPRODUCT(B137:B156, (ROW(B137:B156)-ROW(B137)+1)) / (20*21/2)</f>
        <v>1.5888509523809524</v>
      </c>
      <c r="J153" s="2">
        <f t="shared" si="18"/>
        <v>1.6204151560997924</v>
      </c>
      <c r="K153" s="2">
        <f t="shared" si="13"/>
        <v>1.7061444697923727</v>
      </c>
    </row>
    <row r="154" spans="1:11" ht="13.5" x14ac:dyDescent="0.25">
      <c r="A154" s="3">
        <v>42227</v>
      </c>
      <c r="B154" s="2">
        <v>1.5864</v>
      </c>
      <c r="C154" s="2">
        <f t="shared" si="14"/>
        <v>-8.9199999999999946E-2</v>
      </c>
      <c r="D154" s="2">
        <f t="shared" si="15"/>
        <v>1.6280399999999999</v>
      </c>
      <c r="E154" s="2">
        <f t="shared" si="16"/>
        <v>1.5685599999999995</v>
      </c>
      <c r="F154" s="2">
        <f t="shared" si="17"/>
        <v>1.5873899999999999</v>
      </c>
      <c r="G154" s="2">
        <f t="shared" si="12"/>
        <v>1.7279859999999996</v>
      </c>
      <c r="H154" s="2"/>
      <c r="I154" s="2">
        <f t="array" ref="I154">SUMPRODUCT(B138:B157, (ROW(B138:B157)-ROW(B138)+1)) / (20*21/2)</f>
        <v>1.5888514285714288</v>
      </c>
      <c r="J154" s="2">
        <f t="shared" si="18"/>
        <v>1.6171756174236216</v>
      </c>
      <c r="K154" s="2">
        <f t="shared" si="13"/>
        <v>1.7014486082318876</v>
      </c>
    </row>
    <row r="155" spans="1:11" ht="13.5" x14ac:dyDescent="0.25">
      <c r="A155" s="3">
        <v>42228</v>
      </c>
      <c r="B155" s="2">
        <v>1.6062000000000001</v>
      </c>
      <c r="C155" s="2">
        <f t="shared" si="14"/>
        <v>1.980000000000004E-2</v>
      </c>
      <c r="D155" s="2">
        <f t="shared" si="15"/>
        <v>1.64192</v>
      </c>
      <c r="E155" s="2">
        <f t="shared" si="16"/>
        <v>1.5774799999999995</v>
      </c>
      <c r="F155" s="2">
        <f t="shared" si="17"/>
        <v>1.5873900000000001</v>
      </c>
      <c r="G155" s="2">
        <f t="shared" si="12"/>
        <v>1.7220359999999997</v>
      </c>
      <c r="H155" s="2"/>
      <c r="I155" s="2">
        <f t="array" ref="I155">SUMPRODUCT(B139:B158, (ROW(B139:B158)-ROW(B139)+1)) / (20*21/2)</f>
        <v>1.5870133333333334</v>
      </c>
      <c r="J155" s="2">
        <f t="shared" si="18"/>
        <v>1.6161303205261337</v>
      </c>
      <c r="K155" s="2">
        <f t="shared" si="13"/>
        <v>1.6977133686933821</v>
      </c>
    </row>
    <row r="156" spans="1:11" ht="13.5" x14ac:dyDescent="0.25">
      <c r="A156" s="3">
        <v>42230</v>
      </c>
      <c r="B156" s="2">
        <v>1.6062000000000001</v>
      </c>
      <c r="C156" s="2">
        <f t="shared" si="14"/>
        <v>0</v>
      </c>
      <c r="D156" s="2">
        <f t="shared" si="15"/>
        <v>1.63794</v>
      </c>
      <c r="E156" s="2">
        <f t="shared" si="16"/>
        <v>1.5893699999999997</v>
      </c>
      <c r="F156" s="2">
        <f t="shared" si="17"/>
        <v>1.586395</v>
      </c>
      <c r="G156" s="2">
        <f t="shared" si="12"/>
        <v>1.7174739999999997</v>
      </c>
      <c r="H156" s="2"/>
      <c r="I156" s="2">
        <f t="array" ref="I156">SUMPRODUCT(B140:B159, (ROW(B140:B159)-ROW(B140)+1)) / (20*21/2)</f>
        <v>1.5825257142857143</v>
      </c>
      <c r="J156" s="2">
        <f t="shared" si="18"/>
        <v>1.615184575714121</v>
      </c>
      <c r="K156" s="2">
        <f t="shared" si="13"/>
        <v>1.6941246091367788</v>
      </c>
    </row>
    <row r="157" spans="1:11" ht="13.5" x14ac:dyDescent="0.25">
      <c r="A157" s="3">
        <v>42233</v>
      </c>
      <c r="B157" s="2">
        <v>1.5864</v>
      </c>
      <c r="C157" s="2">
        <f t="shared" si="14"/>
        <v>-1.980000000000004E-2</v>
      </c>
      <c r="D157" s="2">
        <f t="shared" si="15"/>
        <v>1.61216</v>
      </c>
      <c r="E157" s="2">
        <f t="shared" si="16"/>
        <v>1.5972999999999997</v>
      </c>
      <c r="F157" s="2">
        <f t="shared" si="17"/>
        <v>1.5859000000000001</v>
      </c>
      <c r="G157" s="2">
        <f t="shared" si="12"/>
        <v>1.7119219999999999</v>
      </c>
      <c r="H157" s="2"/>
      <c r="I157" s="2">
        <f t="array" ref="I157">SUMPRODUCT(B141:B160, (ROW(B141:B160)-ROW(B141)+1)) / (20*21/2)</f>
        <v>1.5774728571428571</v>
      </c>
      <c r="J157" s="2">
        <f t="shared" si="18"/>
        <v>1.6124431875508713</v>
      </c>
      <c r="K157" s="2">
        <f t="shared" si="13"/>
        <v>1.6899001146608268</v>
      </c>
    </row>
    <row r="158" spans="1:11" ht="13.5" x14ac:dyDescent="0.25">
      <c r="A158" s="3">
        <v>42234</v>
      </c>
      <c r="B158" s="2">
        <v>1.5666</v>
      </c>
      <c r="C158" s="2">
        <f t="shared" si="14"/>
        <v>-1.980000000000004E-2</v>
      </c>
      <c r="D158" s="2">
        <f t="shared" si="15"/>
        <v>1.59036</v>
      </c>
      <c r="E158" s="2">
        <f t="shared" si="16"/>
        <v>1.6022599999999998</v>
      </c>
      <c r="F158" s="2">
        <f t="shared" si="17"/>
        <v>1.5839200000000002</v>
      </c>
      <c r="G158" s="2">
        <f t="shared" si="12"/>
        <v>1.7065679999999999</v>
      </c>
      <c r="H158" s="2"/>
      <c r="I158" s="2">
        <f t="array" ref="I158">SUMPRODUCT(B142:B161, (ROW(B142:B161)-ROW(B142)+1)) / (20*21/2)</f>
        <v>1.5738352380952378</v>
      </c>
      <c r="J158" s="2">
        <f t="shared" si="18"/>
        <v>1.6080771696888836</v>
      </c>
      <c r="K158" s="2">
        <f t="shared" si="13"/>
        <v>1.6850648160466768</v>
      </c>
    </row>
    <row r="159" spans="1:11" ht="13.5" x14ac:dyDescent="0.25">
      <c r="A159" s="3">
        <v>42235</v>
      </c>
      <c r="B159" s="2">
        <v>1.5367999999999999</v>
      </c>
      <c r="C159" s="2">
        <f t="shared" si="14"/>
        <v>-2.9800000000000049E-2</v>
      </c>
      <c r="D159" s="2">
        <f t="shared" si="15"/>
        <v>1.5804400000000001</v>
      </c>
      <c r="E159" s="2">
        <f t="shared" si="16"/>
        <v>1.6042399999999997</v>
      </c>
      <c r="F159" s="2">
        <f t="shared" si="17"/>
        <v>1.5799550000000002</v>
      </c>
      <c r="G159" s="2">
        <f t="shared" si="12"/>
        <v>1.7006179999999997</v>
      </c>
      <c r="H159" s="2"/>
      <c r="I159" s="2">
        <f t="array" ref="I159">SUMPRODUCT(B143:B162, (ROW(B143:B162)-ROW(B143)+1)) / (20*21/2)</f>
        <v>1.5696323809523809</v>
      </c>
      <c r="J159" s="2">
        <f t="shared" si="18"/>
        <v>1.6012888678137518</v>
      </c>
      <c r="K159" s="2">
        <f t="shared" si="13"/>
        <v>1.6792505095350425</v>
      </c>
    </row>
    <row r="160" spans="1:11" ht="13.5" x14ac:dyDescent="0.25">
      <c r="A160" s="3">
        <v>42236</v>
      </c>
      <c r="B160" s="2">
        <v>1.5268999999999999</v>
      </c>
      <c r="C160" s="2">
        <f t="shared" si="14"/>
        <v>-9.9000000000000199E-3</v>
      </c>
      <c r="D160" s="2">
        <f t="shared" si="15"/>
        <v>1.5645799999999999</v>
      </c>
      <c r="E160" s="2">
        <f t="shared" si="16"/>
        <v>1.6032499999999998</v>
      </c>
      <c r="F160" s="2">
        <f t="shared" si="17"/>
        <v>1.5749950000000001</v>
      </c>
      <c r="G160" s="2">
        <f t="shared" si="12"/>
        <v>1.6946679999999998</v>
      </c>
      <c r="H160" s="2"/>
      <c r="I160" s="2">
        <f t="array" ref="I160">SUMPRODUCT(B144:B163, (ROW(B144:B163)-ROW(B144)+1)) / (20*21/2)</f>
        <v>1.5648171428571427</v>
      </c>
      <c r="J160" s="2">
        <f t="shared" si="18"/>
        <v>1.5942042137362515</v>
      </c>
      <c r="K160" s="2">
        <f t="shared" si="13"/>
        <v>1.6732759797493546</v>
      </c>
    </row>
    <row r="161" spans="1:11" ht="13.5" x14ac:dyDescent="0.25">
      <c r="A161" s="3">
        <v>42237</v>
      </c>
      <c r="B161" s="2">
        <v>1.5367999999999999</v>
      </c>
      <c r="C161" s="2">
        <f t="shared" si="14"/>
        <v>9.9000000000000199E-3</v>
      </c>
      <c r="D161" s="2">
        <f t="shared" si="15"/>
        <v>1.5506999999999997</v>
      </c>
      <c r="E161" s="2">
        <f t="shared" si="16"/>
        <v>1.5943199999999997</v>
      </c>
      <c r="F161" s="2">
        <f t="shared" si="17"/>
        <v>1.5710300000000001</v>
      </c>
      <c r="G161" s="2">
        <f t="shared" si="12"/>
        <v>1.6883220000000001</v>
      </c>
      <c r="H161" s="2"/>
      <c r="I161" s="2">
        <f t="array" ref="I161">SUMPRODUCT(B145:B164, (ROW(B145:B164)-ROW(B145)+1)) / (20*21/2)</f>
        <v>1.556645714285714</v>
      </c>
      <c r="J161" s="2">
        <f t="shared" si="18"/>
        <v>1.5887371457613704</v>
      </c>
      <c r="K161" s="2">
        <f t="shared" si="13"/>
        <v>1.6679239805434976</v>
      </c>
    </row>
    <row r="162" spans="1:11" ht="13.5" x14ac:dyDescent="0.25">
      <c r="A162" s="3">
        <v>42240</v>
      </c>
      <c r="B162" s="2">
        <v>1.5268999999999999</v>
      </c>
      <c r="C162" s="2">
        <f t="shared" si="14"/>
        <v>-9.9000000000000199E-3</v>
      </c>
      <c r="D162" s="2">
        <f t="shared" si="15"/>
        <v>1.5387999999999997</v>
      </c>
      <c r="E162" s="2">
        <f t="shared" si="16"/>
        <v>1.5754799999999998</v>
      </c>
      <c r="F162" s="2">
        <f t="shared" si="17"/>
        <v>1.5675600000000003</v>
      </c>
      <c r="G162" s="2">
        <f t="shared" si="12"/>
        <v>1.6825720000000002</v>
      </c>
      <c r="H162" s="2"/>
      <c r="I162" s="2">
        <f t="array" ref="I162">SUMPRODUCT(B146:B165, (ROW(B146:B165)-ROW(B146)+1)) / (20*21/2)</f>
        <v>1.5479566666666666</v>
      </c>
      <c r="J162" s="2">
        <f t="shared" si="18"/>
        <v>1.5828478937840968</v>
      </c>
      <c r="K162" s="2">
        <f t="shared" si="13"/>
        <v>1.6623936283653213</v>
      </c>
    </row>
    <row r="163" spans="1:11" ht="13.5" x14ac:dyDescent="0.25">
      <c r="A163" s="3">
        <v>42241</v>
      </c>
      <c r="B163" s="2">
        <v>1.5169999999999999</v>
      </c>
      <c r="C163" s="2">
        <f t="shared" si="14"/>
        <v>-9.9000000000000199E-3</v>
      </c>
      <c r="D163" s="2">
        <f t="shared" si="15"/>
        <v>1.5288799999999998</v>
      </c>
      <c r="E163" s="2">
        <f t="shared" si="16"/>
        <v>1.5596199999999998</v>
      </c>
      <c r="F163" s="2">
        <f t="shared" si="17"/>
        <v>1.5631000000000002</v>
      </c>
      <c r="G163" s="2">
        <f t="shared" si="12"/>
        <v>1.6754339999999999</v>
      </c>
      <c r="H163" s="2"/>
      <c r="I163" s="2">
        <f t="array" ref="I163">SUMPRODUCT(B147:B166, (ROW(B147:B166)-ROW(B147)+1)) / (20*21/2)</f>
        <v>1.5357323809523808</v>
      </c>
      <c r="J163" s="2">
        <f t="shared" si="18"/>
        <v>1.5765766658046589</v>
      </c>
      <c r="K163" s="2">
        <f t="shared" si="13"/>
        <v>1.6566919174490342</v>
      </c>
    </row>
    <row r="164" spans="1:11" ht="13.5" x14ac:dyDescent="0.25">
      <c r="A164" s="3">
        <v>42242</v>
      </c>
      <c r="B164" s="2">
        <v>1.4773000000000001</v>
      </c>
      <c r="C164" s="2">
        <f t="shared" si="14"/>
        <v>-3.9699999999999847E-2</v>
      </c>
      <c r="D164" s="2">
        <f t="shared" si="15"/>
        <v>1.5169799999999998</v>
      </c>
      <c r="E164" s="2">
        <f t="shared" si="16"/>
        <v>1.5487099999999998</v>
      </c>
      <c r="F164" s="2">
        <f t="shared" si="17"/>
        <v>1.558635</v>
      </c>
      <c r="G164" s="2">
        <f t="shared" si="12"/>
        <v>1.667502</v>
      </c>
      <c r="H164" s="2"/>
      <c r="I164" s="2">
        <f t="array" ref="I164">SUMPRODUCT(B148:B167, (ROW(B148:B167)-ROW(B148)+1)) / (20*21/2)</f>
        <v>1.5218961904761905</v>
      </c>
      <c r="J164" s="2">
        <f t="shared" si="18"/>
        <v>1.5671217452518342</v>
      </c>
      <c r="K164" s="2">
        <f t="shared" si="13"/>
        <v>1.6496569402941703</v>
      </c>
    </row>
    <row r="165" spans="1:11" ht="13.5" x14ac:dyDescent="0.25">
      <c r="A165" s="3">
        <v>42243</v>
      </c>
      <c r="B165" s="2">
        <v>1.4674</v>
      </c>
      <c r="C165" s="2">
        <f t="shared" si="14"/>
        <v>-9.9000000000000199E-3</v>
      </c>
      <c r="D165" s="2">
        <f t="shared" si="15"/>
        <v>1.50508</v>
      </c>
      <c r="E165" s="2">
        <f t="shared" si="16"/>
        <v>1.5348299999999997</v>
      </c>
      <c r="F165" s="2">
        <f t="shared" si="17"/>
        <v>1.556155</v>
      </c>
      <c r="G165" s="2">
        <f t="shared" si="12"/>
        <v>1.6597679999999999</v>
      </c>
      <c r="H165" s="2"/>
      <c r="I165" s="2">
        <f t="array" ref="I165">SUMPRODUCT(B149:B168, (ROW(B149:B168)-ROW(B149)+1)) / (20*21/2)</f>
        <v>1.504760952380952</v>
      </c>
      <c r="J165" s="2">
        <f t="shared" si="18"/>
        <v>1.5576244361802312</v>
      </c>
      <c r="K165" s="2">
        <f t="shared" si="13"/>
        <v>1.642509609302242</v>
      </c>
    </row>
    <row r="166" spans="1:11" ht="13.5" x14ac:dyDescent="0.25">
      <c r="A166" s="3">
        <v>42244</v>
      </c>
      <c r="B166" s="2">
        <v>1.4278</v>
      </c>
      <c r="C166" s="2">
        <f t="shared" si="14"/>
        <v>-3.960000000000008E-2</v>
      </c>
      <c r="D166" s="2">
        <f t="shared" si="15"/>
        <v>1.4832799999999999</v>
      </c>
      <c r="E166" s="2">
        <f t="shared" si="16"/>
        <v>1.5169899999999996</v>
      </c>
      <c r="F166" s="2">
        <f t="shared" si="17"/>
        <v>1.55318</v>
      </c>
      <c r="G166" s="2">
        <f t="shared" si="12"/>
        <v>1.6518360000000001</v>
      </c>
      <c r="H166" s="2"/>
      <c r="I166" s="2">
        <f t="array" ref="I166">SUMPRODUCT(B150:B169, (ROW(B150:B169)-ROW(B150)+1)) / (20*21/2)</f>
        <v>1.4902195238095237</v>
      </c>
      <c r="J166" s="2">
        <f t="shared" si="18"/>
        <v>1.5452602041630663</v>
      </c>
      <c r="K166" s="2">
        <f t="shared" si="13"/>
        <v>1.6340896246237226</v>
      </c>
    </row>
    <row r="167" spans="1:11" ht="13.5" x14ac:dyDescent="0.25">
      <c r="A167" s="3">
        <v>42247</v>
      </c>
      <c r="B167" s="2">
        <v>1.4078999999999999</v>
      </c>
      <c r="C167" s="2">
        <f t="shared" si="14"/>
        <v>-1.9900000000000029E-2</v>
      </c>
      <c r="D167" s="2">
        <f t="shared" si="15"/>
        <v>1.4594799999999999</v>
      </c>
      <c r="E167" s="2">
        <f t="shared" si="16"/>
        <v>1.4991399999999997</v>
      </c>
      <c r="F167" s="2">
        <f t="shared" si="17"/>
        <v>1.5482200000000002</v>
      </c>
      <c r="G167" s="2">
        <f t="shared" si="12"/>
        <v>1.6435059999999999</v>
      </c>
      <c r="H167" s="2"/>
      <c r="I167" s="2">
        <f t="array" ref="I167">SUMPRODUCT(B151:B170, (ROW(B151:B170)-ROW(B151)+1)) / (20*21/2)</f>
        <v>1.4829014285714284</v>
      </c>
      <c r="J167" s="2">
        <f t="shared" si="18"/>
        <v>1.53217827995706</v>
      </c>
      <c r="K167" s="2">
        <f t="shared" si="13"/>
        <v>1.6252194432659295</v>
      </c>
    </row>
    <row r="168" spans="1:11" ht="13.5" x14ac:dyDescent="0.25">
      <c r="A168" s="3">
        <v>42248</v>
      </c>
      <c r="B168" s="2">
        <v>1.3683000000000001</v>
      </c>
      <c r="C168" s="2">
        <f t="shared" si="14"/>
        <v>-3.9599999999999858E-2</v>
      </c>
      <c r="D168" s="2">
        <f t="shared" si="15"/>
        <v>1.42974</v>
      </c>
      <c r="E168" s="2">
        <f t="shared" si="16"/>
        <v>1.4793099999999997</v>
      </c>
      <c r="F168" s="2">
        <f t="shared" si="17"/>
        <v>1.5407850000000001</v>
      </c>
      <c r="G168" s="2">
        <f t="shared" si="12"/>
        <v>1.6341860000000004</v>
      </c>
      <c r="H168" s="2"/>
      <c r="I168" s="2">
        <f t="array" ref="I168">SUMPRODUCT(B152:B171, (ROW(B152:B171)-ROW(B152)+1)) / (20*21/2)</f>
        <v>1.47218</v>
      </c>
      <c r="J168" s="2">
        <f t="shared" si="18"/>
        <v>1.5165708247230545</v>
      </c>
      <c r="K168" s="2">
        <f t="shared" si="13"/>
        <v>1.6151441709809911</v>
      </c>
    </row>
    <row r="169" spans="1:11" ht="13.5" x14ac:dyDescent="0.25">
      <c r="A169" s="3">
        <v>42249</v>
      </c>
      <c r="B169" s="2">
        <v>1.3880999999999999</v>
      </c>
      <c r="C169" s="2">
        <f t="shared" si="14"/>
        <v>1.9799999999999818E-2</v>
      </c>
      <c r="D169" s="2">
        <f t="shared" si="15"/>
        <v>1.4118999999999999</v>
      </c>
      <c r="E169" s="2">
        <f t="shared" si="16"/>
        <v>1.4644399999999997</v>
      </c>
      <c r="F169" s="2">
        <f t="shared" si="17"/>
        <v>1.5343400000000003</v>
      </c>
      <c r="G169" s="2">
        <f t="shared" si="12"/>
        <v>1.6240720000000002</v>
      </c>
      <c r="H169" s="2"/>
      <c r="I169" s="2">
        <f t="array" ref="I169">SUMPRODUCT(B153:B172, (ROW(B153:B172)-ROW(B153)+1)) / (20*21/2)</f>
        <v>1.4596219047619048</v>
      </c>
      <c r="J169" s="2">
        <f t="shared" si="18"/>
        <v>1.5043355080827636</v>
      </c>
      <c r="K169" s="2">
        <f t="shared" si="13"/>
        <v>1.6062404780013444</v>
      </c>
    </row>
    <row r="170" spans="1:11" ht="13.5" x14ac:dyDescent="0.25">
      <c r="A170" s="3">
        <v>42250</v>
      </c>
      <c r="B170" s="2">
        <v>1.4575</v>
      </c>
      <c r="C170" s="2">
        <f t="shared" si="14"/>
        <v>6.9400000000000128E-2</v>
      </c>
      <c r="D170" s="2">
        <f t="shared" si="15"/>
        <v>1.4099200000000001</v>
      </c>
      <c r="E170" s="2">
        <f t="shared" si="16"/>
        <v>1.4574999999999998</v>
      </c>
      <c r="F170" s="2">
        <f t="shared" si="17"/>
        <v>1.5303750000000003</v>
      </c>
      <c r="G170" s="2">
        <f t="shared" si="12"/>
        <v>1.6159420000000002</v>
      </c>
      <c r="H170" s="2"/>
      <c r="I170" s="2">
        <f t="array" ref="I170">SUMPRODUCT(B154:B173, (ROW(B154:B173)-ROW(B154)+1)) / (20*21/2)</f>
        <v>1.4486219047619047</v>
      </c>
      <c r="J170" s="2">
        <f t="shared" si="18"/>
        <v>1.4998749835034526</v>
      </c>
      <c r="K170" s="2">
        <f t="shared" si="13"/>
        <v>1.600407518079723</v>
      </c>
    </row>
    <row r="171" spans="1:11" ht="13.5" x14ac:dyDescent="0.25">
      <c r="A171" s="3">
        <v>42251</v>
      </c>
      <c r="B171" s="2">
        <v>1.4177999999999999</v>
      </c>
      <c r="C171" s="2">
        <f t="shared" si="14"/>
        <v>-3.9700000000000069E-2</v>
      </c>
      <c r="D171" s="2">
        <f t="shared" si="15"/>
        <v>1.4079200000000001</v>
      </c>
      <c r="E171" s="2">
        <f t="shared" si="16"/>
        <v>1.4455999999999998</v>
      </c>
      <c r="F171" s="2">
        <f t="shared" si="17"/>
        <v>1.5199600000000002</v>
      </c>
      <c r="G171" s="2">
        <f t="shared" si="12"/>
        <v>1.6070180000000003</v>
      </c>
      <c r="H171" s="2"/>
      <c r="I171" s="2">
        <f t="array" ref="I171">SUMPRODUCT(B155:B174, (ROW(B155:B174)-ROW(B155)+1)) / (20*21/2)</f>
        <v>1.4380480952380952</v>
      </c>
      <c r="J171" s="2">
        <f t="shared" si="18"/>
        <v>1.4920583184078857</v>
      </c>
      <c r="K171" s="2">
        <f t="shared" si="13"/>
        <v>1.5932464389393419</v>
      </c>
    </row>
    <row r="172" spans="1:11" ht="13.5" x14ac:dyDescent="0.25">
      <c r="A172" s="3">
        <v>42254</v>
      </c>
      <c r="B172" s="2">
        <v>1.3880999999999999</v>
      </c>
      <c r="C172" s="2">
        <f t="shared" si="14"/>
        <v>-2.970000000000006E-2</v>
      </c>
      <c r="D172" s="2">
        <f t="shared" si="15"/>
        <v>1.4039600000000001</v>
      </c>
      <c r="E172" s="2">
        <f t="shared" si="16"/>
        <v>1.4317199999999999</v>
      </c>
      <c r="F172" s="2">
        <f t="shared" si="17"/>
        <v>1.5036000000000003</v>
      </c>
      <c r="G172" s="2">
        <f t="shared" si="12"/>
        <v>1.5980940000000001</v>
      </c>
      <c r="H172" s="2"/>
      <c r="I172" s="2">
        <f t="array" ref="I172">SUMPRODUCT(B156:B175, (ROW(B156:B175)-ROW(B156)+1)) / (20*21/2)</f>
        <v>1.4294085714285716</v>
      </c>
      <c r="J172" s="2">
        <f t="shared" si="18"/>
        <v>1.4821575261785633</v>
      </c>
      <c r="K172" s="2">
        <f t="shared" si="13"/>
        <v>1.585201480549564</v>
      </c>
    </row>
    <row r="173" spans="1:11" ht="13.5" x14ac:dyDescent="0.25">
      <c r="A173" s="3">
        <v>42255</v>
      </c>
      <c r="B173" s="2">
        <v>1.3880999999999999</v>
      </c>
      <c r="C173" s="2">
        <f t="shared" si="14"/>
        <v>0</v>
      </c>
      <c r="D173" s="2">
        <f t="shared" si="15"/>
        <v>1.4079199999999998</v>
      </c>
      <c r="E173" s="2">
        <f t="shared" si="16"/>
        <v>1.4188299999999998</v>
      </c>
      <c r="F173" s="2">
        <f t="shared" si="17"/>
        <v>1.4892250000000005</v>
      </c>
      <c r="G173" s="2">
        <f t="shared" si="12"/>
        <v>1.5891699999999997</v>
      </c>
      <c r="H173" s="2"/>
      <c r="I173" s="2">
        <f t="array" ref="I173">SUMPRODUCT(B157:B176, (ROW(B157:B176)-ROW(B157)+1)) / (20*21/2)</f>
        <v>1.421807619047619</v>
      </c>
      <c r="J173" s="2">
        <f t="shared" si="18"/>
        <v>1.4731996665425098</v>
      </c>
      <c r="K173" s="2">
        <f t="shared" si="13"/>
        <v>1.5774720107240909</v>
      </c>
    </row>
    <row r="174" spans="1:11" ht="13.5" x14ac:dyDescent="0.25">
      <c r="A174" s="3">
        <v>42256</v>
      </c>
      <c r="B174" s="2">
        <v>1.3782000000000001</v>
      </c>
      <c r="C174" s="2">
        <f t="shared" si="14"/>
        <v>-9.8999999999997979E-3</v>
      </c>
      <c r="D174" s="2">
        <f t="shared" si="15"/>
        <v>1.40594</v>
      </c>
      <c r="E174" s="2">
        <f t="shared" si="16"/>
        <v>1.4089199999999997</v>
      </c>
      <c r="F174" s="2">
        <f t="shared" si="17"/>
        <v>1.4788150000000004</v>
      </c>
      <c r="G174" s="2">
        <f t="shared" si="12"/>
        <v>1.5802460000000003</v>
      </c>
      <c r="H174" s="2"/>
      <c r="I174" s="2">
        <f t="array" ref="I174">SUMPRODUCT(B158:B177, (ROW(B158:B177)-ROW(B158)+1)) / (20*21/2)</f>
        <v>1.4114642857142856</v>
      </c>
      <c r="J174" s="2">
        <f t="shared" si="18"/>
        <v>1.4641520792527469</v>
      </c>
      <c r="K174" s="2">
        <f t="shared" si="13"/>
        <v>1.5696574220682442</v>
      </c>
    </row>
    <row r="175" spans="1:11" ht="13.5" x14ac:dyDescent="0.25">
      <c r="A175" s="3">
        <v>42257</v>
      </c>
      <c r="B175" s="2">
        <v>1.3880999999999999</v>
      </c>
      <c r="C175" s="2">
        <f t="shared" si="14"/>
        <v>9.8999999999997979E-3</v>
      </c>
      <c r="D175" s="2">
        <f t="shared" si="15"/>
        <v>1.3920600000000001</v>
      </c>
      <c r="E175" s="2">
        <f t="shared" si="16"/>
        <v>1.4009899999999997</v>
      </c>
      <c r="F175" s="2">
        <f t="shared" si="17"/>
        <v>1.4679100000000003</v>
      </c>
      <c r="G175" s="2">
        <f t="shared" si="12"/>
        <v>1.57172</v>
      </c>
      <c r="H175" s="2"/>
      <c r="I175" s="2">
        <f t="array" ref="I175">SUMPRODUCT(B159:B178, (ROW(B159:B178)-ROW(B159)+1)) / (20*21/2)</f>
        <v>1.4013114285714283</v>
      </c>
      <c r="J175" s="2">
        <f t="shared" si="18"/>
        <v>1.4569090240858187</v>
      </c>
      <c r="K175" s="2">
        <f t="shared" si="13"/>
        <v>1.5625375231636074</v>
      </c>
    </row>
    <row r="176" spans="1:11" ht="13.5" x14ac:dyDescent="0.25">
      <c r="A176" s="3">
        <v>42258</v>
      </c>
      <c r="B176" s="2">
        <v>1.3880999999999999</v>
      </c>
      <c r="C176" s="2">
        <f t="shared" si="14"/>
        <v>0</v>
      </c>
      <c r="D176" s="2">
        <f t="shared" si="15"/>
        <v>1.3861199999999998</v>
      </c>
      <c r="E176" s="2">
        <f t="shared" si="16"/>
        <v>1.3970199999999999</v>
      </c>
      <c r="F176" s="2">
        <f t="shared" si="17"/>
        <v>1.4570050000000001</v>
      </c>
      <c r="G176" s="2">
        <f t="shared" si="12"/>
        <v>1.5631939999999998</v>
      </c>
      <c r="H176" s="2"/>
      <c r="I176" s="2">
        <f t="array" ref="I176">SUMPRODUCT(B160:B179, (ROW(B160:B179)-ROW(B160)+1)) / (20*21/2)</f>
        <v>1.3913019047619049</v>
      </c>
      <c r="J176" s="2">
        <f t="shared" si="18"/>
        <v>1.4503557836966929</v>
      </c>
      <c r="K176" s="2">
        <f t="shared" si="13"/>
        <v>1.5556968359807208</v>
      </c>
    </row>
    <row r="177" spans="1:11" ht="13.5" x14ac:dyDescent="0.25">
      <c r="A177" s="3">
        <v>42261</v>
      </c>
      <c r="B177" s="2">
        <v>1.3484</v>
      </c>
      <c r="C177" s="2">
        <f t="shared" si="14"/>
        <v>-3.9699999999999847E-2</v>
      </c>
      <c r="D177" s="2">
        <f t="shared" si="15"/>
        <v>1.37818</v>
      </c>
      <c r="E177" s="2">
        <f t="shared" si="16"/>
        <v>1.3910699999999998</v>
      </c>
      <c r="F177" s="2">
        <f t="shared" si="17"/>
        <v>1.4451050000000003</v>
      </c>
      <c r="G177" s="2">
        <f t="shared" si="12"/>
        <v>1.5544679999999993</v>
      </c>
      <c r="H177" s="2"/>
      <c r="I177" s="2">
        <f t="array" ref="I177">SUMPRODUCT(B161:B180, (ROW(B161:B180)-ROW(B161)+1)) / (20*21/2)</f>
        <v>1.3813409523809523</v>
      </c>
      <c r="J177" s="2">
        <f t="shared" si="18"/>
        <v>1.4406457090589126</v>
      </c>
      <c r="K177" s="2">
        <f t="shared" si="13"/>
        <v>1.5475675482952025</v>
      </c>
    </row>
    <row r="178" spans="1:11" ht="13.5" x14ac:dyDescent="0.25">
      <c r="A178" s="3">
        <v>42262</v>
      </c>
      <c r="B178" s="2">
        <v>1.3385</v>
      </c>
      <c r="C178" s="2">
        <f t="shared" si="14"/>
        <v>-9.9000000000000199E-3</v>
      </c>
      <c r="D178" s="2">
        <f t="shared" si="15"/>
        <v>1.3682599999999998</v>
      </c>
      <c r="E178" s="2">
        <f t="shared" si="16"/>
        <v>1.3880899999999998</v>
      </c>
      <c r="F178" s="2">
        <f t="shared" si="17"/>
        <v>1.4337000000000002</v>
      </c>
      <c r="G178" s="2">
        <f t="shared" ref="G178:G241" si="19">AVERAGE(B129:B178)</f>
        <v>1.5453459999999992</v>
      </c>
      <c r="H178" s="2"/>
      <c r="I178" s="2">
        <f t="array" ref="I178">SUMPRODUCT(B162:B181, (ROW(B162:B181)-ROW(B162)+1)) / (20*21/2)</f>
        <v>1.3714285714285714</v>
      </c>
      <c r="J178" s="2">
        <f t="shared" si="18"/>
        <v>1.4309175462913972</v>
      </c>
      <c r="K178" s="2">
        <f t="shared" si="13"/>
        <v>1.539368820911077</v>
      </c>
    </row>
    <row r="179" spans="1:11" ht="13.5" x14ac:dyDescent="0.25">
      <c r="A179" s="3">
        <v>42263</v>
      </c>
      <c r="B179" s="2">
        <v>1.3286</v>
      </c>
      <c r="C179" s="2">
        <f t="shared" si="14"/>
        <v>-9.9000000000000199E-3</v>
      </c>
      <c r="D179" s="2">
        <f t="shared" si="15"/>
        <v>1.3583399999999999</v>
      </c>
      <c r="E179" s="2">
        <f t="shared" si="16"/>
        <v>1.3821399999999999</v>
      </c>
      <c r="F179" s="2">
        <f t="shared" si="17"/>
        <v>1.4232900000000002</v>
      </c>
      <c r="G179" s="2">
        <f t="shared" si="19"/>
        <v>1.5364219999999995</v>
      </c>
      <c r="H179" s="2"/>
      <c r="I179" s="2">
        <f t="array" ref="I179">SUMPRODUCT(B163:B182, (ROW(B163:B182)-ROW(B163)+1)) / (20*21/2)</f>
        <v>1.3626019047619047</v>
      </c>
      <c r="J179" s="2">
        <f t="shared" si="18"/>
        <v>1.421173018073169</v>
      </c>
      <c r="K179" s="2">
        <f t="shared" ref="K179:K242" si="20">$K$4*B179+(1-$K$4)*K178</f>
        <v>1.5311033769537801</v>
      </c>
    </row>
    <row r="180" spans="1:11" ht="13.5" x14ac:dyDescent="0.25">
      <c r="A180" s="3">
        <v>42264</v>
      </c>
      <c r="B180" s="2">
        <v>1.3187</v>
      </c>
      <c r="C180" s="2">
        <f t="shared" si="14"/>
        <v>-9.9000000000000199E-3</v>
      </c>
      <c r="D180" s="2">
        <f t="shared" si="15"/>
        <v>1.34446</v>
      </c>
      <c r="E180" s="2">
        <f t="shared" si="16"/>
        <v>1.3682599999999998</v>
      </c>
      <c r="F180" s="2">
        <f t="shared" si="17"/>
        <v>1.4128800000000001</v>
      </c>
      <c r="G180" s="2">
        <f t="shared" si="19"/>
        <v>1.5269039999999996</v>
      </c>
      <c r="H180" s="2"/>
      <c r="I180" s="2">
        <f t="array" ref="I180">SUMPRODUCT(B164:B183, (ROW(B164:B183)-ROW(B164)+1)) / (20*21/2)</f>
        <v>1.3548138095238096</v>
      </c>
      <c r="J180" s="2">
        <f t="shared" si="18"/>
        <v>1.4114136830185815</v>
      </c>
      <c r="K180" s="2">
        <f t="shared" si="20"/>
        <v>1.5227738327595142</v>
      </c>
    </row>
    <row r="181" spans="1:11" ht="13.5" x14ac:dyDescent="0.25">
      <c r="A181" s="3">
        <v>42265</v>
      </c>
      <c r="B181" s="2">
        <v>1.3088</v>
      </c>
      <c r="C181" s="2">
        <f t="shared" si="14"/>
        <v>-9.9000000000000199E-3</v>
      </c>
      <c r="D181" s="2">
        <f t="shared" si="15"/>
        <v>1.3286</v>
      </c>
      <c r="E181" s="2">
        <f t="shared" si="16"/>
        <v>1.3573599999999999</v>
      </c>
      <c r="F181" s="2">
        <f t="shared" si="17"/>
        <v>1.4014800000000003</v>
      </c>
      <c r="G181" s="2">
        <f t="shared" si="19"/>
        <v>1.5173859999999999</v>
      </c>
      <c r="H181" s="2"/>
      <c r="I181" s="2">
        <f t="array" ref="I181">SUMPRODUCT(B165:B184, (ROW(B165:B184)-ROW(B165)+1)) / (20*21/2)</f>
        <v>1.3461314285714285</v>
      </c>
      <c r="J181" s="2">
        <f t="shared" si="18"/>
        <v>1.4016409513025263</v>
      </c>
      <c r="K181" s="2">
        <f t="shared" si="20"/>
        <v>1.5143827020630627</v>
      </c>
    </row>
    <row r="182" spans="1:11" ht="13.5" x14ac:dyDescent="0.25">
      <c r="A182" s="3">
        <v>42268</v>
      </c>
      <c r="B182" s="2">
        <v>1.3088</v>
      </c>
      <c r="C182" s="2">
        <f t="shared" si="14"/>
        <v>0</v>
      </c>
      <c r="D182" s="2">
        <f t="shared" si="15"/>
        <v>1.3206799999999999</v>
      </c>
      <c r="E182" s="2">
        <f t="shared" si="16"/>
        <v>1.3494299999999999</v>
      </c>
      <c r="F182" s="2">
        <f t="shared" si="17"/>
        <v>1.3905750000000003</v>
      </c>
      <c r="G182" s="2">
        <f t="shared" si="19"/>
        <v>1.5086619999999999</v>
      </c>
      <c r="H182" s="2"/>
      <c r="I182" s="2">
        <f t="array" ref="I182">SUMPRODUCT(B166:B185, (ROW(B166:B185)-ROW(B166)+1)) / (20*21/2)</f>
        <v>1.3373933333333332</v>
      </c>
      <c r="J182" s="2">
        <f t="shared" si="18"/>
        <v>1.3927989559403811</v>
      </c>
      <c r="K182" s="2">
        <f t="shared" si="20"/>
        <v>1.5063206353154917</v>
      </c>
    </row>
    <row r="183" spans="1:11" ht="13.5" x14ac:dyDescent="0.25">
      <c r="A183" s="3">
        <v>42269</v>
      </c>
      <c r="B183" s="2">
        <v>1.3088</v>
      </c>
      <c r="C183" s="2">
        <f t="shared" si="14"/>
        <v>0</v>
      </c>
      <c r="D183" s="2">
        <f t="shared" si="15"/>
        <v>1.31474</v>
      </c>
      <c r="E183" s="2">
        <f t="shared" si="16"/>
        <v>1.3414999999999999</v>
      </c>
      <c r="F183" s="2">
        <f t="shared" si="17"/>
        <v>1.3801650000000003</v>
      </c>
      <c r="G183" s="2">
        <f t="shared" si="19"/>
        <v>1.5007300000000001</v>
      </c>
      <c r="H183" s="2"/>
      <c r="I183" s="2">
        <f t="array" ref="I183">SUMPRODUCT(B167:B186, (ROW(B167:B186)-ROW(B167)+1)) / (20*21/2)</f>
        <v>1.3305047619047616</v>
      </c>
      <c r="J183" s="2">
        <f t="shared" si="18"/>
        <v>1.3847990553746305</v>
      </c>
      <c r="K183" s="2">
        <f t="shared" si="20"/>
        <v>1.4985747280482176</v>
      </c>
    </row>
    <row r="184" spans="1:11" ht="13.5" x14ac:dyDescent="0.25">
      <c r="A184" s="3">
        <v>42270</v>
      </c>
      <c r="B184" s="2">
        <v>1.2889999999999999</v>
      </c>
      <c r="C184" s="2">
        <f t="shared" si="14"/>
        <v>-1.980000000000004E-2</v>
      </c>
      <c r="D184" s="2">
        <f t="shared" si="15"/>
        <v>1.3068199999999999</v>
      </c>
      <c r="E184" s="2">
        <f t="shared" si="16"/>
        <v>1.3325799999999999</v>
      </c>
      <c r="F184" s="2">
        <f t="shared" si="17"/>
        <v>1.3707500000000004</v>
      </c>
      <c r="G184" s="2">
        <f t="shared" si="19"/>
        <v>1.492998</v>
      </c>
      <c r="H184" s="2"/>
      <c r="I184" s="2">
        <f t="array" ref="I184">SUMPRODUCT(B168:B187, (ROW(B168:B187)-ROW(B168)+1)) / (20*21/2)</f>
        <v>1.3223819047619048</v>
      </c>
      <c r="J184" s="2">
        <f t="shared" si="18"/>
        <v>1.3756753358151421</v>
      </c>
      <c r="K184" s="2">
        <f t="shared" si="20"/>
        <v>1.490356111262013</v>
      </c>
    </row>
    <row r="185" spans="1:11" ht="13.5" x14ac:dyDescent="0.25">
      <c r="A185" s="3">
        <v>42275</v>
      </c>
      <c r="B185" s="2">
        <v>1.2789999999999999</v>
      </c>
      <c r="C185" s="2">
        <f t="shared" si="14"/>
        <v>-1.0000000000000009E-2</v>
      </c>
      <c r="D185" s="2">
        <f t="shared" si="15"/>
        <v>1.29888</v>
      </c>
      <c r="E185" s="2">
        <f t="shared" si="16"/>
        <v>1.3216699999999999</v>
      </c>
      <c r="F185" s="2">
        <f t="shared" si="17"/>
        <v>1.3613300000000002</v>
      </c>
      <c r="G185" s="2">
        <f t="shared" si="19"/>
        <v>1.4864540000000002</v>
      </c>
      <c r="H185" s="2"/>
      <c r="I185" s="2">
        <f t="array" ref="I185">SUMPRODUCT(B169:B188, (ROW(B169:B188)-ROW(B169)+1)) / (20*21/2)</f>
        <v>1.3120914285714285</v>
      </c>
      <c r="J185" s="2">
        <f t="shared" si="18"/>
        <v>1.3664681609756049</v>
      </c>
      <c r="K185" s="2">
        <f t="shared" si="20"/>
        <v>1.4820676363105616</v>
      </c>
    </row>
    <row r="186" spans="1:11" ht="13.5" x14ac:dyDescent="0.25">
      <c r="A186" s="3">
        <v>42276</v>
      </c>
      <c r="B186" s="2">
        <v>1.2889999999999999</v>
      </c>
      <c r="C186" s="2">
        <f t="shared" si="14"/>
        <v>1.0000000000000009E-2</v>
      </c>
      <c r="D186" s="2">
        <f t="shared" si="15"/>
        <v>1.2949199999999998</v>
      </c>
      <c r="E186" s="2">
        <f t="shared" si="16"/>
        <v>1.31176</v>
      </c>
      <c r="F186" s="2">
        <f t="shared" si="17"/>
        <v>1.3543900000000004</v>
      </c>
      <c r="G186" s="2">
        <f t="shared" si="19"/>
        <v>1.4797120000000004</v>
      </c>
      <c r="H186" s="2"/>
      <c r="I186" s="2">
        <f t="array" ref="I186">SUMPRODUCT(B170:B189, (ROW(B170:B189)-ROW(B170)+1)) / (20*21/2)</f>
        <v>1.3014719047619048</v>
      </c>
      <c r="J186" s="2">
        <f t="shared" si="18"/>
        <v>1.3590902408826901</v>
      </c>
      <c r="K186" s="2">
        <f t="shared" si="20"/>
        <v>1.4744963564552453</v>
      </c>
    </row>
    <row r="187" spans="1:11" ht="13.5" x14ac:dyDescent="0.25">
      <c r="A187" s="3">
        <v>42277</v>
      </c>
      <c r="B187" s="2">
        <v>1.2690999999999999</v>
      </c>
      <c r="C187" s="2">
        <f t="shared" si="14"/>
        <v>-1.9900000000000029E-2</v>
      </c>
      <c r="D187" s="2">
        <f t="shared" si="15"/>
        <v>1.28698</v>
      </c>
      <c r="E187" s="2">
        <f t="shared" si="16"/>
        <v>1.30383</v>
      </c>
      <c r="F187" s="2">
        <f t="shared" si="17"/>
        <v>1.3474500000000003</v>
      </c>
      <c r="G187" s="2">
        <f t="shared" si="19"/>
        <v>1.4731680000000003</v>
      </c>
      <c r="H187" s="2"/>
      <c r="I187" s="2">
        <f t="array" ref="I187">SUMPRODUCT(B171:B190, (ROW(B171:B190)-ROW(B171)+1)) / (20*21/2)</f>
        <v>1.2849980952380953</v>
      </c>
      <c r="J187" s="2">
        <f t="shared" si="18"/>
        <v>1.3505197417510053</v>
      </c>
      <c r="K187" s="2">
        <f t="shared" si="20"/>
        <v>1.4664415973785689</v>
      </c>
    </row>
    <row r="188" spans="1:11" ht="13.5" x14ac:dyDescent="0.25">
      <c r="A188" s="3">
        <v>42278</v>
      </c>
      <c r="B188" s="2">
        <v>1.2394000000000001</v>
      </c>
      <c r="C188" s="2">
        <f t="shared" si="14"/>
        <v>-2.9699999999999838E-2</v>
      </c>
      <c r="D188" s="2">
        <f t="shared" si="15"/>
        <v>1.2730999999999999</v>
      </c>
      <c r="E188" s="2">
        <f t="shared" si="16"/>
        <v>1.29392</v>
      </c>
      <c r="F188" s="2">
        <f t="shared" si="17"/>
        <v>1.3410050000000004</v>
      </c>
      <c r="G188" s="2">
        <f t="shared" si="19"/>
        <v>1.4658320000000002</v>
      </c>
      <c r="H188" s="2"/>
      <c r="I188" s="2">
        <f t="array" ref="I188">SUMPRODUCT(B172:B191, (ROW(B172:B191)-ROW(B172)+1)) / (20*21/2)</f>
        <v>1.2661595238095238</v>
      </c>
      <c r="J188" s="2">
        <f t="shared" si="18"/>
        <v>1.3399369092032907</v>
      </c>
      <c r="K188" s="2">
        <f t="shared" si="20"/>
        <v>1.4575380053245073</v>
      </c>
    </row>
    <row r="189" spans="1:11" ht="13.5" x14ac:dyDescent="0.25">
      <c r="A189" s="3">
        <v>42279</v>
      </c>
      <c r="B189" s="2">
        <v>1.2295</v>
      </c>
      <c r="C189" s="2">
        <f t="shared" si="14"/>
        <v>-9.9000000000000199E-3</v>
      </c>
      <c r="D189" s="2">
        <f t="shared" si="15"/>
        <v>1.2611999999999999</v>
      </c>
      <c r="E189" s="2">
        <f t="shared" si="16"/>
        <v>1.2840099999999999</v>
      </c>
      <c r="F189" s="2">
        <f t="shared" si="17"/>
        <v>1.3330750000000005</v>
      </c>
      <c r="G189" s="2">
        <f t="shared" si="19"/>
        <v>1.4581000000000004</v>
      </c>
      <c r="H189" s="2"/>
      <c r="I189" s="2">
        <f t="array" ref="I189">SUMPRODUCT(B173:B192, (ROW(B173:B192)-ROW(B173)+1)) / (20*21/2)</f>
        <v>1.2468514285714285</v>
      </c>
      <c r="J189" s="2">
        <f t="shared" si="18"/>
        <v>1.3294191083267868</v>
      </c>
      <c r="K189" s="2">
        <f t="shared" si="20"/>
        <v>1.4485953384490364</v>
      </c>
    </row>
    <row r="190" spans="1:11" ht="13.5" x14ac:dyDescent="0.25">
      <c r="A190" s="3">
        <v>42282</v>
      </c>
      <c r="B190" s="2">
        <v>1.1600999999999999</v>
      </c>
      <c r="C190" s="2">
        <f t="shared" si="14"/>
        <v>-6.9400000000000128E-2</v>
      </c>
      <c r="D190" s="2">
        <f t="shared" si="15"/>
        <v>1.2374199999999997</v>
      </c>
      <c r="E190" s="2">
        <f t="shared" si="16"/>
        <v>1.2681499999999999</v>
      </c>
      <c r="F190" s="2">
        <f t="shared" si="17"/>
        <v>1.3182050000000003</v>
      </c>
      <c r="G190" s="2">
        <f t="shared" si="19"/>
        <v>1.44878</v>
      </c>
      <c r="H190" s="2"/>
      <c r="I190" s="2">
        <f t="array" ref="I190">SUMPRODUCT(B174:B193, (ROW(B174:B193)-ROW(B174)+1)) / (20*21/2)</f>
        <v>1.2345790476190475</v>
      </c>
      <c r="J190" s="2">
        <f t="shared" si="18"/>
        <v>1.313293478962331</v>
      </c>
      <c r="K190" s="2">
        <f t="shared" si="20"/>
        <v>1.4372817957647606</v>
      </c>
    </row>
    <row r="191" spans="1:11" ht="13.5" x14ac:dyDescent="0.25">
      <c r="A191" s="3">
        <v>42283</v>
      </c>
      <c r="B191" s="2">
        <v>1.1204000000000001</v>
      </c>
      <c r="C191" s="2">
        <f t="shared" si="14"/>
        <v>-3.9699999999999847E-2</v>
      </c>
      <c r="D191" s="2">
        <f t="shared" si="15"/>
        <v>1.2037</v>
      </c>
      <c r="E191" s="2">
        <f t="shared" si="16"/>
        <v>1.2493099999999999</v>
      </c>
      <c r="F191" s="2">
        <f t="shared" si="17"/>
        <v>1.3033350000000001</v>
      </c>
      <c r="G191" s="2">
        <f t="shared" si="19"/>
        <v>1.4388660000000002</v>
      </c>
      <c r="H191" s="2"/>
      <c r="I191" s="2">
        <f t="array" ref="I191">SUMPRODUCT(B175:B194, (ROW(B175:B194)-ROW(B175)+1)) / (20*21/2)</f>
        <v>1.2300019047619046</v>
      </c>
      <c r="J191" s="2">
        <f t="shared" si="18"/>
        <v>1.2949226714421089</v>
      </c>
      <c r="K191" s="2">
        <f t="shared" si="20"/>
        <v>1.4248550586759465</v>
      </c>
    </row>
    <row r="192" spans="1:11" ht="13.5" x14ac:dyDescent="0.25">
      <c r="A192" s="3">
        <v>42284</v>
      </c>
      <c r="B192" s="2">
        <v>1.1006</v>
      </c>
      <c r="C192" s="2">
        <f t="shared" si="14"/>
        <v>-1.980000000000004E-2</v>
      </c>
      <c r="D192" s="2">
        <f t="shared" si="15"/>
        <v>1.17</v>
      </c>
      <c r="E192" s="2">
        <f t="shared" si="16"/>
        <v>1.2284900000000001</v>
      </c>
      <c r="F192" s="2">
        <f t="shared" si="17"/>
        <v>1.2889600000000001</v>
      </c>
      <c r="G192" s="2">
        <f t="shared" si="19"/>
        <v>1.4289520000000002</v>
      </c>
      <c r="H192" s="2"/>
      <c r="I192" s="2">
        <f t="array" ref="I192">SUMPRODUCT(B176:B195, (ROW(B176:B195)-ROW(B176)+1)) / (20*21/2)</f>
        <v>1.232742380952381</v>
      </c>
      <c r="J192" s="2">
        <f t="shared" si="18"/>
        <v>1.2764157503523843</v>
      </c>
      <c r="K192" s="2">
        <f t="shared" si="20"/>
        <v>1.4121391740219877</v>
      </c>
    </row>
    <row r="193" spans="1:11" ht="13.5" x14ac:dyDescent="0.25">
      <c r="A193" s="3">
        <v>42285</v>
      </c>
      <c r="B193" s="2">
        <v>1.1600999999999999</v>
      </c>
      <c r="C193" s="2">
        <f t="shared" si="14"/>
        <v>5.9499999999999886E-2</v>
      </c>
      <c r="D193" s="2">
        <f t="shared" si="15"/>
        <v>1.1541399999999999</v>
      </c>
      <c r="E193" s="2">
        <f t="shared" si="16"/>
        <v>1.2136199999999999</v>
      </c>
      <c r="F193" s="2">
        <f t="shared" si="17"/>
        <v>1.27756</v>
      </c>
      <c r="G193" s="2">
        <f t="shared" si="19"/>
        <v>1.4200300000000001</v>
      </c>
      <c r="H193" s="2"/>
      <c r="I193" s="2">
        <f t="array" ref="I193">SUMPRODUCT(B177:B196, (ROW(B177:B196)-ROW(B177)+1)) / (20*21/2)</f>
        <v>1.2425171428571429</v>
      </c>
      <c r="J193" s="2">
        <f t="shared" si="18"/>
        <v>1.2653380598426334</v>
      </c>
      <c r="K193" s="2">
        <f t="shared" si="20"/>
        <v>1.402255284844655</v>
      </c>
    </row>
    <row r="194" spans="1:11" ht="13.5" x14ac:dyDescent="0.25">
      <c r="A194" s="3">
        <v>42286</v>
      </c>
      <c r="B194" s="2">
        <v>1.2295</v>
      </c>
      <c r="C194" s="2">
        <f t="shared" si="14"/>
        <v>6.9400000000000128E-2</v>
      </c>
      <c r="D194" s="2">
        <f t="shared" si="15"/>
        <v>1.1541399999999999</v>
      </c>
      <c r="E194" s="2">
        <f t="shared" si="16"/>
        <v>1.2076699999999998</v>
      </c>
      <c r="F194" s="2">
        <f t="shared" si="17"/>
        <v>1.2701250000000002</v>
      </c>
      <c r="G194" s="2">
        <f t="shared" si="19"/>
        <v>1.4132880000000001</v>
      </c>
      <c r="H194" s="2"/>
      <c r="I194" s="2">
        <f t="array" ref="I194">SUMPRODUCT(B178:B197, (ROW(B178:B197)-ROW(B178)+1)) / (20*21/2)</f>
        <v>1.2523861904761906</v>
      </c>
      <c r="J194" s="2">
        <f t="shared" si="18"/>
        <v>1.2619249112861921</v>
      </c>
      <c r="K194" s="2">
        <f t="shared" si="20"/>
        <v>1.3954805677919235</v>
      </c>
    </row>
    <row r="195" spans="1:11" ht="13.5" x14ac:dyDescent="0.25">
      <c r="A195" s="3">
        <v>42289</v>
      </c>
      <c r="B195" s="2">
        <v>1.2988999999999999</v>
      </c>
      <c r="C195" s="2">
        <f t="shared" si="14"/>
        <v>6.9399999999999906E-2</v>
      </c>
      <c r="D195" s="2">
        <f t="shared" si="15"/>
        <v>1.1819</v>
      </c>
      <c r="E195" s="2">
        <f t="shared" si="16"/>
        <v>1.20966</v>
      </c>
      <c r="F195" s="2">
        <f t="shared" si="17"/>
        <v>1.265665</v>
      </c>
      <c r="G195" s="2">
        <f t="shared" si="19"/>
        <v>1.4089260000000001</v>
      </c>
      <c r="H195" s="2"/>
      <c r="I195" s="2">
        <f t="array" ref="I195">SUMPRODUCT(B179:B198, (ROW(B179:B198)-ROW(B179)+1)) / (20*21/2)</f>
        <v>1.2555509523809525</v>
      </c>
      <c r="J195" s="2">
        <f t="shared" si="18"/>
        <v>1.2654463483065548</v>
      </c>
      <c r="K195" s="2">
        <f t="shared" si="20"/>
        <v>1.3916930945451815</v>
      </c>
    </row>
    <row r="196" spans="1:11" ht="13.5" x14ac:dyDescent="0.25">
      <c r="A196" s="3">
        <v>42290</v>
      </c>
      <c r="B196" s="2">
        <v>1.3683000000000001</v>
      </c>
      <c r="C196" s="2">
        <f t="shared" ref="C196:C259" si="21">B196-B195</f>
        <v>6.9400000000000128E-2</v>
      </c>
      <c r="D196" s="2">
        <f t="shared" si="15"/>
        <v>1.2314799999999999</v>
      </c>
      <c r="E196" s="2">
        <f t="shared" si="16"/>
        <v>1.21759</v>
      </c>
      <c r="F196" s="2">
        <f t="shared" si="17"/>
        <v>1.264675</v>
      </c>
      <c r="G196" s="2">
        <f t="shared" si="19"/>
        <v>1.4065460000000005</v>
      </c>
      <c r="H196" s="2"/>
      <c r="I196" s="2">
        <f t="array" ref="I196">SUMPRODUCT(B180:B199, (ROW(B180:B199)-ROW(B180)+1)) / (20*21/2)</f>
        <v>1.2655138095238097</v>
      </c>
      <c r="J196" s="2">
        <f t="shared" si="18"/>
        <v>1.2752419341821208</v>
      </c>
      <c r="K196" s="2">
        <f t="shared" si="20"/>
        <v>1.3907757182885079</v>
      </c>
    </row>
    <row r="197" spans="1:11" ht="13.5" x14ac:dyDescent="0.25">
      <c r="A197" s="3">
        <v>42293</v>
      </c>
      <c r="B197" s="2">
        <v>1.3683000000000001</v>
      </c>
      <c r="C197" s="2">
        <f t="shared" si="21"/>
        <v>0</v>
      </c>
      <c r="D197" s="2">
        <f t="shared" si="15"/>
        <v>1.2850199999999998</v>
      </c>
      <c r="E197" s="2">
        <f t="shared" si="16"/>
        <v>1.2275099999999999</v>
      </c>
      <c r="F197" s="2">
        <f t="shared" si="17"/>
        <v>1.2656700000000001</v>
      </c>
      <c r="G197" s="2">
        <f t="shared" si="19"/>
        <v>1.4037700000000006</v>
      </c>
      <c r="H197" s="2"/>
      <c r="I197" s="2">
        <f t="array" ref="I197">SUMPRODUCT(B181:B200, (ROW(B181:B200)-ROW(B181)+1)) / (20*21/2)</f>
        <v>1.2743447619047619</v>
      </c>
      <c r="J197" s="2">
        <f t="shared" si="18"/>
        <v>1.2841046071171571</v>
      </c>
      <c r="K197" s="2">
        <f t="shared" si="20"/>
        <v>1.3898943175713114</v>
      </c>
    </row>
    <row r="198" spans="1:11" ht="13.5" x14ac:dyDescent="0.25">
      <c r="A198" s="3">
        <v>42296</v>
      </c>
      <c r="B198" s="2">
        <v>1.2988999999999999</v>
      </c>
      <c r="C198" s="2">
        <f t="shared" si="21"/>
        <v>-6.9400000000000128E-2</v>
      </c>
      <c r="D198" s="2">
        <f t="shared" ref="D198:D261" si="22">AVERAGE(B194:B198)</f>
        <v>1.3127800000000001</v>
      </c>
      <c r="E198" s="2">
        <f t="shared" si="16"/>
        <v>1.2334599999999998</v>
      </c>
      <c r="F198" s="2">
        <f t="shared" si="17"/>
        <v>1.26369</v>
      </c>
      <c r="G198" s="2">
        <f t="shared" si="19"/>
        <v>1.3994080000000004</v>
      </c>
      <c r="H198" s="2"/>
      <c r="I198" s="2">
        <f t="array" ref="I198">SUMPRODUCT(B182:B201, (ROW(B182:B201)-ROW(B182)+1)) / (20*21/2)</f>
        <v>1.2792057142857143</v>
      </c>
      <c r="J198" s="2">
        <f t="shared" si="18"/>
        <v>1.2855136921536185</v>
      </c>
      <c r="K198" s="2">
        <f t="shared" si="20"/>
        <v>1.386325912960672</v>
      </c>
    </row>
    <row r="199" spans="1:11" ht="13.5" x14ac:dyDescent="0.25">
      <c r="A199" s="3">
        <v>42297</v>
      </c>
      <c r="B199" s="2">
        <v>1.3683000000000001</v>
      </c>
      <c r="C199" s="2">
        <f t="shared" si="21"/>
        <v>6.9400000000000128E-2</v>
      </c>
      <c r="D199" s="2">
        <f t="shared" si="22"/>
        <v>1.3405400000000001</v>
      </c>
      <c r="E199" s="2">
        <f t="shared" si="16"/>
        <v>1.2473399999999999</v>
      </c>
      <c r="F199" s="2">
        <f t="shared" si="17"/>
        <v>1.2656750000000003</v>
      </c>
      <c r="G199" s="2">
        <f t="shared" si="19"/>
        <v>1.3964340000000006</v>
      </c>
      <c r="H199" s="2"/>
      <c r="I199" s="2">
        <f t="array" ref="I199">SUMPRODUCT(B183:B202, (ROW(B183:B202)-ROW(B183)+1)) / (20*21/2)</f>
        <v>1.285905238095238</v>
      </c>
      <c r="J199" s="2">
        <f t="shared" si="18"/>
        <v>1.2933981024247023</v>
      </c>
      <c r="K199" s="2">
        <f t="shared" si="20"/>
        <v>1.3856190144131946</v>
      </c>
    </row>
    <row r="200" spans="1:11" ht="13.5" x14ac:dyDescent="0.25">
      <c r="A200" s="3">
        <v>42298</v>
      </c>
      <c r="B200" s="2">
        <v>1.3584000000000001</v>
      </c>
      <c r="C200" s="2">
        <f t="shared" si="21"/>
        <v>-9.9000000000000199E-3</v>
      </c>
      <c r="D200" s="2">
        <f t="shared" si="22"/>
        <v>1.3524400000000001</v>
      </c>
      <c r="E200" s="2">
        <f t="shared" si="16"/>
        <v>1.2671699999999997</v>
      </c>
      <c r="F200" s="2">
        <f t="shared" si="17"/>
        <v>1.26766</v>
      </c>
      <c r="G200" s="2">
        <f t="shared" si="19"/>
        <v>1.3928660000000008</v>
      </c>
      <c r="H200" s="2"/>
      <c r="I200" s="2">
        <f t="array" ref="I200">SUMPRODUCT(B184:B203, (ROW(B184:B203)-ROW(B184)+1)) / (20*21/2)</f>
        <v>1.3000157142857145</v>
      </c>
      <c r="J200" s="2">
        <f t="shared" si="18"/>
        <v>1.2995887593366353</v>
      </c>
      <c r="K200" s="2">
        <f t="shared" si="20"/>
        <v>1.3845516020832656</v>
      </c>
    </row>
    <row r="201" spans="1:11" ht="13.5" x14ac:dyDescent="0.25">
      <c r="A201" s="3">
        <v>42299</v>
      </c>
      <c r="B201" s="2">
        <v>1.3187</v>
      </c>
      <c r="C201" s="2">
        <f t="shared" si="21"/>
        <v>-3.9700000000000069E-2</v>
      </c>
      <c r="D201" s="2">
        <f t="shared" si="22"/>
        <v>1.3425199999999999</v>
      </c>
      <c r="E201" s="2">
        <f t="shared" si="16"/>
        <v>1.2869999999999997</v>
      </c>
      <c r="F201" s="2">
        <f t="shared" si="17"/>
        <v>1.2681550000000001</v>
      </c>
      <c r="G201" s="2">
        <f t="shared" si="19"/>
        <v>1.3867180000000006</v>
      </c>
      <c r="H201" s="2">
        <f>AVERAGE(B2:B201)</f>
        <v>1.7823729999999995</v>
      </c>
      <c r="I201" s="2">
        <f t="array" ref="I201">SUMPRODUCT(B185:B204, (ROW(B185:B204)-ROW(B185)+1)) / (20*21/2)</f>
        <v>1.3211690476190476</v>
      </c>
      <c r="J201" s="2">
        <f t="shared" si="18"/>
        <v>1.301408877495051</v>
      </c>
      <c r="K201" s="2">
        <f t="shared" si="20"/>
        <v>1.3819691863152943</v>
      </c>
    </row>
    <row r="202" spans="1:11" ht="13.5" x14ac:dyDescent="0.25">
      <c r="A202" s="3">
        <v>42300</v>
      </c>
      <c r="B202" s="2">
        <v>1.3385</v>
      </c>
      <c r="C202" s="2">
        <f t="shared" si="21"/>
        <v>1.980000000000004E-2</v>
      </c>
      <c r="D202" s="2">
        <f t="shared" si="22"/>
        <v>1.33656</v>
      </c>
      <c r="E202" s="2">
        <f t="shared" si="16"/>
        <v>1.3107899999999997</v>
      </c>
      <c r="F202" s="2">
        <f t="shared" si="17"/>
        <v>1.2696400000000001</v>
      </c>
      <c r="G202" s="2">
        <f t="shared" si="19"/>
        <v>1.3791820000000008</v>
      </c>
      <c r="H202" s="2">
        <f t="shared" ref="H202:H265" si="23">AVERAGE(B3:B202)</f>
        <v>1.7772664999999999</v>
      </c>
      <c r="I202" s="2">
        <f t="array" ref="I202">SUMPRODUCT(B186:B205, (ROW(B186:B205)-ROW(B186)+1)) / (20*21/2)</f>
        <v>1.3498261904761906</v>
      </c>
      <c r="J202" s="2">
        <f t="shared" si="18"/>
        <v>1.3049413653526651</v>
      </c>
      <c r="K202" s="2">
        <f t="shared" si="20"/>
        <v>1.3802645123421455</v>
      </c>
    </row>
    <row r="203" spans="1:11" ht="13.5" x14ac:dyDescent="0.25">
      <c r="A203" s="3">
        <v>42303</v>
      </c>
      <c r="B203" s="2">
        <v>1.4177999999999999</v>
      </c>
      <c r="C203" s="2">
        <f t="shared" si="21"/>
        <v>7.9299999999999926E-2</v>
      </c>
      <c r="D203" s="2">
        <f t="shared" si="22"/>
        <v>1.3603399999999999</v>
      </c>
      <c r="E203" s="2">
        <f t="shared" si="16"/>
        <v>1.33656</v>
      </c>
      <c r="F203" s="2">
        <f t="shared" si="17"/>
        <v>1.2750900000000001</v>
      </c>
      <c r="G203" s="2">
        <f t="shared" si="19"/>
        <v>1.3740260000000004</v>
      </c>
      <c r="H203" s="2">
        <f t="shared" si="23"/>
        <v>1.7730029999999997</v>
      </c>
      <c r="I203" s="2">
        <f t="array" ref="I203">SUMPRODUCT(B187:B206, (ROW(B187:B206)-ROW(B187)+1)) / (20*21/2)</f>
        <v>1.3760766666666666</v>
      </c>
      <c r="J203" s="2">
        <f t="shared" si="18"/>
        <v>1.3156898067476495</v>
      </c>
      <c r="K203" s="2">
        <f t="shared" si="20"/>
        <v>1.3817364922502968</v>
      </c>
    </row>
    <row r="204" spans="1:11" ht="13.5" x14ac:dyDescent="0.25">
      <c r="A204" s="3">
        <v>42304</v>
      </c>
      <c r="B204" s="2">
        <v>1.4972000000000001</v>
      </c>
      <c r="C204" s="2">
        <f t="shared" si="21"/>
        <v>7.9400000000000137E-2</v>
      </c>
      <c r="D204" s="2">
        <f t="shared" si="22"/>
        <v>1.38612</v>
      </c>
      <c r="E204" s="2">
        <f t="shared" ref="E204:E267" si="24">AVERAGE(B195:B204)</f>
        <v>1.3633299999999999</v>
      </c>
      <c r="F204" s="2">
        <f t="shared" si="17"/>
        <v>1.2854999999999999</v>
      </c>
      <c r="G204" s="2">
        <f t="shared" si="19"/>
        <v>1.3722420000000002</v>
      </c>
      <c r="H204" s="2">
        <f t="shared" si="23"/>
        <v>1.7693840000000001</v>
      </c>
      <c r="I204" s="2">
        <f t="array" ref="I204">SUMPRODUCT(B188:B207, (ROW(B188:B207)-ROW(B188)+1)) / (20*21/2)</f>
        <v>1.3943485714285717</v>
      </c>
      <c r="J204" s="2">
        <f t="shared" si="18"/>
        <v>1.3329764918193019</v>
      </c>
      <c r="K204" s="2">
        <f t="shared" si="20"/>
        <v>1.3862644729463638</v>
      </c>
    </row>
    <row r="205" spans="1:11" ht="13.5" x14ac:dyDescent="0.25">
      <c r="A205" s="3">
        <v>42305</v>
      </c>
      <c r="B205" s="2">
        <v>1.5864</v>
      </c>
      <c r="C205" s="2">
        <f t="shared" si="21"/>
        <v>8.9199999999999946E-2</v>
      </c>
      <c r="D205" s="2">
        <f t="shared" si="22"/>
        <v>1.4317200000000001</v>
      </c>
      <c r="E205" s="2">
        <f t="shared" si="24"/>
        <v>1.3920799999999998</v>
      </c>
      <c r="F205" s="2">
        <f t="shared" si="17"/>
        <v>1.30087</v>
      </c>
      <c r="G205" s="2">
        <f t="shared" si="19"/>
        <v>1.3718460000000001</v>
      </c>
      <c r="H205" s="2">
        <f t="shared" si="23"/>
        <v>1.7665085000000003</v>
      </c>
      <c r="I205" s="2">
        <f t="array" ref="I205">SUMPRODUCT(B189:B208, (ROW(B189:B208)-ROW(B189)+1)) / (20*21/2)</f>
        <v>1.4133728571428572</v>
      </c>
      <c r="J205" s="2">
        <f t="shared" si="18"/>
        <v>1.3571120640269874</v>
      </c>
      <c r="K205" s="2">
        <f t="shared" si="20"/>
        <v>1.3941129249876829</v>
      </c>
    </row>
    <row r="206" spans="1:11" ht="13.5" x14ac:dyDescent="0.25">
      <c r="A206" s="3">
        <v>42306</v>
      </c>
      <c r="B206" s="2">
        <v>1.5765</v>
      </c>
      <c r="C206" s="2">
        <f t="shared" si="21"/>
        <v>-9.9000000000000199E-3</v>
      </c>
      <c r="D206" s="2">
        <f t="shared" si="22"/>
        <v>1.4832800000000002</v>
      </c>
      <c r="E206" s="2">
        <f t="shared" si="24"/>
        <v>1.4128999999999998</v>
      </c>
      <c r="F206" s="2">
        <f t="shared" si="17"/>
        <v>1.3152449999999998</v>
      </c>
      <c r="G206" s="2">
        <f t="shared" si="19"/>
        <v>1.3712520000000001</v>
      </c>
      <c r="H206" s="2">
        <f t="shared" si="23"/>
        <v>1.7637820000000002</v>
      </c>
      <c r="I206" s="2">
        <f t="array" ref="I206">SUMPRODUCT(B190:B209, (ROW(B190:B209)-ROW(B190)+1)) / (20*21/2)</f>
        <v>1.4329138095238092</v>
      </c>
      <c r="J206" s="2">
        <f t="shared" si="18"/>
        <v>1.3780061531672743</v>
      </c>
      <c r="K206" s="2">
        <f t="shared" si="20"/>
        <v>1.4012653593018913</v>
      </c>
    </row>
    <row r="207" spans="1:11" ht="13.5" x14ac:dyDescent="0.25">
      <c r="A207" s="3">
        <v>42307</v>
      </c>
      <c r="B207" s="2">
        <v>1.5071000000000001</v>
      </c>
      <c r="C207" s="2">
        <f t="shared" si="21"/>
        <v>-6.9399999999999906E-2</v>
      </c>
      <c r="D207" s="2">
        <f t="shared" si="22"/>
        <v>1.5170000000000001</v>
      </c>
      <c r="E207" s="2">
        <f t="shared" si="24"/>
        <v>1.4267799999999997</v>
      </c>
      <c r="F207" s="2">
        <f t="shared" si="17"/>
        <v>1.327145</v>
      </c>
      <c r="G207" s="2">
        <f t="shared" si="19"/>
        <v>1.3696660000000001</v>
      </c>
      <c r="H207" s="2">
        <f t="shared" si="23"/>
        <v>1.7608075000000003</v>
      </c>
      <c r="I207" s="2">
        <f t="array" ref="I207">SUMPRODUCT(B191:B210, (ROW(B191:B210)-ROW(B191)+1)) / (20*21/2)</f>
        <v>1.4471728571428568</v>
      </c>
      <c r="J207" s="2">
        <f t="shared" si="18"/>
        <v>1.3903008052465815</v>
      </c>
      <c r="K207" s="2">
        <f t="shared" si="20"/>
        <v>1.4054157373684839</v>
      </c>
    </row>
    <row r="208" spans="1:11" ht="13.5" x14ac:dyDescent="0.25">
      <c r="A208" s="3">
        <v>42310</v>
      </c>
      <c r="B208" s="2">
        <v>1.5268999999999999</v>
      </c>
      <c r="C208" s="2">
        <f t="shared" si="21"/>
        <v>1.9799999999999818E-2</v>
      </c>
      <c r="D208" s="2">
        <f t="shared" si="22"/>
        <v>1.5388200000000001</v>
      </c>
      <c r="E208" s="2">
        <f t="shared" si="24"/>
        <v>1.4495799999999996</v>
      </c>
      <c r="F208" s="2">
        <f t="shared" si="17"/>
        <v>1.34152</v>
      </c>
      <c r="G208" s="2">
        <f t="shared" si="19"/>
        <v>1.3688720000000001</v>
      </c>
      <c r="H208" s="2">
        <f t="shared" si="23"/>
        <v>1.7575355000000001</v>
      </c>
      <c r="I208" s="2">
        <f t="array" ref="I208">SUMPRODUCT(B192:B211, (ROW(B192:B211)-ROW(B192)+1)) / (20*21/2)</f>
        <v>1.4597795238095237</v>
      </c>
      <c r="J208" s="2">
        <f t="shared" si="18"/>
        <v>1.4033102523659546</v>
      </c>
      <c r="K208" s="2">
        <f t="shared" si="20"/>
        <v>1.4101798260991318</v>
      </c>
    </row>
    <row r="209" spans="1:11" ht="13.5" x14ac:dyDescent="0.25">
      <c r="A209" s="3">
        <v>42311</v>
      </c>
      <c r="B209" s="2">
        <v>1.5467</v>
      </c>
      <c r="C209" s="2">
        <f t="shared" si="21"/>
        <v>1.980000000000004E-2</v>
      </c>
      <c r="D209" s="2">
        <f t="shared" si="22"/>
        <v>1.5487199999999999</v>
      </c>
      <c r="E209" s="2">
        <f t="shared" si="24"/>
        <v>1.4674199999999997</v>
      </c>
      <c r="F209" s="2">
        <f t="shared" si="17"/>
        <v>1.35738</v>
      </c>
      <c r="G209" s="2">
        <f t="shared" si="19"/>
        <v>1.3690700000000005</v>
      </c>
      <c r="H209" s="2">
        <f t="shared" si="23"/>
        <v>1.7541145000000002</v>
      </c>
      <c r="I209" s="2">
        <f t="array" ref="I209">SUMPRODUCT(B193:B212, (ROW(B193:B212)-ROW(B193)+1)) / (20*21/2)</f>
        <v>1.4667638095238096</v>
      </c>
      <c r="J209" s="2">
        <f t="shared" si="18"/>
        <v>1.4169664188072921</v>
      </c>
      <c r="K209" s="2">
        <f t="shared" si="20"/>
        <v>1.4155335584089699</v>
      </c>
    </row>
    <row r="210" spans="1:11" ht="13.5" x14ac:dyDescent="0.25">
      <c r="A210" s="3">
        <v>42312</v>
      </c>
      <c r="B210" s="2">
        <v>1.5071000000000001</v>
      </c>
      <c r="C210" s="2">
        <f t="shared" si="21"/>
        <v>-3.9599999999999858E-2</v>
      </c>
      <c r="D210" s="2">
        <f t="shared" si="22"/>
        <v>1.5328599999999999</v>
      </c>
      <c r="E210" s="2">
        <f t="shared" si="24"/>
        <v>1.4822899999999999</v>
      </c>
      <c r="F210" s="2">
        <f t="shared" si="17"/>
        <v>1.37473</v>
      </c>
      <c r="G210" s="2">
        <f t="shared" si="19"/>
        <v>1.3686740000000004</v>
      </c>
      <c r="H210" s="2">
        <f t="shared" si="23"/>
        <v>1.7507930000000003</v>
      </c>
      <c r="I210" s="2">
        <f t="array" ref="I210">SUMPRODUCT(B194:B213, (ROW(B194:B213)-ROW(B194)+1)) / (20*21/2)</f>
        <v>1.4644490476190477</v>
      </c>
      <c r="J210" s="2">
        <f t="shared" si="18"/>
        <v>1.4255505693970738</v>
      </c>
      <c r="K210" s="2">
        <f t="shared" si="20"/>
        <v>1.419124399255677</v>
      </c>
    </row>
    <row r="211" spans="1:11" ht="13.5" x14ac:dyDescent="0.25">
      <c r="A211" s="3">
        <v>42313</v>
      </c>
      <c r="B211" s="2">
        <v>1.5071000000000001</v>
      </c>
      <c r="C211" s="2">
        <f t="shared" si="21"/>
        <v>0</v>
      </c>
      <c r="D211" s="2">
        <f t="shared" si="22"/>
        <v>1.5189800000000002</v>
      </c>
      <c r="E211" s="2">
        <f t="shared" si="24"/>
        <v>1.5011299999999999</v>
      </c>
      <c r="F211" s="2">
        <f t="shared" si="17"/>
        <v>1.3940650000000001</v>
      </c>
      <c r="G211" s="2">
        <f t="shared" si="19"/>
        <v>1.3680800000000002</v>
      </c>
      <c r="H211" s="2">
        <f t="shared" si="23"/>
        <v>1.7470750000000002</v>
      </c>
      <c r="I211" s="2">
        <f t="array" ref="I211">SUMPRODUCT(B195:B214, (ROW(B195:B214)-ROW(B195)+1)) / (20*21/2)</f>
        <v>1.4534961904761905</v>
      </c>
      <c r="J211" s="2">
        <f t="shared" si="18"/>
        <v>1.4333171818354478</v>
      </c>
      <c r="K211" s="2">
        <f t="shared" si="20"/>
        <v>1.422574422814278</v>
      </c>
    </row>
    <row r="212" spans="1:11" ht="13.5" x14ac:dyDescent="0.25">
      <c r="A212" s="3">
        <v>42314</v>
      </c>
      <c r="B212" s="2">
        <v>1.4674</v>
      </c>
      <c r="C212" s="2">
        <f t="shared" si="21"/>
        <v>-3.9700000000000069E-2</v>
      </c>
      <c r="D212" s="2">
        <f t="shared" si="22"/>
        <v>1.5110400000000002</v>
      </c>
      <c r="E212" s="2">
        <f t="shared" si="24"/>
        <v>1.5140199999999999</v>
      </c>
      <c r="F212" s="2">
        <f t="shared" ref="F212:F275" si="25">AVERAGE(B193:B212)</f>
        <v>1.4124050000000001</v>
      </c>
      <c r="G212" s="2">
        <f t="shared" si="19"/>
        <v>1.3668900000000002</v>
      </c>
      <c r="H212" s="2">
        <f t="shared" si="23"/>
        <v>1.7431585000000001</v>
      </c>
      <c r="I212" s="2">
        <f t="array" ref="I212">SUMPRODUCT(B196:B215, (ROW(B196:B215)-ROW(B196)+1)) / (20*21/2)</f>
        <v>1.4421657142857143</v>
      </c>
      <c r="J212" s="2">
        <f t="shared" si="18"/>
        <v>1.4365631645177861</v>
      </c>
      <c r="K212" s="2">
        <f t="shared" si="20"/>
        <v>1.424332288586267</v>
      </c>
    </row>
    <row r="213" spans="1:11" ht="13.5" x14ac:dyDescent="0.25">
      <c r="A213" s="3">
        <v>42317</v>
      </c>
      <c r="B213" s="2">
        <v>1.3880999999999999</v>
      </c>
      <c r="C213" s="2">
        <f t="shared" si="21"/>
        <v>-7.9300000000000148E-2</v>
      </c>
      <c r="D213" s="2">
        <f t="shared" si="22"/>
        <v>1.4832799999999999</v>
      </c>
      <c r="E213" s="2">
        <f t="shared" si="24"/>
        <v>1.5110499999999998</v>
      </c>
      <c r="F213" s="2">
        <f t="shared" si="25"/>
        <v>1.4238050000000002</v>
      </c>
      <c r="G213" s="2">
        <f t="shared" si="19"/>
        <v>1.3643120000000004</v>
      </c>
      <c r="H213" s="2">
        <f t="shared" si="23"/>
        <v>1.7390935000000005</v>
      </c>
      <c r="I213" s="2">
        <f t="array" ref="I213">SUMPRODUCT(B197:B216, (ROW(B197:B216)-ROW(B197)+1)) / (20*21/2)</f>
        <v>1.4383404761904763</v>
      </c>
      <c r="J213" s="2">
        <f t="shared" ref="J213:J276" si="26">$J$4*B213+J212*(1-$J$4)</f>
        <v>1.4319476250399017</v>
      </c>
      <c r="K213" s="2">
        <f t="shared" si="20"/>
        <v>1.4229114145240607</v>
      </c>
    </row>
    <row r="214" spans="1:11" ht="13.5" x14ac:dyDescent="0.25">
      <c r="A214" s="3">
        <v>42318</v>
      </c>
      <c r="B214" s="2">
        <v>1.3088</v>
      </c>
      <c r="C214" s="2">
        <f t="shared" si="21"/>
        <v>-7.9299999999999926E-2</v>
      </c>
      <c r="D214" s="2">
        <f t="shared" si="22"/>
        <v>1.4357</v>
      </c>
      <c r="E214" s="2">
        <f t="shared" si="24"/>
        <v>1.4922099999999996</v>
      </c>
      <c r="F214" s="2">
        <f t="shared" si="25"/>
        <v>1.4277700000000004</v>
      </c>
      <c r="G214" s="2">
        <f t="shared" si="19"/>
        <v>1.3609420000000003</v>
      </c>
      <c r="H214" s="2">
        <f t="shared" si="23"/>
        <v>1.7348300000000003</v>
      </c>
      <c r="I214" s="2">
        <f t="array" ref="I214">SUMPRODUCT(B198:B217, (ROW(B198:B217)-ROW(B198)+1)) / (20*21/2)</f>
        <v>1.4419733333333336</v>
      </c>
      <c r="J214" s="2">
        <f t="shared" si="26"/>
        <v>1.4202192797980064</v>
      </c>
      <c r="K214" s="2">
        <f t="shared" si="20"/>
        <v>1.4184364570917447</v>
      </c>
    </row>
    <row r="215" spans="1:11" ht="13.5" x14ac:dyDescent="0.25">
      <c r="A215" s="3">
        <v>42319</v>
      </c>
      <c r="B215" s="2">
        <v>1.3088</v>
      </c>
      <c r="C215" s="2">
        <f t="shared" si="21"/>
        <v>0</v>
      </c>
      <c r="D215" s="2">
        <f t="shared" si="22"/>
        <v>1.3960399999999997</v>
      </c>
      <c r="E215" s="2">
        <f t="shared" si="24"/>
        <v>1.4644499999999998</v>
      </c>
      <c r="F215" s="2">
        <f t="shared" si="25"/>
        <v>1.4282650000000003</v>
      </c>
      <c r="G215" s="2">
        <f t="shared" si="19"/>
        <v>1.3577700000000004</v>
      </c>
      <c r="H215" s="2">
        <f t="shared" si="23"/>
        <v>1.7306160000000004</v>
      </c>
      <c r="I215" s="2">
        <f t="array" ref="I215">SUMPRODUCT(B199:B218, (ROW(B199:B218)-ROW(B199)+1)) / (20*21/2)</f>
        <v>1.447972380952381</v>
      </c>
      <c r="J215" s="2">
        <f t="shared" si="26"/>
        <v>1.409607919817244</v>
      </c>
      <c r="K215" s="2">
        <f t="shared" si="20"/>
        <v>1.4141369881861861</v>
      </c>
    </row>
    <row r="216" spans="1:11" ht="13.5" x14ac:dyDescent="0.25">
      <c r="A216" s="3">
        <v>42320</v>
      </c>
      <c r="B216" s="2">
        <v>1.3880999999999999</v>
      </c>
      <c r="C216" s="2">
        <f t="shared" si="21"/>
        <v>7.9299999999999926E-2</v>
      </c>
      <c r="D216" s="2">
        <f t="shared" si="22"/>
        <v>1.3722399999999999</v>
      </c>
      <c r="E216" s="2">
        <f t="shared" si="24"/>
        <v>1.4456099999999998</v>
      </c>
      <c r="F216" s="2">
        <f t="shared" si="25"/>
        <v>1.4292550000000004</v>
      </c>
      <c r="G216" s="2">
        <f t="shared" si="19"/>
        <v>1.3569760000000004</v>
      </c>
      <c r="H216" s="2">
        <f t="shared" si="23"/>
        <v>1.7267490000000003</v>
      </c>
      <c r="I216" s="2">
        <f t="array" ref="I216">SUMPRODUCT(B200:B219, (ROW(B200:B219)-ROW(B200)+1)) / (20*21/2)</f>
        <v>1.4473604761904764</v>
      </c>
      <c r="J216" s="2">
        <f t="shared" si="26"/>
        <v>1.4075595465013158</v>
      </c>
      <c r="K216" s="2">
        <f t="shared" si="20"/>
        <v>1.4131159298259435</v>
      </c>
    </row>
    <row r="217" spans="1:11" ht="13.5" x14ac:dyDescent="0.25">
      <c r="A217" s="3">
        <v>42321</v>
      </c>
      <c r="B217" s="2">
        <v>1.4674</v>
      </c>
      <c r="C217" s="2">
        <f t="shared" si="21"/>
        <v>7.9300000000000148E-2</v>
      </c>
      <c r="D217" s="2">
        <f t="shared" si="22"/>
        <v>1.3722400000000001</v>
      </c>
      <c r="E217" s="2">
        <f t="shared" si="24"/>
        <v>1.44164</v>
      </c>
      <c r="F217" s="2">
        <f t="shared" si="25"/>
        <v>1.4342100000000004</v>
      </c>
      <c r="G217" s="2">
        <f t="shared" si="19"/>
        <v>1.3581660000000002</v>
      </c>
      <c r="H217" s="2">
        <f t="shared" si="23"/>
        <v>1.7233780000000005</v>
      </c>
      <c r="I217" s="2">
        <f t="array" ref="I217">SUMPRODUCT(B201:B220, (ROW(B201:B220)-ROW(B201)+1)) / (20*21/2)</f>
        <v>1.4426371428571425</v>
      </c>
      <c r="J217" s="2">
        <f t="shared" si="26"/>
        <v>1.4132586373107143</v>
      </c>
      <c r="K217" s="2">
        <f t="shared" si="20"/>
        <v>1.4152447168915927</v>
      </c>
    </row>
    <row r="218" spans="1:11" ht="13.5" x14ac:dyDescent="0.25">
      <c r="A218" s="3">
        <v>42324</v>
      </c>
      <c r="B218" s="2">
        <v>1.4972000000000001</v>
      </c>
      <c r="C218" s="2">
        <f t="shared" si="21"/>
        <v>2.9800000000000049E-2</v>
      </c>
      <c r="D218" s="2">
        <f t="shared" si="22"/>
        <v>1.3940600000000001</v>
      </c>
      <c r="E218" s="2">
        <f t="shared" si="24"/>
        <v>1.4386699999999997</v>
      </c>
      <c r="F218" s="2">
        <f t="shared" si="25"/>
        <v>1.4441250000000003</v>
      </c>
      <c r="G218" s="2">
        <f t="shared" si="19"/>
        <v>1.3607440000000002</v>
      </c>
      <c r="H218" s="2">
        <f t="shared" si="23"/>
        <v>1.7203045000000003</v>
      </c>
      <c r="I218" s="2">
        <f t="array" ref="I218">SUMPRODUCT(B202:B221, (ROW(B202:B221)-ROW(B202)+1)) / (20*21/2)</f>
        <v>1.4348966666666667</v>
      </c>
      <c r="J218" s="2">
        <f t="shared" si="26"/>
        <v>1.4212530528049321</v>
      </c>
      <c r="K218" s="2">
        <f t="shared" si="20"/>
        <v>1.4184586495625107</v>
      </c>
    </row>
    <row r="219" spans="1:11" ht="13.5" x14ac:dyDescent="0.25">
      <c r="A219" s="3">
        <v>42325</v>
      </c>
      <c r="B219" s="2">
        <v>1.4377</v>
      </c>
      <c r="C219" s="2">
        <f t="shared" si="21"/>
        <v>-5.9500000000000108E-2</v>
      </c>
      <c r="D219" s="2">
        <f t="shared" si="22"/>
        <v>1.41984</v>
      </c>
      <c r="E219" s="2">
        <f t="shared" si="24"/>
        <v>1.4277699999999998</v>
      </c>
      <c r="F219" s="2">
        <f t="shared" si="25"/>
        <v>1.4475950000000002</v>
      </c>
      <c r="G219" s="2">
        <f t="shared" si="19"/>
        <v>1.3617360000000005</v>
      </c>
      <c r="H219" s="2">
        <f t="shared" si="23"/>
        <v>1.7171320000000003</v>
      </c>
      <c r="I219" s="2">
        <f t="array" ref="I219">SUMPRODUCT(B203:B222, (ROW(B203:B222)-ROW(B203)+1)) / (20*21/2)</f>
        <v>1.4240819047619047</v>
      </c>
      <c r="J219" s="2">
        <f t="shared" si="26"/>
        <v>1.4228194287282718</v>
      </c>
      <c r="K219" s="2">
        <f t="shared" si="20"/>
        <v>1.4192132123247654</v>
      </c>
    </row>
    <row r="220" spans="1:11" ht="13.5" x14ac:dyDescent="0.25">
      <c r="A220" s="3">
        <v>42326</v>
      </c>
      <c r="B220" s="2">
        <v>1.3979999999999999</v>
      </c>
      <c r="C220" s="2">
        <f t="shared" si="21"/>
        <v>-3.9700000000000069E-2</v>
      </c>
      <c r="D220" s="2">
        <f t="shared" si="22"/>
        <v>1.4376799999999998</v>
      </c>
      <c r="E220" s="2">
        <f t="shared" si="24"/>
        <v>1.4168599999999998</v>
      </c>
      <c r="F220" s="2">
        <f t="shared" si="25"/>
        <v>1.4495750000000003</v>
      </c>
      <c r="G220" s="2">
        <f t="shared" si="19"/>
        <v>1.3605460000000003</v>
      </c>
      <c r="H220" s="2">
        <f t="shared" si="23"/>
        <v>1.7137110000000004</v>
      </c>
      <c r="I220" s="2">
        <f t="array" ref="I220">SUMPRODUCT(B204:B223, (ROW(B204:B223)-ROW(B204)+1)) / (20*21/2)</f>
        <v>1.4132671428571428</v>
      </c>
      <c r="J220" s="2">
        <f t="shared" si="26"/>
        <v>1.4204556736112934</v>
      </c>
      <c r="K220" s="2">
        <f t="shared" si="20"/>
        <v>1.4183813216453629</v>
      </c>
    </row>
    <row r="221" spans="1:11" ht="13.5" x14ac:dyDescent="0.25">
      <c r="A221" s="3">
        <v>42327</v>
      </c>
      <c r="B221" s="2">
        <v>1.3683000000000001</v>
      </c>
      <c r="C221" s="2">
        <f t="shared" si="21"/>
        <v>-2.9699999999999838E-2</v>
      </c>
      <c r="D221" s="2">
        <f t="shared" si="22"/>
        <v>1.4337199999999999</v>
      </c>
      <c r="E221" s="2">
        <f t="shared" si="24"/>
        <v>1.4029799999999999</v>
      </c>
      <c r="F221" s="2">
        <f t="shared" si="25"/>
        <v>1.4520550000000003</v>
      </c>
      <c r="G221" s="2">
        <f t="shared" si="19"/>
        <v>1.3595560000000004</v>
      </c>
      <c r="H221" s="2">
        <f t="shared" si="23"/>
        <v>1.7099930000000003</v>
      </c>
      <c r="I221" s="2">
        <f t="array" ref="I221">SUMPRODUCT(B205:B224, (ROW(B205:B224)-ROW(B205)+1)) / (20*21/2)</f>
        <v>1.4037728571428572</v>
      </c>
      <c r="J221" s="2">
        <f t="shared" si="26"/>
        <v>1.4154884666006939</v>
      </c>
      <c r="K221" s="2">
        <f t="shared" si="20"/>
        <v>1.4164173482475055</v>
      </c>
    </row>
    <row r="222" spans="1:11" ht="13.5" x14ac:dyDescent="0.25">
      <c r="A222" s="3">
        <v>42328</v>
      </c>
      <c r="B222" s="2">
        <v>1.3385</v>
      </c>
      <c r="C222" s="2">
        <f t="shared" si="21"/>
        <v>-2.9800000000000049E-2</v>
      </c>
      <c r="D222" s="2">
        <f t="shared" si="22"/>
        <v>1.40794</v>
      </c>
      <c r="E222" s="2">
        <f t="shared" si="24"/>
        <v>1.3900899999999998</v>
      </c>
      <c r="F222" s="2">
        <f t="shared" si="25"/>
        <v>1.4520550000000001</v>
      </c>
      <c r="G222" s="2">
        <f t="shared" si="19"/>
        <v>1.3585640000000001</v>
      </c>
      <c r="H222" s="2">
        <f t="shared" si="23"/>
        <v>1.7061755000000003</v>
      </c>
      <c r="I222" s="2">
        <f t="array" ref="I222">SUMPRODUCT(B206:B225, (ROW(B206:B225)-ROW(B206)+1)) / (20*21/2)</f>
        <v>1.3931014285714285</v>
      </c>
      <c r="J222" s="2">
        <f t="shared" si="26"/>
        <v>1.4081562316863423</v>
      </c>
      <c r="K222" s="2">
        <f t="shared" si="20"/>
        <v>1.4133617659632898</v>
      </c>
    </row>
    <row r="223" spans="1:11" ht="13.5" x14ac:dyDescent="0.25">
      <c r="A223" s="3">
        <v>42331</v>
      </c>
      <c r="B223" s="2">
        <v>1.3385</v>
      </c>
      <c r="C223" s="2">
        <f t="shared" si="21"/>
        <v>0</v>
      </c>
      <c r="D223" s="2">
        <f t="shared" si="22"/>
        <v>1.3762000000000001</v>
      </c>
      <c r="E223" s="2">
        <f t="shared" si="24"/>
        <v>1.38513</v>
      </c>
      <c r="F223" s="2">
        <f t="shared" si="25"/>
        <v>1.4480900000000001</v>
      </c>
      <c r="G223" s="2">
        <f t="shared" si="19"/>
        <v>1.3575720000000002</v>
      </c>
      <c r="H223" s="2">
        <f t="shared" si="23"/>
        <v>1.7024569999999999</v>
      </c>
      <c r="I223" s="2">
        <f t="array" ref="I223">SUMPRODUCT(B207:B226, (ROW(B207:B226)-ROW(B207)+1)) / (20*21/2)</f>
        <v>1.3874385714285715</v>
      </c>
      <c r="J223" s="2">
        <f t="shared" si="26"/>
        <v>1.4015223048590717</v>
      </c>
      <c r="K223" s="2">
        <f t="shared" si="20"/>
        <v>1.4104260104353177</v>
      </c>
    </row>
    <row r="224" spans="1:11" ht="13.5" x14ac:dyDescent="0.25">
      <c r="A224" s="3">
        <v>42332</v>
      </c>
      <c r="B224" s="2">
        <v>1.3484</v>
      </c>
      <c r="C224" s="2">
        <f t="shared" si="21"/>
        <v>9.9000000000000199E-3</v>
      </c>
      <c r="D224" s="2">
        <f t="shared" si="22"/>
        <v>1.3583399999999999</v>
      </c>
      <c r="E224" s="2">
        <f t="shared" si="24"/>
        <v>1.3890899999999999</v>
      </c>
      <c r="F224" s="2">
        <f t="shared" si="25"/>
        <v>1.4406500000000002</v>
      </c>
      <c r="G224" s="2">
        <f t="shared" si="19"/>
        <v>1.356976</v>
      </c>
      <c r="H224" s="2">
        <f t="shared" si="23"/>
        <v>1.6988875000000005</v>
      </c>
      <c r="I224" s="2">
        <f t="array" ref="I224">SUMPRODUCT(B208:B227, (ROW(B208:B227)-ROW(B208)+1)) / (20*21/2)</f>
        <v>1.3789861904761906</v>
      </c>
      <c r="J224" s="2">
        <f t="shared" si="26"/>
        <v>1.3964630377296363</v>
      </c>
      <c r="K224" s="2">
        <f t="shared" si="20"/>
        <v>1.4079936178692267</v>
      </c>
    </row>
    <row r="225" spans="1:11" ht="13.5" x14ac:dyDescent="0.25">
      <c r="A225" s="3">
        <v>42333</v>
      </c>
      <c r="B225" s="2">
        <v>1.3286</v>
      </c>
      <c r="C225" s="2">
        <f t="shared" si="21"/>
        <v>-1.980000000000004E-2</v>
      </c>
      <c r="D225" s="2">
        <f t="shared" si="22"/>
        <v>1.34446</v>
      </c>
      <c r="E225" s="2">
        <f t="shared" si="24"/>
        <v>1.3910699999999998</v>
      </c>
      <c r="F225" s="2">
        <f t="shared" si="25"/>
        <v>1.4277600000000001</v>
      </c>
      <c r="G225" s="2">
        <f t="shared" si="19"/>
        <v>1.3557859999999999</v>
      </c>
      <c r="H225" s="2">
        <f t="shared" si="23"/>
        <v>1.6953675000000004</v>
      </c>
      <c r="I225" s="2">
        <f t="array" ref="I225">SUMPRODUCT(B209:B228, (ROW(B209:B228)-ROW(B209)+1)) / (20*21/2)</f>
        <v>1.3723266666666665</v>
      </c>
      <c r="J225" s="2">
        <f t="shared" si="26"/>
        <v>1.3899998912791949</v>
      </c>
      <c r="K225" s="2">
        <f t="shared" si="20"/>
        <v>1.4048801426586688</v>
      </c>
    </row>
    <row r="226" spans="1:11" ht="13.5" x14ac:dyDescent="0.25">
      <c r="A226" s="3">
        <v>42334</v>
      </c>
      <c r="B226" s="2">
        <v>1.3683000000000001</v>
      </c>
      <c r="C226" s="2">
        <f t="shared" si="21"/>
        <v>3.9700000000000069E-2</v>
      </c>
      <c r="D226" s="2">
        <f t="shared" si="22"/>
        <v>1.3444600000000002</v>
      </c>
      <c r="E226" s="2">
        <f t="shared" si="24"/>
        <v>1.3890899999999999</v>
      </c>
      <c r="F226" s="2">
        <f t="shared" si="25"/>
        <v>1.4173500000000003</v>
      </c>
      <c r="G226" s="2">
        <f t="shared" si="19"/>
        <v>1.3553900000000001</v>
      </c>
      <c r="H226" s="2">
        <f t="shared" si="23"/>
        <v>1.6921455000000003</v>
      </c>
      <c r="I226" s="2">
        <f t="array" ref="I226">SUMPRODUCT(B210:B229, (ROW(B210:B229)-ROW(B210)+1)) / (20*21/2)</f>
        <v>1.3684595238095236</v>
      </c>
      <c r="J226" s="2">
        <f t="shared" si="26"/>
        <v>1.3879332349668907</v>
      </c>
      <c r="K226" s="2">
        <f t="shared" si="20"/>
        <v>1.4034456272602895</v>
      </c>
    </row>
    <row r="227" spans="1:11" ht="13.5" x14ac:dyDescent="0.25">
      <c r="A227" s="3">
        <v>42335</v>
      </c>
      <c r="B227" s="2">
        <v>1.3286</v>
      </c>
      <c r="C227" s="2">
        <f t="shared" si="21"/>
        <v>-3.9700000000000069E-2</v>
      </c>
      <c r="D227" s="2">
        <f t="shared" si="22"/>
        <v>1.3424800000000001</v>
      </c>
      <c r="E227" s="2">
        <f t="shared" si="24"/>
        <v>1.3752099999999998</v>
      </c>
      <c r="F227" s="2">
        <f t="shared" si="25"/>
        <v>1.4084250000000003</v>
      </c>
      <c r="G227" s="2">
        <f t="shared" si="19"/>
        <v>1.354994</v>
      </c>
      <c r="H227" s="2">
        <f t="shared" si="23"/>
        <v>1.6887250000000003</v>
      </c>
      <c r="I227" s="2">
        <f t="array" ref="I227">SUMPRODUCT(B211:B230, (ROW(B211:B230)-ROW(B211)+1)) / (20*21/2)</f>
        <v>1.3664319047619047</v>
      </c>
      <c r="J227" s="2">
        <f t="shared" si="26"/>
        <v>1.3822824506843296</v>
      </c>
      <c r="K227" s="2">
        <f t="shared" si="20"/>
        <v>1.4005105046226314</v>
      </c>
    </row>
    <row r="228" spans="1:11" ht="13.5" x14ac:dyDescent="0.25">
      <c r="A228" s="3">
        <v>42338</v>
      </c>
      <c r="B228" s="2">
        <v>1.3385</v>
      </c>
      <c r="C228" s="2">
        <f t="shared" si="21"/>
        <v>9.9000000000000199E-3</v>
      </c>
      <c r="D228" s="2">
        <f t="shared" si="22"/>
        <v>1.3424799999999999</v>
      </c>
      <c r="E228" s="2">
        <f t="shared" si="24"/>
        <v>1.35934</v>
      </c>
      <c r="F228" s="2">
        <f t="shared" si="25"/>
        <v>1.3990050000000003</v>
      </c>
      <c r="G228" s="2">
        <f t="shared" si="19"/>
        <v>1.354994</v>
      </c>
      <c r="H228" s="2">
        <f t="shared" si="23"/>
        <v>1.6847590000000006</v>
      </c>
      <c r="I228" s="2">
        <f t="array" ref="I228">SUMPRODUCT(B212:B231, (ROW(B212:B231)-ROW(B212)+1)) / (20*21/2)</f>
        <v>1.3650652380952382</v>
      </c>
      <c r="J228" s="2">
        <f t="shared" si="26"/>
        <v>1.3781126934762984</v>
      </c>
      <c r="K228" s="2">
        <f t="shared" si="20"/>
        <v>1.3980787201276264</v>
      </c>
    </row>
    <row r="229" spans="1:11" ht="13.5" x14ac:dyDescent="0.25">
      <c r="A229" s="3">
        <v>42339</v>
      </c>
      <c r="B229" s="2">
        <v>1.3584000000000001</v>
      </c>
      <c r="C229" s="2">
        <f t="shared" si="21"/>
        <v>1.9900000000000029E-2</v>
      </c>
      <c r="D229" s="2">
        <f t="shared" si="22"/>
        <v>1.3444800000000001</v>
      </c>
      <c r="E229" s="2">
        <f t="shared" si="24"/>
        <v>1.35141</v>
      </c>
      <c r="F229" s="2">
        <f t="shared" si="25"/>
        <v>1.3895900000000001</v>
      </c>
      <c r="G229" s="2">
        <f t="shared" si="19"/>
        <v>1.3555900000000001</v>
      </c>
      <c r="H229" s="2">
        <f t="shared" si="23"/>
        <v>1.6807435000000006</v>
      </c>
      <c r="I229" s="2">
        <f t="array" ref="I229">SUMPRODUCT(B213:B232, (ROW(B213:B232)-ROW(B213)+1)) / (20*21/2)</f>
        <v>1.3643595238095239</v>
      </c>
      <c r="J229" s="2">
        <f t="shared" si="26"/>
        <v>1.3762352940976035</v>
      </c>
      <c r="K229" s="2">
        <f t="shared" si="20"/>
        <v>1.3965226918873275</v>
      </c>
    </row>
    <row r="230" spans="1:11" ht="13.5" x14ac:dyDescent="0.25">
      <c r="A230" s="3">
        <v>42340</v>
      </c>
      <c r="B230" s="2">
        <v>1.3683000000000001</v>
      </c>
      <c r="C230" s="2">
        <f t="shared" si="21"/>
        <v>9.9000000000000199E-3</v>
      </c>
      <c r="D230" s="2">
        <f t="shared" si="22"/>
        <v>1.35242</v>
      </c>
      <c r="E230" s="2">
        <f t="shared" si="24"/>
        <v>1.3484399999999999</v>
      </c>
      <c r="F230" s="2">
        <f t="shared" si="25"/>
        <v>1.3826500000000004</v>
      </c>
      <c r="G230" s="2">
        <f t="shared" si="19"/>
        <v>1.3565820000000002</v>
      </c>
      <c r="H230" s="2">
        <f t="shared" si="23"/>
        <v>1.6772240000000005</v>
      </c>
      <c r="I230" s="2">
        <f t="array" ref="I230">SUMPRODUCT(B214:B233, (ROW(B214:B233)-ROW(B214)+1)) / (20*21/2)</f>
        <v>1.363182857142857</v>
      </c>
      <c r="J230" s="2">
        <f t="shared" si="26"/>
        <v>1.3754795518025937</v>
      </c>
      <c r="K230" s="2">
        <f t="shared" si="20"/>
        <v>1.395415919656452</v>
      </c>
    </row>
    <row r="231" spans="1:11" ht="13.5" x14ac:dyDescent="0.25">
      <c r="A231" s="3">
        <v>42341</v>
      </c>
      <c r="B231" s="2">
        <v>1.3683000000000001</v>
      </c>
      <c r="C231" s="2">
        <f t="shared" si="21"/>
        <v>0</v>
      </c>
      <c r="D231" s="2">
        <f t="shared" si="22"/>
        <v>1.35242</v>
      </c>
      <c r="E231" s="2">
        <f t="shared" si="24"/>
        <v>1.3484399999999999</v>
      </c>
      <c r="F231" s="2">
        <f t="shared" si="25"/>
        <v>1.3757100000000002</v>
      </c>
      <c r="G231" s="2">
        <f t="shared" si="19"/>
        <v>1.3577720000000004</v>
      </c>
      <c r="H231" s="2">
        <f t="shared" si="23"/>
        <v>1.6738035000000004</v>
      </c>
      <c r="I231" s="2">
        <f t="array" ref="I231">SUMPRODUCT(B215:B234, (ROW(B215:B234)-ROW(B215)+1)) / (20*21/2)</f>
        <v>1.3583666666666667</v>
      </c>
      <c r="J231" s="2">
        <f t="shared" si="26"/>
        <v>1.3747957849642516</v>
      </c>
      <c r="K231" s="2">
        <f t="shared" si="20"/>
        <v>1.3943525502581597</v>
      </c>
    </row>
    <row r="232" spans="1:11" ht="13.5" x14ac:dyDescent="0.25">
      <c r="A232" s="3">
        <v>42342</v>
      </c>
      <c r="B232" s="2">
        <v>1.3683000000000001</v>
      </c>
      <c r="C232" s="2">
        <f t="shared" si="21"/>
        <v>0</v>
      </c>
      <c r="D232" s="2">
        <f t="shared" si="22"/>
        <v>1.36036</v>
      </c>
      <c r="E232" s="2">
        <f t="shared" si="24"/>
        <v>1.3514199999999998</v>
      </c>
      <c r="F232" s="2">
        <f t="shared" si="25"/>
        <v>1.3707550000000004</v>
      </c>
      <c r="G232" s="2">
        <f t="shared" si="19"/>
        <v>1.3589620000000004</v>
      </c>
      <c r="H232" s="2">
        <f t="shared" si="23"/>
        <v>1.6703335000000004</v>
      </c>
      <c r="I232" s="2">
        <f t="array" ref="I232">SUMPRODUCT(B216:B235, (ROW(B216:B235)-ROW(B216)+1)) / (20*21/2)</f>
        <v>1.3535033333333333</v>
      </c>
      <c r="J232" s="2">
        <f t="shared" si="26"/>
        <v>1.37417713877718</v>
      </c>
      <c r="K232" s="2">
        <f t="shared" si="20"/>
        <v>1.3933308816205849</v>
      </c>
    </row>
    <row r="233" spans="1:11" ht="13.5" x14ac:dyDescent="0.25">
      <c r="A233" s="3">
        <v>42345</v>
      </c>
      <c r="B233" s="2">
        <v>1.3584000000000001</v>
      </c>
      <c r="C233" s="2">
        <f t="shared" si="21"/>
        <v>-9.9000000000000199E-3</v>
      </c>
      <c r="D233" s="2">
        <f t="shared" si="22"/>
        <v>1.3643399999999999</v>
      </c>
      <c r="E233" s="2">
        <f t="shared" si="24"/>
        <v>1.3534099999999998</v>
      </c>
      <c r="F233" s="2">
        <f t="shared" si="25"/>
        <v>1.3692700000000004</v>
      </c>
      <c r="G233" s="2">
        <f t="shared" si="19"/>
        <v>1.3599540000000006</v>
      </c>
      <c r="H233" s="2">
        <f t="shared" si="23"/>
        <v>1.6668140000000005</v>
      </c>
      <c r="I233" s="2">
        <f t="array" ref="I233">SUMPRODUCT(B217:B236, (ROW(B217:B236)-ROW(B217)+1)) / (20*21/2)</f>
        <v>1.34765</v>
      </c>
      <c r="J233" s="2">
        <f t="shared" si="26"/>
        <v>1.3726745541317342</v>
      </c>
      <c r="K233" s="2">
        <f t="shared" si="20"/>
        <v>1.3919610431256602</v>
      </c>
    </row>
    <row r="234" spans="1:11" ht="13.5" x14ac:dyDescent="0.25">
      <c r="A234" s="3">
        <v>42346</v>
      </c>
      <c r="B234" s="2">
        <v>1.3187</v>
      </c>
      <c r="C234" s="2">
        <f t="shared" si="21"/>
        <v>-3.9700000000000069E-2</v>
      </c>
      <c r="D234" s="2">
        <f t="shared" si="22"/>
        <v>1.3564000000000001</v>
      </c>
      <c r="E234" s="2">
        <f t="shared" si="24"/>
        <v>1.3504399999999999</v>
      </c>
      <c r="F234" s="2">
        <f t="shared" si="25"/>
        <v>1.3697650000000001</v>
      </c>
      <c r="G234" s="2">
        <f t="shared" si="19"/>
        <v>1.3605480000000003</v>
      </c>
      <c r="H234" s="2">
        <f t="shared" si="23"/>
        <v>1.6630960000000004</v>
      </c>
      <c r="I234" s="2">
        <f t="array" ref="I234">SUMPRODUCT(B218:B237, (ROW(B218:B237)-ROW(B218)+1)) / (20*21/2)</f>
        <v>1.34406</v>
      </c>
      <c r="J234" s="2">
        <f t="shared" si="26"/>
        <v>1.3675341204049025</v>
      </c>
      <c r="K234" s="2">
        <f t="shared" si="20"/>
        <v>1.3890880610423009</v>
      </c>
    </row>
    <row r="235" spans="1:11" ht="13.5" x14ac:dyDescent="0.25">
      <c r="A235" s="3">
        <v>42347</v>
      </c>
      <c r="B235" s="2">
        <v>1.3187</v>
      </c>
      <c r="C235" s="2">
        <f t="shared" si="21"/>
        <v>0</v>
      </c>
      <c r="D235" s="2">
        <f t="shared" si="22"/>
        <v>1.3464800000000001</v>
      </c>
      <c r="E235" s="2">
        <f t="shared" si="24"/>
        <v>1.3494499999999998</v>
      </c>
      <c r="F235" s="2">
        <f t="shared" si="25"/>
        <v>1.37026</v>
      </c>
      <c r="G235" s="2">
        <f t="shared" si="19"/>
        <v>1.3613420000000005</v>
      </c>
      <c r="H235" s="2">
        <f t="shared" si="23"/>
        <v>1.6594770000000003</v>
      </c>
      <c r="I235" s="2">
        <f t="array" ref="I235">SUMPRODUCT(B219:B238, (ROW(B219:B238)-ROW(B219)+1)) / (20*21/2)</f>
        <v>1.3411309523809527</v>
      </c>
      <c r="J235" s="2">
        <f t="shared" si="26"/>
        <v>1.3628832517949119</v>
      </c>
      <c r="K235" s="2">
        <f t="shared" si="20"/>
        <v>1.3863277449229949</v>
      </c>
    </row>
    <row r="236" spans="1:11" ht="13.5" x14ac:dyDescent="0.25">
      <c r="A236" s="3">
        <v>42348</v>
      </c>
      <c r="B236" s="2">
        <v>1.3088</v>
      </c>
      <c r="C236" s="2">
        <f t="shared" si="21"/>
        <v>-9.9000000000000199E-3</v>
      </c>
      <c r="D236" s="2">
        <f t="shared" si="22"/>
        <v>1.3345799999999999</v>
      </c>
      <c r="E236" s="2">
        <f t="shared" si="24"/>
        <v>1.3434999999999999</v>
      </c>
      <c r="F236" s="2">
        <f t="shared" si="25"/>
        <v>1.3662950000000003</v>
      </c>
      <c r="G236" s="2">
        <f t="shared" si="19"/>
        <v>1.3617380000000003</v>
      </c>
      <c r="H236" s="2">
        <f t="shared" si="23"/>
        <v>1.6557095000000004</v>
      </c>
      <c r="I236" s="2">
        <f t="array" ref="I236">SUMPRODUCT(B220:B239, (ROW(B220:B239)-ROW(B220)+1)) / (20*21/2)</f>
        <v>1.3408904761904763</v>
      </c>
      <c r="J236" s="2">
        <f t="shared" si="26"/>
        <v>1.3577324659096823</v>
      </c>
      <c r="K236" s="2">
        <f t="shared" si="20"/>
        <v>1.3832874412005247</v>
      </c>
    </row>
    <row r="237" spans="1:11" ht="13.5" x14ac:dyDescent="0.25">
      <c r="A237" s="3">
        <v>42349</v>
      </c>
      <c r="B237" s="2">
        <v>1.3286</v>
      </c>
      <c r="C237" s="2">
        <f t="shared" si="21"/>
        <v>1.980000000000004E-2</v>
      </c>
      <c r="D237" s="2">
        <f t="shared" si="22"/>
        <v>1.3266399999999998</v>
      </c>
      <c r="E237" s="2">
        <f t="shared" si="24"/>
        <v>1.3434999999999999</v>
      </c>
      <c r="F237" s="2">
        <f t="shared" si="25"/>
        <v>1.3593550000000003</v>
      </c>
      <c r="G237" s="2">
        <f t="shared" si="19"/>
        <v>1.3629280000000004</v>
      </c>
      <c r="H237" s="2">
        <f t="shared" si="23"/>
        <v>1.6519415000000002</v>
      </c>
      <c r="I237" s="2">
        <f t="array" ref="I237">SUMPRODUCT(B221:B240, (ROW(B221:B240)-ROW(B221)+1)) / (20*21/2)</f>
        <v>1.3391895238095235</v>
      </c>
      <c r="J237" s="2">
        <f t="shared" si="26"/>
        <v>1.3549579453468554</v>
      </c>
      <c r="K237" s="2">
        <f t="shared" si="20"/>
        <v>1.3811428356632494</v>
      </c>
    </row>
    <row r="238" spans="1:11" ht="13.5" x14ac:dyDescent="0.25">
      <c r="A238" s="3">
        <v>42352</v>
      </c>
      <c r="B238" s="2">
        <v>1.3286</v>
      </c>
      <c r="C238" s="2">
        <f t="shared" si="21"/>
        <v>0</v>
      </c>
      <c r="D238" s="2">
        <f t="shared" si="22"/>
        <v>1.3206799999999999</v>
      </c>
      <c r="E238" s="2">
        <f t="shared" si="24"/>
        <v>1.3425099999999999</v>
      </c>
      <c r="F238" s="2">
        <f t="shared" si="25"/>
        <v>1.3509250000000004</v>
      </c>
      <c r="G238" s="2">
        <f t="shared" si="19"/>
        <v>1.3647120000000001</v>
      </c>
      <c r="H238" s="2">
        <f t="shared" si="23"/>
        <v>1.6481240000000001</v>
      </c>
      <c r="I238" s="2">
        <f t="array" ref="I238">SUMPRODUCT(B222:B241, (ROW(B222:B241)-ROW(B222)+1)) / (20*21/2)</f>
        <v>1.3368761904761906</v>
      </c>
      <c r="J238" s="2">
        <f t="shared" si="26"/>
        <v>1.3524476648376311</v>
      </c>
      <c r="K238" s="2">
        <f t="shared" si="20"/>
        <v>1.3790823323039061</v>
      </c>
    </row>
    <row r="239" spans="1:11" ht="13.5" x14ac:dyDescent="0.25">
      <c r="A239" s="3">
        <v>42353</v>
      </c>
      <c r="B239" s="2">
        <v>1.3484</v>
      </c>
      <c r="C239" s="2">
        <f t="shared" si="21"/>
        <v>1.980000000000004E-2</v>
      </c>
      <c r="D239" s="2">
        <f t="shared" si="22"/>
        <v>1.3266199999999999</v>
      </c>
      <c r="E239" s="2">
        <f t="shared" si="24"/>
        <v>1.34151</v>
      </c>
      <c r="F239" s="2">
        <f t="shared" si="25"/>
        <v>1.3464600000000002</v>
      </c>
      <c r="G239" s="2">
        <f t="shared" si="19"/>
        <v>1.3670900000000001</v>
      </c>
      <c r="H239" s="2">
        <f t="shared" si="23"/>
        <v>1.6444550000000004</v>
      </c>
      <c r="I239" s="2">
        <f t="array" ref="I239">SUMPRODUCT(B223:B242, (ROW(B223:B242)-ROW(B223)+1)) / (20*21/2)</f>
        <v>1.3329133333333334</v>
      </c>
      <c r="J239" s="2">
        <f t="shared" si="26"/>
        <v>1.3520621729483329</v>
      </c>
      <c r="K239" s="2">
        <f t="shared" si="20"/>
        <v>1.3778791035861058</v>
      </c>
    </row>
    <row r="240" spans="1:11" ht="13.5" x14ac:dyDescent="0.25">
      <c r="A240" s="3">
        <v>42354</v>
      </c>
      <c r="B240" s="2">
        <v>1.3286</v>
      </c>
      <c r="C240" s="2">
        <f t="shared" si="21"/>
        <v>-1.980000000000004E-2</v>
      </c>
      <c r="D240" s="2">
        <f t="shared" si="22"/>
        <v>1.3286</v>
      </c>
      <c r="E240" s="2">
        <f t="shared" si="24"/>
        <v>1.33754</v>
      </c>
      <c r="F240" s="2">
        <f t="shared" si="25"/>
        <v>1.3429900000000004</v>
      </c>
      <c r="G240" s="2">
        <f t="shared" si="19"/>
        <v>1.37046</v>
      </c>
      <c r="H240" s="2">
        <f t="shared" si="23"/>
        <v>1.6408360000000002</v>
      </c>
      <c r="I240" s="2">
        <f t="array" ref="I240">SUMPRODUCT(B224:B243, (ROW(B224:B243)-ROW(B224)+1)) / (20*21/2)</f>
        <v>1.3291390476190474</v>
      </c>
      <c r="J240" s="2">
        <f t="shared" si="26"/>
        <v>1.349827680286587</v>
      </c>
      <c r="K240" s="2">
        <f t="shared" si="20"/>
        <v>1.3759465897199838</v>
      </c>
    </row>
    <row r="241" spans="1:11" ht="13.5" x14ac:dyDescent="0.25">
      <c r="A241" s="3">
        <v>42355</v>
      </c>
      <c r="B241" s="2">
        <v>1.3187</v>
      </c>
      <c r="C241" s="2">
        <f t="shared" si="21"/>
        <v>-9.9000000000000199E-3</v>
      </c>
      <c r="D241" s="2">
        <f t="shared" si="22"/>
        <v>1.3305799999999999</v>
      </c>
      <c r="E241" s="2">
        <f t="shared" si="24"/>
        <v>1.3325799999999999</v>
      </c>
      <c r="F241" s="2">
        <f t="shared" si="25"/>
        <v>1.3405100000000003</v>
      </c>
      <c r="G241" s="2">
        <f t="shared" si="19"/>
        <v>1.3744260000000004</v>
      </c>
      <c r="H241" s="2">
        <f t="shared" si="23"/>
        <v>1.6373160000000004</v>
      </c>
      <c r="I241" s="2">
        <f t="array" ref="I241">SUMPRODUCT(B225:B244, (ROW(B225:B244)-ROW(B225)+1)) / (20*21/2)</f>
        <v>1.3264961904761907</v>
      </c>
      <c r="J241" s="2">
        <f t="shared" si="26"/>
        <v>1.3468631393069121</v>
      </c>
      <c r="K241" s="2">
        <f t="shared" si="20"/>
        <v>1.3737016254172394</v>
      </c>
    </row>
    <row r="242" spans="1:11" ht="13.5" x14ac:dyDescent="0.25">
      <c r="A242" s="3">
        <v>42356</v>
      </c>
      <c r="B242" s="2">
        <v>1.2988999999999999</v>
      </c>
      <c r="C242" s="2">
        <f t="shared" si="21"/>
        <v>-1.980000000000004E-2</v>
      </c>
      <c r="D242" s="2">
        <f t="shared" si="22"/>
        <v>1.32464</v>
      </c>
      <c r="E242" s="2">
        <f t="shared" si="24"/>
        <v>1.3256399999999999</v>
      </c>
      <c r="F242" s="2">
        <f t="shared" si="25"/>
        <v>1.3385300000000002</v>
      </c>
      <c r="G242" s="2">
        <f t="shared" ref="G242:G305" si="27">AVERAGE(B193:B242)</f>
        <v>1.3783920000000003</v>
      </c>
      <c r="H242" s="2">
        <f t="shared" si="23"/>
        <v>1.6338460000000004</v>
      </c>
      <c r="I242" s="2">
        <f t="array" ref="I242">SUMPRODUCT(B226:B245, (ROW(B226:B245)-ROW(B226)+1)) / (20*21/2)</f>
        <v>1.3230990476190476</v>
      </c>
      <c r="J242" s="2">
        <f t="shared" si="26"/>
        <v>1.3422952212776824</v>
      </c>
      <c r="K242" s="2">
        <f t="shared" si="20"/>
        <v>1.3707682283420537</v>
      </c>
    </row>
    <row r="243" spans="1:11" ht="13.5" x14ac:dyDescent="0.25">
      <c r="A243" s="3">
        <v>42359</v>
      </c>
      <c r="B243" s="2">
        <v>1.2988999999999999</v>
      </c>
      <c r="C243" s="2">
        <f t="shared" si="21"/>
        <v>0</v>
      </c>
      <c r="D243" s="2">
        <f t="shared" si="22"/>
        <v>1.3187</v>
      </c>
      <c r="E243" s="2">
        <f t="shared" si="24"/>
        <v>1.31969</v>
      </c>
      <c r="F243" s="2">
        <f t="shared" si="25"/>
        <v>1.3365500000000003</v>
      </c>
      <c r="G243" s="2">
        <f t="shared" si="27"/>
        <v>1.3811680000000004</v>
      </c>
      <c r="H243" s="2">
        <f t="shared" si="23"/>
        <v>1.6303760000000003</v>
      </c>
      <c r="I243" s="2">
        <f t="array" ref="I243">SUMPRODUCT(B227:B246, (ROW(B227:B246)-ROW(B227)+1)) / (20*21/2)</f>
        <v>1.3207861904761904</v>
      </c>
      <c r="J243" s="2">
        <f t="shared" si="26"/>
        <v>1.3381623430607603</v>
      </c>
      <c r="K243" s="2">
        <f t="shared" ref="K243:K306" si="28">$K$4*B243+(1-$K$4)*K242</f>
        <v>1.367949866446287</v>
      </c>
    </row>
    <row r="244" spans="1:11" ht="13.5" x14ac:dyDescent="0.25">
      <c r="A244" s="3">
        <v>42360</v>
      </c>
      <c r="B244" s="2">
        <v>1.3088</v>
      </c>
      <c r="C244" s="2">
        <f t="shared" si="21"/>
        <v>9.9000000000000199E-3</v>
      </c>
      <c r="D244" s="2">
        <f t="shared" si="22"/>
        <v>1.3107799999999998</v>
      </c>
      <c r="E244" s="2">
        <f t="shared" si="24"/>
        <v>1.3187</v>
      </c>
      <c r="F244" s="2">
        <f t="shared" si="25"/>
        <v>1.3345700000000003</v>
      </c>
      <c r="G244" s="2">
        <f t="shared" si="27"/>
        <v>1.3827540000000007</v>
      </c>
      <c r="H244" s="2">
        <f t="shared" si="23"/>
        <v>1.6270050000000003</v>
      </c>
      <c r="I244" s="2">
        <f t="array" ref="I244">SUMPRODUCT(B228:B247, (ROW(B228:B247)-ROW(B228)+1)) / (20*21/2)</f>
        <v>1.3187566666666666</v>
      </c>
      <c r="J244" s="2">
        <f t="shared" si="26"/>
        <v>1.3353659294359261</v>
      </c>
      <c r="K244" s="2">
        <f t="shared" si="28"/>
        <v>1.3656302638405504</v>
      </c>
    </row>
    <row r="245" spans="1:11" ht="13.5" x14ac:dyDescent="0.25">
      <c r="A245" s="3">
        <v>42361</v>
      </c>
      <c r="B245" s="2">
        <v>1.2988999999999999</v>
      </c>
      <c r="C245" s="2">
        <f t="shared" si="21"/>
        <v>-9.9000000000000199E-3</v>
      </c>
      <c r="D245" s="2">
        <f t="shared" si="22"/>
        <v>1.30484</v>
      </c>
      <c r="E245" s="2">
        <f t="shared" si="24"/>
        <v>1.3167199999999999</v>
      </c>
      <c r="F245" s="2">
        <f t="shared" si="25"/>
        <v>1.3330850000000001</v>
      </c>
      <c r="G245" s="2">
        <f t="shared" si="27"/>
        <v>1.3827540000000007</v>
      </c>
      <c r="H245" s="2">
        <f t="shared" si="23"/>
        <v>1.6233860000000007</v>
      </c>
      <c r="I245" s="2">
        <f t="array" ref="I245">SUMPRODUCT(B229:B248, (ROW(B229:B248)-ROW(B229)+1)) / (20*21/2)</f>
        <v>1.3187071428571429</v>
      </c>
      <c r="J245" s="2">
        <f t="shared" si="26"/>
        <v>1.3318929837753619</v>
      </c>
      <c r="K245" s="2">
        <f t="shared" si="28"/>
        <v>1.3630133907487643</v>
      </c>
    </row>
    <row r="246" spans="1:11" ht="13.5" x14ac:dyDescent="0.25">
      <c r="A246" s="3">
        <v>42363</v>
      </c>
      <c r="B246" s="2">
        <v>1.3088</v>
      </c>
      <c r="C246" s="2">
        <f t="shared" si="21"/>
        <v>9.9000000000000199E-3</v>
      </c>
      <c r="D246" s="2">
        <f t="shared" si="22"/>
        <v>1.3028599999999999</v>
      </c>
      <c r="E246" s="2">
        <f t="shared" si="24"/>
        <v>1.3167199999999999</v>
      </c>
      <c r="F246" s="2">
        <f t="shared" si="25"/>
        <v>1.3301100000000001</v>
      </c>
      <c r="G246" s="2">
        <f t="shared" si="27"/>
        <v>1.3815640000000007</v>
      </c>
      <c r="H246" s="2">
        <f t="shared" si="23"/>
        <v>1.6198165000000009</v>
      </c>
      <c r="I246" s="2">
        <f t="array" ref="I246">SUMPRODUCT(B230:B249, (ROW(B230:B249)-ROW(B230)+1)) / (20*21/2)</f>
        <v>1.3187047619047618</v>
      </c>
      <c r="J246" s="2">
        <f t="shared" si="26"/>
        <v>1.3296936519872322</v>
      </c>
      <c r="K246" s="2">
        <f t="shared" si="28"/>
        <v>1.3608873754252835</v>
      </c>
    </row>
    <row r="247" spans="1:11" ht="13.5" x14ac:dyDescent="0.25">
      <c r="A247" s="3">
        <v>42366</v>
      </c>
      <c r="B247" s="2">
        <v>1.3088</v>
      </c>
      <c r="C247" s="2">
        <f t="shared" si="21"/>
        <v>0</v>
      </c>
      <c r="D247" s="2">
        <f t="shared" si="22"/>
        <v>1.30484</v>
      </c>
      <c r="E247" s="2">
        <f t="shared" si="24"/>
        <v>1.31474</v>
      </c>
      <c r="F247" s="2">
        <f t="shared" si="25"/>
        <v>1.3291200000000001</v>
      </c>
      <c r="G247" s="2">
        <f t="shared" si="27"/>
        <v>1.3803740000000007</v>
      </c>
      <c r="H247" s="2">
        <f t="shared" si="23"/>
        <v>1.6162470000000013</v>
      </c>
      <c r="I247" s="2">
        <f t="array" ref="I247">SUMPRODUCT(B231:B250, (ROW(B231:B250)-ROW(B231)+1)) / (20*21/2)</f>
        <v>1.3169585714285714</v>
      </c>
      <c r="J247" s="2">
        <f t="shared" si="26"/>
        <v>1.3277037803694007</v>
      </c>
      <c r="K247" s="2">
        <f t="shared" si="28"/>
        <v>1.358844733251743</v>
      </c>
    </row>
    <row r="248" spans="1:11" ht="13.5" x14ac:dyDescent="0.25">
      <c r="A248" s="3">
        <v>42367</v>
      </c>
      <c r="B248" s="2">
        <v>1.3286</v>
      </c>
      <c r="C248" s="2">
        <f t="shared" si="21"/>
        <v>1.980000000000004E-2</v>
      </c>
      <c r="D248" s="2">
        <f t="shared" si="22"/>
        <v>1.3107799999999998</v>
      </c>
      <c r="E248" s="2">
        <f t="shared" si="24"/>
        <v>1.31474</v>
      </c>
      <c r="F248" s="2">
        <f t="shared" si="25"/>
        <v>1.3286250000000002</v>
      </c>
      <c r="G248" s="2">
        <f t="shared" si="27"/>
        <v>1.3809680000000006</v>
      </c>
      <c r="H248" s="2">
        <f t="shared" si="23"/>
        <v>1.6130245000000014</v>
      </c>
      <c r="I248" s="2">
        <f t="array" ref="I248">SUMPRODUCT(B232:B251, (ROW(B232:B251)-ROW(B232)+1)) / (20*21/2)</f>
        <v>1.3164385714285713</v>
      </c>
      <c r="J248" s="2">
        <f t="shared" si="26"/>
        <v>1.327789134619934</v>
      </c>
      <c r="K248" s="2">
        <f t="shared" si="28"/>
        <v>1.3576586652810865</v>
      </c>
    </row>
    <row r="249" spans="1:11" ht="13.5" x14ac:dyDescent="0.25">
      <c r="A249" s="3">
        <v>42368</v>
      </c>
      <c r="B249" s="2">
        <v>1.3286</v>
      </c>
      <c r="C249" s="2">
        <f t="shared" si="21"/>
        <v>0</v>
      </c>
      <c r="D249" s="2">
        <f t="shared" si="22"/>
        <v>1.31474</v>
      </c>
      <c r="E249" s="2">
        <f t="shared" si="24"/>
        <v>1.3127599999999999</v>
      </c>
      <c r="F249" s="2">
        <f t="shared" si="25"/>
        <v>1.3271350000000004</v>
      </c>
      <c r="G249" s="2">
        <f t="shared" si="27"/>
        <v>1.3801740000000005</v>
      </c>
      <c r="H249" s="2">
        <f t="shared" si="23"/>
        <v>1.6098515000000015</v>
      </c>
      <c r="I249" s="2">
        <f t="array" ref="I249">SUMPRODUCT(B233:B252, (ROW(B233:B252)-ROW(B233)+1)) / (20*21/2)</f>
        <v>1.3237071428571427</v>
      </c>
      <c r="J249" s="2">
        <f t="shared" si="26"/>
        <v>1.327866359894226</v>
      </c>
      <c r="K249" s="2">
        <f t="shared" si="28"/>
        <v>1.3565191097798674</v>
      </c>
    </row>
    <row r="250" spans="1:11" ht="13.5" x14ac:dyDescent="0.25">
      <c r="A250" s="3">
        <v>42369</v>
      </c>
      <c r="B250" s="2">
        <v>1.3088</v>
      </c>
      <c r="C250" s="2">
        <f t="shared" si="21"/>
        <v>-1.980000000000004E-2</v>
      </c>
      <c r="D250" s="2">
        <f t="shared" si="22"/>
        <v>1.3167199999999999</v>
      </c>
      <c r="E250" s="2">
        <f t="shared" si="24"/>
        <v>1.3107799999999998</v>
      </c>
      <c r="F250" s="2">
        <f t="shared" si="25"/>
        <v>1.3241600000000004</v>
      </c>
      <c r="G250" s="2">
        <f t="shared" si="27"/>
        <v>1.3791820000000001</v>
      </c>
      <c r="H250" s="2">
        <f t="shared" si="23"/>
        <v>1.6066790000000015</v>
      </c>
      <c r="I250" s="2">
        <f t="array" ref="I250">SUMPRODUCT(B234:B253, (ROW(B234:B253)-ROW(B234)+1)) / (20*21/2)</f>
        <v>1.3365009523809523</v>
      </c>
      <c r="J250" s="2">
        <f t="shared" si="26"/>
        <v>1.326050516094776</v>
      </c>
      <c r="K250" s="2">
        <f t="shared" si="28"/>
        <v>1.3546477721414414</v>
      </c>
    </row>
    <row r="251" spans="1:11" ht="13.5" x14ac:dyDescent="0.25">
      <c r="A251" s="3">
        <v>42373</v>
      </c>
      <c r="B251" s="2">
        <v>1.3187</v>
      </c>
      <c r="C251" s="2">
        <f t="shared" si="21"/>
        <v>9.9000000000000199E-3</v>
      </c>
      <c r="D251" s="2">
        <f t="shared" si="22"/>
        <v>1.3187</v>
      </c>
      <c r="E251" s="2">
        <f t="shared" si="24"/>
        <v>1.3107799999999998</v>
      </c>
      <c r="F251" s="2">
        <f t="shared" si="25"/>
        <v>1.3216800000000002</v>
      </c>
      <c r="G251" s="2">
        <f t="shared" si="27"/>
        <v>1.3791820000000004</v>
      </c>
      <c r="H251" s="2">
        <f t="shared" si="23"/>
        <v>1.6036550000000014</v>
      </c>
      <c r="I251" s="2">
        <f t="array" ref="I251">SUMPRODUCT(B235:B254, (ROW(B235:B254)-ROW(B235)+1)) / (20*21/2)</f>
        <v>1.3431561904761904</v>
      </c>
      <c r="J251" s="2">
        <f t="shared" si="26"/>
        <v>1.3253504669428926</v>
      </c>
      <c r="K251" s="2">
        <f t="shared" si="28"/>
        <v>1.353238055586875</v>
      </c>
    </row>
    <row r="252" spans="1:11" ht="13.5" x14ac:dyDescent="0.25">
      <c r="A252" s="3">
        <v>42374</v>
      </c>
      <c r="B252" s="2">
        <v>1.3979999999999999</v>
      </c>
      <c r="C252" s="2">
        <f t="shared" si="21"/>
        <v>7.9299999999999926E-2</v>
      </c>
      <c r="D252" s="2">
        <f t="shared" si="22"/>
        <v>1.3365399999999998</v>
      </c>
      <c r="E252" s="2">
        <f t="shared" si="24"/>
        <v>1.3206899999999999</v>
      </c>
      <c r="F252" s="2">
        <f t="shared" si="25"/>
        <v>1.3231650000000004</v>
      </c>
      <c r="G252" s="2">
        <f t="shared" si="27"/>
        <v>1.3803720000000004</v>
      </c>
      <c r="H252" s="2">
        <f t="shared" si="23"/>
        <v>1.601325000000001</v>
      </c>
      <c r="I252" s="2">
        <f t="array" ref="I252">SUMPRODUCT(B236:B255, (ROW(B236:B255)-ROW(B236)+1)) / (20*21/2)</f>
        <v>1.3466052380952382</v>
      </c>
      <c r="J252" s="2">
        <f t="shared" si="26"/>
        <v>1.3322694700911883</v>
      </c>
      <c r="K252" s="2">
        <f t="shared" si="28"/>
        <v>1.3549934259560172</v>
      </c>
    </row>
    <row r="253" spans="1:11" ht="13.5" x14ac:dyDescent="0.25">
      <c r="A253" s="3">
        <v>42375</v>
      </c>
      <c r="B253" s="2">
        <v>1.4575</v>
      </c>
      <c r="C253" s="2">
        <f t="shared" si="21"/>
        <v>5.9500000000000108E-2</v>
      </c>
      <c r="D253" s="2">
        <f t="shared" si="22"/>
        <v>1.36232</v>
      </c>
      <c r="E253" s="2">
        <f t="shared" si="24"/>
        <v>1.3365499999999999</v>
      </c>
      <c r="F253" s="2">
        <f t="shared" si="25"/>
        <v>1.3281200000000002</v>
      </c>
      <c r="G253" s="2">
        <f t="shared" si="27"/>
        <v>1.3811660000000003</v>
      </c>
      <c r="H253" s="2">
        <f t="shared" si="23"/>
        <v>1.5990940000000009</v>
      </c>
      <c r="I253" s="2">
        <f t="array" ref="I253">SUMPRODUCT(B237:B256, (ROW(B237:B256)-ROW(B237)+1)) / (20*21/2)</f>
        <v>1.3479228571428572</v>
      </c>
      <c r="J253" s="2">
        <f t="shared" si="26"/>
        <v>1.3441961872253607</v>
      </c>
      <c r="K253" s="2">
        <f t="shared" si="28"/>
        <v>1.359013291604801</v>
      </c>
    </row>
    <row r="254" spans="1:11" ht="13.5" x14ac:dyDescent="0.25">
      <c r="A254" s="3">
        <v>42376</v>
      </c>
      <c r="B254" s="2">
        <v>1.3979999999999999</v>
      </c>
      <c r="C254" s="2">
        <f t="shared" si="21"/>
        <v>-5.9500000000000108E-2</v>
      </c>
      <c r="D254" s="2">
        <f t="shared" si="22"/>
        <v>1.3762000000000001</v>
      </c>
      <c r="E254" s="2">
        <f t="shared" si="24"/>
        <v>1.3454699999999999</v>
      </c>
      <c r="F254" s="2">
        <f t="shared" si="25"/>
        <v>1.3320850000000002</v>
      </c>
      <c r="G254" s="2">
        <f t="shared" si="27"/>
        <v>1.3791820000000001</v>
      </c>
      <c r="H254" s="2">
        <f t="shared" si="23"/>
        <v>1.5969620000000011</v>
      </c>
      <c r="I254" s="2">
        <f t="array" ref="I254">SUMPRODUCT(B238:B257, (ROW(B238:B257)-ROW(B238)+1)) / (20*21/2)</f>
        <v>1.35189</v>
      </c>
      <c r="J254" s="2">
        <f t="shared" si="26"/>
        <v>1.3493203598705645</v>
      </c>
      <c r="K254" s="2">
        <f t="shared" si="28"/>
        <v>1.3605421821301029</v>
      </c>
    </row>
    <row r="255" spans="1:11" ht="13.5" x14ac:dyDescent="0.25">
      <c r="A255" s="3">
        <v>42377</v>
      </c>
      <c r="B255" s="2">
        <v>1.3683000000000001</v>
      </c>
      <c r="C255" s="2">
        <f t="shared" si="21"/>
        <v>-2.9699999999999838E-2</v>
      </c>
      <c r="D255" s="2">
        <f t="shared" si="22"/>
        <v>1.3881000000000001</v>
      </c>
      <c r="E255" s="2">
        <f t="shared" si="24"/>
        <v>1.3524099999999999</v>
      </c>
      <c r="F255" s="2">
        <f t="shared" si="25"/>
        <v>1.334565</v>
      </c>
      <c r="G255" s="2">
        <f t="shared" si="27"/>
        <v>1.3748200000000004</v>
      </c>
      <c r="H255" s="2">
        <f t="shared" si="23"/>
        <v>1.5945825000000013</v>
      </c>
      <c r="I255" s="2">
        <f t="array" ref="I255">SUMPRODUCT(B239:B258, (ROW(B239:B258)-ROW(B239)+1)) / (20*21/2)</f>
        <v>1.3631733333333331</v>
      </c>
      <c r="J255" s="2">
        <f t="shared" si="26"/>
        <v>1.3511279446447966</v>
      </c>
      <c r="K255" s="2">
        <f t="shared" si="28"/>
        <v>1.3608464102818636</v>
      </c>
    </row>
    <row r="256" spans="1:11" ht="13.5" x14ac:dyDescent="0.25">
      <c r="A256" s="3">
        <v>42380</v>
      </c>
      <c r="B256" s="2">
        <v>1.3484</v>
      </c>
      <c r="C256" s="2">
        <f t="shared" si="21"/>
        <v>-1.9900000000000029E-2</v>
      </c>
      <c r="D256" s="2">
        <f t="shared" si="22"/>
        <v>1.3940399999999999</v>
      </c>
      <c r="E256" s="2">
        <f t="shared" si="24"/>
        <v>1.3563699999999999</v>
      </c>
      <c r="F256" s="2">
        <f t="shared" si="25"/>
        <v>1.3365450000000001</v>
      </c>
      <c r="G256" s="2">
        <f t="shared" si="27"/>
        <v>1.3702580000000004</v>
      </c>
      <c r="H256" s="2">
        <f t="shared" si="23"/>
        <v>1.5917070000000013</v>
      </c>
      <c r="I256" s="2">
        <f t="array" ref="I256">SUMPRODUCT(B240:B259, (ROW(B240:B259)-ROW(B240)+1)) / (20*21/2)</f>
        <v>1.3747857142857143</v>
      </c>
      <c r="J256" s="2">
        <f t="shared" si="26"/>
        <v>1.3508681403929113</v>
      </c>
      <c r="K256" s="2">
        <f t="shared" si="28"/>
        <v>1.3603583157610062</v>
      </c>
    </row>
    <row r="257" spans="1:11" ht="13.5" x14ac:dyDescent="0.25">
      <c r="A257" s="3">
        <v>42381</v>
      </c>
      <c r="B257" s="2">
        <v>1.3782000000000001</v>
      </c>
      <c r="C257" s="2">
        <f t="shared" si="21"/>
        <v>2.9800000000000049E-2</v>
      </c>
      <c r="D257" s="2">
        <f t="shared" si="22"/>
        <v>1.39008</v>
      </c>
      <c r="E257" s="2">
        <f t="shared" si="24"/>
        <v>1.3633099999999998</v>
      </c>
      <c r="F257" s="2">
        <f t="shared" si="25"/>
        <v>1.3390249999999999</v>
      </c>
      <c r="G257" s="2">
        <f t="shared" si="27"/>
        <v>1.3676800000000007</v>
      </c>
      <c r="H257" s="2">
        <f t="shared" si="23"/>
        <v>1.5890300000000013</v>
      </c>
      <c r="I257" s="2">
        <f t="array" ref="I257">SUMPRODUCT(B241:B260, (ROW(B241:B260)-ROW(B241)+1)) / (20*21/2)</f>
        <v>1.3943361904761906</v>
      </c>
      <c r="J257" s="2">
        <f t="shared" si="26"/>
        <v>1.3534711746412054</v>
      </c>
      <c r="K257" s="2">
        <f t="shared" si="28"/>
        <v>1.3610579896527315</v>
      </c>
    </row>
    <row r="258" spans="1:11" ht="13.5" x14ac:dyDescent="0.25">
      <c r="A258" s="3">
        <v>42382</v>
      </c>
      <c r="B258" s="2">
        <v>1.4575</v>
      </c>
      <c r="C258" s="2">
        <f t="shared" si="21"/>
        <v>7.9299999999999926E-2</v>
      </c>
      <c r="D258" s="2">
        <f t="shared" si="22"/>
        <v>1.39008</v>
      </c>
      <c r="E258" s="2">
        <f t="shared" si="24"/>
        <v>1.3761999999999999</v>
      </c>
      <c r="F258" s="2">
        <f t="shared" si="25"/>
        <v>1.3454700000000002</v>
      </c>
      <c r="G258" s="2">
        <f t="shared" si="27"/>
        <v>1.3662920000000005</v>
      </c>
      <c r="H258" s="2">
        <f t="shared" si="23"/>
        <v>1.5867495000000011</v>
      </c>
      <c r="I258" s="2">
        <f t="array" ref="I258">SUMPRODUCT(B242:B261, (ROW(B242:B261)-ROW(B242)+1)) / (20*21/2)</f>
        <v>1.410905238095238</v>
      </c>
      <c r="J258" s="2">
        <f t="shared" si="26"/>
        <v>1.3633786818182334</v>
      </c>
      <c r="K258" s="2">
        <f t="shared" si="28"/>
        <v>1.3648400292741931</v>
      </c>
    </row>
    <row r="259" spans="1:11" ht="13.5" x14ac:dyDescent="0.25">
      <c r="A259" s="3">
        <v>42384</v>
      </c>
      <c r="B259" s="2">
        <v>1.4674</v>
      </c>
      <c r="C259" s="2">
        <f t="shared" si="21"/>
        <v>9.9000000000000199E-3</v>
      </c>
      <c r="D259" s="2">
        <f t="shared" si="22"/>
        <v>1.4039600000000001</v>
      </c>
      <c r="E259" s="2">
        <f t="shared" si="24"/>
        <v>1.3900799999999998</v>
      </c>
      <c r="F259" s="2">
        <f t="shared" si="25"/>
        <v>1.3514200000000001</v>
      </c>
      <c r="G259" s="2">
        <f t="shared" si="27"/>
        <v>1.3647060000000002</v>
      </c>
      <c r="H259" s="2">
        <f t="shared" si="23"/>
        <v>1.5845680000000011</v>
      </c>
      <c r="I259" s="2">
        <f t="array" ref="I259">SUMPRODUCT(B243:B262, (ROW(B243:B262)-ROW(B243)+1)) / (20*21/2)</f>
        <v>1.4339880952380952</v>
      </c>
      <c r="J259" s="2">
        <f t="shared" si="26"/>
        <v>1.3732854740260207</v>
      </c>
      <c r="K259" s="2">
        <f t="shared" si="28"/>
        <v>1.3688619889104992</v>
      </c>
    </row>
    <row r="260" spans="1:11" ht="13.5" x14ac:dyDescent="0.25">
      <c r="A260" s="3">
        <v>42387</v>
      </c>
      <c r="B260" s="2">
        <v>1.5567</v>
      </c>
      <c r="C260" s="2">
        <f t="shared" ref="C260:C323" si="29">B260-B259</f>
        <v>8.9299999999999935E-2</v>
      </c>
      <c r="D260" s="2">
        <f t="shared" si="22"/>
        <v>1.44164</v>
      </c>
      <c r="E260" s="2">
        <f t="shared" si="24"/>
        <v>1.4148699999999999</v>
      </c>
      <c r="F260" s="2">
        <f t="shared" si="25"/>
        <v>1.3628250000000002</v>
      </c>
      <c r="G260" s="2">
        <f t="shared" si="27"/>
        <v>1.3656980000000005</v>
      </c>
      <c r="H260" s="2">
        <f t="shared" si="23"/>
        <v>1.5828330000000008</v>
      </c>
      <c r="I260" s="2">
        <f t="array" ref="I260">SUMPRODUCT(B244:B263, (ROW(B244:B263)-ROW(B244)+1)) / (20*21/2)</f>
        <v>1.4517890476190478</v>
      </c>
      <c r="J260" s="2">
        <f t="shared" si="26"/>
        <v>1.3907535241187807</v>
      </c>
      <c r="K260" s="2">
        <f t="shared" si="28"/>
        <v>1.376228185423813</v>
      </c>
    </row>
    <row r="261" spans="1:11" ht="13.5" x14ac:dyDescent="0.25">
      <c r="A261" s="3">
        <v>42388</v>
      </c>
      <c r="B261" s="2">
        <v>1.5367999999999999</v>
      </c>
      <c r="C261" s="2">
        <f t="shared" si="29"/>
        <v>-1.9900000000000029E-2</v>
      </c>
      <c r="D261" s="2">
        <f t="shared" si="22"/>
        <v>1.4793200000000002</v>
      </c>
      <c r="E261" s="2">
        <f t="shared" si="24"/>
        <v>1.4366799999999997</v>
      </c>
      <c r="F261" s="2">
        <f t="shared" si="25"/>
        <v>1.3737300000000001</v>
      </c>
      <c r="G261" s="2">
        <f t="shared" si="27"/>
        <v>1.3662920000000005</v>
      </c>
      <c r="H261" s="2">
        <f t="shared" si="23"/>
        <v>1.5808500000000012</v>
      </c>
      <c r="I261" s="2">
        <f t="array" ref="I261">SUMPRODUCT(B245:B264, (ROW(B245:B264)-ROW(B245)+1)) / (20*21/2)</f>
        <v>1.4616585714285713</v>
      </c>
      <c r="J261" s="2">
        <f t="shared" si="26"/>
        <v>1.4046627122979445</v>
      </c>
      <c r="K261" s="2">
        <f t="shared" si="28"/>
        <v>1.3825251193287615</v>
      </c>
    </row>
    <row r="262" spans="1:11" ht="13.5" x14ac:dyDescent="0.25">
      <c r="A262" s="3">
        <v>42389</v>
      </c>
      <c r="B262" s="2">
        <v>1.6161000000000001</v>
      </c>
      <c r="C262" s="2">
        <f t="shared" si="29"/>
        <v>7.9300000000000148E-2</v>
      </c>
      <c r="D262" s="2">
        <f t="shared" ref="D262:D325" si="30">AVERAGE(B258:B262)</f>
        <v>1.5268999999999999</v>
      </c>
      <c r="E262" s="2">
        <f t="shared" si="24"/>
        <v>1.4584899999999998</v>
      </c>
      <c r="F262" s="2">
        <f t="shared" si="25"/>
        <v>1.3895900000000001</v>
      </c>
      <c r="G262" s="2">
        <f t="shared" si="27"/>
        <v>1.3692660000000003</v>
      </c>
      <c r="H262" s="2">
        <f t="shared" si="23"/>
        <v>1.579461500000001</v>
      </c>
      <c r="I262" s="2">
        <f t="array" ref="I262">SUMPRODUCT(B246:B265, (ROW(B246:B265)-ROW(B246)+1)) / (20*21/2)</f>
        <v>1.4790790476190476</v>
      </c>
      <c r="J262" s="2">
        <f t="shared" si="26"/>
        <v>1.4247995968409974</v>
      </c>
      <c r="K262" s="2">
        <f t="shared" si="28"/>
        <v>1.3916849185707709</v>
      </c>
    </row>
    <row r="263" spans="1:11" ht="13.5" x14ac:dyDescent="0.25">
      <c r="A263" s="3">
        <v>42390</v>
      </c>
      <c r="B263" s="2">
        <v>1.5765</v>
      </c>
      <c r="C263" s="2">
        <f t="shared" si="29"/>
        <v>-3.960000000000008E-2</v>
      </c>
      <c r="D263" s="2">
        <f t="shared" si="30"/>
        <v>1.5507000000000002</v>
      </c>
      <c r="E263" s="2">
        <f t="shared" si="24"/>
        <v>1.4703899999999996</v>
      </c>
      <c r="F263" s="2">
        <f t="shared" si="25"/>
        <v>1.40347</v>
      </c>
      <c r="G263" s="2">
        <f t="shared" si="27"/>
        <v>1.3730340000000003</v>
      </c>
      <c r="H263" s="2">
        <f t="shared" si="23"/>
        <v>1.577875000000001</v>
      </c>
      <c r="I263" s="2">
        <f t="array" ref="I263">SUMPRODUCT(B247:B266, (ROW(B247:B266)-ROW(B247)+1)) / (20*21/2)</f>
        <v>1.4998071428571431</v>
      </c>
      <c r="J263" s="2">
        <f t="shared" si="26"/>
        <v>1.4392472542847119</v>
      </c>
      <c r="K263" s="2">
        <f t="shared" si="28"/>
        <v>1.3989325688228975</v>
      </c>
    </row>
    <row r="264" spans="1:11" ht="13.5" x14ac:dyDescent="0.25">
      <c r="A264" s="3">
        <v>42391</v>
      </c>
      <c r="B264" s="2">
        <v>1.5071000000000001</v>
      </c>
      <c r="C264" s="2">
        <f t="shared" si="29"/>
        <v>-6.9399999999999906E-2</v>
      </c>
      <c r="D264" s="2">
        <f t="shared" si="30"/>
        <v>1.55864</v>
      </c>
      <c r="E264" s="2">
        <f t="shared" si="24"/>
        <v>1.4812999999999996</v>
      </c>
      <c r="F264" s="2">
        <f t="shared" si="25"/>
        <v>1.4133849999999999</v>
      </c>
      <c r="G264" s="2">
        <f t="shared" si="27"/>
        <v>1.3770000000000002</v>
      </c>
      <c r="H264" s="2">
        <f t="shared" si="23"/>
        <v>1.575892000000001</v>
      </c>
      <c r="I264" s="2">
        <f t="array" ref="I264">SUMPRODUCT(B248:B267, (ROW(B248:B267)-ROW(B248)+1)) / (20*21/2)</f>
        <v>1.5151490476190477</v>
      </c>
      <c r="J264" s="2">
        <f t="shared" si="26"/>
        <v>1.4457094205433108</v>
      </c>
      <c r="K264" s="2">
        <f t="shared" si="28"/>
        <v>1.4031744288690584</v>
      </c>
    </row>
    <row r="265" spans="1:11" ht="13.5" x14ac:dyDescent="0.25">
      <c r="A265" s="3">
        <v>42394</v>
      </c>
      <c r="B265" s="2">
        <v>1.5963000000000001</v>
      </c>
      <c r="C265" s="2">
        <f t="shared" si="29"/>
        <v>8.9199999999999946E-2</v>
      </c>
      <c r="D265" s="2">
        <f t="shared" si="30"/>
        <v>1.5665600000000002</v>
      </c>
      <c r="E265" s="2">
        <f t="shared" si="24"/>
        <v>1.5040999999999998</v>
      </c>
      <c r="F265" s="2">
        <f t="shared" si="25"/>
        <v>1.4282549999999998</v>
      </c>
      <c r="G265" s="2">
        <f t="shared" si="27"/>
        <v>1.3827500000000001</v>
      </c>
      <c r="H265" s="2">
        <f t="shared" si="23"/>
        <v>1.5745040000000008</v>
      </c>
      <c r="I265" s="2">
        <f t="array" ref="I265">SUMPRODUCT(B249:B268, (ROW(B249:B268)-ROW(B249)+1)) / (20*21/2)</f>
        <v>1.5290747619047622</v>
      </c>
      <c r="J265" s="2">
        <f t="shared" si="26"/>
        <v>1.4600513804915669</v>
      </c>
      <c r="K265" s="2">
        <f t="shared" si="28"/>
        <v>1.4107479806781149</v>
      </c>
    </row>
    <row r="266" spans="1:11" ht="13.5" x14ac:dyDescent="0.25">
      <c r="A266" s="3">
        <v>42395</v>
      </c>
      <c r="B266" s="2">
        <v>1.6458999999999999</v>
      </c>
      <c r="C266" s="2">
        <f t="shared" si="29"/>
        <v>4.9599999999999866E-2</v>
      </c>
      <c r="D266" s="2">
        <f t="shared" si="30"/>
        <v>1.5883800000000001</v>
      </c>
      <c r="E266" s="2">
        <f t="shared" si="24"/>
        <v>1.5338499999999997</v>
      </c>
      <c r="F266" s="2">
        <f t="shared" si="25"/>
        <v>1.4451100000000001</v>
      </c>
      <c r="G266" s="2">
        <f t="shared" si="27"/>
        <v>1.3879060000000001</v>
      </c>
      <c r="H266" s="2">
        <f t="shared" ref="H266:H329" si="31">AVERAGE(B67:B266)</f>
        <v>1.5735620000000006</v>
      </c>
      <c r="I266" s="2">
        <f t="array" ref="I266">SUMPRODUCT(B250:B269, (ROW(B250:B269)-ROW(B250)+1)) / (20*21/2)</f>
        <v>1.5501833333333332</v>
      </c>
      <c r="J266" s="2">
        <f t="shared" si="26"/>
        <v>1.4777512490161797</v>
      </c>
      <c r="K266" s="2">
        <f t="shared" si="28"/>
        <v>1.4199696284946595</v>
      </c>
    </row>
    <row r="267" spans="1:11" ht="13.5" x14ac:dyDescent="0.25">
      <c r="A267" s="3">
        <v>42396</v>
      </c>
      <c r="B267" s="2">
        <v>1.6062000000000001</v>
      </c>
      <c r="C267" s="2">
        <f t="shared" si="29"/>
        <v>-3.9699999999999847E-2</v>
      </c>
      <c r="D267" s="2">
        <f t="shared" si="30"/>
        <v>1.5864</v>
      </c>
      <c r="E267" s="2">
        <f t="shared" si="24"/>
        <v>1.5566499999999999</v>
      </c>
      <c r="F267" s="2">
        <f t="shared" si="25"/>
        <v>1.4599800000000001</v>
      </c>
      <c r="G267" s="2">
        <f t="shared" si="27"/>
        <v>1.3906820000000004</v>
      </c>
      <c r="H267" s="2">
        <f t="shared" si="31"/>
        <v>1.5725705000000008</v>
      </c>
      <c r="I267" s="2">
        <f t="array" ref="I267">SUMPRODUCT(B251:B270, (ROW(B251:B270)-ROW(B251)+1)) / (20*21/2)</f>
        <v>1.5733161904761903</v>
      </c>
      <c r="J267" s="2">
        <f t="shared" si="26"/>
        <v>1.4899844633955912</v>
      </c>
      <c r="K267" s="2">
        <f t="shared" si="28"/>
        <v>1.4272727803183982</v>
      </c>
    </row>
    <row r="268" spans="1:11" ht="13.5" x14ac:dyDescent="0.25">
      <c r="A268" s="3">
        <v>42397</v>
      </c>
      <c r="B268" s="2">
        <v>1.6062000000000001</v>
      </c>
      <c r="C268" s="2">
        <f t="shared" si="29"/>
        <v>0</v>
      </c>
      <c r="D268" s="2">
        <f t="shared" si="30"/>
        <v>1.5923400000000001</v>
      </c>
      <c r="E268" s="2">
        <f t="shared" ref="E268:E331" si="32">AVERAGE(B259:B268)</f>
        <v>1.5715199999999998</v>
      </c>
      <c r="F268" s="2">
        <f t="shared" si="25"/>
        <v>1.4738599999999999</v>
      </c>
      <c r="G268" s="2">
        <f t="shared" si="27"/>
        <v>1.3928620000000007</v>
      </c>
      <c r="H268" s="2">
        <f t="shared" si="31"/>
        <v>1.5715790000000007</v>
      </c>
      <c r="I268" s="2">
        <f t="array" ref="I268">SUMPRODUCT(B252:B271, (ROW(B252:B271)-ROW(B252)+1)) / (20*21/2)</f>
        <v>1.5906476190476189</v>
      </c>
      <c r="J268" s="2">
        <f t="shared" si="26"/>
        <v>1.5010526097388681</v>
      </c>
      <c r="K268" s="2">
        <f t="shared" si="28"/>
        <v>1.4342895340314021</v>
      </c>
    </row>
    <row r="269" spans="1:11" ht="13.5" x14ac:dyDescent="0.25">
      <c r="A269" s="3">
        <v>42398</v>
      </c>
      <c r="B269" s="2">
        <v>1.6955</v>
      </c>
      <c r="C269" s="2">
        <f t="shared" si="29"/>
        <v>8.9299999999999935E-2</v>
      </c>
      <c r="D269" s="2">
        <f t="shared" si="30"/>
        <v>1.63002</v>
      </c>
      <c r="E269" s="2">
        <f t="shared" si="32"/>
        <v>1.5943299999999998</v>
      </c>
      <c r="F269" s="2">
        <f t="shared" si="25"/>
        <v>1.492205</v>
      </c>
      <c r="G269" s="2">
        <f t="shared" si="27"/>
        <v>1.3980180000000004</v>
      </c>
      <c r="H269" s="2">
        <f t="shared" si="31"/>
        <v>1.5707860000000005</v>
      </c>
      <c r="I269" s="2">
        <f t="array" ref="I269">SUMPRODUCT(B253:B272, (ROW(B253:B272)-ROW(B253)+1)) / (20*21/2)</f>
        <v>1.6033466666666665</v>
      </c>
      <c r="J269" s="2">
        <f t="shared" si="26"/>
        <v>1.519571408811357</v>
      </c>
      <c r="K269" s="2">
        <f t="shared" si="28"/>
        <v>1.4445330817164452</v>
      </c>
    </row>
    <row r="270" spans="1:11" ht="13.5" x14ac:dyDescent="0.25">
      <c r="A270" s="3">
        <v>42401</v>
      </c>
      <c r="B270" s="2">
        <v>1.7351000000000001</v>
      </c>
      <c r="C270" s="2">
        <f t="shared" si="29"/>
        <v>3.960000000000008E-2</v>
      </c>
      <c r="D270" s="2">
        <f t="shared" si="30"/>
        <v>1.65778</v>
      </c>
      <c r="E270" s="2">
        <f t="shared" si="32"/>
        <v>1.6121699999999997</v>
      </c>
      <c r="F270" s="2">
        <f t="shared" si="25"/>
        <v>1.51352</v>
      </c>
      <c r="G270" s="2">
        <f t="shared" si="27"/>
        <v>1.4047600000000002</v>
      </c>
      <c r="H270" s="2">
        <f t="shared" si="31"/>
        <v>1.5696455000000002</v>
      </c>
      <c r="I270" s="2">
        <f t="array" ref="I270">SUMPRODUCT(B254:B273, (ROW(B254:B273)-ROW(B254)+1)) / (20*21/2)</f>
        <v>1.6128852380952383</v>
      </c>
      <c r="J270" s="2">
        <f t="shared" si="26"/>
        <v>1.5400979413055136</v>
      </c>
      <c r="K270" s="2">
        <f t="shared" si="28"/>
        <v>1.4559278628256043</v>
      </c>
    </row>
    <row r="271" spans="1:11" ht="13.5" x14ac:dyDescent="0.25">
      <c r="A271" s="3">
        <v>42402</v>
      </c>
      <c r="B271" s="2">
        <v>1.6955</v>
      </c>
      <c r="C271" s="2">
        <f t="shared" si="29"/>
        <v>-3.960000000000008E-2</v>
      </c>
      <c r="D271" s="2">
        <f t="shared" si="30"/>
        <v>1.6677</v>
      </c>
      <c r="E271" s="2">
        <f t="shared" si="32"/>
        <v>1.6280399999999997</v>
      </c>
      <c r="F271" s="2">
        <f t="shared" si="25"/>
        <v>1.5323599999999999</v>
      </c>
      <c r="G271" s="2">
        <f t="shared" si="27"/>
        <v>1.4113040000000001</v>
      </c>
      <c r="H271" s="2">
        <f t="shared" si="31"/>
        <v>1.5680095000000003</v>
      </c>
      <c r="I271" s="2">
        <f t="array" ref="I271">SUMPRODUCT(B255:B274, (ROW(B255:B274)-ROW(B255)+1)) / (20*21/2)</f>
        <v>1.6186885714285717</v>
      </c>
      <c r="J271" s="2">
        <f t="shared" si="26"/>
        <v>1.5548981373716553</v>
      </c>
      <c r="K271" s="2">
        <f t="shared" si="28"/>
        <v>1.4653228485971492</v>
      </c>
    </row>
    <row r="272" spans="1:11" ht="13.5" x14ac:dyDescent="0.25">
      <c r="A272" s="3">
        <v>42403</v>
      </c>
      <c r="B272" s="2">
        <v>1.6657</v>
      </c>
      <c r="C272" s="2">
        <f t="shared" si="29"/>
        <v>-2.9800000000000049E-2</v>
      </c>
      <c r="D272" s="2">
        <f t="shared" si="30"/>
        <v>1.6796</v>
      </c>
      <c r="E272" s="2">
        <f t="shared" si="32"/>
        <v>1.6329999999999998</v>
      </c>
      <c r="F272" s="2">
        <f t="shared" si="25"/>
        <v>1.5457449999999999</v>
      </c>
      <c r="G272" s="2">
        <f t="shared" si="27"/>
        <v>1.4178480000000002</v>
      </c>
      <c r="H272" s="2">
        <f t="shared" si="31"/>
        <v>1.5664230000000006</v>
      </c>
      <c r="I272" s="2">
        <f t="array" ref="I272">SUMPRODUCT(B256:B275, (ROW(B256:B275)-ROW(B256)+1)) / (20*21/2)</f>
        <v>1.6291200000000001</v>
      </c>
      <c r="J272" s="2">
        <f t="shared" si="26"/>
        <v>1.5654506957172118</v>
      </c>
      <c r="K272" s="2">
        <f t="shared" si="28"/>
        <v>1.4731807761031432</v>
      </c>
    </row>
    <row r="273" spans="1:11" ht="13.5" x14ac:dyDescent="0.25">
      <c r="A273" s="3">
        <v>42404</v>
      </c>
      <c r="B273" s="2">
        <v>1.6458999999999999</v>
      </c>
      <c r="C273" s="2">
        <f t="shared" si="29"/>
        <v>-1.980000000000004E-2</v>
      </c>
      <c r="D273" s="2">
        <f t="shared" si="30"/>
        <v>1.6875399999999998</v>
      </c>
      <c r="E273" s="2">
        <f t="shared" si="32"/>
        <v>1.6399399999999997</v>
      </c>
      <c r="F273" s="2">
        <f t="shared" si="25"/>
        <v>1.5551650000000001</v>
      </c>
      <c r="G273" s="2">
        <f t="shared" si="27"/>
        <v>1.4239960000000003</v>
      </c>
      <c r="H273" s="2">
        <f t="shared" si="31"/>
        <v>1.5645890000000007</v>
      </c>
      <c r="I273" s="2">
        <f t="array" ref="I273">SUMPRODUCT(B257:B276, (ROW(B257:B276)-ROW(B257)+1)) / (20*21/2)</f>
        <v>1.6333738095238097</v>
      </c>
      <c r="J273" s="2">
        <f t="shared" si="26"/>
        <v>1.5731125342203345</v>
      </c>
      <c r="K273" s="2">
        <f t="shared" si="28"/>
        <v>1.4799540790010592</v>
      </c>
    </row>
    <row r="274" spans="1:11" ht="13.5" x14ac:dyDescent="0.25">
      <c r="A274" s="3">
        <v>42405</v>
      </c>
      <c r="B274" s="2">
        <v>1.6161000000000001</v>
      </c>
      <c r="C274" s="2">
        <f t="shared" si="29"/>
        <v>-2.9799999999999827E-2</v>
      </c>
      <c r="D274" s="2">
        <f t="shared" si="30"/>
        <v>1.6716599999999999</v>
      </c>
      <c r="E274" s="2">
        <f t="shared" si="32"/>
        <v>1.6508399999999999</v>
      </c>
      <c r="F274" s="2">
        <f t="shared" si="25"/>
        <v>1.5660700000000001</v>
      </c>
      <c r="G274" s="2">
        <f t="shared" si="27"/>
        <v>1.4293500000000003</v>
      </c>
      <c r="H274" s="2">
        <f t="shared" si="31"/>
        <v>1.5625560000000007</v>
      </c>
      <c r="I274" s="2">
        <f t="array" ref="I274">SUMPRODUCT(B258:B277, (ROW(B258:B277)-ROW(B258)+1)) / (20*21/2)</f>
        <v>1.6306385714285714</v>
      </c>
      <c r="J274" s="2">
        <f t="shared" si="26"/>
        <v>1.5772065785803027</v>
      </c>
      <c r="K274" s="2">
        <f t="shared" si="28"/>
        <v>1.4852931347265079</v>
      </c>
    </row>
    <row r="275" spans="1:11" ht="13.5" x14ac:dyDescent="0.25">
      <c r="A275" s="3">
        <v>42408</v>
      </c>
      <c r="B275" s="2">
        <v>1.6756</v>
      </c>
      <c r="C275" s="2">
        <f t="shared" si="29"/>
        <v>5.9499999999999886E-2</v>
      </c>
      <c r="D275" s="2">
        <f t="shared" si="30"/>
        <v>1.6597599999999999</v>
      </c>
      <c r="E275" s="2">
        <f t="shared" si="32"/>
        <v>1.6587699999999999</v>
      </c>
      <c r="F275" s="2">
        <f t="shared" si="25"/>
        <v>1.5814349999999999</v>
      </c>
      <c r="G275" s="2">
        <f t="shared" si="27"/>
        <v>1.4362900000000005</v>
      </c>
      <c r="H275" s="2">
        <f t="shared" si="31"/>
        <v>1.5606720000000005</v>
      </c>
      <c r="I275" s="2">
        <f t="array" ref="I275">SUMPRODUCT(B259:B278, (ROW(B259:B278)-ROW(B259)+1)) / (20*21/2)</f>
        <v>1.6203966666666667</v>
      </c>
      <c r="J275" s="2">
        <f t="shared" si="26"/>
        <v>1.5865773806202739</v>
      </c>
      <c r="K275" s="2">
        <f t="shared" si="28"/>
        <v>1.4927561490509587</v>
      </c>
    </row>
    <row r="276" spans="1:11" ht="13.5" x14ac:dyDescent="0.25">
      <c r="A276" s="3">
        <v>42409</v>
      </c>
      <c r="B276" s="2">
        <v>1.6261000000000001</v>
      </c>
      <c r="C276" s="2">
        <f t="shared" si="29"/>
        <v>-4.9499999999999877E-2</v>
      </c>
      <c r="D276" s="2">
        <f t="shared" si="30"/>
        <v>1.64588</v>
      </c>
      <c r="E276" s="2">
        <f t="shared" si="32"/>
        <v>1.6567899999999998</v>
      </c>
      <c r="F276" s="2">
        <f t="shared" ref="F276:F339" si="33">AVERAGE(B257:B276)</f>
        <v>1.5953199999999998</v>
      </c>
      <c r="G276" s="2">
        <f t="shared" si="27"/>
        <v>1.4414460000000004</v>
      </c>
      <c r="H276" s="2">
        <f t="shared" si="31"/>
        <v>1.5585900000000004</v>
      </c>
      <c r="I276" s="2">
        <f t="array" ref="I276">SUMPRODUCT(B260:B279, (ROW(B260:B279)-ROW(B260)+1)) / (20*21/2)</f>
        <v>1.6071276190476191</v>
      </c>
      <c r="J276" s="2">
        <f t="shared" si="26"/>
        <v>1.5903414396088194</v>
      </c>
      <c r="K276" s="2">
        <f t="shared" si="28"/>
        <v>1.4979853196764112</v>
      </c>
    </row>
    <row r="277" spans="1:11" ht="13.5" x14ac:dyDescent="0.25">
      <c r="A277" s="3">
        <v>42410</v>
      </c>
      <c r="B277" s="2">
        <v>1.5666</v>
      </c>
      <c r="C277" s="2">
        <f t="shared" si="29"/>
        <v>-5.9500000000000108E-2</v>
      </c>
      <c r="D277" s="2">
        <f t="shared" si="30"/>
        <v>1.6260600000000001</v>
      </c>
      <c r="E277" s="2">
        <f t="shared" si="32"/>
        <v>1.6528299999999998</v>
      </c>
      <c r="F277" s="2">
        <f t="shared" si="33"/>
        <v>1.6047400000000001</v>
      </c>
      <c r="G277" s="2">
        <f t="shared" si="27"/>
        <v>1.4462060000000003</v>
      </c>
      <c r="H277" s="2">
        <f t="shared" si="31"/>
        <v>1.5563595000000003</v>
      </c>
      <c r="I277" s="2">
        <f t="array" ref="I277">SUMPRODUCT(B261:B280, (ROW(B261:B280)-ROW(B261)+1)) / (20*21/2)</f>
        <v>1.6023633333333338</v>
      </c>
      <c r="J277" s="2">
        <f t="shared" ref="J277:J340" si="34">$J$4*B277+J276*(1-$J$4)</f>
        <v>1.5880803501222651</v>
      </c>
      <c r="K277" s="2">
        <f t="shared" si="28"/>
        <v>1.5006760914538069</v>
      </c>
    </row>
    <row r="278" spans="1:11" ht="13.5" x14ac:dyDescent="0.25">
      <c r="A278" s="3">
        <v>42411</v>
      </c>
      <c r="B278" s="2">
        <v>1.4972000000000001</v>
      </c>
      <c r="C278" s="2">
        <f t="shared" si="29"/>
        <v>-6.9399999999999906E-2</v>
      </c>
      <c r="D278" s="2">
        <f t="shared" si="30"/>
        <v>1.59632</v>
      </c>
      <c r="E278" s="2">
        <f t="shared" si="32"/>
        <v>1.6419299999999999</v>
      </c>
      <c r="F278" s="2">
        <f t="shared" si="33"/>
        <v>1.6067250000000002</v>
      </c>
      <c r="G278" s="2">
        <f t="shared" si="27"/>
        <v>1.4493800000000006</v>
      </c>
      <c r="H278" s="2">
        <f t="shared" si="31"/>
        <v>1.5539800000000006</v>
      </c>
      <c r="I278" s="2">
        <f t="array" ref="I278">SUMPRODUCT(B262:B281, (ROW(B262:B281)-ROW(B262)+1)) / (20*21/2)</f>
        <v>1.5994847619047619</v>
      </c>
      <c r="J278" s="2">
        <f t="shared" si="34"/>
        <v>1.5794250786820494</v>
      </c>
      <c r="K278" s="2">
        <f t="shared" si="28"/>
        <v>1.5005397741418931</v>
      </c>
    </row>
    <row r="279" spans="1:11" ht="13.5" x14ac:dyDescent="0.25">
      <c r="A279" s="3">
        <v>42412</v>
      </c>
      <c r="B279" s="2">
        <v>1.4674</v>
      </c>
      <c r="C279" s="2">
        <f t="shared" si="29"/>
        <v>-2.9800000000000049E-2</v>
      </c>
      <c r="D279" s="2">
        <f t="shared" si="30"/>
        <v>1.5665800000000001</v>
      </c>
      <c r="E279" s="2">
        <f t="shared" si="32"/>
        <v>1.6191199999999999</v>
      </c>
      <c r="F279" s="2">
        <f t="shared" si="33"/>
        <v>1.6067249999999997</v>
      </c>
      <c r="G279" s="2">
        <f t="shared" si="27"/>
        <v>1.4515600000000004</v>
      </c>
      <c r="H279" s="2">
        <f t="shared" si="31"/>
        <v>1.5514020000000004</v>
      </c>
      <c r="I279" s="2">
        <f t="array" ref="I279">SUMPRODUCT(B263:B282, (ROW(B263:B282)-ROW(B263)+1)) / (20*21/2)</f>
        <v>1.5935790476190477</v>
      </c>
      <c r="J279" s="2">
        <f t="shared" si="34"/>
        <v>1.5687560235694731</v>
      </c>
      <c r="K279" s="2">
        <f t="shared" si="28"/>
        <v>1.4992401751559365</v>
      </c>
    </row>
    <row r="280" spans="1:11" ht="13.5" x14ac:dyDescent="0.25">
      <c r="A280" s="3">
        <v>42415</v>
      </c>
      <c r="B280" s="2">
        <v>1.5567</v>
      </c>
      <c r="C280" s="2">
        <f t="shared" si="29"/>
        <v>8.9299999999999935E-2</v>
      </c>
      <c r="D280" s="2">
        <f t="shared" si="30"/>
        <v>1.5428000000000002</v>
      </c>
      <c r="E280" s="2">
        <f t="shared" si="32"/>
        <v>1.6012799999999998</v>
      </c>
      <c r="F280" s="2">
        <f t="shared" si="33"/>
        <v>1.6067250000000002</v>
      </c>
      <c r="G280" s="2">
        <f t="shared" si="27"/>
        <v>1.4553280000000004</v>
      </c>
      <c r="H280" s="2">
        <f t="shared" si="31"/>
        <v>1.549469</v>
      </c>
      <c r="I280" s="2">
        <f t="array" ref="I280">SUMPRODUCT(B264:B283, (ROW(B264:B283)-ROW(B264)+1)) / (20*21/2)</f>
        <v>1.5861180952380951</v>
      </c>
      <c r="J280" s="2">
        <f t="shared" si="34"/>
        <v>1.5676078308485708</v>
      </c>
      <c r="K280" s="2">
        <f t="shared" si="28"/>
        <v>1.5014935016204096</v>
      </c>
    </row>
    <row r="281" spans="1:11" ht="13.5" x14ac:dyDescent="0.25">
      <c r="A281" s="3">
        <v>42416</v>
      </c>
      <c r="B281" s="2">
        <v>1.5765</v>
      </c>
      <c r="C281" s="2">
        <f t="shared" si="29"/>
        <v>1.980000000000004E-2</v>
      </c>
      <c r="D281" s="2">
        <f t="shared" si="30"/>
        <v>1.53288</v>
      </c>
      <c r="E281" s="2">
        <f t="shared" si="32"/>
        <v>1.5893799999999998</v>
      </c>
      <c r="F281" s="2">
        <f t="shared" si="33"/>
        <v>1.6087099999999999</v>
      </c>
      <c r="G281" s="2">
        <f t="shared" si="27"/>
        <v>1.4594920000000005</v>
      </c>
      <c r="H281" s="2">
        <f t="shared" si="31"/>
        <v>1.5476349999999999</v>
      </c>
      <c r="I281" s="2">
        <f t="array" ref="I281">SUMPRODUCT(B265:B284, (ROW(B265:B284)-ROW(B265)+1)) / (20*21/2)</f>
        <v>1.5732266666666668</v>
      </c>
      <c r="J281" s="2">
        <f t="shared" si="34"/>
        <v>1.5684547041010879</v>
      </c>
      <c r="K281" s="2">
        <f t="shared" si="28"/>
        <v>1.5044349329294131</v>
      </c>
    </row>
    <row r="282" spans="1:11" ht="13.5" x14ac:dyDescent="0.25">
      <c r="A282" s="3">
        <v>42417</v>
      </c>
      <c r="B282" s="2">
        <v>1.5467</v>
      </c>
      <c r="C282" s="2">
        <f t="shared" si="29"/>
        <v>-2.9800000000000049E-2</v>
      </c>
      <c r="D282" s="2">
        <f t="shared" si="30"/>
        <v>1.5289000000000001</v>
      </c>
      <c r="E282" s="2">
        <f t="shared" si="32"/>
        <v>1.5774799999999998</v>
      </c>
      <c r="F282" s="2">
        <f t="shared" si="33"/>
        <v>1.6052399999999998</v>
      </c>
      <c r="G282" s="2">
        <f t="shared" si="27"/>
        <v>1.4630600000000007</v>
      </c>
      <c r="H282" s="2">
        <f t="shared" si="31"/>
        <v>1.5456519999999998</v>
      </c>
      <c r="I282" s="2">
        <f t="array" ref="I282">SUMPRODUCT(B266:B285, (ROW(B266:B285)-ROW(B266)+1)) / (20*21/2)</f>
        <v>1.560524285714286</v>
      </c>
      <c r="J282" s="2">
        <f t="shared" si="34"/>
        <v>1.5663828275200318</v>
      </c>
      <c r="K282" s="2">
        <f t="shared" si="28"/>
        <v>1.5060923865400244</v>
      </c>
    </row>
    <row r="283" spans="1:11" ht="13.5" x14ac:dyDescent="0.25">
      <c r="A283" s="3">
        <v>42418</v>
      </c>
      <c r="B283" s="2">
        <v>1.5268999999999999</v>
      </c>
      <c r="C283" s="2">
        <f t="shared" si="29"/>
        <v>-1.980000000000004E-2</v>
      </c>
      <c r="D283" s="2">
        <f t="shared" si="30"/>
        <v>1.5348399999999998</v>
      </c>
      <c r="E283" s="2">
        <f t="shared" si="32"/>
        <v>1.5655799999999997</v>
      </c>
      <c r="F283" s="2">
        <f t="shared" si="33"/>
        <v>1.60276</v>
      </c>
      <c r="G283" s="2">
        <f t="shared" si="27"/>
        <v>1.4664300000000006</v>
      </c>
      <c r="H283" s="2">
        <f t="shared" si="31"/>
        <v>1.54352</v>
      </c>
      <c r="I283" s="2">
        <f t="array" ref="I283">SUMPRODUCT(B267:B286, (ROW(B267:B286)-ROW(B267)+1)) / (20*21/2)</f>
        <v>1.545607142857143</v>
      </c>
      <c r="J283" s="2">
        <f t="shared" si="34"/>
        <v>1.5626225582324096</v>
      </c>
      <c r="K283" s="2">
        <f t="shared" si="28"/>
        <v>1.5069083713815923</v>
      </c>
    </row>
    <row r="284" spans="1:11" ht="13.5" x14ac:dyDescent="0.25">
      <c r="A284" s="3">
        <v>42419</v>
      </c>
      <c r="B284" s="2">
        <v>1.4674</v>
      </c>
      <c r="C284" s="2">
        <f t="shared" si="29"/>
        <v>-5.9499999999999886E-2</v>
      </c>
      <c r="D284" s="2">
        <f t="shared" si="30"/>
        <v>1.5348399999999998</v>
      </c>
      <c r="E284" s="2">
        <f t="shared" si="32"/>
        <v>1.5507099999999998</v>
      </c>
      <c r="F284" s="2">
        <f t="shared" si="33"/>
        <v>1.6007750000000001</v>
      </c>
      <c r="G284" s="2">
        <f t="shared" si="27"/>
        <v>1.4694040000000004</v>
      </c>
      <c r="H284" s="2">
        <f t="shared" si="31"/>
        <v>1.5412889999999997</v>
      </c>
      <c r="I284" s="2">
        <f t="array" ref="I284">SUMPRODUCT(B268:B287, (ROW(B268:B287)-ROW(B268)+1)) / (20*21/2)</f>
        <v>1.5307385714285715</v>
      </c>
      <c r="J284" s="2">
        <f t="shared" si="34"/>
        <v>1.5535537431626563</v>
      </c>
      <c r="K284" s="2">
        <f t="shared" si="28"/>
        <v>1.5053590234842749</v>
      </c>
    </row>
    <row r="285" spans="1:11" ht="13.5" x14ac:dyDescent="0.25">
      <c r="A285" s="3">
        <v>42422</v>
      </c>
      <c r="B285" s="2">
        <v>1.4674</v>
      </c>
      <c r="C285" s="2">
        <f t="shared" si="29"/>
        <v>0</v>
      </c>
      <c r="D285" s="2">
        <f t="shared" si="30"/>
        <v>1.5169799999999998</v>
      </c>
      <c r="E285" s="2">
        <f t="shared" si="32"/>
        <v>1.52989</v>
      </c>
      <c r="F285" s="2">
        <f t="shared" si="33"/>
        <v>1.5943300000000002</v>
      </c>
      <c r="G285" s="2">
        <f t="shared" si="27"/>
        <v>1.4723780000000004</v>
      </c>
      <c r="H285" s="2">
        <f t="shared" si="31"/>
        <v>1.5391074999999999</v>
      </c>
      <c r="I285" s="2">
        <f t="array" ref="I285">SUMPRODUCT(B269:B288, (ROW(B269:B288)-ROW(B269)+1)) / (20*21/2)</f>
        <v>1.518605238095238</v>
      </c>
      <c r="J285" s="2">
        <f t="shared" si="34"/>
        <v>1.5453486247662127</v>
      </c>
      <c r="K285" s="2">
        <f t="shared" si="28"/>
        <v>1.5038704343280287</v>
      </c>
    </row>
    <row r="286" spans="1:11" ht="13.5" x14ac:dyDescent="0.25">
      <c r="A286" s="3">
        <v>42423</v>
      </c>
      <c r="B286" s="2">
        <v>1.4377</v>
      </c>
      <c r="C286" s="2">
        <f t="shared" si="29"/>
        <v>-2.970000000000006E-2</v>
      </c>
      <c r="D286" s="2">
        <f t="shared" si="30"/>
        <v>1.48922</v>
      </c>
      <c r="E286" s="2">
        <f t="shared" si="32"/>
        <v>1.5110499999999998</v>
      </c>
      <c r="F286" s="2">
        <f t="shared" si="33"/>
        <v>1.5839200000000002</v>
      </c>
      <c r="G286" s="2">
        <f t="shared" si="27"/>
        <v>1.4749560000000006</v>
      </c>
      <c r="H286" s="2">
        <f t="shared" si="31"/>
        <v>1.5368764999999995</v>
      </c>
      <c r="I286" s="2">
        <f t="array" ref="I286">SUMPRODUCT(B270:B289, (ROW(B270:B289)-ROW(B270)+1)) / (20*21/2)</f>
        <v>1.5034461904761902</v>
      </c>
      <c r="J286" s="2">
        <f t="shared" si="34"/>
        <v>1.535096374788478</v>
      </c>
      <c r="K286" s="2">
        <f t="shared" si="28"/>
        <v>1.5012755153347728</v>
      </c>
    </row>
    <row r="287" spans="1:11" ht="13.5" x14ac:dyDescent="0.25">
      <c r="A287" s="3">
        <v>42424</v>
      </c>
      <c r="B287" s="2">
        <v>1.4278</v>
      </c>
      <c r="C287" s="2">
        <f t="shared" si="29"/>
        <v>-9.9000000000000199E-3</v>
      </c>
      <c r="D287" s="2">
        <f t="shared" si="30"/>
        <v>1.4654399999999999</v>
      </c>
      <c r="E287" s="2">
        <f t="shared" si="32"/>
        <v>1.4971699999999999</v>
      </c>
      <c r="F287" s="2">
        <f t="shared" si="33"/>
        <v>1.5750000000000002</v>
      </c>
      <c r="G287" s="2">
        <f t="shared" si="27"/>
        <v>1.4769400000000004</v>
      </c>
      <c r="H287" s="2">
        <f t="shared" si="31"/>
        <v>1.5343979999999997</v>
      </c>
      <c r="I287" s="2">
        <f t="array" ref="I287">SUMPRODUCT(B271:B290, (ROW(B271:B290)-ROW(B271)+1)) / (20*21/2)</f>
        <v>1.4877709523809524</v>
      </c>
      <c r="J287" s="2">
        <f t="shared" si="34"/>
        <v>1.5248776724276705</v>
      </c>
      <c r="K287" s="2">
        <f t="shared" si="28"/>
        <v>1.4983941225765465</v>
      </c>
    </row>
    <row r="288" spans="1:11" ht="13.5" x14ac:dyDescent="0.25">
      <c r="A288" s="3">
        <v>42425</v>
      </c>
      <c r="B288" s="2">
        <v>1.4476</v>
      </c>
      <c r="C288" s="2">
        <f t="shared" si="29"/>
        <v>1.980000000000004E-2</v>
      </c>
      <c r="D288" s="2">
        <f t="shared" si="30"/>
        <v>1.4495799999999999</v>
      </c>
      <c r="E288" s="2">
        <f t="shared" si="32"/>
        <v>1.4922099999999996</v>
      </c>
      <c r="F288" s="2">
        <f t="shared" si="33"/>
        <v>1.5670700000000004</v>
      </c>
      <c r="G288" s="2">
        <f t="shared" si="27"/>
        <v>1.4793200000000004</v>
      </c>
      <c r="H288" s="2">
        <f t="shared" si="31"/>
        <v>1.5321174999999996</v>
      </c>
      <c r="I288" s="2">
        <f t="array" ref="I288">SUMPRODUCT(B272:B291, (ROW(B272:B291)-ROW(B272)+1)) / (20*21/2)</f>
        <v>1.4737480952380952</v>
      </c>
      <c r="J288" s="2">
        <f t="shared" si="34"/>
        <v>1.5175178941012255</v>
      </c>
      <c r="K288" s="2">
        <f t="shared" si="28"/>
        <v>1.4964021962009957</v>
      </c>
    </row>
    <row r="289" spans="1:11" ht="13.5" x14ac:dyDescent="0.25">
      <c r="A289" s="3">
        <v>42426</v>
      </c>
      <c r="B289" s="2">
        <v>1.4078999999999999</v>
      </c>
      <c r="C289" s="2">
        <f t="shared" si="29"/>
        <v>-3.9700000000000069E-2</v>
      </c>
      <c r="D289" s="2">
        <f t="shared" si="30"/>
        <v>1.4376799999999998</v>
      </c>
      <c r="E289" s="2">
        <f t="shared" si="32"/>
        <v>1.4862599999999997</v>
      </c>
      <c r="F289" s="2">
        <f t="shared" si="33"/>
        <v>1.5526900000000003</v>
      </c>
      <c r="G289" s="2">
        <f t="shared" si="27"/>
        <v>1.4805100000000004</v>
      </c>
      <c r="H289" s="2">
        <f t="shared" si="31"/>
        <v>1.5295889999999994</v>
      </c>
      <c r="I289" s="2">
        <f t="array" ref="I289">SUMPRODUCT(B273:B292, (ROW(B273:B292)-ROW(B273)+1)) / (20*21/2)</f>
        <v>1.4668557142857142</v>
      </c>
      <c r="J289" s="2">
        <f t="shared" si="34"/>
        <v>1.5070780946630136</v>
      </c>
      <c r="K289" s="2">
        <f t="shared" si="28"/>
        <v>1.4929315218401724</v>
      </c>
    </row>
    <row r="290" spans="1:11" ht="13.5" x14ac:dyDescent="0.25">
      <c r="A290" s="3">
        <v>42429</v>
      </c>
      <c r="B290" s="2">
        <v>1.3880999999999999</v>
      </c>
      <c r="C290" s="2">
        <f t="shared" si="29"/>
        <v>-1.980000000000004E-2</v>
      </c>
      <c r="D290" s="2">
        <f t="shared" si="30"/>
        <v>1.4218199999999999</v>
      </c>
      <c r="E290" s="2">
        <f t="shared" si="32"/>
        <v>1.4693999999999998</v>
      </c>
      <c r="F290" s="2">
        <f t="shared" si="33"/>
        <v>1.5353400000000004</v>
      </c>
      <c r="G290" s="2">
        <f t="shared" si="27"/>
        <v>1.4817000000000002</v>
      </c>
      <c r="H290" s="2">
        <f t="shared" si="31"/>
        <v>1.5271599999999999</v>
      </c>
      <c r="I290" s="2">
        <f t="array" ref="I290">SUMPRODUCT(B274:B293, (ROW(B274:B293)-ROW(B274)+1)) / (20*21/2)</f>
        <v>1.4572209523809525</v>
      </c>
      <c r="J290" s="2">
        <f t="shared" si="34"/>
        <v>1.4957468475522502</v>
      </c>
      <c r="K290" s="2">
        <f t="shared" si="28"/>
        <v>1.4888204817680089</v>
      </c>
    </row>
    <row r="291" spans="1:11" ht="13.5" x14ac:dyDescent="0.25">
      <c r="A291" s="3">
        <v>42430</v>
      </c>
      <c r="B291" s="2">
        <v>1.3880999999999999</v>
      </c>
      <c r="C291" s="2">
        <f t="shared" si="29"/>
        <v>0</v>
      </c>
      <c r="D291" s="2">
        <f t="shared" si="30"/>
        <v>1.4118999999999997</v>
      </c>
      <c r="E291" s="2">
        <f t="shared" si="32"/>
        <v>1.4505599999999998</v>
      </c>
      <c r="F291" s="2">
        <f t="shared" si="33"/>
        <v>1.5199700000000003</v>
      </c>
      <c r="G291" s="2">
        <f t="shared" si="27"/>
        <v>1.4830880000000002</v>
      </c>
      <c r="H291" s="2">
        <f t="shared" si="31"/>
        <v>1.5248299999999997</v>
      </c>
      <c r="I291" s="2">
        <f t="array" ref="I291">SUMPRODUCT(B275:B294, (ROW(B275:B294)-ROW(B275)+1)) / (20*21/2)</f>
        <v>1.4496623809523808</v>
      </c>
      <c r="J291" s="2">
        <f t="shared" si="34"/>
        <v>1.4854947668329883</v>
      </c>
      <c r="K291" s="2">
        <f t="shared" si="28"/>
        <v>1.4848706589535772</v>
      </c>
    </row>
    <row r="292" spans="1:11" ht="13.5" x14ac:dyDescent="0.25">
      <c r="A292" s="3">
        <v>42431</v>
      </c>
      <c r="B292" s="2">
        <v>1.4476</v>
      </c>
      <c r="C292" s="2">
        <f t="shared" si="29"/>
        <v>5.9500000000000108E-2</v>
      </c>
      <c r="D292" s="2">
        <f t="shared" si="30"/>
        <v>1.4158599999999999</v>
      </c>
      <c r="E292" s="2">
        <f t="shared" si="32"/>
        <v>1.4406499999999998</v>
      </c>
      <c r="F292" s="2">
        <f t="shared" si="33"/>
        <v>1.5090650000000003</v>
      </c>
      <c r="G292" s="2">
        <f t="shared" si="27"/>
        <v>1.486062</v>
      </c>
      <c r="H292" s="2">
        <f t="shared" si="31"/>
        <v>1.522748</v>
      </c>
      <c r="I292" s="2">
        <f t="array" ref="I292">SUMPRODUCT(B276:B295, (ROW(B276:B295)-ROW(B276)+1)) / (20*21/2)</f>
        <v>1.4392766666666665</v>
      </c>
      <c r="J292" s="2">
        <f t="shared" si="34"/>
        <v>1.4818857414203226</v>
      </c>
      <c r="K292" s="2">
        <f t="shared" si="28"/>
        <v>1.4834090644848095</v>
      </c>
    </row>
    <row r="293" spans="1:11" ht="13.5" x14ac:dyDescent="0.25">
      <c r="A293" s="3">
        <v>42432</v>
      </c>
      <c r="B293" s="2">
        <v>1.4078999999999999</v>
      </c>
      <c r="C293" s="2">
        <f t="shared" si="29"/>
        <v>-3.9700000000000069E-2</v>
      </c>
      <c r="D293" s="2">
        <f t="shared" si="30"/>
        <v>1.4079200000000001</v>
      </c>
      <c r="E293" s="2">
        <f t="shared" si="32"/>
        <v>1.4287499999999997</v>
      </c>
      <c r="F293" s="2">
        <f t="shared" si="33"/>
        <v>1.4971650000000003</v>
      </c>
      <c r="G293" s="2">
        <f t="shared" si="27"/>
        <v>1.4882419999999998</v>
      </c>
      <c r="H293" s="2">
        <f t="shared" si="31"/>
        <v>1.5204674999999994</v>
      </c>
      <c r="I293" s="2">
        <f t="array" ref="I293">SUMPRODUCT(B277:B296, (ROW(B277:B296)-ROW(B277)+1)) / (20*21/2)</f>
        <v>1.4331357142857142</v>
      </c>
      <c r="J293" s="2">
        <f t="shared" si="34"/>
        <v>1.474839480332673</v>
      </c>
      <c r="K293" s="2">
        <f t="shared" si="28"/>
        <v>1.4804479247010915</v>
      </c>
    </row>
    <row r="294" spans="1:11" ht="13.5" x14ac:dyDescent="0.25">
      <c r="A294" s="3">
        <v>42433</v>
      </c>
      <c r="B294" s="2">
        <v>1.4177999999999999</v>
      </c>
      <c r="C294" s="2">
        <f t="shared" si="29"/>
        <v>9.9000000000000199E-3</v>
      </c>
      <c r="D294" s="2">
        <f t="shared" si="30"/>
        <v>1.4098999999999999</v>
      </c>
      <c r="E294" s="2">
        <f t="shared" si="32"/>
        <v>1.4237899999999999</v>
      </c>
      <c r="F294" s="2">
        <f t="shared" si="33"/>
        <v>1.4872500000000004</v>
      </c>
      <c r="G294" s="2">
        <f t="shared" si="27"/>
        <v>1.4904219999999995</v>
      </c>
      <c r="H294" s="2">
        <f t="shared" si="31"/>
        <v>1.5180379999999993</v>
      </c>
      <c r="I294" s="2">
        <f t="array" ref="I294">SUMPRODUCT(B278:B297, (ROW(B278:B297)-ROW(B278)+1)) / (20*21/2)</f>
        <v>1.4308719047619047</v>
      </c>
      <c r="J294" s="2">
        <f t="shared" si="34"/>
        <v>1.4694071488724185</v>
      </c>
      <c r="K294" s="2">
        <f t="shared" si="28"/>
        <v>1.4779911433402646</v>
      </c>
    </row>
    <row r="295" spans="1:11" ht="13.5" x14ac:dyDescent="0.25">
      <c r="A295" s="3">
        <v>42436</v>
      </c>
      <c r="B295" s="2">
        <v>1.3782000000000001</v>
      </c>
      <c r="C295" s="2">
        <f t="shared" si="29"/>
        <v>-3.9599999999999858E-2</v>
      </c>
      <c r="D295" s="2">
        <f t="shared" si="30"/>
        <v>1.4079200000000001</v>
      </c>
      <c r="E295" s="2">
        <f t="shared" si="32"/>
        <v>1.4148699999999999</v>
      </c>
      <c r="F295" s="2">
        <f t="shared" si="33"/>
        <v>1.4723800000000005</v>
      </c>
      <c r="G295" s="2">
        <f t="shared" si="27"/>
        <v>1.4920079999999998</v>
      </c>
      <c r="H295" s="2">
        <f t="shared" si="31"/>
        <v>1.5155094999999996</v>
      </c>
      <c r="I295" s="2">
        <f t="array" ref="I295">SUMPRODUCT(B279:B298, (ROW(B279:B298)-ROW(B279)+1)) / (20*21/2)</f>
        <v>1.4254409523809524</v>
      </c>
      <c r="J295" s="2">
        <f t="shared" si="34"/>
        <v>1.460720753741712</v>
      </c>
      <c r="K295" s="2">
        <f t="shared" si="28"/>
        <v>1.4740777651700581</v>
      </c>
    </row>
    <row r="296" spans="1:11" ht="13.5" x14ac:dyDescent="0.25">
      <c r="A296" s="3">
        <v>42437</v>
      </c>
      <c r="B296" s="2">
        <v>1.4078999999999999</v>
      </c>
      <c r="C296" s="2">
        <f t="shared" si="29"/>
        <v>2.9699999999999838E-2</v>
      </c>
      <c r="D296" s="2">
        <f t="shared" si="30"/>
        <v>1.41188</v>
      </c>
      <c r="E296" s="2">
        <f t="shared" si="32"/>
        <v>1.4118899999999999</v>
      </c>
      <c r="F296" s="2">
        <f t="shared" si="33"/>
        <v>1.4614700000000005</v>
      </c>
      <c r="G296" s="2">
        <f t="shared" si="27"/>
        <v>1.4939899999999999</v>
      </c>
      <c r="H296" s="2">
        <f t="shared" si="31"/>
        <v>1.5132289999999995</v>
      </c>
      <c r="I296" s="2">
        <f t="array" ref="I296">SUMPRODUCT(B280:B299, (ROW(B280:B299)-ROW(B280)+1)) / (20*21/2)</f>
        <v>1.4195395238095239</v>
      </c>
      <c r="J296" s="2">
        <f t="shared" si="34"/>
        <v>1.4556902057663108</v>
      </c>
      <c r="K296" s="2">
        <f t="shared" si="28"/>
        <v>1.4714825586928009</v>
      </c>
    </row>
    <row r="297" spans="1:11" ht="13.5" x14ac:dyDescent="0.25">
      <c r="A297" s="3">
        <v>42438</v>
      </c>
      <c r="B297" s="2">
        <v>1.4377</v>
      </c>
      <c r="C297" s="2">
        <f t="shared" si="29"/>
        <v>2.9800000000000049E-2</v>
      </c>
      <c r="D297" s="2">
        <f t="shared" si="30"/>
        <v>1.4098999999999999</v>
      </c>
      <c r="E297" s="2">
        <f t="shared" si="32"/>
        <v>1.4128799999999999</v>
      </c>
      <c r="F297" s="2">
        <f t="shared" si="33"/>
        <v>1.4550250000000005</v>
      </c>
      <c r="G297" s="2">
        <f t="shared" si="27"/>
        <v>1.4965680000000001</v>
      </c>
      <c r="H297" s="2">
        <f t="shared" si="31"/>
        <v>1.5110479999999993</v>
      </c>
      <c r="I297" s="2">
        <f t="array" ref="I297">SUMPRODUCT(B281:B300, (ROW(B281:B300)-ROW(B281)+1)) / (20*21/2)</f>
        <v>1.4159014285714284</v>
      </c>
      <c r="J297" s="2">
        <f t="shared" si="34"/>
        <v>1.4539768528361858</v>
      </c>
      <c r="K297" s="2">
        <f t="shared" si="28"/>
        <v>1.4701577524695537</v>
      </c>
    </row>
    <row r="298" spans="1:11" ht="13.5" x14ac:dyDescent="0.25">
      <c r="A298" s="3">
        <v>42439</v>
      </c>
      <c r="B298" s="2">
        <v>1.3979999999999999</v>
      </c>
      <c r="C298" s="2">
        <f t="shared" si="29"/>
        <v>-3.9700000000000069E-2</v>
      </c>
      <c r="D298" s="2">
        <f t="shared" si="30"/>
        <v>1.4079200000000001</v>
      </c>
      <c r="E298" s="2">
        <f t="shared" si="32"/>
        <v>1.4079199999999998</v>
      </c>
      <c r="F298" s="2">
        <f t="shared" si="33"/>
        <v>1.4500650000000002</v>
      </c>
      <c r="G298" s="2">
        <f t="shared" si="27"/>
        <v>1.4979560000000001</v>
      </c>
      <c r="H298" s="2">
        <f t="shared" si="31"/>
        <v>1.5087179999999996</v>
      </c>
      <c r="I298" s="2">
        <f t="array" ref="I298">SUMPRODUCT(B282:B301, (ROW(B282:B301)-ROW(B282)+1)) / (20*21/2)</f>
        <v>1.4120290476190474</v>
      </c>
      <c r="J298" s="2">
        <f t="shared" si="34"/>
        <v>1.4486457239946442</v>
      </c>
      <c r="K298" s="2">
        <f t="shared" si="28"/>
        <v>1.4673280366864341</v>
      </c>
    </row>
    <row r="299" spans="1:11" ht="13.5" x14ac:dyDescent="0.25">
      <c r="A299" s="3">
        <v>42440</v>
      </c>
      <c r="B299" s="2">
        <v>1.3880999999999999</v>
      </c>
      <c r="C299" s="2">
        <f t="shared" si="29"/>
        <v>-9.9000000000000199E-3</v>
      </c>
      <c r="D299" s="2">
        <f t="shared" si="30"/>
        <v>1.40198</v>
      </c>
      <c r="E299" s="2">
        <f t="shared" si="32"/>
        <v>1.4059399999999997</v>
      </c>
      <c r="F299" s="2">
        <f t="shared" si="33"/>
        <v>1.4461000000000002</v>
      </c>
      <c r="G299" s="2">
        <f t="shared" si="27"/>
        <v>1.4991460000000001</v>
      </c>
      <c r="H299" s="2">
        <f t="shared" si="31"/>
        <v>1.5063879999999998</v>
      </c>
      <c r="I299" s="2">
        <f t="array" ref="I299">SUMPRODUCT(B283:B302, (ROW(B283:B302)-ROW(B283)+1)) / (20*21/2)</f>
        <v>1.4080638095238092</v>
      </c>
      <c r="J299" s="2">
        <f t="shared" si="34"/>
        <v>1.442879464566583</v>
      </c>
      <c r="K299" s="2">
        <f t="shared" si="28"/>
        <v>1.4642210548555936</v>
      </c>
    </row>
    <row r="300" spans="1:11" ht="13.5" x14ac:dyDescent="0.25">
      <c r="A300" s="3">
        <v>42443</v>
      </c>
      <c r="B300" s="2">
        <v>1.4078999999999999</v>
      </c>
      <c r="C300" s="2">
        <f t="shared" si="29"/>
        <v>1.980000000000004E-2</v>
      </c>
      <c r="D300" s="2">
        <f t="shared" si="30"/>
        <v>1.4079199999999998</v>
      </c>
      <c r="E300" s="2">
        <f t="shared" si="32"/>
        <v>1.4079199999999998</v>
      </c>
      <c r="F300" s="2">
        <f t="shared" si="33"/>
        <v>1.43866</v>
      </c>
      <c r="G300" s="2">
        <f t="shared" si="27"/>
        <v>1.501128</v>
      </c>
      <c r="H300" s="2">
        <f t="shared" si="31"/>
        <v>1.5041569999999995</v>
      </c>
      <c r="I300" s="2">
        <f t="array" ref="I300">SUMPRODUCT(B284:B303, (ROW(B284:B303)-ROW(B284)+1)) / (20*21/2)</f>
        <v>1.4039109523809523</v>
      </c>
      <c r="J300" s="2">
        <f t="shared" si="34"/>
        <v>1.4395480869888133</v>
      </c>
      <c r="K300" s="2">
        <f t="shared" si="28"/>
        <v>1.4620123860377272</v>
      </c>
    </row>
    <row r="301" spans="1:11" ht="13.5" x14ac:dyDescent="0.25">
      <c r="A301" s="3">
        <v>42444</v>
      </c>
      <c r="B301" s="2">
        <v>1.3979999999999999</v>
      </c>
      <c r="C301" s="2">
        <f t="shared" si="29"/>
        <v>-9.9000000000000199E-3</v>
      </c>
      <c r="D301" s="2">
        <f t="shared" si="30"/>
        <v>1.4059399999999997</v>
      </c>
      <c r="E301" s="2">
        <f t="shared" si="32"/>
        <v>1.4089099999999999</v>
      </c>
      <c r="F301" s="2">
        <f t="shared" si="33"/>
        <v>1.429735</v>
      </c>
      <c r="G301" s="2">
        <f t="shared" si="27"/>
        <v>1.5027140000000001</v>
      </c>
      <c r="H301" s="2">
        <f t="shared" si="31"/>
        <v>1.5020249999999999</v>
      </c>
      <c r="I301" s="2">
        <f t="array" ref="I301">SUMPRODUCT(B285:B304, (ROW(B285:B304)-ROW(B285)+1)) / (20*21/2)</f>
        <v>1.4004661904761906</v>
      </c>
      <c r="J301" s="2">
        <f t="shared" si="34"/>
        <v>1.435591126323212</v>
      </c>
      <c r="K301" s="2">
        <f t="shared" si="28"/>
        <v>1.4595020963891889</v>
      </c>
    </row>
    <row r="302" spans="1:11" ht="13.5" x14ac:dyDescent="0.25">
      <c r="A302" s="3">
        <v>42445</v>
      </c>
      <c r="B302" s="2">
        <v>1.3880999999999999</v>
      </c>
      <c r="C302" s="2">
        <f t="shared" si="29"/>
        <v>-9.9000000000000199E-3</v>
      </c>
      <c r="D302" s="2">
        <f t="shared" si="30"/>
        <v>1.3960199999999998</v>
      </c>
      <c r="E302" s="2">
        <f t="shared" si="32"/>
        <v>1.4029599999999998</v>
      </c>
      <c r="F302" s="2">
        <f t="shared" si="33"/>
        <v>1.4218050000000002</v>
      </c>
      <c r="G302" s="2">
        <f t="shared" si="27"/>
        <v>1.5025159999999997</v>
      </c>
      <c r="H302" s="2">
        <f t="shared" si="31"/>
        <v>1.4998934999999998</v>
      </c>
      <c r="I302" s="2">
        <f t="array" ref="I302">SUMPRODUCT(B286:B305, (ROW(B286:B305)-ROW(B286)+1)) / (20*21/2)</f>
        <v>1.3965033333333334</v>
      </c>
      <c r="J302" s="2">
        <f t="shared" si="34"/>
        <v>1.4310681619114773</v>
      </c>
      <c r="K302" s="2">
        <f t="shared" si="28"/>
        <v>1.4567020141778484</v>
      </c>
    </row>
    <row r="303" spans="1:11" ht="13.5" x14ac:dyDescent="0.25">
      <c r="A303" s="3">
        <v>42446</v>
      </c>
      <c r="B303" s="2">
        <v>1.3782000000000001</v>
      </c>
      <c r="C303" s="2">
        <f t="shared" si="29"/>
        <v>-9.8999999999997979E-3</v>
      </c>
      <c r="D303" s="2">
        <f t="shared" si="30"/>
        <v>1.3920600000000001</v>
      </c>
      <c r="E303" s="2">
        <f t="shared" si="32"/>
        <v>1.3999899999999998</v>
      </c>
      <c r="F303" s="2">
        <f t="shared" si="33"/>
        <v>1.4143700000000001</v>
      </c>
      <c r="G303" s="2">
        <f t="shared" si="27"/>
        <v>1.5009299999999999</v>
      </c>
      <c r="H303" s="2">
        <f t="shared" si="31"/>
        <v>1.4977124999999998</v>
      </c>
      <c r="I303" s="2">
        <f t="array" ref="I303">SUMPRODUCT(B287:B306, (ROW(B287:B306)-ROW(B287)+1)) / (20*21/2)</f>
        <v>1.393955238095238</v>
      </c>
      <c r="J303" s="2">
        <f t="shared" si="34"/>
        <v>1.4260330988722889</v>
      </c>
      <c r="K303" s="2">
        <f t="shared" si="28"/>
        <v>1.4536235038179328</v>
      </c>
    </row>
    <row r="304" spans="1:11" ht="13.5" x14ac:dyDescent="0.25">
      <c r="A304" s="3">
        <v>42447</v>
      </c>
      <c r="B304" s="2">
        <v>1.3782000000000001</v>
      </c>
      <c r="C304" s="2">
        <f t="shared" si="29"/>
        <v>0</v>
      </c>
      <c r="D304" s="2">
        <f t="shared" si="30"/>
        <v>1.39008</v>
      </c>
      <c r="E304" s="2">
        <f t="shared" si="32"/>
        <v>1.3960299999999999</v>
      </c>
      <c r="F304" s="2">
        <f t="shared" si="33"/>
        <v>1.40991</v>
      </c>
      <c r="G304" s="2">
        <f t="shared" si="27"/>
        <v>1.5005339999999998</v>
      </c>
      <c r="H304" s="2">
        <f t="shared" si="31"/>
        <v>1.4949860000000001</v>
      </c>
      <c r="I304" s="2">
        <f t="array" ref="I304">SUMPRODUCT(B288:B307, (ROW(B288:B307)-ROW(B288)+1)) / (20*21/2)</f>
        <v>1.3926333333333332</v>
      </c>
      <c r="J304" s="2">
        <f t="shared" si="34"/>
        <v>1.4214775656463567</v>
      </c>
      <c r="K304" s="2">
        <f t="shared" si="28"/>
        <v>1.4506657193544845</v>
      </c>
    </row>
    <row r="305" spans="1:11" ht="13.5" x14ac:dyDescent="0.25">
      <c r="A305" s="3">
        <v>42450</v>
      </c>
      <c r="B305" s="2">
        <v>1.3683000000000001</v>
      </c>
      <c r="C305" s="2">
        <f t="shared" si="29"/>
        <v>-9.9000000000000199E-3</v>
      </c>
      <c r="D305" s="2">
        <f t="shared" si="30"/>
        <v>1.3821600000000001</v>
      </c>
      <c r="E305" s="2">
        <f t="shared" si="32"/>
        <v>1.3950399999999998</v>
      </c>
      <c r="F305" s="2">
        <f t="shared" si="33"/>
        <v>1.4049550000000002</v>
      </c>
      <c r="G305" s="2">
        <f t="shared" si="27"/>
        <v>1.5005339999999998</v>
      </c>
      <c r="H305" s="2">
        <f t="shared" si="31"/>
        <v>1.4923089999999999</v>
      </c>
      <c r="I305" s="2">
        <f t="array" ref="I305">SUMPRODUCT(B289:B308, (ROW(B289:B308)-ROW(B289)+1)) / (20*21/2)</f>
        <v>1.3896147619047619</v>
      </c>
      <c r="J305" s="2">
        <f t="shared" si="34"/>
        <v>1.416413035584799</v>
      </c>
      <c r="K305" s="2">
        <f t="shared" si="28"/>
        <v>1.4474356911445048</v>
      </c>
    </row>
    <row r="306" spans="1:11" ht="13.5" x14ac:dyDescent="0.25">
      <c r="A306" s="3">
        <v>42451</v>
      </c>
      <c r="B306" s="2">
        <v>1.3782000000000001</v>
      </c>
      <c r="C306" s="2">
        <f t="shared" si="29"/>
        <v>9.9000000000000199E-3</v>
      </c>
      <c r="D306" s="2">
        <f t="shared" si="30"/>
        <v>1.3782000000000001</v>
      </c>
      <c r="E306" s="2">
        <f t="shared" si="32"/>
        <v>1.3920699999999999</v>
      </c>
      <c r="F306" s="2">
        <f t="shared" si="33"/>
        <v>1.4019800000000002</v>
      </c>
      <c r="G306" s="2">
        <f t="shared" ref="G306:G369" si="35">AVERAGE(B257:B306)</f>
        <v>1.5011300000000001</v>
      </c>
      <c r="H306" s="2">
        <f t="shared" si="31"/>
        <v>1.4900285000000002</v>
      </c>
      <c r="I306" s="2">
        <f t="array" ref="I306">SUMPRODUCT(B290:B309, (ROW(B290:B309)-ROW(B290)+1)) / (20*21/2)</f>
        <v>1.3860309523809522</v>
      </c>
      <c r="J306" s="2">
        <f t="shared" si="34"/>
        <v>1.4127736988624373</v>
      </c>
      <c r="K306" s="2">
        <f t="shared" si="28"/>
        <v>1.4447205660015829</v>
      </c>
    </row>
    <row r="307" spans="1:11" ht="13.5" x14ac:dyDescent="0.25">
      <c r="A307" s="3">
        <v>42452</v>
      </c>
      <c r="B307" s="2">
        <v>1.3880999999999999</v>
      </c>
      <c r="C307" s="2">
        <f t="shared" si="29"/>
        <v>9.8999999999997979E-3</v>
      </c>
      <c r="D307" s="2">
        <f t="shared" si="30"/>
        <v>1.3782000000000001</v>
      </c>
      <c r="E307" s="2">
        <f t="shared" si="32"/>
        <v>1.3871099999999998</v>
      </c>
      <c r="F307" s="2">
        <f t="shared" si="33"/>
        <v>1.3999950000000001</v>
      </c>
      <c r="G307" s="2">
        <f t="shared" si="35"/>
        <v>1.501328</v>
      </c>
      <c r="H307" s="2">
        <f t="shared" si="31"/>
        <v>1.4876490000000002</v>
      </c>
      <c r="I307" s="2">
        <f t="array" ref="I307">SUMPRODUCT(B291:B310, (ROW(B291:B310)-ROW(B291)+1)) / (20*21/2)</f>
        <v>1.3807876190476189</v>
      </c>
      <c r="J307" s="2">
        <f t="shared" si="34"/>
        <v>1.4104238227803005</v>
      </c>
      <c r="K307" s="2">
        <f t="shared" ref="K307:K370" si="36">$K$4*B307+(1-$K$4)*K306</f>
        <v>1.4425001516485798</v>
      </c>
    </row>
    <row r="308" spans="1:11" ht="13.5" x14ac:dyDescent="0.25">
      <c r="A308" s="3">
        <v>42453</v>
      </c>
      <c r="B308" s="2">
        <v>1.3683000000000001</v>
      </c>
      <c r="C308" s="2">
        <f t="shared" si="29"/>
        <v>-1.9799999999999818E-2</v>
      </c>
      <c r="D308" s="2">
        <f t="shared" si="30"/>
        <v>1.37622</v>
      </c>
      <c r="E308" s="2">
        <f t="shared" si="32"/>
        <v>1.3841399999999999</v>
      </c>
      <c r="F308" s="2">
        <f t="shared" si="33"/>
        <v>1.3960300000000001</v>
      </c>
      <c r="G308" s="2">
        <f t="shared" si="35"/>
        <v>1.4995440000000002</v>
      </c>
      <c r="H308" s="2">
        <f t="shared" si="31"/>
        <v>1.4853190000000001</v>
      </c>
      <c r="I308" s="2">
        <f t="array" ref="I308">SUMPRODUCT(B292:B311, (ROW(B292:B311)-ROW(B292)+1)) / (20*21/2)</f>
        <v>1.3720090476190479</v>
      </c>
      <c r="J308" s="2">
        <f t="shared" si="34"/>
        <v>1.4064120301345575</v>
      </c>
      <c r="K308" s="2">
        <f t="shared" si="36"/>
        <v>1.439590341780008</v>
      </c>
    </row>
    <row r="309" spans="1:11" ht="13.5" x14ac:dyDescent="0.25">
      <c r="A309" s="3">
        <v>42454</v>
      </c>
      <c r="B309" s="2">
        <v>1.3584000000000001</v>
      </c>
      <c r="C309" s="2">
        <f t="shared" si="29"/>
        <v>-9.9000000000000199E-3</v>
      </c>
      <c r="D309" s="2">
        <f t="shared" si="30"/>
        <v>1.37226</v>
      </c>
      <c r="E309" s="2">
        <f t="shared" si="32"/>
        <v>1.3811699999999998</v>
      </c>
      <c r="F309" s="2">
        <f t="shared" si="33"/>
        <v>1.3935550000000001</v>
      </c>
      <c r="G309" s="2">
        <f t="shared" si="35"/>
        <v>1.4973640000000004</v>
      </c>
      <c r="H309" s="2">
        <f t="shared" si="31"/>
        <v>1.4829395000000003</v>
      </c>
      <c r="I309" s="2">
        <f t="array" ref="I309">SUMPRODUCT(B293:B312, (ROW(B293:B312)-ROW(B293)+1)) / (20*21/2)</f>
        <v>1.3655409523809523</v>
      </c>
      <c r="J309" s="2">
        <f t="shared" si="34"/>
        <v>1.4018394558360283</v>
      </c>
      <c r="K309" s="2">
        <f t="shared" si="36"/>
        <v>1.4364064068082432</v>
      </c>
    </row>
    <row r="310" spans="1:11" ht="13.5" x14ac:dyDescent="0.25">
      <c r="A310" s="3">
        <v>42457</v>
      </c>
      <c r="B310" s="2">
        <v>1.3385</v>
      </c>
      <c r="C310" s="2">
        <f t="shared" si="29"/>
        <v>-1.9900000000000029E-2</v>
      </c>
      <c r="D310" s="2">
        <f t="shared" si="30"/>
        <v>1.3663000000000001</v>
      </c>
      <c r="E310" s="2">
        <f t="shared" si="32"/>
        <v>1.3742299999999998</v>
      </c>
      <c r="F310" s="2">
        <f t="shared" si="33"/>
        <v>1.3910750000000001</v>
      </c>
      <c r="G310" s="2">
        <f t="shared" si="35"/>
        <v>1.4930000000000003</v>
      </c>
      <c r="H310" s="2">
        <f t="shared" si="31"/>
        <v>1.4805100000000004</v>
      </c>
      <c r="I310" s="2">
        <f t="array" ref="I310">SUMPRODUCT(B294:B313, (ROW(B294:B313)-ROW(B294)+1)) / (20*21/2)</f>
        <v>1.3606295238095236</v>
      </c>
      <c r="J310" s="2">
        <f t="shared" si="34"/>
        <v>1.3958071267087875</v>
      </c>
      <c r="K310" s="2">
        <f t="shared" si="36"/>
        <v>1.4325669398745866</v>
      </c>
    </row>
    <row r="311" spans="1:11" ht="13.5" x14ac:dyDescent="0.25">
      <c r="A311" s="3">
        <v>42458</v>
      </c>
      <c r="B311" s="2">
        <v>1.2988999999999999</v>
      </c>
      <c r="C311" s="2">
        <f t="shared" si="29"/>
        <v>-3.960000000000008E-2</v>
      </c>
      <c r="D311" s="2">
        <f t="shared" si="30"/>
        <v>1.3504400000000001</v>
      </c>
      <c r="E311" s="2">
        <f t="shared" si="32"/>
        <v>1.3643199999999998</v>
      </c>
      <c r="F311" s="2">
        <f t="shared" si="33"/>
        <v>1.3866150000000002</v>
      </c>
      <c r="G311" s="2">
        <f t="shared" si="35"/>
        <v>1.4882420000000003</v>
      </c>
      <c r="H311" s="2">
        <f t="shared" si="31"/>
        <v>1.4777340000000003</v>
      </c>
      <c r="I311" s="2">
        <f t="array" ref="I311">SUMPRODUCT(B295:B314, (ROW(B295:B314)-ROW(B295)+1)) / (20*21/2)</f>
        <v>1.3560957142857144</v>
      </c>
      <c r="J311" s="2">
        <f t="shared" si="34"/>
        <v>1.3865778765460459</v>
      </c>
      <c r="K311" s="2">
        <f t="shared" si="36"/>
        <v>1.4273250990951911</v>
      </c>
    </row>
    <row r="312" spans="1:11" ht="13.5" x14ac:dyDescent="0.25">
      <c r="A312" s="3">
        <v>42459</v>
      </c>
      <c r="B312" s="2">
        <v>1.3187</v>
      </c>
      <c r="C312" s="2">
        <f t="shared" si="29"/>
        <v>1.980000000000004E-2</v>
      </c>
      <c r="D312" s="2">
        <f t="shared" si="30"/>
        <v>1.33656</v>
      </c>
      <c r="E312" s="2">
        <f t="shared" si="32"/>
        <v>1.3573799999999998</v>
      </c>
      <c r="F312" s="2">
        <f t="shared" si="33"/>
        <v>1.3801700000000001</v>
      </c>
      <c r="G312" s="2">
        <f t="shared" si="35"/>
        <v>1.4822940000000002</v>
      </c>
      <c r="H312" s="2">
        <f t="shared" si="31"/>
        <v>1.4752555000000003</v>
      </c>
      <c r="I312" s="2">
        <f t="array" ref="I312">SUMPRODUCT(B296:B315, (ROW(B296:B315)-ROW(B296)+1)) / (20*21/2)</f>
        <v>1.3510438095238095</v>
      </c>
      <c r="J312" s="2">
        <f t="shared" si="34"/>
        <v>1.3801133168749939</v>
      </c>
      <c r="K312" s="2">
        <f t="shared" si="36"/>
        <v>1.4230652912875366</v>
      </c>
    </row>
    <row r="313" spans="1:11" ht="13.5" x14ac:dyDescent="0.25">
      <c r="A313" s="3">
        <v>42460</v>
      </c>
      <c r="B313" s="2">
        <v>1.3286</v>
      </c>
      <c r="C313" s="2">
        <f t="shared" si="29"/>
        <v>9.9000000000000199E-3</v>
      </c>
      <c r="D313" s="2">
        <f t="shared" si="30"/>
        <v>1.3286199999999999</v>
      </c>
      <c r="E313" s="2">
        <f t="shared" si="32"/>
        <v>1.35242</v>
      </c>
      <c r="F313" s="2">
        <f t="shared" si="33"/>
        <v>1.3762050000000001</v>
      </c>
      <c r="G313" s="2">
        <f t="shared" si="35"/>
        <v>1.477336</v>
      </c>
      <c r="H313" s="2">
        <f t="shared" si="31"/>
        <v>1.4725290000000002</v>
      </c>
      <c r="I313" s="2">
        <f t="array" ref="I313">SUMPRODUCT(B297:B316, (ROW(B297:B316)-ROW(B297)+1)) / (20*21/2)</f>
        <v>1.3434466666666662</v>
      </c>
      <c r="J313" s="2">
        <f t="shared" si="34"/>
        <v>1.3752072866964231</v>
      </c>
      <c r="K313" s="2">
        <f t="shared" si="36"/>
        <v>1.4193607700605746</v>
      </c>
    </row>
    <row r="314" spans="1:11" ht="13.5" x14ac:dyDescent="0.25">
      <c r="A314" s="3">
        <v>42461</v>
      </c>
      <c r="B314" s="2">
        <v>1.3286</v>
      </c>
      <c r="C314" s="2">
        <f t="shared" si="29"/>
        <v>0</v>
      </c>
      <c r="D314" s="2">
        <f t="shared" si="30"/>
        <v>1.3226599999999999</v>
      </c>
      <c r="E314" s="2">
        <f t="shared" si="32"/>
        <v>1.3474599999999999</v>
      </c>
      <c r="F314" s="2">
        <f t="shared" si="33"/>
        <v>1.3717450000000002</v>
      </c>
      <c r="G314" s="2">
        <f t="shared" si="35"/>
        <v>1.4737659999999999</v>
      </c>
      <c r="H314" s="2">
        <f t="shared" si="31"/>
        <v>1.4698025000000003</v>
      </c>
      <c r="I314" s="2">
        <f t="array" ref="I314">SUMPRODUCT(B298:B317, (ROW(B298:B317)-ROW(B298)+1)) / (20*21/2)</f>
        <v>1.3335776190476192</v>
      </c>
      <c r="J314" s="2">
        <f t="shared" si="34"/>
        <v>1.3707684974872401</v>
      </c>
      <c r="K314" s="2">
        <f t="shared" si="36"/>
        <v>1.4158015241758464</v>
      </c>
    </row>
    <row r="315" spans="1:11" ht="13.5" x14ac:dyDescent="0.25">
      <c r="A315" s="3">
        <v>42464</v>
      </c>
      <c r="B315" s="2">
        <v>1.3187</v>
      </c>
      <c r="C315" s="2">
        <f t="shared" si="29"/>
        <v>-9.9000000000000199E-3</v>
      </c>
      <c r="D315" s="2">
        <f t="shared" si="30"/>
        <v>1.3187</v>
      </c>
      <c r="E315" s="2">
        <f t="shared" si="32"/>
        <v>1.3424999999999998</v>
      </c>
      <c r="F315" s="2">
        <f t="shared" si="33"/>
        <v>1.36877</v>
      </c>
      <c r="G315" s="2">
        <f t="shared" si="35"/>
        <v>1.4682140000000004</v>
      </c>
      <c r="H315" s="2">
        <f t="shared" si="31"/>
        <v>1.4671255000000003</v>
      </c>
      <c r="I315" s="2">
        <f t="array" ref="I315">SUMPRODUCT(B299:B318, (ROW(B299:B318)-ROW(B299)+1)) / (20*21/2)</f>
        <v>1.326444285714286</v>
      </c>
      <c r="J315" s="2">
        <f t="shared" si="34"/>
        <v>1.3658095929646459</v>
      </c>
      <c r="K315" s="2">
        <f t="shared" si="36"/>
        <v>1.4119936212669897</v>
      </c>
    </row>
    <row r="316" spans="1:11" ht="13.5" x14ac:dyDescent="0.25">
      <c r="A316" s="3">
        <v>42465</v>
      </c>
      <c r="B316" s="2">
        <v>1.2889999999999999</v>
      </c>
      <c r="C316" s="2">
        <f t="shared" si="29"/>
        <v>-2.970000000000006E-2</v>
      </c>
      <c r="D316" s="2">
        <f t="shared" si="30"/>
        <v>1.3167199999999999</v>
      </c>
      <c r="E316" s="2">
        <f t="shared" si="32"/>
        <v>1.33358</v>
      </c>
      <c r="F316" s="2">
        <f t="shared" si="33"/>
        <v>1.3628250000000002</v>
      </c>
      <c r="G316" s="2">
        <f t="shared" si="35"/>
        <v>1.4610760000000003</v>
      </c>
      <c r="H316" s="2">
        <f t="shared" si="31"/>
        <v>1.4644485</v>
      </c>
      <c r="I316" s="2">
        <f t="array" ref="I316">SUMPRODUCT(B300:B319, (ROW(B300:B319)-ROW(B300)+1)) / (20*21/2)</f>
        <v>1.3227157142857144</v>
      </c>
      <c r="J316" s="2">
        <f t="shared" si="34"/>
        <v>1.3584943936346796</v>
      </c>
      <c r="K316" s="2">
        <f t="shared" si="36"/>
        <v>1.4071703420016175</v>
      </c>
    </row>
    <row r="317" spans="1:11" ht="13.5" x14ac:dyDescent="0.25">
      <c r="A317" s="3">
        <v>42466</v>
      </c>
      <c r="B317" s="2">
        <v>1.2592000000000001</v>
      </c>
      <c r="C317" s="2">
        <f t="shared" si="29"/>
        <v>-2.9799999999999827E-2</v>
      </c>
      <c r="D317" s="2">
        <f t="shared" si="30"/>
        <v>1.3048199999999999</v>
      </c>
      <c r="E317" s="2">
        <f t="shared" si="32"/>
        <v>1.3206899999999999</v>
      </c>
      <c r="F317" s="2">
        <f t="shared" si="33"/>
        <v>1.3539000000000001</v>
      </c>
      <c r="G317" s="2">
        <f t="shared" si="35"/>
        <v>1.4541360000000003</v>
      </c>
      <c r="H317" s="2">
        <f t="shared" si="31"/>
        <v>1.4616225000000003</v>
      </c>
      <c r="I317" s="2">
        <f t="array" ref="I317">SUMPRODUCT(B301:B320, (ROW(B301:B320)-ROW(B301)+1)) / (20*21/2)</f>
        <v>1.321250476190476</v>
      </c>
      <c r="J317" s="2">
        <f t="shared" si="34"/>
        <v>1.3490377847170911</v>
      </c>
      <c r="K317" s="2">
        <f t="shared" si="36"/>
        <v>1.4013675834917503</v>
      </c>
    </row>
    <row r="318" spans="1:11" ht="13.5" x14ac:dyDescent="0.25">
      <c r="A318" s="3">
        <v>42467</v>
      </c>
      <c r="B318" s="2">
        <v>1.2789999999999999</v>
      </c>
      <c r="C318" s="2">
        <f t="shared" si="29"/>
        <v>1.9799999999999818E-2</v>
      </c>
      <c r="D318" s="2">
        <f t="shared" si="30"/>
        <v>1.2948999999999999</v>
      </c>
      <c r="E318" s="2">
        <f t="shared" si="32"/>
        <v>1.31176</v>
      </c>
      <c r="F318" s="2">
        <f t="shared" si="33"/>
        <v>1.3479500000000002</v>
      </c>
      <c r="G318" s="2">
        <f t="shared" si="35"/>
        <v>1.4475920000000004</v>
      </c>
      <c r="H318" s="2">
        <f t="shared" si="31"/>
        <v>1.4588460000000003</v>
      </c>
      <c r="I318" s="2">
        <f t="array" ref="I318">SUMPRODUCT(B302:B321, (ROW(B302:B321)-ROW(B302)+1)) / (20*21/2)</f>
        <v>1.3239438095238096</v>
      </c>
      <c r="J318" s="2">
        <f t="shared" si="34"/>
        <v>1.3423675195059397</v>
      </c>
      <c r="K318" s="2">
        <f t="shared" si="36"/>
        <v>1.396568854727368</v>
      </c>
    </row>
    <row r="319" spans="1:11" ht="13.5" x14ac:dyDescent="0.25">
      <c r="A319" s="3">
        <v>42468</v>
      </c>
      <c r="B319" s="2">
        <v>1.3088</v>
      </c>
      <c r="C319" s="2">
        <f t="shared" si="29"/>
        <v>2.9800000000000049E-2</v>
      </c>
      <c r="D319" s="2">
        <f t="shared" si="30"/>
        <v>1.29094</v>
      </c>
      <c r="E319" s="2">
        <f t="shared" si="32"/>
        <v>1.3068</v>
      </c>
      <c r="F319" s="2">
        <f t="shared" si="33"/>
        <v>1.3439850000000002</v>
      </c>
      <c r="G319" s="2">
        <f t="shared" si="35"/>
        <v>1.4398580000000003</v>
      </c>
      <c r="H319" s="2">
        <f t="shared" si="31"/>
        <v>1.4559210000000005</v>
      </c>
      <c r="I319" s="2">
        <f t="array" ref="I319">SUMPRODUCT(B303:B322, (ROW(B303:B322)-ROW(B303)+1)) / (20*21/2)</f>
        <v>1.3305500000000003</v>
      </c>
      <c r="J319" s="2">
        <f t="shared" si="34"/>
        <v>1.3391706128863266</v>
      </c>
      <c r="K319" s="2">
        <f t="shared" si="36"/>
        <v>1.3931269388557066</v>
      </c>
    </row>
    <row r="320" spans="1:11" ht="13.5" x14ac:dyDescent="0.25">
      <c r="A320" s="3">
        <v>42471</v>
      </c>
      <c r="B320" s="2">
        <v>1.3286</v>
      </c>
      <c r="C320" s="2">
        <f t="shared" si="29"/>
        <v>1.980000000000004E-2</v>
      </c>
      <c r="D320" s="2">
        <f t="shared" si="30"/>
        <v>1.2929200000000001</v>
      </c>
      <c r="E320" s="2">
        <f t="shared" si="32"/>
        <v>1.3058099999999999</v>
      </c>
      <c r="F320" s="2">
        <f t="shared" si="33"/>
        <v>1.3400200000000004</v>
      </c>
      <c r="G320" s="2">
        <f t="shared" si="35"/>
        <v>1.4317280000000006</v>
      </c>
      <c r="H320" s="2">
        <f t="shared" si="31"/>
        <v>1.4532440000000006</v>
      </c>
      <c r="I320" s="2">
        <f t="array" ref="I320">SUMPRODUCT(B304:B323, (ROW(B304:B323)-ROW(B304)+1)) / (20*21/2)</f>
        <v>1.3446238095238094</v>
      </c>
      <c r="J320" s="2">
        <f t="shared" si="34"/>
        <v>1.3381638878495337</v>
      </c>
      <c r="K320" s="2">
        <f t="shared" si="36"/>
        <v>1.3905964706652867</v>
      </c>
    </row>
    <row r="321" spans="1:11" ht="13.5" x14ac:dyDescent="0.25">
      <c r="A321" s="3">
        <v>42472</v>
      </c>
      <c r="B321" s="2">
        <v>1.3683000000000001</v>
      </c>
      <c r="C321" s="2">
        <f t="shared" si="29"/>
        <v>3.9700000000000069E-2</v>
      </c>
      <c r="D321" s="2">
        <f t="shared" si="30"/>
        <v>1.3087799999999998</v>
      </c>
      <c r="E321" s="2">
        <f t="shared" si="32"/>
        <v>1.3127499999999999</v>
      </c>
      <c r="F321" s="2">
        <f t="shared" si="33"/>
        <v>1.3385350000000003</v>
      </c>
      <c r="G321" s="2">
        <f t="shared" si="35"/>
        <v>1.4251840000000005</v>
      </c>
      <c r="H321" s="2">
        <f t="shared" si="31"/>
        <v>1.4507655000000002</v>
      </c>
      <c r="I321" s="2">
        <f t="array" ref="I321">SUMPRODUCT(B305:B324, (ROW(B305:B324)-ROW(B305)+1)) / (20*21/2)</f>
        <v>1.3572257142857143</v>
      </c>
      <c r="J321" s="2">
        <f t="shared" si="34"/>
        <v>1.3410339937686255</v>
      </c>
      <c r="K321" s="2">
        <f t="shared" si="36"/>
        <v>1.3897220992666481</v>
      </c>
    </row>
    <row r="322" spans="1:11" ht="13.5" x14ac:dyDescent="0.25">
      <c r="A322" s="3">
        <v>42473</v>
      </c>
      <c r="B322" s="2">
        <v>1.4078999999999999</v>
      </c>
      <c r="C322" s="2">
        <f t="shared" si="29"/>
        <v>3.9599999999999858E-2</v>
      </c>
      <c r="D322" s="2">
        <f t="shared" si="30"/>
        <v>1.3385199999999997</v>
      </c>
      <c r="E322" s="2">
        <f t="shared" si="32"/>
        <v>1.3216699999999999</v>
      </c>
      <c r="F322" s="2">
        <f t="shared" si="33"/>
        <v>1.3395250000000003</v>
      </c>
      <c r="G322" s="2">
        <f t="shared" si="35"/>
        <v>1.4200280000000007</v>
      </c>
      <c r="H322" s="2">
        <f t="shared" si="31"/>
        <v>1.4486335000000004</v>
      </c>
      <c r="I322" s="2">
        <f t="array" ref="I322">SUMPRODUCT(B306:B325, (ROW(B306:B325)-ROW(B306)+1)) / (20*21/2)</f>
        <v>1.36747</v>
      </c>
      <c r="J322" s="2">
        <f t="shared" si="34"/>
        <v>1.3474021848382802</v>
      </c>
      <c r="K322" s="2">
        <f t="shared" si="36"/>
        <v>1.3904349581189364</v>
      </c>
    </row>
    <row r="323" spans="1:11" ht="13.5" x14ac:dyDescent="0.25">
      <c r="A323" s="3">
        <v>42474</v>
      </c>
      <c r="B323" s="2">
        <v>1.4873000000000001</v>
      </c>
      <c r="C323" s="2">
        <f t="shared" si="29"/>
        <v>7.9400000000000137E-2</v>
      </c>
      <c r="D323" s="2">
        <f t="shared" si="30"/>
        <v>1.38018</v>
      </c>
      <c r="E323" s="2">
        <f t="shared" si="32"/>
        <v>1.33754</v>
      </c>
      <c r="F323" s="2">
        <f t="shared" si="33"/>
        <v>1.3449800000000003</v>
      </c>
      <c r="G323" s="2">
        <f t="shared" si="35"/>
        <v>1.4168560000000006</v>
      </c>
      <c r="H323" s="2">
        <f t="shared" si="31"/>
        <v>1.4468985000000001</v>
      </c>
      <c r="I323" s="2">
        <f t="array" ref="I323">SUMPRODUCT(B307:B326, (ROW(B307:B326)-ROW(B307)+1)) / (20*21/2)</f>
        <v>1.3848419047619045</v>
      </c>
      <c r="J323" s="2">
        <f t="shared" si="34"/>
        <v>1.3607257862822535</v>
      </c>
      <c r="K323" s="2">
        <f t="shared" si="36"/>
        <v>1.3942335872123113</v>
      </c>
    </row>
    <row r="324" spans="1:11" ht="13.5" x14ac:dyDescent="0.25">
      <c r="A324" s="3">
        <v>42475</v>
      </c>
      <c r="B324" s="2">
        <v>1.4773000000000001</v>
      </c>
      <c r="C324" s="2">
        <f t="shared" ref="C324:C387" si="37">B324-B323</f>
        <v>-1.0000000000000009E-2</v>
      </c>
      <c r="D324" s="2">
        <f t="shared" si="30"/>
        <v>1.41388</v>
      </c>
      <c r="E324" s="2">
        <f t="shared" si="32"/>
        <v>1.3524099999999999</v>
      </c>
      <c r="F324" s="2">
        <f t="shared" si="33"/>
        <v>1.3499350000000003</v>
      </c>
      <c r="G324" s="2">
        <f t="shared" si="35"/>
        <v>1.4140800000000007</v>
      </c>
      <c r="H324" s="2">
        <f t="shared" si="31"/>
        <v>1.4451630000000002</v>
      </c>
      <c r="I324" s="2">
        <f t="array" ref="I324">SUMPRODUCT(B308:B327, (ROW(B308:B327)-ROW(B308)+1)) / (20*21/2)</f>
        <v>1.4052395238095241</v>
      </c>
      <c r="J324" s="2">
        <f t="shared" si="34"/>
        <v>1.3718280923506101</v>
      </c>
      <c r="K324" s="2">
        <f t="shared" si="36"/>
        <v>1.3974910935961422</v>
      </c>
    </row>
    <row r="325" spans="1:11" ht="13.5" x14ac:dyDescent="0.25">
      <c r="A325" s="3">
        <v>42478</v>
      </c>
      <c r="B325" s="2">
        <v>1.4575</v>
      </c>
      <c r="C325" s="2">
        <f t="shared" si="37"/>
        <v>-1.980000000000004E-2</v>
      </c>
      <c r="D325" s="2">
        <f t="shared" si="30"/>
        <v>1.4396599999999999</v>
      </c>
      <c r="E325" s="2">
        <f t="shared" si="32"/>
        <v>1.3662899999999998</v>
      </c>
      <c r="F325" s="2">
        <f t="shared" si="33"/>
        <v>1.3543950000000002</v>
      </c>
      <c r="G325" s="2">
        <f t="shared" si="35"/>
        <v>1.4097180000000007</v>
      </c>
      <c r="H325" s="2">
        <f t="shared" si="31"/>
        <v>1.4433785000000001</v>
      </c>
      <c r="I325" s="2">
        <f t="array" ref="I325">SUMPRODUCT(B309:B328, (ROW(B309:B328)-ROW(B309)+1)) / (20*21/2)</f>
        <v>1.4237971428571428</v>
      </c>
      <c r="J325" s="2">
        <f t="shared" si="34"/>
        <v>1.3799873216505518</v>
      </c>
      <c r="K325" s="2">
        <f t="shared" si="36"/>
        <v>1.3998443840433523</v>
      </c>
    </row>
    <row r="326" spans="1:11" ht="13.5" x14ac:dyDescent="0.25">
      <c r="A326" s="3">
        <v>42479</v>
      </c>
      <c r="B326" s="2">
        <v>1.5367999999999999</v>
      </c>
      <c r="C326" s="2">
        <f t="shared" si="37"/>
        <v>7.9299999999999926E-2</v>
      </c>
      <c r="D326" s="2">
        <f t="shared" ref="D326:D389" si="38">AVERAGE(B322:B326)</f>
        <v>1.47336</v>
      </c>
      <c r="E326" s="2">
        <f t="shared" si="32"/>
        <v>1.3910699999999996</v>
      </c>
      <c r="F326" s="2">
        <f t="shared" si="33"/>
        <v>1.3623250000000002</v>
      </c>
      <c r="G326" s="2">
        <f t="shared" si="35"/>
        <v>1.4079320000000004</v>
      </c>
      <c r="H326" s="2">
        <f t="shared" si="31"/>
        <v>1.4419905</v>
      </c>
      <c r="I326" s="2">
        <f t="array" ref="I326">SUMPRODUCT(B310:B329, (ROW(B310:B329)-ROW(B310)+1)) / (20*21/2)</f>
        <v>1.4395152380952378</v>
      </c>
      <c r="J326" s="2">
        <f t="shared" si="34"/>
        <v>1.3949218624457373</v>
      </c>
      <c r="K326" s="2">
        <f t="shared" si="36"/>
        <v>1.4052151925122405</v>
      </c>
    </row>
    <row r="327" spans="1:11" ht="13.5" x14ac:dyDescent="0.25">
      <c r="A327" s="3">
        <v>42480</v>
      </c>
      <c r="B327" s="2">
        <v>1.5765</v>
      </c>
      <c r="C327" s="2">
        <f t="shared" si="37"/>
        <v>3.9700000000000069E-2</v>
      </c>
      <c r="D327" s="2">
        <f t="shared" si="38"/>
        <v>1.50708</v>
      </c>
      <c r="E327" s="2">
        <f t="shared" si="32"/>
        <v>1.4227999999999996</v>
      </c>
      <c r="F327" s="2">
        <f t="shared" si="33"/>
        <v>1.3717450000000002</v>
      </c>
      <c r="G327" s="2">
        <f t="shared" si="35"/>
        <v>1.4081300000000001</v>
      </c>
      <c r="H327" s="2">
        <f t="shared" si="31"/>
        <v>1.4409495000000001</v>
      </c>
      <c r="I327" s="2">
        <f t="array" ref="I327">SUMPRODUCT(B311:B330, (ROW(B311:B330)-ROW(B311)+1)) / (20*21/2)</f>
        <v>1.451508095238095</v>
      </c>
      <c r="J327" s="2">
        <f t="shared" si="34"/>
        <v>1.4122150184032862</v>
      </c>
      <c r="K327" s="2">
        <f t="shared" si="36"/>
        <v>1.4119322437862702</v>
      </c>
    </row>
    <row r="328" spans="1:11" ht="13.5" x14ac:dyDescent="0.25">
      <c r="A328" s="3">
        <v>42481</v>
      </c>
      <c r="B328" s="2">
        <v>1.5666</v>
      </c>
      <c r="C328" s="2">
        <f t="shared" si="37"/>
        <v>-9.9000000000000199E-3</v>
      </c>
      <c r="D328" s="2">
        <f t="shared" si="38"/>
        <v>1.5229400000000002</v>
      </c>
      <c r="E328" s="2">
        <f t="shared" si="32"/>
        <v>1.4515599999999997</v>
      </c>
      <c r="F328" s="2">
        <f t="shared" si="33"/>
        <v>1.3816600000000001</v>
      </c>
      <c r="G328" s="2">
        <f t="shared" si="35"/>
        <v>1.4095179999999998</v>
      </c>
      <c r="H328" s="2">
        <f t="shared" si="31"/>
        <v>1.4398095</v>
      </c>
      <c r="I328" s="2">
        <f t="array" ref="I328">SUMPRODUCT(B312:B331, (ROW(B312:B331)-ROW(B312)+1)) / (20*21/2)</f>
        <v>1.4607652380952381</v>
      </c>
      <c r="J328" s="2">
        <f t="shared" si="34"/>
        <v>1.4269183499839257</v>
      </c>
      <c r="K328" s="2">
        <f t="shared" si="36"/>
        <v>1.4179976459907302</v>
      </c>
    </row>
    <row r="329" spans="1:11" ht="13.5" x14ac:dyDescent="0.25">
      <c r="A329" s="3">
        <v>42482</v>
      </c>
      <c r="B329" s="2">
        <v>1.5467</v>
      </c>
      <c r="C329" s="2">
        <f t="shared" si="37"/>
        <v>-1.9900000000000029E-2</v>
      </c>
      <c r="D329" s="2">
        <f t="shared" si="38"/>
        <v>1.5368200000000001</v>
      </c>
      <c r="E329" s="2">
        <f t="shared" si="32"/>
        <v>1.4753499999999997</v>
      </c>
      <c r="F329" s="2">
        <f t="shared" si="33"/>
        <v>1.3910750000000001</v>
      </c>
      <c r="G329" s="2">
        <f t="shared" si="35"/>
        <v>1.4111039999999999</v>
      </c>
      <c r="H329" s="2">
        <f t="shared" si="31"/>
        <v>1.4386690000000002</v>
      </c>
      <c r="I329" s="2">
        <f t="array" ref="I329">SUMPRODUCT(B313:B332, (ROW(B313:B332)-ROW(B313)+1)) / (20*21/2)</f>
        <v>1.474744761904762</v>
      </c>
      <c r="J329" s="2">
        <f t="shared" si="34"/>
        <v>1.4383261261759328</v>
      </c>
      <c r="K329" s="2">
        <f t="shared" si="36"/>
        <v>1.4230447971283486</v>
      </c>
    </row>
    <row r="330" spans="1:11" ht="13.5" x14ac:dyDescent="0.25">
      <c r="A330" s="3">
        <v>42485</v>
      </c>
      <c r="B330" s="2">
        <v>1.5169999999999999</v>
      </c>
      <c r="C330" s="2">
        <f t="shared" si="37"/>
        <v>-2.970000000000006E-2</v>
      </c>
      <c r="D330" s="2">
        <f t="shared" si="38"/>
        <v>1.5487199999999999</v>
      </c>
      <c r="E330" s="2">
        <f t="shared" si="32"/>
        <v>1.4941899999999997</v>
      </c>
      <c r="F330" s="2">
        <f t="shared" si="33"/>
        <v>1.4</v>
      </c>
      <c r="G330" s="2">
        <f t="shared" si="35"/>
        <v>1.41031</v>
      </c>
      <c r="H330" s="2">
        <f t="shared" ref="H330:H393" si="39">AVERAGE(B131:B330)</f>
        <v>1.437281</v>
      </c>
      <c r="I330" s="2">
        <f t="array" ref="I330">SUMPRODUCT(B314:B333, (ROW(B314:B333)-ROW(B314)+1)) / (20*21/2)</f>
        <v>1.4875909523809523</v>
      </c>
      <c r="J330" s="2">
        <f t="shared" si="34"/>
        <v>1.4458188760639392</v>
      </c>
      <c r="K330" s="2">
        <f t="shared" si="36"/>
        <v>1.4267293148880211</v>
      </c>
    </row>
    <row r="331" spans="1:11" ht="13.5" x14ac:dyDescent="0.25">
      <c r="A331" s="3">
        <v>42486</v>
      </c>
      <c r="B331" s="2">
        <v>1.4972000000000001</v>
      </c>
      <c r="C331" s="2">
        <f t="shared" si="37"/>
        <v>-1.9799999999999818E-2</v>
      </c>
      <c r="D331" s="2">
        <f t="shared" si="38"/>
        <v>1.5407999999999999</v>
      </c>
      <c r="E331" s="2">
        <f t="shared" si="32"/>
        <v>1.5070799999999998</v>
      </c>
      <c r="F331" s="2">
        <f t="shared" si="33"/>
        <v>1.409915</v>
      </c>
      <c r="G331" s="2">
        <f t="shared" si="35"/>
        <v>1.4087240000000003</v>
      </c>
      <c r="H331" s="2">
        <f t="shared" si="39"/>
        <v>1.4358435000000005</v>
      </c>
      <c r="I331" s="2">
        <f t="array" ref="I331">SUMPRODUCT(B315:B334, (ROW(B315:B334)-ROW(B315)+1)) / (20*21/2)</f>
        <v>1.4983985714285712</v>
      </c>
      <c r="J331" s="2">
        <f t="shared" si="34"/>
        <v>1.4507123164388021</v>
      </c>
      <c r="K331" s="2">
        <f t="shared" si="36"/>
        <v>1.4294928711669224</v>
      </c>
    </row>
    <row r="332" spans="1:11" ht="13.5" x14ac:dyDescent="0.25">
      <c r="A332" s="3">
        <v>42487</v>
      </c>
      <c r="B332" s="2">
        <v>1.5567</v>
      </c>
      <c r="C332" s="2">
        <f t="shared" si="37"/>
        <v>5.9499999999999886E-2</v>
      </c>
      <c r="D332" s="2">
        <f t="shared" si="38"/>
        <v>1.5368400000000002</v>
      </c>
      <c r="E332" s="2">
        <f t="shared" ref="E332:E395" si="40">AVERAGE(B323:B332)</f>
        <v>1.5219599999999998</v>
      </c>
      <c r="F332" s="2">
        <f t="shared" si="33"/>
        <v>1.4218150000000001</v>
      </c>
      <c r="G332" s="2">
        <f t="shared" si="35"/>
        <v>1.4089240000000003</v>
      </c>
      <c r="H332" s="2">
        <f t="shared" si="39"/>
        <v>1.4349020000000001</v>
      </c>
      <c r="I332" s="2">
        <f t="array" ref="I332">SUMPRODUCT(B316:B335, (ROW(B316:B335)-ROW(B316)+1)) / (20*21/2)</f>
        <v>1.502510476190476</v>
      </c>
      <c r="J332" s="2">
        <f t="shared" si="34"/>
        <v>1.4608063815398686</v>
      </c>
      <c r="K332" s="2">
        <f t="shared" si="36"/>
        <v>1.4344813860231216</v>
      </c>
    </row>
    <row r="333" spans="1:11" ht="13.5" x14ac:dyDescent="0.25">
      <c r="A333" s="3">
        <v>42488</v>
      </c>
      <c r="B333" s="2">
        <v>1.5567</v>
      </c>
      <c r="C333" s="2">
        <f t="shared" si="37"/>
        <v>0</v>
      </c>
      <c r="D333" s="2">
        <f t="shared" si="38"/>
        <v>1.5348600000000001</v>
      </c>
      <c r="E333" s="2">
        <f t="shared" si="40"/>
        <v>1.5288999999999997</v>
      </c>
      <c r="F333" s="2">
        <f t="shared" si="33"/>
        <v>1.4332199999999999</v>
      </c>
      <c r="G333" s="2">
        <f t="shared" si="35"/>
        <v>1.4095200000000006</v>
      </c>
      <c r="H333" s="2">
        <f t="shared" si="39"/>
        <v>1.4341585000000001</v>
      </c>
      <c r="I333" s="2">
        <f t="array" ref="I333">SUMPRODUCT(B317:B336, (ROW(B317:B336)-ROW(B317)+1)) / (20*21/2)</f>
        <v>1.5143147619047617</v>
      </c>
      <c r="J333" s="2">
        <f t="shared" si="34"/>
        <v>1.4699391071075003</v>
      </c>
      <c r="K333" s="2">
        <f t="shared" si="36"/>
        <v>1.4392742728457444</v>
      </c>
    </row>
    <row r="334" spans="1:11" ht="13.5" x14ac:dyDescent="0.25">
      <c r="A334" s="3">
        <v>42489</v>
      </c>
      <c r="B334" s="2">
        <v>1.5467</v>
      </c>
      <c r="C334" s="2">
        <f t="shared" si="37"/>
        <v>-1.0000000000000009E-2</v>
      </c>
      <c r="D334" s="2">
        <f t="shared" si="38"/>
        <v>1.5348600000000001</v>
      </c>
      <c r="E334" s="2">
        <f t="shared" si="40"/>
        <v>1.5358399999999999</v>
      </c>
      <c r="F334" s="2">
        <f t="shared" si="33"/>
        <v>1.4441250000000001</v>
      </c>
      <c r="G334" s="2">
        <f t="shared" si="35"/>
        <v>1.4111060000000006</v>
      </c>
      <c r="H334" s="2">
        <f t="shared" si="39"/>
        <v>1.4335140000000002</v>
      </c>
      <c r="I334" s="2">
        <f t="array" ref="I334">SUMPRODUCT(B318:B337, (ROW(B318:B337)-ROW(B318)+1)) / (20*21/2)</f>
        <v>1.532302380952381</v>
      </c>
      <c r="J334" s="2">
        <f t="shared" si="34"/>
        <v>1.4772496683353573</v>
      </c>
      <c r="K334" s="2">
        <f t="shared" si="36"/>
        <v>1.4434870464596368</v>
      </c>
    </row>
    <row r="335" spans="1:11" ht="13.5" x14ac:dyDescent="0.25">
      <c r="A335" s="3">
        <v>42492</v>
      </c>
      <c r="B335" s="2">
        <v>1.4873000000000001</v>
      </c>
      <c r="C335" s="2">
        <f t="shared" si="37"/>
        <v>-5.9399999999999897E-2</v>
      </c>
      <c r="D335" s="2">
        <f t="shared" si="38"/>
        <v>1.5289199999999998</v>
      </c>
      <c r="E335" s="2">
        <f t="shared" si="40"/>
        <v>1.5388199999999996</v>
      </c>
      <c r="F335" s="2">
        <f t="shared" si="33"/>
        <v>1.452555</v>
      </c>
      <c r="G335" s="2">
        <f t="shared" si="35"/>
        <v>1.411504000000001</v>
      </c>
      <c r="H335" s="2">
        <f t="shared" si="39"/>
        <v>1.4329195000000001</v>
      </c>
      <c r="I335" s="2">
        <f t="array" ref="I335">SUMPRODUCT(B319:B338, (ROW(B319:B338)-ROW(B319)+1)) / (20*21/2)</f>
        <v>1.5455728571428571</v>
      </c>
      <c r="J335" s="2">
        <f t="shared" si="34"/>
        <v>1.4782068427796089</v>
      </c>
      <c r="K335" s="2">
        <f t="shared" si="36"/>
        <v>1.4452052015004353</v>
      </c>
    </row>
    <row r="336" spans="1:11" ht="13.5" x14ac:dyDescent="0.25">
      <c r="A336" s="3">
        <v>42493</v>
      </c>
      <c r="B336" s="2">
        <v>1.5765</v>
      </c>
      <c r="C336" s="2">
        <f t="shared" si="37"/>
        <v>8.9199999999999946E-2</v>
      </c>
      <c r="D336" s="2">
        <f t="shared" si="38"/>
        <v>1.54478</v>
      </c>
      <c r="E336" s="2">
        <f t="shared" si="40"/>
        <v>1.5427899999999997</v>
      </c>
      <c r="F336" s="2">
        <f t="shared" si="33"/>
        <v>1.4669299999999998</v>
      </c>
      <c r="G336" s="2">
        <f t="shared" si="35"/>
        <v>1.4142800000000006</v>
      </c>
      <c r="H336" s="2">
        <f t="shared" si="39"/>
        <v>1.4326715000000005</v>
      </c>
      <c r="I336" s="2">
        <f t="array" ref="I336">SUMPRODUCT(B320:B339, (ROW(B320:B339)-ROW(B320)+1)) / (20*21/2)</f>
        <v>1.5562380952380952</v>
      </c>
      <c r="J336" s="2">
        <f t="shared" si="34"/>
        <v>1.4875680958482176</v>
      </c>
      <c r="K336" s="2">
        <f t="shared" si="36"/>
        <v>1.450354017127869</v>
      </c>
    </row>
    <row r="337" spans="1:11" ht="13.5" x14ac:dyDescent="0.25">
      <c r="A337" s="3">
        <v>42494</v>
      </c>
      <c r="B337" s="2">
        <v>1.6557999999999999</v>
      </c>
      <c r="C337" s="2">
        <f t="shared" si="37"/>
        <v>7.9299999999999926E-2</v>
      </c>
      <c r="D337" s="2">
        <f t="shared" si="38"/>
        <v>1.5646</v>
      </c>
      <c r="E337" s="2">
        <f t="shared" si="40"/>
        <v>1.5507199999999997</v>
      </c>
      <c r="F337" s="2">
        <f t="shared" si="33"/>
        <v>1.4867599999999999</v>
      </c>
      <c r="G337" s="2">
        <f t="shared" si="35"/>
        <v>1.4188400000000003</v>
      </c>
      <c r="H337" s="2">
        <f t="shared" si="39"/>
        <v>1.4329690000000002</v>
      </c>
      <c r="I337" s="2">
        <f t="array" ref="I337">SUMPRODUCT(B321:B340, (ROW(B321:B340)-ROW(B321)+1)) / (20*21/2)</f>
        <v>1.5682780952380948</v>
      </c>
      <c r="J337" s="2">
        <f t="shared" si="34"/>
        <v>1.5035901819579112</v>
      </c>
      <c r="K337" s="2">
        <f t="shared" si="36"/>
        <v>1.4584107223385407</v>
      </c>
    </row>
    <row r="338" spans="1:11" ht="13.5" x14ac:dyDescent="0.25">
      <c r="A338" s="3">
        <v>42495</v>
      </c>
      <c r="B338" s="2">
        <v>1.6261000000000001</v>
      </c>
      <c r="C338" s="2">
        <f t="shared" si="37"/>
        <v>-2.9699999999999838E-2</v>
      </c>
      <c r="D338" s="2">
        <f t="shared" si="38"/>
        <v>1.5784800000000001</v>
      </c>
      <c r="E338" s="2">
        <f t="shared" si="40"/>
        <v>1.5566699999999998</v>
      </c>
      <c r="F338" s="2">
        <f t="shared" si="33"/>
        <v>1.5041149999999999</v>
      </c>
      <c r="G338" s="2">
        <f t="shared" si="35"/>
        <v>1.42241</v>
      </c>
      <c r="H338" s="2">
        <f t="shared" si="39"/>
        <v>1.4330685000000003</v>
      </c>
      <c r="I338" s="2">
        <f t="array" ref="I338">SUMPRODUCT(B322:B341, (ROW(B322:B341)-ROW(B322)+1)) / (20*21/2)</f>
        <v>1.5778642857142862</v>
      </c>
      <c r="J338" s="2">
        <f t="shared" si="34"/>
        <v>1.5152577836762053</v>
      </c>
      <c r="K338" s="2">
        <f t="shared" si="36"/>
        <v>1.4649867724429118</v>
      </c>
    </row>
    <row r="339" spans="1:11" ht="13.5" x14ac:dyDescent="0.25">
      <c r="A339" s="3">
        <v>42496</v>
      </c>
      <c r="B339" s="2">
        <v>1.6161000000000001</v>
      </c>
      <c r="C339" s="2">
        <f t="shared" si="37"/>
        <v>-1.0000000000000009E-2</v>
      </c>
      <c r="D339" s="2">
        <f t="shared" si="38"/>
        <v>1.59236</v>
      </c>
      <c r="E339" s="2">
        <f t="shared" si="40"/>
        <v>1.5636099999999999</v>
      </c>
      <c r="F339" s="2">
        <f t="shared" si="33"/>
        <v>1.5194799999999999</v>
      </c>
      <c r="G339" s="2">
        <f t="shared" si="35"/>
        <v>1.426574</v>
      </c>
      <c r="H339" s="2">
        <f t="shared" si="39"/>
        <v>1.4330685000000003</v>
      </c>
      <c r="I339" s="2">
        <f t="array" ref="I339">SUMPRODUCT(B323:B342, (ROW(B323:B342)-ROW(B323)+1)) / (20*21/2)</f>
        <v>1.5833376190476192</v>
      </c>
      <c r="J339" s="2">
        <f t="shared" si="34"/>
        <v>1.5248618042784714</v>
      </c>
      <c r="K339" s="2">
        <f t="shared" si="36"/>
        <v>1.4709127813667193</v>
      </c>
    </row>
    <row r="340" spans="1:11" ht="13.5" x14ac:dyDescent="0.25">
      <c r="A340" s="3">
        <v>42499</v>
      </c>
      <c r="B340" s="2">
        <v>1.6458999999999999</v>
      </c>
      <c r="C340" s="2">
        <f t="shared" si="37"/>
        <v>2.9799999999999827E-2</v>
      </c>
      <c r="D340" s="2">
        <f t="shared" si="38"/>
        <v>1.62408</v>
      </c>
      <c r="E340" s="2">
        <f t="shared" si="40"/>
        <v>1.5764999999999998</v>
      </c>
      <c r="F340" s="2">
        <f t="shared" ref="F340:F403" si="41">AVERAGE(B321:B340)</f>
        <v>1.535345</v>
      </c>
      <c r="G340" s="2">
        <f t="shared" si="35"/>
        <v>1.4317299999999997</v>
      </c>
      <c r="H340" s="2">
        <f t="shared" si="39"/>
        <v>1.4331675000000001</v>
      </c>
      <c r="I340" s="2">
        <f t="array" ref="I340">SUMPRODUCT(B324:B343, (ROW(B324:B343)-ROW(B324)+1)) / (20*21/2)</f>
        <v>1.5878666666666668</v>
      </c>
      <c r="J340" s="2">
        <f t="shared" si="34"/>
        <v>1.5363892514900457</v>
      </c>
      <c r="K340" s="2">
        <f t="shared" si="36"/>
        <v>1.4777750252346913</v>
      </c>
    </row>
    <row r="341" spans="1:11" ht="13.5" x14ac:dyDescent="0.25">
      <c r="A341" s="3">
        <v>42500</v>
      </c>
      <c r="B341" s="2">
        <v>1.6359999999999999</v>
      </c>
      <c r="C341" s="2">
        <f t="shared" si="37"/>
        <v>-9.9000000000000199E-3</v>
      </c>
      <c r="D341" s="2">
        <f t="shared" si="38"/>
        <v>1.63598</v>
      </c>
      <c r="E341" s="2">
        <f t="shared" si="40"/>
        <v>1.5903799999999999</v>
      </c>
      <c r="F341" s="2">
        <f t="shared" si="41"/>
        <v>1.5487299999999999</v>
      </c>
      <c r="G341" s="2">
        <f t="shared" si="35"/>
        <v>1.436688</v>
      </c>
      <c r="H341" s="2">
        <f t="shared" si="39"/>
        <v>1.4332670000000005</v>
      </c>
      <c r="I341" s="2">
        <f t="array" ref="I341">SUMPRODUCT(B325:B344, (ROW(B325:B344)-ROW(B325)+1)) / (20*21/2)</f>
        <v>1.5965533333333335</v>
      </c>
      <c r="J341" s="2">
        <f t="shared" ref="J341:J404" si="42">$J$4*B341+J340*(1-$J$4)</f>
        <v>1.5458759894433747</v>
      </c>
      <c r="K341" s="2">
        <f t="shared" si="36"/>
        <v>1.4839799262058799</v>
      </c>
    </row>
    <row r="342" spans="1:11" ht="13.5" x14ac:dyDescent="0.25">
      <c r="A342" s="3">
        <v>42501</v>
      </c>
      <c r="B342" s="2">
        <v>1.6062000000000001</v>
      </c>
      <c r="C342" s="2">
        <f t="shared" si="37"/>
        <v>-2.9799999999999827E-2</v>
      </c>
      <c r="D342" s="2">
        <f t="shared" si="38"/>
        <v>1.6260600000000001</v>
      </c>
      <c r="E342" s="2">
        <f t="shared" si="40"/>
        <v>1.5953299999999999</v>
      </c>
      <c r="F342" s="2">
        <f t="shared" si="41"/>
        <v>1.5586450000000001</v>
      </c>
      <c r="G342" s="2">
        <f t="shared" si="35"/>
        <v>1.4398600000000001</v>
      </c>
      <c r="H342" s="2">
        <f t="shared" si="39"/>
        <v>1.4333165000000005</v>
      </c>
      <c r="I342" s="2">
        <f t="array" ref="I342">SUMPRODUCT(B326:B345, (ROW(B326:B345)-ROW(B326)+1)) / (20*21/2)</f>
        <v>1.6053328571428573</v>
      </c>
      <c r="J342" s="2">
        <f t="shared" si="42"/>
        <v>1.5516211333059104</v>
      </c>
      <c r="K342" s="2">
        <f t="shared" si="36"/>
        <v>1.4887728702762375</v>
      </c>
    </row>
    <row r="343" spans="1:11" ht="13.5" x14ac:dyDescent="0.25">
      <c r="A343" s="3">
        <v>42502</v>
      </c>
      <c r="B343" s="2">
        <v>1.6062000000000001</v>
      </c>
      <c r="C343" s="2">
        <f t="shared" si="37"/>
        <v>0</v>
      </c>
      <c r="D343" s="2">
        <f t="shared" si="38"/>
        <v>1.62208</v>
      </c>
      <c r="E343" s="2">
        <f t="shared" si="40"/>
        <v>1.6002799999999997</v>
      </c>
      <c r="F343" s="2">
        <f t="shared" si="41"/>
        <v>1.5645900000000001</v>
      </c>
      <c r="G343" s="2">
        <f t="shared" si="35"/>
        <v>1.4438260000000003</v>
      </c>
      <c r="H343" s="2">
        <f t="shared" si="39"/>
        <v>1.4333165000000005</v>
      </c>
      <c r="I343" s="2">
        <f t="array" ref="I343">SUMPRODUCT(B327:B346, (ROW(B327:B346)-ROW(B327)+1)) / (20*21/2)</f>
        <v>1.6140638095238096</v>
      </c>
      <c r="J343" s="2">
        <f t="shared" si="42"/>
        <v>1.5568191206101094</v>
      </c>
      <c r="K343" s="2">
        <f t="shared" si="36"/>
        <v>1.4933778557556008</v>
      </c>
    </row>
    <row r="344" spans="1:11" ht="13.5" x14ac:dyDescent="0.25">
      <c r="A344" s="3">
        <v>42503</v>
      </c>
      <c r="B344" s="2">
        <v>1.6557999999999999</v>
      </c>
      <c r="C344" s="2">
        <f t="shared" si="37"/>
        <v>4.9599999999999866E-2</v>
      </c>
      <c r="D344" s="2">
        <f t="shared" si="38"/>
        <v>1.63002</v>
      </c>
      <c r="E344" s="2">
        <f t="shared" si="40"/>
        <v>1.6111899999999999</v>
      </c>
      <c r="F344" s="2">
        <f t="shared" si="41"/>
        <v>1.573515</v>
      </c>
      <c r="G344" s="2">
        <f t="shared" si="35"/>
        <v>1.4485859999999999</v>
      </c>
      <c r="H344" s="2">
        <f t="shared" si="39"/>
        <v>1.4337625000000005</v>
      </c>
      <c r="I344" s="2">
        <f t="array" ref="I344">SUMPRODUCT(B328:B347, (ROW(B328:B347)-ROW(B328)+1)) / (20*21/2)</f>
        <v>1.6211909523809525</v>
      </c>
      <c r="J344" s="2">
        <f t="shared" si="42"/>
        <v>1.5662458710281943</v>
      </c>
      <c r="K344" s="2">
        <f t="shared" si="36"/>
        <v>1.4997473516083224</v>
      </c>
    </row>
    <row r="345" spans="1:11" ht="13.5" x14ac:dyDescent="0.25">
      <c r="A345" s="3">
        <v>42506</v>
      </c>
      <c r="B345" s="2">
        <v>1.6657</v>
      </c>
      <c r="C345" s="2">
        <f t="shared" si="37"/>
        <v>9.9000000000000199E-3</v>
      </c>
      <c r="D345" s="2">
        <f t="shared" si="38"/>
        <v>1.63398</v>
      </c>
      <c r="E345" s="2">
        <f t="shared" si="40"/>
        <v>1.6290299999999998</v>
      </c>
      <c r="F345" s="2">
        <f t="shared" si="41"/>
        <v>1.583925</v>
      </c>
      <c r="G345" s="2">
        <f t="shared" si="35"/>
        <v>1.4543360000000001</v>
      </c>
      <c r="H345" s="2">
        <f t="shared" si="39"/>
        <v>1.4345060000000007</v>
      </c>
      <c r="I345" s="2">
        <f t="array" ref="I345">SUMPRODUCT(B329:B348, (ROW(B329:B348)-ROW(B329)+1)) / (20*21/2)</f>
        <v>1.6326171428571425</v>
      </c>
      <c r="J345" s="2">
        <f t="shared" si="42"/>
        <v>1.5757176928350329</v>
      </c>
      <c r="K345" s="2">
        <f t="shared" si="36"/>
        <v>1.5062552986040747</v>
      </c>
    </row>
    <row r="346" spans="1:11" ht="13.5" x14ac:dyDescent="0.25">
      <c r="A346" s="3">
        <v>42507</v>
      </c>
      <c r="B346" s="2">
        <v>1.6756</v>
      </c>
      <c r="C346" s="2">
        <f t="shared" si="37"/>
        <v>9.9000000000000199E-3</v>
      </c>
      <c r="D346" s="2">
        <f t="shared" si="38"/>
        <v>1.6419000000000001</v>
      </c>
      <c r="E346" s="2">
        <f t="shared" si="40"/>
        <v>1.6389399999999998</v>
      </c>
      <c r="F346" s="2">
        <f t="shared" si="41"/>
        <v>1.590865</v>
      </c>
      <c r="G346" s="2">
        <f t="shared" si="35"/>
        <v>1.4596900000000002</v>
      </c>
      <c r="H346" s="2">
        <f t="shared" si="39"/>
        <v>1.4354475000000004</v>
      </c>
      <c r="I346" s="2">
        <f t="array" ref="I346">SUMPRODUCT(B330:B349, (ROW(B330:B349)-ROW(B330)+1)) / (20*21/2)</f>
        <v>1.6452209523809525</v>
      </c>
      <c r="J346" s="2">
        <f t="shared" si="42"/>
        <v>1.5852302935174107</v>
      </c>
      <c r="K346" s="2">
        <f t="shared" si="36"/>
        <v>1.512896267286268</v>
      </c>
    </row>
    <row r="347" spans="1:11" ht="13.5" x14ac:dyDescent="0.25">
      <c r="A347" s="3">
        <v>42508</v>
      </c>
      <c r="B347" s="2">
        <v>1.6657</v>
      </c>
      <c r="C347" s="2">
        <f t="shared" si="37"/>
        <v>-9.9000000000000199E-3</v>
      </c>
      <c r="D347" s="2">
        <f t="shared" si="38"/>
        <v>1.6537999999999999</v>
      </c>
      <c r="E347" s="2">
        <f t="shared" si="40"/>
        <v>1.6399299999999997</v>
      </c>
      <c r="F347" s="2">
        <f t="shared" si="41"/>
        <v>1.5953250000000001</v>
      </c>
      <c r="G347" s="2">
        <f t="shared" si="35"/>
        <v>1.4642500000000005</v>
      </c>
      <c r="H347" s="2">
        <f t="shared" si="39"/>
        <v>1.4362405000000007</v>
      </c>
      <c r="I347" s="2">
        <f t="array" ref="I347">SUMPRODUCT(B331:B350, (ROW(B331:B350)-ROW(B331)+1)) / (20*21/2)</f>
        <v>1.6578704761904759</v>
      </c>
      <c r="J347" s="2">
        <f t="shared" si="42"/>
        <v>1.5928940750871812</v>
      </c>
      <c r="K347" s="2">
        <f t="shared" si="36"/>
        <v>1.5188885705299437</v>
      </c>
    </row>
    <row r="348" spans="1:11" ht="13.5" x14ac:dyDescent="0.25">
      <c r="A348" s="3">
        <v>42509</v>
      </c>
      <c r="B348" s="2">
        <v>1.7153</v>
      </c>
      <c r="C348" s="2">
        <f t="shared" si="37"/>
        <v>4.9600000000000088E-2</v>
      </c>
      <c r="D348" s="2">
        <f t="shared" si="38"/>
        <v>1.6756199999999999</v>
      </c>
      <c r="E348" s="2">
        <f t="shared" si="40"/>
        <v>1.6488499999999999</v>
      </c>
      <c r="F348" s="2">
        <f t="shared" si="41"/>
        <v>1.60276</v>
      </c>
      <c r="G348" s="2">
        <f t="shared" si="35"/>
        <v>1.4705960000000005</v>
      </c>
      <c r="H348" s="2">
        <f t="shared" si="39"/>
        <v>1.4372320000000007</v>
      </c>
      <c r="I348" s="2">
        <f t="array" ref="I348">SUMPRODUCT(B332:B351, (ROW(B332:B351)-ROW(B332)+1)) / (20*21/2)</f>
        <v>1.6713295238095238</v>
      </c>
      <c r="J348" s="2">
        <f t="shared" si="42"/>
        <v>1.6045517822217354</v>
      </c>
      <c r="K348" s="2">
        <f t="shared" si="36"/>
        <v>1.5265909795287695</v>
      </c>
    </row>
    <row r="349" spans="1:11" ht="13.5" x14ac:dyDescent="0.25">
      <c r="A349" s="3">
        <v>42510</v>
      </c>
      <c r="B349" s="2">
        <v>1.7351000000000001</v>
      </c>
      <c r="C349" s="2">
        <f t="shared" si="37"/>
        <v>1.980000000000004E-2</v>
      </c>
      <c r="D349" s="2">
        <f t="shared" si="38"/>
        <v>1.6914799999999999</v>
      </c>
      <c r="E349" s="2">
        <f t="shared" si="40"/>
        <v>1.6607499999999997</v>
      </c>
      <c r="F349" s="2">
        <f t="shared" si="41"/>
        <v>1.6121799999999999</v>
      </c>
      <c r="G349" s="2">
        <f t="shared" si="35"/>
        <v>1.4775360000000006</v>
      </c>
      <c r="H349" s="2">
        <f t="shared" si="39"/>
        <v>1.4383225000000008</v>
      </c>
      <c r="I349" s="2">
        <f t="array" ref="I349">SUMPRODUCT(B333:B352, (ROW(B333:B352)-ROW(B333)+1)) / (20*21/2)</f>
        <v>1.6929519047619048</v>
      </c>
      <c r="J349" s="2">
        <f t="shared" si="42"/>
        <v>1.6169849458196655</v>
      </c>
      <c r="K349" s="2">
        <f t="shared" si="36"/>
        <v>1.5347678038609747</v>
      </c>
    </row>
    <row r="350" spans="1:11" ht="13.5" x14ac:dyDescent="0.25">
      <c r="A350" s="3">
        <v>42513</v>
      </c>
      <c r="B350" s="2">
        <v>1.7450000000000001</v>
      </c>
      <c r="C350" s="2">
        <f t="shared" si="37"/>
        <v>9.9000000000000199E-3</v>
      </c>
      <c r="D350" s="2">
        <f t="shared" si="38"/>
        <v>1.7073399999999999</v>
      </c>
      <c r="E350" s="2">
        <f t="shared" si="40"/>
        <v>1.6706599999999998</v>
      </c>
      <c r="F350" s="2">
        <f t="shared" si="41"/>
        <v>1.62358</v>
      </c>
      <c r="G350" s="2">
        <f t="shared" si="35"/>
        <v>1.4842780000000007</v>
      </c>
      <c r="H350" s="2">
        <f t="shared" si="39"/>
        <v>1.4393635000000007</v>
      </c>
      <c r="I350" s="2">
        <f t="array" ref="I350">SUMPRODUCT(B334:B353, (ROW(B334:B353)-ROW(B334)+1)) / (20*21/2)</f>
        <v>1.7235014285714285</v>
      </c>
      <c r="J350" s="2">
        <f t="shared" si="42"/>
        <v>1.6291768557416022</v>
      </c>
      <c r="K350" s="2">
        <f t="shared" si="36"/>
        <v>1.5430122037095639</v>
      </c>
    </row>
    <row r="351" spans="1:11" ht="13.5" x14ac:dyDescent="0.25">
      <c r="A351" s="3">
        <v>42514</v>
      </c>
      <c r="B351" s="2">
        <v>1.7648999999999999</v>
      </c>
      <c r="C351" s="2">
        <f t="shared" si="37"/>
        <v>1.9899999999999807E-2</v>
      </c>
      <c r="D351" s="2">
        <f t="shared" si="38"/>
        <v>1.7252000000000003</v>
      </c>
      <c r="E351" s="2">
        <f t="shared" si="40"/>
        <v>1.6835499999999999</v>
      </c>
      <c r="F351" s="2">
        <f t="shared" si="41"/>
        <v>1.636965</v>
      </c>
      <c r="G351" s="2">
        <f t="shared" si="35"/>
        <v>1.4916160000000005</v>
      </c>
      <c r="H351" s="2">
        <f t="shared" si="39"/>
        <v>1.4400575000000007</v>
      </c>
      <c r="I351" s="2">
        <f t="array" ref="I351">SUMPRODUCT(B335:B354, (ROW(B335:B354)-ROW(B335)+1)) / (20*21/2)</f>
        <v>1.747344285714286</v>
      </c>
      <c r="J351" s="2">
        <f t="shared" si="42"/>
        <v>1.6421028694804971</v>
      </c>
      <c r="K351" s="2">
        <f t="shared" si="36"/>
        <v>1.551713685917032</v>
      </c>
    </row>
    <row r="352" spans="1:11" ht="13.5" x14ac:dyDescent="0.25">
      <c r="A352" s="3">
        <v>42515</v>
      </c>
      <c r="B352" s="2">
        <v>1.8640000000000001</v>
      </c>
      <c r="C352" s="2">
        <f t="shared" si="37"/>
        <v>9.9100000000000188E-2</v>
      </c>
      <c r="D352" s="2">
        <f t="shared" si="38"/>
        <v>1.7648600000000001</v>
      </c>
      <c r="E352" s="2">
        <f t="shared" si="40"/>
        <v>1.7093300000000002</v>
      </c>
      <c r="F352" s="2">
        <f t="shared" si="41"/>
        <v>1.6523299999999999</v>
      </c>
      <c r="G352" s="2">
        <f t="shared" si="35"/>
        <v>1.5011340000000006</v>
      </c>
      <c r="H352" s="2">
        <f t="shared" si="39"/>
        <v>1.4408010000000007</v>
      </c>
      <c r="I352" s="2">
        <f t="array" ref="I352">SUMPRODUCT(B336:B355, (ROW(B336:B355)-ROW(B336)+1)) / (20*21/2)</f>
        <v>1.7722309523809523</v>
      </c>
      <c r="J352" s="2">
        <f t="shared" si="42"/>
        <v>1.6632359295299737</v>
      </c>
      <c r="K352" s="2">
        <f t="shared" si="36"/>
        <v>1.5639602080379329</v>
      </c>
    </row>
    <row r="353" spans="1:11" ht="13.5" x14ac:dyDescent="0.25">
      <c r="A353" s="3">
        <v>42516</v>
      </c>
      <c r="B353" s="2">
        <v>1.9731000000000001</v>
      </c>
      <c r="C353" s="2">
        <f t="shared" si="37"/>
        <v>0.10909999999999997</v>
      </c>
      <c r="D353" s="2">
        <f t="shared" si="38"/>
        <v>1.8164200000000001</v>
      </c>
      <c r="E353" s="2">
        <f t="shared" si="40"/>
        <v>1.7460200000000001</v>
      </c>
      <c r="F353" s="2">
        <f t="shared" si="41"/>
        <v>1.6731500000000001</v>
      </c>
      <c r="G353" s="2">
        <f t="shared" si="35"/>
        <v>1.5130320000000006</v>
      </c>
      <c r="H353" s="2">
        <f t="shared" si="39"/>
        <v>1.4422885000000008</v>
      </c>
      <c r="I353" s="2">
        <f t="array" ref="I353">SUMPRODUCT(B337:B356, (ROW(B337:B356)-ROW(B337)+1)) / (20*21/2)</f>
        <v>1.8015080952380953</v>
      </c>
      <c r="J353" s="2">
        <f t="shared" si="42"/>
        <v>1.6927467933842619</v>
      </c>
      <c r="K353" s="2">
        <f t="shared" si="36"/>
        <v>1.5800049057619356</v>
      </c>
    </row>
    <row r="354" spans="1:11" ht="13.5" x14ac:dyDescent="0.25">
      <c r="A354" s="3">
        <v>42517</v>
      </c>
      <c r="B354" s="2">
        <v>1.9235</v>
      </c>
      <c r="C354" s="2">
        <f t="shared" si="37"/>
        <v>-4.9600000000000088E-2</v>
      </c>
      <c r="D354" s="2">
        <f t="shared" si="38"/>
        <v>1.8541000000000001</v>
      </c>
      <c r="E354" s="2">
        <f t="shared" si="40"/>
        <v>1.7727900000000001</v>
      </c>
      <c r="F354" s="2">
        <f t="shared" si="41"/>
        <v>1.6919899999999999</v>
      </c>
      <c r="G354" s="2">
        <f t="shared" si="35"/>
        <v>1.5239380000000009</v>
      </c>
      <c r="H354" s="2">
        <f t="shared" si="39"/>
        <v>1.4439740000000005</v>
      </c>
      <c r="I354" s="2">
        <f t="array" ref="I354">SUMPRODUCT(B338:B357, (ROW(B338:B357)-ROW(B338)+1)) / (20*21/2)</f>
        <v>1.8362128571428575</v>
      </c>
      <c r="J354" s="2">
        <f t="shared" si="42"/>
        <v>1.7147232892524273</v>
      </c>
      <c r="K354" s="2">
        <f t="shared" si="36"/>
        <v>1.5934753016144088</v>
      </c>
    </row>
    <row r="355" spans="1:11" ht="13.5" x14ac:dyDescent="0.25">
      <c r="A355" s="3">
        <v>42520</v>
      </c>
      <c r="B355" s="2">
        <v>1.9533</v>
      </c>
      <c r="C355" s="2">
        <f t="shared" si="37"/>
        <v>2.9800000000000049E-2</v>
      </c>
      <c r="D355" s="2">
        <f t="shared" si="38"/>
        <v>1.8957599999999999</v>
      </c>
      <c r="E355" s="2">
        <f t="shared" si="40"/>
        <v>1.80155</v>
      </c>
      <c r="F355" s="2">
        <f t="shared" si="41"/>
        <v>1.71529</v>
      </c>
      <c r="G355" s="2">
        <f t="shared" si="35"/>
        <v>1.5356380000000005</v>
      </c>
      <c r="H355" s="2">
        <f t="shared" si="39"/>
        <v>1.4457095000000006</v>
      </c>
      <c r="I355" s="2">
        <f t="array" ref="I355">SUMPRODUCT(B339:B358, (ROW(B339:B358)-ROW(B339)+1)) / (20*21/2)</f>
        <v>1.8697357142857143</v>
      </c>
      <c r="J355" s="2">
        <f t="shared" si="42"/>
        <v>1.7374448807521963</v>
      </c>
      <c r="K355" s="2">
        <f t="shared" si="36"/>
        <v>1.6075860741001182</v>
      </c>
    </row>
    <row r="356" spans="1:11" ht="13.5" x14ac:dyDescent="0.25">
      <c r="A356" s="3">
        <v>42521</v>
      </c>
      <c r="B356" s="2">
        <v>2.0226999999999999</v>
      </c>
      <c r="C356" s="2">
        <f t="shared" si="37"/>
        <v>6.9399999999999906E-2</v>
      </c>
      <c r="D356" s="2">
        <f t="shared" si="38"/>
        <v>1.9473200000000002</v>
      </c>
      <c r="E356" s="2">
        <f t="shared" si="40"/>
        <v>1.8362600000000004</v>
      </c>
      <c r="F356" s="2">
        <f t="shared" si="41"/>
        <v>1.7376</v>
      </c>
      <c r="G356" s="2">
        <f t="shared" si="35"/>
        <v>1.5485280000000006</v>
      </c>
      <c r="H356" s="2">
        <f t="shared" si="39"/>
        <v>1.4477920000000009</v>
      </c>
      <c r="I356" s="2">
        <f t="array" ref="I356">SUMPRODUCT(B340:B359, (ROW(B340:B359)-ROW(B340)+1)) / (20*21/2)</f>
        <v>1.8933928571428571</v>
      </c>
      <c r="J356" s="2">
        <f t="shared" si="42"/>
        <v>1.7646120349662728</v>
      </c>
      <c r="K356" s="2">
        <f t="shared" si="36"/>
        <v>1.6238650515863879</v>
      </c>
    </row>
    <row r="357" spans="1:11" ht="13.5" x14ac:dyDescent="0.25">
      <c r="A357" s="3">
        <v>42522</v>
      </c>
      <c r="B357" s="2">
        <v>2.1019999999999999</v>
      </c>
      <c r="C357" s="2">
        <f t="shared" si="37"/>
        <v>7.9299999999999926E-2</v>
      </c>
      <c r="D357" s="2">
        <f t="shared" si="38"/>
        <v>1.99492</v>
      </c>
      <c r="E357" s="2">
        <f t="shared" si="40"/>
        <v>1.8798900000000003</v>
      </c>
      <c r="F357" s="2">
        <f t="shared" si="41"/>
        <v>1.7599099999999996</v>
      </c>
      <c r="G357" s="2">
        <f t="shared" si="35"/>
        <v>1.5628060000000006</v>
      </c>
      <c r="H357" s="2">
        <f t="shared" si="39"/>
        <v>1.4503700000000006</v>
      </c>
      <c r="I357" s="2">
        <f t="array" ref="I357">SUMPRODUCT(B341:B360, (ROW(B341:B360)-ROW(B341)+1)) / (20*21/2)</f>
        <v>1.9122285714285714</v>
      </c>
      <c r="J357" s="2">
        <f t="shared" si="42"/>
        <v>1.7967442221123422</v>
      </c>
      <c r="K357" s="2">
        <f t="shared" si="36"/>
        <v>1.642615441720255</v>
      </c>
    </row>
    <row r="358" spans="1:11" ht="13.5" x14ac:dyDescent="0.25">
      <c r="A358" s="3">
        <v>42523</v>
      </c>
      <c r="B358" s="2">
        <v>2.1118999999999999</v>
      </c>
      <c r="C358" s="2">
        <f t="shared" si="37"/>
        <v>9.9000000000000199E-3</v>
      </c>
      <c r="D358" s="2">
        <f t="shared" si="38"/>
        <v>2.0226800000000003</v>
      </c>
      <c r="E358" s="2">
        <f t="shared" si="40"/>
        <v>1.9195499999999999</v>
      </c>
      <c r="F358" s="2">
        <f t="shared" si="41"/>
        <v>1.7841999999999998</v>
      </c>
      <c r="G358" s="2">
        <f t="shared" si="35"/>
        <v>1.5776780000000008</v>
      </c>
      <c r="H358" s="2">
        <f t="shared" si="39"/>
        <v>1.4530965000000007</v>
      </c>
      <c r="I358" s="2">
        <f t="array" ref="I358">SUMPRODUCT(B342:B361, (ROW(B342:B361)-ROW(B342)+1)) / (20*21/2)</f>
        <v>1.9246504761904761</v>
      </c>
      <c r="J358" s="2">
        <f t="shared" si="42"/>
        <v>1.8267590581016431</v>
      </c>
      <c r="K358" s="2">
        <f t="shared" si="36"/>
        <v>1.6610187577312252</v>
      </c>
    </row>
    <row r="359" spans="1:11" ht="13.5" x14ac:dyDescent="0.25">
      <c r="A359" s="3">
        <v>42524</v>
      </c>
      <c r="B359" s="2">
        <v>2.0326</v>
      </c>
      <c r="C359" s="2">
        <f t="shared" si="37"/>
        <v>-7.9299999999999926E-2</v>
      </c>
      <c r="D359" s="2">
        <f t="shared" si="38"/>
        <v>2.0445000000000002</v>
      </c>
      <c r="E359" s="2">
        <f t="shared" si="40"/>
        <v>1.9492999999999998</v>
      </c>
      <c r="F359" s="2">
        <f t="shared" si="41"/>
        <v>1.8050250000000001</v>
      </c>
      <c r="G359" s="2">
        <f t="shared" si="35"/>
        <v>1.5911620000000004</v>
      </c>
      <c r="H359" s="2">
        <f t="shared" si="39"/>
        <v>1.4555755000000006</v>
      </c>
      <c r="I359" s="2">
        <f t="array" ref="I359">SUMPRODUCT(B343:B362, (ROW(B343:B362)-ROW(B343)+1)) / (20*21/2)</f>
        <v>1.927999523809524</v>
      </c>
      <c r="J359" s="2">
        <f t="shared" si="42"/>
        <v>1.846362957330058</v>
      </c>
      <c r="K359" s="2">
        <f t="shared" si="36"/>
        <v>1.6755905711535302</v>
      </c>
    </row>
    <row r="360" spans="1:11" ht="13.5" x14ac:dyDescent="0.25">
      <c r="A360" s="3">
        <v>42527</v>
      </c>
      <c r="B360" s="2">
        <v>2.0028000000000001</v>
      </c>
      <c r="C360" s="2">
        <f t="shared" si="37"/>
        <v>-2.9799999999999827E-2</v>
      </c>
      <c r="D360" s="2">
        <f t="shared" si="38"/>
        <v>2.0544000000000002</v>
      </c>
      <c r="E360" s="2">
        <f t="shared" si="40"/>
        <v>1.9750800000000002</v>
      </c>
      <c r="F360" s="2">
        <f t="shared" si="41"/>
        <v>1.82287</v>
      </c>
      <c r="G360" s="2">
        <f t="shared" si="35"/>
        <v>1.6044480000000005</v>
      </c>
      <c r="H360" s="2">
        <f t="shared" si="39"/>
        <v>1.4579550000000006</v>
      </c>
      <c r="I360" s="2">
        <f t="array" ref="I360">SUMPRODUCT(B344:B363, (ROW(B344:B363)-ROW(B344)+1)) / (20*21/2)</f>
        <v>1.9300738095238095</v>
      </c>
      <c r="J360" s="2">
        <f t="shared" si="42"/>
        <v>1.8612617232986239</v>
      </c>
      <c r="K360" s="2">
        <f t="shared" si="36"/>
        <v>1.6884223134612351</v>
      </c>
    </row>
    <row r="361" spans="1:11" ht="13.5" x14ac:dyDescent="0.25">
      <c r="A361" s="3">
        <v>42528</v>
      </c>
      <c r="B361" s="2">
        <v>1.9533</v>
      </c>
      <c r="C361" s="2">
        <f t="shared" si="37"/>
        <v>-4.9500000000000099E-2</v>
      </c>
      <c r="D361" s="2">
        <f t="shared" si="38"/>
        <v>2.0405199999999999</v>
      </c>
      <c r="E361" s="2">
        <f t="shared" si="40"/>
        <v>1.9939199999999999</v>
      </c>
      <c r="F361" s="2">
        <f t="shared" si="41"/>
        <v>1.8387349999999998</v>
      </c>
      <c r="G361" s="2">
        <f t="shared" si="35"/>
        <v>1.6175360000000001</v>
      </c>
      <c r="H361" s="2">
        <f t="shared" si="39"/>
        <v>1.4600375000000005</v>
      </c>
      <c r="I361" s="2">
        <f t="array" ref="I361">SUMPRODUCT(B345:B364, (ROW(B345:B364)-ROW(B345)+1)) / (20*21/2)</f>
        <v>1.9384352380952383</v>
      </c>
      <c r="J361" s="2">
        <f t="shared" si="42"/>
        <v>1.8700272734606598</v>
      </c>
      <c r="K361" s="2">
        <f t="shared" si="36"/>
        <v>1.6988096737176572</v>
      </c>
    </row>
    <row r="362" spans="1:11" ht="13.5" x14ac:dyDescent="0.25">
      <c r="A362" s="3">
        <v>42529</v>
      </c>
      <c r="B362" s="2">
        <v>1.8738999999999999</v>
      </c>
      <c r="C362" s="2">
        <f t="shared" si="37"/>
        <v>-7.9400000000000137E-2</v>
      </c>
      <c r="D362" s="2">
        <f t="shared" si="38"/>
        <v>1.9948999999999999</v>
      </c>
      <c r="E362" s="2">
        <f t="shared" si="40"/>
        <v>1.9949099999999997</v>
      </c>
      <c r="F362" s="2">
        <f t="shared" si="41"/>
        <v>1.8521199999999998</v>
      </c>
      <c r="G362" s="2">
        <f t="shared" si="35"/>
        <v>1.6286400000000003</v>
      </c>
      <c r="H362" s="2">
        <f t="shared" si="39"/>
        <v>1.4617725000000004</v>
      </c>
      <c r="I362" s="2">
        <f t="array" ref="I362">SUMPRODUCT(B346:B365, (ROW(B346:B365)-ROW(B346)+1)) / (20*21/2)</f>
        <v>1.9482085714285715</v>
      </c>
      <c r="J362" s="2">
        <f t="shared" si="42"/>
        <v>1.8703961045596444</v>
      </c>
      <c r="K362" s="2">
        <f t="shared" si="36"/>
        <v>1.7056759610228471</v>
      </c>
    </row>
    <row r="363" spans="1:11" ht="13.5" x14ac:dyDescent="0.25">
      <c r="A363" s="3">
        <v>42530</v>
      </c>
      <c r="B363" s="2">
        <v>1.8738999999999999</v>
      </c>
      <c r="C363" s="2">
        <f t="shared" si="37"/>
        <v>0</v>
      </c>
      <c r="D363" s="2">
        <f t="shared" si="38"/>
        <v>1.9472999999999998</v>
      </c>
      <c r="E363" s="2">
        <f t="shared" si="40"/>
        <v>1.9849899999999998</v>
      </c>
      <c r="F363" s="2">
        <f t="shared" si="41"/>
        <v>1.865505</v>
      </c>
      <c r="G363" s="2">
        <f t="shared" si="35"/>
        <v>1.6395460000000006</v>
      </c>
      <c r="H363" s="2">
        <f t="shared" si="39"/>
        <v>1.4635570000000007</v>
      </c>
      <c r="I363" s="2">
        <f t="array" ref="I363">SUMPRODUCT(B347:B366, (ROW(B347:B366)-ROW(B347)+1)) / (20*21/2)</f>
        <v>1.9583566666666665</v>
      </c>
      <c r="J363" s="2">
        <f t="shared" si="42"/>
        <v>1.8707298088872972</v>
      </c>
      <c r="K363" s="2">
        <f t="shared" si="36"/>
        <v>1.7122729821592062</v>
      </c>
    </row>
    <row r="364" spans="1:11" ht="13.5" x14ac:dyDescent="0.25">
      <c r="A364" s="3">
        <v>42531</v>
      </c>
      <c r="B364" s="2">
        <v>1.9533</v>
      </c>
      <c r="C364" s="2">
        <f t="shared" si="37"/>
        <v>7.9400000000000137E-2</v>
      </c>
      <c r="D364" s="2">
        <f t="shared" si="38"/>
        <v>1.9314399999999998</v>
      </c>
      <c r="E364" s="2">
        <f t="shared" si="40"/>
        <v>1.98797</v>
      </c>
      <c r="F364" s="2">
        <f t="shared" si="41"/>
        <v>1.8803799999999999</v>
      </c>
      <c r="G364" s="2">
        <f t="shared" si="35"/>
        <v>1.6520400000000004</v>
      </c>
      <c r="H364" s="2">
        <f t="shared" si="39"/>
        <v>1.4659370000000005</v>
      </c>
      <c r="I364" s="2">
        <f t="array" ref="I364">SUMPRODUCT(B348:B367, (ROW(B348:B367)-ROW(B348)+1)) / (20*21/2)</f>
        <v>1.9650609523809524</v>
      </c>
      <c r="J364" s="2">
        <f t="shared" si="42"/>
        <v>1.8785936366123166</v>
      </c>
      <c r="K364" s="2">
        <f t="shared" si="36"/>
        <v>1.7217250220745315</v>
      </c>
    </row>
    <row r="365" spans="1:11" ht="13.5" x14ac:dyDescent="0.25">
      <c r="A365" s="3">
        <v>42534</v>
      </c>
      <c r="B365" s="2">
        <v>1.9830000000000001</v>
      </c>
      <c r="C365" s="2">
        <f t="shared" si="37"/>
        <v>2.970000000000006E-2</v>
      </c>
      <c r="D365" s="2">
        <f t="shared" si="38"/>
        <v>1.9274800000000003</v>
      </c>
      <c r="E365" s="2">
        <f t="shared" si="40"/>
        <v>1.9909399999999997</v>
      </c>
      <c r="F365" s="2">
        <f t="shared" si="41"/>
        <v>1.8962449999999997</v>
      </c>
      <c r="G365" s="2">
        <f t="shared" si="35"/>
        <v>1.6653260000000003</v>
      </c>
      <c r="H365" s="2">
        <f t="shared" si="39"/>
        <v>1.4685150000000005</v>
      </c>
      <c r="I365" s="2">
        <f t="array" ref="I365">SUMPRODUCT(B349:B368, (ROW(B349:B368)-ROW(B349)+1)) / (20*21/2)</f>
        <v>1.9664733333333335</v>
      </c>
      <c r="J365" s="2">
        <f t="shared" si="42"/>
        <v>1.8885370997920961</v>
      </c>
      <c r="K365" s="2">
        <f t="shared" si="36"/>
        <v>1.7319710996402362</v>
      </c>
    </row>
    <row r="366" spans="1:11" ht="13.5" x14ac:dyDescent="0.25">
      <c r="A366" s="3">
        <v>42535</v>
      </c>
      <c r="B366" s="2">
        <v>2.0028000000000001</v>
      </c>
      <c r="C366" s="2">
        <f t="shared" si="37"/>
        <v>1.980000000000004E-2</v>
      </c>
      <c r="D366" s="2">
        <f t="shared" si="38"/>
        <v>1.9373800000000003</v>
      </c>
      <c r="E366" s="2">
        <f t="shared" si="40"/>
        <v>1.9889499999999998</v>
      </c>
      <c r="F366" s="2">
        <f t="shared" si="41"/>
        <v>1.9126049999999999</v>
      </c>
      <c r="G366" s="2">
        <f t="shared" si="35"/>
        <v>1.679602</v>
      </c>
      <c r="H366" s="2">
        <f t="shared" si="39"/>
        <v>1.4713900000000004</v>
      </c>
      <c r="I366" s="2">
        <f t="array" ref="I366">SUMPRODUCT(B350:B369, (ROW(B350:B369)-ROW(B350)+1)) / (20*21/2)</f>
        <v>1.9639714285714285</v>
      </c>
      <c r="J366" s="2">
        <f t="shared" si="42"/>
        <v>1.8994192807642774</v>
      </c>
      <c r="K366" s="2">
        <f t="shared" si="36"/>
        <v>1.7425918408308154</v>
      </c>
    </row>
    <row r="367" spans="1:11" ht="13.5" x14ac:dyDescent="0.25">
      <c r="A367" s="3">
        <v>42536</v>
      </c>
      <c r="B367" s="2">
        <v>1.9830000000000001</v>
      </c>
      <c r="C367" s="2">
        <f t="shared" si="37"/>
        <v>-1.980000000000004E-2</v>
      </c>
      <c r="D367" s="2">
        <f t="shared" si="38"/>
        <v>1.9592000000000003</v>
      </c>
      <c r="E367" s="2">
        <f t="shared" si="40"/>
        <v>1.9770499999999998</v>
      </c>
      <c r="F367" s="2">
        <f t="shared" si="41"/>
        <v>1.9284699999999997</v>
      </c>
      <c r="G367" s="2">
        <f t="shared" si="35"/>
        <v>1.6940780000000002</v>
      </c>
      <c r="H367" s="2">
        <f t="shared" si="39"/>
        <v>1.4742655000000005</v>
      </c>
      <c r="I367" s="2">
        <f t="array" ref="I367">SUMPRODUCT(B351:B370, (ROW(B351:B370)-ROW(B351)+1)) / (20*21/2)</f>
        <v>1.9606195238095239</v>
      </c>
      <c r="J367" s="2">
        <f t="shared" si="42"/>
        <v>1.9073793492629176</v>
      </c>
      <c r="K367" s="2">
        <f t="shared" si="36"/>
        <v>1.7520196117786266</v>
      </c>
    </row>
    <row r="368" spans="1:11" ht="13.5" x14ac:dyDescent="0.25">
      <c r="A368" s="3">
        <v>42537</v>
      </c>
      <c r="B368" s="2">
        <v>1.9433</v>
      </c>
      <c r="C368" s="2">
        <f t="shared" si="37"/>
        <v>-3.9700000000000069E-2</v>
      </c>
      <c r="D368" s="2">
        <f t="shared" si="38"/>
        <v>1.9730800000000002</v>
      </c>
      <c r="E368" s="2">
        <f t="shared" si="40"/>
        <v>1.9601900000000001</v>
      </c>
      <c r="F368" s="2">
        <f t="shared" si="41"/>
        <v>1.9398699999999995</v>
      </c>
      <c r="G368" s="2">
        <f t="shared" si="35"/>
        <v>1.7073640000000001</v>
      </c>
      <c r="H368" s="2">
        <f t="shared" si="39"/>
        <v>1.4771405000000004</v>
      </c>
      <c r="I368" s="2">
        <f t="array" ref="I368">SUMPRODUCT(B352:B371, (ROW(B352:B371)-ROW(B352)+1)) / (20*21/2)</f>
        <v>1.9574076190476186</v>
      </c>
      <c r="J368" s="2">
        <f t="shared" si="42"/>
        <v>1.9108003636188302</v>
      </c>
      <c r="K368" s="2">
        <f t="shared" si="36"/>
        <v>1.7595208034735825</v>
      </c>
    </row>
    <row r="369" spans="1:11" ht="13.5" x14ac:dyDescent="0.25">
      <c r="A369" s="3">
        <v>42538</v>
      </c>
      <c r="B369" s="2">
        <v>1.9136</v>
      </c>
      <c r="C369" s="2">
        <f t="shared" si="37"/>
        <v>-2.970000000000006E-2</v>
      </c>
      <c r="D369" s="2">
        <f t="shared" si="38"/>
        <v>1.9651399999999999</v>
      </c>
      <c r="E369" s="2">
        <f t="shared" si="40"/>
        <v>1.9482900000000001</v>
      </c>
      <c r="F369" s="2">
        <f t="shared" si="41"/>
        <v>1.9487949999999998</v>
      </c>
      <c r="G369" s="2">
        <f t="shared" si="35"/>
        <v>1.71946</v>
      </c>
      <c r="H369" s="2">
        <f t="shared" si="39"/>
        <v>1.4797680000000002</v>
      </c>
      <c r="I369" s="2">
        <f t="array" ref="I369">SUMPRODUCT(B353:B372, (ROW(B353:B372)-ROW(B353)+1)) / (20*21/2)</f>
        <v>1.9524976190476191</v>
      </c>
      <c r="J369" s="2">
        <f t="shared" si="42"/>
        <v>1.9110669956551321</v>
      </c>
      <c r="K369" s="2">
        <f t="shared" si="36"/>
        <v>1.7655631249059911</v>
      </c>
    </row>
    <row r="370" spans="1:11" ht="13.5" x14ac:dyDescent="0.25">
      <c r="A370" s="3">
        <v>42541</v>
      </c>
      <c r="B370" s="2">
        <v>1.9136</v>
      </c>
      <c r="C370" s="2">
        <f t="shared" si="37"/>
        <v>0</v>
      </c>
      <c r="D370" s="2">
        <f t="shared" si="38"/>
        <v>1.95126</v>
      </c>
      <c r="E370" s="2">
        <f t="shared" si="40"/>
        <v>1.9393700000000003</v>
      </c>
      <c r="F370" s="2">
        <f t="shared" si="41"/>
        <v>1.957225</v>
      </c>
      <c r="G370" s="2">
        <f t="shared" ref="G370:G433" si="43">AVERAGE(B321:B370)</f>
        <v>1.7311599999999998</v>
      </c>
      <c r="H370" s="2">
        <f t="shared" si="39"/>
        <v>1.4820484999999999</v>
      </c>
      <c r="I370" s="2">
        <f t="array" ref="I370">SUMPRODUCT(B354:B373, (ROW(B354:B373)-ROW(B354)+1)) / (20*21/2)</f>
        <v>1.943570476190476</v>
      </c>
      <c r="J370" s="2">
        <f t="shared" si="42"/>
        <v>1.911308234164167</v>
      </c>
      <c r="K370" s="2">
        <f t="shared" si="36"/>
        <v>1.7713684925567366</v>
      </c>
    </row>
    <row r="371" spans="1:11" ht="13.5" x14ac:dyDescent="0.25">
      <c r="A371" s="3">
        <v>42542</v>
      </c>
      <c r="B371" s="2">
        <v>1.9235</v>
      </c>
      <c r="C371" s="2">
        <f t="shared" si="37"/>
        <v>9.9000000000000199E-3</v>
      </c>
      <c r="D371" s="2">
        <f t="shared" si="38"/>
        <v>1.9354</v>
      </c>
      <c r="E371" s="2">
        <f t="shared" si="40"/>
        <v>1.9363900000000005</v>
      </c>
      <c r="F371" s="2">
        <f t="shared" si="41"/>
        <v>1.965155</v>
      </c>
      <c r="G371" s="2">
        <f t="shared" si="43"/>
        <v>1.742264</v>
      </c>
      <c r="H371" s="2">
        <f t="shared" si="39"/>
        <v>1.4845769999999998</v>
      </c>
      <c r="I371" s="2">
        <f t="array" ref="I371">SUMPRODUCT(B355:B374, (ROW(B355:B374)-ROW(B355)+1)) / (20*21/2)</f>
        <v>1.9379538095238096</v>
      </c>
      <c r="J371" s="2">
        <f t="shared" si="42"/>
        <v>1.9124693547199605</v>
      </c>
      <c r="K371" s="2">
        <f t="shared" ref="K371:K434" si="44">$K$4*B371+(1-$K$4)*K370</f>
        <v>1.7773344340250998</v>
      </c>
    </row>
    <row r="372" spans="1:11" ht="13.5" x14ac:dyDescent="0.25">
      <c r="A372" s="3">
        <v>42543</v>
      </c>
      <c r="B372" s="2">
        <v>1.9136</v>
      </c>
      <c r="C372" s="2">
        <f t="shared" si="37"/>
        <v>-9.9000000000000199E-3</v>
      </c>
      <c r="D372" s="2">
        <f t="shared" si="38"/>
        <v>1.9215199999999999</v>
      </c>
      <c r="E372" s="2">
        <f t="shared" si="40"/>
        <v>1.9403600000000001</v>
      </c>
      <c r="F372" s="2">
        <f t="shared" si="41"/>
        <v>1.967635</v>
      </c>
      <c r="G372" s="2">
        <f t="shared" si="43"/>
        <v>1.7523780000000002</v>
      </c>
      <c r="H372" s="2">
        <f t="shared" si="39"/>
        <v>1.4872044999999998</v>
      </c>
      <c r="I372" s="2">
        <f t="array" ref="I372">SUMPRODUCT(B356:B375, (ROW(B356:B375)-ROW(B356)+1)) / (20*21/2)</f>
        <v>1.9277076190476192</v>
      </c>
      <c r="J372" s="2">
        <f t="shared" si="42"/>
        <v>1.9125770352228213</v>
      </c>
      <c r="K372" s="2">
        <f t="shared" si="44"/>
        <v>1.7826781817103901</v>
      </c>
    </row>
    <row r="373" spans="1:11" ht="13.5" x14ac:dyDescent="0.25">
      <c r="A373" s="3">
        <v>42544</v>
      </c>
      <c r="B373" s="2">
        <v>1.8738999999999999</v>
      </c>
      <c r="C373" s="2">
        <f t="shared" si="37"/>
        <v>-3.9700000000000069E-2</v>
      </c>
      <c r="D373" s="2">
        <f t="shared" si="38"/>
        <v>1.90764</v>
      </c>
      <c r="E373" s="2">
        <f t="shared" si="40"/>
        <v>1.9403600000000001</v>
      </c>
      <c r="F373" s="2">
        <f t="shared" si="41"/>
        <v>1.9626749999999997</v>
      </c>
      <c r="G373" s="2">
        <f t="shared" si="43"/>
        <v>1.7601100000000005</v>
      </c>
      <c r="H373" s="2">
        <f t="shared" si="39"/>
        <v>1.4896334999999996</v>
      </c>
      <c r="I373" s="2">
        <f t="array" ref="I373">SUMPRODUCT(B357:B376, (ROW(B357:B376)-ROW(B357)+1)) / (20*21/2)</f>
        <v>1.9113242857142856</v>
      </c>
      <c r="J373" s="2">
        <f t="shared" si="42"/>
        <v>1.908893508058743</v>
      </c>
      <c r="K373" s="2">
        <f t="shared" si="44"/>
        <v>1.7862555079178257</v>
      </c>
    </row>
    <row r="374" spans="1:11" ht="13.5" x14ac:dyDescent="0.25">
      <c r="A374" s="3">
        <v>42545</v>
      </c>
      <c r="B374" s="2">
        <v>1.9036999999999999</v>
      </c>
      <c r="C374" s="2">
        <f t="shared" si="37"/>
        <v>2.9800000000000049E-2</v>
      </c>
      <c r="D374" s="2">
        <f t="shared" si="38"/>
        <v>1.9056599999999999</v>
      </c>
      <c r="E374" s="2">
        <f t="shared" si="40"/>
        <v>1.9354000000000002</v>
      </c>
      <c r="F374" s="2">
        <f t="shared" si="41"/>
        <v>1.9616849999999999</v>
      </c>
      <c r="G374" s="2">
        <f t="shared" si="43"/>
        <v>1.7686380000000002</v>
      </c>
      <c r="H374" s="2">
        <f t="shared" si="39"/>
        <v>1.4922609999999998</v>
      </c>
      <c r="I374" s="2">
        <f t="array" ref="I374">SUMPRODUCT(B358:B377, (ROW(B358:B377)-ROW(B358)+1)) / (20*21/2)</f>
        <v>1.891350476190476</v>
      </c>
      <c r="J374" s="2">
        <f t="shared" si="42"/>
        <v>1.9083988882436247</v>
      </c>
      <c r="K374" s="2">
        <f t="shared" si="44"/>
        <v>1.7908611742739895</v>
      </c>
    </row>
    <row r="375" spans="1:11" ht="13.5" x14ac:dyDescent="0.25">
      <c r="A375" s="3">
        <v>42548</v>
      </c>
      <c r="B375" s="2">
        <v>1.8541000000000001</v>
      </c>
      <c r="C375" s="2">
        <f t="shared" si="37"/>
        <v>-4.9599999999999866E-2</v>
      </c>
      <c r="D375" s="2">
        <f t="shared" si="38"/>
        <v>1.8937599999999999</v>
      </c>
      <c r="E375" s="2">
        <f t="shared" si="40"/>
        <v>1.9225100000000002</v>
      </c>
      <c r="F375" s="2">
        <f t="shared" si="41"/>
        <v>1.956725</v>
      </c>
      <c r="G375" s="2">
        <f t="shared" si="43"/>
        <v>1.7765700000000002</v>
      </c>
      <c r="H375" s="2">
        <f t="shared" si="39"/>
        <v>1.494591</v>
      </c>
      <c r="I375" s="2">
        <f t="array" ref="I375">SUMPRODUCT(B359:B378, (ROW(B359:B378)-ROW(B359)+1)) / (20*21/2)</f>
        <v>1.8778476190476192</v>
      </c>
      <c r="J375" s="2">
        <f t="shared" si="42"/>
        <v>1.9032275655537556</v>
      </c>
      <c r="K375" s="2">
        <f t="shared" si="44"/>
        <v>1.793341128224029</v>
      </c>
    </row>
    <row r="376" spans="1:11" ht="13.5" x14ac:dyDescent="0.25">
      <c r="A376" s="3">
        <v>42549</v>
      </c>
      <c r="B376" s="2">
        <v>1.7847</v>
      </c>
      <c r="C376" s="2">
        <f t="shared" si="37"/>
        <v>-6.9400000000000128E-2</v>
      </c>
      <c r="D376" s="2">
        <f t="shared" si="38"/>
        <v>1.8659999999999997</v>
      </c>
      <c r="E376" s="2">
        <f t="shared" si="40"/>
        <v>1.9007000000000001</v>
      </c>
      <c r="F376" s="2">
        <f t="shared" si="41"/>
        <v>1.9448250000000002</v>
      </c>
      <c r="G376" s="2">
        <f t="shared" si="43"/>
        <v>1.7815280000000002</v>
      </c>
      <c r="H376" s="2">
        <f t="shared" si="39"/>
        <v>1.4965739999999998</v>
      </c>
      <c r="I376" s="2">
        <f t="array" ref="I376">SUMPRODUCT(B360:B379, (ROW(B360:B379)-ROW(B360)+1)) / (20*21/2)</f>
        <v>1.8706266666666662</v>
      </c>
      <c r="J376" s="2">
        <f t="shared" si="42"/>
        <v>1.8919392259772074</v>
      </c>
      <c r="K376" s="2">
        <f t="shared" si="44"/>
        <v>1.7930022604505378</v>
      </c>
    </row>
    <row r="377" spans="1:11" ht="13.5" x14ac:dyDescent="0.25">
      <c r="A377" s="3">
        <v>42550</v>
      </c>
      <c r="B377" s="2">
        <v>1.7351000000000001</v>
      </c>
      <c r="C377" s="2">
        <f t="shared" si="37"/>
        <v>-4.9599999999999866E-2</v>
      </c>
      <c r="D377" s="2">
        <f t="shared" si="38"/>
        <v>1.8302999999999998</v>
      </c>
      <c r="E377" s="2">
        <f t="shared" si="40"/>
        <v>1.87591</v>
      </c>
      <c r="F377" s="2">
        <f t="shared" si="41"/>
        <v>1.9264800000000002</v>
      </c>
      <c r="G377" s="2">
        <f t="shared" si="43"/>
        <v>1.7847000000000002</v>
      </c>
      <c r="H377" s="2">
        <f t="shared" si="39"/>
        <v>1.4985074999999997</v>
      </c>
      <c r="I377" s="2">
        <f t="array" ref="I377">SUMPRODUCT(B361:B380, (ROW(B361:B380)-ROW(B361)+1)) / (20*21/2)</f>
        <v>1.8643499999999997</v>
      </c>
      <c r="J377" s="2">
        <f t="shared" si="42"/>
        <v>1.8770021568365212</v>
      </c>
      <c r="K377" s="2">
        <f t="shared" si="44"/>
        <v>1.7907315835701245</v>
      </c>
    </row>
    <row r="378" spans="1:11" ht="13.5" x14ac:dyDescent="0.25">
      <c r="A378" s="3">
        <v>42551</v>
      </c>
      <c r="B378" s="2">
        <v>1.7847</v>
      </c>
      <c r="C378" s="2">
        <f t="shared" si="37"/>
        <v>4.9599999999999866E-2</v>
      </c>
      <c r="D378" s="2">
        <f t="shared" si="38"/>
        <v>1.8124600000000002</v>
      </c>
      <c r="E378" s="2">
        <f t="shared" si="40"/>
        <v>1.86005</v>
      </c>
      <c r="F378" s="2">
        <f t="shared" si="41"/>
        <v>1.9101200000000003</v>
      </c>
      <c r="G378" s="2">
        <f t="shared" si="43"/>
        <v>1.7890620000000002</v>
      </c>
      <c r="H378" s="2">
        <f t="shared" si="39"/>
        <v>1.5007385</v>
      </c>
      <c r="I378" s="2">
        <f t="array" ref="I378">SUMPRODUCT(B362:B381, (ROW(B362:B381)-ROW(B362)+1)) / (20*21/2)</f>
        <v>1.8588757142857142</v>
      </c>
      <c r="J378" s="2">
        <f t="shared" si="42"/>
        <v>1.8682114752330428</v>
      </c>
      <c r="K378" s="2">
        <f t="shared" si="44"/>
        <v>1.7904950508811002</v>
      </c>
    </row>
    <row r="379" spans="1:11" ht="13.5" x14ac:dyDescent="0.25">
      <c r="A379" s="3">
        <v>42552</v>
      </c>
      <c r="B379" s="2">
        <v>1.8343</v>
      </c>
      <c r="C379" s="2">
        <f t="shared" si="37"/>
        <v>4.9600000000000088E-2</v>
      </c>
      <c r="D379" s="2">
        <f t="shared" si="38"/>
        <v>1.7985800000000001</v>
      </c>
      <c r="E379" s="2">
        <f t="shared" si="40"/>
        <v>1.85212</v>
      </c>
      <c r="F379" s="2">
        <f t="shared" si="41"/>
        <v>1.9002050000000001</v>
      </c>
      <c r="G379" s="2">
        <f t="shared" si="43"/>
        <v>1.7948140000000001</v>
      </c>
      <c r="H379" s="2">
        <f t="shared" si="39"/>
        <v>1.5032669999999997</v>
      </c>
      <c r="I379" s="2">
        <f t="array" ref="I379">SUMPRODUCT(B363:B382, (ROW(B363:B382)-ROW(B363)+1)) / (20*21/2)</f>
        <v>1.857739523809524</v>
      </c>
      <c r="J379" s="2">
        <f t="shared" si="42"/>
        <v>1.8649818109251339</v>
      </c>
      <c r="K379" s="2">
        <f t="shared" si="44"/>
        <v>1.792212892023018</v>
      </c>
    </row>
    <row r="380" spans="1:11" ht="13.5" x14ac:dyDescent="0.25">
      <c r="A380" s="3">
        <v>42555</v>
      </c>
      <c r="B380" s="2">
        <v>1.8343</v>
      </c>
      <c r="C380" s="2">
        <f t="shared" si="37"/>
        <v>0</v>
      </c>
      <c r="D380" s="2">
        <f t="shared" si="38"/>
        <v>1.7946200000000001</v>
      </c>
      <c r="E380" s="2">
        <f t="shared" si="40"/>
        <v>1.8441899999999998</v>
      </c>
      <c r="F380" s="2">
        <f t="shared" si="41"/>
        <v>1.89178</v>
      </c>
      <c r="G380" s="2">
        <f t="shared" si="43"/>
        <v>1.8011600000000001</v>
      </c>
      <c r="H380" s="2">
        <f t="shared" si="39"/>
        <v>1.5058449999999997</v>
      </c>
      <c r="I380" s="2">
        <f t="array" ref="I380">SUMPRODUCT(B364:B383, (ROW(B364:B383)-ROW(B364)+1)) / (20*21/2)</f>
        <v>1.8632128571428574</v>
      </c>
      <c r="J380" s="2">
        <f t="shared" si="42"/>
        <v>1.8620597336941687</v>
      </c>
      <c r="K380" s="2">
        <f t="shared" si="44"/>
        <v>1.793863366845645</v>
      </c>
    </row>
    <row r="381" spans="1:11" ht="13.5" x14ac:dyDescent="0.25">
      <c r="A381" s="3">
        <v>42559</v>
      </c>
      <c r="B381" s="2">
        <v>1.8343</v>
      </c>
      <c r="C381" s="2">
        <f t="shared" si="37"/>
        <v>0</v>
      </c>
      <c r="D381" s="2">
        <f t="shared" si="38"/>
        <v>1.80454</v>
      </c>
      <c r="E381" s="2">
        <f t="shared" si="40"/>
        <v>1.83527</v>
      </c>
      <c r="F381" s="2">
        <f t="shared" si="41"/>
        <v>1.8858299999999999</v>
      </c>
      <c r="G381" s="2">
        <f t="shared" si="43"/>
        <v>1.8079019999999999</v>
      </c>
      <c r="H381" s="2">
        <f t="shared" si="39"/>
        <v>1.5084724999999997</v>
      </c>
      <c r="I381" s="2">
        <f t="array" ref="I381">SUMPRODUCT(B365:B384, (ROW(B365:B384)-ROW(B365)+1)) / (20*21/2)</f>
        <v>1.8730795238095241</v>
      </c>
      <c r="J381" s="2">
        <f t="shared" si="42"/>
        <v>1.8594159495328193</v>
      </c>
      <c r="K381" s="2">
        <f t="shared" si="44"/>
        <v>1.7954491171654237</v>
      </c>
    </row>
    <row r="382" spans="1:11" ht="13.5" x14ac:dyDescent="0.25">
      <c r="A382" s="3">
        <v>42562</v>
      </c>
      <c r="B382" s="2">
        <v>1.8738999999999999</v>
      </c>
      <c r="C382" s="2">
        <f t="shared" si="37"/>
        <v>3.9599999999999858E-2</v>
      </c>
      <c r="D382" s="2">
        <f t="shared" si="38"/>
        <v>1.8323</v>
      </c>
      <c r="E382" s="2">
        <f t="shared" si="40"/>
        <v>1.8312999999999999</v>
      </c>
      <c r="F382" s="2">
        <f t="shared" si="41"/>
        <v>1.8858299999999999</v>
      </c>
      <c r="G382" s="2">
        <f t="shared" si="43"/>
        <v>1.8142460000000002</v>
      </c>
      <c r="H382" s="2">
        <f t="shared" si="39"/>
        <v>1.5112979999999996</v>
      </c>
      <c r="I382" s="2">
        <f t="array" ref="I382">SUMPRODUCT(B366:B385, (ROW(B366:B385)-ROW(B366)+1)) / (20*21/2)</f>
        <v>1.8799290476190476</v>
      </c>
      <c r="J382" s="2">
        <f t="shared" si="42"/>
        <v>1.8607953829106458</v>
      </c>
      <c r="K382" s="2">
        <f t="shared" si="44"/>
        <v>1.7985256223746229</v>
      </c>
    </row>
    <row r="383" spans="1:11" ht="13.5" x14ac:dyDescent="0.25">
      <c r="A383" s="3">
        <v>42563</v>
      </c>
      <c r="B383" s="2">
        <v>1.9433</v>
      </c>
      <c r="C383" s="2">
        <f t="shared" si="37"/>
        <v>6.9400000000000128E-2</v>
      </c>
      <c r="D383" s="2">
        <f t="shared" si="38"/>
        <v>1.86402</v>
      </c>
      <c r="E383" s="2">
        <f t="shared" si="40"/>
        <v>1.8382400000000003</v>
      </c>
      <c r="F383" s="2">
        <f t="shared" si="41"/>
        <v>1.8893</v>
      </c>
      <c r="G383" s="2">
        <f t="shared" si="43"/>
        <v>1.8219780000000001</v>
      </c>
      <c r="H383" s="2">
        <f t="shared" si="39"/>
        <v>1.5144704999999996</v>
      </c>
      <c r="I383" s="2">
        <f t="array" ref="I383">SUMPRODUCT(B367:B386, (ROW(B367:B386)-ROW(B367)+1)) / (20*21/2)</f>
        <v>1.8840347619047617</v>
      </c>
      <c r="J383" s="2">
        <f t="shared" si="42"/>
        <v>1.8686529654905844</v>
      </c>
      <c r="K383" s="2">
        <f t="shared" si="44"/>
        <v>1.8042030489481671</v>
      </c>
    </row>
    <row r="384" spans="1:11" ht="13.5" x14ac:dyDescent="0.25">
      <c r="A384" s="3">
        <v>42564</v>
      </c>
      <c r="B384" s="2">
        <v>1.9928999999999999</v>
      </c>
      <c r="C384" s="2">
        <f t="shared" si="37"/>
        <v>4.9599999999999866E-2</v>
      </c>
      <c r="D384" s="2">
        <f t="shared" si="38"/>
        <v>1.89574</v>
      </c>
      <c r="E384" s="2">
        <f t="shared" si="40"/>
        <v>1.8471600000000001</v>
      </c>
      <c r="F384" s="2">
        <f t="shared" si="41"/>
        <v>1.8912800000000001</v>
      </c>
      <c r="G384" s="2">
        <f t="shared" si="43"/>
        <v>1.830902</v>
      </c>
      <c r="H384" s="2">
        <f t="shared" si="39"/>
        <v>1.5179899999999997</v>
      </c>
      <c r="I384" s="2">
        <f t="array" ref="I384">SUMPRODUCT(B368:B387, (ROW(B368:B387)-ROW(B368)+1)) / (20*21/2)</f>
        <v>1.8837566666666665</v>
      </c>
      <c r="J384" s="2">
        <f t="shared" si="42"/>
        <v>1.8804860163962429</v>
      </c>
      <c r="K384" s="2">
        <f t="shared" si="44"/>
        <v>1.8116029293815723</v>
      </c>
    </row>
    <row r="385" spans="1:11" ht="13.5" x14ac:dyDescent="0.25">
      <c r="A385" s="3">
        <v>42565</v>
      </c>
      <c r="B385" s="2">
        <v>1.9632000000000001</v>
      </c>
      <c r="C385" s="2">
        <f t="shared" si="37"/>
        <v>-2.9699999999999838E-2</v>
      </c>
      <c r="D385" s="2">
        <f t="shared" si="38"/>
        <v>1.9215199999999999</v>
      </c>
      <c r="E385" s="2">
        <f t="shared" si="40"/>
        <v>1.8580700000000001</v>
      </c>
      <c r="F385" s="2">
        <f t="shared" si="41"/>
        <v>1.8902899999999998</v>
      </c>
      <c r="G385" s="2">
        <f t="shared" si="43"/>
        <v>1.8404200000000004</v>
      </c>
      <c r="H385" s="2">
        <f t="shared" si="39"/>
        <v>1.5214109999999996</v>
      </c>
      <c r="I385" s="2">
        <f t="array" ref="I385">SUMPRODUCT(B369:B388, (ROW(B369:B388)-ROW(B369)+1)) / (20*21/2)</f>
        <v>1.8839504761904762</v>
      </c>
      <c r="J385" s="2">
        <f t="shared" si="42"/>
        <v>1.8883635386442197</v>
      </c>
      <c r="K385" s="2">
        <f t="shared" si="44"/>
        <v>1.8175479125430793</v>
      </c>
    </row>
    <row r="386" spans="1:11" ht="13.5" x14ac:dyDescent="0.25">
      <c r="A386" s="3">
        <v>42566</v>
      </c>
      <c r="B386" s="2">
        <v>1.9334</v>
      </c>
      <c r="C386" s="2">
        <f t="shared" si="37"/>
        <v>-2.9800000000000049E-2</v>
      </c>
      <c r="D386" s="2">
        <f t="shared" si="38"/>
        <v>1.9413399999999998</v>
      </c>
      <c r="E386" s="2">
        <f t="shared" si="40"/>
        <v>1.8729399999999998</v>
      </c>
      <c r="F386" s="2">
        <f t="shared" si="41"/>
        <v>1.8868199999999997</v>
      </c>
      <c r="G386" s="2">
        <f t="shared" si="43"/>
        <v>1.8475580000000005</v>
      </c>
      <c r="H386" s="2">
        <f t="shared" si="39"/>
        <v>1.5246329999999997</v>
      </c>
      <c r="I386" s="2">
        <f t="array" ref="I386">SUMPRODUCT(B370:B389, (ROW(B370:B389)-ROW(B370)+1)) / (20*21/2)</f>
        <v>1.8863128571428571</v>
      </c>
      <c r="J386" s="2">
        <f t="shared" si="42"/>
        <v>1.8926527254400083</v>
      </c>
      <c r="K386" s="2">
        <f t="shared" si="44"/>
        <v>1.8220911316590371</v>
      </c>
    </row>
    <row r="387" spans="1:11" ht="13.5" x14ac:dyDescent="0.25">
      <c r="A387" s="3">
        <v>42569</v>
      </c>
      <c r="B387" s="2">
        <v>1.8838999999999999</v>
      </c>
      <c r="C387" s="2">
        <f t="shared" si="37"/>
        <v>-4.9500000000000099E-2</v>
      </c>
      <c r="D387" s="2">
        <f t="shared" si="38"/>
        <v>1.9433399999999998</v>
      </c>
      <c r="E387" s="2">
        <f t="shared" si="40"/>
        <v>1.8878200000000003</v>
      </c>
      <c r="F387" s="2">
        <f t="shared" si="41"/>
        <v>1.8818649999999995</v>
      </c>
      <c r="G387" s="2">
        <f t="shared" si="43"/>
        <v>1.8521200000000002</v>
      </c>
      <c r="H387" s="2">
        <f t="shared" si="39"/>
        <v>1.5277069999999995</v>
      </c>
      <c r="I387" s="2">
        <f t="array" ref="I387">SUMPRODUCT(B371:B390, (ROW(B371:B390)-ROW(B371)+1)) / (20*21/2)</f>
        <v>1.8943890476190475</v>
      </c>
      <c r="J387" s="2">
        <f t="shared" si="42"/>
        <v>1.8918191325409599</v>
      </c>
      <c r="K387" s="2">
        <f t="shared" si="44"/>
        <v>1.8245150088488788</v>
      </c>
    </row>
    <row r="388" spans="1:11" ht="13.5" x14ac:dyDescent="0.25">
      <c r="A388" s="3">
        <v>42570</v>
      </c>
      <c r="B388" s="2">
        <v>1.8838999999999999</v>
      </c>
      <c r="C388" s="2">
        <f t="shared" ref="C388:C451" si="45">B388-B387</f>
        <v>0</v>
      </c>
      <c r="D388" s="2">
        <f t="shared" si="38"/>
        <v>1.93146</v>
      </c>
      <c r="E388" s="2">
        <f t="shared" si="40"/>
        <v>1.8977400000000002</v>
      </c>
      <c r="F388" s="2">
        <f t="shared" si="41"/>
        <v>1.8788949999999995</v>
      </c>
      <c r="G388" s="2">
        <f t="shared" si="43"/>
        <v>1.8572760000000001</v>
      </c>
      <c r="H388" s="2">
        <f t="shared" si="39"/>
        <v>1.5309294999999998</v>
      </c>
      <c r="I388" s="2">
        <f t="array" ref="I388">SUMPRODUCT(B372:B391, (ROW(B372:B391)-ROW(B372)+1)) / (20*21/2)</f>
        <v>1.897505238095238</v>
      </c>
      <c r="J388" s="2">
        <f t="shared" si="42"/>
        <v>1.8910649294418209</v>
      </c>
      <c r="K388" s="2">
        <f t="shared" si="44"/>
        <v>1.8268438320312756</v>
      </c>
    </row>
    <row r="389" spans="1:11" ht="13.5" x14ac:dyDescent="0.25">
      <c r="A389" s="3">
        <v>42571</v>
      </c>
      <c r="B389" s="2">
        <v>1.9036999999999999</v>
      </c>
      <c r="C389" s="2">
        <f t="shared" si="45"/>
        <v>1.980000000000004E-2</v>
      </c>
      <c r="D389" s="2">
        <f t="shared" si="38"/>
        <v>1.9136199999999999</v>
      </c>
      <c r="E389" s="2">
        <f t="shared" si="40"/>
        <v>1.9046800000000002</v>
      </c>
      <c r="F389" s="2">
        <f t="shared" si="41"/>
        <v>1.8783999999999996</v>
      </c>
      <c r="G389" s="2">
        <f t="shared" si="43"/>
        <v>1.8630280000000001</v>
      </c>
      <c r="H389" s="2">
        <f t="shared" si="39"/>
        <v>1.5343004999999996</v>
      </c>
      <c r="I389" s="2">
        <f t="array" ref="I389">SUMPRODUCT(B373:B392, (ROW(B373:B392)-ROW(B373)+1)) / (20*21/2)</f>
        <v>1.901611428571429</v>
      </c>
      <c r="J389" s="2">
        <f t="shared" si="42"/>
        <v>1.8922682694949808</v>
      </c>
      <c r="K389" s="2">
        <f t="shared" si="44"/>
        <v>1.8298577994025982</v>
      </c>
    </row>
    <row r="390" spans="1:11" ht="13.5" x14ac:dyDescent="0.25">
      <c r="A390" s="3">
        <v>42572</v>
      </c>
      <c r="B390" s="2">
        <v>1.9632000000000001</v>
      </c>
      <c r="C390" s="2">
        <f t="shared" si="45"/>
        <v>5.9500000000000108E-2</v>
      </c>
      <c r="D390" s="2">
        <f t="shared" ref="D390:D453" si="46">AVERAGE(B386:B390)</f>
        <v>1.9136199999999999</v>
      </c>
      <c r="E390" s="2">
        <f t="shared" si="40"/>
        <v>1.9175700000000002</v>
      </c>
      <c r="F390" s="2">
        <f t="shared" si="41"/>
        <v>1.8808799999999999</v>
      </c>
      <c r="G390" s="2">
        <f t="shared" si="43"/>
        <v>1.8693739999999999</v>
      </c>
      <c r="H390" s="2">
        <f t="shared" si="39"/>
        <v>1.5383159999999996</v>
      </c>
      <c r="I390" s="2">
        <f t="array" ref="I390">SUMPRODUCT(B374:B393, (ROW(B374:B393)-ROW(B374)+1)) / (20*21/2)</f>
        <v>1.9075561904761902</v>
      </c>
      <c r="J390" s="2">
        <f t="shared" si="42"/>
        <v>1.8990236724002207</v>
      </c>
      <c r="K390" s="2">
        <f t="shared" si="44"/>
        <v>1.8350869053083787</v>
      </c>
    </row>
    <row r="391" spans="1:11" ht="13.5" x14ac:dyDescent="0.25">
      <c r="A391" s="3">
        <v>42573</v>
      </c>
      <c r="B391" s="2">
        <v>1.9136</v>
      </c>
      <c r="C391" s="2">
        <f t="shared" si="45"/>
        <v>-4.9600000000000088E-2</v>
      </c>
      <c r="D391" s="2">
        <f t="shared" si="46"/>
        <v>1.9096600000000001</v>
      </c>
      <c r="E391" s="2">
        <f t="shared" si="40"/>
        <v>1.9255</v>
      </c>
      <c r="F391" s="2">
        <f t="shared" si="41"/>
        <v>1.880385</v>
      </c>
      <c r="G391" s="2">
        <f t="shared" si="43"/>
        <v>1.8749260000000001</v>
      </c>
      <c r="H391" s="2">
        <f t="shared" si="39"/>
        <v>1.5422819999999993</v>
      </c>
      <c r="I391" s="2">
        <f t="array" ref="I391">SUMPRODUCT(B375:B394, (ROW(B375:B394)-ROW(B375)+1)) / (20*21/2)</f>
        <v>1.9150657142857144</v>
      </c>
      <c r="J391" s="2">
        <f t="shared" si="42"/>
        <v>1.9004118940763901</v>
      </c>
      <c r="K391" s="2">
        <f t="shared" si="44"/>
        <v>1.8381658501982461</v>
      </c>
    </row>
    <row r="392" spans="1:11" ht="13.5" x14ac:dyDescent="0.25">
      <c r="A392" s="3">
        <v>42577</v>
      </c>
      <c r="B392" s="2">
        <v>1.9235</v>
      </c>
      <c r="C392" s="2">
        <f t="shared" si="45"/>
        <v>9.9000000000000199E-3</v>
      </c>
      <c r="D392" s="2">
        <f t="shared" si="46"/>
        <v>1.9175799999999998</v>
      </c>
      <c r="E392" s="2">
        <f t="shared" si="40"/>
        <v>1.9304600000000001</v>
      </c>
      <c r="F392" s="2">
        <f t="shared" si="41"/>
        <v>1.8808799999999999</v>
      </c>
      <c r="G392" s="2">
        <f t="shared" si="43"/>
        <v>1.8812720000000001</v>
      </c>
      <c r="H392" s="2">
        <f t="shared" si="39"/>
        <v>1.5463964999999993</v>
      </c>
      <c r="I392" s="2">
        <f t="array" ref="I392">SUMPRODUCT(B376:B395, (ROW(B376:B395)-ROW(B376)+1)) / (20*21/2)</f>
        <v>1.9213490476190476</v>
      </c>
      <c r="J392" s="2">
        <f t="shared" si="42"/>
        <v>1.9026107613072101</v>
      </c>
      <c r="K392" s="2">
        <f t="shared" si="44"/>
        <v>1.8415122874453738</v>
      </c>
    </row>
    <row r="393" spans="1:11" ht="13.5" x14ac:dyDescent="0.25">
      <c r="A393" s="3">
        <v>42578</v>
      </c>
      <c r="B393" s="2">
        <v>1.9433</v>
      </c>
      <c r="C393" s="2">
        <f t="shared" si="45"/>
        <v>1.980000000000004E-2</v>
      </c>
      <c r="D393" s="2">
        <f t="shared" si="46"/>
        <v>1.92946</v>
      </c>
      <c r="E393" s="2">
        <f t="shared" si="40"/>
        <v>1.9304600000000001</v>
      </c>
      <c r="F393" s="2">
        <f t="shared" si="41"/>
        <v>1.8843500000000002</v>
      </c>
      <c r="G393" s="2">
        <f t="shared" si="43"/>
        <v>1.8880140000000001</v>
      </c>
      <c r="H393" s="2">
        <f t="shared" si="39"/>
        <v>1.5503124999999995</v>
      </c>
      <c r="I393" s="2">
        <f t="array" ref="I393">SUMPRODUCT(B377:B396, (ROW(B377:B396)-ROW(B377)+1)) / (20*21/2)</f>
        <v>1.925264761904762</v>
      </c>
      <c r="J393" s="2">
        <f t="shared" si="42"/>
        <v>1.9064859268969996</v>
      </c>
      <c r="K393" s="2">
        <f t="shared" si="44"/>
        <v>1.845503962447516</v>
      </c>
    </row>
    <row r="394" spans="1:11" ht="13.5" x14ac:dyDescent="0.25">
      <c r="A394" s="3">
        <v>42579</v>
      </c>
      <c r="B394" s="2">
        <v>1.9632000000000001</v>
      </c>
      <c r="C394" s="2">
        <f t="shared" si="45"/>
        <v>1.9900000000000029E-2</v>
      </c>
      <c r="D394" s="2">
        <f t="shared" si="46"/>
        <v>1.94136</v>
      </c>
      <c r="E394" s="2">
        <f t="shared" si="40"/>
        <v>1.9274900000000001</v>
      </c>
      <c r="F394" s="2">
        <f t="shared" si="41"/>
        <v>1.8873250000000001</v>
      </c>
      <c r="G394" s="2">
        <f t="shared" si="43"/>
        <v>1.8941620000000001</v>
      </c>
      <c r="H394" s="2">
        <f t="shared" ref="H394:H457" si="47">AVERAGE(B195:B394)</f>
        <v>1.5539809999999994</v>
      </c>
      <c r="I394" s="2">
        <f t="array" ref="I394">SUMPRODUCT(B378:B397, (ROW(B378:B397)-ROW(B378)+1)) / (20*21/2)</f>
        <v>1.9247009523809522</v>
      </c>
      <c r="J394" s="2">
        <f t="shared" si="42"/>
        <v>1.9118872671925233</v>
      </c>
      <c r="K394" s="2">
        <f t="shared" si="44"/>
        <v>1.8501194933319272</v>
      </c>
    </row>
    <row r="395" spans="1:11" ht="13.5" x14ac:dyDescent="0.25">
      <c r="A395" s="3">
        <v>42580</v>
      </c>
      <c r="B395" s="2">
        <v>1.9533</v>
      </c>
      <c r="C395" s="2">
        <f t="shared" si="45"/>
        <v>-9.9000000000000199E-3</v>
      </c>
      <c r="D395" s="2">
        <f t="shared" si="46"/>
        <v>1.9393800000000003</v>
      </c>
      <c r="E395" s="2">
        <f t="shared" si="40"/>
        <v>1.9265000000000001</v>
      </c>
      <c r="F395" s="2">
        <f t="shared" si="41"/>
        <v>1.892285</v>
      </c>
      <c r="G395" s="2">
        <f t="shared" si="43"/>
        <v>1.8999140000000003</v>
      </c>
      <c r="H395" s="2">
        <f t="shared" si="47"/>
        <v>1.5572529999999996</v>
      </c>
      <c r="I395" s="2">
        <f t="array" ref="I395">SUMPRODUCT(B379:B398, (ROW(B379:B398)-ROW(B379)+1)) / (20*21/2)</f>
        <v>1.9243242857142857</v>
      </c>
      <c r="J395" s="2">
        <f t="shared" si="42"/>
        <v>1.9158313369837117</v>
      </c>
      <c r="K395" s="2">
        <f t="shared" si="44"/>
        <v>1.8541657877110673</v>
      </c>
    </row>
    <row r="396" spans="1:11" ht="13.5" x14ac:dyDescent="0.25">
      <c r="A396" s="3">
        <v>42583</v>
      </c>
      <c r="B396" s="2">
        <v>1.9334</v>
      </c>
      <c r="C396" s="2">
        <f t="shared" si="45"/>
        <v>-1.9900000000000029E-2</v>
      </c>
      <c r="D396" s="2">
        <f t="shared" si="46"/>
        <v>1.9433400000000003</v>
      </c>
      <c r="E396" s="2">
        <f t="shared" ref="E396:E459" si="48">AVERAGE(B387:B396)</f>
        <v>1.9265000000000001</v>
      </c>
      <c r="F396" s="2">
        <f t="shared" si="41"/>
        <v>1.8997199999999999</v>
      </c>
      <c r="G396" s="2">
        <f t="shared" si="43"/>
        <v>1.9050700000000003</v>
      </c>
      <c r="H396" s="2">
        <f t="shared" si="47"/>
        <v>1.5600784999999997</v>
      </c>
      <c r="I396" s="2">
        <f t="array" ref="I396">SUMPRODUCT(B380:B399, (ROW(B380:B399)-ROW(B380)+1)) / (20*21/2)</f>
        <v>1.9290476190476189</v>
      </c>
      <c r="J396" s="2">
        <f t="shared" si="42"/>
        <v>1.9175045429852628</v>
      </c>
      <c r="K396" s="2">
        <f t="shared" si="44"/>
        <v>1.8572730117223981</v>
      </c>
    </row>
    <row r="397" spans="1:11" ht="13.5" x14ac:dyDescent="0.25">
      <c r="A397" s="3">
        <v>42584</v>
      </c>
      <c r="B397" s="2">
        <v>1.8937999999999999</v>
      </c>
      <c r="C397" s="2">
        <f t="shared" si="45"/>
        <v>-3.960000000000008E-2</v>
      </c>
      <c r="D397" s="2">
        <f t="shared" si="46"/>
        <v>1.9373999999999998</v>
      </c>
      <c r="E397" s="2">
        <f t="shared" si="48"/>
        <v>1.9274899999999999</v>
      </c>
      <c r="F397" s="2">
        <f t="shared" si="41"/>
        <v>1.9076550000000001</v>
      </c>
      <c r="G397" s="2">
        <f t="shared" si="43"/>
        <v>1.9096320000000002</v>
      </c>
      <c r="H397" s="2">
        <f t="shared" si="47"/>
        <v>1.5627059999999995</v>
      </c>
      <c r="I397" s="2">
        <f t="array" ref="I397">SUMPRODUCT(B381:B400, (ROW(B381:B400)-ROW(B381)+1)) / (20*21/2)</f>
        <v>1.9322142857142857</v>
      </c>
      <c r="J397" s="2">
        <f t="shared" si="42"/>
        <v>1.9152469674628569</v>
      </c>
      <c r="K397" s="2">
        <f t="shared" si="44"/>
        <v>1.8587054426352454</v>
      </c>
    </row>
    <row r="398" spans="1:11" ht="13.5" x14ac:dyDescent="0.25">
      <c r="A398" s="3">
        <v>42585</v>
      </c>
      <c r="B398" s="2">
        <v>1.9036999999999999</v>
      </c>
      <c r="C398" s="2">
        <f t="shared" si="45"/>
        <v>9.9000000000000199E-3</v>
      </c>
      <c r="D398" s="2">
        <f t="shared" si="46"/>
        <v>1.9294799999999999</v>
      </c>
      <c r="E398" s="2">
        <f t="shared" si="48"/>
        <v>1.9294700000000002</v>
      </c>
      <c r="F398" s="2">
        <f t="shared" si="41"/>
        <v>1.913605</v>
      </c>
      <c r="G398" s="2">
        <f t="shared" si="43"/>
        <v>1.9134</v>
      </c>
      <c r="H398" s="2">
        <f t="shared" si="47"/>
        <v>1.5657299999999994</v>
      </c>
      <c r="I398" s="2">
        <f t="array" ref="I398">SUMPRODUCT(B382:B401, (ROW(B382:B401)-ROW(B382)+1)) / (20*21/2)</f>
        <v>1.9329190476190479</v>
      </c>
      <c r="J398" s="2">
        <f t="shared" si="42"/>
        <v>1.9141472562759181</v>
      </c>
      <c r="K398" s="2">
        <f t="shared" si="44"/>
        <v>1.8604699350809222</v>
      </c>
    </row>
    <row r="399" spans="1:11" ht="13.5" x14ac:dyDescent="0.25">
      <c r="A399" s="3">
        <v>42586</v>
      </c>
      <c r="B399" s="2">
        <v>1.9632000000000001</v>
      </c>
      <c r="C399" s="2">
        <f t="shared" si="45"/>
        <v>5.9500000000000108E-2</v>
      </c>
      <c r="D399" s="2">
        <f t="shared" si="46"/>
        <v>1.9294799999999999</v>
      </c>
      <c r="E399" s="2">
        <f t="shared" si="48"/>
        <v>1.9354200000000001</v>
      </c>
      <c r="F399" s="2">
        <f t="shared" si="41"/>
        <v>1.9200500000000003</v>
      </c>
      <c r="G399" s="2">
        <f t="shared" si="43"/>
        <v>1.9179620000000002</v>
      </c>
      <c r="H399" s="2">
        <f t="shared" si="47"/>
        <v>1.5687044999999995</v>
      </c>
      <c r="I399" s="2">
        <f t="array" ref="I399">SUMPRODUCT(B383:B402, (ROW(B383:B402)-ROW(B383)+1)) / (20*21/2)</f>
        <v>1.9312661904761905</v>
      </c>
      <c r="J399" s="2">
        <f t="shared" si="42"/>
        <v>1.9188189461544021</v>
      </c>
      <c r="K399" s="2">
        <f t="shared" si="44"/>
        <v>1.8644985650777488</v>
      </c>
    </row>
    <row r="400" spans="1:11" ht="13.5" x14ac:dyDescent="0.25">
      <c r="A400" s="3">
        <v>42587</v>
      </c>
      <c r="B400" s="2">
        <v>1.9533</v>
      </c>
      <c r="C400" s="2">
        <f t="shared" si="45"/>
        <v>-9.9000000000000199E-3</v>
      </c>
      <c r="D400" s="2">
        <f t="shared" si="46"/>
        <v>1.9294800000000003</v>
      </c>
      <c r="E400" s="2">
        <f t="shared" si="48"/>
        <v>1.9344300000000001</v>
      </c>
      <c r="F400" s="2">
        <f t="shared" si="41"/>
        <v>1.9260000000000002</v>
      </c>
      <c r="G400" s="2">
        <f t="shared" si="43"/>
        <v>1.9221280000000001</v>
      </c>
      <c r="H400" s="2">
        <f t="shared" si="47"/>
        <v>1.5716789999999994</v>
      </c>
      <c r="I400" s="2">
        <f t="array" ref="I400">SUMPRODUCT(B384:B403, (ROW(B384:B403)-ROW(B384)+1)) / (20*21/2)</f>
        <v>1.9313100000000001</v>
      </c>
      <c r="J400" s="2">
        <f t="shared" si="42"/>
        <v>1.9221028560444591</v>
      </c>
      <c r="K400" s="2">
        <f t="shared" si="44"/>
        <v>1.8679809742903861</v>
      </c>
    </row>
    <row r="401" spans="1:11" ht="13.5" x14ac:dyDescent="0.25">
      <c r="A401" s="3">
        <v>42590</v>
      </c>
      <c r="B401" s="2">
        <v>1.9334</v>
      </c>
      <c r="C401" s="2">
        <f t="shared" si="45"/>
        <v>-1.9900000000000029E-2</v>
      </c>
      <c r="D401" s="2">
        <f t="shared" si="46"/>
        <v>1.9294800000000003</v>
      </c>
      <c r="E401" s="2">
        <f t="shared" si="48"/>
        <v>1.93641</v>
      </c>
      <c r="F401" s="2">
        <f t="shared" si="41"/>
        <v>1.9309549999999998</v>
      </c>
      <c r="G401" s="2">
        <f t="shared" si="43"/>
        <v>1.9254980000000004</v>
      </c>
      <c r="H401" s="2">
        <f t="shared" si="47"/>
        <v>1.5747524999999996</v>
      </c>
      <c r="I401" s="2">
        <f t="array" ref="I401">SUMPRODUCT(B385:B404, (ROW(B385:B404)-ROW(B385)+1)) / (20*21/2)</f>
        <v>1.9304580952380954</v>
      </c>
      <c r="J401" s="2">
        <f t="shared" si="42"/>
        <v>1.9231787745164153</v>
      </c>
      <c r="K401" s="2">
        <f t="shared" si="44"/>
        <v>1.8705464262789984</v>
      </c>
    </row>
    <row r="402" spans="1:11" ht="13.5" x14ac:dyDescent="0.25">
      <c r="A402" s="3">
        <v>42591</v>
      </c>
      <c r="B402" s="2">
        <v>1.9136</v>
      </c>
      <c r="C402" s="2">
        <f t="shared" si="45"/>
        <v>-1.980000000000004E-2</v>
      </c>
      <c r="D402" s="2">
        <f t="shared" si="46"/>
        <v>1.9334399999999998</v>
      </c>
      <c r="E402" s="2">
        <f t="shared" si="48"/>
        <v>1.9354199999999999</v>
      </c>
      <c r="F402" s="2">
        <f t="shared" si="41"/>
        <v>1.9329399999999999</v>
      </c>
      <c r="G402" s="2">
        <f t="shared" si="43"/>
        <v>1.9264900000000003</v>
      </c>
      <c r="H402" s="2">
        <f t="shared" si="47"/>
        <v>1.5776279999999994</v>
      </c>
      <c r="I402" s="2">
        <f t="array" ref="I402">SUMPRODUCT(B386:B405, (ROW(B386:B405)-ROW(B386)+1)) / (20*21/2)</f>
        <v>1.9299366666666666</v>
      </c>
      <c r="J402" s="2">
        <f t="shared" si="42"/>
        <v>1.9222665102767567</v>
      </c>
      <c r="K402" s="2">
        <f t="shared" si="44"/>
        <v>1.8722348017190376</v>
      </c>
    </row>
    <row r="403" spans="1:11" ht="13.5" x14ac:dyDescent="0.25">
      <c r="A403" s="3">
        <v>42592</v>
      </c>
      <c r="B403" s="2">
        <v>1.9334</v>
      </c>
      <c r="C403" s="2">
        <f t="shared" si="45"/>
        <v>1.980000000000004E-2</v>
      </c>
      <c r="D403" s="2">
        <f t="shared" si="46"/>
        <v>1.9393799999999999</v>
      </c>
      <c r="E403" s="2">
        <f t="shared" si="48"/>
        <v>1.9344300000000001</v>
      </c>
      <c r="F403" s="2">
        <f t="shared" si="41"/>
        <v>1.932445</v>
      </c>
      <c r="G403" s="2">
        <f t="shared" si="43"/>
        <v>1.9256960000000003</v>
      </c>
      <c r="H403" s="2">
        <f t="shared" si="47"/>
        <v>1.5802059999999996</v>
      </c>
      <c r="I403" s="2">
        <f t="array" ref="I403">SUMPRODUCT(B387:B406, (ROW(B387:B406)-ROW(B387)+1)) / (20*21/2)</f>
        <v>1.926775714285714</v>
      </c>
      <c r="J403" s="2">
        <f t="shared" si="42"/>
        <v>1.9233268426313512</v>
      </c>
      <c r="K403" s="2">
        <f t="shared" si="44"/>
        <v>1.874633436945742</v>
      </c>
    </row>
    <row r="404" spans="1:11" ht="13.5" x14ac:dyDescent="0.25">
      <c r="A404" s="3">
        <v>42593</v>
      </c>
      <c r="B404" s="2">
        <v>1.9235</v>
      </c>
      <c r="C404" s="2">
        <f t="shared" si="45"/>
        <v>-9.9000000000000199E-3</v>
      </c>
      <c r="D404" s="2">
        <f t="shared" si="46"/>
        <v>1.9314399999999998</v>
      </c>
      <c r="E404" s="2">
        <f t="shared" si="48"/>
        <v>1.9304600000000001</v>
      </c>
      <c r="F404" s="2">
        <f t="shared" ref="F404:F467" si="49">AVERAGE(B385:B404)</f>
        <v>1.9289749999999999</v>
      </c>
      <c r="G404" s="2">
        <f t="shared" si="43"/>
        <v>1.9256960000000003</v>
      </c>
      <c r="H404" s="2">
        <f t="shared" si="47"/>
        <v>1.5823374999999995</v>
      </c>
      <c r="I404" s="2">
        <f t="array" ref="I404">SUMPRODUCT(B388:B407, (ROW(B388:B407)-ROW(B388)+1)) / (20*21/2)</f>
        <v>1.9247461904761902</v>
      </c>
      <c r="J404" s="2">
        <f t="shared" si="42"/>
        <v>1.9233433338093178</v>
      </c>
      <c r="K404" s="2">
        <f t="shared" si="44"/>
        <v>1.8765497727517915</v>
      </c>
    </row>
    <row r="405" spans="1:11" ht="13.5" x14ac:dyDescent="0.25">
      <c r="A405" s="3">
        <v>42594</v>
      </c>
      <c r="B405" s="2">
        <v>1.9235</v>
      </c>
      <c r="C405" s="2">
        <f t="shared" si="45"/>
        <v>0</v>
      </c>
      <c r="D405" s="2">
        <f t="shared" si="46"/>
        <v>1.9254799999999999</v>
      </c>
      <c r="E405" s="2">
        <f t="shared" si="48"/>
        <v>1.9274800000000003</v>
      </c>
      <c r="F405" s="2">
        <f t="shared" si="49"/>
        <v>1.9269899999999995</v>
      </c>
      <c r="G405" s="2">
        <f t="shared" si="43"/>
        <v>1.9251000000000005</v>
      </c>
      <c r="H405" s="2">
        <f t="shared" si="47"/>
        <v>1.5840229999999993</v>
      </c>
      <c r="I405" s="2">
        <f t="array" ref="I405">SUMPRODUCT(B389:B408, (ROW(B389:B408)-ROW(B389)+1)) / (20*21/2)</f>
        <v>1.922622380952381</v>
      </c>
      <c r="J405" s="2">
        <f t="shared" ref="J405:J468" si="50">$J$4*B405+J404*(1-$J$4)</f>
        <v>1.9233582543989065</v>
      </c>
      <c r="K405" s="2">
        <f t="shared" si="44"/>
        <v>1.8783909581340743</v>
      </c>
    </row>
    <row r="406" spans="1:11" ht="13.5" x14ac:dyDescent="0.25">
      <c r="A406" s="3">
        <v>42597</v>
      </c>
      <c r="B406" s="2">
        <v>1.8937999999999999</v>
      </c>
      <c r="C406" s="2">
        <f t="shared" si="45"/>
        <v>-2.970000000000006E-2</v>
      </c>
      <c r="D406" s="2">
        <f t="shared" si="46"/>
        <v>1.9175599999999999</v>
      </c>
      <c r="E406" s="2">
        <f t="shared" si="48"/>
        <v>1.9235200000000003</v>
      </c>
      <c r="F406" s="2">
        <f t="shared" si="49"/>
        <v>1.9250099999999997</v>
      </c>
      <c r="G406" s="2">
        <f t="shared" si="43"/>
        <v>1.9225220000000005</v>
      </c>
      <c r="H406" s="2">
        <f t="shared" si="47"/>
        <v>1.5856094999999994</v>
      </c>
      <c r="I406" s="2">
        <f t="array" ref="I406">SUMPRODUCT(B390:B409, (ROW(B390:B409)-ROW(B390)+1)) / (20*21/2)</f>
        <v>1.9204042857142858</v>
      </c>
      <c r="J406" s="2">
        <f t="shared" si="50"/>
        <v>1.9205431825513917</v>
      </c>
      <c r="K406" s="2">
        <f t="shared" si="44"/>
        <v>1.8789952342856793</v>
      </c>
    </row>
    <row r="407" spans="1:11" ht="13.5" x14ac:dyDescent="0.25">
      <c r="A407" s="3">
        <v>42598</v>
      </c>
      <c r="B407" s="2">
        <v>1.9036999999999999</v>
      </c>
      <c r="C407" s="2">
        <f t="shared" si="45"/>
        <v>9.9000000000000199E-3</v>
      </c>
      <c r="D407" s="2">
        <f t="shared" si="46"/>
        <v>1.9155799999999998</v>
      </c>
      <c r="E407" s="2">
        <f t="shared" si="48"/>
        <v>1.9245100000000002</v>
      </c>
      <c r="F407" s="2">
        <f t="shared" si="49"/>
        <v>1.9259999999999995</v>
      </c>
      <c r="G407" s="2">
        <f t="shared" si="43"/>
        <v>1.9185560000000004</v>
      </c>
      <c r="H407" s="2">
        <f t="shared" si="47"/>
        <v>1.5875924999999993</v>
      </c>
      <c r="I407" s="2">
        <f t="array" ref="I407">SUMPRODUCT(B391:B410, (ROW(B391:B410)-ROW(B391)+1)) / (20*21/2)</f>
        <v>1.9163004761904758</v>
      </c>
      <c r="J407" s="2">
        <f t="shared" si="50"/>
        <v>1.9189390699274496</v>
      </c>
      <c r="K407" s="2">
        <f t="shared" si="44"/>
        <v>1.8799640486274174</v>
      </c>
    </row>
    <row r="408" spans="1:11" ht="13.5" x14ac:dyDescent="0.25">
      <c r="A408" s="3">
        <v>42599</v>
      </c>
      <c r="B408" s="2">
        <v>1.9036999999999999</v>
      </c>
      <c r="C408" s="2">
        <f t="shared" si="45"/>
        <v>0</v>
      </c>
      <c r="D408" s="2">
        <f t="shared" si="46"/>
        <v>1.90964</v>
      </c>
      <c r="E408" s="2">
        <f t="shared" si="48"/>
        <v>1.9245100000000002</v>
      </c>
      <c r="F408" s="2">
        <f t="shared" si="49"/>
        <v>1.92699</v>
      </c>
      <c r="G408" s="2">
        <f t="shared" si="43"/>
        <v>1.9143920000000003</v>
      </c>
      <c r="H408" s="2">
        <f t="shared" si="47"/>
        <v>1.5894764999999993</v>
      </c>
      <c r="I408" s="2">
        <f t="array" ref="I408">SUMPRODUCT(B392:B411, (ROW(B392:B411)-ROW(B392)+1)) / (20*21/2)</f>
        <v>1.9144600000000003</v>
      </c>
      <c r="J408" s="2">
        <f t="shared" si="50"/>
        <v>1.9174877299343591</v>
      </c>
      <c r="K408" s="2">
        <f t="shared" si="44"/>
        <v>1.8808948702498716</v>
      </c>
    </row>
    <row r="409" spans="1:11" ht="13.5" x14ac:dyDescent="0.25">
      <c r="A409" s="3">
        <v>42600</v>
      </c>
      <c r="B409" s="2">
        <v>1.9036999999999999</v>
      </c>
      <c r="C409" s="2">
        <f t="shared" si="45"/>
        <v>0</v>
      </c>
      <c r="D409" s="2">
        <f t="shared" si="46"/>
        <v>1.9056799999999998</v>
      </c>
      <c r="E409" s="2">
        <f t="shared" si="48"/>
        <v>1.91856</v>
      </c>
      <c r="F409" s="2">
        <f t="shared" si="49"/>
        <v>1.92699</v>
      </c>
      <c r="G409" s="2">
        <f t="shared" si="43"/>
        <v>1.9118140000000003</v>
      </c>
      <c r="H409" s="2">
        <f t="shared" si="47"/>
        <v>1.5912614999999994</v>
      </c>
      <c r="I409" s="2">
        <f t="array" ref="I409">SUMPRODUCT(B393:B412, (ROW(B393:B412)-ROW(B393)+1)) / (20*21/2)</f>
        <v>1.9098285714285712</v>
      </c>
      <c r="J409" s="2">
        <f t="shared" si="50"/>
        <v>1.9161746127977535</v>
      </c>
      <c r="K409" s="2">
        <f t="shared" si="44"/>
        <v>1.881789189063602</v>
      </c>
    </row>
    <row r="410" spans="1:11" ht="13.5" x14ac:dyDescent="0.25">
      <c r="A410" s="3">
        <v>42601</v>
      </c>
      <c r="B410" s="2">
        <v>1.8838999999999999</v>
      </c>
      <c r="C410" s="2">
        <f t="shared" si="45"/>
        <v>-1.980000000000004E-2</v>
      </c>
      <c r="D410" s="2">
        <f t="shared" si="46"/>
        <v>1.8977599999999999</v>
      </c>
      <c r="E410" s="2">
        <f t="shared" si="48"/>
        <v>1.9116200000000003</v>
      </c>
      <c r="F410" s="2">
        <f t="shared" si="49"/>
        <v>1.9230249999999998</v>
      </c>
      <c r="G410" s="2">
        <f t="shared" si="43"/>
        <v>1.9094360000000004</v>
      </c>
      <c r="H410" s="2">
        <f t="shared" si="47"/>
        <v>1.5931454999999992</v>
      </c>
      <c r="I410" s="2">
        <f t="array" ref="I410">SUMPRODUCT(B394:B413, (ROW(B394:B413)-ROW(B394)+1)) / (20*21/2)</f>
        <v>1.9054333333333331</v>
      </c>
      <c r="J410" s="2">
        <f t="shared" si="50"/>
        <v>1.9131008401503484</v>
      </c>
      <c r="K410" s="2">
        <f t="shared" si="44"/>
        <v>1.8818719659630685</v>
      </c>
    </row>
    <row r="411" spans="1:11" ht="13.5" x14ac:dyDescent="0.25">
      <c r="A411" s="3">
        <v>42604</v>
      </c>
      <c r="B411" s="2">
        <v>1.9036999999999999</v>
      </c>
      <c r="C411" s="2">
        <f t="shared" si="45"/>
        <v>1.980000000000004E-2</v>
      </c>
      <c r="D411" s="2">
        <f t="shared" si="46"/>
        <v>1.89974</v>
      </c>
      <c r="E411" s="2">
        <f t="shared" si="48"/>
        <v>1.9086500000000002</v>
      </c>
      <c r="F411" s="2">
        <f t="shared" si="49"/>
        <v>1.9225299999999996</v>
      </c>
      <c r="G411" s="2">
        <f t="shared" si="43"/>
        <v>1.9084440000000003</v>
      </c>
      <c r="H411" s="2">
        <f t="shared" si="47"/>
        <v>1.5951284999999993</v>
      </c>
      <c r="I411" s="2">
        <f t="array" ref="I411">SUMPRODUCT(B395:B414, (ROW(B395:B414)-ROW(B395)+1)) / (20*21/2)</f>
        <v>1.8966542857142856</v>
      </c>
      <c r="J411" s="2">
        <f t="shared" si="50"/>
        <v>1.9122055220407914</v>
      </c>
      <c r="K411" s="2">
        <f t="shared" si="44"/>
        <v>1.8827279672978501</v>
      </c>
    </row>
    <row r="412" spans="1:11" ht="13.5" x14ac:dyDescent="0.25">
      <c r="A412" s="3">
        <v>42605</v>
      </c>
      <c r="B412" s="2">
        <v>1.8738999999999999</v>
      </c>
      <c r="C412" s="2">
        <f t="shared" si="45"/>
        <v>-2.9800000000000049E-2</v>
      </c>
      <c r="D412" s="2">
        <f t="shared" si="46"/>
        <v>1.89378</v>
      </c>
      <c r="E412" s="2">
        <f t="shared" si="48"/>
        <v>1.9046800000000002</v>
      </c>
      <c r="F412" s="2">
        <f t="shared" si="49"/>
        <v>1.9200499999999998</v>
      </c>
      <c r="G412" s="2">
        <f t="shared" si="43"/>
        <v>1.9084440000000003</v>
      </c>
      <c r="H412" s="2">
        <f t="shared" si="47"/>
        <v>1.5971609999999989</v>
      </c>
      <c r="I412" s="2">
        <f t="array" ref="I412">SUMPRODUCT(B396:B415, (ROW(B396:B415)-ROW(B396)+1)) / (20*21/2)</f>
        <v>1.8913647619047613</v>
      </c>
      <c r="J412" s="2">
        <f t="shared" si="50"/>
        <v>1.9085573770845254</v>
      </c>
      <c r="K412" s="2">
        <f t="shared" si="44"/>
        <v>1.8823817725018561</v>
      </c>
    </row>
    <row r="413" spans="1:11" ht="13.5" x14ac:dyDescent="0.25">
      <c r="A413" s="3">
        <v>42606</v>
      </c>
      <c r="B413" s="2">
        <v>1.8738999999999999</v>
      </c>
      <c r="C413" s="2">
        <f t="shared" si="45"/>
        <v>0</v>
      </c>
      <c r="D413" s="2">
        <f t="shared" si="46"/>
        <v>1.8878200000000001</v>
      </c>
      <c r="E413" s="2">
        <f t="shared" si="48"/>
        <v>1.89873</v>
      </c>
      <c r="F413" s="2">
        <f t="shared" si="49"/>
        <v>1.9165800000000002</v>
      </c>
      <c r="G413" s="2">
        <f t="shared" si="43"/>
        <v>1.9084440000000007</v>
      </c>
      <c r="H413" s="2">
        <f t="shared" si="47"/>
        <v>1.5995899999999992</v>
      </c>
      <c r="I413" s="2">
        <f t="array" ref="I413">SUMPRODUCT(B397:B416, (ROW(B397:B416)-ROW(B397)+1)) / (20*21/2)</f>
        <v>1.889385714285714</v>
      </c>
      <c r="J413" s="2">
        <f t="shared" si="50"/>
        <v>1.9052566745050468</v>
      </c>
      <c r="K413" s="2">
        <f t="shared" si="44"/>
        <v>1.8820491539723716</v>
      </c>
    </row>
    <row r="414" spans="1:11" ht="13.5" x14ac:dyDescent="0.25">
      <c r="A414" s="3">
        <v>42607</v>
      </c>
      <c r="B414" s="2">
        <v>1.8244</v>
      </c>
      <c r="C414" s="2">
        <f t="shared" si="45"/>
        <v>-4.9499999999999877E-2</v>
      </c>
      <c r="D414" s="2">
        <f t="shared" si="46"/>
        <v>1.8719600000000001</v>
      </c>
      <c r="E414" s="2">
        <f t="shared" si="48"/>
        <v>1.8888200000000002</v>
      </c>
      <c r="F414" s="2">
        <f t="shared" si="49"/>
        <v>1.90964</v>
      </c>
      <c r="G414" s="2">
        <f t="shared" si="43"/>
        <v>1.9058660000000003</v>
      </c>
      <c r="H414" s="2">
        <f t="shared" si="47"/>
        <v>1.6021679999999996</v>
      </c>
      <c r="I414" s="2">
        <f t="array" ref="I414">SUMPRODUCT(B398:B417, (ROW(B398:B417)-ROW(B398)+1)) / (20*21/2)</f>
        <v>1.8848042857142857</v>
      </c>
      <c r="J414" s="2">
        <f t="shared" si="50"/>
        <v>1.8975560388378994</v>
      </c>
      <c r="K414" s="2">
        <f t="shared" si="44"/>
        <v>1.8797884028362002</v>
      </c>
    </row>
    <row r="415" spans="1:11" ht="13.5" x14ac:dyDescent="0.25">
      <c r="A415" s="3">
        <v>42608</v>
      </c>
      <c r="B415" s="2">
        <v>1.8541000000000001</v>
      </c>
      <c r="C415" s="2">
        <f t="shared" si="45"/>
        <v>2.970000000000006E-2</v>
      </c>
      <c r="D415" s="2">
        <f t="shared" si="46"/>
        <v>1.8660000000000001</v>
      </c>
      <c r="E415" s="2">
        <f t="shared" si="48"/>
        <v>1.88188</v>
      </c>
      <c r="F415" s="2">
        <f t="shared" si="49"/>
        <v>1.9046800000000002</v>
      </c>
      <c r="G415" s="2">
        <f t="shared" si="43"/>
        <v>1.9032880000000003</v>
      </c>
      <c r="H415" s="2">
        <f t="shared" si="47"/>
        <v>1.6048944999999997</v>
      </c>
      <c r="I415" s="2">
        <f t="array" ref="I415">SUMPRODUCT(B399:B418, (ROW(B399:B418)-ROW(B399)+1)) / (20*21/2)</f>
        <v>1.8804119047619043</v>
      </c>
      <c r="J415" s="2">
        <f t="shared" si="50"/>
        <v>1.893417368472385</v>
      </c>
      <c r="K415" s="2">
        <f t="shared" si="44"/>
        <v>1.8787810144896826</v>
      </c>
    </row>
    <row r="416" spans="1:11" ht="13.5" x14ac:dyDescent="0.25">
      <c r="A416" s="3">
        <v>42611</v>
      </c>
      <c r="B416" s="2">
        <v>1.8838999999999999</v>
      </c>
      <c r="C416" s="2">
        <f t="shared" si="45"/>
        <v>2.9799999999999827E-2</v>
      </c>
      <c r="D416" s="2">
        <f t="shared" si="46"/>
        <v>1.8620399999999999</v>
      </c>
      <c r="E416" s="2">
        <f t="shared" si="48"/>
        <v>1.8808899999999997</v>
      </c>
      <c r="F416" s="2">
        <f t="shared" si="49"/>
        <v>1.9022049999999999</v>
      </c>
      <c r="G416" s="2">
        <f t="shared" si="43"/>
        <v>1.9009100000000003</v>
      </c>
      <c r="H416" s="2">
        <f t="shared" si="47"/>
        <v>1.6073734999999996</v>
      </c>
      <c r="I416" s="2">
        <f t="array" ref="I416">SUMPRODUCT(B400:B419, (ROW(B400:B419)-ROW(B400)+1)) / (20*21/2)</f>
        <v>1.8762557142857141</v>
      </c>
      <c r="J416" s="2">
        <f t="shared" si="50"/>
        <v>1.892510952427396</v>
      </c>
      <c r="K416" s="2">
        <f t="shared" si="44"/>
        <v>1.8789817590194988</v>
      </c>
    </row>
    <row r="417" spans="1:11" ht="13.5" x14ac:dyDescent="0.25">
      <c r="A417" s="3">
        <v>42612</v>
      </c>
      <c r="B417" s="2">
        <v>1.8541000000000001</v>
      </c>
      <c r="C417" s="2">
        <f t="shared" si="45"/>
        <v>-2.9799999999999827E-2</v>
      </c>
      <c r="D417" s="2">
        <f t="shared" si="46"/>
        <v>1.85808</v>
      </c>
      <c r="E417" s="2">
        <f t="shared" si="48"/>
        <v>1.8759299999999999</v>
      </c>
      <c r="F417" s="2">
        <f t="shared" si="49"/>
        <v>1.9002200000000002</v>
      </c>
      <c r="G417" s="2">
        <f t="shared" si="43"/>
        <v>1.8983320000000004</v>
      </c>
      <c r="H417" s="2">
        <f t="shared" si="47"/>
        <v>1.6093069999999998</v>
      </c>
      <c r="I417" s="2">
        <f t="array" ref="I417">SUMPRODUCT(B401:B420, (ROW(B401:B420)-ROW(B401)+1)) / (20*21/2)</f>
        <v>1.8735619047619048</v>
      </c>
      <c r="J417" s="2">
        <f t="shared" si="50"/>
        <v>1.8888527664819297</v>
      </c>
      <c r="K417" s="2">
        <f t="shared" si="44"/>
        <v>1.8780060037638322</v>
      </c>
    </row>
    <row r="418" spans="1:11" ht="13.5" x14ac:dyDescent="0.25">
      <c r="A418" s="3">
        <v>42613</v>
      </c>
      <c r="B418" s="2">
        <v>1.8541000000000001</v>
      </c>
      <c r="C418" s="2">
        <f t="shared" si="45"/>
        <v>0</v>
      </c>
      <c r="D418" s="2">
        <f t="shared" si="46"/>
        <v>1.85412</v>
      </c>
      <c r="E418" s="2">
        <f t="shared" si="48"/>
        <v>1.8709700000000002</v>
      </c>
      <c r="F418" s="2">
        <f t="shared" si="49"/>
        <v>1.8977400000000002</v>
      </c>
      <c r="G418" s="2">
        <f t="shared" si="43"/>
        <v>1.8965480000000001</v>
      </c>
      <c r="H418" s="2">
        <f t="shared" si="47"/>
        <v>1.6110914999999997</v>
      </c>
      <c r="I418" s="2">
        <f t="array" ref="I418">SUMPRODUCT(B402:B421, (ROW(B402:B421)-ROW(B402)+1)) / (20*21/2)</f>
        <v>1.869407619047619</v>
      </c>
      <c r="J418" s="2">
        <f t="shared" si="50"/>
        <v>1.8855429791979363</v>
      </c>
      <c r="K418" s="2">
        <f t="shared" si="44"/>
        <v>1.8770685134201526</v>
      </c>
    </row>
    <row r="419" spans="1:11" ht="13.5" x14ac:dyDescent="0.25">
      <c r="A419" s="3">
        <v>42614</v>
      </c>
      <c r="B419" s="2">
        <v>1.8541000000000001</v>
      </c>
      <c r="C419" s="2">
        <f t="shared" si="45"/>
        <v>0</v>
      </c>
      <c r="D419" s="2">
        <f t="shared" si="46"/>
        <v>1.86006</v>
      </c>
      <c r="E419" s="2">
        <f t="shared" si="48"/>
        <v>1.8660099999999999</v>
      </c>
      <c r="F419" s="2">
        <f t="shared" si="49"/>
        <v>1.8922850000000004</v>
      </c>
      <c r="G419" s="2">
        <f t="shared" si="43"/>
        <v>1.8953580000000003</v>
      </c>
      <c r="H419" s="2">
        <f t="shared" si="47"/>
        <v>1.6131734999999998</v>
      </c>
      <c r="I419" s="2">
        <f t="array" ref="I419">SUMPRODUCT(B403:B422, (ROW(B403:B422)-ROW(B403)+1)) / (20*21/2)</f>
        <v>1.8647352380952382</v>
      </c>
      <c r="J419" s="2">
        <f t="shared" si="50"/>
        <v>1.8825484097505139</v>
      </c>
      <c r="K419" s="2">
        <f t="shared" si="44"/>
        <v>1.876167787403676</v>
      </c>
    </row>
    <row r="420" spans="1:11" ht="13.5" x14ac:dyDescent="0.25">
      <c r="A420" s="3">
        <v>42615</v>
      </c>
      <c r="B420" s="2">
        <v>1.8640000000000001</v>
      </c>
      <c r="C420" s="2">
        <f t="shared" si="45"/>
        <v>9.9000000000000199E-3</v>
      </c>
      <c r="D420" s="2">
        <f t="shared" si="46"/>
        <v>1.8620399999999999</v>
      </c>
      <c r="E420" s="2">
        <f t="shared" si="48"/>
        <v>1.8640200000000005</v>
      </c>
      <c r="F420" s="2">
        <f t="shared" si="49"/>
        <v>1.8878200000000003</v>
      </c>
      <c r="G420" s="2">
        <f t="shared" si="43"/>
        <v>1.8943660000000002</v>
      </c>
      <c r="H420" s="2">
        <f t="shared" si="47"/>
        <v>1.6155034999999995</v>
      </c>
      <c r="I420" s="2">
        <f t="array" ref="I420">SUMPRODUCT(B404:B423, (ROW(B404:B423)-ROW(B404)+1)) / (20*21/2)</f>
        <v>1.8604404761904763</v>
      </c>
      <c r="J420" s="2">
        <f t="shared" si="50"/>
        <v>1.8807818945361792</v>
      </c>
      <c r="K420" s="2">
        <f t="shared" si="44"/>
        <v>1.8756906192701985</v>
      </c>
    </row>
    <row r="421" spans="1:11" ht="13.5" x14ac:dyDescent="0.25">
      <c r="A421" s="3">
        <v>42618</v>
      </c>
      <c r="B421" s="2">
        <v>1.8442000000000001</v>
      </c>
      <c r="C421" s="2">
        <f t="shared" si="45"/>
        <v>-1.980000000000004E-2</v>
      </c>
      <c r="D421" s="2">
        <f t="shared" si="46"/>
        <v>1.8541000000000001</v>
      </c>
      <c r="E421" s="2">
        <f t="shared" si="48"/>
        <v>1.8580700000000003</v>
      </c>
      <c r="F421" s="2">
        <f t="shared" si="49"/>
        <v>1.8833600000000001</v>
      </c>
      <c r="G421" s="2">
        <f t="shared" si="43"/>
        <v>1.8927800000000001</v>
      </c>
      <c r="H421" s="2">
        <f t="shared" si="47"/>
        <v>1.6178829999999997</v>
      </c>
      <c r="I421" s="2">
        <f t="array" ref="I421">SUMPRODUCT(B405:B424, (ROW(B405:B424)-ROW(B405)+1)) / (20*21/2)</f>
        <v>1.8556747619047618</v>
      </c>
      <c r="J421" s="2">
        <f t="shared" si="50"/>
        <v>1.8772979045803524</v>
      </c>
      <c r="K421" s="2">
        <f t="shared" si="44"/>
        <v>1.8744556930243084</v>
      </c>
    </row>
    <row r="422" spans="1:11" ht="13.5" x14ac:dyDescent="0.25">
      <c r="A422" s="3">
        <v>42619</v>
      </c>
      <c r="B422" s="2">
        <v>1.8343</v>
      </c>
      <c r="C422" s="2">
        <f t="shared" si="45"/>
        <v>-9.9000000000000199E-3</v>
      </c>
      <c r="D422" s="2">
        <f t="shared" si="46"/>
        <v>1.8501400000000001</v>
      </c>
      <c r="E422" s="2">
        <f t="shared" si="48"/>
        <v>1.8541099999999999</v>
      </c>
      <c r="F422" s="2">
        <f t="shared" si="49"/>
        <v>1.8793949999999999</v>
      </c>
      <c r="G422" s="2">
        <f t="shared" si="43"/>
        <v>1.891194</v>
      </c>
      <c r="H422" s="2">
        <f t="shared" si="47"/>
        <v>1.6203619999999994</v>
      </c>
      <c r="I422" s="2">
        <f t="array" ref="I422">SUMPRODUCT(B406:B425, (ROW(B406:B425)-ROW(B406)+1)) / (20*21/2)</f>
        <v>1.8466571428571428</v>
      </c>
      <c r="J422" s="2">
        <f t="shared" si="50"/>
        <v>1.8732028660488902</v>
      </c>
      <c r="K422" s="2">
        <f t="shared" si="44"/>
        <v>1.8728809599645317</v>
      </c>
    </row>
    <row r="423" spans="1:11" ht="13.5" x14ac:dyDescent="0.25">
      <c r="A423" s="3">
        <v>42620</v>
      </c>
      <c r="B423" s="2">
        <v>1.8343</v>
      </c>
      <c r="C423" s="2">
        <f t="shared" si="45"/>
        <v>0</v>
      </c>
      <c r="D423" s="2">
        <f t="shared" si="46"/>
        <v>1.8461799999999999</v>
      </c>
      <c r="E423" s="2">
        <f t="shared" si="48"/>
        <v>1.85015</v>
      </c>
      <c r="F423" s="2">
        <f t="shared" si="49"/>
        <v>1.8744399999999999</v>
      </c>
      <c r="G423" s="2">
        <f t="shared" si="43"/>
        <v>1.8904020000000004</v>
      </c>
      <c r="H423" s="2">
        <f t="shared" si="47"/>
        <v>1.6228409999999998</v>
      </c>
      <c r="I423" s="2">
        <f t="array" ref="I423">SUMPRODUCT(B407:B426, (ROW(B407:B426)-ROW(B407)+1)) / (20*21/2)</f>
        <v>1.8383476190476191</v>
      </c>
      <c r="J423" s="2">
        <f t="shared" si="50"/>
        <v>1.8694978311870911</v>
      </c>
      <c r="K423" s="2">
        <f t="shared" si="44"/>
        <v>1.8713679811423933</v>
      </c>
    </row>
    <row r="424" spans="1:11" ht="13.5" x14ac:dyDescent="0.25">
      <c r="A424" s="3">
        <v>42621</v>
      </c>
      <c r="B424" s="2">
        <v>1.8244</v>
      </c>
      <c r="C424" s="2">
        <f t="shared" si="45"/>
        <v>-9.9000000000000199E-3</v>
      </c>
      <c r="D424" s="2">
        <f t="shared" si="46"/>
        <v>1.8402400000000001</v>
      </c>
      <c r="E424" s="2">
        <f t="shared" si="48"/>
        <v>1.8501500000000004</v>
      </c>
      <c r="F424" s="2">
        <f t="shared" si="49"/>
        <v>1.8694849999999998</v>
      </c>
      <c r="G424" s="2">
        <f t="shared" si="43"/>
        <v>1.8888160000000003</v>
      </c>
      <c r="H424" s="2">
        <f t="shared" si="47"/>
        <v>1.625221</v>
      </c>
      <c r="I424" s="2">
        <f t="array" ref="I424">SUMPRODUCT(B408:B427, (ROW(B408:B427)-ROW(B408)+1)) / (20*21/2)</f>
        <v>1.8353285714285714</v>
      </c>
      <c r="J424" s="2">
        <f t="shared" si="50"/>
        <v>1.8652027996454634</v>
      </c>
      <c r="K424" s="2">
        <f t="shared" si="44"/>
        <v>1.8695260995289662</v>
      </c>
    </row>
    <row r="425" spans="1:11" ht="13.5" x14ac:dyDescent="0.25">
      <c r="A425" s="3">
        <v>42622</v>
      </c>
      <c r="B425" s="2">
        <v>1.7747999999999999</v>
      </c>
      <c r="C425" s="2">
        <f t="shared" si="45"/>
        <v>-4.9600000000000088E-2</v>
      </c>
      <c r="D425" s="2">
        <f t="shared" si="46"/>
        <v>1.8224</v>
      </c>
      <c r="E425" s="2">
        <f t="shared" si="48"/>
        <v>1.84222</v>
      </c>
      <c r="F425" s="2">
        <f t="shared" si="49"/>
        <v>1.8620499999999995</v>
      </c>
      <c r="G425" s="2">
        <f t="shared" si="43"/>
        <v>1.8872300000000002</v>
      </c>
      <c r="H425" s="2">
        <f t="shared" si="47"/>
        <v>1.6274520000000001</v>
      </c>
      <c r="I425" s="2">
        <f t="array" ref="I425">SUMPRODUCT(B409:B428, (ROW(B409:B428)-ROW(B409)+1)) / (20*21/2)</f>
        <v>1.832687142857143</v>
      </c>
      <c r="J425" s="2">
        <f t="shared" si="50"/>
        <v>1.8565930092030385</v>
      </c>
      <c r="K425" s="2">
        <f t="shared" si="44"/>
        <v>1.8658113505278302</v>
      </c>
    </row>
    <row r="426" spans="1:11" ht="13.5" x14ac:dyDescent="0.25">
      <c r="A426" s="3">
        <v>42627</v>
      </c>
      <c r="B426" s="2">
        <v>1.7747999999999999</v>
      </c>
      <c r="C426" s="2">
        <f t="shared" si="45"/>
        <v>0</v>
      </c>
      <c r="D426" s="2">
        <f t="shared" si="46"/>
        <v>1.8085200000000001</v>
      </c>
      <c r="E426" s="2">
        <f t="shared" si="48"/>
        <v>1.8313100000000002</v>
      </c>
      <c r="F426" s="2">
        <f t="shared" si="49"/>
        <v>1.8560999999999996</v>
      </c>
      <c r="G426" s="2">
        <f t="shared" si="43"/>
        <v>1.887032</v>
      </c>
      <c r="H426" s="2">
        <f t="shared" si="47"/>
        <v>1.6294845000000004</v>
      </c>
      <c r="I426" s="2">
        <f t="array" ref="I426">SUMPRODUCT(B410:B429, (ROW(B410:B429)-ROW(B410)+1)) / (20*21/2)</f>
        <v>1.8256995238095237</v>
      </c>
      <c r="J426" s="2">
        <f t="shared" si="50"/>
        <v>1.8488031988027491</v>
      </c>
      <c r="K426" s="2">
        <f t="shared" si="44"/>
        <v>1.8622422779581114</v>
      </c>
    </row>
    <row r="427" spans="1:11" ht="13.5" x14ac:dyDescent="0.25">
      <c r="A427" s="3">
        <v>42628</v>
      </c>
      <c r="B427" s="2">
        <v>1.8244</v>
      </c>
      <c r="C427" s="2">
        <f t="shared" si="45"/>
        <v>4.9600000000000088E-2</v>
      </c>
      <c r="D427" s="2">
        <f t="shared" si="46"/>
        <v>1.80654</v>
      </c>
      <c r="E427" s="2">
        <f t="shared" si="48"/>
        <v>1.8283400000000001</v>
      </c>
      <c r="F427" s="2">
        <f t="shared" si="49"/>
        <v>1.8521349999999999</v>
      </c>
      <c r="G427" s="2">
        <f t="shared" si="43"/>
        <v>1.8888179999999999</v>
      </c>
      <c r="H427" s="2">
        <f t="shared" si="47"/>
        <v>1.6319635000000006</v>
      </c>
      <c r="I427" s="2">
        <f t="array" ref="I427">SUMPRODUCT(B411:B430, (ROW(B411:B430)-ROW(B411)+1)) / (20*21/2)</f>
        <v>1.8174399999999997</v>
      </c>
      <c r="J427" s="2">
        <f t="shared" si="50"/>
        <v>1.8464790846310586</v>
      </c>
      <c r="K427" s="2">
        <f t="shared" si="44"/>
        <v>1.8607582670577933</v>
      </c>
    </row>
    <row r="428" spans="1:11" ht="13.5" x14ac:dyDescent="0.25">
      <c r="A428" s="3">
        <v>42629</v>
      </c>
      <c r="B428" s="2">
        <v>1.8244</v>
      </c>
      <c r="C428" s="2">
        <f t="shared" si="45"/>
        <v>0</v>
      </c>
      <c r="D428" s="2">
        <f t="shared" si="46"/>
        <v>1.8045599999999999</v>
      </c>
      <c r="E428" s="2">
        <f t="shared" si="48"/>
        <v>1.8253700000000002</v>
      </c>
      <c r="F428" s="2">
        <f t="shared" si="49"/>
        <v>1.8481699999999996</v>
      </c>
      <c r="G428" s="2">
        <f t="shared" si="43"/>
        <v>1.8896119999999998</v>
      </c>
      <c r="H428" s="2">
        <f t="shared" si="47"/>
        <v>1.6343930000000009</v>
      </c>
      <c r="I428" s="2">
        <f t="array" ref="I428">SUMPRODUCT(B412:B431, (ROW(B412:B431)-ROW(B412)+1)) / (20*21/2)</f>
        <v>1.8116799999999995</v>
      </c>
      <c r="J428" s="2">
        <f t="shared" si="50"/>
        <v>1.8443763146661958</v>
      </c>
      <c r="K428" s="2">
        <f t="shared" si="44"/>
        <v>1.8593324526633701</v>
      </c>
    </row>
    <row r="429" spans="1:11" ht="13.5" x14ac:dyDescent="0.25">
      <c r="A429" s="3">
        <v>42632</v>
      </c>
      <c r="B429" s="2">
        <v>1.7747999999999999</v>
      </c>
      <c r="C429" s="2">
        <f t="shared" si="45"/>
        <v>-4.9600000000000088E-2</v>
      </c>
      <c r="D429" s="2">
        <f t="shared" si="46"/>
        <v>1.7946399999999998</v>
      </c>
      <c r="E429" s="2">
        <f t="shared" si="48"/>
        <v>1.8174399999999999</v>
      </c>
      <c r="F429" s="2">
        <f t="shared" si="49"/>
        <v>1.8417249999999996</v>
      </c>
      <c r="G429" s="2">
        <f t="shared" si="43"/>
        <v>1.8884219999999998</v>
      </c>
      <c r="H429" s="2">
        <f t="shared" si="47"/>
        <v>1.636475000000001</v>
      </c>
      <c r="I429" s="2">
        <f t="array" ref="I429">SUMPRODUCT(B413:B432, (ROW(B413:B432)-ROW(B413)+1)) / (20*21/2)</f>
        <v>1.8065338095238095</v>
      </c>
      <c r="J429" s="2">
        <f t="shared" si="50"/>
        <v>1.8377499989837007</v>
      </c>
      <c r="K429" s="2">
        <f t="shared" si="44"/>
        <v>1.8560174545197086</v>
      </c>
    </row>
    <row r="430" spans="1:11" ht="13.5" x14ac:dyDescent="0.25">
      <c r="A430" s="3">
        <v>42633</v>
      </c>
      <c r="B430" s="2">
        <v>1.7549999999999999</v>
      </c>
      <c r="C430" s="2">
        <f t="shared" si="45"/>
        <v>-1.980000000000004E-2</v>
      </c>
      <c r="D430" s="2">
        <f t="shared" si="46"/>
        <v>1.7906799999999996</v>
      </c>
      <c r="E430" s="2">
        <f t="shared" si="48"/>
        <v>1.80654</v>
      </c>
      <c r="F430" s="2">
        <f t="shared" si="49"/>
        <v>1.8352800000000002</v>
      </c>
      <c r="G430" s="2">
        <f t="shared" si="43"/>
        <v>1.8868359999999997</v>
      </c>
      <c r="H430" s="2">
        <f t="shared" si="47"/>
        <v>1.638408500000001</v>
      </c>
      <c r="I430" s="2">
        <f t="array" ref="I430">SUMPRODUCT(B414:B433, (ROW(B414:B433)-ROW(B414)+1)) / (20*21/2)</f>
        <v>1.8112976190476189</v>
      </c>
      <c r="J430" s="2">
        <f t="shared" si="50"/>
        <v>1.8298690466995386</v>
      </c>
      <c r="K430" s="2">
        <f t="shared" si="44"/>
        <v>1.8520559857150143</v>
      </c>
    </row>
    <row r="431" spans="1:11" ht="13.5" x14ac:dyDescent="0.25">
      <c r="A431" s="3">
        <v>42634</v>
      </c>
      <c r="B431" s="2">
        <v>1.7747999999999999</v>
      </c>
      <c r="C431" s="2">
        <f t="shared" si="45"/>
        <v>1.980000000000004E-2</v>
      </c>
      <c r="D431" s="2">
        <f t="shared" si="46"/>
        <v>1.79068</v>
      </c>
      <c r="E431" s="2">
        <f t="shared" si="48"/>
        <v>1.7995999999999999</v>
      </c>
      <c r="F431" s="2">
        <f t="shared" si="49"/>
        <v>1.8288350000000002</v>
      </c>
      <c r="G431" s="2">
        <f t="shared" si="43"/>
        <v>1.8856459999999995</v>
      </c>
      <c r="H431" s="2">
        <f t="shared" si="47"/>
        <v>1.6404410000000009</v>
      </c>
      <c r="I431" s="2">
        <f t="array" ref="I431">SUMPRODUCT(B415:B434, (ROW(B415:B434)-ROW(B415)+1)) / (20*21/2)</f>
        <v>1.8207852380952376</v>
      </c>
      <c r="J431" s="2">
        <f t="shared" si="50"/>
        <v>1.8246243755852967</v>
      </c>
      <c r="K431" s="2">
        <f t="shared" si="44"/>
        <v>1.8490263392163864</v>
      </c>
    </row>
    <row r="432" spans="1:11" ht="13.5" x14ac:dyDescent="0.25">
      <c r="A432" s="3">
        <v>42635</v>
      </c>
      <c r="B432" s="2">
        <v>1.7747999999999999</v>
      </c>
      <c r="C432" s="2">
        <f t="shared" si="45"/>
        <v>0</v>
      </c>
      <c r="D432" s="2">
        <f t="shared" si="46"/>
        <v>1.7807600000000001</v>
      </c>
      <c r="E432" s="2">
        <f t="shared" si="48"/>
        <v>1.79365</v>
      </c>
      <c r="F432" s="2">
        <f t="shared" si="49"/>
        <v>1.8238799999999997</v>
      </c>
      <c r="G432" s="2">
        <f t="shared" si="43"/>
        <v>1.8836639999999998</v>
      </c>
      <c r="H432" s="2">
        <f t="shared" si="47"/>
        <v>1.6424735000000013</v>
      </c>
      <c r="I432" s="2">
        <f t="array" ref="I432">SUMPRODUCT(B416:B435, (ROW(B416:B435)-ROW(B416)+1)) / (20*21/2)</f>
        <v>1.8298009523809524</v>
      </c>
      <c r="J432" s="2">
        <f t="shared" si="50"/>
        <v>1.8198791969581256</v>
      </c>
      <c r="K432" s="2">
        <f t="shared" si="44"/>
        <v>1.8461155023843712</v>
      </c>
    </row>
    <row r="433" spans="1:11" ht="13.5" x14ac:dyDescent="0.25">
      <c r="A433" s="3">
        <v>42636</v>
      </c>
      <c r="B433" s="2">
        <v>1.8738999999999999</v>
      </c>
      <c r="C433" s="2">
        <f t="shared" si="45"/>
        <v>9.9099999999999966E-2</v>
      </c>
      <c r="D433" s="2">
        <f t="shared" si="46"/>
        <v>1.7906599999999997</v>
      </c>
      <c r="E433" s="2">
        <f t="shared" si="48"/>
        <v>1.7976099999999995</v>
      </c>
      <c r="F433" s="2">
        <f t="shared" si="49"/>
        <v>1.8238799999999997</v>
      </c>
      <c r="G433" s="2">
        <f t="shared" si="43"/>
        <v>1.8822759999999996</v>
      </c>
      <c r="H433" s="2">
        <f t="shared" si="47"/>
        <v>1.6450510000000012</v>
      </c>
      <c r="I433" s="2">
        <f t="array" ref="I433">SUMPRODUCT(B417:B436, (ROW(B417:B436)-ROW(B417)+1)) / (20*21/2)</f>
        <v>1.8356576190476184</v>
      </c>
      <c r="J433" s="2">
        <f t="shared" si="50"/>
        <v>1.825024035343066</v>
      </c>
      <c r="K433" s="2">
        <f t="shared" si="44"/>
        <v>1.8472050905261606</v>
      </c>
    </row>
    <row r="434" spans="1:11" ht="13.5" x14ac:dyDescent="0.25">
      <c r="A434" s="3">
        <v>42639</v>
      </c>
      <c r="B434" s="2">
        <v>1.9235</v>
      </c>
      <c r="C434" s="2">
        <f t="shared" si="45"/>
        <v>4.9600000000000088E-2</v>
      </c>
      <c r="D434" s="2">
        <f t="shared" si="46"/>
        <v>1.8204</v>
      </c>
      <c r="E434" s="2">
        <f t="shared" si="48"/>
        <v>1.8075199999999996</v>
      </c>
      <c r="F434" s="2">
        <f t="shared" si="49"/>
        <v>1.8288349999999998</v>
      </c>
      <c r="G434" s="2">
        <f t="shared" ref="G434:G497" si="51">AVERAGE(B385:B434)</f>
        <v>1.8808879999999997</v>
      </c>
      <c r="H434" s="2">
        <f t="shared" si="47"/>
        <v>1.6480750000000008</v>
      </c>
      <c r="I434" s="2">
        <f t="array" ref="I434">SUMPRODUCT(B418:B437, (ROW(B418:B437)-ROW(B418)+1)) / (20*21/2)</f>
        <v>1.8367433333333332</v>
      </c>
      <c r="J434" s="2">
        <f t="shared" si="50"/>
        <v>1.8344026986437263</v>
      </c>
      <c r="K434" s="2">
        <f t="shared" si="44"/>
        <v>1.8501970477604288</v>
      </c>
    </row>
    <row r="435" spans="1:11" ht="13.5" x14ac:dyDescent="0.25">
      <c r="A435" s="3">
        <v>42640</v>
      </c>
      <c r="B435" s="2">
        <v>1.9235</v>
      </c>
      <c r="C435" s="2">
        <f t="shared" si="45"/>
        <v>0</v>
      </c>
      <c r="D435" s="2">
        <f t="shared" si="46"/>
        <v>1.8541000000000001</v>
      </c>
      <c r="E435" s="2">
        <f t="shared" si="48"/>
        <v>1.8223899999999997</v>
      </c>
      <c r="F435" s="2">
        <f t="shared" si="49"/>
        <v>1.8323049999999994</v>
      </c>
      <c r="G435" s="2">
        <f t="shared" si="51"/>
        <v>1.8800939999999997</v>
      </c>
      <c r="H435" s="2">
        <f t="shared" si="47"/>
        <v>1.651099000000001</v>
      </c>
      <c r="I435" s="2">
        <f t="array" ref="I435">SUMPRODUCT(B419:B438, (ROW(B419:B438)-ROW(B419)+1)) / (20*21/2)</f>
        <v>1.8359904761904762</v>
      </c>
      <c r="J435" s="2">
        <f t="shared" si="50"/>
        <v>1.8428881559157524</v>
      </c>
      <c r="K435" s="2">
        <f t="shared" ref="K435:K498" si="52">$K$4*B435+(1-$K$4)*K434</f>
        <v>1.8530716733384514</v>
      </c>
    </row>
    <row r="436" spans="1:11" ht="13.5" x14ac:dyDescent="0.25">
      <c r="A436" s="3">
        <v>42641</v>
      </c>
      <c r="B436" s="2">
        <v>1.8937999999999999</v>
      </c>
      <c r="C436" s="2">
        <f t="shared" si="45"/>
        <v>-2.970000000000006E-2</v>
      </c>
      <c r="D436" s="2">
        <f t="shared" si="46"/>
        <v>1.8778999999999999</v>
      </c>
      <c r="E436" s="2">
        <f t="shared" si="48"/>
        <v>1.83429</v>
      </c>
      <c r="F436" s="2">
        <f t="shared" si="49"/>
        <v>1.8327999999999995</v>
      </c>
      <c r="G436" s="2">
        <f t="shared" si="51"/>
        <v>1.8793019999999998</v>
      </c>
      <c r="H436" s="2">
        <f t="shared" si="47"/>
        <v>1.6540240000000008</v>
      </c>
      <c r="I436" s="2">
        <f t="array" ref="I436">SUMPRODUCT(B420:B439, (ROW(B420:B439)-ROW(B420)+1)) / (20*21/2)</f>
        <v>1.8457600000000001</v>
      </c>
      <c r="J436" s="2">
        <f t="shared" si="50"/>
        <v>1.847736902971395</v>
      </c>
      <c r="K436" s="2">
        <f t="shared" si="52"/>
        <v>1.8546688626192964</v>
      </c>
    </row>
    <row r="437" spans="1:11" ht="13.5" x14ac:dyDescent="0.25">
      <c r="A437" s="3">
        <v>42642</v>
      </c>
      <c r="B437" s="2">
        <v>1.8442000000000001</v>
      </c>
      <c r="C437" s="2">
        <f t="shared" si="45"/>
        <v>-4.9599999999999866E-2</v>
      </c>
      <c r="D437" s="2">
        <f t="shared" si="46"/>
        <v>1.89178</v>
      </c>
      <c r="E437" s="2">
        <f t="shared" si="48"/>
        <v>1.8362700000000001</v>
      </c>
      <c r="F437" s="2">
        <f t="shared" si="49"/>
        <v>1.8323049999999999</v>
      </c>
      <c r="G437" s="2">
        <f t="shared" si="51"/>
        <v>1.8785079999999996</v>
      </c>
      <c r="H437" s="2">
        <f t="shared" si="47"/>
        <v>1.6566020000000008</v>
      </c>
      <c r="I437" s="2">
        <f t="array" ref="I437">SUMPRODUCT(B421:B440, (ROW(B421:B440)-ROW(B421)+1)) / (20*21/2)</f>
        <v>1.8523233333333335</v>
      </c>
      <c r="J437" s="2">
        <f t="shared" si="50"/>
        <v>1.8474000550693572</v>
      </c>
      <c r="K437" s="2">
        <f t="shared" si="52"/>
        <v>1.8542583189871673</v>
      </c>
    </row>
    <row r="438" spans="1:11" ht="13.5" x14ac:dyDescent="0.25">
      <c r="A438" s="3">
        <v>42643</v>
      </c>
      <c r="B438" s="2">
        <v>1.8244</v>
      </c>
      <c r="C438" s="2">
        <f t="shared" si="45"/>
        <v>-1.980000000000004E-2</v>
      </c>
      <c r="D438" s="2">
        <f t="shared" si="46"/>
        <v>1.88188</v>
      </c>
      <c r="E438" s="2">
        <f t="shared" si="48"/>
        <v>1.8362700000000001</v>
      </c>
      <c r="F438" s="2">
        <f t="shared" si="49"/>
        <v>1.8308199999999999</v>
      </c>
      <c r="G438" s="2">
        <f t="shared" si="51"/>
        <v>1.8773179999999998</v>
      </c>
      <c r="H438" s="2">
        <f t="shared" si="47"/>
        <v>1.6590810000000011</v>
      </c>
      <c r="I438" s="2">
        <f t="array" ref="I438">SUMPRODUCT(B422:B441, (ROW(B422:B441)-ROW(B422)+1)) / (20*21/2)</f>
        <v>1.863421428571429</v>
      </c>
      <c r="J438" s="2">
        <f t="shared" si="50"/>
        <v>1.8452095736341803</v>
      </c>
      <c r="K438" s="2">
        <f t="shared" si="52"/>
        <v>1.8530874045170822</v>
      </c>
    </row>
    <row r="439" spans="1:11" ht="13.5" x14ac:dyDescent="0.25">
      <c r="A439" s="3">
        <v>42647</v>
      </c>
      <c r="B439" s="2">
        <v>1.9334</v>
      </c>
      <c r="C439" s="2">
        <f t="shared" si="45"/>
        <v>0.10899999999999999</v>
      </c>
      <c r="D439" s="2">
        <f t="shared" si="46"/>
        <v>1.8838599999999999</v>
      </c>
      <c r="E439" s="2">
        <f t="shared" si="48"/>
        <v>1.8521300000000001</v>
      </c>
      <c r="F439" s="2">
        <f t="shared" si="49"/>
        <v>1.8347849999999994</v>
      </c>
      <c r="G439" s="2">
        <f t="shared" si="51"/>
        <v>1.877912</v>
      </c>
      <c r="H439" s="2">
        <f t="shared" si="47"/>
        <v>1.662006000000001</v>
      </c>
      <c r="I439" s="2">
        <f t="array" ref="I439">SUMPRODUCT(B423:B442, (ROW(B423:B442)-ROW(B423)+1)) / (20*21/2)</f>
        <v>1.8843809523809523</v>
      </c>
      <c r="J439" s="2">
        <f t="shared" si="50"/>
        <v>1.8536086618594965</v>
      </c>
      <c r="K439" s="2">
        <f t="shared" si="52"/>
        <v>1.8562369180654319</v>
      </c>
    </row>
    <row r="440" spans="1:11" ht="13.5" x14ac:dyDescent="0.25">
      <c r="A440" s="3">
        <v>42648</v>
      </c>
      <c r="B440" s="2">
        <v>1.9036999999999999</v>
      </c>
      <c r="C440" s="2">
        <f t="shared" si="45"/>
        <v>-2.970000000000006E-2</v>
      </c>
      <c r="D440" s="2">
        <f t="shared" si="46"/>
        <v>1.8798999999999999</v>
      </c>
      <c r="E440" s="2">
        <f t="shared" si="48"/>
        <v>1.8670000000000002</v>
      </c>
      <c r="F440" s="2">
        <f t="shared" si="49"/>
        <v>1.83677</v>
      </c>
      <c r="G440" s="2">
        <f t="shared" si="51"/>
        <v>1.876722</v>
      </c>
      <c r="H440" s="2">
        <f t="shared" si="47"/>
        <v>1.664881500000001</v>
      </c>
      <c r="I440" s="2">
        <f t="array" ref="I440">SUMPRODUCT(B424:B443, (ROW(B424:B443)-ROW(B424)+1)) / (20*21/2)</f>
        <v>1.9118071428571428</v>
      </c>
      <c r="J440" s="2">
        <f t="shared" si="50"/>
        <v>1.8583792654919253</v>
      </c>
      <c r="K440" s="2">
        <f t="shared" si="52"/>
        <v>1.8580982153961993</v>
      </c>
    </row>
    <row r="441" spans="1:11" ht="13.5" x14ac:dyDescent="0.25">
      <c r="A441" s="3">
        <v>42649</v>
      </c>
      <c r="B441" s="2">
        <v>1.9533</v>
      </c>
      <c r="C441" s="2">
        <f t="shared" si="45"/>
        <v>4.9600000000000088E-2</v>
      </c>
      <c r="D441" s="2">
        <f t="shared" si="46"/>
        <v>1.8917999999999999</v>
      </c>
      <c r="E441" s="2">
        <f t="shared" si="48"/>
        <v>1.8848500000000001</v>
      </c>
      <c r="F441" s="2">
        <f t="shared" si="49"/>
        <v>1.8422249999999998</v>
      </c>
      <c r="G441" s="2">
        <f t="shared" si="51"/>
        <v>1.877516</v>
      </c>
      <c r="H441" s="2">
        <f t="shared" si="47"/>
        <v>1.6680545000000011</v>
      </c>
      <c r="I441" s="2">
        <f t="array" ref="I441">SUMPRODUCT(B425:B444, (ROW(B425:B444)-ROW(B425)+1)) / (20*21/2)</f>
        <v>1.9339985714285715</v>
      </c>
      <c r="J441" s="2">
        <f t="shared" si="50"/>
        <v>1.8674193354450752</v>
      </c>
      <c r="K441" s="2">
        <f t="shared" si="52"/>
        <v>1.8618316187139956</v>
      </c>
    </row>
    <row r="442" spans="1:11" ht="13.5" x14ac:dyDescent="0.25">
      <c r="A442" s="3">
        <v>42650</v>
      </c>
      <c r="B442" s="2">
        <v>2.0623</v>
      </c>
      <c r="C442" s="2">
        <f t="shared" si="45"/>
        <v>0.10899999999999999</v>
      </c>
      <c r="D442" s="2">
        <f t="shared" si="46"/>
        <v>1.9354200000000001</v>
      </c>
      <c r="E442" s="2">
        <f t="shared" si="48"/>
        <v>1.9136000000000002</v>
      </c>
      <c r="F442" s="2">
        <f t="shared" si="49"/>
        <v>1.8536249999999999</v>
      </c>
      <c r="G442" s="2">
        <f t="shared" si="51"/>
        <v>1.8802919999999999</v>
      </c>
      <c r="H442" s="2">
        <f t="shared" si="47"/>
        <v>1.6718715000000011</v>
      </c>
      <c r="I442" s="2">
        <f t="array" ref="I442">SUMPRODUCT(B426:B445, (ROW(B426:B445)-ROW(B426)+1)) / (20*21/2)</f>
        <v>1.9586395238095238</v>
      </c>
      <c r="J442" s="2">
        <f t="shared" si="50"/>
        <v>1.8859793987360205</v>
      </c>
      <c r="K442" s="2">
        <f t="shared" si="52"/>
        <v>1.8696931238624666</v>
      </c>
    </row>
    <row r="443" spans="1:11" ht="13.5" x14ac:dyDescent="0.25">
      <c r="A443" s="3">
        <v>42653</v>
      </c>
      <c r="B443" s="2">
        <v>2.1415999999999999</v>
      </c>
      <c r="C443" s="2">
        <f t="shared" si="45"/>
        <v>7.9299999999999926E-2</v>
      </c>
      <c r="D443" s="2">
        <f t="shared" si="46"/>
        <v>1.9988600000000001</v>
      </c>
      <c r="E443" s="2">
        <f t="shared" si="48"/>
        <v>1.9403700000000002</v>
      </c>
      <c r="F443" s="2">
        <f t="shared" si="49"/>
        <v>1.8689899999999997</v>
      </c>
      <c r="G443" s="2">
        <f t="shared" si="51"/>
        <v>1.8842579999999998</v>
      </c>
      <c r="H443" s="2">
        <f t="shared" si="47"/>
        <v>1.6760850000000012</v>
      </c>
      <c r="I443" s="2">
        <f t="array" ref="I443">SUMPRODUCT(B427:B446, (ROW(B427:B446)-ROW(B427)+1)) / (20*21/2)</f>
        <v>1.979648095238095</v>
      </c>
      <c r="J443" s="2">
        <f t="shared" si="50"/>
        <v>1.9103242179040185</v>
      </c>
      <c r="K443" s="2">
        <f t="shared" si="52"/>
        <v>1.8803561386129579</v>
      </c>
    </row>
    <row r="444" spans="1:11" ht="13.5" x14ac:dyDescent="0.25">
      <c r="A444" s="3">
        <v>42654</v>
      </c>
      <c r="B444" s="2">
        <v>2.1019999999999999</v>
      </c>
      <c r="C444" s="2">
        <f t="shared" si="45"/>
        <v>-3.960000000000008E-2</v>
      </c>
      <c r="D444" s="2">
        <f t="shared" si="46"/>
        <v>2.0325800000000003</v>
      </c>
      <c r="E444" s="2">
        <f t="shared" si="48"/>
        <v>1.9582200000000001</v>
      </c>
      <c r="F444" s="2">
        <f t="shared" si="49"/>
        <v>1.8828699999999994</v>
      </c>
      <c r="G444" s="2">
        <f t="shared" si="51"/>
        <v>1.8870339999999999</v>
      </c>
      <c r="H444" s="2">
        <f t="shared" si="47"/>
        <v>1.6800510000000008</v>
      </c>
      <c r="I444" s="2">
        <f t="array" ref="I444">SUMPRODUCT(B428:B447, (ROW(B428:B447)-ROW(B428)+1)) / (20*21/2)</f>
        <v>2.0046709523809523</v>
      </c>
      <c r="J444" s="2">
        <f t="shared" si="50"/>
        <v>1.9285790542941121</v>
      </c>
      <c r="K444" s="2">
        <f t="shared" si="52"/>
        <v>1.8890480547457831</v>
      </c>
    </row>
    <row r="445" spans="1:11" ht="13.5" x14ac:dyDescent="0.25">
      <c r="A445" s="3">
        <v>42655</v>
      </c>
      <c r="B445" s="2">
        <v>2.1415999999999999</v>
      </c>
      <c r="C445" s="2">
        <f t="shared" si="45"/>
        <v>3.960000000000008E-2</v>
      </c>
      <c r="D445" s="2">
        <f t="shared" si="46"/>
        <v>2.0801600000000002</v>
      </c>
      <c r="E445" s="2">
        <f t="shared" si="48"/>
        <v>1.98003</v>
      </c>
      <c r="F445" s="2">
        <f t="shared" si="49"/>
        <v>1.9012099999999994</v>
      </c>
      <c r="G445" s="2">
        <f t="shared" si="51"/>
        <v>1.8907999999999998</v>
      </c>
      <c r="H445" s="2">
        <f t="shared" si="47"/>
        <v>1.6842645000000009</v>
      </c>
      <c r="I445" s="2">
        <f t="array" ref="I445">SUMPRODUCT(B429:B448, (ROW(B429:B448)-ROW(B429)+1)) / (20*21/2)</f>
        <v>2.0298799999999999</v>
      </c>
      <c r="J445" s="2">
        <f t="shared" si="50"/>
        <v>1.9488667634089587</v>
      </c>
      <c r="K445" s="2">
        <f t="shared" si="52"/>
        <v>1.8989520525988897</v>
      </c>
    </row>
    <row r="446" spans="1:11" ht="13.5" x14ac:dyDescent="0.25">
      <c r="A446" s="3">
        <v>42656</v>
      </c>
      <c r="B446" s="2">
        <v>2.1217999999999999</v>
      </c>
      <c r="C446" s="2">
        <f t="shared" si="45"/>
        <v>-1.980000000000004E-2</v>
      </c>
      <c r="D446" s="2">
        <f t="shared" si="46"/>
        <v>2.1138599999999999</v>
      </c>
      <c r="E446" s="2">
        <f t="shared" si="48"/>
        <v>2.0028300000000003</v>
      </c>
      <c r="F446" s="2">
        <f t="shared" si="49"/>
        <v>1.9185599999999998</v>
      </c>
      <c r="G446" s="2">
        <f t="shared" si="51"/>
        <v>1.8945679999999998</v>
      </c>
      <c r="H446" s="2">
        <f t="shared" si="47"/>
        <v>1.6883295000000009</v>
      </c>
      <c r="I446" s="2">
        <f t="array" ref="I446">SUMPRODUCT(B430:B449, (ROW(B430:B449)-ROW(B430)+1)) / (20*21/2)</f>
        <v>2.0561333333333334</v>
      </c>
      <c r="J446" s="2">
        <f t="shared" si="50"/>
        <v>1.9653365954652484</v>
      </c>
      <c r="K446" s="2">
        <f t="shared" si="52"/>
        <v>1.9076911877910903</v>
      </c>
    </row>
    <row r="447" spans="1:11" ht="13.5" x14ac:dyDescent="0.25">
      <c r="A447" s="3">
        <v>42657</v>
      </c>
      <c r="B447" s="2">
        <v>2.1812999999999998</v>
      </c>
      <c r="C447" s="2">
        <f t="shared" si="45"/>
        <v>5.9499999999999886E-2</v>
      </c>
      <c r="D447" s="2">
        <f t="shared" si="46"/>
        <v>2.1376599999999999</v>
      </c>
      <c r="E447" s="2">
        <f t="shared" si="48"/>
        <v>2.03654</v>
      </c>
      <c r="F447" s="2">
        <f t="shared" si="49"/>
        <v>1.9364049999999999</v>
      </c>
      <c r="G447" s="2">
        <f t="shared" si="51"/>
        <v>1.9003179999999997</v>
      </c>
      <c r="H447" s="2">
        <f t="shared" si="47"/>
        <v>1.6926920000000012</v>
      </c>
      <c r="I447" s="2">
        <f t="array" ref="I447">SUMPRODUCT(B431:B450, (ROW(B431:B450)-ROW(B431)+1)) / (20*21/2)</f>
        <v>2.0830433333333329</v>
      </c>
      <c r="J447" s="2">
        <f t="shared" si="50"/>
        <v>1.9859045387542724</v>
      </c>
      <c r="K447" s="2">
        <f t="shared" si="52"/>
        <v>1.9184209451326162</v>
      </c>
    </row>
    <row r="448" spans="1:11" ht="13.5" x14ac:dyDescent="0.25">
      <c r="A448" s="3">
        <v>42660</v>
      </c>
      <c r="B448" s="2">
        <v>2.2010999999999998</v>
      </c>
      <c r="C448" s="2">
        <f t="shared" si="45"/>
        <v>1.980000000000004E-2</v>
      </c>
      <c r="D448" s="2">
        <f t="shared" si="46"/>
        <v>2.1495600000000001</v>
      </c>
      <c r="E448" s="2">
        <f t="shared" si="48"/>
        <v>2.0742099999999999</v>
      </c>
      <c r="F448" s="2">
        <f t="shared" si="49"/>
        <v>1.9552399999999999</v>
      </c>
      <c r="G448" s="2">
        <f t="shared" si="51"/>
        <v>1.9062659999999996</v>
      </c>
      <c r="H448" s="2">
        <f t="shared" si="47"/>
        <v>1.6970545000000012</v>
      </c>
      <c r="I448" s="2">
        <f t="array" ref="I448">SUMPRODUCT(B432:B451, (ROW(B432:B451)-ROW(B432)+1)) / (20*21/2)</f>
        <v>2.0999933333333334</v>
      </c>
      <c r="J448" s="2">
        <f t="shared" si="50"/>
        <v>2.0063993445871988</v>
      </c>
      <c r="K448" s="2">
        <f t="shared" si="52"/>
        <v>1.9295063982646705</v>
      </c>
    </row>
    <row r="449" spans="1:11" ht="13.5" x14ac:dyDescent="0.25">
      <c r="A449" s="3">
        <v>42661</v>
      </c>
      <c r="B449" s="2">
        <v>2.2309000000000001</v>
      </c>
      <c r="C449" s="2">
        <f t="shared" si="45"/>
        <v>2.9800000000000271E-2</v>
      </c>
      <c r="D449" s="2">
        <f t="shared" si="46"/>
        <v>2.1753399999999998</v>
      </c>
      <c r="E449" s="2">
        <f t="shared" si="48"/>
        <v>2.1039599999999998</v>
      </c>
      <c r="F449" s="2">
        <f t="shared" si="49"/>
        <v>1.9780449999999998</v>
      </c>
      <c r="G449" s="2">
        <f t="shared" si="51"/>
        <v>1.9116199999999994</v>
      </c>
      <c r="H449" s="2">
        <f t="shared" si="47"/>
        <v>1.7015660000000015</v>
      </c>
      <c r="I449" s="2">
        <f t="array" ref="I449">SUMPRODUCT(B433:B452, (ROW(B433:B452)-ROW(B433)+1)) / (20*21/2)</f>
        <v>2.1168933333333331</v>
      </c>
      <c r="J449" s="2">
        <f t="shared" si="50"/>
        <v>2.0277803593884181</v>
      </c>
      <c r="K449" s="2">
        <f t="shared" si="52"/>
        <v>1.9413257551954679</v>
      </c>
    </row>
    <row r="450" spans="1:11" ht="13.5" x14ac:dyDescent="0.25">
      <c r="A450" s="3">
        <v>42662</v>
      </c>
      <c r="B450" s="2">
        <v>2.2606000000000002</v>
      </c>
      <c r="C450" s="2">
        <f t="shared" si="45"/>
        <v>2.970000000000006E-2</v>
      </c>
      <c r="D450" s="2">
        <f t="shared" si="46"/>
        <v>2.1991399999999999</v>
      </c>
      <c r="E450" s="2">
        <f t="shared" si="48"/>
        <v>2.1396500000000001</v>
      </c>
      <c r="F450" s="2">
        <f t="shared" si="49"/>
        <v>2.0033249999999994</v>
      </c>
      <c r="G450" s="2">
        <f t="shared" si="51"/>
        <v>1.9177659999999994</v>
      </c>
      <c r="H450" s="2">
        <f t="shared" si="47"/>
        <v>1.7063250000000014</v>
      </c>
      <c r="I450" s="2">
        <f t="array" ref="I450">SUMPRODUCT(B434:B453, (ROW(B434:B453)-ROW(B434)+1)) / (20*21/2)</f>
        <v>2.1336585714285716</v>
      </c>
      <c r="J450" s="2">
        <f t="shared" si="50"/>
        <v>2.049953658494283</v>
      </c>
      <c r="K450" s="2">
        <f t="shared" si="52"/>
        <v>1.9538463138152535</v>
      </c>
    </row>
    <row r="451" spans="1:11" ht="13.5" x14ac:dyDescent="0.25">
      <c r="A451" s="3">
        <v>42663</v>
      </c>
      <c r="B451" s="2">
        <v>2.1812999999999998</v>
      </c>
      <c r="C451" s="2">
        <f t="shared" si="45"/>
        <v>-7.930000000000037E-2</v>
      </c>
      <c r="D451" s="2">
        <f t="shared" si="46"/>
        <v>2.2110399999999997</v>
      </c>
      <c r="E451" s="2">
        <f t="shared" si="48"/>
        <v>2.1624500000000002</v>
      </c>
      <c r="F451" s="2">
        <f t="shared" si="49"/>
        <v>2.0236500000000004</v>
      </c>
      <c r="G451" s="2">
        <f t="shared" si="51"/>
        <v>1.9227239999999992</v>
      </c>
      <c r="H451" s="2">
        <f t="shared" si="47"/>
        <v>1.7106380000000012</v>
      </c>
      <c r="I451" s="2">
        <f t="array" ref="I451">SUMPRODUCT(B435:B454, (ROW(B435:B454)-ROW(B435)+1)) / (20*21/2)</f>
        <v>2.1553804761904765</v>
      </c>
      <c r="J451" s="2">
        <f t="shared" si="50"/>
        <v>2.06246283387578</v>
      </c>
      <c r="K451" s="2">
        <f t="shared" si="52"/>
        <v>1.9627660662146553</v>
      </c>
    </row>
    <row r="452" spans="1:11" ht="13.5" x14ac:dyDescent="0.25">
      <c r="A452" s="3">
        <v>42664</v>
      </c>
      <c r="B452" s="2">
        <v>2.2010999999999998</v>
      </c>
      <c r="C452" s="2">
        <f t="shared" ref="C452:C515" si="53">B452-B451</f>
        <v>1.980000000000004E-2</v>
      </c>
      <c r="D452" s="2">
        <f t="shared" si="46"/>
        <v>2.2150000000000003</v>
      </c>
      <c r="E452" s="2">
        <f t="shared" si="48"/>
        <v>2.1763300000000001</v>
      </c>
      <c r="F452" s="2">
        <f t="shared" si="49"/>
        <v>2.0449650000000004</v>
      </c>
      <c r="G452" s="2">
        <f t="shared" si="51"/>
        <v>1.9284739999999987</v>
      </c>
      <c r="H452" s="2">
        <f t="shared" si="47"/>
        <v>1.7146535000000014</v>
      </c>
      <c r="I452" s="2">
        <f t="array" ref="I452">SUMPRODUCT(B436:B455, (ROW(B436:B455)-ROW(B436)+1)) / (20*21/2)</f>
        <v>2.1876314285714287</v>
      </c>
      <c r="J452" s="2">
        <f t="shared" si="50"/>
        <v>2.0756663735066581</v>
      </c>
      <c r="K452" s="2">
        <f t="shared" si="52"/>
        <v>1.9721124949905513</v>
      </c>
    </row>
    <row r="453" spans="1:11" ht="13.5" x14ac:dyDescent="0.25">
      <c r="A453" s="3">
        <v>42667</v>
      </c>
      <c r="B453" s="2">
        <v>2.2210000000000001</v>
      </c>
      <c r="C453" s="2">
        <f t="shared" si="53"/>
        <v>1.9900000000000251E-2</v>
      </c>
      <c r="D453" s="2">
        <f t="shared" si="46"/>
        <v>2.2189800000000002</v>
      </c>
      <c r="E453" s="2">
        <f t="shared" si="48"/>
        <v>2.1842700000000002</v>
      </c>
      <c r="F453" s="2">
        <f t="shared" si="49"/>
        <v>2.0623199999999997</v>
      </c>
      <c r="G453" s="2">
        <f t="shared" si="51"/>
        <v>1.9342259999999991</v>
      </c>
      <c r="H453" s="2">
        <f t="shared" si="47"/>
        <v>1.7184710000000012</v>
      </c>
      <c r="I453" s="2">
        <f t="array" ref="I453">SUMPRODUCT(B437:B456, (ROW(B437:B456)-ROW(B437)+1)) / (20*21/2)</f>
        <v>2.2260166666666668</v>
      </c>
      <c r="J453" s="2">
        <f t="shared" si="50"/>
        <v>2.0895076712679286</v>
      </c>
      <c r="K453" s="2">
        <f t="shared" si="52"/>
        <v>1.9818727893046475</v>
      </c>
    </row>
    <row r="454" spans="1:11" ht="13.5" x14ac:dyDescent="0.25">
      <c r="A454" s="3">
        <v>42668</v>
      </c>
      <c r="B454" s="2">
        <v>2.2904</v>
      </c>
      <c r="C454" s="2">
        <f t="shared" si="53"/>
        <v>6.9399999999999906E-2</v>
      </c>
      <c r="D454" s="2">
        <f t="shared" ref="D454:D517" si="54">AVERAGE(B450:B454)</f>
        <v>2.23088</v>
      </c>
      <c r="E454" s="2">
        <f t="shared" si="48"/>
        <v>2.2031100000000001</v>
      </c>
      <c r="F454" s="2">
        <f t="shared" si="49"/>
        <v>2.0806649999999993</v>
      </c>
      <c r="G454" s="2">
        <f t="shared" si="51"/>
        <v>1.941563999999999</v>
      </c>
      <c r="H454" s="2">
        <f t="shared" si="47"/>
        <v>1.7229330000000009</v>
      </c>
      <c r="I454" s="2">
        <f t="array" ref="I454">SUMPRODUCT(B438:B457, (ROW(B438:B457)-ROW(B438)+1)) / (20*21/2)</f>
        <v>2.2586461904761905</v>
      </c>
      <c r="J454" s="2">
        <f t="shared" si="50"/>
        <v>2.1086402740043164</v>
      </c>
      <c r="K454" s="2">
        <f t="shared" si="52"/>
        <v>1.9939718956064261</v>
      </c>
    </row>
    <row r="455" spans="1:11" ht="13.5" x14ac:dyDescent="0.25">
      <c r="A455" s="3">
        <v>42669</v>
      </c>
      <c r="B455" s="2">
        <v>2.4192999999999998</v>
      </c>
      <c r="C455" s="2">
        <f t="shared" si="53"/>
        <v>0.12889999999999979</v>
      </c>
      <c r="D455" s="2">
        <f t="shared" si="54"/>
        <v>2.2626199999999996</v>
      </c>
      <c r="E455" s="2">
        <f t="shared" si="48"/>
        <v>2.23088</v>
      </c>
      <c r="F455" s="2">
        <f t="shared" si="49"/>
        <v>2.1054550000000001</v>
      </c>
      <c r="G455" s="2">
        <f t="shared" si="51"/>
        <v>1.9514799999999992</v>
      </c>
      <c r="H455" s="2">
        <f t="shared" si="47"/>
        <v>1.7281880000000009</v>
      </c>
      <c r="I455" s="2">
        <f t="array" ref="I455">SUMPRODUCT(B439:B458, (ROW(B439:B458)-ROW(B439)+1)) / (20*21/2)</f>
        <v>2.2976919047619044</v>
      </c>
      <c r="J455" s="2">
        <f t="shared" si="50"/>
        <v>2.1382269145753336</v>
      </c>
      <c r="K455" s="2">
        <f t="shared" si="52"/>
        <v>2.0106514291120563</v>
      </c>
    </row>
    <row r="456" spans="1:11" ht="13.5" x14ac:dyDescent="0.25">
      <c r="A456" s="3">
        <v>42670</v>
      </c>
      <c r="B456" s="2">
        <v>2.5085000000000002</v>
      </c>
      <c r="C456" s="2">
        <f t="shared" si="53"/>
        <v>8.920000000000039E-2</v>
      </c>
      <c r="D456" s="2">
        <f t="shared" si="54"/>
        <v>2.3280599999999998</v>
      </c>
      <c r="E456" s="2">
        <f t="shared" si="48"/>
        <v>2.2695499999999997</v>
      </c>
      <c r="F456" s="2">
        <f t="shared" si="49"/>
        <v>2.13619</v>
      </c>
      <c r="G456" s="2">
        <f t="shared" si="51"/>
        <v>1.963773999999999</v>
      </c>
      <c r="H456" s="2">
        <f t="shared" si="47"/>
        <v>1.733988500000001</v>
      </c>
      <c r="I456" s="2">
        <f t="array" ref="I456">SUMPRODUCT(B440:B459, (ROW(B440:B459)-ROW(B440)+1)) / (20*21/2)</f>
        <v>2.3454257142857142</v>
      </c>
      <c r="J456" s="2">
        <f t="shared" si="50"/>
        <v>2.1734910179491114</v>
      </c>
      <c r="K456" s="2">
        <f t="shared" si="52"/>
        <v>2.0301749024802112</v>
      </c>
    </row>
    <row r="457" spans="1:11" ht="13.5" x14ac:dyDescent="0.25">
      <c r="A457" s="3">
        <v>42671</v>
      </c>
      <c r="B457" s="2">
        <v>2.4788000000000001</v>
      </c>
      <c r="C457" s="2">
        <f t="shared" si="53"/>
        <v>-2.970000000000006E-2</v>
      </c>
      <c r="D457" s="2">
        <f t="shared" si="54"/>
        <v>2.3835999999999999</v>
      </c>
      <c r="E457" s="2">
        <f t="shared" si="48"/>
        <v>2.2993000000000001</v>
      </c>
      <c r="F457" s="2">
        <f t="shared" si="49"/>
        <v>2.1679199999999996</v>
      </c>
      <c r="G457" s="2">
        <f t="shared" si="51"/>
        <v>1.9752759999999996</v>
      </c>
      <c r="H457" s="2">
        <f t="shared" si="47"/>
        <v>1.7394915000000011</v>
      </c>
      <c r="I457" s="2">
        <f t="array" ref="I457">SUMPRODUCT(B441:B460, (ROW(B441:B460)-ROW(B441)+1)) / (20*21/2)</f>
        <v>2.3894766666666665</v>
      </c>
      <c r="J457" s="2">
        <f t="shared" si="50"/>
        <v>2.2025680638587199</v>
      </c>
      <c r="K457" s="2">
        <f t="shared" si="52"/>
        <v>2.0477680435594183</v>
      </c>
    </row>
    <row r="458" spans="1:11" ht="13.5" x14ac:dyDescent="0.25">
      <c r="A458" s="3">
        <v>42674</v>
      </c>
      <c r="B458" s="2">
        <v>2.5779000000000001</v>
      </c>
      <c r="C458" s="2">
        <f t="shared" si="53"/>
        <v>9.9099999999999966E-2</v>
      </c>
      <c r="D458" s="2">
        <f t="shared" si="54"/>
        <v>2.4549799999999999</v>
      </c>
      <c r="E458" s="2">
        <f t="shared" si="48"/>
        <v>2.3369800000000001</v>
      </c>
      <c r="F458" s="2">
        <f t="shared" si="49"/>
        <v>2.2055949999999998</v>
      </c>
      <c r="G458" s="2">
        <f t="shared" si="51"/>
        <v>1.9887599999999992</v>
      </c>
      <c r="H458" s="2">
        <f t="shared" ref="H458:H521" si="55">AVERAGE(B259:B458)</f>
        <v>1.745093500000001</v>
      </c>
      <c r="I458" s="2">
        <f t="array" ref="I458">SUMPRODUCT(B442:B461, (ROW(B442:B461)-ROW(B442)+1)) / (20*21/2)</f>
        <v>2.4193128571428568</v>
      </c>
      <c r="J458" s="2">
        <f t="shared" si="50"/>
        <v>2.2383139625388417</v>
      </c>
      <c r="K458" s="2">
        <f t="shared" si="52"/>
        <v>2.0685575320472842</v>
      </c>
    </row>
    <row r="459" spans="1:11" ht="13.5" x14ac:dyDescent="0.25">
      <c r="A459" s="3">
        <v>42675</v>
      </c>
      <c r="B459" s="2">
        <v>2.7067999999999999</v>
      </c>
      <c r="C459" s="2">
        <f t="shared" si="53"/>
        <v>0.12889999999999979</v>
      </c>
      <c r="D459" s="2">
        <f t="shared" si="54"/>
        <v>2.5382599999999997</v>
      </c>
      <c r="E459" s="2">
        <f t="shared" si="48"/>
        <v>2.3845700000000001</v>
      </c>
      <c r="F459" s="2">
        <f t="shared" si="49"/>
        <v>2.244265</v>
      </c>
      <c r="G459" s="2">
        <f t="shared" si="51"/>
        <v>2.0048219999999994</v>
      </c>
      <c r="H459" s="2">
        <f t="shared" si="55"/>
        <v>1.751290500000001</v>
      </c>
      <c r="I459" s="2">
        <f t="array" ref="I459">SUMPRODUCT(B443:B462, (ROW(B443:B462)-ROW(B443)+1)) / (20*21/2)</f>
        <v>2.4319185714285716</v>
      </c>
      <c r="J459" s="2">
        <f t="shared" si="50"/>
        <v>2.2829316803922857</v>
      </c>
      <c r="K459" s="2">
        <f t="shared" si="52"/>
        <v>2.0935866484375869</v>
      </c>
    </row>
    <row r="460" spans="1:11" ht="13.5" x14ac:dyDescent="0.25">
      <c r="A460" s="3">
        <v>42676</v>
      </c>
      <c r="B460" s="2">
        <v>2.7067999999999999</v>
      </c>
      <c r="C460" s="2">
        <f t="shared" si="53"/>
        <v>0</v>
      </c>
      <c r="D460" s="2">
        <f t="shared" si="54"/>
        <v>2.5957599999999998</v>
      </c>
      <c r="E460" s="2">
        <f t="shared" ref="E460:E523" si="56">AVERAGE(B451:B460)</f>
        <v>2.4291900000000002</v>
      </c>
      <c r="F460" s="2">
        <f t="shared" si="49"/>
        <v>2.2844199999999999</v>
      </c>
      <c r="G460" s="2">
        <f t="shared" si="51"/>
        <v>2.0212799999999991</v>
      </c>
      <c r="H460" s="2">
        <f t="shared" si="55"/>
        <v>1.757041000000001</v>
      </c>
      <c r="I460" s="2">
        <f t="array" ref="I460">SUMPRODUCT(B444:B463, (ROW(B444:B463)-ROW(B444)+1)) / (20*21/2)</f>
        <v>2.4360733333333338</v>
      </c>
      <c r="J460" s="2">
        <f t="shared" si="50"/>
        <v>2.3233000917834969</v>
      </c>
      <c r="K460" s="2">
        <f t="shared" si="52"/>
        <v>2.1176342308517992</v>
      </c>
    </row>
    <row r="461" spans="1:11" ht="13.5" x14ac:dyDescent="0.25">
      <c r="A461" s="3">
        <v>42677</v>
      </c>
      <c r="B461" s="2">
        <v>2.5977000000000001</v>
      </c>
      <c r="C461" s="2">
        <f t="shared" si="53"/>
        <v>-0.10909999999999975</v>
      </c>
      <c r="D461" s="2">
        <f t="shared" si="54"/>
        <v>2.6135999999999999</v>
      </c>
      <c r="E461" s="2">
        <f t="shared" si="56"/>
        <v>2.4708300000000003</v>
      </c>
      <c r="F461" s="2">
        <f t="shared" si="49"/>
        <v>2.3166400000000005</v>
      </c>
      <c r="G461" s="2">
        <f t="shared" si="51"/>
        <v>2.0351599999999994</v>
      </c>
      <c r="H461" s="2">
        <f t="shared" si="55"/>
        <v>1.7623455000000008</v>
      </c>
      <c r="I461" s="2">
        <f t="array" ref="I461">SUMPRODUCT(B445:B464, (ROW(B445:B464)-ROW(B445)+1)) / (20*21/2)</f>
        <v>2.4400376190476192</v>
      </c>
      <c r="J461" s="2">
        <f t="shared" si="50"/>
        <v>2.3494334163755446</v>
      </c>
      <c r="K461" s="2">
        <f t="shared" si="52"/>
        <v>2.1364603394458466</v>
      </c>
    </row>
    <row r="462" spans="1:11" ht="13.5" x14ac:dyDescent="0.25">
      <c r="A462" s="3">
        <v>42678</v>
      </c>
      <c r="B462" s="2">
        <v>2.4489999999999998</v>
      </c>
      <c r="C462" s="2">
        <f t="shared" si="53"/>
        <v>-0.14870000000000028</v>
      </c>
      <c r="D462" s="2">
        <f t="shared" si="54"/>
        <v>2.60764</v>
      </c>
      <c r="E462" s="2">
        <f t="shared" si="56"/>
        <v>2.4956200000000002</v>
      </c>
      <c r="F462" s="2">
        <f t="shared" si="49"/>
        <v>2.3359750000000004</v>
      </c>
      <c r="G462" s="2">
        <f t="shared" si="51"/>
        <v>2.0466619999999991</v>
      </c>
      <c r="H462" s="2">
        <f t="shared" si="55"/>
        <v>1.7665100000000007</v>
      </c>
      <c r="I462" s="2">
        <f t="array" ref="I462">SUMPRODUCT(B446:B465, (ROW(B446:B465)-ROW(B446)+1)) / (20*21/2)</f>
        <v>2.4407471428571426</v>
      </c>
      <c r="J462" s="2">
        <f t="shared" si="50"/>
        <v>2.3589159481493023</v>
      </c>
      <c r="K462" s="2">
        <f t="shared" si="52"/>
        <v>2.1487167967224798</v>
      </c>
    </row>
    <row r="463" spans="1:11" ht="13.5" x14ac:dyDescent="0.25">
      <c r="A463" s="3">
        <v>42681</v>
      </c>
      <c r="B463" s="2">
        <v>2.3795999999999999</v>
      </c>
      <c r="C463" s="2">
        <f t="shared" si="53"/>
        <v>-6.9399999999999906E-2</v>
      </c>
      <c r="D463" s="2">
        <f t="shared" si="54"/>
        <v>2.5679799999999999</v>
      </c>
      <c r="E463" s="2">
        <f t="shared" si="56"/>
        <v>2.5114799999999997</v>
      </c>
      <c r="F463" s="2">
        <f t="shared" si="49"/>
        <v>2.3478750000000006</v>
      </c>
      <c r="G463" s="2">
        <f t="shared" si="51"/>
        <v>2.0567759999999993</v>
      </c>
      <c r="H463" s="2">
        <f t="shared" si="55"/>
        <v>1.7705255000000006</v>
      </c>
      <c r="I463" s="2">
        <f t="array" ref="I463">SUMPRODUCT(B447:B466, (ROW(B447:B466)-ROW(B447)+1)) / (20*21/2)</f>
        <v>2.4356466666666665</v>
      </c>
      <c r="J463" s="2">
        <f t="shared" si="50"/>
        <v>2.3608858578493686</v>
      </c>
      <c r="K463" s="2">
        <f t="shared" si="52"/>
        <v>2.157771039988265</v>
      </c>
    </row>
    <row r="464" spans="1:11" ht="13.5" x14ac:dyDescent="0.25">
      <c r="A464" s="3">
        <v>42682</v>
      </c>
      <c r="B464" s="2">
        <v>2.3895</v>
      </c>
      <c r="C464" s="2">
        <f t="shared" si="53"/>
        <v>9.9000000000000199E-3</v>
      </c>
      <c r="D464" s="2">
        <f t="shared" si="54"/>
        <v>2.5045199999999999</v>
      </c>
      <c r="E464" s="2">
        <f t="shared" si="56"/>
        <v>2.5213900000000002</v>
      </c>
      <c r="F464" s="2">
        <f t="shared" si="49"/>
        <v>2.3622500000000004</v>
      </c>
      <c r="G464" s="2">
        <f t="shared" si="51"/>
        <v>2.0680779999999999</v>
      </c>
      <c r="H464" s="2">
        <f t="shared" si="55"/>
        <v>1.7749375000000007</v>
      </c>
      <c r="I464" s="2">
        <f t="array" ref="I464">SUMPRODUCT(B448:B467, (ROW(B448:B467)-ROW(B448)+1)) / (20*21/2)</f>
        <v>2.4267733333333337</v>
      </c>
      <c r="J464" s="2">
        <f t="shared" si="50"/>
        <v>2.3636110142446669</v>
      </c>
      <c r="K464" s="2">
        <f t="shared" si="52"/>
        <v>2.1668584501848041</v>
      </c>
    </row>
    <row r="465" spans="1:11" ht="13.5" x14ac:dyDescent="0.25">
      <c r="A465" s="3">
        <v>42683</v>
      </c>
      <c r="B465" s="2">
        <v>2.3696999999999999</v>
      </c>
      <c r="C465" s="2">
        <f t="shared" si="53"/>
        <v>-1.980000000000004E-2</v>
      </c>
      <c r="D465" s="2">
        <f t="shared" si="54"/>
        <v>2.4371</v>
      </c>
      <c r="E465" s="2">
        <f t="shared" si="56"/>
        <v>2.5164300000000006</v>
      </c>
      <c r="F465" s="2">
        <f t="shared" si="49"/>
        <v>2.3736549999999998</v>
      </c>
      <c r="G465" s="2">
        <f t="shared" si="51"/>
        <v>2.0783899999999993</v>
      </c>
      <c r="H465" s="2">
        <f t="shared" si="55"/>
        <v>1.7788045000000006</v>
      </c>
      <c r="I465" s="2">
        <f t="array" ref="I465">SUMPRODUCT(B449:B468, (ROW(B449:B468)-ROW(B449)+1)) / (20*21/2)</f>
        <v>2.4305995238095237</v>
      </c>
      <c r="J465" s="2">
        <f t="shared" si="50"/>
        <v>2.3641909176499372</v>
      </c>
      <c r="K465" s="2">
        <f t="shared" si="52"/>
        <v>2.1748130207657921</v>
      </c>
    </row>
    <row r="466" spans="1:11" ht="13.5" x14ac:dyDescent="0.25">
      <c r="A466" s="3">
        <v>42684</v>
      </c>
      <c r="B466" s="2">
        <v>2.3201000000000001</v>
      </c>
      <c r="C466" s="2">
        <f t="shared" si="53"/>
        <v>-4.9599999999999866E-2</v>
      </c>
      <c r="D466" s="2">
        <f t="shared" si="54"/>
        <v>2.38158</v>
      </c>
      <c r="E466" s="2">
        <f t="shared" si="56"/>
        <v>2.4975899999999998</v>
      </c>
      <c r="F466" s="2">
        <f t="shared" si="49"/>
        <v>2.3835700000000002</v>
      </c>
      <c r="G466" s="2">
        <f t="shared" si="51"/>
        <v>2.0871139999999992</v>
      </c>
      <c r="H466" s="2">
        <f t="shared" si="55"/>
        <v>1.7821755000000004</v>
      </c>
      <c r="I466" s="2">
        <f t="array" ref="I466">SUMPRODUCT(B450:B469, (ROW(B450:B469)-ROW(B450)+1)) / (20*21/2)</f>
        <v>2.4352252380952382</v>
      </c>
      <c r="J466" s="2">
        <f t="shared" si="50"/>
        <v>2.3599917826356576</v>
      </c>
      <c r="K466" s="2">
        <f t="shared" si="52"/>
        <v>2.1805105493632122</v>
      </c>
    </row>
    <row r="467" spans="1:11" ht="13.5" x14ac:dyDescent="0.25">
      <c r="A467" s="3">
        <v>42685</v>
      </c>
      <c r="B467" s="2">
        <v>2.2904</v>
      </c>
      <c r="C467" s="2">
        <f t="shared" si="53"/>
        <v>-2.970000000000006E-2</v>
      </c>
      <c r="D467" s="2">
        <f t="shared" si="54"/>
        <v>2.3498600000000001</v>
      </c>
      <c r="E467" s="2">
        <f t="shared" si="56"/>
        <v>2.4787500000000002</v>
      </c>
      <c r="F467" s="2">
        <f t="shared" si="49"/>
        <v>2.3890250000000006</v>
      </c>
      <c r="G467" s="2">
        <f t="shared" si="51"/>
        <v>2.0958399999999995</v>
      </c>
      <c r="H467" s="2">
        <f t="shared" si="55"/>
        <v>1.7855965000000003</v>
      </c>
      <c r="I467" s="2">
        <f t="array" ref="I467">SUMPRODUCT(B451:B470, (ROW(B451:B470)-ROW(B451)+1)) / (20*21/2)</f>
        <v>2.4397552380952381</v>
      </c>
      <c r="J467" s="2">
        <f t="shared" si="50"/>
        <v>2.3533639938132138</v>
      </c>
      <c r="K467" s="2">
        <f t="shared" si="52"/>
        <v>2.1848199395842629</v>
      </c>
    </row>
    <row r="468" spans="1:11" ht="13.5" x14ac:dyDescent="0.25">
      <c r="A468" s="3">
        <v>42688</v>
      </c>
      <c r="B468" s="2">
        <v>2.4291999999999998</v>
      </c>
      <c r="C468" s="2">
        <f t="shared" si="53"/>
        <v>0.13879999999999981</v>
      </c>
      <c r="D468" s="2">
        <f t="shared" si="54"/>
        <v>2.3597799999999998</v>
      </c>
      <c r="E468" s="2">
        <f t="shared" si="56"/>
        <v>2.4638800000000005</v>
      </c>
      <c r="F468" s="2">
        <f t="shared" ref="F468:F531" si="57">AVERAGE(B449:B468)</f>
        <v>2.4004300000000001</v>
      </c>
      <c r="G468" s="2">
        <f t="shared" si="51"/>
        <v>2.1073419999999996</v>
      </c>
      <c r="H468" s="2">
        <f t="shared" si="55"/>
        <v>1.7897115000000001</v>
      </c>
      <c r="I468" s="2">
        <f t="array" ref="I468">SUMPRODUCT(B452:B471, (ROW(B452:B471)-ROW(B452)+1)) / (20*21/2)</f>
        <v>2.4395695238095234</v>
      </c>
      <c r="J468" s="2">
        <f t="shared" si="50"/>
        <v>2.3605864705929078</v>
      </c>
      <c r="K468" s="2">
        <f t="shared" si="52"/>
        <v>2.1944034713652725</v>
      </c>
    </row>
    <row r="469" spans="1:11" ht="13.5" x14ac:dyDescent="0.25">
      <c r="A469" s="3">
        <v>42689</v>
      </c>
      <c r="B469" s="2">
        <v>2.4489999999999998</v>
      </c>
      <c r="C469" s="2">
        <f t="shared" si="53"/>
        <v>1.980000000000004E-2</v>
      </c>
      <c r="D469" s="2">
        <f t="shared" si="54"/>
        <v>2.37168</v>
      </c>
      <c r="E469" s="2">
        <f t="shared" si="56"/>
        <v>2.4380999999999999</v>
      </c>
      <c r="F469" s="2">
        <f t="shared" si="57"/>
        <v>2.4113350000000002</v>
      </c>
      <c r="G469" s="2">
        <f t="shared" si="51"/>
        <v>2.1192399999999996</v>
      </c>
      <c r="H469" s="2">
        <f t="shared" si="55"/>
        <v>1.7934790000000005</v>
      </c>
      <c r="I469" s="2">
        <f t="array" ref="I469">SUMPRODUCT(B453:B472, (ROW(B453:B472)-ROW(B453)+1)) / (20*21/2)</f>
        <v>2.436355238095238</v>
      </c>
      <c r="J469" s="2">
        <f t="shared" ref="J469:J532" si="58">$J$4*B469+J468*(1-$J$4)</f>
        <v>2.3690068067269165</v>
      </c>
      <c r="K469" s="2">
        <f t="shared" si="52"/>
        <v>2.2043876489587912</v>
      </c>
    </row>
    <row r="470" spans="1:11" ht="13.5" x14ac:dyDescent="0.25">
      <c r="A470" s="3">
        <v>42690</v>
      </c>
      <c r="B470" s="2">
        <v>2.4588999999999999</v>
      </c>
      <c r="C470" s="2">
        <f t="shared" si="53"/>
        <v>9.9000000000000199E-3</v>
      </c>
      <c r="D470" s="2">
        <f t="shared" si="54"/>
        <v>2.3895200000000001</v>
      </c>
      <c r="E470" s="2">
        <f t="shared" si="56"/>
        <v>2.4133100000000001</v>
      </c>
      <c r="F470" s="2">
        <f t="shared" si="57"/>
        <v>2.4212499999999997</v>
      </c>
      <c r="G470" s="2">
        <f t="shared" si="51"/>
        <v>2.1311379999999995</v>
      </c>
      <c r="H470" s="2">
        <f t="shared" si="55"/>
        <v>1.797098000000001</v>
      </c>
      <c r="I470" s="2">
        <f t="array" ref="I470">SUMPRODUCT(B454:B473, (ROW(B454:B473)-ROW(B454)+1)) / (20*21/2)</f>
        <v>2.4340919047619045</v>
      </c>
      <c r="J470" s="2">
        <f t="shared" si="58"/>
        <v>2.377568063229115</v>
      </c>
      <c r="K470" s="2">
        <f t="shared" si="52"/>
        <v>2.2143685254702112</v>
      </c>
    </row>
    <row r="471" spans="1:11" ht="13.5" x14ac:dyDescent="0.25">
      <c r="A471" s="3">
        <v>42691</v>
      </c>
      <c r="B471" s="2">
        <v>2.4192999999999998</v>
      </c>
      <c r="C471" s="2">
        <f t="shared" si="53"/>
        <v>-3.960000000000008E-2</v>
      </c>
      <c r="D471" s="2">
        <f t="shared" si="54"/>
        <v>2.4093599999999999</v>
      </c>
      <c r="E471" s="2">
        <f t="shared" si="56"/>
        <v>2.3954699999999995</v>
      </c>
      <c r="F471" s="2">
        <f t="shared" si="57"/>
        <v>2.4331500000000004</v>
      </c>
      <c r="G471" s="2">
        <f t="shared" si="51"/>
        <v>2.1426399999999997</v>
      </c>
      <c r="H471" s="2">
        <f t="shared" si="55"/>
        <v>1.8007170000000008</v>
      </c>
      <c r="I471" s="2">
        <f t="array" ref="I471">SUMPRODUCT(B455:B474, (ROW(B455:B474)-ROW(B455)+1)) / (20*21/2)</f>
        <v>2.4261604761904763</v>
      </c>
      <c r="J471" s="2">
        <f t="shared" si="58"/>
        <v>2.3815425333977704</v>
      </c>
      <c r="K471" s="2">
        <f t="shared" si="52"/>
        <v>2.2224050538831444</v>
      </c>
    </row>
    <row r="472" spans="1:11" ht="13.5" x14ac:dyDescent="0.25">
      <c r="A472" s="3">
        <v>42692</v>
      </c>
      <c r="B472" s="2">
        <v>2.3994</v>
      </c>
      <c r="C472" s="2">
        <f t="shared" si="53"/>
        <v>-1.9899999999999807E-2</v>
      </c>
      <c r="D472" s="2">
        <f t="shared" si="54"/>
        <v>2.4311599999999998</v>
      </c>
      <c r="E472" s="2">
        <f t="shared" si="56"/>
        <v>2.3905099999999999</v>
      </c>
      <c r="F472" s="2">
        <f t="shared" si="57"/>
        <v>2.4430650000000003</v>
      </c>
      <c r="G472" s="2">
        <f t="shared" si="51"/>
        <v>2.1539419999999994</v>
      </c>
      <c r="H472" s="2">
        <f t="shared" si="55"/>
        <v>1.8043855000000009</v>
      </c>
      <c r="I472" s="2">
        <f t="array" ref="I472">SUMPRODUCT(B456:B475, (ROW(B456:B475)-ROW(B456)+1)) / (20*21/2)</f>
        <v>2.4140704761904761</v>
      </c>
      <c r="J472" s="2">
        <f t="shared" si="58"/>
        <v>2.3832432445027445</v>
      </c>
      <c r="K472" s="2">
        <f t="shared" si="52"/>
        <v>2.2293460321622369</v>
      </c>
    </row>
    <row r="473" spans="1:11" ht="13.5" x14ac:dyDescent="0.25">
      <c r="A473" s="3">
        <v>42695</v>
      </c>
      <c r="B473" s="2">
        <v>2.4192999999999998</v>
      </c>
      <c r="C473" s="2">
        <f t="shared" si="53"/>
        <v>1.9899999999999807E-2</v>
      </c>
      <c r="D473" s="2">
        <f t="shared" si="54"/>
        <v>2.4291799999999997</v>
      </c>
      <c r="E473" s="2">
        <f t="shared" si="56"/>
        <v>2.3944800000000002</v>
      </c>
      <c r="F473" s="2">
        <f t="shared" si="57"/>
        <v>2.4529800000000002</v>
      </c>
      <c r="G473" s="2">
        <f t="shared" si="51"/>
        <v>2.1656419999999996</v>
      </c>
      <c r="H473" s="2">
        <f t="shared" si="55"/>
        <v>1.8082525000000009</v>
      </c>
      <c r="I473" s="2">
        <f t="array" ref="I473">SUMPRODUCT(B457:B476, (ROW(B457:B476)-ROW(B457)+1)) / (20*21/2)</f>
        <v>2.3995771428571429</v>
      </c>
      <c r="J473" s="2">
        <f t="shared" si="58"/>
        <v>2.3866772212167686</v>
      </c>
      <c r="K473" s="2">
        <f t="shared" si="52"/>
        <v>2.2367952073715611</v>
      </c>
    </row>
    <row r="474" spans="1:11" ht="13.5" x14ac:dyDescent="0.25">
      <c r="A474" s="3">
        <v>42696</v>
      </c>
      <c r="B474" s="2">
        <v>2.3696999999999999</v>
      </c>
      <c r="C474" s="2">
        <f t="shared" si="53"/>
        <v>-4.9599999999999866E-2</v>
      </c>
      <c r="D474" s="2">
        <f t="shared" si="54"/>
        <v>2.4133199999999997</v>
      </c>
      <c r="E474" s="2">
        <f t="shared" si="56"/>
        <v>2.3924999999999996</v>
      </c>
      <c r="F474" s="2">
        <f t="shared" si="57"/>
        <v>2.4569450000000002</v>
      </c>
      <c r="G474" s="2">
        <f t="shared" si="51"/>
        <v>2.176547999999999</v>
      </c>
      <c r="H474" s="2">
        <f t="shared" si="55"/>
        <v>1.8120205000000007</v>
      </c>
      <c r="I474" s="2">
        <f t="array" ref="I474">SUMPRODUCT(B458:B477, (ROW(B458:B477)-ROW(B458)+1)) / (20*21/2)</f>
        <v>2.3974085714285711</v>
      </c>
      <c r="J474" s="2">
        <f t="shared" si="58"/>
        <v>2.3850603430056481</v>
      </c>
      <c r="K474" s="2">
        <f t="shared" si="52"/>
        <v>2.2420071600236566</v>
      </c>
    </row>
    <row r="475" spans="1:11" ht="13.5" x14ac:dyDescent="0.25">
      <c r="A475" s="3">
        <v>42697</v>
      </c>
      <c r="B475" s="2">
        <v>2.33</v>
      </c>
      <c r="C475" s="2">
        <f t="shared" si="53"/>
        <v>-3.9699999999999847E-2</v>
      </c>
      <c r="D475" s="2">
        <f t="shared" si="54"/>
        <v>2.38754</v>
      </c>
      <c r="E475" s="2">
        <f t="shared" si="56"/>
        <v>2.3885300000000003</v>
      </c>
      <c r="F475" s="2">
        <f t="shared" si="57"/>
        <v>2.4524800000000004</v>
      </c>
      <c r="G475" s="2">
        <f t="shared" si="51"/>
        <v>2.187651999999999</v>
      </c>
      <c r="H475" s="2">
        <f t="shared" si="55"/>
        <v>1.8152925000000004</v>
      </c>
      <c r="I475" s="2">
        <f t="array" ref="I475">SUMPRODUCT(B459:B478, (ROW(B459:B478)-ROW(B459)+1)) / (20*21/2)</f>
        <v>2.3974090476190475</v>
      </c>
      <c r="J475" s="2">
        <f t="shared" si="58"/>
        <v>2.3798165008146337</v>
      </c>
      <c r="K475" s="2">
        <f t="shared" si="52"/>
        <v>2.2454578596305721</v>
      </c>
    </row>
    <row r="476" spans="1:11" ht="13.5" x14ac:dyDescent="0.25">
      <c r="A476" s="3">
        <v>42698</v>
      </c>
      <c r="B476" s="2">
        <v>2.3003</v>
      </c>
      <c r="C476" s="2">
        <f t="shared" si="53"/>
        <v>-2.970000000000006E-2</v>
      </c>
      <c r="D476" s="2">
        <f t="shared" si="54"/>
        <v>2.36374</v>
      </c>
      <c r="E476" s="2">
        <f t="shared" si="56"/>
        <v>2.3865499999999997</v>
      </c>
      <c r="F476" s="2">
        <f t="shared" si="57"/>
        <v>2.4420700000000002</v>
      </c>
      <c r="G476" s="2">
        <f t="shared" si="51"/>
        <v>2.1981619999999999</v>
      </c>
      <c r="H476" s="2">
        <f t="shared" si="55"/>
        <v>1.8186635000000007</v>
      </c>
      <c r="I476" s="2">
        <f t="array" ref="I476">SUMPRODUCT(B460:B479, (ROW(B460:B479)-ROW(B460)+1)) / (20*21/2)</f>
        <v>2.3933466666666665</v>
      </c>
      <c r="J476" s="2">
        <f t="shared" si="58"/>
        <v>2.3722435007370497</v>
      </c>
      <c r="K476" s="2">
        <f t="shared" si="52"/>
        <v>2.2476085318019225</v>
      </c>
    </row>
    <row r="477" spans="1:11" ht="13.5" x14ac:dyDescent="0.25">
      <c r="A477" s="3">
        <v>42699</v>
      </c>
      <c r="B477" s="2">
        <v>2.4192999999999998</v>
      </c>
      <c r="C477" s="2">
        <f t="shared" si="53"/>
        <v>0.11899999999999977</v>
      </c>
      <c r="D477" s="2">
        <f t="shared" si="54"/>
        <v>2.3677199999999998</v>
      </c>
      <c r="E477" s="2">
        <f t="shared" si="56"/>
        <v>2.3994399999999998</v>
      </c>
      <c r="F477" s="2">
        <f t="shared" si="57"/>
        <v>2.439095</v>
      </c>
      <c r="G477" s="2">
        <f t="shared" si="51"/>
        <v>2.2100599999999999</v>
      </c>
      <c r="H477" s="2">
        <f t="shared" si="55"/>
        <v>1.8229270000000002</v>
      </c>
      <c r="I477" s="2">
        <f t="array" ref="I477">SUMPRODUCT(B461:B480, (ROW(B461:B480)-ROW(B461)+1)) / (20*21/2)</f>
        <v>2.3879666666666663</v>
      </c>
      <c r="J477" s="2">
        <f t="shared" si="58"/>
        <v>2.3767250720954256</v>
      </c>
      <c r="K477" s="2">
        <f t="shared" si="52"/>
        <v>2.2543415305547883</v>
      </c>
    </row>
    <row r="478" spans="1:11" ht="13.5" x14ac:dyDescent="0.25">
      <c r="A478" s="3">
        <v>42702</v>
      </c>
      <c r="B478" s="2">
        <v>2.4390999999999998</v>
      </c>
      <c r="C478" s="2">
        <f t="shared" si="53"/>
        <v>1.980000000000004E-2</v>
      </c>
      <c r="D478" s="2">
        <f t="shared" si="54"/>
        <v>2.37168</v>
      </c>
      <c r="E478" s="2">
        <f t="shared" si="56"/>
        <v>2.4004299999999996</v>
      </c>
      <c r="F478" s="2">
        <f t="shared" si="57"/>
        <v>2.4321550000000003</v>
      </c>
      <c r="G478" s="2">
        <f t="shared" si="51"/>
        <v>2.2223539999999993</v>
      </c>
      <c r="H478" s="2">
        <f t="shared" si="55"/>
        <v>1.8276365000000001</v>
      </c>
      <c r="I478" s="2">
        <f t="array" ref="I478">SUMPRODUCT(B462:B481, (ROW(B462:B481)-ROW(B462)+1)) / (20*21/2)</f>
        <v>2.377629523809524</v>
      </c>
      <c r="J478" s="2">
        <f t="shared" si="58"/>
        <v>2.3826655414196707</v>
      </c>
      <c r="K478" s="2">
        <f t="shared" si="52"/>
        <v>2.2615869607291104</v>
      </c>
    </row>
    <row r="479" spans="1:11" ht="13.5" x14ac:dyDescent="0.25">
      <c r="A479" s="3">
        <v>42703</v>
      </c>
      <c r="B479" s="2">
        <v>2.3895</v>
      </c>
      <c r="C479" s="2">
        <f t="shared" si="53"/>
        <v>-4.9599999999999866E-2</v>
      </c>
      <c r="D479" s="2">
        <f t="shared" si="54"/>
        <v>2.3756399999999998</v>
      </c>
      <c r="E479" s="2">
        <f t="shared" si="56"/>
        <v>2.3944800000000002</v>
      </c>
      <c r="F479" s="2">
        <f t="shared" si="57"/>
        <v>2.41629</v>
      </c>
      <c r="G479" s="2">
        <f t="shared" si="51"/>
        <v>2.2346479999999991</v>
      </c>
      <c r="H479" s="2">
        <f t="shared" si="55"/>
        <v>1.8322470000000002</v>
      </c>
      <c r="I479" s="2">
        <f t="array" ref="I479">SUMPRODUCT(B463:B482, (ROW(B463:B482)-ROW(B463)+1)) / (20*21/2)</f>
        <v>2.3668604761904759</v>
      </c>
      <c r="J479" s="2">
        <f t="shared" si="58"/>
        <v>2.3833164422368451</v>
      </c>
      <c r="K479" s="2">
        <f t="shared" si="52"/>
        <v>2.2666031583475768</v>
      </c>
    </row>
    <row r="480" spans="1:11" ht="13.5" x14ac:dyDescent="0.25">
      <c r="A480" s="3">
        <v>42704</v>
      </c>
      <c r="B480" s="2">
        <v>2.3597999999999999</v>
      </c>
      <c r="C480" s="2">
        <f t="shared" si="53"/>
        <v>-2.970000000000006E-2</v>
      </c>
      <c r="D480" s="2">
        <f t="shared" si="54"/>
        <v>2.3815999999999997</v>
      </c>
      <c r="E480" s="2">
        <f t="shared" si="56"/>
        <v>2.3845700000000001</v>
      </c>
      <c r="F480" s="2">
        <f t="shared" si="57"/>
        <v>2.3989400000000001</v>
      </c>
      <c r="G480" s="2">
        <f t="shared" si="51"/>
        <v>2.2467439999999992</v>
      </c>
      <c r="H480" s="2">
        <f t="shared" si="55"/>
        <v>1.8362625000000004</v>
      </c>
      <c r="I480" s="2">
        <f t="array" ref="I480">SUMPRODUCT(B464:B483, (ROW(B464:B483)-ROW(B464)+1)) / (20*21/2)</f>
        <v>2.351274761904762</v>
      </c>
      <c r="J480" s="2">
        <f t="shared" si="58"/>
        <v>2.3810767810714313</v>
      </c>
      <c r="K480" s="2">
        <f t="shared" si="52"/>
        <v>2.2702579364515931</v>
      </c>
    </row>
    <row r="481" spans="1:11" ht="13.5" x14ac:dyDescent="0.25">
      <c r="A481" s="3">
        <v>42705</v>
      </c>
      <c r="B481" s="2">
        <v>2.2904</v>
      </c>
      <c r="C481" s="2">
        <f t="shared" si="53"/>
        <v>-6.9399999999999906E-2</v>
      </c>
      <c r="D481" s="2">
        <f t="shared" si="54"/>
        <v>2.3796200000000001</v>
      </c>
      <c r="E481" s="2">
        <f t="shared" si="56"/>
        <v>2.37168</v>
      </c>
      <c r="F481" s="2">
        <f t="shared" si="57"/>
        <v>2.3835749999999996</v>
      </c>
      <c r="G481" s="2">
        <f t="shared" si="51"/>
        <v>2.2570559999999995</v>
      </c>
      <c r="H481" s="2">
        <f t="shared" si="55"/>
        <v>1.8398320000000001</v>
      </c>
      <c r="I481" s="2">
        <f t="array" ref="I481">SUMPRODUCT(B465:B484, (ROW(B465:B484)-ROW(B465)+1)) / (20*21/2)</f>
        <v>2.3317776190476192</v>
      </c>
      <c r="J481" s="2">
        <f t="shared" si="58"/>
        <v>2.3724408971598665</v>
      </c>
      <c r="K481" s="2">
        <f t="shared" si="52"/>
        <v>2.2710478212966292</v>
      </c>
    </row>
    <row r="482" spans="1:11" ht="13.5" x14ac:dyDescent="0.25">
      <c r="A482" s="3">
        <v>42706</v>
      </c>
      <c r="B482" s="2">
        <v>2.2705000000000002</v>
      </c>
      <c r="C482" s="2">
        <f t="shared" si="53"/>
        <v>-1.9899999999999807E-2</v>
      </c>
      <c r="D482" s="2">
        <f t="shared" si="54"/>
        <v>2.3498600000000001</v>
      </c>
      <c r="E482" s="2">
        <f t="shared" si="56"/>
        <v>2.3587899999999999</v>
      </c>
      <c r="F482" s="2">
        <f t="shared" si="57"/>
        <v>2.3746499999999999</v>
      </c>
      <c r="G482" s="2">
        <f t="shared" si="51"/>
        <v>2.2669700000000002</v>
      </c>
      <c r="H482" s="2">
        <f t="shared" si="55"/>
        <v>1.8434510000000004</v>
      </c>
      <c r="I482" s="2">
        <f t="array" ref="I482">SUMPRODUCT(B466:B485, (ROW(B466:B485)-ROW(B466)+1)) / (20*21/2)</f>
        <v>2.3067566666666668</v>
      </c>
      <c r="J482" s="2">
        <f t="shared" si="58"/>
        <v>2.3627322402874982</v>
      </c>
      <c r="K482" s="2">
        <f t="shared" si="52"/>
        <v>2.2710263381085265</v>
      </c>
    </row>
    <row r="483" spans="1:11" ht="13.5" x14ac:dyDescent="0.25">
      <c r="A483" s="3">
        <v>42709</v>
      </c>
      <c r="B483" s="2">
        <v>2.2109999999999999</v>
      </c>
      <c r="C483" s="2">
        <f t="shared" si="53"/>
        <v>-5.950000000000033E-2</v>
      </c>
      <c r="D483" s="2">
        <f t="shared" si="54"/>
        <v>2.3042400000000001</v>
      </c>
      <c r="E483" s="2">
        <f t="shared" si="56"/>
        <v>2.3379599999999998</v>
      </c>
      <c r="F483" s="2">
        <f t="shared" si="57"/>
        <v>2.3662199999999998</v>
      </c>
      <c r="G483" s="2">
        <f t="shared" si="51"/>
        <v>2.2737119999999997</v>
      </c>
      <c r="H483" s="2">
        <f t="shared" si="55"/>
        <v>1.8468715</v>
      </c>
      <c r="I483" s="2">
        <f t="array" ref="I483">SUMPRODUCT(B467:B486, (ROW(B467:B486)-ROW(B467)+1)) / (20*21/2)</f>
        <v>2.274552857142857</v>
      </c>
      <c r="J483" s="2">
        <f t="shared" si="58"/>
        <v>2.3482815507363077</v>
      </c>
      <c r="K483" s="2">
        <f t="shared" si="52"/>
        <v>2.268672364065055</v>
      </c>
    </row>
    <row r="484" spans="1:11" ht="13.5" x14ac:dyDescent="0.25">
      <c r="A484" s="3">
        <v>42710</v>
      </c>
      <c r="B484" s="2">
        <v>2.1615000000000002</v>
      </c>
      <c r="C484" s="2">
        <f t="shared" si="53"/>
        <v>-4.9499999999999655E-2</v>
      </c>
      <c r="D484" s="2">
        <f t="shared" si="54"/>
        <v>2.2586400000000002</v>
      </c>
      <c r="E484" s="2">
        <f t="shared" si="56"/>
        <v>2.3171399999999993</v>
      </c>
      <c r="F484" s="2">
        <f t="shared" si="57"/>
        <v>2.3548199999999992</v>
      </c>
      <c r="G484" s="2">
        <f t="shared" si="51"/>
        <v>2.2784719999999998</v>
      </c>
      <c r="H484" s="2">
        <f t="shared" si="55"/>
        <v>1.8503419999999999</v>
      </c>
      <c r="I484" s="2">
        <f t="array" ref="I484">SUMPRODUCT(B468:B487, (ROW(B468:B487)-ROW(B468)+1)) / (20*21/2)</f>
        <v>2.2551933333333332</v>
      </c>
      <c r="J484" s="2">
        <f t="shared" si="58"/>
        <v>2.3304928316185642</v>
      </c>
      <c r="K484" s="2">
        <f t="shared" si="52"/>
        <v>2.2644695262585821</v>
      </c>
    </row>
    <row r="485" spans="1:11" ht="13.5" x14ac:dyDescent="0.25">
      <c r="A485" s="3">
        <v>42711</v>
      </c>
      <c r="B485" s="2">
        <v>2.0920999999999998</v>
      </c>
      <c r="C485" s="2">
        <f t="shared" si="53"/>
        <v>-6.940000000000035E-2</v>
      </c>
      <c r="D485" s="2">
        <f t="shared" si="54"/>
        <v>2.2051000000000003</v>
      </c>
      <c r="E485" s="2">
        <f t="shared" si="56"/>
        <v>2.2933499999999993</v>
      </c>
      <c r="F485" s="2">
        <f t="shared" si="57"/>
        <v>2.3409399999999998</v>
      </c>
      <c r="G485" s="2">
        <f t="shared" si="51"/>
        <v>2.281844</v>
      </c>
      <c r="H485" s="2">
        <f t="shared" si="55"/>
        <v>1.8534655</v>
      </c>
      <c r="I485" s="2">
        <f t="array" ref="I485">SUMPRODUCT(B469:B488, (ROW(B469:B488)-ROW(B469)+1)) / (20*21/2)</f>
        <v>2.2385223809523809</v>
      </c>
      <c r="J485" s="2">
        <f t="shared" si="58"/>
        <v>2.3077887524167964</v>
      </c>
      <c r="K485" s="2">
        <f t="shared" si="52"/>
        <v>2.2577099369935394</v>
      </c>
    </row>
    <row r="486" spans="1:11" ht="13.5" x14ac:dyDescent="0.25">
      <c r="A486" s="3">
        <v>42712</v>
      </c>
      <c r="B486" s="2">
        <v>2.0028000000000001</v>
      </c>
      <c r="C486" s="2">
        <f t="shared" si="53"/>
        <v>-8.9299999999999713E-2</v>
      </c>
      <c r="D486" s="2">
        <f t="shared" si="54"/>
        <v>2.1475800000000005</v>
      </c>
      <c r="E486" s="2">
        <f t="shared" si="56"/>
        <v>2.2635999999999998</v>
      </c>
      <c r="F486" s="2">
        <f t="shared" si="57"/>
        <v>2.325075</v>
      </c>
      <c r="G486" s="2">
        <f t="shared" si="51"/>
        <v>2.2840240000000001</v>
      </c>
      <c r="H486" s="2">
        <f t="shared" si="55"/>
        <v>1.8562910000000001</v>
      </c>
      <c r="I486" s="2">
        <f t="array" ref="I486">SUMPRODUCT(B470:B489, (ROW(B470:B489)-ROW(B470)+1)) / (20*21/2)</f>
        <v>2.2166114285714285</v>
      </c>
      <c r="J486" s="2">
        <f t="shared" si="58"/>
        <v>2.2787422045675778</v>
      </c>
      <c r="K486" s="2">
        <f t="shared" si="52"/>
        <v>2.247713468876146</v>
      </c>
    </row>
    <row r="487" spans="1:11" ht="13.5" x14ac:dyDescent="0.25">
      <c r="A487" s="3">
        <v>42713</v>
      </c>
      <c r="B487" s="2">
        <v>2.1217999999999999</v>
      </c>
      <c r="C487" s="2">
        <f t="shared" si="53"/>
        <v>0.11899999999999977</v>
      </c>
      <c r="D487" s="2">
        <f t="shared" si="54"/>
        <v>2.1178400000000002</v>
      </c>
      <c r="E487" s="2">
        <f t="shared" si="56"/>
        <v>2.2338499999999999</v>
      </c>
      <c r="F487" s="2">
        <f t="shared" si="57"/>
        <v>2.3166449999999998</v>
      </c>
      <c r="G487" s="2">
        <f t="shared" si="51"/>
        <v>2.2895759999999998</v>
      </c>
      <c r="H487" s="2">
        <f t="shared" si="55"/>
        <v>1.859761</v>
      </c>
      <c r="I487" s="2">
        <f t="array" ref="I487">SUMPRODUCT(B471:B490, (ROW(B471:B490)-ROW(B471)+1)) / (20*21/2)</f>
        <v>2.1927233333333338</v>
      </c>
      <c r="J487" s="2">
        <f t="shared" si="58"/>
        <v>2.2637953279420939</v>
      </c>
      <c r="K487" s="2">
        <f t="shared" si="52"/>
        <v>2.2427756857829637</v>
      </c>
    </row>
    <row r="488" spans="1:11" ht="13.5" x14ac:dyDescent="0.25">
      <c r="A488" s="3">
        <v>42717</v>
      </c>
      <c r="B488" s="2">
        <v>2.1415999999999999</v>
      </c>
      <c r="C488" s="2">
        <f t="shared" si="53"/>
        <v>1.980000000000004E-2</v>
      </c>
      <c r="D488" s="2">
        <f t="shared" si="54"/>
        <v>2.1039600000000003</v>
      </c>
      <c r="E488" s="2">
        <f t="shared" si="56"/>
        <v>2.2040999999999999</v>
      </c>
      <c r="F488" s="2">
        <f t="shared" si="57"/>
        <v>2.3022649999999998</v>
      </c>
      <c r="G488" s="2">
        <f t="shared" si="51"/>
        <v>2.2959199999999997</v>
      </c>
      <c r="H488" s="2">
        <f t="shared" si="55"/>
        <v>1.8632309999999996</v>
      </c>
      <c r="I488" s="2">
        <f t="array" ref="I488">SUMPRODUCT(B472:B491, (ROW(B472:B491)-ROW(B472)+1)) / (20*21/2)</f>
        <v>2.1718080952380951</v>
      </c>
      <c r="J488" s="2">
        <f t="shared" si="58"/>
        <v>2.2521576776618941</v>
      </c>
      <c r="K488" s="2">
        <f t="shared" si="52"/>
        <v>2.2388080118306908</v>
      </c>
    </row>
    <row r="489" spans="1:11" ht="13.5" x14ac:dyDescent="0.25">
      <c r="A489" s="3">
        <v>42718</v>
      </c>
      <c r="B489" s="2">
        <v>2.0722</v>
      </c>
      <c r="C489" s="2">
        <f t="shared" si="53"/>
        <v>-6.9399999999999906E-2</v>
      </c>
      <c r="D489" s="2">
        <f t="shared" si="54"/>
        <v>2.0861000000000001</v>
      </c>
      <c r="E489" s="2">
        <f t="shared" si="56"/>
        <v>2.1723699999999999</v>
      </c>
      <c r="F489" s="2">
        <f t="shared" si="57"/>
        <v>2.2834250000000003</v>
      </c>
      <c r="G489" s="2">
        <f t="shared" si="51"/>
        <v>2.2986959999999996</v>
      </c>
      <c r="H489" s="2">
        <f t="shared" si="55"/>
        <v>1.8665525000000001</v>
      </c>
      <c r="I489" s="2">
        <f t="array" ref="I489">SUMPRODUCT(B473:B492, (ROW(B473:B492)-ROW(B473)+1)) / (20*21/2)</f>
        <v>2.1498490476190475</v>
      </c>
      <c r="J489" s="2">
        <f t="shared" si="58"/>
        <v>2.2350188512179043</v>
      </c>
      <c r="K489" s="2">
        <f t="shared" si="52"/>
        <v>2.2322743643079184</v>
      </c>
    </row>
    <row r="490" spans="1:11" ht="13.5" x14ac:dyDescent="0.25">
      <c r="A490" s="3">
        <v>42719</v>
      </c>
      <c r="B490" s="2">
        <v>2.0326</v>
      </c>
      <c r="C490" s="2">
        <f t="shared" si="53"/>
        <v>-3.960000000000008E-2</v>
      </c>
      <c r="D490" s="2">
        <f t="shared" si="54"/>
        <v>2.0742000000000003</v>
      </c>
      <c r="E490" s="2">
        <f t="shared" si="56"/>
        <v>2.1396500000000001</v>
      </c>
      <c r="F490" s="2">
        <f t="shared" si="57"/>
        <v>2.2621100000000003</v>
      </c>
      <c r="G490" s="2">
        <f t="shared" si="51"/>
        <v>2.3012739999999998</v>
      </c>
      <c r="H490" s="2">
        <f t="shared" si="55"/>
        <v>1.869775</v>
      </c>
      <c r="I490" s="2">
        <f t="array" ref="I490">SUMPRODUCT(B474:B493, (ROW(B474:B493)-ROW(B474)+1)) / (20*21/2)</f>
        <v>2.1297314285714286</v>
      </c>
      <c r="J490" s="2">
        <f t="shared" si="58"/>
        <v>2.2157408653876276</v>
      </c>
      <c r="K490" s="2">
        <f t="shared" si="52"/>
        <v>2.2244439970801571</v>
      </c>
    </row>
    <row r="491" spans="1:11" ht="13.5" x14ac:dyDescent="0.25">
      <c r="A491" s="3">
        <v>42720</v>
      </c>
      <c r="B491" s="2">
        <v>2.0425</v>
      </c>
      <c r="C491" s="2">
        <f t="shared" si="53"/>
        <v>9.9000000000000199E-3</v>
      </c>
      <c r="D491" s="2">
        <f t="shared" si="54"/>
        <v>2.0821399999999999</v>
      </c>
      <c r="E491" s="2">
        <f t="shared" si="56"/>
        <v>2.1148600000000002</v>
      </c>
      <c r="F491" s="2">
        <f t="shared" si="57"/>
        <v>2.2432699999999999</v>
      </c>
      <c r="G491" s="2">
        <f t="shared" si="51"/>
        <v>2.3030579999999996</v>
      </c>
      <c r="H491" s="2">
        <f t="shared" si="55"/>
        <v>1.8730469999999999</v>
      </c>
      <c r="I491" s="2">
        <f t="array" ref="I491">SUMPRODUCT(B475:B494, (ROW(B475:B494)-ROW(B475)+1)) / (20*21/2)</f>
        <v>2.109664285714286</v>
      </c>
      <c r="J491" s="2">
        <f t="shared" si="58"/>
        <v>2.1992417353507108</v>
      </c>
      <c r="K491" s="2">
        <f t="shared" si="52"/>
        <v>2.2173089383711315</v>
      </c>
    </row>
    <row r="492" spans="1:11" ht="13.5" x14ac:dyDescent="0.25">
      <c r="A492" s="3">
        <v>42723</v>
      </c>
      <c r="B492" s="2">
        <v>2.0127000000000002</v>
      </c>
      <c r="C492" s="2">
        <f t="shared" si="53"/>
        <v>-2.9799999999999827E-2</v>
      </c>
      <c r="D492" s="2">
        <f t="shared" si="54"/>
        <v>2.0603199999999999</v>
      </c>
      <c r="E492" s="2">
        <f t="shared" si="56"/>
        <v>2.08908</v>
      </c>
      <c r="F492" s="2">
        <f t="shared" si="57"/>
        <v>2.223935</v>
      </c>
      <c r="G492" s="2">
        <f t="shared" si="51"/>
        <v>2.3020659999999999</v>
      </c>
      <c r="H492" s="2">
        <f t="shared" si="55"/>
        <v>1.8758725000000001</v>
      </c>
      <c r="I492" s="2">
        <f t="array" ref="I492">SUMPRODUCT(B476:B495, (ROW(B476:B495)-ROW(B476)+1)) / (20*21/2)</f>
        <v>2.0998961904761906</v>
      </c>
      <c r="J492" s="2">
        <f t="shared" si="58"/>
        <v>2.1814758557935003</v>
      </c>
      <c r="K492" s="2">
        <f t="shared" si="52"/>
        <v>2.2092850584350088</v>
      </c>
    </row>
    <row r="493" spans="1:11" ht="13.5" x14ac:dyDescent="0.25">
      <c r="A493" s="3">
        <v>42724</v>
      </c>
      <c r="B493" s="2">
        <v>2.0127000000000002</v>
      </c>
      <c r="C493" s="2">
        <f t="shared" si="53"/>
        <v>0</v>
      </c>
      <c r="D493" s="2">
        <f t="shared" si="54"/>
        <v>2.0345400000000002</v>
      </c>
      <c r="E493" s="2">
        <f t="shared" si="56"/>
        <v>2.0692499999999998</v>
      </c>
      <c r="F493" s="2">
        <f t="shared" si="57"/>
        <v>2.203605</v>
      </c>
      <c r="G493" s="2">
        <f t="shared" si="51"/>
        <v>2.2994880000000002</v>
      </c>
      <c r="H493" s="2">
        <f t="shared" si="55"/>
        <v>1.8788965</v>
      </c>
      <c r="I493" s="2">
        <f t="array" ref="I493">SUMPRODUCT(B477:B496, (ROW(B477:B496)-ROW(B477)+1)) / (20*21/2)</f>
        <v>2.0950795238095239</v>
      </c>
      <c r="J493" s="2">
        <f t="shared" si="58"/>
        <v>2.165401964765548</v>
      </c>
      <c r="K493" s="2">
        <f t="shared" si="52"/>
        <v>2.2015758404571653</v>
      </c>
    </row>
    <row r="494" spans="1:11" ht="13.5" x14ac:dyDescent="0.25">
      <c r="A494" s="3">
        <v>42725</v>
      </c>
      <c r="B494" s="2">
        <v>1.9928999999999999</v>
      </c>
      <c r="C494" s="2">
        <f t="shared" si="53"/>
        <v>-1.9800000000000262E-2</v>
      </c>
      <c r="D494" s="2">
        <f t="shared" si="54"/>
        <v>2.0186800000000003</v>
      </c>
      <c r="E494" s="2">
        <f t="shared" si="56"/>
        <v>2.0523899999999999</v>
      </c>
      <c r="F494" s="2">
        <f t="shared" si="57"/>
        <v>2.1847649999999996</v>
      </c>
      <c r="G494" s="2">
        <f t="shared" si="51"/>
        <v>2.2973059999999994</v>
      </c>
      <c r="H494" s="2">
        <f t="shared" si="55"/>
        <v>1.8817720000000002</v>
      </c>
      <c r="I494" s="2">
        <f t="array" ref="I494">SUMPRODUCT(B478:B497, (ROW(B478:B497)-ROW(B478)+1)) / (20*21/2)</f>
        <v>2.0882842857142858</v>
      </c>
      <c r="J494" s="2">
        <f t="shared" si="58"/>
        <v>2.1489732062164482</v>
      </c>
      <c r="K494" s="2">
        <f t="shared" si="52"/>
        <v>2.1933924741647277</v>
      </c>
    </row>
    <row r="495" spans="1:11" ht="13.5" x14ac:dyDescent="0.25">
      <c r="A495" s="3">
        <v>42726</v>
      </c>
      <c r="B495" s="2">
        <v>2.0821999999999998</v>
      </c>
      <c r="C495" s="2">
        <f t="shared" si="53"/>
        <v>8.9299999999999935E-2</v>
      </c>
      <c r="D495" s="2">
        <f t="shared" si="54"/>
        <v>2.0286</v>
      </c>
      <c r="E495" s="2">
        <f t="shared" si="56"/>
        <v>2.0514000000000001</v>
      </c>
      <c r="F495" s="2">
        <f t="shared" si="57"/>
        <v>2.1723749999999997</v>
      </c>
      <c r="G495" s="2">
        <f t="shared" si="51"/>
        <v>2.2961179999999994</v>
      </c>
      <c r="H495" s="2">
        <f t="shared" si="55"/>
        <v>1.8852920000000004</v>
      </c>
      <c r="I495" s="2">
        <f t="array" ref="I495">SUMPRODUCT(B479:B498, (ROW(B479:B498)-ROW(B479)+1)) / (20*21/2)</f>
        <v>2.0783233333333335</v>
      </c>
      <c r="J495" s="2">
        <f t="shared" si="58"/>
        <v>2.1426138532434531</v>
      </c>
      <c r="K495" s="2">
        <f t="shared" si="52"/>
        <v>2.189031984981797</v>
      </c>
    </row>
    <row r="496" spans="1:11" ht="13.5" x14ac:dyDescent="0.25">
      <c r="A496" s="3">
        <v>42727</v>
      </c>
      <c r="B496" s="2">
        <v>2.1217999999999999</v>
      </c>
      <c r="C496" s="2">
        <f t="shared" si="53"/>
        <v>3.960000000000008E-2</v>
      </c>
      <c r="D496" s="2">
        <f t="shared" si="54"/>
        <v>2.0444599999999999</v>
      </c>
      <c r="E496" s="2">
        <f t="shared" si="56"/>
        <v>2.0633000000000004</v>
      </c>
      <c r="F496" s="2">
        <f t="shared" si="57"/>
        <v>2.1634500000000001</v>
      </c>
      <c r="G496" s="2">
        <f t="shared" si="51"/>
        <v>2.2961179999999994</v>
      </c>
      <c r="H496" s="2">
        <f t="shared" si="55"/>
        <v>1.8888615000000002</v>
      </c>
      <c r="I496" s="2">
        <f t="array" ref="I496">SUMPRODUCT(B480:B499, (ROW(B480:B499)-ROW(B480)+1)) / (20*21/2)</f>
        <v>2.0693080952380951</v>
      </c>
      <c r="J496" s="2">
        <f t="shared" si="58"/>
        <v>2.1406315815059815</v>
      </c>
      <c r="K496" s="2">
        <f t="shared" si="52"/>
        <v>2.1863954365511384</v>
      </c>
    </row>
    <row r="497" spans="1:11" ht="13.5" x14ac:dyDescent="0.25">
      <c r="A497" s="3">
        <v>42730</v>
      </c>
      <c r="B497" s="2">
        <v>2.0920999999999998</v>
      </c>
      <c r="C497" s="2">
        <f t="shared" si="53"/>
        <v>-2.970000000000006E-2</v>
      </c>
      <c r="D497" s="2">
        <f t="shared" si="54"/>
        <v>2.0603400000000001</v>
      </c>
      <c r="E497" s="2">
        <f t="shared" si="56"/>
        <v>2.06033</v>
      </c>
      <c r="F497" s="2">
        <f t="shared" si="57"/>
        <v>2.1470899999999999</v>
      </c>
      <c r="G497" s="2">
        <f t="shared" si="51"/>
        <v>2.2943339999999997</v>
      </c>
      <c r="H497" s="2">
        <f t="shared" si="55"/>
        <v>1.8921335000000006</v>
      </c>
      <c r="I497" s="2">
        <f t="array" ref="I497">SUMPRODUCT(B481:B500, (ROW(B481:B500)-ROW(B481)+1)) / (20*21/2)</f>
        <v>2.0582114285714281</v>
      </c>
      <c r="J497" s="2">
        <f t="shared" si="58"/>
        <v>2.1360095261244596</v>
      </c>
      <c r="K497" s="2">
        <f t="shared" si="52"/>
        <v>2.1826975762942311</v>
      </c>
    </row>
    <row r="498" spans="1:11" ht="13.5" x14ac:dyDescent="0.25">
      <c r="A498" s="3">
        <v>42731</v>
      </c>
      <c r="B498" s="2">
        <v>2.0425</v>
      </c>
      <c r="C498" s="2">
        <f t="shared" si="53"/>
        <v>-4.9599999999999866E-2</v>
      </c>
      <c r="D498" s="2">
        <f t="shared" si="54"/>
        <v>2.0663</v>
      </c>
      <c r="E498" s="2">
        <f t="shared" si="56"/>
        <v>2.0504199999999999</v>
      </c>
      <c r="F498" s="2">
        <f t="shared" si="57"/>
        <v>2.1272599999999997</v>
      </c>
      <c r="G498" s="2">
        <f t="shared" ref="G498:G561" si="59">AVERAGE(B449:B498)</f>
        <v>2.2911619999999999</v>
      </c>
      <c r="H498" s="2">
        <f t="shared" si="55"/>
        <v>1.8953560000000009</v>
      </c>
      <c r="I498" s="2">
        <f t="array" ref="I498">SUMPRODUCT(B482:B501, (ROW(B482:B501)-ROW(B482)+1)) / (20*21/2)</f>
        <v>2.0535857142857141</v>
      </c>
      <c r="J498" s="2">
        <f t="shared" si="58"/>
        <v>2.1271038569697489</v>
      </c>
      <c r="K498" s="2">
        <f t="shared" si="52"/>
        <v>2.1771996321258298</v>
      </c>
    </row>
    <row r="499" spans="1:11" ht="13.5" x14ac:dyDescent="0.25">
      <c r="A499" s="3">
        <v>42732</v>
      </c>
      <c r="B499" s="2">
        <v>2.0326</v>
      </c>
      <c r="C499" s="2">
        <f t="shared" si="53"/>
        <v>-9.9000000000000199E-3</v>
      </c>
      <c r="D499" s="2">
        <f t="shared" si="54"/>
        <v>2.0742400000000001</v>
      </c>
      <c r="E499" s="2">
        <f t="shared" si="56"/>
        <v>2.0464600000000002</v>
      </c>
      <c r="F499" s="2">
        <f t="shared" si="57"/>
        <v>2.1094149999999998</v>
      </c>
      <c r="G499" s="2">
        <f t="shared" si="59"/>
        <v>2.2871960000000002</v>
      </c>
      <c r="H499" s="2">
        <f t="shared" si="55"/>
        <v>1.8985785000000011</v>
      </c>
      <c r="I499" s="2">
        <f t="array" ref="I499">SUMPRODUCT(B483:B502, (ROW(B483:B502)-ROW(B483)+1)) / (20*21/2)</f>
        <v>2.0510833333333331</v>
      </c>
      <c r="J499" s="2">
        <f t="shared" si="58"/>
        <v>2.1181034896392967</v>
      </c>
      <c r="K499" s="2">
        <f t="shared" ref="K499:K562" si="60">$K$4*B499+(1-$K$4)*K498</f>
        <v>2.171529058316974</v>
      </c>
    </row>
    <row r="500" spans="1:11" ht="13.5" x14ac:dyDescent="0.25">
      <c r="A500" s="3">
        <v>42733</v>
      </c>
      <c r="B500" s="2">
        <v>1.9928999999999999</v>
      </c>
      <c r="C500" s="2">
        <f t="shared" si="53"/>
        <v>-3.9700000000000069E-2</v>
      </c>
      <c r="D500" s="2">
        <f t="shared" si="54"/>
        <v>2.0563799999999999</v>
      </c>
      <c r="E500" s="2">
        <f t="shared" si="56"/>
        <v>2.0424899999999999</v>
      </c>
      <c r="F500" s="2">
        <f t="shared" si="57"/>
        <v>2.0910699999999998</v>
      </c>
      <c r="G500" s="2">
        <f t="shared" si="59"/>
        <v>2.2818420000000001</v>
      </c>
      <c r="H500" s="2">
        <f t="shared" si="55"/>
        <v>1.9015035000000009</v>
      </c>
      <c r="I500" s="2">
        <f t="array" ref="I500">SUMPRODUCT(B484:B503, (ROW(B484:B503)-ROW(B484)+1)) / (20*21/2)</f>
        <v>2.0486766666666667</v>
      </c>
      <c r="J500" s="2">
        <f t="shared" si="58"/>
        <v>2.1061793477688875</v>
      </c>
      <c r="K500" s="2">
        <f t="shared" si="60"/>
        <v>2.1645239972065045</v>
      </c>
    </row>
    <row r="501" spans="1:11" ht="13.5" x14ac:dyDescent="0.25">
      <c r="A501" s="3">
        <v>42734</v>
      </c>
      <c r="B501" s="2">
        <v>2.0425</v>
      </c>
      <c r="C501" s="2">
        <f t="shared" si="53"/>
        <v>4.9600000000000088E-2</v>
      </c>
      <c r="D501" s="2">
        <f t="shared" si="54"/>
        <v>2.0405199999999999</v>
      </c>
      <c r="E501" s="2">
        <f t="shared" si="56"/>
        <v>2.0424899999999999</v>
      </c>
      <c r="F501" s="2">
        <f t="shared" si="57"/>
        <v>2.0786749999999996</v>
      </c>
      <c r="G501" s="2">
        <f t="shared" si="59"/>
        <v>2.2790660000000003</v>
      </c>
      <c r="H501" s="2">
        <f t="shared" si="55"/>
        <v>1.9047260000000008</v>
      </c>
      <c r="I501" s="2">
        <f t="array" ref="I501">SUMPRODUCT(B485:B504, (ROW(B485:B504)-ROW(B485)+1)) / (20*21/2)</f>
        <v>2.0442342857142859</v>
      </c>
      <c r="J501" s="2">
        <f t="shared" si="58"/>
        <v>2.1001146479813744</v>
      </c>
      <c r="K501" s="2">
        <f t="shared" si="60"/>
        <v>2.1597387424140924</v>
      </c>
    </row>
    <row r="502" spans="1:11" ht="13.5" x14ac:dyDescent="0.25">
      <c r="A502" s="3">
        <v>42737</v>
      </c>
      <c r="B502" s="2">
        <v>2.0524</v>
      </c>
      <c r="C502" s="2">
        <f t="shared" si="53"/>
        <v>9.9000000000000199E-3</v>
      </c>
      <c r="D502" s="2">
        <f t="shared" si="54"/>
        <v>2.0325800000000003</v>
      </c>
      <c r="E502" s="2">
        <f t="shared" si="56"/>
        <v>2.0464600000000002</v>
      </c>
      <c r="F502" s="2">
        <f t="shared" si="57"/>
        <v>2.0677699999999999</v>
      </c>
      <c r="G502" s="2">
        <f t="shared" si="59"/>
        <v>2.2760920000000002</v>
      </c>
      <c r="H502" s="2">
        <f t="shared" si="55"/>
        <v>1.9080475000000008</v>
      </c>
      <c r="I502" s="2">
        <f t="array" ref="I502">SUMPRODUCT(B486:B505, (ROW(B486:B505)-ROW(B486)+1)) / (20*21/2)</f>
        <v>2.0386147619047619</v>
      </c>
      <c r="J502" s="2">
        <f t="shared" si="58"/>
        <v>2.0955703957926719</v>
      </c>
      <c r="K502" s="2">
        <f t="shared" si="60"/>
        <v>2.155529379966481</v>
      </c>
    </row>
    <row r="503" spans="1:11" ht="13.5" x14ac:dyDescent="0.25">
      <c r="A503" s="3">
        <v>42738</v>
      </c>
      <c r="B503" s="2">
        <v>2.0425</v>
      </c>
      <c r="C503" s="2">
        <f t="shared" si="53"/>
        <v>-9.9000000000000199E-3</v>
      </c>
      <c r="D503" s="2">
        <f t="shared" si="54"/>
        <v>2.0325800000000003</v>
      </c>
      <c r="E503" s="2">
        <f t="shared" si="56"/>
        <v>2.0494399999999997</v>
      </c>
      <c r="F503" s="2">
        <f t="shared" si="57"/>
        <v>2.0593449999999995</v>
      </c>
      <c r="G503" s="2">
        <f t="shared" si="59"/>
        <v>2.2725220000000004</v>
      </c>
      <c r="H503" s="2">
        <f t="shared" si="55"/>
        <v>1.9113690000000008</v>
      </c>
      <c r="I503" s="2">
        <f t="array" ref="I503">SUMPRODUCT(B487:B506, (ROW(B487:B506)-ROW(B487)+1)) / (20*21/2)</f>
        <v>2.0334676190476193</v>
      </c>
      <c r="J503" s="2">
        <f t="shared" si="58"/>
        <v>2.0905160723838461</v>
      </c>
      <c r="K503" s="2">
        <f t="shared" si="60"/>
        <v>2.1510968552619132</v>
      </c>
    </row>
    <row r="504" spans="1:11" ht="13.5" x14ac:dyDescent="0.25">
      <c r="A504" s="3">
        <v>42739</v>
      </c>
      <c r="B504" s="2">
        <v>2.0127000000000002</v>
      </c>
      <c r="C504" s="2">
        <f t="shared" si="53"/>
        <v>-2.9799999999999827E-2</v>
      </c>
      <c r="D504" s="2">
        <f t="shared" si="54"/>
        <v>2.0286</v>
      </c>
      <c r="E504" s="2">
        <f t="shared" si="56"/>
        <v>2.0514199999999998</v>
      </c>
      <c r="F504" s="2">
        <f t="shared" si="57"/>
        <v>2.0519049999999996</v>
      </c>
      <c r="G504" s="2">
        <f t="shared" si="59"/>
        <v>2.2669679999999999</v>
      </c>
      <c r="H504" s="2">
        <f t="shared" si="55"/>
        <v>1.9145415000000008</v>
      </c>
      <c r="I504" s="2">
        <f t="array" ref="I504">SUMPRODUCT(B488:B507, (ROW(B488:B507)-ROW(B488)+1)) / (20*21/2)</f>
        <v>2.0274247619047618</v>
      </c>
      <c r="J504" s="2">
        <f t="shared" si="58"/>
        <v>2.083105017871099</v>
      </c>
      <c r="K504" s="2">
        <f t="shared" si="60"/>
        <v>2.1456695276045834</v>
      </c>
    </row>
    <row r="505" spans="1:11" ht="13.5" x14ac:dyDescent="0.25">
      <c r="A505" s="3">
        <v>42740</v>
      </c>
      <c r="B505" s="2">
        <v>1.9928999999999999</v>
      </c>
      <c r="C505" s="2">
        <f t="shared" si="53"/>
        <v>-1.9800000000000262E-2</v>
      </c>
      <c r="D505" s="2">
        <f t="shared" si="54"/>
        <v>2.0286</v>
      </c>
      <c r="E505" s="2">
        <f t="shared" si="56"/>
        <v>2.0424899999999999</v>
      </c>
      <c r="F505" s="2">
        <f t="shared" si="57"/>
        <v>2.0469449999999996</v>
      </c>
      <c r="G505" s="2">
        <f t="shared" si="59"/>
        <v>2.2584400000000002</v>
      </c>
      <c r="H505" s="2">
        <f t="shared" si="55"/>
        <v>1.917664500000001</v>
      </c>
      <c r="I505" s="2">
        <f t="array" ref="I505">SUMPRODUCT(B489:B508, (ROW(B489:B508)-ROW(B489)+1)) / (20*21/2)</f>
        <v>2.0154333333333336</v>
      </c>
      <c r="J505" s="2">
        <f t="shared" si="58"/>
        <v>2.0745140637881372</v>
      </c>
      <c r="K505" s="2">
        <f t="shared" si="60"/>
        <v>2.1396785657377371</v>
      </c>
    </row>
    <row r="506" spans="1:11" ht="13.5" x14ac:dyDescent="0.25">
      <c r="A506" s="3">
        <v>42741</v>
      </c>
      <c r="B506" s="2">
        <v>1.9928999999999999</v>
      </c>
      <c r="C506" s="2">
        <f t="shared" si="53"/>
        <v>0</v>
      </c>
      <c r="D506" s="2">
        <f t="shared" si="54"/>
        <v>2.0186800000000003</v>
      </c>
      <c r="E506" s="2">
        <f t="shared" si="56"/>
        <v>2.0295999999999998</v>
      </c>
      <c r="F506" s="2">
        <f t="shared" si="57"/>
        <v>2.0464499999999997</v>
      </c>
      <c r="G506" s="2">
        <f t="shared" si="59"/>
        <v>2.2481279999999999</v>
      </c>
      <c r="H506" s="2">
        <f t="shared" si="55"/>
        <v>1.9207380000000007</v>
      </c>
      <c r="I506" s="2">
        <f t="array" ref="I506">SUMPRODUCT(B490:B509, (ROW(B490:B509)-ROW(B490)+1)) / (20*21/2)</f>
        <v>1.9941371428571431</v>
      </c>
      <c r="J506" s="2">
        <f t="shared" si="58"/>
        <v>2.0667412958083147</v>
      </c>
      <c r="K506" s="2">
        <f t="shared" si="60"/>
        <v>2.1339225435519436</v>
      </c>
    </row>
    <row r="507" spans="1:11" ht="13.5" x14ac:dyDescent="0.25">
      <c r="A507" s="3">
        <v>42744</v>
      </c>
      <c r="B507" s="2">
        <v>1.9830000000000001</v>
      </c>
      <c r="C507" s="2">
        <f t="shared" si="53"/>
        <v>-9.8999999999997979E-3</v>
      </c>
      <c r="D507" s="2">
        <f t="shared" si="54"/>
        <v>2.0048000000000004</v>
      </c>
      <c r="E507" s="2">
        <f t="shared" si="56"/>
        <v>2.0186900000000003</v>
      </c>
      <c r="F507" s="2">
        <f t="shared" si="57"/>
        <v>2.0395099999999995</v>
      </c>
      <c r="G507" s="2">
        <f t="shared" si="59"/>
        <v>2.2382120000000003</v>
      </c>
      <c r="H507" s="2">
        <f t="shared" si="55"/>
        <v>1.9237125000000006</v>
      </c>
      <c r="I507" s="2">
        <f t="array" ref="I507">SUMPRODUCT(B491:B510, (ROW(B491:B510)-ROW(B491)+1)) / (20*21/2)</f>
        <v>1.9741157142857142</v>
      </c>
      <c r="J507" s="2">
        <f t="shared" si="58"/>
        <v>2.0587659343027611</v>
      </c>
      <c r="K507" s="2">
        <f t="shared" si="60"/>
        <v>2.1280040124322595</v>
      </c>
    </row>
    <row r="508" spans="1:11" ht="13.5" x14ac:dyDescent="0.25">
      <c r="A508" s="3">
        <v>42745</v>
      </c>
      <c r="B508" s="2">
        <v>1.9136</v>
      </c>
      <c r="C508" s="2">
        <f t="shared" si="53"/>
        <v>-6.9400000000000128E-2</v>
      </c>
      <c r="D508" s="2">
        <f t="shared" si="54"/>
        <v>1.9790200000000002</v>
      </c>
      <c r="E508" s="2">
        <f t="shared" si="56"/>
        <v>2.0057999999999998</v>
      </c>
      <c r="F508" s="2">
        <f t="shared" si="57"/>
        <v>2.0281099999999999</v>
      </c>
      <c r="G508" s="2">
        <f t="shared" si="59"/>
        <v>2.2249260000000004</v>
      </c>
      <c r="H508" s="2">
        <f t="shared" si="55"/>
        <v>1.9264390000000007</v>
      </c>
      <c r="I508" s="2">
        <f t="array" ref="I508">SUMPRODUCT(B492:B511, (ROW(B492:B511)-ROW(B492)+1)) / (20*21/2)</f>
        <v>1.9627423809523807</v>
      </c>
      <c r="J508" s="2">
        <f t="shared" si="58"/>
        <v>2.0449406072263079</v>
      </c>
      <c r="K508" s="2">
        <f t="shared" si="60"/>
        <v>2.1195960119447199</v>
      </c>
    </row>
    <row r="509" spans="1:11" ht="13.5" x14ac:dyDescent="0.25">
      <c r="A509" s="3">
        <v>42746</v>
      </c>
      <c r="B509" s="2">
        <v>1.8045</v>
      </c>
      <c r="C509" s="2">
        <f t="shared" si="53"/>
        <v>-0.10909999999999997</v>
      </c>
      <c r="D509" s="2">
        <f t="shared" si="54"/>
        <v>1.9373799999999999</v>
      </c>
      <c r="E509" s="2">
        <f t="shared" si="56"/>
        <v>1.9829900000000003</v>
      </c>
      <c r="F509" s="2">
        <f t="shared" si="57"/>
        <v>2.0147249999999994</v>
      </c>
      <c r="G509" s="2">
        <f t="shared" si="59"/>
        <v>2.2068800000000008</v>
      </c>
      <c r="H509" s="2">
        <f t="shared" si="55"/>
        <v>1.9286695000000009</v>
      </c>
      <c r="I509" s="2">
        <f t="array" ref="I509">SUMPRODUCT(B493:B512, (ROW(B493:B512)-ROW(B493)+1)) / (20*21/2)</f>
        <v>1.9625052380952381</v>
      </c>
      <c r="J509" s="2">
        <f t="shared" si="58"/>
        <v>2.0220415017761835</v>
      </c>
      <c r="K509" s="2">
        <f t="shared" si="60"/>
        <v>2.1072393055939469</v>
      </c>
    </row>
    <row r="510" spans="1:11" ht="13.5" x14ac:dyDescent="0.25">
      <c r="A510" s="3">
        <v>42747</v>
      </c>
      <c r="B510" s="2">
        <v>1.8045</v>
      </c>
      <c r="C510" s="2">
        <f t="shared" si="53"/>
        <v>0</v>
      </c>
      <c r="D510" s="2">
        <f t="shared" si="54"/>
        <v>1.8996999999999999</v>
      </c>
      <c r="E510" s="2">
        <f t="shared" si="56"/>
        <v>1.9641500000000005</v>
      </c>
      <c r="F510" s="2">
        <f t="shared" si="57"/>
        <v>2.0033199999999995</v>
      </c>
      <c r="G510" s="2">
        <f t="shared" si="59"/>
        <v>2.1888340000000008</v>
      </c>
      <c r="H510" s="2">
        <f t="shared" si="55"/>
        <v>1.9309995000000006</v>
      </c>
      <c r="I510" s="2">
        <f t="array" ref="I510">SUMPRODUCT(B494:B513, (ROW(B494:B513)-ROW(B494)+1)) / (20*21/2)</f>
        <v>1.9661433333333329</v>
      </c>
      <c r="J510" s="2">
        <f t="shared" si="58"/>
        <v>2.001323263511785</v>
      </c>
      <c r="K510" s="2">
        <f t="shared" si="60"/>
        <v>2.0953671759628119</v>
      </c>
    </row>
    <row r="511" spans="1:11" ht="13.5" x14ac:dyDescent="0.25">
      <c r="A511" s="3">
        <v>42748</v>
      </c>
      <c r="B511" s="2">
        <v>1.8838999999999999</v>
      </c>
      <c r="C511" s="2">
        <f t="shared" si="53"/>
        <v>7.9399999999999915E-2</v>
      </c>
      <c r="D511" s="2">
        <f t="shared" si="54"/>
        <v>1.8778999999999999</v>
      </c>
      <c r="E511" s="2">
        <f t="shared" si="56"/>
        <v>1.9482900000000005</v>
      </c>
      <c r="F511" s="2">
        <f t="shared" si="57"/>
        <v>1.9953899999999993</v>
      </c>
      <c r="G511" s="2">
        <f t="shared" si="59"/>
        <v>2.1745580000000007</v>
      </c>
      <c r="H511" s="2">
        <f t="shared" si="55"/>
        <v>1.9339245000000005</v>
      </c>
      <c r="I511" s="2">
        <f t="array" ref="I511">SUMPRODUCT(B495:B514, (ROW(B495:B514)-ROW(B495)+1)) / (20*21/2)</f>
        <v>1.9640199999999999</v>
      </c>
      <c r="J511" s="2">
        <f t="shared" si="58"/>
        <v>1.9901400955582818</v>
      </c>
      <c r="K511" s="2">
        <f t="shared" si="60"/>
        <v>2.0870743455328977</v>
      </c>
    </row>
    <row r="512" spans="1:11" ht="13.5" x14ac:dyDescent="0.25">
      <c r="A512" s="3">
        <v>42751</v>
      </c>
      <c r="B512" s="2">
        <v>1.9928999999999999</v>
      </c>
      <c r="C512" s="2">
        <f t="shared" si="53"/>
        <v>0.10899999999999999</v>
      </c>
      <c r="D512" s="2">
        <f t="shared" si="54"/>
        <v>1.87988</v>
      </c>
      <c r="E512" s="2">
        <f t="shared" si="56"/>
        <v>1.9423400000000002</v>
      </c>
      <c r="F512" s="2">
        <f t="shared" si="57"/>
        <v>1.9943999999999995</v>
      </c>
      <c r="G512" s="2">
        <f t="shared" si="59"/>
        <v>2.165436000000001</v>
      </c>
      <c r="H512" s="2">
        <f t="shared" si="55"/>
        <v>1.9372955000000005</v>
      </c>
      <c r="I512" s="2">
        <f t="array" ref="I512">SUMPRODUCT(B496:B515, (ROW(B496:B515)-ROW(B496)+1)) / (20*21/2)</f>
        <v>1.9638766666666665</v>
      </c>
      <c r="J512" s="2">
        <f t="shared" si="58"/>
        <v>1.9904029436003501</v>
      </c>
      <c r="K512" s="2">
        <f t="shared" si="60"/>
        <v>2.0833812339433724</v>
      </c>
    </row>
    <row r="513" spans="1:11" ht="13.5" x14ac:dyDescent="0.25">
      <c r="A513" s="3">
        <v>42752</v>
      </c>
      <c r="B513" s="2">
        <v>2.0326</v>
      </c>
      <c r="C513" s="2">
        <f t="shared" si="53"/>
        <v>3.9700000000000069E-2</v>
      </c>
      <c r="D513" s="2">
        <f t="shared" si="54"/>
        <v>1.90368</v>
      </c>
      <c r="E513" s="2">
        <f t="shared" si="56"/>
        <v>1.9413499999999999</v>
      </c>
      <c r="F513" s="2">
        <f t="shared" si="57"/>
        <v>1.9953949999999996</v>
      </c>
      <c r="G513" s="2">
        <f t="shared" si="59"/>
        <v>2.1584960000000009</v>
      </c>
      <c r="H513" s="2">
        <f t="shared" si="55"/>
        <v>1.9408155000000007</v>
      </c>
      <c r="I513" s="2">
        <f t="array" ref="I513">SUMPRODUCT(B497:B516, (ROW(B497:B516)-ROW(B497)+1)) / (20*21/2)</f>
        <v>1.9679395238095234</v>
      </c>
      <c r="J513" s="2">
        <f t="shared" si="58"/>
        <v>1.9944217108765072</v>
      </c>
      <c r="K513" s="2">
        <f t="shared" si="60"/>
        <v>2.0813898130044168</v>
      </c>
    </row>
    <row r="514" spans="1:11" ht="13.5" x14ac:dyDescent="0.25">
      <c r="A514" s="3">
        <v>42753</v>
      </c>
      <c r="B514" s="2">
        <v>1.9731000000000001</v>
      </c>
      <c r="C514" s="2">
        <f t="shared" si="53"/>
        <v>-5.9499999999999886E-2</v>
      </c>
      <c r="D514" s="2">
        <f t="shared" si="54"/>
        <v>1.9373999999999998</v>
      </c>
      <c r="E514" s="2">
        <f t="shared" si="56"/>
        <v>1.9373899999999999</v>
      </c>
      <c r="F514" s="2">
        <f t="shared" si="57"/>
        <v>1.9944049999999998</v>
      </c>
      <c r="G514" s="2">
        <f t="shared" si="59"/>
        <v>2.1501680000000012</v>
      </c>
      <c r="H514" s="2">
        <f t="shared" si="55"/>
        <v>1.9440380000000004</v>
      </c>
      <c r="I514" s="2">
        <f t="array" ref="I514">SUMPRODUCT(B498:B517, (ROW(B498:B517)-ROW(B498)+1)) / (20*21/2)</f>
        <v>1.9695890476190476</v>
      </c>
      <c r="J514" s="2">
        <f t="shared" si="58"/>
        <v>1.9923910717454112</v>
      </c>
      <c r="K514" s="2">
        <f t="shared" si="60"/>
        <v>2.0771431536709102</v>
      </c>
    </row>
    <row r="515" spans="1:11" ht="13.5" x14ac:dyDescent="0.25">
      <c r="A515" s="3">
        <v>42754</v>
      </c>
      <c r="B515" s="2">
        <v>1.9928999999999999</v>
      </c>
      <c r="C515" s="2">
        <f t="shared" si="53"/>
        <v>1.9799999999999818E-2</v>
      </c>
      <c r="D515" s="2">
        <f t="shared" si="54"/>
        <v>1.9750800000000002</v>
      </c>
      <c r="E515" s="2">
        <f t="shared" si="56"/>
        <v>1.9373899999999999</v>
      </c>
      <c r="F515" s="2">
        <f t="shared" si="57"/>
        <v>1.98994</v>
      </c>
      <c r="G515" s="2">
        <f t="shared" si="59"/>
        <v>2.1426320000000012</v>
      </c>
      <c r="H515" s="2">
        <f t="shared" si="55"/>
        <v>1.9474090000000011</v>
      </c>
      <c r="I515" s="2">
        <f t="array" ref="I515">SUMPRODUCT(B499:B518, (ROW(B499:B518)-ROW(B499)+1)) / (20*21/2)</f>
        <v>1.9631685714285714</v>
      </c>
      <c r="J515" s="2">
        <f t="shared" si="58"/>
        <v>1.9924395411029912</v>
      </c>
      <c r="K515" s="2">
        <f t="shared" si="60"/>
        <v>2.0738395005857764</v>
      </c>
    </row>
    <row r="516" spans="1:11" ht="13.5" x14ac:dyDescent="0.25">
      <c r="A516" s="3">
        <v>42755</v>
      </c>
      <c r="B516" s="2">
        <v>2.0326</v>
      </c>
      <c r="C516" s="2">
        <f t="shared" ref="C516:C579" si="61">B516-B515</f>
        <v>3.9700000000000069E-2</v>
      </c>
      <c r="D516" s="2">
        <f t="shared" si="54"/>
        <v>2.0048199999999996</v>
      </c>
      <c r="E516" s="2">
        <f t="shared" si="56"/>
        <v>1.94136</v>
      </c>
      <c r="F516" s="2">
        <f t="shared" si="57"/>
        <v>1.9854800000000001</v>
      </c>
      <c r="G516" s="2">
        <f t="shared" si="59"/>
        <v>2.1368820000000013</v>
      </c>
      <c r="H516" s="2">
        <f t="shared" si="55"/>
        <v>1.9511270000000005</v>
      </c>
      <c r="I516" s="2">
        <f t="array" ref="I516">SUMPRODUCT(B500:B519, (ROW(B500:B519)-ROW(B500)+1)) / (20*21/2)</f>
        <v>1.9545333333333332</v>
      </c>
      <c r="J516" s="2">
        <f t="shared" si="58"/>
        <v>1.9962643467122301</v>
      </c>
      <c r="K516" s="2">
        <f t="shared" si="60"/>
        <v>2.072222265268687</v>
      </c>
    </row>
    <row r="517" spans="1:11" ht="13.5" x14ac:dyDescent="0.25">
      <c r="A517" s="3">
        <v>42758</v>
      </c>
      <c r="B517" s="2">
        <v>2.0028000000000001</v>
      </c>
      <c r="C517" s="2">
        <f t="shared" si="61"/>
        <v>-2.9799999999999827E-2</v>
      </c>
      <c r="D517" s="2">
        <f t="shared" si="54"/>
        <v>2.0068000000000001</v>
      </c>
      <c r="E517" s="2">
        <f t="shared" si="56"/>
        <v>1.9433400000000003</v>
      </c>
      <c r="F517" s="2">
        <f t="shared" si="57"/>
        <v>1.981015</v>
      </c>
      <c r="G517" s="2">
        <f t="shared" si="59"/>
        <v>2.1311300000000011</v>
      </c>
      <c r="H517" s="2">
        <f t="shared" si="55"/>
        <v>1.9548450000000006</v>
      </c>
      <c r="I517" s="2">
        <f t="array" ref="I517">SUMPRODUCT(B501:B520, (ROW(B501:B520)-ROW(B501)+1)) / (20*21/2)</f>
        <v>1.950377619047619</v>
      </c>
      <c r="J517" s="2">
        <f t="shared" si="58"/>
        <v>1.9968867898824938</v>
      </c>
      <c r="K517" s="2">
        <f t="shared" si="60"/>
        <v>2.0694998234934445</v>
      </c>
    </row>
    <row r="518" spans="1:11" ht="13.5" x14ac:dyDescent="0.25">
      <c r="A518" s="3">
        <v>42759</v>
      </c>
      <c r="B518" s="2">
        <v>1.9136</v>
      </c>
      <c r="C518" s="2">
        <f t="shared" si="61"/>
        <v>-8.9200000000000168E-2</v>
      </c>
      <c r="D518" s="2">
        <f t="shared" ref="D518:D581" si="62">AVERAGE(B514:B518)</f>
        <v>1.9830000000000001</v>
      </c>
      <c r="E518" s="2">
        <f t="shared" si="56"/>
        <v>1.9433399999999998</v>
      </c>
      <c r="F518" s="2">
        <f t="shared" si="57"/>
        <v>1.9745700000000004</v>
      </c>
      <c r="G518" s="2">
        <f t="shared" si="59"/>
        <v>2.1208180000000012</v>
      </c>
      <c r="H518" s="2">
        <f t="shared" si="55"/>
        <v>1.9580180000000005</v>
      </c>
      <c r="I518" s="2">
        <f t="array" ref="I518">SUMPRODUCT(B502:B521, (ROW(B502:B521)-ROW(B502)+1)) / (20*21/2)</f>
        <v>1.9427809523809521</v>
      </c>
      <c r="J518" s="2">
        <f t="shared" si="58"/>
        <v>1.9889547146555895</v>
      </c>
      <c r="K518" s="2">
        <f t="shared" si="60"/>
        <v>2.0633861049250743</v>
      </c>
    </row>
    <row r="519" spans="1:11" ht="13.5" x14ac:dyDescent="0.25">
      <c r="A519" s="3">
        <v>42760</v>
      </c>
      <c r="B519" s="2">
        <v>1.8838999999999999</v>
      </c>
      <c r="C519" s="2">
        <f t="shared" si="61"/>
        <v>-2.970000000000006E-2</v>
      </c>
      <c r="D519" s="2">
        <f t="shared" si="62"/>
        <v>1.9651599999999998</v>
      </c>
      <c r="E519" s="2">
        <f t="shared" si="56"/>
        <v>1.9512800000000001</v>
      </c>
      <c r="F519" s="2">
        <f t="shared" si="57"/>
        <v>1.9671350000000001</v>
      </c>
      <c r="G519" s="2">
        <f t="shared" si="59"/>
        <v>2.1095160000000011</v>
      </c>
      <c r="H519" s="2">
        <f t="shared" si="55"/>
        <v>1.9608935000000003</v>
      </c>
      <c r="I519" s="2">
        <f t="array" ref="I519">SUMPRODUCT(B503:B522, (ROW(B503:B522)-ROW(B503)+1)) / (20*21/2)</f>
        <v>1.9331014285714285</v>
      </c>
      <c r="J519" s="2">
        <f t="shared" si="58"/>
        <v>1.9789495037360094</v>
      </c>
      <c r="K519" s="2">
        <f t="shared" si="60"/>
        <v>2.0563474341436989</v>
      </c>
    </row>
    <row r="520" spans="1:11" ht="13.5" x14ac:dyDescent="0.25">
      <c r="A520" s="3">
        <v>42761</v>
      </c>
      <c r="B520" s="2">
        <v>1.9235</v>
      </c>
      <c r="C520" s="2">
        <f t="shared" si="61"/>
        <v>3.960000000000008E-2</v>
      </c>
      <c r="D520" s="2">
        <f t="shared" si="62"/>
        <v>1.9512799999999999</v>
      </c>
      <c r="E520" s="2">
        <f t="shared" si="56"/>
        <v>1.9631800000000001</v>
      </c>
      <c r="F520" s="2">
        <f t="shared" si="57"/>
        <v>1.9636649999999995</v>
      </c>
      <c r="G520" s="2">
        <f t="shared" si="59"/>
        <v>2.0988080000000009</v>
      </c>
      <c r="H520" s="2">
        <f t="shared" si="55"/>
        <v>1.9638680000000006</v>
      </c>
      <c r="I520" s="2">
        <f t="array" ref="I520">SUMPRODUCT(B504:B523, (ROW(B504:B523)-ROW(B504)+1)) / (20*21/2)</f>
        <v>1.9243661904761902</v>
      </c>
      <c r="J520" s="2">
        <f t="shared" si="58"/>
        <v>1.9736685986182942</v>
      </c>
      <c r="K520" s="2">
        <f t="shared" si="60"/>
        <v>2.051137730843946</v>
      </c>
    </row>
    <row r="521" spans="1:11" ht="13.5" x14ac:dyDescent="0.25">
      <c r="A521" s="3">
        <v>42762</v>
      </c>
      <c r="B521" s="2">
        <v>1.8838999999999999</v>
      </c>
      <c r="C521" s="2">
        <f t="shared" si="61"/>
        <v>-3.960000000000008E-2</v>
      </c>
      <c r="D521" s="2">
        <f t="shared" si="62"/>
        <v>1.9215399999999998</v>
      </c>
      <c r="E521" s="2">
        <f t="shared" si="56"/>
        <v>1.9631800000000001</v>
      </c>
      <c r="F521" s="2">
        <f t="shared" si="57"/>
        <v>1.9557349999999996</v>
      </c>
      <c r="G521" s="2">
        <f t="shared" si="59"/>
        <v>2.0881000000000007</v>
      </c>
      <c r="H521" s="2">
        <f t="shared" si="55"/>
        <v>1.9664460000000006</v>
      </c>
      <c r="I521" s="2">
        <f t="array" ref="I521">SUMPRODUCT(B505:B524, (ROW(B505:B524)-ROW(B505)+1)) / (20*21/2)</f>
        <v>1.9165280952380952</v>
      </c>
      <c r="J521" s="2">
        <f t="shared" si="58"/>
        <v>1.9651192082736948</v>
      </c>
      <c r="K521" s="2">
        <f t="shared" si="60"/>
        <v>2.0445793884579091</v>
      </c>
    </row>
    <row r="522" spans="1:11" ht="13.5" x14ac:dyDescent="0.25">
      <c r="A522" s="3">
        <v>42765</v>
      </c>
      <c r="B522" s="2">
        <v>1.8541000000000001</v>
      </c>
      <c r="C522" s="2">
        <f t="shared" si="61"/>
        <v>-2.9799999999999827E-2</v>
      </c>
      <c r="D522" s="2">
        <f t="shared" si="62"/>
        <v>1.8917999999999999</v>
      </c>
      <c r="E522" s="2">
        <f t="shared" si="56"/>
        <v>1.9493000000000003</v>
      </c>
      <c r="F522" s="2">
        <f t="shared" si="57"/>
        <v>1.9458199999999994</v>
      </c>
      <c r="G522" s="2">
        <f t="shared" si="59"/>
        <v>2.0771940000000004</v>
      </c>
      <c r="H522" s="2">
        <f t="shared" ref="H522:H585" si="63">AVERAGE(B323:B522)</f>
        <v>1.9686770000000005</v>
      </c>
      <c r="I522" s="2">
        <f t="array" ref="I522">SUMPRODUCT(B506:B525, (ROW(B506:B525)-ROW(B506)+1)) / (20*21/2)</f>
        <v>1.9103880952380954</v>
      </c>
      <c r="J522" s="2">
        <f t="shared" si="58"/>
        <v>1.9545459503428666</v>
      </c>
      <c r="K522" s="2">
        <f t="shared" si="60"/>
        <v>2.0371096085183833</v>
      </c>
    </row>
    <row r="523" spans="1:11" ht="13.5" x14ac:dyDescent="0.25">
      <c r="A523" s="3">
        <v>42766</v>
      </c>
      <c r="B523" s="2">
        <v>1.8541000000000001</v>
      </c>
      <c r="C523" s="2">
        <f t="shared" si="61"/>
        <v>0</v>
      </c>
      <c r="D523" s="2">
        <f t="shared" si="62"/>
        <v>1.8798999999999999</v>
      </c>
      <c r="E523" s="2">
        <f t="shared" si="56"/>
        <v>1.9314500000000003</v>
      </c>
      <c r="F523" s="2">
        <f t="shared" si="57"/>
        <v>1.9363999999999997</v>
      </c>
      <c r="G523" s="2">
        <f t="shared" si="59"/>
        <v>2.0658900000000004</v>
      </c>
      <c r="H523" s="2">
        <f t="shared" si="63"/>
        <v>1.9705110000000006</v>
      </c>
      <c r="I523" s="2">
        <f t="array" ref="I523">SUMPRODUCT(B507:B526, (ROW(B507:B526)-ROW(B507)+1)) / (20*21/2)</f>
        <v>1.9058047619047622</v>
      </c>
      <c r="J523" s="2">
        <f t="shared" si="58"/>
        <v>1.9449796693578316</v>
      </c>
      <c r="K523" s="2">
        <f t="shared" si="60"/>
        <v>2.0299327611255058</v>
      </c>
    </row>
    <row r="524" spans="1:11" ht="13.5" x14ac:dyDescent="0.25">
      <c r="A524" s="3">
        <v>42767</v>
      </c>
      <c r="B524" s="2">
        <v>1.8541000000000001</v>
      </c>
      <c r="C524" s="2">
        <f t="shared" si="61"/>
        <v>0</v>
      </c>
      <c r="D524" s="2">
        <f t="shared" si="62"/>
        <v>1.8739399999999999</v>
      </c>
      <c r="E524" s="2">
        <f t="shared" ref="E524:E587" si="64">AVERAGE(B515:B524)</f>
        <v>1.9195499999999999</v>
      </c>
      <c r="F524" s="2">
        <f t="shared" si="57"/>
        <v>1.9284700000000001</v>
      </c>
      <c r="G524" s="2">
        <f t="shared" si="59"/>
        <v>2.0555780000000006</v>
      </c>
      <c r="H524" s="2">
        <f t="shared" si="63"/>
        <v>1.9723950000000006</v>
      </c>
      <c r="I524" s="2">
        <f t="array" ref="I524">SUMPRODUCT(B508:B527, (ROW(B508:B527)-ROW(B508)+1)) / (20*21/2)</f>
        <v>1.9083976190476191</v>
      </c>
      <c r="J524" s="2">
        <f t="shared" si="58"/>
        <v>1.9363244627523237</v>
      </c>
      <c r="K524" s="2">
        <f t="shared" si="60"/>
        <v>2.0230373587284274</v>
      </c>
    </row>
    <row r="525" spans="1:11" ht="13.5" x14ac:dyDescent="0.25">
      <c r="A525" s="3">
        <v>42768</v>
      </c>
      <c r="B525" s="2">
        <v>1.8640000000000001</v>
      </c>
      <c r="C525" s="2">
        <f t="shared" si="61"/>
        <v>9.9000000000000199E-3</v>
      </c>
      <c r="D525" s="2">
        <f t="shared" si="62"/>
        <v>1.8620399999999999</v>
      </c>
      <c r="E525" s="2">
        <f t="shared" si="64"/>
        <v>1.90666</v>
      </c>
      <c r="F525" s="2">
        <f t="shared" si="57"/>
        <v>1.9220250000000001</v>
      </c>
      <c r="G525" s="2">
        <f t="shared" si="59"/>
        <v>2.0462580000000004</v>
      </c>
      <c r="H525" s="2">
        <f t="shared" si="63"/>
        <v>1.9744275000000004</v>
      </c>
      <c r="I525" s="2">
        <f t="array" ref="I525">SUMPRODUCT(B509:B528, (ROW(B509:B528)-ROW(B509)+1)) / (20*21/2)</f>
        <v>1.9064652380952378</v>
      </c>
      <c r="J525" s="2">
        <f t="shared" si="58"/>
        <v>1.9294364186806741</v>
      </c>
      <c r="K525" s="2">
        <f t="shared" si="60"/>
        <v>2.0168005995626066</v>
      </c>
    </row>
    <row r="526" spans="1:11" ht="13.5" x14ac:dyDescent="0.25">
      <c r="A526" s="3">
        <v>42769</v>
      </c>
      <c r="B526" s="2">
        <v>1.8738999999999999</v>
      </c>
      <c r="C526" s="2">
        <f t="shared" si="61"/>
        <v>9.8999999999997979E-3</v>
      </c>
      <c r="D526" s="2">
        <f t="shared" si="62"/>
        <v>1.8600400000000001</v>
      </c>
      <c r="E526" s="2">
        <f t="shared" si="64"/>
        <v>1.8907900000000002</v>
      </c>
      <c r="F526" s="2">
        <f t="shared" si="57"/>
        <v>1.916075</v>
      </c>
      <c r="G526" s="2">
        <f t="shared" si="59"/>
        <v>2.0377300000000007</v>
      </c>
      <c r="H526" s="2">
        <f t="shared" si="63"/>
        <v>1.9761130000000007</v>
      </c>
      <c r="I526" s="2">
        <f t="array" ref="I526">SUMPRODUCT(B510:B529, (ROW(B510:B529)-ROW(B510)+1)) / (20*21/2)</f>
        <v>1.9027319047619047</v>
      </c>
      <c r="J526" s="2">
        <f t="shared" si="58"/>
        <v>1.9241472359491811</v>
      </c>
      <c r="K526" s="2">
        <f t="shared" si="60"/>
        <v>2.0111966544817199</v>
      </c>
    </row>
    <row r="527" spans="1:11" ht="13.5" x14ac:dyDescent="0.25">
      <c r="A527" s="3">
        <v>42772</v>
      </c>
      <c r="B527" s="2">
        <v>1.9433</v>
      </c>
      <c r="C527" s="2">
        <f t="shared" si="61"/>
        <v>6.9400000000000128E-2</v>
      </c>
      <c r="D527" s="2">
        <f t="shared" si="62"/>
        <v>1.87788</v>
      </c>
      <c r="E527" s="2">
        <f t="shared" si="64"/>
        <v>1.8848400000000001</v>
      </c>
      <c r="F527" s="2">
        <f t="shared" si="57"/>
        <v>1.9140899999999998</v>
      </c>
      <c r="G527" s="2">
        <f t="shared" si="59"/>
        <v>2.0282100000000001</v>
      </c>
      <c r="H527" s="2">
        <f t="shared" si="63"/>
        <v>1.9779470000000006</v>
      </c>
      <c r="I527" s="2">
        <f t="array" ref="I527">SUMPRODUCT(B511:B530, (ROW(B511:B530)-ROW(B511)+1)) / (20*21/2)</f>
        <v>1.8986680952380952</v>
      </c>
      <c r="J527" s="2">
        <f t="shared" si="58"/>
        <v>1.9259713087159258</v>
      </c>
      <c r="K527" s="2">
        <f t="shared" si="60"/>
        <v>2.0085340405804759</v>
      </c>
    </row>
    <row r="528" spans="1:11" ht="13.5" x14ac:dyDescent="0.25">
      <c r="A528" s="3">
        <v>42773</v>
      </c>
      <c r="B528" s="2">
        <v>1.8937999999999999</v>
      </c>
      <c r="C528" s="2">
        <f t="shared" si="61"/>
        <v>-4.9500000000000099E-2</v>
      </c>
      <c r="D528" s="2">
        <f t="shared" si="62"/>
        <v>1.8858200000000001</v>
      </c>
      <c r="E528" s="2">
        <f t="shared" si="64"/>
        <v>1.8828600000000002</v>
      </c>
      <c r="F528" s="2">
        <f t="shared" si="57"/>
        <v>1.9130999999999996</v>
      </c>
      <c r="G528" s="2">
        <f t="shared" si="59"/>
        <v>2.0173040000000002</v>
      </c>
      <c r="H528" s="2">
        <f t="shared" si="63"/>
        <v>1.9795830000000008</v>
      </c>
      <c r="I528" s="2">
        <f t="array" ref="I528">SUMPRODUCT(B512:B531, (ROW(B512:B531)-ROW(B512)+1)) / (20*21/2)</f>
        <v>1.8980547619047616</v>
      </c>
      <c r="J528" s="2">
        <f t="shared" si="58"/>
        <v>1.9229073745525043</v>
      </c>
      <c r="K528" s="2">
        <f t="shared" si="60"/>
        <v>2.0040346664400652</v>
      </c>
    </row>
    <row r="529" spans="1:11" ht="13.5" x14ac:dyDescent="0.25">
      <c r="A529" s="3">
        <v>42774</v>
      </c>
      <c r="B529" s="2">
        <v>1.8738999999999999</v>
      </c>
      <c r="C529" s="2">
        <f t="shared" si="61"/>
        <v>-1.9900000000000029E-2</v>
      </c>
      <c r="D529" s="2">
        <f t="shared" si="62"/>
        <v>1.8897799999999996</v>
      </c>
      <c r="E529" s="2">
        <f t="shared" si="64"/>
        <v>1.8818600000000001</v>
      </c>
      <c r="F529" s="2">
        <f t="shared" si="57"/>
        <v>1.9165700000000001</v>
      </c>
      <c r="G529" s="2">
        <f t="shared" si="59"/>
        <v>2.0069920000000003</v>
      </c>
      <c r="H529" s="2">
        <f t="shared" si="63"/>
        <v>1.9812190000000007</v>
      </c>
      <c r="I529" s="2">
        <f t="array" ref="I529">SUMPRODUCT(B513:B532, (ROW(B513:B532)-ROW(B513)+1)) / (20*21/2)</f>
        <v>1.8944714285714286</v>
      </c>
      <c r="J529" s="2">
        <f t="shared" si="58"/>
        <v>1.9182400055475037</v>
      </c>
      <c r="K529" s="2">
        <f t="shared" si="60"/>
        <v>1.9989313461875138</v>
      </c>
    </row>
    <row r="530" spans="1:11" ht="13.5" x14ac:dyDescent="0.25">
      <c r="A530" s="3">
        <v>42775</v>
      </c>
      <c r="B530" s="2">
        <v>1.8738999999999999</v>
      </c>
      <c r="C530" s="2">
        <f t="shared" si="61"/>
        <v>0</v>
      </c>
      <c r="D530" s="2">
        <f t="shared" si="62"/>
        <v>1.8917600000000001</v>
      </c>
      <c r="E530" s="2">
        <f t="shared" si="64"/>
        <v>1.8769000000000002</v>
      </c>
      <c r="F530" s="2">
        <f t="shared" si="57"/>
        <v>1.9200399999999997</v>
      </c>
      <c r="G530" s="2">
        <f t="shared" si="59"/>
        <v>1.9972740000000002</v>
      </c>
      <c r="H530" s="2">
        <f t="shared" si="63"/>
        <v>1.9830035000000004</v>
      </c>
      <c r="I530" s="2">
        <f t="array" ref="I530">SUMPRODUCT(B514:B533, (ROW(B514:B533)-ROW(B514)+1)) / (20*21/2)</f>
        <v>1.8914071428571428</v>
      </c>
      <c r="J530" s="2">
        <f t="shared" si="58"/>
        <v>1.9140171478763128</v>
      </c>
      <c r="K530" s="2">
        <f t="shared" si="60"/>
        <v>1.9940281561409448</v>
      </c>
    </row>
    <row r="531" spans="1:11" ht="13.5" x14ac:dyDescent="0.25">
      <c r="A531" s="3">
        <v>42776</v>
      </c>
      <c r="B531" s="2">
        <v>1.9136</v>
      </c>
      <c r="C531" s="2">
        <f t="shared" si="61"/>
        <v>3.9700000000000069E-2</v>
      </c>
      <c r="D531" s="2">
        <f t="shared" si="62"/>
        <v>1.8996999999999999</v>
      </c>
      <c r="E531" s="2">
        <f t="shared" si="64"/>
        <v>1.8798699999999999</v>
      </c>
      <c r="F531" s="2">
        <f t="shared" si="57"/>
        <v>1.9215250000000001</v>
      </c>
      <c r="G531" s="2">
        <f t="shared" si="59"/>
        <v>1.989738</v>
      </c>
      <c r="H531" s="2">
        <f t="shared" si="63"/>
        <v>1.9850855000000007</v>
      </c>
      <c r="I531" s="2">
        <f t="array" ref="I531">SUMPRODUCT(B515:B534, (ROW(B515:B534)-ROW(B515)+1)) / (20*21/2)</f>
        <v>1.8880985714285714</v>
      </c>
      <c r="J531" s="2">
        <f t="shared" si="58"/>
        <v>1.9139774195071402</v>
      </c>
      <c r="K531" s="2">
        <f t="shared" si="60"/>
        <v>1.9908741108020842</v>
      </c>
    </row>
    <row r="532" spans="1:11" ht="13.5" x14ac:dyDescent="0.25">
      <c r="A532" s="3">
        <v>42779</v>
      </c>
      <c r="B532" s="2">
        <v>1.8838999999999999</v>
      </c>
      <c r="C532" s="2">
        <f t="shared" si="61"/>
        <v>-2.970000000000006E-2</v>
      </c>
      <c r="D532" s="2">
        <f t="shared" si="62"/>
        <v>1.8878200000000001</v>
      </c>
      <c r="E532" s="2">
        <f t="shared" si="64"/>
        <v>1.8828499999999999</v>
      </c>
      <c r="F532" s="2">
        <f t="shared" ref="F532:F595" si="65">AVERAGE(B513:B532)</f>
        <v>1.916075</v>
      </c>
      <c r="G532" s="2">
        <f t="shared" si="59"/>
        <v>1.9820060000000002</v>
      </c>
      <c r="H532" s="2">
        <f t="shared" si="63"/>
        <v>1.9867215000000003</v>
      </c>
      <c r="I532" s="2">
        <f t="array" ref="I532">SUMPRODUCT(B516:B535, (ROW(B516:B535)-ROW(B516)+1)) / (20*21/2)</f>
        <v>1.8805480952380949</v>
      </c>
      <c r="J532" s="2">
        <f t="shared" si="58"/>
        <v>1.911112903363603</v>
      </c>
      <c r="K532" s="2">
        <f t="shared" si="60"/>
        <v>1.9866790476333751</v>
      </c>
    </row>
    <row r="533" spans="1:11" ht="13.5" x14ac:dyDescent="0.25">
      <c r="A533" s="3">
        <v>42780</v>
      </c>
      <c r="B533" s="2">
        <v>1.8838999999999999</v>
      </c>
      <c r="C533" s="2">
        <f t="shared" si="61"/>
        <v>0</v>
      </c>
      <c r="D533" s="2">
        <f t="shared" si="62"/>
        <v>1.88584</v>
      </c>
      <c r="E533" s="2">
        <f t="shared" si="64"/>
        <v>1.8858299999999999</v>
      </c>
      <c r="F533" s="2">
        <f t="shared" si="65"/>
        <v>1.9086399999999997</v>
      </c>
      <c r="G533" s="2">
        <f t="shared" si="59"/>
        <v>1.9754640000000001</v>
      </c>
      <c r="H533" s="2">
        <f t="shared" si="63"/>
        <v>1.9883575000000002</v>
      </c>
      <c r="I533" s="2">
        <f t="array" ref="I533">SUMPRODUCT(B517:B536, (ROW(B517:B536)-ROW(B517)+1)) / (20*21/2)</f>
        <v>1.874742857142857</v>
      </c>
      <c r="J533" s="2">
        <f t="shared" ref="J533:J596" si="66">$J$4*B533+J532*(1-$J$4)</f>
        <v>1.908521198281355</v>
      </c>
      <c r="K533" s="2">
        <f t="shared" si="60"/>
        <v>1.9826484967457918</v>
      </c>
    </row>
    <row r="534" spans="1:11" ht="13.5" x14ac:dyDescent="0.25">
      <c r="A534" s="3">
        <v>42781</v>
      </c>
      <c r="B534" s="2">
        <v>1.8738999999999999</v>
      </c>
      <c r="C534" s="2">
        <f t="shared" si="61"/>
        <v>-1.0000000000000009E-2</v>
      </c>
      <c r="D534" s="2">
        <f t="shared" si="62"/>
        <v>1.8858399999999995</v>
      </c>
      <c r="E534" s="2">
        <f t="shared" si="64"/>
        <v>1.8878099999999995</v>
      </c>
      <c r="F534" s="2">
        <f t="shared" si="65"/>
        <v>1.9036799999999996</v>
      </c>
      <c r="G534" s="2">
        <f t="shared" si="59"/>
        <v>1.9697120000000001</v>
      </c>
      <c r="H534" s="2">
        <f t="shared" si="63"/>
        <v>1.9899935000000002</v>
      </c>
      <c r="I534" s="2">
        <f t="array" ref="I534">SUMPRODUCT(B518:B537, (ROW(B518:B537)-ROW(B518)+1)) / (20*21/2)</f>
        <v>1.8670438095238095</v>
      </c>
      <c r="J534" s="2">
        <f t="shared" si="66"/>
        <v>1.9052239413021783</v>
      </c>
      <c r="K534" s="2">
        <f t="shared" si="60"/>
        <v>1.9783838498145843</v>
      </c>
    </row>
    <row r="535" spans="1:11" ht="13.5" x14ac:dyDescent="0.25">
      <c r="A535" s="3">
        <v>42782</v>
      </c>
      <c r="B535" s="2">
        <v>1.8244</v>
      </c>
      <c r="C535" s="2">
        <f t="shared" si="61"/>
        <v>-4.9499999999999877E-2</v>
      </c>
      <c r="D535" s="2">
        <f t="shared" si="62"/>
        <v>1.8759399999999999</v>
      </c>
      <c r="E535" s="2">
        <f t="shared" si="64"/>
        <v>1.8838500000000002</v>
      </c>
      <c r="F535" s="2">
        <f t="shared" si="65"/>
        <v>1.8952549999999995</v>
      </c>
      <c r="G535" s="2">
        <f t="shared" si="59"/>
        <v>1.964358</v>
      </c>
      <c r="H535" s="2">
        <f t="shared" si="63"/>
        <v>1.9916790000000004</v>
      </c>
      <c r="I535" s="2">
        <f t="array" ref="I535">SUMPRODUCT(B519:B538, (ROW(B519:B538)-ROW(B519)+1)) / (20*21/2)</f>
        <v>1.8659557142857142</v>
      </c>
      <c r="J535" s="2">
        <f t="shared" si="66"/>
        <v>1.8975264230829232</v>
      </c>
      <c r="K535" s="2">
        <f t="shared" si="60"/>
        <v>1.9723452674689144</v>
      </c>
    </row>
    <row r="536" spans="1:11" ht="13.5" x14ac:dyDescent="0.25">
      <c r="A536" s="3">
        <v>42783</v>
      </c>
      <c r="B536" s="2">
        <v>1.8343</v>
      </c>
      <c r="C536" s="2">
        <f t="shared" si="61"/>
        <v>9.9000000000000199E-3</v>
      </c>
      <c r="D536" s="2">
        <f t="shared" si="62"/>
        <v>1.86008</v>
      </c>
      <c r="E536" s="2">
        <f t="shared" si="64"/>
        <v>1.8798900000000001</v>
      </c>
      <c r="F536" s="2">
        <f t="shared" si="65"/>
        <v>1.8853399999999998</v>
      </c>
      <c r="G536" s="2">
        <f t="shared" si="59"/>
        <v>1.9609880000000002</v>
      </c>
      <c r="H536" s="2">
        <f t="shared" si="63"/>
        <v>1.9929680000000003</v>
      </c>
      <c r="I536" s="2">
        <f t="array" ref="I536">SUMPRODUCT(B520:B539, (ROW(B520:B539)-ROW(B520)+1)) / (20*21/2)</f>
        <v>1.8754942857142856</v>
      </c>
      <c r="J536" s="2">
        <f t="shared" si="66"/>
        <v>1.8915048589797876</v>
      </c>
      <c r="K536" s="2">
        <f t="shared" si="60"/>
        <v>1.9669317275681728</v>
      </c>
    </row>
    <row r="537" spans="1:11" ht="13.5" x14ac:dyDescent="0.25">
      <c r="A537" s="3">
        <v>42786</v>
      </c>
      <c r="B537" s="2">
        <v>1.8045</v>
      </c>
      <c r="C537" s="2">
        <f t="shared" si="61"/>
        <v>-2.9800000000000049E-2</v>
      </c>
      <c r="D537" s="2">
        <f t="shared" si="62"/>
        <v>1.8442000000000001</v>
      </c>
      <c r="E537" s="2">
        <f t="shared" si="64"/>
        <v>1.8660099999999999</v>
      </c>
      <c r="F537" s="2">
        <f t="shared" si="65"/>
        <v>1.8754249999999995</v>
      </c>
      <c r="G537" s="2">
        <f t="shared" si="59"/>
        <v>1.9546420000000004</v>
      </c>
      <c r="H537" s="2">
        <f t="shared" si="63"/>
        <v>1.9937115000000003</v>
      </c>
      <c r="I537" s="2">
        <f t="array" ref="I537">SUMPRODUCT(B521:B540, (ROW(B521:B540)-ROW(B521)+1)) / (20*21/2)</f>
        <v>1.8931033333333334</v>
      </c>
      <c r="J537" s="2">
        <f t="shared" si="66"/>
        <v>1.8832186819340937</v>
      </c>
      <c r="K537" s="2">
        <f t="shared" si="60"/>
        <v>1.9605618558988327</v>
      </c>
    </row>
    <row r="538" spans="1:11" ht="13.5" x14ac:dyDescent="0.25">
      <c r="A538" s="3">
        <v>42787</v>
      </c>
      <c r="B538" s="2">
        <v>1.8640000000000001</v>
      </c>
      <c r="C538" s="2">
        <f t="shared" si="61"/>
        <v>5.9500000000000108E-2</v>
      </c>
      <c r="D538" s="2">
        <f t="shared" si="62"/>
        <v>1.84022</v>
      </c>
      <c r="E538" s="2">
        <f t="shared" si="64"/>
        <v>1.8630300000000002</v>
      </c>
      <c r="F538" s="2">
        <f t="shared" si="65"/>
        <v>1.8729449999999996</v>
      </c>
      <c r="G538" s="2">
        <f t="shared" si="59"/>
        <v>1.9490900000000004</v>
      </c>
      <c r="H538" s="2">
        <f t="shared" si="63"/>
        <v>1.9949010000000005</v>
      </c>
      <c r="I538" s="2">
        <f t="array" ref="I538">SUMPRODUCT(B522:B541, (ROW(B522:B541)-ROW(B522)+1)) / (20*21/2)</f>
        <v>1.9213847619047615</v>
      </c>
      <c r="J538" s="2">
        <f t="shared" si="66"/>
        <v>1.8813883312737039</v>
      </c>
      <c r="K538" s="2">
        <f t="shared" si="60"/>
        <v>1.9567751164518199</v>
      </c>
    </row>
    <row r="539" spans="1:11" ht="13.5" x14ac:dyDescent="0.25">
      <c r="A539" s="3">
        <v>42788</v>
      </c>
      <c r="B539" s="2">
        <v>1.9731000000000001</v>
      </c>
      <c r="C539" s="2">
        <f t="shared" si="61"/>
        <v>0.10909999999999997</v>
      </c>
      <c r="D539" s="2">
        <f t="shared" si="62"/>
        <v>1.86006</v>
      </c>
      <c r="E539" s="2">
        <f t="shared" si="64"/>
        <v>1.8729499999999999</v>
      </c>
      <c r="F539" s="2">
        <f t="shared" si="65"/>
        <v>1.877405</v>
      </c>
      <c r="G539" s="2">
        <f t="shared" si="59"/>
        <v>1.9471080000000003</v>
      </c>
      <c r="H539" s="2">
        <f t="shared" si="63"/>
        <v>1.9966860000000006</v>
      </c>
      <c r="I539" s="2">
        <f t="array" ref="I539">SUMPRODUCT(B523:B542, (ROW(B523:B542)-ROW(B523)+1)) / (20*21/2)</f>
        <v>1.9605261904761906</v>
      </c>
      <c r="J539" s="2">
        <f t="shared" si="66"/>
        <v>1.8901227759143036</v>
      </c>
      <c r="K539" s="2">
        <f t="shared" si="60"/>
        <v>1.9574153079635135</v>
      </c>
    </row>
    <row r="540" spans="1:11" ht="13.5" x14ac:dyDescent="0.25">
      <c r="A540" s="3">
        <v>42789</v>
      </c>
      <c r="B540" s="2">
        <v>2.0623</v>
      </c>
      <c r="C540" s="2">
        <f t="shared" si="61"/>
        <v>8.9199999999999946E-2</v>
      </c>
      <c r="D540" s="2">
        <f t="shared" si="62"/>
        <v>1.90764</v>
      </c>
      <c r="E540" s="2">
        <f t="shared" si="64"/>
        <v>1.8917899999999999</v>
      </c>
      <c r="F540" s="2">
        <f t="shared" si="65"/>
        <v>1.8843450000000002</v>
      </c>
      <c r="G540" s="2">
        <f t="shared" si="59"/>
        <v>1.9477020000000003</v>
      </c>
      <c r="H540" s="2">
        <f t="shared" si="63"/>
        <v>1.9987680000000003</v>
      </c>
      <c r="I540" s="2">
        <f t="array" ref="I540">SUMPRODUCT(B524:B543, (ROW(B524:B543)-ROW(B524)+1)) / (20*21/2)</f>
        <v>2.0069338095238094</v>
      </c>
      <c r="J540" s="2">
        <f t="shared" si="66"/>
        <v>1.9065206067796079</v>
      </c>
      <c r="K540" s="2">
        <f t="shared" si="60"/>
        <v>1.9615284331414151</v>
      </c>
    </row>
    <row r="541" spans="1:11" ht="13.5" x14ac:dyDescent="0.25">
      <c r="A541" s="3">
        <v>42790</v>
      </c>
      <c r="B541" s="2">
        <v>2.1812999999999998</v>
      </c>
      <c r="C541" s="2">
        <f t="shared" si="61"/>
        <v>0.11899999999999977</v>
      </c>
      <c r="D541" s="2">
        <f t="shared" si="62"/>
        <v>1.9770400000000001</v>
      </c>
      <c r="E541" s="2">
        <f t="shared" si="64"/>
        <v>1.91856</v>
      </c>
      <c r="F541" s="2">
        <f t="shared" si="65"/>
        <v>1.8992150000000003</v>
      </c>
      <c r="G541" s="2">
        <f t="shared" si="59"/>
        <v>1.9504779999999999</v>
      </c>
      <c r="H541" s="2">
        <f t="shared" si="63"/>
        <v>2.0014945000000006</v>
      </c>
      <c r="I541" s="2">
        <f t="array" ref="I541">SUMPRODUCT(B525:B544, (ROW(B525:B544)-ROW(B525)+1)) / (20*21/2)</f>
        <v>2.0639261904761903</v>
      </c>
      <c r="J541" s="2">
        <f t="shared" si="66"/>
        <v>1.9326900728005976</v>
      </c>
      <c r="K541" s="2">
        <f t="shared" si="60"/>
        <v>1.9701469259593989</v>
      </c>
    </row>
    <row r="542" spans="1:11" ht="13.5" x14ac:dyDescent="0.25">
      <c r="A542" s="3">
        <v>42793</v>
      </c>
      <c r="B542" s="2">
        <v>2.3102</v>
      </c>
      <c r="C542" s="2">
        <f t="shared" si="61"/>
        <v>0.12890000000000024</v>
      </c>
      <c r="D542" s="2">
        <f t="shared" si="62"/>
        <v>2.0781800000000001</v>
      </c>
      <c r="E542" s="2">
        <f t="shared" si="64"/>
        <v>1.9611899999999998</v>
      </c>
      <c r="F542" s="2">
        <f t="shared" si="65"/>
        <v>1.9220199999999998</v>
      </c>
      <c r="G542" s="2">
        <f t="shared" si="59"/>
        <v>1.9564279999999998</v>
      </c>
      <c r="H542" s="2">
        <f t="shared" si="63"/>
        <v>2.0050145000000006</v>
      </c>
      <c r="I542" s="2">
        <f t="array" ref="I542">SUMPRODUCT(B526:B545, (ROW(B526:B545)-ROW(B526)+1)) / (20*21/2)</f>
        <v>2.1062799999999999</v>
      </c>
      <c r="J542" s="2">
        <f t="shared" si="66"/>
        <v>1.9686433992005405</v>
      </c>
      <c r="K542" s="2">
        <f t="shared" si="60"/>
        <v>1.9834823406276578</v>
      </c>
    </row>
    <row r="543" spans="1:11" ht="13.5" x14ac:dyDescent="0.25">
      <c r="A543" s="3">
        <v>42794</v>
      </c>
      <c r="B543" s="2">
        <v>2.4093</v>
      </c>
      <c r="C543" s="2">
        <f t="shared" si="61"/>
        <v>9.9099999999999966E-2</v>
      </c>
      <c r="D543" s="2">
        <f t="shared" si="62"/>
        <v>2.1872400000000001</v>
      </c>
      <c r="E543" s="2">
        <f t="shared" si="64"/>
        <v>2.0137300000000002</v>
      </c>
      <c r="F543" s="2">
        <f t="shared" si="65"/>
        <v>1.9497800000000001</v>
      </c>
      <c r="G543" s="2">
        <f t="shared" si="59"/>
        <v>1.9643599999999999</v>
      </c>
      <c r="H543" s="2">
        <f t="shared" si="63"/>
        <v>2.0090300000000001</v>
      </c>
      <c r="I543" s="2">
        <f t="array" ref="I543">SUMPRODUCT(B527:B546, (ROW(B527:B546)-ROW(B527)+1)) / (20*21/2)</f>
        <v>2.1553804761904765</v>
      </c>
      <c r="J543" s="2">
        <f t="shared" si="66"/>
        <v>2.0106106945147748</v>
      </c>
      <c r="K543" s="2">
        <f t="shared" si="60"/>
        <v>2.00018107236775</v>
      </c>
    </row>
    <row r="544" spans="1:11" ht="13.5" x14ac:dyDescent="0.25">
      <c r="A544" s="3">
        <v>42795</v>
      </c>
      <c r="B544" s="2">
        <v>2.5482</v>
      </c>
      <c r="C544" s="2">
        <f t="shared" si="61"/>
        <v>0.13890000000000002</v>
      </c>
      <c r="D544" s="2">
        <f t="shared" si="62"/>
        <v>2.30226</v>
      </c>
      <c r="E544" s="2">
        <f t="shared" si="64"/>
        <v>2.0811600000000001</v>
      </c>
      <c r="F544" s="2">
        <f t="shared" si="65"/>
        <v>1.9844850000000001</v>
      </c>
      <c r="G544" s="2">
        <f t="shared" si="59"/>
        <v>1.9754659999999999</v>
      </c>
      <c r="H544" s="2">
        <f t="shared" si="63"/>
        <v>2.0134920000000003</v>
      </c>
      <c r="I544" s="2">
        <f t="array" ref="I544">SUMPRODUCT(B528:B547, (ROW(B528:B547)-ROW(B528)+1)) / (20*21/2)</f>
        <v>2.2023076190476192</v>
      </c>
      <c r="J544" s="2">
        <f t="shared" si="66"/>
        <v>2.0618096759895583</v>
      </c>
      <c r="K544" s="2">
        <f t="shared" si="60"/>
        <v>2.0216720107062698</v>
      </c>
    </row>
    <row r="545" spans="1:11" ht="13.5" x14ac:dyDescent="0.25">
      <c r="A545" s="3">
        <v>42796</v>
      </c>
      <c r="B545" s="2">
        <v>2.4291999999999998</v>
      </c>
      <c r="C545" s="2">
        <f t="shared" si="61"/>
        <v>-0.11900000000000022</v>
      </c>
      <c r="D545" s="2">
        <f t="shared" si="62"/>
        <v>2.3756399999999998</v>
      </c>
      <c r="E545" s="2">
        <f t="shared" si="64"/>
        <v>2.1416400000000002</v>
      </c>
      <c r="F545" s="2">
        <f t="shared" si="65"/>
        <v>2.0127450000000002</v>
      </c>
      <c r="G545" s="2">
        <f t="shared" si="59"/>
        <v>1.9824060000000001</v>
      </c>
      <c r="H545" s="2">
        <f t="shared" si="63"/>
        <v>2.0173095000000005</v>
      </c>
      <c r="I545" s="2">
        <f t="array" ref="I545">SUMPRODUCT(B529:B548, (ROW(B529:B548)-ROW(B529)+1)) / (20*21/2)</f>
        <v>2.2379066666666669</v>
      </c>
      <c r="J545" s="2">
        <f t="shared" si="66"/>
        <v>2.0967992306572194</v>
      </c>
      <c r="K545" s="2">
        <f t="shared" si="60"/>
        <v>2.0376535004824943</v>
      </c>
    </row>
    <row r="546" spans="1:11" ht="13.5" x14ac:dyDescent="0.25">
      <c r="A546" s="3">
        <v>42797</v>
      </c>
      <c r="B546" s="2">
        <v>2.5283000000000002</v>
      </c>
      <c r="C546" s="2">
        <f t="shared" si="61"/>
        <v>9.910000000000041E-2</v>
      </c>
      <c r="D546" s="2">
        <f t="shared" si="62"/>
        <v>2.4450399999999997</v>
      </c>
      <c r="E546" s="2">
        <f t="shared" si="64"/>
        <v>2.2110400000000006</v>
      </c>
      <c r="F546" s="2">
        <f t="shared" si="65"/>
        <v>2.0454650000000005</v>
      </c>
      <c r="G546" s="2">
        <f t="shared" si="59"/>
        <v>1.9905359999999999</v>
      </c>
      <c r="H546" s="2">
        <f t="shared" si="63"/>
        <v>2.0215730000000001</v>
      </c>
      <c r="I546" s="2">
        <f t="array" ref="I546">SUMPRODUCT(B530:B549, (ROW(B530:B549)-ROW(B530)+1)) / (20*21/2)</f>
        <v>2.2708619047619045</v>
      </c>
      <c r="J546" s="2">
        <f t="shared" si="66"/>
        <v>2.1378945420231985</v>
      </c>
      <c r="K546" s="2">
        <f t="shared" si="60"/>
        <v>2.0568945396792593</v>
      </c>
    </row>
    <row r="547" spans="1:11" ht="13.5" x14ac:dyDescent="0.25">
      <c r="A547" s="3">
        <v>42800</v>
      </c>
      <c r="B547" s="2">
        <v>2.5381999999999998</v>
      </c>
      <c r="C547" s="2">
        <f t="shared" si="61"/>
        <v>9.8999999999995758E-3</v>
      </c>
      <c r="D547" s="2">
        <f t="shared" si="62"/>
        <v>2.49064</v>
      </c>
      <c r="E547" s="2">
        <f t="shared" si="64"/>
        <v>2.2844100000000003</v>
      </c>
      <c r="F547" s="2">
        <f t="shared" si="65"/>
        <v>2.0752100000000007</v>
      </c>
      <c r="G547" s="2">
        <f t="shared" si="59"/>
        <v>1.9994579999999997</v>
      </c>
      <c r="H547" s="2">
        <f t="shared" si="63"/>
        <v>2.0259355000000001</v>
      </c>
      <c r="I547" s="2">
        <f t="array" ref="I547">SUMPRODUCT(B531:B550, (ROW(B531:B550)-ROW(B531)+1)) / (20*21/2)</f>
        <v>2.3048595238095237</v>
      </c>
      <c r="J547" s="2">
        <f t="shared" si="66"/>
        <v>2.1760188713543225</v>
      </c>
      <c r="K547" s="2">
        <f t="shared" si="60"/>
        <v>2.075769263613406</v>
      </c>
    </row>
    <row r="548" spans="1:11" ht="13.5" x14ac:dyDescent="0.25">
      <c r="A548" s="3">
        <v>42801</v>
      </c>
      <c r="B548" s="2">
        <v>2.4489999999999998</v>
      </c>
      <c r="C548" s="2">
        <f t="shared" si="61"/>
        <v>-8.9199999999999946E-2</v>
      </c>
      <c r="D548" s="2">
        <f t="shared" si="62"/>
        <v>2.4985799999999996</v>
      </c>
      <c r="E548" s="2">
        <f t="shared" si="64"/>
        <v>2.3429099999999998</v>
      </c>
      <c r="F548" s="2">
        <f t="shared" si="65"/>
        <v>2.1029700000000005</v>
      </c>
      <c r="G548" s="2">
        <f t="shared" si="59"/>
        <v>2.0075879999999997</v>
      </c>
      <c r="H548" s="2">
        <f t="shared" si="63"/>
        <v>2.0296040000000004</v>
      </c>
      <c r="I548" s="2">
        <f t="array" ref="I548">SUMPRODUCT(B532:B551, (ROW(B532:B551)-ROW(B532)+1)) / (20*21/2)</f>
        <v>2.3349866666666665</v>
      </c>
      <c r="J548" s="2">
        <f t="shared" si="66"/>
        <v>2.202017074082482</v>
      </c>
      <c r="K548" s="2">
        <f t="shared" si="60"/>
        <v>2.0904057630795467</v>
      </c>
    </row>
    <row r="549" spans="1:11" ht="13.5" x14ac:dyDescent="0.25">
      <c r="A549" s="3">
        <v>42802</v>
      </c>
      <c r="B549" s="2">
        <v>2.4489999999999998</v>
      </c>
      <c r="C549" s="2">
        <f t="shared" si="61"/>
        <v>0</v>
      </c>
      <c r="D549" s="2">
        <f t="shared" si="62"/>
        <v>2.4787399999999997</v>
      </c>
      <c r="E549" s="2">
        <f t="shared" si="64"/>
        <v>2.3905000000000003</v>
      </c>
      <c r="F549" s="2">
        <f t="shared" si="65"/>
        <v>2.1317250000000003</v>
      </c>
      <c r="G549" s="2">
        <f t="shared" si="59"/>
        <v>2.0159159999999998</v>
      </c>
      <c r="H549" s="2">
        <f t="shared" si="63"/>
        <v>2.0331735000000006</v>
      </c>
      <c r="I549" s="2">
        <f t="array" ref="I549">SUMPRODUCT(B533:B552, (ROW(B533:B552)-ROW(B533)+1)) / (20*21/2)</f>
        <v>2.3633652380952381</v>
      </c>
      <c r="J549" s="2">
        <f t="shared" si="66"/>
        <v>2.2255392575031978</v>
      </c>
      <c r="K549" s="2">
        <f t="shared" si="60"/>
        <v>2.1044682821744662</v>
      </c>
    </row>
    <row r="550" spans="1:11" ht="13.5" x14ac:dyDescent="0.25">
      <c r="A550" s="3">
        <v>42803</v>
      </c>
      <c r="B550" s="2">
        <v>2.4887000000000001</v>
      </c>
      <c r="C550" s="2">
        <f t="shared" si="61"/>
        <v>3.9700000000000291E-2</v>
      </c>
      <c r="D550" s="2">
        <f t="shared" si="62"/>
        <v>2.49064</v>
      </c>
      <c r="E550" s="2">
        <f t="shared" si="64"/>
        <v>2.4331399999999994</v>
      </c>
      <c r="F550" s="2">
        <f t="shared" si="65"/>
        <v>2.1624650000000001</v>
      </c>
      <c r="G550" s="2">
        <f t="shared" si="59"/>
        <v>2.0258319999999994</v>
      </c>
      <c r="H550" s="2">
        <f t="shared" si="63"/>
        <v>2.0368920000000004</v>
      </c>
      <c r="I550" s="2">
        <f t="array" ref="I550">SUMPRODUCT(B534:B553, (ROW(B534:B553)-ROW(B534)+1)) / (20*21/2)</f>
        <v>2.4001876190476192</v>
      </c>
      <c r="J550" s="2">
        <f t="shared" si="66"/>
        <v>2.250602185360036</v>
      </c>
      <c r="K550" s="2">
        <f t="shared" si="60"/>
        <v>2.1195361926774288</v>
      </c>
    </row>
    <row r="551" spans="1:11" ht="13.5" x14ac:dyDescent="0.25">
      <c r="A551" s="3">
        <v>42804</v>
      </c>
      <c r="B551" s="2">
        <v>2.4788000000000001</v>
      </c>
      <c r="C551" s="2">
        <f t="shared" si="61"/>
        <v>-9.9000000000000199E-3</v>
      </c>
      <c r="D551" s="2">
        <f t="shared" si="62"/>
        <v>2.4807399999999999</v>
      </c>
      <c r="E551" s="2">
        <f t="shared" si="64"/>
        <v>2.4628900000000002</v>
      </c>
      <c r="F551" s="2">
        <f t="shared" si="65"/>
        <v>2.1907250000000005</v>
      </c>
      <c r="G551" s="2">
        <f t="shared" si="59"/>
        <v>2.0345579999999996</v>
      </c>
      <c r="H551" s="2">
        <f t="shared" si="63"/>
        <v>2.0404615000000006</v>
      </c>
      <c r="I551" s="2">
        <f t="array" ref="I551">SUMPRODUCT(B535:B554, (ROW(B535:B554)-ROW(B535)+1)) / (20*21/2)</f>
        <v>2.4335638095238097</v>
      </c>
      <c r="J551" s="2">
        <f t="shared" si="66"/>
        <v>2.2723353105638422</v>
      </c>
      <c r="K551" s="2">
        <f t="shared" si="60"/>
        <v>2.1336249694351763</v>
      </c>
    </row>
    <row r="552" spans="1:11" ht="13.5" x14ac:dyDescent="0.25">
      <c r="A552" s="3">
        <v>42807</v>
      </c>
      <c r="B552" s="2">
        <v>2.4887000000000001</v>
      </c>
      <c r="C552" s="2">
        <f t="shared" si="61"/>
        <v>9.9000000000000199E-3</v>
      </c>
      <c r="D552" s="2">
        <f t="shared" si="62"/>
        <v>2.4708399999999999</v>
      </c>
      <c r="E552" s="2">
        <f t="shared" si="64"/>
        <v>2.4807399999999999</v>
      </c>
      <c r="F552" s="2">
        <f t="shared" si="65"/>
        <v>2.2209650000000001</v>
      </c>
      <c r="G552" s="2">
        <f t="shared" si="59"/>
        <v>2.0432839999999994</v>
      </c>
      <c r="H552" s="2">
        <f t="shared" si="63"/>
        <v>2.0435850000000002</v>
      </c>
      <c r="I552" s="2">
        <f t="array" ref="I552">SUMPRODUCT(B536:B555, (ROW(B536:B555)-ROW(B536)+1)) / (20*21/2)</f>
        <v>2.4700652380952381</v>
      </c>
      <c r="J552" s="2">
        <f t="shared" si="66"/>
        <v>2.2929414714625236</v>
      </c>
      <c r="K552" s="2">
        <f t="shared" si="60"/>
        <v>2.1475494804377186</v>
      </c>
    </row>
    <row r="553" spans="1:11" ht="13.5" x14ac:dyDescent="0.25">
      <c r="A553" s="3">
        <v>42808</v>
      </c>
      <c r="B553" s="2">
        <v>2.6076000000000001</v>
      </c>
      <c r="C553" s="2">
        <f t="shared" si="61"/>
        <v>0.11890000000000001</v>
      </c>
      <c r="D553" s="2">
        <f t="shared" si="62"/>
        <v>2.5025599999999999</v>
      </c>
      <c r="E553" s="2">
        <f t="shared" si="64"/>
        <v>2.5005700000000002</v>
      </c>
      <c r="F553" s="2">
        <f t="shared" si="65"/>
        <v>2.2571500000000002</v>
      </c>
      <c r="G553" s="2">
        <f t="shared" si="59"/>
        <v>2.0545859999999991</v>
      </c>
      <c r="H553" s="2">
        <f t="shared" si="63"/>
        <v>2.0467575</v>
      </c>
      <c r="I553" s="2">
        <f t="array" ref="I553">SUMPRODUCT(B537:B556, (ROW(B537:B556)-ROW(B537)+1)) / (20*21/2)</f>
        <v>2.5053347619047619</v>
      </c>
      <c r="J553" s="2">
        <f t="shared" si="66"/>
        <v>2.3229089503708549</v>
      </c>
      <c r="K553" s="2">
        <f t="shared" si="60"/>
        <v>2.1655906772832982</v>
      </c>
    </row>
    <row r="554" spans="1:11" ht="13.5" x14ac:dyDescent="0.25">
      <c r="A554" s="3">
        <v>42809</v>
      </c>
      <c r="B554" s="2">
        <v>2.6076000000000001</v>
      </c>
      <c r="C554" s="2">
        <f t="shared" si="61"/>
        <v>0</v>
      </c>
      <c r="D554" s="2">
        <f t="shared" si="62"/>
        <v>2.5342799999999999</v>
      </c>
      <c r="E554" s="2">
        <f t="shared" si="64"/>
        <v>2.5065100000000005</v>
      </c>
      <c r="F554" s="2">
        <f t="shared" si="65"/>
        <v>2.2938350000000001</v>
      </c>
      <c r="G554" s="2">
        <f t="shared" si="59"/>
        <v>2.0664839999999991</v>
      </c>
      <c r="H554" s="2">
        <f t="shared" si="63"/>
        <v>2.0501780000000003</v>
      </c>
      <c r="I554" s="2">
        <f t="array" ref="I554">SUMPRODUCT(B538:B557, (ROW(B538:B557)-ROW(B538)+1)) / (20*21/2)</f>
        <v>2.5336209523809523</v>
      </c>
      <c r="J554" s="2">
        <f t="shared" si="66"/>
        <v>2.3500223836688687</v>
      </c>
      <c r="K554" s="2">
        <f t="shared" si="60"/>
        <v>2.1829243762133652</v>
      </c>
    </row>
    <row r="555" spans="1:11" ht="13.5" x14ac:dyDescent="0.25">
      <c r="A555" s="3">
        <v>42810</v>
      </c>
      <c r="B555" s="2">
        <v>2.6770999999999998</v>
      </c>
      <c r="C555" s="2">
        <f t="shared" si="61"/>
        <v>6.9499999999999673E-2</v>
      </c>
      <c r="D555" s="2">
        <f t="shared" si="62"/>
        <v>2.5719599999999998</v>
      </c>
      <c r="E555" s="2">
        <f t="shared" si="64"/>
        <v>2.5313000000000003</v>
      </c>
      <c r="F555" s="2">
        <f t="shared" si="65"/>
        <v>2.3364700000000003</v>
      </c>
      <c r="G555" s="2">
        <f t="shared" si="59"/>
        <v>2.0801679999999991</v>
      </c>
      <c r="H555" s="2">
        <f t="shared" si="63"/>
        <v>2.0537970000000003</v>
      </c>
      <c r="I555" s="2">
        <f t="array" ref="I555">SUMPRODUCT(B539:B558, (ROW(B539:B558)-ROW(B539)+1)) / (20*21/2)</f>
        <v>2.5520852380952381</v>
      </c>
      <c r="J555" s="2">
        <f t="shared" si="66"/>
        <v>2.3811726328432621</v>
      </c>
      <c r="K555" s="2">
        <f t="shared" si="60"/>
        <v>2.2023038124402921</v>
      </c>
    </row>
    <row r="556" spans="1:11" ht="13.5" x14ac:dyDescent="0.25">
      <c r="A556" s="3">
        <v>42811</v>
      </c>
      <c r="B556" s="2">
        <v>2.7067999999999999</v>
      </c>
      <c r="C556" s="2">
        <f t="shared" si="61"/>
        <v>2.970000000000006E-2</v>
      </c>
      <c r="D556" s="2">
        <f t="shared" si="62"/>
        <v>2.6175600000000001</v>
      </c>
      <c r="E556" s="2">
        <f t="shared" si="64"/>
        <v>2.54915</v>
      </c>
      <c r="F556" s="2">
        <f t="shared" si="65"/>
        <v>2.3800950000000003</v>
      </c>
      <c r="G556" s="2">
        <f t="shared" si="59"/>
        <v>2.0944459999999991</v>
      </c>
      <c r="H556" s="2">
        <f t="shared" si="63"/>
        <v>2.0572175000000001</v>
      </c>
      <c r="I556" s="2">
        <f t="array" ref="I556">SUMPRODUCT(B540:B559, (ROW(B540:B559)-ROW(B540)+1)) / (20*21/2)</f>
        <v>2.5669609523809522</v>
      </c>
      <c r="J556" s="2">
        <f t="shared" si="66"/>
        <v>2.4121847630486659</v>
      </c>
      <c r="K556" s="2">
        <f t="shared" si="60"/>
        <v>2.2220879766583197</v>
      </c>
    </row>
    <row r="557" spans="1:11" ht="13.5" x14ac:dyDescent="0.25">
      <c r="A557" s="3">
        <v>42815</v>
      </c>
      <c r="B557" s="2">
        <v>2.6770999999999998</v>
      </c>
      <c r="C557" s="2">
        <f t="shared" si="61"/>
        <v>-2.970000000000006E-2</v>
      </c>
      <c r="D557" s="2">
        <f t="shared" si="62"/>
        <v>2.65524</v>
      </c>
      <c r="E557" s="2">
        <f t="shared" si="64"/>
        <v>2.56304</v>
      </c>
      <c r="F557" s="2">
        <f t="shared" si="65"/>
        <v>2.4237250000000001</v>
      </c>
      <c r="G557" s="2">
        <f t="shared" si="59"/>
        <v>2.1083279999999993</v>
      </c>
      <c r="H557" s="2">
        <f t="shared" si="63"/>
        <v>2.0600930000000002</v>
      </c>
      <c r="I557" s="2">
        <f t="array" ref="I557">SUMPRODUCT(B541:B560, (ROW(B541:B560)-ROW(B541)+1)) / (20*21/2)</f>
        <v>2.578767619047619</v>
      </c>
      <c r="J557" s="2">
        <f t="shared" si="66"/>
        <v>2.4374147856154598</v>
      </c>
      <c r="K557" s="2">
        <f t="shared" si="60"/>
        <v>2.2399315854168167</v>
      </c>
    </row>
    <row r="558" spans="1:11" ht="13.5" x14ac:dyDescent="0.25">
      <c r="A558" s="3">
        <v>42816</v>
      </c>
      <c r="B558" s="2">
        <v>2.6175999999999999</v>
      </c>
      <c r="C558" s="2">
        <f t="shared" si="61"/>
        <v>-5.9499999999999886E-2</v>
      </c>
      <c r="D558" s="2">
        <f t="shared" si="62"/>
        <v>2.6572399999999998</v>
      </c>
      <c r="E558" s="2">
        <f t="shared" si="64"/>
        <v>2.5798999999999999</v>
      </c>
      <c r="F558" s="2">
        <f t="shared" si="65"/>
        <v>2.4614050000000001</v>
      </c>
      <c r="G558" s="2">
        <f t="shared" si="59"/>
        <v>2.1224079999999992</v>
      </c>
      <c r="H558" s="2">
        <f t="shared" si="63"/>
        <v>2.0626215000000001</v>
      </c>
      <c r="I558" s="2">
        <f t="array" ref="I558">SUMPRODUCT(B542:B561, (ROW(B542:B561)-ROW(B542)+1)) / (20*21/2)</f>
        <v>2.5850919047619052</v>
      </c>
      <c r="J558" s="2">
        <f t="shared" si="66"/>
        <v>2.4545752822235114</v>
      </c>
      <c r="K558" s="2">
        <f t="shared" si="60"/>
        <v>2.2547421114789024</v>
      </c>
    </row>
    <row r="559" spans="1:11" ht="13.5" x14ac:dyDescent="0.25">
      <c r="A559" s="3">
        <v>42817</v>
      </c>
      <c r="B559" s="2">
        <v>2.6175999999999999</v>
      </c>
      <c r="C559" s="2">
        <f t="shared" si="61"/>
        <v>0</v>
      </c>
      <c r="D559" s="2">
        <f t="shared" si="62"/>
        <v>2.6592399999999996</v>
      </c>
      <c r="E559" s="2">
        <f t="shared" si="64"/>
        <v>2.5967599999999997</v>
      </c>
      <c r="F559" s="2">
        <f t="shared" si="65"/>
        <v>2.4936300000000005</v>
      </c>
      <c r="G559" s="2">
        <f t="shared" si="59"/>
        <v>2.1386699999999994</v>
      </c>
      <c r="H559" s="2">
        <f t="shared" si="63"/>
        <v>2.0655465</v>
      </c>
      <c r="I559" s="2">
        <f t="array" ref="I559">SUMPRODUCT(B543:B562, (ROW(B543:B562)-ROW(B543)+1)) / (20*21/2)</f>
        <v>2.5828709523809525</v>
      </c>
      <c r="J559" s="2">
        <f t="shared" si="66"/>
        <v>2.4701014458212724</v>
      </c>
      <c r="K559" s="2">
        <f t="shared" si="60"/>
        <v>2.2689718325973769</v>
      </c>
    </row>
    <row r="560" spans="1:11" ht="13.5" x14ac:dyDescent="0.25">
      <c r="A560" s="3">
        <v>42818</v>
      </c>
      <c r="B560" s="2">
        <v>2.6175999999999999</v>
      </c>
      <c r="C560" s="2">
        <f t="shared" si="61"/>
        <v>0</v>
      </c>
      <c r="D560" s="2">
        <f t="shared" si="62"/>
        <v>2.6473399999999998</v>
      </c>
      <c r="E560" s="2">
        <f t="shared" si="64"/>
        <v>2.6096499999999998</v>
      </c>
      <c r="F560" s="2">
        <f t="shared" si="65"/>
        <v>2.5213950000000009</v>
      </c>
      <c r="G560" s="2">
        <f t="shared" si="59"/>
        <v>2.1549319999999992</v>
      </c>
      <c r="H560" s="2">
        <f t="shared" si="63"/>
        <v>2.0686204999999998</v>
      </c>
      <c r="I560" s="2">
        <f t="array" ref="I560">SUMPRODUCT(B544:B563, (ROW(B544:B563)-ROW(B544)+1)) / (20*21/2)</f>
        <v>2.5787157142857144</v>
      </c>
      <c r="J560" s="2">
        <f t="shared" si="66"/>
        <v>2.4841489271716277</v>
      </c>
      <c r="K560" s="2">
        <f t="shared" si="60"/>
        <v>2.2826435254366957</v>
      </c>
    </row>
    <row r="561" spans="1:11" ht="13.5" x14ac:dyDescent="0.25">
      <c r="A561" s="3">
        <v>42821</v>
      </c>
      <c r="B561" s="2">
        <v>2.5878000000000001</v>
      </c>
      <c r="C561" s="2">
        <f t="shared" si="61"/>
        <v>-2.9799999999999827E-2</v>
      </c>
      <c r="D561" s="2">
        <f t="shared" si="62"/>
        <v>2.6235399999999998</v>
      </c>
      <c r="E561" s="2">
        <f t="shared" si="64"/>
        <v>2.6205500000000002</v>
      </c>
      <c r="F561" s="2">
        <f t="shared" si="65"/>
        <v>2.5417200000000011</v>
      </c>
      <c r="G561" s="2">
        <f t="shared" si="59"/>
        <v>2.1690099999999997</v>
      </c>
      <c r="H561" s="2">
        <f t="shared" si="63"/>
        <v>2.071793</v>
      </c>
      <c r="I561" s="2">
        <f t="array" ref="I561">SUMPRODUCT(B545:B564, (ROW(B545:B564)-ROW(B545)+1)) / (20*21/2)</f>
        <v>2.5722023809523811</v>
      </c>
      <c r="J561" s="2">
        <f t="shared" si="66"/>
        <v>2.4940204579171872</v>
      </c>
      <c r="K561" s="2">
        <f t="shared" si="60"/>
        <v>2.2946104460078058</v>
      </c>
    </row>
    <row r="562" spans="1:11" ht="13.5" x14ac:dyDescent="0.25">
      <c r="A562" s="3">
        <v>42822</v>
      </c>
      <c r="B562" s="2">
        <v>2.5184000000000002</v>
      </c>
      <c r="C562" s="2">
        <f t="shared" si="61"/>
        <v>-6.9399999999999906E-2</v>
      </c>
      <c r="D562" s="2">
        <f t="shared" si="62"/>
        <v>2.5918000000000001</v>
      </c>
      <c r="E562" s="2">
        <f t="shared" si="64"/>
        <v>2.6235200000000001</v>
      </c>
      <c r="F562" s="2">
        <f t="shared" si="65"/>
        <v>2.5521300000000009</v>
      </c>
      <c r="G562" s="2">
        <f t="shared" ref="G562:G625" si="67">AVERAGE(B513:B562)</f>
        <v>2.1795199999999997</v>
      </c>
      <c r="H562" s="2">
        <f t="shared" si="63"/>
        <v>2.0750154999999997</v>
      </c>
      <c r="I562" s="2">
        <f t="array" ref="I562">SUMPRODUCT(B546:B565, (ROW(B546:B565)-ROW(B546)+1)) / (20*21/2)</f>
        <v>2.5669152380952385</v>
      </c>
      <c r="J562" s="2">
        <f t="shared" si="66"/>
        <v>2.4963423190679315</v>
      </c>
      <c r="K562" s="2">
        <f t="shared" si="60"/>
        <v>2.3033865069486761</v>
      </c>
    </row>
    <row r="563" spans="1:11" ht="13.5" x14ac:dyDescent="0.25">
      <c r="A563" s="3">
        <v>42823</v>
      </c>
      <c r="B563" s="2">
        <v>2.5085000000000002</v>
      </c>
      <c r="C563" s="2">
        <f t="shared" si="61"/>
        <v>-9.9000000000000199E-3</v>
      </c>
      <c r="D563" s="2">
        <f t="shared" si="62"/>
        <v>2.5699800000000002</v>
      </c>
      <c r="E563" s="2">
        <f t="shared" si="64"/>
        <v>2.6136100000000004</v>
      </c>
      <c r="F563" s="2">
        <f t="shared" si="65"/>
        <v>2.5570900000000005</v>
      </c>
      <c r="G563" s="2">
        <f t="shared" si="67"/>
        <v>2.1890379999999996</v>
      </c>
      <c r="H563" s="2">
        <f t="shared" si="63"/>
        <v>2.0781885</v>
      </c>
      <c r="I563" s="2">
        <f t="array" ref="I563">SUMPRODUCT(B547:B566, (ROW(B547:B566)-ROW(B547)+1)) / (20*21/2)</f>
        <v>2.5707357142857146</v>
      </c>
      <c r="J563" s="2">
        <f t="shared" si="66"/>
        <v>2.4975001934424141</v>
      </c>
      <c r="K563" s="2">
        <f t="shared" ref="K563:K626" si="68">$K$4*B563+(1-$K$4)*K562</f>
        <v>2.311430173342846</v>
      </c>
    </row>
    <row r="564" spans="1:11" ht="13.5" x14ac:dyDescent="0.25">
      <c r="A564" s="3">
        <v>42824</v>
      </c>
      <c r="B564" s="2">
        <v>2.4887000000000001</v>
      </c>
      <c r="C564" s="2">
        <f t="shared" si="61"/>
        <v>-1.980000000000004E-2</v>
      </c>
      <c r="D564" s="2">
        <f t="shared" si="62"/>
        <v>2.5442</v>
      </c>
      <c r="E564" s="2">
        <f t="shared" si="64"/>
        <v>2.6017200000000003</v>
      </c>
      <c r="F564" s="2">
        <f t="shared" si="65"/>
        <v>2.5541150000000008</v>
      </c>
      <c r="G564" s="2">
        <f t="shared" si="67"/>
        <v>2.1993499999999995</v>
      </c>
      <c r="H564" s="2">
        <f t="shared" si="63"/>
        <v>2.0808654999999998</v>
      </c>
      <c r="I564" s="2">
        <f t="array" ref="I564">SUMPRODUCT(B548:B567, (ROW(B548:B567)-ROW(B548)+1)) / (20*21/2)</f>
        <v>2.578006666666667</v>
      </c>
      <c r="J564" s="2">
        <f t="shared" si="66"/>
        <v>2.4966620797812316</v>
      </c>
      <c r="K564" s="2">
        <f t="shared" si="68"/>
        <v>2.3183819312509697</v>
      </c>
    </row>
    <row r="565" spans="1:11" ht="13.5" x14ac:dyDescent="0.25">
      <c r="A565" s="3">
        <v>42825</v>
      </c>
      <c r="B565" s="2">
        <v>2.4986000000000002</v>
      </c>
      <c r="C565" s="2">
        <f t="shared" si="61"/>
        <v>9.9000000000000199E-3</v>
      </c>
      <c r="D565" s="2">
        <f t="shared" si="62"/>
        <v>2.5204</v>
      </c>
      <c r="E565" s="2">
        <f t="shared" si="64"/>
        <v>2.5838700000000001</v>
      </c>
      <c r="F565" s="2">
        <f t="shared" si="65"/>
        <v>2.5575850000000004</v>
      </c>
      <c r="G565" s="2">
        <f t="shared" si="67"/>
        <v>2.2094639999999992</v>
      </c>
      <c r="H565" s="2">
        <f t="shared" si="63"/>
        <v>2.0834435</v>
      </c>
      <c r="I565" s="2">
        <f t="array" ref="I565">SUMPRODUCT(B549:B568, (ROW(B549:B568)-ROW(B549)+1)) / (20*21/2)</f>
        <v>2.5772528571428572</v>
      </c>
      <c r="J565" s="2">
        <f t="shared" si="66"/>
        <v>2.4968466436115904</v>
      </c>
      <c r="K565" s="2">
        <f t="shared" si="68"/>
        <v>2.3254493064960298</v>
      </c>
    </row>
    <row r="566" spans="1:11" ht="13.5" x14ac:dyDescent="0.25">
      <c r="A566" s="3">
        <v>42828</v>
      </c>
      <c r="B566" s="2">
        <v>2.5977000000000001</v>
      </c>
      <c r="C566" s="2">
        <f t="shared" si="61"/>
        <v>9.9099999999999966E-2</v>
      </c>
      <c r="D566" s="2">
        <f t="shared" si="62"/>
        <v>2.5223800000000001</v>
      </c>
      <c r="E566" s="2">
        <f t="shared" si="64"/>
        <v>2.5729600000000001</v>
      </c>
      <c r="F566" s="2">
        <f t="shared" si="65"/>
        <v>2.5610550000000005</v>
      </c>
      <c r="G566" s="2">
        <f t="shared" si="67"/>
        <v>2.2207659999999994</v>
      </c>
      <c r="H566" s="2">
        <f t="shared" si="63"/>
        <v>2.0864180000000001</v>
      </c>
      <c r="I566" s="2">
        <f t="array" ref="I566">SUMPRODUCT(B550:B569, (ROW(B550:B569)-ROW(B550)+1)) / (20*21/2)</f>
        <v>2.5750366666666666</v>
      </c>
      <c r="J566" s="2">
        <f t="shared" si="66"/>
        <v>2.5064517251723912</v>
      </c>
      <c r="K566" s="2">
        <f t="shared" si="68"/>
        <v>2.3361258042804991</v>
      </c>
    </row>
    <row r="567" spans="1:11" ht="13.5" x14ac:dyDescent="0.25">
      <c r="A567" s="3">
        <v>42829</v>
      </c>
      <c r="B567" s="2">
        <v>2.6374</v>
      </c>
      <c r="C567" s="2">
        <f t="shared" si="61"/>
        <v>3.9699999999999847E-2</v>
      </c>
      <c r="D567" s="2">
        <f t="shared" si="62"/>
        <v>2.5461800000000001</v>
      </c>
      <c r="E567" s="2">
        <f t="shared" si="64"/>
        <v>2.5689899999999999</v>
      </c>
      <c r="F567" s="2">
        <f t="shared" si="65"/>
        <v>2.5660150000000002</v>
      </c>
      <c r="G567" s="2">
        <f t="shared" si="67"/>
        <v>2.2334579999999993</v>
      </c>
      <c r="H567" s="2">
        <f t="shared" si="63"/>
        <v>2.08969</v>
      </c>
      <c r="I567" s="2">
        <f t="array" ref="I567">SUMPRODUCT(B551:B570, (ROW(B551:B570)-ROW(B551)+1)) / (20*21/2)</f>
        <v>2.5704528571428567</v>
      </c>
      <c r="J567" s="2">
        <f t="shared" si="66"/>
        <v>2.5189229894416876</v>
      </c>
      <c r="K567" s="2">
        <f t="shared" si="68"/>
        <v>2.3479404786224403</v>
      </c>
    </row>
    <row r="568" spans="1:11" ht="13.5" x14ac:dyDescent="0.25">
      <c r="A568" s="3">
        <v>42830</v>
      </c>
      <c r="B568" s="2">
        <v>2.5581</v>
      </c>
      <c r="C568" s="2">
        <f t="shared" si="61"/>
        <v>-7.9299999999999926E-2</v>
      </c>
      <c r="D568" s="2">
        <f t="shared" si="62"/>
        <v>2.5560999999999998</v>
      </c>
      <c r="E568" s="2">
        <f t="shared" si="64"/>
        <v>2.56304</v>
      </c>
      <c r="F568" s="2">
        <f t="shared" si="65"/>
        <v>2.5714700000000006</v>
      </c>
      <c r="G568" s="2">
        <f t="shared" si="67"/>
        <v>2.2463479999999993</v>
      </c>
      <c r="H568" s="2">
        <f t="shared" si="63"/>
        <v>2.0927639999999998</v>
      </c>
      <c r="I568" s="2">
        <f t="array" ref="I568">SUMPRODUCT(B552:B571, (ROW(B552:B571)-ROW(B552)+1)) / (20*21/2)</f>
        <v>2.5637947619047621</v>
      </c>
      <c r="J568" s="2">
        <f t="shared" si="66"/>
        <v>2.5226541333043837</v>
      </c>
      <c r="K568" s="2">
        <f t="shared" si="68"/>
        <v>2.3561820284803838</v>
      </c>
    </row>
    <row r="569" spans="1:11" ht="13.5" x14ac:dyDescent="0.25">
      <c r="A569" s="3">
        <v>42831</v>
      </c>
      <c r="B569" s="2">
        <v>2.5482</v>
      </c>
      <c r="C569" s="2">
        <f t="shared" si="61"/>
        <v>-9.9000000000000199E-3</v>
      </c>
      <c r="D569" s="2">
        <f t="shared" si="62"/>
        <v>2.5680000000000001</v>
      </c>
      <c r="E569" s="2">
        <f t="shared" si="64"/>
        <v>2.5560999999999998</v>
      </c>
      <c r="F569" s="2">
        <f t="shared" si="65"/>
        <v>2.5764300000000007</v>
      </c>
      <c r="G569" s="2">
        <f t="shared" si="67"/>
        <v>2.2596339999999997</v>
      </c>
      <c r="H569" s="2">
        <f t="shared" si="63"/>
        <v>2.0959370000000002</v>
      </c>
      <c r="I569" s="2">
        <f t="array" ref="I569">SUMPRODUCT(B553:B572, (ROW(B553:B572)-ROW(B553)+1)) / (20*21/2)</f>
        <v>2.5607761904761905</v>
      </c>
      <c r="J569" s="2">
        <f t="shared" si="66"/>
        <v>2.5250870729896806</v>
      </c>
      <c r="K569" s="2">
        <f t="shared" si="68"/>
        <v>2.3637121450105649</v>
      </c>
    </row>
    <row r="570" spans="1:11" ht="13.5" x14ac:dyDescent="0.25">
      <c r="A570" s="3">
        <v>42832</v>
      </c>
      <c r="B570" s="2">
        <v>2.5283000000000002</v>
      </c>
      <c r="C570" s="2">
        <f t="shared" si="61"/>
        <v>-1.9899999999999807E-2</v>
      </c>
      <c r="D570" s="2">
        <f t="shared" si="62"/>
        <v>2.5739399999999999</v>
      </c>
      <c r="E570" s="2">
        <f t="shared" si="64"/>
        <v>2.5471700000000004</v>
      </c>
      <c r="F570" s="2">
        <f t="shared" si="65"/>
        <v>2.5784100000000008</v>
      </c>
      <c r="G570" s="2">
        <f t="shared" si="67"/>
        <v>2.2717299999999994</v>
      </c>
      <c r="H570" s="2">
        <f t="shared" si="63"/>
        <v>2.0990104999999999</v>
      </c>
      <c r="I570" s="2">
        <f t="array" ref="I570">SUMPRODUCT(B554:B573, (ROW(B554:B573)-ROW(B554)+1)) / (20*21/2)</f>
        <v>2.5527504761904765</v>
      </c>
      <c r="J570" s="2">
        <f t="shared" si="66"/>
        <v>2.5253930660382822</v>
      </c>
      <c r="K570" s="2">
        <f t="shared" si="68"/>
        <v>2.370166570696425</v>
      </c>
    </row>
    <row r="571" spans="1:11" ht="13.5" x14ac:dyDescent="0.25">
      <c r="A571" s="3">
        <v>42835</v>
      </c>
      <c r="B571" s="2">
        <v>2.5085000000000002</v>
      </c>
      <c r="C571" s="2">
        <f t="shared" si="61"/>
        <v>-1.980000000000004E-2</v>
      </c>
      <c r="D571" s="2">
        <f t="shared" si="62"/>
        <v>2.5560999999999998</v>
      </c>
      <c r="E571" s="2">
        <f t="shared" si="64"/>
        <v>2.5392400000000004</v>
      </c>
      <c r="F571" s="2">
        <f t="shared" si="65"/>
        <v>2.5798950000000005</v>
      </c>
      <c r="G571" s="2">
        <f t="shared" si="67"/>
        <v>2.2842219999999993</v>
      </c>
      <c r="H571" s="2">
        <f t="shared" si="63"/>
        <v>2.1019354999999997</v>
      </c>
      <c r="I571" s="2">
        <f t="array" ref="I571">SUMPRODUCT(B555:B574, (ROW(B555:B574)-ROW(B555)+1)) / (20*21/2)</f>
        <v>2.5414628571428572</v>
      </c>
      <c r="J571" s="2">
        <f t="shared" si="66"/>
        <v>2.5237842026060648</v>
      </c>
      <c r="K571" s="2">
        <f t="shared" si="68"/>
        <v>2.3755914110612713</v>
      </c>
    </row>
    <row r="572" spans="1:11" ht="13.5" x14ac:dyDescent="0.25">
      <c r="A572" s="3">
        <v>42836</v>
      </c>
      <c r="B572" s="2">
        <v>2.5482</v>
      </c>
      <c r="C572" s="2">
        <f t="shared" si="61"/>
        <v>3.9699999999999847E-2</v>
      </c>
      <c r="D572" s="2">
        <f t="shared" si="62"/>
        <v>2.5382600000000002</v>
      </c>
      <c r="E572" s="2">
        <f t="shared" si="64"/>
        <v>2.5422200000000004</v>
      </c>
      <c r="F572" s="2">
        <f t="shared" si="65"/>
        <v>2.5828700000000007</v>
      </c>
      <c r="G572" s="2">
        <f t="shared" si="67"/>
        <v>2.2981039999999995</v>
      </c>
      <c r="H572" s="2">
        <f t="shared" si="63"/>
        <v>2.1051085</v>
      </c>
      <c r="I572" s="2">
        <f t="array" ref="I572">SUMPRODUCT(B556:B575, (ROW(B556:B575)-ROW(B556)+1)) / (20*21/2)</f>
        <v>2.5308833333333332</v>
      </c>
      <c r="J572" s="2">
        <f t="shared" si="66"/>
        <v>2.5261095166435825</v>
      </c>
      <c r="K572" s="2">
        <f t="shared" si="68"/>
        <v>2.3823603753333784</v>
      </c>
    </row>
    <row r="573" spans="1:11" ht="13.5" x14ac:dyDescent="0.25">
      <c r="A573" s="3">
        <v>42837</v>
      </c>
      <c r="B573" s="2">
        <v>2.4986000000000002</v>
      </c>
      <c r="C573" s="2">
        <f t="shared" si="61"/>
        <v>-4.9599999999999866E-2</v>
      </c>
      <c r="D573" s="2">
        <f t="shared" si="62"/>
        <v>2.5263599999999999</v>
      </c>
      <c r="E573" s="2">
        <f t="shared" si="64"/>
        <v>2.5412300000000001</v>
      </c>
      <c r="F573" s="2">
        <f t="shared" si="65"/>
        <v>2.5774200000000009</v>
      </c>
      <c r="G573" s="2">
        <f t="shared" si="67"/>
        <v>2.3109939999999991</v>
      </c>
      <c r="H573" s="2">
        <f t="shared" si="63"/>
        <v>2.1082320000000001</v>
      </c>
      <c r="I573" s="2">
        <f t="array" ref="I573">SUMPRODUCT(B557:B576, (ROW(B557:B576)-ROW(B557)+1)) / (20*21/2)</f>
        <v>2.5185142857142857</v>
      </c>
      <c r="J573" s="2">
        <f t="shared" si="66"/>
        <v>2.5234895626775273</v>
      </c>
      <c r="K573" s="2">
        <f t="shared" si="68"/>
        <v>2.3869187919869717</v>
      </c>
    </row>
    <row r="574" spans="1:11" ht="13.5" x14ac:dyDescent="0.25">
      <c r="A574" s="3">
        <v>42838</v>
      </c>
      <c r="B574" s="2">
        <v>2.4588999999999999</v>
      </c>
      <c r="C574" s="2">
        <f t="shared" si="61"/>
        <v>-3.9700000000000291E-2</v>
      </c>
      <c r="D574" s="2">
        <f t="shared" si="62"/>
        <v>2.5085000000000002</v>
      </c>
      <c r="E574" s="2">
        <f t="shared" si="64"/>
        <v>2.5382500000000001</v>
      </c>
      <c r="F574" s="2">
        <f t="shared" si="65"/>
        <v>2.5699850000000004</v>
      </c>
      <c r="G574" s="2">
        <f t="shared" si="67"/>
        <v>2.3230899999999992</v>
      </c>
      <c r="H574" s="2">
        <f t="shared" si="63"/>
        <v>2.111008</v>
      </c>
      <c r="I574" s="2">
        <f t="array" ref="I574">SUMPRODUCT(B558:B577, (ROW(B558:B577)-ROW(B558)+1)) / (20*21/2)</f>
        <v>2.5131338095238092</v>
      </c>
      <c r="J574" s="2">
        <f t="shared" si="66"/>
        <v>2.5173381757558579</v>
      </c>
      <c r="K574" s="2">
        <f t="shared" si="68"/>
        <v>2.3897415844580707</v>
      </c>
    </row>
    <row r="575" spans="1:11" ht="13.5" x14ac:dyDescent="0.25">
      <c r="A575" s="3">
        <v>42839</v>
      </c>
      <c r="B575" s="2">
        <v>2.4588999999999999</v>
      </c>
      <c r="C575" s="2">
        <f t="shared" si="61"/>
        <v>0</v>
      </c>
      <c r="D575" s="2">
        <f t="shared" si="62"/>
        <v>2.4946200000000003</v>
      </c>
      <c r="E575" s="2">
        <f t="shared" si="64"/>
        <v>2.5342799999999999</v>
      </c>
      <c r="F575" s="2">
        <f t="shared" si="65"/>
        <v>2.5590750000000004</v>
      </c>
      <c r="G575" s="2">
        <f t="shared" si="67"/>
        <v>2.3349879999999992</v>
      </c>
      <c r="H575" s="2">
        <f t="shared" si="63"/>
        <v>2.1140319999999999</v>
      </c>
      <c r="I575" s="2">
        <f t="array" ref="I575">SUMPRODUCT(B559:B578, (ROW(B559:B578)-ROW(B559)+1)) / (20*21/2)</f>
        <v>2.5143171428571427</v>
      </c>
      <c r="J575" s="2">
        <f t="shared" si="66"/>
        <v>2.5117726352076808</v>
      </c>
      <c r="K575" s="2">
        <f t="shared" si="68"/>
        <v>2.3924536791852051</v>
      </c>
    </row>
    <row r="576" spans="1:11" ht="13.5" x14ac:dyDescent="0.25">
      <c r="A576" s="3">
        <v>42842</v>
      </c>
      <c r="B576" s="2">
        <v>2.4291999999999998</v>
      </c>
      <c r="C576" s="2">
        <f t="shared" si="61"/>
        <v>-2.970000000000006E-2</v>
      </c>
      <c r="D576" s="2">
        <f t="shared" si="62"/>
        <v>2.4787600000000003</v>
      </c>
      <c r="E576" s="2">
        <f t="shared" si="64"/>
        <v>2.5174300000000001</v>
      </c>
      <c r="F576" s="2">
        <f t="shared" si="65"/>
        <v>2.5451950000000005</v>
      </c>
      <c r="G576" s="2">
        <f t="shared" si="67"/>
        <v>2.346093999999999</v>
      </c>
      <c r="H576" s="2">
        <f t="shared" si="63"/>
        <v>2.1172544999999996</v>
      </c>
      <c r="I576" s="2">
        <f t="array" ref="I576">SUMPRODUCT(B560:B579, (ROW(B560:B579)-ROW(B560)+1)) / (20*21/2)</f>
        <v>2.5148785714285715</v>
      </c>
      <c r="J576" s="2">
        <f t="shared" si="66"/>
        <v>2.5039085747117111</v>
      </c>
      <c r="K576" s="2">
        <f t="shared" si="68"/>
        <v>2.3938947113740205</v>
      </c>
    </row>
    <row r="577" spans="1:11" ht="13.5" x14ac:dyDescent="0.25">
      <c r="A577" s="3">
        <v>42843</v>
      </c>
      <c r="B577" s="2">
        <v>2.4887000000000001</v>
      </c>
      <c r="C577" s="2">
        <f t="shared" si="61"/>
        <v>5.950000000000033E-2</v>
      </c>
      <c r="D577" s="2">
        <f t="shared" si="62"/>
        <v>2.4668599999999996</v>
      </c>
      <c r="E577" s="2">
        <f t="shared" si="64"/>
        <v>2.5025600000000003</v>
      </c>
      <c r="F577" s="2">
        <f t="shared" si="65"/>
        <v>2.5357750000000001</v>
      </c>
      <c r="G577" s="2">
        <f t="shared" si="67"/>
        <v>2.3570019999999992</v>
      </c>
      <c r="H577" s="2">
        <f t="shared" si="63"/>
        <v>2.1210224999999996</v>
      </c>
      <c r="I577" s="2">
        <f t="array" ref="I577">SUMPRODUCT(B561:B580, (ROW(B561:B580)-ROW(B561)+1)) / (20*21/2)</f>
        <v>2.5139323809523813</v>
      </c>
      <c r="J577" s="2">
        <f t="shared" si="66"/>
        <v>2.5024601390248815</v>
      </c>
      <c r="K577" s="2">
        <f t="shared" si="68"/>
        <v>2.3976125658299416</v>
      </c>
    </row>
    <row r="578" spans="1:11" ht="13.5" x14ac:dyDescent="0.25">
      <c r="A578" s="3">
        <v>42844</v>
      </c>
      <c r="B578" s="2">
        <v>2.5482</v>
      </c>
      <c r="C578" s="2">
        <f t="shared" si="61"/>
        <v>5.9499999999999886E-2</v>
      </c>
      <c r="D578" s="2">
        <f t="shared" si="62"/>
        <v>2.4767799999999998</v>
      </c>
      <c r="E578" s="2">
        <f t="shared" si="64"/>
        <v>2.5015700000000001</v>
      </c>
      <c r="F578" s="2">
        <f t="shared" si="65"/>
        <v>2.5323050000000005</v>
      </c>
      <c r="G578" s="2">
        <f t="shared" si="67"/>
        <v>2.3700899999999989</v>
      </c>
      <c r="H578" s="2">
        <f t="shared" si="63"/>
        <v>2.1248399999999994</v>
      </c>
      <c r="I578" s="2">
        <f t="array" ref="I578">SUMPRODUCT(B562:B581, (ROW(B562:B581)-ROW(B562)+1)) / (20*21/2)</f>
        <v>2.509687142857143</v>
      </c>
      <c r="J578" s="2">
        <f t="shared" si="66"/>
        <v>2.5068163162606072</v>
      </c>
      <c r="K578" s="2">
        <f t="shared" si="68"/>
        <v>2.4035179554052379</v>
      </c>
    </row>
    <row r="579" spans="1:11" ht="13.5" x14ac:dyDescent="0.25">
      <c r="A579" s="3">
        <v>42845</v>
      </c>
      <c r="B579" s="2">
        <v>2.5381999999999998</v>
      </c>
      <c r="C579" s="2">
        <f t="shared" si="61"/>
        <v>-1.0000000000000231E-2</v>
      </c>
      <c r="D579" s="2">
        <f t="shared" si="62"/>
        <v>2.4926399999999997</v>
      </c>
      <c r="E579" s="2">
        <f t="shared" si="64"/>
        <v>2.5005700000000002</v>
      </c>
      <c r="F579" s="2">
        <f t="shared" si="65"/>
        <v>2.5283350000000007</v>
      </c>
      <c r="G579" s="2">
        <f t="shared" si="67"/>
        <v>2.3833759999999993</v>
      </c>
      <c r="H579" s="2">
        <f t="shared" si="63"/>
        <v>2.1283594999999993</v>
      </c>
      <c r="I579" s="2">
        <f t="array" ref="I579">SUMPRODUCT(B563:B582, (ROW(B563:B582)-ROW(B563)+1)) / (20*21/2)</f>
        <v>2.5021800000000005</v>
      </c>
      <c r="J579" s="2">
        <f t="shared" si="66"/>
        <v>2.5098052385215017</v>
      </c>
      <c r="K579" s="2">
        <f t="shared" si="68"/>
        <v>2.4087996042128754</v>
      </c>
    </row>
    <row r="580" spans="1:11" ht="13.5" x14ac:dyDescent="0.25">
      <c r="A580" s="3">
        <v>42846</v>
      </c>
      <c r="B580" s="2">
        <v>2.5184000000000002</v>
      </c>
      <c r="C580" s="2">
        <f t="shared" ref="C580:C643" si="69">B580-B579</f>
        <v>-1.9799999999999596E-2</v>
      </c>
      <c r="D580" s="2">
        <f t="shared" si="62"/>
        <v>2.5045399999999995</v>
      </c>
      <c r="E580" s="2">
        <f t="shared" si="64"/>
        <v>2.4995800000000004</v>
      </c>
      <c r="F580" s="2">
        <f t="shared" si="65"/>
        <v>2.5233750000000006</v>
      </c>
      <c r="G580" s="2">
        <f t="shared" si="67"/>
        <v>2.3962659999999989</v>
      </c>
      <c r="H580" s="2">
        <f t="shared" si="63"/>
        <v>2.1317799999999996</v>
      </c>
      <c r="I580" s="2">
        <f t="array" ref="I580">SUMPRODUCT(B564:B583, (ROW(B564:B583)-ROW(B564)+1)) / (20*21/2)</f>
        <v>2.4950504761904764</v>
      </c>
      <c r="J580" s="2">
        <f t="shared" si="66"/>
        <v>2.5106237872337398</v>
      </c>
      <c r="K580" s="2">
        <f t="shared" si="68"/>
        <v>2.4130976589496256</v>
      </c>
    </row>
    <row r="581" spans="1:11" ht="13.5" x14ac:dyDescent="0.25">
      <c r="A581" s="3">
        <v>42849</v>
      </c>
      <c r="B581" s="2">
        <v>2.4788000000000001</v>
      </c>
      <c r="C581" s="2">
        <f t="shared" si="69"/>
        <v>-3.960000000000008E-2</v>
      </c>
      <c r="D581" s="2">
        <f t="shared" si="62"/>
        <v>2.5144600000000001</v>
      </c>
      <c r="E581" s="2">
        <f t="shared" si="64"/>
        <v>2.49661</v>
      </c>
      <c r="F581" s="2">
        <f t="shared" si="65"/>
        <v>2.5179250000000009</v>
      </c>
      <c r="G581" s="2">
        <f t="shared" si="67"/>
        <v>2.4075699999999993</v>
      </c>
      <c r="H581" s="2">
        <f t="shared" si="63"/>
        <v>2.1350024999999988</v>
      </c>
      <c r="I581" s="2">
        <f t="array" ref="I581">SUMPRODUCT(B565:B584, (ROW(B565:B584)-ROW(B565)+1)) / (20*21/2)</f>
        <v>2.4910800000000002</v>
      </c>
      <c r="J581" s="2">
        <f t="shared" si="66"/>
        <v>2.5075929503543359</v>
      </c>
      <c r="K581" s="2">
        <f t="shared" si="68"/>
        <v>2.4156742213437576</v>
      </c>
    </row>
    <row r="582" spans="1:11" ht="13.5" x14ac:dyDescent="0.25">
      <c r="A582" s="3">
        <v>42850</v>
      </c>
      <c r="B582" s="2">
        <v>2.4390999999999998</v>
      </c>
      <c r="C582" s="2">
        <f t="shared" si="69"/>
        <v>-3.9700000000000291E-2</v>
      </c>
      <c r="D582" s="2">
        <f t="shared" ref="D582:D645" si="70">AVERAGE(B578:B582)</f>
        <v>2.5045399999999995</v>
      </c>
      <c r="E582" s="2">
        <f t="shared" si="64"/>
        <v>2.4856999999999996</v>
      </c>
      <c r="F582" s="2">
        <f t="shared" si="65"/>
        <v>2.51396</v>
      </c>
      <c r="G582" s="2">
        <f t="shared" si="67"/>
        <v>2.4186739999999993</v>
      </c>
      <c r="H582" s="2">
        <f t="shared" si="63"/>
        <v>2.137828499999999</v>
      </c>
      <c r="I582" s="2">
        <f t="array" ref="I582">SUMPRODUCT(B566:B585, (ROW(B566:B585)-ROW(B566)+1)) / (20*21/2)</f>
        <v>2.4824899999999999</v>
      </c>
      <c r="J582" s="2">
        <f t="shared" si="66"/>
        <v>2.5010698122253512</v>
      </c>
      <c r="K582" s="2">
        <f t="shared" si="68"/>
        <v>2.4165928793302771</v>
      </c>
    </row>
    <row r="583" spans="1:11" ht="13.5" x14ac:dyDescent="0.25">
      <c r="A583" s="3">
        <v>42851</v>
      </c>
      <c r="B583" s="2">
        <v>2.4390999999999998</v>
      </c>
      <c r="C583" s="2">
        <f t="shared" si="69"/>
        <v>0</v>
      </c>
      <c r="D583" s="2">
        <f t="shared" si="70"/>
        <v>2.4827199999999996</v>
      </c>
      <c r="E583" s="2">
        <f t="shared" si="64"/>
        <v>2.4797500000000001</v>
      </c>
      <c r="F583" s="2">
        <f t="shared" si="65"/>
        <v>2.5104899999999999</v>
      </c>
      <c r="G583" s="2">
        <f t="shared" si="67"/>
        <v>2.4297779999999993</v>
      </c>
      <c r="H583" s="2">
        <f t="shared" si="63"/>
        <v>2.1403074999999983</v>
      </c>
      <c r="I583" s="2">
        <f t="array" ref="I583">SUMPRODUCT(B567:B586, (ROW(B567:B586)-ROW(B567)+1)) / (20*21/2)</f>
        <v>2.4752204761904761</v>
      </c>
      <c r="J583" s="2">
        <f t="shared" si="66"/>
        <v>2.4951679253467463</v>
      </c>
      <c r="K583" s="2">
        <f t="shared" si="68"/>
        <v>2.4174755115134037</v>
      </c>
    </row>
    <row r="584" spans="1:11" ht="13.5" x14ac:dyDescent="0.25">
      <c r="A584" s="3">
        <v>42852</v>
      </c>
      <c r="B584" s="2">
        <v>2.4687999999999999</v>
      </c>
      <c r="C584" s="2">
        <f t="shared" si="69"/>
        <v>2.970000000000006E-2</v>
      </c>
      <c r="D584" s="2">
        <f t="shared" si="70"/>
        <v>2.4688399999999997</v>
      </c>
      <c r="E584" s="2">
        <f t="shared" si="64"/>
        <v>2.4807399999999999</v>
      </c>
      <c r="F584" s="2">
        <f t="shared" si="65"/>
        <v>2.5094950000000003</v>
      </c>
      <c r="G584" s="2">
        <f t="shared" si="67"/>
        <v>2.4416759999999993</v>
      </c>
      <c r="H584" s="2">
        <f t="shared" si="63"/>
        <v>2.1426869999999987</v>
      </c>
      <c r="I584" s="2">
        <f t="array" ref="I584">SUMPRODUCT(B568:B587, (ROW(B568:B587)-ROW(B568)+1)) / (20*21/2)</f>
        <v>2.4715819047619045</v>
      </c>
      <c r="J584" s="2">
        <f t="shared" si="66"/>
        <v>2.492656694361342</v>
      </c>
      <c r="K584" s="2">
        <f t="shared" si="68"/>
        <v>2.4194882365520938</v>
      </c>
    </row>
    <row r="585" spans="1:11" ht="13.5" x14ac:dyDescent="0.25">
      <c r="A585" s="3">
        <v>42853</v>
      </c>
      <c r="B585" s="2">
        <v>2.4192999999999998</v>
      </c>
      <c r="C585" s="2">
        <f t="shared" si="69"/>
        <v>-4.9500000000000099E-2</v>
      </c>
      <c r="D585" s="2">
        <f t="shared" si="70"/>
        <v>2.44902</v>
      </c>
      <c r="E585" s="2">
        <f t="shared" si="64"/>
        <v>2.4767799999999993</v>
      </c>
      <c r="F585" s="2">
        <f t="shared" si="65"/>
        <v>2.5055299999999998</v>
      </c>
      <c r="G585" s="2">
        <f t="shared" si="67"/>
        <v>2.4535739999999997</v>
      </c>
      <c r="H585" s="2">
        <f t="shared" si="63"/>
        <v>2.144967499999999</v>
      </c>
      <c r="I585" s="2">
        <f t="array" ref="I585">SUMPRODUCT(B569:B588, (ROW(B569:B588)-ROW(B569)+1)) / (20*21/2)</f>
        <v>2.4716314285714285</v>
      </c>
      <c r="J585" s="2">
        <f t="shared" si="66"/>
        <v>2.4856703425174045</v>
      </c>
      <c r="K585" s="2">
        <f t="shared" si="68"/>
        <v>2.4194808547265216</v>
      </c>
    </row>
    <row r="586" spans="1:11" ht="13.5" x14ac:dyDescent="0.25">
      <c r="A586" s="3">
        <v>42857</v>
      </c>
      <c r="B586" s="2">
        <v>2.4291999999999998</v>
      </c>
      <c r="C586" s="2">
        <f t="shared" si="69"/>
        <v>9.9000000000000199E-3</v>
      </c>
      <c r="D586" s="2">
        <f t="shared" si="70"/>
        <v>2.4390999999999998</v>
      </c>
      <c r="E586" s="2">
        <f t="shared" si="64"/>
        <v>2.4767800000000002</v>
      </c>
      <c r="F586" s="2">
        <f t="shared" si="65"/>
        <v>2.4971050000000004</v>
      </c>
      <c r="G586" s="2">
        <f t="shared" si="67"/>
        <v>2.4654719999999997</v>
      </c>
      <c r="H586" s="2">
        <f t="shared" ref="H586:H649" si="71">AVERAGE(B387:B586)</f>
        <v>2.1474464999999983</v>
      </c>
      <c r="I586" s="2">
        <f t="array" ref="I586">SUMPRODUCT(B570:B589, (ROW(B570:B589)-ROW(B570)+1)) / (20*21/2)</f>
        <v>2.4729542857142857</v>
      </c>
      <c r="J586" s="2">
        <f t="shared" si="66"/>
        <v>2.4802922146586042</v>
      </c>
      <c r="K586" s="2">
        <f t="shared" si="68"/>
        <v>2.419861997678423</v>
      </c>
    </row>
    <row r="587" spans="1:11" ht="13.5" x14ac:dyDescent="0.25">
      <c r="A587" s="3">
        <v>42858</v>
      </c>
      <c r="B587" s="2">
        <v>2.4588999999999999</v>
      </c>
      <c r="C587" s="2">
        <f t="shared" si="69"/>
        <v>2.970000000000006E-2</v>
      </c>
      <c r="D587" s="2">
        <f t="shared" si="70"/>
        <v>2.44306</v>
      </c>
      <c r="E587" s="2">
        <f t="shared" si="64"/>
        <v>2.4737999999999998</v>
      </c>
      <c r="F587" s="2">
        <f t="shared" si="65"/>
        <v>2.4881800000000007</v>
      </c>
      <c r="G587" s="2">
        <f t="shared" si="67"/>
        <v>2.4785599999999999</v>
      </c>
      <c r="H587" s="2">
        <f t="shared" si="71"/>
        <v>2.1503214999999982</v>
      </c>
      <c r="I587" s="2">
        <f t="array" ref="I587">SUMPRODUCT(B571:B590, (ROW(B571:B590)-ROW(B571)+1)) / (20*21/2)</f>
        <v>2.4745133333333333</v>
      </c>
      <c r="J587" s="2">
        <f t="shared" si="66"/>
        <v>2.4782548608815942</v>
      </c>
      <c r="K587" s="2">
        <f t="shared" si="68"/>
        <v>2.4213928997302494</v>
      </c>
    </row>
    <row r="588" spans="1:11" ht="13.5" x14ac:dyDescent="0.25">
      <c r="A588" s="3">
        <v>42859</v>
      </c>
      <c r="B588" s="2">
        <v>2.4887000000000001</v>
      </c>
      <c r="C588" s="2">
        <f t="shared" si="69"/>
        <v>2.9800000000000271E-2</v>
      </c>
      <c r="D588" s="2">
        <f t="shared" si="70"/>
        <v>2.4529799999999997</v>
      </c>
      <c r="E588" s="2">
        <f t="shared" ref="E588:E651" si="72">AVERAGE(B579:B588)</f>
        <v>2.4678499999999999</v>
      </c>
      <c r="F588" s="2">
        <f t="shared" si="65"/>
        <v>2.4847100000000002</v>
      </c>
      <c r="G588" s="2">
        <f t="shared" si="67"/>
        <v>2.4910539999999997</v>
      </c>
      <c r="H588" s="2">
        <f t="shared" si="71"/>
        <v>2.1533454999999986</v>
      </c>
      <c r="I588" s="2">
        <f t="array" ref="I588">SUMPRODUCT(B572:B591, (ROW(B572:B591)-ROW(B572)+1)) / (20*21/2)</f>
        <v>2.4724328571428575</v>
      </c>
      <c r="J588" s="2">
        <f t="shared" si="66"/>
        <v>2.4792496360357279</v>
      </c>
      <c r="K588" s="2">
        <f t="shared" si="68"/>
        <v>2.4240323938584751</v>
      </c>
    </row>
    <row r="589" spans="1:11" ht="13.5" x14ac:dyDescent="0.25">
      <c r="A589" s="3">
        <v>42860</v>
      </c>
      <c r="B589" s="2">
        <v>2.4986000000000002</v>
      </c>
      <c r="C589" s="2">
        <f t="shared" si="69"/>
        <v>9.9000000000000199E-3</v>
      </c>
      <c r="D589" s="2">
        <f t="shared" si="70"/>
        <v>2.4589399999999997</v>
      </c>
      <c r="E589" s="2">
        <f t="shared" si="72"/>
        <v>2.4638900000000001</v>
      </c>
      <c r="F589" s="2">
        <f t="shared" si="65"/>
        <v>2.4822300000000004</v>
      </c>
      <c r="G589" s="2">
        <f t="shared" si="67"/>
        <v>2.5015639999999997</v>
      </c>
      <c r="H589" s="2">
        <f t="shared" si="71"/>
        <v>2.1563199999999991</v>
      </c>
      <c r="I589" s="2">
        <f t="array" ref="I589">SUMPRODUCT(B573:B592, (ROW(B573:B592)-ROW(B573)+1)) / (20*21/2)</f>
        <v>2.4734266666666671</v>
      </c>
      <c r="J589" s="2">
        <f t="shared" si="66"/>
        <v>2.4810925278418492</v>
      </c>
      <c r="K589" s="2">
        <f t="shared" si="68"/>
        <v>2.4269566137071625</v>
      </c>
    </row>
    <row r="590" spans="1:11" ht="13.5" x14ac:dyDescent="0.25">
      <c r="A590" s="3">
        <v>42863</v>
      </c>
      <c r="B590" s="2">
        <v>2.4986000000000002</v>
      </c>
      <c r="C590" s="2">
        <f t="shared" si="69"/>
        <v>0</v>
      </c>
      <c r="D590" s="2">
        <f t="shared" si="70"/>
        <v>2.4747999999999997</v>
      </c>
      <c r="E590" s="2">
        <f t="shared" si="72"/>
        <v>2.46191</v>
      </c>
      <c r="F590" s="2">
        <f t="shared" si="65"/>
        <v>2.4807450000000006</v>
      </c>
      <c r="G590" s="2">
        <f t="shared" si="67"/>
        <v>2.510289999999999</v>
      </c>
      <c r="H590" s="2">
        <f t="shared" si="71"/>
        <v>2.1589969999999989</v>
      </c>
      <c r="I590" s="2">
        <f t="array" ref="I590">SUMPRODUCT(B574:B593, (ROW(B574:B593)-ROW(B574)+1)) / (20*21/2)</f>
        <v>2.4747038095238092</v>
      </c>
      <c r="J590" s="2">
        <f t="shared" si="66"/>
        <v>2.4827599061426255</v>
      </c>
      <c r="K590" s="2">
        <f t="shared" si="68"/>
        <v>2.429766158267666</v>
      </c>
    </row>
    <row r="591" spans="1:11" ht="13.5" x14ac:dyDescent="0.25">
      <c r="A591" s="3">
        <v>42864</v>
      </c>
      <c r="B591" s="2">
        <v>2.4588999999999999</v>
      </c>
      <c r="C591" s="2">
        <f t="shared" si="69"/>
        <v>-3.9700000000000291E-2</v>
      </c>
      <c r="D591" s="2">
        <f t="shared" si="70"/>
        <v>2.4807399999999999</v>
      </c>
      <c r="E591" s="2">
        <f t="shared" si="72"/>
        <v>2.4599199999999999</v>
      </c>
      <c r="F591" s="2">
        <f t="shared" si="65"/>
        <v>2.4782650000000004</v>
      </c>
      <c r="G591" s="2">
        <f t="shared" si="67"/>
        <v>2.5158419999999997</v>
      </c>
      <c r="H591" s="2">
        <f t="shared" si="71"/>
        <v>2.161723499999999</v>
      </c>
      <c r="I591" s="2">
        <f t="array" ref="I591">SUMPRODUCT(B575:B594, (ROW(B575:B594)-ROW(B575)+1)) / (20*21/2)</f>
        <v>2.4788566666666667</v>
      </c>
      <c r="J591" s="2">
        <f t="shared" si="66"/>
        <v>2.480487534129042</v>
      </c>
      <c r="K591" s="2">
        <f t="shared" si="68"/>
        <v>2.4309086618650122</v>
      </c>
    </row>
    <row r="592" spans="1:11" ht="13.5" x14ac:dyDescent="0.25">
      <c r="A592" s="3">
        <v>42865</v>
      </c>
      <c r="B592" s="2">
        <v>2.4887000000000001</v>
      </c>
      <c r="C592" s="2">
        <f t="shared" si="69"/>
        <v>2.9800000000000271E-2</v>
      </c>
      <c r="D592" s="2">
        <f t="shared" si="70"/>
        <v>2.4866999999999999</v>
      </c>
      <c r="E592" s="2">
        <f t="shared" si="72"/>
        <v>2.46488</v>
      </c>
      <c r="F592" s="2">
        <f t="shared" si="65"/>
        <v>2.4752900000000002</v>
      </c>
      <c r="G592" s="2">
        <f t="shared" si="67"/>
        <v>2.5194119999999995</v>
      </c>
      <c r="H592" s="2">
        <f t="shared" si="71"/>
        <v>2.1645494999999983</v>
      </c>
      <c r="I592" s="2">
        <f t="array" ref="I592">SUMPRODUCT(B576:B595, (ROW(B576:B595)-ROW(B576)+1)) / (20*21/2)</f>
        <v>2.4855642857142861</v>
      </c>
      <c r="J592" s="2">
        <f t="shared" si="66"/>
        <v>2.4812696737357998</v>
      </c>
      <c r="K592" s="2">
        <f t="shared" si="68"/>
        <v>2.4331749888506984</v>
      </c>
    </row>
    <row r="593" spans="1:11" ht="13.5" x14ac:dyDescent="0.25">
      <c r="A593" s="3">
        <v>42866</v>
      </c>
      <c r="B593" s="2">
        <v>2.4887000000000001</v>
      </c>
      <c r="C593" s="2">
        <f t="shared" si="69"/>
        <v>0</v>
      </c>
      <c r="D593" s="2">
        <f t="shared" si="70"/>
        <v>2.4866999999999999</v>
      </c>
      <c r="E593" s="2">
        <f t="shared" si="72"/>
        <v>2.4698400000000005</v>
      </c>
      <c r="F593" s="2">
        <f t="shared" si="65"/>
        <v>2.4747950000000007</v>
      </c>
      <c r="G593" s="2">
        <f t="shared" si="67"/>
        <v>2.5209999999999995</v>
      </c>
      <c r="H593" s="2">
        <f t="shared" si="71"/>
        <v>2.1672764999999985</v>
      </c>
      <c r="I593" s="2">
        <f t="array" ref="I593">SUMPRODUCT(B577:B596, (ROW(B577:B596)-ROW(B577)+1)) / (20*21/2)</f>
        <v>2.4937323809523813</v>
      </c>
      <c r="J593" s="2">
        <f t="shared" si="66"/>
        <v>2.4819773238561997</v>
      </c>
      <c r="K593" s="2">
        <f t="shared" si="68"/>
        <v>2.4353524402683182</v>
      </c>
    </row>
    <row r="594" spans="1:11" ht="13.5" x14ac:dyDescent="0.25">
      <c r="A594" s="3">
        <v>42867</v>
      </c>
      <c r="B594" s="2">
        <v>2.5184000000000002</v>
      </c>
      <c r="C594" s="2">
        <f t="shared" si="69"/>
        <v>2.970000000000006E-2</v>
      </c>
      <c r="D594" s="2">
        <f t="shared" si="70"/>
        <v>2.4906599999999997</v>
      </c>
      <c r="E594" s="2">
        <f t="shared" si="72"/>
        <v>2.4748000000000001</v>
      </c>
      <c r="F594" s="2">
        <f t="shared" si="65"/>
        <v>2.4777700000000005</v>
      </c>
      <c r="G594" s="2">
        <f t="shared" si="67"/>
        <v>2.5204039999999992</v>
      </c>
      <c r="H594" s="2">
        <f t="shared" si="71"/>
        <v>2.1700524999999984</v>
      </c>
      <c r="I594" s="2">
        <f t="array" ref="I594">SUMPRODUCT(B578:B597, (ROW(B578:B597)-ROW(B578)+1)) / (20*21/2)</f>
        <v>2.5087919047619049</v>
      </c>
      <c r="J594" s="2">
        <f t="shared" si="66"/>
        <v>2.4854461501556093</v>
      </c>
      <c r="K594" s="2">
        <f t="shared" si="68"/>
        <v>2.4386092073166195</v>
      </c>
    </row>
    <row r="595" spans="1:11" ht="13.5" x14ac:dyDescent="0.25">
      <c r="A595" s="3">
        <v>42870</v>
      </c>
      <c r="B595" s="2">
        <v>2.5482</v>
      </c>
      <c r="C595" s="2">
        <f t="shared" si="69"/>
        <v>2.9799999999999827E-2</v>
      </c>
      <c r="D595" s="2">
        <f t="shared" si="70"/>
        <v>2.5005799999999998</v>
      </c>
      <c r="E595" s="2">
        <f t="shared" si="72"/>
        <v>2.4876900000000002</v>
      </c>
      <c r="F595" s="2">
        <f t="shared" si="65"/>
        <v>2.4822350000000002</v>
      </c>
      <c r="G595" s="2">
        <f t="shared" si="67"/>
        <v>2.5227839999999988</v>
      </c>
      <c r="H595" s="2">
        <f t="shared" si="71"/>
        <v>2.1730269999999989</v>
      </c>
      <c r="I595" s="2">
        <f t="array" ref="I595">SUMPRODUCT(B579:B598, (ROW(B579:B598)-ROW(B579)+1)) / (20*21/2)</f>
        <v>2.5183723809523806</v>
      </c>
      <c r="J595" s="2">
        <f t="shared" si="66"/>
        <v>2.4914227072836468</v>
      </c>
      <c r="K595" s="2">
        <f t="shared" si="68"/>
        <v>2.4429068854610656</v>
      </c>
    </row>
    <row r="596" spans="1:11" ht="13.5" x14ac:dyDescent="0.25">
      <c r="A596" s="3">
        <v>42871</v>
      </c>
      <c r="B596" s="2">
        <v>2.5680000000000001</v>
      </c>
      <c r="C596" s="2">
        <f t="shared" si="69"/>
        <v>1.980000000000004E-2</v>
      </c>
      <c r="D596" s="2">
        <f t="shared" si="70"/>
        <v>2.5224000000000002</v>
      </c>
      <c r="E596" s="2">
        <f t="shared" si="72"/>
        <v>2.5015700000000001</v>
      </c>
      <c r="F596" s="2">
        <f t="shared" ref="F596:F659" si="73">AVERAGE(B577:B596)</f>
        <v>2.4891750000000004</v>
      </c>
      <c r="G596" s="2">
        <f t="shared" si="67"/>
        <v>2.5235779999999992</v>
      </c>
      <c r="H596" s="2">
        <f t="shared" si="71"/>
        <v>2.1761999999999988</v>
      </c>
      <c r="I596" s="2">
        <f t="array" ref="I596">SUMPRODUCT(B580:B599, (ROW(B580:B599)-ROW(B580)+1)) / (20*21/2)</f>
        <v>2.5220504761904765</v>
      </c>
      <c r="J596" s="2">
        <f t="shared" si="66"/>
        <v>2.4987157827804425</v>
      </c>
      <c r="K596" s="2">
        <f t="shared" si="68"/>
        <v>2.4478124977959257</v>
      </c>
    </row>
    <row r="597" spans="1:11" ht="13.5" x14ac:dyDescent="0.25">
      <c r="A597" s="3">
        <v>42872</v>
      </c>
      <c r="B597" s="2">
        <v>2.6473</v>
      </c>
      <c r="C597" s="2">
        <f t="shared" si="69"/>
        <v>7.9299999999999926E-2</v>
      </c>
      <c r="D597" s="2">
        <f t="shared" si="70"/>
        <v>2.5541200000000002</v>
      </c>
      <c r="E597" s="2">
        <f t="shared" si="72"/>
        <v>2.5204100000000005</v>
      </c>
      <c r="F597" s="2">
        <f t="shared" si="73"/>
        <v>2.4971050000000004</v>
      </c>
      <c r="G597" s="2">
        <f t="shared" si="67"/>
        <v>2.5257599999999991</v>
      </c>
      <c r="H597" s="2">
        <f t="shared" si="71"/>
        <v>2.1799674999999983</v>
      </c>
      <c r="I597" s="2">
        <f t="array" ref="I597">SUMPRODUCT(B581:B600, (ROW(B581:B600)-ROW(B581)+1)) / (20*21/2)</f>
        <v>2.5172333333333334</v>
      </c>
      <c r="J597" s="2">
        <f t="shared" ref="J597:J660" si="74">$J$4*B597+J596*(1-$J$4)</f>
        <v>2.5128666606108765</v>
      </c>
      <c r="K597" s="2">
        <f t="shared" si="68"/>
        <v>2.4556355370980461</v>
      </c>
    </row>
    <row r="598" spans="1:11" ht="13.5" x14ac:dyDescent="0.25">
      <c r="A598" s="3">
        <v>42873</v>
      </c>
      <c r="B598" s="2">
        <v>2.5977000000000001</v>
      </c>
      <c r="C598" s="2">
        <f t="shared" si="69"/>
        <v>-4.9599999999999866E-2</v>
      </c>
      <c r="D598" s="2">
        <f t="shared" si="70"/>
        <v>2.57592</v>
      </c>
      <c r="E598" s="2">
        <f t="shared" si="72"/>
        <v>2.5313100000000004</v>
      </c>
      <c r="F598" s="2">
        <f t="shared" si="73"/>
        <v>2.4995800000000004</v>
      </c>
      <c r="G598" s="2">
        <f t="shared" si="67"/>
        <v>2.5287339999999996</v>
      </c>
      <c r="H598" s="2">
        <f t="shared" si="71"/>
        <v>2.1834374999999984</v>
      </c>
      <c r="I598" s="2">
        <f t="array" ref="I598">SUMPRODUCT(B582:B601, (ROW(B582:B601)-ROW(B582)+1)) / (20*21/2)</f>
        <v>2.5165276190476193</v>
      </c>
      <c r="J598" s="2">
        <f t="shared" si="74"/>
        <v>2.5209460262669832</v>
      </c>
      <c r="K598" s="2">
        <f t="shared" si="68"/>
        <v>2.4612066925059661</v>
      </c>
    </row>
    <row r="599" spans="1:11" ht="13.5" x14ac:dyDescent="0.25">
      <c r="A599" s="3">
        <v>42874</v>
      </c>
      <c r="B599" s="2">
        <v>2.5381999999999998</v>
      </c>
      <c r="C599" s="2">
        <f t="shared" si="69"/>
        <v>-5.950000000000033E-2</v>
      </c>
      <c r="D599" s="2">
        <f t="shared" si="70"/>
        <v>2.5798800000000002</v>
      </c>
      <c r="E599" s="2">
        <f t="shared" si="72"/>
        <v>2.5352699999999997</v>
      </c>
      <c r="F599" s="2">
        <f t="shared" si="73"/>
        <v>2.4995800000000004</v>
      </c>
      <c r="G599" s="2">
        <f t="shared" si="67"/>
        <v>2.5305179999999994</v>
      </c>
      <c r="H599" s="2">
        <f t="shared" si="71"/>
        <v>2.1863124999999983</v>
      </c>
      <c r="I599" s="2">
        <f t="array" ref="I599">SUMPRODUCT(B583:B602, (ROW(B583:B602)-ROW(B583)+1)) / (20*21/2)</f>
        <v>2.5176604761904757</v>
      </c>
      <c r="J599" s="2">
        <f t="shared" si="74"/>
        <v>2.5225892618606038</v>
      </c>
      <c r="K599" s="2">
        <f t="shared" si="68"/>
        <v>2.4642260378978889</v>
      </c>
    </row>
    <row r="600" spans="1:11" ht="13.5" x14ac:dyDescent="0.25">
      <c r="A600" s="3">
        <v>42877</v>
      </c>
      <c r="B600" s="2">
        <v>2.4489999999999998</v>
      </c>
      <c r="C600" s="2">
        <f t="shared" si="69"/>
        <v>-8.9199999999999946E-2</v>
      </c>
      <c r="D600" s="2">
        <f t="shared" si="70"/>
        <v>2.5600399999999999</v>
      </c>
      <c r="E600" s="2">
        <f t="shared" si="72"/>
        <v>2.5303100000000001</v>
      </c>
      <c r="F600" s="2">
        <f t="shared" si="73"/>
        <v>2.4961100000000003</v>
      </c>
      <c r="G600" s="2">
        <f t="shared" si="67"/>
        <v>2.5297239999999994</v>
      </c>
      <c r="H600" s="2">
        <f t="shared" si="71"/>
        <v>2.1887909999999984</v>
      </c>
      <c r="I600" s="2">
        <f t="array" ref="I600">SUMPRODUCT(B584:B603, (ROW(B584:B603)-ROW(B584)+1)) / (20*21/2)</f>
        <v>2.524129523809524</v>
      </c>
      <c r="J600" s="2">
        <f t="shared" si="74"/>
        <v>2.5155807607310225</v>
      </c>
      <c r="K600" s="2">
        <f t="shared" si="68"/>
        <v>2.4636289383724814</v>
      </c>
    </row>
    <row r="601" spans="1:11" ht="13.5" x14ac:dyDescent="0.25">
      <c r="A601" s="3">
        <v>42878</v>
      </c>
      <c r="B601" s="2">
        <v>2.4887000000000001</v>
      </c>
      <c r="C601" s="2">
        <f t="shared" si="69"/>
        <v>3.9700000000000291E-2</v>
      </c>
      <c r="D601" s="2">
        <f t="shared" si="70"/>
        <v>2.5441799999999999</v>
      </c>
      <c r="E601" s="2">
        <f t="shared" si="72"/>
        <v>2.53329</v>
      </c>
      <c r="F601" s="2">
        <f t="shared" si="73"/>
        <v>2.4966050000000006</v>
      </c>
      <c r="G601" s="2">
        <f t="shared" si="67"/>
        <v>2.5299219999999996</v>
      </c>
      <c r="H601" s="2">
        <f t="shared" si="71"/>
        <v>2.1915674999999983</v>
      </c>
      <c r="I601" s="2">
        <f t="array" ref="I601">SUMPRODUCT(B585:B604, (ROW(B585:B604)-ROW(B585)+1)) / (20*21/2)</f>
        <v>2.5252609523809531</v>
      </c>
      <c r="J601" s="2">
        <f t="shared" si="74"/>
        <v>2.5130206882804487</v>
      </c>
      <c r="K601" s="2">
        <f t="shared" si="68"/>
        <v>2.4646121172598354</v>
      </c>
    </row>
    <row r="602" spans="1:11" ht="13.5" x14ac:dyDescent="0.25">
      <c r="A602" s="3">
        <v>42879</v>
      </c>
      <c r="B602" s="2">
        <v>2.5085000000000002</v>
      </c>
      <c r="C602" s="2">
        <f t="shared" si="69"/>
        <v>1.980000000000004E-2</v>
      </c>
      <c r="D602" s="2">
        <f t="shared" si="70"/>
        <v>2.5164199999999997</v>
      </c>
      <c r="E602" s="2">
        <f t="shared" si="72"/>
        <v>2.5352700000000001</v>
      </c>
      <c r="F602" s="2">
        <f t="shared" si="73"/>
        <v>2.5000749999999998</v>
      </c>
      <c r="G602" s="2">
        <f t="shared" si="67"/>
        <v>2.5303179999999998</v>
      </c>
      <c r="H602" s="2">
        <f t="shared" si="71"/>
        <v>2.1945419999999989</v>
      </c>
      <c r="I602" s="2">
        <f t="array" ref="I602">SUMPRODUCT(B586:B605, (ROW(B586:B605)-ROW(B586)+1)) / (20*21/2)</f>
        <v>2.527099047619048</v>
      </c>
      <c r="J602" s="2">
        <f t="shared" si="74"/>
        <v>2.5125901465394533</v>
      </c>
      <c r="K602" s="2">
        <f t="shared" si="68"/>
        <v>2.4663332107006264</v>
      </c>
    </row>
    <row r="603" spans="1:11" ht="13.5" x14ac:dyDescent="0.25">
      <c r="A603" s="3">
        <v>42880</v>
      </c>
      <c r="B603" s="2">
        <v>2.5680000000000001</v>
      </c>
      <c r="C603" s="2">
        <f t="shared" si="69"/>
        <v>5.9499999999999886E-2</v>
      </c>
      <c r="D603" s="2">
        <f t="shared" si="70"/>
        <v>2.5104799999999998</v>
      </c>
      <c r="E603" s="2">
        <f t="shared" si="72"/>
        <v>2.5432000000000001</v>
      </c>
      <c r="F603" s="2">
        <f t="shared" si="73"/>
        <v>2.5065200000000001</v>
      </c>
      <c r="G603" s="2">
        <f t="shared" si="67"/>
        <v>2.5295259999999993</v>
      </c>
      <c r="H603" s="2">
        <f t="shared" si="71"/>
        <v>2.1977149999999979</v>
      </c>
      <c r="I603" s="2">
        <f t="array" ref="I603">SUMPRODUCT(B587:B606, (ROW(B587:B606)-ROW(B587)+1)) / (20*21/2)</f>
        <v>2.527475238095239</v>
      </c>
      <c r="J603" s="2">
        <f t="shared" si="74"/>
        <v>2.5178672754404579</v>
      </c>
      <c r="K603" s="2">
        <f t="shared" si="68"/>
        <v>2.4703201436143272</v>
      </c>
    </row>
    <row r="604" spans="1:11" ht="13.5" x14ac:dyDescent="0.25">
      <c r="A604" s="3">
        <v>42881</v>
      </c>
      <c r="B604" s="2">
        <v>2.5184000000000002</v>
      </c>
      <c r="C604" s="2">
        <f t="shared" si="69"/>
        <v>-4.9599999999999866E-2</v>
      </c>
      <c r="D604" s="2">
        <f t="shared" si="70"/>
        <v>2.5065199999999996</v>
      </c>
      <c r="E604" s="2">
        <f t="shared" si="72"/>
        <v>2.5432000000000001</v>
      </c>
      <c r="F604" s="2">
        <f t="shared" si="73"/>
        <v>2.5089999999999999</v>
      </c>
      <c r="G604" s="2">
        <f t="shared" si="67"/>
        <v>2.5277419999999995</v>
      </c>
      <c r="H604" s="2">
        <f t="shared" si="71"/>
        <v>2.200689499999998</v>
      </c>
      <c r="I604" s="2">
        <f t="array" ref="I604">SUMPRODUCT(B588:B607, (ROW(B588:B607)-ROW(B588)+1)) / (20*21/2)</f>
        <v>2.5208171428571426</v>
      </c>
      <c r="J604" s="2">
        <f t="shared" si="74"/>
        <v>2.5179180111127955</v>
      </c>
      <c r="K604" s="2">
        <f t="shared" si="68"/>
        <v>2.4722056281784712</v>
      </c>
    </row>
    <row r="605" spans="1:11" ht="13.5" x14ac:dyDescent="0.25">
      <c r="A605" s="3">
        <v>42884</v>
      </c>
      <c r="B605" s="2">
        <v>2.5283000000000002</v>
      </c>
      <c r="C605" s="2">
        <f t="shared" si="69"/>
        <v>9.9000000000000199E-3</v>
      </c>
      <c r="D605" s="2">
        <f t="shared" si="70"/>
        <v>2.5223800000000001</v>
      </c>
      <c r="E605" s="2">
        <f t="shared" si="72"/>
        <v>2.5412100000000004</v>
      </c>
      <c r="F605" s="2">
        <f t="shared" si="73"/>
        <v>2.5144500000000005</v>
      </c>
      <c r="G605" s="2">
        <f t="shared" si="67"/>
        <v>2.5247659999999996</v>
      </c>
      <c r="H605" s="2">
        <f t="shared" si="71"/>
        <v>2.2037134999999979</v>
      </c>
      <c r="I605" s="2">
        <f t="array" ref="I605">SUMPRODUCT(B589:B608, (ROW(B589:B608)-ROW(B589)+1)) / (20*21/2)</f>
        <v>2.5151490476190475</v>
      </c>
      <c r="J605" s="2">
        <f t="shared" si="74"/>
        <v>2.5189067719591955</v>
      </c>
      <c r="K605" s="2">
        <f t="shared" si="68"/>
        <v>2.4744054074655901</v>
      </c>
    </row>
    <row r="606" spans="1:11" ht="13.5" x14ac:dyDescent="0.25">
      <c r="A606" s="3">
        <v>42885</v>
      </c>
      <c r="B606" s="2">
        <v>2.5184000000000002</v>
      </c>
      <c r="C606" s="2">
        <f t="shared" si="69"/>
        <v>-9.9000000000000199E-3</v>
      </c>
      <c r="D606" s="2">
        <f t="shared" si="70"/>
        <v>2.5283199999999999</v>
      </c>
      <c r="E606" s="2">
        <f t="shared" si="72"/>
        <v>2.5362499999999999</v>
      </c>
      <c r="F606" s="2">
        <f t="shared" si="73"/>
        <v>2.51891</v>
      </c>
      <c r="G606" s="2">
        <f t="shared" si="67"/>
        <v>2.5209979999999992</v>
      </c>
      <c r="H606" s="2">
        <f t="shared" si="71"/>
        <v>2.2068364999999979</v>
      </c>
      <c r="I606" s="2">
        <f t="array" ref="I606">SUMPRODUCT(B590:B609, (ROW(B590:B609)-ROW(B590)+1)) / (20*21/2)</f>
        <v>2.5115180952380953</v>
      </c>
      <c r="J606" s="2">
        <f t="shared" si="74"/>
        <v>2.5188585079630816</v>
      </c>
      <c r="K606" s="2">
        <f t="shared" si="68"/>
        <v>2.4761306856041947</v>
      </c>
    </row>
    <row r="607" spans="1:11" ht="13.5" x14ac:dyDescent="0.25">
      <c r="A607" s="3">
        <v>42886</v>
      </c>
      <c r="B607" s="2">
        <v>2.4489999999999998</v>
      </c>
      <c r="C607" s="2">
        <f t="shared" si="69"/>
        <v>-6.940000000000035E-2</v>
      </c>
      <c r="D607" s="2">
        <f t="shared" si="70"/>
        <v>2.5164200000000001</v>
      </c>
      <c r="E607" s="2">
        <f t="shared" si="72"/>
        <v>2.5164200000000001</v>
      </c>
      <c r="F607" s="2">
        <f t="shared" si="73"/>
        <v>2.5184150000000001</v>
      </c>
      <c r="G607" s="2">
        <f t="shared" si="67"/>
        <v>2.5164359999999992</v>
      </c>
      <c r="H607" s="2">
        <f t="shared" si="71"/>
        <v>2.2095629999999979</v>
      </c>
      <c r="I607" s="2">
        <f t="array" ref="I607">SUMPRODUCT(B591:B610, (ROW(B591:B610)-ROW(B591)+1)) / (20*21/2)</f>
        <v>2.5051433333333333</v>
      </c>
      <c r="J607" s="2">
        <f t="shared" si="74"/>
        <v>2.5122053167285023</v>
      </c>
      <c r="K607" s="2">
        <f t="shared" si="68"/>
        <v>2.4750667371491284</v>
      </c>
    </row>
    <row r="608" spans="1:11" ht="13.5" x14ac:dyDescent="0.25">
      <c r="A608" s="3">
        <v>42887</v>
      </c>
      <c r="B608" s="2">
        <v>2.4588999999999999</v>
      </c>
      <c r="C608" s="2">
        <f t="shared" si="69"/>
        <v>9.9000000000000199E-3</v>
      </c>
      <c r="D608" s="2">
        <f t="shared" si="70"/>
        <v>2.4946000000000002</v>
      </c>
      <c r="E608" s="2">
        <f t="shared" si="72"/>
        <v>2.5025399999999998</v>
      </c>
      <c r="F608" s="2">
        <f t="shared" si="73"/>
        <v>2.5169249999999996</v>
      </c>
      <c r="G608" s="2">
        <f t="shared" si="67"/>
        <v>2.5132619999999992</v>
      </c>
      <c r="H608" s="2">
        <f t="shared" si="71"/>
        <v>2.2123389999999983</v>
      </c>
      <c r="I608" s="2">
        <f t="array" ref="I608">SUMPRODUCT(B592:B611, (ROW(B592:B611)-ROW(B592)+1)) / (20*21/2)</f>
        <v>2.4990047619047622</v>
      </c>
      <c r="J608" s="2">
        <f t="shared" si="74"/>
        <v>2.507128619897216</v>
      </c>
      <c r="K608" s="2">
        <f t="shared" si="68"/>
        <v>2.4744327474570054</v>
      </c>
    </row>
    <row r="609" spans="1:11" ht="13.5" x14ac:dyDescent="0.25">
      <c r="A609" s="3">
        <v>42888</v>
      </c>
      <c r="B609" s="2">
        <v>2.4788000000000001</v>
      </c>
      <c r="C609" s="2">
        <f t="shared" si="69"/>
        <v>1.9900000000000251E-2</v>
      </c>
      <c r="D609" s="2">
        <f t="shared" si="70"/>
        <v>2.4866799999999998</v>
      </c>
      <c r="E609" s="2">
        <f t="shared" si="72"/>
        <v>2.4965999999999999</v>
      </c>
      <c r="F609" s="2">
        <f t="shared" si="73"/>
        <v>2.5159349999999998</v>
      </c>
      <c r="G609" s="2">
        <f t="shared" si="67"/>
        <v>2.5104859999999998</v>
      </c>
      <c r="H609" s="2">
        <f t="shared" si="71"/>
        <v>2.2152144999999983</v>
      </c>
      <c r="I609" s="2">
        <f t="array" ref="I609">SUMPRODUCT(B593:B612, (ROW(B593:B612)-ROW(B593)+1)) / (20*21/2)</f>
        <v>2.4919704761904762</v>
      </c>
      <c r="J609" s="2">
        <f t="shared" si="74"/>
        <v>2.5044306560974814</v>
      </c>
      <c r="K609" s="2">
        <f t="shared" si="68"/>
        <v>2.474604012262613</v>
      </c>
    </row>
    <row r="610" spans="1:11" ht="13.5" x14ac:dyDescent="0.25">
      <c r="A610" s="3">
        <v>42891</v>
      </c>
      <c r="B610" s="2">
        <v>2.4489999999999998</v>
      </c>
      <c r="C610" s="2">
        <f t="shared" si="69"/>
        <v>-2.9800000000000271E-2</v>
      </c>
      <c r="D610" s="2">
        <f t="shared" si="70"/>
        <v>2.4708199999999998</v>
      </c>
      <c r="E610" s="2">
        <f t="shared" si="72"/>
        <v>2.4965999999999999</v>
      </c>
      <c r="F610" s="2">
        <f t="shared" si="73"/>
        <v>2.513455</v>
      </c>
      <c r="G610" s="2">
        <f t="shared" si="67"/>
        <v>2.5071139999999996</v>
      </c>
      <c r="H610" s="2">
        <f t="shared" si="71"/>
        <v>2.2180399999999989</v>
      </c>
      <c r="I610" s="2">
        <f t="array" ref="I610">SUMPRODUCT(B594:B613, (ROW(B594:B613)-ROW(B594)+1)) / (20*21/2)</f>
        <v>2.4851723809523811</v>
      </c>
      <c r="J610" s="2">
        <f t="shared" si="74"/>
        <v>2.4991515459929592</v>
      </c>
      <c r="K610" s="2">
        <f t="shared" si="68"/>
        <v>2.4735999333503536</v>
      </c>
    </row>
    <row r="611" spans="1:11" ht="13.5" x14ac:dyDescent="0.25">
      <c r="A611" s="3">
        <v>42892</v>
      </c>
      <c r="B611" s="2">
        <v>2.4489999999999998</v>
      </c>
      <c r="C611" s="2">
        <f t="shared" si="69"/>
        <v>0</v>
      </c>
      <c r="D611" s="2">
        <f t="shared" si="70"/>
        <v>2.4569399999999999</v>
      </c>
      <c r="E611" s="2">
        <f t="shared" si="72"/>
        <v>2.4926299999999997</v>
      </c>
      <c r="F611" s="2">
        <f t="shared" si="73"/>
        <v>2.5129600000000001</v>
      </c>
      <c r="G611" s="2">
        <f t="shared" si="67"/>
        <v>2.5043379999999997</v>
      </c>
      <c r="H611" s="2">
        <f t="shared" si="71"/>
        <v>2.2207664999999985</v>
      </c>
      <c r="I611" s="2">
        <f t="array" ref="I611">SUMPRODUCT(B595:B614, (ROW(B595:B614)-ROW(B595)+1)) / (20*21/2)</f>
        <v>2.4804961904761904</v>
      </c>
      <c r="J611" s="2">
        <f t="shared" si="74"/>
        <v>2.4943752082793442</v>
      </c>
      <c r="K611" s="2">
        <f t="shared" si="68"/>
        <v>2.4726352300817123</v>
      </c>
    </row>
    <row r="612" spans="1:11" ht="13.5" x14ac:dyDescent="0.25">
      <c r="A612" s="3">
        <v>42893</v>
      </c>
      <c r="B612" s="2">
        <v>2.4390999999999998</v>
      </c>
      <c r="C612" s="2">
        <f t="shared" si="69"/>
        <v>-9.9000000000000199E-3</v>
      </c>
      <c r="D612" s="2">
        <f t="shared" si="70"/>
        <v>2.4549599999999998</v>
      </c>
      <c r="E612" s="2">
        <f t="shared" si="72"/>
        <v>2.48569</v>
      </c>
      <c r="F612" s="2">
        <f t="shared" si="73"/>
        <v>2.5104799999999998</v>
      </c>
      <c r="G612" s="2">
        <f t="shared" si="67"/>
        <v>2.5027519999999992</v>
      </c>
      <c r="H612" s="2">
        <f t="shared" si="71"/>
        <v>2.2235924999999983</v>
      </c>
      <c r="I612" s="2">
        <f t="array" ref="I612">SUMPRODUCT(B596:B615, (ROW(B596:B615)-ROW(B596)+1)) / (20*21/2)</f>
        <v>2.4751604761904762</v>
      </c>
      <c r="J612" s="2">
        <f t="shared" si="74"/>
        <v>2.4891109027289304</v>
      </c>
      <c r="K612" s="2">
        <f t="shared" si="68"/>
        <v>2.4713201230196842</v>
      </c>
    </row>
    <row r="613" spans="1:11" ht="13.5" x14ac:dyDescent="0.25">
      <c r="A613" s="3">
        <v>42894</v>
      </c>
      <c r="B613" s="2">
        <v>2.4390999999999998</v>
      </c>
      <c r="C613" s="2">
        <f t="shared" si="69"/>
        <v>0</v>
      </c>
      <c r="D613" s="2">
        <f t="shared" si="70"/>
        <v>2.4509999999999996</v>
      </c>
      <c r="E613" s="2">
        <f t="shared" si="72"/>
        <v>2.4728000000000003</v>
      </c>
      <c r="F613" s="2">
        <f t="shared" si="73"/>
        <v>2.508</v>
      </c>
      <c r="G613" s="2">
        <f t="shared" si="67"/>
        <v>2.5013639999999997</v>
      </c>
      <c r="H613" s="2">
        <f t="shared" si="71"/>
        <v>2.2264184999999985</v>
      </c>
      <c r="I613" s="2">
        <f t="array" ref="I613">SUMPRODUCT(B597:B616, (ROW(B597:B616)-ROW(B597)+1)) / (20*21/2)</f>
        <v>2.4684114285714287</v>
      </c>
      <c r="J613" s="2">
        <f t="shared" si="74"/>
        <v>2.4843479596118891</v>
      </c>
      <c r="K613" s="2">
        <f t="shared" si="68"/>
        <v>2.4700565887836183</v>
      </c>
    </row>
    <row r="614" spans="1:11" ht="13.5" x14ac:dyDescent="0.25">
      <c r="A614" s="3">
        <v>42895</v>
      </c>
      <c r="B614" s="2">
        <v>2.4588999999999999</v>
      </c>
      <c r="C614" s="2">
        <f t="shared" si="69"/>
        <v>1.980000000000004E-2</v>
      </c>
      <c r="D614" s="2">
        <f t="shared" si="70"/>
        <v>2.4470199999999998</v>
      </c>
      <c r="E614" s="2">
        <f t="shared" si="72"/>
        <v>2.46685</v>
      </c>
      <c r="F614" s="2">
        <f t="shared" si="73"/>
        <v>2.5050249999999998</v>
      </c>
      <c r="G614" s="2">
        <f t="shared" si="67"/>
        <v>2.5007679999999994</v>
      </c>
      <c r="H614" s="2">
        <f t="shared" si="71"/>
        <v>2.2295909999999988</v>
      </c>
      <c r="I614" s="2">
        <f t="array" ref="I614">SUMPRODUCT(B598:B617, (ROW(B598:B617)-ROW(B598)+1)) / (20*21/2)</f>
        <v>2.467047142857143</v>
      </c>
      <c r="J614" s="2">
        <f t="shared" si="74"/>
        <v>2.4819243444107566</v>
      </c>
      <c r="K614" s="2">
        <f t="shared" si="68"/>
        <v>2.4696190754979863</v>
      </c>
    </row>
    <row r="615" spans="1:11" ht="13.5" x14ac:dyDescent="0.25">
      <c r="A615" s="3">
        <v>42898</v>
      </c>
      <c r="B615" s="2">
        <v>2.4489999999999998</v>
      </c>
      <c r="C615" s="2">
        <f t="shared" si="69"/>
        <v>-9.9000000000000199E-3</v>
      </c>
      <c r="D615" s="2">
        <f t="shared" si="70"/>
        <v>2.4470199999999998</v>
      </c>
      <c r="E615" s="2">
        <f t="shared" si="72"/>
        <v>2.45892</v>
      </c>
      <c r="F615" s="2">
        <f t="shared" si="73"/>
        <v>2.5000649999999993</v>
      </c>
      <c r="G615" s="2">
        <f t="shared" si="67"/>
        <v>2.4997759999999993</v>
      </c>
      <c r="H615" s="2">
        <f t="shared" si="71"/>
        <v>2.2325654999999984</v>
      </c>
      <c r="I615" s="2">
        <f t="array" ref="I615">SUMPRODUCT(B599:B618, (ROW(B599:B618)-ROW(B599)+1)) / (20*21/2)</f>
        <v>2.4636471428571425</v>
      </c>
      <c r="J615" s="2">
        <f t="shared" si="74"/>
        <v>2.4787886925621132</v>
      </c>
      <c r="K615" s="2">
        <f t="shared" si="68"/>
        <v>2.4688104843019869</v>
      </c>
    </row>
    <row r="616" spans="1:11" ht="13.5" x14ac:dyDescent="0.25">
      <c r="A616" s="3">
        <v>42899</v>
      </c>
      <c r="B616" s="2">
        <v>2.4291999999999998</v>
      </c>
      <c r="C616" s="2">
        <f t="shared" si="69"/>
        <v>-1.980000000000004E-2</v>
      </c>
      <c r="D616" s="2">
        <f t="shared" si="70"/>
        <v>2.44306</v>
      </c>
      <c r="E616" s="2">
        <f t="shared" si="72"/>
        <v>2.4500000000000002</v>
      </c>
      <c r="F616" s="2">
        <f t="shared" si="73"/>
        <v>2.4931249999999996</v>
      </c>
      <c r="G616" s="2">
        <f t="shared" si="67"/>
        <v>2.4964059999999999</v>
      </c>
      <c r="H616" s="2">
        <f t="shared" si="71"/>
        <v>2.2352919999999985</v>
      </c>
      <c r="I616" s="2">
        <f t="array" ref="I616">SUMPRODUCT(B600:B619, (ROW(B600:B619)-ROW(B600)+1)) / (20*21/2)</f>
        <v>2.4590695238095237</v>
      </c>
      <c r="J616" s="2">
        <f t="shared" si="74"/>
        <v>2.4740659599371502</v>
      </c>
      <c r="K616" s="2">
        <f t="shared" si="68"/>
        <v>2.4672571319764187</v>
      </c>
    </row>
    <row r="617" spans="1:11" ht="13.5" x14ac:dyDescent="0.25">
      <c r="A617" s="3">
        <v>42900</v>
      </c>
      <c r="B617" s="2">
        <v>2.4788000000000001</v>
      </c>
      <c r="C617" s="2">
        <f t="shared" si="69"/>
        <v>4.9600000000000311E-2</v>
      </c>
      <c r="D617" s="2">
        <f t="shared" si="70"/>
        <v>2.4509999999999996</v>
      </c>
      <c r="E617" s="2">
        <f t="shared" si="72"/>
        <v>2.4529800000000002</v>
      </c>
      <c r="F617" s="2">
        <f t="shared" si="73"/>
        <v>2.4846999999999992</v>
      </c>
      <c r="G617" s="2">
        <f t="shared" si="67"/>
        <v>2.4932339999999997</v>
      </c>
      <c r="H617" s="2">
        <f t="shared" si="71"/>
        <v>2.2384154999999981</v>
      </c>
      <c r="I617" s="2">
        <f t="array" ref="I617">SUMPRODUCT(B601:B620, (ROW(B601:B620)-ROW(B601)+1)) / (20*21/2)</f>
        <v>2.4540680952380951</v>
      </c>
      <c r="J617" s="2">
        <f t="shared" si="74"/>
        <v>2.4745168208955168</v>
      </c>
      <c r="K617" s="2">
        <f t="shared" si="68"/>
        <v>2.4677097934675394</v>
      </c>
    </row>
    <row r="618" spans="1:11" ht="13.5" x14ac:dyDescent="0.25">
      <c r="A618" s="3">
        <v>42901</v>
      </c>
      <c r="B618" s="2">
        <v>2.4489999999999998</v>
      </c>
      <c r="C618" s="2">
        <f t="shared" si="69"/>
        <v>-2.9800000000000271E-2</v>
      </c>
      <c r="D618" s="2">
        <f t="shared" si="70"/>
        <v>2.4529799999999997</v>
      </c>
      <c r="E618" s="2">
        <f t="shared" si="72"/>
        <v>2.4519899999999999</v>
      </c>
      <c r="F618" s="2">
        <f t="shared" si="73"/>
        <v>2.4772649999999992</v>
      </c>
      <c r="G618" s="2">
        <f t="shared" si="67"/>
        <v>2.4910519999999998</v>
      </c>
      <c r="H618" s="2">
        <f t="shared" si="71"/>
        <v>2.2413899999999982</v>
      </c>
      <c r="I618" s="2">
        <f t="array" ref="I618">SUMPRODUCT(B602:B621, (ROW(B602:B621)-ROW(B602)+1)) / (20*21/2)</f>
        <v>2.4548747619047617</v>
      </c>
      <c r="J618" s="2">
        <f t="shared" si="74"/>
        <v>2.4720866474768961</v>
      </c>
      <c r="K618" s="2">
        <f t="shared" si="68"/>
        <v>2.4669760760766555</v>
      </c>
    </row>
    <row r="619" spans="1:11" ht="13.5" x14ac:dyDescent="0.25">
      <c r="A619" s="3">
        <v>42902</v>
      </c>
      <c r="B619" s="2">
        <v>2.4291999999999998</v>
      </c>
      <c r="C619" s="2">
        <f t="shared" si="69"/>
        <v>-1.980000000000004E-2</v>
      </c>
      <c r="D619" s="2">
        <f t="shared" si="70"/>
        <v>2.4470399999999999</v>
      </c>
      <c r="E619" s="2">
        <f t="shared" si="72"/>
        <v>2.4470300000000003</v>
      </c>
      <c r="F619" s="2">
        <f t="shared" si="73"/>
        <v>2.4718149999999999</v>
      </c>
      <c r="G619" s="2">
        <f t="shared" si="67"/>
        <v>2.4886719999999998</v>
      </c>
      <c r="H619" s="2">
        <f t="shared" si="71"/>
        <v>2.2442654999999987</v>
      </c>
      <c r="I619" s="2">
        <f t="array" ref="I619">SUMPRODUCT(B603:B622, (ROW(B603:B622)-ROW(B603)+1)) / (20*21/2)</f>
        <v>2.4557285714285708</v>
      </c>
      <c r="J619" s="2">
        <f t="shared" si="74"/>
        <v>2.4680022048600487</v>
      </c>
      <c r="K619" s="2">
        <f t="shared" si="68"/>
        <v>2.4654946613285516</v>
      </c>
    </row>
    <row r="620" spans="1:11" ht="13.5" x14ac:dyDescent="0.25">
      <c r="A620" s="3">
        <v>42905</v>
      </c>
      <c r="B620" s="2">
        <v>2.4192999999999998</v>
      </c>
      <c r="C620" s="2">
        <f t="shared" si="69"/>
        <v>-9.9000000000000199E-3</v>
      </c>
      <c r="D620" s="2">
        <f t="shared" si="70"/>
        <v>2.4410999999999996</v>
      </c>
      <c r="E620" s="2">
        <f t="shared" si="72"/>
        <v>2.4440600000000003</v>
      </c>
      <c r="F620" s="2">
        <f t="shared" si="73"/>
        <v>2.4703299999999997</v>
      </c>
      <c r="G620" s="2">
        <f t="shared" si="67"/>
        <v>2.4864920000000001</v>
      </c>
      <c r="H620" s="2">
        <f t="shared" si="71"/>
        <v>2.2470419999999987</v>
      </c>
      <c r="I620" s="2">
        <f t="array" ref="I620">SUMPRODUCT(B604:B623, (ROW(B604:B623)-ROW(B604)+1)) / (20*21/2)</f>
        <v>2.4576666666666669</v>
      </c>
      <c r="J620" s="2">
        <f t="shared" si="74"/>
        <v>2.463363899635282</v>
      </c>
      <c r="K620" s="2">
        <f t="shared" si="68"/>
        <v>2.4636831059823341</v>
      </c>
    </row>
    <row r="621" spans="1:11" ht="13.5" x14ac:dyDescent="0.25">
      <c r="A621" s="3">
        <v>42906</v>
      </c>
      <c r="B621" s="2">
        <v>2.4788000000000001</v>
      </c>
      <c r="C621" s="2">
        <f t="shared" si="69"/>
        <v>5.950000000000033E-2</v>
      </c>
      <c r="D621" s="2">
        <f t="shared" si="70"/>
        <v>2.4510199999999998</v>
      </c>
      <c r="E621" s="2">
        <f t="shared" si="72"/>
        <v>2.4470399999999999</v>
      </c>
      <c r="F621" s="2">
        <f t="shared" si="73"/>
        <v>2.4698349999999998</v>
      </c>
      <c r="G621" s="2">
        <f t="shared" si="67"/>
        <v>2.4858979999999997</v>
      </c>
      <c r="H621" s="2">
        <f t="shared" si="71"/>
        <v>2.2502149999999985</v>
      </c>
      <c r="I621" s="2">
        <f t="array" ref="I621">SUMPRODUCT(B605:B624, (ROW(B605:B624)-ROW(B605)+1)) / (20*21/2)</f>
        <v>2.4580871428571429</v>
      </c>
      <c r="J621" s="2">
        <f t="shared" si="74"/>
        <v>2.4648340044319221</v>
      </c>
      <c r="K621" s="2">
        <f t="shared" si="68"/>
        <v>2.4642759253555759</v>
      </c>
    </row>
    <row r="622" spans="1:11" ht="13.5" x14ac:dyDescent="0.25">
      <c r="A622" s="3">
        <v>42907</v>
      </c>
      <c r="B622" s="2">
        <v>2.4788000000000001</v>
      </c>
      <c r="C622" s="2">
        <f t="shared" si="69"/>
        <v>0</v>
      </c>
      <c r="D622" s="2">
        <f t="shared" si="70"/>
        <v>2.4510199999999998</v>
      </c>
      <c r="E622" s="2">
        <f t="shared" si="72"/>
        <v>2.4510099999999997</v>
      </c>
      <c r="F622" s="2">
        <f t="shared" si="73"/>
        <v>2.46835</v>
      </c>
      <c r="G622" s="2">
        <f t="shared" si="67"/>
        <v>2.4845100000000002</v>
      </c>
      <c r="H622" s="2">
        <f t="shared" si="71"/>
        <v>2.2534374999999982</v>
      </c>
      <c r="I622" s="2">
        <f t="array" ref="I622">SUMPRODUCT(B606:B625, (ROW(B606:B625)-ROW(B606)+1)) / (20*21/2)</f>
        <v>2.4587438095238094</v>
      </c>
      <c r="J622" s="2">
        <f t="shared" si="74"/>
        <v>2.4661640992479295</v>
      </c>
      <c r="K622" s="2">
        <f t="shared" si="68"/>
        <v>2.4648454969102591</v>
      </c>
    </row>
    <row r="623" spans="1:11" ht="13.5" x14ac:dyDescent="0.25">
      <c r="A623" s="3">
        <v>42908</v>
      </c>
      <c r="B623" s="2">
        <v>2.4887000000000001</v>
      </c>
      <c r="C623" s="2">
        <f t="shared" si="69"/>
        <v>9.9000000000000199E-3</v>
      </c>
      <c r="D623" s="2">
        <f t="shared" si="70"/>
        <v>2.4589599999999998</v>
      </c>
      <c r="E623" s="2">
        <f t="shared" si="72"/>
        <v>2.4559699999999998</v>
      </c>
      <c r="F623" s="2">
        <f t="shared" si="73"/>
        <v>2.464385</v>
      </c>
      <c r="G623" s="2">
        <f t="shared" si="67"/>
        <v>2.4843120000000001</v>
      </c>
      <c r="H623" s="2">
        <f t="shared" si="71"/>
        <v>2.2567094999999981</v>
      </c>
      <c r="I623" s="2">
        <f t="array" ref="I623">SUMPRODUCT(B607:B626, (ROW(B607:B626)-ROW(B607)+1)) / (20*21/2)</f>
        <v>2.4587409523809525</v>
      </c>
      <c r="J623" s="2">
        <f t="shared" si="74"/>
        <v>2.4683103755100313</v>
      </c>
      <c r="K623" s="2">
        <f t="shared" si="68"/>
        <v>2.4657809676196609</v>
      </c>
    </row>
    <row r="624" spans="1:11" ht="13.5" x14ac:dyDescent="0.25">
      <c r="A624" s="3">
        <v>42909</v>
      </c>
      <c r="B624" s="2">
        <v>2.4687999999999999</v>
      </c>
      <c r="C624" s="2">
        <f t="shared" si="69"/>
        <v>-1.9900000000000251E-2</v>
      </c>
      <c r="D624" s="2">
        <f t="shared" si="70"/>
        <v>2.4668799999999997</v>
      </c>
      <c r="E624" s="2">
        <f t="shared" si="72"/>
        <v>2.45696</v>
      </c>
      <c r="F624" s="2">
        <f t="shared" si="73"/>
        <v>2.4619050000000002</v>
      </c>
      <c r="G624" s="2">
        <f t="shared" si="67"/>
        <v>2.4845099999999998</v>
      </c>
      <c r="H624" s="2">
        <f t="shared" si="71"/>
        <v>2.2599314999999986</v>
      </c>
      <c r="I624" s="2">
        <f t="array" ref="I624">SUMPRODUCT(B608:B627, (ROW(B608:B627)-ROW(B608)+1)) / (20*21/2)</f>
        <v>2.4552499999999999</v>
      </c>
      <c r="J624" s="2">
        <f t="shared" si="74"/>
        <v>2.468357006413838</v>
      </c>
      <c r="K624" s="2">
        <f t="shared" si="68"/>
        <v>2.4658993610463411</v>
      </c>
    </row>
    <row r="625" spans="1:11" ht="13.5" x14ac:dyDescent="0.25">
      <c r="A625" s="3">
        <v>42914</v>
      </c>
      <c r="B625" s="2">
        <v>2.4687999999999999</v>
      </c>
      <c r="C625" s="2">
        <f t="shared" si="69"/>
        <v>0</v>
      </c>
      <c r="D625" s="2">
        <f t="shared" si="70"/>
        <v>2.4767800000000002</v>
      </c>
      <c r="E625" s="2">
        <f t="shared" si="72"/>
        <v>2.4589400000000006</v>
      </c>
      <c r="F625" s="2">
        <f t="shared" si="73"/>
        <v>2.4589300000000001</v>
      </c>
      <c r="G625" s="2">
        <f t="shared" si="67"/>
        <v>2.4847079999999999</v>
      </c>
      <c r="H625" s="2">
        <f t="shared" si="71"/>
        <v>2.2634014999999983</v>
      </c>
      <c r="I625" s="2">
        <f t="array" ref="I625">SUMPRODUCT(B609:B628, (ROW(B609:B628)-ROW(B609)+1)) / (20*21/2)</f>
        <v>2.4500052380952377</v>
      </c>
      <c r="J625" s="2">
        <f t="shared" si="74"/>
        <v>2.4683991962791869</v>
      </c>
      <c r="K625" s="2">
        <f t="shared" si="68"/>
        <v>2.4660131115935435</v>
      </c>
    </row>
    <row r="626" spans="1:11" ht="13.5" x14ac:dyDescent="0.25">
      <c r="A626" s="3">
        <v>42915</v>
      </c>
      <c r="B626" s="2">
        <v>2.4588999999999999</v>
      </c>
      <c r="C626" s="2">
        <f t="shared" si="69"/>
        <v>-9.9000000000000199E-3</v>
      </c>
      <c r="D626" s="2">
        <f t="shared" si="70"/>
        <v>2.4728000000000003</v>
      </c>
      <c r="E626" s="2">
        <f t="shared" si="72"/>
        <v>2.4619100000000005</v>
      </c>
      <c r="F626" s="2">
        <f t="shared" si="73"/>
        <v>2.4559550000000003</v>
      </c>
      <c r="G626" s="2">
        <f t="shared" ref="G626:G689" si="75">AVERAGE(B577:B626)</f>
        <v>2.4853020000000003</v>
      </c>
      <c r="H626" s="2">
        <f t="shared" si="71"/>
        <v>2.2668219999999981</v>
      </c>
      <c r="I626" s="2">
        <f t="array" ref="I626">SUMPRODUCT(B610:B629, (ROW(B610:B629)-ROW(B610)+1)) / (20*21/2)</f>
        <v>2.444100952380952</v>
      </c>
      <c r="J626" s="2">
        <f t="shared" si="74"/>
        <v>2.4674945109192641</v>
      </c>
      <c r="K626" s="2">
        <f t="shared" si="68"/>
        <v>2.4657341660408556</v>
      </c>
    </row>
    <row r="627" spans="1:11" ht="13.5" x14ac:dyDescent="0.25">
      <c r="A627" s="3">
        <v>42916</v>
      </c>
      <c r="B627" s="2">
        <v>2.4192999999999998</v>
      </c>
      <c r="C627" s="2">
        <f t="shared" si="69"/>
        <v>-3.960000000000008E-2</v>
      </c>
      <c r="D627" s="2">
        <f t="shared" si="70"/>
        <v>2.4608999999999996</v>
      </c>
      <c r="E627" s="2">
        <f t="shared" si="72"/>
        <v>2.4559599999999997</v>
      </c>
      <c r="F627" s="2">
        <f t="shared" si="73"/>
        <v>2.4544700000000002</v>
      </c>
      <c r="G627" s="2">
        <f t="shared" si="75"/>
        <v>2.483914</v>
      </c>
      <c r="H627" s="2">
        <f t="shared" si="71"/>
        <v>2.2697964999999982</v>
      </c>
      <c r="I627" s="2">
        <f t="array" ref="I627">SUMPRODUCT(B611:B630, (ROW(B611:B630)-ROW(B611)+1)) / (20*21/2)</f>
        <v>2.4442885714285709</v>
      </c>
      <c r="J627" s="2">
        <f t="shared" si="74"/>
        <v>2.4629045574983817</v>
      </c>
      <c r="K627" s="2">
        <f t="shared" ref="K627:K690" si="76">$K$4*B627+(1-$K$4)*K626</f>
        <v>2.4639132183529791</v>
      </c>
    </row>
    <row r="628" spans="1:11" ht="13.5" x14ac:dyDescent="0.25">
      <c r="A628" s="3">
        <v>42919</v>
      </c>
      <c r="B628" s="2">
        <v>2.3994</v>
      </c>
      <c r="C628" s="2">
        <f t="shared" si="69"/>
        <v>-1.9899999999999807E-2</v>
      </c>
      <c r="D628" s="2">
        <f t="shared" si="70"/>
        <v>2.4430399999999999</v>
      </c>
      <c r="E628" s="2">
        <f t="shared" si="72"/>
        <v>2.4509999999999996</v>
      </c>
      <c r="F628" s="2">
        <f t="shared" si="73"/>
        <v>2.4514950000000004</v>
      </c>
      <c r="G628" s="2">
        <f t="shared" si="75"/>
        <v>2.4809380000000001</v>
      </c>
      <c r="H628" s="2">
        <f t="shared" si="71"/>
        <v>2.2726714999999977</v>
      </c>
      <c r="I628" s="2">
        <f t="array" ref="I628">SUMPRODUCT(B612:B631, (ROW(B612:B631)-ROW(B612)+1)) / (20*21/2)</f>
        <v>2.4435333333333329</v>
      </c>
      <c r="J628" s="2">
        <f t="shared" si="74"/>
        <v>2.4568565044032975</v>
      </c>
      <c r="K628" s="2">
        <f t="shared" si="76"/>
        <v>2.4613832882214899</v>
      </c>
    </row>
    <row r="629" spans="1:11" ht="13.5" x14ac:dyDescent="0.25">
      <c r="A629" s="3">
        <v>42920</v>
      </c>
      <c r="B629" s="2">
        <v>2.3895</v>
      </c>
      <c r="C629" s="2">
        <f t="shared" si="69"/>
        <v>-9.9000000000000199E-3</v>
      </c>
      <c r="D629" s="2">
        <f t="shared" si="70"/>
        <v>2.4271799999999999</v>
      </c>
      <c r="E629" s="2">
        <f t="shared" si="72"/>
        <v>2.4470299999999994</v>
      </c>
      <c r="F629" s="2">
        <f t="shared" si="73"/>
        <v>2.4470300000000003</v>
      </c>
      <c r="G629" s="2">
        <f t="shared" si="75"/>
        <v>2.4779639999999996</v>
      </c>
      <c r="H629" s="2">
        <f t="shared" si="71"/>
        <v>2.2757449999999984</v>
      </c>
      <c r="I629" s="2">
        <f t="array" ref="I629">SUMPRODUCT(B613:B632, (ROW(B613:B632)-ROW(B613)+1)) / (20*21/2)</f>
        <v>2.4371585714285708</v>
      </c>
      <c r="J629" s="2">
        <f t="shared" si="74"/>
        <v>2.4504415992220312</v>
      </c>
      <c r="K629" s="2">
        <f t="shared" si="76"/>
        <v>2.4585643357422158</v>
      </c>
    </row>
    <row r="630" spans="1:11" ht="13.5" x14ac:dyDescent="0.25">
      <c r="A630" s="3">
        <v>42921</v>
      </c>
      <c r="B630" s="2">
        <v>2.4489999999999998</v>
      </c>
      <c r="C630" s="2">
        <f t="shared" si="69"/>
        <v>5.9499999999999886E-2</v>
      </c>
      <c r="D630" s="2">
        <f t="shared" si="70"/>
        <v>2.4232199999999997</v>
      </c>
      <c r="E630" s="2">
        <f t="shared" si="72"/>
        <v>2.4500000000000002</v>
      </c>
      <c r="F630" s="2">
        <f t="shared" si="73"/>
        <v>2.4470300000000003</v>
      </c>
      <c r="G630" s="2">
        <f t="shared" si="75"/>
        <v>2.4765760000000001</v>
      </c>
      <c r="H630" s="2">
        <f t="shared" si="71"/>
        <v>2.2792149999999984</v>
      </c>
      <c r="I630" s="2">
        <f t="array" ref="I630">SUMPRODUCT(B614:B633, (ROW(B614:B633)-ROW(B614)+1)) / (20*21/2)</f>
        <v>2.4376766666666665</v>
      </c>
      <c r="J630" s="2">
        <f t="shared" si="74"/>
        <v>2.4503043040580281</v>
      </c>
      <c r="K630" s="2">
        <f t="shared" si="76"/>
        <v>2.4581892637523248</v>
      </c>
    </row>
    <row r="631" spans="1:11" ht="13.5" x14ac:dyDescent="0.25">
      <c r="A631" s="3">
        <v>42922</v>
      </c>
      <c r="B631" s="2">
        <v>2.4390999999999998</v>
      </c>
      <c r="C631" s="2">
        <f t="shared" si="69"/>
        <v>-9.9000000000000199E-3</v>
      </c>
      <c r="D631" s="2">
        <f t="shared" si="70"/>
        <v>2.41926</v>
      </c>
      <c r="E631" s="2">
        <f t="shared" si="72"/>
        <v>2.4460299999999999</v>
      </c>
      <c r="F631" s="2">
        <f t="shared" si="73"/>
        <v>2.4465349999999999</v>
      </c>
      <c r="G631" s="2">
        <f t="shared" si="75"/>
        <v>2.4757819999999997</v>
      </c>
      <c r="H631" s="2">
        <f t="shared" si="71"/>
        <v>2.2825364999999982</v>
      </c>
      <c r="I631" s="2">
        <f t="array" ref="I631">SUMPRODUCT(B615:B634, (ROW(B615:B634)-ROW(B615)+1)) / (20*21/2)</f>
        <v>2.4381476190476188</v>
      </c>
      <c r="J631" s="2">
        <f t="shared" si="74"/>
        <v>2.4492372274810728</v>
      </c>
      <c r="K631" s="2">
        <f t="shared" si="76"/>
        <v>2.4574406651738023</v>
      </c>
    </row>
    <row r="632" spans="1:11" ht="13.5" x14ac:dyDescent="0.25">
      <c r="A632" s="3">
        <v>42923</v>
      </c>
      <c r="B632" s="2">
        <v>2.3795999999999999</v>
      </c>
      <c r="C632" s="2">
        <f t="shared" si="69"/>
        <v>-5.9499999999999886E-2</v>
      </c>
      <c r="D632" s="2">
        <f t="shared" si="70"/>
        <v>2.4113199999999999</v>
      </c>
      <c r="E632" s="2">
        <f t="shared" si="72"/>
        <v>2.4361100000000002</v>
      </c>
      <c r="F632" s="2">
        <f t="shared" si="73"/>
        <v>2.4435599999999993</v>
      </c>
      <c r="G632" s="2">
        <f t="shared" si="75"/>
        <v>2.4745919999999995</v>
      </c>
      <c r="H632" s="2">
        <f t="shared" si="71"/>
        <v>2.2855604999999986</v>
      </c>
      <c r="I632" s="2">
        <f t="array" ref="I632">SUMPRODUCT(B616:B635, (ROW(B616:B635)-ROW(B616)+1)) / (20*21/2)</f>
        <v>2.4405514285714287</v>
      </c>
      <c r="J632" s="2">
        <f t="shared" si="74"/>
        <v>2.4426051105781132</v>
      </c>
      <c r="K632" s="2">
        <f t="shared" si="76"/>
        <v>2.4543880900689476</v>
      </c>
    </row>
    <row r="633" spans="1:11" ht="13.5" x14ac:dyDescent="0.25">
      <c r="A633" s="3">
        <v>42926</v>
      </c>
      <c r="B633" s="2">
        <v>2.4489999999999998</v>
      </c>
      <c r="C633" s="2">
        <f t="shared" si="69"/>
        <v>6.9399999999999906E-2</v>
      </c>
      <c r="D633" s="2">
        <f t="shared" si="70"/>
        <v>2.4212400000000001</v>
      </c>
      <c r="E633" s="2">
        <f t="shared" si="72"/>
        <v>2.4321399999999995</v>
      </c>
      <c r="F633" s="2">
        <f t="shared" si="73"/>
        <v>2.4440549999999996</v>
      </c>
      <c r="G633" s="2">
        <f t="shared" si="75"/>
        <v>2.4747899999999992</v>
      </c>
      <c r="H633" s="2">
        <f t="shared" si="71"/>
        <v>2.2884359999999986</v>
      </c>
      <c r="I633" s="2">
        <f t="array" ref="I633">SUMPRODUCT(B617:B636, (ROW(B617:B636)-ROW(B617)+1)) / (20*21/2)</f>
        <v>2.4438133333333329</v>
      </c>
      <c r="J633" s="2">
        <f t="shared" si="74"/>
        <v>2.4432141476659122</v>
      </c>
      <c r="K633" s="2">
        <f t="shared" si="76"/>
        <v>2.4541767924191848</v>
      </c>
    </row>
    <row r="634" spans="1:11" ht="13.5" x14ac:dyDescent="0.25">
      <c r="A634" s="3">
        <v>42927</v>
      </c>
      <c r="B634" s="2">
        <v>2.4489999999999998</v>
      </c>
      <c r="C634" s="2">
        <f t="shared" si="69"/>
        <v>0</v>
      </c>
      <c r="D634" s="2">
        <f t="shared" si="70"/>
        <v>2.4331399999999999</v>
      </c>
      <c r="E634" s="2">
        <f t="shared" si="72"/>
        <v>2.4301599999999999</v>
      </c>
      <c r="F634" s="2">
        <f t="shared" si="73"/>
        <v>2.4435599999999993</v>
      </c>
      <c r="G634" s="2">
        <f t="shared" si="75"/>
        <v>2.4743939999999993</v>
      </c>
      <c r="H634" s="2">
        <f t="shared" si="71"/>
        <v>2.2910634999999986</v>
      </c>
      <c r="I634" s="2">
        <f t="array" ref="I634">SUMPRODUCT(B618:B637, (ROW(B618:B637)-ROW(B618)+1)) / (20*21/2)</f>
        <v>2.4430580952380954</v>
      </c>
      <c r="J634" s="2">
        <f t="shared" si="74"/>
        <v>2.4437651812215395</v>
      </c>
      <c r="K634" s="2">
        <f t="shared" si="76"/>
        <v>2.4539737809517659</v>
      </c>
    </row>
    <row r="635" spans="1:11" ht="13.5" x14ac:dyDescent="0.25">
      <c r="A635" s="3">
        <v>42928</v>
      </c>
      <c r="B635" s="2">
        <v>2.4687999999999999</v>
      </c>
      <c r="C635" s="2">
        <f t="shared" si="69"/>
        <v>1.980000000000004E-2</v>
      </c>
      <c r="D635" s="2">
        <f t="shared" si="70"/>
        <v>2.4371</v>
      </c>
      <c r="E635" s="2">
        <f t="shared" si="72"/>
        <v>2.4301599999999999</v>
      </c>
      <c r="F635" s="2">
        <f t="shared" si="73"/>
        <v>2.4445499999999996</v>
      </c>
      <c r="G635" s="2">
        <f t="shared" si="75"/>
        <v>2.4753839999999996</v>
      </c>
      <c r="H635" s="2">
        <f t="shared" si="71"/>
        <v>2.2937899999999987</v>
      </c>
      <c r="I635" s="2">
        <f t="array" ref="I635">SUMPRODUCT(B619:B638, (ROW(B619:B638)-ROW(B619)+1)) / (20*21/2)</f>
        <v>2.4424919047619049</v>
      </c>
      <c r="J635" s="2">
        <f t="shared" si="74"/>
        <v>2.4461494496766312</v>
      </c>
      <c r="K635" s="2">
        <f t="shared" si="76"/>
        <v>2.454555201306599</v>
      </c>
    </row>
    <row r="636" spans="1:11" ht="13.5" x14ac:dyDescent="0.25">
      <c r="A636" s="3">
        <v>42929</v>
      </c>
      <c r="B636" s="2">
        <v>2.4788000000000001</v>
      </c>
      <c r="C636" s="2">
        <f t="shared" si="69"/>
        <v>1.0000000000000231E-2</v>
      </c>
      <c r="D636" s="2">
        <f t="shared" si="70"/>
        <v>2.4450399999999997</v>
      </c>
      <c r="E636" s="2">
        <f t="shared" si="72"/>
        <v>2.43215</v>
      </c>
      <c r="F636" s="2">
        <f t="shared" si="73"/>
        <v>2.4470299999999998</v>
      </c>
      <c r="G636" s="2">
        <f t="shared" si="75"/>
        <v>2.4763759999999997</v>
      </c>
      <c r="H636" s="2">
        <f t="shared" si="71"/>
        <v>2.2967149999999981</v>
      </c>
      <c r="I636" s="2">
        <f t="array" ref="I636">SUMPRODUCT(B620:B639, (ROW(B620:B639)-ROW(B620)+1)) / (20*21/2)</f>
        <v>2.4438585714285712</v>
      </c>
      <c r="J636" s="2">
        <f t="shared" si="74"/>
        <v>2.4492590258979043</v>
      </c>
      <c r="K636" s="2">
        <f t="shared" si="76"/>
        <v>2.4555059777259478</v>
      </c>
    </row>
    <row r="637" spans="1:11" ht="13.5" x14ac:dyDescent="0.25">
      <c r="A637" s="3">
        <v>42930</v>
      </c>
      <c r="B637" s="2">
        <v>2.4390999999999998</v>
      </c>
      <c r="C637" s="2">
        <f t="shared" si="69"/>
        <v>-3.9700000000000291E-2</v>
      </c>
      <c r="D637" s="2">
        <f t="shared" si="70"/>
        <v>2.4569399999999999</v>
      </c>
      <c r="E637" s="2">
        <f t="shared" si="72"/>
        <v>2.4341300000000001</v>
      </c>
      <c r="F637" s="2">
        <f t="shared" si="73"/>
        <v>2.4450449999999995</v>
      </c>
      <c r="G637" s="2">
        <f t="shared" si="75"/>
        <v>2.4759799999999994</v>
      </c>
      <c r="H637" s="2">
        <f t="shared" si="71"/>
        <v>2.2996894999999982</v>
      </c>
      <c r="I637" s="2">
        <f t="array" ref="I637">SUMPRODUCT(B621:B640, (ROW(B621:B640)-ROW(B621)+1)) / (20*21/2)</f>
        <v>2.4450838095238092</v>
      </c>
      <c r="J637" s="2">
        <f t="shared" si="74"/>
        <v>2.4482914996219134</v>
      </c>
      <c r="K637" s="2">
        <f t="shared" si="76"/>
        <v>2.4548626060504204</v>
      </c>
    </row>
    <row r="638" spans="1:11" ht="13.5" x14ac:dyDescent="0.25">
      <c r="A638" s="3">
        <v>42933</v>
      </c>
      <c r="B638" s="2">
        <v>2.4390999999999998</v>
      </c>
      <c r="C638" s="2">
        <f t="shared" si="69"/>
        <v>0</v>
      </c>
      <c r="D638" s="2">
        <f t="shared" si="70"/>
        <v>2.4549599999999998</v>
      </c>
      <c r="E638" s="2">
        <f t="shared" si="72"/>
        <v>2.4380999999999999</v>
      </c>
      <c r="F638" s="2">
        <f t="shared" si="73"/>
        <v>2.4445499999999996</v>
      </c>
      <c r="G638" s="2">
        <f t="shared" si="75"/>
        <v>2.4749879999999997</v>
      </c>
      <c r="H638" s="2">
        <f t="shared" si="71"/>
        <v>2.3027629999999983</v>
      </c>
      <c r="I638" s="2">
        <f t="array" ref="I638">SUMPRODUCT(B622:B641, (ROW(B622:B641)-ROW(B622)+1)) / (20*21/2)</f>
        <v>2.446120476190476</v>
      </c>
      <c r="J638" s="2">
        <f t="shared" si="74"/>
        <v>2.4474161187055405</v>
      </c>
      <c r="K638" s="2">
        <f t="shared" si="76"/>
        <v>2.4542444646366786</v>
      </c>
    </row>
    <row r="639" spans="1:11" ht="13.5" x14ac:dyDescent="0.25">
      <c r="A639" s="3">
        <v>42934</v>
      </c>
      <c r="B639" s="2">
        <v>2.4588999999999999</v>
      </c>
      <c r="C639" s="2">
        <f t="shared" si="69"/>
        <v>1.980000000000004E-2</v>
      </c>
      <c r="D639" s="2">
        <f t="shared" si="70"/>
        <v>2.4569399999999999</v>
      </c>
      <c r="E639" s="2">
        <f t="shared" si="72"/>
        <v>2.4450399999999997</v>
      </c>
      <c r="F639" s="2">
        <f t="shared" si="73"/>
        <v>2.4460349999999993</v>
      </c>
      <c r="G639" s="2">
        <f t="shared" si="75"/>
        <v>2.4741939999999993</v>
      </c>
      <c r="H639" s="2">
        <f t="shared" si="71"/>
        <v>2.3053904999999979</v>
      </c>
      <c r="I639" s="2">
        <f t="array" ref="I639">SUMPRODUCT(B623:B642, (ROW(B623:B642)-ROW(B623)+1)) / (20*21/2)</f>
        <v>2.4472519047619041</v>
      </c>
      <c r="J639" s="2">
        <f t="shared" si="74"/>
        <v>2.4485098216859651</v>
      </c>
      <c r="K639" s="2">
        <f t="shared" si="76"/>
        <v>2.4544270346509265</v>
      </c>
    </row>
    <row r="640" spans="1:11" ht="13.5" x14ac:dyDescent="0.25">
      <c r="A640" s="3">
        <v>42935</v>
      </c>
      <c r="B640" s="2">
        <v>2.4588999999999999</v>
      </c>
      <c r="C640" s="2">
        <f t="shared" si="69"/>
        <v>0</v>
      </c>
      <c r="D640" s="2">
        <f t="shared" si="70"/>
        <v>2.4549599999999998</v>
      </c>
      <c r="E640" s="2">
        <f t="shared" si="72"/>
        <v>2.4460299999999999</v>
      </c>
      <c r="F640" s="2">
        <f t="shared" si="73"/>
        <v>2.4480149999999994</v>
      </c>
      <c r="G640" s="2">
        <f t="shared" si="75"/>
        <v>2.4733999999999998</v>
      </c>
      <c r="H640" s="2">
        <f t="shared" si="71"/>
        <v>2.3081664999999982</v>
      </c>
      <c r="I640" s="2">
        <f t="array" ref="I640">SUMPRODUCT(B624:B643, (ROW(B624:B643)-ROW(B624)+1)) / (20*21/2)</f>
        <v>2.4465923809523811</v>
      </c>
      <c r="J640" s="2">
        <f t="shared" si="74"/>
        <v>2.4494993624777779</v>
      </c>
      <c r="K640" s="2">
        <f t="shared" si="76"/>
        <v>2.4546024450567723</v>
      </c>
    </row>
    <row r="641" spans="1:11" ht="13.5" x14ac:dyDescent="0.25">
      <c r="A641" s="3">
        <v>42936</v>
      </c>
      <c r="B641" s="2">
        <v>2.4588999999999999</v>
      </c>
      <c r="C641" s="2">
        <f t="shared" si="69"/>
        <v>0</v>
      </c>
      <c r="D641" s="2">
        <f t="shared" si="70"/>
        <v>2.4509799999999999</v>
      </c>
      <c r="E641" s="2">
        <f t="shared" si="72"/>
        <v>2.44801</v>
      </c>
      <c r="F641" s="2">
        <f t="shared" si="73"/>
        <v>2.4470199999999998</v>
      </c>
      <c r="G641" s="2">
        <f t="shared" si="75"/>
        <v>2.4733999999999998</v>
      </c>
      <c r="H641" s="2">
        <f t="shared" si="71"/>
        <v>2.3106944999999981</v>
      </c>
      <c r="I641" s="2">
        <f t="array" ref="I641">SUMPRODUCT(B625:B644, (ROW(B625:B644)-ROW(B625)+1)) / (20*21/2)</f>
        <v>2.4556071428571422</v>
      </c>
      <c r="J641" s="2">
        <f t="shared" si="74"/>
        <v>2.4503946612894181</v>
      </c>
      <c r="K641" s="2">
        <f t="shared" si="76"/>
        <v>2.4547709766231733</v>
      </c>
    </row>
    <row r="642" spans="1:11" ht="13.5" x14ac:dyDescent="0.25">
      <c r="A642" s="3">
        <v>42937</v>
      </c>
      <c r="B642" s="2">
        <v>2.4588999999999999</v>
      </c>
      <c r="C642" s="2">
        <f t="shared" si="69"/>
        <v>0</v>
      </c>
      <c r="D642" s="2">
        <f t="shared" si="70"/>
        <v>2.4549399999999997</v>
      </c>
      <c r="E642" s="2">
        <f t="shared" si="72"/>
        <v>2.4559399999999996</v>
      </c>
      <c r="F642" s="2">
        <f t="shared" si="73"/>
        <v>2.4460249999999997</v>
      </c>
      <c r="G642" s="2">
        <f t="shared" si="75"/>
        <v>2.4728039999999991</v>
      </c>
      <c r="H642" s="2">
        <f t="shared" si="71"/>
        <v>2.3126774999999982</v>
      </c>
      <c r="I642" s="2">
        <f t="array" ref="I642">SUMPRODUCT(B626:B645, (ROW(B626:B645)-ROW(B626)+1)) / (20*21/2)</f>
        <v>2.4586342857142856</v>
      </c>
      <c r="J642" s="2">
        <f t="shared" si="74"/>
        <v>2.4512046935475684</v>
      </c>
      <c r="K642" s="2">
        <f t="shared" si="76"/>
        <v>2.4549328991085391</v>
      </c>
    </row>
    <row r="643" spans="1:11" ht="13.5" x14ac:dyDescent="0.25">
      <c r="A643" s="3">
        <v>42940</v>
      </c>
      <c r="B643" s="2">
        <v>2.4390999999999998</v>
      </c>
      <c r="C643" s="2">
        <f t="shared" si="69"/>
        <v>-1.980000000000004E-2</v>
      </c>
      <c r="D643" s="2">
        <f t="shared" si="70"/>
        <v>2.4549399999999997</v>
      </c>
      <c r="E643" s="2">
        <f t="shared" si="72"/>
        <v>2.4549499999999997</v>
      </c>
      <c r="F643" s="2">
        <f t="shared" si="73"/>
        <v>2.4435449999999994</v>
      </c>
      <c r="G643" s="2">
        <f t="shared" si="75"/>
        <v>2.4718119999999995</v>
      </c>
      <c r="H643" s="2">
        <f t="shared" si="71"/>
        <v>2.3141649999999983</v>
      </c>
      <c r="I643" s="2">
        <f t="array" ref="I643">SUMPRODUCT(B627:B646, (ROW(B627:B646)-ROW(B627)+1)) / (20*21/2)</f>
        <v>2.4587757142857138</v>
      </c>
      <c r="J643" s="2">
        <f t="shared" si="74"/>
        <v>2.4500518655906571</v>
      </c>
      <c r="K643" s="2">
        <f t="shared" si="76"/>
        <v>2.4543120011042827</v>
      </c>
    </row>
    <row r="644" spans="1:11" ht="13.5" x14ac:dyDescent="0.25">
      <c r="A644" s="3">
        <v>42942</v>
      </c>
      <c r="B644" s="2">
        <v>2.5381999999999998</v>
      </c>
      <c r="C644" s="2">
        <f t="shared" ref="C644:C707" si="77">B644-B643</f>
        <v>9.9099999999999966E-2</v>
      </c>
      <c r="D644" s="2">
        <f t="shared" si="70"/>
        <v>2.4707999999999997</v>
      </c>
      <c r="E644" s="2">
        <f t="shared" si="72"/>
        <v>2.46387</v>
      </c>
      <c r="F644" s="2">
        <f t="shared" si="73"/>
        <v>2.4470150000000004</v>
      </c>
      <c r="G644" s="2">
        <f t="shared" si="75"/>
        <v>2.4722079999999997</v>
      </c>
      <c r="H644" s="2">
        <f t="shared" si="71"/>
        <v>2.316345999999998</v>
      </c>
      <c r="I644" s="2">
        <f t="array" ref="I644">SUMPRODUCT(B628:B647, (ROW(B628:B647)-ROW(B628)+1)) / (20*21/2)</f>
        <v>2.4570785714285712</v>
      </c>
      <c r="J644" s="2">
        <f t="shared" si="74"/>
        <v>2.4584469260105948</v>
      </c>
      <c r="K644" s="2">
        <f t="shared" si="76"/>
        <v>2.4576017265511734</v>
      </c>
    </row>
    <row r="645" spans="1:11" ht="13.5" x14ac:dyDescent="0.25">
      <c r="A645" s="3">
        <v>42943</v>
      </c>
      <c r="B645" s="2">
        <v>2.4788000000000001</v>
      </c>
      <c r="C645" s="2">
        <f t="shared" si="77"/>
        <v>-5.9399999999999675E-2</v>
      </c>
      <c r="D645" s="2">
        <f t="shared" si="70"/>
        <v>2.47478</v>
      </c>
      <c r="E645" s="2">
        <f t="shared" si="72"/>
        <v>2.4648699999999999</v>
      </c>
      <c r="F645" s="2">
        <f t="shared" si="73"/>
        <v>2.4475150000000001</v>
      </c>
      <c r="G645" s="2">
        <f t="shared" si="75"/>
        <v>2.4708199999999998</v>
      </c>
      <c r="H645" s="2">
        <f t="shared" si="71"/>
        <v>2.3180319999999983</v>
      </c>
      <c r="I645" s="2">
        <f t="array" ref="I645">SUMPRODUCT(B629:B648, (ROW(B629:B648)-ROW(B629)+1)) / (20*21/2)</f>
        <v>2.4543914285714283</v>
      </c>
      <c r="J645" s="2">
        <f t="shared" si="74"/>
        <v>2.4603853140095859</v>
      </c>
      <c r="K645" s="2">
        <f t="shared" si="76"/>
        <v>2.4584330313923037</v>
      </c>
    </row>
    <row r="646" spans="1:11" ht="13.5" x14ac:dyDescent="0.25">
      <c r="A646" s="3">
        <v>42944</v>
      </c>
      <c r="B646" s="2">
        <v>2.4489999999999998</v>
      </c>
      <c r="C646" s="2">
        <f t="shared" si="77"/>
        <v>-2.9800000000000271E-2</v>
      </c>
      <c r="D646" s="2">
        <f t="shared" ref="D646:D709" si="78">AVERAGE(B642:B646)</f>
        <v>2.4727999999999999</v>
      </c>
      <c r="E646" s="2">
        <f t="shared" si="72"/>
        <v>2.4618899999999995</v>
      </c>
      <c r="F646" s="2">
        <f t="shared" si="73"/>
        <v>2.4470200000000002</v>
      </c>
      <c r="G646" s="2">
        <f t="shared" si="75"/>
        <v>2.4684399999999993</v>
      </c>
      <c r="H646" s="2">
        <f t="shared" si="71"/>
        <v>2.3196679999999983</v>
      </c>
      <c r="I646" s="2">
        <f t="array" ref="I646">SUMPRODUCT(B630:B649, (ROW(B630:B649)-ROW(B630)+1)) / (20*21/2)</f>
        <v>2.4516095238095237</v>
      </c>
      <c r="J646" s="2">
        <f t="shared" si="74"/>
        <v>2.4593009983896255</v>
      </c>
      <c r="K646" s="2">
        <f t="shared" si="76"/>
        <v>2.4580631085926057</v>
      </c>
    </row>
    <row r="647" spans="1:11" ht="13.5" x14ac:dyDescent="0.25">
      <c r="A647" s="3">
        <v>42947</v>
      </c>
      <c r="B647" s="2">
        <v>2.4291999999999998</v>
      </c>
      <c r="C647" s="2">
        <f t="shared" si="77"/>
        <v>-1.980000000000004E-2</v>
      </c>
      <c r="D647" s="2">
        <f t="shared" si="78"/>
        <v>2.4668599999999996</v>
      </c>
      <c r="E647" s="2">
        <f t="shared" si="72"/>
        <v>2.4609000000000001</v>
      </c>
      <c r="F647" s="2">
        <f t="shared" si="73"/>
        <v>2.4475150000000001</v>
      </c>
      <c r="G647" s="2">
        <f t="shared" si="75"/>
        <v>2.4640779999999993</v>
      </c>
      <c r="H647" s="2">
        <f t="shared" si="71"/>
        <v>2.3209074999999983</v>
      </c>
      <c r="I647" s="2">
        <f t="array" ref="I647">SUMPRODUCT(B631:B650, (ROW(B631:B650)-ROW(B631)+1)) / (20*21/2)</f>
        <v>2.4515142857142855</v>
      </c>
      <c r="J647" s="2">
        <f t="shared" si="74"/>
        <v>2.4564342366382328</v>
      </c>
      <c r="K647" s="2">
        <f t="shared" si="76"/>
        <v>2.4569312219811312</v>
      </c>
    </row>
    <row r="648" spans="1:11" ht="13.5" x14ac:dyDescent="0.25">
      <c r="A648" s="3">
        <v>42948</v>
      </c>
      <c r="B648" s="2">
        <v>2.4192999999999998</v>
      </c>
      <c r="C648" s="2">
        <f t="shared" si="77"/>
        <v>-9.9000000000000199E-3</v>
      </c>
      <c r="D648" s="2">
        <f t="shared" si="78"/>
        <v>2.4628999999999999</v>
      </c>
      <c r="E648" s="2">
        <f t="shared" si="72"/>
        <v>2.45892</v>
      </c>
      <c r="F648" s="2">
        <f t="shared" si="73"/>
        <v>2.4485099999999997</v>
      </c>
      <c r="G648" s="2">
        <f t="shared" si="75"/>
        <v>2.4605099999999993</v>
      </c>
      <c r="H648" s="2">
        <f t="shared" si="71"/>
        <v>2.3219984999999985</v>
      </c>
      <c r="I648" s="2">
        <f t="array" ref="I648">SUMPRODUCT(B632:B651, (ROW(B632:B651)-ROW(B632)+1)) / (20*21/2)</f>
        <v>2.4476380952380952</v>
      </c>
      <c r="J648" s="2">
        <f t="shared" si="74"/>
        <v>2.4528976426726867</v>
      </c>
      <c r="K648" s="2">
        <f t="shared" si="76"/>
        <v>2.4554554877857928</v>
      </c>
    </row>
    <row r="649" spans="1:11" ht="13.5" x14ac:dyDescent="0.25">
      <c r="A649" s="3">
        <v>42949</v>
      </c>
      <c r="B649" s="2">
        <v>2.4192999999999998</v>
      </c>
      <c r="C649" s="2">
        <f t="shared" si="77"/>
        <v>0</v>
      </c>
      <c r="D649" s="2">
        <f t="shared" si="78"/>
        <v>2.43912</v>
      </c>
      <c r="E649" s="2">
        <f t="shared" si="72"/>
        <v>2.4549599999999998</v>
      </c>
      <c r="F649" s="2">
        <f t="shared" si="73"/>
        <v>2.4500000000000002</v>
      </c>
      <c r="G649" s="2">
        <f t="shared" si="75"/>
        <v>2.4581319999999995</v>
      </c>
      <c r="H649" s="2">
        <f t="shared" si="71"/>
        <v>2.3229404999999987</v>
      </c>
      <c r="I649" s="2">
        <f t="array" ref="I649">SUMPRODUCT(B633:B652, (ROW(B633:B652)-ROW(B633)+1)) / (20*21/2)</f>
        <v>2.4429609523809521</v>
      </c>
      <c r="J649" s="2">
        <f t="shared" si="74"/>
        <v>2.4496978671800496</v>
      </c>
      <c r="K649" s="2">
        <f t="shared" si="76"/>
        <v>2.4540376255196836</v>
      </c>
    </row>
    <row r="650" spans="1:11" ht="13.5" x14ac:dyDescent="0.25">
      <c r="A650" s="3">
        <v>42950</v>
      </c>
      <c r="B650" s="2">
        <v>2.4489999999999998</v>
      </c>
      <c r="C650" s="2">
        <f t="shared" si="77"/>
        <v>2.970000000000006E-2</v>
      </c>
      <c r="D650" s="2">
        <f t="shared" si="78"/>
        <v>2.43316</v>
      </c>
      <c r="E650" s="2">
        <f t="shared" si="72"/>
        <v>2.4539699999999995</v>
      </c>
      <c r="F650" s="2">
        <f t="shared" si="73"/>
        <v>2.4500000000000002</v>
      </c>
      <c r="G650" s="2">
        <f t="shared" si="75"/>
        <v>2.4581319999999995</v>
      </c>
      <c r="H650" s="2">
        <f t="shared" ref="H650:H713" si="79">AVERAGE(B451:B650)</f>
        <v>2.323882499999999</v>
      </c>
      <c r="I650" s="2">
        <f t="array" ref="I650">SUMPRODUCT(B634:B653, (ROW(B634:B653)-ROW(B634)+1)) / (20*21/2)</f>
        <v>2.4372466666666663</v>
      </c>
      <c r="J650" s="2">
        <f t="shared" si="74"/>
        <v>2.4496314036390925</v>
      </c>
      <c r="K650" s="2">
        <f t="shared" si="76"/>
        <v>2.4538400715777353</v>
      </c>
    </row>
    <row r="651" spans="1:11" ht="13.5" x14ac:dyDescent="0.25">
      <c r="A651" s="3">
        <v>42951</v>
      </c>
      <c r="B651" s="2">
        <v>2.4093</v>
      </c>
      <c r="C651" s="2">
        <f t="shared" si="77"/>
        <v>-3.9699999999999847E-2</v>
      </c>
      <c r="D651" s="2">
        <f t="shared" si="78"/>
        <v>2.4252199999999999</v>
      </c>
      <c r="E651" s="2">
        <f t="shared" si="72"/>
        <v>2.4490099999999999</v>
      </c>
      <c r="F651" s="2">
        <f t="shared" si="73"/>
        <v>2.4485099999999997</v>
      </c>
      <c r="G651" s="2">
        <f t="shared" si="75"/>
        <v>2.4565439999999996</v>
      </c>
      <c r="H651" s="2">
        <f t="shared" si="79"/>
        <v>2.3250224999999989</v>
      </c>
      <c r="I651" s="2">
        <f t="array" ref="I651">SUMPRODUCT(B635:B654, (ROW(B635:B654)-ROW(B635)+1)) / (20*21/2)</f>
        <v>2.4308728571428566</v>
      </c>
      <c r="J651" s="2">
        <f t="shared" si="74"/>
        <v>2.4457903175782265</v>
      </c>
      <c r="K651" s="2">
        <f t="shared" si="76"/>
        <v>2.4520934021040985</v>
      </c>
    </row>
    <row r="652" spans="1:11" ht="13.5" x14ac:dyDescent="0.25">
      <c r="A652" s="3">
        <v>42954</v>
      </c>
      <c r="B652" s="2">
        <v>2.3994</v>
      </c>
      <c r="C652" s="2">
        <f t="shared" si="77"/>
        <v>-9.9000000000000199E-3</v>
      </c>
      <c r="D652" s="2">
        <f t="shared" si="78"/>
        <v>2.41926</v>
      </c>
      <c r="E652" s="2">
        <f t="shared" ref="E652:E715" si="80">AVERAGE(B643:B652)</f>
        <v>2.44306</v>
      </c>
      <c r="F652" s="2">
        <f t="shared" si="73"/>
        <v>2.4494999999999996</v>
      </c>
      <c r="G652" s="2">
        <f t="shared" si="75"/>
        <v>2.4543619999999993</v>
      </c>
      <c r="H652" s="2">
        <f t="shared" si="79"/>
        <v>2.3260139999999989</v>
      </c>
      <c r="I652" s="2">
        <f t="array" ref="I652">SUMPRODUCT(B636:B655, (ROW(B636:B655)-ROW(B636)+1)) / (20*21/2)</f>
        <v>2.4248295238095237</v>
      </c>
      <c r="J652" s="2">
        <f t="shared" si="74"/>
        <v>2.4413721920945859</v>
      </c>
      <c r="K652" s="2">
        <f t="shared" si="76"/>
        <v>2.4500269941784478</v>
      </c>
    </row>
    <row r="653" spans="1:11" ht="13.5" x14ac:dyDescent="0.25">
      <c r="A653" s="3">
        <v>42955</v>
      </c>
      <c r="B653" s="2">
        <v>2.3895</v>
      </c>
      <c r="C653" s="2">
        <f t="shared" si="77"/>
        <v>-9.9000000000000199E-3</v>
      </c>
      <c r="D653" s="2">
        <f t="shared" si="78"/>
        <v>2.4133</v>
      </c>
      <c r="E653" s="2">
        <f t="shared" si="80"/>
        <v>2.4380999999999999</v>
      </c>
      <c r="F653" s="2">
        <f t="shared" si="73"/>
        <v>2.4465249999999998</v>
      </c>
      <c r="G653" s="2">
        <f t="shared" si="75"/>
        <v>2.4507919999999994</v>
      </c>
      <c r="H653" s="2">
        <f t="shared" si="79"/>
        <v>2.3268564999999986</v>
      </c>
      <c r="I653" s="2">
        <f t="array" ref="I653">SUMPRODUCT(B637:B656, (ROW(B637:B656)-ROW(B637)+1)) / (20*21/2)</f>
        <v>2.4182680952380951</v>
      </c>
      <c r="J653" s="2">
        <f t="shared" si="74"/>
        <v>2.4364319833236729</v>
      </c>
      <c r="K653" s="2">
        <f t="shared" si="76"/>
        <v>2.4476533865636068</v>
      </c>
    </row>
    <row r="654" spans="1:11" ht="13.5" x14ac:dyDescent="0.25">
      <c r="A654" s="3">
        <v>42956</v>
      </c>
      <c r="B654" s="2">
        <v>2.3795999999999999</v>
      </c>
      <c r="C654" s="2">
        <f t="shared" si="77"/>
        <v>-9.9000000000000199E-3</v>
      </c>
      <c r="D654" s="2">
        <f t="shared" si="78"/>
        <v>2.4053599999999999</v>
      </c>
      <c r="E654" s="2">
        <f t="shared" si="80"/>
        <v>2.4222399999999995</v>
      </c>
      <c r="F654" s="2">
        <f t="shared" si="73"/>
        <v>2.4430549999999998</v>
      </c>
      <c r="G654" s="2">
        <f t="shared" si="75"/>
        <v>2.448016</v>
      </c>
      <c r="H654" s="2">
        <f t="shared" si="79"/>
        <v>2.3273024999999983</v>
      </c>
      <c r="I654" s="2">
        <f t="array" ref="I654">SUMPRODUCT(B638:B657, (ROW(B638:B657)-ROW(B638)+1)) / (20*21/2)</f>
        <v>2.411283333333333</v>
      </c>
      <c r="J654" s="2">
        <f t="shared" si="74"/>
        <v>2.4310194134833232</v>
      </c>
      <c r="K654" s="2">
        <f t="shared" si="76"/>
        <v>2.4449846263062107</v>
      </c>
    </row>
    <row r="655" spans="1:11" ht="13.5" x14ac:dyDescent="0.25">
      <c r="A655" s="3">
        <v>42957</v>
      </c>
      <c r="B655" s="2">
        <v>2.3795999999999999</v>
      </c>
      <c r="C655" s="2">
        <f t="shared" si="77"/>
        <v>0</v>
      </c>
      <c r="D655" s="2">
        <f t="shared" si="78"/>
        <v>2.3914800000000001</v>
      </c>
      <c r="E655" s="2">
        <f t="shared" si="80"/>
        <v>2.4123199999999998</v>
      </c>
      <c r="F655" s="2">
        <f t="shared" si="73"/>
        <v>2.4385949999999994</v>
      </c>
      <c r="G655" s="2">
        <f t="shared" si="75"/>
        <v>2.4450419999999995</v>
      </c>
      <c r="H655" s="2">
        <f t="shared" si="79"/>
        <v>2.3271039999999981</v>
      </c>
      <c r="I655" s="2">
        <f t="array" ref="I655">SUMPRODUCT(B639:B658, (ROW(B639:B658)-ROW(B639)+1)) / (20*21/2)</f>
        <v>2.4046761904761911</v>
      </c>
      <c r="J655" s="2">
        <f t="shared" si="74"/>
        <v>2.4261223264849114</v>
      </c>
      <c r="K655" s="2">
        <f t="shared" si="76"/>
        <v>2.4424205233138108</v>
      </c>
    </row>
    <row r="656" spans="1:11" ht="13.5" x14ac:dyDescent="0.25">
      <c r="A656" s="3">
        <v>42958</v>
      </c>
      <c r="B656" s="2">
        <v>2.3696999999999999</v>
      </c>
      <c r="C656" s="2">
        <f t="shared" si="77"/>
        <v>-9.9000000000000199E-3</v>
      </c>
      <c r="D656" s="2">
        <f t="shared" si="78"/>
        <v>2.3835600000000001</v>
      </c>
      <c r="E656" s="2">
        <f t="shared" si="80"/>
        <v>2.4043900000000002</v>
      </c>
      <c r="F656" s="2">
        <f t="shared" si="73"/>
        <v>2.4331399999999999</v>
      </c>
      <c r="G656" s="2">
        <f t="shared" si="75"/>
        <v>2.4420679999999995</v>
      </c>
      <c r="H656" s="2">
        <f t="shared" si="79"/>
        <v>2.3264099999999983</v>
      </c>
      <c r="I656" s="2">
        <f t="array" ref="I656">SUMPRODUCT(B640:B659, (ROW(B640:B659)-ROW(B640)+1)) / (20*21/2)</f>
        <v>2.4022180952380952</v>
      </c>
      <c r="J656" s="2">
        <f t="shared" si="74"/>
        <v>2.4207487715815867</v>
      </c>
      <c r="K656" s="2">
        <f t="shared" si="76"/>
        <v>2.4395687380858182</v>
      </c>
    </row>
    <row r="657" spans="1:11" ht="13.5" x14ac:dyDescent="0.25">
      <c r="A657" s="3">
        <v>42961</v>
      </c>
      <c r="B657" s="2">
        <v>2.3597999999999999</v>
      </c>
      <c r="C657" s="2">
        <f t="shared" si="77"/>
        <v>-9.9000000000000199E-3</v>
      </c>
      <c r="D657" s="2">
        <f t="shared" si="78"/>
        <v>2.3756399999999998</v>
      </c>
      <c r="E657" s="2">
        <f t="shared" si="80"/>
        <v>2.3974500000000001</v>
      </c>
      <c r="F657" s="2">
        <f t="shared" si="73"/>
        <v>2.4291749999999999</v>
      </c>
      <c r="G657" s="2">
        <f t="shared" si="75"/>
        <v>2.4402839999999997</v>
      </c>
      <c r="H657" s="2">
        <f t="shared" si="79"/>
        <v>2.3258149999999982</v>
      </c>
      <c r="I657" s="2">
        <f t="array" ref="I657">SUMPRODUCT(B641:B660, (ROW(B641:B660)-ROW(B641)+1)) / (20*21/2)</f>
        <v>2.4009861904761904</v>
      </c>
      <c r="J657" s="2">
        <f t="shared" si="74"/>
        <v>2.4149441266690546</v>
      </c>
      <c r="K657" s="2">
        <f t="shared" si="76"/>
        <v>2.4364405522785311</v>
      </c>
    </row>
    <row r="658" spans="1:11" ht="13.5" x14ac:dyDescent="0.25">
      <c r="A658" s="3">
        <v>42962</v>
      </c>
      <c r="B658" s="2">
        <v>2.3597999999999999</v>
      </c>
      <c r="C658" s="2">
        <f t="shared" si="77"/>
        <v>0</v>
      </c>
      <c r="D658" s="2">
        <f t="shared" si="78"/>
        <v>2.3696999999999999</v>
      </c>
      <c r="E658" s="2">
        <f t="shared" si="80"/>
        <v>2.3914999999999997</v>
      </c>
      <c r="F658" s="2">
        <f t="shared" si="73"/>
        <v>2.4252099999999994</v>
      </c>
      <c r="G658" s="2">
        <f t="shared" si="75"/>
        <v>2.4383019999999997</v>
      </c>
      <c r="H658" s="2">
        <f t="shared" si="79"/>
        <v>2.324724499999999</v>
      </c>
      <c r="I658" s="2">
        <f t="array" ref="I658">SUMPRODUCT(B642:B661, (ROW(B642:B661)-ROW(B642)+1)) / (20*21/2)</f>
        <v>2.4037714285714289</v>
      </c>
      <c r="J658" s="2">
        <f t="shared" si="74"/>
        <v>2.4096923050815255</v>
      </c>
      <c r="K658" s="2">
        <f t="shared" si="76"/>
        <v>2.4334350404244711</v>
      </c>
    </row>
    <row r="659" spans="1:11" ht="13.5" x14ac:dyDescent="0.25">
      <c r="A659" s="3">
        <v>42963</v>
      </c>
      <c r="B659" s="2">
        <v>2.3994</v>
      </c>
      <c r="C659" s="2">
        <f t="shared" si="77"/>
        <v>3.960000000000008E-2</v>
      </c>
      <c r="D659" s="2">
        <f t="shared" si="78"/>
        <v>2.3736600000000001</v>
      </c>
      <c r="E659" s="2">
        <f t="shared" si="80"/>
        <v>2.38951</v>
      </c>
      <c r="F659" s="2">
        <f t="shared" si="73"/>
        <v>2.4222349999999997</v>
      </c>
      <c r="G659" s="2">
        <f t="shared" si="75"/>
        <v>2.4367139999999998</v>
      </c>
      <c r="H659" s="2">
        <f t="shared" si="79"/>
        <v>2.3231874999999986</v>
      </c>
      <c r="I659" s="2">
        <f t="array" ref="I659">SUMPRODUCT(B643:B662, (ROW(B643:B662)-ROW(B643)+1)) / (20*21/2)</f>
        <v>2.4028228571428571</v>
      </c>
      <c r="J659" s="2">
        <f t="shared" si="74"/>
        <v>2.4087120855499515</v>
      </c>
      <c r="K659" s="2">
        <f t="shared" si="76"/>
        <v>2.4321003329568449</v>
      </c>
    </row>
    <row r="660" spans="1:11" ht="13.5" x14ac:dyDescent="0.25">
      <c r="A660" s="3">
        <v>42964</v>
      </c>
      <c r="B660" s="2">
        <v>2.4093</v>
      </c>
      <c r="C660" s="2">
        <f t="shared" si="77"/>
        <v>9.9000000000000199E-3</v>
      </c>
      <c r="D660" s="2">
        <f t="shared" si="78"/>
        <v>2.3795999999999999</v>
      </c>
      <c r="E660" s="2">
        <f t="shared" si="80"/>
        <v>2.3855400000000002</v>
      </c>
      <c r="F660" s="2">
        <f t="shared" ref="F660:F723" si="81">AVERAGE(B641:B660)</f>
        <v>2.4197549999999994</v>
      </c>
      <c r="G660" s="2">
        <f t="shared" si="75"/>
        <v>2.4359199999999994</v>
      </c>
      <c r="H660" s="2">
        <f t="shared" si="79"/>
        <v>2.3216999999999985</v>
      </c>
      <c r="I660" s="2">
        <f t="array" ref="I660">SUMPRODUCT(B644:B663, (ROW(B644:B663)-ROW(B644)+1)) / (20*21/2)</f>
        <v>2.401167619047619</v>
      </c>
      <c r="J660" s="2">
        <f t="shared" si="74"/>
        <v>2.4087680774023372</v>
      </c>
      <c r="K660" s="2">
        <f t="shared" si="76"/>
        <v>2.431206202252655</v>
      </c>
    </row>
    <row r="661" spans="1:11" ht="13.5" x14ac:dyDescent="0.25">
      <c r="A661" s="3">
        <v>42965</v>
      </c>
      <c r="B661" s="2">
        <v>2.4489999999999998</v>
      </c>
      <c r="C661" s="2">
        <f t="shared" si="77"/>
        <v>3.9699999999999847E-2</v>
      </c>
      <c r="D661" s="2">
        <f t="shared" si="78"/>
        <v>2.3954599999999999</v>
      </c>
      <c r="E661" s="2">
        <f t="shared" si="80"/>
        <v>2.38951</v>
      </c>
      <c r="F661" s="2">
        <f t="shared" si="81"/>
        <v>2.41926</v>
      </c>
      <c r="G661" s="2">
        <f t="shared" si="75"/>
        <v>2.4359199999999999</v>
      </c>
      <c r="H661" s="2">
        <f t="shared" si="79"/>
        <v>2.320956499999999</v>
      </c>
      <c r="I661" s="2">
        <f t="array" ref="I661">SUMPRODUCT(B645:B664, (ROW(B645:B664)-ROW(B645)+1)) / (20*21/2)</f>
        <v>2.3968728571428568</v>
      </c>
      <c r="J661" s="2">
        <f t="shared" ref="J661:J724" si="82">$J$4*B661+J660*(1-$J$4)</f>
        <v>2.4125996890783052</v>
      </c>
      <c r="K661" s="2">
        <f t="shared" si="76"/>
        <v>2.4319039982427468</v>
      </c>
    </row>
    <row r="662" spans="1:11" ht="13.5" x14ac:dyDescent="0.25">
      <c r="A662" s="3">
        <v>42968</v>
      </c>
      <c r="B662" s="2">
        <v>2.4093</v>
      </c>
      <c r="C662" s="2">
        <f t="shared" si="77"/>
        <v>-3.9699999999999847E-2</v>
      </c>
      <c r="D662" s="2">
        <f t="shared" si="78"/>
        <v>2.4053599999999999</v>
      </c>
      <c r="E662" s="2">
        <f t="shared" si="80"/>
        <v>2.3905000000000003</v>
      </c>
      <c r="F662" s="2">
        <f t="shared" si="81"/>
        <v>2.4167800000000002</v>
      </c>
      <c r="G662" s="2">
        <f t="shared" si="75"/>
        <v>2.4353239999999996</v>
      </c>
      <c r="H662" s="2">
        <f t="shared" si="79"/>
        <v>2.3207579999999983</v>
      </c>
      <c r="I662" s="2">
        <f t="array" ref="I662">SUMPRODUCT(B646:B665, (ROW(B646:B665)-ROW(B646)+1)) / (20*21/2)</f>
        <v>2.3943233333333334</v>
      </c>
      <c r="J662" s="2">
        <f t="shared" si="82"/>
        <v>2.4122854329756098</v>
      </c>
      <c r="K662" s="2">
        <f t="shared" si="76"/>
        <v>2.4310175669391096</v>
      </c>
    </row>
    <row r="663" spans="1:11" ht="13.5" x14ac:dyDescent="0.25">
      <c r="A663" s="3">
        <v>42969</v>
      </c>
      <c r="B663" s="2">
        <v>2.3994</v>
      </c>
      <c r="C663" s="2">
        <f t="shared" si="77"/>
        <v>-9.9000000000000199E-3</v>
      </c>
      <c r="D663" s="2">
        <f t="shared" si="78"/>
        <v>2.4132799999999999</v>
      </c>
      <c r="E663" s="2">
        <f t="shared" si="80"/>
        <v>2.3914900000000001</v>
      </c>
      <c r="F663" s="2">
        <f t="shared" si="81"/>
        <v>2.4147950000000002</v>
      </c>
      <c r="G663" s="2">
        <f t="shared" si="75"/>
        <v>2.4345299999999996</v>
      </c>
      <c r="H663" s="2">
        <f t="shared" si="79"/>
        <v>2.3208569999999984</v>
      </c>
      <c r="I663" s="2">
        <f t="array" ref="I663">SUMPRODUCT(B647:B666, (ROW(B647:B666)-ROW(B647)+1)) / (20*21/2)</f>
        <v>2.3913033333333331</v>
      </c>
      <c r="J663" s="2">
        <f t="shared" si="82"/>
        <v>2.4110582488826946</v>
      </c>
      <c r="K663" s="2">
        <f t="shared" si="76"/>
        <v>2.4297776623532625</v>
      </c>
    </row>
    <row r="664" spans="1:11" ht="13.5" x14ac:dyDescent="0.25">
      <c r="A664" s="3">
        <v>42970</v>
      </c>
      <c r="B664" s="2">
        <v>2.3696999999999999</v>
      </c>
      <c r="C664" s="2">
        <f t="shared" si="77"/>
        <v>-2.970000000000006E-2</v>
      </c>
      <c r="D664" s="2">
        <f t="shared" si="78"/>
        <v>2.40734</v>
      </c>
      <c r="E664" s="2">
        <f t="shared" si="80"/>
        <v>2.3905000000000003</v>
      </c>
      <c r="F664" s="2">
        <f t="shared" si="81"/>
        <v>2.4063699999999999</v>
      </c>
      <c r="G664" s="2">
        <f t="shared" si="75"/>
        <v>2.4327459999999994</v>
      </c>
      <c r="H664" s="2">
        <f t="shared" si="79"/>
        <v>2.3207579999999988</v>
      </c>
      <c r="I664" s="2">
        <f t="array" ref="I664">SUMPRODUCT(B648:B667, (ROW(B648:B667)-ROW(B648)+1)) / (20*21/2)</f>
        <v>2.3848800000000003</v>
      </c>
      <c r="J664" s="2">
        <f t="shared" si="82"/>
        <v>2.4071193680367236</v>
      </c>
      <c r="K664" s="2">
        <f t="shared" si="76"/>
        <v>2.427421675594311</v>
      </c>
    </row>
    <row r="665" spans="1:11" ht="13.5" x14ac:dyDescent="0.25">
      <c r="A665" s="3">
        <v>42971</v>
      </c>
      <c r="B665" s="2">
        <v>2.3795999999999999</v>
      </c>
      <c r="C665" s="2">
        <f t="shared" si="77"/>
        <v>9.9000000000000199E-3</v>
      </c>
      <c r="D665" s="2">
        <f t="shared" si="78"/>
        <v>2.4013999999999998</v>
      </c>
      <c r="E665" s="2">
        <f t="shared" si="80"/>
        <v>2.3904999999999998</v>
      </c>
      <c r="F665" s="2">
        <f t="shared" si="81"/>
        <v>2.4014099999999998</v>
      </c>
      <c r="G665" s="2">
        <f t="shared" si="75"/>
        <v>2.4313579999999995</v>
      </c>
      <c r="H665" s="2">
        <f t="shared" si="79"/>
        <v>2.320807499999999</v>
      </c>
      <c r="I665" s="2">
        <f t="array" ref="I665">SUMPRODUCT(B649:B668, (ROW(B649:B668)-ROW(B649)+1)) / (20*21/2)</f>
        <v>2.3817671428571425</v>
      </c>
      <c r="J665" s="2">
        <f t="shared" si="82"/>
        <v>2.4044984758427499</v>
      </c>
      <c r="K665" s="2">
        <f t="shared" si="76"/>
        <v>2.4255463157670833</v>
      </c>
    </row>
    <row r="666" spans="1:11" ht="13.5" x14ac:dyDescent="0.25">
      <c r="A666" s="3">
        <v>42972</v>
      </c>
      <c r="B666" s="2">
        <v>2.3696999999999999</v>
      </c>
      <c r="C666" s="2">
        <f t="shared" si="77"/>
        <v>-9.9000000000000199E-3</v>
      </c>
      <c r="D666" s="2">
        <f t="shared" si="78"/>
        <v>2.3855399999999998</v>
      </c>
      <c r="E666" s="2">
        <f t="shared" si="80"/>
        <v>2.3905000000000003</v>
      </c>
      <c r="F666" s="2">
        <f t="shared" si="81"/>
        <v>2.3974450000000003</v>
      </c>
      <c r="G666" s="2">
        <f t="shared" si="75"/>
        <v>2.4301679999999992</v>
      </c>
      <c r="H666" s="2">
        <f t="shared" si="79"/>
        <v>2.3210554999999995</v>
      </c>
      <c r="I666" s="2">
        <f t="array" ref="I666">SUMPRODUCT(B650:B669, (ROW(B650:B669)-ROW(B650)+1)) / (20*21/2)</f>
        <v>2.3760995238095237</v>
      </c>
      <c r="J666" s="2">
        <f t="shared" si="82"/>
        <v>2.4011843352862972</v>
      </c>
      <c r="K666" s="2">
        <f t="shared" si="76"/>
        <v>2.4233562641683739</v>
      </c>
    </row>
    <row r="667" spans="1:11" ht="13.5" x14ac:dyDescent="0.25">
      <c r="A667" s="3">
        <v>42975</v>
      </c>
      <c r="B667" s="2">
        <v>2.33</v>
      </c>
      <c r="C667" s="2">
        <f t="shared" si="77"/>
        <v>-3.9699999999999847E-2</v>
      </c>
      <c r="D667" s="2">
        <f t="shared" si="78"/>
        <v>2.3696799999999998</v>
      </c>
      <c r="E667" s="2">
        <f t="shared" si="80"/>
        <v>2.3875199999999999</v>
      </c>
      <c r="F667" s="2">
        <f t="shared" si="81"/>
        <v>2.3924850000000002</v>
      </c>
      <c r="G667" s="2">
        <f t="shared" si="75"/>
        <v>2.4271919999999994</v>
      </c>
      <c r="H667" s="2">
        <f t="shared" si="79"/>
        <v>2.3212534999999992</v>
      </c>
      <c r="I667" s="2">
        <f t="array" ref="I667">SUMPRODUCT(B651:B670, (ROW(B651:B670)-ROW(B651)+1)) / (20*21/2)</f>
        <v>2.3717999999999999</v>
      </c>
      <c r="J667" s="2">
        <f t="shared" si="82"/>
        <v>2.3944048747828401</v>
      </c>
      <c r="K667" s="2">
        <f t="shared" si="76"/>
        <v>2.4196952342009865</v>
      </c>
    </row>
    <row r="668" spans="1:11" ht="13.5" x14ac:dyDescent="0.25">
      <c r="A668" s="3">
        <v>42976</v>
      </c>
      <c r="B668" s="2">
        <v>2.3597999999999999</v>
      </c>
      <c r="C668" s="2">
        <f t="shared" si="77"/>
        <v>2.9799999999999827E-2</v>
      </c>
      <c r="D668" s="2">
        <f t="shared" si="78"/>
        <v>2.3617599999999999</v>
      </c>
      <c r="E668" s="2">
        <f t="shared" si="80"/>
        <v>2.3875199999999999</v>
      </c>
      <c r="F668" s="2">
        <f t="shared" si="81"/>
        <v>2.38951</v>
      </c>
      <c r="G668" s="2">
        <f t="shared" si="75"/>
        <v>2.4254079999999991</v>
      </c>
      <c r="H668" s="2">
        <f t="shared" si="79"/>
        <v>2.3209064999999991</v>
      </c>
      <c r="I668" s="2">
        <f t="array" ref="I668">SUMPRODUCT(B652:B671, (ROW(B652:B671)-ROW(B652)+1)) / (20*21/2)</f>
        <v>2.369915238095238</v>
      </c>
      <c r="J668" s="2">
        <f t="shared" si="82"/>
        <v>2.3911091724225697</v>
      </c>
      <c r="K668" s="2">
        <f t="shared" si="76"/>
        <v>2.4173464014872224</v>
      </c>
    </row>
    <row r="669" spans="1:11" ht="13.5" x14ac:dyDescent="0.25">
      <c r="A669" s="3">
        <v>42977</v>
      </c>
      <c r="B669" s="2">
        <v>2.33</v>
      </c>
      <c r="C669" s="2">
        <f t="shared" si="77"/>
        <v>-2.9799999999999827E-2</v>
      </c>
      <c r="D669" s="2">
        <f t="shared" si="78"/>
        <v>2.3538199999999998</v>
      </c>
      <c r="E669" s="2">
        <f t="shared" si="80"/>
        <v>2.3805799999999997</v>
      </c>
      <c r="F669" s="2">
        <f t="shared" si="81"/>
        <v>2.3850450000000003</v>
      </c>
      <c r="G669" s="2">
        <f t="shared" si="75"/>
        <v>2.4234239999999989</v>
      </c>
      <c r="H669" s="2">
        <f t="shared" si="79"/>
        <v>2.3203114999999994</v>
      </c>
      <c r="I669" s="2">
        <f t="array" ref="I669">SUMPRODUCT(B653:B672, (ROW(B653:B672)-ROW(B653)+1)) / (20*21/2)</f>
        <v>2.3644852380952379</v>
      </c>
      <c r="J669" s="2">
        <f t="shared" si="82"/>
        <v>2.3852892512394677</v>
      </c>
      <c r="K669" s="2">
        <f t="shared" si="76"/>
        <v>2.4139210524092922</v>
      </c>
    </row>
    <row r="670" spans="1:11" ht="13.5" x14ac:dyDescent="0.25">
      <c r="A670" s="3">
        <v>42978</v>
      </c>
      <c r="B670" s="2">
        <v>2.3399000000000001</v>
      </c>
      <c r="C670" s="2">
        <f t="shared" si="77"/>
        <v>9.9000000000000199E-3</v>
      </c>
      <c r="D670" s="2">
        <f t="shared" si="78"/>
        <v>2.3458800000000002</v>
      </c>
      <c r="E670" s="2">
        <f t="shared" si="80"/>
        <v>2.3736399999999995</v>
      </c>
      <c r="F670" s="2">
        <f t="shared" si="81"/>
        <v>2.3795900000000003</v>
      </c>
      <c r="G670" s="2">
        <f t="shared" si="75"/>
        <v>2.4218359999999994</v>
      </c>
      <c r="H670" s="2">
        <f t="shared" si="79"/>
        <v>2.3197164999999988</v>
      </c>
      <c r="I670" s="2">
        <f t="array" ref="I670">SUMPRODUCT(B654:B673, (ROW(B654:B673)-ROW(B654)+1)) / (20*21/2)</f>
        <v>2.3594328571428571</v>
      </c>
      <c r="J670" s="2">
        <f t="shared" si="82"/>
        <v>2.3809664654071376</v>
      </c>
      <c r="K670" s="2">
        <f t="shared" si="76"/>
        <v>2.4110182660403003</v>
      </c>
    </row>
    <row r="671" spans="1:11" ht="13.5" x14ac:dyDescent="0.25">
      <c r="A671" s="3">
        <v>42982</v>
      </c>
      <c r="B671" s="2">
        <v>2.3597999999999999</v>
      </c>
      <c r="C671" s="2">
        <f t="shared" si="77"/>
        <v>1.9899999999999807E-2</v>
      </c>
      <c r="D671" s="2">
        <f t="shared" si="78"/>
        <v>2.3439000000000001</v>
      </c>
      <c r="E671" s="2">
        <f t="shared" si="80"/>
        <v>2.3647199999999997</v>
      </c>
      <c r="F671" s="2">
        <f t="shared" si="81"/>
        <v>2.3771150000000003</v>
      </c>
      <c r="G671" s="2">
        <f t="shared" si="75"/>
        <v>2.4194559999999989</v>
      </c>
      <c r="H671" s="2">
        <f t="shared" si="79"/>
        <v>2.3194189999999995</v>
      </c>
      <c r="I671" s="2">
        <f t="array" ref="I671">SUMPRODUCT(B655:B674, (ROW(B655:B674)-ROW(B655)+1)) / (20*21/2)</f>
        <v>2.3547109523809522</v>
      </c>
      <c r="J671" s="2">
        <f t="shared" si="82"/>
        <v>2.3789506115588388</v>
      </c>
      <c r="K671" s="2">
        <f t="shared" si="76"/>
        <v>2.4090097065877396</v>
      </c>
    </row>
    <row r="672" spans="1:11" ht="13.5" x14ac:dyDescent="0.25">
      <c r="A672" s="3">
        <v>42983</v>
      </c>
      <c r="B672" s="2">
        <v>2.3201000000000001</v>
      </c>
      <c r="C672" s="2">
        <f t="shared" si="77"/>
        <v>-3.9699999999999847E-2</v>
      </c>
      <c r="D672" s="2">
        <f t="shared" si="78"/>
        <v>2.34192</v>
      </c>
      <c r="E672" s="2">
        <f t="shared" si="80"/>
        <v>2.3557999999999999</v>
      </c>
      <c r="F672" s="2">
        <f t="shared" si="81"/>
        <v>2.3731499999999999</v>
      </c>
      <c r="G672" s="2">
        <f t="shared" si="75"/>
        <v>2.4162819999999989</v>
      </c>
      <c r="H672" s="2">
        <f t="shared" si="79"/>
        <v>2.3190224999999995</v>
      </c>
      <c r="I672" s="2">
        <f t="array" ref="I672">SUMPRODUCT(B656:B675, (ROW(B656:B675)-ROW(B656)+1)) / (20*21/2)</f>
        <v>2.3502723809523811</v>
      </c>
      <c r="J672" s="2">
        <f t="shared" si="82"/>
        <v>2.3733457914103782</v>
      </c>
      <c r="K672" s="2">
        <f t="shared" si="76"/>
        <v>2.4055230514274362</v>
      </c>
    </row>
    <row r="673" spans="1:11" ht="13.5" x14ac:dyDescent="0.25">
      <c r="A673" s="3">
        <v>42984</v>
      </c>
      <c r="B673" s="2">
        <v>2.3201000000000001</v>
      </c>
      <c r="C673" s="2">
        <f t="shared" si="77"/>
        <v>0</v>
      </c>
      <c r="D673" s="2">
        <f t="shared" si="78"/>
        <v>2.3339799999999999</v>
      </c>
      <c r="E673" s="2">
        <f t="shared" si="80"/>
        <v>2.3478699999999999</v>
      </c>
      <c r="F673" s="2">
        <f t="shared" si="81"/>
        <v>2.3696799999999998</v>
      </c>
      <c r="G673" s="2">
        <f t="shared" si="75"/>
        <v>2.4129099999999988</v>
      </c>
      <c r="H673" s="2">
        <f t="shared" si="79"/>
        <v>2.3185264999999995</v>
      </c>
      <c r="I673" s="2">
        <f t="array" ref="I673">SUMPRODUCT(B657:B676, (ROW(B657:B676)-ROW(B657)+1)) / (20*21/2)</f>
        <v>2.3423457142857145</v>
      </c>
      <c r="J673" s="2">
        <f t="shared" si="82"/>
        <v>2.3682747636570092</v>
      </c>
      <c r="K673" s="2">
        <f t="shared" si="76"/>
        <v>2.4021731278420466</v>
      </c>
    </row>
    <row r="674" spans="1:11" ht="13.5" x14ac:dyDescent="0.25">
      <c r="A674" s="3">
        <v>42985</v>
      </c>
      <c r="B674" s="2">
        <v>2.3201000000000001</v>
      </c>
      <c r="C674" s="2">
        <f t="shared" si="77"/>
        <v>0</v>
      </c>
      <c r="D674" s="2">
        <f t="shared" si="78"/>
        <v>2.3319999999999999</v>
      </c>
      <c r="E674" s="2">
        <f t="shared" si="80"/>
        <v>2.3429100000000003</v>
      </c>
      <c r="F674" s="2">
        <f t="shared" si="81"/>
        <v>2.3667049999999996</v>
      </c>
      <c r="G674" s="2">
        <f t="shared" si="75"/>
        <v>2.4099359999999992</v>
      </c>
      <c r="H674" s="2">
        <f t="shared" si="79"/>
        <v>2.3182784999999995</v>
      </c>
      <c r="I674" s="2">
        <f t="array" ref="I674">SUMPRODUCT(B658:B677, (ROW(B658:B677)-ROW(B658)+1)) / (20*21/2)</f>
        <v>2.3357866666666665</v>
      </c>
      <c r="J674" s="2">
        <f t="shared" si="82"/>
        <v>2.3636866909277705</v>
      </c>
      <c r="K674" s="2">
        <f t="shared" si="76"/>
        <v>2.3989545738090254</v>
      </c>
    </row>
    <row r="675" spans="1:11" ht="13.5" x14ac:dyDescent="0.25">
      <c r="A675" s="3">
        <v>42986</v>
      </c>
      <c r="B675" s="2">
        <v>2.3201000000000001</v>
      </c>
      <c r="C675" s="2">
        <f t="shared" si="77"/>
        <v>0</v>
      </c>
      <c r="D675" s="2">
        <f t="shared" si="78"/>
        <v>2.3280400000000001</v>
      </c>
      <c r="E675" s="2">
        <f t="shared" si="80"/>
        <v>2.3369600000000004</v>
      </c>
      <c r="F675" s="2">
        <f t="shared" si="81"/>
        <v>2.363729999999999</v>
      </c>
      <c r="G675" s="2">
        <f t="shared" si="75"/>
        <v>2.4069619999999992</v>
      </c>
      <c r="H675" s="2">
        <f t="shared" si="79"/>
        <v>2.3182289999999997</v>
      </c>
      <c r="I675" s="2">
        <f t="array" ref="I675">SUMPRODUCT(B659:B678, (ROW(B659:B678)-ROW(B659)+1)) / (20*21/2)</f>
        <v>2.3267200000000003</v>
      </c>
      <c r="J675" s="2">
        <f t="shared" si="82"/>
        <v>2.3595355775060782</v>
      </c>
      <c r="K675" s="2">
        <f t="shared" si="76"/>
        <v>2.3958622375812206</v>
      </c>
    </row>
    <row r="676" spans="1:11" ht="13.5" x14ac:dyDescent="0.25">
      <c r="A676" s="3">
        <v>42989</v>
      </c>
      <c r="B676" s="2">
        <v>2.2805</v>
      </c>
      <c r="C676" s="2">
        <f t="shared" si="77"/>
        <v>-3.960000000000008E-2</v>
      </c>
      <c r="D676" s="2">
        <f t="shared" si="78"/>
        <v>2.3121800000000001</v>
      </c>
      <c r="E676" s="2">
        <f t="shared" si="80"/>
        <v>2.3280400000000001</v>
      </c>
      <c r="F676" s="2">
        <f t="shared" si="81"/>
        <v>2.3592699999999995</v>
      </c>
      <c r="G676" s="2">
        <f t="shared" si="75"/>
        <v>2.4033939999999991</v>
      </c>
      <c r="H676" s="2">
        <f t="shared" si="79"/>
        <v>2.31813</v>
      </c>
      <c r="I676" s="2">
        <f t="array" ref="I676">SUMPRODUCT(B660:B679, (ROW(B660:B679)-ROW(B660)+1)) / (20*21/2)</f>
        <v>2.3124590476190479</v>
      </c>
      <c r="J676" s="2">
        <f t="shared" si="82"/>
        <v>2.3520083796483569</v>
      </c>
      <c r="K676" s="2">
        <f t="shared" si="76"/>
        <v>2.3913382282643099</v>
      </c>
    </row>
    <row r="677" spans="1:11" ht="13.5" x14ac:dyDescent="0.25">
      <c r="A677" s="3">
        <v>42990</v>
      </c>
      <c r="B677" s="2">
        <v>2.2904</v>
      </c>
      <c r="C677" s="2">
        <f t="shared" si="77"/>
        <v>9.9000000000000199E-3</v>
      </c>
      <c r="D677" s="2">
        <f t="shared" si="78"/>
        <v>2.3062399999999998</v>
      </c>
      <c r="E677" s="2">
        <f t="shared" si="80"/>
        <v>2.3240799999999999</v>
      </c>
      <c r="F677" s="2">
        <f t="shared" si="81"/>
        <v>2.3557999999999995</v>
      </c>
      <c r="G677" s="2">
        <f t="shared" si="75"/>
        <v>2.400815999999999</v>
      </c>
      <c r="H677" s="2">
        <f t="shared" si="79"/>
        <v>2.3174854999999996</v>
      </c>
      <c r="I677" s="2">
        <f t="array" ref="I677">SUMPRODUCT(B661:B680, (ROW(B661:B680)-ROW(B661)+1)) / (20*21/2)</f>
        <v>2.2963138095238098</v>
      </c>
      <c r="J677" s="2">
        <f t="shared" si="82"/>
        <v>2.3461409149199417</v>
      </c>
      <c r="K677" s="2">
        <f t="shared" si="76"/>
        <v>2.3873798663715915</v>
      </c>
    </row>
    <row r="678" spans="1:11" ht="13.5" x14ac:dyDescent="0.25">
      <c r="A678" s="3">
        <v>42991</v>
      </c>
      <c r="B678" s="2">
        <v>2.2606000000000002</v>
      </c>
      <c r="C678" s="2">
        <f t="shared" si="77"/>
        <v>-2.9799999999999827E-2</v>
      </c>
      <c r="D678" s="2">
        <f t="shared" si="78"/>
        <v>2.29434</v>
      </c>
      <c r="E678" s="2">
        <f t="shared" si="80"/>
        <v>2.3141600000000002</v>
      </c>
      <c r="F678" s="2">
        <f t="shared" si="81"/>
        <v>2.3508399999999994</v>
      </c>
      <c r="G678" s="2">
        <f t="shared" si="75"/>
        <v>2.3980399999999991</v>
      </c>
      <c r="H678" s="2">
        <f t="shared" si="79"/>
        <v>2.3165929999999992</v>
      </c>
      <c r="I678" s="2">
        <f t="array" ref="I678">SUMPRODUCT(B662:B681, (ROW(B662:B681)-ROW(B662)+1)) / (20*21/2)</f>
        <v>2.2775204761904764</v>
      </c>
      <c r="J678" s="2">
        <f t="shared" si="82"/>
        <v>2.3379941611180426</v>
      </c>
      <c r="K678" s="2">
        <f t="shared" si="76"/>
        <v>2.382408106906039</v>
      </c>
    </row>
    <row r="679" spans="1:11" ht="13.5" x14ac:dyDescent="0.25">
      <c r="A679" s="3">
        <v>42992</v>
      </c>
      <c r="B679" s="2">
        <v>2.2010999999999998</v>
      </c>
      <c r="C679" s="2">
        <f t="shared" si="77"/>
        <v>-5.950000000000033E-2</v>
      </c>
      <c r="D679" s="2">
        <f t="shared" si="78"/>
        <v>2.27054</v>
      </c>
      <c r="E679" s="2">
        <f t="shared" si="80"/>
        <v>2.3012700000000001</v>
      </c>
      <c r="F679" s="2">
        <f t="shared" si="81"/>
        <v>2.3409249999999999</v>
      </c>
      <c r="G679" s="2">
        <f t="shared" si="75"/>
        <v>2.3942719999999991</v>
      </c>
      <c r="H679" s="2">
        <f t="shared" si="79"/>
        <v>2.3156509999999995</v>
      </c>
      <c r="I679" s="2">
        <f t="array" ref="I679">SUMPRODUCT(B663:B682, (ROW(B663:B682)-ROW(B663)+1)) / (20*21/2)</f>
        <v>2.2555238095238095</v>
      </c>
      <c r="J679" s="2">
        <f t="shared" si="82"/>
        <v>2.3249566219639433</v>
      </c>
      <c r="K679" s="2">
        <f t="shared" si="76"/>
        <v>2.3752979850665867</v>
      </c>
    </row>
    <row r="680" spans="1:11" ht="13.5" x14ac:dyDescent="0.25">
      <c r="A680" s="3">
        <v>42993</v>
      </c>
      <c r="B680" s="2">
        <v>2.1714000000000002</v>
      </c>
      <c r="C680" s="2">
        <f t="shared" si="77"/>
        <v>-2.9699999999999616E-2</v>
      </c>
      <c r="D680" s="2">
        <f t="shared" si="78"/>
        <v>2.2408000000000001</v>
      </c>
      <c r="E680" s="2">
        <f t="shared" si="80"/>
        <v>2.2844199999999999</v>
      </c>
      <c r="F680" s="2">
        <f t="shared" si="81"/>
        <v>2.3290299999999999</v>
      </c>
      <c r="G680" s="2">
        <f t="shared" si="75"/>
        <v>2.3887199999999988</v>
      </c>
      <c r="H680" s="2">
        <f t="shared" si="79"/>
        <v>2.3147089999999997</v>
      </c>
      <c r="I680" s="2">
        <f t="array" ref="I680">SUMPRODUCT(B664:B683, (ROW(B664:B683)-ROW(B664)+1)) / (20*21/2)</f>
        <v>2.2369704761904763</v>
      </c>
      <c r="J680" s="2">
        <f t="shared" si="82"/>
        <v>2.3103321817769009</v>
      </c>
      <c r="K680" s="2">
        <f t="shared" si="76"/>
        <v>2.3673019856522108</v>
      </c>
    </row>
    <row r="681" spans="1:11" ht="13.5" x14ac:dyDescent="0.25">
      <c r="A681" s="3">
        <v>42996</v>
      </c>
      <c r="B681" s="2">
        <v>2.1316999999999999</v>
      </c>
      <c r="C681" s="2">
        <f t="shared" si="77"/>
        <v>-3.9700000000000291E-2</v>
      </c>
      <c r="D681" s="2">
        <f t="shared" si="78"/>
        <v>2.2110400000000001</v>
      </c>
      <c r="E681" s="2">
        <f t="shared" si="80"/>
        <v>2.2616100000000001</v>
      </c>
      <c r="F681" s="2">
        <f t="shared" si="81"/>
        <v>2.3131650000000001</v>
      </c>
      <c r="G681" s="2">
        <f t="shared" si="75"/>
        <v>2.3825719999999988</v>
      </c>
      <c r="H681" s="2">
        <f t="shared" si="79"/>
        <v>2.3139154999999993</v>
      </c>
      <c r="I681" s="2">
        <f t="array" ref="I681">SUMPRODUCT(B665:B684, (ROW(B665:B684)-ROW(B665)+1)) / (20*21/2)</f>
        <v>2.2226619047619045</v>
      </c>
      <c r="J681" s="2">
        <f t="shared" si="82"/>
        <v>2.2933195930362436</v>
      </c>
      <c r="K681" s="2">
        <f t="shared" si="76"/>
        <v>2.3580626920972221</v>
      </c>
    </row>
    <row r="682" spans="1:11" ht="13.5" x14ac:dyDescent="0.25">
      <c r="A682" s="3">
        <v>42997</v>
      </c>
      <c r="B682" s="2">
        <v>2.0821999999999998</v>
      </c>
      <c r="C682" s="2">
        <f t="shared" si="77"/>
        <v>-4.9500000000000099E-2</v>
      </c>
      <c r="D682" s="2">
        <f t="shared" si="78"/>
        <v>2.1694000000000004</v>
      </c>
      <c r="E682" s="2">
        <f t="shared" si="80"/>
        <v>2.2378200000000001</v>
      </c>
      <c r="F682" s="2">
        <f t="shared" si="81"/>
        <v>2.2968099999999998</v>
      </c>
      <c r="G682" s="2">
        <f t="shared" si="75"/>
        <v>2.3766239999999992</v>
      </c>
      <c r="H682" s="2">
        <f t="shared" si="79"/>
        <v>2.3129739999999996</v>
      </c>
      <c r="I682" s="2">
        <f t="array" ref="I682">SUMPRODUCT(B666:B685, (ROW(B666:B685)-ROW(B666)+1)) / (20*21/2)</f>
        <v>2.2066580952380952</v>
      </c>
      <c r="J682" s="2">
        <f t="shared" si="82"/>
        <v>2.2732129651280299</v>
      </c>
      <c r="K682" s="2">
        <f t="shared" si="76"/>
        <v>2.3472445473090957</v>
      </c>
    </row>
    <row r="683" spans="1:11" ht="13.5" x14ac:dyDescent="0.25">
      <c r="A683" s="3">
        <v>42998</v>
      </c>
      <c r="B683" s="2">
        <v>2.1019999999999999</v>
      </c>
      <c r="C683" s="2">
        <f t="shared" si="77"/>
        <v>1.980000000000004E-2</v>
      </c>
      <c r="D683" s="2">
        <f t="shared" si="78"/>
        <v>2.1376800000000005</v>
      </c>
      <c r="E683" s="2">
        <f t="shared" si="80"/>
        <v>2.2160099999999998</v>
      </c>
      <c r="F683" s="2">
        <f t="shared" si="81"/>
        <v>2.2819399999999996</v>
      </c>
      <c r="G683" s="2">
        <f t="shared" si="75"/>
        <v>2.369683999999999</v>
      </c>
      <c r="H683" s="2">
        <f t="shared" si="79"/>
        <v>2.3124289999999998</v>
      </c>
      <c r="I683" s="2">
        <f t="array" ref="I683">SUMPRODUCT(B667:B686, (ROW(B667:B686)-ROW(B667)+1)) / (20*21/2)</f>
        <v>2.1872523809523807</v>
      </c>
      <c r="J683" s="2">
        <f t="shared" si="82"/>
        <v>2.2569069684491696</v>
      </c>
      <c r="K683" s="2">
        <f t="shared" si="76"/>
        <v>2.3376271140812883</v>
      </c>
    </row>
    <row r="684" spans="1:11" ht="13.5" x14ac:dyDescent="0.25">
      <c r="A684" s="3">
        <v>43000</v>
      </c>
      <c r="B684" s="2">
        <v>2.1316999999999999</v>
      </c>
      <c r="C684" s="2">
        <f t="shared" si="77"/>
        <v>2.970000000000006E-2</v>
      </c>
      <c r="D684" s="2">
        <f t="shared" si="78"/>
        <v>2.1238000000000001</v>
      </c>
      <c r="E684" s="2">
        <f t="shared" si="80"/>
        <v>2.1971699999999998</v>
      </c>
      <c r="F684" s="2">
        <f t="shared" si="81"/>
        <v>2.2700400000000003</v>
      </c>
      <c r="G684" s="2">
        <f t="shared" si="75"/>
        <v>2.3633379999999993</v>
      </c>
      <c r="H684" s="2">
        <f t="shared" si="79"/>
        <v>2.3122799999999999</v>
      </c>
      <c r="I684" s="2">
        <f t="array" ref="I684">SUMPRODUCT(B668:B687, (ROW(B668:B687)-ROW(B668)+1)) / (20*21/2)</f>
        <v>2.1703004761904761</v>
      </c>
      <c r="J684" s="2">
        <f t="shared" si="82"/>
        <v>2.2449824952635344</v>
      </c>
      <c r="K684" s="2">
        <f t="shared" si="76"/>
        <v>2.3295515409800616</v>
      </c>
    </row>
    <row r="685" spans="1:11" ht="13.5" x14ac:dyDescent="0.25">
      <c r="A685" s="3">
        <v>43003</v>
      </c>
      <c r="B685" s="2">
        <v>2.1019999999999999</v>
      </c>
      <c r="C685" s="2">
        <f t="shared" si="77"/>
        <v>-2.970000000000006E-2</v>
      </c>
      <c r="D685" s="2">
        <f t="shared" si="78"/>
        <v>2.1099199999999998</v>
      </c>
      <c r="E685" s="2">
        <f t="shared" si="80"/>
        <v>2.17536</v>
      </c>
      <c r="F685" s="2">
        <f t="shared" si="81"/>
        <v>2.2561599999999999</v>
      </c>
      <c r="G685" s="2">
        <f t="shared" si="75"/>
        <v>2.3560019999999993</v>
      </c>
      <c r="H685" s="2">
        <f t="shared" si="79"/>
        <v>2.3123294999999997</v>
      </c>
      <c r="I685" s="2">
        <f t="array" ref="I685">SUMPRODUCT(B669:B688, (ROW(B669:B688)-ROW(B669)+1)) / (20*21/2)</f>
        <v>2.1650138095238094</v>
      </c>
      <c r="J685" s="2">
        <f t="shared" si="82"/>
        <v>2.2313651147622453</v>
      </c>
      <c r="K685" s="2">
        <f t="shared" si="76"/>
        <v>2.3206279511377064</v>
      </c>
    </row>
    <row r="686" spans="1:11" ht="13.5" x14ac:dyDescent="0.25">
      <c r="A686" s="3">
        <v>43004</v>
      </c>
      <c r="B686" s="2">
        <v>2.0524</v>
      </c>
      <c r="C686" s="2">
        <f t="shared" si="77"/>
        <v>-4.9599999999999866E-2</v>
      </c>
      <c r="D686" s="2">
        <f t="shared" si="78"/>
        <v>2.0940599999999998</v>
      </c>
      <c r="E686" s="2">
        <f t="shared" si="80"/>
        <v>2.1525500000000002</v>
      </c>
      <c r="F686" s="2">
        <f t="shared" si="81"/>
        <v>2.2402949999999997</v>
      </c>
      <c r="G686" s="2">
        <f t="shared" si="75"/>
        <v>2.3474739999999996</v>
      </c>
      <c r="H686" s="2">
        <f t="shared" si="79"/>
        <v>2.3125774999999993</v>
      </c>
      <c r="I686" s="2">
        <f t="array" ref="I686">SUMPRODUCT(B670:B689, (ROW(B670:B689)-ROW(B670)+1)) / (20*21/2)</f>
        <v>2.1615671428571428</v>
      </c>
      <c r="J686" s="2">
        <f t="shared" si="82"/>
        <v>2.2143208181182219</v>
      </c>
      <c r="K686" s="2">
        <f t="shared" si="76"/>
        <v>2.3101092079558354</v>
      </c>
    </row>
    <row r="687" spans="1:11" ht="13.5" x14ac:dyDescent="0.25">
      <c r="A687" s="3">
        <v>43005</v>
      </c>
      <c r="B687" s="2">
        <v>2.0623</v>
      </c>
      <c r="C687" s="2">
        <f t="shared" si="77"/>
        <v>9.9000000000000199E-3</v>
      </c>
      <c r="D687" s="2">
        <f t="shared" si="78"/>
        <v>2.0900799999999999</v>
      </c>
      <c r="E687" s="2">
        <f t="shared" si="80"/>
        <v>2.12974</v>
      </c>
      <c r="F687" s="2">
        <f t="shared" si="81"/>
        <v>2.2269099999999997</v>
      </c>
      <c r="G687" s="2">
        <f t="shared" si="75"/>
        <v>2.3399379999999996</v>
      </c>
      <c r="H687" s="2">
        <f t="shared" si="79"/>
        <v>2.3122799999999999</v>
      </c>
      <c r="I687" s="2">
        <f t="array" ref="I687">SUMPRODUCT(B671:B690, (ROW(B671:B690)-ROW(B671)+1)) / (20*21/2)</f>
        <v>2.1550476190476187</v>
      </c>
      <c r="J687" s="2">
        <f t="shared" si="82"/>
        <v>2.1998426449641055</v>
      </c>
      <c r="K687" s="2">
        <f t="shared" si="76"/>
        <v>2.3003911998007047</v>
      </c>
    </row>
    <row r="688" spans="1:11" ht="13.5" x14ac:dyDescent="0.25">
      <c r="A688" s="3">
        <v>43006</v>
      </c>
      <c r="B688" s="2">
        <v>2.1714000000000002</v>
      </c>
      <c r="C688" s="2">
        <f t="shared" si="77"/>
        <v>0.1091000000000002</v>
      </c>
      <c r="D688" s="2">
        <f t="shared" si="78"/>
        <v>2.1039599999999998</v>
      </c>
      <c r="E688" s="2">
        <f t="shared" si="80"/>
        <v>2.1208200000000006</v>
      </c>
      <c r="F688" s="2">
        <f t="shared" si="81"/>
        <v>2.2174899999999997</v>
      </c>
      <c r="G688" s="2">
        <f t="shared" si="75"/>
        <v>2.3345839999999991</v>
      </c>
      <c r="H688" s="2">
        <f t="shared" si="79"/>
        <v>2.3124289999999998</v>
      </c>
      <c r="I688" s="2">
        <f t="array" ref="I688">SUMPRODUCT(B672:B691, (ROW(B672:B691)-ROW(B672)+1)) / (20*21/2)</f>
        <v>2.1457009523809525</v>
      </c>
      <c r="J688" s="2">
        <f t="shared" si="82"/>
        <v>2.1971338216341909</v>
      </c>
      <c r="K688" s="2">
        <f t="shared" si="76"/>
        <v>2.2953327213771475</v>
      </c>
    </row>
    <row r="689" spans="1:11" ht="13.5" x14ac:dyDescent="0.25">
      <c r="A689" s="3">
        <v>43007</v>
      </c>
      <c r="B689" s="2">
        <v>2.1812999999999998</v>
      </c>
      <c r="C689" s="2">
        <f t="shared" si="77"/>
        <v>9.8999999999995758E-3</v>
      </c>
      <c r="D689" s="2">
        <f t="shared" si="78"/>
        <v>2.11388</v>
      </c>
      <c r="E689" s="2">
        <f t="shared" si="80"/>
        <v>2.1188400000000001</v>
      </c>
      <c r="F689" s="2">
        <f t="shared" si="81"/>
        <v>2.2100549999999997</v>
      </c>
      <c r="G689" s="2">
        <f t="shared" si="75"/>
        <v>2.3290319999999993</v>
      </c>
      <c r="H689" s="2">
        <f t="shared" si="79"/>
        <v>2.3129744999999993</v>
      </c>
      <c r="I689" s="2">
        <f t="array" ref="I689">SUMPRODUCT(B673:B692, (ROW(B673:B692)-ROW(B673)+1)) / (20*21/2)</f>
        <v>2.1347438095238092</v>
      </c>
      <c r="J689" s="2">
        <f t="shared" si="82"/>
        <v>2.1956258386214107</v>
      </c>
      <c r="K689" s="2">
        <f t="shared" si="76"/>
        <v>2.2908608499505929</v>
      </c>
    </row>
    <row r="690" spans="1:11" ht="13.5" x14ac:dyDescent="0.25">
      <c r="A690" s="3">
        <v>43010</v>
      </c>
      <c r="B690" s="2">
        <v>2.1415999999999999</v>
      </c>
      <c r="C690" s="2">
        <f t="shared" si="77"/>
        <v>-3.9699999999999847E-2</v>
      </c>
      <c r="D690" s="2">
        <f t="shared" si="78"/>
        <v>2.1217999999999999</v>
      </c>
      <c r="E690" s="2">
        <f t="shared" si="80"/>
        <v>2.1158600000000005</v>
      </c>
      <c r="F690" s="2">
        <f t="shared" si="81"/>
        <v>2.2001399999999998</v>
      </c>
      <c r="G690" s="2">
        <f t="shared" ref="G690:G753" si="83">AVERAGE(B641:B690)</f>
        <v>2.3226859999999996</v>
      </c>
      <c r="H690" s="2">
        <f t="shared" si="79"/>
        <v>2.3135195</v>
      </c>
      <c r="I690" s="2">
        <f t="array" ref="I690">SUMPRODUCT(B674:B693, (ROW(B674:B693)-ROW(B674)+1)) / (20*21/2)</f>
        <v>2.1240242857142855</v>
      </c>
      <c r="J690" s="2">
        <f t="shared" si="82"/>
        <v>2.1904805206574669</v>
      </c>
      <c r="K690" s="2">
        <f t="shared" si="76"/>
        <v>2.2850074832858636</v>
      </c>
    </row>
    <row r="691" spans="1:11" ht="13.5" x14ac:dyDescent="0.25">
      <c r="A691" s="3">
        <v>43011</v>
      </c>
      <c r="B691" s="2">
        <v>2.1019999999999999</v>
      </c>
      <c r="C691" s="2">
        <f t="shared" si="77"/>
        <v>-3.960000000000008E-2</v>
      </c>
      <c r="D691" s="2">
        <f t="shared" si="78"/>
        <v>2.1317200000000005</v>
      </c>
      <c r="E691" s="2">
        <f t="shared" si="80"/>
        <v>2.1128900000000002</v>
      </c>
      <c r="F691" s="2">
        <f t="shared" si="81"/>
        <v>2.1872499999999997</v>
      </c>
      <c r="G691" s="2">
        <f t="shared" si="83"/>
        <v>2.3155479999999997</v>
      </c>
      <c r="H691" s="2">
        <f t="shared" si="79"/>
        <v>2.3138169999999998</v>
      </c>
      <c r="I691" s="2">
        <f t="array" ref="I691">SUMPRODUCT(B675:B694, (ROW(B675:B694)-ROW(B675)+1)) / (20*21/2)</f>
        <v>2.1126466666666666</v>
      </c>
      <c r="J691" s="2">
        <f t="shared" si="82"/>
        <v>2.1820538044043749</v>
      </c>
      <c r="K691" s="2">
        <f t="shared" ref="K691:K754" si="84">$K$4*B691+(1-$K$4)*K690</f>
        <v>2.2778307192354377</v>
      </c>
    </row>
    <row r="692" spans="1:11" ht="13.5" x14ac:dyDescent="0.25">
      <c r="A692" s="3">
        <v>43012</v>
      </c>
      <c r="B692" s="2">
        <v>2.0722</v>
      </c>
      <c r="C692" s="2">
        <f t="shared" si="77"/>
        <v>-2.9799999999999827E-2</v>
      </c>
      <c r="D692" s="2">
        <f t="shared" si="78"/>
        <v>2.1337000000000002</v>
      </c>
      <c r="E692" s="2">
        <f t="shared" si="80"/>
        <v>2.1118899999999998</v>
      </c>
      <c r="F692" s="2">
        <f t="shared" si="81"/>
        <v>2.1748549999999995</v>
      </c>
      <c r="G692" s="2">
        <f t="shared" si="83"/>
        <v>2.3078139999999996</v>
      </c>
      <c r="H692" s="2">
        <f t="shared" si="79"/>
        <v>2.3141144999999996</v>
      </c>
      <c r="I692" s="2">
        <f t="array" ref="I692">SUMPRODUCT(B676:B695, (ROW(B676:B695)-ROW(B676)+1)) / (20*21/2)</f>
        <v>2.1016480952380951</v>
      </c>
      <c r="J692" s="2">
        <f t="shared" si="82"/>
        <v>2.1715915373182439</v>
      </c>
      <c r="K692" s="2">
        <f t="shared" si="84"/>
        <v>2.2697667694614987</v>
      </c>
    </row>
    <row r="693" spans="1:11" ht="13.5" x14ac:dyDescent="0.25">
      <c r="A693" s="3">
        <v>43013</v>
      </c>
      <c r="B693" s="2">
        <v>2.0623</v>
      </c>
      <c r="C693" s="2">
        <f t="shared" si="77"/>
        <v>-9.9000000000000199E-3</v>
      </c>
      <c r="D693" s="2">
        <f t="shared" si="78"/>
        <v>2.1118800000000002</v>
      </c>
      <c r="E693" s="2">
        <f t="shared" si="80"/>
        <v>2.10792</v>
      </c>
      <c r="F693" s="2">
        <f t="shared" si="81"/>
        <v>2.1619649999999995</v>
      </c>
      <c r="G693" s="2">
        <f t="shared" si="83"/>
        <v>2.3002779999999996</v>
      </c>
      <c r="H693" s="2">
        <f t="shared" si="79"/>
        <v>2.3143624999999997</v>
      </c>
      <c r="I693" s="2">
        <f t="array" ref="I693">SUMPRODUCT(B677:B696, (ROW(B677:B696)-ROW(B677)+1)) / (20*21/2)</f>
        <v>2.0882376190476188</v>
      </c>
      <c r="J693" s="2">
        <f t="shared" si="82"/>
        <v>2.1611828194784115</v>
      </c>
      <c r="K693" s="2">
        <f t="shared" si="84"/>
        <v>2.2616308177179105</v>
      </c>
    </row>
    <row r="694" spans="1:11" ht="13.5" x14ac:dyDescent="0.25">
      <c r="A694" s="3">
        <v>43014</v>
      </c>
      <c r="B694" s="2">
        <v>2.0425</v>
      </c>
      <c r="C694" s="2">
        <f t="shared" si="77"/>
        <v>-1.980000000000004E-2</v>
      </c>
      <c r="D694" s="2">
        <f t="shared" si="78"/>
        <v>2.08412</v>
      </c>
      <c r="E694" s="2">
        <f t="shared" si="80"/>
        <v>2.0990000000000002</v>
      </c>
      <c r="F694" s="2">
        <f t="shared" si="81"/>
        <v>2.1480849999999996</v>
      </c>
      <c r="G694" s="2">
        <f t="shared" si="83"/>
        <v>2.2903639999999998</v>
      </c>
      <c r="H694" s="2">
        <f t="shared" si="79"/>
        <v>2.3146105000000001</v>
      </c>
      <c r="I694" s="2">
        <f t="array" ref="I694">SUMPRODUCT(B678:B697, (ROW(B678:B697)-ROW(B678)+1)) / (20*21/2)</f>
        <v>2.0695871428571428</v>
      </c>
      <c r="J694" s="2">
        <f t="shared" si="82"/>
        <v>2.149879693813801</v>
      </c>
      <c r="K694" s="2">
        <f t="shared" si="84"/>
        <v>2.2530374523172081</v>
      </c>
    </row>
    <row r="695" spans="1:11" ht="13.5" x14ac:dyDescent="0.25">
      <c r="A695" s="3">
        <v>43017</v>
      </c>
      <c r="B695" s="2">
        <v>2.0326</v>
      </c>
      <c r="C695" s="2">
        <f t="shared" si="77"/>
        <v>-9.9000000000000199E-3</v>
      </c>
      <c r="D695" s="2">
        <f t="shared" si="78"/>
        <v>2.0623200000000002</v>
      </c>
      <c r="E695" s="2">
        <f t="shared" si="80"/>
        <v>2.09206</v>
      </c>
      <c r="F695" s="2">
        <f t="shared" si="81"/>
        <v>2.1337099999999998</v>
      </c>
      <c r="G695" s="2">
        <f t="shared" si="83"/>
        <v>2.2814399999999999</v>
      </c>
      <c r="H695" s="2">
        <f t="shared" si="79"/>
        <v>2.3143625000000001</v>
      </c>
      <c r="I695" s="2">
        <f t="array" ref="I695">SUMPRODUCT(B679:B698, (ROW(B679:B698)-ROW(B679)+1)) / (20*21/2)</f>
        <v>2.056464761904762</v>
      </c>
      <c r="J695" s="2">
        <f t="shared" si="82"/>
        <v>2.1387101991648674</v>
      </c>
      <c r="K695" s="2">
        <f t="shared" si="84"/>
        <v>2.2443928463439842</v>
      </c>
    </row>
    <row r="696" spans="1:11" ht="13.5" x14ac:dyDescent="0.25">
      <c r="A696" s="3">
        <v>43018</v>
      </c>
      <c r="B696" s="2">
        <v>1.9928999999999999</v>
      </c>
      <c r="C696" s="2">
        <f t="shared" si="77"/>
        <v>-3.9700000000000069E-2</v>
      </c>
      <c r="D696" s="2">
        <f t="shared" si="78"/>
        <v>2.0405000000000002</v>
      </c>
      <c r="E696" s="2">
        <f t="shared" si="80"/>
        <v>2.0861100000000001</v>
      </c>
      <c r="F696" s="2">
        <f t="shared" si="81"/>
        <v>2.1193300000000002</v>
      </c>
      <c r="G696" s="2">
        <f t="shared" si="83"/>
        <v>2.2723179999999998</v>
      </c>
      <c r="H696" s="2">
        <f t="shared" si="79"/>
        <v>2.3137180000000002</v>
      </c>
      <c r="I696" s="2">
        <f t="array" ref="I696">SUMPRODUCT(B680:B699, (ROW(B680:B699)-ROW(B680)+1)) / (20*21/2)</f>
        <v>2.0475871428571426</v>
      </c>
      <c r="J696" s="2">
        <f t="shared" si="82"/>
        <v>2.1248235135301181</v>
      </c>
      <c r="K696" s="2">
        <f t="shared" si="84"/>
        <v>2.2345303817814752</v>
      </c>
    </row>
    <row r="697" spans="1:11" ht="13.5" x14ac:dyDescent="0.25">
      <c r="A697" s="3">
        <v>43019</v>
      </c>
      <c r="B697" s="2">
        <v>1.9235</v>
      </c>
      <c r="C697" s="2">
        <f t="shared" si="77"/>
        <v>-6.9399999999999906E-2</v>
      </c>
      <c r="D697" s="2">
        <f t="shared" si="78"/>
        <v>2.0107600000000003</v>
      </c>
      <c r="E697" s="2">
        <f t="shared" si="80"/>
        <v>2.0722300000000002</v>
      </c>
      <c r="F697" s="2">
        <f t="shared" si="81"/>
        <v>2.1009849999999997</v>
      </c>
      <c r="G697" s="2">
        <f t="shared" si="83"/>
        <v>2.2622040000000001</v>
      </c>
      <c r="H697" s="2">
        <f t="shared" si="79"/>
        <v>2.312875</v>
      </c>
      <c r="I697" s="2">
        <f t="array" ref="I697">SUMPRODUCT(B681:B700, (ROW(B681:B700)-ROW(B681)+1)) / (20*21/2)</f>
        <v>2.0425390476190475</v>
      </c>
      <c r="J697" s="2">
        <f t="shared" si="82"/>
        <v>2.1056498455748689</v>
      </c>
      <c r="K697" s="2">
        <f t="shared" si="84"/>
        <v>2.2223331119076919</v>
      </c>
    </row>
    <row r="698" spans="1:11" ht="13.5" x14ac:dyDescent="0.25">
      <c r="A698" s="3">
        <v>43020</v>
      </c>
      <c r="B698" s="2">
        <v>1.9632000000000001</v>
      </c>
      <c r="C698" s="2">
        <f t="shared" si="77"/>
        <v>3.9700000000000069E-2</v>
      </c>
      <c r="D698" s="2">
        <f t="shared" si="78"/>
        <v>1.9909399999999997</v>
      </c>
      <c r="E698" s="2">
        <f t="shared" si="80"/>
        <v>2.0514100000000002</v>
      </c>
      <c r="F698" s="2">
        <f t="shared" si="81"/>
        <v>2.0861150000000004</v>
      </c>
      <c r="G698" s="2">
        <f t="shared" si="83"/>
        <v>2.253082</v>
      </c>
      <c r="H698" s="2">
        <f t="shared" si="79"/>
        <v>2.3124785000000001</v>
      </c>
      <c r="I698" s="2">
        <f t="array" ref="I698">SUMPRODUCT(B682:B701, (ROW(B682:B701)-ROW(B682)+1)) / (20*21/2)</f>
        <v>2.0381990476190479</v>
      </c>
      <c r="J698" s="2">
        <f t="shared" si="82"/>
        <v>2.0920831936153577</v>
      </c>
      <c r="K698" s="2">
        <f t="shared" si="84"/>
        <v>2.2121710290877825</v>
      </c>
    </row>
    <row r="699" spans="1:11" ht="13.5" x14ac:dyDescent="0.25">
      <c r="A699" s="3">
        <v>43021</v>
      </c>
      <c r="B699" s="2">
        <v>1.9928999999999999</v>
      </c>
      <c r="C699" s="2">
        <f t="shared" si="77"/>
        <v>2.9699999999999838E-2</v>
      </c>
      <c r="D699" s="2">
        <f t="shared" si="78"/>
        <v>1.9810200000000002</v>
      </c>
      <c r="E699" s="2">
        <f t="shared" si="80"/>
        <v>2.0325700000000002</v>
      </c>
      <c r="F699" s="2">
        <f t="shared" si="81"/>
        <v>2.0757050000000001</v>
      </c>
      <c r="G699" s="2">
        <f t="shared" si="83"/>
        <v>2.2445540000000004</v>
      </c>
      <c r="H699" s="2">
        <f t="shared" si="79"/>
        <v>2.3122799999999999</v>
      </c>
      <c r="I699" s="2">
        <f t="array" ref="I699">SUMPRODUCT(B683:B702, (ROW(B683:B702)-ROW(B683)+1)) / (20*21/2)</f>
        <v>2.0334257142857144</v>
      </c>
      <c r="J699" s="2">
        <f t="shared" si="82"/>
        <v>2.0826371751757997</v>
      </c>
      <c r="K699" s="2">
        <f t="shared" si="84"/>
        <v>2.2035721652019875</v>
      </c>
    </row>
    <row r="700" spans="1:11" ht="13.5" x14ac:dyDescent="0.25">
      <c r="A700" s="3">
        <v>43024</v>
      </c>
      <c r="B700" s="2">
        <v>2.0226999999999999</v>
      </c>
      <c r="C700" s="2">
        <f t="shared" si="77"/>
        <v>2.9800000000000049E-2</v>
      </c>
      <c r="D700" s="2">
        <f t="shared" si="78"/>
        <v>1.9790399999999999</v>
      </c>
      <c r="E700" s="2">
        <f t="shared" si="80"/>
        <v>2.02068</v>
      </c>
      <c r="F700" s="2">
        <f t="shared" si="81"/>
        <v>2.0682700000000001</v>
      </c>
      <c r="G700" s="2">
        <f t="shared" si="83"/>
        <v>2.2360280000000001</v>
      </c>
      <c r="H700" s="2">
        <f t="shared" si="79"/>
        <v>2.3124289999999998</v>
      </c>
      <c r="I700" s="2">
        <f t="array" ref="I700">SUMPRODUCT(B684:B703, (ROW(B684:B703)-ROW(B684)+1)) / (20*21/2)</f>
        <v>2.0356023809523811</v>
      </c>
      <c r="J700" s="2">
        <f t="shared" si="82"/>
        <v>2.0769288727781046</v>
      </c>
      <c r="K700" s="2">
        <f t="shared" si="84"/>
        <v>2.1964791391156351</v>
      </c>
    </row>
    <row r="701" spans="1:11" ht="13.5" x14ac:dyDescent="0.25">
      <c r="A701" s="3">
        <v>43025</v>
      </c>
      <c r="B701" s="2">
        <v>2.0226999999999999</v>
      </c>
      <c r="C701" s="2">
        <f t="shared" si="77"/>
        <v>0</v>
      </c>
      <c r="D701" s="2">
        <f t="shared" si="78"/>
        <v>1.9850000000000001</v>
      </c>
      <c r="E701" s="2">
        <f t="shared" si="80"/>
        <v>2.01275</v>
      </c>
      <c r="F701" s="2">
        <f t="shared" si="81"/>
        <v>2.0628199999999999</v>
      </c>
      <c r="G701" s="2">
        <f t="shared" si="83"/>
        <v>2.2282960000000003</v>
      </c>
      <c r="H701" s="2">
        <f t="shared" si="79"/>
        <v>2.3123299999999998</v>
      </c>
      <c r="I701" s="2">
        <f t="array" ref="I701">SUMPRODUCT(B685:B704, (ROW(B685:B704)-ROW(B685)+1)) / (20*21/2)</f>
        <v>2.0473114285714287</v>
      </c>
      <c r="J701" s="2">
        <f t="shared" si="82"/>
        <v>2.0717642182278087</v>
      </c>
      <c r="K701" s="2">
        <f t="shared" si="84"/>
        <v>2.189664270915022</v>
      </c>
    </row>
    <row r="702" spans="1:11" ht="13.5" x14ac:dyDescent="0.25">
      <c r="A702" s="3">
        <v>43026</v>
      </c>
      <c r="B702" s="2">
        <v>2.0127000000000002</v>
      </c>
      <c r="C702" s="2">
        <f t="shared" si="77"/>
        <v>-9.9999999999997868E-3</v>
      </c>
      <c r="D702" s="2">
        <f t="shared" si="78"/>
        <v>2.00284</v>
      </c>
      <c r="E702" s="2">
        <f t="shared" si="80"/>
        <v>2.0068000000000001</v>
      </c>
      <c r="F702" s="2">
        <f t="shared" si="81"/>
        <v>2.059345</v>
      </c>
      <c r="G702" s="2">
        <f t="shared" si="83"/>
        <v>2.2205619999999997</v>
      </c>
      <c r="H702" s="2">
        <f t="shared" si="79"/>
        <v>2.3121315</v>
      </c>
      <c r="I702" s="2">
        <f t="array" ref="I702">SUMPRODUCT(B686:B705, (ROW(B686:B705)-ROW(B686)+1)) / (20*21/2)</f>
        <v>2.0710604761904765</v>
      </c>
      <c r="J702" s="2">
        <f t="shared" si="82"/>
        <v>2.0661390545870653</v>
      </c>
      <c r="K702" s="2">
        <f t="shared" si="84"/>
        <v>2.1827244955850214</v>
      </c>
    </row>
    <row r="703" spans="1:11" ht="13.5" x14ac:dyDescent="0.25">
      <c r="A703" s="3">
        <v>43027</v>
      </c>
      <c r="B703" s="2">
        <v>2.0821999999999998</v>
      </c>
      <c r="C703" s="2">
        <f t="shared" si="77"/>
        <v>6.9499999999999673E-2</v>
      </c>
      <c r="D703" s="2">
        <f t="shared" si="78"/>
        <v>2.02664</v>
      </c>
      <c r="E703" s="2">
        <f t="shared" si="80"/>
        <v>2.0087900000000003</v>
      </c>
      <c r="F703" s="2">
        <f t="shared" si="81"/>
        <v>2.0583550000000002</v>
      </c>
      <c r="G703" s="2">
        <f t="shared" si="83"/>
        <v>2.2144159999999999</v>
      </c>
      <c r="H703" s="2">
        <f t="shared" si="79"/>
        <v>2.3123300000000002</v>
      </c>
      <c r="I703" s="2">
        <f t="array" ref="I703">SUMPRODUCT(B687:B706, (ROW(B687:B706)-ROW(B687)+1)) / (20*21/2)</f>
        <v>2.0966466666666665</v>
      </c>
      <c r="J703" s="2">
        <f t="shared" si="82"/>
        <v>2.0676686684359162</v>
      </c>
      <c r="K703" s="2">
        <f t="shared" si="84"/>
        <v>2.1787823585032555</v>
      </c>
    </row>
    <row r="704" spans="1:11" ht="13.5" x14ac:dyDescent="0.25">
      <c r="A704" s="3">
        <v>43028</v>
      </c>
      <c r="B704" s="2">
        <v>2.1812999999999998</v>
      </c>
      <c r="C704" s="2">
        <f t="shared" si="77"/>
        <v>9.9099999999999966E-2</v>
      </c>
      <c r="D704" s="2">
        <f t="shared" si="78"/>
        <v>2.0643199999999999</v>
      </c>
      <c r="E704" s="2">
        <f t="shared" si="80"/>
        <v>2.0226700000000002</v>
      </c>
      <c r="F704" s="2">
        <f t="shared" si="81"/>
        <v>2.060835</v>
      </c>
      <c r="G704" s="2">
        <f t="shared" si="83"/>
        <v>2.2104499999999998</v>
      </c>
      <c r="H704" s="2">
        <f t="shared" si="79"/>
        <v>2.3131730000000004</v>
      </c>
      <c r="I704" s="2">
        <f t="array" ref="I704">SUMPRODUCT(B688:B707, (ROW(B688:B707)-ROW(B688)+1)) / (20*21/2)</f>
        <v>2.1142542857142859</v>
      </c>
      <c r="J704" s="2">
        <f t="shared" si="82"/>
        <v>2.078490700013448</v>
      </c>
      <c r="K704" s="2">
        <f t="shared" si="84"/>
        <v>2.1788810895423438</v>
      </c>
    </row>
    <row r="705" spans="1:11" ht="13.5" x14ac:dyDescent="0.25">
      <c r="A705" s="3">
        <v>43031</v>
      </c>
      <c r="B705" s="2">
        <v>2.3102</v>
      </c>
      <c r="C705" s="2">
        <f t="shared" si="77"/>
        <v>0.12890000000000024</v>
      </c>
      <c r="D705" s="2">
        <f t="shared" si="78"/>
        <v>2.12182</v>
      </c>
      <c r="E705" s="2">
        <f t="shared" si="80"/>
        <v>2.05043</v>
      </c>
      <c r="F705" s="2">
        <f t="shared" si="81"/>
        <v>2.0712450000000002</v>
      </c>
      <c r="G705" s="2">
        <f t="shared" si="83"/>
        <v>2.2090619999999994</v>
      </c>
      <c r="H705" s="2">
        <f t="shared" si="79"/>
        <v>2.3147594999999996</v>
      </c>
      <c r="I705" s="2">
        <f t="array" ref="I705">SUMPRODUCT(B689:B708, (ROW(B689:B708)-ROW(B689)+1)) / (20*21/2)</f>
        <v>2.1299276190476188</v>
      </c>
      <c r="J705" s="2">
        <f t="shared" si="82"/>
        <v>2.1005582523931197</v>
      </c>
      <c r="K705" s="2">
        <f t="shared" si="84"/>
        <v>2.1840308507367618</v>
      </c>
    </row>
    <row r="706" spans="1:11" ht="13.5" x14ac:dyDescent="0.25">
      <c r="A706" s="3">
        <v>43032</v>
      </c>
      <c r="B706" s="2">
        <v>2.3399000000000001</v>
      </c>
      <c r="C706" s="2">
        <f t="shared" si="77"/>
        <v>2.970000000000006E-2</v>
      </c>
      <c r="D706" s="2">
        <f t="shared" si="78"/>
        <v>2.18526</v>
      </c>
      <c r="E706" s="2">
        <f t="shared" si="80"/>
        <v>2.0851300000000004</v>
      </c>
      <c r="F706" s="2">
        <f t="shared" si="81"/>
        <v>2.08562</v>
      </c>
      <c r="G706" s="2">
        <f t="shared" si="83"/>
        <v>2.2084659999999996</v>
      </c>
      <c r="H706" s="2">
        <f t="shared" si="79"/>
        <v>2.3164945000000001</v>
      </c>
      <c r="I706" s="2">
        <f t="array" ref="I706">SUMPRODUCT(B690:B709, (ROW(B690:B709)-ROW(B690)+1)) / (20*21/2)</f>
        <v>2.1480142857142854</v>
      </c>
      <c r="J706" s="2">
        <f t="shared" si="82"/>
        <v>2.1233527045461558</v>
      </c>
      <c r="K706" s="2">
        <f t="shared" si="84"/>
        <v>2.1901433663941439</v>
      </c>
    </row>
    <row r="707" spans="1:11" ht="13.5" x14ac:dyDescent="0.25">
      <c r="A707" s="3">
        <v>43033</v>
      </c>
      <c r="B707" s="2">
        <v>2.2705000000000002</v>
      </c>
      <c r="C707" s="2">
        <f t="shared" si="77"/>
        <v>-6.9399999999999906E-2</v>
      </c>
      <c r="D707" s="2">
        <f t="shared" si="78"/>
        <v>2.2368199999999998</v>
      </c>
      <c r="E707" s="2">
        <f t="shared" si="80"/>
        <v>2.1198300000000003</v>
      </c>
      <c r="F707" s="2">
        <f t="shared" si="81"/>
        <v>2.0960299999999998</v>
      </c>
      <c r="G707" s="2">
        <f t="shared" si="83"/>
        <v>2.20668</v>
      </c>
      <c r="H707" s="2">
        <f t="shared" si="79"/>
        <v>2.3179320000000003</v>
      </c>
      <c r="I707" s="2">
        <f t="array" ref="I707">SUMPRODUCT(B691:B710, (ROW(B691:B710)-ROW(B691)+1)) / (20*21/2)</f>
        <v>2.1759623809523809</v>
      </c>
      <c r="J707" s="2">
        <f t="shared" si="82"/>
        <v>2.1373667326846171</v>
      </c>
      <c r="K707" s="2">
        <f t="shared" si="84"/>
        <v>2.1932946069277071</v>
      </c>
    </row>
    <row r="708" spans="1:11" ht="13.5" x14ac:dyDescent="0.25">
      <c r="A708" s="3">
        <v>43034</v>
      </c>
      <c r="B708" s="2">
        <v>2.2606000000000002</v>
      </c>
      <c r="C708" s="2">
        <f t="shared" ref="C708:C771" si="85">B708-B707</f>
        <v>-9.9000000000000199E-3</v>
      </c>
      <c r="D708" s="2">
        <f t="shared" si="78"/>
        <v>2.2725</v>
      </c>
      <c r="E708" s="2">
        <f t="shared" si="80"/>
        <v>2.1495700000000002</v>
      </c>
      <c r="F708" s="2">
        <f t="shared" si="81"/>
        <v>2.1004899999999997</v>
      </c>
      <c r="G708" s="2">
        <f t="shared" si="83"/>
        <v>2.2046959999999993</v>
      </c>
      <c r="H708" s="2">
        <f t="shared" si="79"/>
        <v>2.3196670000000008</v>
      </c>
      <c r="I708" s="2">
        <f t="array" ref="I708">SUMPRODUCT(B692:B711, (ROW(B692:B711)-ROW(B692)+1)) / (20*21/2)</f>
        <v>2.2007971428571427</v>
      </c>
      <c r="J708" s="2">
        <f t="shared" si="82"/>
        <v>2.1491032343337011</v>
      </c>
      <c r="K708" s="2">
        <f t="shared" si="84"/>
        <v>2.1959340341070126</v>
      </c>
    </row>
    <row r="709" spans="1:11" ht="13.5" x14ac:dyDescent="0.25">
      <c r="A709" s="3">
        <v>43035</v>
      </c>
      <c r="B709" s="2">
        <v>2.2904</v>
      </c>
      <c r="C709" s="2">
        <f t="shared" si="85"/>
        <v>2.9799999999999827E-2</v>
      </c>
      <c r="D709" s="2">
        <f t="shared" si="78"/>
        <v>2.2943199999999999</v>
      </c>
      <c r="E709" s="2">
        <f t="shared" si="80"/>
        <v>2.1793199999999997</v>
      </c>
      <c r="F709" s="2">
        <f t="shared" si="81"/>
        <v>2.1059450000000002</v>
      </c>
      <c r="G709" s="2">
        <f t="shared" si="83"/>
        <v>2.2025159999999997</v>
      </c>
      <c r="H709" s="2">
        <f t="shared" si="79"/>
        <v>2.3220965000000007</v>
      </c>
      <c r="I709" s="2">
        <f t="array" ref="I709">SUMPRODUCT(B693:B712, (ROW(B693:B712)-ROW(B693)+1)) / (20*21/2)</f>
        <v>2.2195861904761904</v>
      </c>
      <c r="J709" s="2">
        <f t="shared" si="82"/>
        <v>2.162560069159063</v>
      </c>
      <c r="K709" s="2">
        <f t="shared" si="84"/>
        <v>2.1996385817890909</v>
      </c>
    </row>
    <row r="710" spans="1:11" ht="13.5" x14ac:dyDescent="0.25">
      <c r="A710" s="3">
        <v>43038</v>
      </c>
      <c r="B710" s="2">
        <v>2.3994</v>
      </c>
      <c r="C710" s="2">
        <f t="shared" si="85"/>
        <v>0.10899999999999999</v>
      </c>
      <c r="D710" s="2">
        <f t="shared" ref="D710:D773" si="86">AVERAGE(B706:B710)</f>
        <v>2.31216</v>
      </c>
      <c r="E710" s="2">
        <f t="shared" si="80"/>
        <v>2.21699</v>
      </c>
      <c r="F710" s="2">
        <f t="shared" si="81"/>
        <v>2.1188349999999998</v>
      </c>
      <c r="G710" s="2">
        <f t="shared" si="83"/>
        <v>2.2023179999999996</v>
      </c>
      <c r="H710" s="2">
        <f t="shared" si="79"/>
        <v>2.3250710000000003</v>
      </c>
      <c r="I710" s="2">
        <f t="array" ref="I710">SUMPRODUCT(B694:B713, (ROW(B694:B713)-ROW(B694)+1)) / (20*21/2)</f>
        <v>2.2343190476190475</v>
      </c>
      <c r="J710" s="2">
        <f t="shared" si="82"/>
        <v>2.1851162530486761</v>
      </c>
      <c r="K710" s="2">
        <f t="shared" si="84"/>
        <v>2.2074723628954014</v>
      </c>
    </row>
    <row r="711" spans="1:11" ht="13.5" x14ac:dyDescent="0.25">
      <c r="A711" s="3">
        <v>43039</v>
      </c>
      <c r="B711" s="2">
        <v>2.3795999999999999</v>
      </c>
      <c r="C711" s="2">
        <f t="shared" si="85"/>
        <v>-1.980000000000004E-2</v>
      </c>
      <c r="D711" s="2">
        <f t="shared" si="86"/>
        <v>2.3201000000000001</v>
      </c>
      <c r="E711" s="2">
        <f t="shared" si="80"/>
        <v>2.2526799999999998</v>
      </c>
      <c r="F711" s="2">
        <f t="shared" si="81"/>
        <v>2.1327150000000001</v>
      </c>
      <c r="G711" s="2">
        <f t="shared" si="83"/>
        <v>2.2009300000000001</v>
      </c>
      <c r="H711" s="2">
        <f t="shared" si="79"/>
        <v>2.3275495000000008</v>
      </c>
      <c r="I711" s="2">
        <f t="array" ref="I711">SUMPRODUCT(B695:B714, (ROW(B695:B714)-ROW(B695)+1)) / (20*21/2)</f>
        <v>2.2460328571428572</v>
      </c>
      <c r="J711" s="2">
        <f t="shared" si="82"/>
        <v>2.2036385146630879</v>
      </c>
      <c r="K711" s="2">
        <f t="shared" si="84"/>
        <v>2.2142224663112682</v>
      </c>
    </row>
    <row r="712" spans="1:11" ht="13.5" x14ac:dyDescent="0.25">
      <c r="A712" s="3">
        <v>43040</v>
      </c>
      <c r="B712" s="2">
        <v>2.33</v>
      </c>
      <c r="C712" s="2">
        <f t="shared" si="85"/>
        <v>-4.9599999999999866E-2</v>
      </c>
      <c r="D712" s="2">
        <f t="shared" si="86"/>
        <v>2.3319999999999999</v>
      </c>
      <c r="E712" s="2">
        <f t="shared" si="80"/>
        <v>2.2844099999999998</v>
      </c>
      <c r="F712" s="2">
        <f t="shared" si="81"/>
        <v>2.1456049999999998</v>
      </c>
      <c r="G712" s="2">
        <f t="shared" si="83"/>
        <v>2.1993439999999995</v>
      </c>
      <c r="H712" s="2">
        <f t="shared" si="79"/>
        <v>2.3292350000000002</v>
      </c>
      <c r="I712" s="2">
        <f t="array" ref="I712">SUMPRODUCT(B696:B715, (ROW(B696:B715)-ROW(B696)+1)) / (20*21/2)</f>
        <v>2.261327619047619</v>
      </c>
      <c r="J712" s="2">
        <f t="shared" si="82"/>
        <v>2.2156729418380321</v>
      </c>
      <c r="K712" s="2">
        <f t="shared" si="84"/>
        <v>2.2187627617500421</v>
      </c>
    </row>
    <row r="713" spans="1:11" ht="13.5" x14ac:dyDescent="0.25">
      <c r="A713" s="3">
        <v>43041</v>
      </c>
      <c r="B713" s="2">
        <v>2.3003</v>
      </c>
      <c r="C713" s="2">
        <f t="shared" si="85"/>
        <v>-2.970000000000006E-2</v>
      </c>
      <c r="D713" s="2">
        <f t="shared" si="86"/>
        <v>2.3399399999999999</v>
      </c>
      <c r="E713" s="2">
        <f t="shared" si="80"/>
        <v>2.3062200000000006</v>
      </c>
      <c r="F713" s="2">
        <f t="shared" si="81"/>
        <v>2.157505</v>
      </c>
      <c r="G713" s="2">
        <f t="shared" si="83"/>
        <v>2.1973619999999996</v>
      </c>
      <c r="H713" s="2">
        <f t="shared" si="79"/>
        <v>2.3305735000000007</v>
      </c>
      <c r="I713" s="2">
        <f t="array" ref="I713">SUMPRODUCT(B697:B716, (ROW(B697:B716)-ROW(B697)+1)) / (20*21/2)</f>
        <v>2.2723776190476186</v>
      </c>
      <c r="J713" s="2">
        <f t="shared" si="82"/>
        <v>2.2237326616629818</v>
      </c>
      <c r="K713" s="2">
        <f t="shared" si="84"/>
        <v>2.2219603005049424</v>
      </c>
    </row>
    <row r="714" spans="1:11" ht="13.5" x14ac:dyDescent="0.25">
      <c r="A714" s="3">
        <v>43042</v>
      </c>
      <c r="B714" s="2">
        <v>2.2805</v>
      </c>
      <c r="C714" s="2">
        <f t="shared" si="85"/>
        <v>-1.980000000000004E-2</v>
      </c>
      <c r="D714" s="2">
        <f t="shared" si="86"/>
        <v>2.3379599999999998</v>
      </c>
      <c r="E714" s="2">
        <f t="shared" si="80"/>
        <v>2.3161399999999999</v>
      </c>
      <c r="F714" s="2">
        <f t="shared" si="81"/>
        <v>2.1694049999999998</v>
      </c>
      <c r="G714" s="2">
        <f t="shared" si="83"/>
        <v>2.1955780000000003</v>
      </c>
      <c r="H714" s="2">
        <f t="shared" ref="H714:H777" si="87">AVERAGE(B515:B714)</f>
        <v>2.3321105000000006</v>
      </c>
      <c r="I714" s="2">
        <f t="array" ref="I714">SUMPRODUCT(B698:B717, (ROW(B698:B717)-ROW(B698)+1)) / (20*21/2)</f>
        <v>2.2885733333333333</v>
      </c>
      <c r="J714" s="2">
        <f t="shared" si="82"/>
        <v>2.2291390748379363</v>
      </c>
      <c r="K714" s="2">
        <f t="shared" si="84"/>
        <v>2.2242559749949447</v>
      </c>
    </row>
    <row r="715" spans="1:11" ht="13.5" x14ac:dyDescent="0.25">
      <c r="A715" s="3">
        <v>43045</v>
      </c>
      <c r="B715" s="2">
        <v>2.33</v>
      </c>
      <c r="C715" s="2">
        <f t="shared" si="85"/>
        <v>4.9500000000000099E-2</v>
      </c>
      <c r="D715" s="2">
        <f t="shared" si="86"/>
        <v>2.3240799999999999</v>
      </c>
      <c r="E715" s="2">
        <f t="shared" si="80"/>
        <v>2.3181200000000004</v>
      </c>
      <c r="F715" s="2">
        <f t="shared" si="81"/>
        <v>2.1842749999999995</v>
      </c>
      <c r="G715" s="2">
        <f t="shared" si="83"/>
        <v>2.1945859999999997</v>
      </c>
      <c r="H715" s="2">
        <f t="shared" si="87"/>
        <v>2.3337960000000009</v>
      </c>
      <c r="I715" s="2">
        <f t="array" ref="I715">SUMPRODUCT(B699:B718, (ROW(B699:B718)-ROW(B699)+1)) / (20*21/2)</f>
        <v>2.3035871428571428</v>
      </c>
      <c r="J715" s="2">
        <f t="shared" si="82"/>
        <v>2.238744877234323</v>
      </c>
      <c r="K715" s="2">
        <f t="shared" si="84"/>
        <v>2.2284027995049467</v>
      </c>
    </row>
    <row r="716" spans="1:11" ht="13.5" x14ac:dyDescent="0.25">
      <c r="A716" s="3">
        <v>43046</v>
      </c>
      <c r="B716" s="2">
        <v>2.3003</v>
      </c>
      <c r="C716" s="2">
        <f t="shared" si="85"/>
        <v>-2.970000000000006E-2</v>
      </c>
      <c r="D716" s="2">
        <f t="shared" si="86"/>
        <v>2.3082199999999999</v>
      </c>
      <c r="E716" s="2">
        <f t="shared" ref="E716:E779" si="88">AVERAGE(B707:B716)</f>
        <v>2.3141600000000002</v>
      </c>
      <c r="F716" s="2">
        <f t="shared" si="81"/>
        <v>2.1996449999999999</v>
      </c>
      <c r="G716" s="2">
        <f t="shared" si="83"/>
        <v>2.1931979999999993</v>
      </c>
      <c r="H716" s="2">
        <f t="shared" si="87"/>
        <v>2.3351345000000006</v>
      </c>
      <c r="I716" s="2">
        <f t="array" ref="I716">SUMPRODUCT(B700:B719, (ROW(B700:B719)-ROW(B700)+1)) / (20*21/2)</f>
        <v>2.3175609523809526</v>
      </c>
      <c r="J716" s="2">
        <f t="shared" si="82"/>
        <v>2.2446072698786734</v>
      </c>
      <c r="K716" s="2">
        <f t="shared" si="84"/>
        <v>2.2312222975635763</v>
      </c>
    </row>
    <row r="717" spans="1:11" ht="13.5" x14ac:dyDescent="0.25">
      <c r="A717" s="3">
        <v>43047</v>
      </c>
      <c r="B717" s="2">
        <v>2.3696999999999999</v>
      </c>
      <c r="C717" s="2">
        <f t="shared" si="85"/>
        <v>6.9399999999999906E-2</v>
      </c>
      <c r="D717" s="2">
        <f t="shared" si="86"/>
        <v>2.31616</v>
      </c>
      <c r="E717" s="2">
        <f t="shared" si="88"/>
        <v>2.3240799999999999</v>
      </c>
      <c r="F717" s="2">
        <f t="shared" si="81"/>
        <v>2.2219550000000003</v>
      </c>
      <c r="G717" s="2">
        <f t="shared" si="83"/>
        <v>2.1939919999999997</v>
      </c>
      <c r="H717" s="2">
        <f t="shared" si="87"/>
        <v>2.3369690000000007</v>
      </c>
      <c r="I717" s="2">
        <f t="array" ref="I717">SUMPRODUCT(B701:B720, (ROW(B701:B720)-ROW(B701)+1)) / (20*21/2)</f>
        <v>2.3258747619047622</v>
      </c>
      <c r="J717" s="2">
        <f t="shared" si="82"/>
        <v>2.256520863223562</v>
      </c>
      <c r="K717" s="2">
        <f t="shared" si="84"/>
        <v>2.2366527956983377</v>
      </c>
    </row>
    <row r="718" spans="1:11" ht="13.5" x14ac:dyDescent="0.25">
      <c r="A718" s="3">
        <v>43048</v>
      </c>
      <c r="B718" s="2">
        <v>2.3795999999999999</v>
      </c>
      <c r="C718" s="2">
        <f t="shared" si="85"/>
        <v>9.9000000000000199E-3</v>
      </c>
      <c r="D718" s="2">
        <f t="shared" si="86"/>
        <v>2.33202</v>
      </c>
      <c r="E718" s="2">
        <f t="shared" si="88"/>
        <v>2.3359800000000002</v>
      </c>
      <c r="F718" s="2">
        <f t="shared" si="81"/>
        <v>2.2427750000000004</v>
      </c>
      <c r="G718" s="2">
        <f t="shared" si="83"/>
        <v>2.1943879999999991</v>
      </c>
      <c r="H718" s="2">
        <f t="shared" si="87"/>
        <v>2.3392990000000005</v>
      </c>
      <c r="I718" s="2">
        <f t="array" ref="I718">SUMPRODUCT(B702:B721, (ROW(B702:B721)-ROW(B702)+1)) / (20*21/2)</f>
        <v>2.3316780952380953</v>
      </c>
      <c r="J718" s="2">
        <f t="shared" si="82"/>
        <v>2.268242685773699</v>
      </c>
      <c r="K718" s="2">
        <f t="shared" si="84"/>
        <v>2.2422585684160503</v>
      </c>
    </row>
    <row r="719" spans="1:11" ht="13.5" x14ac:dyDescent="0.25">
      <c r="A719" s="3">
        <v>43049</v>
      </c>
      <c r="B719" s="2">
        <v>2.3895</v>
      </c>
      <c r="C719" s="2">
        <f t="shared" si="85"/>
        <v>9.9000000000000199E-3</v>
      </c>
      <c r="D719" s="2">
        <f t="shared" si="86"/>
        <v>2.3538199999999998</v>
      </c>
      <c r="E719" s="2">
        <f t="shared" si="88"/>
        <v>2.3458899999999998</v>
      </c>
      <c r="F719" s="2">
        <f t="shared" si="81"/>
        <v>2.2626049999999998</v>
      </c>
      <c r="G719" s="2">
        <f t="shared" si="83"/>
        <v>2.1955779999999989</v>
      </c>
      <c r="H719" s="2">
        <f t="shared" si="87"/>
        <v>2.3418270000000008</v>
      </c>
      <c r="I719" s="2">
        <f t="array" ref="I719">SUMPRODUCT(B703:B722, (ROW(B703:B722)-ROW(B703)+1)) / (20*21/2)</f>
        <v>2.3350280952380955</v>
      </c>
      <c r="J719" s="2">
        <f t="shared" si="82"/>
        <v>2.2797910014142992</v>
      </c>
      <c r="K719" s="2">
        <f t="shared" si="84"/>
        <v>2.2480327422036566</v>
      </c>
    </row>
    <row r="720" spans="1:11" ht="13.5" x14ac:dyDescent="0.25">
      <c r="A720" s="3">
        <v>43052</v>
      </c>
      <c r="B720" s="2">
        <v>2.3498999999999999</v>
      </c>
      <c r="C720" s="2">
        <f t="shared" si="85"/>
        <v>-3.960000000000008E-2</v>
      </c>
      <c r="D720" s="2">
        <f t="shared" si="86"/>
        <v>2.3578000000000001</v>
      </c>
      <c r="E720" s="2">
        <f t="shared" si="88"/>
        <v>2.3409399999999998</v>
      </c>
      <c r="F720" s="2">
        <f t="shared" si="81"/>
        <v>2.2789649999999999</v>
      </c>
      <c r="G720" s="2">
        <f t="shared" si="83"/>
        <v>2.1957779999999989</v>
      </c>
      <c r="H720" s="2">
        <f t="shared" si="87"/>
        <v>2.3439589999999999</v>
      </c>
      <c r="I720" s="2">
        <f t="array" ref="I720">SUMPRODUCT(B704:B723, (ROW(B704:B723)-ROW(B704)+1)) / (20*21/2)</f>
        <v>2.3368671428571433</v>
      </c>
      <c r="J720" s="2">
        <f t="shared" si="82"/>
        <v>2.2864680488986515</v>
      </c>
      <c r="K720" s="2">
        <f t="shared" si="84"/>
        <v>2.2520275366270428</v>
      </c>
    </row>
    <row r="721" spans="1:11" ht="13.5" x14ac:dyDescent="0.25">
      <c r="A721" s="3">
        <v>43053</v>
      </c>
      <c r="B721" s="2">
        <v>2.3399000000000001</v>
      </c>
      <c r="C721" s="2">
        <f t="shared" si="85"/>
        <v>-9.9999999999997868E-3</v>
      </c>
      <c r="D721" s="2">
        <f t="shared" si="86"/>
        <v>2.36572</v>
      </c>
      <c r="E721" s="2">
        <f t="shared" si="88"/>
        <v>2.3369699999999995</v>
      </c>
      <c r="F721" s="2">
        <f t="shared" si="81"/>
        <v>2.2948249999999999</v>
      </c>
      <c r="G721" s="2">
        <f t="shared" si="83"/>
        <v>2.1953799999999988</v>
      </c>
      <c r="H721" s="2">
        <f t="shared" si="87"/>
        <v>2.3462390000000006</v>
      </c>
      <c r="I721" s="2">
        <f t="array" ref="I721">SUMPRODUCT(B705:B724, (ROW(B705:B724)-ROW(B705)+1)) / (20*21/2)</f>
        <v>2.3375261904761904</v>
      </c>
      <c r="J721" s="2">
        <f t="shared" si="82"/>
        <v>2.2915568061463993</v>
      </c>
      <c r="K721" s="2">
        <f t="shared" si="84"/>
        <v>2.2554735155828451</v>
      </c>
    </row>
    <row r="722" spans="1:11" ht="13.5" x14ac:dyDescent="0.25">
      <c r="A722" s="3">
        <v>43054</v>
      </c>
      <c r="B722" s="2">
        <v>2.33</v>
      </c>
      <c r="C722" s="2">
        <f t="shared" si="85"/>
        <v>-9.9000000000000199E-3</v>
      </c>
      <c r="D722" s="2">
        <f t="shared" si="86"/>
        <v>2.35778</v>
      </c>
      <c r="E722" s="2">
        <f t="shared" si="88"/>
        <v>2.3369699999999995</v>
      </c>
      <c r="F722" s="2">
        <f t="shared" si="81"/>
        <v>2.3106900000000001</v>
      </c>
      <c r="G722" s="2">
        <f t="shared" si="83"/>
        <v>2.1955779999999989</v>
      </c>
      <c r="H722" s="2">
        <f t="shared" si="87"/>
        <v>2.3486185000000002</v>
      </c>
      <c r="I722" s="2">
        <f t="array" ref="I722">SUMPRODUCT(B706:B725, (ROW(B706:B725)-ROW(B706)+1)) / (20*21/2)</f>
        <v>2.3384200000000002</v>
      </c>
      <c r="J722" s="2">
        <f t="shared" si="82"/>
        <v>2.295218062703885</v>
      </c>
      <c r="K722" s="2">
        <f t="shared" si="84"/>
        <v>2.2583961228148905</v>
      </c>
    </row>
    <row r="723" spans="1:11" ht="13.5" x14ac:dyDescent="0.25">
      <c r="A723" s="3">
        <v>43055</v>
      </c>
      <c r="B723" s="2">
        <v>2.33</v>
      </c>
      <c r="C723" s="2">
        <f t="shared" si="85"/>
        <v>0</v>
      </c>
      <c r="D723" s="2">
        <f t="shared" si="86"/>
        <v>2.3478599999999998</v>
      </c>
      <c r="E723" s="2">
        <f t="shared" si="88"/>
        <v>2.3399399999999999</v>
      </c>
      <c r="F723" s="2">
        <f t="shared" si="81"/>
        <v>2.32308</v>
      </c>
      <c r="G723" s="2">
        <f t="shared" si="83"/>
        <v>2.1957759999999991</v>
      </c>
      <c r="H723" s="2">
        <f t="shared" si="87"/>
        <v>2.3509980000000001</v>
      </c>
      <c r="I723" s="2">
        <f t="array" ref="I723">SUMPRODUCT(B707:B726, (ROW(B707:B726)-ROW(B707)+1)) / (20*21/2)</f>
        <v>2.3325628571428574</v>
      </c>
      <c r="J723" s="2">
        <f t="shared" si="82"/>
        <v>2.2985306281606577</v>
      </c>
      <c r="K723" s="2">
        <f t="shared" si="84"/>
        <v>2.2612041179986204</v>
      </c>
    </row>
    <row r="724" spans="1:11" ht="13.5" x14ac:dyDescent="0.25">
      <c r="A724" s="3">
        <v>43056</v>
      </c>
      <c r="B724" s="2">
        <v>2.33</v>
      </c>
      <c r="C724" s="2">
        <f t="shared" si="85"/>
        <v>0</v>
      </c>
      <c r="D724" s="2">
        <f t="shared" si="86"/>
        <v>2.33596</v>
      </c>
      <c r="E724" s="2">
        <f t="shared" si="88"/>
        <v>2.3448899999999995</v>
      </c>
      <c r="F724" s="2">
        <f t="shared" ref="F724:F787" si="89">AVERAGE(B705:B724)</f>
        <v>2.3305149999999992</v>
      </c>
      <c r="G724" s="2">
        <f t="shared" si="83"/>
        <v>2.1959739999999996</v>
      </c>
      <c r="H724" s="2">
        <f t="shared" si="87"/>
        <v>2.3533775000000001</v>
      </c>
      <c r="I724" s="2">
        <f t="array" ref="I724">SUMPRODUCT(B708:B727, (ROW(B708:B727)-ROW(B708)+1)) / (20*21/2)</f>
        <v>2.3279885714285715</v>
      </c>
      <c r="J724" s="2">
        <f t="shared" si="82"/>
        <v>2.3015277111929757</v>
      </c>
      <c r="K724" s="2">
        <f t="shared" si="84"/>
        <v>2.2639019957241646</v>
      </c>
    </row>
    <row r="725" spans="1:11" ht="13.5" x14ac:dyDescent="0.25">
      <c r="A725" s="3">
        <v>43059</v>
      </c>
      <c r="B725" s="2">
        <v>2.3399000000000001</v>
      </c>
      <c r="C725" s="2">
        <f t="shared" si="85"/>
        <v>9.9000000000000199E-3</v>
      </c>
      <c r="D725" s="2">
        <f t="shared" si="86"/>
        <v>2.3339600000000003</v>
      </c>
      <c r="E725" s="2">
        <f t="shared" si="88"/>
        <v>2.3458799999999997</v>
      </c>
      <c r="F725" s="2">
        <f t="shared" si="89"/>
        <v>2.3319999999999999</v>
      </c>
      <c r="G725" s="2">
        <f t="shared" si="83"/>
        <v>2.196369999999999</v>
      </c>
      <c r="H725" s="2">
        <f t="shared" si="87"/>
        <v>2.3557569999999997</v>
      </c>
      <c r="I725" s="2">
        <f t="array" ref="I725">SUMPRODUCT(B709:B728, (ROW(B709:B728)-ROW(B709)+1)) / (20*21/2)</f>
        <v>2.3214714285714284</v>
      </c>
      <c r="J725" s="2">
        <f t="shared" ref="J725:J788" si="90">$J$4*B725+J724*(1-$J$4)</f>
        <v>2.305182214888883</v>
      </c>
      <c r="K725" s="2">
        <f t="shared" si="84"/>
        <v>2.2668823096173347</v>
      </c>
    </row>
    <row r="726" spans="1:11" ht="13.5" x14ac:dyDescent="0.25">
      <c r="A726" s="3">
        <v>43060</v>
      </c>
      <c r="B726" s="2">
        <v>2.2705000000000002</v>
      </c>
      <c r="C726" s="2">
        <f t="shared" si="85"/>
        <v>-6.9399999999999906E-2</v>
      </c>
      <c r="D726" s="2">
        <f t="shared" si="86"/>
        <v>2.3200799999999999</v>
      </c>
      <c r="E726" s="2">
        <f t="shared" si="88"/>
        <v>2.3428999999999993</v>
      </c>
      <c r="F726" s="2">
        <f t="shared" si="89"/>
        <v>2.3285299999999998</v>
      </c>
      <c r="G726" s="2">
        <f t="shared" si="83"/>
        <v>2.19617</v>
      </c>
      <c r="H726" s="2">
        <f t="shared" si="87"/>
        <v>2.3577400000000002</v>
      </c>
      <c r="I726" s="2">
        <f t="array" ref="I726">SUMPRODUCT(B710:B729, (ROW(B710:B729)-ROW(B710)+1)) / (20*21/2)</f>
        <v>2.3158971428571431</v>
      </c>
      <c r="J726" s="2">
        <f t="shared" si="90"/>
        <v>2.3018791468042274</v>
      </c>
      <c r="K726" s="2">
        <f t="shared" si="84"/>
        <v>2.2670241798284199</v>
      </c>
    </row>
    <row r="727" spans="1:11" ht="13.5" x14ac:dyDescent="0.25">
      <c r="A727" s="3">
        <v>43061</v>
      </c>
      <c r="B727" s="2">
        <v>2.2805</v>
      </c>
      <c r="C727" s="2">
        <f t="shared" si="85"/>
        <v>9.9999999999997868E-3</v>
      </c>
      <c r="D727" s="2">
        <f t="shared" si="86"/>
        <v>2.3101799999999999</v>
      </c>
      <c r="E727" s="2">
        <f t="shared" si="88"/>
        <v>2.3339799999999999</v>
      </c>
      <c r="F727" s="2">
        <f t="shared" si="89"/>
        <v>2.3290299999999995</v>
      </c>
      <c r="G727" s="2">
        <f t="shared" si="83"/>
        <v>2.1959719999999998</v>
      </c>
      <c r="H727" s="2">
        <f t="shared" si="87"/>
        <v>2.3594260000000005</v>
      </c>
      <c r="I727" s="2">
        <f t="array" ref="I727">SUMPRODUCT(B711:B730, (ROW(B711:B730)-ROW(B711)+1)) / (20*21/2)</f>
        <v>2.3094747619047622</v>
      </c>
      <c r="J727" s="2">
        <f t="shared" si="90"/>
        <v>2.2998430375847776</v>
      </c>
      <c r="K727" s="2">
        <f t="shared" si="84"/>
        <v>2.2675526433645601</v>
      </c>
    </row>
    <row r="728" spans="1:11" ht="13.5" x14ac:dyDescent="0.25">
      <c r="A728" s="3">
        <v>43062</v>
      </c>
      <c r="B728" s="2">
        <v>2.2606000000000002</v>
      </c>
      <c r="C728" s="2">
        <f t="shared" si="85"/>
        <v>-1.9899999999999807E-2</v>
      </c>
      <c r="D728" s="2">
        <f t="shared" si="86"/>
        <v>2.2963</v>
      </c>
      <c r="E728" s="2">
        <f t="shared" si="88"/>
        <v>2.3220799999999997</v>
      </c>
      <c r="F728" s="2">
        <f t="shared" si="89"/>
        <v>2.3290299999999995</v>
      </c>
      <c r="G728" s="2">
        <f t="shared" si="83"/>
        <v>2.1959719999999994</v>
      </c>
      <c r="H728" s="2">
        <f t="shared" si="87"/>
        <v>2.3612600000000001</v>
      </c>
      <c r="I728" s="2">
        <f t="array" ref="I728">SUMPRODUCT(B712:B731, (ROW(B712:B731)-ROW(B712)+1)) / (20*21/2)</f>
        <v>2.3103228571428573</v>
      </c>
      <c r="J728" s="2">
        <f t="shared" si="90"/>
        <v>2.2961056054338465</v>
      </c>
      <c r="K728" s="2">
        <f t="shared" si="84"/>
        <v>2.2672799906835968</v>
      </c>
    </row>
    <row r="729" spans="1:11" ht="13.5" x14ac:dyDescent="0.25">
      <c r="A729" s="3">
        <v>43063</v>
      </c>
      <c r="B729" s="2">
        <v>2.2705000000000002</v>
      </c>
      <c r="C729" s="2">
        <f t="shared" si="85"/>
        <v>9.9000000000000199E-3</v>
      </c>
      <c r="D729" s="2">
        <f t="shared" si="86"/>
        <v>2.2844000000000002</v>
      </c>
      <c r="E729" s="2">
        <f t="shared" si="88"/>
        <v>2.3101799999999999</v>
      </c>
      <c r="F729" s="2">
        <f t="shared" si="89"/>
        <v>2.328034999999999</v>
      </c>
      <c r="G729" s="2">
        <f t="shared" si="83"/>
        <v>2.1973599999999998</v>
      </c>
      <c r="H729" s="2">
        <f t="shared" si="87"/>
        <v>2.3632430000000006</v>
      </c>
      <c r="I729" s="2">
        <f t="array" ref="I729">SUMPRODUCT(B713:B732, (ROW(B713:B732)-ROW(B713)+1)) / (20*21/2)</f>
        <v>2.3123499999999999</v>
      </c>
      <c r="J729" s="2">
        <f t="shared" si="90"/>
        <v>2.2936669763449089</v>
      </c>
      <c r="K729" s="2">
        <f t="shared" si="84"/>
        <v>2.2674062655587499</v>
      </c>
    </row>
    <row r="730" spans="1:11" ht="13.5" x14ac:dyDescent="0.25">
      <c r="A730" s="3">
        <v>43066</v>
      </c>
      <c r="B730" s="2">
        <v>2.2606000000000002</v>
      </c>
      <c r="C730" s="2">
        <f t="shared" si="85"/>
        <v>-9.9000000000000199E-3</v>
      </c>
      <c r="D730" s="2">
        <f t="shared" si="86"/>
        <v>2.2685400000000002</v>
      </c>
      <c r="E730" s="2">
        <f t="shared" si="88"/>
        <v>2.30125</v>
      </c>
      <c r="F730" s="2">
        <f t="shared" si="89"/>
        <v>2.3210949999999988</v>
      </c>
      <c r="G730" s="2">
        <f t="shared" si="83"/>
        <v>2.1991439999999995</v>
      </c>
      <c r="H730" s="2">
        <f t="shared" si="87"/>
        <v>2.3651765000000009</v>
      </c>
      <c r="I730" s="2">
        <f t="array" ref="I730">SUMPRODUCT(B714:B733, (ROW(B714:B733)-ROW(B714)+1)) / (20*21/2)</f>
        <v>2.3143300000000004</v>
      </c>
      <c r="J730" s="2">
        <f t="shared" si="90"/>
        <v>2.2905177405025365</v>
      </c>
      <c r="K730" s="2">
        <f t="shared" si="84"/>
        <v>2.267139353183897</v>
      </c>
    </row>
    <row r="731" spans="1:11" ht="13.5" x14ac:dyDescent="0.25">
      <c r="A731" s="3">
        <v>43067</v>
      </c>
      <c r="B731" s="2">
        <v>2.33</v>
      </c>
      <c r="C731" s="2">
        <f t="shared" si="85"/>
        <v>6.9399999999999906E-2</v>
      </c>
      <c r="D731" s="2">
        <f t="shared" si="86"/>
        <v>2.28044</v>
      </c>
      <c r="E731" s="2">
        <f t="shared" si="88"/>
        <v>2.3002600000000002</v>
      </c>
      <c r="F731" s="2">
        <f t="shared" si="89"/>
        <v>2.318614999999999</v>
      </c>
      <c r="G731" s="2">
        <f t="shared" si="83"/>
        <v>2.2031099999999997</v>
      </c>
      <c r="H731" s="2">
        <f t="shared" si="87"/>
        <v>2.367258500000001</v>
      </c>
      <c r="I731" s="2">
        <f t="array" ref="I731">SUMPRODUCT(B715:B734, (ROW(B715:B734)-ROW(B715)+1)) / (20*21/2)</f>
        <v>2.3199023809523811</v>
      </c>
      <c r="J731" s="2">
        <f t="shared" si="90"/>
        <v>2.2942779556927713</v>
      </c>
      <c r="K731" s="2">
        <f t="shared" si="84"/>
        <v>2.2696044765884502</v>
      </c>
    </row>
    <row r="732" spans="1:11" ht="13.5" x14ac:dyDescent="0.25">
      <c r="A732" s="3">
        <v>43068</v>
      </c>
      <c r="B732" s="2">
        <v>2.3399000000000001</v>
      </c>
      <c r="C732" s="2">
        <f t="shared" si="85"/>
        <v>9.9000000000000199E-3</v>
      </c>
      <c r="D732" s="2">
        <f t="shared" si="86"/>
        <v>2.2923200000000001</v>
      </c>
      <c r="E732" s="2">
        <f t="shared" si="88"/>
        <v>2.3012500000000005</v>
      </c>
      <c r="F732" s="2">
        <f t="shared" si="89"/>
        <v>2.3191099999999993</v>
      </c>
      <c r="G732" s="2">
        <f t="shared" si="83"/>
        <v>2.2082639999999993</v>
      </c>
      <c r="H732" s="2">
        <f t="shared" si="87"/>
        <v>2.3695385000000009</v>
      </c>
      <c r="I732" s="2">
        <f t="array" ref="I732">SUMPRODUCT(B716:B735, (ROW(B716:B735)-ROW(B716)+1)) / (20*21/2)</f>
        <v>2.3240600000000002</v>
      </c>
      <c r="J732" s="2">
        <f t="shared" si="90"/>
        <v>2.2986229122934598</v>
      </c>
      <c r="K732" s="2">
        <f t="shared" si="84"/>
        <v>2.2723611637810599</v>
      </c>
    </row>
    <row r="733" spans="1:11" ht="13.5" x14ac:dyDescent="0.25">
      <c r="A733" s="3">
        <v>43069</v>
      </c>
      <c r="B733" s="2">
        <v>2.3399000000000001</v>
      </c>
      <c r="C733" s="2">
        <f t="shared" si="85"/>
        <v>0</v>
      </c>
      <c r="D733" s="2">
        <f t="shared" si="86"/>
        <v>2.3081800000000001</v>
      </c>
      <c r="E733" s="2">
        <f t="shared" si="88"/>
        <v>2.3022399999999998</v>
      </c>
      <c r="F733" s="2">
        <f t="shared" si="89"/>
        <v>2.3210899999999994</v>
      </c>
      <c r="G733" s="2">
        <f t="shared" si="83"/>
        <v>2.2130219999999996</v>
      </c>
      <c r="H733" s="2">
        <f t="shared" si="87"/>
        <v>2.3718185000000012</v>
      </c>
      <c r="I733" s="2">
        <f t="array" ref="I733">SUMPRODUCT(B717:B736, (ROW(B717:B736)-ROW(B717)+1)) / (20*21/2)</f>
        <v>2.329914285714286</v>
      </c>
      <c r="J733" s="2">
        <f t="shared" si="90"/>
        <v>2.3025540635036066</v>
      </c>
      <c r="K733" s="2">
        <f t="shared" si="84"/>
        <v>2.2750097455935672</v>
      </c>
    </row>
    <row r="734" spans="1:11" ht="13.5" x14ac:dyDescent="0.25">
      <c r="A734" s="3">
        <v>43073</v>
      </c>
      <c r="B734" s="2">
        <v>2.3795999999999999</v>
      </c>
      <c r="C734" s="2">
        <f t="shared" si="85"/>
        <v>3.9699999999999847E-2</v>
      </c>
      <c r="D734" s="2">
        <f t="shared" si="86"/>
        <v>2.33</v>
      </c>
      <c r="E734" s="2">
        <f t="shared" si="88"/>
        <v>2.3071999999999999</v>
      </c>
      <c r="F734" s="2">
        <f t="shared" si="89"/>
        <v>2.3260449999999993</v>
      </c>
      <c r="G734" s="2">
        <f t="shared" si="83"/>
        <v>2.2179799999999994</v>
      </c>
      <c r="H734" s="2">
        <f t="shared" si="87"/>
        <v>2.3743470000000007</v>
      </c>
      <c r="I734" s="2">
        <f t="array" ref="I734">SUMPRODUCT(B718:B737, (ROW(B718:B737)-ROW(B718)+1)) / (20*21/2)</f>
        <v>2.3296771428571432</v>
      </c>
      <c r="J734" s="2">
        <f t="shared" si="90"/>
        <v>2.3098917717413583</v>
      </c>
      <c r="K734" s="2">
        <f t="shared" si="84"/>
        <v>2.2791113241977414</v>
      </c>
    </row>
    <row r="735" spans="1:11" ht="13.5" x14ac:dyDescent="0.25">
      <c r="A735" s="3">
        <v>43074</v>
      </c>
      <c r="B735" s="2">
        <v>2.3696999999999999</v>
      </c>
      <c r="C735" s="2">
        <f t="shared" si="85"/>
        <v>-9.9000000000000199E-3</v>
      </c>
      <c r="D735" s="2">
        <f t="shared" si="86"/>
        <v>2.35182</v>
      </c>
      <c r="E735" s="2">
        <f t="shared" si="88"/>
        <v>2.3101799999999999</v>
      </c>
      <c r="F735" s="2">
        <f t="shared" si="89"/>
        <v>2.3280299999999992</v>
      </c>
      <c r="G735" s="2">
        <f t="shared" si="83"/>
        <v>2.2233339999999995</v>
      </c>
      <c r="H735" s="2">
        <f t="shared" si="87"/>
        <v>2.3770735000000012</v>
      </c>
      <c r="I735" s="2">
        <f t="array" ref="I735">SUMPRODUCT(B719:B738, (ROW(B719:B738)-ROW(B719)+1)) / (20*21/2)</f>
        <v>2.3315242857142859</v>
      </c>
      <c r="J735" s="2">
        <f t="shared" si="90"/>
        <v>2.3155877934802769</v>
      </c>
      <c r="K735" s="2">
        <f t="shared" si="84"/>
        <v>2.2826638212880259</v>
      </c>
    </row>
    <row r="736" spans="1:11" ht="13.5" x14ac:dyDescent="0.25">
      <c r="A736" s="3">
        <v>43075</v>
      </c>
      <c r="B736" s="2">
        <v>2.3895</v>
      </c>
      <c r="C736" s="2">
        <f t="shared" si="85"/>
        <v>1.980000000000004E-2</v>
      </c>
      <c r="D736" s="2">
        <f t="shared" si="86"/>
        <v>2.3637199999999998</v>
      </c>
      <c r="E736" s="2">
        <f t="shared" si="88"/>
        <v>2.3220799999999997</v>
      </c>
      <c r="F736" s="2">
        <f t="shared" si="89"/>
        <v>2.3324899999999995</v>
      </c>
      <c r="G736" s="2">
        <f t="shared" si="83"/>
        <v>2.2300759999999991</v>
      </c>
      <c r="H736" s="2">
        <f t="shared" si="87"/>
        <v>2.3798495000000011</v>
      </c>
      <c r="I736" s="2">
        <f t="array" ref="I736">SUMPRODUCT(B720:B739, (ROW(B720:B739)-ROW(B720)+1)) / (20*21/2)</f>
        <v>2.3344557142857139</v>
      </c>
      <c r="J736" s="2">
        <f t="shared" si="90"/>
        <v>2.3226270512440603</v>
      </c>
      <c r="K736" s="2">
        <f t="shared" si="84"/>
        <v>2.2868534753551621</v>
      </c>
    </row>
    <row r="737" spans="1:11" ht="13.5" x14ac:dyDescent="0.25">
      <c r="A737" s="3">
        <v>43076</v>
      </c>
      <c r="B737" s="2">
        <v>2.33</v>
      </c>
      <c r="C737" s="2">
        <f t="shared" si="85"/>
        <v>-5.9499999999999886E-2</v>
      </c>
      <c r="D737" s="2">
        <f t="shared" si="86"/>
        <v>2.3617400000000002</v>
      </c>
      <c r="E737" s="2">
        <f t="shared" si="88"/>
        <v>2.3270299999999997</v>
      </c>
      <c r="F737" s="2">
        <f t="shared" si="89"/>
        <v>2.3305049999999996</v>
      </c>
      <c r="G737" s="2">
        <f t="shared" si="83"/>
        <v>2.2354299999999996</v>
      </c>
      <c r="H737" s="2">
        <f t="shared" si="87"/>
        <v>2.3824770000000011</v>
      </c>
      <c r="I737" s="2">
        <f t="array" ref="I737">SUMPRODUCT(B721:B740, (ROW(B721:B740)-ROW(B721)+1)) / (20*21/2)</f>
        <v>2.3375285714285718</v>
      </c>
      <c r="J737" s="2">
        <f t="shared" si="90"/>
        <v>2.3233292368398639</v>
      </c>
      <c r="K737" s="2">
        <f t="shared" si="84"/>
        <v>2.2885454959294695</v>
      </c>
    </row>
    <row r="738" spans="1:11" ht="13.5" x14ac:dyDescent="0.25">
      <c r="A738" s="3">
        <v>43077</v>
      </c>
      <c r="B738" s="2">
        <v>2.3498999999999999</v>
      </c>
      <c r="C738" s="2">
        <f t="shared" si="85"/>
        <v>1.9899999999999807E-2</v>
      </c>
      <c r="D738" s="2">
        <f t="shared" si="86"/>
        <v>2.36374</v>
      </c>
      <c r="E738" s="2">
        <f t="shared" si="88"/>
        <v>2.3359599999999991</v>
      </c>
      <c r="F738" s="2">
        <f t="shared" si="89"/>
        <v>2.3290199999999999</v>
      </c>
      <c r="G738" s="2">
        <f t="shared" si="83"/>
        <v>2.2389999999999994</v>
      </c>
      <c r="H738" s="2">
        <f t="shared" si="87"/>
        <v>2.3849065000000009</v>
      </c>
      <c r="I738" s="2">
        <f t="array" ref="I738">SUMPRODUCT(B722:B741, (ROW(B722:B741)-ROW(B722)+1)) / (20*21/2)</f>
        <v>2.3405542857142856</v>
      </c>
      <c r="J738" s="2">
        <f t="shared" si="90"/>
        <v>2.3258597857122578</v>
      </c>
      <c r="K738" s="2">
        <f t="shared" si="84"/>
        <v>2.2909515549126276</v>
      </c>
    </row>
    <row r="739" spans="1:11" ht="13.5" x14ac:dyDescent="0.25">
      <c r="A739" s="3">
        <v>43080</v>
      </c>
      <c r="B739" s="2">
        <v>2.3597999999999999</v>
      </c>
      <c r="C739" s="2">
        <f t="shared" si="85"/>
        <v>9.9000000000000199E-3</v>
      </c>
      <c r="D739" s="2">
        <f t="shared" si="86"/>
        <v>2.3597799999999998</v>
      </c>
      <c r="E739" s="2">
        <f t="shared" si="88"/>
        <v>2.3448899999999995</v>
      </c>
      <c r="F739" s="2">
        <f t="shared" si="89"/>
        <v>2.3275350000000001</v>
      </c>
      <c r="G739" s="2">
        <f t="shared" si="83"/>
        <v>2.2425699999999993</v>
      </c>
      <c r="H739" s="2">
        <f t="shared" si="87"/>
        <v>2.3868400000000012</v>
      </c>
      <c r="I739" s="2">
        <f t="array" ref="I739">SUMPRODUCT(B723:B742, (ROW(B723:B742)-ROW(B723)+1)) / (20*21/2)</f>
        <v>2.3397042857142858</v>
      </c>
      <c r="J739" s="2">
        <f t="shared" si="90"/>
        <v>2.329092187072995</v>
      </c>
      <c r="K739" s="2">
        <f t="shared" si="84"/>
        <v>2.2936514939356618</v>
      </c>
    </row>
    <row r="740" spans="1:11" ht="13.5" x14ac:dyDescent="0.25">
      <c r="A740" s="3">
        <v>43081</v>
      </c>
      <c r="B740" s="2">
        <v>2.3597999999999999</v>
      </c>
      <c r="C740" s="2">
        <f t="shared" si="85"/>
        <v>0</v>
      </c>
      <c r="D740" s="2">
        <f t="shared" si="86"/>
        <v>2.3578000000000001</v>
      </c>
      <c r="E740" s="2">
        <f t="shared" si="88"/>
        <v>2.3548099999999996</v>
      </c>
      <c r="F740" s="2">
        <f t="shared" si="89"/>
        <v>2.3280299999999996</v>
      </c>
      <c r="G740" s="2">
        <f t="shared" si="83"/>
        <v>2.2469339999999995</v>
      </c>
      <c r="H740" s="2">
        <f t="shared" si="87"/>
        <v>2.3883275000000013</v>
      </c>
      <c r="I740" s="2">
        <f t="array" ref="I740">SUMPRODUCT(B724:B743, (ROW(B724:B743)-ROW(B724)+1)) / (20*21/2)</f>
        <v>2.3398442857142858</v>
      </c>
      <c r="J740" s="2">
        <f t="shared" si="90"/>
        <v>2.3320167406850909</v>
      </c>
      <c r="K740" s="2">
        <f t="shared" si="84"/>
        <v>2.2962455529970085</v>
      </c>
    </row>
    <row r="741" spans="1:11" ht="13.5" x14ac:dyDescent="0.25">
      <c r="A741" s="3">
        <v>43082</v>
      </c>
      <c r="B741" s="2">
        <v>2.3597999999999999</v>
      </c>
      <c r="C741" s="2">
        <f t="shared" si="85"/>
        <v>0</v>
      </c>
      <c r="D741" s="2">
        <f t="shared" si="86"/>
        <v>2.3518599999999998</v>
      </c>
      <c r="E741" s="2">
        <f t="shared" si="88"/>
        <v>2.3577900000000001</v>
      </c>
      <c r="F741" s="2">
        <f t="shared" si="89"/>
        <v>2.3290249999999997</v>
      </c>
      <c r="G741" s="2">
        <f t="shared" si="83"/>
        <v>2.2520899999999999</v>
      </c>
      <c r="H741" s="2">
        <f t="shared" si="87"/>
        <v>2.3892200000000012</v>
      </c>
      <c r="I741" s="2">
        <f t="array" ref="I741">SUMPRODUCT(B725:B744, (ROW(B725:B744)-ROW(B725)+1)) / (20*21/2)</f>
        <v>2.3362128571428569</v>
      </c>
      <c r="J741" s="2">
        <f t="shared" si="90"/>
        <v>2.3346627653817489</v>
      </c>
      <c r="K741" s="2">
        <f t="shared" si="84"/>
        <v>2.2987378842520276</v>
      </c>
    </row>
    <row r="742" spans="1:11" ht="13.5" x14ac:dyDescent="0.25">
      <c r="A742" s="3">
        <v>43083</v>
      </c>
      <c r="B742" s="2">
        <v>2.3201000000000001</v>
      </c>
      <c r="C742" s="2">
        <f t="shared" si="85"/>
        <v>-3.9699999999999847E-2</v>
      </c>
      <c r="D742" s="2">
        <f t="shared" si="86"/>
        <v>2.3498799999999997</v>
      </c>
      <c r="E742" s="2">
        <f t="shared" si="88"/>
        <v>2.35581</v>
      </c>
      <c r="F742" s="2">
        <f t="shared" si="89"/>
        <v>2.3285299999999998</v>
      </c>
      <c r="G742" s="2">
        <f t="shared" si="83"/>
        <v>2.2570479999999997</v>
      </c>
      <c r="H742" s="2">
        <f t="shared" si="87"/>
        <v>2.3892695000000015</v>
      </c>
      <c r="I742" s="2">
        <f t="array" ref="I742">SUMPRODUCT(B726:B745, (ROW(B726:B745)-ROW(B726)+1)) / (20*21/2)</f>
        <v>2.3299319047619047</v>
      </c>
      <c r="J742" s="2">
        <f t="shared" si="90"/>
        <v>2.333275835345392</v>
      </c>
      <c r="K742" s="2">
        <f t="shared" si="84"/>
        <v>2.2995756142813599</v>
      </c>
    </row>
    <row r="743" spans="1:11" ht="13.5" x14ac:dyDescent="0.25">
      <c r="A743" s="3">
        <v>43084</v>
      </c>
      <c r="B743" s="2">
        <v>2.33</v>
      </c>
      <c r="C743" s="2">
        <f t="shared" si="85"/>
        <v>9.9000000000000199E-3</v>
      </c>
      <c r="D743" s="2">
        <f t="shared" si="86"/>
        <v>2.3458999999999999</v>
      </c>
      <c r="E743" s="2">
        <f t="shared" si="88"/>
        <v>2.3548200000000001</v>
      </c>
      <c r="F743" s="2">
        <f t="shared" si="89"/>
        <v>2.3285299999999993</v>
      </c>
      <c r="G743" s="2">
        <f t="shared" si="83"/>
        <v>2.2624019999999998</v>
      </c>
      <c r="H743" s="2">
        <f t="shared" si="87"/>
        <v>2.3888730000000011</v>
      </c>
      <c r="I743" s="2">
        <f t="array" ref="I743">SUMPRODUCT(B727:B746, (ROW(B727:B746)-ROW(B727)+1)) / (20*21/2)</f>
        <v>2.3212000000000002</v>
      </c>
      <c r="J743" s="2">
        <f t="shared" si="90"/>
        <v>2.3329638510267832</v>
      </c>
      <c r="K743" s="2">
        <f t="shared" si="84"/>
        <v>2.3007687274467967</v>
      </c>
    </row>
    <row r="744" spans="1:11" ht="13.5" x14ac:dyDescent="0.25">
      <c r="A744" s="3">
        <v>43087</v>
      </c>
      <c r="B744" s="2">
        <v>2.2904</v>
      </c>
      <c r="C744" s="2">
        <f t="shared" si="85"/>
        <v>-3.960000000000008E-2</v>
      </c>
      <c r="D744" s="2">
        <f t="shared" si="86"/>
        <v>2.33202</v>
      </c>
      <c r="E744" s="2">
        <f t="shared" si="88"/>
        <v>2.3458999999999994</v>
      </c>
      <c r="F744" s="2">
        <f t="shared" si="89"/>
        <v>2.3265499999999992</v>
      </c>
      <c r="G744" s="2">
        <f t="shared" si="83"/>
        <v>2.2673599999999996</v>
      </c>
      <c r="H744" s="2">
        <f t="shared" si="87"/>
        <v>2.3875840000000013</v>
      </c>
      <c r="I744" s="2">
        <f t="array" ref="I744">SUMPRODUCT(B728:B747, (ROW(B728:B747)-ROW(B728)+1)) / (20*21/2)</f>
        <v>2.3117138095238094</v>
      </c>
      <c r="J744" s="2">
        <f t="shared" si="90"/>
        <v>2.3289101509289942</v>
      </c>
      <c r="K744" s="2">
        <f t="shared" si="84"/>
        <v>2.3003621106841772</v>
      </c>
    </row>
    <row r="745" spans="1:11" ht="13.5" x14ac:dyDescent="0.25">
      <c r="A745" s="3">
        <v>43088</v>
      </c>
      <c r="B745" s="2">
        <v>2.2606000000000002</v>
      </c>
      <c r="C745" s="2">
        <f t="shared" si="85"/>
        <v>-2.9799999999999827E-2</v>
      </c>
      <c r="D745" s="2">
        <f t="shared" si="86"/>
        <v>2.3121800000000001</v>
      </c>
      <c r="E745" s="2">
        <f t="shared" si="88"/>
        <v>2.3349899999999995</v>
      </c>
      <c r="F745" s="2">
        <f t="shared" si="89"/>
        <v>2.3225849999999992</v>
      </c>
      <c r="G745" s="2">
        <f t="shared" si="83"/>
        <v>2.2719199999999997</v>
      </c>
      <c r="H745" s="2">
        <f t="shared" si="87"/>
        <v>2.3867410000000011</v>
      </c>
      <c r="I745" s="2">
        <f t="array" ref="I745">SUMPRODUCT(B729:B748, (ROW(B729:B748)-ROW(B729)+1)) / (20*21/2)</f>
        <v>2.2987300000000004</v>
      </c>
      <c r="J745" s="2">
        <f t="shared" si="90"/>
        <v>2.3224044222690901</v>
      </c>
      <c r="K745" s="2">
        <f t="shared" si="84"/>
        <v>2.2988028122259738</v>
      </c>
    </row>
    <row r="746" spans="1:11" ht="13.5" x14ac:dyDescent="0.25">
      <c r="A746" s="3">
        <v>43089</v>
      </c>
      <c r="B746" s="2">
        <v>2.2309000000000001</v>
      </c>
      <c r="C746" s="2">
        <f t="shared" si="85"/>
        <v>-2.970000000000006E-2</v>
      </c>
      <c r="D746" s="2">
        <f t="shared" si="86"/>
        <v>2.2864</v>
      </c>
      <c r="E746" s="2">
        <f t="shared" si="88"/>
        <v>2.3191299999999999</v>
      </c>
      <c r="F746" s="2">
        <f t="shared" si="89"/>
        <v>2.3206049999999996</v>
      </c>
      <c r="G746" s="2">
        <f t="shared" si="83"/>
        <v>2.2766799999999998</v>
      </c>
      <c r="H746" s="2">
        <f t="shared" si="87"/>
        <v>2.3852540000000011</v>
      </c>
      <c r="I746" s="2">
        <f t="array" ref="I746">SUMPRODUCT(B730:B749, (ROW(B730:B749)-ROW(B730)+1)) / (20*21/2)</f>
        <v>2.287066666666667</v>
      </c>
      <c r="J746" s="2">
        <f t="shared" si="90"/>
        <v>2.3136897153863196</v>
      </c>
      <c r="K746" s="2">
        <f t="shared" si="84"/>
        <v>2.2961399568445633</v>
      </c>
    </row>
    <row r="747" spans="1:11" ht="13.5" x14ac:dyDescent="0.25">
      <c r="A747" s="3">
        <v>43090</v>
      </c>
      <c r="B747" s="2">
        <v>2.2210000000000001</v>
      </c>
      <c r="C747" s="2">
        <f t="shared" si="85"/>
        <v>-9.9000000000000199E-3</v>
      </c>
      <c r="D747" s="2">
        <f t="shared" si="86"/>
        <v>2.2665800000000003</v>
      </c>
      <c r="E747" s="2">
        <f t="shared" si="88"/>
        <v>2.30823</v>
      </c>
      <c r="F747" s="2">
        <f t="shared" si="89"/>
        <v>2.3176299999999999</v>
      </c>
      <c r="G747" s="2">
        <f t="shared" si="83"/>
        <v>2.2826300000000002</v>
      </c>
      <c r="H747" s="2">
        <f t="shared" si="87"/>
        <v>2.3836680000000006</v>
      </c>
      <c r="I747" s="2">
        <f t="array" ref="I747">SUMPRODUCT(B731:B750, (ROW(B731:B750)-ROW(B731)+1)) / (20*21/2)</f>
        <v>2.2833333333333332</v>
      </c>
      <c r="J747" s="2">
        <f t="shared" si="90"/>
        <v>2.3048621234447655</v>
      </c>
      <c r="K747" s="2">
        <f t="shared" si="84"/>
        <v>2.2931932918702667</v>
      </c>
    </row>
    <row r="748" spans="1:11" ht="13.5" x14ac:dyDescent="0.25">
      <c r="A748" s="3">
        <v>43091</v>
      </c>
      <c r="B748" s="2">
        <v>2.1812999999999998</v>
      </c>
      <c r="C748" s="2">
        <f t="shared" si="85"/>
        <v>-3.9700000000000291E-2</v>
      </c>
      <c r="D748" s="2">
        <f t="shared" si="86"/>
        <v>2.2368399999999999</v>
      </c>
      <c r="E748" s="2">
        <f t="shared" si="88"/>
        <v>2.2913700000000001</v>
      </c>
      <c r="F748" s="2">
        <f t="shared" si="89"/>
        <v>2.3136649999999994</v>
      </c>
      <c r="G748" s="2">
        <f t="shared" si="83"/>
        <v>2.2869919999999997</v>
      </c>
      <c r="H748" s="2">
        <f t="shared" si="87"/>
        <v>2.3823295000000013</v>
      </c>
      <c r="I748" s="2">
        <f t="array" ref="I748">SUMPRODUCT(B732:B751, (ROW(B732:B751)-ROW(B732)+1)) / (20*21/2)</f>
        <v>2.2814480952380953</v>
      </c>
      <c r="J748" s="2">
        <f t="shared" si="90"/>
        <v>2.2930943021643118</v>
      </c>
      <c r="K748" s="2">
        <f t="shared" si="84"/>
        <v>2.2888053196400602</v>
      </c>
    </row>
    <row r="749" spans="1:11" ht="13.5" x14ac:dyDescent="0.25">
      <c r="A749" s="3">
        <v>43094</v>
      </c>
      <c r="B749" s="2">
        <v>2.1911999999999998</v>
      </c>
      <c r="C749" s="2">
        <f t="shared" si="85"/>
        <v>9.9000000000000199E-3</v>
      </c>
      <c r="D749" s="2">
        <f t="shared" si="86"/>
        <v>2.2170000000000001</v>
      </c>
      <c r="E749" s="2">
        <f t="shared" si="88"/>
        <v>2.2745100000000003</v>
      </c>
      <c r="F749" s="2">
        <f t="shared" si="89"/>
        <v>2.3096999999999994</v>
      </c>
      <c r="G749" s="2">
        <f t="shared" si="83"/>
        <v>2.2909579999999994</v>
      </c>
      <c r="H749" s="2">
        <f t="shared" si="87"/>
        <v>2.381040500000001</v>
      </c>
      <c r="I749" s="2">
        <f t="array" ref="I749">SUMPRODUCT(B733:B752, (ROW(B733:B752)-ROW(B733)+1)) / (20*21/2)</f>
        <v>2.2835228571428572</v>
      </c>
      <c r="J749" s="2">
        <f t="shared" si="90"/>
        <v>2.2833900829105676</v>
      </c>
      <c r="K749" s="2">
        <f t="shared" si="84"/>
        <v>2.2849776600463327</v>
      </c>
    </row>
    <row r="750" spans="1:11" ht="13.5" x14ac:dyDescent="0.25">
      <c r="A750" s="3">
        <v>43095</v>
      </c>
      <c r="B750" s="2">
        <v>2.2705000000000002</v>
      </c>
      <c r="C750" s="2">
        <f t="shared" si="85"/>
        <v>7.930000000000037E-2</v>
      </c>
      <c r="D750" s="2">
        <f t="shared" si="86"/>
        <v>2.2189800000000002</v>
      </c>
      <c r="E750" s="2">
        <f t="shared" si="88"/>
        <v>2.2655799999999999</v>
      </c>
      <c r="F750" s="2">
        <f t="shared" si="89"/>
        <v>2.3101949999999993</v>
      </c>
      <c r="G750" s="2">
        <f t="shared" si="83"/>
        <v>2.2959139999999998</v>
      </c>
      <c r="H750" s="2">
        <f t="shared" si="87"/>
        <v>2.3799495000000013</v>
      </c>
      <c r="I750" s="2">
        <f t="array" ref="I750">SUMPRODUCT(B734:B753, (ROW(B734:B753)-ROW(B734)+1)) / (20*21/2)</f>
        <v>2.2828161904761903</v>
      </c>
      <c r="J750" s="2">
        <f t="shared" si="90"/>
        <v>2.282162455966704</v>
      </c>
      <c r="K750" s="2">
        <f t="shared" si="84"/>
        <v>2.2844099086719671</v>
      </c>
    </row>
    <row r="751" spans="1:11" ht="13.5" x14ac:dyDescent="0.25">
      <c r="A751" s="3">
        <v>43096</v>
      </c>
      <c r="B751" s="2">
        <v>2.2904</v>
      </c>
      <c r="C751" s="2">
        <f t="shared" si="85"/>
        <v>1.9899999999999807E-2</v>
      </c>
      <c r="D751" s="2">
        <f t="shared" si="86"/>
        <v>2.23088</v>
      </c>
      <c r="E751" s="2">
        <f t="shared" si="88"/>
        <v>2.2586399999999998</v>
      </c>
      <c r="F751" s="2">
        <f t="shared" si="89"/>
        <v>2.3082149999999997</v>
      </c>
      <c r="G751" s="2">
        <f t="shared" si="83"/>
        <v>2.3012679999999994</v>
      </c>
      <c r="H751" s="2">
        <f t="shared" si="87"/>
        <v>2.3790075000000015</v>
      </c>
      <c r="I751" s="2">
        <f t="array" ref="I751">SUMPRODUCT(B735:B754, (ROW(B735:B754)-ROW(B735)+1)) / (20*21/2)</f>
        <v>2.283240952380952</v>
      </c>
      <c r="J751" s="2">
        <f t="shared" si="90"/>
        <v>2.2829469839698748</v>
      </c>
      <c r="K751" s="2">
        <f t="shared" si="84"/>
        <v>2.2846448142142428</v>
      </c>
    </row>
    <row r="752" spans="1:11" ht="13.5" x14ac:dyDescent="0.25">
      <c r="A752" s="3">
        <v>43097</v>
      </c>
      <c r="B752" s="2">
        <v>2.33</v>
      </c>
      <c r="C752" s="2">
        <f t="shared" si="85"/>
        <v>3.960000000000008E-2</v>
      </c>
      <c r="D752" s="2">
        <f t="shared" si="86"/>
        <v>2.2526799999999998</v>
      </c>
      <c r="E752" s="2">
        <f t="shared" si="88"/>
        <v>2.25963</v>
      </c>
      <c r="F752" s="2">
        <f t="shared" si="89"/>
        <v>2.3077200000000002</v>
      </c>
      <c r="G752" s="2">
        <f t="shared" si="83"/>
        <v>2.3076139999999996</v>
      </c>
      <c r="H752" s="2">
        <f t="shared" si="87"/>
        <v>2.3782140000000016</v>
      </c>
      <c r="I752" s="2">
        <f t="array" ref="I752">SUMPRODUCT(B736:B755, (ROW(B736:B755)-ROW(B736)+1)) / (20*21/2)</f>
        <v>2.2821104761904758</v>
      </c>
      <c r="J752" s="2">
        <f t="shared" si="90"/>
        <v>2.2874282235917915</v>
      </c>
      <c r="K752" s="2">
        <f t="shared" si="84"/>
        <v>2.2864234489509392</v>
      </c>
    </row>
    <row r="753" spans="1:11" ht="13.5" x14ac:dyDescent="0.25">
      <c r="A753" s="3">
        <v>43098</v>
      </c>
      <c r="B753" s="2">
        <v>2.3003</v>
      </c>
      <c r="C753" s="2">
        <f t="shared" si="85"/>
        <v>-2.970000000000006E-2</v>
      </c>
      <c r="D753" s="2">
        <f t="shared" si="86"/>
        <v>2.2764800000000003</v>
      </c>
      <c r="E753" s="2">
        <f t="shared" si="88"/>
        <v>2.2566600000000001</v>
      </c>
      <c r="F753" s="2">
        <f t="shared" si="89"/>
        <v>2.3057400000000001</v>
      </c>
      <c r="G753" s="2">
        <f t="shared" si="83"/>
        <v>2.3119759999999996</v>
      </c>
      <c r="H753" s="2">
        <f t="shared" si="87"/>
        <v>2.3766775000000013</v>
      </c>
      <c r="I753" s="2">
        <f t="array" ref="I753">SUMPRODUCT(B737:B756, (ROW(B737:B756)-ROW(B737)+1)) / (20*21/2)</f>
        <v>2.2804147619047623</v>
      </c>
      <c r="J753" s="2">
        <f t="shared" si="90"/>
        <v>2.2886541070592403</v>
      </c>
      <c r="K753" s="2">
        <f t="shared" si="84"/>
        <v>2.2869676274234516</v>
      </c>
    </row>
    <row r="754" spans="1:11" ht="13.5" x14ac:dyDescent="0.25">
      <c r="A754" s="3">
        <v>43102</v>
      </c>
      <c r="B754" s="2">
        <v>2.3102</v>
      </c>
      <c r="C754" s="2">
        <f t="shared" si="85"/>
        <v>9.9000000000000199E-3</v>
      </c>
      <c r="D754" s="2">
        <f t="shared" si="86"/>
        <v>2.3002799999999999</v>
      </c>
      <c r="E754" s="2">
        <f t="shared" si="88"/>
        <v>2.2586400000000006</v>
      </c>
      <c r="F754" s="2">
        <f t="shared" si="89"/>
        <v>2.3022699999999996</v>
      </c>
      <c r="G754" s="2">
        <f t="shared" ref="G754:G817" si="91">AVERAGE(B705:B754)</f>
        <v>2.3145539999999998</v>
      </c>
      <c r="H754" s="2">
        <f t="shared" si="87"/>
        <v>2.3751905000000009</v>
      </c>
      <c r="I754" s="2">
        <f t="array" ref="I754">SUMPRODUCT(B738:B757, (ROW(B738:B757)-ROW(B738)+1)) / (20*21/2)</f>
        <v>2.283952380952381</v>
      </c>
      <c r="J754" s="2">
        <f t="shared" si="90"/>
        <v>2.2907060968631221</v>
      </c>
      <c r="K754" s="2">
        <f t="shared" si="84"/>
        <v>2.2878787008578261</v>
      </c>
    </row>
    <row r="755" spans="1:11" ht="13.5" x14ac:dyDescent="0.25">
      <c r="A755" s="3">
        <v>43103</v>
      </c>
      <c r="B755" s="2">
        <v>2.2904</v>
      </c>
      <c r="C755" s="2">
        <f t="shared" si="85"/>
        <v>-1.980000000000004E-2</v>
      </c>
      <c r="D755" s="2">
        <f t="shared" si="86"/>
        <v>2.3042600000000002</v>
      </c>
      <c r="E755" s="2">
        <f t="shared" si="88"/>
        <v>2.2616199999999997</v>
      </c>
      <c r="F755" s="2">
        <f t="shared" si="89"/>
        <v>2.2983049999999996</v>
      </c>
      <c r="G755" s="2">
        <f t="shared" si="91"/>
        <v>2.3141580000000004</v>
      </c>
      <c r="H755" s="2">
        <f t="shared" si="87"/>
        <v>2.3732570000000011</v>
      </c>
      <c r="I755" s="2">
        <f t="array" ref="I755">SUMPRODUCT(B739:B758, (ROW(B739:B758)-ROW(B739)+1)) / (20*21/2)</f>
        <v>2.289385238095238</v>
      </c>
      <c r="J755" s="2">
        <f t="shared" si="90"/>
        <v>2.2906769447809201</v>
      </c>
      <c r="K755" s="2">
        <f t="shared" ref="K755:K818" si="92">$K$4*B755+(1-$K$4)*K754</f>
        <v>2.2879775753339899</v>
      </c>
    </row>
    <row r="756" spans="1:11" ht="13.5" x14ac:dyDescent="0.25">
      <c r="A756" s="3">
        <v>43104</v>
      </c>
      <c r="B756" s="2">
        <v>2.2805</v>
      </c>
      <c r="C756" s="2">
        <f t="shared" si="85"/>
        <v>-9.9000000000000199E-3</v>
      </c>
      <c r="D756" s="2">
        <f t="shared" si="86"/>
        <v>2.3022800000000001</v>
      </c>
      <c r="E756" s="2">
        <f t="shared" si="88"/>
        <v>2.2665800000000003</v>
      </c>
      <c r="F756" s="2">
        <f t="shared" si="89"/>
        <v>2.2928549999999994</v>
      </c>
      <c r="G756" s="2">
        <f t="shared" si="91"/>
        <v>2.3129700000000004</v>
      </c>
      <c r="H756" s="2">
        <f t="shared" si="87"/>
        <v>2.3711255000000007</v>
      </c>
      <c r="I756" s="2">
        <f t="array" ref="I756">SUMPRODUCT(B740:B759, (ROW(B740:B759)-ROW(B740)+1)) / (20*21/2)</f>
        <v>2.2938657142857148</v>
      </c>
      <c r="J756" s="2">
        <f t="shared" si="90"/>
        <v>2.2897077119446423</v>
      </c>
      <c r="K756" s="2">
        <f t="shared" si="92"/>
        <v>2.2876843370855982</v>
      </c>
    </row>
    <row r="757" spans="1:11" ht="13.5" x14ac:dyDescent="0.25">
      <c r="A757" s="3">
        <v>43105</v>
      </c>
      <c r="B757" s="2">
        <v>2.33</v>
      </c>
      <c r="C757" s="2">
        <f t="shared" si="85"/>
        <v>4.9500000000000099E-2</v>
      </c>
      <c r="D757" s="2">
        <f t="shared" si="86"/>
        <v>2.3022800000000001</v>
      </c>
      <c r="E757" s="2">
        <f t="shared" si="88"/>
        <v>2.2774799999999997</v>
      </c>
      <c r="F757" s="2">
        <f t="shared" si="89"/>
        <v>2.2928549999999994</v>
      </c>
      <c r="G757" s="2">
        <f t="shared" si="91"/>
        <v>2.3141599999999998</v>
      </c>
      <c r="H757" s="2">
        <f t="shared" si="87"/>
        <v>2.369390000000001</v>
      </c>
      <c r="I757" s="2">
        <f t="array" ref="I757">SUMPRODUCT(B741:B760, (ROW(B741:B760)-ROW(B741)+1)) / (20*21/2)</f>
        <v>2.2908885714285714</v>
      </c>
      <c r="J757" s="2">
        <f t="shared" si="90"/>
        <v>2.2935450727118192</v>
      </c>
      <c r="K757" s="2">
        <f t="shared" si="92"/>
        <v>2.2893437748469472</v>
      </c>
    </row>
    <row r="758" spans="1:11" ht="13.5" x14ac:dyDescent="0.25">
      <c r="A758" s="3">
        <v>43108</v>
      </c>
      <c r="B758" s="2">
        <v>2.3498999999999999</v>
      </c>
      <c r="C758" s="2">
        <f t="shared" si="85"/>
        <v>1.9899999999999807E-2</v>
      </c>
      <c r="D758" s="2">
        <f t="shared" si="86"/>
        <v>2.3121999999999998</v>
      </c>
      <c r="E758" s="2">
        <f t="shared" si="88"/>
        <v>2.2943399999999996</v>
      </c>
      <c r="F758" s="2">
        <f t="shared" si="89"/>
        <v>2.2928549999999999</v>
      </c>
      <c r="G758" s="2">
        <f t="shared" si="91"/>
        <v>2.3159460000000003</v>
      </c>
      <c r="H758" s="2">
        <f t="shared" si="87"/>
        <v>2.3680515000000009</v>
      </c>
      <c r="I758" s="2">
        <f t="array" ref="I758">SUMPRODUCT(B742:B761, (ROW(B742:B761)-ROW(B742)+1)) / (20*21/2)</f>
        <v>2.2902790476190478</v>
      </c>
      <c r="J758" s="2">
        <f t="shared" si="90"/>
        <v>2.2989122086440266</v>
      </c>
      <c r="K758" s="2">
        <f t="shared" si="92"/>
        <v>2.2917185287745179</v>
      </c>
    </row>
    <row r="759" spans="1:11" ht="13.5" x14ac:dyDescent="0.25">
      <c r="A759" s="3">
        <v>43109</v>
      </c>
      <c r="B759" s="2">
        <v>2.3399000000000001</v>
      </c>
      <c r="C759" s="2">
        <f t="shared" si="85"/>
        <v>-9.9999999999997868E-3</v>
      </c>
      <c r="D759" s="2">
        <f t="shared" si="86"/>
        <v>2.3181400000000001</v>
      </c>
      <c r="E759" s="2">
        <f t="shared" si="88"/>
        <v>2.3092099999999993</v>
      </c>
      <c r="F759" s="2">
        <f t="shared" si="89"/>
        <v>2.2918599999999993</v>
      </c>
      <c r="G759" s="2">
        <f t="shared" si="91"/>
        <v>2.3169360000000001</v>
      </c>
      <c r="H759" s="2">
        <f t="shared" si="87"/>
        <v>2.3666630000000008</v>
      </c>
      <c r="I759" s="2">
        <f t="array" ref="I759">SUMPRODUCT(B743:B762, (ROW(B743:B762)-ROW(B743)+1)) / (20*21/2)</f>
        <v>2.2900471428571429</v>
      </c>
      <c r="J759" s="2">
        <f t="shared" si="90"/>
        <v>2.3028158078207861</v>
      </c>
      <c r="K759" s="2">
        <f t="shared" si="92"/>
        <v>2.2936079982343407</v>
      </c>
    </row>
    <row r="760" spans="1:11" ht="13.5" x14ac:dyDescent="0.25">
      <c r="A760" s="3">
        <v>43110</v>
      </c>
      <c r="B760" s="2">
        <v>2.2606000000000002</v>
      </c>
      <c r="C760" s="2">
        <f t="shared" si="85"/>
        <v>-7.9299999999999926E-2</v>
      </c>
      <c r="D760" s="2">
        <f t="shared" si="86"/>
        <v>2.3121800000000001</v>
      </c>
      <c r="E760" s="2">
        <f t="shared" si="88"/>
        <v>2.3082199999999995</v>
      </c>
      <c r="F760" s="2">
        <f t="shared" si="89"/>
        <v>2.2869000000000002</v>
      </c>
      <c r="G760" s="2">
        <f t="shared" si="91"/>
        <v>2.3141599999999998</v>
      </c>
      <c r="H760" s="2">
        <f t="shared" si="87"/>
        <v>2.3648780000000009</v>
      </c>
      <c r="I760" s="2">
        <f t="array" ref="I760">SUMPRODUCT(B744:B763, (ROW(B744:B763)-ROW(B744)+1)) / (20*21/2)</f>
        <v>2.2890514285714287</v>
      </c>
      <c r="J760" s="2">
        <f t="shared" si="90"/>
        <v>2.2987952546949968</v>
      </c>
      <c r="K760" s="2">
        <f t="shared" si="92"/>
        <v>2.2923135669310333</v>
      </c>
    </row>
    <row r="761" spans="1:11" ht="13.5" x14ac:dyDescent="0.25">
      <c r="A761" s="3">
        <v>43111</v>
      </c>
      <c r="B761" s="2">
        <v>2.2805</v>
      </c>
      <c r="C761" s="2">
        <f t="shared" si="85"/>
        <v>1.9899999999999807E-2</v>
      </c>
      <c r="D761" s="2">
        <f t="shared" si="86"/>
        <v>2.3121800000000001</v>
      </c>
      <c r="E761" s="2">
        <f t="shared" si="88"/>
        <v>2.3072299999999997</v>
      </c>
      <c r="F761" s="2">
        <f t="shared" si="89"/>
        <v>2.2829349999999997</v>
      </c>
      <c r="G761" s="2">
        <f t="shared" si="91"/>
        <v>2.3121780000000003</v>
      </c>
      <c r="H761" s="2">
        <f t="shared" si="87"/>
        <v>2.3633415000000011</v>
      </c>
      <c r="I761" s="2">
        <f t="array" ref="I761">SUMPRODUCT(B745:B764, (ROW(B745:B764)-ROW(B745)+1)) / (20*21/2)</f>
        <v>2.2873961904761906</v>
      </c>
      <c r="J761" s="2">
        <f t="shared" si="90"/>
        <v>2.2970528494859499</v>
      </c>
      <c r="K761" s="2">
        <f t="shared" si="92"/>
        <v>2.291850289796483</v>
      </c>
    </row>
    <row r="762" spans="1:11" ht="13.5" x14ac:dyDescent="0.25">
      <c r="A762" s="3">
        <v>43112</v>
      </c>
      <c r="B762" s="2">
        <v>2.2805</v>
      </c>
      <c r="C762" s="2">
        <f t="shared" si="85"/>
        <v>0</v>
      </c>
      <c r="D762" s="2">
        <f t="shared" si="86"/>
        <v>2.3022800000000001</v>
      </c>
      <c r="E762" s="2">
        <f t="shared" si="88"/>
        <v>2.3022800000000001</v>
      </c>
      <c r="F762" s="2">
        <f t="shared" si="89"/>
        <v>2.2809550000000001</v>
      </c>
      <c r="G762" s="2">
        <f t="shared" si="91"/>
        <v>2.311188</v>
      </c>
      <c r="H762" s="2">
        <f t="shared" si="87"/>
        <v>2.3621520000000009</v>
      </c>
      <c r="I762" s="2">
        <f t="array" ref="I762">SUMPRODUCT(B746:B765, (ROW(B746:B765)-ROW(B746)+1)) / (20*21/2)</f>
        <v>2.2839971428571437</v>
      </c>
      <c r="J762" s="2">
        <f t="shared" si="90"/>
        <v>2.2954763876301452</v>
      </c>
      <c r="K762" s="2">
        <f t="shared" si="92"/>
        <v>2.2914051803926991</v>
      </c>
    </row>
    <row r="763" spans="1:11" ht="13.5" x14ac:dyDescent="0.25">
      <c r="A763" s="3">
        <v>43115</v>
      </c>
      <c r="B763" s="2">
        <v>2.2705000000000002</v>
      </c>
      <c r="C763" s="2">
        <f t="shared" si="85"/>
        <v>-9.9999999999997868E-3</v>
      </c>
      <c r="D763" s="2">
        <f t="shared" si="86"/>
        <v>2.2864</v>
      </c>
      <c r="E763" s="2">
        <f t="shared" si="88"/>
        <v>2.2993000000000001</v>
      </c>
      <c r="F763" s="2">
        <f t="shared" si="89"/>
        <v>2.2779800000000003</v>
      </c>
      <c r="G763" s="2">
        <f t="shared" si="91"/>
        <v>2.3105920000000002</v>
      </c>
      <c r="H763" s="2">
        <f t="shared" si="87"/>
        <v>2.3609620000000011</v>
      </c>
      <c r="I763" s="2">
        <f t="array" ref="I763">SUMPRODUCT(B747:B766, (ROW(B747:B766)-ROW(B747)+1)) / (20*21/2)</f>
        <v>2.2806923809523814</v>
      </c>
      <c r="J763" s="2">
        <f t="shared" si="90"/>
        <v>2.2930976840463217</v>
      </c>
      <c r="K763" s="2">
        <f t="shared" si="92"/>
        <v>2.2905853693969074</v>
      </c>
    </row>
    <row r="764" spans="1:11" ht="13.5" x14ac:dyDescent="0.25">
      <c r="A764" s="3">
        <v>43116</v>
      </c>
      <c r="B764" s="2">
        <v>2.2606000000000002</v>
      </c>
      <c r="C764" s="2">
        <f t="shared" si="85"/>
        <v>-9.9000000000000199E-3</v>
      </c>
      <c r="D764" s="2">
        <f t="shared" si="86"/>
        <v>2.27054</v>
      </c>
      <c r="E764" s="2">
        <f t="shared" si="88"/>
        <v>2.29434</v>
      </c>
      <c r="F764" s="2">
        <f t="shared" si="89"/>
        <v>2.2764900000000003</v>
      </c>
      <c r="G764" s="2">
        <f t="shared" si="91"/>
        <v>2.3101939999999996</v>
      </c>
      <c r="H764" s="2">
        <f t="shared" si="87"/>
        <v>2.3598215000000011</v>
      </c>
      <c r="I764" s="2">
        <f t="array" ref="I764">SUMPRODUCT(B748:B767, (ROW(B748:B767)-ROW(B748)+1)) / (20*21/2)</f>
        <v>2.2820642857142857</v>
      </c>
      <c r="J764" s="2">
        <f t="shared" si="90"/>
        <v>2.2900026665181006</v>
      </c>
      <c r="K764" s="2">
        <f t="shared" si="92"/>
        <v>2.2894094725578129</v>
      </c>
    </row>
    <row r="765" spans="1:11" ht="13.5" x14ac:dyDescent="0.25">
      <c r="A765" s="3">
        <v>43117</v>
      </c>
      <c r="B765" s="2">
        <v>2.2408000000000001</v>
      </c>
      <c r="C765" s="2">
        <f t="shared" si="85"/>
        <v>-1.980000000000004E-2</v>
      </c>
      <c r="D765" s="2">
        <f t="shared" si="86"/>
        <v>2.2665800000000003</v>
      </c>
      <c r="E765" s="2">
        <f t="shared" si="88"/>
        <v>2.2893800000000004</v>
      </c>
      <c r="F765" s="2">
        <f t="shared" si="89"/>
        <v>2.2755000000000001</v>
      </c>
      <c r="G765" s="2">
        <f t="shared" si="91"/>
        <v>2.3084100000000003</v>
      </c>
      <c r="H765" s="2">
        <f t="shared" si="87"/>
        <v>2.3585325000000008</v>
      </c>
      <c r="I765" s="2">
        <f t="array" ref="I765">SUMPRODUCT(B749:B768, (ROW(B749:B768)-ROW(B749)+1)) / (20*21/2)</f>
        <v>2.2840485714285714</v>
      </c>
      <c r="J765" s="2">
        <f t="shared" si="90"/>
        <v>2.2853166982782813</v>
      </c>
      <c r="K765" s="2">
        <f t="shared" si="92"/>
        <v>2.2875032187320166</v>
      </c>
    </row>
    <row r="766" spans="1:11" ht="13.5" x14ac:dyDescent="0.25">
      <c r="A766" s="3">
        <v>43118</v>
      </c>
      <c r="B766" s="2">
        <v>2.2408000000000001</v>
      </c>
      <c r="C766" s="2">
        <f t="shared" si="85"/>
        <v>0</v>
      </c>
      <c r="D766" s="2">
        <f t="shared" si="86"/>
        <v>2.2586400000000002</v>
      </c>
      <c r="E766" s="2">
        <f t="shared" si="88"/>
        <v>2.2854099999999997</v>
      </c>
      <c r="F766" s="2">
        <f t="shared" si="89"/>
        <v>2.2759949999999995</v>
      </c>
      <c r="G766" s="2">
        <f t="shared" si="91"/>
        <v>2.3072200000000005</v>
      </c>
      <c r="H766" s="2">
        <f t="shared" si="87"/>
        <v>2.356748000000001</v>
      </c>
      <c r="I766" s="2">
        <f t="array" ref="I766">SUMPRODUCT(B750:B769, (ROW(B750:B769)-ROW(B750)+1)) / (20*21/2)</f>
        <v>2.2807423809523808</v>
      </c>
      <c r="J766" s="2">
        <f t="shared" si="90"/>
        <v>2.2810770127279687</v>
      </c>
      <c r="K766" s="2">
        <f t="shared" si="92"/>
        <v>2.2856717199582119</v>
      </c>
    </row>
    <row r="767" spans="1:11" ht="13.5" x14ac:dyDescent="0.25">
      <c r="A767" s="3">
        <v>43119</v>
      </c>
      <c r="B767" s="2">
        <v>2.2904</v>
      </c>
      <c r="C767" s="2">
        <f t="shared" si="85"/>
        <v>4.9599999999999866E-2</v>
      </c>
      <c r="D767" s="2">
        <f t="shared" si="86"/>
        <v>2.2606200000000003</v>
      </c>
      <c r="E767" s="2">
        <f t="shared" si="88"/>
        <v>2.2814500000000004</v>
      </c>
      <c r="F767" s="2">
        <f t="shared" si="89"/>
        <v>2.2794649999999992</v>
      </c>
      <c r="G767" s="2">
        <f t="shared" si="91"/>
        <v>2.3056340000000004</v>
      </c>
      <c r="H767" s="2">
        <f t="shared" si="87"/>
        <v>2.3550130000000009</v>
      </c>
      <c r="I767" s="2">
        <f t="array" ref="I767">SUMPRODUCT(B751:B770, (ROW(B751:B770)-ROW(B751)+1)) / (20*21/2)</f>
        <v>2.2790385714285715</v>
      </c>
      <c r="J767" s="2">
        <f t="shared" si="90"/>
        <v>2.2819649162776861</v>
      </c>
      <c r="K767" s="2">
        <f t="shared" si="92"/>
        <v>2.2858571427049492</v>
      </c>
    </row>
    <row r="768" spans="1:11" ht="13.5" x14ac:dyDescent="0.25">
      <c r="A768" s="3">
        <v>43122</v>
      </c>
      <c r="B768" s="2">
        <v>2.3003</v>
      </c>
      <c r="C768" s="2">
        <f t="shared" si="85"/>
        <v>9.9000000000000199E-3</v>
      </c>
      <c r="D768" s="2">
        <f t="shared" si="86"/>
        <v>2.2665800000000003</v>
      </c>
      <c r="E768" s="2">
        <f t="shared" si="88"/>
        <v>2.2764899999999999</v>
      </c>
      <c r="F768" s="2">
        <f t="shared" si="89"/>
        <v>2.2854149999999995</v>
      </c>
      <c r="G768" s="2">
        <f t="shared" si="91"/>
        <v>2.3040480000000003</v>
      </c>
      <c r="H768" s="2">
        <f t="shared" si="87"/>
        <v>2.353724000000001</v>
      </c>
      <c r="I768" s="2">
        <f t="array" ref="I768">SUMPRODUCT(B752:B771, (ROW(B752:B771)-ROW(B752)+1)) / (20*21/2)</f>
        <v>2.2792300000000005</v>
      </c>
      <c r="J768" s="2">
        <f t="shared" si="90"/>
        <v>2.2837111147274305</v>
      </c>
      <c r="K768" s="2">
        <f t="shared" si="92"/>
        <v>2.2864235292655395</v>
      </c>
    </row>
    <row r="769" spans="1:11" ht="13.5" x14ac:dyDescent="0.25">
      <c r="A769" s="3">
        <v>43123</v>
      </c>
      <c r="B769" s="2">
        <v>2.2507000000000001</v>
      </c>
      <c r="C769" s="2">
        <f t="shared" si="85"/>
        <v>-4.9599999999999866E-2</v>
      </c>
      <c r="D769" s="2">
        <f t="shared" si="86"/>
        <v>2.2646000000000002</v>
      </c>
      <c r="E769" s="2">
        <f t="shared" si="88"/>
        <v>2.2675700000000001</v>
      </c>
      <c r="F769" s="2">
        <f t="shared" si="89"/>
        <v>2.2883900000000001</v>
      </c>
      <c r="G769" s="2">
        <f t="shared" si="91"/>
        <v>2.301272</v>
      </c>
      <c r="H769" s="2">
        <f t="shared" si="87"/>
        <v>2.3522365000000005</v>
      </c>
      <c r="I769" s="2">
        <f t="array" ref="I769">SUMPRODUCT(B753:B772, (ROW(B753:B772)-ROW(B753)+1)) / (20*21/2)</f>
        <v>2.2737547619047618</v>
      </c>
      <c r="J769" s="2">
        <f t="shared" si="90"/>
        <v>2.2805671990391039</v>
      </c>
      <c r="K769" s="2">
        <f t="shared" si="92"/>
        <v>2.2850226065492438</v>
      </c>
    </row>
    <row r="770" spans="1:11" ht="13.5" x14ac:dyDescent="0.25">
      <c r="A770" s="3">
        <v>43124</v>
      </c>
      <c r="B770" s="2">
        <v>2.2705000000000002</v>
      </c>
      <c r="C770" s="2">
        <f t="shared" si="85"/>
        <v>1.980000000000004E-2</v>
      </c>
      <c r="D770" s="2">
        <f t="shared" si="86"/>
        <v>2.27054</v>
      </c>
      <c r="E770" s="2">
        <f t="shared" si="88"/>
        <v>2.2685599999999999</v>
      </c>
      <c r="F770" s="2">
        <f t="shared" si="89"/>
        <v>2.2883900000000001</v>
      </c>
      <c r="G770" s="2">
        <f t="shared" si="91"/>
        <v>2.2996839999999996</v>
      </c>
      <c r="H770" s="2">
        <f t="shared" si="87"/>
        <v>2.3509475000000006</v>
      </c>
      <c r="I770" s="2">
        <f t="array" ref="I770">SUMPRODUCT(B754:B773, (ROW(B754:B773)-ROW(B754)+1)) / (20*21/2)</f>
        <v>2.2734752380952381</v>
      </c>
      <c r="J770" s="2">
        <f t="shared" si="90"/>
        <v>2.279608418178237</v>
      </c>
      <c r="K770" s="2">
        <f t="shared" si="92"/>
        <v>2.2844530925669209</v>
      </c>
    </row>
    <row r="771" spans="1:11" ht="13.5" x14ac:dyDescent="0.25">
      <c r="A771" s="3">
        <v>43125</v>
      </c>
      <c r="B771" s="2">
        <v>2.2904</v>
      </c>
      <c r="C771" s="2">
        <f t="shared" si="85"/>
        <v>1.9899999999999807E-2</v>
      </c>
      <c r="D771" s="2">
        <f t="shared" si="86"/>
        <v>2.2804600000000002</v>
      </c>
      <c r="E771" s="2">
        <f t="shared" si="88"/>
        <v>2.2695499999999997</v>
      </c>
      <c r="F771" s="2">
        <f t="shared" si="89"/>
        <v>2.2883900000000001</v>
      </c>
      <c r="G771" s="2">
        <f t="shared" si="91"/>
        <v>2.2986940000000002</v>
      </c>
      <c r="H771" s="2">
        <f t="shared" si="87"/>
        <v>2.3498570000000001</v>
      </c>
      <c r="I771" s="2">
        <f t="array" ref="I771">SUMPRODUCT(B755:B774, (ROW(B755:B774)-ROW(B755)+1)) / (20*21/2)</f>
        <v>2.2742328571428572</v>
      </c>
      <c r="J771" s="2">
        <f t="shared" si="90"/>
        <v>2.2806361878755479</v>
      </c>
      <c r="K771" s="2">
        <f t="shared" si="92"/>
        <v>2.2846863046231203</v>
      </c>
    </row>
    <row r="772" spans="1:11" ht="13.5" x14ac:dyDescent="0.25">
      <c r="A772" s="3">
        <v>43126</v>
      </c>
      <c r="B772" s="2">
        <v>2.2309000000000001</v>
      </c>
      <c r="C772" s="2">
        <f t="shared" ref="C772:C835" si="93">B772-B771</f>
        <v>-5.9499999999999886E-2</v>
      </c>
      <c r="D772" s="2">
        <f t="shared" si="86"/>
        <v>2.2685599999999999</v>
      </c>
      <c r="E772" s="2">
        <f t="shared" si="88"/>
        <v>2.2645899999999997</v>
      </c>
      <c r="F772" s="2">
        <f t="shared" si="89"/>
        <v>2.2834349999999999</v>
      </c>
      <c r="G772" s="2">
        <f t="shared" si="91"/>
        <v>2.2967120000000003</v>
      </c>
      <c r="H772" s="2">
        <f t="shared" si="87"/>
        <v>2.3482705000000004</v>
      </c>
      <c r="I772" s="2">
        <f t="array" ref="I772">SUMPRODUCT(B756:B775, (ROW(B756:B775)-ROW(B756)+1)) / (20*21/2)</f>
        <v>2.2750847619047616</v>
      </c>
      <c r="J772" s="2">
        <f t="shared" si="90"/>
        <v>2.2758994080778767</v>
      </c>
      <c r="K772" s="2">
        <f t="shared" si="92"/>
        <v>2.2825770377751549</v>
      </c>
    </row>
    <row r="773" spans="1:11" ht="13.5" x14ac:dyDescent="0.25">
      <c r="A773" s="3">
        <v>43129</v>
      </c>
      <c r="B773" s="2">
        <v>2.2805</v>
      </c>
      <c r="C773" s="2">
        <f t="shared" si="93"/>
        <v>4.9599999999999866E-2</v>
      </c>
      <c r="D773" s="2">
        <f t="shared" si="86"/>
        <v>2.2646000000000002</v>
      </c>
      <c r="E773" s="2">
        <f t="shared" si="88"/>
        <v>2.26559</v>
      </c>
      <c r="F773" s="2">
        <f t="shared" si="89"/>
        <v>2.2824450000000001</v>
      </c>
      <c r="G773" s="2">
        <f t="shared" si="91"/>
        <v>2.295722</v>
      </c>
      <c r="H773" s="2">
        <f t="shared" si="87"/>
        <v>2.3471800000000003</v>
      </c>
      <c r="I773" s="2">
        <f t="array" ref="I773">SUMPRODUCT(B757:B776, (ROW(B757:B776)-ROW(B757)+1)) / (20*21/2)</f>
        <v>2.2759366666666669</v>
      </c>
      <c r="J773" s="2">
        <f t="shared" si="90"/>
        <v>2.2763375596895079</v>
      </c>
      <c r="K773" s="2">
        <f t="shared" si="92"/>
        <v>2.2824955853133839</v>
      </c>
    </row>
    <row r="774" spans="1:11" ht="13.5" x14ac:dyDescent="0.25">
      <c r="A774" s="3">
        <v>43130</v>
      </c>
      <c r="B774" s="2">
        <v>2.2904</v>
      </c>
      <c r="C774" s="2">
        <f t="shared" si="93"/>
        <v>9.9000000000000199E-3</v>
      </c>
      <c r="D774" s="2">
        <f t="shared" ref="D774:D837" si="94">AVERAGE(B770:B774)</f>
        <v>2.2725400000000002</v>
      </c>
      <c r="E774" s="2">
        <f t="shared" si="88"/>
        <v>2.2685700000000004</v>
      </c>
      <c r="F774" s="2">
        <f t="shared" si="89"/>
        <v>2.2814550000000002</v>
      </c>
      <c r="G774" s="2">
        <f t="shared" si="91"/>
        <v>2.2949300000000004</v>
      </c>
      <c r="H774" s="2">
        <f t="shared" si="87"/>
        <v>2.3463375000000006</v>
      </c>
      <c r="I774" s="2">
        <f t="array" ref="I774">SUMPRODUCT(B758:B777, (ROW(B758:B777)-ROW(B758)+1)) / (20*21/2)</f>
        <v>2.2767414285714285</v>
      </c>
      <c r="J774" s="2">
        <f t="shared" si="90"/>
        <v>2.2776768397190787</v>
      </c>
      <c r="K774" s="2">
        <f t="shared" si="92"/>
        <v>2.2828055623599184</v>
      </c>
    </row>
    <row r="775" spans="1:11" ht="13.5" x14ac:dyDescent="0.25">
      <c r="A775" s="3">
        <v>43131</v>
      </c>
      <c r="B775" s="2">
        <v>2.2904</v>
      </c>
      <c r="C775" s="2">
        <f t="shared" si="93"/>
        <v>0</v>
      </c>
      <c r="D775" s="2">
        <f t="shared" si="94"/>
        <v>2.2765200000000001</v>
      </c>
      <c r="E775" s="2">
        <f t="shared" si="88"/>
        <v>2.2735299999999996</v>
      </c>
      <c r="F775" s="2">
        <f t="shared" si="89"/>
        <v>2.2814549999999998</v>
      </c>
      <c r="G775" s="2">
        <f t="shared" si="91"/>
        <v>2.2939400000000001</v>
      </c>
      <c r="H775" s="2">
        <f t="shared" si="87"/>
        <v>2.3454950000000001</v>
      </c>
      <c r="I775" s="2">
        <f t="array" ref="I775">SUMPRODUCT(B759:B778, (ROW(B759:B778)-ROW(B759)+1)) / (20*21/2)</f>
        <v>2.2805633333333333</v>
      </c>
      <c r="J775" s="2">
        <f t="shared" si="90"/>
        <v>2.2788885692696428</v>
      </c>
      <c r="K775" s="2">
        <f t="shared" si="92"/>
        <v>2.2831033834438434</v>
      </c>
    </row>
    <row r="776" spans="1:11" ht="13.5" x14ac:dyDescent="0.25">
      <c r="A776" s="3">
        <v>43132</v>
      </c>
      <c r="B776" s="2">
        <v>2.2904</v>
      </c>
      <c r="C776" s="2">
        <f t="shared" si="93"/>
        <v>0</v>
      </c>
      <c r="D776" s="2">
        <f t="shared" si="94"/>
        <v>2.2765200000000001</v>
      </c>
      <c r="E776" s="2">
        <f t="shared" si="88"/>
        <v>2.2784900000000001</v>
      </c>
      <c r="F776" s="2">
        <f t="shared" si="89"/>
        <v>2.2819499999999993</v>
      </c>
      <c r="G776" s="2">
        <f t="shared" si="91"/>
        <v>2.2943380000000002</v>
      </c>
      <c r="H776" s="2">
        <f t="shared" si="87"/>
        <v>2.3448010000000004</v>
      </c>
      <c r="I776" s="2">
        <f t="array" ref="I776">SUMPRODUCT(B760:B779, (ROW(B760:B779)-ROW(B760)+1)) / (20*21/2)</f>
        <v>2.2798033333333336</v>
      </c>
      <c r="J776" s="2">
        <f t="shared" si="90"/>
        <v>2.2799848960058671</v>
      </c>
      <c r="K776" s="2">
        <f t="shared" si="92"/>
        <v>2.2833895252695751</v>
      </c>
    </row>
    <row r="777" spans="1:11" ht="13.5" x14ac:dyDescent="0.25">
      <c r="A777" s="3">
        <v>43133</v>
      </c>
      <c r="B777" s="2">
        <v>2.2904</v>
      </c>
      <c r="C777" s="2">
        <f t="shared" si="93"/>
        <v>0</v>
      </c>
      <c r="D777" s="2">
        <f t="shared" si="94"/>
        <v>2.2884199999999999</v>
      </c>
      <c r="E777" s="2">
        <f t="shared" si="88"/>
        <v>2.2784900000000001</v>
      </c>
      <c r="F777" s="2">
        <f t="shared" si="89"/>
        <v>2.2799699999999996</v>
      </c>
      <c r="G777" s="2">
        <f t="shared" si="91"/>
        <v>2.2945360000000004</v>
      </c>
      <c r="H777" s="2">
        <f t="shared" si="87"/>
        <v>2.3438095000000003</v>
      </c>
      <c r="I777" s="2">
        <f t="array" ref="I777">SUMPRODUCT(B761:B780, (ROW(B761:B780)-ROW(B761)+1)) / (20*21/2)</f>
        <v>2.288821428571429</v>
      </c>
      <c r="J777" s="2">
        <f t="shared" si="90"/>
        <v>2.2809768106719748</v>
      </c>
      <c r="K777" s="2">
        <f t="shared" si="92"/>
        <v>2.283664445847239</v>
      </c>
    </row>
    <row r="778" spans="1:11" ht="13.5" x14ac:dyDescent="0.25">
      <c r="A778" s="3">
        <v>43136</v>
      </c>
      <c r="B778" s="2">
        <v>2.3201000000000001</v>
      </c>
      <c r="C778" s="2">
        <f t="shared" si="93"/>
        <v>2.970000000000006E-2</v>
      </c>
      <c r="D778" s="2">
        <f t="shared" si="94"/>
        <v>2.2963399999999998</v>
      </c>
      <c r="E778" s="2">
        <f t="shared" si="88"/>
        <v>2.2804700000000002</v>
      </c>
      <c r="F778" s="2">
        <f t="shared" si="89"/>
        <v>2.2784799999999992</v>
      </c>
      <c r="G778" s="2">
        <f t="shared" si="91"/>
        <v>2.2957260000000002</v>
      </c>
      <c r="H778" s="2">
        <f t="shared" ref="H778:H841" si="95">AVERAGE(B579:B778)</f>
        <v>2.3426690000000003</v>
      </c>
      <c r="I778" s="2">
        <f t="array" ref="I778">SUMPRODUCT(B762:B781, (ROW(B762:B781)-ROW(B762)+1)) / (20*21/2)</f>
        <v>2.3001485714285717</v>
      </c>
      <c r="J778" s="2">
        <f t="shared" si="90"/>
        <v>2.2847028287032156</v>
      </c>
      <c r="K778" s="2">
        <f t="shared" si="92"/>
        <v>2.2850932911081316</v>
      </c>
    </row>
    <row r="779" spans="1:11" ht="13.5" x14ac:dyDescent="0.25">
      <c r="A779" s="3">
        <v>43137</v>
      </c>
      <c r="B779" s="2">
        <v>2.2705000000000002</v>
      </c>
      <c r="C779" s="2">
        <f t="shared" si="93"/>
        <v>-4.9599999999999866E-2</v>
      </c>
      <c r="D779" s="2">
        <f t="shared" si="94"/>
        <v>2.29236</v>
      </c>
      <c r="E779" s="2">
        <f t="shared" si="88"/>
        <v>2.2824499999999999</v>
      </c>
      <c r="F779" s="2">
        <f t="shared" si="89"/>
        <v>2.2750099999999995</v>
      </c>
      <c r="G779" s="2">
        <f t="shared" si="91"/>
        <v>2.2957260000000002</v>
      </c>
      <c r="H779" s="2">
        <f t="shared" si="95"/>
        <v>2.3413305000000002</v>
      </c>
      <c r="I779" s="2">
        <f t="array" ref="I779">SUMPRODUCT(B763:B782, (ROW(B763:B782)-ROW(B763)+1)) / (20*21/2)</f>
        <v>2.306195238095238</v>
      </c>
      <c r="J779" s="2">
        <f t="shared" si="90"/>
        <v>2.2833501783505286</v>
      </c>
      <c r="K779" s="2">
        <f t="shared" si="92"/>
        <v>2.2845210051823228</v>
      </c>
    </row>
    <row r="780" spans="1:11" ht="13.5" x14ac:dyDescent="0.25">
      <c r="A780" s="3">
        <v>43138</v>
      </c>
      <c r="B780" s="2">
        <v>2.3696999999999999</v>
      </c>
      <c r="C780" s="2">
        <f t="shared" si="93"/>
        <v>9.9199999999999733E-2</v>
      </c>
      <c r="D780" s="2">
        <f t="shared" si="94"/>
        <v>2.3082199999999999</v>
      </c>
      <c r="E780" s="2">
        <f t="shared" ref="E780:E843" si="96">AVERAGE(B771:B780)</f>
        <v>2.2923700000000005</v>
      </c>
      <c r="F780" s="2">
        <f t="shared" si="89"/>
        <v>2.280465</v>
      </c>
      <c r="G780" s="2">
        <f t="shared" si="91"/>
        <v>2.2979080000000005</v>
      </c>
      <c r="H780" s="2">
        <f t="shared" si="95"/>
        <v>2.3405870000000006</v>
      </c>
      <c r="I780" s="2">
        <f t="array" ref="I780">SUMPRODUCT(B764:B783, (ROW(B764:B783)-ROW(B764)+1)) / (20*21/2)</f>
        <v>2.3175685714285716</v>
      </c>
      <c r="J780" s="2">
        <f t="shared" si="90"/>
        <v>2.2915739708885736</v>
      </c>
      <c r="K780" s="2">
        <f t="shared" si="92"/>
        <v>2.2878613579202707</v>
      </c>
    </row>
    <row r="781" spans="1:11" ht="13.5" x14ac:dyDescent="0.25">
      <c r="A781" s="3">
        <v>43139</v>
      </c>
      <c r="B781" s="2">
        <v>2.3994</v>
      </c>
      <c r="C781" s="2">
        <f t="shared" si="93"/>
        <v>2.970000000000006E-2</v>
      </c>
      <c r="D781" s="2">
        <f t="shared" si="94"/>
        <v>2.3300200000000002</v>
      </c>
      <c r="E781" s="2">
        <f t="shared" si="96"/>
        <v>2.3032699999999999</v>
      </c>
      <c r="F781" s="2">
        <f t="shared" si="89"/>
        <v>2.2864099999999996</v>
      </c>
      <c r="G781" s="2">
        <f t="shared" si="91"/>
        <v>2.299296</v>
      </c>
      <c r="H781" s="2">
        <f t="shared" si="95"/>
        <v>2.3401900000000007</v>
      </c>
      <c r="I781" s="2">
        <f t="array" ref="I781">SUMPRODUCT(B765:B784, (ROW(B765:B784)-ROW(B765)+1)) / (20*21/2)</f>
        <v>2.3349000000000002</v>
      </c>
      <c r="J781" s="2">
        <f t="shared" si="90"/>
        <v>2.3018431165182331</v>
      </c>
      <c r="K781" s="2">
        <f t="shared" si="92"/>
        <v>2.2922354223155543</v>
      </c>
    </row>
    <row r="782" spans="1:11" ht="13.5" x14ac:dyDescent="0.25">
      <c r="A782" s="3">
        <v>43140</v>
      </c>
      <c r="B782" s="2">
        <v>2.3498999999999999</v>
      </c>
      <c r="C782" s="2">
        <f t="shared" si="93"/>
        <v>-4.9500000000000099E-2</v>
      </c>
      <c r="D782" s="2">
        <f t="shared" si="94"/>
        <v>2.34192</v>
      </c>
      <c r="E782" s="2">
        <f t="shared" si="96"/>
        <v>2.3151699999999997</v>
      </c>
      <c r="F782" s="2">
        <f t="shared" si="89"/>
        <v>2.2898799999999992</v>
      </c>
      <c r="G782" s="2">
        <f t="shared" si="91"/>
        <v>2.2994960000000009</v>
      </c>
      <c r="H782" s="2">
        <f t="shared" si="95"/>
        <v>2.3397440000000005</v>
      </c>
      <c r="I782" s="2">
        <f t="array" ref="I782">SUMPRODUCT(B766:B785, (ROW(B766:B785)-ROW(B766)+1)) / (20*21/2)</f>
        <v>2.3568495238095242</v>
      </c>
      <c r="J782" s="2">
        <f t="shared" si="90"/>
        <v>2.3064199625641155</v>
      </c>
      <c r="K782" s="2">
        <f t="shared" si="92"/>
        <v>2.2944967783031798</v>
      </c>
    </row>
    <row r="783" spans="1:11" ht="13.5" x14ac:dyDescent="0.25">
      <c r="A783" s="3">
        <v>43143</v>
      </c>
      <c r="B783" s="2">
        <v>2.4093</v>
      </c>
      <c r="C783" s="2">
        <f t="shared" si="93"/>
        <v>5.9400000000000119E-2</v>
      </c>
      <c r="D783" s="2">
        <f t="shared" si="94"/>
        <v>2.3597600000000001</v>
      </c>
      <c r="E783" s="2">
        <f t="shared" si="96"/>
        <v>2.3280500000000002</v>
      </c>
      <c r="F783" s="2">
        <f t="shared" si="89"/>
        <v>2.2968199999999994</v>
      </c>
      <c r="G783" s="2">
        <f t="shared" si="91"/>
        <v>2.3008840000000008</v>
      </c>
      <c r="H783" s="2">
        <f t="shared" si="95"/>
        <v>2.3395950000000001</v>
      </c>
      <c r="I783" s="2">
        <f t="array" ref="I783">SUMPRODUCT(B767:B786, (ROW(B767:B786)-ROW(B767)+1)) / (20*21/2)</f>
        <v>2.3717257142857142</v>
      </c>
      <c r="J783" s="2">
        <f t="shared" si="90"/>
        <v>2.3162180613675334</v>
      </c>
      <c r="K783" s="2">
        <f t="shared" si="92"/>
        <v>2.2989988654285454</v>
      </c>
    </row>
    <row r="784" spans="1:11" ht="13.5" x14ac:dyDescent="0.25">
      <c r="A784" s="3">
        <v>43144</v>
      </c>
      <c r="B784" s="2">
        <v>2.4788000000000001</v>
      </c>
      <c r="C784" s="2">
        <f t="shared" si="93"/>
        <v>6.9500000000000117E-2</v>
      </c>
      <c r="D784" s="2">
        <f t="shared" si="94"/>
        <v>2.4014199999999999</v>
      </c>
      <c r="E784" s="2">
        <f t="shared" si="96"/>
        <v>2.3468899999999997</v>
      </c>
      <c r="F784" s="2">
        <f t="shared" si="89"/>
        <v>2.3077300000000003</v>
      </c>
      <c r="G784" s="2">
        <f t="shared" si="91"/>
        <v>2.302868000000001</v>
      </c>
      <c r="H784" s="2">
        <f t="shared" si="95"/>
        <v>2.339645</v>
      </c>
      <c r="I784" s="2">
        <f t="array" ref="I784">SUMPRODUCT(B768:B787, (ROW(B768:B787)-ROW(B768)+1)) / (20*21/2)</f>
        <v>2.3816876190476184</v>
      </c>
      <c r="J784" s="2">
        <f t="shared" si="90"/>
        <v>2.3317020555230066</v>
      </c>
      <c r="K784" s="2">
        <f t="shared" si="92"/>
        <v>2.3060498903137003</v>
      </c>
    </row>
    <row r="785" spans="1:11" ht="13.5" x14ac:dyDescent="0.25">
      <c r="A785" s="3">
        <v>43145</v>
      </c>
      <c r="B785" s="2">
        <v>2.5381999999999998</v>
      </c>
      <c r="C785" s="2">
        <f t="shared" si="93"/>
        <v>5.9399999999999675E-2</v>
      </c>
      <c r="D785" s="2">
        <f t="shared" si="94"/>
        <v>2.43512</v>
      </c>
      <c r="E785" s="2">
        <f t="shared" si="96"/>
        <v>2.3716699999999999</v>
      </c>
      <c r="F785" s="2">
        <f t="shared" si="89"/>
        <v>2.3226</v>
      </c>
      <c r="G785" s="2">
        <f t="shared" si="91"/>
        <v>2.3062380000000005</v>
      </c>
      <c r="H785" s="2">
        <f t="shared" si="95"/>
        <v>2.3402395000000005</v>
      </c>
      <c r="I785" s="2">
        <f t="array" ref="I785">SUMPRODUCT(B769:B788, (ROW(B769:B788)-ROW(B769)+1)) / (20*21/2)</f>
        <v>2.3909414285714283</v>
      </c>
      <c r="J785" s="2">
        <f t="shared" si="90"/>
        <v>2.3513685264255773</v>
      </c>
      <c r="K785" s="2">
        <f t="shared" si="92"/>
        <v>2.3151538161837513</v>
      </c>
    </row>
    <row r="786" spans="1:11" ht="13.5" x14ac:dyDescent="0.25">
      <c r="A786" s="3">
        <v>43146</v>
      </c>
      <c r="B786" s="2">
        <v>2.4788000000000001</v>
      </c>
      <c r="C786" s="2">
        <f t="shared" si="93"/>
        <v>-5.9399999999999675E-2</v>
      </c>
      <c r="D786" s="2">
        <f t="shared" si="94"/>
        <v>2.4509999999999996</v>
      </c>
      <c r="E786" s="2">
        <f t="shared" si="96"/>
        <v>2.3905099999999999</v>
      </c>
      <c r="F786" s="2">
        <f t="shared" si="89"/>
        <v>2.3345000000000002</v>
      </c>
      <c r="G786" s="2">
        <f t="shared" si="91"/>
        <v>2.3080240000000005</v>
      </c>
      <c r="H786" s="2">
        <f t="shared" si="95"/>
        <v>2.3404875000000001</v>
      </c>
      <c r="I786" s="2">
        <f t="array" ref="I786">SUMPRODUCT(B770:B789, (ROW(B770:B789)-ROW(B770)+1)) / (20*21/2)</f>
        <v>2.4004771428571425</v>
      </c>
      <c r="J786" s="2">
        <f t="shared" si="90"/>
        <v>2.3635048572421891</v>
      </c>
      <c r="K786" s="2">
        <f t="shared" si="92"/>
        <v>2.32157131358831</v>
      </c>
    </row>
    <row r="787" spans="1:11" ht="13.5" x14ac:dyDescent="0.25">
      <c r="A787" s="3">
        <v>43147</v>
      </c>
      <c r="B787" s="2">
        <v>2.4390999999999998</v>
      </c>
      <c r="C787" s="2">
        <f t="shared" si="93"/>
        <v>-3.9700000000000291E-2</v>
      </c>
      <c r="D787" s="2">
        <f t="shared" si="94"/>
        <v>2.4688399999999997</v>
      </c>
      <c r="E787" s="2">
        <f t="shared" si="96"/>
        <v>2.4053800000000001</v>
      </c>
      <c r="F787" s="2">
        <f t="shared" si="89"/>
        <v>2.3419350000000003</v>
      </c>
      <c r="G787" s="2">
        <f t="shared" si="91"/>
        <v>2.3102060000000009</v>
      </c>
      <c r="H787" s="2">
        <f t="shared" si="95"/>
        <v>2.3403885000000004</v>
      </c>
      <c r="I787" s="2">
        <f t="array" ref="I787">SUMPRODUCT(B771:B790, (ROW(B771:B790)-ROW(B771)+1)) / (20*21/2)</f>
        <v>2.4071828571428573</v>
      </c>
      <c r="J787" s="2">
        <f t="shared" si="90"/>
        <v>2.3707043946476949</v>
      </c>
      <c r="K787" s="2">
        <f t="shared" si="92"/>
        <v>2.3261802816828863</v>
      </c>
    </row>
    <row r="788" spans="1:11" ht="13.5" x14ac:dyDescent="0.25">
      <c r="A788" s="3">
        <v>43150</v>
      </c>
      <c r="B788" s="2">
        <v>2.4390999999999998</v>
      </c>
      <c r="C788" s="2">
        <f t="shared" si="93"/>
        <v>0</v>
      </c>
      <c r="D788" s="2">
        <f t="shared" si="94"/>
        <v>2.4747999999999997</v>
      </c>
      <c r="E788" s="2">
        <f t="shared" si="96"/>
        <v>2.4172799999999999</v>
      </c>
      <c r="F788" s="2">
        <f t="shared" ref="F788:F851" si="97">AVERAGE(B769:B788)</f>
        <v>2.3488750000000005</v>
      </c>
      <c r="G788" s="2">
        <f t="shared" si="91"/>
        <v>2.3119900000000011</v>
      </c>
      <c r="H788" s="2">
        <f t="shared" si="95"/>
        <v>2.3401405000000004</v>
      </c>
      <c r="I788" s="2">
        <f t="array" ref="I788">SUMPRODUCT(B772:B791, (ROW(B772:B791)-ROW(B772)+1)) / (20*21/2)</f>
        <v>2.4121899999999998</v>
      </c>
      <c r="J788" s="2">
        <f t="shared" si="90"/>
        <v>2.3772182618241047</v>
      </c>
      <c r="K788" s="2">
        <f t="shared" si="92"/>
        <v>2.3306085059306163</v>
      </c>
    </row>
    <row r="789" spans="1:11" ht="13.5" x14ac:dyDescent="0.25">
      <c r="A789" s="3">
        <v>43151</v>
      </c>
      <c r="B789" s="2">
        <v>2.4489999999999998</v>
      </c>
      <c r="C789" s="2">
        <f t="shared" si="93"/>
        <v>9.9000000000000199E-3</v>
      </c>
      <c r="D789" s="2">
        <f t="shared" si="94"/>
        <v>2.4688399999999997</v>
      </c>
      <c r="E789" s="2">
        <f t="shared" si="96"/>
        <v>2.43513</v>
      </c>
      <c r="F789" s="2">
        <f t="shared" si="97"/>
        <v>2.3587899999999999</v>
      </c>
      <c r="G789" s="2">
        <f t="shared" si="91"/>
        <v>2.3137740000000004</v>
      </c>
      <c r="H789" s="2">
        <f t="shared" si="95"/>
        <v>2.3398925000000004</v>
      </c>
      <c r="I789" s="2">
        <f t="array" ref="I789">SUMPRODUCT(B773:B792, (ROW(B773:B792)-ROW(B773)+1)) / (20*21/2)</f>
        <v>2.4184690476190474</v>
      </c>
      <c r="J789" s="2">
        <f t="shared" ref="J789:J852" si="98">$J$4*B789+J788*(1-$J$4)</f>
        <v>2.3840546178408566</v>
      </c>
      <c r="K789" s="2">
        <f t="shared" si="92"/>
        <v>2.3352513096196117</v>
      </c>
    </row>
    <row r="790" spans="1:11" ht="13.5" x14ac:dyDescent="0.25">
      <c r="A790" s="3">
        <v>43152</v>
      </c>
      <c r="B790" s="2">
        <v>2.4291999999999998</v>
      </c>
      <c r="C790" s="2">
        <f t="shared" si="93"/>
        <v>-1.980000000000004E-2</v>
      </c>
      <c r="D790" s="2">
        <f t="shared" si="94"/>
        <v>2.4470399999999999</v>
      </c>
      <c r="E790" s="2">
        <f t="shared" si="96"/>
        <v>2.4410800000000004</v>
      </c>
      <c r="F790" s="2">
        <f t="shared" si="97"/>
        <v>2.3667249999999997</v>
      </c>
      <c r="G790" s="2">
        <f t="shared" si="91"/>
        <v>2.3151620000000004</v>
      </c>
      <c r="H790" s="2">
        <f t="shared" si="95"/>
        <v>2.3395455000000003</v>
      </c>
      <c r="I790" s="2">
        <f t="array" ref="I790">SUMPRODUCT(B774:B793, (ROW(B774:B793)-ROW(B774)+1)) / (20*21/2)</f>
        <v>2.422813809523809</v>
      </c>
      <c r="J790" s="2">
        <f t="shared" si="98"/>
        <v>2.3883541780464892</v>
      </c>
      <c r="K790" s="2">
        <f t="shared" si="92"/>
        <v>2.33893557198747</v>
      </c>
    </row>
    <row r="791" spans="1:11" ht="13.5" x14ac:dyDescent="0.25">
      <c r="A791" s="3">
        <v>43153</v>
      </c>
      <c r="B791" s="2">
        <v>2.4192999999999998</v>
      </c>
      <c r="C791" s="2">
        <f t="shared" si="93"/>
        <v>-9.9000000000000199E-3</v>
      </c>
      <c r="D791" s="2">
        <f t="shared" si="94"/>
        <v>2.4351399999999996</v>
      </c>
      <c r="E791" s="2">
        <f t="shared" si="96"/>
        <v>2.4430700000000001</v>
      </c>
      <c r="F791" s="2">
        <f t="shared" si="97"/>
        <v>2.3731699999999996</v>
      </c>
      <c r="G791" s="2">
        <f t="shared" si="91"/>
        <v>2.3163520000000006</v>
      </c>
      <c r="H791" s="2">
        <f t="shared" si="95"/>
        <v>2.3393475000000006</v>
      </c>
      <c r="I791" s="2">
        <f t="array" ref="I791">SUMPRODUCT(B775:B794, (ROW(B775:B794)-ROW(B775)+1)) / (20*21/2)</f>
        <v>2.4264504761904764</v>
      </c>
      <c r="J791" s="2">
        <f t="shared" si="98"/>
        <v>2.3913013991849188</v>
      </c>
      <c r="K791" s="2">
        <f t="shared" si="92"/>
        <v>2.3420871181840401</v>
      </c>
    </row>
    <row r="792" spans="1:11" ht="13.5" x14ac:dyDescent="0.25">
      <c r="A792" s="3">
        <v>43154</v>
      </c>
      <c r="B792" s="2">
        <v>2.4390999999999998</v>
      </c>
      <c r="C792" s="2">
        <f t="shared" si="93"/>
        <v>1.980000000000004E-2</v>
      </c>
      <c r="D792" s="2">
        <f t="shared" si="94"/>
        <v>2.4351399999999996</v>
      </c>
      <c r="E792" s="2">
        <f t="shared" si="96"/>
        <v>2.4519899999999994</v>
      </c>
      <c r="F792" s="2">
        <f t="shared" si="97"/>
        <v>2.3835799999999998</v>
      </c>
      <c r="G792" s="2">
        <f t="shared" si="91"/>
        <v>2.3187320000000007</v>
      </c>
      <c r="H792" s="2">
        <f t="shared" si="95"/>
        <v>2.3390995000000001</v>
      </c>
      <c r="I792" s="2">
        <f t="array" ref="I792">SUMPRODUCT(B776:B795, (ROW(B776:B795)-ROW(B776)+1)) / (20*21/2)</f>
        <v>2.4275309523809518</v>
      </c>
      <c r="J792" s="2">
        <f t="shared" si="98"/>
        <v>2.395853646881593</v>
      </c>
      <c r="K792" s="2">
        <f t="shared" si="92"/>
        <v>2.3458915449219209</v>
      </c>
    </row>
    <row r="793" spans="1:11" ht="13.5" x14ac:dyDescent="0.25">
      <c r="A793" s="3">
        <v>43157</v>
      </c>
      <c r="B793" s="2">
        <v>2.4291999999999998</v>
      </c>
      <c r="C793" s="2">
        <f t="shared" si="93"/>
        <v>-9.9000000000000199E-3</v>
      </c>
      <c r="D793" s="2">
        <f t="shared" si="94"/>
        <v>2.43316</v>
      </c>
      <c r="E793" s="2">
        <f t="shared" si="96"/>
        <v>2.4539800000000001</v>
      </c>
      <c r="F793" s="2">
        <f t="shared" si="97"/>
        <v>2.3910149999999999</v>
      </c>
      <c r="G793" s="2">
        <f t="shared" si="91"/>
        <v>2.320716</v>
      </c>
      <c r="H793" s="2">
        <f t="shared" si="95"/>
        <v>2.3388019999999998</v>
      </c>
      <c r="I793" s="2">
        <f t="array" ref="I793">SUMPRODUCT(B777:B796, (ROW(B777:B796)-ROW(B777)+1)) / (20*21/2)</f>
        <v>2.4289976190476188</v>
      </c>
      <c r="J793" s="2">
        <f t="shared" si="98"/>
        <v>2.3990294900357272</v>
      </c>
      <c r="K793" s="2">
        <f t="shared" si="92"/>
        <v>2.3491585431602768</v>
      </c>
    </row>
    <row r="794" spans="1:11" ht="13.5" x14ac:dyDescent="0.25">
      <c r="A794" s="3">
        <v>43158</v>
      </c>
      <c r="B794" s="2">
        <v>2.4291999999999998</v>
      </c>
      <c r="C794" s="2">
        <f t="shared" si="93"/>
        <v>0</v>
      </c>
      <c r="D794" s="2">
        <f t="shared" si="94"/>
        <v>2.4291999999999998</v>
      </c>
      <c r="E794" s="2">
        <f t="shared" si="96"/>
        <v>2.44902</v>
      </c>
      <c r="F794" s="2">
        <f t="shared" si="97"/>
        <v>2.3979549999999996</v>
      </c>
      <c r="G794" s="2">
        <f t="shared" si="91"/>
        <v>2.3234919999999999</v>
      </c>
      <c r="H794" s="2">
        <f t="shared" si="95"/>
        <v>2.3383559999999997</v>
      </c>
      <c r="I794" s="2">
        <f t="array" ref="I794">SUMPRODUCT(B778:B797, (ROW(B778:B797)-ROW(B778)+1)) / (20*21/2)</f>
        <v>2.4251266666666669</v>
      </c>
      <c r="J794" s="2">
        <f t="shared" si="98"/>
        <v>2.4019028719370867</v>
      </c>
      <c r="K794" s="2">
        <f t="shared" si="92"/>
        <v>2.3522974238206582</v>
      </c>
    </row>
    <row r="795" spans="1:11" ht="13.5" x14ac:dyDescent="0.25">
      <c r="A795" s="3">
        <v>43159</v>
      </c>
      <c r="B795" s="2">
        <v>2.4093</v>
      </c>
      <c r="C795" s="2">
        <f t="shared" si="93"/>
        <v>-1.9899999999999807E-2</v>
      </c>
      <c r="D795" s="2">
        <f t="shared" si="94"/>
        <v>2.4252199999999999</v>
      </c>
      <c r="E795" s="2">
        <f t="shared" si="96"/>
        <v>2.4361299999999999</v>
      </c>
      <c r="F795" s="2">
        <f t="shared" si="97"/>
        <v>2.4039000000000001</v>
      </c>
      <c r="G795" s="2">
        <f t="shared" si="91"/>
        <v>2.3264659999999999</v>
      </c>
      <c r="H795" s="2">
        <f t="shared" si="95"/>
        <v>2.3376614999999994</v>
      </c>
      <c r="I795" s="2">
        <f t="array" ref="I795">SUMPRODUCT(B779:B798, (ROW(B779:B798)-ROW(B779)+1)) / (20*21/2)</f>
        <v>2.4274876190476182</v>
      </c>
      <c r="J795" s="2">
        <f t="shared" si="98"/>
        <v>2.4026073603240312</v>
      </c>
      <c r="K795" s="2">
        <f t="shared" si="92"/>
        <v>2.3545328189649464</v>
      </c>
    </row>
    <row r="796" spans="1:11" ht="13.5" x14ac:dyDescent="0.25">
      <c r="A796" s="3">
        <v>43160</v>
      </c>
      <c r="B796" s="2">
        <v>2.4192999999999998</v>
      </c>
      <c r="C796" s="2">
        <f t="shared" si="93"/>
        <v>9.9999999999997868E-3</v>
      </c>
      <c r="D796" s="2">
        <f t="shared" si="94"/>
        <v>2.4252199999999999</v>
      </c>
      <c r="E796" s="2">
        <f t="shared" si="96"/>
        <v>2.43018</v>
      </c>
      <c r="F796" s="2">
        <f t="shared" si="97"/>
        <v>2.4103450000000004</v>
      </c>
      <c r="G796" s="2">
        <f t="shared" si="91"/>
        <v>2.330233999999999</v>
      </c>
      <c r="H796" s="2">
        <f t="shared" si="95"/>
        <v>2.3369179999999998</v>
      </c>
      <c r="I796" s="2">
        <f t="array" ref="I796">SUMPRODUCT(B780:B799, (ROW(B780:B799)-ROW(B780)+1)) / (20*21/2)</f>
        <v>2.4283390476190476</v>
      </c>
      <c r="J796" s="2">
        <f t="shared" si="98"/>
        <v>2.4041971355312661</v>
      </c>
      <c r="K796" s="2">
        <f t="shared" si="92"/>
        <v>2.3570727084173018</v>
      </c>
    </row>
    <row r="797" spans="1:11" ht="13.5" x14ac:dyDescent="0.25">
      <c r="A797" s="3">
        <v>43161</v>
      </c>
      <c r="B797" s="2">
        <v>2.3696999999999999</v>
      </c>
      <c r="C797" s="2">
        <f t="shared" si="93"/>
        <v>-4.9599999999999866E-2</v>
      </c>
      <c r="D797" s="2">
        <f t="shared" si="94"/>
        <v>2.41134</v>
      </c>
      <c r="E797" s="2">
        <f t="shared" si="96"/>
        <v>2.4232399999999998</v>
      </c>
      <c r="F797" s="2">
        <f t="shared" si="97"/>
        <v>2.4143100000000004</v>
      </c>
      <c r="G797" s="2">
        <f t="shared" si="91"/>
        <v>2.3332079999999991</v>
      </c>
      <c r="H797" s="2">
        <f t="shared" si="95"/>
        <v>2.3355299999999999</v>
      </c>
      <c r="I797" s="2">
        <f t="array" ref="I797">SUMPRODUCT(B781:B800, (ROW(B781:B800)-ROW(B781)+1)) / (20*21/2)</f>
        <v>2.4274919047619044</v>
      </c>
      <c r="J797" s="2">
        <f t="shared" si="98"/>
        <v>2.4009116940520983</v>
      </c>
      <c r="K797" s="2">
        <f t="shared" si="92"/>
        <v>2.3575678963225055</v>
      </c>
    </row>
    <row r="798" spans="1:11" ht="13.5" x14ac:dyDescent="0.25">
      <c r="A798" s="3">
        <v>43164</v>
      </c>
      <c r="B798" s="2">
        <v>2.4390999999999998</v>
      </c>
      <c r="C798" s="2">
        <f t="shared" si="93"/>
        <v>6.9399999999999906E-2</v>
      </c>
      <c r="D798" s="2">
        <f t="shared" si="94"/>
        <v>2.4133199999999997</v>
      </c>
      <c r="E798" s="2">
        <f t="shared" si="96"/>
        <v>2.4232400000000003</v>
      </c>
      <c r="F798" s="2">
        <f t="shared" si="97"/>
        <v>2.4202600000000003</v>
      </c>
      <c r="G798" s="2">
        <f t="shared" si="91"/>
        <v>2.338363999999999</v>
      </c>
      <c r="H798" s="2">
        <f t="shared" si="95"/>
        <v>2.3347369999999992</v>
      </c>
      <c r="I798" s="2">
        <f t="array" ref="I798">SUMPRODUCT(B782:B801, (ROW(B782:B801)-ROW(B782)+1)) / (20*21/2)</f>
        <v>2.4226276190476188</v>
      </c>
      <c r="J798" s="2">
        <f t="shared" si="98"/>
        <v>2.404548675570946</v>
      </c>
      <c r="K798" s="2">
        <f t="shared" si="92"/>
        <v>2.3607652337216232</v>
      </c>
    </row>
    <row r="799" spans="1:11" ht="13.5" x14ac:dyDescent="0.25">
      <c r="A799" s="3">
        <v>43165</v>
      </c>
      <c r="B799" s="2">
        <v>2.4291999999999998</v>
      </c>
      <c r="C799" s="2">
        <f t="shared" si="93"/>
        <v>-9.9000000000000199E-3</v>
      </c>
      <c r="D799" s="2">
        <f t="shared" si="94"/>
        <v>2.4133199999999997</v>
      </c>
      <c r="E799" s="2">
        <f t="shared" si="96"/>
        <v>2.4212599999999993</v>
      </c>
      <c r="F799" s="2">
        <f t="shared" si="97"/>
        <v>2.4281950000000005</v>
      </c>
      <c r="G799" s="2">
        <f t="shared" si="91"/>
        <v>2.3431239999999987</v>
      </c>
      <c r="H799" s="2">
        <f t="shared" si="95"/>
        <v>2.3341919999999998</v>
      </c>
      <c r="I799" s="2">
        <f t="array" ref="I799">SUMPRODUCT(B783:B802, (ROW(B783:B802)-ROW(B783)+1)) / (20*21/2)</f>
        <v>2.4159719047619048</v>
      </c>
      <c r="J799" s="2">
        <f t="shared" si="98"/>
        <v>2.4068964207546655</v>
      </c>
      <c r="K799" s="2">
        <f t="shared" si="92"/>
        <v>2.3634489500462657</v>
      </c>
    </row>
    <row r="800" spans="1:11" ht="13.5" x14ac:dyDescent="0.25">
      <c r="A800" s="3">
        <v>43166</v>
      </c>
      <c r="B800" s="2">
        <v>2.4192999999999998</v>
      </c>
      <c r="C800" s="2">
        <f t="shared" si="93"/>
        <v>-9.9000000000000199E-3</v>
      </c>
      <c r="D800" s="2">
        <f t="shared" si="94"/>
        <v>2.4153199999999999</v>
      </c>
      <c r="E800" s="2">
        <f t="shared" si="96"/>
        <v>2.4202699999999999</v>
      </c>
      <c r="F800" s="2">
        <f t="shared" si="97"/>
        <v>2.4306749999999999</v>
      </c>
      <c r="G800" s="2">
        <f t="shared" si="91"/>
        <v>2.346099999999999</v>
      </c>
      <c r="H800" s="2">
        <f t="shared" si="95"/>
        <v>2.3340434999999999</v>
      </c>
      <c r="I800" s="2">
        <f t="array" ref="I800">SUMPRODUCT(B784:B803, (ROW(B784:B803)-ROW(B784)+1)) / (20*21/2)</f>
        <v>2.4092690476190475</v>
      </c>
      <c r="J800" s="2">
        <f t="shared" si="98"/>
        <v>2.4080777140161258</v>
      </c>
      <c r="K800" s="2">
        <f t="shared" si="92"/>
        <v>2.3656391872993536</v>
      </c>
    </row>
    <row r="801" spans="1:11" ht="13.5" x14ac:dyDescent="0.25">
      <c r="A801" s="3">
        <v>43167</v>
      </c>
      <c r="B801" s="2">
        <v>2.3795999999999999</v>
      </c>
      <c r="C801" s="2">
        <f t="shared" si="93"/>
        <v>-3.9699999999999847E-2</v>
      </c>
      <c r="D801" s="2">
        <f t="shared" si="94"/>
        <v>2.4073799999999999</v>
      </c>
      <c r="E801" s="2">
        <f t="shared" si="96"/>
        <v>2.4163000000000001</v>
      </c>
      <c r="F801" s="2">
        <f t="shared" si="97"/>
        <v>2.4296850000000001</v>
      </c>
      <c r="G801" s="2">
        <f t="shared" si="91"/>
        <v>2.3478839999999992</v>
      </c>
      <c r="H801" s="2">
        <f t="shared" si="95"/>
        <v>2.3334980000000001</v>
      </c>
      <c r="I801" s="2">
        <f t="array" ref="I801">SUMPRODUCT(B785:B804, (ROW(B785:B804)-ROW(B785)+1)) / (20*21/2)</f>
        <v>2.3961923809523809</v>
      </c>
      <c r="J801" s="2">
        <f t="shared" si="98"/>
        <v>2.4053655507764948</v>
      </c>
      <c r="K801" s="2">
        <f t="shared" si="92"/>
        <v>2.3661866701503596</v>
      </c>
    </row>
    <row r="802" spans="1:11" ht="13.5" x14ac:dyDescent="0.25">
      <c r="A802" s="3">
        <v>43168</v>
      </c>
      <c r="B802" s="2">
        <v>2.3597999999999999</v>
      </c>
      <c r="C802" s="2">
        <f t="shared" si="93"/>
        <v>-1.980000000000004E-2</v>
      </c>
      <c r="D802" s="2">
        <f t="shared" si="94"/>
        <v>2.4053999999999998</v>
      </c>
      <c r="E802" s="2">
        <f t="shared" si="96"/>
        <v>2.4083699999999997</v>
      </c>
      <c r="F802" s="2">
        <f t="shared" si="97"/>
        <v>2.4301799999999996</v>
      </c>
      <c r="G802" s="2">
        <f t="shared" si="91"/>
        <v>2.348479999999999</v>
      </c>
      <c r="H802" s="2">
        <f t="shared" si="95"/>
        <v>2.3327544999999996</v>
      </c>
      <c r="I802" s="2">
        <f t="array" ref="I802">SUMPRODUCT(B786:B805, (ROW(B786:B805)-ROW(B786)+1)) / (20*21/2)</f>
        <v>2.3783461904761904</v>
      </c>
      <c r="J802" s="2">
        <f t="shared" si="98"/>
        <v>2.4010259745120668</v>
      </c>
      <c r="K802" s="2">
        <f t="shared" si="92"/>
        <v>2.3659362124974042</v>
      </c>
    </row>
    <row r="803" spans="1:11" ht="13.5" x14ac:dyDescent="0.25">
      <c r="A803" s="3">
        <v>43171</v>
      </c>
      <c r="B803" s="2">
        <v>2.3597999999999999</v>
      </c>
      <c r="C803" s="2">
        <f t="shared" si="93"/>
        <v>0</v>
      </c>
      <c r="D803" s="2">
        <f t="shared" si="94"/>
        <v>2.3895399999999998</v>
      </c>
      <c r="E803" s="2">
        <f t="shared" si="96"/>
        <v>2.40143</v>
      </c>
      <c r="F803" s="2">
        <f t="shared" si="97"/>
        <v>2.4277050000000004</v>
      </c>
      <c r="G803" s="2">
        <f t="shared" si="91"/>
        <v>2.3496699999999993</v>
      </c>
      <c r="H803" s="2">
        <f t="shared" si="95"/>
        <v>2.3317134999999998</v>
      </c>
      <c r="I803" s="2">
        <f t="array" ref="I803">SUMPRODUCT(B787:B806, (ROW(B787:B806)-ROW(B787)+1)) / (20*21/2)</f>
        <v>2.3619633333333332</v>
      </c>
      <c r="J803" s="2">
        <f t="shared" si="98"/>
        <v>2.3970996912252032</v>
      </c>
      <c r="K803" s="2">
        <f t="shared" si="92"/>
        <v>2.365695576713192</v>
      </c>
    </row>
    <row r="804" spans="1:11" ht="13.5" x14ac:dyDescent="0.25">
      <c r="A804" s="3">
        <v>43172</v>
      </c>
      <c r="B804" s="2">
        <v>2.2904</v>
      </c>
      <c r="C804" s="2">
        <f t="shared" si="93"/>
        <v>-6.9399999999999906E-2</v>
      </c>
      <c r="D804" s="2">
        <f t="shared" si="94"/>
        <v>2.36178</v>
      </c>
      <c r="E804" s="2">
        <f t="shared" si="96"/>
        <v>2.3875499999999996</v>
      </c>
      <c r="F804" s="2">
        <f t="shared" si="97"/>
        <v>2.418285</v>
      </c>
      <c r="G804" s="2">
        <f t="shared" si="91"/>
        <v>2.3492739999999994</v>
      </c>
      <c r="H804" s="2">
        <f t="shared" si="95"/>
        <v>2.3305734999999999</v>
      </c>
      <c r="I804" s="2">
        <f t="array" ref="I804">SUMPRODUCT(B788:B807, (ROW(B788:B807)-ROW(B788)+1)) / (20*21/2)</f>
        <v>2.3467609523809525</v>
      </c>
      <c r="J804" s="2">
        <f t="shared" si="98"/>
        <v>2.386937815870422</v>
      </c>
      <c r="K804" s="2">
        <f t="shared" si="92"/>
        <v>2.3627428089989495</v>
      </c>
    </row>
    <row r="805" spans="1:11" ht="13.5" x14ac:dyDescent="0.25">
      <c r="A805" s="3">
        <v>43173</v>
      </c>
      <c r="B805" s="2">
        <v>2.2309000000000001</v>
      </c>
      <c r="C805" s="2">
        <f t="shared" si="93"/>
        <v>-5.9499999999999886E-2</v>
      </c>
      <c r="D805" s="2">
        <f t="shared" si="94"/>
        <v>2.3241000000000001</v>
      </c>
      <c r="E805" s="2">
        <f t="shared" si="96"/>
        <v>2.36971</v>
      </c>
      <c r="F805" s="2">
        <f t="shared" si="97"/>
        <v>2.4029199999999995</v>
      </c>
      <c r="G805" s="2">
        <f t="shared" si="91"/>
        <v>2.3480839999999992</v>
      </c>
      <c r="H805" s="2">
        <f t="shared" si="95"/>
        <v>2.3290864999999998</v>
      </c>
      <c r="I805" s="2">
        <f t="array" ref="I805">SUMPRODUCT(B789:B808, (ROW(B789:B808)-ROW(B789)+1)) / (20*21/2)</f>
        <v>2.3419880952380954</v>
      </c>
      <c r="J805" s="2">
        <f t="shared" si="98"/>
        <v>2.3720770715018107</v>
      </c>
      <c r="K805" s="2">
        <f t="shared" si="92"/>
        <v>2.3575725027636967</v>
      </c>
    </row>
    <row r="806" spans="1:11" ht="13.5" x14ac:dyDescent="0.25">
      <c r="A806" s="3">
        <v>43174</v>
      </c>
      <c r="B806" s="2">
        <v>2.2309000000000001</v>
      </c>
      <c r="C806" s="2">
        <f t="shared" si="93"/>
        <v>0</v>
      </c>
      <c r="D806" s="2">
        <f t="shared" si="94"/>
        <v>2.2943600000000002</v>
      </c>
      <c r="E806" s="2">
        <f t="shared" si="96"/>
        <v>2.3508699999999996</v>
      </c>
      <c r="F806" s="2">
        <f t="shared" si="97"/>
        <v>2.3905249999999998</v>
      </c>
      <c r="G806" s="2">
        <f t="shared" si="91"/>
        <v>2.3470919999999995</v>
      </c>
      <c r="H806" s="2">
        <f t="shared" si="95"/>
        <v>2.3276490000000001</v>
      </c>
      <c r="I806" s="2">
        <f t="array" ref="I806">SUMPRODUCT(B790:B809, (ROW(B790:B809)-ROW(B790)+1)) / (20*21/2)</f>
        <v>2.3330204761904763</v>
      </c>
      <c r="J806" s="2">
        <f t="shared" si="98"/>
        <v>2.3586316361206858</v>
      </c>
      <c r="K806" s="2">
        <f t="shared" si="92"/>
        <v>2.3526049536357085</v>
      </c>
    </row>
    <row r="807" spans="1:11" ht="13.5" x14ac:dyDescent="0.25">
      <c r="A807" s="3">
        <v>43175</v>
      </c>
      <c r="B807" s="2">
        <v>2.2309000000000001</v>
      </c>
      <c r="C807" s="2">
        <f t="shared" si="93"/>
        <v>0</v>
      </c>
      <c r="D807" s="2">
        <f t="shared" si="94"/>
        <v>2.26858</v>
      </c>
      <c r="E807" s="2">
        <f t="shared" si="96"/>
        <v>2.3369899999999992</v>
      </c>
      <c r="F807" s="2">
        <f t="shared" si="97"/>
        <v>2.3801149999999991</v>
      </c>
      <c r="G807" s="2">
        <f t="shared" si="91"/>
        <v>2.3451099999999996</v>
      </c>
      <c r="H807" s="2">
        <f t="shared" si="95"/>
        <v>2.3265585</v>
      </c>
      <c r="I807" s="2">
        <f t="array" ref="I807">SUMPRODUCT(B791:B810, (ROW(B791:B810)-ROW(B791)+1)) / (20*21/2)</f>
        <v>2.3201314285714285</v>
      </c>
      <c r="J807" s="2">
        <f t="shared" si="98"/>
        <v>2.3464667183949062</v>
      </c>
      <c r="K807" s="2">
        <f t="shared" si="92"/>
        <v>2.3478322103558771</v>
      </c>
    </row>
    <row r="808" spans="1:11" ht="13.5" x14ac:dyDescent="0.25">
      <c r="A808" s="3">
        <v>43178</v>
      </c>
      <c r="B808" s="2">
        <v>2.33</v>
      </c>
      <c r="C808" s="2">
        <f t="shared" si="93"/>
        <v>9.9099999999999966E-2</v>
      </c>
      <c r="D808" s="2">
        <f t="shared" si="94"/>
        <v>2.2626200000000001</v>
      </c>
      <c r="E808" s="2">
        <f t="shared" si="96"/>
        <v>2.3260799999999997</v>
      </c>
      <c r="F808" s="2">
        <f t="shared" si="97"/>
        <v>2.3746599999999995</v>
      </c>
      <c r="G808" s="2">
        <f t="shared" si="91"/>
        <v>2.344711999999999</v>
      </c>
      <c r="H808" s="2">
        <f t="shared" si="95"/>
        <v>2.325914</v>
      </c>
      <c r="I808" s="2">
        <f t="array" ref="I808">SUMPRODUCT(B792:B811, (ROW(B792:B811)-ROW(B792)+1)) / (20*21/2)</f>
        <v>2.3044057142857142</v>
      </c>
      <c r="J808" s="2">
        <f t="shared" si="98"/>
        <v>2.3448984595001532</v>
      </c>
      <c r="K808" s="2">
        <f t="shared" si="92"/>
        <v>2.3471329079889798</v>
      </c>
    </row>
    <row r="809" spans="1:11" ht="13.5" x14ac:dyDescent="0.25">
      <c r="A809" s="3">
        <v>43180</v>
      </c>
      <c r="B809" s="2">
        <v>2.2805</v>
      </c>
      <c r="C809" s="2">
        <f t="shared" si="93"/>
        <v>-4.9500000000000099E-2</v>
      </c>
      <c r="D809" s="2">
        <f t="shared" si="94"/>
        <v>2.26064</v>
      </c>
      <c r="E809" s="2">
        <f t="shared" si="96"/>
        <v>2.3112099999999995</v>
      </c>
      <c r="F809" s="2">
        <f t="shared" si="97"/>
        <v>2.3662349999999996</v>
      </c>
      <c r="G809" s="2">
        <f t="shared" si="91"/>
        <v>2.3435239999999995</v>
      </c>
      <c r="H809" s="2">
        <f t="shared" si="95"/>
        <v>2.3249225</v>
      </c>
      <c r="I809" s="2">
        <f t="array" ref="I809">SUMPRODUCT(B793:B812, (ROW(B793:B812)-ROW(B793)+1)) / (20*21/2)</f>
        <v>2.2859947619047616</v>
      </c>
      <c r="J809" s="2">
        <f t="shared" si="98"/>
        <v>2.338765272881091</v>
      </c>
      <c r="K809" s="2">
        <f t="shared" si="92"/>
        <v>2.3445198527737254</v>
      </c>
    </row>
    <row r="810" spans="1:11" ht="13.5" x14ac:dyDescent="0.25">
      <c r="A810" s="3">
        <v>43181</v>
      </c>
      <c r="B810" s="2">
        <v>2.2309000000000001</v>
      </c>
      <c r="C810" s="2">
        <f t="shared" si="93"/>
        <v>-4.9599999999999866E-2</v>
      </c>
      <c r="D810" s="2">
        <f t="shared" si="94"/>
        <v>2.26064</v>
      </c>
      <c r="E810" s="2">
        <f t="shared" si="96"/>
        <v>2.2923700000000005</v>
      </c>
      <c r="F810" s="2">
        <f t="shared" si="97"/>
        <v>2.3563199999999997</v>
      </c>
      <c r="G810" s="2">
        <f t="shared" si="91"/>
        <v>2.3429299999999995</v>
      </c>
      <c r="H810" s="2">
        <f t="shared" si="95"/>
        <v>2.3238320000000003</v>
      </c>
      <c r="I810" s="2">
        <f t="array" ref="I810">SUMPRODUCT(B794:B813, (ROW(B794:B813)-ROW(B794)+1)) / (20*21/2)</f>
        <v>2.276505238095238</v>
      </c>
      <c r="J810" s="2">
        <f t="shared" si="98"/>
        <v>2.3284923897495586</v>
      </c>
      <c r="K810" s="2">
        <f t="shared" si="92"/>
        <v>2.3400641722727951</v>
      </c>
    </row>
    <row r="811" spans="1:11" ht="13.5" x14ac:dyDescent="0.25">
      <c r="A811" s="3">
        <v>43182</v>
      </c>
      <c r="B811" s="2">
        <v>2.1911999999999998</v>
      </c>
      <c r="C811" s="2">
        <f t="shared" si="93"/>
        <v>-3.9700000000000291E-2</v>
      </c>
      <c r="D811" s="2">
        <f t="shared" si="94"/>
        <v>2.2526999999999999</v>
      </c>
      <c r="E811" s="2">
        <f t="shared" si="96"/>
        <v>2.2735300000000001</v>
      </c>
      <c r="F811" s="2">
        <f t="shared" si="97"/>
        <v>2.3449149999999994</v>
      </c>
      <c r="G811" s="2">
        <f t="shared" si="91"/>
        <v>2.3411439999999994</v>
      </c>
      <c r="H811" s="2">
        <f t="shared" si="95"/>
        <v>2.322543</v>
      </c>
      <c r="I811" s="2">
        <f t="array" ref="I811">SUMPRODUCT(B795:B814, (ROW(B795:B814)-ROW(B795)+1)) / (20*21/2)</f>
        <v>2.2679600000000004</v>
      </c>
      <c r="J811" s="2">
        <f t="shared" si="98"/>
        <v>2.3154169240591242</v>
      </c>
      <c r="K811" s="2">
        <f t="shared" si="92"/>
        <v>2.3342263615954306</v>
      </c>
    </row>
    <row r="812" spans="1:11" ht="13.5" x14ac:dyDescent="0.25">
      <c r="A812" s="3">
        <v>43185</v>
      </c>
      <c r="B812" s="2">
        <v>2.1516000000000002</v>
      </c>
      <c r="C812" s="2">
        <f t="shared" si="93"/>
        <v>-3.9599999999999635E-2</v>
      </c>
      <c r="D812" s="2">
        <f t="shared" si="94"/>
        <v>2.2368399999999999</v>
      </c>
      <c r="E812" s="2">
        <f t="shared" si="96"/>
        <v>2.2527099999999995</v>
      </c>
      <c r="F812" s="2">
        <f t="shared" si="97"/>
        <v>2.3305400000000001</v>
      </c>
      <c r="G812" s="2">
        <f t="shared" si="91"/>
        <v>2.3385659999999993</v>
      </c>
      <c r="H812" s="2">
        <f t="shared" si="95"/>
        <v>2.3211054999999998</v>
      </c>
      <c r="I812" s="2">
        <f t="array" ref="I812">SUMPRODUCT(B796:B815, (ROW(B796:B815)-ROW(B796)+1)) / (20*21/2)</f>
        <v>2.2575209523809523</v>
      </c>
      <c r="J812" s="2">
        <f t="shared" si="98"/>
        <v>2.2998153122439695</v>
      </c>
      <c r="K812" s="2">
        <f t="shared" si="92"/>
        <v>2.3270645434936492</v>
      </c>
    </row>
    <row r="813" spans="1:11" ht="13.5" x14ac:dyDescent="0.25">
      <c r="A813" s="3">
        <v>43186</v>
      </c>
      <c r="B813" s="2">
        <v>2.2309000000000001</v>
      </c>
      <c r="C813" s="2">
        <f t="shared" si="93"/>
        <v>7.9299999999999926E-2</v>
      </c>
      <c r="D813" s="2">
        <f t="shared" si="94"/>
        <v>2.2170200000000002</v>
      </c>
      <c r="E813" s="2">
        <f t="shared" si="96"/>
        <v>2.2398199999999995</v>
      </c>
      <c r="F813" s="2">
        <f t="shared" si="97"/>
        <v>2.3206249999999993</v>
      </c>
      <c r="G813" s="2">
        <f t="shared" si="91"/>
        <v>2.337774</v>
      </c>
      <c r="H813" s="2">
        <f t="shared" si="95"/>
        <v>2.3200645</v>
      </c>
      <c r="I813" s="2">
        <f t="array" ref="I813">SUMPRODUCT(B797:B816, (ROW(B797:B816)-ROW(B797)+1)) / (20*21/2)</f>
        <v>2.2471304761904767</v>
      </c>
      <c r="J813" s="2">
        <f t="shared" si="98"/>
        <v>2.2932519491731154</v>
      </c>
      <c r="K813" s="2">
        <f t="shared" si="92"/>
        <v>2.3232933849252708</v>
      </c>
    </row>
    <row r="814" spans="1:11" ht="13.5" x14ac:dyDescent="0.25">
      <c r="A814" s="3">
        <v>43187</v>
      </c>
      <c r="B814" s="2">
        <v>2.2309000000000001</v>
      </c>
      <c r="C814" s="2">
        <f t="shared" si="93"/>
        <v>0</v>
      </c>
      <c r="D814" s="2">
        <f t="shared" si="94"/>
        <v>2.2071000000000001</v>
      </c>
      <c r="E814" s="2">
        <f t="shared" si="96"/>
        <v>2.2338699999999996</v>
      </c>
      <c r="F814" s="2">
        <f t="shared" si="97"/>
        <v>2.3107099999999994</v>
      </c>
      <c r="G814" s="2">
        <f t="shared" si="91"/>
        <v>2.3371800000000005</v>
      </c>
      <c r="H814" s="2">
        <f t="shared" si="95"/>
        <v>2.3189245000000005</v>
      </c>
      <c r="I814" s="2">
        <f t="array" ref="I814">SUMPRODUCT(B798:B817, (ROW(B798:B817)-ROW(B798)+1)) / (20*21/2)</f>
        <v>2.2264928571428571</v>
      </c>
      <c r="J814" s="2">
        <f t="shared" si="98"/>
        <v>2.2873136682994857</v>
      </c>
      <c r="K814" s="2">
        <f t="shared" si="92"/>
        <v>2.3196701149282015</v>
      </c>
    </row>
    <row r="815" spans="1:11" ht="13.5" x14ac:dyDescent="0.25">
      <c r="A815" s="3">
        <v>43188</v>
      </c>
      <c r="B815" s="2">
        <v>2.2010999999999998</v>
      </c>
      <c r="C815" s="2">
        <f t="shared" si="93"/>
        <v>-2.9800000000000271E-2</v>
      </c>
      <c r="D815" s="2">
        <f t="shared" si="94"/>
        <v>2.2011400000000001</v>
      </c>
      <c r="E815" s="2">
        <f t="shared" si="96"/>
        <v>2.2308899999999996</v>
      </c>
      <c r="F815" s="2">
        <f t="shared" si="97"/>
        <v>2.3002999999999991</v>
      </c>
      <c r="G815" s="2">
        <f t="shared" si="91"/>
        <v>2.3363860000000001</v>
      </c>
      <c r="H815" s="2">
        <f t="shared" si="95"/>
        <v>2.317685</v>
      </c>
      <c r="I815" s="2">
        <f t="array" ref="I815">SUMPRODUCT(B799:B818, (ROW(B799:B818)-ROW(B799)+1)) / (20*21/2)</f>
        <v>2.2119957142857141</v>
      </c>
      <c r="J815" s="2">
        <f t="shared" si="98"/>
        <v>2.2791028427471538</v>
      </c>
      <c r="K815" s="2">
        <f t="shared" si="92"/>
        <v>2.3150203064996449</v>
      </c>
    </row>
    <row r="816" spans="1:11" ht="13.5" x14ac:dyDescent="0.25">
      <c r="A816" s="3">
        <v>43189</v>
      </c>
      <c r="B816" s="2">
        <v>2.1911999999999998</v>
      </c>
      <c r="C816" s="2">
        <f t="shared" si="93"/>
        <v>-9.9000000000000199E-3</v>
      </c>
      <c r="D816" s="2">
        <f t="shared" si="94"/>
        <v>2.2011400000000001</v>
      </c>
      <c r="E816" s="2">
        <f t="shared" si="96"/>
        <v>2.2269199999999998</v>
      </c>
      <c r="F816" s="2">
        <f t="shared" si="97"/>
        <v>2.2888949999999997</v>
      </c>
      <c r="G816" s="2">
        <f t="shared" si="91"/>
        <v>2.3353940000000004</v>
      </c>
      <c r="H816" s="2">
        <f t="shared" si="95"/>
        <v>2.3164949999999997</v>
      </c>
      <c r="I816" s="2">
        <f t="array" ref="I816">SUMPRODUCT(B800:B819, (ROW(B800:B819)-ROW(B800)+1)) / (20*21/2)</f>
        <v>2.1961809523809523</v>
      </c>
      <c r="J816" s="2">
        <f t="shared" si="98"/>
        <v>2.2707311434379007</v>
      </c>
      <c r="K816" s="2">
        <f t="shared" si="92"/>
        <v>2.3101646082055414</v>
      </c>
    </row>
    <row r="817" spans="1:11" ht="13.5" x14ac:dyDescent="0.25">
      <c r="A817" s="3">
        <v>43192</v>
      </c>
      <c r="B817" s="2">
        <v>2.0722</v>
      </c>
      <c r="C817" s="2">
        <f t="shared" si="93"/>
        <v>-0.11899999999999977</v>
      </c>
      <c r="D817" s="2">
        <f t="shared" si="94"/>
        <v>2.1852600000000004</v>
      </c>
      <c r="E817" s="2">
        <f t="shared" si="96"/>
        <v>2.2110499999999997</v>
      </c>
      <c r="F817" s="2">
        <f t="shared" si="97"/>
        <v>2.2740199999999997</v>
      </c>
      <c r="G817" s="2">
        <f t="shared" si="91"/>
        <v>2.3310300000000002</v>
      </c>
      <c r="H817" s="2">
        <f t="shared" si="95"/>
        <v>2.3144619999999994</v>
      </c>
      <c r="I817" s="2">
        <f t="array" ref="I817">SUMPRODUCT(B801:B820, (ROW(B801:B820)-ROW(B801)+1)) / (20*21/2)</f>
        <v>2.1819714285714285</v>
      </c>
      <c r="J817" s="2">
        <f t="shared" si="98"/>
        <v>2.2518234154914341</v>
      </c>
      <c r="K817" s="2">
        <f t="shared" si="92"/>
        <v>2.3008326627857159</v>
      </c>
    </row>
    <row r="818" spans="1:11" ht="13.5" x14ac:dyDescent="0.25">
      <c r="A818" s="3">
        <v>43193</v>
      </c>
      <c r="B818" s="2">
        <v>2.1217999999999999</v>
      </c>
      <c r="C818" s="2">
        <f t="shared" si="93"/>
        <v>4.9599999999999866E-2</v>
      </c>
      <c r="D818" s="2">
        <f t="shared" si="94"/>
        <v>2.1634400000000005</v>
      </c>
      <c r="E818" s="2">
        <f t="shared" si="96"/>
        <v>2.1902300000000001</v>
      </c>
      <c r="F818" s="2">
        <f t="shared" si="97"/>
        <v>2.2581549999999995</v>
      </c>
      <c r="G818" s="2">
        <f t="shared" ref="G818:G881" si="99">AVERAGE(B769:B818)</f>
        <v>2.3274600000000003</v>
      </c>
      <c r="H818" s="2">
        <f t="shared" si="95"/>
        <v>2.3128259999999998</v>
      </c>
      <c r="I818" s="2">
        <f t="array" ref="I818">SUMPRODUCT(B802:B821, (ROW(B802:B821)-ROW(B802)+1)) / (20*21/2)</f>
        <v>2.1721485714285711</v>
      </c>
      <c r="J818" s="2">
        <f t="shared" si="98"/>
        <v>2.2394402330636782</v>
      </c>
      <c r="K818" s="2">
        <f t="shared" si="92"/>
        <v>2.2938117740490211</v>
      </c>
    </row>
    <row r="819" spans="1:11" ht="13.5" x14ac:dyDescent="0.25">
      <c r="A819" s="3">
        <v>43194</v>
      </c>
      <c r="B819" s="2">
        <v>2.0920999999999998</v>
      </c>
      <c r="C819" s="2">
        <f t="shared" si="93"/>
        <v>-2.970000000000006E-2</v>
      </c>
      <c r="D819" s="2">
        <f t="shared" si="94"/>
        <v>2.1356799999999998</v>
      </c>
      <c r="E819" s="2">
        <f t="shared" si="96"/>
        <v>2.1713899999999997</v>
      </c>
      <c r="F819" s="2">
        <f t="shared" si="97"/>
        <v>2.2412999999999998</v>
      </c>
      <c r="G819" s="2">
        <f t="shared" si="99"/>
        <v>2.3242880000000001</v>
      </c>
      <c r="H819" s="2">
        <f t="shared" si="95"/>
        <v>2.3111404999999996</v>
      </c>
      <c r="I819" s="2">
        <f t="array" ref="I819">SUMPRODUCT(B803:B822, (ROW(B803:B822)-ROW(B803)+1)) / (20*21/2)</f>
        <v>2.1635533333333332</v>
      </c>
      <c r="J819" s="2">
        <f t="shared" si="98"/>
        <v>2.2254078299147566</v>
      </c>
      <c r="K819" s="2">
        <f t="shared" ref="K819:K882" si="100">$K$4*B819+(1-$K$4)*K818</f>
        <v>2.2859015084000398</v>
      </c>
    </row>
    <row r="820" spans="1:11" ht="13.5" x14ac:dyDescent="0.25">
      <c r="A820" s="3">
        <v>43195</v>
      </c>
      <c r="B820" s="2">
        <v>2.0920999999999998</v>
      </c>
      <c r="C820" s="2">
        <f t="shared" si="93"/>
        <v>0</v>
      </c>
      <c r="D820" s="2">
        <f t="shared" si="94"/>
        <v>2.11388</v>
      </c>
      <c r="E820" s="2">
        <f t="shared" si="96"/>
        <v>2.1575099999999998</v>
      </c>
      <c r="F820" s="2">
        <f t="shared" si="97"/>
        <v>2.2249400000000001</v>
      </c>
      <c r="G820" s="2">
        <f t="shared" si="99"/>
        <v>2.3207200000000001</v>
      </c>
      <c r="H820" s="2">
        <f t="shared" si="95"/>
        <v>2.3095045000000001</v>
      </c>
      <c r="I820" s="2">
        <f t="array" ref="I820">SUMPRODUCT(B804:B823, (ROW(B804:B823)-ROW(B804)+1)) / (20*21/2)</f>
        <v>2.1560914285714281</v>
      </c>
      <c r="J820" s="2">
        <f t="shared" si="98"/>
        <v>2.2127118461133515</v>
      </c>
      <c r="K820" s="2">
        <f t="shared" si="100"/>
        <v>2.2783014492470968</v>
      </c>
    </row>
    <row r="821" spans="1:11" ht="13.5" x14ac:dyDescent="0.25">
      <c r="A821" s="3">
        <v>43196</v>
      </c>
      <c r="B821" s="2">
        <v>2.1217999999999999</v>
      </c>
      <c r="C821" s="2">
        <f t="shared" si="93"/>
        <v>2.970000000000006E-2</v>
      </c>
      <c r="D821" s="2">
        <f t="shared" si="94"/>
        <v>2.1</v>
      </c>
      <c r="E821" s="2">
        <f t="shared" si="96"/>
        <v>2.1505700000000001</v>
      </c>
      <c r="F821" s="2">
        <f t="shared" si="97"/>
        <v>2.2120500000000001</v>
      </c>
      <c r="G821" s="2">
        <f t="shared" si="99"/>
        <v>2.317348</v>
      </c>
      <c r="H821" s="2">
        <f t="shared" si="95"/>
        <v>2.3077195000000001</v>
      </c>
      <c r="I821" s="2">
        <f t="array" ref="I821">SUMPRODUCT(B805:B824, (ROW(B805:B824)-ROW(B805)+1)) / (20*21/2)</f>
        <v>2.1497628571428566</v>
      </c>
      <c r="J821" s="2">
        <f t="shared" si="98"/>
        <v>2.204053575054937</v>
      </c>
      <c r="K821" s="2">
        <f t="shared" si="100"/>
        <v>2.2721641375119166</v>
      </c>
    </row>
    <row r="822" spans="1:11" ht="13.5" x14ac:dyDescent="0.25">
      <c r="A822" s="3">
        <v>43200</v>
      </c>
      <c r="B822" s="2">
        <v>2.1217999999999999</v>
      </c>
      <c r="C822" s="2">
        <f t="shared" si="93"/>
        <v>0</v>
      </c>
      <c r="D822" s="2">
        <f t="shared" si="94"/>
        <v>2.1099199999999998</v>
      </c>
      <c r="E822" s="2">
        <f t="shared" si="96"/>
        <v>2.1475900000000001</v>
      </c>
      <c r="F822" s="2">
        <f t="shared" si="97"/>
        <v>2.2001499999999998</v>
      </c>
      <c r="G822" s="2">
        <f t="shared" si="99"/>
        <v>2.3151659999999996</v>
      </c>
      <c r="H822" s="2">
        <f t="shared" si="95"/>
        <v>2.3059345000000002</v>
      </c>
      <c r="I822" s="2">
        <f t="array" ref="I822">SUMPRODUCT(B806:B825, (ROW(B806:B825)-ROW(B806)+1)) / (20*21/2)</f>
        <v>2.1442371428571434</v>
      </c>
      <c r="J822" s="2">
        <f t="shared" si="98"/>
        <v>2.1962199012401813</v>
      </c>
      <c r="K822" s="2">
        <f t="shared" si="100"/>
        <v>2.2662675046683121</v>
      </c>
    </row>
    <row r="823" spans="1:11" ht="13.5" x14ac:dyDescent="0.25">
      <c r="A823" s="3">
        <v>43201</v>
      </c>
      <c r="B823" s="2">
        <v>2.1217999999999999</v>
      </c>
      <c r="C823" s="2">
        <f t="shared" si="93"/>
        <v>0</v>
      </c>
      <c r="D823" s="2">
        <f t="shared" si="94"/>
        <v>2.1099199999999998</v>
      </c>
      <c r="E823" s="2">
        <f t="shared" si="96"/>
        <v>2.1366800000000001</v>
      </c>
      <c r="F823" s="2">
        <f t="shared" si="97"/>
        <v>2.1882499999999996</v>
      </c>
      <c r="G823" s="2">
        <f t="shared" si="99"/>
        <v>2.311992</v>
      </c>
      <c r="H823" s="2">
        <f t="shared" si="95"/>
        <v>2.3041</v>
      </c>
      <c r="I823" s="2">
        <f t="array" ref="I823">SUMPRODUCT(B807:B826, (ROW(B807:B826)-ROW(B807)+1)) / (20*21/2)</f>
        <v>2.1392309523809523</v>
      </c>
      <c r="J823" s="2">
        <f t="shared" si="98"/>
        <v>2.1891322915982592</v>
      </c>
      <c r="K823" s="2">
        <f t="shared" si="100"/>
        <v>2.2606021123283782</v>
      </c>
    </row>
    <row r="824" spans="1:11" ht="13.5" x14ac:dyDescent="0.25">
      <c r="A824" s="3">
        <v>43202</v>
      </c>
      <c r="B824" s="2">
        <v>2.1217999999999999</v>
      </c>
      <c r="C824" s="2">
        <f t="shared" si="93"/>
        <v>0</v>
      </c>
      <c r="D824" s="2">
        <f t="shared" si="94"/>
        <v>2.1158600000000001</v>
      </c>
      <c r="E824" s="2">
        <f t="shared" si="96"/>
        <v>2.1257700000000002</v>
      </c>
      <c r="F824" s="2">
        <f t="shared" si="97"/>
        <v>2.1798199999999999</v>
      </c>
      <c r="G824" s="2">
        <f t="shared" si="99"/>
        <v>2.3086199999999995</v>
      </c>
      <c r="H824" s="2">
        <f t="shared" si="95"/>
        <v>2.3023650000000004</v>
      </c>
      <c r="I824" s="2">
        <f t="array" ref="I824">SUMPRODUCT(B808:B827, (ROW(B808:B827)-ROW(B808)+1)) / (20*21/2)</f>
        <v>2.1300204761904764</v>
      </c>
      <c r="J824" s="2">
        <f t="shared" si="98"/>
        <v>2.1827196923984249</v>
      </c>
      <c r="K824" s="2">
        <f t="shared" si="100"/>
        <v>2.2551588922370693</v>
      </c>
    </row>
    <row r="825" spans="1:11" ht="13.5" x14ac:dyDescent="0.25">
      <c r="A825" s="3">
        <v>43203</v>
      </c>
      <c r="B825" s="2">
        <v>2.1217999999999999</v>
      </c>
      <c r="C825" s="2">
        <f t="shared" si="93"/>
        <v>0</v>
      </c>
      <c r="D825" s="2">
        <f t="shared" si="94"/>
        <v>2.1217999999999999</v>
      </c>
      <c r="E825" s="2">
        <f t="shared" si="96"/>
        <v>2.1178400000000002</v>
      </c>
      <c r="F825" s="2">
        <f t="shared" si="97"/>
        <v>2.1743649999999999</v>
      </c>
      <c r="G825" s="2">
        <f t="shared" si="99"/>
        <v>2.3052480000000002</v>
      </c>
      <c r="H825" s="2">
        <f t="shared" si="95"/>
        <v>2.3006300000000004</v>
      </c>
      <c r="I825" s="2">
        <f t="array" ref="I825">SUMPRODUCT(B809:B828, (ROW(B809:B828)-ROW(B809)+1)) / (20*21/2)</f>
        <v>2.1225180952380955</v>
      </c>
      <c r="J825" s="2">
        <f t="shared" si="98"/>
        <v>2.1769178169319083</v>
      </c>
      <c r="K825" s="2">
        <f t="shared" si="100"/>
        <v>2.2499291317571846</v>
      </c>
    </row>
    <row r="826" spans="1:11" ht="13.5" x14ac:dyDescent="0.25">
      <c r="A826" s="3">
        <v>43206</v>
      </c>
      <c r="B826" s="2">
        <v>2.1217999999999999</v>
      </c>
      <c r="C826" s="2">
        <f t="shared" si="93"/>
        <v>0</v>
      </c>
      <c r="D826" s="2">
        <f t="shared" si="94"/>
        <v>2.1217999999999999</v>
      </c>
      <c r="E826" s="2">
        <f t="shared" si="96"/>
        <v>2.1109</v>
      </c>
      <c r="F826" s="2">
        <f t="shared" si="97"/>
        <v>2.1689099999999994</v>
      </c>
      <c r="G826" s="2">
        <f t="shared" si="99"/>
        <v>2.3018759999999996</v>
      </c>
      <c r="H826" s="2">
        <f t="shared" si="95"/>
        <v>2.2989445000000002</v>
      </c>
      <c r="I826" s="2">
        <f t="array" ref="I826">SUMPRODUCT(B810:B829, (ROW(B810:B829)-ROW(B810)+1)) / (20*21/2)</f>
        <v>2.1161957142857144</v>
      </c>
      <c r="J826" s="2">
        <f t="shared" si="98"/>
        <v>2.1716685010336314</v>
      </c>
      <c r="K826" s="2">
        <f t="shared" si="100"/>
        <v>2.2449044599235695</v>
      </c>
    </row>
    <row r="827" spans="1:11" ht="13.5" x14ac:dyDescent="0.25">
      <c r="A827" s="3">
        <v>43207</v>
      </c>
      <c r="B827" s="2">
        <v>2.0722</v>
      </c>
      <c r="C827" s="2">
        <f t="shared" si="93"/>
        <v>-4.9599999999999866E-2</v>
      </c>
      <c r="D827" s="2">
        <f t="shared" si="94"/>
        <v>2.1118800000000002</v>
      </c>
      <c r="E827" s="2">
        <f t="shared" si="96"/>
        <v>2.1109</v>
      </c>
      <c r="F827" s="2">
        <f t="shared" si="97"/>
        <v>2.1609749999999996</v>
      </c>
      <c r="G827" s="2">
        <f t="shared" si="99"/>
        <v>2.2975119999999993</v>
      </c>
      <c r="H827" s="2">
        <f t="shared" si="95"/>
        <v>2.2972090000000005</v>
      </c>
      <c r="I827" s="2">
        <f t="array" ref="I827">SUMPRODUCT(B811:B830, (ROW(B811:B830)-ROW(B811)+1)) / (20*21/2)</f>
        <v>2.1098652380952383</v>
      </c>
      <c r="J827" s="2">
        <f t="shared" si="98"/>
        <v>2.1621953104589999</v>
      </c>
      <c r="K827" s="2">
        <f t="shared" si="100"/>
        <v>2.2381317360049984</v>
      </c>
    </row>
    <row r="828" spans="1:11" ht="13.5" x14ac:dyDescent="0.25">
      <c r="A828" s="3">
        <v>43208</v>
      </c>
      <c r="B828" s="2">
        <v>2.0821999999999998</v>
      </c>
      <c r="C828" s="2">
        <f t="shared" si="93"/>
        <v>9.9999999999997868E-3</v>
      </c>
      <c r="D828" s="2">
        <f t="shared" si="94"/>
        <v>2.1039599999999998</v>
      </c>
      <c r="E828" s="2">
        <f t="shared" si="96"/>
        <v>2.1069399999999998</v>
      </c>
      <c r="F828" s="2">
        <f t="shared" si="97"/>
        <v>2.1485849999999997</v>
      </c>
      <c r="G828" s="2">
        <f t="shared" si="99"/>
        <v>2.2927539999999995</v>
      </c>
      <c r="H828" s="2">
        <f t="shared" si="95"/>
        <v>2.2956230000000004</v>
      </c>
      <c r="I828" s="2">
        <f t="array" ref="I828">SUMPRODUCT(B812:B831, (ROW(B812:B831)-ROW(B812)+1)) / (20*21/2)</f>
        <v>2.1042904761904762</v>
      </c>
      <c r="J828" s="2">
        <f t="shared" si="98"/>
        <v>2.1545767094629045</v>
      </c>
      <c r="K828" s="2">
        <f t="shared" si="100"/>
        <v>2.2320167659655867</v>
      </c>
    </row>
    <row r="829" spans="1:11" ht="13.5" x14ac:dyDescent="0.25">
      <c r="A829" s="3">
        <v>43209</v>
      </c>
      <c r="B829" s="2">
        <v>2.0821999999999998</v>
      </c>
      <c r="C829" s="2">
        <f t="shared" si="93"/>
        <v>0</v>
      </c>
      <c r="D829" s="2">
        <f t="shared" si="94"/>
        <v>2.0960399999999999</v>
      </c>
      <c r="E829" s="2">
        <f t="shared" si="96"/>
        <v>2.10595</v>
      </c>
      <c r="F829" s="2">
        <f t="shared" si="97"/>
        <v>2.1386700000000003</v>
      </c>
      <c r="G829" s="2">
        <f t="shared" si="99"/>
        <v>2.2889879999999994</v>
      </c>
      <c r="H829" s="2">
        <f t="shared" si="95"/>
        <v>2.2940865000000006</v>
      </c>
      <c r="I829" s="2">
        <f t="array" ref="I829">SUMPRODUCT(B813:B832, (ROW(B813:B832)-ROW(B813)+1)) / (20*21/2)</f>
        <v>2.1002347619047619</v>
      </c>
      <c r="J829" s="2">
        <f t="shared" si="98"/>
        <v>2.1476836895140563</v>
      </c>
      <c r="K829" s="2">
        <f t="shared" si="100"/>
        <v>2.2261415986728186</v>
      </c>
    </row>
    <row r="830" spans="1:11" ht="13.5" x14ac:dyDescent="0.25">
      <c r="A830" s="3">
        <v>43210</v>
      </c>
      <c r="B830" s="2">
        <v>2.0722</v>
      </c>
      <c r="C830" s="2">
        <f t="shared" si="93"/>
        <v>-9.9999999999997868E-3</v>
      </c>
      <c r="D830" s="2">
        <f t="shared" si="94"/>
        <v>2.0861200000000002</v>
      </c>
      <c r="E830" s="2">
        <f t="shared" si="96"/>
        <v>2.1039599999999998</v>
      </c>
      <c r="F830" s="2">
        <f t="shared" si="97"/>
        <v>2.1307350000000005</v>
      </c>
      <c r="G830" s="2">
        <f t="shared" si="99"/>
        <v>2.283037999999999</v>
      </c>
      <c r="H830" s="2">
        <f t="shared" si="95"/>
        <v>2.2922025000000006</v>
      </c>
      <c r="I830" s="2">
        <f t="array" ref="I830">SUMPRODUCT(B814:B833, (ROW(B814:B833)-ROW(B814)+1)) / (20*21/2)</f>
        <v>2.105004761904762</v>
      </c>
      <c r="J830" s="2">
        <f t="shared" si="98"/>
        <v>2.1404947667031937</v>
      </c>
      <c r="K830" s="2">
        <f t="shared" si="100"/>
        <v>2.220104673234669</v>
      </c>
    </row>
    <row r="831" spans="1:11" ht="13.5" x14ac:dyDescent="0.25">
      <c r="A831" s="3">
        <v>43213</v>
      </c>
      <c r="B831" s="2">
        <v>2.0722</v>
      </c>
      <c r="C831" s="2">
        <f t="shared" si="93"/>
        <v>0</v>
      </c>
      <c r="D831" s="2">
        <f t="shared" si="94"/>
        <v>2.0762</v>
      </c>
      <c r="E831" s="2">
        <f t="shared" si="96"/>
        <v>2.0989999999999998</v>
      </c>
      <c r="F831" s="2">
        <f t="shared" si="97"/>
        <v>2.1247850000000001</v>
      </c>
      <c r="G831" s="2">
        <f t="shared" si="99"/>
        <v>2.2764939999999987</v>
      </c>
      <c r="H831" s="2">
        <f t="shared" si="95"/>
        <v>2.2903680000000004</v>
      </c>
      <c r="I831" s="2">
        <f t="array" ref="I831">SUMPRODUCT(B815:B834, (ROW(B815:B834)-ROW(B815)+1)) / (20*21/2)</f>
        <v>2.1138295238095237</v>
      </c>
      <c r="J831" s="2">
        <f t="shared" si="98"/>
        <v>2.1339905032076514</v>
      </c>
      <c r="K831" s="2">
        <f t="shared" si="100"/>
        <v>2.2143044899705639</v>
      </c>
    </row>
    <row r="832" spans="1:11" ht="13.5" x14ac:dyDescent="0.25">
      <c r="A832" s="3">
        <v>43214</v>
      </c>
      <c r="B832" s="2">
        <v>2.0821999999999998</v>
      </c>
      <c r="C832" s="2">
        <f t="shared" si="93"/>
        <v>9.9999999999997868E-3</v>
      </c>
      <c r="D832" s="2">
        <f t="shared" si="94"/>
        <v>2.0781999999999998</v>
      </c>
      <c r="E832" s="2">
        <f t="shared" si="96"/>
        <v>2.09504</v>
      </c>
      <c r="F832" s="2">
        <f t="shared" si="97"/>
        <v>2.1213150000000005</v>
      </c>
      <c r="G832" s="2">
        <f t="shared" si="99"/>
        <v>2.2711399999999986</v>
      </c>
      <c r="H832" s="2">
        <f t="shared" si="95"/>
        <v>2.2888810000000008</v>
      </c>
      <c r="I832" s="2">
        <f t="array" ref="I832">SUMPRODUCT(B816:B835, (ROW(B816:B835)-ROW(B816)+1)) / (20*21/2)</f>
        <v>2.119920476190476</v>
      </c>
      <c r="J832" s="2">
        <f t="shared" si="98"/>
        <v>2.1290580743307324</v>
      </c>
      <c r="K832" s="2">
        <f t="shared" si="100"/>
        <v>2.209123921736424</v>
      </c>
    </row>
    <row r="833" spans="1:11" ht="13.5" x14ac:dyDescent="0.25">
      <c r="A833" s="3">
        <v>43215</v>
      </c>
      <c r="B833" s="2">
        <v>2.1714000000000002</v>
      </c>
      <c r="C833" s="2">
        <f t="shared" si="93"/>
        <v>8.920000000000039E-2</v>
      </c>
      <c r="D833" s="2">
        <f t="shared" si="94"/>
        <v>2.0960399999999999</v>
      </c>
      <c r="E833" s="2">
        <f t="shared" si="96"/>
        <v>2.1</v>
      </c>
      <c r="F833" s="2">
        <f t="shared" si="97"/>
        <v>2.1183400000000003</v>
      </c>
      <c r="G833" s="2">
        <f t="shared" si="99"/>
        <v>2.2663819999999988</v>
      </c>
      <c r="H833" s="2">
        <f t="shared" si="95"/>
        <v>2.2874930000000004</v>
      </c>
      <c r="I833" s="2">
        <f t="array" ref="I833">SUMPRODUCT(B817:B836, (ROW(B817:B836)-ROW(B817)+1)) / (20*21/2)</f>
        <v>2.1213819047619045</v>
      </c>
      <c r="J833" s="2">
        <f t="shared" si="98"/>
        <v>2.1330906386801862</v>
      </c>
      <c r="K833" s="2">
        <f t="shared" si="100"/>
        <v>2.2076445522565642</v>
      </c>
    </row>
    <row r="834" spans="1:11" ht="13.5" x14ac:dyDescent="0.25">
      <c r="A834" s="3">
        <v>43216</v>
      </c>
      <c r="B834" s="2">
        <v>2.2109999999999999</v>
      </c>
      <c r="C834" s="2">
        <f t="shared" si="93"/>
        <v>3.9599999999999635E-2</v>
      </c>
      <c r="D834" s="2">
        <f t="shared" si="94"/>
        <v>2.1217999999999999</v>
      </c>
      <c r="E834" s="2">
        <f t="shared" si="96"/>
        <v>2.1089199999999999</v>
      </c>
      <c r="F834" s="2">
        <f t="shared" si="97"/>
        <v>2.1173449999999998</v>
      </c>
      <c r="G834" s="2">
        <f t="shared" si="99"/>
        <v>2.2610259999999989</v>
      </c>
      <c r="H834" s="2">
        <f t="shared" si="95"/>
        <v>2.2863030000000006</v>
      </c>
      <c r="I834" s="2">
        <f t="array" ref="I834">SUMPRODUCT(B818:B837, (ROW(B818:B837)-ROW(B818)+1)) / (20*21/2)</f>
        <v>2.1231266666666668</v>
      </c>
      <c r="J834" s="2">
        <f t="shared" si="98"/>
        <v>2.1405105778535019</v>
      </c>
      <c r="K834" s="2">
        <f t="shared" si="100"/>
        <v>2.2077761384425814</v>
      </c>
    </row>
    <row r="835" spans="1:11" ht="13.5" x14ac:dyDescent="0.25">
      <c r="A835" s="3">
        <v>43217</v>
      </c>
      <c r="B835" s="2">
        <v>2.1812999999999998</v>
      </c>
      <c r="C835" s="2">
        <f t="shared" si="93"/>
        <v>-2.970000000000006E-2</v>
      </c>
      <c r="D835" s="2">
        <f t="shared" si="94"/>
        <v>2.1436199999999999</v>
      </c>
      <c r="E835" s="2">
        <f t="shared" si="96"/>
        <v>2.1148699999999998</v>
      </c>
      <c r="F835" s="2">
        <f t="shared" si="97"/>
        <v>2.1163549999999995</v>
      </c>
      <c r="G835" s="2">
        <f t="shared" si="99"/>
        <v>2.2538879999999986</v>
      </c>
      <c r="H835" s="2">
        <f t="shared" si="95"/>
        <v>2.2848655000000009</v>
      </c>
      <c r="I835" s="2">
        <f t="array" ref="I835">SUMPRODUCT(B819:B838, (ROW(B819:B838)-ROW(B819)+1)) / (20*21/2)</f>
        <v>2.117978571428571</v>
      </c>
      <c r="J835" s="2">
        <f t="shared" si="98"/>
        <v>2.1443952847245971</v>
      </c>
      <c r="K835" s="2">
        <f t="shared" si="100"/>
        <v>2.206737858503657</v>
      </c>
    </row>
    <row r="836" spans="1:11" ht="13.5" x14ac:dyDescent="0.25">
      <c r="A836" s="3">
        <v>43220</v>
      </c>
      <c r="B836" s="2">
        <v>2.1316999999999999</v>
      </c>
      <c r="C836" s="2">
        <f t="shared" ref="C836:C899" si="101">B836-B835</f>
        <v>-4.9599999999999866E-2</v>
      </c>
      <c r="D836" s="2">
        <f t="shared" si="94"/>
        <v>2.1555200000000001</v>
      </c>
      <c r="E836" s="2">
        <f t="shared" si="96"/>
        <v>2.1158600000000001</v>
      </c>
      <c r="F836" s="2">
        <f t="shared" si="97"/>
        <v>2.1133799999999998</v>
      </c>
      <c r="G836" s="2">
        <f t="shared" si="99"/>
        <v>2.2469459999999986</v>
      </c>
      <c r="H836" s="2">
        <f t="shared" si="95"/>
        <v>2.2831300000000008</v>
      </c>
      <c r="I836" s="2">
        <f t="array" ref="I836">SUMPRODUCT(B820:B839, (ROW(B820:B839)-ROW(B820)+1)) / (20*21/2)</f>
        <v>2.1150090476190475</v>
      </c>
      <c r="J836" s="2">
        <f t="shared" si="98"/>
        <v>2.143186209988921</v>
      </c>
      <c r="K836" s="2">
        <f t="shared" si="100"/>
        <v>2.2037951973858667</v>
      </c>
    </row>
    <row r="837" spans="1:11" ht="13.5" x14ac:dyDescent="0.25">
      <c r="A837" s="3">
        <v>43222</v>
      </c>
      <c r="B837" s="2">
        <v>2.1316999999999999</v>
      </c>
      <c r="C837" s="2">
        <f t="shared" si="101"/>
        <v>0</v>
      </c>
      <c r="D837" s="2">
        <f t="shared" si="94"/>
        <v>2.1654200000000001</v>
      </c>
      <c r="E837" s="2">
        <f t="shared" si="96"/>
        <v>2.1218099999999995</v>
      </c>
      <c r="F837" s="2">
        <f t="shared" si="97"/>
        <v>2.116355</v>
      </c>
      <c r="G837" s="2">
        <f t="shared" si="99"/>
        <v>2.2407979999999981</v>
      </c>
      <c r="H837" s="2">
        <f t="shared" si="95"/>
        <v>2.2815930000000009</v>
      </c>
      <c r="I837" s="2">
        <f t="array" ref="I837">SUMPRODUCT(B821:B840, (ROW(B821:B840)-ROW(B821)+1)) / (20*21/2)</f>
        <v>2.1101914285714281</v>
      </c>
      <c r="J837" s="2">
        <f t="shared" si="98"/>
        <v>2.1420922852280713</v>
      </c>
      <c r="K837" s="2">
        <f t="shared" si="100"/>
        <v>2.2009679347432836</v>
      </c>
    </row>
    <row r="838" spans="1:11" ht="13.5" x14ac:dyDescent="0.25">
      <c r="A838" s="3">
        <v>43223</v>
      </c>
      <c r="B838" s="2">
        <v>2.0623</v>
      </c>
      <c r="C838" s="2">
        <f t="shared" si="101"/>
        <v>-6.9399999999999906E-2</v>
      </c>
      <c r="D838" s="2">
        <f t="shared" ref="D838:D901" si="102">AVERAGE(B834:B838)</f>
        <v>2.1436000000000002</v>
      </c>
      <c r="E838" s="2">
        <f t="shared" si="96"/>
        <v>2.1198199999999998</v>
      </c>
      <c r="F838" s="2">
        <f t="shared" si="97"/>
        <v>2.1133800000000003</v>
      </c>
      <c r="G838" s="2">
        <f t="shared" si="99"/>
        <v>2.2332619999999981</v>
      </c>
      <c r="H838" s="2">
        <f t="shared" si="95"/>
        <v>2.2797090000000009</v>
      </c>
      <c r="I838" s="2">
        <f t="array" ref="I838">SUMPRODUCT(B822:B841, (ROW(B822:B841)-ROW(B822)+1)) / (20*21/2)</f>
        <v>2.1074109523809526</v>
      </c>
      <c r="J838" s="2">
        <f t="shared" si="98"/>
        <v>2.134493019968255</v>
      </c>
      <c r="K838" s="2">
        <f t="shared" si="100"/>
        <v>2.1955299765180567</v>
      </c>
    </row>
    <row r="839" spans="1:11" ht="13.5" x14ac:dyDescent="0.25">
      <c r="A839" s="3">
        <v>43224</v>
      </c>
      <c r="B839" s="2">
        <v>2.0821999999999998</v>
      </c>
      <c r="C839" s="2">
        <f t="shared" si="101"/>
        <v>1.9899999999999807E-2</v>
      </c>
      <c r="D839" s="2">
        <f t="shared" si="102"/>
        <v>2.1178400000000002</v>
      </c>
      <c r="E839" s="2">
        <f t="shared" si="96"/>
        <v>2.1198199999999998</v>
      </c>
      <c r="F839" s="2">
        <f t="shared" si="97"/>
        <v>2.1128849999999999</v>
      </c>
      <c r="G839" s="2">
        <f t="shared" si="99"/>
        <v>2.2259259999999985</v>
      </c>
      <c r="H839" s="2">
        <f t="shared" si="95"/>
        <v>2.2778255000000005</v>
      </c>
      <c r="I839" s="2">
        <f t="array" ref="I839">SUMPRODUCT(B823:B842, (ROW(B823:B842)-ROW(B823)+1)) / (20*21/2)</f>
        <v>2.107647619047619</v>
      </c>
      <c r="J839" s="2">
        <f t="shared" si="98"/>
        <v>2.1295127323522309</v>
      </c>
      <c r="K839" s="2">
        <f t="shared" si="100"/>
        <v>2.1910856637134271</v>
      </c>
    </row>
    <row r="840" spans="1:11" ht="13.5" x14ac:dyDescent="0.25">
      <c r="A840" s="3">
        <v>43227</v>
      </c>
      <c r="B840" s="2">
        <v>2.0623</v>
      </c>
      <c r="C840" s="2">
        <f t="shared" si="101"/>
        <v>-1.9899999999999807E-2</v>
      </c>
      <c r="D840" s="2">
        <f t="shared" si="102"/>
        <v>2.0940400000000001</v>
      </c>
      <c r="E840" s="2">
        <f t="shared" si="96"/>
        <v>2.11883</v>
      </c>
      <c r="F840" s="2">
        <f t="shared" si="97"/>
        <v>2.1113950000000004</v>
      </c>
      <c r="G840" s="2">
        <f t="shared" si="99"/>
        <v>2.2185879999999982</v>
      </c>
      <c r="H840" s="2">
        <f t="shared" si="95"/>
        <v>2.2758425000000013</v>
      </c>
      <c r="I840" s="2">
        <f t="array" ref="I840">SUMPRODUCT(B824:B843, (ROW(B824:B843)-ROW(B824)+1)) / (20*21/2)</f>
        <v>2.1126552380952379</v>
      </c>
      <c r="J840" s="2">
        <f t="shared" si="98"/>
        <v>2.1231115197472565</v>
      </c>
      <c r="K840" s="2">
        <f t="shared" si="100"/>
        <v>2.1860352455285867</v>
      </c>
    </row>
    <row r="841" spans="1:11" ht="13.5" x14ac:dyDescent="0.25">
      <c r="A841" s="3">
        <v>43228</v>
      </c>
      <c r="B841" s="2">
        <v>2.0821999999999998</v>
      </c>
      <c r="C841" s="2">
        <f t="shared" si="101"/>
        <v>1.9899999999999807E-2</v>
      </c>
      <c r="D841" s="2">
        <f t="shared" si="102"/>
        <v>2.0841400000000001</v>
      </c>
      <c r="E841" s="2">
        <f t="shared" si="96"/>
        <v>2.1198300000000003</v>
      </c>
      <c r="F841" s="2">
        <f t="shared" si="97"/>
        <v>2.1094149999999998</v>
      </c>
      <c r="G841" s="2">
        <f t="shared" si="99"/>
        <v>2.2118459999999982</v>
      </c>
      <c r="H841" s="2">
        <f t="shared" si="95"/>
        <v>2.273959000000001</v>
      </c>
      <c r="I841" s="2">
        <f t="array" ref="I841">SUMPRODUCT(B825:B844, (ROW(B825:B844)-ROW(B825)+1)) / (20*21/2)</f>
        <v>2.1212452380952378</v>
      </c>
      <c r="J841" s="2">
        <f t="shared" si="98"/>
        <v>2.1192151845332319</v>
      </c>
      <c r="K841" s="2">
        <f t="shared" si="100"/>
        <v>2.181963275115701</v>
      </c>
    </row>
    <row r="842" spans="1:11" ht="13.5" x14ac:dyDescent="0.25">
      <c r="A842" s="3">
        <v>43229</v>
      </c>
      <c r="B842" s="2">
        <v>2.1118999999999999</v>
      </c>
      <c r="C842" s="2">
        <f t="shared" si="101"/>
        <v>2.970000000000006E-2</v>
      </c>
      <c r="D842" s="2">
        <f t="shared" si="102"/>
        <v>2.0801799999999999</v>
      </c>
      <c r="E842" s="2">
        <f t="shared" si="96"/>
        <v>2.1228000000000002</v>
      </c>
      <c r="F842" s="2">
        <f t="shared" si="97"/>
        <v>2.1089199999999999</v>
      </c>
      <c r="G842" s="2">
        <f t="shared" si="99"/>
        <v>2.2053019999999988</v>
      </c>
      <c r="H842" s="2">
        <f t="shared" ref="H842:H905" si="103">AVERAGE(B643:B842)</f>
        <v>2.2722240000000014</v>
      </c>
      <c r="I842" s="2">
        <f t="array" ref="I842">SUMPRODUCT(B826:B845, (ROW(B826:B845)-ROW(B826)+1)) / (20*21/2)</f>
        <v>2.1209623809523808</v>
      </c>
      <c r="J842" s="2">
        <f t="shared" si="98"/>
        <v>2.1185185002919718</v>
      </c>
      <c r="K842" s="2">
        <f t="shared" si="100"/>
        <v>2.1792156956993991</v>
      </c>
    </row>
    <row r="843" spans="1:11" ht="13.5" x14ac:dyDescent="0.25">
      <c r="A843" s="3">
        <v>43230</v>
      </c>
      <c r="B843" s="2">
        <v>2.1615000000000002</v>
      </c>
      <c r="C843" s="2">
        <f t="shared" si="101"/>
        <v>4.9600000000000311E-2</v>
      </c>
      <c r="D843" s="2">
        <f t="shared" si="102"/>
        <v>2.1000199999999998</v>
      </c>
      <c r="E843" s="2">
        <f t="shared" si="96"/>
        <v>2.12181</v>
      </c>
      <c r="F843" s="2">
        <f t="shared" si="97"/>
        <v>2.1109049999999998</v>
      </c>
      <c r="G843" s="2">
        <f t="shared" si="99"/>
        <v>2.1999479999999987</v>
      </c>
      <c r="H843" s="2">
        <f t="shared" si="103"/>
        <v>2.2708360000000014</v>
      </c>
      <c r="I843" s="2">
        <f t="array" ref="I843">SUMPRODUCT(B827:B846, (ROW(B827:B846)-ROW(B827)+1)) / (20*21/2)</f>
        <v>2.1226123809523809</v>
      </c>
      <c r="J843" s="2">
        <f t="shared" si="98"/>
        <v>2.1226119764546412</v>
      </c>
      <c r="K843" s="2">
        <f t="shared" si="100"/>
        <v>2.1785209625347166</v>
      </c>
    </row>
    <row r="844" spans="1:11" ht="13.5" x14ac:dyDescent="0.25">
      <c r="A844" s="3">
        <v>43231</v>
      </c>
      <c r="B844" s="2">
        <v>2.2010999999999998</v>
      </c>
      <c r="C844" s="2">
        <f t="shared" si="101"/>
        <v>3.9599999999999635E-2</v>
      </c>
      <c r="D844" s="2">
        <f t="shared" si="102"/>
        <v>2.1238000000000001</v>
      </c>
      <c r="E844" s="2">
        <f t="shared" ref="E844:E907" si="104">AVERAGE(B835:B844)</f>
        <v>2.1208200000000001</v>
      </c>
      <c r="F844" s="2">
        <f t="shared" si="97"/>
        <v>2.1148699999999998</v>
      </c>
      <c r="G844" s="2">
        <f t="shared" si="99"/>
        <v>2.1953859999999987</v>
      </c>
      <c r="H844" s="2">
        <f t="shared" si="103"/>
        <v>2.2691505000000016</v>
      </c>
      <c r="I844" s="2">
        <f t="array" ref="I844">SUMPRODUCT(B828:B847, (ROW(B828:B847)-ROW(B828)+1)) / (20*21/2)</f>
        <v>2.1279961904761908</v>
      </c>
      <c r="J844" s="2">
        <f t="shared" si="98"/>
        <v>2.130087026316104</v>
      </c>
      <c r="K844" s="2">
        <f t="shared" si="100"/>
        <v>2.1794064149843355</v>
      </c>
    </row>
    <row r="845" spans="1:11" ht="13.5" x14ac:dyDescent="0.25">
      <c r="A845" s="3">
        <v>43234</v>
      </c>
      <c r="B845" s="2">
        <v>2.1118999999999999</v>
      </c>
      <c r="C845" s="2">
        <f t="shared" si="101"/>
        <v>-8.9199999999999946E-2</v>
      </c>
      <c r="D845" s="2">
        <f t="shared" si="102"/>
        <v>2.1337199999999998</v>
      </c>
      <c r="E845" s="2">
        <f t="shared" si="104"/>
        <v>2.11388</v>
      </c>
      <c r="F845" s="2">
        <f t="shared" si="97"/>
        <v>2.1143749999999994</v>
      </c>
      <c r="G845" s="2">
        <f t="shared" si="99"/>
        <v>2.1894379999999991</v>
      </c>
      <c r="H845" s="2">
        <f t="shared" si="103"/>
        <v>2.2673160000000014</v>
      </c>
      <c r="I845" s="2">
        <f t="array" ref="I845">SUMPRODUCT(B829:B848, (ROW(B829:B848)-ROW(B829)+1)) / (20*21/2)</f>
        <v>2.1300695238095235</v>
      </c>
      <c r="J845" s="2">
        <f t="shared" si="98"/>
        <v>2.1283549285717132</v>
      </c>
      <c r="K845" s="2">
        <f t="shared" si="100"/>
        <v>2.1767591045927932</v>
      </c>
    </row>
    <row r="846" spans="1:11" ht="13.5" x14ac:dyDescent="0.25">
      <c r="A846" s="3">
        <v>43235</v>
      </c>
      <c r="B846" s="2">
        <v>2.1316999999999999</v>
      </c>
      <c r="C846" s="2">
        <f t="shared" si="101"/>
        <v>1.980000000000004E-2</v>
      </c>
      <c r="D846" s="2">
        <f t="shared" si="102"/>
        <v>2.1436200000000003</v>
      </c>
      <c r="E846" s="2">
        <f t="shared" si="104"/>
        <v>2.1138799999999995</v>
      </c>
      <c r="F846" s="2">
        <f t="shared" si="97"/>
        <v>2.1148699999999998</v>
      </c>
      <c r="G846" s="2">
        <f t="shared" si="99"/>
        <v>2.1836859999999993</v>
      </c>
      <c r="H846" s="2">
        <f t="shared" si="103"/>
        <v>2.2657295000000017</v>
      </c>
      <c r="I846" s="2">
        <f t="array" ref="I846">SUMPRODUCT(B830:B849, (ROW(B830:B849)-ROW(B830)+1)) / (20*21/2)</f>
        <v>2.1271457142857142</v>
      </c>
      <c r="J846" s="2">
        <f t="shared" si="98"/>
        <v>2.1286735068029783</v>
      </c>
      <c r="K846" s="2">
        <f t="shared" si="100"/>
        <v>2.1749920808832721</v>
      </c>
    </row>
    <row r="847" spans="1:11" ht="13.5" x14ac:dyDescent="0.25">
      <c r="A847" s="3">
        <v>43236</v>
      </c>
      <c r="B847" s="2">
        <v>2.1714000000000002</v>
      </c>
      <c r="C847" s="2">
        <f t="shared" si="101"/>
        <v>3.9700000000000291E-2</v>
      </c>
      <c r="D847" s="2">
        <f t="shared" si="102"/>
        <v>2.1555200000000001</v>
      </c>
      <c r="E847" s="2">
        <f t="shared" si="104"/>
        <v>2.1178499999999998</v>
      </c>
      <c r="F847" s="2">
        <f t="shared" si="97"/>
        <v>2.1198299999999994</v>
      </c>
      <c r="G847" s="2">
        <f t="shared" si="99"/>
        <v>2.1797199999999997</v>
      </c>
      <c r="H847" s="2">
        <f t="shared" si="103"/>
        <v>2.2644405000000019</v>
      </c>
      <c r="I847" s="2">
        <f t="array" ref="I847">SUMPRODUCT(B831:B850, (ROW(B831:B850)-ROW(B831)+1)) / (20*21/2)</f>
        <v>2.1213366666666666</v>
      </c>
      <c r="J847" s="2">
        <f t="shared" si="98"/>
        <v>2.1327426966312659</v>
      </c>
      <c r="K847" s="2">
        <f t="shared" si="100"/>
        <v>2.1748512149662811</v>
      </c>
    </row>
    <row r="848" spans="1:11" ht="13.5" x14ac:dyDescent="0.25">
      <c r="A848" s="3">
        <v>43237</v>
      </c>
      <c r="B848" s="2">
        <v>2.1415999999999999</v>
      </c>
      <c r="C848" s="2">
        <f t="shared" si="101"/>
        <v>-2.9800000000000271E-2</v>
      </c>
      <c r="D848" s="2">
        <f t="shared" si="102"/>
        <v>2.1515399999999998</v>
      </c>
      <c r="E848" s="2">
        <f t="shared" si="104"/>
        <v>2.1257799999999998</v>
      </c>
      <c r="F848" s="2">
        <f t="shared" si="97"/>
        <v>2.1227999999999998</v>
      </c>
      <c r="G848" s="2">
        <f t="shared" si="99"/>
        <v>2.1737699999999993</v>
      </c>
      <c r="H848" s="2">
        <f t="shared" si="103"/>
        <v>2.2630520000000014</v>
      </c>
      <c r="I848" s="2">
        <f t="array" ref="I848">SUMPRODUCT(B832:B851, (ROW(B832:B851)-ROW(B832)+1)) / (20*21/2)</f>
        <v>2.11747</v>
      </c>
      <c r="J848" s="2">
        <f t="shared" si="98"/>
        <v>2.13358624933305</v>
      </c>
      <c r="K848" s="2">
        <f t="shared" si="100"/>
        <v>2.1735472457519172</v>
      </c>
    </row>
    <row r="849" spans="1:11" ht="13.5" x14ac:dyDescent="0.25">
      <c r="A849" s="3">
        <v>43238</v>
      </c>
      <c r="B849" s="2">
        <v>2.0920999999999998</v>
      </c>
      <c r="C849" s="2">
        <f t="shared" si="101"/>
        <v>-4.9500000000000099E-2</v>
      </c>
      <c r="D849" s="2">
        <f t="shared" si="102"/>
        <v>2.12974</v>
      </c>
      <c r="E849" s="2">
        <f t="shared" si="104"/>
        <v>2.1267699999999996</v>
      </c>
      <c r="F849" s="2">
        <f t="shared" si="97"/>
        <v>2.1232949999999997</v>
      </c>
      <c r="G849" s="2">
        <f t="shared" si="99"/>
        <v>2.1670279999999993</v>
      </c>
      <c r="H849" s="2">
        <f t="shared" si="103"/>
        <v>2.2614160000000014</v>
      </c>
      <c r="I849" s="2">
        <f t="array" ref="I849">SUMPRODUCT(B833:B852, (ROW(B833:B852)-ROW(B833)+1)) / (20*21/2)</f>
        <v>2.1144985714285713</v>
      </c>
      <c r="J849" s="2">
        <f t="shared" si="98"/>
        <v>2.1296351779679976</v>
      </c>
      <c r="K849" s="2">
        <f t="shared" si="100"/>
        <v>2.170353236114587</v>
      </c>
    </row>
    <row r="850" spans="1:11" ht="13.5" x14ac:dyDescent="0.25">
      <c r="A850" s="3">
        <v>43241</v>
      </c>
      <c r="B850" s="2">
        <v>2.0623</v>
      </c>
      <c r="C850" s="2">
        <f t="shared" si="101"/>
        <v>-2.9799999999999827E-2</v>
      </c>
      <c r="D850" s="2">
        <f t="shared" si="102"/>
        <v>2.1198200000000003</v>
      </c>
      <c r="E850" s="2">
        <f t="shared" si="104"/>
        <v>2.1267699999999996</v>
      </c>
      <c r="F850" s="2">
        <f t="shared" si="97"/>
        <v>2.1227999999999998</v>
      </c>
      <c r="G850" s="2">
        <f t="shared" si="99"/>
        <v>2.1598879999999996</v>
      </c>
      <c r="H850" s="2">
        <f t="shared" si="103"/>
        <v>2.2594825000000012</v>
      </c>
      <c r="I850" s="2">
        <f t="array" ref="I850">SUMPRODUCT(B834:B853, (ROW(B834:B853)-ROW(B834)+1)) / (20*21/2)</f>
        <v>2.1124228571428572</v>
      </c>
      <c r="J850" s="2">
        <f t="shared" si="98"/>
        <v>2.1232223038758073</v>
      </c>
      <c r="K850" s="2">
        <f t="shared" si="100"/>
        <v>2.1661158543061716</v>
      </c>
    </row>
    <row r="851" spans="1:11" ht="13.5" x14ac:dyDescent="0.25">
      <c r="A851" s="3">
        <v>43242</v>
      </c>
      <c r="B851" s="2">
        <v>2.0821999999999998</v>
      </c>
      <c r="C851" s="2">
        <f t="shared" si="101"/>
        <v>1.9899999999999807E-2</v>
      </c>
      <c r="D851" s="2">
        <f t="shared" si="102"/>
        <v>2.1099200000000002</v>
      </c>
      <c r="E851" s="2">
        <f t="shared" si="104"/>
        <v>2.12677</v>
      </c>
      <c r="F851" s="2">
        <f t="shared" si="97"/>
        <v>2.1233</v>
      </c>
      <c r="G851" s="2">
        <f t="shared" si="99"/>
        <v>2.15394</v>
      </c>
      <c r="H851" s="2">
        <f t="shared" si="103"/>
        <v>2.2578470000000008</v>
      </c>
      <c r="I851" s="2">
        <f t="array" ref="I851">SUMPRODUCT(B835:B854, (ROW(B835:B854)-ROW(B835)+1)) / (20*21/2)</f>
        <v>2.1106776190476189</v>
      </c>
      <c r="J851" s="2">
        <f t="shared" si="98"/>
        <v>2.119315417792397</v>
      </c>
      <c r="K851" s="2">
        <f t="shared" si="100"/>
        <v>2.162825036490243</v>
      </c>
    </row>
    <row r="852" spans="1:11" ht="13.5" x14ac:dyDescent="0.25">
      <c r="A852" s="3">
        <v>43243</v>
      </c>
      <c r="B852" s="2">
        <v>2.0920999999999998</v>
      </c>
      <c r="C852" s="2">
        <f t="shared" si="101"/>
        <v>9.9000000000000199E-3</v>
      </c>
      <c r="D852" s="2">
        <f t="shared" si="102"/>
        <v>2.0940599999999998</v>
      </c>
      <c r="E852" s="2">
        <f t="shared" si="104"/>
        <v>2.12479</v>
      </c>
      <c r="F852" s="2">
        <f t="shared" ref="F852:F915" si="105">AVERAGE(B833:B852)</f>
        <v>2.1237950000000003</v>
      </c>
      <c r="G852" s="2">
        <f t="shared" si="99"/>
        <v>2.1485859999999999</v>
      </c>
      <c r="H852" s="2">
        <f t="shared" si="103"/>
        <v>2.2563105000000014</v>
      </c>
      <c r="I852" s="2">
        <f t="array" ref="I852">SUMPRODUCT(B836:B855, (ROW(B836:B855)-ROW(B836)+1)) / (20*21/2)</f>
        <v>2.1066133333333332</v>
      </c>
      <c r="J852" s="2">
        <f t="shared" si="98"/>
        <v>2.1167234732407403</v>
      </c>
      <c r="K852" s="2">
        <f t="shared" si="100"/>
        <v>2.1600515056474885</v>
      </c>
    </row>
    <row r="853" spans="1:11" ht="13.5" x14ac:dyDescent="0.25">
      <c r="A853" s="3">
        <v>43244</v>
      </c>
      <c r="B853" s="2">
        <v>2.1019999999999999</v>
      </c>
      <c r="C853" s="2">
        <f t="shared" si="101"/>
        <v>9.9000000000000199E-3</v>
      </c>
      <c r="D853" s="2">
        <f t="shared" si="102"/>
        <v>2.0861399999999999</v>
      </c>
      <c r="E853" s="2">
        <f t="shared" si="104"/>
        <v>2.1188399999999996</v>
      </c>
      <c r="F853" s="2">
        <f t="shared" si="105"/>
        <v>2.1203249999999998</v>
      </c>
      <c r="G853" s="2">
        <f t="shared" si="99"/>
        <v>2.1434299999999995</v>
      </c>
      <c r="H853" s="2">
        <f t="shared" si="103"/>
        <v>2.2548730000000012</v>
      </c>
      <c r="I853" s="2">
        <f t="array" ref="I853">SUMPRODUCT(B837:B856, (ROW(B837:B856)-ROW(B837)+1)) / (20*21/2)</f>
        <v>2.1030685714285715</v>
      </c>
      <c r="J853" s="2">
        <f t="shared" ref="J853:J916" si="106">$J$4*B853+J852*(1-$J$4)</f>
        <v>2.1153212376940029</v>
      </c>
      <c r="K853" s="2">
        <f t="shared" si="100"/>
        <v>2.1577749760142537</v>
      </c>
    </row>
    <row r="854" spans="1:11" ht="13.5" x14ac:dyDescent="0.25">
      <c r="A854" s="3">
        <v>43245</v>
      </c>
      <c r="B854" s="2">
        <v>2.1019999999999999</v>
      </c>
      <c r="C854" s="2">
        <f t="shared" si="101"/>
        <v>0</v>
      </c>
      <c r="D854" s="2">
        <f t="shared" si="102"/>
        <v>2.08812</v>
      </c>
      <c r="E854" s="2">
        <f t="shared" si="104"/>
        <v>2.10893</v>
      </c>
      <c r="F854" s="2">
        <f t="shared" si="105"/>
        <v>2.1148749999999996</v>
      </c>
      <c r="G854" s="2">
        <f t="shared" si="99"/>
        <v>2.139662</v>
      </c>
      <c r="H854" s="2">
        <f t="shared" si="103"/>
        <v>2.2534850000000013</v>
      </c>
      <c r="I854" s="2">
        <f t="array" ref="I854">SUMPRODUCT(B838:B857, (ROW(B838:B857)-ROW(B838)+1)) / (20*21/2)</f>
        <v>2.0998071428571428</v>
      </c>
      <c r="J854" s="2">
        <f t="shared" si="106"/>
        <v>2.1140525483898123</v>
      </c>
      <c r="K854" s="2">
        <f t="shared" si="100"/>
        <v>2.1555877220529105</v>
      </c>
    </row>
    <row r="855" spans="1:11" ht="13.5" x14ac:dyDescent="0.25">
      <c r="A855" s="3">
        <v>43248</v>
      </c>
      <c r="B855" s="2">
        <v>2.0722</v>
      </c>
      <c r="C855" s="2">
        <f t="shared" si="101"/>
        <v>-2.9799999999999827E-2</v>
      </c>
      <c r="D855" s="2">
        <f t="shared" si="102"/>
        <v>2.0901000000000001</v>
      </c>
      <c r="E855" s="2">
        <f t="shared" si="104"/>
        <v>2.1049600000000002</v>
      </c>
      <c r="F855" s="2">
        <f t="shared" si="105"/>
        <v>2.1094199999999996</v>
      </c>
      <c r="G855" s="2">
        <f t="shared" si="99"/>
        <v>2.1364879999999995</v>
      </c>
      <c r="H855" s="2">
        <f t="shared" si="103"/>
        <v>2.2519480000000014</v>
      </c>
      <c r="I855" s="2">
        <f t="array" ref="I855">SUMPRODUCT(B839:B858, (ROW(B839:B858)-ROW(B839)+1)) / (20*21/2)</f>
        <v>2.0968290476190479</v>
      </c>
      <c r="J855" s="2">
        <f t="shared" si="106"/>
        <v>2.1100665914003063</v>
      </c>
      <c r="K855" s="2">
        <f t="shared" si="100"/>
        <v>2.152317615305738</v>
      </c>
    </row>
    <row r="856" spans="1:11" ht="13.5" x14ac:dyDescent="0.25">
      <c r="A856" s="3">
        <v>43249</v>
      </c>
      <c r="B856" s="2">
        <v>2.0722</v>
      </c>
      <c r="C856" s="2">
        <f t="shared" si="101"/>
        <v>0</v>
      </c>
      <c r="D856" s="2">
        <f t="shared" si="102"/>
        <v>2.0880999999999998</v>
      </c>
      <c r="E856" s="2">
        <f t="shared" si="104"/>
        <v>2.0990099999999998</v>
      </c>
      <c r="F856" s="2">
        <f t="shared" si="105"/>
        <v>2.1064449999999999</v>
      </c>
      <c r="G856" s="2">
        <f t="shared" si="99"/>
        <v>2.1333139999999999</v>
      </c>
      <c r="H856" s="2">
        <f t="shared" si="103"/>
        <v>2.2504605000000013</v>
      </c>
      <c r="I856" s="2">
        <f t="array" ref="I856">SUMPRODUCT(B840:B859, (ROW(B840:B859)-ROW(B840)+1)) / (20*21/2)</f>
        <v>2.0928609523809523</v>
      </c>
      <c r="J856" s="2">
        <f t="shared" si="106"/>
        <v>2.1064602493621818</v>
      </c>
      <c r="K856" s="2">
        <f t="shared" si="100"/>
        <v>2.1491757480388465</v>
      </c>
    </row>
    <row r="857" spans="1:11" ht="13.5" x14ac:dyDescent="0.25">
      <c r="A857" s="3">
        <v>43250</v>
      </c>
      <c r="B857" s="2">
        <v>2.0722</v>
      </c>
      <c r="C857" s="2">
        <f t="shared" si="101"/>
        <v>0</v>
      </c>
      <c r="D857" s="2">
        <f t="shared" si="102"/>
        <v>2.08412</v>
      </c>
      <c r="E857" s="2">
        <f t="shared" si="104"/>
        <v>2.0890899999999997</v>
      </c>
      <c r="F857" s="2">
        <f t="shared" si="105"/>
        <v>2.1034700000000002</v>
      </c>
      <c r="G857" s="2">
        <f t="shared" si="99"/>
        <v>2.1301399999999999</v>
      </c>
      <c r="H857" s="2">
        <f t="shared" si="103"/>
        <v>2.249022500000001</v>
      </c>
      <c r="I857" s="2">
        <f t="array" ref="I857">SUMPRODUCT(B841:B860, (ROW(B841:B860)-ROW(B841)+1)) / (20*21/2)</f>
        <v>2.0908828571428568</v>
      </c>
      <c r="J857" s="2">
        <f t="shared" si="106"/>
        <v>2.1031973684705454</v>
      </c>
      <c r="K857" s="2">
        <f t="shared" si="100"/>
        <v>2.1461570912530092</v>
      </c>
    </row>
    <row r="858" spans="1:11" ht="13.5" x14ac:dyDescent="0.25">
      <c r="A858" s="3">
        <v>43251</v>
      </c>
      <c r="B858" s="2">
        <v>2.0722</v>
      </c>
      <c r="C858" s="2">
        <f t="shared" si="101"/>
        <v>0</v>
      </c>
      <c r="D858" s="2">
        <f t="shared" si="102"/>
        <v>2.07816</v>
      </c>
      <c r="E858" s="2">
        <f t="shared" si="104"/>
        <v>2.0821499999999995</v>
      </c>
      <c r="F858" s="2">
        <f t="shared" si="105"/>
        <v>2.1039650000000001</v>
      </c>
      <c r="G858" s="2">
        <f t="shared" si="99"/>
        <v>2.1249839999999995</v>
      </c>
      <c r="H858" s="2">
        <f t="shared" si="103"/>
        <v>2.2475845000000012</v>
      </c>
      <c r="I858" s="2">
        <f t="array" ref="I858">SUMPRODUCT(B842:B861, (ROW(B842:B861)-ROW(B842)+1)) / (20*21/2)</f>
        <v>2.0869147619047617</v>
      </c>
      <c r="J858" s="2">
        <f t="shared" si="106"/>
        <v>2.1002452381400172</v>
      </c>
      <c r="K858" s="2">
        <f t="shared" si="100"/>
        <v>2.1432568131646557</v>
      </c>
    </row>
    <row r="859" spans="1:11" ht="13.5" x14ac:dyDescent="0.25">
      <c r="A859" s="3">
        <v>43252</v>
      </c>
      <c r="B859" s="2">
        <v>2.0623</v>
      </c>
      <c r="C859" s="2">
        <f t="shared" si="101"/>
        <v>-9.9000000000000199E-3</v>
      </c>
      <c r="D859" s="2">
        <f t="shared" si="102"/>
        <v>2.0702199999999999</v>
      </c>
      <c r="E859" s="2">
        <f t="shared" si="104"/>
        <v>2.07917</v>
      </c>
      <c r="F859" s="2">
        <f t="shared" si="105"/>
        <v>2.10297</v>
      </c>
      <c r="G859" s="2">
        <f t="shared" si="99"/>
        <v>2.1206199999999997</v>
      </c>
      <c r="H859" s="2">
        <f t="shared" si="103"/>
        <v>2.245899000000001</v>
      </c>
      <c r="I859" s="2">
        <f t="array" ref="I859">SUMPRODUCT(B843:B862, (ROW(B843:B862)-ROW(B843)+1)) / (20*21/2)</f>
        <v>2.081155714285714</v>
      </c>
      <c r="J859" s="2">
        <f t="shared" si="106"/>
        <v>2.0966314059362059</v>
      </c>
      <c r="K859" s="2">
        <f t="shared" si="100"/>
        <v>2.1400820361778061</v>
      </c>
    </row>
    <row r="860" spans="1:11" ht="13.5" x14ac:dyDescent="0.25">
      <c r="A860" s="3">
        <v>43255</v>
      </c>
      <c r="B860" s="2">
        <v>2.0821999999999998</v>
      </c>
      <c r="C860" s="2">
        <f t="shared" si="101"/>
        <v>1.9899999999999807E-2</v>
      </c>
      <c r="D860" s="2">
        <f t="shared" si="102"/>
        <v>2.0722200000000002</v>
      </c>
      <c r="E860" s="2">
        <f t="shared" si="104"/>
        <v>2.0811600000000001</v>
      </c>
      <c r="F860" s="2">
        <f t="shared" si="105"/>
        <v>2.1039650000000001</v>
      </c>
      <c r="G860" s="2">
        <f t="shared" si="99"/>
        <v>2.1176460000000001</v>
      </c>
      <c r="H860" s="2">
        <f t="shared" si="103"/>
        <v>2.2442635000000011</v>
      </c>
      <c r="I860" s="2">
        <f t="array" ref="I860">SUMPRODUCT(B844:B863, (ROW(B844:B863)-ROW(B844)+1)) / (20*21/2)</f>
        <v>2.0700604761904762</v>
      </c>
      <c r="J860" s="2">
        <f t="shared" si="106"/>
        <v>2.0952569863232338</v>
      </c>
      <c r="K860" s="2">
        <f t="shared" si="100"/>
        <v>2.1378121524061275</v>
      </c>
    </row>
    <row r="861" spans="1:11" ht="13.5" x14ac:dyDescent="0.25">
      <c r="A861" s="3">
        <v>43256</v>
      </c>
      <c r="B861" s="2">
        <v>2.0623</v>
      </c>
      <c r="C861" s="2">
        <f t="shared" si="101"/>
        <v>-1.9899999999999807E-2</v>
      </c>
      <c r="D861" s="2">
        <f t="shared" si="102"/>
        <v>2.0702400000000001</v>
      </c>
      <c r="E861" s="2">
        <f t="shared" si="104"/>
        <v>2.0791700000000004</v>
      </c>
      <c r="F861" s="2">
        <f t="shared" si="105"/>
        <v>2.10297</v>
      </c>
      <c r="G861" s="2">
        <f t="shared" si="99"/>
        <v>2.1150679999999995</v>
      </c>
      <c r="H861" s="2">
        <f t="shared" si="103"/>
        <v>2.2423300000000013</v>
      </c>
      <c r="I861" s="2">
        <f t="array" ref="I861">SUMPRODUCT(B845:B864, (ROW(B845:B864)-ROW(B845)+1)) / (20*21/2)</f>
        <v>2.0626438095238098</v>
      </c>
      <c r="J861" s="2">
        <f t="shared" si="106"/>
        <v>2.0921182257210211</v>
      </c>
      <c r="K861" s="2">
        <f t="shared" si="100"/>
        <v>2.134850891527456</v>
      </c>
    </row>
    <row r="862" spans="1:11" ht="13.5" x14ac:dyDescent="0.25">
      <c r="A862" s="3">
        <v>43257</v>
      </c>
      <c r="B862" s="2">
        <v>2.0425</v>
      </c>
      <c r="C862" s="2">
        <f t="shared" si="101"/>
        <v>-1.980000000000004E-2</v>
      </c>
      <c r="D862" s="2">
        <f t="shared" si="102"/>
        <v>2.0643000000000002</v>
      </c>
      <c r="E862" s="2">
        <f t="shared" si="104"/>
        <v>2.0742099999999999</v>
      </c>
      <c r="F862" s="2">
        <f t="shared" si="105"/>
        <v>2.0994999999999999</v>
      </c>
      <c r="G862" s="2">
        <f t="shared" si="99"/>
        <v>2.1128859999999996</v>
      </c>
      <c r="H862" s="2">
        <f t="shared" si="103"/>
        <v>2.2404960000000016</v>
      </c>
      <c r="I862" s="2">
        <f t="array" ref="I862">SUMPRODUCT(B846:B865, (ROW(B846:B865)-ROW(B846)+1)) / (20*21/2)</f>
        <v>2.0532957142857149</v>
      </c>
      <c r="J862" s="2">
        <f t="shared" si="106"/>
        <v>2.0873926804142573</v>
      </c>
      <c r="K862" s="2">
        <f t="shared" si="100"/>
        <v>2.1312292879381443</v>
      </c>
    </row>
    <row r="863" spans="1:11" ht="13.5" x14ac:dyDescent="0.25">
      <c r="A863" s="3">
        <v>43258</v>
      </c>
      <c r="B863" s="2">
        <v>1.9830000000000001</v>
      </c>
      <c r="C863" s="2">
        <f t="shared" si="101"/>
        <v>-5.9499999999999886E-2</v>
      </c>
      <c r="D863" s="2">
        <f t="shared" si="102"/>
        <v>2.0464600000000002</v>
      </c>
      <c r="E863" s="2">
        <f t="shared" si="104"/>
        <v>2.0623100000000001</v>
      </c>
      <c r="F863" s="2">
        <f t="shared" si="105"/>
        <v>2.0905749999999994</v>
      </c>
      <c r="G863" s="2">
        <f t="shared" si="99"/>
        <v>2.1079279999999998</v>
      </c>
      <c r="H863" s="2">
        <f t="shared" si="103"/>
        <v>2.2384140000000015</v>
      </c>
      <c r="I863" s="2">
        <f t="array" ref="I863">SUMPRODUCT(B847:B866, (ROW(B847:B866)-ROW(B847)+1)) / (20*21/2)</f>
        <v>2.04739</v>
      </c>
      <c r="J863" s="2">
        <f t="shared" si="106"/>
        <v>2.0774505203748044</v>
      </c>
      <c r="K863" s="2">
        <f t="shared" si="100"/>
        <v>2.1254163746856678</v>
      </c>
    </row>
    <row r="864" spans="1:11" ht="13.5" x14ac:dyDescent="0.25">
      <c r="A864" s="3">
        <v>43259</v>
      </c>
      <c r="B864" s="2">
        <v>2.0127000000000002</v>
      </c>
      <c r="C864" s="2">
        <f t="shared" si="101"/>
        <v>2.970000000000006E-2</v>
      </c>
      <c r="D864" s="2">
        <f t="shared" si="102"/>
        <v>2.03654</v>
      </c>
      <c r="E864" s="2">
        <f t="shared" si="104"/>
        <v>2.0533799999999998</v>
      </c>
      <c r="F864" s="2">
        <f t="shared" si="105"/>
        <v>2.0811549999999999</v>
      </c>
      <c r="G864" s="2">
        <f t="shared" si="99"/>
        <v>2.1035639999999995</v>
      </c>
      <c r="H864" s="2">
        <f t="shared" si="103"/>
        <v>2.236629000000002</v>
      </c>
      <c r="I864" s="2">
        <f t="array" ref="I864">SUMPRODUCT(B848:B867, (ROW(B848:B867)-ROW(B848)+1)) / (20*21/2)</f>
        <v>2.0458319047619047</v>
      </c>
      <c r="J864" s="2">
        <f t="shared" si="106"/>
        <v>2.0712838041486328</v>
      </c>
      <c r="K864" s="2">
        <f t="shared" si="100"/>
        <v>2.1209961246979945</v>
      </c>
    </row>
    <row r="865" spans="1:11" ht="13.5" x14ac:dyDescent="0.25">
      <c r="A865" s="3">
        <v>43262</v>
      </c>
      <c r="B865" s="2">
        <v>1.9830000000000001</v>
      </c>
      <c r="C865" s="2">
        <f t="shared" si="101"/>
        <v>-2.970000000000006E-2</v>
      </c>
      <c r="D865" s="2">
        <f t="shared" si="102"/>
        <v>2.0167000000000002</v>
      </c>
      <c r="E865" s="2">
        <f t="shared" si="104"/>
        <v>2.0444599999999999</v>
      </c>
      <c r="F865" s="2">
        <f t="shared" si="105"/>
        <v>2.0747099999999996</v>
      </c>
      <c r="G865" s="2">
        <f t="shared" si="99"/>
        <v>2.0992019999999996</v>
      </c>
      <c r="H865" s="2">
        <f t="shared" si="103"/>
        <v>2.2346460000000015</v>
      </c>
      <c r="I865" s="2">
        <f t="array" ref="I865">SUMPRODUCT(B849:B868, (ROW(B849:B868)-ROW(B849)+1)) / (20*21/2)</f>
        <v>2.0495642857142862</v>
      </c>
      <c r="J865" s="2">
        <f t="shared" si="106"/>
        <v>2.0628758228011441</v>
      </c>
      <c r="K865" s="2">
        <f t="shared" si="100"/>
        <v>2.1155845119647396</v>
      </c>
    </row>
    <row r="866" spans="1:11" ht="13.5" x14ac:dyDescent="0.25">
      <c r="A866" s="3">
        <v>43263</v>
      </c>
      <c r="B866" s="2">
        <v>2.0127000000000002</v>
      </c>
      <c r="C866" s="2">
        <f t="shared" si="101"/>
        <v>2.970000000000006E-2</v>
      </c>
      <c r="D866" s="2">
        <f t="shared" si="102"/>
        <v>2.00678</v>
      </c>
      <c r="E866" s="2">
        <f t="shared" si="104"/>
        <v>2.03851</v>
      </c>
      <c r="F866" s="2">
        <f t="shared" si="105"/>
        <v>2.0687599999999997</v>
      </c>
      <c r="G866" s="2">
        <f t="shared" si="99"/>
        <v>2.0956319999999993</v>
      </c>
      <c r="H866" s="2">
        <f t="shared" si="103"/>
        <v>2.2328610000000011</v>
      </c>
      <c r="I866" s="2">
        <f t="array" ref="I866">SUMPRODUCT(B850:B869, (ROW(B850:B869)-ROW(B850)+1)) / (20*21/2)</f>
        <v>2.0582090476190475</v>
      </c>
      <c r="J866" s="2">
        <f t="shared" si="106"/>
        <v>2.0580971730105588</v>
      </c>
      <c r="K866" s="2">
        <f t="shared" si="100"/>
        <v>2.1115498252210245</v>
      </c>
    </row>
    <row r="867" spans="1:11" ht="13.5" x14ac:dyDescent="0.25">
      <c r="A867" s="3">
        <v>43264</v>
      </c>
      <c r="B867" s="2">
        <v>2.0524</v>
      </c>
      <c r="C867" s="2">
        <f t="shared" si="101"/>
        <v>3.9699999999999847E-2</v>
      </c>
      <c r="D867" s="2">
        <f t="shared" si="102"/>
        <v>2.0087600000000001</v>
      </c>
      <c r="E867" s="2">
        <f t="shared" si="104"/>
        <v>2.03653</v>
      </c>
      <c r="F867" s="2">
        <f t="shared" si="105"/>
        <v>2.0628099999999998</v>
      </c>
      <c r="G867" s="2">
        <f t="shared" si="99"/>
        <v>2.0952359999999994</v>
      </c>
      <c r="H867" s="2">
        <f t="shared" si="103"/>
        <v>2.2314730000000007</v>
      </c>
      <c r="I867" s="2">
        <f t="array" ref="I867">SUMPRODUCT(B851:B870, (ROW(B851:B870)-ROW(B851)+1)) / (20*21/2)</f>
        <v>2.0675133333333338</v>
      </c>
      <c r="J867" s="2">
        <f t="shared" si="106"/>
        <v>2.0575545851047914</v>
      </c>
      <c r="K867" s="2">
        <f t="shared" si="100"/>
        <v>2.1092302242319647</v>
      </c>
    </row>
    <row r="868" spans="1:11" ht="13.5" x14ac:dyDescent="0.25">
      <c r="A868" s="3">
        <v>43265</v>
      </c>
      <c r="B868" s="2">
        <v>2.1019999999999999</v>
      </c>
      <c r="C868" s="2">
        <f t="shared" si="101"/>
        <v>4.9599999999999866E-2</v>
      </c>
      <c r="D868" s="2">
        <f t="shared" si="102"/>
        <v>2.0325600000000001</v>
      </c>
      <c r="E868" s="2">
        <f t="shared" si="104"/>
        <v>2.0395099999999999</v>
      </c>
      <c r="F868" s="2">
        <f t="shared" si="105"/>
        <v>2.0608299999999997</v>
      </c>
      <c r="G868" s="2">
        <f t="shared" si="99"/>
        <v>2.0948399999999996</v>
      </c>
      <c r="H868" s="2">
        <f t="shared" si="103"/>
        <v>2.2301840000000008</v>
      </c>
      <c r="I868" s="2">
        <f t="array" ref="I868">SUMPRODUCT(B852:B871, (ROW(B852:B871)-ROW(B852)+1)) / (20*21/2)</f>
        <v>2.0754023809523807</v>
      </c>
      <c r="J868" s="2">
        <f t="shared" si="106"/>
        <v>2.0617874817614781</v>
      </c>
      <c r="K868" s="2">
        <f t="shared" si="100"/>
        <v>2.10894668602679</v>
      </c>
    </row>
    <row r="869" spans="1:11" ht="13.5" x14ac:dyDescent="0.25">
      <c r="A869" s="3">
        <v>43269</v>
      </c>
      <c r="B869" s="2">
        <v>2.1516000000000002</v>
      </c>
      <c r="C869" s="2">
        <f t="shared" si="101"/>
        <v>4.9600000000000311E-2</v>
      </c>
      <c r="D869" s="2">
        <f t="shared" si="102"/>
        <v>2.0603400000000001</v>
      </c>
      <c r="E869" s="2">
        <f t="shared" si="104"/>
        <v>2.0484400000000003</v>
      </c>
      <c r="F869" s="2">
        <f t="shared" si="105"/>
        <v>2.0638049999999999</v>
      </c>
      <c r="G869" s="2">
        <f t="shared" si="99"/>
        <v>2.0960299999999998</v>
      </c>
      <c r="H869" s="2">
        <f t="shared" si="103"/>
        <v>2.2292920000000005</v>
      </c>
      <c r="I869" s="2">
        <f t="array" ref="I869">SUMPRODUCT(B853:B872, (ROW(B853:B872)-ROW(B853)+1)) / (20*21/2)</f>
        <v>2.0744561904761905</v>
      </c>
      <c r="J869" s="2">
        <f t="shared" si="106"/>
        <v>2.0703410549270518</v>
      </c>
      <c r="K869" s="2">
        <f t="shared" si="100"/>
        <v>2.1106193650061318</v>
      </c>
    </row>
    <row r="870" spans="1:11" ht="13.5" x14ac:dyDescent="0.25">
      <c r="A870" s="3">
        <v>43270</v>
      </c>
      <c r="B870" s="2">
        <v>2.1615000000000002</v>
      </c>
      <c r="C870" s="2">
        <f t="shared" si="101"/>
        <v>9.9000000000000199E-3</v>
      </c>
      <c r="D870" s="2">
        <f t="shared" si="102"/>
        <v>2.0960399999999999</v>
      </c>
      <c r="E870" s="2">
        <f t="shared" si="104"/>
        <v>2.0563700000000003</v>
      </c>
      <c r="F870" s="2">
        <f t="shared" si="105"/>
        <v>2.068765</v>
      </c>
      <c r="G870" s="2">
        <f t="shared" si="99"/>
        <v>2.0974179999999998</v>
      </c>
      <c r="H870" s="2">
        <f t="shared" si="103"/>
        <v>2.228400000000001</v>
      </c>
      <c r="I870" s="2">
        <f t="array" ref="I870">SUMPRODUCT(B854:B873, (ROW(B854:B873)-ROW(B854)+1)) / (20*21/2)</f>
        <v>2.0717661904761906</v>
      </c>
      <c r="J870" s="2">
        <f t="shared" si="106"/>
        <v>2.0790228592197133</v>
      </c>
      <c r="K870" s="2">
        <f t="shared" si="100"/>
        <v>2.1126146840254991</v>
      </c>
    </row>
    <row r="871" spans="1:11" ht="13.5" x14ac:dyDescent="0.25">
      <c r="A871" s="3">
        <v>43271</v>
      </c>
      <c r="B871" s="2">
        <v>2.1516000000000002</v>
      </c>
      <c r="C871" s="2">
        <f t="shared" si="101"/>
        <v>-9.9000000000000199E-3</v>
      </c>
      <c r="D871" s="2">
        <f t="shared" si="102"/>
        <v>2.1238200000000003</v>
      </c>
      <c r="E871" s="2">
        <f t="shared" si="104"/>
        <v>2.0652999999999997</v>
      </c>
      <c r="F871" s="2">
        <f t="shared" si="105"/>
        <v>2.072235</v>
      </c>
      <c r="G871" s="2">
        <f t="shared" si="99"/>
        <v>2.0980139999999996</v>
      </c>
      <c r="H871" s="2">
        <f t="shared" si="103"/>
        <v>2.2273590000000008</v>
      </c>
      <c r="I871" s="2">
        <f t="array" ref="I871">SUMPRODUCT(B855:B874, (ROW(B855:B874)-ROW(B855)+1)) / (20*21/2)</f>
        <v>2.0665214285714288</v>
      </c>
      <c r="J871" s="2">
        <f t="shared" si="106"/>
        <v>2.0859349678654548</v>
      </c>
      <c r="K871" s="2">
        <f t="shared" si="100"/>
        <v>2.1141435199460679</v>
      </c>
    </row>
    <row r="872" spans="1:11" ht="13.5" x14ac:dyDescent="0.25">
      <c r="A872" s="3">
        <v>43272</v>
      </c>
      <c r="B872" s="2">
        <v>2.0623</v>
      </c>
      <c r="C872" s="2">
        <f t="shared" si="101"/>
        <v>-8.9300000000000157E-2</v>
      </c>
      <c r="D872" s="2">
        <f t="shared" si="102"/>
        <v>2.1258000000000004</v>
      </c>
      <c r="E872" s="2">
        <f t="shared" si="104"/>
        <v>2.0672800000000002</v>
      </c>
      <c r="F872" s="2">
        <f t="shared" si="105"/>
        <v>2.0707449999999996</v>
      </c>
      <c r="G872" s="2">
        <f t="shared" si="99"/>
        <v>2.0968239999999998</v>
      </c>
      <c r="H872" s="2">
        <f t="shared" si="103"/>
        <v>2.2260700000000004</v>
      </c>
      <c r="I872" s="2">
        <f t="array" ref="I872">SUMPRODUCT(B856:B875, (ROW(B856:B875)-ROW(B856)+1)) / (20*21/2)</f>
        <v>2.0588733333333336</v>
      </c>
      <c r="J872" s="2">
        <f t="shared" si="106"/>
        <v>2.0836840185449352</v>
      </c>
      <c r="K872" s="2">
        <f t="shared" si="100"/>
        <v>2.1121104407324967</v>
      </c>
    </row>
    <row r="873" spans="1:11" ht="13.5" x14ac:dyDescent="0.25">
      <c r="A873" s="3">
        <v>43273</v>
      </c>
      <c r="B873" s="2">
        <v>2.0425</v>
      </c>
      <c r="C873" s="2">
        <f t="shared" si="101"/>
        <v>-1.980000000000004E-2</v>
      </c>
      <c r="D873" s="2">
        <f t="shared" si="102"/>
        <v>2.1139000000000001</v>
      </c>
      <c r="E873" s="2">
        <f t="shared" si="104"/>
        <v>2.0732300000000001</v>
      </c>
      <c r="F873" s="2">
        <f t="shared" si="105"/>
        <v>2.0677700000000003</v>
      </c>
      <c r="G873" s="2">
        <f t="shared" si="99"/>
        <v>2.0952379999999993</v>
      </c>
      <c r="H873" s="2">
        <f t="shared" si="103"/>
        <v>2.2246820000000005</v>
      </c>
      <c r="I873" s="2">
        <f t="array" ref="I873">SUMPRODUCT(B857:B876, (ROW(B857:B876)-ROW(B857)+1)) / (20*21/2)</f>
        <v>2.0507071428571431</v>
      </c>
      <c r="J873" s="2">
        <f t="shared" si="106"/>
        <v>2.0797617310644649</v>
      </c>
      <c r="K873" s="2">
        <f t="shared" si="100"/>
        <v>2.1093806195273008</v>
      </c>
    </row>
    <row r="874" spans="1:11" ht="13.5" x14ac:dyDescent="0.25">
      <c r="A874" s="3">
        <v>43276</v>
      </c>
      <c r="B874" s="2">
        <v>2.0127000000000002</v>
      </c>
      <c r="C874" s="2">
        <f t="shared" si="101"/>
        <v>-2.9799999999999827E-2</v>
      </c>
      <c r="D874" s="2">
        <f t="shared" si="102"/>
        <v>2.0861200000000002</v>
      </c>
      <c r="E874" s="2">
        <f t="shared" si="104"/>
        <v>2.0732299999999997</v>
      </c>
      <c r="F874" s="2">
        <f t="shared" si="105"/>
        <v>2.0633050000000002</v>
      </c>
      <c r="G874" s="2">
        <f t="shared" si="99"/>
        <v>2.0930559999999994</v>
      </c>
      <c r="H874" s="2">
        <f t="shared" si="103"/>
        <v>2.2231450000000006</v>
      </c>
      <c r="I874" s="2">
        <f t="array" ref="I874">SUMPRODUCT(B858:B877, (ROW(B858:B877)-ROW(B858)+1)) / (20*21/2)</f>
        <v>2.0439557142857145</v>
      </c>
      <c r="J874" s="2">
        <f t="shared" si="106"/>
        <v>2.073374899534516</v>
      </c>
      <c r="K874" s="2">
        <f t="shared" si="100"/>
        <v>2.105589222683093</v>
      </c>
    </row>
    <row r="875" spans="1:11" ht="13.5" x14ac:dyDescent="0.25">
      <c r="A875" s="3">
        <v>43277</v>
      </c>
      <c r="B875" s="2">
        <v>1.9830000000000001</v>
      </c>
      <c r="C875" s="2">
        <f t="shared" si="101"/>
        <v>-2.970000000000006E-2</v>
      </c>
      <c r="D875" s="2">
        <f t="shared" si="102"/>
        <v>2.0504200000000004</v>
      </c>
      <c r="E875" s="2">
        <f t="shared" si="104"/>
        <v>2.0732299999999997</v>
      </c>
      <c r="F875" s="2">
        <f t="shared" si="105"/>
        <v>2.0588449999999998</v>
      </c>
      <c r="G875" s="2">
        <f t="shared" si="99"/>
        <v>2.0902799999999995</v>
      </c>
      <c r="H875" s="2">
        <f t="shared" si="103"/>
        <v>2.2214595000000004</v>
      </c>
      <c r="I875" s="2">
        <f t="array" ref="I875">SUMPRODUCT(B859:B878, (ROW(B859:B878)-ROW(B859)+1)) / (20*21/2)</f>
        <v>2.0404576190476194</v>
      </c>
      <c r="J875" s="2">
        <f t="shared" si="106"/>
        <v>2.0647677662455144</v>
      </c>
      <c r="K875" s="2">
        <f t="shared" si="100"/>
        <v>2.1007818021857165</v>
      </c>
    </row>
    <row r="876" spans="1:11" ht="13.5" x14ac:dyDescent="0.25">
      <c r="A876" s="3">
        <v>43278</v>
      </c>
      <c r="B876" s="2">
        <v>1.9731000000000001</v>
      </c>
      <c r="C876" s="2">
        <f t="shared" si="101"/>
        <v>-9.9000000000000199E-3</v>
      </c>
      <c r="D876" s="2">
        <f t="shared" si="102"/>
        <v>2.0147200000000001</v>
      </c>
      <c r="E876" s="2">
        <f t="shared" si="104"/>
        <v>2.0692700000000004</v>
      </c>
      <c r="F876" s="2">
        <f t="shared" si="105"/>
        <v>2.05389</v>
      </c>
      <c r="G876" s="2">
        <f t="shared" si="99"/>
        <v>2.0873059999999999</v>
      </c>
      <c r="H876" s="2">
        <f t="shared" si="103"/>
        <v>2.2199225000000009</v>
      </c>
      <c r="I876" s="2">
        <f t="array" ref="I876">SUMPRODUCT(B860:B879, (ROW(B860:B879)-ROW(B860)+1)) / (20*21/2)</f>
        <v>2.034414285714286</v>
      </c>
      <c r="J876" s="2">
        <f t="shared" si="106"/>
        <v>2.0560375027935605</v>
      </c>
      <c r="K876" s="2">
        <f t="shared" si="100"/>
        <v>2.0957746726882376</v>
      </c>
    </row>
    <row r="877" spans="1:11" ht="13.5" x14ac:dyDescent="0.25">
      <c r="A877" s="3">
        <v>43279</v>
      </c>
      <c r="B877" s="2">
        <v>1.9830000000000001</v>
      </c>
      <c r="C877" s="2">
        <f t="shared" si="101"/>
        <v>9.9000000000000199E-3</v>
      </c>
      <c r="D877" s="2">
        <f t="shared" si="102"/>
        <v>1.9988600000000001</v>
      </c>
      <c r="E877" s="2">
        <f t="shared" si="104"/>
        <v>2.0623300000000002</v>
      </c>
      <c r="F877" s="2">
        <f t="shared" si="105"/>
        <v>2.0494299999999996</v>
      </c>
      <c r="G877" s="2">
        <f t="shared" si="99"/>
        <v>2.0855220000000001</v>
      </c>
      <c r="H877" s="2">
        <f t="shared" si="103"/>
        <v>2.2183855000000006</v>
      </c>
      <c r="I877" s="2">
        <f t="array" ref="I877">SUMPRODUCT(B861:B880, (ROW(B861:B880)-ROW(B861)+1)) / (20*21/2)</f>
        <v>2.0268628571428571</v>
      </c>
      <c r="J877" s="2">
        <f t="shared" si="106"/>
        <v>2.0490815501465547</v>
      </c>
      <c r="K877" s="2">
        <f t="shared" si="100"/>
        <v>2.0913521365043848</v>
      </c>
    </row>
    <row r="878" spans="1:11" ht="13.5" x14ac:dyDescent="0.25">
      <c r="A878" s="3">
        <v>43280</v>
      </c>
      <c r="B878" s="2">
        <v>2.0127000000000002</v>
      </c>
      <c r="C878" s="2">
        <f t="shared" si="101"/>
        <v>2.970000000000006E-2</v>
      </c>
      <c r="D878" s="2">
        <f t="shared" si="102"/>
        <v>1.9929000000000001</v>
      </c>
      <c r="E878" s="2">
        <f t="shared" si="104"/>
        <v>2.0534000000000003</v>
      </c>
      <c r="F878" s="2">
        <f t="shared" si="105"/>
        <v>2.0464549999999999</v>
      </c>
      <c r="G878" s="2">
        <f t="shared" si="99"/>
        <v>2.0841320000000003</v>
      </c>
      <c r="H878" s="2">
        <f t="shared" si="103"/>
        <v>2.2171460000000005</v>
      </c>
      <c r="I878" s="2">
        <f t="array" ref="I878">SUMPRODUCT(B862:B881, (ROW(B862:B881)-ROW(B862)+1)) / (20*21/2)</f>
        <v>2.0198780952380955</v>
      </c>
      <c r="J878" s="2">
        <f t="shared" si="106"/>
        <v>2.0456166406087877</v>
      </c>
      <c r="K878" s="2">
        <f t="shared" si="100"/>
        <v>2.0882677389944089</v>
      </c>
    </row>
    <row r="879" spans="1:11" ht="13.5" x14ac:dyDescent="0.25">
      <c r="A879" s="3">
        <v>43283</v>
      </c>
      <c r="B879" s="2">
        <v>1.9830000000000001</v>
      </c>
      <c r="C879" s="2">
        <f t="shared" si="101"/>
        <v>-2.970000000000006E-2</v>
      </c>
      <c r="D879" s="2">
        <f t="shared" si="102"/>
        <v>1.9869600000000003</v>
      </c>
      <c r="E879" s="2">
        <f t="shared" si="104"/>
        <v>2.03654</v>
      </c>
      <c r="F879" s="2">
        <f t="shared" si="105"/>
        <v>2.0424899999999999</v>
      </c>
      <c r="G879" s="2">
        <f t="shared" si="99"/>
        <v>2.0821480000000001</v>
      </c>
      <c r="H879" s="2">
        <f t="shared" si="103"/>
        <v>2.2160555000000004</v>
      </c>
      <c r="I879" s="2">
        <f t="array" ref="I879">SUMPRODUCT(B863:B882, (ROW(B863:B882)-ROW(B863)+1)) / (20*21/2)</f>
        <v>2.013365238095238</v>
      </c>
      <c r="J879" s="2">
        <f t="shared" si="106"/>
        <v>2.0396531510269984</v>
      </c>
      <c r="K879" s="2">
        <f t="shared" si="100"/>
        <v>2.0841395923671771</v>
      </c>
    </row>
    <row r="880" spans="1:11" ht="13.5" x14ac:dyDescent="0.25">
      <c r="A880" s="3">
        <v>43284</v>
      </c>
      <c r="B880" s="2">
        <v>1.9632000000000001</v>
      </c>
      <c r="C880" s="2">
        <f t="shared" si="101"/>
        <v>-1.980000000000004E-2</v>
      </c>
      <c r="D880" s="2">
        <f t="shared" si="102"/>
        <v>1.9830000000000001</v>
      </c>
      <c r="E880" s="2">
        <f t="shared" si="104"/>
        <v>2.0167100000000007</v>
      </c>
      <c r="F880" s="2">
        <f t="shared" si="105"/>
        <v>2.0365399999999996</v>
      </c>
      <c r="G880" s="2">
        <f t="shared" si="99"/>
        <v>2.0799680000000005</v>
      </c>
      <c r="H880" s="2">
        <f t="shared" si="103"/>
        <v>2.2150145000000006</v>
      </c>
      <c r="I880" s="2">
        <f t="array" ref="I880">SUMPRODUCT(B864:B883, (ROW(B864:B883)-ROW(B864)+1)) / (20*21/2)</f>
        <v>2.0072299999999998</v>
      </c>
      <c r="J880" s="2">
        <f t="shared" si="106"/>
        <v>2.0323718985482366</v>
      </c>
      <c r="K880" s="2">
        <f t="shared" si="100"/>
        <v>2.0793968632547388</v>
      </c>
    </row>
    <row r="881" spans="1:11" ht="13.5" x14ac:dyDescent="0.25">
      <c r="A881" s="3">
        <v>43285</v>
      </c>
      <c r="B881" s="2">
        <v>1.9632000000000001</v>
      </c>
      <c r="C881" s="2">
        <f t="shared" si="101"/>
        <v>0</v>
      </c>
      <c r="D881" s="2">
        <f t="shared" si="102"/>
        <v>1.9810200000000002</v>
      </c>
      <c r="E881" s="2">
        <f t="shared" si="104"/>
        <v>1.9978700000000003</v>
      </c>
      <c r="F881" s="2">
        <f t="shared" si="105"/>
        <v>2.0315849999999998</v>
      </c>
      <c r="G881" s="2">
        <f t="shared" si="99"/>
        <v>2.0777880000000004</v>
      </c>
      <c r="H881" s="2">
        <f t="shared" si="103"/>
        <v>2.2141720000000005</v>
      </c>
      <c r="I881" s="2">
        <f t="array" ref="I881">SUMPRODUCT(B865:B884, (ROW(B865:B884)-ROW(B865)+1)) / (20*21/2)</f>
        <v>1.9992938095238093</v>
      </c>
      <c r="J881" s="2">
        <f t="shared" si="106"/>
        <v>2.0257840986864997</v>
      </c>
      <c r="K881" s="2">
        <f t="shared" si="100"/>
        <v>2.0748401235192588</v>
      </c>
    </row>
    <row r="882" spans="1:11" ht="13.5" x14ac:dyDescent="0.25">
      <c r="A882" s="3">
        <v>43286</v>
      </c>
      <c r="B882" s="2">
        <v>1.9632000000000001</v>
      </c>
      <c r="C882" s="2">
        <f t="shared" si="101"/>
        <v>0</v>
      </c>
      <c r="D882" s="2">
        <f t="shared" si="102"/>
        <v>1.9770600000000003</v>
      </c>
      <c r="E882" s="2">
        <f t="shared" si="104"/>
        <v>1.9879600000000004</v>
      </c>
      <c r="F882" s="2">
        <f t="shared" si="105"/>
        <v>2.0276199999999998</v>
      </c>
      <c r="G882" s="2">
        <f t="shared" ref="G882:G945" si="107">AVERAGE(B833:B882)</f>
        <v>2.0754080000000004</v>
      </c>
      <c r="H882" s="2">
        <f t="shared" si="103"/>
        <v>2.2135770000000003</v>
      </c>
      <c r="I882" s="2">
        <f t="array" ref="I882">SUMPRODUCT(B866:B885, (ROW(B866:B885)-ROW(B866)+1)) / (20*21/2)</f>
        <v>1.9935833333333335</v>
      </c>
      <c r="J882" s="2">
        <f t="shared" si="106"/>
        <v>2.0198237083354043</v>
      </c>
      <c r="K882" s="2">
        <f t="shared" si="100"/>
        <v>2.0704620794596802</v>
      </c>
    </row>
    <row r="883" spans="1:11" ht="13.5" x14ac:dyDescent="0.25">
      <c r="A883" s="3">
        <v>43287</v>
      </c>
      <c r="B883" s="2">
        <v>1.9632000000000001</v>
      </c>
      <c r="C883" s="2">
        <f t="shared" si="101"/>
        <v>0</v>
      </c>
      <c r="D883" s="2">
        <f t="shared" si="102"/>
        <v>1.9671600000000002</v>
      </c>
      <c r="E883" s="2">
        <f t="shared" si="104"/>
        <v>1.9800300000000004</v>
      </c>
      <c r="F883" s="2">
        <f t="shared" si="105"/>
        <v>2.0266299999999999</v>
      </c>
      <c r="G883" s="2">
        <f t="shared" si="107"/>
        <v>2.0712440000000005</v>
      </c>
      <c r="H883" s="2">
        <f t="shared" si="103"/>
        <v>2.2128830000000002</v>
      </c>
      <c r="I883" s="2">
        <f t="array" ref="I883">SUMPRODUCT(B867:B886, (ROW(B867:B886)-ROW(B867)+1)) / (20*21/2)</f>
        <v>1.9860719047619046</v>
      </c>
      <c r="J883" s="2">
        <f t="shared" si="106"/>
        <v>2.0144309742082229</v>
      </c>
      <c r="K883" s="2">
        <f t="shared" ref="K883:K946" si="108">$K$4*B883+(1-$K$4)*K882</f>
        <v>2.0662557234024379</v>
      </c>
    </row>
    <row r="884" spans="1:11" ht="13.5" x14ac:dyDescent="0.25">
      <c r="A884" s="3">
        <v>43290</v>
      </c>
      <c r="B884" s="2">
        <v>1.9433</v>
      </c>
      <c r="C884" s="2">
        <f t="shared" si="101"/>
        <v>-1.9900000000000029E-2</v>
      </c>
      <c r="D884" s="2">
        <f t="shared" si="102"/>
        <v>1.9592200000000002</v>
      </c>
      <c r="E884" s="2">
        <f t="shared" si="104"/>
        <v>1.9730900000000002</v>
      </c>
      <c r="F884" s="2">
        <f t="shared" si="105"/>
        <v>2.0231599999999998</v>
      </c>
      <c r="G884" s="2">
        <f t="shared" si="107"/>
        <v>2.0658900000000004</v>
      </c>
      <c r="H884" s="2">
        <f t="shared" si="103"/>
        <v>2.2119410000000004</v>
      </c>
      <c r="I884" s="2">
        <f t="array" ref="I884">SUMPRODUCT(B868:B887, (ROW(B868:B887)-ROW(B868)+1)) / (20*21/2)</f>
        <v>1.9770052380952383</v>
      </c>
      <c r="J884" s="2">
        <f t="shared" si="106"/>
        <v>2.0076565957122017</v>
      </c>
      <c r="K884" s="2">
        <f t="shared" si="108"/>
        <v>2.0614339303278326</v>
      </c>
    </row>
    <row r="885" spans="1:11" ht="13.5" x14ac:dyDescent="0.25">
      <c r="A885" s="3">
        <v>43291</v>
      </c>
      <c r="B885" s="2">
        <v>1.9632000000000001</v>
      </c>
      <c r="C885" s="2">
        <f t="shared" si="101"/>
        <v>1.9900000000000029E-2</v>
      </c>
      <c r="D885" s="2">
        <f t="shared" si="102"/>
        <v>1.9592199999999997</v>
      </c>
      <c r="E885" s="2">
        <f t="shared" si="104"/>
        <v>1.9711100000000001</v>
      </c>
      <c r="F885" s="2">
        <f t="shared" si="105"/>
        <v>2.02217</v>
      </c>
      <c r="G885" s="2">
        <f t="shared" si="107"/>
        <v>2.061528</v>
      </c>
      <c r="H885" s="2">
        <f t="shared" si="103"/>
        <v>2.2112470000000002</v>
      </c>
      <c r="I885" s="2">
        <f t="array" ref="I885">SUMPRODUCT(B869:B888, (ROW(B869:B888)-ROW(B869)+1)) / (20*21/2)</f>
        <v>1.9723333333333333</v>
      </c>
      <c r="J885" s="2">
        <f t="shared" si="106"/>
        <v>2.0034226342158012</v>
      </c>
      <c r="K885" s="2">
        <f t="shared" si="108"/>
        <v>2.0575816193345844</v>
      </c>
    </row>
    <row r="886" spans="1:11" ht="13.5" x14ac:dyDescent="0.25">
      <c r="A886" s="3">
        <v>43292</v>
      </c>
      <c r="B886" s="2">
        <v>1.9433</v>
      </c>
      <c r="C886" s="2">
        <f t="shared" si="101"/>
        <v>-1.9900000000000029E-2</v>
      </c>
      <c r="D886" s="2">
        <f t="shared" si="102"/>
        <v>1.9552400000000003</v>
      </c>
      <c r="E886" s="2">
        <f t="shared" si="104"/>
        <v>1.9681300000000004</v>
      </c>
      <c r="F886" s="2">
        <f t="shared" si="105"/>
        <v>2.0186999999999999</v>
      </c>
      <c r="G886" s="2">
        <f t="shared" si="107"/>
        <v>2.05776</v>
      </c>
      <c r="H886" s="2">
        <f t="shared" si="103"/>
        <v>2.2107015000000003</v>
      </c>
      <c r="I886" s="2">
        <f t="array" ref="I886">SUMPRODUCT(B870:B889, (ROW(B870:B889)-ROW(B870)+1)) / (20*21/2)</f>
        <v>1.9654842857142856</v>
      </c>
      <c r="J886" s="2">
        <f t="shared" si="106"/>
        <v>1.9976966690523916</v>
      </c>
      <c r="K886" s="2">
        <f t="shared" si="108"/>
        <v>2.0530999872038165</v>
      </c>
    </row>
    <row r="887" spans="1:11" ht="13.5" x14ac:dyDescent="0.25">
      <c r="A887" s="3">
        <v>43293</v>
      </c>
      <c r="B887" s="2">
        <v>1.9235</v>
      </c>
      <c r="C887" s="2">
        <f t="shared" si="101"/>
        <v>-1.980000000000004E-2</v>
      </c>
      <c r="D887" s="2">
        <f t="shared" si="102"/>
        <v>1.9472999999999998</v>
      </c>
      <c r="E887" s="2">
        <f t="shared" si="104"/>
        <v>1.9621800000000005</v>
      </c>
      <c r="F887" s="2">
        <f t="shared" si="105"/>
        <v>2.0122550000000001</v>
      </c>
      <c r="G887" s="2">
        <f t="shared" si="107"/>
        <v>2.0535960000000002</v>
      </c>
      <c r="H887" s="2">
        <f t="shared" si="103"/>
        <v>2.2100075000000001</v>
      </c>
      <c r="I887" s="2">
        <f t="array" ref="I887">SUMPRODUCT(B871:B890, (ROW(B871:B890)-ROW(B871)+1)) / (20*21/2)</f>
        <v>1.9577885714285714</v>
      </c>
      <c r="J887" s="2">
        <f t="shared" si="106"/>
        <v>1.9906303196188304</v>
      </c>
      <c r="K887" s="2">
        <f t="shared" si="108"/>
        <v>2.048017634764451</v>
      </c>
    </row>
    <row r="888" spans="1:11" ht="13.5" x14ac:dyDescent="0.25">
      <c r="A888" s="3">
        <v>43294</v>
      </c>
      <c r="B888" s="2">
        <v>1.9632000000000001</v>
      </c>
      <c r="C888" s="2">
        <f t="shared" si="101"/>
        <v>3.9700000000000069E-2</v>
      </c>
      <c r="D888" s="2">
        <f t="shared" si="102"/>
        <v>1.9472999999999998</v>
      </c>
      <c r="E888" s="2">
        <f t="shared" si="104"/>
        <v>1.9572300000000002</v>
      </c>
      <c r="F888" s="2">
        <f t="shared" si="105"/>
        <v>2.0053150000000004</v>
      </c>
      <c r="G888" s="2">
        <f t="shared" si="107"/>
        <v>2.0516139999999998</v>
      </c>
      <c r="H888" s="2">
        <f t="shared" si="103"/>
        <v>2.2089664999999998</v>
      </c>
      <c r="I888" s="2">
        <f t="array" ref="I888">SUMPRODUCT(B872:B891, (ROW(B872:B891)-ROW(B872)+1)) / (20*21/2)</f>
        <v>1.9522161904761908</v>
      </c>
      <c r="J888" s="2">
        <f t="shared" si="106"/>
        <v>1.9880179082265608</v>
      </c>
      <c r="K888" s="2">
        <f t="shared" si="108"/>
        <v>2.0446914530089826</v>
      </c>
    </row>
    <row r="889" spans="1:11" ht="13.5" x14ac:dyDescent="0.25">
      <c r="A889" s="3">
        <v>43297</v>
      </c>
      <c r="B889" s="2">
        <v>1.9334</v>
      </c>
      <c r="C889" s="2">
        <f t="shared" si="101"/>
        <v>-2.9800000000000049E-2</v>
      </c>
      <c r="D889" s="2">
        <f t="shared" si="102"/>
        <v>1.9453200000000002</v>
      </c>
      <c r="E889" s="2">
        <f t="shared" si="104"/>
        <v>1.9522699999999999</v>
      </c>
      <c r="F889" s="2">
        <f t="shared" si="105"/>
        <v>1.994405</v>
      </c>
      <c r="G889" s="2">
        <f t="shared" si="107"/>
        <v>2.048638</v>
      </c>
      <c r="H889" s="2">
        <f t="shared" si="103"/>
        <v>2.2077270000000002</v>
      </c>
      <c r="I889" s="2">
        <f t="array" ref="I889">SUMPRODUCT(B873:B892, (ROW(B873:B892)-ROW(B873)+1)) / (20*21/2)</f>
        <v>1.9467871428571426</v>
      </c>
      <c r="J889" s="2">
        <f t="shared" si="106"/>
        <v>1.982816202681174</v>
      </c>
      <c r="K889" s="2">
        <f t="shared" si="108"/>
        <v>2.0403270823027482</v>
      </c>
    </row>
    <row r="890" spans="1:11" ht="13.5" x14ac:dyDescent="0.25">
      <c r="A890" s="3">
        <v>43298</v>
      </c>
      <c r="B890" s="2">
        <v>1.9136</v>
      </c>
      <c r="C890" s="2">
        <f t="shared" si="101"/>
        <v>-1.980000000000004E-2</v>
      </c>
      <c r="D890" s="2">
        <f t="shared" si="102"/>
        <v>1.9354</v>
      </c>
      <c r="E890" s="2">
        <f t="shared" si="104"/>
        <v>1.9473099999999999</v>
      </c>
      <c r="F890" s="2">
        <f t="shared" si="105"/>
        <v>1.9820100000000003</v>
      </c>
      <c r="G890" s="2">
        <f t="shared" si="107"/>
        <v>2.0456640000000004</v>
      </c>
      <c r="H890" s="2">
        <f t="shared" si="103"/>
        <v>2.2065869999999999</v>
      </c>
      <c r="I890" s="2">
        <f t="array" ref="I890">SUMPRODUCT(B874:B893, (ROW(B874:B893)-ROW(B874)+1)) / (20*21/2)</f>
        <v>1.9458471428571431</v>
      </c>
      <c r="J890" s="2">
        <f t="shared" si="106"/>
        <v>1.976224183378205</v>
      </c>
      <c r="K890" s="2">
        <f t="shared" si="108"/>
        <v>2.0353573928006798</v>
      </c>
    </row>
    <row r="891" spans="1:11" ht="13.5" x14ac:dyDescent="0.25">
      <c r="A891" s="3">
        <v>43299</v>
      </c>
      <c r="B891" s="2">
        <v>1.9235</v>
      </c>
      <c r="C891" s="2">
        <f t="shared" si="101"/>
        <v>9.9000000000000199E-3</v>
      </c>
      <c r="D891" s="2">
        <f t="shared" si="102"/>
        <v>1.9314399999999998</v>
      </c>
      <c r="E891" s="2">
        <f t="shared" si="104"/>
        <v>1.9433400000000003</v>
      </c>
      <c r="F891" s="2">
        <f t="shared" si="105"/>
        <v>1.9706050000000002</v>
      </c>
      <c r="G891" s="2">
        <f t="shared" si="107"/>
        <v>2.0424900000000004</v>
      </c>
      <c r="H891" s="2">
        <f t="shared" si="103"/>
        <v>2.2056945000000003</v>
      </c>
      <c r="I891" s="2">
        <f t="array" ref="I891">SUMPRODUCT(B875:B894, (ROW(B875:B894)-ROW(B875)+1)) / (20*21/2)</f>
        <v>1.9472176190476191</v>
      </c>
      <c r="J891" s="2">
        <f t="shared" si="106"/>
        <v>1.9712028325802806</v>
      </c>
      <c r="K891" s="2">
        <f t="shared" si="108"/>
        <v>2.0309708283771237</v>
      </c>
    </row>
    <row r="892" spans="1:11" ht="13.5" x14ac:dyDescent="0.25">
      <c r="A892" s="3">
        <v>43300</v>
      </c>
      <c r="B892" s="2">
        <v>1.9136</v>
      </c>
      <c r="C892" s="2">
        <f t="shared" si="101"/>
        <v>-9.9000000000000199E-3</v>
      </c>
      <c r="D892" s="2">
        <f t="shared" si="102"/>
        <v>1.92946</v>
      </c>
      <c r="E892" s="2">
        <f t="shared" si="104"/>
        <v>1.93838</v>
      </c>
      <c r="F892" s="2">
        <f t="shared" si="105"/>
        <v>1.9631700000000005</v>
      </c>
      <c r="G892" s="2">
        <f t="shared" si="107"/>
        <v>2.0385240000000002</v>
      </c>
      <c r="H892" s="2">
        <f t="shared" si="103"/>
        <v>2.2049014999999996</v>
      </c>
      <c r="I892" s="2">
        <f t="array" ref="I892">SUMPRODUCT(B876:B895, (ROW(B876:B895)-ROW(B876)+1)) / (20*21/2)</f>
        <v>1.9468909523809528</v>
      </c>
      <c r="J892" s="2">
        <f t="shared" si="106"/>
        <v>1.9657168485250158</v>
      </c>
      <c r="K892" s="2">
        <f t="shared" si="108"/>
        <v>2.0263680507937072</v>
      </c>
    </row>
    <row r="893" spans="1:11" ht="13.5" x14ac:dyDescent="0.25">
      <c r="A893" s="3">
        <v>43301</v>
      </c>
      <c r="B893" s="2">
        <v>1.9533</v>
      </c>
      <c r="C893" s="2">
        <f t="shared" si="101"/>
        <v>3.9700000000000069E-2</v>
      </c>
      <c r="D893" s="2">
        <f t="shared" si="102"/>
        <v>1.9274799999999999</v>
      </c>
      <c r="E893" s="2">
        <f t="shared" si="104"/>
        <v>1.9373899999999999</v>
      </c>
      <c r="F893" s="2">
        <f t="shared" si="105"/>
        <v>1.9587100000000004</v>
      </c>
      <c r="G893" s="2">
        <f t="shared" si="107"/>
        <v>2.0343599999999999</v>
      </c>
      <c r="H893" s="2">
        <f t="shared" si="103"/>
        <v>2.2043564999999998</v>
      </c>
      <c r="I893" s="2">
        <f t="array" ref="I893">SUMPRODUCT(B877:B896, (ROW(B877:B896)-ROW(B877)+1)) / (20*21/2)</f>
        <v>1.9467057142857145</v>
      </c>
      <c r="J893" s="2">
        <f t="shared" si="106"/>
        <v>1.9645342915226334</v>
      </c>
      <c r="K893" s="2">
        <f t="shared" si="108"/>
        <v>2.0235026370370912</v>
      </c>
    </row>
    <row r="894" spans="1:11" ht="13.5" x14ac:dyDescent="0.25">
      <c r="A894" s="3">
        <v>43304</v>
      </c>
      <c r="B894" s="2">
        <v>1.9731000000000001</v>
      </c>
      <c r="C894" s="2">
        <f t="shared" si="101"/>
        <v>1.980000000000004E-2</v>
      </c>
      <c r="D894" s="2">
        <f t="shared" si="102"/>
        <v>1.9354200000000001</v>
      </c>
      <c r="E894" s="2">
        <f t="shared" si="104"/>
        <v>1.9403700000000002</v>
      </c>
      <c r="F894" s="2">
        <f t="shared" si="105"/>
        <v>1.9567300000000003</v>
      </c>
      <c r="G894" s="2">
        <f t="shared" si="107"/>
        <v>2.0298000000000003</v>
      </c>
      <c r="H894" s="2">
        <f t="shared" si="103"/>
        <v>2.2040094999999997</v>
      </c>
      <c r="I894" s="2">
        <f t="array" ref="I894">SUMPRODUCT(B878:B897, (ROW(B878:B897)-ROW(B878)+1)) / (20*21/2)</f>
        <v>1.9466147619047622</v>
      </c>
      <c r="J894" s="2">
        <f t="shared" si="106"/>
        <v>1.9653500732823825</v>
      </c>
      <c r="K894" s="2">
        <f t="shared" si="108"/>
        <v>2.0215260630356369</v>
      </c>
    </row>
    <row r="895" spans="1:11" ht="13.5" x14ac:dyDescent="0.25">
      <c r="A895" s="3">
        <v>43305</v>
      </c>
      <c r="B895" s="2">
        <v>1.9533</v>
      </c>
      <c r="C895" s="2">
        <f t="shared" si="101"/>
        <v>-1.980000000000004E-2</v>
      </c>
      <c r="D895" s="2">
        <f t="shared" si="102"/>
        <v>1.9433600000000002</v>
      </c>
      <c r="E895" s="2">
        <f t="shared" si="104"/>
        <v>1.9393799999999999</v>
      </c>
      <c r="F895" s="2">
        <f t="shared" si="105"/>
        <v>1.9552450000000001</v>
      </c>
      <c r="G895" s="2">
        <f t="shared" si="107"/>
        <v>2.0266280000000001</v>
      </c>
      <c r="H895" s="2">
        <f t="shared" si="103"/>
        <v>2.2036129999999994</v>
      </c>
      <c r="I895" s="2">
        <f t="array" ref="I895">SUMPRODUCT(B879:B898, (ROW(B879:B898)-ROW(B879)+1)) / (20*21/2)</f>
        <v>1.9457128571428572</v>
      </c>
      <c r="J895" s="2">
        <f t="shared" si="106"/>
        <v>1.9642024472554889</v>
      </c>
      <c r="K895" s="2">
        <f t="shared" si="108"/>
        <v>2.0188505311518865</v>
      </c>
    </row>
    <row r="896" spans="1:11" ht="13.5" x14ac:dyDescent="0.25">
      <c r="A896" s="3">
        <v>43307</v>
      </c>
      <c r="B896" s="2">
        <v>1.9533</v>
      </c>
      <c r="C896" s="2">
        <f t="shared" si="101"/>
        <v>0</v>
      </c>
      <c r="D896" s="2">
        <f t="shared" si="102"/>
        <v>1.9493200000000002</v>
      </c>
      <c r="E896" s="2">
        <f t="shared" si="104"/>
        <v>1.94038</v>
      </c>
      <c r="F896" s="2">
        <f t="shared" si="105"/>
        <v>1.9542550000000003</v>
      </c>
      <c r="G896" s="2">
        <f t="shared" si="107"/>
        <v>2.0230600000000001</v>
      </c>
      <c r="H896" s="2">
        <f t="shared" si="103"/>
        <v>2.2034149999999997</v>
      </c>
      <c r="I896" s="2">
        <f t="array" ref="I896">SUMPRODUCT(B880:B899, (ROW(B880:B899)-ROW(B880)+1)) / (20*21/2)</f>
        <v>1.9432557142857143</v>
      </c>
      <c r="J896" s="2">
        <f t="shared" si="106"/>
        <v>1.9631641189454423</v>
      </c>
      <c r="K896" s="2">
        <f t="shared" si="108"/>
        <v>2.0162799220871066</v>
      </c>
    </row>
    <row r="897" spans="1:11" ht="13.5" x14ac:dyDescent="0.25">
      <c r="A897" s="3">
        <v>43308</v>
      </c>
      <c r="B897" s="2">
        <v>1.9533</v>
      </c>
      <c r="C897" s="2">
        <f t="shared" si="101"/>
        <v>0</v>
      </c>
      <c r="D897" s="2">
        <f t="shared" si="102"/>
        <v>1.9572600000000002</v>
      </c>
      <c r="E897" s="2">
        <f t="shared" si="104"/>
        <v>1.9433599999999998</v>
      </c>
      <c r="F897" s="2">
        <f t="shared" si="105"/>
        <v>1.9527699999999999</v>
      </c>
      <c r="G897" s="2">
        <f t="shared" si="107"/>
        <v>2.0186980000000001</v>
      </c>
      <c r="H897" s="2">
        <f t="shared" si="103"/>
        <v>2.2035639999999996</v>
      </c>
      <c r="I897" s="2">
        <f t="array" ref="I897">SUMPRODUCT(B881:B900, (ROW(B881:B900)-ROW(B881)+1)) / (20*21/2)</f>
        <v>1.9354152380952379</v>
      </c>
      <c r="J897" s="2">
        <f t="shared" si="106"/>
        <v>1.9622246790458764</v>
      </c>
      <c r="K897" s="2">
        <f t="shared" si="108"/>
        <v>2.0138101212209456</v>
      </c>
    </row>
    <row r="898" spans="1:11" ht="13.5" x14ac:dyDescent="0.25">
      <c r="A898" s="3">
        <v>43311</v>
      </c>
      <c r="B898" s="2">
        <v>1.9433</v>
      </c>
      <c r="C898" s="2">
        <f t="shared" si="101"/>
        <v>-1.0000000000000009E-2</v>
      </c>
      <c r="D898" s="2">
        <f t="shared" si="102"/>
        <v>1.9552600000000002</v>
      </c>
      <c r="E898" s="2">
        <f t="shared" si="104"/>
        <v>1.9413700000000003</v>
      </c>
      <c r="F898" s="2">
        <f t="shared" si="105"/>
        <v>1.9492999999999998</v>
      </c>
      <c r="G898" s="2">
        <f t="shared" si="107"/>
        <v>2.0147319999999995</v>
      </c>
      <c r="H898" s="2">
        <f t="shared" si="103"/>
        <v>2.2034644999999999</v>
      </c>
      <c r="I898" s="2">
        <f t="array" ref="I898">SUMPRODUCT(B882:B901, (ROW(B882:B901)-ROW(B882)+1)) / (20*21/2)</f>
        <v>1.9280471428571428</v>
      </c>
      <c r="J898" s="2">
        <f t="shared" si="106"/>
        <v>1.9604223286605547</v>
      </c>
      <c r="K898" s="2">
        <f t="shared" si="108"/>
        <v>2.0110450184279673</v>
      </c>
    </row>
    <row r="899" spans="1:11" ht="13.5" x14ac:dyDescent="0.25">
      <c r="A899" s="3">
        <v>43312</v>
      </c>
      <c r="B899" s="2">
        <v>1.9235</v>
      </c>
      <c r="C899" s="2">
        <f t="shared" si="101"/>
        <v>-1.980000000000004E-2</v>
      </c>
      <c r="D899" s="2">
        <f t="shared" si="102"/>
        <v>1.9453399999999998</v>
      </c>
      <c r="E899" s="2">
        <f t="shared" si="104"/>
        <v>1.9403800000000004</v>
      </c>
      <c r="F899" s="2">
        <f t="shared" si="105"/>
        <v>1.9463249999999994</v>
      </c>
      <c r="G899" s="2">
        <f t="shared" si="107"/>
        <v>2.0113599999999998</v>
      </c>
      <c r="H899" s="2">
        <f t="shared" si="103"/>
        <v>2.2031174999999994</v>
      </c>
      <c r="I899" s="2">
        <f t="array" ref="I899">SUMPRODUCT(B883:B902, (ROW(B883:B902)-ROW(B883)+1)) / (20*21/2)</f>
        <v>1.9173800000000001</v>
      </c>
      <c r="J899" s="2">
        <f t="shared" si="106"/>
        <v>1.9569059164071685</v>
      </c>
      <c r="K899" s="2">
        <f t="shared" si="108"/>
        <v>2.0076118804504</v>
      </c>
    </row>
    <row r="900" spans="1:11" ht="13.5" x14ac:dyDescent="0.25">
      <c r="A900" s="3">
        <v>43313</v>
      </c>
      <c r="B900" s="2">
        <v>1.8640000000000001</v>
      </c>
      <c r="C900" s="2">
        <f t="shared" ref="C900:C963" si="109">B900-B899</f>
        <v>-5.9499999999999886E-2</v>
      </c>
      <c r="D900" s="2">
        <f t="shared" si="102"/>
        <v>1.9274799999999999</v>
      </c>
      <c r="E900" s="2">
        <f t="shared" si="104"/>
        <v>1.9354200000000001</v>
      </c>
      <c r="F900" s="2">
        <f t="shared" si="105"/>
        <v>1.9413649999999993</v>
      </c>
      <c r="G900" s="2">
        <f t="shared" si="107"/>
        <v>2.0073939999999997</v>
      </c>
      <c r="H900" s="2">
        <f t="shared" si="103"/>
        <v>2.2023239999999995</v>
      </c>
      <c r="I900" s="2">
        <f t="array" ref="I900">SUMPRODUCT(B884:B903, (ROW(B884:B903)-ROW(B884)+1)) / (20*21/2)</f>
        <v>1.9035928571428575</v>
      </c>
      <c r="J900" s="2">
        <f t="shared" si="106"/>
        <v>1.9480577338922003</v>
      </c>
      <c r="K900" s="2">
        <f t="shared" si="108"/>
        <v>2.0019800420013647</v>
      </c>
    </row>
    <row r="901" spans="1:11" ht="13.5" x14ac:dyDescent="0.25">
      <c r="A901" s="3">
        <v>43314</v>
      </c>
      <c r="B901" s="2">
        <v>1.8640000000000001</v>
      </c>
      <c r="C901" s="2">
        <f t="shared" si="109"/>
        <v>0</v>
      </c>
      <c r="D901" s="2">
        <f t="shared" si="102"/>
        <v>1.9096199999999999</v>
      </c>
      <c r="E901" s="2">
        <f t="shared" si="104"/>
        <v>1.9294700000000002</v>
      </c>
      <c r="F901" s="2">
        <f t="shared" si="105"/>
        <v>1.9364049999999993</v>
      </c>
      <c r="G901" s="2">
        <f t="shared" si="107"/>
        <v>2.0030299999999999</v>
      </c>
      <c r="H901" s="2">
        <f t="shared" si="103"/>
        <v>2.2015304999999996</v>
      </c>
      <c r="I901" s="2">
        <f t="array" ref="I901">SUMPRODUCT(B885:B904, (ROW(B885:B904)-ROW(B885)+1)) / (20*21/2)</f>
        <v>1.8878271428571429</v>
      </c>
      <c r="J901" s="2">
        <f t="shared" si="106"/>
        <v>1.9400522354262764</v>
      </c>
      <c r="K901" s="2">
        <f t="shared" si="108"/>
        <v>1.9965690599620955</v>
      </c>
    </row>
    <row r="902" spans="1:11" ht="13.5" x14ac:dyDescent="0.25">
      <c r="A902" s="3">
        <v>43315</v>
      </c>
      <c r="B902" s="2">
        <v>1.8244</v>
      </c>
      <c r="C902" s="2">
        <f t="shared" si="109"/>
        <v>-3.960000000000008E-2</v>
      </c>
      <c r="D902" s="2">
        <f t="shared" ref="D902:D965" si="110">AVERAGE(B898:B902)</f>
        <v>1.88384</v>
      </c>
      <c r="E902" s="2">
        <f t="shared" si="104"/>
        <v>1.9205500000000004</v>
      </c>
      <c r="F902" s="2">
        <f t="shared" si="105"/>
        <v>1.9294649999999993</v>
      </c>
      <c r="G902" s="2">
        <f t="shared" si="107"/>
        <v>1.9976760000000002</v>
      </c>
      <c r="H902" s="2">
        <f t="shared" si="103"/>
        <v>2.2005889999999995</v>
      </c>
      <c r="I902" s="2">
        <f t="array" ref="I902">SUMPRODUCT(B886:B905, (ROW(B886:B905)-ROW(B886)+1)) / (20*21/2)</f>
        <v>1.8691771428571426</v>
      </c>
      <c r="J902" s="2">
        <f t="shared" si="106"/>
        <v>1.9290377368142499</v>
      </c>
      <c r="K902" s="2">
        <f t="shared" si="108"/>
        <v>1.9898173321204446</v>
      </c>
    </row>
    <row r="903" spans="1:11" ht="13.5" x14ac:dyDescent="0.25">
      <c r="A903" s="3">
        <v>43318</v>
      </c>
      <c r="B903" s="2">
        <v>1.7847</v>
      </c>
      <c r="C903" s="2">
        <f t="shared" si="109"/>
        <v>-3.9700000000000069E-2</v>
      </c>
      <c r="D903" s="2">
        <f t="shared" si="110"/>
        <v>1.85212</v>
      </c>
      <c r="E903" s="2">
        <f t="shared" si="104"/>
        <v>1.9036900000000003</v>
      </c>
      <c r="F903" s="2">
        <f t="shared" si="105"/>
        <v>1.9205399999999995</v>
      </c>
      <c r="G903" s="2">
        <f t="shared" si="107"/>
        <v>1.9913300000000005</v>
      </c>
      <c r="H903" s="2">
        <f t="shared" si="103"/>
        <v>2.1991014999999994</v>
      </c>
      <c r="I903" s="2">
        <f t="array" ref="I903">SUMPRODUCT(B887:B906, (ROW(B887:B906)-ROW(B887)+1)) / (20*21/2)</f>
        <v>1.8517076190476189</v>
      </c>
      <c r="J903" s="2">
        <f t="shared" si="106"/>
        <v>1.9152912856890834</v>
      </c>
      <c r="K903" s="2">
        <f t="shared" si="108"/>
        <v>1.981773515174545</v>
      </c>
    </row>
    <row r="904" spans="1:11" ht="13.5" x14ac:dyDescent="0.25">
      <c r="A904" s="3">
        <v>43319</v>
      </c>
      <c r="B904" s="2">
        <v>1.7549999999999999</v>
      </c>
      <c r="C904" s="2">
        <f t="shared" si="109"/>
        <v>-2.970000000000006E-2</v>
      </c>
      <c r="D904" s="2">
        <f t="shared" si="110"/>
        <v>1.8184200000000001</v>
      </c>
      <c r="E904" s="2">
        <f t="shared" si="104"/>
        <v>1.88188</v>
      </c>
      <c r="F904" s="2">
        <f t="shared" si="105"/>
        <v>1.9111249999999997</v>
      </c>
      <c r="G904" s="2">
        <f t="shared" si="107"/>
        <v>1.9843900000000003</v>
      </c>
      <c r="H904" s="2">
        <f t="shared" si="103"/>
        <v>2.1969699999999994</v>
      </c>
      <c r="I904" s="2">
        <f t="array" ref="I904">SUMPRODUCT(B888:B907, (ROW(B888:B907)-ROW(B888)+1)) / (20*21/2)</f>
        <v>1.8381523809523808</v>
      </c>
      <c r="J904" s="2">
        <f t="shared" si="106"/>
        <v>1.9000254489567896</v>
      </c>
      <c r="K904" s="2">
        <f t="shared" si="108"/>
        <v>1.9728804361480923</v>
      </c>
    </row>
    <row r="905" spans="1:11" ht="13.5" x14ac:dyDescent="0.25">
      <c r="A905" s="3">
        <v>43320</v>
      </c>
      <c r="B905" s="2">
        <v>1.7153</v>
      </c>
      <c r="C905" s="2">
        <f t="shared" si="109"/>
        <v>-3.9699999999999847E-2</v>
      </c>
      <c r="D905" s="2">
        <f t="shared" si="110"/>
        <v>1.78868</v>
      </c>
      <c r="E905" s="2">
        <f t="shared" si="104"/>
        <v>1.85808</v>
      </c>
      <c r="F905" s="2">
        <f t="shared" si="105"/>
        <v>1.89873</v>
      </c>
      <c r="G905" s="2">
        <f t="shared" si="107"/>
        <v>1.9772520000000002</v>
      </c>
      <c r="H905" s="2">
        <f t="shared" si="103"/>
        <v>2.1939954999999998</v>
      </c>
      <c r="I905" s="2">
        <f t="array" ref="I905">SUMPRODUCT(B889:B908, (ROW(B889:B908)-ROW(B889)+1)) / (20*21/2)</f>
        <v>1.8245042857142857</v>
      </c>
      <c r="J905" s="2">
        <f t="shared" si="106"/>
        <v>1.8824325490561431</v>
      </c>
      <c r="K905" s="2">
        <f t="shared" si="108"/>
        <v>1.9627792425736572</v>
      </c>
    </row>
    <row r="906" spans="1:11" ht="13.5" x14ac:dyDescent="0.25">
      <c r="A906" s="3">
        <v>43321</v>
      </c>
      <c r="B906" s="2">
        <v>1.7153</v>
      </c>
      <c r="C906" s="2">
        <f t="shared" si="109"/>
        <v>0</v>
      </c>
      <c r="D906" s="2">
        <f t="shared" si="110"/>
        <v>1.7589399999999997</v>
      </c>
      <c r="E906" s="2">
        <f t="shared" si="104"/>
        <v>1.8342799999999997</v>
      </c>
      <c r="F906" s="2">
        <f t="shared" si="105"/>
        <v>1.88733</v>
      </c>
      <c r="G906" s="2">
        <f t="shared" si="107"/>
        <v>1.9701140000000001</v>
      </c>
      <c r="H906" s="2">
        <f t="shared" ref="H906:H969" si="111">AVERAGE(B707:B906)</f>
        <v>2.1908724999999998</v>
      </c>
      <c r="I906" s="2">
        <f t="array" ref="I906">SUMPRODUCT(B890:B909, (ROW(B890:B909)-ROW(B890)+1)) / (20*21/2)</f>
        <v>1.8138376190476189</v>
      </c>
      <c r="J906" s="2">
        <f t="shared" si="106"/>
        <v>1.8665151634317485</v>
      </c>
      <c r="K906" s="2">
        <f t="shared" si="108"/>
        <v>1.9530741742374353</v>
      </c>
    </row>
    <row r="907" spans="1:11" ht="13.5" x14ac:dyDescent="0.25">
      <c r="A907" s="3">
        <v>43322</v>
      </c>
      <c r="B907" s="2">
        <v>1.7450000000000001</v>
      </c>
      <c r="C907" s="2">
        <f t="shared" si="109"/>
        <v>2.970000000000006E-2</v>
      </c>
      <c r="D907" s="2">
        <f t="shared" si="110"/>
        <v>1.7430599999999998</v>
      </c>
      <c r="E907" s="2">
        <f t="shared" si="104"/>
        <v>1.81345</v>
      </c>
      <c r="F907" s="2">
        <f t="shared" si="105"/>
        <v>1.8784050000000001</v>
      </c>
      <c r="G907" s="2">
        <f t="shared" si="107"/>
        <v>1.96357</v>
      </c>
      <c r="H907" s="2">
        <f t="shared" si="111"/>
        <v>2.1882449999999998</v>
      </c>
      <c r="I907" s="2">
        <f t="array" ref="I907">SUMPRODUCT(B891:B910, (ROW(B891:B910)-ROW(B891)+1)) / (20*21/2)</f>
        <v>1.8134585714285718</v>
      </c>
      <c r="J907" s="2">
        <f t="shared" si="106"/>
        <v>1.854942290723963</v>
      </c>
      <c r="K907" s="2">
        <f t="shared" si="108"/>
        <v>1.9449144026987124</v>
      </c>
    </row>
    <row r="908" spans="1:11" ht="13.5" x14ac:dyDescent="0.25">
      <c r="A908" s="3">
        <v>43326</v>
      </c>
      <c r="B908" s="2">
        <v>1.7351000000000001</v>
      </c>
      <c r="C908" s="2">
        <f t="shared" si="109"/>
        <v>-9.9000000000000199E-3</v>
      </c>
      <c r="D908" s="2">
        <f t="shared" si="110"/>
        <v>1.7331400000000001</v>
      </c>
      <c r="E908" s="2">
        <f t="shared" ref="E908:E971" si="112">AVERAGE(B899:B908)</f>
        <v>1.7926299999999997</v>
      </c>
      <c r="F908" s="2">
        <f t="shared" si="105"/>
        <v>1.8670000000000002</v>
      </c>
      <c r="G908" s="2">
        <f t="shared" si="107"/>
        <v>1.9568280000000002</v>
      </c>
      <c r="H908" s="2">
        <f t="shared" si="111"/>
        <v>2.1856174999999998</v>
      </c>
      <c r="I908" s="2">
        <f t="array" ref="I908">SUMPRODUCT(B892:B911, (ROW(B892:B911)-ROW(B892)+1)) / (20*21/2)</f>
        <v>1.8114771428571426</v>
      </c>
      <c r="J908" s="2">
        <f t="shared" si="106"/>
        <v>1.8435287392264428</v>
      </c>
      <c r="K908" s="2">
        <f t="shared" si="108"/>
        <v>1.936686386906606</v>
      </c>
    </row>
    <row r="909" spans="1:11" ht="13.5" x14ac:dyDescent="0.25">
      <c r="A909" s="3">
        <v>43327</v>
      </c>
      <c r="B909" s="2">
        <v>1.7549999999999999</v>
      </c>
      <c r="C909" s="2">
        <f t="shared" si="109"/>
        <v>1.9899999999999807E-2</v>
      </c>
      <c r="D909" s="2">
        <f t="shared" si="110"/>
        <v>1.7331400000000001</v>
      </c>
      <c r="E909" s="2">
        <f t="shared" si="112"/>
        <v>1.7757799999999999</v>
      </c>
      <c r="F909" s="2">
        <f t="shared" si="105"/>
        <v>1.8580800000000004</v>
      </c>
      <c r="G909" s="2">
        <f t="shared" si="107"/>
        <v>1.9506819999999998</v>
      </c>
      <c r="H909" s="2">
        <f t="shared" si="111"/>
        <v>2.1829404999999995</v>
      </c>
      <c r="I909" s="2">
        <f t="array" ref="I909">SUMPRODUCT(B893:B912, (ROW(B893:B912)-ROW(B893)+1)) / (20*21/2)</f>
        <v>1.8146442857142855</v>
      </c>
      <c r="J909" s="2">
        <f t="shared" si="106"/>
        <v>1.8350974307286863</v>
      </c>
      <c r="K909" s="2">
        <f t="shared" si="108"/>
        <v>1.9295614305573274</v>
      </c>
    </row>
    <row r="910" spans="1:11" ht="13.5" x14ac:dyDescent="0.25">
      <c r="A910" s="3">
        <v>43328</v>
      </c>
      <c r="B910" s="2">
        <v>1.8541000000000001</v>
      </c>
      <c r="C910" s="2">
        <f t="shared" si="109"/>
        <v>9.9100000000000188E-2</v>
      </c>
      <c r="D910" s="2">
        <f t="shared" si="110"/>
        <v>1.7609000000000001</v>
      </c>
      <c r="E910" s="2">
        <f t="shared" si="112"/>
        <v>1.7747899999999999</v>
      </c>
      <c r="F910" s="2">
        <f t="shared" si="105"/>
        <v>1.8551050000000004</v>
      </c>
      <c r="G910" s="2">
        <f t="shared" si="107"/>
        <v>1.9461199999999999</v>
      </c>
      <c r="H910" s="2">
        <f t="shared" si="111"/>
        <v>2.1802139999999994</v>
      </c>
      <c r="I910" s="2">
        <f t="array" ref="I910">SUMPRODUCT(B894:B913, (ROW(B894:B913)-ROW(B894)+1)) / (20*21/2)</f>
        <v>1.8170004761904763</v>
      </c>
      <c r="J910" s="2">
        <f t="shared" si="106"/>
        <v>1.836907199230716</v>
      </c>
      <c r="K910" s="2">
        <f t="shared" si="108"/>
        <v>1.9266021587707656</v>
      </c>
    </row>
    <row r="911" spans="1:11" ht="13.5" x14ac:dyDescent="0.25">
      <c r="A911" s="3">
        <v>43329</v>
      </c>
      <c r="B911" s="2">
        <v>1.8343</v>
      </c>
      <c r="C911" s="2">
        <f t="shared" si="109"/>
        <v>-1.980000000000004E-2</v>
      </c>
      <c r="D911" s="2">
        <f t="shared" si="110"/>
        <v>1.7847000000000002</v>
      </c>
      <c r="E911" s="2">
        <f t="shared" si="112"/>
        <v>1.77182</v>
      </c>
      <c r="F911" s="2">
        <f t="shared" si="105"/>
        <v>1.8506450000000001</v>
      </c>
      <c r="G911" s="2">
        <f t="shared" si="107"/>
        <v>1.9415599999999997</v>
      </c>
      <c r="H911" s="2">
        <f t="shared" si="111"/>
        <v>2.1774874999999994</v>
      </c>
      <c r="I911" s="2">
        <f t="array" ref="I911">SUMPRODUCT(B895:B914, (ROW(B895:B914)-ROW(B895)+1)) / (20*21/2)</f>
        <v>1.8206871428571429</v>
      </c>
      <c r="J911" s="2">
        <f t="shared" si="106"/>
        <v>1.8366588945420763</v>
      </c>
      <c r="K911" s="2">
        <f t="shared" si="108"/>
        <v>1.9229824662699513</v>
      </c>
    </row>
    <row r="912" spans="1:11" ht="13.5" x14ac:dyDescent="0.25">
      <c r="A912" s="3">
        <v>43332</v>
      </c>
      <c r="B912" s="2">
        <v>1.8838999999999999</v>
      </c>
      <c r="C912" s="2">
        <f t="shared" si="109"/>
        <v>4.9599999999999866E-2</v>
      </c>
      <c r="D912" s="2">
        <f t="shared" si="110"/>
        <v>1.8124800000000001</v>
      </c>
      <c r="E912" s="2">
        <f t="shared" si="112"/>
        <v>1.7777699999999999</v>
      </c>
      <c r="F912" s="2">
        <f t="shared" si="105"/>
        <v>1.8491599999999999</v>
      </c>
      <c r="G912" s="2">
        <f t="shared" si="107"/>
        <v>1.938388</v>
      </c>
      <c r="H912" s="2">
        <f t="shared" si="111"/>
        <v>2.1752569999999993</v>
      </c>
      <c r="I912" s="2">
        <f t="array" ref="I912">SUMPRODUCT(B896:B915, (ROW(B896:B915)-ROW(B896)+1)) / (20*21/2)</f>
        <v>1.8323509523809525</v>
      </c>
      <c r="J912" s="2">
        <f t="shared" si="106"/>
        <v>1.8411580474428308</v>
      </c>
      <c r="K912" s="2">
        <f t="shared" si="108"/>
        <v>1.921449820533875</v>
      </c>
    </row>
    <row r="913" spans="1:11" ht="13.5" x14ac:dyDescent="0.25">
      <c r="A913" s="3">
        <v>43335</v>
      </c>
      <c r="B913" s="2">
        <v>1.8738999999999999</v>
      </c>
      <c r="C913" s="2">
        <f t="shared" si="109"/>
        <v>-1.0000000000000009E-2</v>
      </c>
      <c r="D913" s="2">
        <f t="shared" si="110"/>
        <v>1.8402400000000001</v>
      </c>
      <c r="E913" s="2">
        <f t="shared" si="112"/>
        <v>1.7866900000000001</v>
      </c>
      <c r="F913" s="2">
        <f t="shared" si="105"/>
        <v>1.8451899999999999</v>
      </c>
      <c r="G913" s="2">
        <f t="shared" si="107"/>
        <v>1.9362060000000003</v>
      </c>
      <c r="H913" s="2">
        <f t="shared" si="111"/>
        <v>2.1731249999999993</v>
      </c>
      <c r="I913" s="2">
        <f t="array" ref="I913">SUMPRODUCT(B897:B916, (ROW(B897:B916)-ROW(B897)+1)) / (20*21/2)</f>
        <v>1.8496342857142856</v>
      </c>
      <c r="J913" s="2">
        <f t="shared" si="106"/>
        <v>1.8442763286387516</v>
      </c>
      <c r="K913" s="2">
        <f t="shared" si="108"/>
        <v>1.9195851216894093</v>
      </c>
    </row>
    <row r="914" spans="1:11" ht="13.5" x14ac:dyDescent="0.25">
      <c r="A914" s="3">
        <v>43336</v>
      </c>
      <c r="B914" s="2">
        <v>1.8838999999999999</v>
      </c>
      <c r="C914" s="2">
        <f t="shared" si="109"/>
        <v>1.0000000000000009E-2</v>
      </c>
      <c r="D914" s="2">
        <f t="shared" si="110"/>
        <v>1.86602</v>
      </c>
      <c r="E914" s="2">
        <f t="shared" si="112"/>
        <v>1.7995800000000002</v>
      </c>
      <c r="F914" s="2">
        <f t="shared" si="105"/>
        <v>1.8407299999999995</v>
      </c>
      <c r="G914" s="2">
        <f t="shared" si="107"/>
        <v>1.93363</v>
      </c>
      <c r="H914" s="2">
        <f t="shared" si="111"/>
        <v>2.1711419999999988</v>
      </c>
      <c r="I914" s="2">
        <f t="array" ref="I914">SUMPRODUCT(B898:B917, (ROW(B898:B917)-ROW(B898)+1)) / (20*21/2)</f>
        <v>1.8609204761904765</v>
      </c>
      <c r="J914" s="2">
        <f t="shared" si="106"/>
        <v>1.8480500116255372</v>
      </c>
      <c r="K914" s="2">
        <f t="shared" si="108"/>
        <v>1.9181857051525699</v>
      </c>
    </row>
    <row r="915" spans="1:11" ht="13.5" x14ac:dyDescent="0.25">
      <c r="A915" s="3">
        <v>43339</v>
      </c>
      <c r="B915" s="2">
        <v>1.9632000000000001</v>
      </c>
      <c r="C915" s="2">
        <f t="shared" si="109"/>
        <v>7.9300000000000148E-2</v>
      </c>
      <c r="D915" s="2">
        <f t="shared" si="110"/>
        <v>1.88784</v>
      </c>
      <c r="E915" s="2">
        <f t="shared" si="112"/>
        <v>1.8243700000000005</v>
      </c>
      <c r="F915" s="2">
        <f t="shared" si="105"/>
        <v>1.8412249999999997</v>
      </c>
      <c r="G915" s="2">
        <f t="shared" si="107"/>
        <v>1.9332339999999999</v>
      </c>
      <c r="H915" s="2">
        <f t="shared" si="111"/>
        <v>2.1693079999999991</v>
      </c>
      <c r="I915" s="2">
        <f t="array" ref="I915">SUMPRODUCT(B899:B918, (ROW(B899:B918)-ROW(B899)+1)) / (20*21/2)</f>
        <v>1.8712166666666663</v>
      </c>
      <c r="J915" s="2">
        <f t="shared" si="106"/>
        <v>1.8590166771850098</v>
      </c>
      <c r="K915" s="2">
        <f t="shared" si="108"/>
        <v>1.919950971617175</v>
      </c>
    </row>
    <row r="916" spans="1:11" ht="13.5" x14ac:dyDescent="0.25">
      <c r="A916" s="3">
        <v>43340</v>
      </c>
      <c r="B916" s="2">
        <v>2.0226999999999999</v>
      </c>
      <c r="C916" s="2">
        <f t="shared" si="109"/>
        <v>5.9499999999999886E-2</v>
      </c>
      <c r="D916" s="2">
        <f t="shared" si="110"/>
        <v>1.9255199999999999</v>
      </c>
      <c r="E916" s="2">
        <f t="shared" si="112"/>
        <v>1.8551100000000003</v>
      </c>
      <c r="F916" s="2">
        <f t="shared" ref="F916:F979" si="113">AVERAGE(B897:B916)</f>
        <v>1.8446949999999998</v>
      </c>
      <c r="G916" s="2">
        <f t="shared" si="107"/>
        <v>1.9334340000000001</v>
      </c>
      <c r="H916" s="2">
        <f t="shared" si="111"/>
        <v>2.1679199999999987</v>
      </c>
      <c r="I916" s="2">
        <f t="array" ref="I916">SUMPRODUCT(B900:B919, (ROW(B900:B919)-ROW(B900)+1)) / (20*21/2)</f>
        <v>1.8852366666666669</v>
      </c>
      <c r="J916" s="2">
        <f t="shared" si="106"/>
        <v>1.8746055650721518</v>
      </c>
      <c r="K916" s="2">
        <f t="shared" si="108"/>
        <v>1.9239803452792466</v>
      </c>
    </row>
    <row r="917" spans="1:11" ht="13.5" x14ac:dyDescent="0.25">
      <c r="A917" s="3">
        <v>43341</v>
      </c>
      <c r="B917" s="2">
        <v>1.9632000000000001</v>
      </c>
      <c r="C917" s="2">
        <f t="shared" si="109"/>
        <v>-5.9499999999999886E-2</v>
      </c>
      <c r="D917" s="2">
        <f t="shared" si="110"/>
        <v>1.9413800000000001</v>
      </c>
      <c r="E917" s="2">
        <f t="shared" si="112"/>
        <v>1.8769300000000002</v>
      </c>
      <c r="F917" s="2">
        <f t="shared" si="113"/>
        <v>1.8451899999999999</v>
      </c>
      <c r="G917" s="2">
        <f t="shared" si="107"/>
        <v>1.9316499999999999</v>
      </c>
      <c r="H917" s="2">
        <f t="shared" si="111"/>
        <v>2.1658874999999989</v>
      </c>
      <c r="I917" s="2">
        <f t="array" ref="I917">SUMPRODUCT(B901:B920, (ROW(B901:B920)-ROW(B901)+1)) / (20*21/2)</f>
        <v>1.8960976190476191</v>
      </c>
      <c r="J917" s="2">
        <f t="shared" ref="J917:J980" si="114">$J$4*B917+J916*(1-$J$4)</f>
        <v>1.8830431303033754</v>
      </c>
      <c r="K917" s="2">
        <f t="shared" si="108"/>
        <v>1.9255183709545702</v>
      </c>
    </row>
    <row r="918" spans="1:11" ht="13.5" x14ac:dyDescent="0.25">
      <c r="A918" s="3">
        <v>43342</v>
      </c>
      <c r="B918" s="2">
        <v>1.9533</v>
      </c>
      <c r="C918" s="2">
        <f t="shared" si="109"/>
        <v>-9.9000000000000199E-3</v>
      </c>
      <c r="D918" s="2">
        <f t="shared" si="110"/>
        <v>1.9572600000000002</v>
      </c>
      <c r="E918" s="2">
        <f t="shared" si="112"/>
        <v>1.8987500000000002</v>
      </c>
      <c r="F918" s="2">
        <f t="shared" si="113"/>
        <v>1.8456899999999998</v>
      </c>
      <c r="G918" s="2">
        <f t="shared" si="107"/>
        <v>1.9286759999999998</v>
      </c>
      <c r="H918" s="2">
        <f t="shared" si="111"/>
        <v>2.1637559999999989</v>
      </c>
      <c r="I918" s="2">
        <f t="array" ref="I918">SUMPRODUCT(B902:B921, (ROW(B902:B921)-ROW(B902)+1)) / (20*21/2)</f>
        <v>1.9027052380952378</v>
      </c>
      <c r="J918" s="2">
        <f t="shared" si="114"/>
        <v>1.8897342607506731</v>
      </c>
      <c r="K918" s="2">
        <f t="shared" si="108"/>
        <v>1.9266078466034107</v>
      </c>
    </row>
    <row r="919" spans="1:11" ht="13.5" x14ac:dyDescent="0.25">
      <c r="A919" s="3">
        <v>43343</v>
      </c>
      <c r="B919" s="2">
        <v>1.9928999999999999</v>
      </c>
      <c r="C919" s="2">
        <f t="shared" si="109"/>
        <v>3.9599999999999858E-2</v>
      </c>
      <c r="D919" s="2">
        <f t="shared" si="110"/>
        <v>1.97906</v>
      </c>
      <c r="E919" s="2">
        <f t="shared" si="112"/>
        <v>1.9225400000000001</v>
      </c>
      <c r="F919" s="2">
        <f t="shared" si="113"/>
        <v>1.8491599999999999</v>
      </c>
      <c r="G919" s="2">
        <f t="shared" si="107"/>
        <v>1.9255019999999998</v>
      </c>
      <c r="H919" s="2">
        <f t="shared" si="111"/>
        <v>2.1617729999999993</v>
      </c>
      <c r="I919" s="2">
        <f t="array" ref="I919">SUMPRODUCT(B903:B922, (ROW(B903:B922)-ROW(B903)+1)) / (20*21/2)</f>
        <v>1.9043057142857143</v>
      </c>
      <c r="J919" s="2">
        <f t="shared" si="114"/>
        <v>1.8995595692506089</v>
      </c>
      <c r="K919" s="2">
        <f t="shared" si="108"/>
        <v>1.9292075388934731</v>
      </c>
    </row>
    <row r="920" spans="1:11" ht="13.5" x14ac:dyDescent="0.25">
      <c r="A920" s="3">
        <v>43346</v>
      </c>
      <c r="B920" s="2">
        <v>1.9632000000000001</v>
      </c>
      <c r="C920" s="2">
        <f t="shared" si="109"/>
        <v>-2.9699999999999838E-2</v>
      </c>
      <c r="D920" s="2">
        <f t="shared" si="110"/>
        <v>1.9790599999999998</v>
      </c>
      <c r="E920" s="2">
        <f t="shared" si="112"/>
        <v>1.9334500000000001</v>
      </c>
      <c r="F920" s="2">
        <f t="shared" si="113"/>
        <v>1.85412</v>
      </c>
      <c r="G920" s="2">
        <f t="shared" si="107"/>
        <v>1.9215359999999999</v>
      </c>
      <c r="H920" s="2">
        <f t="shared" si="111"/>
        <v>2.1598394999999986</v>
      </c>
      <c r="I920" s="2">
        <f t="array" ref="I920">SUMPRODUCT(B904:B923, (ROW(B904:B923)-ROW(B904)+1)) / (20*21/2)</f>
        <v>1.9009561904761902</v>
      </c>
      <c r="J920" s="2">
        <f t="shared" si="114"/>
        <v>1.9056205626553129</v>
      </c>
      <c r="K920" s="2">
        <f t="shared" si="108"/>
        <v>1.9305405765839252</v>
      </c>
    </row>
    <row r="921" spans="1:11" ht="13.5" x14ac:dyDescent="0.25">
      <c r="A921" s="3">
        <v>43347</v>
      </c>
      <c r="B921" s="2">
        <v>1.9235</v>
      </c>
      <c r="C921" s="2">
        <f t="shared" si="109"/>
        <v>-3.9700000000000069E-2</v>
      </c>
      <c r="D921" s="2">
        <f t="shared" si="110"/>
        <v>1.9592200000000002</v>
      </c>
      <c r="E921" s="2">
        <f t="shared" si="112"/>
        <v>1.9423699999999999</v>
      </c>
      <c r="F921" s="2">
        <f t="shared" si="113"/>
        <v>1.8570949999999999</v>
      </c>
      <c r="G921" s="2">
        <f t="shared" si="107"/>
        <v>1.9169740000000002</v>
      </c>
      <c r="H921" s="2">
        <f t="shared" si="111"/>
        <v>2.1577574999999989</v>
      </c>
      <c r="I921" s="2">
        <f t="array" ref="I921">SUMPRODUCT(B905:B924, (ROW(B905:B924)-ROW(B905)+1)) / (20*21/2)</f>
        <v>1.9068557142857143</v>
      </c>
      <c r="J921" s="2">
        <f t="shared" si="114"/>
        <v>1.9073233662119498</v>
      </c>
      <c r="K921" s="2">
        <f t="shared" si="108"/>
        <v>1.9302644755414184</v>
      </c>
    </row>
    <row r="922" spans="1:11" ht="13.5" x14ac:dyDescent="0.25">
      <c r="A922" s="3">
        <v>43348</v>
      </c>
      <c r="B922" s="2">
        <v>1.8738999999999999</v>
      </c>
      <c r="C922" s="2">
        <f t="shared" si="109"/>
        <v>-4.9600000000000088E-2</v>
      </c>
      <c r="D922" s="2">
        <f t="shared" si="110"/>
        <v>1.94136</v>
      </c>
      <c r="E922" s="2">
        <f t="shared" si="112"/>
        <v>1.9413700000000003</v>
      </c>
      <c r="F922" s="2">
        <f t="shared" si="113"/>
        <v>1.8595699999999997</v>
      </c>
      <c r="G922" s="2">
        <f t="shared" si="107"/>
        <v>1.9132060000000004</v>
      </c>
      <c r="H922" s="2">
        <f t="shared" si="111"/>
        <v>2.155476999999999</v>
      </c>
      <c r="I922" s="2">
        <f t="array" ref="I922">SUMPRODUCT(B906:B925, (ROW(B906:B925)-ROW(B906)+1)) / (20*21/2)</f>
        <v>1.9081814285714285</v>
      </c>
      <c r="J922" s="2">
        <f t="shared" si="114"/>
        <v>1.9041401884774782</v>
      </c>
      <c r="K922" s="2">
        <f t="shared" si="108"/>
        <v>1.9280541039515591</v>
      </c>
    </row>
    <row r="923" spans="1:11" ht="13.5" x14ac:dyDescent="0.25">
      <c r="A923" s="3">
        <v>43349</v>
      </c>
      <c r="B923" s="2">
        <v>1.8244</v>
      </c>
      <c r="C923" s="2">
        <f t="shared" si="109"/>
        <v>-4.9499999999999877E-2</v>
      </c>
      <c r="D923" s="2">
        <f t="shared" si="110"/>
        <v>1.9155799999999998</v>
      </c>
      <c r="E923" s="2">
        <f t="shared" si="112"/>
        <v>1.9364200000000005</v>
      </c>
      <c r="F923" s="2">
        <f t="shared" si="113"/>
        <v>1.8615549999999998</v>
      </c>
      <c r="G923" s="2">
        <f t="shared" si="107"/>
        <v>1.9088440000000002</v>
      </c>
      <c r="H923" s="2">
        <f t="shared" si="111"/>
        <v>2.1529489999999987</v>
      </c>
      <c r="I923" s="2">
        <f t="array" ref="I923">SUMPRODUCT(B907:B926, (ROW(B907:B926)-ROW(B907)+1)) / (20*21/2)</f>
        <v>1.9039804761904762</v>
      </c>
      <c r="J923" s="2">
        <f t="shared" si="114"/>
        <v>1.8965458848129564</v>
      </c>
      <c r="K923" s="2">
        <f t="shared" si="108"/>
        <v>1.9239892371299292</v>
      </c>
    </row>
    <row r="924" spans="1:11" ht="13.5" x14ac:dyDescent="0.25">
      <c r="A924" s="3">
        <v>43350</v>
      </c>
      <c r="B924" s="2">
        <v>1.9235</v>
      </c>
      <c r="C924" s="2">
        <f t="shared" si="109"/>
        <v>9.9099999999999966E-2</v>
      </c>
      <c r="D924" s="2">
        <f t="shared" si="110"/>
        <v>1.9016999999999999</v>
      </c>
      <c r="E924" s="2">
        <f t="shared" si="112"/>
        <v>1.9403800000000004</v>
      </c>
      <c r="F924" s="2">
        <f t="shared" si="113"/>
        <v>1.86998</v>
      </c>
      <c r="G924" s="2">
        <f t="shared" si="107"/>
        <v>1.9070600000000002</v>
      </c>
      <c r="H924" s="2">
        <f t="shared" si="111"/>
        <v>2.1509164999999988</v>
      </c>
      <c r="I924" s="2">
        <f t="array" ref="I924">SUMPRODUCT(B908:B927, (ROW(B908:B927)-ROW(B908)+1)) / (20*21/2)</f>
        <v>1.8982699999999999</v>
      </c>
      <c r="J924" s="2">
        <f t="shared" si="114"/>
        <v>1.8991129434021985</v>
      </c>
      <c r="K924" s="2">
        <f t="shared" si="108"/>
        <v>1.9239700513601281</v>
      </c>
    </row>
    <row r="925" spans="1:11" ht="13.5" x14ac:dyDescent="0.25">
      <c r="A925" s="3">
        <v>43353</v>
      </c>
      <c r="B925" s="2">
        <v>1.8838999999999999</v>
      </c>
      <c r="C925" s="2">
        <f t="shared" si="109"/>
        <v>-3.960000000000008E-2</v>
      </c>
      <c r="D925" s="2">
        <f t="shared" si="110"/>
        <v>1.88584</v>
      </c>
      <c r="E925" s="2">
        <f t="shared" si="112"/>
        <v>1.93245</v>
      </c>
      <c r="F925" s="2">
        <f t="shared" si="113"/>
        <v>1.8784099999999999</v>
      </c>
      <c r="G925" s="2">
        <f t="shared" si="107"/>
        <v>1.905078</v>
      </c>
      <c r="H925" s="2">
        <f t="shared" si="111"/>
        <v>2.1486364999999985</v>
      </c>
      <c r="I925" s="2">
        <f t="array" ref="I925">SUMPRODUCT(B909:B928, (ROW(B909:B928)-ROW(B909)+1)) / (20*21/2)</f>
        <v>1.8921814285714289</v>
      </c>
      <c r="J925" s="2">
        <f t="shared" si="114"/>
        <v>1.8976640916496081</v>
      </c>
      <c r="K925" s="2">
        <f t="shared" si="108"/>
        <v>1.9223986767969858</v>
      </c>
    </row>
    <row r="926" spans="1:11" ht="13.5" x14ac:dyDescent="0.25">
      <c r="A926" s="3">
        <v>43355</v>
      </c>
      <c r="B926" s="2">
        <v>1.8343</v>
      </c>
      <c r="C926" s="2">
        <f t="shared" si="109"/>
        <v>-4.9599999999999866E-2</v>
      </c>
      <c r="D926" s="2">
        <f t="shared" si="110"/>
        <v>1.8679999999999999</v>
      </c>
      <c r="E926" s="2">
        <f t="shared" si="112"/>
        <v>1.9136100000000003</v>
      </c>
      <c r="F926" s="2">
        <f t="shared" si="113"/>
        <v>1.8843599999999996</v>
      </c>
      <c r="G926" s="2">
        <f t="shared" si="107"/>
        <v>1.9023020000000002</v>
      </c>
      <c r="H926" s="2">
        <f t="shared" si="111"/>
        <v>2.1464554999999983</v>
      </c>
      <c r="I926" s="2">
        <f t="array" ref="I926">SUMPRODUCT(B910:B929, (ROW(B910:B929)-ROW(B910)+1)) / (20*21/2)</f>
        <v>1.8771628571428571</v>
      </c>
      <c r="J926" s="2">
        <f t="shared" si="114"/>
        <v>1.8916294162544074</v>
      </c>
      <c r="K926" s="2">
        <f t="shared" si="108"/>
        <v>1.918943826726516</v>
      </c>
    </row>
    <row r="927" spans="1:11" ht="13.5" x14ac:dyDescent="0.25">
      <c r="A927" s="3">
        <v>43356</v>
      </c>
      <c r="B927" s="2">
        <v>1.8244</v>
      </c>
      <c r="C927" s="2">
        <f t="shared" si="109"/>
        <v>-9.9000000000000199E-3</v>
      </c>
      <c r="D927" s="2">
        <f t="shared" si="110"/>
        <v>1.8580999999999999</v>
      </c>
      <c r="E927" s="2">
        <f t="shared" si="112"/>
        <v>1.8997300000000004</v>
      </c>
      <c r="F927" s="2">
        <f t="shared" si="113"/>
        <v>1.8883299999999994</v>
      </c>
      <c r="G927" s="2">
        <f t="shared" si="107"/>
        <v>1.8991300000000002</v>
      </c>
      <c r="H927" s="2">
        <f t="shared" si="111"/>
        <v>2.1441749999999984</v>
      </c>
      <c r="I927" s="2">
        <f t="array" ref="I927">SUMPRODUCT(B911:B930, (ROW(B911:B930)-ROW(B911)+1)) / (20*21/2)</f>
        <v>1.8669628571428571</v>
      </c>
      <c r="J927" s="2">
        <f t="shared" si="114"/>
        <v>1.8852266147063685</v>
      </c>
      <c r="K927" s="2">
        <f t="shared" si="108"/>
        <v>1.9152362256784172</v>
      </c>
    </row>
    <row r="928" spans="1:11" ht="13.5" x14ac:dyDescent="0.25">
      <c r="A928" s="3">
        <v>43357</v>
      </c>
      <c r="B928" s="2">
        <v>1.8244</v>
      </c>
      <c r="C928" s="2">
        <f t="shared" si="109"/>
        <v>0</v>
      </c>
      <c r="D928" s="2">
        <f t="shared" si="110"/>
        <v>1.8580999999999999</v>
      </c>
      <c r="E928" s="2">
        <f t="shared" si="112"/>
        <v>1.8868400000000001</v>
      </c>
      <c r="F928" s="2">
        <f t="shared" si="113"/>
        <v>1.8927949999999996</v>
      </c>
      <c r="G928" s="2">
        <f t="shared" si="107"/>
        <v>1.895364</v>
      </c>
      <c r="H928" s="2">
        <f t="shared" si="111"/>
        <v>2.1419939999999986</v>
      </c>
      <c r="I928" s="2">
        <f t="array" ref="I928">SUMPRODUCT(B912:B931, (ROW(B912:B931)-ROW(B912)+1)) / (20*21/2)</f>
        <v>1.8561504761904764</v>
      </c>
      <c r="J928" s="2">
        <f t="shared" si="114"/>
        <v>1.8794336037819523</v>
      </c>
      <c r="K928" s="2">
        <f t="shared" si="108"/>
        <v>1.9116740207498517</v>
      </c>
    </row>
    <row r="929" spans="1:11" ht="13.5" x14ac:dyDescent="0.25">
      <c r="A929" s="3">
        <v>43360</v>
      </c>
      <c r="B929" s="2">
        <v>1.7351000000000001</v>
      </c>
      <c r="C929" s="2">
        <f t="shared" si="109"/>
        <v>-8.9299999999999935E-2</v>
      </c>
      <c r="D929" s="2">
        <f t="shared" si="110"/>
        <v>1.8204199999999999</v>
      </c>
      <c r="E929" s="2">
        <f t="shared" si="112"/>
        <v>1.8610600000000002</v>
      </c>
      <c r="F929" s="2">
        <f t="shared" si="113"/>
        <v>1.8917999999999999</v>
      </c>
      <c r="G929" s="2">
        <f t="shared" si="107"/>
        <v>1.8904059999999998</v>
      </c>
      <c r="H929" s="2">
        <f t="shared" si="111"/>
        <v>2.1393169999999988</v>
      </c>
      <c r="I929" s="2">
        <f t="array" ref="I929">SUMPRODUCT(B913:B932, (ROW(B913:B932)-ROW(B913)+1)) / (20*21/2)</f>
        <v>1.8456214285714281</v>
      </c>
      <c r="J929" s="2">
        <f t="shared" si="114"/>
        <v>1.8656875462789093</v>
      </c>
      <c r="K929" s="2">
        <f t="shared" si="108"/>
        <v>1.9047495493478968</v>
      </c>
    </row>
    <row r="930" spans="1:11" ht="13.5" x14ac:dyDescent="0.25">
      <c r="A930" s="3">
        <v>43361</v>
      </c>
      <c r="B930" s="2">
        <v>1.7847</v>
      </c>
      <c r="C930" s="2">
        <f t="shared" si="109"/>
        <v>4.9599999999999866E-2</v>
      </c>
      <c r="D930" s="2">
        <f t="shared" si="110"/>
        <v>1.8005800000000001</v>
      </c>
      <c r="E930" s="2">
        <f t="shared" si="112"/>
        <v>1.8432100000000002</v>
      </c>
      <c r="F930" s="2">
        <f t="shared" si="113"/>
        <v>1.8883300000000003</v>
      </c>
      <c r="G930" s="2">
        <f t="shared" si="107"/>
        <v>1.8868359999999997</v>
      </c>
      <c r="H930" s="2">
        <f t="shared" si="111"/>
        <v>2.1369374999999984</v>
      </c>
      <c r="I930" s="2">
        <f t="array" ref="I930">SUMPRODUCT(B914:B933, (ROW(B914:B933)-ROW(B914)+1)) / (20*21/2)</f>
        <v>1.8318309523809522</v>
      </c>
      <c r="J930" s="2">
        <f t="shared" si="114"/>
        <v>1.8579744466332988</v>
      </c>
      <c r="K930" s="2">
        <f t="shared" si="108"/>
        <v>1.9000417238832734</v>
      </c>
    </row>
    <row r="931" spans="1:11" ht="13.5" x14ac:dyDescent="0.25">
      <c r="A931" s="3">
        <v>43362</v>
      </c>
      <c r="B931" s="2">
        <v>1.7747999999999999</v>
      </c>
      <c r="C931" s="2">
        <f t="shared" si="109"/>
        <v>-9.9000000000000199E-3</v>
      </c>
      <c r="D931" s="2">
        <f t="shared" si="110"/>
        <v>1.78868</v>
      </c>
      <c r="E931" s="2">
        <f t="shared" si="112"/>
        <v>1.8283400000000001</v>
      </c>
      <c r="F931" s="2">
        <f t="shared" si="113"/>
        <v>1.8853550000000001</v>
      </c>
      <c r="G931" s="2">
        <f t="shared" si="107"/>
        <v>1.8830679999999997</v>
      </c>
      <c r="H931" s="2">
        <f t="shared" si="111"/>
        <v>2.1341614999999989</v>
      </c>
      <c r="I931" s="2">
        <f t="array" ref="I931">SUMPRODUCT(B915:B934, (ROW(B915:B934)-ROW(B915)+1)) / (20*21/2)</f>
        <v>1.8187014285714282</v>
      </c>
      <c r="J931" s="2">
        <f t="shared" si="114"/>
        <v>1.8500530707634608</v>
      </c>
      <c r="K931" s="2">
        <f t="shared" si="108"/>
        <v>1.895130283730988</v>
      </c>
    </row>
    <row r="932" spans="1:11" ht="13.5" x14ac:dyDescent="0.25">
      <c r="A932" s="3">
        <v>43363</v>
      </c>
      <c r="B932" s="2">
        <v>1.7747999999999999</v>
      </c>
      <c r="C932" s="2">
        <f t="shared" si="109"/>
        <v>0</v>
      </c>
      <c r="D932" s="2">
        <f t="shared" si="110"/>
        <v>1.7787599999999997</v>
      </c>
      <c r="E932" s="2">
        <f t="shared" si="112"/>
        <v>1.81843</v>
      </c>
      <c r="F932" s="2">
        <f t="shared" si="113"/>
        <v>1.8799000000000003</v>
      </c>
      <c r="G932" s="2">
        <f t="shared" si="107"/>
        <v>1.8792999999999997</v>
      </c>
      <c r="H932" s="2">
        <f t="shared" si="111"/>
        <v>2.1313359999999992</v>
      </c>
      <c r="I932" s="2">
        <f t="array" ref="I932">SUMPRODUCT(B916:B935, (ROW(B916:B935)-ROW(B916)+1)) / (20*21/2)</f>
        <v>1.8062804761904765</v>
      </c>
      <c r="J932" s="2">
        <f t="shared" si="114"/>
        <v>1.8428861116431312</v>
      </c>
      <c r="K932" s="2">
        <f t="shared" si="108"/>
        <v>1.8904114490748709</v>
      </c>
    </row>
    <row r="933" spans="1:11" ht="13.5" x14ac:dyDescent="0.25">
      <c r="A933" s="3">
        <v>43364</v>
      </c>
      <c r="B933" s="2">
        <v>1.7351000000000001</v>
      </c>
      <c r="C933" s="2">
        <f t="shared" si="109"/>
        <v>-3.9699999999999847E-2</v>
      </c>
      <c r="D933" s="2">
        <f t="shared" si="110"/>
        <v>1.7609000000000001</v>
      </c>
      <c r="E933" s="2">
        <f t="shared" si="112"/>
        <v>1.8094999999999999</v>
      </c>
      <c r="F933" s="2">
        <f t="shared" si="113"/>
        <v>1.8729600000000002</v>
      </c>
      <c r="G933" s="2">
        <f t="shared" si="107"/>
        <v>1.8747379999999998</v>
      </c>
      <c r="H933" s="2">
        <f t="shared" si="111"/>
        <v>2.1283119999999989</v>
      </c>
      <c r="I933" s="2">
        <f t="array" ref="I933">SUMPRODUCT(B917:B936, (ROW(B917:B936)-ROW(B917)+1)) / (20*21/2)</f>
        <v>1.7940028571428572</v>
      </c>
      <c r="J933" s="2">
        <f t="shared" si="114"/>
        <v>1.8326207676771187</v>
      </c>
      <c r="K933" s="2">
        <f t="shared" si="108"/>
        <v>1.8843208040131114</v>
      </c>
    </row>
    <row r="934" spans="1:11" ht="13.5" x14ac:dyDescent="0.25">
      <c r="A934" s="3">
        <v>43367</v>
      </c>
      <c r="B934" s="2">
        <v>1.7351000000000001</v>
      </c>
      <c r="C934" s="2">
        <f t="shared" si="109"/>
        <v>0</v>
      </c>
      <c r="D934" s="2">
        <f t="shared" si="110"/>
        <v>1.7609000000000001</v>
      </c>
      <c r="E934" s="2">
        <f t="shared" si="112"/>
        <v>1.7906599999999997</v>
      </c>
      <c r="F934" s="2">
        <f t="shared" si="113"/>
        <v>1.8655200000000005</v>
      </c>
      <c r="G934" s="2">
        <f t="shared" si="107"/>
        <v>1.8705740000000004</v>
      </c>
      <c r="H934" s="2">
        <f t="shared" si="111"/>
        <v>2.1250894999999987</v>
      </c>
      <c r="I934" s="2">
        <f t="array" ref="I934">SUMPRODUCT(B918:B937, (ROW(B918:B937)-ROW(B918)+1)) / (20*21/2)</f>
        <v>1.7869228571428573</v>
      </c>
      <c r="J934" s="2">
        <f t="shared" si="114"/>
        <v>1.8233330755173931</v>
      </c>
      <c r="K934" s="2">
        <f t="shared" si="108"/>
        <v>1.8784690077773032</v>
      </c>
    </row>
    <row r="935" spans="1:11" ht="13.5" x14ac:dyDescent="0.25">
      <c r="A935" s="3">
        <v>43368</v>
      </c>
      <c r="B935" s="2">
        <v>1.7351000000000001</v>
      </c>
      <c r="C935" s="2">
        <f t="shared" si="109"/>
        <v>0</v>
      </c>
      <c r="D935" s="2">
        <f t="shared" si="110"/>
        <v>1.7509799999999998</v>
      </c>
      <c r="E935" s="2">
        <f t="shared" si="112"/>
        <v>1.7757799999999997</v>
      </c>
      <c r="F935" s="2">
        <f t="shared" si="113"/>
        <v>1.8541150000000002</v>
      </c>
      <c r="G935" s="2">
        <f t="shared" si="107"/>
        <v>1.8660120000000004</v>
      </c>
      <c r="H935" s="2">
        <f t="shared" si="111"/>
        <v>2.1219164999999984</v>
      </c>
      <c r="I935" s="2">
        <f t="array" ref="I935">SUMPRODUCT(B919:B938, (ROW(B919:B938)-ROW(B919)+1)) / (20*21/2)</f>
        <v>1.7855014285714284</v>
      </c>
      <c r="J935" s="2">
        <f t="shared" si="114"/>
        <v>1.8149299254681177</v>
      </c>
      <c r="K935" s="2">
        <f t="shared" si="108"/>
        <v>1.8728466937468207</v>
      </c>
    </row>
    <row r="936" spans="1:11" ht="13.5" x14ac:dyDescent="0.25">
      <c r="A936" s="3">
        <v>43369</v>
      </c>
      <c r="B936" s="2">
        <v>1.7252000000000001</v>
      </c>
      <c r="C936" s="2">
        <f t="shared" si="109"/>
        <v>-9.9000000000000199E-3</v>
      </c>
      <c r="D936" s="2">
        <f t="shared" si="110"/>
        <v>1.7410600000000003</v>
      </c>
      <c r="E936" s="2">
        <f t="shared" si="112"/>
        <v>1.7648699999999997</v>
      </c>
      <c r="F936" s="2">
        <f t="shared" si="113"/>
        <v>1.8392400000000002</v>
      </c>
      <c r="G936" s="2">
        <f t="shared" si="107"/>
        <v>1.8616500000000002</v>
      </c>
      <c r="H936" s="2">
        <f t="shared" si="111"/>
        <v>2.1185949999999982</v>
      </c>
      <c r="I936" s="2">
        <f t="array" ref="I936">SUMPRODUCT(B920:B939, (ROW(B920:B939)-ROW(B920)+1)) / (20*21/2)</f>
        <v>1.7819128571428569</v>
      </c>
      <c r="J936" s="2">
        <f t="shared" si="114"/>
        <v>1.806384218280678</v>
      </c>
      <c r="K936" s="2">
        <f t="shared" si="108"/>
        <v>1.8670566273253768</v>
      </c>
    </row>
    <row r="937" spans="1:11" ht="13.5" x14ac:dyDescent="0.25">
      <c r="A937" s="3">
        <v>43370</v>
      </c>
      <c r="B937" s="2">
        <v>1.7648999999999999</v>
      </c>
      <c r="C937" s="2">
        <f t="shared" si="109"/>
        <v>3.9699999999999847E-2</v>
      </c>
      <c r="D937" s="2">
        <f t="shared" si="110"/>
        <v>1.73908</v>
      </c>
      <c r="E937" s="2">
        <f t="shared" si="112"/>
        <v>1.7589199999999998</v>
      </c>
      <c r="F937" s="2">
        <f t="shared" si="113"/>
        <v>1.8293250000000001</v>
      </c>
      <c r="G937" s="2">
        <f t="shared" si="107"/>
        <v>1.8584780000000001</v>
      </c>
      <c r="H937" s="2">
        <f t="shared" si="111"/>
        <v>2.1157694999999985</v>
      </c>
      <c r="I937" s="2">
        <f t="array" ref="I937">SUMPRODUCT(B921:B940, (ROW(B921:B940)-ROW(B921)+1)) / (20*21/2)</f>
        <v>1.7727061904761905</v>
      </c>
      <c r="J937" s="2">
        <f t="shared" si="114"/>
        <v>1.8024333403491848</v>
      </c>
      <c r="K937" s="2">
        <f t="shared" si="108"/>
        <v>1.8630504850773228</v>
      </c>
    </row>
    <row r="938" spans="1:11" ht="13.5" x14ac:dyDescent="0.25">
      <c r="A938" s="3">
        <v>43371</v>
      </c>
      <c r="B938" s="2">
        <v>1.8144</v>
      </c>
      <c r="C938" s="2">
        <f t="shared" si="109"/>
        <v>4.9500000000000099E-2</v>
      </c>
      <c r="D938" s="2">
        <f t="shared" si="110"/>
        <v>1.7549399999999999</v>
      </c>
      <c r="E938" s="2">
        <f t="shared" si="112"/>
        <v>1.7579199999999999</v>
      </c>
      <c r="F938" s="2">
        <f t="shared" si="113"/>
        <v>1.8223799999999997</v>
      </c>
      <c r="G938" s="2">
        <f t="shared" si="107"/>
        <v>1.8555020000000002</v>
      </c>
      <c r="H938" s="2">
        <f t="shared" si="111"/>
        <v>2.1130919999999982</v>
      </c>
      <c r="I938" s="2">
        <f t="array" ref="I938">SUMPRODUCT(B922:B941, (ROW(B922:B941)-ROW(B922)+1)) / (20*21/2)</f>
        <v>1.7580704761904762</v>
      </c>
      <c r="J938" s="2">
        <f t="shared" si="114"/>
        <v>1.8035730222206912</v>
      </c>
      <c r="K938" s="2">
        <f t="shared" si="108"/>
        <v>1.8611426229174279</v>
      </c>
    </row>
    <row r="939" spans="1:11" ht="13.5" x14ac:dyDescent="0.25">
      <c r="A939" s="3">
        <v>43374</v>
      </c>
      <c r="B939" s="2">
        <v>1.7847</v>
      </c>
      <c r="C939" s="2">
        <f t="shared" si="109"/>
        <v>-2.970000000000006E-2</v>
      </c>
      <c r="D939" s="2">
        <f t="shared" si="110"/>
        <v>1.7648600000000001</v>
      </c>
      <c r="E939" s="2">
        <f t="shared" si="112"/>
        <v>1.7628800000000002</v>
      </c>
      <c r="F939" s="2">
        <f t="shared" si="113"/>
        <v>1.8119699999999999</v>
      </c>
      <c r="G939" s="2">
        <f t="shared" si="107"/>
        <v>1.8525280000000002</v>
      </c>
      <c r="H939" s="2">
        <f t="shared" si="111"/>
        <v>2.1102164999999982</v>
      </c>
      <c r="I939" s="2">
        <f t="array" ref="I939">SUMPRODUCT(B923:B942, (ROW(B923:B942)-ROW(B923)+1)) / (20*21/2)</f>
        <v>1.7400328571428572</v>
      </c>
      <c r="J939" s="2">
        <f t="shared" si="114"/>
        <v>1.8017755915330063</v>
      </c>
      <c r="K939" s="2">
        <f t="shared" si="108"/>
        <v>1.8581448729990975</v>
      </c>
    </row>
    <row r="940" spans="1:11" ht="13.5" x14ac:dyDescent="0.25">
      <c r="A940" s="3">
        <v>43375</v>
      </c>
      <c r="B940" s="2">
        <v>1.7153</v>
      </c>
      <c r="C940" s="2">
        <f t="shared" si="109"/>
        <v>-6.9399999999999906E-2</v>
      </c>
      <c r="D940" s="2">
        <f t="shared" si="110"/>
        <v>1.7609000000000001</v>
      </c>
      <c r="E940" s="2">
        <f t="shared" si="112"/>
        <v>1.7559400000000001</v>
      </c>
      <c r="F940" s="2">
        <f t="shared" si="113"/>
        <v>1.7995750000000001</v>
      </c>
      <c r="G940" s="2">
        <f t="shared" si="107"/>
        <v>1.848562</v>
      </c>
      <c r="H940" s="2">
        <f t="shared" si="111"/>
        <v>2.1069939999999985</v>
      </c>
      <c r="I940" s="2">
        <f t="array" ref="I940">SUMPRODUCT(B924:B943, (ROW(B924:B943)-ROW(B924)+1)) / (20*21/2)</f>
        <v>1.7270980952380954</v>
      </c>
      <c r="J940" s="2">
        <f t="shared" si="114"/>
        <v>1.7935398209108153</v>
      </c>
      <c r="K940" s="2">
        <f t="shared" si="108"/>
        <v>1.8525431132736427</v>
      </c>
    </row>
    <row r="941" spans="1:11" ht="13.5" x14ac:dyDescent="0.25">
      <c r="A941" s="3">
        <v>43376</v>
      </c>
      <c r="B941" s="2">
        <v>1.6458999999999999</v>
      </c>
      <c r="C941" s="2">
        <f t="shared" si="109"/>
        <v>-6.9400000000000128E-2</v>
      </c>
      <c r="D941" s="2">
        <f t="shared" si="110"/>
        <v>1.7450399999999999</v>
      </c>
      <c r="E941" s="2">
        <f t="shared" si="112"/>
        <v>1.7430500000000002</v>
      </c>
      <c r="F941" s="2">
        <f t="shared" si="113"/>
        <v>1.7856949999999998</v>
      </c>
      <c r="G941" s="2">
        <f t="shared" si="107"/>
        <v>1.8430099999999998</v>
      </c>
      <c r="H941" s="2">
        <f t="shared" si="111"/>
        <v>2.1034244999999983</v>
      </c>
      <c r="I941" s="2">
        <f t="array" ref="I941">SUMPRODUCT(B925:B944, (ROW(B925:B944)-ROW(B925)+1)) / (20*21/2)</f>
        <v>1.7150604761904766</v>
      </c>
      <c r="J941" s="2">
        <f t="shared" si="114"/>
        <v>1.7794788855859758</v>
      </c>
      <c r="K941" s="2">
        <f t="shared" si="108"/>
        <v>1.8444394617727156</v>
      </c>
    </row>
    <row r="942" spans="1:11" ht="13.5" x14ac:dyDescent="0.25">
      <c r="A942" s="3">
        <v>43377</v>
      </c>
      <c r="B942" s="2">
        <v>1.5963000000000001</v>
      </c>
      <c r="C942" s="2">
        <f t="shared" si="109"/>
        <v>-4.9599999999999866E-2</v>
      </c>
      <c r="D942" s="2">
        <f t="shared" si="110"/>
        <v>1.71132</v>
      </c>
      <c r="E942" s="2">
        <f t="shared" si="112"/>
        <v>1.7251999999999998</v>
      </c>
      <c r="F942" s="2">
        <f t="shared" si="113"/>
        <v>1.7718149999999997</v>
      </c>
      <c r="G942" s="2">
        <f t="shared" si="107"/>
        <v>1.8366639999999999</v>
      </c>
      <c r="H942" s="2">
        <f t="shared" si="111"/>
        <v>2.0998054999999978</v>
      </c>
      <c r="I942" s="2">
        <f t="array" ref="I942">SUMPRODUCT(B926:B945, (ROW(B926:B945)-ROW(B926)+1)) / (20*21/2)</f>
        <v>1.7006109523809521</v>
      </c>
      <c r="J942" s="2">
        <f t="shared" si="114"/>
        <v>1.7620332774349305</v>
      </c>
      <c r="K942" s="2">
        <f t="shared" si="108"/>
        <v>1.8347085024875112</v>
      </c>
    </row>
    <row r="943" spans="1:11" ht="13.5" x14ac:dyDescent="0.25">
      <c r="A943" s="3">
        <v>43378</v>
      </c>
      <c r="B943" s="2">
        <v>1.6359999999999999</v>
      </c>
      <c r="C943" s="2">
        <f t="shared" si="109"/>
        <v>3.9699999999999847E-2</v>
      </c>
      <c r="D943" s="2">
        <f t="shared" si="110"/>
        <v>1.67564</v>
      </c>
      <c r="E943" s="2">
        <f t="shared" si="112"/>
        <v>1.71529</v>
      </c>
      <c r="F943" s="2">
        <f t="shared" si="113"/>
        <v>1.7623950000000002</v>
      </c>
      <c r="G943" s="2">
        <f t="shared" si="107"/>
        <v>1.8303179999999997</v>
      </c>
      <c r="H943" s="2">
        <f t="shared" si="111"/>
        <v>2.0963354999999981</v>
      </c>
      <c r="I943" s="2">
        <f t="array" ref="I943">SUMPRODUCT(B927:B946, (ROW(B927:B946)-ROW(B927)+1)) / (20*21/2)</f>
        <v>1.685645238095238</v>
      </c>
      <c r="J943" s="2">
        <f t="shared" si="114"/>
        <v>1.7500301081554135</v>
      </c>
      <c r="K943" s="2">
        <f t="shared" si="108"/>
        <v>1.8269160121938834</v>
      </c>
    </row>
    <row r="944" spans="1:11" ht="13.5" x14ac:dyDescent="0.25">
      <c r="A944" s="3">
        <v>43381</v>
      </c>
      <c r="B944" s="2">
        <v>1.6359999999999999</v>
      </c>
      <c r="C944" s="2">
        <f t="shared" si="109"/>
        <v>0</v>
      </c>
      <c r="D944" s="2">
        <f t="shared" si="110"/>
        <v>1.6458999999999999</v>
      </c>
      <c r="E944" s="2">
        <f t="shared" si="112"/>
        <v>1.7053799999999999</v>
      </c>
      <c r="F944" s="2">
        <f t="shared" si="113"/>
        <v>1.7480199999999999</v>
      </c>
      <c r="G944" s="2">
        <f t="shared" si="107"/>
        <v>1.8235759999999994</v>
      </c>
      <c r="H944" s="2">
        <f t="shared" si="111"/>
        <v>2.0930634999999982</v>
      </c>
      <c r="I944" s="2">
        <f t="array" ref="I944">SUMPRODUCT(B928:B947, (ROW(B928:B947)-ROW(B928)+1)) / (20*21/2)</f>
        <v>1.6643547619047621</v>
      </c>
      <c r="J944" s="2">
        <f t="shared" si="114"/>
        <v>1.7391700978548981</v>
      </c>
      <c r="K944" s="2">
        <f t="shared" si="108"/>
        <v>1.8194291097549078</v>
      </c>
    </row>
    <row r="945" spans="1:11" ht="13.5" x14ac:dyDescent="0.25">
      <c r="A945" s="3">
        <v>43382</v>
      </c>
      <c r="B945" s="2">
        <v>1.5963000000000001</v>
      </c>
      <c r="C945" s="2">
        <f t="shared" si="109"/>
        <v>-3.9699999999999847E-2</v>
      </c>
      <c r="D945" s="2">
        <f t="shared" si="110"/>
        <v>1.6221000000000001</v>
      </c>
      <c r="E945" s="2">
        <f t="shared" si="112"/>
        <v>1.6915</v>
      </c>
      <c r="F945" s="2">
        <f t="shared" si="113"/>
        <v>1.7336399999999998</v>
      </c>
      <c r="G945" s="2">
        <f t="shared" si="107"/>
        <v>1.8164359999999993</v>
      </c>
      <c r="H945" s="2">
        <f t="shared" si="111"/>
        <v>2.089741999999998</v>
      </c>
      <c r="I945" s="2">
        <f t="array" ref="I945">SUMPRODUCT(B929:B948, (ROW(B929:B948)-ROW(B929)+1)) / (20*21/2)</f>
        <v>1.6436795238095236</v>
      </c>
      <c r="J945" s="2">
        <f t="shared" si="114"/>
        <v>1.7255634218687173</v>
      </c>
      <c r="K945" s="2">
        <f t="shared" si="108"/>
        <v>1.8106789485880488</v>
      </c>
    </row>
    <row r="946" spans="1:11" ht="13.5" x14ac:dyDescent="0.25">
      <c r="A946" s="3">
        <v>43383</v>
      </c>
      <c r="B946" s="2">
        <v>1.5765</v>
      </c>
      <c r="C946" s="2">
        <f t="shared" si="109"/>
        <v>-1.980000000000004E-2</v>
      </c>
      <c r="D946" s="2">
        <f t="shared" si="110"/>
        <v>1.60822</v>
      </c>
      <c r="E946" s="2">
        <f t="shared" si="112"/>
        <v>1.6766299999999998</v>
      </c>
      <c r="F946" s="2">
        <f t="shared" si="113"/>
        <v>1.72075</v>
      </c>
      <c r="G946" s="2">
        <f t="shared" ref="G946:G1009" si="115">AVERAGE(B897:B946)</f>
        <v>1.8088999999999995</v>
      </c>
      <c r="H946" s="2">
        <f t="shared" si="111"/>
        <v>2.086469999999998</v>
      </c>
      <c r="I946" s="2">
        <f t="array" ref="I946">SUMPRODUCT(B930:B949, (ROW(B930:B949)-ROW(B930)+1)) / (20*21/2)</f>
        <v>1.6236571428571427</v>
      </c>
      <c r="J946" s="2">
        <f t="shared" si="114"/>
        <v>1.711366905500268</v>
      </c>
      <c r="K946" s="2">
        <f t="shared" si="108"/>
        <v>1.8014954604081252</v>
      </c>
    </row>
    <row r="947" spans="1:11" ht="13.5" x14ac:dyDescent="0.25">
      <c r="A947" s="3">
        <v>43384</v>
      </c>
      <c r="B947" s="2">
        <v>1.4972000000000001</v>
      </c>
      <c r="C947" s="2">
        <f t="shared" si="109"/>
        <v>-7.9299999999999926E-2</v>
      </c>
      <c r="D947" s="2">
        <f t="shared" si="110"/>
        <v>1.5884</v>
      </c>
      <c r="E947" s="2">
        <f t="shared" si="112"/>
        <v>1.6498599999999997</v>
      </c>
      <c r="F947" s="2">
        <f t="shared" si="113"/>
        <v>1.7043899999999996</v>
      </c>
      <c r="G947" s="2">
        <f t="shared" si="115"/>
        <v>1.7997779999999997</v>
      </c>
      <c r="H947" s="2">
        <f t="shared" si="111"/>
        <v>2.082850999999998</v>
      </c>
      <c r="I947" s="2">
        <f t="array" ref="I947">SUMPRODUCT(B931:B950, (ROW(B931:B950)-ROW(B931)+1)) / (20*21/2)</f>
        <v>1.6010909523809524</v>
      </c>
      <c r="J947" s="2">
        <f t="shared" si="114"/>
        <v>1.6909700573573854</v>
      </c>
      <c r="K947" s="2">
        <f t="shared" ref="K947:K1010" si="116">$K$4*B947+(1-$K$4)*K946</f>
        <v>1.7895623050980027</v>
      </c>
    </row>
    <row r="948" spans="1:11" ht="13.5" x14ac:dyDescent="0.25">
      <c r="A948" s="3">
        <v>43385</v>
      </c>
      <c r="B948" s="2">
        <v>1.4873000000000001</v>
      </c>
      <c r="C948" s="2">
        <f t="shared" si="109"/>
        <v>-9.9000000000000199E-3</v>
      </c>
      <c r="D948" s="2">
        <f t="shared" si="110"/>
        <v>1.5586600000000002</v>
      </c>
      <c r="E948" s="2">
        <f t="shared" si="112"/>
        <v>1.6171499999999999</v>
      </c>
      <c r="F948" s="2">
        <f t="shared" si="113"/>
        <v>1.6875349999999998</v>
      </c>
      <c r="G948" s="2">
        <f t="shared" si="115"/>
        <v>1.7906579999999996</v>
      </c>
      <c r="H948" s="2">
        <f t="shared" si="111"/>
        <v>2.0793809999999979</v>
      </c>
      <c r="I948" s="2">
        <f t="array" ref="I948">SUMPRODUCT(B932:B951, (ROW(B932:B951)-ROW(B932)+1)) / (20*21/2)</f>
        <v>1.578281904761905</v>
      </c>
      <c r="J948" s="2">
        <f t="shared" si="114"/>
        <v>1.6715729090376343</v>
      </c>
      <c r="K948" s="2">
        <f t="shared" si="116"/>
        <v>1.7777088813686692</v>
      </c>
    </row>
    <row r="949" spans="1:11" ht="13.5" x14ac:dyDescent="0.25">
      <c r="A949" s="3">
        <v>43389</v>
      </c>
      <c r="B949" s="2">
        <v>1.4773000000000001</v>
      </c>
      <c r="C949" s="2">
        <f t="shared" si="109"/>
        <v>-1.0000000000000009E-2</v>
      </c>
      <c r="D949" s="2">
        <f t="shared" si="110"/>
        <v>1.5269200000000001</v>
      </c>
      <c r="E949" s="2">
        <f t="shared" si="112"/>
        <v>1.5864099999999997</v>
      </c>
      <c r="F949" s="2">
        <f t="shared" si="113"/>
        <v>1.6746449999999999</v>
      </c>
      <c r="G949" s="2">
        <f t="shared" si="115"/>
        <v>1.7817339999999995</v>
      </c>
      <c r="H949" s="2">
        <f t="shared" si="111"/>
        <v>2.0758114999999981</v>
      </c>
      <c r="I949" s="2">
        <f t="array" ref="I949">SUMPRODUCT(B933:B952, (ROW(B933:B952)-ROW(B933)+1)) / (20*21/2)</f>
        <v>1.5618966666666665</v>
      </c>
      <c r="J949" s="2">
        <f t="shared" si="114"/>
        <v>1.6530707272245264</v>
      </c>
      <c r="K949" s="2">
        <f t="shared" si="116"/>
        <v>1.7659281409228391</v>
      </c>
    </row>
    <row r="950" spans="1:11" ht="13.5" x14ac:dyDescent="0.25">
      <c r="A950" s="3">
        <v>43390</v>
      </c>
      <c r="B950" s="2">
        <v>1.4377</v>
      </c>
      <c r="C950" s="2">
        <f t="shared" si="109"/>
        <v>-3.960000000000008E-2</v>
      </c>
      <c r="D950" s="2">
        <f t="shared" si="110"/>
        <v>1.4951999999999999</v>
      </c>
      <c r="E950" s="2">
        <f t="shared" si="112"/>
        <v>1.5586499999999996</v>
      </c>
      <c r="F950" s="2">
        <f t="shared" si="113"/>
        <v>1.657295</v>
      </c>
      <c r="G950" s="2">
        <f t="shared" si="115"/>
        <v>1.7732079999999999</v>
      </c>
      <c r="H950" s="2">
        <f t="shared" si="111"/>
        <v>2.0716474999999979</v>
      </c>
      <c r="I950" s="2">
        <f t="array" ref="I950">SUMPRODUCT(B934:B953, (ROW(B934:B953)-ROW(B934)+1)) / (20*21/2)</f>
        <v>1.5488704761904761</v>
      </c>
      <c r="J950" s="2">
        <f t="shared" si="114"/>
        <v>1.6325592293936191</v>
      </c>
      <c r="K950" s="2">
        <f t="shared" si="116"/>
        <v>1.7530564491219436</v>
      </c>
    </row>
    <row r="951" spans="1:11" ht="13.5" x14ac:dyDescent="0.25">
      <c r="A951" s="3">
        <v>43391</v>
      </c>
      <c r="B951" s="2">
        <v>1.4177999999999999</v>
      </c>
      <c r="C951" s="2">
        <f t="shared" si="109"/>
        <v>-1.9900000000000029E-2</v>
      </c>
      <c r="D951" s="2">
        <f t="shared" si="110"/>
        <v>1.46346</v>
      </c>
      <c r="E951" s="2">
        <f t="shared" si="112"/>
        <v>1.5358399999999999</v>
      </c>
      <c r="F951" s="2">
        <f t="shared" si="113"/>
        <v>1.6394449999999998</v>
      </c>
      <c r="G951" s="2">
        <f t="shared" si="115"/>
        <v>1.7642839999999997</v>
      </c>
      <c r="H951" s="2">
        <f t="shared" si="111"/>
        <v>2.0672844999999982</v>
      </c>
      <c r="I951" s="2">
        <f t="array" ref="I951">SUMPRODUCT(B935:B954, (ROW(B935:B954)-ROW(B935)+1)) / (20*21/2)</f>
        <v>1.5332433333333333</v>
      </c>
      <c r="J951" s="2">
        <f t="shared" si="114"/>
        <v>1.6121059694513697</v>
      </c>
      <c r="K951" s="2">
        <f t="shared" si="116"/>
        <v>1.7399091373916715</v>
      </c>
    </row>
    <row r="952" spans="1:11" ht="13.5" x14ac:dyDescent="0.25">
      <c r="A952" s="3">
        <v>43392</v>
      </c>
      <c r="B952" s="2">
        <v>1.4674</v>
      </c>
      <c r="C952" s="2">
        <f t="shared" si="109"/>
        <v>4.9600000000000088E-2</v>
      </c>
      <c r="D952" s="2">
        <f t="shared" si="110"/>
        <v>1.4575</v>
      </c>
      <c r="E952" s="2">
        <f t="shared" si="112"/>
        <v>1.5229499999999998</v>
      </c>
      <c r="F952" s="2">
        <f t="shared" si="113"/>
        <v>1.6240749999999999</v>
      </c>
      <c r="G952" s="2">
        <f t="shared" si="115"/>
        <v>1.7571439999999998</v>
      </c>
      <c r="H952" s="2">
        <f t="shared" si="111"/>
        <v>2.0629714999999984</v>
      </c>
      <c r="I952" s="2">
        <f t="array" ref="I952">SUMPRODUCT(B936:B955, (ROW(B936:B955)-ROW(B936)+1)) / (20*21/2)</f>
        <v>1.5114328571428568</v>
      </c>
      <c r="J952" s="2">
        <f t="shared" si="114"/>
        <v>1.5983244485512391</v>
      </c>
      <c r="K952" s="2">
        <f t="shared" si="116"/>
        <v>1.7292225045527825</v>
      </c>
    </row>
    <row r="953" spans="1:11" ht="13.5" x14ac:dyDescent="0.25">
      <c r="A953" s="3">
        <v>43395</v>
      </c>
      <c r="B953" s="2">
        <v>1.4873000000000001</v>
      </c>
      <c r="C953" s="2">
        <f t="shared" si="109"/>
        <v>1.9900000000000029E-2</v>
      </c>
      <c r="D953" s="2">
        <f t="shared" si="110"/>
        <v>1.4575</v>
      </c>
      <c r="E953" s="2">
        <f t="shared" si="112"/>
        <v>1.5080799999999999</v>
      </c>
      <c r="F953" s="2">
        <f t="shared" si="113"/>
        <v>1.611685</v>
      </c>
      <c r="G953" s="2">
        <f t="shared" si="115"/>
        <v>1.751196</v>
      </c>
      <c r="H953" s="2">
        <f t="shared" si="111"/>
        <v>2.0589064999999986</v>
      </c>
      <c r="I953" s="2">
        <f t="array" ref="I953">SUMPRODUCT(B937:B956, (ROW(B937:B956)-ROW(B937)+1)) / (20*21/2)</f>
        <v>1.4989214285714287</v>
      </c>
      <c r="J953" s="2">
        <f t="shared" si="114"/>
        <v>1.5877506915463593</v>
      </c>
      <c r="K953" s="2">
        <f t="shared" si="116"/>
        <v>1.7197353475114969</v>
      </c>
    </row>
    <row r="954" spans="1:11" ht="13.5" x14ac:dyDescent="0.25">
      <c r="A954" s="3">
        <v>43396</v>
      </c>
      <c r="B954" s="2">
        <v>1.4476</v>
      </c>
      <c r="C954" s="2">
        <f t="shared" si="109"/>
        <v>-3.9700000000000069E-2</v>
      </c>
      <c r="D954" s="2">
        <f t="shared" si="110"/>
        <v>1.4515600000000002</v>
      </c>
      <c r="E954" s="2">
        <f t="shared" si="112"/>
        <v>1.4892399999999999</v>
      </c>
      <c r="F954" s="2">
        <f t="shared" si="113"/>
        <v>1.59731</v>
      </c>
      <c r="G954" s="2">
        <f t="shared" si="115"/>
        <v>1.7450479999999999</v>
      </c>
      <c r="H954" s="2">
        <f t="shared" si="111"/>
        <v>2.0545934999999989</v>
      </c>
      <c r="I954" s="2">
        <f t="array" ref="I954">SUMPRODUCT(B938:B957, (ROW(B938:B957)-ROW(B938)+1)) / (20*21/2)</f>
        <v>1.4952842857142858</v>
      </c>
      <c r="J954" s="2">
        <f t="shared" si="114"/>
        <v>1.5744030066371821</v>
      </c>
      <c r="K954" s="2">
        <f t="shared" si="116"/>
        <v>1.7090633730992815</v>
      </c>
    </row>
    <row r="955" spans="1:11" ht="13.5" x14ac:dyDescent="0.25">
      <c r="A955" s="3">
        <v>43397</v>
      </c>
      <c r="B955" s="2">
        <v>1.3683000000000001</v>
      </c>
      <c r="C955" s="2">
        <f t="shared" si="109"/>
        <v>-7.9299999999999926E-2</v>
      </c>
      <c r="D955" s="2">
        <f t="shared" si="110"/>
        <v>1.4376799999999998</v>
      </c>
      <c r="E955" s="2">
        <f t="shared" si="112"/>
        <v>1.4664399999999997</v>
      </c>
      <c r="F955" s="2">
        <f t="shared" si="113"/>
        <v>1.5789700000000002</v>
      </c>
      <c r="G955" s="2">
        <f t="shared" si="115"/>
        <v>1.738108</v>
      </c>
      <c r="H955" s="2">
        <f t="shared" si="111"/>
        <v>2.0499829999999988</v>
      </c>
      <c r="I955" s="2">
        <f t="array" ref="I955">SUMPRODUCT(B939:B958, (ROW(B939:B958)-ROW(B939)+1)) / (20*21/2)</f>
        <v>1.4956185714285717</v>
      </c>
      <c r="J955" s="2">
        <f t="shared" si="114"/>
        <v>1.5547741488622124</v>
      </c>
      <c r="K955" s="2">
        <f t="shared" si="116"/>
        <v>1.6957001035659764</v>
      </c>
    </row>
    <row r="956" spans="1:11" ht="13.5" x14ac:dyDescent="0.25">
      <c r="A956" s="3">
        <v>43398</v>
      </c>
      <c r="B956" s="2">
        <v>1.4476</v>
      </c>
      <c r="C956" s="2">
        <f t="shared" si="109"/>
        <v>7.9299999999999926E-2</v>
      </c>
      <c r="D956" s="2">
        <f t="shared" si="110"/>
        <v>1.4436399999999998</v>
      </c>
      <c r="E956" s="2">
        <f t="shared" si="112"/>
        <v>1.4535499999999997</v>
      </c>
      <c r="F956" s="2">
        <f t="shared" si="113"/>
        <v>1.5650900000000001</v>
      </c>
      <c r="G956" s="2">
        <f t="shared" si="115"/>
        <v>1.7327539999999999</v>
      </c>
      <c r="H956" s="2">
        <f t="shared" si="111"/>
        <v>2.0458184999999993</v>
      </c>
      <c r="I956" s="2">
        <f t="array" ref="I956">SUMPRODUCT(B940:B959, (ROW(B940:B959)-ROW(B940)+1)) / (20*21/2)</f>
        <v>1.4905704761904761</v>
      </c>
      <c r="J956" s="2">
        <f t="shared" si="114"/>
        <v>1.5445670870658113</v>
      </c>
      <c r="K956" s="2">
        <f t="shared" si="116"/>
        <v>1.6859706877398599</v>
      </c>
    </row>
    <row r="957" spans="1:11" ht="13.5" x14ac:dyDescent="0.25">
      <c r="A957" s="3">
        <v>43399</v>
      </c>
      <c r="B957" s="2">
        <v>1.5268999999999999</v>
      </c>
      <c r="C957" s="2">
        <f t="shared" si="109"/>
        <v>7.9299999999999926E-2</v>
      </c>
      <c r="D957" s="2">
        <f t="shared" si="110"/>
        <v>1.4555399999999998</v>
      </c>
      <c r="E957" s="2">
        <f t="shared" si="112"/>
        <v>1.4565199999999998</v>
      </c>
      <c r="F957" s="2">
        <f t="shared" si="113"/>
        <v>1.5531900000000003</v>
      </c>
      <c r="G957" s="2">
        <f t="shared" si="115"/>
        <v>1.7283919999999997</v>
      </c>
      <c r="H957" s="2">
        <f t="shared" si="111"/>
        <v>2.0418029999999989</v>
      </c>
      <c r="I957" s="2">
        <f t="array" ref="I957">SUMPRODUCT(B941:B960, (ROW(B941:B960)-ROW(B941)+1)) / (20*21/2)</f>
        <v>1.4850433333333335</v>
      </c>
      <c r="J957" s="2">
        <f t="shared" si="114"/>
        <v>1.5428845073452577</v>
      </c>
      <c r="K957" s="2">
        <f t="shared" si="116"/>
        <v>1.6797326215539832</v>
      </c>
    </row>
    <row r="958" spans="1:11" ht="13.5" x14ac:dyDescent="0.25">
      <c r="A958" s="3">
        <v>43402</v>
      </c>
      <c r="B958" s="2">
        <v>1.5567</v>
      </c>
      <c r="C958" s="2">
        <f t="shared" si="109"/>
        <v>2.9800000000000049E-2</v>
      </c>
      <c r="D958" s="2">
        <f t="shared" si="110"/>
        <v>1.4694199999999999</v>
      </c>
      <c r="E958" s="2">
        <f t="shared" si="112"/>
        <v>1.46346</v>
      </c>
      <c r="F958" s="2">
        <f t="shared" si="113"/>
        <v>1.5403050000000003</v>
      </c>
      <c r="G958" s="2">
        <f t="shared" si="115"/>
        <v>1.7248240000000001</v>
      </c>
      <c r="H958" s="2">
        <f t="shared" si="111"/>
        <v>2.0378369999999988</v>
      </c>
      <c r="I958" s="2">
        <f t="array" ref="I958">SUMPRODUCT(B942:B961, (ROW(B942:B961)-ROW(B942)+1)) / (20*21/2)</f>
        <v>1.4863633333333333</v>
      </c>
      <c r="J958" s="2">
        <f t="shared" si="114"/>
        <v>1.5442002685504712</v>
      </c>
      <c r="K958" s="2">
        <f t="shared" si="116"/>
        <v>1.6749078128655919</v>
      </c>
    </row>
    <row r="959" spans="1:11" ht="13.5" x14ac:dyDescent="0.25">
      <c r="A959" s="3">
        <v>43403</v>
      </c>
      <c r="B959" s="2">
        <v>1.4873000000000001</v>
      </c>
      <c r="C959" s="2">
        <f t="shared" si="109"/>
        <v>-6.9399999999999906E-2</v>
      </c>
      <c r="D959" s="2">
        <f t="shared" si="110"/>
        <v>1.4773600000000002</v>
      </c>
      <c r="E959" s="2">
        <f t="shared" si="112"/>
        <v>1.4644599999999999</v>
      </c>
      <c r="F959" s="2">
        <f t="shared" si="113"/>
        <v>1.5254350000000003</v>
      </c>
      <c r="G959" s="2">
        <f t="shared" si="115"/>
        <v>1.7194700000000005</v>
      </c>
      <c r="H959" s="2">
        <f t="shared" si="111"/>
        <v>2.0335739999999989</v>
      </c>
      <c r="I959" s="2">
        <f t="array" ref="I959">SUMPRODUCT(B943:B962, (ROW(B943:B962)-ROW(B943)+1)) / (20*21/2)</f>
        <v>1.4882499999999999</v>
      </c>
      <c r="J959" s="2">
        <f t="shared" si="114"/>
        <v>1.5387811953551882</v>
      </c>
      <c r="K959" s="2">
        <f t="shared" si="116"/>
        <v>1.6675506437336078</v>
      </c>
    </row>
    <row r="960" spans="1:11" ht="13.5" x14ac:dyDescent="0.25">
      <c r="A960" s="3">
        <v>43404</v>
      </c>
      <c r="B960" s="2">
        <v>1.4674</v>
      </c>
      <c r="C960" s="2">
        <f t="shared" si="109"/>
        <v>-1.9900000000000029E-2</v>
      </c>
      <c r="D960" s="2">
        <f t="shared" si="110"/>
        <v>1.4971800000000002</v>
      </c>
      <c r="E960" s="2">
        <f t="shared" si="112"/>
        <v>1.4674299999999998</v>
      </c>
      <c r="F960" s="2">
        <f t="shared" si="113"/>
        <v>1.5130400000000004</v>
      </c>
      <c r="G960" s="2">
        <f t="shared" si="115"/>
        <v>1.7117360000000006</v>
      </c>
      <c r="H960" s="2">
        <f t="shared" si="111"/>
        <v>2.0296079999999987</v>
      </c>
      <c r="I960" s="2">
        <f t="array" ref="I960">SUMPRODUCT(B944:B963, (ROW(B944:B963)-ROW(B944)+1)) / (20*21/2)</f>
        <v>1.4885814285714285</v>
      </c>
      <c r="J960" s="2">
        <f t="shared" si="114"/>
        <v>1.5319829862737415</v>
      </c>
      <c r="K960" s="2">
        <f t="shared" si="116"/>
        <v>1.6597015988813095</v>
      </c>
    </row>
    <row r="961" spans="1:11" ht="13.5" x14ac:dyDescent="0.25">
      <c r="A961" s="3">
        <v>43405</v>
      </c>
      <c r="B961" s="2">
        <v>1.5268999999999999</v>
      </c>
      <c r="C961" s="2">
        <f t="shared" si="109"/>
        <v>5.9499999999999886E-2</v>
      </c>
      <c r="D961" s="2">
        <f t="shared" si="110"/>
        <v>1.5130399999999997</v>
      </c>
      <c r="E961" s="2">
        <f t="shared" si="112"/>
        <v>1.4783399999999998</v>
      </c>
      <c r="F961" s="2">
        <f t="shared" si="113"/>
        <v>1.5070900000000003</v>
      </c>
      <c r="G961" s="2">
        <f t="shared" si="115"/>
        <v>1.7055880000000005</v>
      </c>
      <c r="H961" s="2">
        <f t="shared" si="111"/>
        <v>2.0258399999999988</v>
      </c>
      <c r="I961" s="2">
        <f t="array" ref="I961">SUMPRODUCT(B945:B964, (ROW(B945:B964)-ROW(B945)+1)) / (20*21/2)</f>
        <v>1.4866885714285714</v>
      </c>
      <c r="J961" s="2">
        <f t="shared" si="114"/>
        <v>1.5314988923429089</v>
      </c>
      <c r="K961" s="2">
        <f t="shared" si="116"/>
        <v>1.6544936930428269</v>
      </c>
    </row>
    <row r="962" spans="1:11" ht="13.5" x14ac:dyDescent="0.25">
      <c r="A962" s="3">
        <v>43406</v>
      </c>
      <c r="B962" s="2">
        <v>1.5268999999999999</v>
      </c>
      <c r="C962" s="2">
        <f t="shared" si="109"/>
        <v>0</v>
      </c>
      <c r="D962" s="2">
        <f t="shared" si="110"/>
        <v>1.5130399999999997</v>
      </c>
      <c r="E962" s="2">
        <f t="shared" si="112"/>
        <v>1.4842899999999997</v>
      </c>
      <c r="F962" s="2">
        <f t="shared" si="113"/>
        <v>1.5036200000000004</v>
      </c>
      <c r="G962" s="2">
        <f t="shared" si="115"/>
        <v>1.6984480000000004</v>
      </c>
      <c r="H962" s="2">
        <f t="shared" si="111"/>
        <v>2.0220719999999988</v>
      </c>
      <c r="I962" s="2">
        <f t="array" ref="I962">SUMPRODUCT(B946:B965, (ROW(B946:B965)-ROW(B946)+1)) / (20*21/2)</f>
        <v>1.4893323809523809</v>
      </c>
      <c r="J962" s="2">
        <f t="shared" si="114"/>
        <v>1.5310609025959652</v>
      </c>
      <c r="K962" s="2">
        <f t="shared" si="116"/>
        <v>1.6494900188058534</v>
      </c>
    </row>
    <row r="963" spans="1:11" ht="13.5" x14ac:dyDescent="0.25">
      <c r="A963" s="3">
        <v>43409</v>
      </c>
      <c r="B963" s="2">
        <v>1.5071000000000001</v>
      </c>
      <c r="C963" s="2">
        <f t="shared" si="109"/>
        <v>-1.9799999999999818E-2</v>
      </c>
      <c r="D963" s="2">
        <f t="shared" si="110"/>
        <v>1.50312</v>
      </c>
      <c r="E963" s="2">
        <f t="shared" si="112"/>
        <v>1.4862699999999998</v>
      </c>
      <c r="F963" s="2">
        <f t="shared" si="113"/>
        <v>1.4971750000000004</v>
      </c>
      <c r="G963" s="2">
        <f t="shared" si="115"/>
        <v>1.6911119999999999</v>
      </c>
      <c r="H963" s="2">
        <f t="shared" si="111"/>
        <v>2.018254999999999</v>
      </c>
      <c r="I963" s="2">
        <f t="array" ref="I963">SUMPRODUCT(B947:B966, (ROW(B947:B966)-ROW(B947)+1)) / (20*21/2)</f>
        <v>1.4923538095238094</v>
      </c>
      <c r="J963" s="2">
        <f t="shared" si="114"/>
        <v>1.5287789118725399</v>
      </c>
      <c r="K963" s="2">
        <f t="shared" si="116"/>
        <v>1.6439060964997416</v>
      </c>
    </row>
    <row r="964" spans="1:11" ht="13.5" x14ac:dyDescent="0.25">
      <c r="A964" s="3">
        <v>43410</v>
      </c>
      <c r="B964" s="2">
        <v>1.4773000000000001</v>
      </c>
      <c r="C964" s="2">
        <f t="shared" ref="C964:C1027" si="117">B964-B963</f>
        <v>-2.9800000000000049E-2</v>
      </c>
      <c r="D964" s="2">
        <f t="shared" si="110"/>
        <v>1.5011200000000002</v>
      </c>
      <c r="E964" s="2">
        <f t="shared" si="112"/>
        <v>1.4892399999999999</v>
      </c>
      <c r="F964" s="2">
        <f t="shared" si="113"/>
        <v>1.4892400000000003</v>
      </c>
      <c r="G964" s="2">
        <f t="shared" si="115"/>
        <v>1.6829799999999999</v>
      </c>
      <c r="H964" s="2">
        <f t="shared" si="111"/>
        <v>2.0143384999999991</v>
      </c>
      <c r="I964" s="2">
        <f t="array" ref="I964">SUMPRODUCT(B948:B967, (ROW(B948:B967)-ROW(B948)+1)) / (20*21/2)</f>
        <v>1.5041538095238094</v>
      </c>
      <c r="J964" s="2">
        <f t="shared" si="114"/>
        <v>1.5238761583608693</v>
      </c>
      <c r="K964" s="2">
        <f t="shared" si="116"/>
        <v>1.6373725240879871</v>
      </c>
    </row>
    <row r="965" spans="1:11" ht="13.5" x14ac:dyDescent="0.25">
      <c r="A965" s="3">
        <v>43411</v>
      </c>
      <c r="B965" s="2">
        <v>1.5169999999999999</v>
      </c>
      <c r="C965" s="2">
        <f t="shared" si="117"/>
        <v>3.9699999999999847E-2</v>
      </c>
      <c r="D965" s="2">
        <f t="shared" si="110"/>
        <v>1.5110399999999999</v>
      </c>
      <c r="E965" s="2">
        <f t="shared" si="112"/>
        <v>1.5041099999999998</v>
      </c>
      <c r="F965" s="2">
        <f t="shared" si="113"/>
        <v>1.4852750000000001</v>
      </c>
      <c r="G965" s="2">
        <f t="shared" si="115"/>
        <v>1.674056</v>
      </c>
      <c r="H965" s="2">
        <f t="shared" si="111"/>
        <v>2.0107194999999991</v>
      </c>
      <c r="I965" s="2">
        <f t="array" ref="I965">SUMPRODUCT(B949:B968, (ROW(B949:B968)-ROW(B949)+1)) / (20*21/2)</f>
        <v>1.5239395238095237</v>
      </c>
      <c r="J965" s="2">
        <f t="shared" si="114"/>
        <v>1.5232212861360246</v>
      </c>
      <c r="K965" s="2">
        <f t="shared" si="116"/>
        <v>1.6326520329472816</v>
      </c>
    </row>
    <row r="966" spans="1:11" ht="13.5" x14ac:dyDescent="0.25">
      <c r="A966" s="3">
        <v>43412</v>
      </c>
      <c r="B966" s="2">
        <v>1.5169999999999999</v>
      </c>
      <c r="C966" s="2">
        <f t="shared" si="117"/>
        <v>0</v>
      </c>
      <c r="D966" s="2">
        <f t="shared" ref="D966:D1029" si="118">AVERAGE(B962:B966)</f>
        <v>1.5090599999999998</v>
      </c>
      <c r="E966" s="2">
        <f t="shared" si="112"/>
        <v>1.5110499999999996</v>
      </c>
      <c r="F966" s="2">
        <f t="shared" si="113"/>
        <v>1.4823</v>
      </c>
      <c r="G966" s="2">
        <f t="shared" si="115"/>
        <v>1.6639419999999996</v>
      </c>
      <c r="H966" s="2">
        <f t="shared" si="111"/>
        <v>2.0071004999999995</v>
      </c>
      <c r="I966" s="2">
        <f t="array" ref="I966">SUMPRODUCT(B950:B969, (ROW(B950:B969)-ROW(B950)+1)) / (20*21/2)</f>
        <v>1.5521719047619047</v>
      </c>
      <c r="J966" s="2">
        <f t="shared" si="114"/>
        <v>1.5226287826944984</v>
      </c>
      <c r="K966" s="2">
        <f t="shared" si="116"/>
        <v>1.6281166591062117</v>
      </c>
    </row>
    <row r="967" spans="1:11" ht="13.5" x14ac:dyDescent="0.25">
      <c r="A967" s="3">
        <v>43413</v>
      </c>
      <c r="B967" s="2">
        <v>1.6062000000000001</v>
      </c>
      <c r="C967" s="2">
        <f t="shared" si="117"/>
        <v>8.9200000000000168E-2</v>
      </c>
      <c r="D967" s="2">
        <f t="shared" si="118"/>
        <v>1.5249200000000001</v>
      </c>
      <c r="E967" s="2">
        <f t="shared" si="112"/>
        <v>1.5189799999999996</v>
      </c>
      <c r="F967" s="2">
        <f t="shared" si="113"/>
        <v>1.4877500000000001</v>
      </c>
      <c r="G967" s="2">
        <f t="shared" si="115"/>
        <v>1.6568019999999997</v>
      </c>
      <c r="H967" s="2">
        <f t="shared" si="111"/>
        <v>2.0036794999999996</v>
      </c>
      <c r="I967" s="2">
        <f t="array" ref="I967">SUMPRODUCT(B951:B970, (ROW(B951:B970)-ROW(B951)+1)) / (20*21/2)</f>
        <v>1.5864457142857142</v>
      </c>
      <c r="J967" s="2">
        <f t="shared" si="114"/>
        <v>1.5305879462474032</v>
      </c>
      <c r="K967" s="2">
        <f t="shared" si="116"/>
        <v>1.6272571822785171</v>
      </c>
    </row>
    <row r="968" spans="1:11" ht="13.5" x14ac:dyDescent="0.25">
      <c r="A968" s="3">
        <v>43416</v>
      </c>
      <c r="B968" s="2">
        <v>1.6955</v>
      </c>
      <c r="C968" s="2">
        <f t="shared" si="117"/>
        <v>8.9299999999999935E-2</v>
      </c>
      <c r="D968" s="2">
        <f t="shared" si="118"/>
        <v>1.5626000000000002</v>
      </c>
      <c r="E968" s="2">
        <f t="shared" si="112"/>
        <v>1.5328599999999999</v>
      </c>
      <c r="F968" s="2">
        <f t="shared" si="113"/>
        <v>1.4981600000000002</v>
      </c>
      <c r="G968" s="2">
        <f t="shared" si="115"/>
        <v>1.6516459999999995</v>
      </c>
      <c r="H968" s="2">
        <f t="shared" si="111"/>
        <v>2.0006554999999993</v>
      </c>
      <c r="I968" s="2">
        <f t="array" ref="I968">SUMPRODUCT(B952:B971, (ROW(B952:B971)-ROW(B952)+1)) / (20*21/2)</f>
        <v>1.6290328571428574</v>
      </c>
      <c r="J968" s="2">
        <f t="shared" si="114"/>
        <v>1.546293856128603</v>
      </c>
      <c r="K968" s="2">
        <f t="shared" si="116"/>
        <v>1.6299333712087714</v>
      </c>
    </row>
    <row r="969" spans="1:11" ht="13.5" x14ac:dyDescent="0.25">
      <c r="A969" s="3">
        <v>43417</v>
      </c>
      <c r="B969" s="2">
        <v>1.7946</v>
      </c>
      <c r="C969" s="2">
        <f t="shared" si="117"/>
        <v>9.9099999999999966E-2</v>
      </c>
      <c r="D969" s="2">
        <f t="shared" si="118"/>
        <v>1.6260600000000001</v>
      </c>
      <c r="E969" s="2">
        <f t="shared" si="112"/>
        <v>1.56359</v>
      </c>
      <c r="F969" s="2">
        <f t="shared" si="113"/>
        <v>1.514025</v>
      </c>
      <c r="G969" s="2">
        <f t="shared" si="115"/>
        <v>1.6476799999999994</v>
      </c>
      <c r="H969" s="2">
        <f t="shared" si="111"/>
        <v>1.9983749999999991</v>
      </c>
      <c r="I969" s="2">
        <f t="array" ref="I969">SUMPRODUCT(B953:B972, (ROW(B953:B972)-ROW(B953)+1)) / (20*21/2)</f>
        <v>1.6689285714285713</v>
      </c>
      <c r="J969" s="2">
        <f t="shared" si="114"/>
        <v>1.5699420603068315</v>
      </c>
      <c r="K969" s="2">
        <f t="shared" si="116"/>
        <v>1.6363908860633294</v>
      </c>
    </row>
    <row r="970" spans="1:11" ht="13.5" x14ac:dyDescent="0.25">
      <c r="A970" s="3">
        <v>43418</v>
      </c>
      <c r="B970" s="2">
        <v>1.8738999999999999</v>
      </c>
      <c r="C970" s="2">
        <f t="shared" si="117"/>
        <v>7.9299999999999926E-2</v>
      </c>
      <c r="D970" s="2">
        <f t="shared" si="118"/>
        <v>1.6974399999999998</v>
      </c>
      <c r="E970" s="2">
        <f t="shared" si="112"/>
        <v>1.6042399999999997</v>
      </c>
      <c r="F970" s="2">
        <f t="shared" si="113"/>
        <v>1.5358349999999998</v>
      </c>
      <c r="G970" s="2">
        <f t="shared" si="115"/>
        <v>1.6458939999999995</v>
      </c>
      <c r="H970" s="2">
        <f t="shared" ref="H970:H1033" si="119">AVERAGE(B771:B970)</f>
        <v>1.9963919999999991</v>
      </c>
      <c r="I970" s="2">
        <f t="array" ref="I970">SUMPRODUCT(B954:B973, (ROW(B954:B973)-ROW(B954)+1)) / (20*21/2)</f>
        <v>1.6997595238095238</v>
      </c>
      <c r="J970" s="2">
        <f t="shared" si="114"/>
        <v>1.5988904355157045</v>
      </c>
      <c r="K970" s="2">
        <f t="shared" si="116"/>
        <v>1.6457049689628067</v>
      </c>
    </row>
    <row r="971" spans="1:11" ht="13.5" x14ac:dyDescent="0.25">
      <c r="A971" s="3">
        <v>43419</v>
      </c>
      <c r="B971" s="2">
        <v>1.9830000000000001</v>
      </c>
      <c r="C971" s="2">
        <f t="shared" si="117"/>
        <v>0.1091000000000002</v>
      </c>
      <c r="D971" s="2">
        <f t="shared" si="118"/>
        <v>1.7906400000000002</v>
      </c>
      <c r="E971" s="2">
        <f t="shared" si="112"/>
        <v>1.6498499999999996</v>
      </c>
      <c r="F971" s="2">
        <f t="shared" si="113"/>
        <v>1.5640949999999998</v>
      </c>
      <c r="G971" s="2">
        <f t="shared" si="115"/>
        <v>1.6470839999999995</v>
      </c>
      <c r="H971" s="2">
        <f t="shared" si="119"/>
        <v>1.9948549999999989</v>
      </c>
      <c r="I971" s="2">
        <f t="array" ref="I971">SUMPRODUCT(B955:B974, (ROW(B955:B974)-ROW(B955)+1)) / (20*21/2)</f>
        <v>1.7257319047619049</v>
      </c>
      <c r="J971" s="2">
        <f t="shared" si="114"/>
        <v>1.6354722987999231</v>
      </c>
      <c r="K971" s="2">
        <f t="shared" si="116"/>
        <v>1.6589322250819123</v>
      </c>
    </row>
    <row r="972" spans="1:11" ht="13.5" x14ac:dyDescent="0.25">
      <c r="A972" s="3">
        <v>43420</v>
      </c>
      <c r="B972" s="2">
        <v>1.9830000000000001</v>
      </c>
      <c r="C972" s="2">
        <f t="shared" si="117"/>
        <v>0</v>
      </c>
      <c r="D972" s="2">
        <f t="shared" si="118"/>
        <v>1.8660000000000001</v>
      </c>
      <c r="E972" s="2">
        <f t="shared" ref="E972:E1035" si="120">AVERAGE(B963:B972)</f>
        <v>1.69546</v>
      </c>
      <c r="F972" s="2">
        <f t="shared" si="113"/>
        <v>1.5898749999999997</v>
      </c>
      <c r="G972" s="2">
        <f t="shared" si="115"/>
        <v>1.6492659999999999</v>
      </c>
      <c r="H972" s="2">
        <f t="shared" si="119"/>
        <v>1.9936154999999991</v>
      </c>
      <c r="I972" s="2">
        <f t="array" ref="I972">SUMPRODUCT(B956:B975, (ROW(B956:B975)-ROW(B956)+1)) / (20*21/2)</f>
        <v>1.760007619047619</v>
      </c>
      <c r="J972" s="2">
        <f t="shared" si="114"/>
        <v>1.6685701751046922</v>
      </c>
      <c r="K972" s="2">
        <f t="shared" si="116"/>
        <v>1.6716407652747785</v>
      </c>
    </row>
    <row r="973" spans="1:11" ht="13.5" x14ac:dyDescent="0.25">
      <c r="A973" s="3">
        <v>43423</v>
      </c>
      <c r="B973" s="2">
        <v>1.9136</v>
      </c>
      <c r="C973" s="2">
        <f t="shared" si="117"/>
        <v>-6.9400000000000128E-2</v>
      </c>
      <c r="D973" s="2">
        <f t="shared" si="118"/>
        <v>1.9096200000000003</v>
      </c>
      <c r="E973" s="2">
        <f t="shared" si="120"/>
        <v>1.73611</v>
      </c>
      <c r="F973" s="2">
        <f t="shared" si="113"/>
        <v>1.6111899999999999</v>
      </c>
      <c r="G973" s="2">
        <f t="shared" si="115"/>
        <v>1.6510499999999999</v>
      </c>
      <c r="H973" s="2">
        <f t="shared" si="119"/>
        <v>1.9917809999999991</v>
      </c>
      <c r="I973" s="2">
        <f t="array" ref="I973">SUMPRODUCT(B957:B976, (ROW(B957:B976)-ROW(B957)+1)) / (20*21/2)</f>
        <v>1.7998138095238094</v>
      </c>
      <c r="J973" s="2">
        <f t="shared" si="114"/>
        <v>1.6919063489042452</v>
      </c>
      <c r="K973" s="2">
        <f t="shared" si="116"/>
        <v>1.6811293627149833</v>
      </c>
    </row>
    <row r="974" spans="1:11" ht="13.5" x14ac:dyDescent="0.25">
      <c r="A974" s="3">
        <v>43425</v>
      </c>
      <c r="B974" s="2">
        <v>1.8838999999999999</v>
      </c>
      <c r="C974" s="2">
        <f t="shared" si="117"/>
        <v>-2.970000000000006E-2</v>
      </c>
      <c r="D974" s="2">
        <f t="shared" si="118"/>
        <v>1.9274799999999999</v>
      </c>
      <c r="E974" s="2">
        <f t="shared" si="120"/>
        <v>1.7767700000000002</v>
      </c>
      <c r="F974" s="2">
        <f t="shared" si="113"/>
        <v>1.6330049999999996</v>
      </c>
      <c r="G974" s="2">
        <f t="shared" si="115"/>
        <v>1.6502579999999998</v>
      </c>
      <c r="H974" s="2">
        <f t="shared" si="119"/>
        <v>1.9897484999999988</v>
      </c>
      <c r="I974" s="2">
        <f t="array" ref="I974">SUMPRODUCT(B958:B977, (ROW(B958:B977)-ROW(B958)+1)) / (20*21/2)</f>
        <v>1.8299790476190481</v>
      </c>
      <c r="J974" s="2">
        <f t="shared" si="114"/>
        <v>1.7101914585324123</v>
      </c>
      <c r="K974" s="2">
        <f t="shared" si="116"/>
        <v>1.6890811524124349</v>
      </c>
    </row>
    <row r="975" spans="1:11" ht="13.5" x14ac:dyDescent="0.25">
      <c r="A975" s="3">
        <v>43426</v>
      </c>
      <c r="B975" s="2">
        <v>1.9928999999999999</v>
      </c>
      <c r="C975" s="2">
        <f t="shared" si="117"/>
        <v>0.10899999999999999</v>
      </c>
      <c r="D975" s="2">
        <f t="shared" si="118"/>
        <v>1.9512799999999999</v>
      </c>
      <c r="E975" s="2">
        <f t="shared" si="120"/>
        <v>1.82436</v>
      </c>
      <c r="F975" s="2">
        <f t="shared" si="113"/>
        <v>1.6642350000000001</v>
      </c>
      <c r="G975" s="2">
        <f t="shared" si="115"/>
        <v>1.6524379999999999</v>
      </c>
      <c r="H975" s="2">
        <f t="shared" si="119"/>
        <v>1.9882609999999992</v>
      </c>
      <c r="I975" s="2">
        <f t="array" ref="I975">SUMPRODUCT(B959:B978, (ROW(B959:B978)-ROW(B959)+1)) / (20*21/2)</f>
        <v>1.851221428571429</v>
      </c>
      <c r="J975" s="2">
        <f t="shared" si="114"/>
        <v>1.7371160815293254</v>
      </c>
      <c r="K975" s="2">
        <f t="shared" si="116"/>
        <v>1.7009956170237119</v>
      </c>
    </row>
    <row r="976" spans="1:11" ht="13.5" x14ac:dyDescent="0.25">
      <c r="A976" s="3">
        <v>43427</v>
      </c>
      <c r="B976" s="2">
        <v>2.0821999999999998</v>
      </c>
      <c r="C976" s="2">
        <f t="shared" si="117"/>
        <v>8.9299999999999935E-2</v>
      </c>
      <c r="D976" s="2">
        <f t="shared" si="118"/>
        <v>1.9711199999999998</v>
      </c>
      <c r="E976" s="2">
        <f t="shared" si="120"/>
        <v>1.8808800000000001</v>
      </c>
      <c r="F976" s="2">
        <f t="shared" si="113"/>
        <v>1.6959649999999997</v>
      </c>
      <c r="G976" s="2">
        <f t="shared" si="115"/>
        <v>1.6573959999999999</v>
      </c>
      <c r="H976" s="2">
        <f t="shared" si="119"/>
        <v>1.9872199999999989</v>
      </c>
      <c r="I976" s="2">
        <f t="array" ref="I976">SUMPRODUCT(B960:B979, (ROW(B960:B979)-ROW(B960)+1)) / (20*21/2)</f>
        <v>1.8791276190476192</v>
      </c>
      <c r="J976" s="2">
        <f t="shared" si="114"/>
        <v>1.7699812166217708</v>
      </c>
      <c r="K976" s="2">
        <f t="shared" si="116"/>
        <v>1.7159448085129783</v>
      </c>
    </row>
    <row r="977" spans="1:11" ht="13.5" x14ac:dyDescent="0.25">
      <c r="A977" s="3">
        <v>43430</v>
      </c>
      <c r="B977" s="2">
        <v>2.0127000000000002</v>
      </c>
      <c r="C977" s="2">
        <f t="shared" si="117"/>
        <v>-6.9499999999999673E-2</v>
      </c>
      <c r="D977" s="2">
        <f t="shared" si="118"/>
        <v>1.9770600000000003</v>
      </c>
      <c r="E977" s="2">
        <f t="shared" si="120"/>
        <v>1.92153</v>
      </c>
      <c r="F977" s="2">
        <f t="shared" si="113"/>
        <v>1.7202549999999999</v>
      </c>
      <c r="G977" s="2">
        <f t="shared" si="115"/>
        <v>1.661162</v>
      </c>
      <c r="H977" s="2">
        <f t="shared" si="119"/>
        <v>1.9858314999999991</v>
      </c>
      <c r="I977" s="2">
        <f t="array" ref="I977">SUMPRODUCT(B961:B980, (ROW(B961:B980)-ROW(B961)+1)) / (20*21/2)</f>
        <v>1.9034942857142856</v>
      </c>
      <c r="J977" s="2">
        <f t="shared" si="114"/>
        <v>1.7930972912292211</v>
      </c>
      <c r="K977" s="2">
        <f t="shared" si="116"/>
        <v>1.7275822670026655</v>
      </c>
    </row>
    <row r="978" spans="1:11" ht="13.5" x14ac:dyDescent="0.25">
      <c r="A978" s="3">
        <v>43431</v>
      </c>
      <c r="B978" s="2">
        <v>1.9433</v>
      </c>
      <c r="C978" s="2">
        <f t="shared" si="117"/>
        <v>-6.9400000000000128E-2</v>
      </c>
      <c r="D978" s="2">
        <f t="shared" si="118"/>
        <v>1.9830000000000001</v>
      </c>
      <c r="E978" s="2">
        <f t="shared" si="120"/>
        <v>1.9463100000000004</v>
      </c>
      <c r="F978" s="2">
        <f t="shared" si="113"/>
        <v>1.7395849999999999</v>
      </c>
      <c r="G978" s="2">
        <f t="shared" si="115"/>
        <v>1.6635399999999998</v>
      </c>
      <c r="H978" s="2">
        <f t="shared" si="119"/>
        <v>1.9839474999999991</v>
      </c>
      <c r="I978" s="2">
        <f t="array" ref="I978">SUMPRODUCT(B962:B981, (ROW(B962:B981)-ROW(B962)+1)) / (20*21/2)</f>
        <v>1.9223785714285715</v>
      </c>
      <c r="J978" s="2">
        <f t="shared" si="114"/>
        <v>1.8074023111121524</v>
      </c>
      <c r="K978" s="2">
        <f t="shared" si="116"/>
        <v>1.7360417859437374</v>
      </c>
    </row>
    <row r="979" spans="1:11" ht="13.5" x14ac:dyDescent="0.25">
      <c r="A979" s="3">
        <v>43432</v>
      </c>
      <c r="B979" s="2">
        <v>2.0326</v>
      </c>
      <c r="C979" s="2">
        <f t="shared" si="117"/>
        <v>8.9299999999999935E-2</v>
      </c>
      <c r="D979" s="2">
        <f t="shared" si="118"/>
        <v>2.01274</v>
      </c>
      <c r="E979" s="2">
        <f t="shared" si="120"/>
        <v>1.97011</v>
      </c>
      <c r="F979" s="2">
        <f t="shared" si="113"/>
        <v>1.7668499999999998</v>
      </c>
      <c r="G979" s="2">
        <f t="shared" si="115"/>
        <v>1.6694900000000001</v>
      </c>
      <c r="H979" s="2">
        <f t="shared" si="119"/>
        <v>1.9827579999999991</v>
      </c>
      <c r="I979" s="2">
        <f t="array" ref="I979">SUMPRODUCT(B963:B982, (ROW(B963:B982)-ROW(B963)+1)) / (20*21/2)</f>
        <v>1.9447104761904761</v>
      </c>
      <c r="J979" s="2">
        <f t="shared" si="114"/>
        <v>1.8288497100538523</v>
      </c>
      <c r="K979" s="2">
        <f t="shared" si="116"/>
        <v>1.7476715198282968</v>
      </c>
    </row>
    <row r="980" spans="1:11" ht="13.5" x14ac:dyDescent="0.25">
      <c r="A980" s="3">
        <v>43433</v>
      </c>
      <c r="B980" s="2">
        <v>2.0226999999999999</v>
      </c>
      <c r="C980" s="2">
        <f t="shared" si="117"/>
        <v>-9.9000000000000199E-3</v>
      </c>
      <c r="D980" s="2">
        <f t="shared" si="118"/>
        <v>2.0186999999999999</v>
      </c>
      <c r="E980" s="2">
        <f t="shared" si="120"/>
        <v>1.9849900000000003</v>
      </c>
      <c r="F980" s="2">
        <f t="shared" ref="F980:F1043" si="121">AVERAGE(B961:B980)</f>
        <v>1.7946149999999998</v>
      </c>
      <c r="G980" s="2">
        <f t="shared" si="115"/>
        <v>1.6742499999999998</v>
      </c>
      <c r="H980" s="2">
        <f t="shared" si="119"/>
        <v>1.9810229999999991</v>
      </c>
      <c r="I980" s="2">
        <f t="array" ref="I980">SUMPRODUCT(B964:B983, (ROW(B964:B983)-ROW(B964)+1)) / (20*21/2)</f>
        <v>1.9598161904761904</v>
      </c>
      <c r="J980" s="2">
        <f t="shared" si="114"/>
        <v>1.847311642429676</v>
      </c>
      <c r="K980" s="2">
        <f t="shared" si="116"/>
        <v>1.7584569504232654</v>
      </c>
    </row>
    <row r="981" spans="1:11" ht="13.5" x14ac:dyDescent="0.25">
      <c r="A981" s="3">
        <v>43434</v>
      </c>
      <c r="B981" s="2">
        <v>1.9928999999999999</v>
      </c>
      <c r="C981" s="2">
        <f t="shared" si="117"/>
        <v>-2.9800000000000049E-2</v>
      </c>
      <c r="D981" s="2">
        <f t="shared" si="118"/>
        <v>2.0008400000000002</v>
      </c>
      <c r="E981" s="2">
        <f t="shared" si="120"/>
        <v>1.9859800000000001</v>
      </c>
      <c r="F981" s="2">
        <f t="shared" si="121"/>
        <v>1.8179149999999997</v>
      </c>
      <c r="G981" s="2">
        <f t="shared" si="115"/>
        <v>1.678612</v>
      </c>
      <c r="H981" s="2">
        <f t="shared" si="119"/>
        <v>1.978990499999999</v>
      </c>
      <c r="I981" s="2">
        <f t="array" ref="I981">SUMPRODUCT(B965:B984, (ROW(B965:B984)-ROW(B965)+1)) / (20*21/2)</f>
        <v>1.96879</v>
      </c>
      <c r="J981" s="2">
        <f t="shared" ref="J981:J1044" si="122">$J$4*B981+J980*(1-$J$4)</f>
        <v>1.8611772002935163</v>
      </c>
      <c r="K981" s="2">
        <f t="shared" si="116"/>
        <v>1.7676507955047061</v>
      </c>
    </row>
    <row r="982" spans="1:11" ht="13.5" x14ac:dyDescent="0.25">
      <c r="A982" s="3">
        <v>43437</v>
      </c>
      <c r="B982" s="2">
        <v>2.0524</v>
      </c>
      <c r="C982" s="2">
        <f t="shared" si="117"/>
        <v>5.9500000000000108E-2</v>
      </c>
      <c r="D982" s="2">
        <f t="shared" si="118"/>
        <v>2.0087799999999998</v>
      </c>
      <c r="E982" s="2">
        <f t="shared" si="120"/>
        <v>1.9929200000000002</v>
      </c>
      <c r="F982" s="2">
        <f t="shared" si="121"/>
        <v>1.8441899999999998</v>
      </c>
      <c r="G982" s="2">
        <f t="shared" si="115"/>
        <v>1.684164</v>
      </c>
      <c r="H982" s="2">
        <f t="shared" si="119"/>
        <v>1.9775029999999989</v>
      </c>
      <c r="I982" s="2">
        <f t="array" ref="I982">SUMPRODUCT(B966:B985, (ROW(B966:B985)-ROW(B966)+1)) / (20*21/2)</f>
        <v>1.9830023809523811</v>
      </c>
      <c r="J982" s="2">
        <f t="shared" si="122"/>
        <v>1.8793888955036577</v>
      </c>
      <c r="K982" s="2">
        <f t="shared" si="116"/>
        <v>1.7788174309751097</v>
      </c>
    </row>
    <row r="983" spans="1:11" ht="13.5" x14ac:dyDescent="0.25">
      <c r="A983" s="3">
        <v>43438</v>
      </c>
      <c r="B983" s="2">
        <v>2.0028000000000001</v>
      </c>
      <c r="C983" s="2">
        <f t="shared" si="117"/>
        <v>-4.9599999999999866E-2</v>
      </c>
      <c r="D983" s="2">
        <f t="shared" si="118"/>
        <v>2.02068</v>
      </c>
      <c r="E983" s="2">
        <f t="shared" si="120"/>
        <v>2.0018400000000005</v>
      </c>
      <c r="F983" s="2">
        <f t="shared" si="121"/>
        <v>1.8689750000000001</v>
      </c>
      <c r="G983" s="2">
        <f t="shared" si="115"/>
        <v>1.6895179999999999</v>
      </c>
      <c r="H983" s="2">
        <f t="shared" si="119"/>
        <v>1.975470499999999</v>
      </c>
      <c r="I983" s="2">
        <f t="array" ref="I983">SUMPRODUCT(B967:B986, (ROW(B967:B986)-ROW(B967)+1)) / (20*21/2)</f>
        <v>1.994712380952381</v>
      </c>
      <c r="J983" s="2">
        <f t="shared" si="122"/>
        <v>1.891142334027119</v>
      </c>
      <c r="K983" s="2">
        <f t="shared" si="116"/>
        <v>1.7876010611329487</v>
      </c>
    </row>
    <row r="984" spans="1:11" ht="13.5" x14ac:dyDescent="0.25">
      <c r="A984" s="3">
        <v>43439</v>
      </c>
      <c r="B984" s="2">
        <v>1.9632000000000001</v>
      </c>
      <c r="C984" s="2">
        <f t="shared" si="117"/>
        <v>-3.960000000000008E-2</v>
      </c>
      <c r="D984" s="2">
        <f t="shared" si="118"/>
        <v>2.0068000000000001</v>
      </c>
      <c r="E984" s="2">
        <f t="shared" si="120"/>
        <v>2.0097700000000005</v>
      </c>
      <c r="F984" s="2">
        <f t="shared" si="121"/>
        <v>1.89327</v>
      </c>
      <c r="G984" s="2">
        <f t="shared" si="115"/>
        <v>1.6940800000000003</v>
      </c>
      <c r="H984" s="2">
        <f t="shared" si="119"/>
        <v>1.9728924999999986</v>
      </c>
      <c r="I984" s="2">
        <f t="array" ref="I984">SUMPRODUCT(B968:B987, (ROW(B968:B987)-ROW(B968)+1)) / (20*21/2)</f>
        <v>2.0039199999999999</v>
      </c>
      <c r="J984" s="2">
        <f t="shared" si="122"/>
        <v>1.8980049688816791</v>
      </c>
      <c r="K984" s="2">
        <f t="shared" si="116"/>
        <v>1.7944872940296959</v>
      </c>
    </row>
    <row r="985" spans="1:11" ht="13.5" x14ac:dyDescent="0.25">
      <c r="A985" s="3">
        <v>43440</v>
      </c>
      <c r="B985" s="2">
        <v>2.0425</v>
      </c>
      <c r="C985" s="2">
        <f t="shared" si="117"/>
        <v>7.9299999999999926E-2</v>
      </c>
      <c r="D985" s="2">
        <f t="shared" si="118"/>
        <v>2.0107600000000003</v>
      </c>
      <c r="E985" s="2">
        <f t="shared" si="120"/>
        <v>2.0147300000000001</v>
      </c>
      <c r="F985" s="2">
        <f t="shared" si="121"/>
        <v>1.9195449999999998</v>
      </c>
      <c r="G985" s="2">
        <f t="shared" si="115"/>
        <v>1.7002279999999999</v>
      </c>
      <c r="H985" s="2">
        <f t="shared" si="119"/>
        <v>1.9704139999999988</v>
      </c>
      <c r="I985" s="2">
        <f t="array" ref="I985">SUMPRODUCT(B969:B988, (ROW(B969:B988)-ROW(B969)+1)) / (20*21/2)</f>
        <v>2.01105</v>
      </c>
      <c r="J985" s="2">
        <f t="shared" si="122"/>
        <v>1.9117664004167574</v>
      </c>
      <c r="K985" s="2">
        <f t="shared" si="116"/>
        <v>1.8042132824991195</v>
      </c>
    </row>
    <row r="986" spans="1:11" ht="13.5" x14ac:dyDescent="0.25">
      <c r="A986" s="3">
        <v>43441</v>
      </c>
      <c r="B986" s="2">
        <v>2.0425</v>
      </c>
      <c r="C986" s="2">
        <f t="shared" si="117"/>
        <v>0</v>
      </c>
      <c r="D986" s="2">
        <f t="shared" si="118"/>
        <v>2.02068</v>
      </c>
      <c r="E986" s="2">
        <f t="shared" si="120"/>
        <v>2.0107600000000003</v>
      </c>
      <c r="F986" s="2">
        <f t="shared" si="121"/>
        <v>1.9458199999999994</v>
      </c>
      <c r="G986" s="2">
        <f t="shared" si="115"/>
        <v>1.706574</v>
      </c>
      <c r="H986" s="2">
        <f t="shared" si="119"/>
        <v>1.9682324999999992</v>
      </c>
      <c r="I986" s="2">
        <f t="array" ref="I986">SUMPRODUCT(B970:B989, (ROW(B970:B989)-ROW(B970)+1)) / (20*21/2)</f>
        <v>2.0165276190476189</v>
      </c>
      <c r="J986" s="2">
        <f t="shared" si="122"/>
        <v>1.9242172194246854</v>
      </c>
      <c r="K986" s="2">
        <f t="shared" si="116"/>
        <v>1.8135578596560169</v>
      </c>
    </row>
    <row r="987" spans="1:11" ht="13.5" x14ac:dyDescent="0.25">
      <c r="A987" s="3">
        <v>43444</v>
      </c>
      <c r="B987" s="2">
        <v>2.0425</v>
      </c>
      <c r="C987" s="2">
        <f t="shared" si="117"/>
        <v>0</v>
      </c>
      <c r="D987" s="2">
        <f t="shared" si="118"/>
        <v>2.0186999999999999</v>
      </c>
      <c r="E987" s="2">
        <f t="shared" si="120"/>
        <v>2.0137399999999999</v>
      </c>
      <c r="F987" s="2">
        <f t="shared" si="121"/>
        <v>1.9676349999999991</v>
      </c>
      <c r="G987" s="2">
        <f t="shared" si="115"/>
        <v>1.7121260000000005</v>
      </c>
      <c r="H987" s="2">
        <f t="shared" si="119"/>
        <v>1.9662494999999991</v>
      </c>
      <c r="I987" s="2">
        <f t="array" ref="I987">SUMPRODUCT(B971:B990, (ROW(B971:B990)-ROW(B971)+1)) / (20*21/2)</f>
        <v>2.0208247619047617</v>
      </c>
      <c r="J987" s="2">
        <f t="shared" si="122"/>
        <v>1.9354822461461438</v>
      </c>
      <c r="K987" s="2">
        <f t="shared" si="116"/>
        <v>1.8225359828067613</v>
      </c>
    </row>
    <row r="988" spans="1:11" ht="13.5" x14ac:dyDescent="0.25">
      <c r="A988" s="3">
        <v>43445</v>
      </c>
      <c r="B988" s="2">
        <v>2.0425</v>
      </c>
      <c r="C988" s="2">
        <f t="shared" si="117"/>
        <v>0</v>
      </c>
      <c r="D988" s="2">
        <f t="shared" si="118"/>
        <v>2.02664</v>
      </c>
      <c r="E988" s="2">
        <f t="shared" si="120"/>
        <v>2.0236600000000005</v>
      </c>
      <c r="F988" s="2">
        <f t="shared" si="121"/>
        <v>1.9849849999999996</v>
      </c>
      <c r="G988" s="2">
        <f t="shared" si="115"/>
        <v>1.7166880000000007</v>
      </c>
      <c r="H988" s="2">
        <f t="shared" si="119"/>
        <v>1.964266499999999</v>
      </c>
      <c r="I988" s="2">
        <f t="array" ref="I988">SUMPRODUCT(B972:B991, (ROW(B972:B991)-ROW(B972)+1)) / (20*21/2)</f>
        <v>2.0243190476190476</v>
      </c>
      <c r="J988" s="2">
        <f t="shared" si="122"/>
        <v>1.9456744131798445</v>
      </c>
      <c r="K988" s="2">
        <f t="shared" si="116"/>
        <v>1.8311620226966923</v>
      </c>
    </row>
    <row r="989" spans="1:11" ht="13.5" x14ac:dyDescent="0.25">
      <c r="A989" s="3">
        <v>43446</v>
      </c>
      <c r="B989" s="2">
        <v>2.0425</v>
      </c>
      <c r="C989" s="2">
        <f t="shared" si="117"/>
        <v>0</v>
      </c>
      <c r="D989" s="2">
        <f t="shared" si="118"/>
        <v>2.0425</v>
      </c>
      <c r="E989" s="2">
        <f t="shared" si="120"/>
        <v>2.0246500000000003</v>
      </c>
      <c r="F989" s="2">
        <f t="shared" si="121"/>
        <v>1.9973799999999993</v>
      </c>
      <c r="G989" s="2">
        <f t="shared" si="115"/>
        <v>1.7218440000000006</v>
      </c>
      <c r="H989" s="2">
        <f t="shared" si="119"/>
        <v>1.9622339999999994</v>
      </c>
      <c r="I989" s="2">
        <f t="array" ref="I989">SUMPRODUCT(B973:B992, (ROW(B973:B992)-ROW(B973)+1)) / (20*21/2)</f>
        <v>2.0275300000000001</v>
      </c>
      <c r="J989" s="2">
        <f t="shared" si="122"/>
        <v>1.954895897638907</v>
      </c>
      <c r="K989" s="2">
        <f t="shared" si="116"/>
        <v>1.8394497865125083</v>
      </c>
    </row>
    <row r="990" spans="1:11" ht="13.5" x14ac:dyDescent="0.25">
      <c r="A990" s="3">
        <v>43447</v>
      </c>
      <c r="B990" s="2">
        <v>2.0425</v>
      </c>
      <c r="C990" s="2">
        <f t="shared" si="117"/>
        <v>0</v>
      </c>
      <c r="D990" s="2">
        <f t="shared" si="118"/>
        <v>2.0425</v>
      </c>
      <c r="E990" s="2">
        <f t="shared" si="120"/>
        <v>2.0266299999999999</v>
      </c>
      <c r="F990" s="2">
        <f t="shared" si="121"/>
        <v>2.0058099999999994</v>
      </c>
      <c r="G990" s="2">
        <f t="shared" si="115"/>
        <v>1.7283880000000007</v>
      </c>
      <c r="H990" s="2">
        <f t="shared" si="119"/>
        <v>1.9603004999999996</v>
      </c>
      <c r="I990" s="2">
        <f t="array" ref="I990">SUMPRODUCT(B974:B993, (ROW(B974:B993)-ROW(B974)+1)) / (20*21/2)</f>
        <v>2.0304576190476191</v>
      </c>
      <c r="J990" s="2">
        <f t="shared" si="122"/>
        <v>1.9632391454828206</v>
      </c>
      <c r="K990" s="2">
        <f t="shared" si="116"/>
        <v>1.847412539982606</v>
      </c>
    </row>
    <row r="991" spans="1:11" ht="13.5" x14ac:dyDescent="0.25">
      <c r="A991" s="3">
        <v>43448</v>
      </c>
      <c r="B991" s="2">
        <v>2.0425</v>
      </c>
      <c r="C991" s="2">
        <f t="shared" si="117"/>
        <v>0</v>
      </c>
      <c r="D991" s="2">
        <f t="shared" si="118"/>
        <v>2.0425</v>
      </c>
      <c r="E991" s="2">
        <f t="shared" si="120"/>
        <v>2.0315900000000005</v>
      </c>
      <c r="F991" s="2">
        <f t="shared" si="121"/>
        <v>2.0087849999999992</v>
      </c>
      <c r="G991" s="2">
        <f t="shared" si="115"/>
        <v>1.736320000000001</v>
      </c>
      <c r="H991" s="2">
        <f t="shared" si="119"/>
        <v>1.9584164999999998</v>
      </c>
      <c r="I991" s="2">
        <f t="array" ref="I991">SUMPRODUCT(B975:B994, (ROW(B975:B994)-ROW(B975)+1)) / (20*21/2)</f>
        <v>2.0327714285714285</v>
      </c>
      <c r="J991" s="2">
        <f t="shared" si="122"/>
        <v>1.9707877982939805</v>
      </c>
      <c r="K991" s="2">
        <f t="shared" si="116"/>
        <v>1.8550630286107392</v>
      </c>
    </row>
    <row r="992" spans="1:11" ht="13.5" x14ac:dyDescent="0.25">
      <c r="A992" s="3">
        <v>43451</v>
      </c>
      <c r="B992" s="2">
        <v>2.0425</v>
      </c>
      <c r="C992" s="2">
        <f t="shared" si="117"/>
        <v>0</v>
      </c>
      <c r="D992" s="2">
        <f t="shared" si="118"/>
        <v>2.0425</v>
      </c>
      <c r="E992" s="2">
        <f t="shared" si="120"/>
        <v>2.0306000000000002</v>
      </c>
      <c r="F992" s="2">
        <f t="shared" si="121"/>
        <v>2.0117599999999998</v>
      </c>
      <c r="G992" s="2">
        <f t="shared" si="115"/>
        <v>1.7452440000000009</v>
      </c>
      <c r="H992" s="2">
        <f t="shared" si="119"/>
        <v>1.9564335000000002</v>
      </c>
      <c r="I992" s="2">
        <f t="array" ref="I992">SUMPRODUCT(B976:B995, (ROW(B976:B995)-ROW(B976)+1)) / (20*21/2)</f>
        <v>2.0343299999999997</v>
      </c>
      <c r="J992" s="2">
        <f t="shared" si="122"/>
        <v>1.9776175317897919</v>
      </c>
      <c r="K992" s="2">
        <f t="shared" si="116"/>
        <v>1.8624134980769849</v>
      </c>
    </row>
    <row r="993" spans="1:11" ht="13.5" x14ac:dyDescent="0.25">
      <c r="A993" s="3">
        <v>43452</v>
      </c>
      <c r="B993" s="2">
        <v>2.0425</v>
      </c>
      <c r="C993" s="2">
        <f t="shared" si="117"/>
        <v>0</v>
      </c>
      <c r="D993" s="2">
        <f t="shared" si="118"/>
        <v>2.0425</v>
      </c>
      <c r="E993" s="2">
        <f t="shared" si="120"/>
        <v>2.03457</v>
      </c>
      <c r="F993" s="2">
        <f t="shared" si="121"/>
        <v>2.0182049999999996</v>
      </c>
      <c r="G993" s="2">
        <f t="shared" si="115"/>
        <v>1.7533740000000009</v>
      </c>
      <c r="H993" s="2">
        <f t="shared" si="119"/>
        <v>1.9545000000000001</v>
      </c>
      <c r="I993" s="2">
        <f t="array" ref="I993">SUMPRODUCT(B977:B996, (ROW(B977:B996)-ROW(B977)+1)) / (20*21/2)</f>
        <v>2.035652380952381</v>
      </c>
      <c r="J993" s="2">
        <f t="shared" si="122"/>
        <v>1.9837968144764784</v>
      </c>
      <c r="K993" s="2">
        <f t="shared" si="116"/>
        <v>1.8694757138386717</v>
      </c>
    </row>
    <row r="994" spans="1:11" ht="13.5" x14ac:dyDescent="0.25">
      <c r="A994" s="3">
        <v>43453</v>
      </c>
      <c r="B994" s="2">
        <v>2.0425</v>
      </c>
      <c r="C994" s="2">
        <f t="shared" si="117"/>
        <v>0</v>
      </c>
      <c r="D994" s="2">
        <f t="shared" si="118"/>
        <v>2.0425</v>
      </c>
      <c r="E994" s="2">
        <f t="shared" si="120"/>
        <v>2.0425</v>
      </c>
      <c r="F994" s="2">
        <f t="shared" si="121"/>
        <v>2.0261349999999996</v>
      </c>
      <c r="G994" s="2">
        <f t="shared" si="115"/>
        <v>1.7615040000000011</v>
      </c>
      <c r="H994" s="2">
        <f t="shared" si="119"/>
        <v>1.9525665000000003</v>
      </c>
      <c r="I994" s="2">
        <f t="array" ref="I994">SUMPRODUCT(B978:B997, (ROW(B978:B997)-ROW(B978)+1)) / (20*21/2)</f>
        <v>2.0371638095238094</v>
      </c>
      <c r="J994" s="2">
        <f t="shared" si="122"/>
        <v>1.9893875940501471</v>
      </c>
      <c r="K994" s="2">
        <f t="shared" si="116"/>
        <v>1.8762609799626455</v>
      </c>
    </row>
    <row r="995" spans="1:11" ht="13.5" x14ac:dyDescent="0.25">
      <c r="A995" s="3">
        <v>43454</v>
      </c>
      <c r="B995" s="2">
        <v>2.0425</v>
      </c>
      <c r="C995" s="2">
        <f t="shared" si="117"/>
        <v>0</v>
      </c>
      <c r="D995" s="2">
        <f t="shared" si="118"/>
        <v>2.0425</v>
      </c>
      <c r="E995" s="2">
        <f t="shared" si="120"/>
        <v>2.0425</v>
      </c>
      <c r="F995" s="2">
        <f t="shared" si="121"/>
        <v>2.0286149999999994</v>
      </c>
      <c r="G995" s="2">
        <f t="shared" si="115"/>
        <v>1.7704280000000008</v>
      </c>
      <c r="H995" s="2">
        <f t="shared" si="119"/>
        <v>1.9507325000000006</v>
      </c>
      <c r="I995" s="2">
        <f t="array" ref="I995">SUMPRODUCT(B979:B998, (ROW(B979:B998)-ROW(B979)+1)) / (20*21/2)</f>
        <v>2.0385333333333331</v>
      </c>
      <c r="J995" s="2">
        <f t="shared" si="122"/>
        <v>1.9944459184263237</v>
      </c>
      <c r="K995" s="2">
        <f t="shared" si="116"/>
        <v>1.8827801572190124</v>
      </c>
    </row>
    <row r="996" spans="1:11" ht="13.5" x14ac:dyDescent="0.25">
      <c r="A996" s="3">
        <v>43455</v>
      </c>
      <c r="B996" s="2">
        <v>2.0425</v>
      </c>
      <c r="C996" s="2">
        <f t="shared" si="117"/>
        <v>0</v>
      </c>
      <c r="D996" s="2">
        <f t="shared" si="118"/>
        <v>2.0425</v>
      </c>
      <c r="E996" s="2">
        <f t="shared" si="120"/>
        <v>2.0425</v>
      </c>
      <c r="F996" s="2">
        <f t="shared" si="121"/>
        <v>2.0266299999999995</v>
      </c>
      <c r="G996" s="2">
        <f t="shared" si="115"/>
        <v>1.779748000000001</v>
      </c>
      <c r="H996" s="2">
        <f t="shared" si="119"/>
        <v>1.9488485000000009</v>
      </c>
      <c r="I996" s="2">
        <f t="array" ref="I996">SUMPRODUCT(B980:B999, (ROW(B980:B999)-ROW(B980)+1)) / (20*21/2)</f>
        <v>2.0394304761904762</v>
      </c>
      <c r="J996" s="2">
        <f t="shared" si="122"/>
        <v>1.9990224976238167</v>
      </c>
      <c r="K996" s="2">
        <f t="shared" si="116"/>
        <v>1.8890436804653257</v>
      </c>
    </row>
    <row r="997" spans="1:11" ht="13.5" x14ac:dyDescent="0.25">
      <c r="A997" s="3">
        <v>43458</v>
      </c>
      <c r="B997" s="2">
        <v>2.0425</v>
      </c>
      <c r="C997" s="2">
        <f t="shared" si="117"/>
        <v>0</v>
      </c>
      <c r="D997" s="2">
        <f t="shared" si="118"/>
        <v>2.0425</v>
      </c>
      <c r="E997" s="2">
        <f t="shared" si="120"/>
        <v>2.0425</v>
      </c>
      <c r="F997" s="2">
        <f t="shared" si="121"/>
        <v>2.0281199999999995</v>
      </c>
      <c r="G997" s="2">
        <f t="shared" si="115"/>
        <v>1.7906540000000009</v>
      </c>
      <c r="H997" s="2">
        <f t="shared" si="119"/>
        <v>1.9472125000000009</v>
      </c>
      <c r="I997" s="2">
        <f t="array" ref="I997">SUMPRODUCT(B981:B1000, (ROW(B981:B1000)-ROW(B981)+1)) / (20*21/2)</f>
        <v>2.040280476190476</v>
      </c>
      <c r="J997" s="2">
        <f t="shared" si="122"/>
        <v>2.003163212135834</v>
      </c>
      <c r="K997" s="2">
        <f t="shared" si="116"/>
        <v>1.8950615753490385</v>
      </c>
    </row>
    <row r="998" spans="1:11" ht="13.5" x14ac:dyDescent="0.25">
      <c r="A998" s="3">
        <v>43459</v>
      </c>
      <c r="B998" s="2">
        <v>2.0425</v>
      </c>
      <c r="C998" s="2">
        <f t="shared" si="117"/>
        <v>0</v>
      </c>
      <c r="D998" s="2">
        <f t="shared" si="118"/>
        <v>2.0425</v>
      </c>
      <c r="E998" s="2">
        <f t="shared" si="120"/>
        <v>2.0425</v>
      </c>
      <c r="F998" s="2">
        <f t="shared" si="121"/>
        <v>2.0330799999999996</v>
      </c>
      <c r="G998" s="2">
        <f t="shared" si="115"/>
        <v>1.8017580000000009</v>
      </c>
      <c r="H998" s="2">
        <f t="shared" si="119"/>
        <v>1.9452295000000006</v>
      </c>
      <c r="I998" s="2">
        <f t="array" ref="I998">SUMPRODUCT(B982:B1001, (ROW(B982:B1001)-ROW(B982)+1)) / (20*21/2)</f>
        <v>2.04103619047619</v>
      </c>
      <c r="J998" s="2">
        <f t="shared" si="122"/>
        <v>2.0069095728848021</v>
      </c>
      <c r="K998" s="2">
        <f t="shared" si="116"/>
        <v>1.9008434743549587</v>
      </c>
    </row>
    <row r="999" spans="1:11" ht="13.5" x14ac:dyDescent="0.25">
      <c r="A999" s="3">
        <v>43460</v>
      </c>
      <c r="B999" s="2">
        <v>2.0425</v>
      </c>
      <c r="C999" s="2">
        <f t="shared" si="117"/>
        <v>0</v>
      </c>
      <c r="D999" s="2">
        <f t="shared" si="118"/>
        <v>2.0425</v>
      </c>
      <c r="E999" s="2">
        <f t="shared" si="120"/>
        <v>2.0425</v>
      </c>
      <c r="F999" s="2">
        <f t="shared" si="121"/>
        <v>2.0335749999999995</v>
      </c>
      <c r="G999" s="2">
        <f t="shared" si="115"/>
        <v>1.8130620000000011</v>
      </c>
      <c r="H999" s="2">
        <f t="shared" si="119"/>
        <v>1.9432960000000008</v>
      </c>
      <c r="I999" s="2">
        <f t="array" ref="I999">SUMPRODUCT(B983:B1002, (ROW(B983:B1002)-ROW(B983)+1)) / (20*21/2)</f>
        <v>2.0415557142857139</v>
      </c>
      <c r="J999" s="2">
        <f t="shared" si="122"/>
        <v>2.0102991373719639</v>
      </c>
      <c r="K999" s="2">
        <f t="shared" si="116"/>
        <v>1.9063986322233917</v>
      </c>
    </row>
    <row r="1000" spans="1:11" ht="13.5" x14ac:dyDescent="0.25">
      <c r="A1000" s="3">
        <v>43461</v>
      </c>
      <c r="B1000" s="2">
        <v>2.0425</v>
      </c>
      <c r="C1000" s="2">
        <f t="shared" si="117"/>
        <v>0</v>
      </c>
      <c r="D1000" s="2">
        <f t="shared" si="118"/>
        <v>2.0425</v>
      </c>
      <c r="E1000" s="2">
        <f t="shared" si="120"/>
        <v>2.0425</v>
      </c>
      <c r="F1000" s="2">
        <f t="shared" si="121"/>
        <v>2.0345649999999997</v>
      </c>
      <c r="G1000" s="2">
        <f t="shared" si="115"/>
        <v>1.8251580000000007</v>
      </c>
      <c r="H1000" s="2">
        <f t="shared" si="119"/>
        <v>1.941412000000001</v>
      </c>
      <c r="I1000" s="2">
        <f t="array" ref="I1000">SUMPRODUCT(B984:B1003, (ROW(B984:B1003)-ROW(B984)+1)) / (20*21/2)</f>
        <v>2.0421223809523807</v>
      </c>
      <c r="J1000" s="2">
        <f t="shared" si="122"/>
        <v>2.0133658861936814</v>
      </c>
      <c r="K1000" s="2">
        <f t="shared" si="116"/>
        <v>1.9117359407636509</v>
      </c>
    </row>
    <row r="1001" spans="1:11" ht="13.5" x14ac:dyDescent="0.25">
      <c r="A1001" s="3">
        <v>43462</v>
      </c>
      <c r="B1001" s="2">
        <v>2.0425</v>
      </c>
      <c r="C1001" s="2">
        <f t="shared" si="117"/>
        <v>0</v>
      </c>
      <c r="D1001" s="2">
        <f t="shared" si="118"/>
        <v>2.0425</v>
      </c>
      <c r="E1001" s="2">
        <f t="shared" si="120"/>
        <v>2.0425</v>
      </c>
      <c r="F1001" s="2">
        <f t="shared" si="121"/>
        <v>2.0370449999999996</v>
      </c>
      <c r="G1001" s="2">
        <f t="shared" si="115"/>
        <v>1.8376520000000007</v>
      </c>
      <c r="H1001" s="2">
        <f t="shared" si="119"/>
        <v>1.9397265000000012</v>
      </c>
      <c r="I1001" s="2">
        <f t="array" ref="I1001">SUMPRODUCT(B985:B1004, (ROW(B985:B1004)-ROW(B985)+1)) / (20*21/2)</f>
        <v>2.0425</v>
      </c>
      <c r="J1001" s="2">
        <f t="shared" si="122"/>
        <v>2.0161405636990448</v>
      </c>
      <c r="K1001" s="2">
        <f t="shared" si="116"/>
        <v>1.916863943086645</v>
      </c>
    </row>
    <row r="1002" spans="1:11" ht="13.5" x14ac:dyDescent="0.25">
      <c r="A1002" s="3">
        <v>43465</v>
      </c>
      <c r="B1002" s="2">
        <v>2.0425</v>
      </c>
      <c r="C1002" s="2">
        <f t="shared" si="117"/>
        <v>0</v>
      </c>
      <c r="D1002" s="2">
        <f t="shared" si="118"/>
        <v>2.0425</v>
      </c>
      <c r="E1002" s="2">
        <f t="shared" si="120"/>
        <v>2.0425</v>
      </c>
      <c r="F1002" s="2">
        <f t="shared" si="121"/>
        <v>2.0365499999999992</v>
      </c>
      <c r="G1002" s="2">
        <f t="shared" si="115"/>
        <v>1.8491540000000006</v>
      </c>
      <c r="H1002" s="2">
        <f t="shared" si="119"/>
        <v>1.9381400000000011</v>
      </c>
      <c r="I1002" s="2">
        <f t="array" ref="I1002">SUMPRODUCT(B986:B1005, (ROW(B986:B1005)-ROW(B986)+1)) / (20*21/2)</f>
        <v>2.0425</v>
      </c>
      <c r="J1002" s="2">
        <f t="shared" si="122"/>
        <v>2.0186509862038977</v>
      </c>
      <c r="K1002" s="2">
        <f t="shared" si="116"/>
        <v>1.9217908472793257</v>
      </c>
    </row>
    <row r="1003" spans="1:11" ht="13.5" x14ac:dyDescent="0.25">
      <c r="A1003" s="3">
        <v>43467</v>
      </c>
      <c r="B1003" s="2">
        <v>2.0425</v>
      </c>
      <c r="C1003" s="2">
        <f t="shared" si="117"/>
        <v>0</v>
      </c>
      <c r="D1003" s="2">
        <f t="shared" si="118"/>
        <v>2.0425</v>
      </c>
      <c r="E1003" s="2">
        <f t="shared" si="120"/>
        <v>2.0425</v>
      </c>
      <c r="F1003" s="2">
        <f t="shared" si="121"/>
        <v>2.0385349999999995</v>
      </c>
      <c r="G1003" s="2">
        <f t="shared" si="115"/>
        <v>1.8602580000000009</v>
      </c>
      <c r="H1003" s="2">
        <f t="shared" si="119"/>
        <v>1.9365535000000014</v>
      </c>
      <c r="I1003" s="2">
        <f t="array" ref="I1003">SUMPRODUCT(B987:B1006, (ROW(B987:B1006)-ROW(B987)+1)) / (20*21/2)</f>
        <v>2.0425</v>
      </c>
      <c r="J1003" s="2">
        <f t="shared" si="122"/>
        <v>2.0209223208511453</v>
      </c>
      <c r="K1003" s="2">
        <f t="shared" si="116"/>
        <v>1.9265245395428816</v>
      </c>
    </row>
    <row r="1004" spans="1:11" ht="13.5" x14ac:dyDescent="0.25">
      <c r="A1004" s="3">
        <v>43468</v>
      </c>
      <c r="B1004" s="2">
        <v>2.0425</v>
      </c>
      <c r="C1004" s="2">
        <f t="shared" si="117"/>
        <v>0</v>
      </c>
      <c r="D1004" s="2">
        <f t="shared" si="118"/>
        <v>2.0425</v>
      </c>
      <c r="E1004" s="2">
        <f t="shared" si="120"/>
        <v>2.0425</v>
      </c>
      <c r="F1004" s="2">
        <f t="shared" si="121"/>
        <v>2.0424999999999995</v>
      </c>
      <c r="G1004" s="2">
        <f t="shared" si="115"/>
        <v>1.8721560000000008</v>
      </c>
      <c r="H1004" s="2">
        <f t="shared" si="119"/>
        <v>1.9353140000000013</v>
      </c>
      <c r="I1004" s="2">
        <f t="array" ref="I1004">SUMPRODUCT(B988:B1007, (ROW(B988:B1007)-ROW(B988)+1)) / (20*21/2)</f>
        <v>2.0425</v>
      </c>
      <c r="J1004" s="2">
        <f t="shared" si="122"/>
        <v>2.0229773379129408</v>
      </c>
      <c r="K1004" s="2">
        <f t="shared" si="116"/>
        <v>1.9310725968157099</v>
      </c>
    </row>
    <row r="1005" spans="1:11" ht="13.5" x14ac:dyDescent="0.25">
      <c r="A1005" s="3">
        <v>43469</v>
      </c>
      <c r="B1005" s="2">
        <v>2.0425</v>
      </c>
      <c r="C1005" s="2">
        <f t="shared" si="117"/>
        <v>0</v>
      </c>
      <c r="D1005" s="2">
        <f t="shared" si="118"/>
        <v>2.0425</v>
      </c>
      <c r="E1005" s="2">
        <f t="shared" si="120"/>
        <v>2.0425</v>
      </c>
      <c r="F1005" s="2">
        <f t="shared" si="121"/>
        <v>2.0424999999999995</v>
      </c>
      <c r="G1005" s="2">
        <f t="shared" si="115"/>
        <v>1.8856400000000009</v>
      </c>
      <c r="H1005" s="2">
        <f t="shared" si="119"/>
        <v>1.9343720000000013</v>
      </c>
      <c r="I1005" s="2">
        <f t="array" ref="I1005">SUMPRODUCT(B989:B1008, (ROW(B989:B1008)-ROW(B989)+1)) / (20*21/2)</f>
        <v>2.0425</v>
      </c>
      <c r="J1005" s="2">
        <f t="shared" si="122"/>
        <v>2.0248366390640893</v>
      </c>
      <c r="K1005" s="2">
        <f t="shared" si="116"/>
        <v>1.9354422989013684</v>
      </c>
    </row>
    <row r="1006" spans="1:11" ht="13.5" x14ac:dyDescent="0.25">
      <c r="A1006" s="3">
        <v>43472</v>
      </c>
      <c r="B1006" s="2">
        <v>2.0425</v>
      </c>
      <c r="C1006" s="2">
        <f t="shared" si="117"/>
        <v>0</v>
      </c>
      <c r="D1006" s="2">
        <f t="shared" si="118"/>
        <v>2.0425</v>
      </c>
      <c r="E1006" s="2">
        <f t="shared" si="120"/>
        <v>2.0425</v>
      </c>
      <c r="F1006" s="2">
        <f t="shared" si="121"/>
        <v>2.0424999999999995</v>
      </c>
      <c r="G1006" s="2">
        <f t="shared" si="115"/>
        <v>1.8975380000000006</v>
      </c>
      <c r="H1006" s="2">
        <f t="shared" si="119"/>
        <v>1.9334300000000013</v>
      </c>
      <c r="I1006" s="2">
        <f t="array" ref="I1006">SUMPRODUCT(B990:B1009, (ROW(B990:B1009)-ROW(B990)+1)) / (20*21/2)</f>
        <v>2.0425</v>
      </c>
      <c r="J1006" s="2">
        <f t="shared" si="122"/>
        <v>2.0265188639151281</v>
      </c>
      <c r="K1006" s="2">
        <f t="shared" si="116"/>
        <v>1.9396406401209227</v>
      </c>
    </row>
    <row r="1007" spans="1:11" ht="13.5" x14ac:dyDescent="0.25">
      <c r="A1007" s="3">
        <v>43473</v>
      </c>
      <c r="B1007" s="2">
        <v>2.0425</v>
      </c>
      <c r="C1007" s="2">
        <f t="shared" si="117"/>
        <v>0</v>
      </c>
      <c r="D1007" s="2">
        <f t="shared" si="118"/>
        <v>2.0425</v>
      </c>
      <c r="E1007" s="2">
        <f t="shared" si="120"/>
        <v>2.0425</v>
      </c>
      <c r="F1007" s="2">
        <f t="shared" si="121"/>
        <v>2.0424999999999995</v>
      </c>
      <c r="G1007" s="2">
        <f t="shared" si="115"/>
        <v>1.9078500000000007</v>
      </c>
      <c r="H1007" s="2">
        <f t="shared" si="119"/>
        <v>1.9324880000000013</v>
      </c>
      <c r="I1007" s="2">
        <f t="array" ref="I1007">SUMPRODUCT(B991:B1010, (ROW(B991:B1010)-ROW(B991)+1)) / (20*21/2)</f>
        <v>2.0425</v>
      </c>
      <c r="J1007" s="2">
        <f t="shared" si="122"/>
        <v>2.028040876875592</v>
      </c>
      <c r="K1007" s="2">
        <f t="shared" si="116"/>
        <v>1.9436743405083377</v>
      </c>
    </row>
    <row r="1008" spans="1:11" ht="13.5" x14ac:dyDescent="0.25">
      <c r="A1008" s="3">
        <v>43474</v>
      </c>
      <c r="B1008" s="2">
        <v>2.0425</v>
      </c>
      <c r="C1008" s="2">
        <f t="shared" si="117"/>
        <v>0</v>
      </c>
      <c r="D1008" s="2">
        <f t="shared" si="118"/>
        <v>2.0425</v>
      </c>
      <c r="E1008" s="2">
        <f t="shared" si="120"/>
        <v>2.0425</v>
      </c>
      <c r="F1008" s="2">
        <f t="shared" si="121"/>
        <v>2.0424999999999995</v>
      </c>
      <c r="G1008" s="2">
        <f t="shared" si="115"/>
        <v>1.9175660000000008</v>
      </c>
      <c r="H1008" s="2">
        <f t="shared" si="119"/>
        <v>1.9310505000000016</v>
      </c>
      <c r="I1008" s="2">
        <f t="array" ref="I1008">SUMPRODUCT(B992:B1011, (ROW(B992:B1011)-ROW(B992)+1)) / (20*21/2)</f>
        <v>2.0425</v>
      </c>
      <c r="J1008" s="2">
        <f t="shared" si="122"/>
        <v>2.0294179362207738</v>
      </c>
      <c r="K1008" s="2">
        <f t="shared" si="116"/>
        <v>1.9475498565668343</v>
      </c>
    </row>
    <row r="1009" spans="1:11" ht="13.5" x14ac:dyDescent="0.25">
      <c r="A1009" s="3">
        <v>43475</v>
      </c>
      <c r="B1009" s="2">
        <v>2.0425</v>
      </c>
      <c r="C1009" s="2">
        <f t="shared" si="117"/>
        <v>0</v>
      </c>
      <c r="D1009" s="2">
        <f t="shared" si="118"/>
        <v>2.0425</v>
      </c>
      <c r="E1009" s="2">
        <f t="shared" si="120"/>
        <v>2.0425</v>
      </c>
      <c r="F1009" s="2">
        <f t="shared" si="121"/>
        <v>2.0424999999999995</v>
      </c>
      <c r="G1009" s="2">
        <f t="shared" si="115"/>
        <v>1.9286700000000006</v>
      </c>
      <c r="H1009" s="2">
        <f t="shared" si="119"/>
        <v>1.9298605000000018</v>
      </c>
      <c r="I1009" s="2">
        <f t="array" ref="I1009">SUMPRODUCT(B993:B1012, (ROW(B993:B1012)-ROW(B993)+1)) / (20*21/2)</f>
        <v>2.0425</v>
      </c>
      <c r="J1009" s="2">
        <f t="shared" si="122"/>
        <v>2.0306638470568905</v>
      </c>
      <c r="K1009" s="2">
        <f t="shared" si="116"/>
        <v>1.9512733916034291</v>
      </c>
    </row>
    <row r="1010" spans="1:11" ht="13.5" x14ac:dyDescent="0.25">
      <c r="A1010" s="3">
        <v>43476</v>
      </c>
      <c r="B1010" s="2">
        <v>2.0425</v>
      </c>
      <c r="C1010" s="2">
        <f t="shared" si="117"/>
        <v>0</v>
      </c>
      <c r="D1010" s="2">
        <f t="shared" si="118"/>
        <v>2.0425</v>
      </c>
      <c r="E1010" s="2">
        <f t="shared" si="120"/>
        <v>2.0425</v>
      </c>
      <c r="F1010" s="2">
        <f t="shared" si="121"/>
        <v>2.0424999999999995</v>
      </c>
      <c r="G1010" s="2">
        <f t="shared" ref="G1010:G1073" si="123">AVERAGE(B961:B1010)</f>
        <v>1.9401720000000007</v>
      </c>
      <c r="H1010" s="2">
        <f t="shared" si="119"/>
        <v>1.928918500000002</v>
      </c>
      <c r="I1010" s="2">
        <f t="array" ref="I1010">SUMPRODUCT(B994:B1013, (ROW(B994:B1013)-ROW(B994)+1)) / (20*21/2)</f>
        <v>2.0340047619047619</v>
      </c>
      <c r="J1010" s="2">
        <f t="shared" si="122"/>
        <v>2.0317910997181388</v>
      </c>
      <c r="K1010" s="2">
        <f t="shared" si="116"/>
        <v>1.9548509056581966</v>
      </c>
    </row>
    <row r="1011" spans="1:11" ht="13.5" x14ac:dyDescent="0.25">
      <c r="A1011" s="3">
        <v>43480</v>
      </c>
      <c r="B1011" s="2">
        <v>2.0425</v>
      </c>
      <c r="C1011" s="2">
        <f t="shared" si="117"/>
        <v>0</v>
      </c>
      <c r="D1011" s="2">
        <f t="shared" si="118"/>
        <v>2.0425</v>
      </c>
      <c r="E1011" s="2">
        <f t="shared" si="120"/>
        <v>2.0425</v>
      </c>
      <c r="F1011" s="2">
        <f t="shared" si="121"/>
        <v>2.0424999999999995</v>
      </c>
      <c r="G1011" s="2">
        <f t="shared" si="123"/>
        <v>1.9504840000000003</v>
      </c>
      <c r="H1011" s="2">
        <f t="shared" si="119"/>
        <v>1.9281750000000022</v>
      </c>
      <c r="I1011" s="2">
        <f t="array" ref="I1011">SUMPRODUCT(B995:B1014, (ROW(B995:B1014)-ROW(B995)+1)) / (20*21/2)</f>
        <v>2.0183723809523806</v>
      </c>
      <c r="J1011" s="2">
        <f t="shared" si="122"/>
        <v>2.0328109949830777</v>
      </c>
      <c r="K1011" s="2">
        <f t="shared" ref="K1011:K1074" si="124">$K$4*B1011+(1-$K$4)*K1010</f>
        <v>1.9582881250441497</v>
      </c>
    </row>
    <row r="1012" spans="1:11" ht="13.5" x14ac:dyDescent="0.25">
      <c r="A1012" s="3">
        <v>43481</v>
      </c>
      <c r="B1012" s="2">
        <v>2.0425</v>
      </c>
      <c r="C1012" s="2">
        <f t="shared" si="117"/>
        <v>0</v>
      </c>
      <c r="D1012" s="2">
        <f t="shared" si="118"/>
        <v>2.0425</v>
      </c>
      <c r="E1012" s="2">
        <f t="shared" si="120"/>
        <v>2.0425</v>
      </c>
      <c r="F1012" s="2">
        <f t="shared" si="121"/>
        <v>2.0424999999999995</v>
      </c>
      <c r="G1012" s="2">
        <f t="shared" si="123"/>
        <v>1.9607960000000006</v>
      </c>
      <c r="H1012" s="2">
        <f t="shared" si="119"/>
        <v>1.9276295000000025</v>
      </c>
      <c r="I1012" s="2">
        <f t="array" ref="I1012">SUMPRODUCT(B996:B1015, (ROW(B996:B1015)-ROW(B996)+1)) / (20*21/2)</f>
        <v>1.9959904761904761</v>
      </c>
      <c r="J1012" s="2">
        <f t="shared" si="122"/>
        <v>2.0337337573656415</v>
      </c>
      <c r="K1012" s="2">
        <f t="shared" si="124"/>
        <v>1.9615905515130065</v>
      </c>
    </row>
    <row r="1013" spans="1:11" ht="13.5" x14ac:dyDescent="0.25">
      <c r="A1013" s="3">
        <v>43482</v>
      </c>
      <c r="B1013" s="2">
        <v>1.9533</v>
      </c>
      <c r="C1013" s="2">
        <f t="shared" si="117"/>
        <v>-8.9199999999999946E-2</v>
      </c>
      <c r="D1013" s="2">
        <f t="shared" si="118"/>
        <v>2.0246599999999999</v>
      </c>
      <c r="E1013" s="2">
        <f t="shared" si="120"/>
        <v>2.0335799999999997</v>
      </c>
      <c r="F1013" s="2">
        <f t="shared" si="121"/>
        <v>2.0380399999999996</v>
      </c>
      <c r="G1013" s="2">
        <f t="shared" si="123"/>
        <v>1.9697200000000004</v>
      </c>
      <c r="H1013" s="2">
        <f t="shared" si="119"/>
        <v>1.9262415000000026</v>
      </c>
      <c r="I1013" s="2">
        <f t="array" ref="I1013">SUMPRODUCT(B997:B1016, (ROW(B997:B1016)-ROW(B997)+1)) / (20*21/2)</f>
        <v>1.9672366666666663</v>
      </c>
      <c r="J1013" s="2">
        <f t="shared" si="122"/>
        <v>2.0260733995212945</v>
      </c>
      <c r="K1013" s="2">
        <f t="shared" si="124"/>
        <v>1.9612654318458298</v>
      </c>
    </row>
    <row r="1014" spans="1:11" ht="13.5" x14ac:dyDescent="0.25">
      <c r="A1014" s="3">
        <v>43483</v>
      </c>
      <c r="B1014" s="2">
        <v>1.8738999999999999</v>
      </c>
      <c r="C1014" s="2">
        <f t="shared" si="117"/>
        <v>-7.9400000000000137E-2</v>
      </c>
      <c r="D1014" s="2">
        <f t="shared" si="118"/>
        <v>1.9909399999999997</v>
      </c>
      <c r="E1014" s="2">
        <f t="shared" si="120"/>
        <v>2.0167199999999998</v>
      </c>
      <c r="F1014" s="2">
        <f t="shared" si="121"/>
        <v>2.0296099999999995</v>
      </c>
      <c r="G1014" s="2">
        <f t="shared" si="123"/>
        <v>1.9776520000000004</v>
      </c>
      <c r="H1014" s="2">
        <f t="shared" si="119"/>
        <v>1.9244565000000022</v>
      </c>
      <c r="I1014" s="2">
        <f t="array" ref="I1014">SUMPRODUCT(B998:B1017, (ROW(B998:B1017)-ROW(B998)+1)) / (20*21/2)</f>
        <v>1.9334314285714282</v>
      </c>
      <c r="J1014" s="2">
        <f t="shared" si="122"/>
        <v>2.0115806948049806</v>
      </c>
      <c r="K1014" s="2">
        <f t="shared" si="124"/>
        <v>1.9578393364793267</v>
      </c>
    </row>
    <row r="1015" spans="1:11" ht="13.5" x14ac:dyDescent="0.25">
      <c r="A1015" s="3">
        <v>43486</v>
      </c>
      <c r="B1015" s="2">
        <v>1.7946</v>
      </c>
      <c r="C1015" s="2">
        <f t="shared" si="117"/>
        <v>-7.9299999999999926E-2</v>
      </c>
      <c r="D1015" s="2">
        <f t="shared" si="118"/>
        <v>1.94136</v>
      </c>
      <c r="E1015" s="2">
        <f t="shared" si="120"/>
        <v>1.99193</v>
      </c>
      <c r="F1015" s="2">
        <f t="shared" si="121"/>
        <v>2.0172149999999998</v>
      </c>
      <c r="G1015" s="2">
        <f t="shared" si="123"/>
        <v>1.9832040000000004</v>
      </c>
      <c r="H1015" s="2">
        <f t="shared" si="119"/>
        <v>1.9224240000000024</v>
      </c>
      <c r="I1015" s="2">
        <f t="array" ref="I1015">SUMPRODUCT(B999:B1018, (ROW(B999:B1018)-ROW(B999)+1)) / (20*21/2)</f>
        <v>1.8949052380952383</v>
      </c>
      <c r="J1015" s="2">
        <f t="shared" si="122"/>
        <v>1.9909158667283158</v>
      </c>
      <c r="K1015" s="2">
        <f t="shared" si="124"/>
        <v>1.9514377938722944</v>
      </c>
    </row>
    <row r="1016" spans="1:11" ht="13.5" x14ac:dyDescent="0.25">
      <c r="A1016" s="3">
        <v>43487</v>
      </c>
      <c r="B1016" s="2">
        <v>1.7153</v>
      </c>
      <c r="C1016" s="2">
        <f t="shared" si="117"/>
        <v>-7.9299999999999926E-2</v>
      </c>
      <c r="D1016" s="2">
        <f t="shared" si="118"/>
        <v>1.87592</v>
      </c>
      <c r="E1016" s="2">
        <f t="shared" si="120"/>
        <v>1.9592099999999999</v>
      </c>
      <c r="F1016" s="2">
        <f t="shared" si="121"/>
        <v>2.0008550000000001</v>
      </c>
      <c r="G1016" s="2">
        <f t="shared" si="123"/>
        <v>1.9871700000000001</v>
      </c>
      <c r="H1016" s="2">
        <f t="shared" si="119"/>
        <v>1.9200445000000024</v>
      </c>
      <c r="I1016" s="2">
        <f t="array" ref="I1016">SUMPRODUCT(B1000:B1019, (ROW(B1000:B1019)-ROW(B1000)+1)) / (20*21/2)</f>
        <v>1.8519885714285713</v>
      </c>
      <c r="J1016" s="2">
        <f t="shared" si="122"/>
        <v>1.9646667365637143</v>
      </c>
      <c r="K1016" s="2">
        <f t="shared" si="124"/>
        <v>1.9421774882302436</v>
      </c>
    </row>
    <row r="1017" spans="1:11" ht="13.5" x14ac:dyDescent="0.25">
      <c r="A1017" s="3">
        <v>43488</v>
      </c>
      <c r="B1017" s="2">
        <v>1.6458999999999999</v>
      </c>
      <c r="C1017" s="2">
        <f t="shared" si="117"/>
        <v>-6.9400000000000128E-2</v>
      </c>
      <c r="D1017" s="2">
        <f t="shared" si="118"/>
        <v>1.7966000000000002</v>
      </c>
      <c r="E1017" s="2">
        <f t="shared" si="120"/>
        <v>1.9195499999999999</v>
      </c>
      <c r="F1017" s="2">
        <f t="shared" si="121"/>
        <v>1.981025</v>
      </c>
      <c r="G1017" s="2">
        <f t="shared" si="123"/>
        <v>1.9879640000000001</v>
      </c>
      <c r="H1017" s="2">
        <f t="shared" si="119"/>
        <v>1.9179130000000024</v>
      </c>
      <c r="I1017" s="2">
        <f t="array" ref="I1017">SUMPRODUCT(B1001:B1020, (ROW(B1001:B1020)-ROW(B1001)+1)) / (20*21/2)</f>
        <v>1.8059547619047622</v>
      </c>
      <c r="J1017" s="2">
        <f t="shared" si="122"/>
        <v>1.9343079997481225</v>
      </c>
      <c r="K1017" s="2">
        <f t="shared" si="124"/>
        <v>1.9305587632016066</v>
      </c>
    </row>
    <row r="1018" spans="1:11" ht="13.5" x14ac:dyDescent="0.25">
      <c r="A1018" s="3">
        <v>43489</v>
      </c>
      <c r="B1018" s="2">
        <v>1.5765</v>
      </c>
      <c r="C1018" s="2">
        <f t="shared" si="117"/>
        <v>-6.9399999999999906E-2</v>
      </c>
      <c r="D1018" s="2">
        <f t="shared" si="118"/>
        <v>1.7212399999999999</v>
      </c>
      <c r="E1018" s="2">
        <f t="shared" si="120"/>
        <v>1.8729499999999999</v>
      </c>
      <c r="F1018" s="2">
        <f t="shared" si="121"/>
        <v>1.9577250000000004</v>
      </c>
      <c r="G1018" s="2">
        <f t="shared" si="123"/>
        <v>1.985584</v>
      </c>
      <c r="H1018" s="2">
        <f t="shared" si="119"/>
        <v>1.9151865000000023</v>
      </c>
      <c r="I1018" s="2">
        <f t="array" ref="I1018">SUMPRODUCT(B1002:B1021, (ROW(B1002:B1021)-ROW(B1002)+1)) / (20*21/2)</f>
        <v>1.7570871428571428</v>
      </c>
      <c r="J1018" s="2">
        <f t="shared" si="122"/>
        <v>1.9002310473911586</v>
      </c>
      <c r="K1018" s="2">
        <f t="shared" si="124"/>
        <v>1.9166741058211514</v>
      </c>
    </row>
    <row r="1019" spans="1:11" ht="13.5" x14ac:dyDescent="0.25">
      <c r="A1019" s="3">
        <v>43490</v>
      </c>
      <c r="B1019" s="2">
        <v>1.5071000000000001</v>
      </c>
      <c r="C1019" s="2">
        <f t="shared" si="117"/>
        <v>-6.9399999999999906E-2</v>
      </c>
      <c r="D1019" s="2">
        <f t="shared" si="118"/>
        <v>1.64788</v>
      </c>
      <c r="E1019" s="2">
        <f t="shared" si="120"/>
        <v>1.81941</v>
      </c>
      <c r="F1019" s="2">
        <f t="shared" si="121"/>
        <v>1.9309550000000002</v>
      </c>
      <c r="G1019" s="2">
        <f t="shared" si="123"/>
        <v>1.9798339999999999</v>
      </c>
      <c r="H1019" s="2">
        <f t="shared" si="119"/>
        <v>1.9122615000000025</v>
      </c>
      <c r="I1019" s="2">
        <f t="array" ref="I1019">SUMPRODUCT(B1003:B1022, (ROW(B1003:B1022)-ROW(B1003)+1)) / (20*21/2)</f>
        <v>1.708507142857143</v>
      </c>
      <c r="J1019" s="2">
        <f t="shared" si="122"/>
        <v>1.8627899952586673</v>
      </c>
      <c r="K1019" s="2">
        <f t="shared" si="124"/>
        <v>1.9006123761811062</v>
      </c>
    </row>
    <row r="1020" spans="1:11" ht="13.5" x14ac:dyDescent="0.25">
      <c r="A1020" s="3">
        <v>43493</v>
      </c>
      <c r="B1020" s="2">
        <v>1.4476</v>
      </c>
      <c r="C1020" s="2">
        <f t="shared" si="117"/>
        <v>-5.9500000000000108E-2</v>
      </c>
      <c r="D1020" s="2">
        <f t="shared" si="118"/>
        <v>1.5784800000000001</v>
      </c>
      <c r="E1020" s="2">
        <f t="shared" si="120"/>
        <v>1.7599199999999999</v>
      </c>
      <c r="F1020" s="2">
        <f t="shared" si="121"/>
        <v>1.9012100000000001</v>
      </c>
      <c r="G1020" s="2">
        <f t="shared" si="123"/>
        <v>1.9713079999999996</v>
      </c>
      <c r="H1020" s="2">
        <f t="shared" si="119"/>
        <v>1.9090390000000022</v>
      </c>
      <c r="I1020" s="2">
        <f t="array" ref="I1020">SUMPRODUCT(B1004:B1023, (ROW(B1004:B1023)-ROW(B1004)+1)) / (20*21/2)</f>
        <v>1.6594038095238095</v>
      </c>
      <c r="J1020" s="2">
        <f t="shared" si="122"/>
        <v>1.823248090948318</v>
      </c>
      <c r="K1020" s="2">
        <f t="shared" si="124"/>
        <v>1.8828471849583179</v>
      </c>
    </row>
    <row r="1021" spans="1:11" ht="13.5" x14ac:dyDescent="0.25">
      <c r="A1021" s="3">
        <v>43494</v>
      </c>
      <c r="B1021" s="2">
        <v>1.3880999999999999</v>
      </c>
      <c r="C1021" s="2">
        <f t="shared" si="117"/>
        <v>-5.9500000000000108E-2</v>
      </c>
      <c r="D1021" s="2">
        <f t="shared" si="118"/>
        <v>1.5130399999999997</v>
      </c>
      <c r="E1021" s="2">
        <f t="shared" si="120"/>
        <v>1.6944799999999998</v>
      </c>
      <c r="F1021" s="2">
        <f t="shared" si="121"/>
        <v>1.8684900000000002</v>
      </c>
      <c r="G1021" s="2">
        <f t="shared" si="123"/>
        <v>1.9594099999999994</v>
      </c>
      <c r="H1021" s="2">
        <f t="shared" si="119"/>
        <v>1.9053705000000023</v>
      </c>
      <c r="I1021" s="2">
        <f t="array" ref="I1021">SUMPRODUCT(B1005:B1024, (ROW(B1005:B1024)-ROW(B1005)+1)) / (20*21/2)</f>
        <v>1.6080804761904761</v>
      </c>
      <c r="J1021" s="2">
        <f t="shared" si="122"/>
        <v>1.7818054156199068</v>
      </c>
      <c r="K1021" s="2">
        <f t="shared" si="124"/>
        <v>1.8634453345677957</v>
      </c>
    </row>
    <row r="1022" spans="1:11" ht="13.5" x14ac:dyDescent="0.25">
      <c r="A1022" s="3">
        <v>43495</v>
      </c>
      <c r="B1022" s="2">
        <v>1.3584000000000001</v>
      </c>
      <c r="C1022" s="2">
        <f t="shared" si="117"/>
        <v>-2.9699999999999838E-2</v>
      </c>
      <c r="D1022" s="2">
        <f t="shared" si="118"/>
        <v>1.4555399999999998</v>
      </c>
      <c r="E1022" s="2">
        <f t="shared" si="120"/>
        <v>1.6260699999999999</v>
      </c>
      <c r="F1022" s="2">
        <f t="shared" si="121"/>
        <v>1.8342850000000002</v>
      </c>
      <c r="G1022" s="2">
        <f t="shared" si="123"/>
        <v>1.9469179999999995</v>
      </c>
      <c r="H1022" s="2">
        <f t="shared" si="119"/>
        <v>1.9015535000000026</v>
      </c>
      <c r="I1022" s="2">
        <f t="array" ref="I1022">SUMPRODUCT(B1006:B1025, (ROW(B1006:B1025)-ROW(B1006)+1)) / (20*21/2)</f>
        <v>1.5538776190476191</v>
      </c>
      <c r="J1022" s="2">
        <f t="shared" si="122"/>
        <v>1.7414810903227727</v>
      </c>
      <c r="K1022" s="2">
        <f t="shared" si="124"/>
        <v>1.8436396351729802</v>
      </c>
    </row>
    <row r="1023" spans="1:11" ht="13.5" x14ac:dyDescent="0.25">
      <c r="A1023" s="3">
        <v>43496</v>
      </c>
      <c r="B1023" s="2">
        <v>1.3187</v>
      </c>
      <c r="C1023" s="2">
        <f t="shared" si="117"/>
        <v>-3.9700000000000069E-2</v>
      </c>
      <c r="D1023" s="2">
        <f t="shared" si="118"/>
        <v>1.40398</v>
      </c>
      <c r="E1023" s="2">
        <f t="shared" si="120"/>
        <v>1.5626099999999998</v>
      </c>
      <c r="F1023" s="2">
        <f t="shared" si="121"/>
        <v>1.798095</v>
      </c>
      <c r="G1023" s="2">
        <f t="shared" si="123"/>
        <v>1.9350199999999995</v>
      </c>
      <c r="H1023" s="2">
        <f t="shared" si="119"/>
        <v>1.8975380000000022</v>
      </c>
      <c r="I1023" s="2">
        <f t="array" ref="I1023">SUMPRODUCT(B1007:B1026, (ROW(B1007:B1026)-ROW(B1007)+1)) / (20*21/2)</f>
        <v>1.5103447619047619</v>
      </c>
      <c r="J1023" s="2">
        <f t="shared" si="122"/>
        <v>1.7012162245777467</v>
      </c>
      <c r="K1023" s="2">
        <f t="shared" si="124"/>
        <v>1.8230537671269811</v>
      </c>
    </row>
    <row r="1024" spans="1:11" ht="13.5" x14ac:dyDescent="0.25">
      <c r="A1024" s="3">
        <v>43497</v>
      </c>
      <c r="B1024" s="2">
        <v>1.2592000000000001</v>
      </c>
      <c r="C1024" s="2">
        <f t="shared" si="117"/>
        <v>-5.9499999999999886E-2</v>
      </c>
      <c r="D1024" s="2">
        <f t="shared" si="118"/>
        <v>1.3544</v>
      </c>
      <c r="E1024" s="2">
        <f t="shared" si="120"/>
        <v>1.5011399999999999</v>
      </c>
      <c r="F1024" s="2">
        <f t="shared" si="121"/>
        <v>1.7589300000000001</v>
      </c>
      <c r="G1024" s="2">
        <f t="shared" si="123"/>
        <v>1.9225259999999997</v>
      </c>
      <c r="H1024" s="2">
        <f t="shared" si="119"/>
        <v>1.8932250000000024</v>
      </c>
      <c r="I1024" s="2">
        <f t="array" ref="I1024">SUMPRODUCT(B1008:B1027, (ROW(B1008:B1027)-ROW(B1008)+1)) / (20*21/2)</f>
        <v>1.4733800000000001</v>
      </c>
      <c r="J1024" s="2">
        <f t="shared" si="122"/>
        <v>1.659119441284628</v>
      </c>
      <c r="K1024" s="2">
        <f t="shared" si="124"/>
        <v>1.8009418546906288</v>
      </c>
    </row>
    <row r="1025" spans="1:11" ht="13.5" x14ac:dyDescent="0.25">
      <c r="A1025" s="3">
        <v>43500</v>
      </c>
      <c r="B1025" s="2">
        <v>1.1898</v>
      </c>
      <c r="C1025" s="2">
        <f t="shared" si="117"/>
        <v>-6.9400000000000128E-2</v>
      </c>
      <c r="D1025" s="2">
        <f t="shared" si="118"/>
        <v>1.30284</v>
      </c>
      <c r="E1025" s="2">
        <f t="shared" si="120"/>
        <v>1.4406599999999998</v>
      </c>
      <c r="F1025" s="2">
        <f t="shared" si="121"/>
        <v>1.7162950000000001</v>
      </c>
      <c r="G1025" s="2">
        <f t="shared" si="123"/>
        <v>1.9064639999999997</v>
      </c>
      <c r="H1025" s="2">
        <f t="shared" si="119"/>
        <v>1.8885650000000027</v>
      </c>
      <c r="I1025" s="2">
        <f t="array" ref="I1025">SUMPRODUCT(B1009:B1028, (ROW(B1009:B1028)-ROW(B1009)+1)) / (20*21/2)</f>
        <v>1.4333842857142856</v>
      </c>
      <c r="J1025" s="2">
        <f t="shared" si="122"/>
        <v>1.6144223516384728</v>
      </c>
      <c r="K1025" s="2">
        <f t="shared" si="124"/>
        <v>1.7769755074478593</v>
      </c>
    </row>
    <row r="1026" spans="1:11" ht="13.5" x14ac:dyDescent="0.25">
      <c r="A1026" s="3">
        <v>43501</v>
      </c>
      <c r="B1026" s="2">
        <v>1.2592000000000001</v>
      </c>
      <c r="C1026" s="2">
        <f t="shared" si="117"/>
        <v>6.9400000000000128E-2</v>
      </c>
      <c r="D1026" s="2">
        <f t="shared" si="118"/>
        <v>1.2770600000000001</v>
      </c>
      <c r="E1026" s="2">
        <f t="shared" si="120"/>
        <v>1.3950499999999999</v>
      </c>
      <c r="F1026" s="2">
        <f t="shared" si="121"/>
        <v>1.67713</v>
      </c>
      <c r="G1026" s="2">
        <f t="shared" si="123"/>
        <v>1.8900039999999996</v>
      </c>
      <c r="H1026" s="2">
        <f t="shared" si="119"/>
        <v>1.8842520000000025</v>
      </c>
      <c r="I1026" s="2">
        <f t="array" ref="I1026">SUMPRODUCT(B1010:B1029, (ROW(B1010:B1029)-ROW(B1010)+1)) / (20*21/2)</f>
        <v>1.3954219047619045</v>
      </c>
      <c r="J1026" s="2">
        <f t="shared" si="122"/>
        <v>1.5805916514824279</v>
      </c>
      <c r="K1026" s="2">
        <f t="shared" si="124"/>
        <v>1.7566705855871589</v>
      </c>
    </row>
    <row r="1027" spans="1:11" ht="13.5" x14ac:dyDescent="0.25">
      <c r="A1027" s="3">
        <v>43502</v>
      </c>
      <c r="B1027" s="2">
        <v>1.2889999999999999</v>
      </c>
      <c r="C1027" s="2">
        <f t="shared" si="117"/>
        <v>2.9799999999999827E-2</v>
      </c>
      <c r="D1027" s="2">
        <f t="shared" si="118"/>
        <v>1.26318</v>
      </c>
      <c r="E1027" s="2">
        <f t="shared" si="120"/>
        <v>1.3593599999999999</v>
      </c>
      <c r="F1027" s="2">
        <f t="shared" si="121"/>
        <v>1.6394550000000003</v>
      </c>
      <c r="G1027" s="2">
        <f t="shared" si="123"/>
        <v>1.8755299999999997</v>
      </c>
      <c r="H1027" s="2">
        <f t="shared" si="119"/>
        <v>1.8803360000000027</v>
      </c>
      <c r="I1027" s="2">
        <f t="array" ref="I1027">SUMPRODUCT(B1011:B1030, (ROW(B1011:B1030)-ROW(B1011)+1)) / (20*21/2)</f>
        <v>1.368082380952381</v>
      </c>
      <c r="J1027" s="2">
        <f t="shared" si="122"/>
        <v>1.5528210180079109</v>
      </c>
      <c r="K1027" s="2">
        <f t="shared" si="124"/>
        <v>1.7383305626229566</v>
      </c>
    </row>
    <row r="1028" spans="1:11" ht="13.5" x14ac:dyDescent="0.25">
      <c r="A1028" s="3">
        <v>43503</v>
      </c>
      <c r="B1028" s="2">
        <v>1.2195</v>
      </c>
      <c r="C1028" s="2">
        <f t="shared" ref="C1028:C1091" si="125">B1028-B1027</f>
        <v>-6.9499999999999895E-2</v>
      </c>
      <c r="D1028" s="2">
        <f t="shared" si="118"/>
        <v>1.2433399999999999</v>
      </c>
      <c r="E1028" s="2">
        <f t="shared" si="120"/>
        <v>1.3236599999999998</v>
      </c>
      <c r="F1028" s="2">
        <f t="shared" si="121"/>
        <v>1.5983050000000001</v>
      </c>
      <c r="G1028" s="2">
        <f t="shared" si="123"/>
        <v>1.8610539999999995</v>
      </c>
      <c r="H1028" s="2">
        <f t="shared" si="119"/>
        <v>1.8760225000000028</v>
      </c>
      <c r="I1028" s="2">
        <f t="array" ref="I1028">SUMPRODUCT(B1012:B1031, (ROW(B1012:B1031)-ROW(B1012)+1)) / (20*21/2)</f>
        <v>1.3397019047619048</v>
      </c>
      <c r="J1028" s="2">
        <f t="shared" si="122"/>
        <v>1.5210761591500146</v>
      </c>
      <c r="K1028" s="2">
        <f t="shared" si="124"/>
        <v>1.7179842660495073</v>
      </c>
    </row>
    <row r="1029" spans="1:11" ht="13.5" x14ac:dyDescent="0.25">
      <c r="A1029" s="3">
        <v>43504</v>
      </c>
      <c r="B1029" s="2">
        <v>1.1997</v>
      </c>
      <c r="C1029" s="2">
        <f t="shared" si="125"/>
        <v>-1.980000000000004E-2</v>
      </c>
      <c r="D1029" s="2">
        <f t="shared" si="118"/>
        <v>1.2314399999999999</v>
      </c>
      <c r="E1029" s="2">
        <f t="shared" si="120"/>
        <v>1.2929200000000001</v>
      </c>
      <c r="F1029" s="2">
        <f t="shared" si="121"/>
        <v>1.5561650000000002</v>
      </c>
      <c r="G1029" s="2">
        <f t="shared" si="123"/>
        <v>1.8443959999999993</v>
      </c>
      <c r="H1029" s="2">
        <f t="shared" si="119"/>
        <v>1.8716100000000029</v>
      </c>
      <c r="I1029" s="2">
        <f t="array" ref="I1029">SUMPRODUCT(B1013:B1032, (ROW(B1013:B1032)-ROW(B1013)+1)) / (20*21/2)</f>
        <v>1.3105261904761907</v>
      </c>
      <c r="J1029" s="2">
        <f t="shared" si="122"/>
        <v>1.4904689058976321</v>
      </c>
      <c r="K1029" s="2">
        <f t="shared" si="124"/>
        <v>1.6976593928710952</v>
      </c>
    </row>
    <row r="1030" spans="1:11" ht="13.5" x14ac:dyDescent="0.25">
      <c r="A1030" s="3">
        <v>43507</v>
      </c>
      <c r="B1030" s="2">
        <v>1.2690999999999999</v>
      </c>
      <c r="C1030" s="2">
        <f t="shared" si="125"/>
        <v>6.9399999999999906E-2</v>
      </c>
      <c r="D1030" s="2">
        <f t="shared" ref="D1030:D1093" si="126">AVERAGE(B1026:B1030)</f>
        <v>1.2472999999999999</v>
      </c>
      <c r="E1030" s="2">
        <f t="shared" si="120"/>
        <v>1.2750699999999999</v>
      </c>
      <c r="F1030" s="2">
        <f t="shared" si="121"/>
        <v>1.5174949999999998</v>
      </c>
      <c r="G1030" s="2">
        <f t="shared" si="123"/>
        <v>1.8293239999999995</v>
      </c>
      <c r="H1030" s="2">
        <f t="shared" si="119"/>
        <v>1.8675945000000027</v>
      </c>
      <c r="I1030" s="2">
        <f t="array" ref="I1030">SUMPRODUCT(B1014:B1033, (ROW(B1014:B1033)-ROW(B1014)+1)) / (20*21/2)</f>
        <v>1.2855052380952381</v>
      </c>
      <c r="J1030" s="2">
        <f t="shared" si="122"/>
        <v>1.4693861529550005</v>
      </c>
      <c r="K1030" s="2">
        <f t="shared" si="124"/>
        <v>1.6808531421702679</v>
      </c>
    </row>
    <row r="1031" spans="1:11" ht="13.5" x14ac:dyDescent="0.25">
      <c r="A1031" s="3">
        <v>43508</v>
      </c>
      <c r="B1031" s="2">
        <v>1.2195</v>
      </c>
      <c r="C1031" s="2">
        <f t="shared" si="125"/>
        <v>-4.9599999999999866E-2</v>
      </c>
      <c r="D1031" s="2">
        <f t="shared" si="126"/>
        <v>1.23936</v>
      </c>
      <c r="E1031" s="2">
        <f t="shared" si="120"/>
        <v>1.2582099999999998</v>
      </c>
      <c r="F1031" s="2">
        <f t="shared" si="121"/>
        <v>1.4763449999999998</v>
      </c>
      <c r="G1031" s="2">
        <f t="shared" si="123"/>
        <v>1.813855999999999</v>
      </c>
      <c r="H1031" s="2">
        <f t="shared" si="119"/>
        <v>1.863331000000003</v>
      </c>
      <c r="I1031" s="2">
        <f t="array" ref="I1031">SUMPRODUCT(B1015:B1034, (ROW(B1015:B1034)-ROW(B1015)+1)) / (20*21/2)</f>
        <v>1.2651571428571429</v>
      </c>
      <c r="J1031" s="2">
        <f t="shared" si="122"/>
        <v>1.445587471721191</v>
      </c>
      <c r="K1031" s="2">
        <f t="shared" si="124"/>
        <v>1.6627608620851593</v>
      </c>
    </row>
    <row r="1032" spans="1:11" ht="13.5" x14ac:dyDescent="0.25">
      <c r="A1032" s="3">
        <v>43509</v>
      </c>
      <c r="B1032" s="2">
        <v>1.17</v>
      </c>
      <c r="C1032" s="2">
        <f t="shared" si="125"/>
        <v>-4.9500000000000099E-2</v>
      </c>
      <c r="D1032" s="2">
        <f t="shared" si="126"/>
        <v>1.21556</v>
      </c>
      <c r="E1032" s="2">
        <f t="shared" si="120"/>
        <v>1.2393699999999999</v>
      </c>
      <c r="F1032" s="2">
        <f t="shared" si="121"/>
        <v>1.4327199999999998</v>
      </c>
      <c r="G1032" s="2">
        <f t="shared" si="123"/>
        <v>1.7962079999999989</v>
      </c>
      <c r="H1032" s="2">
        <f t="shared" si="119"/>
        <v>1.8587700000000029</v>
      </c>
      <c r="I1032" s="2">
        <f t="array" ref="I1032">SUMPRODUCT(B1016:B1035, (ROW(B1016:B1035)-ROW(B1016)+1)) / (20*21/2)</f>
        <v>1.2499995238095238</v>
      </c>
      <c r="J1032" s="2">
        <f t="shared" si="122"/>
        <v>1.4193410458429823</v>
      </c>
      <c r="K1032" s="2">
        <f t="shared" si="124"/>
        <v>1.6434369067092707</v>
      </c>
    </row>
    <row r="1033" spans="1:11" ht="13.5" x14ac:dyDescent="0.25">
      <c r="A1033" s="3">
        <v>43510</v>
      </c>
      <c r="B1033" s="2">
        <v>1.17</v>
      </c>
      <c r="C1033" s="2">
        <f t="shared" si="125"/>
        <v>0</v>
      </c>
      <c r="D1033" s="2">
        <f t="shared" si="126"/>
        <v>1.20566</v>
      </c>
      <c r="E1033" s="2">
        <f t="shared" si="120"/>
        <v>1.2244999999999999</v>
      </c>
      <c r="F1033" s="2">
        <f t="shared" si="121"/>
        <v>1.3935549999999999</v>
      </c>
      <c r="G1033" s="2">
        <f t="shared" si="123"/>
        <v>1.7795519999999994</v>
      </c>
      <c r="H1033" s="2">
        <f t="shared" si="119"/>
        <v>1.8537630000000027</v>
      </c>
      <c r="I1033" s="2">
        <f t="array" ref="I1033">SUMPRODUCT(B1017:B1036, (ROW(B1017:B1036)-ROW(B1017)+1)) / (20*21/2)</f>
        <v>1.2367319047619048</v>
      </c>
      <c r="J1033" s="2">
        <f t="shared" si="122"/>
        <v>1.395594279572222</v>
      </c>
      <c r="K1033" s="2">
        <f t="shared" si="124"/>
        <v>1.6248707535049856</v>
      </c>
    </row>
    <row r="1034" spans="1:11" ht="13.5" x14ac:dyDescent="0.25">
      <c r="A1034" s="3">
        <v>43511</v>
      </c>
      <c r="B1034" s="2">
        <v>1.1798999999999999</v>
      </c>
      <c r="C1034" s="2">
        <f t="shared" si="125"/>
        <v>9.9000000000000199E-3</v>
      </c>
      <c r="D1034" s="2">
        <f t="shared" si="126"/>
        <v>1.2017</v>
      </c>
      <c r="E1034" s="2">
        <f t="shared" si="120"/>
        <v>1.2165699999999999</v>
      </c>
      <c r="F1034" s="2">
        <f t="shared" si="121"/>
        <v>1.3588549999999999</v>
      </c>
      <c r="G1034" s="2">
        <f t="shared" si="123"/>
        <v>1.7638859999999994</v>
      </c>
      <c r="H1034" s="2">
        <f t="shared" ref="H1034:H1097" si="127">AVERAGE(B835:B1034)</f>
        <v>1.8486075000000026</v>
      </c>
      <c r="I1034" s="2">
        <f t="array" ref="I1034">SUMPRODUCT(B1018:B1037, (ROW(B1018:B1037)-ROW(B1018)+1)) / (20*21/2)</f>
        <v>1.2250238095238097</v>
      </c>
      <c r="J1034" s="2">
        <f t="shared" si="122"/>
        <v>1.3750519672320105</v>
      </c>
      <c r="K1034" s="2">
        <f t="shared" si="124"/>
        <v>1.6074209200342018</v>
      </c>
    </row>
    <row r="1035" spans="1:11" ht="13.5" x14ac:dyDescent="0.25">
      <c r="A1035" s="3">
        <v>43514</v>
      </c>
      <c r="B1035" s="2">
        <v>1.1997</v>
      </c>
      <c r="C1035" s="2">
        <f t="shared" si="125"/>
        <v>1.980000000000004E-2</v>
      </c>
      <c r="D1035" s="2">
        <f t="shared" si="126"/>
        <v>1.1878199999999999</v>
      </c>
      <c r="E1035" s="2">
        <f t="shared" si="120"/>
        <v>1.21756</v>
      </c>
      <c r="F1035" s="2">
        <f t="shared" si="121"/>
        <v>1.3291099999999998</v>
      </c>
      <c r="G1035" s="2">
        <f t="shared" si="123"/>
        <v>1.7470299999999996</v>
      </c>
      <c r="H1035" s="2">
        <f t="shared" si="127"/>
        <v>1.8436995000000027</v>
      </c>
      <c r="I1035" s="2">
        <f t="array" ref="I1035">SUMPRODUCT(B1019:B1038, (ROW(B1019:B1038)-ROW(B1019)+1)) / (20*21/2)</f>
        <v>1.216477619047619</v>
      </c>
      <c r="J1035" s="2">
        <f t="shared" si="122"/>
        <v>1.358351779876581</v>
      </c>
      <c r="K1035" s="2">
        <f t="shared" si="124"/>
        <v>1.5914318643465861</v>
      </c>
    </row>
    <row r="1036" spans="1:11" ht="13.5" x14ac:dyDescent="0.25">
      <c r="A1036" s="3">
        <v>43515</v>
      </c>
      <c r="B1036" s="2">
        <v>1.1898</v>
      </c>
      <c r="C1036" s="2">
        <f t="shared" si="125"/>
        <v>-9.9000000000000199E-3</v>
      </c>
      <c r="D1036" s="2">
        <f t="shared" si="126"/>
        <v>1.18188</v>
      </c>
      <c r="E1036" s="2">
        <f t="shared" ref="E1036:E1099" si="128">AVERAGE(B1027:B1036)</f>
        <v>1.21062</v>
      </c>
      <c r="F1036" s="2">
        <f t="shared" si="121"/>
        <v>1.302835</v>
      </c>
      <c r="G1036" s="2">
        <f t="shared" si="123"/>
        <v>1.729976</v>
      </c>
      <c r="H1036" s="2">
        <f t="shared" si="127"/>
        <v>1.8389900000000028</v>
      </c>
      <c r="I1036" s="2">
        <f t="array" ref="I1036">SUMPRODUCT(B1020:B1039, (ROW(B1020:B1039)-ROW(B1020)+1)) / (20*21/2)</f>
        <v>1.2078871428571427</v>
      </c>
      <c r="J1036" s="2">
        <f t="shared" si="122"/>
        <v>1.3422992294121447</v>
      </c>
      <c r="K1036" s="2">
        <f t="shared" si="124"/>
        <v>1.5756815951565242</v>
      </c>
    </row>
    <row r="1037" spans="1:11" ht="13.5" x14ac:dyDescent="0.25">
      <c r="A1037" s="3">
        <v>43516</v>
      </c>
      <c r="B1037" s="2">
        <v>1.1798999999999999</v>
      </c>
      <c r="C1037" s="2">
        <f t="shared" si="125"/>
        <v>-9.9000000000000199E-3</v>
      </c>
      <c r="D1037" s="2">
        <f t="shared" si="126"/>
        <v>1.1838599999999999</v>
      </c>
      <c r="E1037" s="2">
        <f t="shared" si="128"/>
        <v>1.1997100000000001</v>
      </c>
      <c r="F1037" s="2">
        <f t="shared" si="121"/>
        <v>1.2795350000000001</v>
      </c>
      <c r="G1037" s="2">
        <f t="shared" si="123"/>
        <v>1.7127240000000004</v>
      </c>
      <c r="H1037" s="2">
        <f t="shared" si="127"/>
        <v>1.8342310000000026</v>
      </c>
      <c r="I1037" s="2">
        <f t="array" ref="I1037">SUMPRODUCT(B1021:B1040, (ROW(B1021:B1040)-ROW(B1021)+1)) / (20*21/2)</f>
        <v>1.1990066666666668</v>
      </c>
      <c r="J1037" s="2">
        <f t="shared" si="122"/>
        <v>1.3268326361347977</v>
      </c>
      <c r="K1037" s="2">
        <f t="shared" si="124"/>
        <v>1.560160748287641</v>
      </c>
    </row>
    <row r="1038" spans="1:11" ht="13.5" x14ac:dyDescent="0.25">
      <c r="A1038" s="3">
        <v>43517</v>
      </c>
      <c r="B1038" s="2">
        <v>1.1898</v>
      </c>
      <c r="C1038" s="2">
        <f t="shared" si="125"/>
        <v>9.9000000000000199E-3</v>
      </c>
      <c r="D1038" s="2">
        <f t="shared" si="126"/>
        <v>1.1878199999999999</v>
      </c>
      <c r="E1038" s="2">
        <f t="shared" si="128"/>
        <v>1.1967399999999999</v>
      </c>
      <c r="F1038" s="2">
        <f t="shared" si="121"/>
        <v>1.2602000000000004</v>
      </c>
      <c r="G1038" s="2">
        <f t="shared" si="123"/>
        <v>1.6956700000000007</v>
      </c>
      <c r="H1038" s="2">
        <f t="shared" si="127"/>
        <v>1.8298685000000026</v>
      </c>
      <c r="I1038" s="2">
        <f t="array" ref="I1038">SUMPRODUCT(B1022:B1041, (ROW(B1022:B1041)-ROW(B1022)+1)) / (20*21/2)</f>
        <v>1.1877714285714287</v>
      </c>
      <c r="J1038" s="2">
        <f t="shared" si="122"/>
        <v>1.3137819088838647</v>
      </c>
      <c r="K1038" s="2">
        <f t="shared" si="124"/>
        <v>1.5456367973744003</v>
      </c>
    </row>
    <row r="1039" spans="1:11" ht="13.5" x14ac:dyDescent="0.25">
      <c r="A1039" s="3">
        <v>43518</v>
      </c>
      <c r="B1039" s="2">
        <v>1.17</v>
      </c>
      <c r="C1039" s="2">
        <f t="shared" si="125"/>
        <v>-1.980000000000004E-2</v>
      </c>
      <c r="D1039" s="2">
        <f t="shared" si="126"/>
        <v>1.18584</v>
      </c>
      <c r="E1039" s="2">
        <f t="shared" si="128"/>
        <v>1.19377</v>
      </c>
      <c r="F1039" s="2">
        <f t="shared" si="121"/>
        <v>1.2433450000000004</v>
      </c>
      <c r="G1039" s="2">
        <f t="shared" si="123"/>
        <v>1.6782200000000003</v>
      </c>
      <c r="H1039" s="2">
        <f t="shared" si="127"/>
        <v>1.8253075000000027</v>
      </c>
      <c r="I1039" s="2">
        <f t="array" ref="I1039">SUMPRODUCT(B1023:B1042, (ROW(B1023:B1042)-ROW(B1023)+1)) / (20*21/2)</f>
        <v>1.183524761904762</v>
      </c>
      <c r="J1039" s="2">
        <f t="shared" si="122"/>
        <v>1.300088393752068</v>
      </c>
      <c r="K1039" s="2">
        <f t="shared" si="124"/>
        <v>1.5309059425754044</v>
      </c>
    </row>
    <row r="1040" spans="1:11" ht="13.5" x14ac:dyDescent="0.25">
      <c r="A1040" s="3">
        <v>43521</v>
      </c>
      <c r="B1040" s="2">
        <v>1.1500999999999999</v>
      </c>
      <c r="C1040" s="2">
        <f t="shared" si="125"/>
        <v>-1.9900000000000029E-2</v>
      </c>
      <c r="D1040" s="2">
        <f t="shared" si="126"/>
        <v>1.1759200000000001</v>
      </c>
      <c r="E1040" s="2">
        <f t="shared" si="128"/>
        <v>1.18187</v>
      </c>
      <c r="F1040" s="2">
        <f t="shared" si="121"/>
        <v>1.2284700000000002</v>
      </c>
      <c r="G1040" s="2">
        <f t="shared" si="123"/>
        <v>1.6603720000000004</v>
      </c>
      <c r="H1040" s="2">
        <f t="shared" si="127"/>
        <v>1.8207465000000027</v>
      </c>
      <c r="I1040" s="2">
        <f t="array" ref="I1040">SUMPRODUCT(B1024:B1043, (ROW(B1024:B1043)-ROW(B1024)+1)) / (20*21/2)</f>
        <v>1.1839466666666667</v>
      </c>
      <c r="J1040" s="2">
        <f t="shared" si="122"/>
        <v>1.2858037848232995</v>
      </c>
      <c r="K1040" s="2">
        <f t="shared" si="124"/>
        <v>1.5159723761998984</v>
      </c>
    </row>
    <row r="1041" spans="1:11" ht="13.5" x14ac:dyDescent="0.25">
      <c r="A1041" s="3">
        <v>43522</v>
      </c>
      <c r="B1041" s="2">
        <v>1.1105</v>
      </c>
      <c r="C1041" s="2">
        <f t="shared" si="125"/>
        <v>-3.9599999999999858E-2</v>
      </c>
      <c r="D1041" s="2">
        <f t="shared" si="126"/>
        <v>1.1600600000000001</v>
      </c>
      <c r="E1041" s="2">
        <f t="shared" si="128"/>
        <v>1.1709700000000001</v>
      </c>
      <c r="F1041" s="2">
        <f t="shared" si="121"/>
        <v>1.2145899999999998</v>
      </c>
      <c r="G1041" s="2">
        <f t="shared" si="123"/>
        <v>1.6417320000000002</v>
      </c>
      <c r="H1041" s="2">
        <f t="shared" si="127"/>
        <v>1.8158880000000024</v>
      </c>
      <c r="I1041" s="2">
        <f t="array" ref="I1041">SUMPRODUCT(B1025:B1044, (ROW(B1025:B1044)-ROW(B1025)+1)) / (20*21/2)</f>
        <v>1.1858309523809523</v>
      </c>
      <c r="J1041" s="2">
        <f t="shared" si="122"/>
        <v>1.2691081862686995</v>
      </c>
      <c r="K1041" s="2">
        <f t="shared" si="124"/>
        <v>1.5000714987018633</v>
      </c>
    </row>
    <row r="1042" spans="1:11" ht="13.5" x14ac:dyDescent="0.25">
      <c r="A1042" s="3">
        <v>43523</v>
      </c>
      <c r="B1042" s="2">
        <v>1.17</v>
      </c>
      <c r="C1042" s="2">
        <f t="shared" si="125"/>
        <v>5.9499999999999886E-2</v>
      </c>
      <c r="D1042" s="2">
        <f t="shared" si="126"/>
        <v>1.15808</v>
      </c>
      <c r="E1042" s="2">
        <f t="shared" si="128"/>
        <v>1.1709700000000001</v>
      </c>
      <c r="F1042" s="2">
        <f t="shared" si="121"/>
        <v>1.2051700000000001</v>
      </c>
      <c r="G1042" s="2">
        <f t="shared" si="123"/>
        <v>1.6242820000000002</v>
      </c>
      <c r="H1042" s="2">
        <f t="shared" si="127"/>
        <v>1.8111785000000027</v>
      </c>
      <c r="I1042" s="2">
        <f t="array" ref="I1042">SUMPRODUCT(B1026:B1045, (ROW(B1026:B1045)-ROW(B1026)+1)) / (20*21/2)</f>
        <v>1.1869614285714285</v>
      </c>
      <c r="J1042" s="2">
        <f t="shared" si="122"/>
        <v>1.2596693113859663</v>
      </c>
      <c r="K1042" s="2">
        <f t="shared" si="124"/>
        <v>1.4871275183606139</v>
      </c>
    </row>
    <row r="1043" spans="1:11" ht="13.5" x14ac:dyDescent="0.25">
      <c r="A1043" s="3">
        <v>43524</v>
      </c>
      <c r="B1043" s="2">
        <v>1.2096</v>
      </c>
      <c r="C1043" s="2">
        <f t="shared" si="125"/>
        <v>3.960000000000008E-2</v>
      </c>
      <c r="D1043" s="2">
        <f t="shared" si="126"/>
        <v>1.16204</v>
      </c>
      <c r="E1043" s="2">
        <f t="shared" si="128"/>
        <v>1.17493</v>
      </c>
      <c r="F1043" s="2">
        <f t="shared" si="121"/>
        <v>1.1997150000000001</v>
      </c>
      <c r="G1043" s="2">
        <f t="shared" si="123"/>
        <v>1.6076240000000004</v>
      </c>
      <c r="H1043" s="2">
        <f t="shared" si="127"/>
        <v>1.8064190000000027</v>
      </c>
      <c r="I1043" s="2">
        <f t="array" ref="I1043">SUMPRODUCT(B1027:B1046, (ROW(B1027:B1046)-ROW(B1027)+1)) / (20*21/2)</f>
        <v>1.1870547619047618</v>
      </c>
      <c r="J1043" s="2">
        <f t="shared" si="122"/>
        <v>1.2549008055396838</v>
      </c>
      <c r="K1043" s="2">
        <f t="shared" si="124"/>
        <v>1.4762440862680408</v>
      </c>
    </row>
    <row r="1044" spans="1:11" ht="13.5" x14ac:dyDescent="0.25">
      <c r="A1044" s="3">
        <v>43525</v>
      </c>
      <c r="B1044" s="2">
        <v>1.2195</v>
      </c>
      <c r="C1044" s="2">
        <f t="shared" si="125"/>
        <v>9.9000000000000199E-3</v>
      </c>
      <c r="D1044" s="2">
        <f t="shared" si="126"/>
        <v>1.17194</v>
      </c>
      <c r="E1044" s="2">
        <f t="shared" si="128"/>
        <v>1.17889</v>
      </c>
      <c r="F1044" s="2">
        <f t="shared" ref="F1044:F1107" si="129">AVERAGE(B1025:B1044)</f>
        <v>1.1977300000000002</v>
      </c>
      <c r="G1044" s="2">
        <f t="shared" si="123"/>
        <v>1.591164</v>
      </c>
      <c r="H1044" s="2">
        <f t="shared" si="127"/>
        <v>1.8015110000000027</v>
      </c>
      <c r="I1044" s="2">
        <f t="array" ref="I1044">SUMPRODUCT(B1028:B1047, (ROW(B1028:B1047)-ROW(B1028)+1)) / (20*21/2)</f>
        <v>1.1864885714285713</v>
      </c>
      <c r="J1044" s="2">
        <f t="shared" si="122"/>
        <v>1.2515293002501899</v>
      </c>
      <c r="K1044" s="2">
        <f t="shared" si="124"/>
        <v>1.4661756907281176</v>
      </c>
    </row>
    <row r="1045" spans="1:11" ht="13.5" x14ac:dyDescent="0.25">
      <c r="A1045" s="3">
        <v>43528</v>
      </c>
      <c r="B1045" s="2">
        <v>1.2096</v>
      </c>
      <c r="C1045" s="2">
        <f t="shared" si="125"/>
        <v>-9.9000000000000199E-3</v>
      </c>
      <c r="D1045" s="2">
        <f t="shared" si="126"/>
        <v>1.18384</v>
      </c>
      <c r="E1045" s="2">
        <f t="shared" si="128"/>
        <v>1.17988</v>
      </c>
      <c r="F1045" s="2">
        <f t="shared" si="129"/>
        <v>1.1987199999999998</v>
      </c>
      <c r="G1045" s="2">
        <f t="shared" si="123"/>
        <v>1.5745060000000002</v>
      </c>
      <c r="H1045" s="2">
        <f t="shared" si="127"/>
        <v>1.7969995000000027</v>
      </c>
      <c r="I1045" s="2">
        <f t="array" ref="I1045">SUMPRODUCT(B1029:B1048, (ROW(B1029:B1048)-ROW(B1029)+1)) / (20*21/2)</f>
        <v>1.1845090476190476</v>
      </c>
      <c r="J1045" s="2">
        <f t="shared" ref="J1045:J1108" si="130">$J$4*B1045+J1044*(1-$J$4)</f>
        <v>1.2475360335596957</v>
      </c>
      <c r="K1045" s="2">
        <f t="shared" si="124"/>
        <v>1.4561138989348581</v>
      </c>
    </row>
    <row r="1046" spans="1:11" ht="13.5" x14ac:dyDescent="0.25">
      <c r="A1046" s="3">
        <v>43529</v>
      </c>
      <c r="B1046" s="2">
        <v>1.1997</v>
      </c>
      <c r="C1046" s="2">
        <f t="shared" si="125"/>
        <v>-9.9000000000000199E-3</v>
      </c>
      <c r="D1046" s="2">
        <f t="shared" si="126"/>
        <v>1.2016800000000001</v>
      </c>
      <c r="E1046" s="2">
        <f t="shared" si="128"/>
        <v>1.1808700000000001</v>
      </c>
      <c r="F1046" s="2">
        <f t="shared" si="129"/>
        <v>1.1957450000000001</v>
      </c>
      <c r="G1046" s="2">
        <f t="shared" si="123"/>
        <v>1.5576500000000004</v>
      </c>
      <c r="H1046" s="2">
        <f t="shared" si="127"/>
        <v>1.7923395000000031</v>
      </c>
      <c r="I1046" s="2">
        <f t="array" ref="I1046">SUMPRODUCT(B1030:B1049, (ROW(B1030:B1049)-ROW(B1030)+1)) / (20*21/2)</f>
        <v>1.1818223809523809</v>
      </c>
      <c r="J1046" s="2">
        <f t="shared" si="130"/>
        <v>1.2429802208397247</v>
      </c>
      <c r="K1046" s="2">
        <f t="shared" si="124"/>
        <v>1.4460584519178048</v>
      </c>
    </row>
    <row r="1047" spans="1:11" ht="13.5" x14ac:dyDescent="0.25">
      <c r="A1047" s="3">
        <v>43530</v>
      </c>
      <c r="B1047" s="2">
        <v>1.1898</v>
      </c>
      <c r="C1047" s="2">
        <f t="shared" si="125"/>
        <v>-9.9000000000000199E-3</v>
      </c>
      <c r="D1047" s="2">
        <f t="shared" si="126"/>
        <v>1.20564</v>
      </c>
      <c r="E1047" s="2">
        <f t="shared" si="128"/>
        <v>1.1818599999999999</v>
      </c>
      <c r="F1047" s="2">
        <f t="shared" si="129"/>
        <v>1.190785</v>
      </c>
      <c r="G1047" s="2">
        <f t="shared" si="123"/>
        <v>1.5405960000000001</v>
      </c>
      <c r="H1047" s="2">
        <f t="shared" si="127"/>
        <v>1.7874315000000029</v>
      </c>
      <c r="I1047" s="2">
        <f t="array" ref="I1047">SUMPRODUCT(B1031:B1050, (ROW(B1031:B1050)-ROW(B1031)+1)) / (20*21/2)</f>
        <v>1.1783719047619048</v>
      </c>
      <c r="J1047" s="2">
        <f t="shared" si="130"/>
        <v>1.2379154379026081</v>
      </c>
      <c r="K1047" s="2">
        <f t="shared" si="124"/>
        <v>1.4360091008622047</v>
      </c>
    </row>
    <row r="1048" spans="1:11" ht="13.5" x14ac:dyDescent="0.25">
      <c r="A1048" s="3">
        <v>43531</v>
      </c>
      <c r="B1048" s="2">
        <v>1.17</v>
      </c>
      <c r="C1048" s="2">
        <f t="shared" si="125"/>
        <v>-1.980000000000004E-2</v>
      </c>
      <c r="D1048" s="2">
        <f t="shared" si="126"/>
        <v>1.1977199999999999</v>
      </c>
      <c r="E1048" s="2">
        <f t="shared" si="128"/>
        <v>1.17988</v>
      </c>
      <c r="F1048" s="2">
        <f t="shared" si="129"/>
        <v>1.18831</v>
      </c>
      <c r="G1048" s="2">
        <f t="shared" si="123"/>
        <v>1.5231460000000003</v>
      </c>
      <c r="H1048" s="2">
        <f t="shared" si="127"/>
        <v>1.7825735000000025</v>
      </c>
      <c r="I1048" s="2">
        <f t="array" ref="I1048">SUMPRODUCT(B1032:B1051, (ROW(B1032:B1051)-ROW(B1032)+1)) / (20*21/2)</f>
        <v>1.1717166666666667</v>
      </c>
      <c r="J1048" s="2">
        <f t="shared" si="130"/>
        <v>1.2314473009595026</v>
      </c>
      <c r="K1048" s="2">
        <f t="shared" si="124"/>
        <v>1.425577371416628</v>
      </c>
    </row>
    <row r="1049" spans="1:11" ht="13.5" x14ac:dyDescent="0.25">
      <c r="A1049" s="3">
        <v>43532</v>
      </c>
      <c r="B1049" s="2">
        <v>1.1600999999999999</v>
      </c>
      <c r="C1049" s="2">
        <f t="shared" si="125"/>
        <v>-9.9000000000000199E-3</v>
      </c>
      <c r="D1049" s="2">
        <f t="shared" si="126"/>
        <v>1.18584</v>
      </c>
      <c r="E1049" s="2">
        <f t="shared" si="128"/>
        <v>1.17889</v>
      </c>
      <c r="F1049" s="2">
        <f t="shared" si="129"/>
        <v>1.1863299999999999</v>
      </c>
      <c r="G1049" s="2">
        <f t="shared" si="123"/>
        <v>1.505498</v>
      </c>
      <c r="H1049" s="2">
        <f t="shared" si="127"/>
        <v>1.7779135000000026</v>
      </c>
      <c r="I1049" s="2">
        <f t="array" ref="I1049">SUMPRODUCT(B1033:B1052, (ROW(B1033:B1052)-ROW(B1033)+1)) / (20*21/2)</f>
        <v>1.163694761904762</v>
      </c>
      <c r="J1049" s="2">
        <f t="shared" si="130"/>
        <v>1.2246523199157404</v>
      </c>
      <c r="K1049" s="2">
        <f t="shared" si="124"/>
        <v>1.4151664941061721</v>
      </c>
    </row>
    <row r="1050" spans="1:11" ht="13.5" x14ac:dyDescent="0.25">
      <c r="A1050" s="3">
        <v>43535</v>
      </c>
      <c r="B1050" s="2">
        <v>1.1500999999999999</v>
      </c>
      <c r="C1050" s="2">
        <f t="shared" si="125"/>
        <v>-1.0000000000000009E-2</v>
      </c>
      <c r="D1050" s="2">
        <f t="shared" si="126"/>
        <v>1.17394</v>
      </c>
      <c r="E1050" s="2">
        <f t="shared" si="128"/>
        <v>1.17889</v>
      </c>
      <c r="F1050" s="2">
        <f t="shared" si="129"/>
        <v>1.18038</v>
      </c>
      <c r="G1050" s="2">
        <f t="shared" si="123"/>
        <v>1.4876500000000001</v>
      </c>
      <c r="H1050" s="2">
        <f t="shared" si="127"/>
        <v>1.7733525000000026</v>
      </c>
      <c r="I1050" s="2">
        <f t="array" ref="I1050">SUMPRODUCT(B1034:B1053, (ROW(B1034:B1053)-ROW(B1034)+1)) / (20*21/2)</f>
        <v>1.1579361904761905</v>
      </c>
      <c r="J1050" s="2">
        <f t="shared" si="130"/>
        <v>1.2175520989713842</v>
      </c>
      <c r="K1050" s="2">
        <f t="shared" si="124"/>
        <v>1.4047717296314204</v>
      </c>
    </row>
    <row r="1051" spans="1:11" ht="13.5" x14ac:dyDescent="0.25">
      <c r="A1051" s="3">
        <v>43536</v>
      </c>
      <c r="B1051" s="2">
        <v>1.1105</v>
      </c>
      <c r="C1051" s="2">
        <f t="shared" si="125"/>
        <v>-3.9599999999999858E-2</v>
      </c>
      <c r="D1051" s="2">
        <f t="shared" si="126"/>
        <v>1.1560999999999999</v>
      </c>
      <c r="E1051" s="2">
        <f t="shared" si="128"/>
        <v>1.17889</v>
      </c>
      <c r="F1051" s="2">
        <f t="shared" si="129"/>
        <v>1.1749299999999998</v>
      </c>
      <c r="G1051" s="2">
        <f t="shared" si="123"/>
        <v>1.4690100000000004</v>
      </c>
      <c r="H1051" s="2">
        <f t="shared" si="127"/>
        <v>1.7684940000000022</v>
      </c>
      <c r="I1051" s="2">
        <f t="array" ref="I1051">SUMPRODUCT(B1035:B1054, (ROW(B1035:B1054)-ROW(B1035)+1)) / (20*21/2)</f>
        <v>1.1505752380952381</v>
      </c>
      <c r="J1051" s="2">
        <f t="shared" si="130"/>
        <v>1.2073566609741095</v>
      </c>
      <c r="K1051" s="2">
        <f t="shared" si="124"/>
        <v>1.3932316618027374</v>
      </c>
    </row>
    <row r="1052" spans="1:11" ht="13.5" x14ac:dyDescent="0.25">
      <c r="A1052" s="3">
        <v>43537</v>
      </c>
      <c r="B1052" s="2">
        <v>1.0907</v>
      </c>
      <c r="C1052" s="2">
        <f t="shared" si="125"/>
        <v>-1.980000000000004E-2</v>
      </c>
      <c r="D1052" s="2">
        <f t="shared" si="126"/>
        <v>1.13628</v>
      </c>
      <c r="E1052" s="2">
        <f t="shared" si="128"/>
        <v>1.17096</v>
      </c>
      <c r="F1052" s="2">
        <f t="shared" si="129"/>
        <v>1.1709649999999996</v>
      </c>
      <c r="G1052" s="2">
        <f t="shared" si="123"/>
        <v>1.4499740000000005</v>
      </c>
      <c r="H1052" s="2">
        <f t="shared" si="127"/>
        <v>1.7634870000000022</v>
      </c>
      <c r="I1052" s="2">
        <f t="array" ref="I1052">SUMPRODUCT(B1036:B1055, (ROW(B1036:B1055)-ROW(B1036)+1)) / (20*21/2)</f>
        <v>1.1417438095238095</v>
      </c>
      <c r="J1052" s="2">
        <f t="shared" si="130"/>
        <v>1.1962465027860991</v>
      </c>
      <c r="K1052" s="2">
        <f t="shared" si="124"/>
        <v>1.3813676750653752</v>
      </c>
    </row>
    <row r="1053" spans="1:11" ht="13.5" x14ac:dyDescent="0.25">
      <c r="A1053" s="3">
        <v>43538</v>
      </c>
      <c r="B1053" s="2">
        <v>1.1105</v>
      </c>
      <c r="C1053" s="2">
        <f t="shared" si="125"/>
        <v>1.980000000000004E-2</v>
      </c>
      <c r="D1053" s="2">
        <f t="shared" si="126"/>
        <v>1.1243799999999999</v>
      </c>
      <c r="E1053" s="2">
        <f t="shared" si="128"/>
        <v>1.1610499999999999</v>
      </c>
      <c r="F1053" s="2">
        <f t="shared" si="129"/>
        <v>1.1679900000000001</v>
      </c>
      <c r="G1053" s="2">
        <f t="shared" si="123"/>
        <v>1.4313340000000006</v>
      </c>
      <c r="H1053" s="2">
        <f t="shared" si="127"/>
        <v>1.7585295000000023</v>
      </c>
      <c r="I1053" s="2">
        <f t="array" ref="I1053">SUMPRODUCT(B1037:B1056, (ROW(B1037:B1056)-ROW(B1037)+1)) / (20*21/2)</f>
        <v>1.1354214285714286</v>
      </c>
      <c r="J1053" s="2">
        <f t="shared" si="130"/>
        <v>1.188080169187423</v>
      </c>
      <c r="K1053" s="2">
        <f t="shared" si="124"/>
        <v>1.3707454132981056</v>
      </c>
    </row>
    <row r="1054" spans="1:11" ht="13.5" x14ac:dyDescent="0.25">
      <c r="A1054" s="3">
        <v>43539</v>
      </c>
      <c r="B1054" s="2">
        <v>1.0907</v>
      </c>
      <c r="C1054" s="2">
        <f t="shared" si="125"/>
        <v>-1.980000000000004E-2</v>
      </c>
      <c r="D1054" s="2">
        <f t="shared" si="126"/>
        <v>1.1105</v>
      </c>
      <c r="E1054" s="2">
        <f t="shared" si="128"/>
        <v>1.1481699999999999</v>
      </c>
      <c r="F1054" s="2">
        <f t="shared" si="129"/>
        <v>1.1635299999999997</v>
      </c>
      <c r="G1054" s="2">
        <f t="shared" si="123"/>
        <v>1.4122980000000005</v>
      </c>
      <c r="H1054" s="2">
        <f t="shared" si="127"/>
        <v>1.7534730000000023</v>
      </c>
      <c r="I1054" s="2">
        <f t="array" ref="I1054">SUMPRODUCT(B1038:B1057, (ROW(B1038:B1057)-ROW(B1038)+1)) / (20*21/2)</f>
        <v>1.1314566666666666</v>
      </c>
      <c r="J1054" s="2">
        <f t="shared" si="130"/>
        <v>1.1788058673600494</v>
      </c>
      <c r="K1054" s="2">
        <f t="shared" si="124"/>
        <v>1.3597632402275917</v>
      </c>
    </row>
    <row r="1055" spans="1:11" ht="13.5" x14ac:dyDescent="0.25">
      <c r="A1055" s="3">
        <v>43542</v>
      </c>
      <c r="B1055" s="2">
        <v>1.0708</v>
      </c>
      <c r="C1055" s="2">
        <f t="shared" si="125"/>
        <v>-1.9900000000000029E-2</v>
      </c>
      <c r="D1055" s="2">
        <f t="shared" si="126"/>
        <v>1.0946400000000001</v>
      </c>
      <c r="E1055" s="2">
        <f t="shared" si="128"/>
        <v>1.13429</v>
      </c>
      <c r="F1055" s="2">
        <f t="shared" si="129"/>
        <v>1.1570849999999997</v>
      </c>
      <c r="G1055" s="2">
        <f t="shared" si="123"/>
        <v>1.3928640000000008</v>
      </c>
      <c r="H1055" s="2">
        <f t="shared" si="127"/>
        <v>1.7484660000000023</v>
      </c>
      <c r="I1055" s="2">
        <f t="array" ref="I1055">SUMPRODUCT(B1039:B1058, (ROW(B1039:B1058)-ROW(B1039)+1)) / (20*21/2)</f>
        <v>1.1259366666666666</v>
      </c>
      <c r="J1055" s="2">
        <f t="shared" si="130"/>
        <v>1.1685195942781399</v>
      </c>
      <c r="K1055" s="2">
        <f t="shared" si="124"/>
        <v>1.3484313484539605</v>
      </c>
    </row>
    <row r="1056" spans="1:11" ht="13.5" x14ac:dyDescent="0.25">
      <c r="A1056" s="3">
        <v>43543</v>
      </c>
      <c r="B1056" s="2">
        <v>1.0907</v>
      </c>
      <c r="C1056" s="2">
        <f t="shared" si="125"/>
        <v>1.9900000000000029E-2</v>
      </c>
      <c r="D1056" s="2">
        <f t="shared" si="126"/>
        <v>1.0906800000000001</v>
      </c>
      <c r="E1056" s="2">
        <f t="shared" si="128"/>
        <v>1.1233900000000001</v>
      </c>
      <c r="F1056" s="2">
        <f t="shared" si="129"/>
        <v>1.1521299999999997</v>
      </c>
      <c r="G1056" s="2">
        <f t="shared" si="123"/>
        <v>1.3738280000000005</v>
      </c>
      <c r="H1056" s="2">
        <f t="shared" si="127"/>
        <v>1.7435585000000022</v>
      </c>
      <c r="I1056" s="2">
        <f t="array" ref="I1056">SUMPRODUCT(B1040:B1059, (ROW(B1040:B1059)-ROW(B1040)+1)) / (20*21/2)</f>
        <v>1.1199361904761904</v>
      </c>
      <c r="J1056" s="2">
        <f t="shared" si="130"/>
        <v>1.1611082043468886</v>
      </c>
      <c r="K1056" s="2">
        <f t="shared" si="124"/>
        <v>1.3383242367498835</v>
      </c>
    </row>
    <row r="1057" spans="1:11" ht="13.5" x14ac:dyDescent="0.25">
      <c r="A1057" s="3">
        <v>43545</v>
      </c>
      <c r="B1057" s="2">
        <v>1.1105</v>
      </c>
      <c r="C1057" s="2">
        <f t="shared" si="125"/>
        <v>1.980000000000004E-2</v>
      </c>
      <c r="D1057" s="2">
        <f t="shared" si="126"/>
        <v>1.0946400000000001</v>
      </c>
      <c r="E1057" s="2">
        <f t="shared" si="128"/>
        <v>1.1154600000000001</v>
      </c>
      <c r="F1057" s="2">
        <f t="shared" si="129"/>
        <v>1.14866</v>
      </c>
      <c r="G1057" s="2">
        <f t="shared" si="123"/>
        <v>1.3551880000000005</v>
      </c>
      <c r="H1057" s="2">
        <f t="shared" si="127"/>
        <v>1.7387500000000022</v>
      </c>
      <c r="I1057" s="2">
        <f t="array" ref="I1057">SUMPRODUCT(B1041:B1060, (ROW(B1041:B1060)-ROW(B1041)+1)) / (20*21/2)</f>
        <v>1.1143609523809523</v>
      </c>
      <c r="J1057" s="2">
        <f t="shared" si="130"/>
        <v>1.1562883753614706</v>
      </c>
      <c r="K1057" s="2">
        <f t="shared" si="124"/>
        <v>1.3293899529557704</v>
      </c>
    </row>
    <row r="1058" spans="1:11" ht="13.5" x14ac:dyDescent="0.25">
      <c r="A1058" s="3">
        <v>43546</v>
      </c>
      <c r="B1058" s="2">
        <v>1.0907</v>
      </c>
      <c r="C1058" s="2">
        <f t="shared" si="125"/>
        <v>-1.980000000000004E-2</v>
      </c>
      <c r="D1058" s="2">
        <f t="shared" si="126"/>
        <v>1.0906800000000001</v>
      </c>
      <c r="E1058" s="2">
        <f t="shared" si="128"/>
        <v>1.1075300000000001</v>
      </c>
      <c r="F1058" s="2">
        <f t="shared" si="129"/>
        <v>1.143705</v>
      </c>
      <c r="G1058" s="2">
        <f t="shared" si="123"/>
        <v>1.3361520000000007</v>
      </c>
      <c r="H1058" s="2">
        <f t="shared" si="127"/>
        <v>1.7338425000000024</v>
      </c>
      <c r="I1058" s="2">
        <f t="array" ref="I1058">SUMPRODUCT(B1042:B1061, (ROW(B1042:B1061)-ROW(B1042)+1)) / (20*21/2)</f>
        <v>1.1091161904761906</v>
      </c>
      <c r="J1058" s="2">
        <f t="shared" si="130"/>
        <v>1.1500418634222829</v>
      </c>
      <c r="K1058" s="2">
        <f t="shared" si="124"/>
        <v>1.3200295626437795</v>
      </c>
    </row>
    <row r="1059" spans="1:11" ht="13.5" x14ac:dyDescent="0.25">
      <c r="A1059" s="3">
        <v>43549</v>
      </c>
      <c r="B1059" s="2">
        <v>1.0807</v>
      </c>
      <c r="C1059" s="2">
        <f t="shared" si="125"/>
        <v>-1.0000000000000009E-2</v>
      </c>
      <c r="D1059" s="2">
        <f t="shared" si="126"/>
        <v>1.0886800000000001</v>
      </c>
      <c r="E1059" s="2">
        <f t="shared" si="128"/>
        <v>1.0995900000000001</v>
      </c>
      <c r="F1059" s="2">
        <f t="shared" si="129"/>
        <v>1.1392399999999998</v>
      </c>
      <c r="G1059" s="2">
        <f t="shared" si="123"/>
        <v>1.3169160000000004</v>
      </c>
      <c r="H1059" s="2">
        <f t="shared" si="127"/>
        <v>1.728934500000002</v>
      </c>
      <c r="I1059" s="2">
        <f t="array" ref="I1059">SUMPRODUCT(B1043:B1062, (ROW(B1043:B1062)-ROW(B1043)+1)) / (20*21/2)</f>
        <v>1.1059085714285715</v>
      </c>
      <c r="J1059" s="2">
        <f t="shared" si="130"/>
        <v>1.1434378764296844</v>
      </c>
      <c r="K1059" s="2">
        <f t="shared" si="124"/>
        <v>1.3106440895989255</v>
      </c>
    </row>
    <row r="1060" spans="1:11" ht="13.5" x14ac:dyDescent="0.25">
      <c r="A1060" s="3">
        <v>43550</v>
      </c>
      <c r="B1060" s="2">
        <v>1.0807</v>
      </c>
      <c r="C1060" s="2">
        <f t="shared" si="125"/>
        <v>0</v>
      </c>
      <c r="D1060" s="2">
        <f t="shared" si="126"/>
        <v>1.0906600000000002</v>
      </c>
      <c r="E1060" s="2">
        <f t="shared" si="128"/>
        <v>1.0926500000000001</v>
      </c>
      <c r="F1060" s="2">
        <f t="shared" si="129"/>
        <v>1.1357699999999997</v>
      </c>
      <c r="G1060" s="2">
        <f t="shared" si="123"/>
        <v>1.2976799999999999</v>
      </c>
      <c r="H1060" s="2">
        <f t="shared" si="127"/>
        <v>1.7239270000000015</v>
      </c>
      <c r="I1060" s="2">
        <f t="array" ref="I1060">SUMPRODUCT(B1044:B1063, (ROW(B1044:B1063)-ROW(B1044)+1)) / (20*21/2)</f>
        <v>1.1001933333333334</v>
      </c>
      <c r="J1060" s="2">
        <f t="shared" si="130"/>
        <v>1.1374628405792382</v>
      </c>
      <c r="K1060" s="2">
        <f t="shared" si="124"/>
        <v>1.3016266743205365</v>
      </c>
    </row>
    <row r="1061" spans="1:11" ht="13.5" x14ac:dyDescent="0.25">
      <c r="A1061" s="3">
        <v>43551</v>
      </c>
      <c r="B1061" s="2">
        <v>1.0807</v>
      </c>
      <c r="C1061" s="2">
        <f t="shared" si="125"/>
        <v>0</v>
      </c>
      <c r="D1061" s="2">
        <f t="shared" si="126"/>
        <v>1.0886600000000002</v>
      </c>
      <c r="E1061" s="2">
        <f t="shared" si="128"/>
        <v>1.0896700000000001</v>
      </c>
      <c r="F1061" s="2">
        <f t="shared" si="129"/>
        <v>1.13428</v>
      </c>
      <c r="G1061" s="2">
        <f t="shared" si="123"/>
        <v>1.2784440000000001</v>
      </c>
      <c r="H1061" s="2">
        <f t="shared" si="127"/>
        <v>1.7190190000000012</v>
      </c>
      <c r="I1061" s="2">
        <f t="array" ref="I1061">SUMPRODUCT(B1045:B1064, (ROW(B1045:B1064)-ROW(B1045)+1)) / (20*21/2)</f>
        <v>1.0960819047619048</v>
      </c>
      <c r="J1061" s="2">
        <f t="shared" si="130"/>
        <v>1.1320568557621677</v>
      </c>
      <c r="K1061" s="2">
        <f t="shared" si="124"/>
        <v>1.2929628831707116</v>
      </c>
    </row>
    <row r="1062" spans="1:11" ht="13.5" x14ac:dyDescent="0.25">
      <c r="A1062" s="3">
        <v>43552</v>
      </c>
      <c r="B1062" s="2">
        <v>1.1006</v>
      </c>
      <c r="C1062" s="2">
        <f t="shared" si="125"/>
        <v>1.9900000000000029E-2</v>
      </c>
      <c r="D1062" s="2">
        <f t="shared" si="126"/>
        <v>1.0866800000000001</v>
      </c>
      <c r="E1062" s="2">
        <f t="shared" si="128"/>
        <v>1.0906600000000002</v>
      </c>
      <c r="F1062" s="2">
        <f t="shared" si="129"/>
        <v>1.1308099999999999</v>
      </c>
      <c r="G1062" s="2">
        <f t="shared" si="123"/>
        <v>1.259606</v>
      </c>
      <c r="H1062" s="2">
        <f t="shared" si="127"/>
        <v>1.714309500000001</v>
      </c>
      <c r="I1062" s="2">
        <f t="array" ref="I1062">SUMPRODUCT(B1046:B1065, (ROW(B1046:B1065)-ROW(B1046)+1)) / (20*21/2)</f>
        <v>1.0916885714285716</v>
      </c>
      <c r="J1062" s="2">
        <f t="shared" si="130"/>
        <v>1.1290609647371994</v>
      </c>
      <c r="K1062" s="2">
        <f t="shared" si="124"/>
        <v>1.2854192406934288</v>
      </c>
    </row>
    <row r="1063" spans="1:11" ht="13.5" x14ac:dyDescent="0.25">
      <c r="A1063" s="3">
        <v>43553</v>
      </c>
      <c r="B1063" s="2">
        <v>1.0708</v>
      </c>
      <c r="C1063" s="2">
        <f t="shared" si="125"/>
        <v>-2.9800000000000049E-2</v>
      </c>
      <c r="D1063" s="2">
        <f t="shared" si="126"/>
        <v>1.0827</v>
      </c>
      <c r="E1063" s="2">
        <f t="shared" si="128"/>
        <v>1.0866900000000002</v>
      </c>
      <c r="F1063" s="2">
        <f t="shared" si="129"/>
        <v>1.1238699999999999</v>
      </c>
      <c r="G1063" s="2">
        <f t="shared" si="123"/>
        <v>1.2419560000000003</v>
      </c>
      <c r="H1063" s="2">
        <f t="shared" si="127"/>
        <v>1.7097485000000012</v>
      </c>
      <c r="I1063" s="2">
        <f t="array" ref="I1063">SUMPRODUCT(B1047:B1066, (ROW(B1047:B1066)-ROW(B1047)+1)) / (20*21/2)</f>
        <v>1.0888990476190477</v>
      </c>
      <c r="J1063" s="2">
        <f t="shared" si="130"/>
        <v>1.1235123014288946</v>
      </c>
      <c r="K1063" s="2">
        <f t="shared" si="124"/>
        <v>1.2770027998819218</v>
      </c>
    </row>
    <row r="1064" spans="1:11" ht="13.5" x14ac:dyDescent="0.25">
      <c r="A1064" s="3">
        <v>43556</v>
      </c>
      <c r="B1064" s="2">
        <v>1.0807</v>
      </c>
      <c r="C1064" s="2">
        <f t="shared" si="125"/>
        <v>9.9000000000000199E-3</v>
      </c>
      <c r="D1064" s="2">
        <f t="shared" si="126"/>
        <v>1.0827</v>
      </c>
      <c r="E1064" s="2">
        <f t="shared" si="128"/>
        <v>1.08569</v>
      </c>
      <c r="F1064" s="2">
        <f t="shared" si="129"/>
        <v>1.11693</v>
      </c>
      <c r="G1064" s="2">
        <f t="shared" si="123"/>
        <v>1.2260920000000002</v>
      </c>
      <c r="H1064" s="2">
        <f t="shared" si="127"/>
        <v>1.7050885000000011</v>
      </c>
      <c r="I1064" s="2">
        <f t="array" ref="I1064">SUMPRODUCT(B1048:B1067, (ROW(B1048:B1067)-ROW(B1048)+1)) / (20*21/2)</f>
        <v>1.0857333333333334</v>
      </c>
      <c r="J1064" s="2">
        <f t="shared" si="130"/>
        <v>1.1194349393880474</v>
      </c>
      <c r="K1064" s="2">
        <f t="shared" si="124"/>
        <v>1.2693046508669446</v>
      </c>
    </row>
    <row r="1065" spans="1:11" ht="13.5" x14ac:dyDescent="0.25">
      <c r="A1065" s="3">
        <v>43557</v>
      </c>
      <c r="B1065" s="2">
        <v>1.0708</v>
      </c>
      <c r="C1065" s="2">
        <f t="shared" si="125"/>
        <v>-9.9000000000000199E-3</v>
      </c>
      <c r="D1065" s="2">
        <f t="shared" si="126"/>
        <v>1.0807200000000001</v>
      </c>
      <c r="E1065" s="2">
        <f t="shared" si="128"/>
        <v>1.08569</v>
      </c>
      <c r="F1065" s="2">
        <f t="shared" si="129"/>
        <v>1.1099899999999998</v>
      </c>
      <c r="G1065" s="2">
        <f t="shared" si="123"/>
        <v>1.211616</v>
      </c>
      <c r="H1065" s="2">
        <f t="shared" si="127"/>
        <v>1.7005275000000009</v>
      </c>
      <c r="I1065" s="2">
        <f t="array" ref="I1065">SUMPRODUCT(B1049:B1068, (ROW(B1049:B1068)-ROW(B1049)+1)) / (20*21/2)</f>
        <v>1.0840771428571427</v>
      </c>
      <c r="J1065" s="2">
        <f t="shared" si="130"/>
        <v>1.1148030403987095</v>
      </c>
      <c r="K1065" s="2">
        <f t="shared" si="124"/>
        <v>1.2615201547545154</v>
      </c>
    </row>
    <row r="1066" spans="1:11" ht="13.5" x14ac:dyDescent="0.25">
      <c r="A1066" s="3">
        <v>43558</v>
      </c>
      <c r="B1066" s="2">
        <v>1.0807</v>
      </c>
      <c r="C1066" s="2">
        <f t="shared" si="125"/>
        <v>9.9000000000000199E-3</v>
      </c>
      <c r="D1066" s="2">
        <f t="shared" si="126"/>
        <v>1.0807200000000001</v>
      </c>
      <c r="E1066" s="2">
        <f t="shared" si="128"/>
        <v>1.0846900000000002</v>
      </c>
      <c r="F1066" s="2">
        <f t="shared" si="129"/>
        <v>1.1040399999999999</v>
      </c>
      <c r="G1066" s="2">
        <f t="shared" si="123"/>
        <v>1.1989240000000001</v>
      </c>
      <c r="H1066" s="2">
        <f t="shared" si="127"/>
        <v>1.6958675000000007</v>
      </c>
      <c r="I1066" s="2">
        <f t="array" ref="I1066">SUMPRODUCT(B1050:B1069, (ROW(B1050:B1069)-ROW(B1050)+1)) / (20*21/2)</f>
        <v>1.0819033333333334</v>
      </c>
      <c r="J1066" s="2">
        <f t="shared" si="130"/>
        <v>1.1115551317893084</v>
      </c>
      <c r="K1066" s="2">
        <f t="shared" si="124"/>
        <v>1.2544291682935542</v>
      </c>
    </row>
    <row r="1067" spans="1:11" ht="13.5" x14ac:dyDescent="0.25">
      <c r="A1067" s="3">
        <v>43559</v>
      </c>
      <c r="B1067" s="2">
        <v>1.0708</v>
      </c>
      <c r="C1067" s="2">
        <f t="shared" si="125"/>
        <v>-9.9000000000000199E-3</v>
      </c>
      <c r="D1067" s="2">
        <f t="shared" si="126"/>
        <v>1.0747599999999999</v>
      </c>
      <c r="E1067" s="2">
        <f t="shared" si="128"/>
        <v>1.0807200000000001</v>
      </c>
      <c r="F1067" s="2">
        <f t="shared" si="129"/>
        <v>1.0980899999999998</v>
      </c>
      <c r="G1067" s="2">
        <f t="shared" si="123"/>
        <v>1.1874220000000002</v>
      </c>
      <c r="H1067" s="2">
        <f t="shared" si="127"/>
        <v>1.6909595000000008</v>
      </c>
      <c r="I1067" s="2">
        <f t="array" ref="I1067">SUMPRODUCT(B1051:B1070, (ROW(B1051:B1070)-ROW(B1051)+1)) / (20*21/2)</f>
        <v>1.0810976190476191</v>
      </c>
      <c r="J1067" s="2">
        <f t="shared" si="130"/>
        <v>1.107673690666517</v>
      </c>
      <c r="K1067" s="2">
        <f t="shared" si="124"/>
        <v>1.2472280244389051</v>
      </c>
    </row>
    <row r="1068" spans="1:11" ht="13.5" x14ac:dyDescent="0.25">
      <c r="A1068" s="3">
        <v>43560</v>
      </c>
      <c r="B1068" s="2">
        <v>1.0807</v>
      </c>
      <c r="C1068" s="2">
        <f t="shared" si="125"/>
        <v>9.9000000000000199E-3</v>
      </c>
      <c r="D1068" s="2">
        <f t="shared" si="126"/>
        <v>1.07674</v>
      </c>
      <c r="E1068" s="2">
        <f t="shared" si="128"/>
        <v>1.07972</v>
      </c>
      <c r="F1068" s="2">
        <f t="shared" si="129"/>
        <v>1.0936249999999998</v>
      </c>
      <c r="G1068" s="2">
        <f t="shared" si="123"/>
        <v>1.1775060000000002</v>
      </c>
      <c r="H1068" s="2">
        <f t="shared" si="127"/>
        <v>1.6858530000000005</v>
      </c>
      <c r="I1068" s="2">
        <f t="array" ref="I1068">SUMPRODUCT(B1052:B1071, (ROW(B1052:B1071)-ROW(B1052)+1)) / (20*21/2)</f>
        <v>1.0844033333333336</v>
      </c>
      <c r="J1068" s="2">
        <f t="shared" si="130"/>
        <v>1.1051047677458963</v>
      </c>
      <c r="K1068" s="2">
        <f t="shared" si="124"/>
        <v>1.2406975136765952</v>
      </c>
    </row>
    <row r="1069" spans="1:11" ht="13.5" x14ac:dyDescent="0.25">
      <c r="A1069" s="3">
        <v>43563</v>
      </c>
      <c r="B1069" s="2">
        <v>1.0708</v>
      </c>
      <c r="C1069" s="2">
        <f t="shared" si="125"/>
        <v>-9.9000000000000199E-3</v>
      </c>
      <c r="D1069" s="2">
        <f t="shared" si="126"/>
        <v>1.0747599999999999</v>
      </c>
      <c r="E1069" s="2">
        <f t="shared" si="128"/>
        <v>1.07873</v>
      </c>
      <c r="F1069" s="2">
        <f t="shared" si="129"/>
        <v>1.0891599999999999</v>
      </c>
      <c r="G1069" s="2">
        <f t="shared" si="123"/>
        <v>1.1687799999999999</v>
      </c>
      <c r="H1069" s="2">
        <f t="shared" si="127"/>
        <v>1.6804490000000003</v>
      </c>
      <c r="I1069" s="2">
        <f t="array" ref="I1069">SUMPRODUCT(B1053:B1072, (ROW(B1053:B1072)-ROW(B1053)+1)) / (20*21/2)</f>
        <v>1.0923857142857143</v>
      </c>
      <c r="J1069" s="2">
        <f t="shared" si="130"/>
        <v>1.1018376470081919</v>
      </c>
      <c r="K1069" s="2">
        <f t="shared" si="124"/>
        <v>1.2340348660814346</v>
      </c>
    </row>
    <row r="1070" spans="1:11" ht="13.5" x14ac:dyDescent="0.25">
      <c r="A1070" s="3">
        <v>43565</v>
      </c>
      <c r="B1070" s="2">
        <v>1.0807</v>
      </c>
      <c r="C1070" s="2">
        <f t="shared" si="125"/>
        <v>9.9000000000000199E-3</v>
      </c>
      <c r="D1070" s="2">
        <f t="shared" si="126"/>
        <v>1.07674</v>
      </c>
      <c r="E1070" s="2">
        <f t="shared" si="128"/>
        <v>1.0787300000000002</v>
      </c>
      <c r="F1070" s="2">
        <f t="shared" si="129"/>
        <v>1.08569</v>
      </c>
      <c r="G1070" s="2">
        <f t="shared" si="123"/>
        <v>1.1614420000000001</v>
      </c>
      <c r="H1070" s="2">
        <f t="shared" si="127"/>
        <v>1.6750450000000001</v>
      </c>
      <c r="I1070" s="2">
        <f t="array" ref="I1070">SUMPRODUCT(B1054:B1073, (ROW(B1054:B1073)-ROW(B1054)+1)) / (20*21/2)</f>
        <v>1.1018761904761905</v>
      </c>
      <c r="J1070" s="2">
        <f t="shared" si="130"/>
        <v>1.0998245377693163</v>
      </c>
      <c r="K1070" s="2">
        <f t="shared" si="124"/>
        <v>1.2280217340782413</v>
      </c>
    </row>
    <row r="1071" spans="1:11" ht="13.5" x14ac:dyDescent="0.25">
      <c r="A1071" s="3">
        <v>43566</v>
      </c>
      <c r="B1071" s="2">
        <v>1.1204000000000001</v>
      </c>
      <c r="C1071" s="2">
        <f t="shared" si="125"/>
        <v>3.9700000000000069E-2</v>
      </c>
      <c r="D1071" s="2">
        <f t="shared" si="126"/>
        <v>1.0846800000000001</v>
      </c>
      <c r="E1071" s="2">
        <f t="shared" si="128"/>
        <v>1.0827000000000002</v>
      </c>
      <c r="F1071" s="2">
        <f t="shared" si="129"/>
        <v>1.086185</v>
      </c>
      <c r="G1071" s="2">
        <f t="shared" si="123"/>
        <v>1.1560879999999998</v>
      </c>
      <c r="H1071" s="2">
        <f t="shared" si="127"/>
        <v>1.6698890000000004</v>
      </c>
      <c r="I1071" s="2">
        <f t="array" ref="I1071">SUMPRODUCT(B1055:B1074, (ROW(B1055:B1074)-ROW(B1055)+1)) / (20*21/2)</f>
        <v>1.1091033333333336</v>
      </c>
      <c r="J1071" s="2">
        <f t="shared" si="130"/>
        <v>1.10178410560081</v>
      </c>
      <c r="K1071" s="2">
        <f t="shared" si="124"/>
        <v>1.2238012739183104</v>
      </c>
    </row>
    <row r="1072" spans="1:11" ht="13.5" x14ac:dyDescent="0.25">
      <c r="A1072" s="3">
        <v>43567</v>
      </c>
      <c r="B1072" s="2">
        <v>1.17</v>
      </c>
      <c r="C1072" s="2">
        <f t="shared" si="125"/>
        <v>4.9599999999999866E-2</v>
      </c>
      <c r="D1072" s="2">
        <f t="shared" si="126"/>
        <v>1.1045199999999999</v>
      </c>
      <c r="E1072" s="2">
        <f t="shared" si="128"/>
        <v>1.0896399999999999</v>
      </c>
      <c r="F1072" s="2">
        <f t="shared" si="129"/>
        <v>1.09015</v>
      </c>
      <c r="G1072" s="2">
        <f t="shared" si="123"/>
        <v>1.15232</v>
      </c>
      <c r="H1072" s="2">
        <f t="shared" si="127"/>
        <v>1.6654275000000001</v>
      </c>
      <c r="I1072" s="2">
        <f t="array" ref="I1072">SUMPRODUCT(B1056:B1075, (ROW(B1056:B1075)-ROW(B1056)+1)) / (20*21/2)</f>
        <v>1.1112290476190476</v>
      </c>
      <c r="J1072" s="2">
        <f t="shared" si="130"/>
        <v>1.1082808574483518</v>
      </c>
      <c r="K1072" s="2">
        <f t="shared" si="124"/>
        <v>1.2216914200391611</v>
      </c>
    </row>
    <row r="1073" spans="1:11" ht="13.5" x14ac:dyDescent="0.25">
      <c r="A1073" s="3">
        <v>43570</v>
      </c>
      <c r="B1073" s="2">
        <v>1.1898</v>
      </c>
      <c r="C1073" s="2">
        <f t="shared" si="125"/>
        <v>1.980000000000004E-2</v>
      </c>
      <c r="D1073" s="2">
        <f t="shared" si="126"/>
        <v>1.1263400000000001</v>
      </c>
      <c r="E1073" s="2">
        <f t="shared" si="128"/>
        <v>1.10154</v>
      </c>
      <c r="F1073" s="2">
        <f t="shared" si="129"/>
        <v>1.0941149999999999</v>
      </c>
      <c r="G1073" s="2">
        <f t="shared" si="123"/>
        <v>1.1497419999999998</v>
      </c>
      <c r="H1073" s="2">
        <f t="shared" si="127"/>
        <v>1.6611640000000001</v>
      </c>
      <c r="I1073" s="2">
        <f t="array" ref="I1073">SUMPRODUCT(B1057:B1076, (ROW(B1057:B1076)-ROW(B1057)+1)) / (20*21/2)</f>
        <v>1.1121757142857143</v>
      </c>
      <c r="J1073" s="2">
        <f t="shared" si="130"/>
        <v>1.1160445853104135</v>
      </c>
      <c r="K1073" s="2">
        <f t="shared" si="124"/>
        <v>1.2204407761160569</v>
      </c>
    </row>
    <row r="1074" spans="1:11" ht="13.5" x14ac:dyDescent="0.25">
      <c r="A1074" s="3">
        <v>43571</v>
      </c>
      <c r="B1074" s="2">
        <v>1.17</v>
      </c>
      <c r="C1074" s="2">
        <f t="shared" si="125"/>
        <v>-1.980000000000004E-2</v>
      </c>
      <c r="D1074" s="2">
        <f t="shared" si="126"/>
        <v>1.14618</v>
      </c>
      <c r="E1074" s="2">
        <f t="shared" si="128"/>
        <v>1.1104700000000001</v>
      </c>
      <c r="F1074" s="2">
        <f t="shared" si="129"/>
        <v>1.0980800000000002</v>
      </c>
      <c r="G1074" s="2">
        <f t="shared" ref="G1074:G1137" si="131">AVERAGE(B1025:B1074)</f>
        <v>1.1479579999999998</v>
      </c>
      <c r="H1074" s="2">
        <f t="shared" si="127"/>
        <v>1.6569504999999998</v>
      </c>
      <c r="I1074" s="2">
        <f t="array" ref="I1074">SUMPRODUCT(B1058:B1077, (ROW(B1058:B1077)-ROW(B1058)+1)) / (20*21/2)</f>
        <v>1.1130280952380955</v>
      </c>
      <c r="J1074" s="2">
        <f t="shared" si="130"/>
        <v>1.1211831962332313</v>
      </c>
      <c r="K1074" s="2">
        <f t="shared" si="124"/>
        <v>1.2184627064644469</v>
      </c>
    </row>
    <row r="1075" spans="1:11" ht="13.5" x14ac:dyDescent="0.25">
      <c r="A1075" s="3">
        <v>43572</v>
      </c>
      <c r="B1075" s="2">
        <v>1.1204000000000001</v>
      </c>
      <c r="C1075" s="2">
        <f t="shared" si="125"/>
        <v>-4.9599999999999866E-2</v>
      </c>
      <c r="D1075" s="2">
        <f t="shared" si="126"/>
        <v>1.15412</v>
      </c>
      <c r="E1075" s="2">
        <f t="shared" si="128"/>
        <v>1.1154300000000001</v>
      </c>
      <c r="F1075" s="2">
        <f t="shared" si="129"/>
        <v>1.10056</v>
      </c>
      <c r="G1075" s="2">
        <f t="shared" si="131"/>
        <v>1.1465699999999996</v>
      </c>
      <c r="H1075" s="2">
        <f t="shared" si="127"/>
        <v>1.6526375</v>
      </c>
      <c r="I1075" s="2">
        <f t="array" ref="I1075">SUMPRODUCT(B1059:B1078, (ROW(B1059:B1078)-ROW(B1059)+1)) / (20*21/2)</f>
        <v>1.1119947619047619</v>
      </c>
      <c r="J1075" s="2">
        <f t="shared" si="130"/>
        <v>1.1211086061157807</v>
      </c>
      <c r="K1075" s="2">
        <f t="shared" ref="K1075:K1138" si="132">$K$4*B1075+(1-$K$4)*K1074</f>
        <v>1.2146171101325078</v>
      </c>
    </row>
    <row r="1076" spans="1:11" ht="13.5" x14ac:dyDescent="0.25">
      <c r="A1076" s="3">
        <v>43573</v>
      </c>
      <c r="B1076" s="2">
        <v>1.1105</v>
      </c>
      <c r="C1076" s="2">
        <f t="shared" si="125"/>
        <v>-9.9000000000000199E-3</v>
      </c>
      <c r="D1076" s="2">
        <f t="shared" si="126"/>
        <v>1.1521399999999999</v>
      </c>
      <c r="E1076" s="2">
        <f t="shared" si="128"/>
        <v>1.1184099999999999</v>
      </c>
      <c r="F1076" s="2">
        <f t="shared" si="129"/>
        <v>1.10155</v>
      </c>
      <c r="G1076" s="2">
        <f t="shared" si="131"/>
        <v>1.1435959999999996</v>
      </c>
      <c r="H1076" s="2">
        <f t="shared" si="127"/>
        <v>1.6483244999999997</v>
      </c>
      <c r="I1076" s="2">
        <f t="array" ref="I1076">SUMPRODUCT(B1060:B1079, (ROW(B1060:B1079)-ROW(B1060)+1)) / (20*21/2)</f>
        <v>1.1119042857142858</v>
      </c>
      <c r="J1076" s="2">
        <f t="shared" si="130"/>
        <v>1.1200982626761824</v>
      </c>
      <c r="K1076" s="2">
        <f t="shared" si="132"/>
        <v>1.210534086205743</v>
      </c>
    </row>
    <row r="1077" spans="1:11" ht="13.5" x14ac:dyDescent="0.25">
      <c r="A1077" s="3">
        <v>43574</v>
      </c>
      <c r="B1077" s="2">
        <v>1.1105</v>
      </c>
      <c r="C1077" s="2">
        <f t="shared" si="125"/>
        <v>0</v>
      </c>
      <c r="D1077" s="2">
        <f t="shared" si="126"/>
        <v>1.1402399999999999</v>
      </c>
      <c r="E1077" s="2">
        <f t="shared" si="128"/>
        <v>1.1223800000000002</v>
      </c>
      <c r="F1077" s="2">
        <f t="shared" si="129"/>
        <v>1.1015500000000003</v>
      </c>
      <c r="G1077" s="2">
        <f t="shared" si="131"/>
        <v>1.1400259999999998</v>
      </c>
      <c r="H1077" s="2">
        <f t="shared" si="127"/>
        <v>1.6439619999999997</v>
      </c>
      <c r="I1077" s="2">
        <f t="array" ref="I1077">SUMPRODUCT(B1061:B1080, (ROW(B1061:B1080)-ROW(B1061)+1)) / (20*21/2)</f>
        <v>1.1117190476190477</v>
      </c>
      <c r="J1077" s="2">
        <f t="shared" si="130"/>
        <v>1.1191841424213078</v>
      </c>
      <c r="K1077" s="2">
        <f t="shared" si="132"/>
        <v>1.2066111808643414</v>
      </c>
    </row>
    <row r="1078" spans="1:11" ht="13.5" x14ac:dyDescent="0.25">
      <c r="A1078" s="3">
        <v>43577</v>
      </c>
      <c r="B1078" s="2">
        <v>1.0907</v>
      </c>
      <c r="C1078" s="2">
        <f t="shared" si="125"/>
        <v>-1.980000000000004E-2</v>
      </c>
      <c r="D1078" s="2">
        <f t="shared" si="126"/>
        <v>1.12042</v>
      </c>
      <c r="E1078" s="2">
        <f t="shared" si="128"/>
        <v>1.12338</v>
      </c>
      <c r="F1078" s="2">
        <f t="shared" si="129"/>
        <v>1.10155</v>
      </c>
      <c r="G1078" s="2">
        <f t="shared" si="131"/>
        <v>1.1374499999999999</v>
      </c>
      <c r="H1078" s="2">
        <f t="shared" si="127"/>
        <v>1.6393520000000001</v>
      </c>
      <c r="I1078" s="2">
        <f t="array" ref="I1078">SUMPRODUCT(B1062:B1081, (ROW(B1062:B1081)-ROW(B1062)+1)) / (20*21/2)</f>
        <v>1.1114390476190477</v>
      </c>
      <c r="J1078" s="2">
        <f t="shared" si="130"/>
        <v>1.1164713669526118</v>
      </c>
      <c r="K1078" s="2">
        <f t="shared" si="132"/>
        <v>1.2020656443598574</v>
      </c>
    </row>
    <row r="1079" spans="1:11" ht="13.5" x14ac:dyDescent="0.25">
      <c r="A1079" s="3">
        <v>43578</v>
      </c>
      <c r="B1079" s="2">
        <v>1.1006</v>
      </c>
      <c r="C1079" s="2">
        <f t="shared" si="125"/>
        <v>9.9000000000000199E-3</v>
      </c>
      <c r="D1079" s="2">
        <f t="shared" si="126"/>
        <v>1.1065400000000001</v>
      </c>
      <c r="E1079" s="2">
        <f t="shared" si="128"/>
        <v>1.12636</v>
      </c>
      <c r="F1079" s="2">
        <f t="shared" si="129"/>
        <v>1.1025449999999999</v>
      </c>
      <c r="G1079" s="2">
        <f t="shared" si="131"/>
        <v>1.1354679999999997</v>
      </c>
      <c r="H1079" s="2">
        <f t="shared" si="127"/>
        <v>1.6349400000000001</v>
      </c>
      <c r="I1079" s="2">
        <f t="array" ref="I1079">SUMPRODUCT(B1063:B1082, (ROW(B1063:B1082)-ROW(B1063)+1)) / (20*21/2)</f>
        <v>1.1110642857142856</v>
      </c>
      <c r="J1079" s="2">
        <f t="shared" si="130"/>
        <v>1.1149598081952201</v>
      </c>
      <c r="K1079" s="2">
        <f t="shared" si="132"/>
        <v>1.1980865994830001</v>
      </c>
    </row>
    <row r="1080" spans="1:11" ht="13.5" x14ac:dyDescent="0.25">
      <c r="A1080" s="3">
        <v>43579</v>
      </c>
      <c r="B1080" s="2">
        <v>1.1006</v>
      </c>
      <c r="C1080" s="2">
        <f t="shared" si="125"/>
        <v>0</v>
      </c>
      <c r="D1080" s="2">
        <f t="shared" si="126"/>
        <v>1.1025800000000001</v>
      </c>
      <c r="E1080" s="2">
        <f t="shared" si="128"/>
        <v>1.12835</v>
      </c>
      <c r="F1080" s="2">
        <f t="shared" si="129"/>
        <v>1.1035400000000002</v>
      </c>
      <c r="G1080" s="2">
        <f t="shared" si="131"/>
        <v>1.1320979999999998</v>
      </c>
      <c r="H1080" s="2">
        <f t="shared" si="127"/>
        <v>1.630627</v>
      </c>
      <c r="I1080" s="2">
        <f t="array" ref="I1080">SUMPRODUCT(B1064:B1083, (ROW(B1064:B1083)-ROW(B1064)+1)) / (20*21/2)</f>
        <v>1.1087942857142856</v>
      </c>
      <c r="J1080" s="2">
        <f t="shared" si="130"/>
        <v>1.1135922074147229</v>
      </c>
      <c r="K1080" s="2">
        <f t="shared" si="132"/>
        <v>1.194263595581706</v>
      </c>
    </row>
    <row r="1081" spans="1:11" ht="13.5" x14ac:dyDescent="0.25">
      <c r="A1081" s="3">
        <v>43580</v>
      </c>
      <c r="B1081" s="2">
        <v>1.1006</v>
      </c>
      <c r="C1081" s="2">
        <f t="shared" si="125"/>
        <v>0</v>
      </c>
      <c r="D1081" s="2">
        <f t="shared" si="126"/>
        <v>1.1006</v>
      </c>
      <c r="E1081" s="2">
        <f t="shared" si="128"/>
        <v>1.1263700000000001</v>
      </c>
      <c r="F1081" s="2">
        <f t="shared" si="129"/>
        <v>1.1045349999999998</v>
      </c>
      <c r="G1081" s="2">
        <f t="shared" si="131"/>
        <v>1.1297199999999998</v>
      </c>
      <c r="H1081" s="2">
        <f t="shared" si="127"/>
        <v>1.6263139999999998</v>
      </c>
      <c r="I1081" s="2">
        <f t="array" ref="I1081">SUMPRODUCT(B1065:B1084, (ROW(B1065:B1084)-ROW(B1065)+1)) / (20*21/2)</f>
        <v>1.1055342857142856</v>
      </c>
      <c r="J1081" s="2">
        <f t="shared" si="130"/>
        <v>1.1123548543276063</v>
      </c>
      <c r="K1081" s="2">
        <f t="shared" si="132"/>
        <v>1.1905905134020311</v>
      </c>
    </row>
    <row r="1082" spans="1:11" ht="13.5" x14ac:dyDescent="0.25">
      <c r="A1082" s="3">
        <v>43581</v>
      </c>
      <c r="B1082" s="2">
        <v>1.1006</v>
      </c>
      <c r="C1082" s="2">
        <f t="shared" si="125"/>
        <v>0</v>
      </c>
      <c r="D1082" s="2">
        <f t="shared" si="126"/>
        <v>1.0986199999999999</v>
      </c>
      <c r="E1082" s="2">
        <f t="shared" si="128"/>
        <v>1.1194299999999999</v>
      </c>
      <c r="F1082" s="2">
        <f t="shared" si="129"/>
        <v>1.1045349999999998</v>
      </c>
      <c r="G1082" s="2">
        <f t="shared" si="131"/>
        <v>1.1283319999999997</v>
      </c>
      <c r="H1082" s="2">
        <f t="shared" si="127"/>
        <v>1.6220009999999996</v>
      </c>
      <c r="I1082" s="2">
        <f t="array" ref="I1082">SUMPRODUCT(B1066:B1085, (ROW(B1066:B1085)-ROW(B1066)+1)) / (20*21/2)</f>
        <v>1.1042166666666666</v>
      </c>
      <c r="J1082" s="2">
        <f t="shared" si="130"/>
        <v>1.1112353443916438</v>
      </c>
      <c r="K1082" s="2">
        <f t="shared" si="132"/>
        <v>1.187061473660775</v>
      </c>
    </row>
    <row r="1083" spans="1:11" ht="13.5" x14ac:dyDescent="0.25">
      <c r="A1083" s="3">
        <v>43584</v>
      </c>
      <c r="B1083" s="2">
        <v>1.0807</v>
      </c>
      <c r="C1083" s="2">
        <f t="shared" si="125"/>
        <v>-1.9900000000000029E-2</v>
      </c>
      <c r="D1083" s="2">
        <f t="shared" si="126"/>
        <v>1.0966200000000002</v>
      </c>
      <c r="E1083" s="2">
        <f t="shared" si="128"/>
        <v>1.1085199999999999</v>
      </c>
      <c r="F1083" s="2">
        <f t="shared" si="129"/>
        <v>1.10503</v>
      </c>
      <c r="G1083" s="2">
        <f t="shared" si="131"/>
        <v>1.1265459999999998</v>
      </c>
      <c r="H1083" s="2">
        <f t="shared" si="127"/>
        <v>1.6175884999999994</v>
      </c>
      <c r="I1083" s="2">
        <f t="array" ref="I1083">SUMPRODUCT(B1067:B1086, (ROW(B1067:B1086)-ROW(B1067)+1)) / (20*21/2)</f>
        <v>1.1037471428571428</v>
      </c>
      <c r="J1083" s="2">
        <f t="shared" si="130"/>
        <v>1.1083272163543443</v>
      </c>
      <c r="K1083" s="2">
        <f t="shared" si="132"/>
        <v>1.1828904354779997</v>
      </c>
    </row>
    <row r="1084" spans="1:11" ht="13.5" x14ac:dyDescent="0.25">
      <c r="A1084" s="3">
        <v>43585</v>
      </c>
      <c r="B1084" s="2">
        <v>1.0708</v>
      </c>
      <c r="C1084" s="2">
        <f t="shared" si="125"/>
        <v>-9.9000000000000199E-3</v>
      </c>
      <c r="D1084" s="2">
        <f t="shared" si="126"/>
        <v>1.0906600000000002</v>
      </c>
      <c r="E1084" s="2">
        <f t="shared" si="128"/>
        <v>1.0986</v>
      </c>
      <c r="F1084" s="2">
        <f t="shared" si="129"/>
        <v>1.1045349999999998</v>
      </c>
      <c r="G1084" s="2">
        <f t="shared" si="131"/>
        <v>1.1243639999999997</v>
      </c>
      <c r="H1084" s="2">
        <f t="shared" si="127"/>
        <v>1.6132259999999996</v>
      </c>
      <c r="I1084" s="2">
        <f t="array" ref="I1084">SUMPRODUCT(B1068:B1087, (ROW(B1068:B1087)-ROW(B1068)+1)) / (20*21/2)</f>
        <v>1.1022399999999999</v>
      </c>
      <c r="J1084" s="2">
        <f t="shared" si="130"/>
        <v>1.1047531957491685</v>
      </c>
      <c r="K1084" s="2">
        <f t="shared" si="132"/>
        <v>1.1784947321259212</v>
      </c>
    </row>
    <row r="1085" spans="1:11" ht="13.5" x14ac:dyDescent="0.25">
      <c r="A1085" s="3">
        <v>43587</v>
      </c>
      <c r="B1085" s="2">
        <v>1.0907</v>
      </c>
      <c r="C1085" s="2">
        <f t="shared" si="125"/>
        <v>1.9900000000000029E-2</v>
      </c>
      <c r="D1085" s="2">
        <f t="shared" si="126"/>
        <v>1.0886800000000001</v>
      </c>
      <c r="E1085" s="2">
        <f t="shared" si="128"/>
        <v>1.0956300000000001</v>
      </c>
      <c r="F1085" s="2">
        <f t="shared" si="129"/>
        <v>1.1055299999999999</v>
      </c>
      <c r="G1085" s="2">
        <f t="shared" si="131"/>
        <v>1.1221839999999998</v>
      </c>
      <c r="H1085" s="2">
        <f t="shared" si="127"/>
        <v>1.6088634999999996</v>
      </c>
      <c r="I1085" s="2">
        <f t="array" ref="I1085">SUMPRODUCT(B1069:B1088, (ROW(B1069:B1088)-ROW(B1069)+1)) / (20*21/2)</f>
        <v>1.098742857142857</v>
      </c>
      <c r="J1085" s="2">
        <f t="shared" si="130"/>
        <v>1.1034147961540097</v>
      </c>
      <c r="K1085" s="2">
        <f t="shared" si="132"/>
        <v>1.1750518014543163</v>
      </c>
    </row>
    <row r="1086" spans="1:11" ht="13.5" x14ac:dyDescent="0.25">
      <c r="A1086" s="3">
        <v>43588</v>
      </c>
      <c r="B1086" s="2">
        <v>1.1006</v>
      </c>
      <c r="C1086" s="2">
        <f t="shared" si="125"/>
        <v>9.9000000000000199E-3</v>
      </c>
      <c r="D1086" s="2">
        <f t="shared" si="126"/>
        <v>1.0886800000000001</v>
      </c>
      <c r="E1086" s="2">
        <f t="shared" si="128"/>
        <v>1.0946400000000001</v>
      </c>
      <c r="F1086" s="2">
        <f t="shared" si="129"/>
        <v>1.106525</v>
      </c>
      <c r="G1086" s="2">
        <f t="shared" si="131"/>
        <v>1.1203999999999996</v>
      </c>
      <c r="H1086" s="2">
        <f t="shared" si="127"/>
        <v>1.6046499999999995</v>
      </c>
      <c r="I1086" s="2">
        <f t="array" ref="I1086">SUMPRODUCT(B1070:B1089, (ROW(B1070:B1089)-ROW(B1070)+1)) / (20*21/2)</f>
        <v>1.0952928571428573</v>
      </c>
      <c r="J1086" s="2">
        <f t="shared" si="130"/>
        <v>1.1031467203298184</v>
      </c>
      <c r="K1086" s="2">
        <f t="shared" si="132"/>
        <v>1.1721321229659116</v>
      </c>
    </row>
    <row r="1087" spans="1:11" ht="13.5" x14ac:dyDescent="0.25">
      <c r="A1087" s="3">
        <v>43591</v>
      </c>
      <c r="B1087" s="2">
        <v>1.0907</v>
      </c>
      <c r="C1087" s="2">
        <f t="shared" si="125"/>
        <v>-9.9000000000000199E-3</v>
      </c>
      <c r="D1087" s="2">
        <f t="shared" si="126"/>
        <v>1.0867</v>
      </c>
      <c r="E1087" s="2">
        <f t="shared" si="128"/>
        <v>1.09266</v>
      </c>
      <c r="F1087" s="2">
        <f t="shared" si="129"/>
        <v>1.1075199999999998</v>
      </c>
      <c r="G1087" s="2">
        <f t="shared" si="131"/>
        <v>1.1186159999999998</v>
      </c>
      <c r="H1087" s="2">
        <f t="shared" si="127"/>
        <v>1.6004859999999999</v>
      </c>
      <c r="I1087" s="2">
        <f t="array" ref="I1087">SUMPRODUCT(B1071:B1090, (ROW(B1071:B1090)-ROW(B1071)+1)) / (20*21/2)</f>
        <v>1.0937380952380953</v>
      </c>
      <c r="J1087" s="2">
        <f t="shared" si="130"/>
        <v>1.1019613183936452</v>
      </c>
      <c r="K1087" s="2">
        <f t="shared" si="132"/>
        <v>1.1689387063790131</v>
      </c>
    </row>
    <row r="1088" spans="1:11" ht="13.5" x14ac:dyDescent="0.25">
      <c r="A1088" s="3">
        <v>43592</v>
      </c>
      <c r="B1088" s="2">
        <v>1.0708</v>
      </c>
      <c r="C1088" s="2">
        <f t="shared" si="125"/>
        <v>-1.9900000000000029E-2</v>
      </c>
      <c r="D1088" s="2">
        <f t="shared" si="126"/>
        <v>1.0847200000000001</v>
      </c>
      <c r="E1088" s="2">
        <f t="shared" si="128"/>
        <v>1.09067</v>
      </c>
      <c r="F1088" s="2">
        <f t="shared" si="129"/>
        <v>1.1070249999999997</v>
      </c>
      <c r="G1088" s="2">
        <f t="shared" si="131"/>
        <v>1.1162359999999998</v>
      </c>
      <c r="H1088" s="2">
        <f t="shared" si="127"/>
        <v>1.5960239999999999</v>
      </c>
      <c r="I1088" s="2">
        <f t="array" ref="I1088">SUMPRODUCT(B1072:B1091, (ROW(B1072:B1091)-ROW(B1072)+1)) / (20*21/2)</f>
        <v>1.0930785714285713</v>
      </c>
      <c r="J1088" s="2">
        <f t="shared" si="130"/>
        <v>1.0989935737847265</v>
      </c>
      <c r="K1088" s="2">
        <f t="shared" si="132"/>
        <v>1.1650901296582674</v>
      </c>
    </row>
    <row r="1089" spans="1:11" ht="13.5" x14ac:dyDescent="0.25">
      <c r="A1089" s="3">
        <v>43593</v>
      </c>
      <c r="B1089" s="2">
        <v>1.0708</v>
      </c>
      <c r="C1089" s="2">
        <f t="shared" si="125"/>
        <v>0</v>
      </c>
      <c r="D1089" s="2">
        <f t="shared" si="126"/>
        <v>1.0847200000000001</v>
      </c>
      <c r="E1089" s="2">
        <f t="shared" si="128"/>
        <v>1.08769</v>
      </c>
      <c r="F1089" s="2">
        <f t="shared" si="129"/>
        <v>1.1070249999999997</v>
      </c>
      <c r="G1089" s="2">
        <f t="shared" si="131"/>
        <v>1.1142519999999996</v>
      </c>
      <c r="H1089" s="2">
        <f t="shared" si="127"/>
        <v>1.5917109999999997</v>
      </c>
      <c r="I1089" s="2">
        <f t="array" ref="I1089">SUMPRODUCT(B1073:B1092, (ROW(B1073:B1092)-ROW(B1073)+1)) / (20*21/2)</f>
        <v>1.0915704761904761</v>
      </c>
      <c r="J1089" s="2">
        <f t="shared" si="130"/>
        <v>1.0963084715195144</v>
      </c>
      <c r="K1089" s="2">
        <f t="shared" si="132"/>
        <v>1.1613924775148059</v>
      </c>
    </row>
    <row r="1090" spans="1:11" ht="13.5" x14ac:dyDescent="0.25">
      <c r="A1090" s="3">
        <v>43594</v>
      </c>
      <c r="B1090" s="2">
        <v>1.0907</v>
      </c>
      <c r="C1090" s="2">
        <f t="shared" si="125"/>
        <v>1.9900000000000029E-2</v>
      </c>
      <c r="D1090" s="2">
        <f t="shared" si="126"/>
        <v>1.0847200000000001</v>
      </c>
      <c r="E1090" s="2">
        <f t="shared" si="128"/>
        <v>1.0867</v>
      </c>
      <c r="F1090" s="2">
        <f t="shared" si="129"/>
        <v>1.1075249999999996</v>
      </c>
      <c r="G1090" s="2">
        <f t="shared" si="131"/>
        <v>1.1130639999999996</v>
      </c>
      <c r="H1090" s="2">
        <f t="shared" si="127"/>
        <v>1.5875964999999999</v>
      </c>
      <c r="I1090" s="2">
        <f t="array" ref="I1090">SUMPRODUCT(B1074:B1093, (ROW(B1074:B1093)-ROW(B1074)+1)) / (20*21/2)</f>
        <v>1.0904400000000001</v>
      </c>
      <c r="J1090" s="2">
        <f t="shared" si="130"/>
        <v>1.0957743313747987</v>
      </c>
      <c r="K1090" s="2">
        <f t="shared" si="132"/>
        <v>1.1586202234946175</v>
      </c>
    </row>
    <row r="1091" spans="1:11" ht="13.5" x14ac:dyDescent="0.25">
      <c r="A1091" s="3">
        <v>43595</v>
      </c>
      <c r="B1091" s="2">
        <v>1.1006</v>
      </c>
      <c r="C1091" s="2">
        <f t="shared" si="125"/>
        <v>9.9000000000000199E-3</v>
      </c>
      <c r="D1091" s="2">
        <f t="shared" si="126"/>
        <v>1.0847200000000001</v>
      </c>
      <c r="E1091" s="2">
        <f t="shared" si="128"/>
        <v>1.0867</v>
      </c>
      <c r="F1091" s="2">
        <f t="shared" si="129"/>
        <v>1.1065349999999998</v>
      </c>
      <c r="G1091" s="2">
        <f t="shared" si="131"/>
        <v>1.1128659999999997</v>
      </c>
      <c r="H1091" s="2">
        <f t="shared" si="127"/>
        <v>1.5834819999999998</v>
      </c>
      <c r="I1091" s="2">
        <f t="array" ref="I1091">SUMPRODUCT(B1075:B1094, (ROW(B1075:B1094)-ROW(B1075)+1)) / (20*21/2)</f>
        <v>1.0916671428571429</v>
      </c>
      <c r="J1091" s="2">
        <f t="shared" si="130"/>
        <v>1.0962339188629131</v>
      </c>
      <c r="K1091" s="2">
        <f t="shared" si="132"/>
        <v>1.1563449206124756</v>
      </c>
    </row>
    <row r="1092" spans="1:11" ht="13.5" x14ac:dyDescent="0.25">
      <c r="A1092" s="3">
        <v>43598</v>
      </c>
      <c r="B1092" s="2">
        <v>1.0907</v>
      </c>
      <c r="C1092" s="2">
        <f t="shared" ref="C1092:C1155" si="133">B1092-B1091</f>
        <v>-9.9000000000000199E-3</v>
      </c>
      <c r="D1092" s="2">
        <f t="shared" si="126"/>
        <v>1.0847200000000001</v>
      </c>
      <c r="E1092" s="2">
        <f t="shared" si="128"/>
        <v>1.0857100000000002</v>
      </c>
      <c r="F1092" s="2">
        <f t="shared" si="129"/>
        <v>1.1025699999999996</v>
      </c>
      <c r="G1092" s="2">
        <f t="shared" si="131"/>
        <v>1.1112799999999996</v>
      </c>
      <c r="H1092" s="2">
        <f t="shared" si="127"/>
        <v>1.5793674999999998</v>
      </c>
      <c r="I1092" s="2">
        <f t="array" ref="I1092">SUMPRODUCT(B1076:B1095, (ROW(B1076:B1095)-ROW(B1076)+1)) / (20*21/2)</f>
        <v>1.0941204761904764</v>
      </c>
      <c r="J1092" s="2">
        <f t="shared" si="130"/>
        <v>1.0957068789712072</v>
      </c>
      <c r="K1092" s="2">
        <f t="shared" si="132"/>
        <v>1.1537706100002216</v>
      </c>
    </row>
    <row r="1093" spans="1:11" ht="13.5" x14ac:dyDescent="0.25">
      <c r="A1093" s="3">
        <v>43599</v>
      </c>
      <c r="B1093" s="2">
        <v>1.0907</v>
      </c>
      <c r="C1093" s="2">
        <f t="shared" si="133"/>
        <v>0</v>
      </c>
      <c r="D1093" s="2">
        <f t="shared" si="126"/>
        <v>1.0887</v>
      </c>
      <c r="E1093" s="2">
        <f t="shared" si="128"/>
        <v>1.0867100000000001</v>
      </c>
      <c r="F1093" s="2">
        <f t="shared" si="129"/>
        <v>1.0976149999999998</v>
      </c>
      <c r="G1093" s="2">
        <f t="shared" si="131"/>
        <v>1.1089019999999996</v>
      </c>
      <c r="H1093" s="2">
        <f t="shared" si="127"/>
        <v>1.5750545</v>
      </c>
      <c r="I1093" s="2">
        <f t="array" ref="I1093">SUMPRODUCT(B1077:B1096, (ROW(B1077:B1096)-ROW(B1077)+1)) / (20*21/2)</f>
        <v>1.0965738095238096</v>
      </c>
      <c r="J1093" s="2">
        <f t="shared" si="130"/>
        <v>1.0952300333549019</v>
      </c>
      <c r="K1093" s="2">
        <f t="shared" si="132"/>
        <v>1.1512972527453109</v>
      </c>
    </row>
    <row r="1094" spans="1:11" ht="13.5" x14ac:dyDescent="0.25">
      <c r="A1094" s="3">
        <v>43600</v>
      </c>
      <c r="B1094" s="2">
        <v>1.1105</v>
      </c>
      <c r="C1094" s="2">
        <f t="shared" si="133"/>
        <v>1.980000000000004E-2</v>
      </c>
      <c r="D1094" s="2">
        <f t="shared" ref="D1094:D1157" si="134">AVERAGE(B1090:B1094)</f>
        <v>1.0966400000000001</v>
      </c>
      <c r="E1094" s="2">
        <f t="shared" si="128"/>
        <v>1.0906800000000001</v>
      </c>
      <c r="F1094" s="2">
        <f t="shared" si="129"/>
        <v>1.0946400000000001</v>
      </c>
      <c r="G1094" s="2">
        <f t="shared" si="131"/>
        <v>1.1067219999999998</v>
      </c>
      <c r="H1094" s="2">
        <f t="shared" si="127"/>
        <v>1.5707414999999998</v>
      </c>
      <c r="I1094" s="2">
        <f t="array" ref="I1094">SUMPRODUCT(B1078:B1097, (ROW(B1078:B1097)-ROW(B1078)+1)) / (20*21/2)</f>
        <v>1.0980371428571429</v>
      </c>
      <c r="J1094" s="2">
        <f t="shared" si="130"/>
        <v>1.0966843158925303</v>
      </c>
      <c r="K1094" s="2">
        <f t="shared" si="132"/>
        <v>1.149697360480789</v>
      </c>
    </row>
    <row r="1095" spans="1:11" ht="13.5" x14ac:dyDescent="0.25">
      <c r="A1095" s="3">
        <v>43601</v>
      </c>
      <c r="B1095" s="2">
        <v>1.1204000000000001</v>
      </c>
      <c r="C1095" s="2">
        <f t="shared" si="133"/>
        <v>9.9000000000000199E-3</v>
      </c>
      <c r="D1095" s="2">
        <f t="shared" si="134"/>
        <v>1.1025800000000001</v>
      </c>
      <c r="E1095" s="2">
        <f t="shared" si="128"/>
        <v>1.09365</v>
      </c>
      <c r="F1095" s="2">
        <f t="shared" si="129"/>
        <v>1.0946399999999998</v>
      </c>
      <c r="G1095" s="2">
        <f t="shared" si="131"/>
        <v>1.1049379999999998</v>
      </c>
      <c r="H1095" s="2">
        <f t="shared" si="127"/>
        <v>1.5665769999999997</v>
      </c>
      <c r="I1095" s="2">
        <f t="array" ref="I1095">SUMPRODUCT(B1079:B1098, (ROW(B1079:B1098)-ROW(B1079)+1)) / (20*21/2)</f>
        <v>1.1004433333333337</v>
      </c>
      <c r="J1095" s="2">
        <f t="shared" si="130"/>
        <v>1.098942952474194</v>
      </c>
      <c r="K1095" s="2">
        <f t="shared" si="132"/>
        <v>1.1485484443835032</v>
      </c>
    </row>
    <row r="1096" spans="1:11" ht="13.5" x14ac:dyDescent="0.25">
      <c r="A1096" s="3">
        <v>43602</v>
      </c>
      <c r="B1096" s="2">
        <v>1.1204000000000001</v>
      </c>
      <c r="C1096" s="2">
        <f t="shared" si="133"/>
        <v>0</v>
      </c>
      <c r="D1096" s="2">
        <f t="shared" si="134"/>
        <v>1.1065400000000001</v>
      </c>
      <c r="E1096" s="2">
        <f t="shared" si="128"/>
        <v>1.0956300000000001</v>
      </c>
      <c r="F1096" s="2">
        <f t="shared" si="129"/>
        <v>1.0951350000000002</v>
      </c>
      <c r="G1096" s="2">
        <f t="shared" si="131"/>
        <v>1.1033519999999999</v>
      </c>
      <c r="H1096" s="2">
        <f t="shared" si="127"/>
        <v>1.5624125</v>
      </c>
      <c r="I1096" s="2">
        <f t="array" ref="I1096">SUMPRODUCT(B1080:B1099, (ROW(B1080:B1099)-ROW(B1080)+1)) / (20*21/2)</f>
        <v>1.1045938095238097</v>
      </c>
      <c r="J1096" s="2">
        <f t="shared" si="130"/>
        <v>1.1009864808099852</v>
      </c>
      <c r="K1096" s="2">
        <f t="shared" si="132"/>
        <v>1.1474445838194443</v>
      </c>
    </row>
    <row r="1097" spans="1:11" ht="13.5" x14ac:dyDescent="0.25">
      <c r="A1097" s="3">
        <v>43605</v>
      </c>
      <c r="B1097" s="2">
        <v>1.1105</v>
      </c>
      <c r="C1097" s="2">
        <f t="shared" si="133"/>
        <v>-9.9000000000000199E-3</v>
      </c>
      <c r="D1097" s="2">
        <f t="shared" si="134"/>
        <v>1.1105</v>
      </c>
      <c r="E1097" s="2">
        <f t="shared" si="128"/>
        <v>1.09761</v>
      </c>
      <c r="F1097" s="2">
        <f t="shared" si="129"/>
        <v>1.0951350000000002</v>
      </c>
      <c r="G1097" s="2">
        <f t="shared" si="131"/>
        <v>1.1017659999999998</v>
      </c>
      <c r="H1097" s="2">
        <f t="shared" si="127"/>
        <v>1.5581985</v>
      </c>
      <c r="I1097" s="2">
        <f t="array" ref="I1097">SUMPRODUCT(B1081:B1100, (ROW(B1081:B1100)-ROW(B1081)+1)) / (20*21/2)</f>
        <v>1.1113938095238098</v>
      </c>
      <c r="J1097" s="2">
        <f t="shared" si="130"/>
        <v>1.1018925302566533</v>
      </c>
      <c r="K1097" s="2">
        <f t="shared" si="132"/>
        <v>1.1459957766108386</v>
      </c>
    </row>
    <row r="1098" spans="1:11" ht="13.5" x14ac:dyDescent="0.25">
      <c r="A1098" s="3">
        <v>43606</v>
      </c>
      <c r="B1098" s="2">
        <v>1.1204000000000001</v>
      </c>
      <c r="C1098" s="2">
        <f t="shared" si="133"/>
        <v>9.9000000000000199E-3</v>
      </c>
      <c r="D1098" s="2">
        <f t="shared" si="134"/>
        <v>1.1164400000000001</v>
      </c>
      <c r="E1098" s="2">
        <f t="shared" si="128"/>
        <v>1.1025700000000001</v>
      </c>
      <c r="F1098" s="2">
        <f t="shared" si="129"/>
        <v>1.0966200000000002</v>
      </c>
      <c r="G1098" s="2">
        <f t="shared" si="131"/>
        <v>1.1007739999999999</v>
      </c>
      <c r="H1098" s="2">
        <f t="shared" ref="H1098:H1161" si="135">AVERAGE(B899:B1098)</f>
        <v>1.554084</v>
      </c>
      <c r="I1098" s="2">
        <f t="array" ref="I1098">SUMPRODUCT(B1082:B1101, (ROW(B1082:B1101)-ROW(B1082)+1)) / (20*21/2)</f>
        <v>1.1150252380952379</v>
      </c>
      <c r="J1098" s="2">
        <f t="shared" si="130"/>
        <v>1.1036551464226865</v>
      </c>
      <c r="K1098" s="2">
        <f t="shared" si="132"/>
        <v>1.1449920206653155</v>
      </c>
    </row>
    <row r="1099" spans="1:11" ht="13.5" x14ac:dyDescent="0.25">
      <c r="A1099" s="3">
        <v>43607</v>
      </c>
      <c r="B1099" s="2">
        <v>1.1402000000000001</v>
      </c>
      <c r="C1099" s="2">
        <f t="shared" si="133"/>
        <v>1.980000000000004E-2</v>
      </c>
      <c r="D1099" s="2">
        <f t="shared" si="134"/>
        <v>1.1223800000000002</v>
      </c>
      <c r="E1099" s="2">
        <f t="shared" si="128"/>
        <v>1.10951</v>
      </c>
      <c r="F1099" s="2">
        <f t="shared" si="129"/>
        <v>1.0986000000000002</v>
      </c>
      <c r="G1099" s="2">
        <f t="shared" si="131"/>
        <v>1.1003759999999998</v>
      </c>
      <c r="H1099" s="2">
        <f t="shared" si="135"/>
        <v>1.5501674999999997</v>
      </c>
      <c r="I1099" s="2">
        <f t="array" ref="I1099">SUMPRODUCT(B1083:B1102, (ROW(B1083:B1102)-ROW(B1083)+1)) / (20*21/2)</f>
        <v>1.1184680952380952</v>
      </c>
      <c r="J1099" s="2">
        <f t="shared" si="130"/>
        <v>1.107135608668145</v>
      </c>
      <c r="K1099" s="2">
        <f t="shared" si="132"/>
        <v>1.1448040982862835</v>
      </c>
    </row>
    <row r="1100" spans="1:11" ht="13.5" x14ac:dyDescent="0.25">
      <c r="A1100" s="3">
        <v>43608</v>
      </c>
      <c r="B1100" s="2">
        <v>1.17</v>
      </c>
      <c r="C1100" s="2">
        <f t="shared" si="133"/>
        <v>2.9799999999999827E-2</v>
      </c>
      <c r="D1100" s="2">
        <f t="shared" si="134"/>
        <v>1.1323000000000001</v>
      </c>
      <c r="E1100" s="2">
        <f t="shared" ref="E1100:E1163" si="136">AVERAGE(B1091:B1100)</f>
        <v>1.11744</v>
      </c>
      <c r="F1100" s="2">
        <f t="shared" si="129"/>
        <v>1.1020699999999999</v>
      </c>
      <c r="G1100" s="2">
        <f t="shared" si="131"/>
        <v>1.1007739999999999</v>
      </c>
      <c r="H1100" s="2">
        <f t="shared" si="135"/>
        <v>1.5466974999999998</v>
      </c>
      <c r="I1100" s="2">
        <f t="array" ref="I1100">SUMPRODUCT(B1084:B1103, (ROW(B1084:B1103)-ROW(B1084)+1)) / (20*21/2)</f>
        <v>1.1207795238095239</v>
      </c>
      <c r="J1100" s="2">
        <f t="shared" si="130"/>
        <v>1.1131226935568932</v>
      </c>
      <c r="K1100" s="2">
        <f t="shared" si="132"/>
        <v>1.145792172863292</v>
      </c>
    </row>
    <row r="1101" spans="1:11" ht="13.5" x14ac:dyDescent="0.25">
      <c r="A1101" s="3">
        <v>43609</v>
      </c>
      <c r="B1101" s="2">
        <v>1.1402000000000001</v>
      </c>
      <c r="C1101" s="2">
        <f t="shared" si="133"/>
        <v>-2.9799999999999827E-2</v>
      </c>
      <c r="D1101" s="2">
        <f t="shared" si="134"/>
        <v>1.13626</v>
      </c>
      <c r="E1101" s="2">
        <f t="shared" si="136"/>
        <v>1.1214</v>
      </c>
      <c r="F1101" s="2">
        <f t="shared" si="129"/>
        <v>1.1040500000000002</v>
      </c>
      <c r="G1101" s="2">
        <f t="shared" si="131"/>
        <v>1.1013679999999999</v>
      </c>
      <c r="H1101" s="2">
        <f t="shared" si="135"/>
        <v>1.5430784999999998</v>
      </c>
      <c r="I1101" s="2">
        <f t="array" ref="I1101">SUMPRODUCT(B1085:B1104, (ROW(B1085:B1104)-ROW(B1085)+1)) / (20*21/2)</f>
        <v>1.1237976190476191</v>
      </c>
      <c r="J1101" s="2">
        <f t="shared" si="130"/>
        <v>1.1157014846467128</v>
      </c>
      <c r="K1101" s="2">
        <f t="shared" si="132"/>
        <v>1.1455728719666924</v>
      </c>
    </row>
    <row r="1102" spans="1:11" ht="13.5" x14ac:dyDescent="0.25">
      <c r="A1102" s="3">
        <v>43612</v>
      </c>
      <c r="B1102" s="2">
        <v>1.1402000000000001</v>
      </c>
      <c r="C1102" s="2">
        <f t="shared" si="133"/>
        <v>0</v>
      </c>
      <c r="D1102" s="2">
        <f t="shared" si="134"/>
        <v>1.1422000000000001</v>
      </c>
      <c r="E1102" s="2">
        <f t="shared" si="136"/>
        <v>1.12635</v>
      </c>
      <c r="F1102" s="2">
        <f t="shared" si="129"/>
        <v>1.1060300000000001</v>
      </c>
      <c r="G1102" s="2">
        <f t="shared" si="131"/>
        <v>1.1023579999999999</v>
      </c>
      <c r="H1102" s="2">
        <f t="shared" si="135"/>
        <v>1.5396574999999997</v>
      </c>
      <c r="I1102" s="2">
        <f t="array" ref="I1102">SUMPRODUCT(B1086:B1105, (ROW(B1086:B1105)-ROW(B1086)+1)) / (20*21/2)</f>
        <v>1.1274280952380955</v>
      </c>
      <c r="J1102" s="2">
        <f t="shared" si="130"/>
        <v>1.118034676585121</v>
      </c>
      <c r="K1102" s="2">
        <f t="shared" si="132"/>
        <v>1.1453621711052535</v>
      </c>
    </row>
    <row r="1103" spans="1:11" ht="13.5" x14ac:dyDescent="0.25">
      <c r="A1103" s="3">
        <v>43613</v>
      </c>
      <c r="B1103" s="2">
        <v>1.1303000000000001</v>
      </c>
      <c r="C1103" s="2">
        <f t="shared" si="133"/>
        <v>-9.9000000000000199E-3</v>
      </c>
      <c r="D1103" s="2">
        <f t="shared" si="134"/>
        <v>1.14418</v>
      </c>
      <c r="E1103" s="2">
        <f t="shared" si="136"/>
        <v>1.1303100000000001</v>
      </c>
      <c r="F1103" s="2">
        <f t="shared" si="129"/>
        <v>1.1085100000000001</v>
      </c>
      <c r="G1103" s="2">
        <f t="shared" si="131"/>
        <v>1.102754</v>
      </c>
      <c r="H1103" s="2">
        <f t="shared" si="135"/>
        <v>1.5363854999999993</v>
      </c>
      <c r="I1103" s="2">
        <f t="array" ref="I1103">SUMPRODUCT(B1087:B1106, (ROW(B1087:B1106)-ROW(B1087)+1)) / (20*21/2)</f>
        <v>1.1317280952380955</v>
      </c>
      <c r="J1103" s="2">
        <f t="shared" si="130"/>
        <v>1.1192028026246332</v>
      </c>
      <c r="K1103" s="2">
        <f t="shared" si="132"/>
        <v>1.1447714977285768</v>
      </c>
    </row>
    <row r="1104" spans="1:11" ht="13.5" x14ac:dyDescent="0.25">
      <c r="A1104" s="3">
        <v>43614</v>
      </c>
      <c r="B1104" s="2">
        <v>1.1402000000000001</v>
      </c>
      <c r="C1104" s="2">
        <f t="shared" si="133"/>
        <v>9.9000000000000199E-3</v>
      </c>
      <c r="D1104" s="2">
        <f t="shared" si="134"/>
        <v>1.14418</v>
      </c>
      <c r="E1104" s="2">
        <f t="shared" si="136"/>
        <v>1.1332800000000001</v>
      </c>
      <c r="F1104" s="2">
        <f t="shared" si="129"/>
        <v>1.1119800000000002</v>
      </c>
      <c r="G1104" s="2">
        <f t="shared" si="131"/>
        <v>1.1037439999999998</v>
      </c>
      <c r="H1104" s="2">
        <f t="shared" si="135"/>
        <v>1.5333114999999991</v>
      </c>
      <c r="I1104" s="2">
        <f t="array" ref="I1104">SUMPRODUCT(B1088:B1107, (ROW(B1088:B1107)-ROW(B1088)+1)) / (20*21/2)</f>
        <v>1.1376304761904761</v>
      </c>
      <c r="J1104" s="2">
        <f t="shared" si="130"/>
        <v>1.1212025357080015</v>
      </c>
      <c r="K1104" s="2">
        <f t="shared" si="132"/>
        <v>1.1445922233078483</v>
      </c>
    </row>
    <row r="1105" spans="1:11" ht="13.5" x14ac:dyDescent="0.25">
      <c r="A1105" s="3">
        <v>43615</v>
      </c>
      <c r="B1105" s="2">
        <v>1.1500999999999999</v>
      </c>
      <c r="C1105" s="2">
        <f t="shared" si="133"/>
        <v>9.8999999999997979E-3</v>
      </c>
      <c r="D1105" s="2">
        <f t="shared" si="134"/>
        <v>1.1402000000000001</v>
      </c>
      <c r="E1105" s="2">
        <f t="shared" si="136"/>
        <v>1.13625</v>
      </c>
      <c r="F1105" s="2">
        <f t="shared" si="129"/>
        <v>1.1149499999999999</v>
      </c>
      <c r="G1105" s="2">
        <f t="shared" si="131"/>
        <v>1.1053299999999999</v>
      </c>
      <c r="H1105" s="2">
        <f t="shared" si="135"/>
        <v>1.5304854999999993</v>
      </c>
      <c r="I1105" s="2">
        <f t="array" ref="I1105">SUMPRODUCT(B1089:B1108, (ROW(B1089:B1108)-ROW(B1089)+1)) / (20*21/2)</f>
        <v>1.1449938095238097</v>
      </c>
      <c r="J1105" s="2">
        <f t="shared" si="130"/>
        <v>1.1239546751643823</v>
      </c>
      <c r="K1105" s="2">
        <f t="shared" si="132"/>
        <v>1.1448082145506777</v>
      </c>
    </row>
    <row r="1106" spans="1:11" ht="13.5" x14ac:dyDescent="0.25">
      <c r="A1106" s="3">
        <v>43616</v>
      </c>
      <c r="B1106" s="2">
        <v>1.1600999999999999</v>
      </c>
      <c r="C1106" s="2">
        <f t="shared" si="133"/>
        <v>1.0000000000000009E-2</v>
      </c>
      <c r="D1106" s="2">
        <f t="shared" si="134"/>
        <v>1.14418</v>
      </c>
      <c r="E1106" s="2">
        <f t="shared" si="136"/>
        <v>1.14022</v>
      </c>
      <c r="F1106" s="2">
        <f t="shared" si="129"/>
        <v>1.1179249999999998</v>
      </c>
      <c r="G1106" s="2">
        <f t="shared" si="131"/>
        <v>1.1067179999999999</v>
      </c>
      <c r="H1106" s="2">
        <f t="shared" si="135"/>
        <v>1.5277094999999996</v>
      </c>
      <c r="I1106" s="2">
        <f t="array" ref="I1106">SUMPRODUCT(B1090:B1109, (ROW(B1090:B1109)-ROW(B1090)+1)) / (20*21/2)</f>
        <v>1.1583528571428572</v>
      </c>
      <c r="J1106" s="2">
        <f t="shared" si="130"/>
        <v>1.1273970870534888</v>
      </c>
      <c r="K1106" s="2">
        <f t="shared" si="132"/>
        <v>1.1454078924114355</v>
      </c>
    </row>
    <row r="1107" spans="1:11" ht="13.5" x14ac:dyDescent="0.25">
      <c r="A1107" s="3">
        <v>43619</v>
      </c>
      <c r="B1107" s="2">
        <v>1.1798999999999999</v>
      </c>
      <c r="C1107" s="2">
        <f t="shared" si="133"/>
        <v>1.980000000000004E-2</v>
      </c>
      <c r="D1107" s="2">
        <f t="shared" si="134"/>
        <v>1.15212</v>
      </c>
      <c r="E1107" s="2">
        <f t="shared" si="136"/>
        <v>1.14716</v>
      </c>
      <c r="F1107" s="2">
        <f t="shared" si="129"/>
        <v>1.122385</v>
      </c>
      <c r="G1107" s="2">
        <f t="shared" si="131"/>
        <v>1.1081060000000003</v>
      </c>
      <c r="H1107" s="2">
        <f t="shared" si="135"/>
        <v>1.5248839999999995</v>
      </c>
      <c r="I1107" s="2">
        <f t="array" ref="I1107">SUMPRODUCT(B1091:B1110, (ROW(B1091:B1110)-ROW(B1091)+1)) / (20*21/2)</f>
        <v>1.1707676190476191</v>
      </c>
      <c r="J1107" s="2">
        <f t="shared" si="130"/>
        <v>1.132397364476966</v>
      </c>
      <c r="K1107" s="2">
        <f t="shared" si="132"/>
        <v>1.1467605240815752</v>
      </c>
    </row>
    <row r="1108" spans="1:11" ht="13.5" x14ac:dyDescent="0.25">
      <c r="A1108" s="3">
        <v>43623</v>
      </c>
      <c r="B1108" s="2">
        <v>1.1997</v>
      </c>
      <c r="C1108" s="2">
        <f t="shared" si="133"/>
        <v>1.980000000000004E-2</v>
      </c>
      <c r="D1108" s="2">
        <f t="shared" si="134"/>
        <v>1.1659999999999999</v>
      </c>
      <c r="E1108" s="2">
        <f t="shared" si="136"/>
        <v>1.15509</v>
      </c>
      <c r="F1108" s="2">
        <f t="shared" ref="F1108:F1171" si="137">AVERAGE(B1089:B1108)</f>
        <v>1.12883</v>
      </c>
      <c r="G1108" s="2">
        <f t="shared" si="131"/>
        <v>1.1102859999999999</v>
      </c>
      <c r="H1108" s="2">
        <f t="shared" si="135"/>
        <v>1.5222069999999996</v>
      </c>
      <c r="I1108" s="2">
        <f t="array" ref="I1108">SUMPRODUCT(B1092:B1111, (ROW(B1092:B1111)-ROW(B1092)+1)) / (20*21/2)</f>
        <v>1.1757233333333335</v>
      </c>
      <c r="J1108" s="2">
        <f t="shared" si="130"/>
        <v>1.1388071392886836</v>
      </c>
      <c r="K1108" s="2">
        <f t="shared" si="132"/>
        <v>1.1488365819607291</v>
      </c>
    </row>
    <row r="1109" spans="1:11" ht="13.5" x14ac:dyDescent="0.25">
      <c r="A1109" s="3">
        <v>43626</v>
      </c>
      <c r="B1109" s="2">
        <v>1.2690999999999999</v>
      </c>
      <c r="C1109" s="2">
        <f t="shared" si="133"/>
        <v>6.9399999999999906E-2</v>
      </c>
      <c r="D1109" s="2">
        <f t="shared" si="134"/>
        <v>1.1917800000000001</v>
      </c>
      <c r="E1109" s="2">
        <f t="shared" si="136"/>
        <v>1.16798</v>
      </c>
      <c r="F1109" s="2">
        <f t="shared" si="137"/>
        <v>1.1387450000000001</v>
      </c>
      <c r="G1109" s="2">
        <f t="shared" si="131"/>
        <v>1.1140540000000001</v>
      </c>
      <c r="H1109" s="2">
        <f t="shared" si="135"/>
        <v>1.5197774999999996</v>
      </c>
      <c r="I1109" s="2">
        <f t="array" ref="I1109">SUMPRODUCT(B1093:B1112, (ROW(B1093:B1112)-ROW(B1093)+1)) / (20*21/2)</f>
        <v>1.1773785714285714</v>
      </c>
      <c r="J1109" s="2">
        <f t="shared" ref="J1109:J1172" si="138">$J$4*B1109+J1108*(1-$J$4)</f>
        <v>1.1512159831659519</v>
      </c>
      <c r="K1109" s="2">
        <f t="shared" si="132"/>
        <v>1.1535527944328574</v>
      </c>
    </row>
    <row r="1110" spans="1:11" ht="13.5" x14ac:dyDescent="0.25">
      <c r="A1110" s="3">
        <v>43627</v>
      </c>
      <c r="B1110" s="2">
        <v>1.2690999999999999</v>
      </c>
      <c r="C1110" s="2">
        <f t="shared" si="133"/>
        <v>0</v>
      </c>
      <c r="D1110" s="2">
        <f t="shared" si="134"/>
        <v>1.2155799999999999</v>
      </c>
      <c r="E1110" s="2">
        <f t="shared" si="136"/>
        <v>1.1778900000000001</v>
      </c>
      <c r="F1110" s="2">
        <f t="shared" si="137"/>
        <v>1.1476649999999999</v>
      </c>
      <c r="G1110" s="2">
        <f t="shared" si="131"/>
        <v>1.1178220000000003</v>
      </c>
      <c r="H1110" s="2">
        <f t="shared" si="135"/>
        <v>1.5168524999999995</v>
      </c>
      <c r="I1110" s="2">
        <f t="array" ref="I1110">SUMPRODUCT(B1094:B1113, (ROW(B1094:B1113)-ROW(B1094)+1)) / (20*21/2)</f>
        <v>1.1814847619047617</v>
      </c>
      <c r="J1110" s="2">
        <f t="shared" si="138"/>
        <v>1.1624430323882422</v>
      </c>
      <c r="K1110" s="2">
        <f t="shared" si="132"/>
        <v>1.1580840573962747</v>
      </c>
    </row>
    <row r="1111" spans="1:11" ht="13.5" x14ac:dyDescent="0.25">
      <c r="A1111" s="3">
        <v>43628</v>
      </c>
      <c r="B1111" s="2">
        <v>1.1997</v>
      </c>
      <c r="C1111" s="2">
        <f t="shared" si="133"/>
        <v>-6.9399999999999906E-2</v>
      </c>
      <c r="D1111" s="2">
        <f t="shared" si="134"/>
        <v>1.2235</v>
      </c>
      <c r="E1111" s="2">
        <f t="shared" si="136"/>
        <v>1.18384</v>
      </c>
      <c r="F1111" s="2">
        <f t="shared" si="137"/>
        <v>1.15262</v>
      </c>
      <c r="G1111" s="2">
        <f t="shared" si="131"/>
        <v>1.1202020000000001</v>
      </c>
      <c r="H1111" s="2">
        <f t="shared" si="135"/>
        <v>1.5136794999999994</v>
      </c>
      <c r="I1111" s="2">
        <f t="array" ref="I1111">SUMPRODUCT(B1095:B1114, (ROW(B1095:B1114)-ROW(B1095)+1)) / (20*21/2)</f>
        <v>1.18791</v>
      </c>
      <c r="J1111" s="2">
        <f t="shared" si="138"/>
        <v>1.1659913150179335</v>
      </c>
      <c r="K1111" s="2">
        <f t="shared" si="132"/>
        <v>1.1597160551454404</v>
      </c>
    </row>
    <row r="1112" spans="1:11" ht="13.5" x14ac:dyDescent="0.25">
      <c r="A1112" s="3">
        <v>43629</v>
      </c>
      <c r="B1112" s="2">
        <v>1.17</v>
      </c>
      <c r="C1112" s="2">
        <f t="shared" si="133"/>
        <v>-2.970000000000006E-2</v>
      </c>
      <c r="D1112" s="2">
        <f t="shared" si="134"/>
        <v>1.2215199999999999</v>
      </c>
      <c r="E1112" s="2">
        <f t="shared" si="136"/>
        <v>1.18682</v>
      </c>
      <c r="F1112" s="2">
        <f t="shared" si="137"/>
        <v>1.1565850000000002</v>
      </c>
      <c r="G1112" s="2">
        <f t="shared" si="131"/>
        <v>1.1215900000000003</v>
      </c>
      <c r="H1112" s="2">
        <f t="shared" si="135"/>
        <v>1.5101099999999994</v>
      </c>
      <c r="I1112" s="2">
        <f t="array" ref="I1112">SUMPRODUCT(B1096:B1115, (ROW(B1096:B1115)-ROW(B1096)+1)) / (20*21/2)</f>
        <v>1.1947114285714286</v>
      </c>
      <c r="J1112" s="2">
        <f t="shared" si="138"/>
        <v>1.166373094540035</v>
      </c>
      <c r="K1112" s="2">
        <f t="shared" si="132"/>
        <v>1.1601193471005211</v>
      </c>
    </row>
    <row r="1113" spans="1:11" ht="13.5" x14ac:dyDescent="0.25">
      <c r="A1113" s="3">
        <v>43630</v>
      </c>
      <c r="B1113" s="2">
        <v>1.1997</v>
      </c>
      <c r="C1113" s="2">
        <f t="shared" si="133"/>
        <v>2.970000000000006E-2</v>
      </c>
      <c r="D1113" s="2">
        <f t="shared" si="134"/>
        <v>1.2215199999999999</v>
      </c>
      <c r="E1113" s="2">
        <f t="shared" si="136"/>
        <v>1.1937599999999999</v>
      </c>
      <c r="F1113" s="2">
        <f t="shared" si="137"/>
        <v>1.1620350000000002</v>
      </c>
      <c r="G1113" s="2">
        <f t="shared" si="131"/>
        <v>1.1241680000000001</v>
      </c>
      <c r="H1113" s="2">
        <f t="shared" si="135"/>
        <v>1.5067389999999994</v>
      </c>
      <c r="I1113" s="2">
        <f t="array" ref="I1113">SUMPRODUCT(B1097:B1116, (ROW(B1097:B1116)-ROW(B1097)+1)) / (20*21/2)</f>
        <v>1.2000033333333333</v>
      </c>
      <c r="J1113" s="2">
        <f t="shared" si="138"/>
        <v>1.1695470855362222</v>
      </c>
      <c r="K1113" s="2">
        <f t="shared" si="132"/>
        <v>1.1616715295671673</v>
      </c>
    </row>
    <row r="1114" spans="1:11" ht="13.5" x14ac:dyDescent="0.25">
      <c r="A1114" s="3">
        <v>43633</v>
      </c>
      <c r="B1114" s="2">
        <v>1.2295</v>
      </c>
      <c r="C1114" s="2">
        <f t="shared" si="133"/>
        <v>2.9800000000000049E-2</v>
      </c>
      <c r="D1114" s="2">
        <f t="shared" si="134"/>
        <v>1.2136</v>
      </c>
      <c r="E1114" s="2">
        <f t="shared" si="136"/>
        <v>1.20269</v>
      </c>
      <c r="F1114" s="2">
        <f t="shared" si="137"/>
        <v>1.1679850000000003</v>
      </c>
      <c r="G1114" s="2">
        <f t="shared" si="131"/>
        <v>1.1271440000000004</v>
      </c>
      <c r="H1114" s="2">
        <f t="shared" si="135"/>
        <v>1.5034669999999992</v>
      </c>
      <c r="I1114" s="2">
        <f t="array" ref="I1114">SUMPRODUCT(B1098:B1117, (ROW(B1098:B1117)-ROW(B1098)+1)) / (20*21/2)</f>
        <v>1.2047757142857143</v>
      </c>
      <c r="J1114" s="2">
        <f t="shared" si="138"/>
        <v>1.175256886913725</v>
      </c>
      <c r="K1114" s="2">
        <f t="shared" si="132"/>
        <v>1.1643314695841411</v>
      </c>
    </row>
    <row r="1115" spans="1:11" ht="13.5" x14ac:dyDescent="0.25">
      <c r="A1115" s="3">
        <v>43634</v>
      </c>
      <c r="B1115" s="2">
        <v>1.2394000000000001</v>
      </c>
      <c r="C1115" s="2">
        <f t="shared" si="133"/>
        <v>9.9000000000000199E-3</v>
      </c>
      <c r="D1115" s="2">
        <f t="shared" si="134"/>
        <v>1.20766</v>
      </c>
      <c r="E1115" s="2">
        <f t="shared" si="136"/>
        <v>1.2116199999999999</v>
      </c>
      <c r="F1115" s="2">
        <f t="shared" si="137"/>
        <v>1.1739350000000004</v>
      </c>
      <c r="G1115" s="2">
        <f t="shared" si="131"/>
        <v>1.1305160000000003</v>
      </c>
      <c r="H1115" s="2">
        <f t="shared" si="135"/>
        <v>1.499847999999999</v>
      </c>
      <c r="I1115" s="2">
        <f t="array" ref="I1115">SUMPRODUCT(B1099:B1118, (ROW(B1099:B1118)-ROW(B1099)+1)) / (20*21/2)</f>
        <v>1.2061433333333333</v>
      </c>
      <c r="J1115" s="2">
        <f t="shared" si="138"/>
        <v>1.1813657548267036</v>
      </c>
      <c r="K1115" s="2">
        <f t="shared" si="132"/>
        <v>1.1672753335220178</v>
      </c>
    </row>
    <row r="1116" spans="1:11" ht="13.5" x14ac:dyDescent="0.25">
      <c r="A1116" s="3">
        <v>43635</v>
      </c>
      <c r="B1116" s="2">
        <v>1.2295</v>
      </c>
      <c r="C1116" s="2">
        <f t="shared" si="133"/>
        <v>-9.9000000000000199E-3</v>
      </c>
      <c r="D1116" s="2">
        <f t="shared" si="134"/>
        <v>1.2136199999999999</v>
      </c>
      <c r="E1116" s="2">
        <f t="shared" si="136"/>
        <v>1.2185599999999999</v>
      </c>
      <c r="F1116" s="2">
        <f t="shared" si="137"/>
        <v>1.1793900000000002</v>
      </c>
      <c r="G1116" s="2">
        <f t="shared" si="131"/>
        <v>1.1334920000000002</v>
      </c>
      <c r="H1116" s="2">
        <f t="shared" si="135"/>
        <v>1.4958819999999988</v>
      </c>
      <c r="I1116" s="2">
        <f t="array" ref="I1116">SUMPRODUCT(B1100:B1119, (ROW(B1100:B1119)-ROW(B1100)+1)) / (20*21/2)</f>
        <v>1.2080761904761905</v>
      </c>
      <c r="J1116" s="2">
        <f t="shared" si="138"/>
        <v>1.1859499686527319</v>
      </c>
      <c r="K1116" s="2">
        <f t="shared" si="132"/>
        <v>1.1697155165211544</v>
      </c>
    </row>
    <row r="1117" spans="1:11" ht="13.5" x14ac:dyDescent="0.25">
      <c r="A1117" s="3">
        <v>43636</v>
      </c>
      <c r="B1117" s="2">
        <v>1.2295</v>
      </c>
      <c r="C1117" s="2">
        <f t="shared" si="133"/>
        <v>0</v>
      </c>
      <c r="D1117" s="2">
        <f t="shared" si="134"/>
        <v>1.2255199999999999</v>
      </c>
      <c r="E1117" s="2">
        <f t="shared" si="136"/>
        <v>1.2235199999999999</v>
      </c>
      <c r="F1117" s="2">
        <f t="shared" si="137"/>
        <v>1.1853400000000003</v>
      </c>
      <c r="G1117" s="2">
        <f t="shared" si="131"/>
        <v>1.1366660000000004</v>
      </c>
      <c r="H1117" s="2">
        <f t="shared" si="135"/>
        <v>1.492213499999999</v>
      </c>
      <c r="I1117" s="2">
        <f t="array" ref="I1117">SUMPRODUCT(B1101:B1120, (ROW(B1101:B1120)-ROW(B1101)+1)) / (20*21/2)</f>
        <v>1.2077928571428569</v>
      </c>
      <c r="J1117" s="2">
        <f t="shared" si="138"/>
        <v>1.1900975906858051</v>
      </c>
      <c r="K1117" s="2">
        <f t="shared" si="132"/>
        <v>1.1720600060693445</v>
      </c>
    </row>
    <row r="1118" spans="1:11" ht="13.5" x14ac:dyDescent="0.25">
      <c r="A1118" s="3">
        <v>43637</v>
      </c>
      <c r="B1118" s="2">
        <v>1.1997</v>
      </c>
      <c r="C1118" s="2">
        <f t="shared" si="133"/>
        <v>-2.9800000000000049E-2</v>
      </c>
      <c r="D1118" s="2">
        <f t="shared" si="134"/>
        <v>1.2255199999999999</v>
      </c>
      <c r="E1118" s="2">
        <f t="shared" si="136"/>
        <v>1.2235199999999999</v>
      </c>
      <c r="F1118" s="2">
        <f t="shared" si="137"/>
        <v>1.1893050000000003</v>
      </c>
      <c r="G1118" s="2">
        <f t="shared" si="131"/>
        <v>1.1390460000000002</v>
      </c>
      <c r="H1118" s="2">
        <f t="shared" si="135"/>
        <v>1.4884454999999988</v>
      </c>
      <c r="I1118" s="2">
        <f t="array" ref="I1118">SUMPRODUCT(B1102:B1121, (ROW(B1102:B1121)-ROW(B1102)+1)) / (20*21/2)</f>
        <v>1.2102438095238095</v>
      </c>
      <c r="J1118" s="2">
        <f t="shared" si="138"/>
        <v>1.1910121058585856</v>
      </c>
      <c r="K1118" s="2">
        <f t="shared" si="132"/>
        <v>1.1731439273999584</v>
      </c>
    </row>
    <row r="1119" spans="1:11" ht="13.5" x14ac:dyDescent="0.25">
      <c r="A1119" s="3">
        <v>43640</v>
      </c>
      <c r="B1119" s="2">
        <v>1.2096</v>
      </c>
      <c r="C1119" s="2">
        <f t="shared" si="133"/>
        <v>9.9000000000000199E-3</v>
      </c>
      <c r="D1119" s="2">
        <f t="shared" si="134"/>
        <v>1.2215400000000001</v>
      </c>
      <c r="E1119" s="2">
        <f t="shared" si="136"/>
        <v>1.2175699999999998</v>
      </c>
      <c r="F1119" s="2">
        <f t="shared" si="137"/>
        <v>1.1927750000000004</v>
      </c>
      <c r="G1119" s="2">
        <f t="shared" si="131"/>
        <v>1.1418220000000003</v>
      </c>
      <c r="H1119" s="2">
        <f t="shared" si="135"/>
        <v>1.4845289999999991</v>
      </c>
      <c r="I1119" s="2">
        <f t="array" ref="I1119">SUMPRODUCT(B1103:B1122, (ROW(B1103:B1122)-ROW(B1103)+1)) / (20*21/2)</f>
        <v>1.2076028571428572</v>
      </c>
      <c r="J1119" s="2">
        <f t="shared" si="138"/>
        <v>1.1927823814911012</v>
      </c>
      <c r="K1119" s="2">
        <f t="shared" si="132"/>
        <v>1.1745735773058423</v>
      </c>
    </row>
    <row r="1120" spans="1:11" ht="13.5" x14ac:dyDescent="0.25">
      <c r="A1120" s="3">
        <v>43641</v>
      </c>
      <c r="B1120" s="2">
        <v>1.1898</v>
      </c>
      <c r="C1120" s="2">
        <f t="shared" si="133"/>
        <v>-1.980000000000004E-2</v>
      </c>
      <c r="D1120" s="2">
        <f t="shared" si="134"/>
        <v>1.2116199999999999</v>
      </c>
      <c r="E1120" s="2">
        <f t="shared" si="136"/>
        <v>1.2096399999999998</v>
      </c>
      <c r="F1120" s="2">
        <f t="shared" si="137"/>
        <v>1.1937650000000002</v>
      </c>
      <c r="G1120" s="2">
        <f t="shared" si="131"/>
        <v>1.1440040000000002</v>
      </c>
      <c r="H1120" s="2">
        <f t="shared" si="135"/>
        <v>1.4806619999999993</v>
      </c>
      <c r="I1120" s="2">
        <f t="array" ref="I1120">SUMPRODUCT(B1104:B1123, (ROW(B1104:B1123)-ROW(B1104)+1)) / (20*21/2)</f>
        <v>1.206705714285714</v>
      </c>
      <c r="J1120" s="2">
        <f t="shared" si="138"/>
        <v>1.1924983451586153</v>
      </c>
      <c r="K1120" s="2">
        <f t="shared" si="132"/>
        <v>1.1751706919212996</v>
      </c>
    </row>
    <row r="1121" spans="1:11" ht="13.5" x14ac:dyDescent="0.25">
      <c r="A1121" s="3">
        <v>43642</v>
      </c>
      <c r="B1121" s="2">
        <v>1.2195</v>
      </c>
      <c r="C1121" s="2">
        <f t="shared" si="133"/>
        <v>2.970000000000006E-2</v>
      </c>
      <c r="D1121" s="2">
        <f t="shared" si="134"/>
        <v>1.2096199999999999</v>
      </c>
      <c r="E1121" s="2">
        <f t="shared" si="136"/>
        <v>1.2116199999999999</v>
      </c>
      <c r="F1121" s="2">
        <f t="shared" si="137"/>
        <v>1.1977300000000002</v>
      </c>
      <c r="G1121" s="2">
        <f t="shared" si="131"/>
        <v>1.1459859999999999</v>
      </c>
      <c r="H1121" s="2">
        <f t="shared" si="135"/>
        <v>1.4771419999999988</v>
      </c>
      <c r="I1121" s="2">
        <f t="array" ref="I1121">SUMPRODUCT(B1105:B1124, (ROW(B1105:B1124)-ROW(B1105)+1)) / (20*21/2)</f>
        <v>1.2064680952380953</v>
      </c>
      <c r="J1121" s="2">
        <f t="shared" si="138"/>
        <v>1.1950699313339852</v>
      </c>
      <c r="K1121" s="2">
        <f t="shared" si="132"/>
        <v>1.17690909615968</v>
      </c>
    </row>
    <row r="1122" spans="1:11" ht="13.5" x14ac:dyDescent="0.25">
      <c r="A1122" s="3">
        <v>43643</v>
      </c>
      <c r="B1122" s="2">
        <v>1.17</v>
      </c>
      <c r="C1122" s="2">
        <f t="shared" si="133"/>
        <v>-4.9500000000000099E-2</v>
      </c>
      <c r="D1122" s="2">
        <f t="shared" si="134"/>
        <v>1.1977199999999999</v>
      </c>
      <c r="E1122" s="2">
        <f t="shared" si="136"/>
        <v>1.2116199999999999</v>
      </c>
      <c r="F1122" s="2">
        <f t="shared" si="137"/>
        <v>1.19922</v>
      </c>
      <c r="G1122" s="2">
        <f t="shared" si="131"/>
        <v>1.1459859999999999</v>
      </c>
      <c r="H1122" s="2">
        <f t="shared" si="135"/>
        <v>1.4736224999999989</v>
      </c>
      <c r="I1122" s="2">
        <f t="array" ref="I1122">SUMPRODUCT(B1106:B1125, (ROW(B1106:B1125)-ROW(B1106)+1)) / (20*21/2)</f>
        <v>1.2059471428571429</v>
      </c>
      <c r="J1122" s="2">
        <f t="shared" si="138"/>
        <v>1.1926823188259865</v>
      </c>
      <c r="K1122" s="2">
        <f t="shared" si="132"/>
        <v>1.1766381512122417</v>
      </c>
    </row>
    <row r="1123" spans="1:11" ht="13.5" x14ac:dyDescent="0.25">
      <c r="A1123" s="3">
        <v>43644</v>
      </c>
      <c r="B1123" s="2">
        <v>1.1898</v>
      </c>
      <c r="C1123" s="2">
        <f t="shared" si="133"/>
        <v>1.980000000000004E-2</v>
      </c>
      <c r="D1123" s="2">
        <f t="shared" si="134"/>
        <v>1.19574</v>
      </c>
      <c r="E1123" s="2">
        <f t="shared" si="136"/>
        <v>1.2106300000000001</v>
      </c>
      <c r="F1123" s="2">
        <f t="shared" si="137"/>
        <v>1.2021949999999997</v>
      </c>
      <c r="G1123" s="2">
        <f t="shared" si="131"/>
        <v>1.1459860000000002</v>
      </c>
      <c r="H1123" s="2">
        <f t="shared" si="135"/>
        <v>1.4704494999999989</v>
      </c>
      <c r="I1123" s="2">
        <f t="array" ref="I1123">SUMPRODUCT(B1107:B1126, (ROW(B1107:B1126)-ROW(B1107)+1)) / (20*21/2)</f>
        <v>1.2042471428571428</v>
      </c>
      <c r="J1123" s="2">
        <f t="shared" si="138"/>
        <v>1.1924078122711306</v>
      </c>
      <c r="K1123" s="2">
        <f t="shared" si="132"/>
        <v>1.1771543021450952</v>
      </c>
    </row>
    <row r="1124" spans="1:11" ht="13.5" x14ac:dyDescent="0.25">
      <c r="A1124" s="3">
        <v>43647</v>
      </c>
      <c r="B1124" s="2">
        <v>1.1997</v>
      </c>
      <c r="C1124" s="2">
        <f t="shared" si="133"/>
        <v>9.9000000000000199E-3</v>
      </c>
      <c r="D1124" s="2">
        <f t="shared" si="134"/>
        <v>1.1937599999999999</v>
      </c>
      <c r="E1124" s="2">
        <f t="shared" si="136"/>
        <v>1.2076499999999999</v>
      </c>
      <c r="F1124" s="2">
        <f t="shared" si="137"/>
        <v>1.2051699999999996</v>
      </c>
      <c r="G1124" s="2">
        <f t="shared" si="131"/>
        <v>1.1465800000000002</v>
      </c>
      <c r="H1124" s="2">
        <f t="shared" si="135"/>
        <v>1.4668304999999986</v>
      </c>
      <c r="I1124" s="2">
        <f t="array" ref="I1124">SUMPRODUCT(B1108:B1127, (ROW(B1108:B1127)-ROW(B1108)+1)) / (20*21/2)</f>
        <v>1.2033485714285714</v>
      </c>
      <c r="J1124" s="2">
        <f t="shared" si="138"/>
        <v>1.1931023063405466</v>
      </c>
      <c r="K1124" s="2">
        <f t="shared" si="132"/>
        <v>1.1780384471590131</v>
      </c>
    </row>
    <row r="1125" spans="1:11" ht="13.5" x14ac:dyDescent="0.25">
      <c r="A1125" s="3">
        <v>43648</v>
      </c>
      <c r="B1125" s="2">
        <v>1.1997</v>
      </c>
      <c r="C1125" s="2">
        <f t="shared" si="133"/>
        <v>0</v>
      </c>
      <c r="D1125" s="2">
        <f t="shared" si="134"/>
        <v>1.19574</v>
      </c>
      <c r="E1125" s="2">
        <f t="shared" si="136"/>
        <v>1.2036799999999999</v>
      </c>
      <c r="F1125" s="2">
        <f t="shared" si="137"/>
        <v>1.2076499999999997</v>
      </c>
      <c r="G1125" s="2">
        <f t="shared" si="131"/>
        <v>1.148166</v>
      </c>
      <c r="H1125" s="2">
        <f t="shared" si="135"/>
        <v>1.4634094999999987</v>
      </c>
      <c r="I1125" s="2">
        <f t="array" ref="I1125">SUMPRODUCT(B1109:B1128, (ROW(B1109:B1128)-ROW(B1109)+1)) / (20*21/2)</f>
        <v>1.2032985714285716</v>
      </c>
      <c r="J1125" s="2">
        <f t="shared" si="138"/>
        <v>1.1937306581176375</v>
      </c>
      <c r="K1125" s="2">
        <f t="shared" si="132"/>
        <v>1.178887919819444</v>
      </c>
    </row>
    <row r="1126" spans="1:11" ht="13.5" x14ac:dyDescent="0.25">
      <c r="A1126" s="3">
        <v>43649</v>
      </c>
      <c r="B1126" s="2">
        <v>1.1898</v>
      </c>
      <c r="C1126" s="2">
        <f t="shared" si="133"/>
        <v>-9.9000000000000199E-3</v>
      </c>
      <c r="D1126" s="2">
        <f t="shared" si="134"/>
        <v>1.1898</v>
      </c>
      <c r="E1126" s="2">
        <f t="shared" si="136"/>
        <v>1.1997100000000001</v>
      </c>
      <c r="F1126" s="2">
        <f t="shared" si="137"/>
        <v>1.2091349999999998</v>
      </c>
      <c r="G1126" s="2">
        <f t="shared" si="131"/>
        <v>1.1497520000000003</v>
      </c>
      <c r="H1126" s="2">
        <f t="shared" si="135"/>
        <v>1.4601869999999986</v>
      </c>
      <c r="I1126" s="2">
        <f t="array" ref="I1126">SUMPRODUCT(B1110:B1129, (ROW(B1110:B1129)-ROW(B1110)+1)) / (20*21/2)</f>
        <v>1.2022585714285712</v>
      </c>
      <c r="J1126" s="2">
        <f t="shared" si="138"/>
        <v>1.1933563097254816</v>
      </c>
      <c r="K1126" s="2">
        <f t="shared" si="132"/>
        <v>1.179315844532407</v>
      </c>
    </row>
    <row r="1127" spans="1:11" ht="13.5" x14ac:dyDescent="0.25">
      <c r="A1127" s="3">
        <v>43650</v>
      </c>
      <c r="B1127" s="2">
        <v>1.1997</v>
      </c>
      <c r="C1127" s="2">
        <f t="shared" si="133"/>
        <v>9.9000000000000199E-3</v>
      </c>
      <c r="D1127" s="2">
        <f t="shared" si="134"/>
        <v>1.19574</v>
      </c>
      <c r="E1127" s="2">
        <f t="shared" si="136"/>
        <v>1.1967300000000001</v>
      </c>
      <c r="F1127" s="2">
        <f t="shared" si="137"/>
        <v>1.2101249999999997</v>
      </c>
      <c r="G1127" s="2">
        <f t="shared" si="131"/>
        <v>1.1515360000000003</v>
      </c>
      <c r="H1127" s="2">
        <f t="shared" si="135"/>
        <v>1.4570634999999985</v>
      </c>
      <c r="I1127" s="2">
        <f t="array" ref="I1127">SUMPRODUCT(B1111:B1130, (ROW(B1111:B1130)-ROW(B1111)+1)) / (20*21/2)</f>
        <v>1.2015490476190476</v>
      </c>
      <c r="J1127" s="2">
        <f t="shared" si="138"/>
        <v>1.193960470704007</v>
      </c>
      <c r="K1127" s="2">
        <f t="shared" si="132"/>
        <v>1.1801152231781951</v>
      </c>
    </row>
    <row r="1128" spans="1:11" ht="13.5" x14ac:dyDescent="0.25">
      <c r="A1128" s="3">
        <v>43651</v>
      </c>
      <c r="B1128" s="2">
        <v>1.2096</v>
      </c>
      <c r="C1128" s="2">
        <f t="shared" si="133"/>
        <v>9.9000000000000199E-3</v>
      </c>
      <c r="D1128" s="2">
        <f t="shared" si="134"/>
        <v>1.1997</v>
      </c>
      <c r="E1128" s="2">
        <f t="shared" si="136"/>
        <v>1.1977199999999999</v>
      </c>
      <c r="F1128" s="2">
        <f t="shared" si="137"/>
        <v>1.2106199999999998</v>
      </c>
      <c r="G1128" s="2">
        <f t="shared" si="131"/>
        <v>1.1539140000000003</v>
      </c>
      <c r="H1128" s="2">
        <f t="shared" si="135"/>
        <v>1.4539894999999987</v>
      </c>
      <c r="I1128" s="2">
        <f t="array" ref="I1128">SUMPRODUCT(B1112:B1131, (ROW(B1112:B1131)-ROW(B1112)+1)) / (20*21/2)</f>
        <v>1.2011700000000001</v>
      </c>
      <c r="J1128" s="2">
        <f t="shared" si="138"/>
        <v>1.1954499496845779</v>
      </c>
      <c r="K1128" s="2">
        <f t="shared" si="132"/>
        <v>1.1812714889359128</v>
      </c>
    </row>
    <row r="1129" spans="1:11" ht="13.5" x14ac:dyDescent="0.25">
      <c r="A1129" s="3">
        <v>43654</v>
      </c>
      <c r="B1129" s="2">
        <v>1.1997</v>
      </c>
      <c r="C1129" s="2">
        <f t="shared" si="133"/>
        <v>-9.9000000000000199E-3</v>
      </c>
      <c r="D1129" s="2">
        <f t="shared" si="134"/>
        <v>1.1997</v>
      </c>
      <c r="E1129" s="2">
        <f t="shared" si="136"/>
        <v>1.1967300000000001</v>
      </c>
      <c r="F1129" s="2">
        <f t="shared" si="137"/>
        <v>1.2071499999999999</v>
      </c>
      <c r="G1129" s="2">
        <f t="shared" si="131"/>
        <v>1.1558960000000003</v>
      </c>
      <c r="H1129" s="2">
        <f t="shared" si="135"/>
        <v>1.4513124999999985</v>
      </c>
      <c r="I1129" s="2">
        <f t="array" ref="I1129">SUMPRODUCT(B1113:B1132, (ROW(B1113:B1132)-ROW(B1113)+1)) / (20*21/2)</f>
        <v>1.1998480952380954</v>
      </c>
      <c r="J1129" s="2">
        <f t="shared" si="138"/>
        <v>1.1958547163812847</v>
      </c>
      <c r="K1129" s="2">
        <f t="shared" si="132"/>
        <v>1.1819941756443084</v>
      </c>
    </row>
    <row r="1130" spans="1:11" ht="13.5" x14ac:dyDescent="0.25">
      <c r="A1130" s="3">
        <v>43655</v>
      </c>
      <c r="B1130" s="2">
        <v>1.1997</v>
      </c>
      <c r="C1130" s="2">
        <f t="shared" si="133"/>
        <v>0</v>
      </c>
      <c r="D1130" s="2">
        <f t="shared" si="134"/>
        <v>1.1997</v>
      </c>
      <c r="E1130" s="2">
        <f t="shared" si="136"/>
        <v>1.1977199999999999</v>
      </c>
      <c r="F1130" s="2">
        <f t="shared" si="137"/>
        <v>1.2036799999999999</v>
      </c>
      <c r="G1130" s="2">
        <f t="shared" si="131"/>
        <v>1.157878</v>
      </c>
      <c r="H1130" s="2">
        <f t="shared" si="135"/>
        <v>1.4483874999999986</v>
      </c>
      <c r="I1130" s="2">
        <f t="array" ref="I1130">SUMPRODUCT(B1114:B1133, (ROW(B1114:B1133)-ROW(B1114)+1)) / (20*21/2)</f>
        <v>1.1984319047619048</v>
      </c>
      <c r="J1130" s="2">
        <f t="shared" si="138"/>
        <v>1.1962209338687815</v>
      </c>
      <c r="K1130" s="2">
        <f t="shared" si="132"/>
        <v>1.182688521697473</v>
      </c>
    </row>
    <row r="1131" spans="1:11" ht="13.5" x14ac:dyDescent="0.25">
      <c r="A1131" s="3">
        <v>43656</v>
      </c>
      <c r="B1131" s="2">
        <v>1.1997</v>
      </c>
      <c r="C1131" s="2">
        <f t="shared" si="133"/>
        <v>0</v>
      </c>
      <c r="D1131" s="2">
        <f t="shared" si="134"/>
        <v>1.2016800000000001</v>
      </c>
      <c r="E1131" s="2">
        <f t="shared" si="136"/>
        <v>1.19574</v>
      </c>
      <c r="F1131" s="2">
        <f t="shared" si="137"/>
        <v>1.2036799999999999</v>
      </c>
      <c r="G1131" s="2">
        <f t="shared" si="131"/>
        <v>1.1598600000000003</v>
      </c>
      <c r="H1131" s="2">
        <f t="shared" si="135"/>
        <v>1.445511999999999</v>
      </c>
      <c r="I1131" s="2">
        <f t="array" ref="I1131">SUMPRODUCT(B1115:B1134, (ROW(B1115:B1134)-ROW(B1115)+1)) / (20*21/2)</f>
        <v>1.1970628571428572</v>
      </c>
      <c r="J1131" s="2">
        <f t="shared" si="138"/>
        <v>1.196552273500326</v>
      </c>
      <c r="K1131" s="2">
        <f t="shared" si="132"/>
        <v>1.1833556384936506</v>
      </c>
    </row>
    <row r="1132" spans="1:11" ht="13.5" x14ac:dyDescent="0.25">
      <c r="A1132" s="3">
        <v>43657</v>
      </c>
      <c r="B1132" s="2">
        <v>1.1898</v>
      </c>
      <c r="C1132" s="2">
        <f t="shared" si="133"/>
        <v>-9.9000000000000199E-3</v>
      </c>
      <c r="D1132" s="2">
        <f t="shared" si="134"/>
        <v>1.1997</v>
      </c>
      <c r="E1132" s="2">
        <f t="shared" si="136"/>
        <v>1.1977199999999999</v>
      </c>
      <c r="F1132" s="2">
        <f t="shared" si="137"/>
        <v>1.2046699999999997</v>
      </c>
      <c r="G1132" s="2">
        <f t="shared" si="131"/>
        <v>1.1616440000000003</v>
      </c>
      <c r="H1132" s="2">
        <f t="shared" si="135"/>
        <v>1.442586999999999</v>
      </c>
      <c r="I1132" s="2">
        <f t="array" ref="I1132">SUMPRODUCT(B1116:B1135, (ROW(B1116:B1135)-ROW(B1116)+1)) / (20*21/2)</f>
        <v>1.1977685714285715</v>
      </c>
      <c r="J1132" s="2">
        <f t="shared" si="138"/>
        <v>1.1959091998336282</v>
      </c>
      <c r="K1132" s="2">
        <f t="shared" si="132"/>
        <v>1.1836083585527233</v>
      </c>
    </row>
    <row r="1133" spans="1:11" ht="13.5" x14ac:dyDescent="0.25">
      <c r="A1133" s="3">
        <v>43658</v>
      </c>
      <c r="B1133" s="2">
        <v>1.1898</v>
      </c>
      <c r="C1133" s="2">
        <f t="shared" si="133"/>
        <v>0</v>
      </c>
      <c r="D1133" s="2">
        <f t="shared" si="134"/>
        <v>1.19574</v>
      </c>
      <c r="E1133" s="2">
        <f t="shared" si="136"/>
        <v>1.1977199999999999</v>
      </c>
      <c r="F1133" s="2">
        <f t="shared" si="137"/>
        <v>1.204175</v>
      </c>
      <c r="G1133" s="2">
        <f t="shared" si="131"/>
        <v>1.163826</v>
      </c>
      <c r="H1133" s="2">
        <f t="shared" si="135"/>
        <v>1.4398604999999989</v>
      </c>
      <c r="I1133" s="2">
        <f t="array" ref="I1133">SUMPRODUCT(B1117:B1136, (ROW(B1117:B1136)-ROW(B1117)+1)) / (20*21/2)</f>
        <v>1.2005114285714287</v>
      </c>
      <c r="J1133" s="2">
        <f t="shared" si="138"/>
        <v>1.1953273712780446</v>
      </c>
      <c r="K1133" s="2">
        <f t="shared" si="132"/>
        <v>1.183851168021244</v>
      </c>
    </row>
    <row r="1134" spans="1:11" ht="13.5" x14ac:dyDescent="0.25">
      <c r="A1134" s="3">
        <v>43661</v>
      </c>
      <c r="B1134" s="2">
        <v>1.1898</v>
      </c>
      <c r="C1134" s="2">
        <f t="shared" si="133"/>
        <v>0</v>
      </c>
      <c r="D1134" s="2">
        <f t="shared" si="134"/>
        <v>1.1937599999999999</v>
      </c>
      <c r="E1134" s="2">
        <f t="shared" si="136"/>
        <v>1.1967300000000001</v>
      </c>
      <c r="F1134" s="2">
        <f t="shared" si="137"/>
        <v>1.2021899999999999</v>
      </c>
      <c r="G1134" s="2">
        <f t="shared" si="131"/>
        <v>1.1662060000000003</v>
      </c>
      <c r="H1134" s="2">
        <f t="shared" si="135"/>
        <v>1.4371339999999992</v>
      </c>
      <c r="I1134" s="2">
        <f t="array" ref="I1134">SUMPRODUCT(B1118:B1137, (ROW(B1118:B1137)-ROW(B1118)+1)) / (20*21/2)</f>
        <v>1.2023019047619046</v>
      </c>
      <c r="J1134" s="2">
        <f t="shared" si="138"/>
        <v>1.1948009549658498</v>
      </c>
      <c r="K1134" s="2">
        <f t="shared" si="132"/>
        <v>1.1840844555498229</v>
      </c>
    </row>
    <row r="1135" spans="1:11" ht="13.5" x14ac:dyDescent="0.25">
      <c r="A1135" s="3">
        <v>43662</v>
      </c>
      <c r="B1135" s="2">
        <v>1.2096</v>
      </c>
      <c r="C1135" s="2">
        <f t="shared" si="133"/>
        <v>1.980000000000004E-2</v>
      </c>
      <c r="D1135" s="2">
        <f t="shared" si="134"/>
        <v>1.19574</v>
      </c>
      <c r="E1135" s="2">
        <f t="shared" si="136"/>
        <v>1.1977199999999999</v>
      </c>
      <c r="F1135" s="2">
        <f t="shared" si="137"/>
        <v>1.2006999999999999</v>
      </c>
      <c r="G1135" s="2">
        <f t="shared" si="131"/>
        <v>1.1685840000000001</v>
      </c>
      <c r="H1135" s="2">
        <f t="shared" si="135"/>
        <v>1.4345064999999995</v>
      </c>
      <c r="I1135" s="2">
        <f t="array" ref="I1135">SUMPRODUCT(B1119:B1138, (ROW(B1119:B1138)-ROW(B1119)+1)) / (20*21/2)</f>
        <v>1.20414</v>
      </c>
      <c r="J1135" s="2">
        <f t="shared" si="138"/>
        <v>1.1962103878262451</v>
      </c>
      <c r="K1135" s="2">
        <f t="shared" si="132"/>
        <v>1.1850850651361042</v>
      </c>
    </row>
    <row r="1136" spans="1:11" ht="13.5" x14ac:dyDescent="0.25">
      <c r="A1136" s="3">
        <v>43663</v>
      </c>
      <c r="B1136" s="2">
        <v>1.2295</v>
      </c>
      <c r="C1136" s="2">
        <f t="shared" si="133"/>
        <v>1.9900000000000029E-2</v>
      </c>
      <c r="D1136" s="2">
        <f t="shared" si="134"/>
        <v>1.2017</v>
      </c>
      <c r="E1136" s="2">
        <f t="shared" si="136"/>
        <v>1.2016899999999999</v>
      </c>
      <c r="F1136" s="2">
        <f t="shared" si="137"/>
        <v>1.2006999999999999</v>
      </c>
      <c r="G1136" s="2">
        <f t="shared" si="131"/>
        <v>1.171162</v>
      </c>
      <c r="H1136" s="2">
        <f t="shared" si="135"/>
        <v>1.4320279999999994</v>
      </c>
      <c r="I1136" s="2">
        <f t="array" ref="I1136">SUMPRODUCT(B1120:B1139, (ROW(B1120:B1139)-ROW(B1120)+1)) / (20*21/2)</f>
        <v>1.203055238095238</v>
      </c>
      <c r="J1136" s="2">
        <f t="shared" si="138"/>
        <v>1.1993808270808886</v>
      </c>
      <c r="K1136" s="2">
        <f t="shared" si="132"/>
        <v>1.1868268272876297</v>
      </c>
    </row>
    <row r="1137" spans="1:11" ht="13.5" x14ac:dyDescent="0.25">
      <c r="A1137" s="3">
        <v>43664</v>
      </c>
      <c r="B1137" s="2">
        <v>1.2195</v>
      </c>
      <c r="C1137" s="2">
        <f t="shared" si="133"/>
        <v>-1.0000000000000009E-2</v>
      </c>
      <c r="D1137" s="2">
        <f t="shared" si="134"/>
        <v>1.20764</v>
      </c>
      <c r="E1137" s="2">
        <f t="shared" si="136"/>
        <v>1.20367</v>
      </c>
      <c r="F1137" s="2">
        <f t="shared" si="137"/>
        <v>1.2002000000000002</v>
      </c>
      <c r="G1137" s="2">
        <f t="shared" si="131"/>
        <v>1.1737380000000002</v>
      </c>
      <c r="H1137" s="2">
        <f t="shared" si="135"/>
        <v>1.4293009999999993</v>
      </c>
      <c r="I1137" s="2">
        <f t="array" ref="I1137">SUMPRODUCT(B1121:B1140, (ROW(B1121:B1140)-ROW(B1121)+1)) / (20*21/2)</f>
        <v>1.2001790476190477</v>
      </c>
      <c r="J1137" s="2">
        <f t="shared" si="138"/>
        <v>1.2012969387874706</v>
      </c>
      <c r="K1137" s="2">
        <f t="shared" si="132"/>
        <v>1.1881081281783108</v>
      </c>
    </row>
    <row r="1138" spans="1:11" ht="13.5" x14ac:dyDescent="0.25">
      <c r="A1138" s="3">
        <v>43665</v>
      </c>
      <c r="B1138" s="2">
        <v>1.2195</v>
      </c>
      <c r="C1138" s="2">
        <f t="shared" si="133"/>
        <v>0</v>
      </c>
      <c r="D1138" s="2">
        <f t="shared" si="134"/>
        <v>1.2135799999999999</v>
      </c>
      <c r="E1138" s="2">
        <f t="shared" si="136"/>
        <v>1.2046600000000001</v>
      </c>
      <c r="F1138" s="2">
        <f t="shared" si="137"/>
        <v>1.20119</v>
      </c>
      <c r="G1138" s="2">
        <f t="shared" ref="G1138:G1201" si="139">AVERAGE(B1089:B1138)</f>
        <v>1.176712</v>
      </c>
      <c r="H1138" s="2">
        <f t="shared" si="135"/>
        <v>1.4263264999999996</v>
      </c>
      <c r="I1138" s="2">
        <f t="array" ref="I1138">SUMPRODUCT(B1122:B1141, (ROW(B1122:B1141)-ROW(B1122)+1)) / (20*21/2)</f>
        <v>1.1973971428571428</v>
      </c>
      <c r="J1138" s="2">
        <f t="shared" si="138"/>
        <v>1.2030305636648544</v>
      </c>
      <c r="K1138" s="2">
        <f t="shared" si="132"/>
        <v>1.1893391819752397</v>
      </c>
    </row>
    <row r="1139" spans="1:11" ht="13.5" x14ac:dyDescent="0.25">
      <c r="A1139" s="3">
        <v>43668</v>
      </c>
      <c r="B1139" s="2">
        <v>1.1898</v>
      </c>
      <c r="C1139" s="2">
        <f t="shared" si="133"/>
        <v>-2.970000000000006E-2</v>
      </c>
      <c r="D1139" s="2">
        <f t="shared" si="134"/>
        <v>1.2135799999999999</v>
      </c>
      <c r="E1139" s="2">
        <f t="shared" si="136"/>
        <v>1.20367</v>
      </c>
      <c r="F1139" s="2">
        <f t="shared" si="137"/>
        <v>1.2001999999999999</v>
      </c>
      <c r="G1139" s="2">
        <f t="shared" si="139"/>
        <v>1.179092</v>
      </c>
      <c r="H1139" s="2">
        <f t="shared" si="135"/>
        <v>1.4233519999999995</v>
      </c>
      <c r="I1139" s="2">
        <f t="array" ref="I1139">SUMPRODUCT(B1123:B1142, (ROW(B1123:B1142)-ROW(B1123)+1)) / (20*21/2)</f>
        <v>1.1986223809523811</v>
      </c>
      <c r="J1139" s="2">
        <f t="shared" si="138"/>
        <v>1.2017705099824874</v>
      </c>
      <c r="K1139" s="2">
        <f t="shared" ref="K1139:K1202" si="140">$K$4*B1139+(1-$K$4)*K1138</f>
        <v>1.1893572532703285</v>
      </c>
    </row>
    <row r="1140" spans="1:11" ht="13.5" x14ac:dyDescent="0.25">
      <c r="A1140" s="3">
        <v>43669</v>
      </c>
      <c r="B1140" s="2">
        <v>1.17</v>
      </c>
      <c r="C1140" s="2">
        <f t="shared" si="133"/>
        <v>-1.980000000000004E-2</v>
      </c>
      <c r="D1140" s="2">
        <f t="shared" si="134"/>
        <v>1.20566</v>
      </c>
      <c r="E1140" s="2">
        <f t="shared" si="136"/>
        <v>1.2006999999999999</v>
      </c>
      <c r="F1140" s="2">
        <f t="shared" si="137"/>
        <v>1.1992100000000001</v>
      </c>
      <c r="G1140" s="2">
        <f t="shared" si="139"/>
        <v>1.1806779999999999</v>
      </c>
      <c r="H1140" s="2">
        <f t="shared" si="135"/>
        <v>1.4206254999999999</v>
      </c>
      <c r="I1140" s="2">
        <f t="array" ref="I1140">SUMPRODUCT(B1124:B1143, (ROW(B1124:B1143)-ROW(B1124)+1)) / (20*21/2)</f>
        <v>1.1977733333333334</v>
      </c>
      <c r="J1140" s="2">
        <f t="shared" si="138"/>
        <v>1.1987447471270123</v>
      </c>
      <c r="K1140" s="2">
        <f t="shared" si="140"/>
        <v>1.1885981452989431</v>
      </c>
    </row>
    <row r="1141" spans="1:11" ht="13.5" x14ac:dyDescent="0.25">
      <c r="A1141" s="3">
        <v>43670</v>
      </c>
      <c r="B1141" s="2">
        <v>1.17</v>
      </c>
      <c r="C1141" s="2">
        <f t="shared" si="133"/>
        <v>0</v>
      </c>
      <c r="D1141" s="2">
        <f t="shared" si="134"/>
        <v>1.1937599999999999</v>
      </c>
      <c r="E1141" s="2">
        <f t="shared" si="136"/>
        <v>1.19773</v>
      </c>
      <c r="F1141" s="2">
        <f t="shared" si="137"/>
        <v>1.1967350000000003</v>
      </c>
      <c r="G1141" s="2">
        <f t="shared" si="139"/>
        <v>1.1820659999999998</v>
      </c>
      <c r="H1141" s="2">
        <f t="shared" si="135"/>
        <v>1.4182460000000001</v>
      </c>
      <c r="I1141" s="2">
        <f t="array" ref="I1141">SUMPRODUCT(B1125:B1144, (ROW(B1125:B1144)-ROW(B1125)+1)) / (20*21/2)</f>
        <v>1.1969242857142857</v>
      </c>
      <c r="J1141" s="2">
        <f t="shared" si="138"/>
        <v>1.1960071521625348</v>
      </c>
      <c r="K1141" s="2">
        <f t="shared" si="140"/>
        <v>1.1878688062676122</v>
      </c>
    </row>
    <row r="1142" spans="1:11" ht="13.5" x14ac:dyDescent="0.25">
      <c r="A1142" s="3">
        <v>43672</v>
      </c>
      <c r="B1142" s="2">
        <v>1.2096</v>
      </c>
      <c r="C1142" s="2">
        <f t="shared" si="133"/>
        <v>3.960000000000008E-2</v>
      </c>
      <c r="D1142" s="2">
        <f t="shared" si="134"/>
        <v>1.1917800000000001</v>
      </c>
      <c r="E1142" s="2">
        <f t="shared" si="136"/>
        <v>1.1997100000000001</v>
      </c>
      <c r="F1142" s="2">
        <f t="shared" si="137"/>
        <v>1.1987150000000004</v>
      </c>
      <c r="G1142" s="2">
        <f t="shared" si="139"/>
        <v>1.1844440000000001</v>
      </c>
      <c r="H1142" s="2">
        <f t="shared" si="135"/>
        <v>1.4163125000000003</v>
      </c>
      <c r="I1142" s="2">
        <f t="array" ref="I1142">SUMPRODUCT(B1126:B1145, (ROW(B1126:B1145)-ROW(B1126)+1)) / (20*21/2)</f>
        <v>1.1961223809523809</v>
      </c>
      <c r="J1142" s="2">
        <f t="shared" si="138"/>
        <v>1.1973017090994362</v>
      </c>
      <c r="K1142" s="2">
        <f t="shared" si="140"/>
        <v>1.188721009943392</v>
      </c>
    </row>
    <row r="1143" spans="1:11" ht="13.5" x14ac:dyDescent="0.25">
      <c r="A1143" s="3">
        <v>43675</v>
      </c>
      <c r="B1143" s="2">
        <v>1.1898</v>
      </c>
      <c r="C1143" s="2">
        <f t="shared" si="133"/>
        <v>-1.980000000000004E-2</v>
      </c>
      <c r="D1143" s="2">
        <f t="shared" si="134"/>
        <v>1.18584</v>
      </c>
      <c r="E1143" s="2">
        <f t="shared" si="136"/>
        <v>1.1997100000000001</v>
      </c>
      <c r="F1143" s="2">
        <f t="shared" si="137"/>
        <v>1.1987150000000004</v>
      </c>
      <c r="G1143" s="2">
        <f t="shared" si="139"/>
        <v>1.186426</v>
      </c>
      <c r="H1143" s="2">
        <f t="shared" si="135"/>
        <v>1.4140815</v>
      </c>
      <c r="I1143" s="2">
        <f t="array" ref="I1143">SUMPRODUCT(B1127:B1146, (ROW(B1127:B1146)-ROW(B1127)+1)) / (20*21/2)</f>
        <v>1.195367619047619</v>
      </c>
      <c r="J1143" s="2">
        <f t="shared" si="138"/>
        <v>1.1965872606137757</v>
      </c>
      <c r="K1143" s="2">
        <f t="shared" si="140"/>
        <v>1.1887633232789454</v>
      </c>
    </row>
    <row r="1144" spans="1:11" ht="13.5" x14ac:dyDescent="0.25">
      <c r="A1144" s="3">
        <v>43676</v>
      </c>
      <c r="B1144" s="2">
        <v>1.1898</v>
      </c>
      <c r="C1144" s="2">
        <f t="shared" si="133"/>
        <v>0</v>
      </c>
      <c r="D1144" s="2">
        <f t="shared" si="134"/>
        <v>1.18584</v>
      </c>
      <c r="E1144" s="2">
        <f t="shared" si="136"/>
        <v>1.1997100000000001</v>
      </c>
      <c r="F1144" s="2">
        <f t="shared" si="137"/>
        <v>1.1982199999999998</v>
      </c>
      <c r="G1144" s="2">
        <f t="shared" si="139"/>
        <v>1.1880119999999998</v>
      </c>
      <c r="H1144" s="2">
        <f t="shared" si="135"/>
        <v>1.4118505000000001</v>
      </c>
      <c r="I1144" s="2">
        <f t="array" ref="I1144">SUMPRODUCT(B1128:B1147, (ROW(B1128:B1147)-ROW(B1128)+1)) / (20*21/2)</f>
        <v>1.1927271428571429</v>
      </c>
      <c r="J1144" s="2">
        <f t="shared" si="138"/>
        <v>1.1959408548410353</v>
      </c>
      <c r="K1144" s="2">
        <f t="shared" si="140"/>
        <v>1.1888039772680066</v>
      </c>
    </row>
    <row r="1145" spans="1:11" ht="13.5" x14ac:dyDescent="0.25">
      <c r="A1145" s="3">
        <v>43677</v>
      </c>
      <c r="B1145" s="2">
        <v>1.1898</v>
      </c>
      <c r="C1145" s="2">
        <f t="shared" si="133"/>
        <v>0</v>
      </c>
      <c r="D1145" s="2">
        <f t="shared" si="134"/>
        <v>1.1898</v>
      </c>
      <c r="E1145" s="2">
        <f t="shared" si="136"/>
        <v>1.19773</v>
      </c>
      <c r="F1145" s="2">
        <f t="shared" si="137"/>
        <v>1.1977249999999997</v>
      </c>
      <c r="G1145" s="2">
        <f t="shared" si="139"/>
        <v>1.1893999999999998</v>
      </c>
      <c r="H1145" s="2">
        <f t="shared" si="135"/>
        <v>1.4098179999999996</v>
      </c>
      <c r="I1145" s="2">
        <f t="array" ref="I1145">SUMPRODUCT(B1129:B1148, (ROW(B1129:B1148)-ROW(B1129)+1)) / (20*21/2)</f>
        <v>1.1902280952380953</v>
      </c>
      <c r="J1145" s="2">
        <f t="shared" si="138"/>
        <v>1.1953560115228414</v>
      </c>
      <c r="K1145" s="2">
        <f t="shared" si="140"/>
        <v>1.1888430369829868</v>
      </c>
    </row>
    <row r="1146" spans="1:11" ht="13.5" x14ac:dyDescent="0.25">
      <c r="A1146" s="3">
        <v>43678</v>
      </c>
      <c r="B1146" s="2">
        <v>1.1898</v>
      </c>
      <c r="C1146" s="2">
        <f t="shared" si="133"/>
        <v>0</v>
      </c>
      <c r="D1146" s="2">
        <f t="shared" si="134"/>
        <v>1.1937599999999999</v>
      </c>
      <c r="E1146" s="2">
        <f t="shared" si="136"/>
        <v>1.1937599999999999</v>
      </c>
      <c r="F1146" s="2">
        <f t="shared" si="137"/>
        <v>1.1977249999999997</v>
      </c>
      <c r="G1146" s="2">
        <f t="shared" si="139"/>
        <v>1.1907879999999997</v>
      </c>
      <c r="H1146" s="2">
        <f t="shared" si="135"/>
        <v>1.4078844999999995</v>
      </c>
      <c r="I1146" s="2">
        <f t="array" ref="I1146">SUMPRODUCT(B1130:B1149, (ROW(B1130:B1149)-ROW(B1130)+1)) / (20*21/2)</f>
        <v>1.1879176190476191</v>
      </c>
      <c r="J1146" s="2">
        <f t="shared" si="138"/>
        <v>1.1948268675682852</v>
      </c>
      <c r="K1146" s="2">
        <f t="shared" si="140"/>
        <v>1.1888805649444385</v>
      </c>
    </row>
    <row r="1147" spans="1:11" ht="13.5" x14ac:dyDescent="0.25">
      <c r="A1147" s="3">
        <v>43679</v>
      </c>
      <c r="B1147" s="2">
        <v>1.17</v>
      </c>
      <c r="C1147" s="2">
        <f t="shared" si="133"/>
        <v>-1.980000000000004E-2</v>
      </c>
      <c r="D1147" s="2">
        <f t="shared" si="134"/>
        <v>1.18584</v>
      </c>
      <c r="E1147" s="2">
        <f t="shared" si="136"/>
        <v>1.1888099999999999</v>
      </c>
      <c r="F1147" s="2">
        <f t="shared" si="137"/>
        <v>1.19624</v>
      </c>
      <c r="G1147" s="2">
        <f t="shared" si="139"/>
        <v>1.1919779999999998</v>
      </c>
      <c r="H1147" s="2">
        <f t="shared" si="135"/>
        <v>1.4062484999999998</v>
      </c>
      <c r="I1147" s="2">
        <f t="array" ref="I1147">SUMPRODUCT(B1131:B1150, (ROW(B1131:B1150)-ROW(B1131)+1)) / (20*21/2)</f>
        <v>1.1866914285714285</v>
      </c>
      <c r="J1147" s="2">
        <f t="shared" si="138"/>
        <v>1.1924624039903533</v>
      </c>
      <c r="K1147" s="2">
        <f t="shared" si="140"/>
        <v>1.1881401506328919</v>
      </c>
    </row>
    <row r="1148" spans="1:11" ht="13.5" x14ac:dyDescent="0.25">
      <c r="A1148" s="3">
        <v>43682</v>
      </c>
      <c r="B1148" s="2">
        <v>1.17</v>
      </c>
      <c r="C1148" s="2">
        <f t="shared" si="133"/>
        <v>0</v>
      </c>
      <c r="D1148" s="2">
        <f t="shared" si="134"/>
        <v>1.18188</v>
      </c>
      <c r="E1148" s="2">
        <f t="shared" si="136"/>
        <v>1.1838599999999999</v>
      </c>
      <c r="F1148" s="2">
        <f t="shared" si="137"/>
        <v>1.1942599999999999</v>
      </c>
      <c r="G1148" s="2">
        <f t="shared" si="139"/>
        <v>1.1929699999999999</v>
      </c>
      <c r="H1148" s="2">
        <f t="shared" si="135"/>
        <v>1.4046619999999996</v>
      </c>
      <c r="I1148" s="2">
        <f t="array" ref="I1148">SUMPRODUCT(B1132:B1151, (ROW(B1132:B1151)-ROW(B1132)+1)) / (20*21/2)</f>
        <v>1.1846166666666667</v>
      </c>
      <c r="J1148" s="2">
        <f t="shared" si="138"/>
        <v>1.1903231274198436</v>
      </c>
      <c r="K1148" s="2">
        <f t="shared" si="140"/>
        <v>1.1874287721767001</v>
      </c>
    </row>
    <row r="1149" spans="1:11" ht="13.5" x14ac:dyDescent="0.25">
      <c r="A1149" s="3">
        <v>43683</v>
      </c>
      <c r="B1149" s="2">
        <v>1.17</v>
      </c>
      <c r="C1149" s="2">
        <f t="shared" si="133"/>
        <v>0</v>
      </c>
      <c r="D1149" s="2">
        <f t="shared" si="134"/>
        <v>1.1779199999999999</v>
      </c>
      <c r="E1149" s="2">
        <f t="shared" si="136"/>
        <v>1.18188</v>
      </c>
      <c r="F1149" s="2">
        <f t="shared" si="137"/>
        <v>1.1927749999999999</v>
      </c>
      <c r="G1149" s="2">
        <f t="shared" si="139"/>
        <v>1.1935659999999999</v>
      </c>
      <c r="H1149" s="2">
        <f t="shared" si="135"/>
        <v>1.4031254999999996</v>
      </c>
      <c r="I1149" s="2">
        <f t="array" ref="I1149">SUMPRODUCT(B1133:B1152, (ROW(B1133:B1152)-ROW(B1133)+1)) / (20*21/2)</f>
        <v>1.1817404761904762</v>
      </c>
      <c r="J1149" s="2">
        <f t="shared" si="138"/>
        <v>1.1883875914750965</v>
      </c>
      <c r="K1149" s="2">
        <f t="shared" si="140"/>
        <v>1.1867452909148688</v>
      </c>
    </row>
    <row r="1150" spans="1:11" ht="13.5" x14ac:dyDescent="0.25">
      <c r="A1150" s="3">
        <v>43684</v>
      </c>
      <c r="B1150" s="2">
        <v>1.1798999999999999</v>
      </c>
      <c r="C1150" s="2">
        <f t="shared" si="133"/>
        <v>9.9000000000000199E-3</v>
      </c>
      <c r="D1150" s="2">
        <f t="shared" si="134"/>
        <v>1.17594</v>
      </c>
      <c r="E1150" s="2">
        <f t="shared" si="136"/>
        <v>1.1828699999999999</v>
      </c>
      <c r="F1150" s="2">
        <f t="shared" si="137"/>
        <v>1.1917849999999999</v>
      </c>
      <c r="G1150" s="2">
        <f t="shared" si="139"/>
        <v>1.1937639999999998</v>
      </c>
      <c r="H1150" s="2">
        <f t="shared" si="135"/>
        <v>1.4018364999999995</v>
      </c>
      <c r="I1150" s="2">
        <f t="array" ref="I1150">SUMPRODUCT(B1134:B1153, (ROW(B1134:B1153)-ROW(B1134)+1)) / (20*21/2)</f>
        <v>1.1808914285714287</v>
      </c>
      <c r="J1150" s="2">
        <f t="shared" si="138"/>
        <v>1.1875792494298492</v>
      </c>
      <c r="K1150" s="2">
        <f t="shared" si="140"/>
        <v>1.1864768481338934</v>
      </c>
    </row>
    <row r="1151" spans="1:11" ht="13.5" x14ac:dyDescent="0.25">
      <c r="A1151" s="3">
        <v>43685</v>
      </c>
      <c r="B1151" s="2">
        <v>1.17</v>
      </c>
      <c r="C1151" s="2">
        <f t="shared" si="133"/>
        <v>-9.9000000000000199E-3</v>
      </c>
      <c r="D1151" s="2">
        <f t="shared" si="134"/>
        <v>1.17198</v>
      </c>
      <c r="E1151" s="2">
        <f t="shared" si="136"/>
        <v>1.1828699999999999</v>
      </c>
      <c r="F1151" s="2">
        <f t="shared" si="137"/>
        <v>1.1903000000000001</v>
      </c>
      <c r="G1151" s="2">
        <f t="shared" si="139"/>
        <v>1.1943600000000001</v>
      </c>
      <c r="H1151" s="2">
        <f t="shared" si="135"/>
        <v>1.4005974999999995</v>
      </c>
      <c r="I1151" s="2">
        <f t="array" ref="I1151">SUMPRODUCT(B1135:B1154, (ROW(B1135:B1154)-ROW(B1135)+1)) / (20*21/2)</f>
        <v>1.1782038095238094</v>
      </c>
      <c r="J1151" s="2">
        <f t="shared" si="138"/>
        <v>1.185905035198435</v>
      </c>
      <c r="K1151" s="2">
        <f t="shared" si="140"/>
        <v>1.1858306972266819</v>
      </c>
    </row>
    <row r="1152" spans="1:11" ht="13.5" x14ac:dyDescent="0.25">
      <c r="A1152" s="3">
        <v>43686</v>
      </c>
      <c r="B1152" s="2">
        <v>1.1600999999999999</v>
      </c>
      <c r="C1152" s="2">
        <f t="shared" si="133"/>
        <v>-9.9000000000000199E-3</v>
      </c>
      <c r="D1152" s="2">
        <f t="shared" si="134"/>
        <v>1.17</v>
      </c>
      <c r="E1152" s="2">
        <f t="shared" si="136"/>
        <v>1.1779199999999999</v>
      </c>
      <c r="F1152" s="2">
        <f t="shared" si="137"/>
        <v>1.188815</v>
      </c>
      <c r="G1152" s="2">
        <f t="shared" si="139"/>
        <v>1.194758</v>
      </c>
      <c r="H1152" s="2">
        <f t="shared" si="135"/>
        <v>1.3990609999999992</v>
      </c>
      <c r="I1152" s="2">
        <f t="array" ref="I1152">SUMPRODUCT(B1136:B1155, (ROW(B1136:B1155)-ROW(B1136)+1)) / (20*21/2)</f>
        <v>1.1756576190476191</v>
      </c>
      <c r="J1152" s="2">
        <f t="shared" si="138"/>
        <v>1.1834474127985841</v>
      </c>
      <c r="K1152" s="2">
        <f t="shared" si="140"/>
        <v>1.184821650276616</v>
      </c>
    </row>
    <row r="1153" spans="1:11" ht="13.5" x14ac:dyDescent="0.25">
      <c r="A1153" s="3">
        <v>43691</v>
      </c>
      <c r="B1153" s="2">
        <v>1.1798999999999999</v>
      </c>
      <c r="C1153" s="2">
        <f t="shared" si="133"/>
        <v>1.980000000000004E-2</v>
      </c>
      <c r="D1153" s="2">
        <f t="shared" si="134"/>
        <v>1.17198</v>
      </c>
      <c r="E1153" s="2">
        <f t="shared" si="136"/>
        <v>1.17693</v>
      </c>
      <c r="F1153" s="2">
        <f t="shared" si="137"/>
        <v>1.18832</v>
      </c>
      <c r="G1153" s="2">
        <f t="shared" si="139"/>
        <v>1.1957499999999999</v>
      </c>
      <c r="H1153" s="2">
        <f t="shared" si="135"/>
        <v>1.3975239999999993</v>
      </c>
      <c r="I1153" s="2">
        <f t="array" ref="I1153">SUMPRODUCT(B1137:B1156, (ROW(B1137:B1156)-ROW(B1137)+1)) / (20*21/2)</f>
        <v>1.1733471428571429</v>
      </c>
      <c r="J1153" s="2">
        <f t="shared" si="138"/>
        <v>1.1831095639606237</v>
      </c>
      <c r="K1153" s="2">
        <f t="shared" si="140"/>
        <v>1.1846286443834153</v>
      </c>
    </row>
    <row r="1154" spans="1:11" ht="13.5" x14ac:dyDescent="0.25">
      <c r="A1154" s="3">
        <v>43692</v>
      </c>
      <c r="B1154" s="2">
        <v>1.1600999999999999</v>
      </c>
      <c r="C1154" s="2">
        <f t="shared" si="133"/>
        <v>-1.980000000000004E-2</v>
      </c>
      <c r="D1154" s="2">
        <f t="shared" si="134"/>
        <v>1.17</v>
      </c>
      <c r="E1154" s="2">
        <f t="shared" si="136"/>
        <v>1.1739599999999999</v>
      </c>
      <c r="F1154" s="2">
        <f t="shared" si="137"/>
        <v>1.1868349999999999</v>
      </c>
      <c r="G1154" s="2">
        <f t="shared" si="139"/>
        <v>1.196148</v>
      </c>
      <c r="H1154" s="2">
        <f t="shared" si="135"/>
        <v>1.3960864999999993</v>
      </c>
      <c r="I1154" s="2">
        <f t="array" ref="I1154">SUMPRODUCT(B1138:B1157, (ROW(B1138:B1157)-ROW(B1138)+1)) / (20*21/2)</f>
        <v>1.1694719047619049</v>
      </c>
      <c r="J1154" s="2">
        <f t="shared" si="138"/>
        <v>1.1809181769167547</v>
      </c>
      <c r="K1154" s="2">
        <f t="shared" si="140"/>
        <v>1.1836667367605365</v>
      </c>
    </row>
    <row r="1155" spans="1:11" ht="13.5" x14ac:dyDescent="0.25">
      <c r="A1155" s="3">
        <v>43693</v>
      </c>
      <c r="B1155" s="2">
        <v>1.1600999999999999</v>
      </c>
      <c r="C1155" s="2">
        <f t="shared" si="133"/>
        <v>0</v>
      </c>
      <c r="D1155" s="2">
        <f t="shared" si="134"/>
        <v>1.16604</v>
      </c>
      <c r="E1155" s="2">
        <f t="shared" si="136"/>
        <v>1.17099</v>
      </c>
      <c r="F1155" s="2">
        <f t="shared" si="137"/>
        <v>1.1843600000000001</v>
      </c>
      <c r="G1155" s="2">
        <f t="shared" si="139"/>
        <v>1.1963479999999997</v>
      </c>
      <c r="H1155" s="2">
        <f t="shared" si="135"/>
        <v>1.3950454999999993</v>
      </c>
      <c r="I1155" s="2">
        <f t="array" ref="I1155">SUMPRODUCT(B1139:B1158, (ROW(B1139:B1158)-ROW(B1139)+1)) / (20*21/2)</f>
        <v>1.1659742857142856</v>
      </c>
      <c r="J1155" s="2">
        <f t="shared" si="138"/>
        <v>1.1789354934008733</v>
      </c>
      <c r="K1155" s="2">
        <f t="shared" si="140"/>
        <v>1.1827425510052214</v>
      </c>
    </row>
    <row r="1156" spans="1:11" ht="13.5" x14ac:dyDescent="0.25">
      <c r="A1156" s="3">
        <v>43696</v>
      </c>
      <c r="B1156" s="2">
        <v>1.1600999999999999</v>
      </c>
      <c r="C1156" s="2">
        <f t="shared" ref="C1156:C1219" si="141">B1156-B1155</f>
        <v>0</v>
      </c>
      <c r="D1156" s="2">
        <f t="shared" si="134"/>
        <v>1.1640599999999999</v>
      </c>
      <c r="E1156" s="2">
        <f t="shared" si="136"/>
        <v>1.1680199999999998</v>
      </c>
      <c r="F1156" s="2">
        <f t="shared" si="137"/>
        <v>1.18089</v>
      </c>
      <c r="G1156" s="2">
        <f t="shared" si="139"/>
        <v>1.1963480000000002</v>
      </c>
      <c r="H1156" s="2">
        <f t="shared" si="135"/>
        <v>1.3936079999999993</v>
      </c>
      <c r="I1156" s="2">
        <f t="array" ref="I1156">SUMPRODUCT(B1140:B1159, (ROW(B1140:B1159)-ROW(B1140)+1)) / (20*21/2)</f>
        <v>1.1600257142857142</v>
      </c>
      <c r="J1156" s="2">
        <f t="shared" si="138"/>
        <v>1.1771416368865044</v>
      </c>
      <c r="K1156" s="2">
        <f t="shared" si="140"/>
        <v>1.1818546078285461</v>
      </c>
    </row>
    <row r="1157" spans="1:11" ht="13.5" x14ac:dyDescent="0.25">
      <c r="A1157" s="3">
        <v>43697</v>
      </c>
      <c r="B1157" s="2">
        <v>1.1402000000000001</v>
      </c>
      <c r="C1157" s="2">
        <f t="shared" si="141"/>
        <v>-1.9899999999999807E-2</v>
      </c>
      <c r="D1157" s="2">
        <f t="shared" si="134"/>
        <v>1.16008</v>
      </c>
      <c r="E1157" s="2">
        <f t="shared" si="136"/>
        <v>1.1650399999999999</v>
      </c>
      <c r="F1157" s="2">
        <f t="shared" si="137"/>
        <v>1.176925</v>
      </c>
      <c r="G1157" s="2">
        <f t="shared" si="139"/>
        <v>1.195554</v>
      </c>
      <c r="H1157" s="2">
        <f t="shared" si="135"/>
        <v>1.3916744999999997</v>
      </c>
      <c r="I1157" s="2">
        <f t="array" ref="I1157">SUMPRODUCT(B1141:B1160, (ROW(B1141:B1160)-ROW(B1141)+1)) / (20*21/2)</f>
        <v>1.155397619047619</v>
      </c>
      <c r="J1157" s="2">
        <f t="shared" si="138"/>
        <v>1.1736233857544562</v>
      </c>
      <c r="K1157" s="2">
        <f t="shared" si="140"/>
        <v>1.1802210937960542</v>
      </c>
    </row>
    <row r="1158" spans="1:11" ht="13.5" x14ac:dyDescent="0.25">
      <c r="A1158" s="3">
        <v>43698</v>
      </c>
      <c r="B1158" s="2">
        <v>1.1402000000000001</v>
      </c>
      <c r="C1158" s="2">
        <f t="shared" si="141"/>
        <v>0</v>
      </c>
      <c r="D1158" s="2">
        <f t="shared" ref="D1158:D1221" si="142">AVERAGE(B1154:B1158)</f>
        <v>1.1521399999999999</v>
      </c>
      <c r="E1158" s="2">
        <f t="shared" si="136"/>
        <v>1.1620599999999999</v>
      </c>
      <c r="F1158" s="2">
        <f t="shared" si="137"/>
        <v>1.17296</v>
      </c>
      <c r="G1158" s="2">
        <f t="shared" si="139"/>
        <v>1.194364</v>
      </c>
      <c r="H1158" s="2">
        <f t="shared" si="135"/>
        <v>1.3895919999999995</v>
      </c>
      <c r="I1158" s="2">
        <f t="array" ref="I1158">SUMPRODUCT(B1142:B1161, (ROW(B1142:B1161)-ROW(B1142)+1)) / (20*21/2)</f>
        <v>1.1510057142857142</v>
      </c>
      <c r="J1158" s="2">
        <f t="shared" si="138"/>
        <v>1.1704402061587937</v>
      </c>
      <c r="K1158" s="2">
        <f t="shared" si="140"/>
        <v>1.1786516391373856</v>
      </c>
    </row>
    <row r="1159" spans="1:11" ht="13.5" x14ac:dyDescent="0.25">
      <c r="A1159" s="3">
        <v>43699</v>
      </c>
      <c r="B1159" s="2">
        <v>1.1105</v>
      </c>
      <c r="C1159" s="2">
        <f t="shared" si="141"/>
        <v>-2.970000000000006E-2</v>
      </c>
      <c r="D1159" s="2">
        <f t="shared" si="142"/>
        <v>1.14222</v>
      </c>
      <c r="E1159" s="2">
        <f t="shared" si="136"/>
        <v>1.15611</v>
      </c>
      <c r="F1159" s="2">
        <f t="shared" si="137"/>
        <v>1.168995</v>
      </c>
      <c r="G1159" s="2">
        <f t="shared" si="139"/>
        <v>1.191192</v>
      </c>
      <c r="H1159" s="2">
        <f t="shared" si="135"/>
        <v>1.3877079999999993</v>
      </c>
      <c r="I1159" s="2">
        <f t="array" ref="I1159">SUMPRODUCT(B1143:B1162, (ROW(B1143:B1162)-ROW(B1143)+1)) / (20*21/2)</f>
        <v>1.1468500000000001</v>
      </c>
      <c r="J1159" s="2">
        <f t="shared" si="138"/>
        <v>1.1647316150960514</v>
      </c>
      <c r="K1159" s="2">
        <f t="shared" si="140"/>
        <v>1.1759790258378804</v>
      </c>
    </row>
    <row r="1160" spans="1:11" ht="13.5" x14ac:dyDescent="0.25">
      <c r="A1160" s="3">
        <v>43700</v>
      </c>
      <c r="B1160" s="2">
        <v>1.1204000000000001</v>
      </c>
      <c r="C1160" s="2">
        <f t="shared" si="141"/>
        <v>9.9000000000000199E-3</v>
      </c>
      <c r="D1160" s="2">
        <f t="shared" si="142"/>
        <v>1.13428</v>
      </c>
      <c r="E1160" s="2">
        <f t="shared" si="136"/>
        <v>1.1501600000000001</v>
      </c>
      <c r="F1160" s="2">
        <f t="shared" si="137"/>
        <v>1.166515</v>
      </c>
      <c r="G1160" s="2">
        <f t="shared" si="139"/>
        <v>1.1882180000000002</v>
      </c>
      <c r="H1160" s="2">
        <f t="shared" si="135"/>
        <v>1.385972999999999</v>
      </c>
      <c r="I1160" s="2">
        <f t="array" ref="I1160">SUMPRODUCT(B1144:B1163, (ROW(B1144:B1163)-ROW(B1144)+1)) / (20*21/2)</f>
        <v>1.1469</v>
      </c>
      <c r="J1160" s="2">
        <f t="shared" si="138"/>
        <v>1.160509556515475</v>
      </c>
      <c r="K1160" s="2">
        <f t="shared" si="140"/>
        <v>1.1737994561971792</v>
      </c>
    </row>
    <row r="1161" spans="1:11" ht="13.5" x14ac:dyDescent="0.25">
      <c r="A1161" s="3">
        <v>43703</v>
      </c>
      <c r="B1161" s="2">
        <v>1.1204000000000001</v>
      </c>
      <c r="C1161" s="2">
        <f t="shared" si="141"/>
        <v>0</v>
      </c>
      <c r="D1161" s="2">
        <f t="shared" si="142"/>
        <v>1.1263400000000001</v>
      </c>
      <c r="E1161" s="2">
        <f t="shared" si="136"/>
        <v>1.1452</v>
      </c>
      <c r="F1161" s="2">
        <f t="shared" si="137"/>
        <v>1.1640350000000002</v>
      </c>
      <c r="G1161" s="2">
        <f t="shared" si="139"/>
        <v>1.1866320000000001</v>
      </c>
      <c r="H1161" s="2">
        <f t="shared" si="135"/>
        <v>1.3839404999999991</v>
      </c>
      <c r="I1161" s="2">
        <f t="array" ref="I1161">SUMPRODUCT(B1145:B1164, (ROW(B1145:B1164)-ROW(B1145)+1)) / (20*21/2)</f>
        <v>1.1461390476190478</v>
      </c>
      <c r="J1161" s="2">
        <f t="shared" si="138"/>
        <v>1.1566895987520964</v>
      </c>
      <c r="K1161" s="2">
        <f t="shared" si="140"/>
        <v>1.1717053598757212</v>
      </c>
    </row>
    <row r="1162" spans="1:11" ht="13.5" x14ac:dyDescent="0.25">
      <c r="A1162" s="3">
        <v>43704</v>
      </c>
      <c r="B1162" s="2">
        <v>1.1204000000000001</v>
      </c>
      <c r="C1162" s="2">
        <f t="shared" si="141"/>
        <v>0</v>
      </c>
      <c r="D1162" s="2">
        <f t="shared" si="142"/>
        <v>1.1223800000000002</v>
      </c>
      <c r="E1162" s="2">
        <f t="shared" si="136"/>
        <v>1.14123</v>
      </c>
      <c r="F1162" s="2">
        <f t="shared" si="137"/>
        <v>1.159575</v>
      </c>
      <c r="G1162" s="2">
        <f t="shared" si="139"/>
        <v>1.1856400000000002</v>
      </c>
      <c r="H1162" s="2">
        <f t="shared" ref="H1162:H1225" si="143">AVERAGE(B963:B1162)</f>
        <v>1.3819079999999995</v>
      </c>
      <c r="I1162" s="2">
        <f t="array" ref="I1162">SUMPRODUCT(B1146:B1165, (ROW(B1146:B1165)-ROW(B1146)+1)) / (20*21/2)</f>
        <v>1.1436814285714285</v>
      </c>
      <c r="J1162" s="2">
        <f t="shared" si="138"/>
        <v>1.153233446489992</v>
      </c>
      <c r="K1162" s="2">
        <f t="shared" si="140"/>
        <v>1.1696933849786342</v>
      </c>
    </row>
    <row r="1163" spans="1:11" ht="13.5" x14ac:dyDescent="0.25">
      <c r="A1163" s="3">
        <v>43705</v>
      </c>
      <c r="B1163" s="2">
        <v>1.1600999999999999</v>
      </c>
      <c r="C1163" s="2">
        <f t="shared" si="141"/>
        <v>3.9699999999999847E-2</v>
      </c>
      <c r="D1163" s="2">
        <f t="shared" si="142"/>
        <v>1.12636</v>
      </c>
      <c r="E1163" s="2">
        <f t="shared" si="136"/>
        <v>1.1392500000000001</v>
      </c>
      <c r="F1163" s="2">
        <f t="shared" si="137"/>
        <v>1.1580900000000001</v>
      </c>
      <c r="G1163" s="2">
        <f t="shared" si="139"/>
        <v>1.1848480000000003</v>
      </c>
      <c r="H1163" s="2">
        <f t="shared" si="143"/>
        <v>1.3801729999999994</v>
      </c>
      <c r="I1163" s="2">
        <f t="array" ref="I1163">SUMPRODUCT(B1147:B1166, (ROW(B1147:B1166)-ROW(B1147)+1)) / (20*21/2)</f>
        <v>1.1405642857142857</v>
      </c>
      <c r="J1163" s="2">
        <f t="shared" si="138"/>
        <v>1.1538874039671356</v>
      </c>
      <c r="K1163" s="2">
        <f t="shared" si="140"/>
        <v>1.1693171738030015</v>
      </c>
    </row>
    <row r="1164" spans="1:11" ht="13.5" x14ac:dyDescent="0.25">
      <c r="A1164" s="3">
        <v>43706</v>
      </c>
      <c r="B1164" s="2">
        <v>1.1500999999999999</v>
      </c>
      <c r="C1164" s="2">
        <f t="shared" si="141"/>
        <v>-1.0000000000000009E-2</v>
      </c>
      <c r="D1164" s="2">
        <f t="shared" si="142"/>
        <v>1.13428</v>
      </c>
      <c r="E1164" s="2">
        <f t="shared" ref="E1164:E1227" si="144">AVERAGE(B1155:B1164)</f>
        <v>1.13825</v>
      </c>
      <c r="F1164" s="2">
        <f t="shared" si="137"/>
        <v>1.1561049999999997</v>
      </c>
      <c r="G1164" s="2">
        <f t="shared" si="139"/>
        <v>1.1832600000000004</v>
      </c>
      <c r="H1164" s="2">
        <f t="shared" si="143"/>
        <v>1.3785369999999992</v>
      </c>
      <c r="I1164" s="2">
        <f t="array" ref="I1164">SUMPRODUCT(B1148:B1167, (ROW(B1148:B1167)-ROW(B1148)+1)) / (20*21/2)</f>
        <v>1.1358919047619047</v>
      </c>
      <c r="J1164" s="2">
        <f t="shared" si="138"/>
        <v>1.1535266988274084</v>
      </c>
      <c r="K1164" s="2">
        <f t="shared" si="140"/>
        <v>1.1685635591440602</v>
      </c>
    </row>
    <row r="1165" spans="1:11" ht="13.5" x14ac:dyDescent="0.25">
      <c r="A1165" s="3">
        <v>43707</v>
      </c>
      <c r="B1165" s="2">
        <v>1.1303000000000001</v>
      </c>
      <c r="C1165" s="2">
        <f t="shared" si="141"/>
        <v>-1.9799999999999818E-2</v>
      </c>
      <c r="D1165" s="2">
        <f t="shared" si="142"/>
        <v>1.13626</v>
      </c>
      <c r="E1165" s="2">
        <f t="shared" si="144"/>
        <v>1.13527</v>
      </c>
      <c r="F1165" s="2">
        <f t="shared" si="137"/>
        <v>1.1531299999999998</v>
      </c>
      <c r="G1165" s="2">
        <f t="shared" si="139"/>
        <v>1.1810780000000003</v>
      </c>
      <c r="H1165" s="2">
        <f t="shared" si="143"/>
        <v>1.3766034999999988</v>
      </c>
      <c r="I1165" s="2">
        <f t="array" ref="I1165">SUMPRODUCT(B1149:B1168, (ROW(B1149:B1168)-ROW(B1149)+1)) / (20*21/2)</f>
        <v>1.1315500000000003</v>
      </c>
      <c r="J1165" s="2">
        <f t="shared" si="138"/>
        <v>1.151314632272417</v>
      </c>
      <c r="K1165" s="2">
        <f t="shared" si="140"/>
        <v>1.1670630274129206</v>
      </c>
    </row>
    <row r="1166" spans="1:11" ht="13.5" x14ac:dyDescent="0.25">
      <c r="A1166" s="3">
        <v>43710</v>
      </c>
      <c r="B1166" s="2">
        <v>1.1204000000000001</v>
      </c>
      <c r="C1166" s="2">
        <f t="shared" si="141"/>
        <v>-9.9000000000000199E-3</v>
      </c>
      <c r="D1166" s="2">
        <f t="shared" si="142"/>
        <v>1.13626</v>
      </c>
      <c r="E1166" s="2">
        <f t="shared" si="144"/>
        <v>1.1313</v>
      </c>
      <c r="F1166" s="2">
        <f t="shared" si="137"/>
        <v>1.1496599999999999</v>
      </c>
      <c r="G1166" s="2">
        <f t="shared" si="139"/>
        <v>1.1788960000000004</v>
      </c>
      <c r="H1166" s="2">
        <f t="shared" si="143"/>
        <v>1.3746204999999989</v>
      </c>
      <c r="I1166" s="2">
        <f t="array" ref="I1166">SUMPRODUCT(B1150:B1169, (ROW(B1150:B1169)-ROW(B1150)+1)) / (20*21/2)</f>
        <v>1.1256433333333333</v>
      </c>
      <c r="J1166" s="2">
        <f t="shared" si="138"/>
        <v>1.1483703815798059</v>
      </c>
      <c r="K1166" s="2">
        <f t="shared" si="140"/>
        <v>1.1652331047692766</v>
      </c>
    </row>
    <row r="1167" spans="1:11" ht="13.5" x14ac:dyDescent="0.25">
      <c r="A1167" s="3">
        <v>43711</v>
      </c>
      <c r="B1167" s="2">
        <v>1.1006</v>
      </c>
      <c r="C1167" s="2">
        <f t="shared" si="141"/>
        <v>-1.980000000000004E-2</v>
      </c>
      <c r="D1167" s="2">
        <f t="shared" si="142"/>
        <v>1.1323000000000001</v>
      </c>
      <c r="E1167" s="2">
        <f t="shared" si="144"/>
        <v>1.12734</v>
      </c>
      <c r="F1167" s="2">
        <f t="shared" si="137"/>
        <v>1.1461899999999998</v>
      </c>
      <c r="G1167" s="2">
        <f t="shared" si="139"/>
        <v>1.1763180000000006</v>
      </c>
      <c r="H1167" s="2">
        <f t="shared" si="143"/>
        <v>1.3720924999999988</v>
      </c>
      <c r="I1167" s="2">
        <f t="array" ref="I1167">SUMPRODUCT(B1151:B1170, (ROW(B1151:B1170)-ROW(B1151)+1)) / (20*21/2)</f>
        <v>1.1211142857142855</v>
      </c>
      <c r="J1167" s="2">
        <f t="shared" si="138"/>
        <v>1.1438208214293482</v>
      </c>
      <c r="K1167" s="2">
        <f t="shared" si="140"/>
        <v>1.162698473209697</v>
      </c>
    </row>
    <row r="1168" spans="1:11" ht="13.5" x14ac:dyDescent="0.25">
      <c r="A1168" s="3">
        <v>43712</v>
      </c>
      <c r="B1168" s="2">
        <v>1.1006</v>
      </c>
      <c r="C1168" s="2">
        <f t="shared" si="141"/>
        <v>0</v>
      </c>
      <c r="D1168" s="2">
        <f t="shared" si="142"/>
        <v>1.1204000000000001</v>
      </c>
      <c r="E1168" s="2">
        <f t="shared" si="144"/>
        <v>1.12338</v>
      </c>
      <c r="F1168" s="2">
        <f t="shared" si="137"/>
        <v>1.1427200000000002</v>
      </c>
      <c r="G1168" s="2">
        <f t="shared" si="139"/>
        <v>1.1743360000000005</v>
      </c>
      <c r="H1168" s="2">
        <f t="shared" si="143"/>
        <v>1.3691179999999989</v>
      </c>
      <c r="I1168" s="2">
        <f t="array" ref="I1168">SUMPRODUCT(B1152:B1171, (ROW(B1152:B1171)-ROW(B1152)+1)) / (20*21/2)</f>
        <v>1.1170099999999998</v>
      </c>
      <c r="J1168" s="2">
        <f t="shared" si="138"/>
        <v>1.1397045527217913</v>
      </c>
      <c r="K1168" s="2">
        <f t="shared" si="140"/>
        <v>1.1602632389661793</v>
      </c>
    </row>
    <row r="1169" spans="1:11" ht="13.5" x14ac:dyDescent="0.25">
      <c r="A1169" s="3">
        <v>43713</v>
      </c>
      <c r="B1169" s="2">
        <v>1.0807</v>
      </c>
      <c r="C1169" s="2">
        <f t="shared" si="141"/>
        <v>-1.9900000000000029E-2</v>
      </c>
      <c r="D1169" s="2">
        <f t="shared" si="142"/>
        <v>1.1065200000000002</v>
      </c>
      <c r="E1169" s="2">
        <f t="shared" si="144"/>
        <v>1.1204000000000001</v>
      </c>
      <c r="F1169" s="2">
        <f t="shared" si="137"/>
        <v>1.138255</v>
      </c>
      <c r="G1169" s="2">
        <f t="shared" si="139"/>
        <v>1.1717580000000005</v>
      </c>
      <c r="H1169" s="2">
        <f t="shared" si="143"/>
        <v>1.3655484999999989</v>
      </c>
      <c r="I1169" s="2">
        <f t="array" ref="I1169">SUMPRODUCT(B1153:B1172, (ROW(B1153:B1172)-ROW(B1153)+1)) / (20*21/2)</f>
        <v>1.1132833333333334</v>
      </c>
      <c r="J1169" s="2">
        <f t="shared" si="138"/>
        <v>1.134085071510192</v>
      </c>
      <c r="K1169" s="2">
        <f t="shared" si="140"/>
        <v>1.1571431119478979</v>
      </c>
    </row>
    <row r="1170" spans="1:11" ht="13.5" x14ac:dyDescent="0.25">
      <c r="A1170" s="3">
        <v>43714</v>
      </c>
      <c r="B1170" s="2">
        <v>1.0907</v>
      </c>
      <c r="C1170" s="2">
        <f t="shared" si="141"/>
        <v>1.0000000000000009E-2</v>
      </c>
      <c r="D1170" s="2">
        <f t="shared" si="142"/>
        <v>1.0986</v>
      </c>
      <c r="E1170" s="2">
        <f t="shared" si="144"/>
        <v>1.1174300000000001</v>
      </c>
      <c r="F1170" s="2">
        <f t="shared" si="137"/>
        <v>1.1337949999999999</v>
      </c>
      <c r="G1170" s="2">
        <f t="shared" si="139"/>
        <v>1.1697760000000004</v>
      </c>
      <c r="H1170" s="2">
        <f t="shared" si="143"/>
        <v>1.3616324999999989</v>
      </c>
      <c r="I1170" s="2">
        <f t="array" ref="I1170">SUMPRODUCT(B1154:B1173, (ROW(B1154:B1173)-ROW(B1154)+1)) / (20*21/2)</f>
        <v>1.11083</v>
      </c>
      <c r="J1170" s="2">
        <f t="shared" si="138"/>
        <v>1.1299531599377928</v>
      </c>
      <c r="K1170" s="2">
        <f t="shared" si="140"/>
        <v>1.1545374997146469</v>
      </c>
    </row>
    <row r="1171" spans="1:11" ht="13.5" x14ac:dyDescent="0.25">
      <c r="A1171" s="3">
        <v>43717</v>
      </c>
      <c r="B1171" s="2">
        <v>1.0907</v>
      </c>
      <c r="C1171" s="2">
        <f t="shared" si="141"/>
        <v>0</v>
      </c>
      <c r="D1171" s="2">
        <f t="shared" si="142"/>
        <v>1.09266</v>
      </c>
      <c r="E1171" s="2">
        <f t="shared" si="144"/>
        <v>1.11446</v>
      </c>
      <c r="F1171" s="2">
        <f t="shared" si="137"/>
        <v>1.1298300000000001</v>
      </c>
      <c r="G1171" s="2">
        <f t="shared" si="139"/>
        <v>1.1672000000000005</v>
      </c>
      <c r="H1171" s="2">
        <f t="shared" si="143"/>
        <v>1.357170999999999</v>
      </c>
      <c r="I1171" s="2">
        <f t="array" ref="I1171">SUMPRODUCT(B1155:B1174, (ROW(B1155:B1174)-ROW(B1155)+1)) / (20*21/2)</f>
        <v>1.1087542857142856</v>
      </c>
      <c r="J1171" s="2">
        <f t="shared" si="138"/>
        <v>1.1262147637532411</v>
      </c>
      <c r="K1171" s="2">
        <f t="shared" si="140"/>
        <v>1.1520340683532881</v>
      </c>
    </row>
    <row r="1172" spans="1:11" ht="13.5" x14ac:dyDescent="0.25">
      <c r="A1172" s="3">
        <v>43718</v>
      </c>
      <c r="B1172" s="2">
        <v>1.0907</v>
      </c>
      <c r="C1172" s="2">
        <f t="shared" si="141"/>
        <v>0</v>
      </c>
      <c r="D1172" s="2">
        <f t="shared" si="142"/>
        <v>1.0906800000000001</v>
      </c>
      <c r="E1172" s="2">
        <f t="shared" si="144"/>
        <v>1.1114900000000001</v>
      </c>
      <c r="F1172" s="2">
        <f t="shared" ref="F1172:F1235" si="145">AVERAGE(B1153:B1172)</f>
        <v>1.1263599999999996</v>
      </c>
      <c r="G1172" s="2">
        <f t="shared" si="139"/>
        <v>1.1656140000000004</v>
      </c>
      <c r="H1172" s="2">
        <f t="shared" si="143"/>
        <v>1.3527094999999991</v>
      </c>
      <c r="I1172" s="2">
        <f t="array" ref="I1172">SUMPRODUCT(B1156:B1175, (ROW(B1156:B1175)-ROW(B1156)+1)) / (20*21/2)</f>
        <v>1.1069619047619048</v>
      </c>
      <c r="J1172" s="2">
        <f t="shared" si="138"/>
        <v>1.1228324053005514</v>
      </c>
      <c r="K1172" s="2">
        <f t="shared" si="140"/>
        <v>1.1496288107708064</v>
      </c>
    </row>
    <row r="1173" spans="1:11" ht="13.5" x14ac:dyDescent="0.25">
      <c r="A1173" s="3">
        <v>43719</v>
      </c>
      <c r="B1173" s="2">
        <v>1.1006</v>
      </c>
      <c r="C1173" s="2">
        <f t="shared" si="141"/>
        <v>9.9000000000000199E-3</v>
      </c>
      <c r="D1173" s="2">
        <f t="shared" si="142"/>
        <v>1.0906800000000001</v>
      </c>
      <c r="E1173" s="2">
        <f t="shared" si="144"/>
        <v>1.10554</v>
      </c>
      <c r="F1173" s="2">
        <f t="shared" si="145"/>
        <v>1.1223949999999998</v>
      </c>
      <c r="G1173" s="2">
        <f t="shared" si="139"/>
        <v>1.1638300000000006</v>
      </c>
      <c r="H1173" s="2">
        <f t="shared" si="143"/>
        <v>1.3486444999999989</v>
      </c>
      <c r="I1173" s="2">
        <f t="array" ref="I1173">SUMPRODUCT(B1157:B1176, (ROW(B1157:B1176)-ROW(B1157)+1)) / (20*21/2)</f>
        <v>1.1045100000000001</v>
      </c>
      <c r="J1173" s="2">
        <f t="shared" ref="J1173:J1236" si="146">$J$4*B1173+J1172*(1-$J$4)</f>
        <v>1.1207150333671656</v>
      </c>
      <c r="K1173" s="2">
        <f t="shared" si="140"/>
        <v>1.1477061123092061</v>
      </c>
    </row>
    <row r="1174" spans="1:11" ht="13.5" x14ac:dyDescent="0.25">
      <c r="A1174" s="3">
        <v>43720</v>
      </c>
      <c r="B1174" s="2">
        <v>1.1006</v>
      </c>
      <c r="C1174" s="2">
        <f t="shared" si="141"/>
        <v>0</v>
      </c>
      <c r="D1174" s="2">
        <f t="shared" si="142"/>
        <v>1.09466</v>
      </c>
      <c r="E1174" s="2">
        <f t="shared" si="144"/>
        <v>1.10059</v>
      </c>
      <c r="F1174" s="2">
        <f t="shared" si="145"/>
        <v>1.1194199999999999</v>
      </c>
      <c r="G1174" s="2">
        <f t="shared" si="139"/>
        <v>1.161848</v>
      </c>
      <c r="H1174" s="2">
        <f t="shared" si="143"/>
        <v>1.3447279999999986</v>
      </c>
      <c r="I1174" s="2">
        <f t="array" ref="I1174">SUMPRODUCT(B1158:B1177, (ROW(B1158:B1177)-ROW(B1158)+1)) / (20*21/2)</f>
        <v>1.1023885714285715</v>
      </c>
      <c r="J1174" s="2">
        <f t="shared" si="146"/>
        <v>1.118799315903626</v>
      </c>
      <c r="K1174" s="2">
        <f t="shared" si="140"/>
        <v>1.1458588137872763</v>
      </c>
    </row>
    <row r="1175" spans="1:11" ht="13.5" x14ac:dyDescent="0.25">
      <c r="A1175" s="3">
        <v>43721</v>
      </c>
      <c r="B1175" s="2">
        <v>1.1006</v>
      </c>
      <c r="C1175" s="2">
        <f t="shared" si="141"/>
        <v>0</v>
      </c>
      <c r="D1175" s="2">
        <f t="shared" si="142"/>
        <v>1.0966400000000001</v>
      </c>
      <c r="E1175" s="2">
        <f t="shared" si="144"/>
        <v>1.09762</v>
      </c>
      <c r="F1175" s="2">
        <f t="shared" si="145"/>
        <v>1.1164449999999999</v>
      </c>
      <c r="G1175" s="2">
        <f t="shared" si="139"/>
        <v>1.1598660000000003</v>
      </c>
      <c r="H1175" s="2">
        <f t="shared" si="143"/>
        <v>1.3402664999999985</v>
      </c>
      <c r="I1175" s="2">
        <f t="array" ref="I1175">SUMPRODUCT(B1159:B1178, (ROW(B1159:B1178)-ROW(B1159)+1)) / (20*21/2)</f>
        <v>1.0995504761904762</v>
      </c>
      <c r="J1175" s="2">
        <f t="shared" si="146"/>
        <v>1.1170660477223282</v>
      </c>
      <c r="K1175" s="2">
        <f t="shared" si="140"/>
        <v>1.1440839583446378</v>
      </c>
    </row>
    <row r="1176" spans="1:11" ht="13.5" x14ac:dyDescent="0.25">
      <c r="A1176" s="3">
        <v>43724</v>
      </c>
      <c r="B1176" s="2">
        <v>1.0907</v>
      </c>
      <c r="C1176" s="2">
        <f t="shared" si="141"/>
        <v>-9.9000000000000199E-3</v>
      </c>
      <c r="D1176" s="2">
        <f t="shared" si="142"/>
        <v>1.0966400000000001</v>
      </c>
      <c r="E1176" s="2">
        <f t="shared" si="144"/>
        <v>1.0946500000000001</v>
      </c>
      <c r="F1176" s="2">
        <f t="shared" si="145"/>
        <v>1.1129749999999998</v>
      </c>
      <c r="G1176" s="2">
        <f t="shared" si="139"/>
        <v>1.1578840000000001</v>
      </c>
      <c r="H1176" s="2">
        <f t="shared" si="143"/>
        <v>1.3353089999999985</v>
      </c>
      <c r="I1176" s="2">
        <f t="array" ref="I1176">SUMPRODUCT(B1160:B1179, (ROW(B1160:B1179)-ROW(B1160)+1)) / (20*21/2)</f>
        <v>1.0960528571428572</v>
      </c>
      <c r="J1176" s="2">
        <f t="shared" si="146"/>
        <v>1.114554995558297</v>
      </c>
      <c r="K1176" s="2">
        <f t="shared" si="140"/>
        <v>1.1419904697821031</v>
      </c>
    </row>
    <row r="1177" spans="1:11" ht="13.5" x14ac:dyDescent="0.25">
      <c r="A1177" s="3">
        <v>43725</v>
      </c>
      <c r="B1177" s="2">
        <v>1.0907</v>
      </c>
      <c r="C1177" s="2">
        <f t="shared" si="141"/>
        <v>0</v>
      </c>
      <c r="D1177" s="2">
        <f t="shared" si="142"/>
        <v>1.0966400000000001</v>
      </c>
      <c r="E1177" s="2">
        <f t="shared" si="144"/>
        <v>1.0936600000000001</v>
      </c>
      <c r="F1177" s="2">
        <f t="shared" si="145"/>
        <v>1.1105</v>
      </c>
      <c r="G1177" s="2">
        <f t="shared" si="139"/>
        <v>1.1557040000000003</v>
      </c>
      <c r="H1177" s="2">
        <f t="shared" si="143"/>
        <v>1.3306989999999987</v>
      </c>
      <c r="I1177" s="2">
        <f t="array" ref="I1177">SUMPRODUCT(B1161:B1180, (ROW(B1161:B1180)-ROW(B1161)+1)) / (20*21/2)</f>
        <v>1.0955823809523808</v>
      </c>
      <c r="J1177" s="2">
        <f t="shared" si="146"/>
        <v>1.1122830912194115</v>
      </c>
      <c r="K1177" s="2">
        <f t="shared" si="140"/>
        <v>1.139979078810256</v>
      </c>
    </row>
    <row r="1178" spans="1:11" ht="13.5" x14ac:dyDescent="0.25">
      <c r="A1178" s="3">
        <v>43726</v>
      </c>
      <c r="B1178" s="2">
        <v>1.0807</v>
      </c>
      <c r="C1178" s="2">
        <f t="shared" si="141"/>
        <v>-1.0000000000000009E-2</v>
      </c>
      <c r="D1178" s="2">
        <f t="shared" si="142"/>
        <v>1.09266</v>
      </c>
      <c r="E1178" s="2">
        <f t="shared" si="144"/>
        <v>1.0916700000000001</v>
      </c>
      <c r="F1178" s="2">
        <f t="shared" si="145"/>
        <v>1.1075250000000001</v>
      </c>
      <c r="G1178" s="2">
        <f t="shared" si="139"/>
        <v>1.1531260000000001</v>
      </c>
      <c r="H1178" s="2">
        <f t="shared" si="143"/>
        <v>1.3263859999999985</v>
      </c>
      <c r="I1178" s="2">
        <f t="array" ref="I1178">SUMPRODUCT(B1162:B1181, (ROW(B1162:B1181)-ROW(B1162)+1)) / (20*21/2)</f>
        <v>1.1008728571428572</v>
      </c>
      <c r="J1178" s="2">
        <f t="shared" si="146"/>
        <v>1.1092751777699437</v>
      </c>
      <c r="K1178" s="2">
        <f t="shared" si="140"/>
        <v>1.1376544090529912</v>
      </c>
    </row>
    <row r="1179" spans="1:11" ht="13.5" x14ac:dyDescent="0.25">
      <c r="A1179" s="3">
        <v>43727</v>
      </c>
      <c r="B1179" s="2">
        <v>1.0708</v>
      </c>
      <c r="C1179" s="2">
        <f t="shared" si="141"/>
        <v>-9.9000000000000199E-3</v>
      </c>
      <c r="D1179" s="2">
        <f t="shared" si="142"/>
        <v>1.0867</v>
      </c>
      <c r="E1179" s="2">
        <f t="shared" si="144"/>
        <v>1.0906800000000001</v>
      </c>
      <c r="F1179" s="2">
        <f t="shared" si="145"/>
        <v>1.10554</v>
      </c>
      <c r="G1179" s="2">
        <f t="shared" si="139"/>
        <v>1.1505480000000001</v>
      </c>
      <c r="H1179" s="2">
        <f t="shared" si="143"/>
        <v>1.3215769999999984</v>
      </c>
      <c r="I1179" s="2">
        <f t="array" ref="I1179">SUMPRODUCT(B1163:B1182, (ROW(B1163:B1182)-ROW(B1163)+1)) / (20*21/2)</f>
        <v>1.1050219047619048</v>
      </c>
      <c r="J1179" s="2">
        <f t="shared" si="146"/>
        <v>1.105610875125187</v>
      </c>
      <c r="K1179" s="2">
        <f t="shared" si="140"/>
        <v>1.1350326675215012</v>
      </c>
    </row>
    <row r="1180" spans="1:11" ht="13.5" x14ac:dyDescent="0.25">
      <c r="A1180" s="3">
        <v>43728</v>
      </c>
      <c r="B1180" s="2">
        <v>1.1006</v>
      </c>
      <c r="C1180" s="2">
        <f t="shared" si="141"/>
        <v>2.9800000000000049E-2</v>
      </c>
      <c r="D1180" s="2">
        <f t="shared" si="142"/>
        <v>1.0867</v>
      </c>
      <c r="E1180" s="2">
        <f t="shared" si="144"/>
        <v>1.0916700000000001</v>
      </c>
      <c r="F1180" s="2">
        <f t="shared" si="145"/>
        <v>1.1045499999999997</v>
      </c>
      <c r="G1180" s="2">
        <f t="shared" si="139"/>
        <v>1.148566</v>
      </c>
      <c r="H1180" s="2">
        <f t="shared" si="143"/>
        <v>1.3169664999999982</v>
      </c>
      <c r="I1180" s="2">
        <f t="array" ref="I1180">SUMPRODUCT(B1164:B1183, (ROW(B1164:B1183)-ROW(B1164)+1)) / (20*21/2)</f>
        <v>1.1146961904761905</v>
      </c>
      <c r="J1180" s="2">
        <f t="shared" si="146"/>
        <v>1.1051336489227881</v>
      </c>
      <c r="K1180" s="2">
        <f t="shared" si="140"/>
        <v>1.1336823668343834</v>
      </c>
    </row>
    <row r="1181" spans="1:11" ht="13.5" x14ac:dyDescent="0.25">
      <c r="A1181" s="3">
        <v>43731</v>
      </c>
      <c r="B1181" s="2">
        <v>1.1600999999999999</v>
      </c>
      <c r="C1181" s="2">
        <f t="shared" si="141"/>
        <v>5.9499999999999886E-2</v>
      </c>
      <c r="D1181" s="2">
        <f t="shared" si="142"/>
        <v>1.1005800000000001</v>
      </c>
      <c r="E1181" s="2">
        <f t="shared" si="144"/>
        <v>1.0986100000000001</v>
      </c>
      <c r="F1181" s="2">
        <f t="shared" si="145"/>
        <v>1.1065349999999998</v>
      </c>
      <c r="G1181" s="2">
        <f t="shared" si="139"/>
        <v>1.1477740000000001</v>
      </c>
      <c r="H1181" s="2">
        <f t="shared" si="143"/>
        <v>1.3128024999999979</v>
      </c>
      <c r="I1181" s="2">
        <f t="array" ref="I1181">SUMPRODUCT(B1165:B1184, (ROW(B1165:B1184)-ROW(B1165)+1)) / (20*21/2)</f>
        <v>1.1241347619047619</v>
      </c>
      <c r="J1181" s="2">
        <f t="shared" si="146"/>
        <v>1.1103685395015701</v>
      </c>
      <c r="K1181" s="2">
        <f t="shared" si="140"/>
        <v>1.1347183524487214</v>
      </c>
    </row>
    <row r="1182" spans="1:11" ht="13.5" x14ac:dyDescent="0.25">
      <c r="A1182" s="3">
        <v>43732</v>
      </c>
      <c r="B1182" s="2">
        <v>1.1500999999999999</v>
      </c>
      <c r="C1182" s="2">
        <f t="shared" si="141"/>
        <v>-1.0000000000000009E-2</v>
      </c>
      <c r="D1182" s="2">
        <f t="shared" si="142"/>
        <v>1.11246</v>
      </c>
      <c r="E1182" s="2">
        <f t="shared" si="144"/>
        <v>1.1045500000000001</v>
      </c>
      <c r="F1182" s="2">
        <f t="shared" si="145"/>
        <v>1.10802</v>
      </c>
      <c r="G1182" s="2">
        <f t="shared" si="139"/>
        <v>1.1469800000000001</v>
      </c>
      <c r="H1182" s="2">
        <f t="shared" si="143"/>
        <v>1.3082909999999979</v>
      </c>
      <c r="I1182" s="2">
        <f t="array" ref="I1182">SUMPRODUCT(B1166:B1185, (ROW(B1166:B1185)-ROW(B1166)+1)) / (20*21/2)</f>
        <v>1.134232857142857</v>
      </c>
      <c r="J1182" s="2">
        <f t="shared" si="146"/>
        <v>1.1141524881204681</v>
      </c>
      <c r="K1182" s="2">
        <f t="shared" si="140"/>
        <v>1.1353215543134776</v>
      </c>
    </row>
    <row r="1183" spans="1:11" ht="13.5" x14ac:dyDescent="0.25">
      <c r="A1183" s="3">
        <v>43733</v>
      </c>
      <c r="B1183" s="2">
        <v>1.2096</v>
      </c>
      <c r="C1183" s="2">
        <f t="shared" si="141"/>
        <v>5.9500000000000108E-2</v>
      </c>
      <c r="D1183" s="2">
        <f t="shared" si="142"/>
        <v>1.1382400000000001</v>
      </c>
      <c r="E1183" s="2">
        <f t="shared" si="144"/>
        <v>1.1154500000000001</v>
      </c>
      <c r="F1183" s="2">
        <f t="shared" si="145"/>
        <v>1.1104949999999998</v>
      </c>
      <c r="G1183" s="2">
        <f t="shared" si="139"/>
        <v>1.147376</v>
      </c>
      <c r="H1183" s="2">
        <f t="shared" si="143"/>
        <v>1.304324999999998</v>
      </c>
      <c r="I1183" s="2">
        <f t="array" ref="I1183">SUMPRODUCT(B1167:B1186, (ROW(B1167:B1186)-ROW(B1167)+1)) / (20*21/2)</f>
        <v>1.1391919047619046</v>
      </c>
      <c r="J1183" s="2">
        <f t="shared" si="146"/>
        <v>1.1232427273470902</v>
      </c>
      <c r="K1183" s="2">
        <f t="shared" si="140"/>
        <v>1.1382344345364785</v>
      </c>
    </row>
    <row r="1184" spans="1:11" ht="13.5" x14ac:dyDescent="0.25">
      <c r="A1184" s="3">
        <v>43734</v>
      </c>
      <c r="B1184" s="2">
        <v>1.2096</v>
      </c>
      <c r="C1184" s="2">
        <f t="shared" si="141"/>
        <v>0</v>
      </c>
      <c r="D1184" s="2">
        <f t="shared" si="142"/>
        <v>1.1659999999999999</v>
      </c>
      <c r="E1184" s="2">
        <f t="shared" si="144"/>
        <v>1.12635</v>
      </c>
      <c r="F1184" s="2">
        <f t="shared" si="145"/>
        <v>1.11347</v>
      </c>
      <c r="G1184" s="2">
        <f t="shared" si="139"/>
        <v>1.147772</v>
      </c>
      <c r="H1184" s="2">
        <f t="shared" si="143"/>
        <v>1.300556999999998</v>
      </c>
      <c r="I1184" s="2">
        <f t="array" ref="I1184">SUMPRODUCT(B1168:B1187, (ROW(B1168:B1187)-ROW(B1168)+1)) / (20*21/2)</f>
        <v>1.1458004761904761</v>
      </c>
      <c r="J1184" s="2">
        <f t="shared" si="146"/>
        <v>1.1314672295045101</v>
      </c>
      <c r="K1184" s="2">
        <f t="shared" si="140"/>
        <v>1.1410330841624989</v>
      </c>
    </row>
    <row r="1185" spans="1:11" ht="13.5" x14ac:dyDescent="0.25">
      <c r="A1185" s="3">
        <v>43735</v>
      </c>
      <c r="B1185" s="2">
        <v>1.2195</v>
      </c>
      <c r="C1185" s="2">
        <f t="shared" si="141"/>
        <v>9.9000000000000199E-3</v>
      </c>
      <c r="D1185" s="2">
        <f t="shared" si="142"/>
        <v>1.1897800000000001</v>
      </c>
      <c r="E1185" s="2">
        <f t="shared" si="144"/>
        <v>1.1382400000000001</v>
      </c>
      <c r="F1185" s="2">
        <f t="shared" si="145"/>
        <v>1.1179299999999999</v>
      </c>
      <c r="G1185" s="2">
        <f t="shared" si="139"/>
        <v>1.1479699999999999</v>
      </c>
      <c r="H1185" s="2">
        <f t="shared" si="143"/>
        <v>1.2964419999999981</v>
      </c>
      <c r="I1185" s="2">
        <f t="array" ref="I1185">SUMPRODUCT(B1169:B1188, (ROW(B1169:B1188)-ROW(B1169)+1)) / (20*21/2)</f>
        <v>1.1510414285714285</v>
      </c>
      <c r="J1185" s="2">
        <f t="shared" si="146"/>
        <v>1.1398513028850328</v>
      </c>
      <c r="K1185" s="2">
        <f t="shared" si="140"/>
        <v>1.1441102181169107</v>
      </c>
    </row>
    <row r="1186" spans="1:11" ht="13.5" x14ac:dyDescent="0.25">
      <c r="A1186" s="3">
        <v>43738</v>
      </c>
      <c r="B1186" s="2">
        <v>1.17</v>
      </c>
      <c r="C1186" s="2">
        <f t="shared" si="141"/>
        <v>-4.9500000000000099E-2</v>
      </c>
      <c r="D1186" s="2">
        <f t="shared" si="142"/>
        <v>1.1917599999999999</v>
      </c>
      <c r="E1186" s="2">
        <f t="shared" si="144"/>
        <v>1.1461700000000001</v>
      </c>
      <c r="F1186" s="2">
        <f t="shared" si="145"/>
        <v>1.1204100000000001</v>
      </c>
      <c r="G1186" s="2">
        <f t="shared" si="139"/>
        <v>1.1467799999999997</v>
      </c>
      <c r="H1186" s="2">
        <f t="shared" si="143"/>
        <v>1.292079499999998</v>
      </c>
      <c r="I1186" s="2">
        <f t="array" ref="I1186">SUMPRODUCT(B1170:B1189, (ROW(B1170:B1189)-ROW(B1170)+1)) / (20*21/2)</f>
        <v>1.1587333333333334</v>
      </c>
      <c r="J1186" s="2">
        <f t="shared" si="146"/>
        <v>1.1427226073721726</v>
      </c>
      <c r="K1186" s="2">
        <f t="shared" si="140"/>
        <v>1.1451255036809536</v>
      </c>
    </row>
    <row r="1187" spans="1:11" ht="13.5" x14ac:dyDescent="0.25">
      <c r="A1187" s="3">
        <v>43739</v>
      </c>
      <c r="B1187" s="2">
        <v>1.1898</v>
      </c>
      <c r="C1187" s="2">
        <f t="shared" si="141"/>
        <v>1.980000000000004E-2</v>
      </c>
      <c r="D1187" s="2">
        <f t="shared" si="142"/>
        <v>1.1997</v>
      </c>
      <c r="E1187" s="2">
        <f t="shared" si="144"/>
        <v>1.15608</v>
      </c>
      <c r="F1187" s="2">
        <f t="shared" si="145"/>
        <v>1.12487</v>
      </c>
      <c r="G1187" s="2">
        <f t="shared" si="139"/>
        <v>1.1461859999999997</v>
      </c>
      <c r="H1187" s="2">
        <f t="shared" si="143"/>
        <v>1.2878159999999983</v>
      </c>
      <c r="I1187" s="2">
        <f t="array" ref="I1187">SUMPRODUCT(B1171:B1190, (ROW(B1171:B1190)-ROW(B1171)+1)) / (20*21/2)</f>
        <v>1.1658114285714285</v>
      </c>
      <c r="J1187" s="2">
        <f t="shared" si="146"/>
        <v>1.1472061685748227</v>
      </c>
      <c r="K1187" s="2">
        <f t="shared" si="140"/>
        <v>1.1468774447130732</v>
      </c>
    </row>
    <row r="1188" spans="1:11" ht="13.5" x14ac:dyDescent="0.25">
      <c r="A1188" s="3">
        <v>43740</v>
      </c>
      <c r="B1188" s="2">
        <v>1.1798999999999999</v>
      </c>
      <c r="C1188" s="2">
        <f t="shared" si="141"/>
        <v>-9.9000000000000199E-3</v>
      </c>
      <c r="D1188" s="2">
        <f t="shared" si="142"/>
        <v>1.1937599999999999</v>
      </c>
      <c r="E1188" s="2">
        <f t="shared" si="144"/>
        <v>1.1659999999999999</v>
      </c>
      <c r="F1188" s="2">
        <f t="shared" si="145"/>
        <v>1.128835</v>
      </c>
      <c r="G1188" s="2">
        <f t="shared" si="139"/>
        <v>1.1453939999999998</v>
      </c>
      <c r="H1188" s="2">
        <f t="shared" si="143"/>
        <v>1.2835029999999981</v>
      </c>
      <c r="I1188" s="2">
        <f t="array" ref="I1188">SUMPRODUCT(B1172:B1191, (ROW(B1172:B1191)-ROW(B1172)+1)) / (20*21/2)</f>
        <v>1.1704376190476191</v>
      </c>
      <c r="J1188" s="2">
        <f t="shared" si="146"/>
        <v>1.1503198668057919</v>
      </c>
      <c r="K1188" s="2">
        <f t="shared" si="140"/>
        <v>1.148172446881188</v>
      </c>
    </row>
    <row r="1189" spans="1:11" ht="13.5" x14ac:dyDescent="0.25">
      <c r="A1189" s="3">
        <v>43741</v>
      </c>
      <c r="B1189" s="2">
        <v>1.2096</v>
      </c>
      <c r="C1189" s="2">
        <f t="shared" si="141"/>
        <v>2.970000000000006E-2</v>
      </c>
      <c r="D1189" s="2">
        <f t="shared" si="142"/>
        <v>1.1937599999999999</v>
      </c>
      <c r="E1189" s="2">
        <f t="shared" si="144"/>
        <v>1.17988</v>
      </c>
      <c r="F1189" s="2">
        <f t="shared" si="145"/>
        <v>1.1352799999999998</v>
      </c>
      <c r="G1189" s="2">
        <f t="shared" si="139"/>
        <v>1.1457899999999996</v>
      </c>
      <c r="H1189" s="2">
        <f t="shared" si="143"/>
        <v>1.2793384999999984</v>
      </c>
      <c r="I1189" s="2">
        <f t="array" ref="I1189">SUMPRODUCT(B1173:B1192, (ROW(B1173:B1192)-ROW(B1173)+1)) / (20*21/2)</f>
        <v>1.1774204761904761</v>
      </c>
      <c r="J1189" s="2">
        <f t="shared" si="146"/>
        <v>1.1559655937766689</v>
      </c>
      <c r="K1189" s="2">
        <f t="shared" si="140"/>
        <v>1.1505813705329062</v>
      </c>
    </row>
    <row r="1190" spans="1:11" ht="13.5" x14ac:dyDescent="0.25">
      <c r="A1190" s="3">
        <v>43742</v>
      </c>
      <c r="B1190" s="2">
        <v>1.2096</v>
      </c>
      <c r="C1190" s="2">
        <f t="shared" si="141"/>
        <v>0</v>
      </c>
      <c r="D1190" s="2">
        <f t="shared" si="142"/>
        <v>1.1917800000000001</v>
      </c>
      <c r="E1190" s="2">
        <f t="shared" si="144"/>
        <v>1.1907799999999999</v>
      </c>
      <c r="F1190" s="2">
        <f t="shared" si="145"/>
        <v>1.1412249999999999</v>
      </c>
      <c r="G1190" s="2">
        <f t="shared" si="139"/>
        <v>1.1465819999999995</v>
      </c>
      <c r="H1190" s="2">
        <f t="shared" si="143"/>
        <v>1.2751739999999985</v>
      </c>
      <c r="I1190" s="2">
        <f t="array" ref="I1190">SUMPRODUCT(B1174:B1193, (ROW(B1174:B1193)-ROW(B1174)+1)) / (20*21/2)</f>
        <v>1.1856852380952383</v>
      </c>
      <c r="J1190" s="2">
        <f t="shared" si="146"/>
        <v>1.1610736324646052</v>
      </c>
      <c r="K1190" s="2">
        <f t="shared" si="140"/>
        <v>1.1528958265904392</v>
      </c>
    </row>
    <row r="1191" spans="1:11" ht="13.5" x14ac:dyDescent="0.25">
      <c r="A1191" s="3">
        <v>43745</v>
      </c>
      <c r="B1191" s="2">
        <v>1.1898</v>
      </c>
      <c r="C1191" s="2">
        <f t="shared" si="141"/>
        <v>-1.980000000000004E-2</v>
      </c>
      <c r="D1191" s="2">
        <f t="shared" si="142"/>
        <v>1.19574</v>
      </c>
      <c r="E1191" s="2">
        <f t="shared" si="144"/>
        <v>1.1937500000000001</v>
      </c>
      <c r="F1191" s="2">
        <f t="shared" si="145"/>
        <v>1.14618</v>
      </c>
      <c r="G1191" s="2">
        <f t="shared" si="139"/>
        <v>1.1469779999999998</v>
      </c>
      <c r="H1191" s="2">
        <f t="shared" si="143"/>
        <v>1.2709104999999981</v>
      </c>
      <c r="I1191" s="2">
        <f t="array" ref="I1191">SUMPRODUCT(B1175:B1194, (ROW(B1175:B1194)-ROW(B1175)+1)) / (20*21/2)</f>
        <v>1.1923461904761905</v>
      </c>
      <c r="J1191" s="2">
        <f t="shared" si="146"/>
        <v>1.1638094769917857</v>
      </c>
      <c r="K1191" s="2">
        <f t="shared" si="140"/>
        <v>1.1543430490770887</v>
      </c>
    </row>
    <row r="1192" spans="1:11" ht="13.5" x14ac:dyDescent="0.25">
      <c r="A1192" s="3">
        <v>43746</v>
      </c>
      <c r="B1192" s="2">
        <v>1.2195</v>
      </c>
      <c r="C1192" s="2">
        <f t="shared" si="141"/>
        <v>2.970000000000006E-2</v>
      </c>
      <c r="D1192" s="2">
        <f t="shared" si="142"/>
        <v>1.2016800000000001</v>
      </c>
      <c r="E1192" s="2">
        <f t="shared" si="144"/>
        <v>1.20069</v>
      </c>
      <c r="F1192" s="2">
        <f t="shared" si="145"/>
        <v>1.1526200000000002</v>
      </c>
      <c r="G1192" s="2">
        <f t="shared" si="139"/>
        <v>1.147176</v>
      </c>
      <c r="H1192" s="2">
        <f t="shared" si="143"/>
        <v>1.2667954999999984</v>
      </c>
      <c r="I1192" s="2">
        <f t="array" ref="I1192">SUMPRODUCT(B1176:B1195, (ROW(B1176:B1195)-ROW(B1176)+1)) / (20*21/2)</f>
        <v>1.1974409523809524</v>
      </c>
      <c r="J1192" s="2">
        <f t="shared" si="146"/>
        <v>1.1691133363259014</v>
      </c>
      <c r="K1192" s="2">
        <f t="shared" si="140"/>
        <v>1.1568982236230854</v>
      </c>
    </row>
    <row r="1193" spans="1:11" ht="13.5" x14ac:dyDescent="0.25">
      <c r="A1193" s="3">
        <v>43747</v>
      </c>
      <c r="B1193" s="2">
        <v>1.2394000000000001</v>
      </c>
      <c r="C1193" s="2">
        <f t="shared" si="141"/>
        <v>1.9900000000000029E-2</v>
      </c>
      <c r="D1193" s="2">
        <f t="shared" si="142"/>
        <v>1.2135799999999999</v>
      </c>
      <c r="E1193" s="2">
        <f t="shared" si="144"/>
        <v>1.20367</v>
      </c>
      <c r="F1193" s="2">
        <f t="shared" si="145"/>
        <v>1.1595600000000001</v>
      </c>
      <c r="G1193" s="2">
        <f t="shared" si="139"/>
        <v>1.1481680000000001</v>
      </c>
      <c r="H1193" s="2">
        <f t="shared" si="143"/>
        <v>1.2627799999999985</v>
      </c>
      <c r="I1193" s="2">
        <f t="array" ref="I1193">SUMPRODUCT(B1177:B1196, (ROW(B1177:B1196)-ROW(B1177)+1)) / (20*21/2)</f>
        <v>1.201969523809524</v>
      </c>
      <c r="J1193" s="2">
        <f t="shared" si="146"/>
        <v>1.1758073042948631</v>
      </c>
      <c r="K1193" s="2">
        <f t="shared" si="140"/>
        <v>1.1601335874025722</v>
      </c>
    </row>
    <row r="1194" spans="1:11" ht="13.5" x14ac:dyDescent="0.25">
      <c r="A1194" s="3">
        <v>43748</v>
      </c>
      <c r="B1194" s="2">
        <v>1.2295</v>
      </c>
      <c r="C1194" s="2">
        <f t="shared" si="141"/>
        <v>-9.9000000000000199E-3</v>
      </c>
      <c r="D1194" s="2">
        <f t="shared" si="142"/>
        <v>1.21756</v>
      </c>
      <c r="E1194" s="2">
        <f t="shared" si="144"/>
        <v>1.20566</v>
      </c>
      <c r="F1194" s="2">
        <f t="shared" si="145"/>
        <v>1.1660050000000002</v>
      </c>
      <c r="G1194" s="2">
        <f t="shared" si="139"/>
        <v>1.148962</v>
      </c>
      <c r="H1194" s="2">
        <f t="shared" si="143"/>
        <v>1.2587149999999985</v>
      </c>
      <c r="I1194" s="2">
        <f t="array" ref="I1194">SUMPRODUCT(B1178:B1197, (ROW(B1178:B1197)-ROW(B1178)+1)) / (20*21/2)</f>
        <v>1.2011704761904762</v>
      </c>
      <c r="J1194" s="2">
        <f t="shared" si="146"/>
        <v>1.1809208943620191</v>
      </c>
      <c r="K1194" s="2">
        <f t="shared" si="140"/>
        <v>1.1628538388769811</v>
      </c>
    </row>
    <row r="1195" spans="1:11" ht="13.5" x14ac:dyDescent="0.25">
      <c r="A1195" s="3">
        <v>43749</v>
      </c>
      <c r="B1195" s="2">
        <v>1.2195</v>
      </c>
      <c r="C1195" s="2">
        <f t="shared" si="141"/>
        <v>-1.0000000000000009E-2</v>
      </c>
      <c r="D1195" s="2">
        <f t="shared" si="142"/>
        <v>1.2195399999999998</v>
      </c>
      <c r="E1195" s="2">
        <f t="shared" si="144"/>
        <v>1.20566</v>
      </c>
      <c r="F1195" s="2">
        <f t="shared" si="145"/>
        <v>1.1719500000000003</v>
      </c>
      <c r="G1195" s="2">
        <f t="shared" si="139"/>
        <v>1.149556</v>
      </c>
      <c r="H1195" s="2">
        <f t="shared" si="143"/>
        <v>1.2545999999999986</v>
      </c>
      <c r="I1195" s="2">
        <f t="array" ref="I1195">SUMPRODUCT(B1179:B1198, (ROW(B1179:B1198)-ROW(B1179)+1)) / (20*21/2)</f>
        <v>1.2018795238095239</v>
      </c>
      <c r="J1195" s="2">
        <f t="shared" si="146"/>
        <v>1.1845950948989696</v>
      </c>
      <c r="K1195" s="2">
        <f t="shared" si="140"/>
        <v>1.1650752569602369</v>
      </c>
    </row>
    <row r="1196" spans="1:11" ht="13.5" x14ac:dyDescent="0.25">
      <c r="A1196" s="3">
        <v>43752</v>
      </c>
      <c r="B1196" s="2">
        <v>1.2195</v>
      </c>
      <c r="C1196" s="2">
        <f t="shared" si="141"/>
        <v>0</v>
      </c>
      <c r="D1196" s="2">
        <f t="shared" si="142"/>
        <v>1.2254799999999999</v>
      </c>
      <c r="E1196" s="2">
        <f t="shared" si="144"/>
        <v>1.21061</v>
      </c>
      <c r="F1196" s="2">
        <f t="shared" si="145"/>
        <v>1.1783899999999998</v>
      </c>
      <c r="G1196" s="2">
        <f t="shared" si="139"/>
        <v>1.1501499999999998</v>
      </c>
      <c r="H1196" s="2">
        <f t="shared" si="143"/>
        <v>1.250484999999999</v>
      </c>
      <c r="I1196" s="2">
        <f t="array" ref="I1196">SUMPRODUCT(B1180:B1199, (ROW(B1180:B1199)-ROW(B1180)+1)) / (20*21/2)</f>
        <v>1.2030119047619048</v>
      </c>
      <c r="J1196" s="2">
        <f t="shared" si="146"/>
        <v>1.1879193715752583</v>
      </c>
      <c r="K1196" s="2">
        <f t="shared" si="140"/>
        <v>1.1672095606088551</v>
      </c>
    </row>
    <row r="1197" spans="1:11" ht="13.5" x14ac:dyDescent="0.25">
      <c r="A1197" s="3">
        <v>43754</v>
      </c>
      <c r="B1197" s="2">
        <v>1.17</v>
      </c>
      <c r="C1197" s="2">
        <f t="shared" si="141"/>
        <v>-4.9500000000000099E-2</v>
      </c>
      <c r="D1197" s="2">
        <f t="shared" si="142"/>
        <v>1.2155799999999999</v>
      </c>
      <c r="E1197" s="2">
        <f t="shared" si="144"/>
        <v>1.2086299999999999</v>
      </c>
      <c r="F1197" s="2">
        <f t="shared" si="145"/>
        <v>1.182355</v>
      </c>
      <c r="G1197" s="2">
        <f t="shared" si="139"/>
        <v>1.1501499999999998</v>
      </c>
      <c r="H1197" s="2">
        <f t="shared" si="143"/>
        <v>1.2461224999999985</v>
      </c>
      <c r="I1197" s="2">
        <f t="array" ref="I1197">SUMPRODUCT(B1181:B1200, (ROW(B1181:B1200)-ROW(B1181)+1)) / (20*21/2)</f>
        <v>1.2035304761904762</v>
      </c>
      <c r="J1197" s="2">
        <f t="shared" si="146"/>
        <v>1.186212764758567</v>
      </c>
      <c r="K1197" s="2">
        <f t="shared" si="140"/>
        <v>1.1673189896045864</v>
      </c>
    </row>
    <row r="1198" spans="1:11" ht="13.5" x14ac:dyDescent="0.25">
      <c r="A1198" s="3">
        <v>43755</v>
      </c>
      <c r="B1198" s="2">
        <v>1.1898</v>
      </c>
      <c r="C1198" s="2">
        <f t="shared" si="141"/>
        <v>1.980000000000004E-2</v>
      </c>
      <c r="D1198" s="2">
        <f t="shared" si="142"/>
        <v>1.20566</v>
      </c>
      <c r="E1198" s="2">
        <f t="shared" si="144"/>
        <v>1.2096199999999999</v>
      </c>
      <c r="F1198" s="2">
        <f t="shared" si="145"/>
        <v>1.18781</v>
      </c>
      <c r="G1198" s="2">
        <f t="shared" si="139"/>
        <v>1.1505460000000001</v>
      </c>
      <c r="H1198" s="2">
        <f t="shared" si="143"/>
        <v>1.2418589999999987</v>
      </c>
      <c r="I1198" s="2">
        <f t="array" ref="I1198">SUMPRODUCT(B1182:B1201, (ROW(B1182:B1201)-ROW(B1182)+1)) / (20*21/2)</f>
        <v>1.2026342857142855</v>
      </c>
      <c r="J1198" s="2">
        <f t="shared" si="146"/>
        <v>1.1865544062101321</v>
      </c>
      <c r="K1198" s="2">
        <f t="shared" si="140"/>
        <v>1.1682005978553871</v>
      </c>
    </row>
    <row r="1199" spans="1:11" ht="13.5" x14ac:dyDescent="0.25">
      <c r="A1199" s="3">
        <v>43756</v>
      </c>
      <c r="B1199" s="2">
        <v>1.1997</v>
      </c>
      <c r="C1199" s="2">
        <f t="shared" si="141"/>
        <v>9.9000000000000199E-3</v>
      </c>
      <c r="D1199" s="2">
        <f t="shared" si="142"/>
        <v>1.1997</v>
      </c>
      <c r="E1199" s="2">
        <f t="shared" si="144"/>
        <v>1.2086299999999999</v>
      </c>
      <c r="F1199" s="2">
        <f t="shared" si="145"/>
        <v>1.1942550000000001</v>
      </c>
      <c r="G1199" s="2">
        <f t="shared" si="139"/>
        <v>1.1511400000000001</v>
      </c>
      <c r="H1199" s="2">
        <f t="shared" si="143"/>
        <v>1.2376449999999986</v>
      </c>
      <c r="I1199" s="2">
        <f t="array" ref="I1199">SUMPRODUCT(B1183:B1202, (ROW(B1183:B1202)-ROW(B1183)+1)) / (20*21/2)</f>
        <v>1.2053776190476189</v>
      </c>
      <c r="J1199" s="2">
        <f t="shared" si="146"/>
        <v>1.1878063675234529</v>
      </c>
      <c r="K1199" s="2">
        <f t="shared" si="140"/>
        <v>1.1694358685277249</v>
      </c>
    </row>
    <row r="1200" spans="1:11" ht="13.5" x14ac:dyDescent="0.25">
      <c r="A1200" s="3">
        <v>43759</v>
      </c>
      <c r="B1200" s="2">
        <v>1.1997</v>
      </c>
      <c r="C1200" s="2">
        <f t="shared" si="141"/>
        <v>0</v>
      </c>
      <c r="D1200" s="2">
        <f t="shared" si="142"/>
        <v>1.19574</v>
      </c>
      <c r="E1200" s="2">
        <f t="shared" si="144"/>
        <v>1.20764</v>
      </c>
      <c r="F1200" s="2">
        <f t="shared" si="145"/>
        <v>1.1992100000000001</v>
      </c>
      <c r="G1200" s="2">
        <f t="shared" si="139"/>
        <v>1.1515359999999999</v>
      </c>
      <c r="H1200" s="2">
        <f t="shared" si="143"/>
        <v>1.2334309999999988</v>
      </c>
      <c r="I1200" s="2">
        <f t="array" ref="I1200">SUMPRODUCT(B1184:B1203, (ROW(B1184:B1203)-ROW(B1184)+1)) / (20*21/2)</f>
        <v>1.2105714285714286</v>
      </c>
      <c r="J1200" s="2">
        <f t="shared" si="146"/>
        <v>1.1889390944259812</v>
      </c>
      <c r="K1200" s="2">
        <f t="shared" si="140"/>
        <v>1.1706226972129121</v>
      </c>
    </row>
    <row r="1201" spans="1:11" ht="13.5" x14ac:dyDescent="0.25">
      <c r="A1201" s="3">
        <v>43760</v>
      </c>
      <c r="B1201" s="2">
        <v>1.1898</v>
      </c>
      <c r="C1201" s="2">
        <f t="shared" si="141"/>
        <v>-9.9000000000000199E-3</v>
      </c>
      <c r="D1201" s="2">
        <f t="shared" si="142"/>
        <v>1.1898</v>
      </c>
      <c r="E1201" s="2">
        <f t="shared" si="144"/>
        <v>1.20764</v>
      </c>
      <c r="F1201" s="2">
        <f t="shared" si="145"/>
        <v>1.2006949999999996</v>
      </c>
      <c r="G1201" s="2">
        <f t="shared" si="139"/>
        <v>1.151932</v>
      </c>
      <c r="H1201" s="2">
        <f t="shared" si="143"/>
        <v>1.2291674999999989</v>
      </c>
      <c r="I1201" s="2">
        <f t="array" ref="I1201">SUMPRODUCT(B1185:B1204, (ROW(B1185:B1204)-ROW(B1185)+1)) / (20*21/2)</f>
        <v>1.2164719047619048</v>
      </c>
      <c r="J1201" s="2">
        <f t="shared" si="146"/>
        <v>1.1890210854330305</v>
      </c>
      <c r="K1201" s="2">
        <f t="shared" si="140"/>
        <v>1.171374748302602</v>
      </c>
    </row>
    <row r="1202" spans="1:11" ht="13.5" x14ac:dyDescent="0.25">
      <c r="A1202" s="3">
        <v>43761</v>
      </c>
      <c r="B1202" s="2">
        <v>1.2295</v>
      </c>
      <c r="C1202" s="2">
        <f t="shared" si="141"/>
        <v>3.9700000000000069E-2</v>
      </c>
      <c r="D1202" s="2">
        <f t="shared" si="142"/>
        <v>1.2017</v>
      </c>
      <c r="E1202" s="2">
        <f t="shared" si="144"/>
        <v>1.2086399999999999</v>
      </c>
      <c r="F1202" s="2">
        <f t="shared" si="145"/>
        <v>1.2046649999999999</v>
      </c>
      <c r="G1202" s="2">
        <f t="shared" ref="G1202:G1265" si="147">AVERAGE(B1153:B1202)</f>
        <v>1.1533199999999999</v>
      </c>
      <c r="H1202" s="2">
        <f t="shared" si="143"/>
        <v>1.2251024999999991</v>
      </c>
      <c r="I1202" s="2">
        <f t="array" ref="I1202">SUMPRODUCT(B1186:B1205, (ROW(B1186:B1205)-ROW(B1186)+1)) / (20*21/2)</f>
        <v>1.2211461904761904</v>
      </c>
      <c r="J1202" s="2">
        <f t="shared" si="146"/>
        <v>1.1928762201536944</v>
      </c>
      <c r="K1202" s="2">
        <f t="shared" si="140"/>
        <v>1.173654169937794</v>
      </c>
    </row>
    <row r="1203" spans="1:11" ht="13.5" x14ac:dyDescent="0.25">
      <c r="A1203" s="3">
        <v>43762</v>
      </c>
      <c r="B1203" s="2">
        <v>1.2592000000000001</v>
      </c>
      <c r="C1203" s="2">
        <f t="shared" si="141"/>
        <v>2.970000000000006E-2</v>
      </c>
      <c r="D1203" s="2">
        <f t="shared" si="142"/>
        <v>1.2155799999999999</v>
      </c>
      <c r="E1203" s="2">
        <f t="shared" si="144"/>
        <v>1.21062</v>
      </c>
      <c r="F1203" s="2">
        <f t="shared" si="145"/>
        <v>1.2071449999999999</v>
      </c>
      <c r="G1203" s="2">
        <f t="shared" si="147"/>
        <v>1.1549059999999998</v>
      </c>
      <c r="H1203" s="2">
        <f t="shared" si="143"/>
        <v>1.221185999999999</v>
      </c>
      <c r="I1203" s="2">
        <f t="array" ref="I1203">SUMPRODUCT(B1187:B1206, (ROW(B1187:B1206)-ROW(B1187)+1)) / (20*21/2)</f>
        <v>1.221850476190476</v>
      </c>
      <c r="J1203" s="2">
        <f t="shared" si="146"/>
        <v>1.1991927706152474</v>
      </c>
      <c r="K1203" s="2">
        <f t="shared" ref="K1203:K1266" si="148">$K$4*B1203+(1-$K$4)*K1202</f>
        <v>1.177008908371606</v>
      </c>
    </row>
    <row r="1204" spans="1:11" ht="13.5" x14ac:dyDescent="0.25">
      <c r="A1204" s="3">
        <v>43763</v>
      </c>
      <c r="B1204" s="2">
        <v>1.2690999999999999</v>
      </c>
      <c r="C1204" s="2">
        <f t="shared" si="141"/>
        <v>9.8999999999997979E-3</v>
      </c>
      <c r="D1204" s="2">
        <f t="shared" si="142"/>
        <v>1.22946</v>
      </c>
      <c r="E1204" s="2">
        <f t="shared" si="144"/>
        <v>1.21458</v>
      </c>
      <c r="F1204" s="2">
        <f t="shared" si="145"/>
        <v>1.2101200000000003</v>
      </c>
      <c r="G1204" s="2">
        <f t="shared" si="147"/>
        <v>1.1570859999999998</v>
      </c>
      <c r="H1204" s="2">
        <f t="shared" si="143"/>
        <v>1.2173189999999989</v>
      </c>
      <c r="I1204" s="2">
        <f t="array" ref="I1204">SUMPRODUCT(B1188:B1207, (ROW(B1188:B1207)-ROW(B1188)+1)) / (20*21/2)</f>
        <v>1.2223190476190477</v>
      </c>
      <c r="J1204" s="2">
        <f t="shared" si="146"/>
        <v>1.205850601985224</v>
      </c>
      <c r="K1204" s="2">
        <f t="shared" si="148"/>
        <v>1.1806203237295823</v>
      </c>
    </row>
    <row r="1205" spans="1:11" ht="13.5" x14ac:dyDescent="0.25">
      <c r="A1205" s="3">
        <v>43766</v>
      </c>
      <c r="B1205" s="2">
        <v>1.2592000000000001</v>
      </c>
      <c r="C1205" s="2">
        <f t="shared" si="141"/>
        <v>-9.8999999999997979E-3</v>
      </c>
      <c r="D1205" s="2">
        <f t="shared" si="142"/>
        <v>1.2413599999999998</v>
      </c>
      <c r="E1205" s="2">
        <f t="shared" si="144"/>
        <v>1.21855</v>
      </c>
      <c r="F1205" s="2">
        <f t="shared" si="145"/>
        <v>1.212105</v>
      </c>
      <c r="G1205" s="2">
        <f t="shared" si="147"/>
        <v>1.159068</v>
      </c>
      <c r="H1205" s="2">
        <f t="shared" si="143"/>
        <v>1.2134024999999988</v>
      </c>
      <c r="I1205" s="2">
        <f t="array" ref="I1205">SUMPRODUCT(B1189:B1208, (ROW(B1189:B1208)-ROW(B1189)+1)) / (20*21/2)</f>
        <v>1.2226461904761905</v>
      </c>
      <c r="J1205" s="2">
        <f t="shared" si="146"/>
        <v>1.2109314970342504</v>
      </c>
      <c r="K1205" s="2">
        <f t="shared" si="148"/>
        <v>1.1837018796617556</v>
      </c>
    </row>
    <row r="1206" spans="1:11" ht="13.5" x14ac:dyDescent="0.25">
      <c r="A1206" s="3">
        <v>43767</v>
      </c>
      <c r="B1206" s="2">
        <v>1.2195</v>
      </c>
      <c r="C1206" s="2">
        <f t="shared" si="141"/>
        <v>-3.9700000000000069E-2</v>
      </c>
      <c r="D1206" s="2">
        <f t="shared" si="142"/>
        <v>1.2473000000000001</v>
      </c>
      <c r="E1206" s="2">
        <f t="shared" si="144"/>
        <v>1.21855</v>
      </c>
      <c r="F1206" s="2">
        <f t="shared" si="145"/>
        <v>1.21458</v>
      </c>
      <c r="G1206" s="2">
        <f t="shared" si="147"/>
        <v>1.160256</v>
      </c>
      <c r="H1206" s="2">
        <f t="shared" si="143"/>
        <v>1.2092874999999987</v>
      </c>
      <c r="I1206" s="2">
        <f t="array" ref="I1206">SUMPRODUCT(B1190:B1209, (ROW(B1190:B1209)-ROW(B1190)+1)) / (20*21/2)</f>
        <v>1.2237371428571429</v>
      </c>
      <c r="J1206" s="2">
        <f t="shared" si="146"/>
        <v>1.2117475449357504</v>
      </c>
      <c r="K1206" s="2">
        <f t="shared" si="148"/>
        <v>1.1851057275181573</v>
      </c>
    </row>
    <row r="1207" spans="1:11" ht="13.5" x14ac:dyDescent="0.25">
      <c r="A1207" s="3">
        <v>43768</v>
      </c>
      <c r="B1207" s="2">
        <v>1.2195</v>
      </c>
      <c r="C1207" s="2">
        <f t="shared" si="141"/>
        <v>0</v>
      </c>
      <c r="D1207" s="2">
        <f t="shared" si="142"/>
        <v>1.2452999999999999</v>
      </c>
      <c r="E1207" s="2">
        <f t="shared" si="144"/>
        <v>1.2235</v>
      </c>
      <c r="F1207" s="2">
        <f t="shared" si="145"/>
        <v>1.216065</v>
      </c>
      <c r="G1207" s="2">
        <f t="shared" si="147"/>
        <v>1.161842</v>
      </c>
      <c r="H1207" s="2">
        <f t="shared" si="143"/>
        <v>1.2051724999999989</v>
      </c>
      <c r="I1207" s="2">
        <f t="array" ref="I1207">SUMPRODUCT(B1191:B1210, (ROW(B1191:B1210)-ROW(B1191)+1)) / (20*21/2)</f>
        <v>1.2218952380952381</v>
      </c>
      <c r="J1207" s="2">
        <f t="shared" si="146"/>
        <v>1.2124858739894884</v>
      </c>
      <c r="K1207" s="2">
        <f t="shared" si="148"/>
        <v>1.1864545225174452</v>
      </c>
    </row>
    <row r="1208" spans="1:11" ht="13.5" x14ac:dyDescent="0.25">
      <c r="A1208" s="3">
        <v>43769</v>
      </c>
      <c r="B1208" s="2">
        <v>1.2195</v>
      </c>
      <c r="C1208" s="2">
        <f t="shared" si="141"/>
        <v>0</v>
      </c>
      <c r="D1208" s="2">
        <f t="shared" si="142"/>
        <v>1.23736</v>
      </c>
      <c r="E1208" s="2">
        <f t="shared" si="144"/>
        <v>1.2264699999999999</v>
      </c>
      <c r="F1208" s="2">
        <f t="shared" si="145"/>
        <v>1.2180449999999998</v>
      </c>
      <c r="G1208" s="2">
        <f t="shared" si="147"/>
        <v>1.1634279999999999</v>
      </c>
      <c r="H1208" s="2">
        <f t="shared" si="143"/>
        <v>1.201057499999999</v>
      </c>
      <c r="I1208" s="2">
        <f t="array" ref="I1208">SUMPRODUCT(B1192:B1211, (ROW(B1192:B1211)-ROW(B1192)+1)) / (20*21/2)</f>
        <v>1.2201004761904761</v>
      </c>
      <c r="J1208" s="2">
        <f t="shared" si="146"/>
        <v>1.2131538859904893</v>
      </c>
      <c r="K1208" s="2">
        <f t="shared" si="148"/>
        <v>1.1877504235951926</v>
      </c>
    </row>
    <row r="1209" spans="1:11" ht="13.5" x14ac:dyDescent="0.25">
      <c r="A1209" s="3">
        <v>43770</v>
      </c>
      <c r="B1209" s="2">
        <v>1.2295</v>
      </c>
      <c r="C1209" s="2">
        <f t="shared" si="141"/>
        <v>1.0000000000000009E-2</v>
      </c>
      <c r="D1209" s="2">
        <f t="shared" si="142"/>
        <v>1.2294399999999999</v>
      </c>
      <c r="E1209" s="2">
        <f t="shared" si="144"/>
        <v>1.2294499999999999</v>
      </c>
      <c r="F1209" s="2">
        <f t="shared" si="145"/>
        <v>1.2190400000000001</v>
      </c>
      <c r="G1209" s="2">
        <f t="shared" si="147"/>
        <v>1.1658079999999997</v>
      </c>
      <c r="H1209" s="2">
        <f t="shared" si="143"/>
        <v>1.196992499999999</v>
      </c>
      <c r="I1209" s="2">
        <f t="array" ref="I1209">SUMPRODUCT(B1193:B1212, (ROW(B1193:B1212)-ROW(B1193)+1)) / (20*21/2)</f>
        <v>1.2182585714285714</v>
      </c>
      <c r="J1209" s="2">
        <f t="shared" si="146"/>
        <v>1.2147106587532999</v>
      </c>
      <c r="K1209" s="2">
        <f t="shared" si="148"/>
        <v>1.1893876618855772</v>
      </c>
    </row>
    <row r="1210" spans="1:11" ht="13.5" x14ac:dyDescent="0.25">
      <c r="A1210" s="3">
        <v>43773</v>
      </c>
      <c r="B1210" s="2">
        <v>1.1997</v>
      </c>
      <c r="C1210" s="2">
        <f t="shared" si="141"/>
        <v>-2.9800000000000049E-2</v>
      </c>
      <c r="D1210" s="2">
        <f t="shared" si="142"/>
        <v>1.2175400000000001</v>
      </c>
      <c r="E1210" s="2">
        <f t="shared" si="144"/>
        <v>1.2294499999999999</v>
      </c>
      <c r="F1210" s="2">
        <f t="shared" si="145"/>
        <v>1.2185450000000002</v>
      </c>
      <c r="G1210" s="2">
        <f t="shared" si="147"/>
        <v>1.1673939999999998</v>
      </c>
      <c r="H1210" s="2">
        <f t="shared" si="143"/>
        <v>1.1927784999999989</v>
      </c>
      <c r="I1210" s="2">
        <f t="array" ref="I1210">SUMPRODUCT(B1194:B1213, (ROW(B1194:B1213)-ROW(B1194)+1)) / (20*21/2)</f>
        <v>1.2165109523809523</v>
      </c>
      <c r="J1210" s="2">
        <f t="shared" si="146"/>
        <v>1.2132810722053666</v>
      </c>
      <c r="K1210" s="2">
        <f t="shared" si="148"/>
        <v>1.1897920673018292</v>
      </c>
    </row>
    <row r="1211" spans="1:11" ht="13.5" x14ac:dyDescent="0.25">
      <c r="A1211" s="3">
        <v>43774</v>
      </c>
      <c r="B1211" s="2">
        <v>1.1997</v>
      </c>
      <c r="C1211" s="2">
        <f t="shared" si="141"/>
        <v>0</v>
      </c>
      <c r="D1211" s="2">
        <f t="shared" si="142"/>
        <v>1.2135799999999999</v>
      </c>
      <c r="E1211" s="2">
        <f t="shared" si="144"/>
        <v>1.23044</v>
      </c>
      <c r="F1211" s="2">
        <f t="shared" si="145"/>
        <v>1.2190400000000001</v>
      </c>
      <c r="G1211" s="2">
        <f t="shared" si="147"/>
        <v>1.1689799999999997</v>
      </c>
      <c r="H1211" s="2">
        <f t="shared" si="143"/>
        <v>1.1885644999999991</v>
      </c>
      <c r="I1211" s="2">
        <f t="array" ref="I1211">SUMPRODUCT(B1195:B1214, (ROW(B1195:B1214)-ROW(B1195)+1)) / (20*21/2)</f>
        <v>1.2140095238095236</v>
      </c>
      <c r="J1211" s="2">
        <f t="shared" si="146"/>
        <v>1.2119876367572364</v>
      </c>
      <c r="K1211" s="2">
        <f t="shared" si="148"/>
        <v>1.1901806136821498</v>
      </c>
    </row>
    <row r="1212" spans="1:11" ht="13.5" x14ac:dyDescent="0.25">
      <c r="A1212" s="3">
        <v>43775</v>
      </c>
      <c r="B1212" s="2">
        <v>1.1997</v>
      </c>
      <c r="C1212" s="2">
        <f t="shared" si="141"/>
        <v>0</v>
      </c>
      <c r="D1212" s="2">
        <f t="shared" si="142"/>
        <v>1.2096199999999999</v>
      </c>
      <c r="E1212" s="2">
        <f t="shared" si="144"/>
        <v>1.22746</v>
      </c>
      <c r="F1212" s="2">
        <f t="shared" si="145"/>
        <v>1.2180500000000001</v>
      </c>
      <c r="G1212" s="2">
        <f t="shared" si="147"/>
        <v>1.170566</v>
      </c>
      <c r="H1212" s="2">
        <f t="shared" si="143"/>
        <v>1.184350499999999</v>
      </c>
      <c r="I1212" s="2">
        <f t="array" ref="I1212">SUMPRODUCT(B1196:B1215, (ROW(B1196:B1215)-ROW(B1196)+1)) / (20*21/2)</f>
        <v>1.2135828571428571</v>
      </c>
      <c r="J1212" s="2">
        <f t="shared" si="146"/>
        <v>1.2108173856374995</v>
      </c>
      <c r="K1212" s="2">
        <f t="shared" si="148"/>
        <v>1.1905539229495166</v>
      </c>
    </row>
    <row r="1213" spans="1:11" ht="13.5" x14ac:dyDescent="0.25">
      <c r="A1213" s="3">
        <v>43776</v>
      </c>
      <c r="B1213" s="2">
        <v>1.1997</v>
      </c>
      <c r="C1213" s="2">
        <f t="shared" si="141"/>
        <v>0</v>
      </c>
      <c r="D1213" s="2">
        <f t="shared" si="142"/>
        <v>1.20566</v>
      </c>
      <c r="E1213" s="2">
        <f t="shared" si="144"/>
        <v>1.2215099999999999</v>
      </c>
      <c r="F1213" s="2">
        <f t="shared" si="145"/>
        <v>1.216065</v>
      </c>
      <c r="G1213" s="2">
        <f t="shared" si="147"/>
        <v>1.1713579999999999</v>
      </c>
      <c r="H1213" s="2">
        <f t="shared" si="143"/>
        <v>1.180582499999999</v>
      </c>
      <c r="I1213" s="2">
        <f t="array" ref="I1213">SUMPRODUCT(B1197:B1216, (ROW(B1197:B1216)-ROW(B1197)+1)) / (20*21/2)</f>
        <v>1.2132033333333332</v>
      </c>
      <c r="J1213" s="2">
        <f t="shared" si="146"/>
        <v>1.2097585870053567</v>
      </c>
      <c r="K1213" s="2">
        <f t="shared" si="148"/>
        <v>1.1909125926377708</v>
      </c>
    </row>
    <row r="1214" spans="1:11" ht="13.5" x14ac:dyDescent="0.25">
      <c r="A1214" s="3">
        <v>43777</v>
      </c>
      <c r="B1214" s="2">
        <v>1.1898</v>
      </c>
      <c r="C1214" s="2">
        <f t="shared" si="141"/>
        <v>-9.9000000000000199E-3</v>
      </c>
      <c r="D1214" s="2">
        <f t="shared" si="142"/>
        <v>1.1977199999999999</v>
      </c>
      <c r="E1214" s="2">
        <f t="shared" si="144"/>
        <v>1.2135799999999999</v>
      </c>
      <c r="F1214" s="2">
        <f t="shared" si="145"/>
        <v>1.2140799999999998</v>
      </c>
      <c r="G1214" s="2">
        <f t="shared" si="147"/>
        <v>1.1721519999999996</v>
      </c>
      <c r="H1214" s="2">
        <f t="shared" si="143"/>
        <v>1.1771619999999994</v>
      </c>
      <c r="I1214" s="2">
        <f t="array" ref="I1214">SUMPRODUCT(B1198:B1217, (ROW(B1198:B1217)-ROW(B1198)+1)) / (20*21/2)</f>
        <v>1.2119280952380949</v>
      </c>
      <c r="J1214" s="2">
        <f t="shared" si="146"/>
        <v>1.2078577691953227</v>
      </c>
      <c r="K1214" s="2">
        <f t="shared" si="148"/>
        <v>1.1908689615539367</v>
      </c>
    </row>
    <row r="1215" spans="1:11" ht="13.5" x14ac:dyDescent="0.25">
      <c r="A1215" s="3">
        <v>43780</v>
      </c>
      <c r="B1215" s="2">
        <v>1.2096</v>
      </c>
      <c r="C1215" s="2">
        <f t="shared" si="141"/>
        <v>1.980000000000004E-2</v>
      </c>
      <c r="D1215" s="2">
        <f t="shared" si="142"/>
        <v>1.1997</v>
      </c>
      <c r="E1215" s="2">
        <f t="shared" si="144"/>
        <v>1.20862</v>
      </c>
      <c r="F1215" s="2">
        <f t="shared" si="145"/>
        <v>1.2135850000000001</v>
      </c>
      <c r="G1215" s="2">
        <f t="shared" si="147"/>
        <v>1.1737379999999999</v>
      </c>
      <c r="H1215" s="2">
        <f t="shared" si="143"/>
        <v>1.1742369999999993</v>
      </c>
      <c r="I1215" s="2">
        <f t="array" ref="I1215">SUMPRODUCT(B1199:B1218, (ROW(B1199:B1218)-ROW(B1199)+1)) / (20*21/2)</f>
        <v>1.2123971428571427</v>
      </c>
      <c r="J1215" s="2">
        <f t="shared" si="146"/>
        <v>1.2080236959386252</v>
      </c>
      <c r="K1215" s="2">
        <f t="shared" si="148"/>
        <v>1.1916035120812334</v>
      </c>
    </row>
    <row r="1216" spans="1:11" ht="13.5" x14ac:dyDescent="0.25">
      <c r="A1216" s="3">
        <v>43781</v>
      </c>
      <c r="B1216" s="2">
        <v>1.2096</v>
      </c>
      <c r="C1216" s="2">
        <f t="shared" si="141"/>
        <v>0</v>
      </c>
      <c r="D1216" s="2">
        <f t="shared" si="142"/>
        <v>1.2016800000000001</v>
      </c>
      <c r="E1216" s="2">
        <f t="shared" si="144"/>
        <v>1.20763</v>
      </c>
      <c r="F1216" s="2">
        <f t="shared" si="145"/>
        <v>1.21309</v>
      </c>
      <c r="G1216" s="2">
        <f t="shared" si="147"/>
        <v>1.175522</v>
      </c>
      <c r="H1216" s="2">
        <f t="shared" si="143"/>
        <v>1.1717084999999992</v>
      </c>
      <c r="I1216" s="2">
        <f t="array" ref="I1216">SUMPRODUCT(B1200:B1219, (ROW(B1200:B1219)-ROW(B1200)+1)) / (20*21/2)</f>
        <v>1.2127247619047619</v>
      </c>
      <c r="J1216" s="2">
        <f t="shared" si="146"/>
        <v>1.2081738201349466</v>
      </c>
      <c r="K1216" s="2">
        <f t="shared" si="148"/>
        <v>1.1923092567054987</v>
      </c>
    </row>
    <row r="1217" spans="1:11" ht="13.5" x14ac:dyDescent="0.25">
      <c r="A1217" s="3">
        <v>43782</v>
      </c>
      <c r="B1217" s="2">
        <v>1.1997</v>
      </c>
      <c r="C1217" s="2">
        <f t="shared" si="141"/>
        <v>-9.9000000000000199E-3</v>
      </c>
      <c r="D1217" s="2">
        <f t="shared" si="142"/>
        <v>1.2016800000000001</v>
      </c>
      <c r="E1217" s="2">
        <f t="shared" si="144"/>
        <v>1.2056499999999999</v>
      </c>
      <c r="F1217" s="2">
        <f t="shared" si="145"/>
        <v>1.214575</v>
      </c>
      <c r="G1217" s="2">
        <f t="shared" si="147"/>
        <v>1.1775039999999999</v>
      </c>
      <c r="H1217" s="2">
        <f t="shared" si="143"/>
        <v>1.1694774999999993</v>
      </c>
      <c r="I1217" s="2">
        <f t="array" ref="I1217">SUMPRODUCT(B1201:B1220, (ROW(B1201:B1220)-ROW(B1201)+1)) / (20*21/2)</f>
        <v>1.2129580952380954</v>
      </c>
      <c r="J1217" s="2">
        <f t="shared" si="146"/>
        <v>1.2073667896459039</v>
      </c>
      <c r="K1217" s="2">
        <f t="shared" si="148"/>
        <v>1.1925990897758714</v>
      </c>
    </row>
    <row r="1218" spans="1:11" ht="13.5" x14ac:dyDescent="0.25">
      <c r="A1218" s="3">
        <v>43783</v>
      </c>
      <c r="B1218" s="2">
        <v>1.2195</v>
      </c>
      <c r="C1218" s="2">
        <f t="shared" si="141"/>
        <v>1.980000000000004E-2</v>
      </c>
      <c r="D1218" s="2">
        <f t="shared" si="142"/>
        <v>1.20564</v>
      </c>
      <c r="E1218" s="2">
        <f t="shared" si="144"/>
        <v>1.2056499999999999</v>
      </c>
      <c r="F1218" s="2">
        <f t="shared" si="145"/>
        <v>1.2160600000000001</v>
      </c>
      <c r="G1218" s="2">
        <f t="shared" si="147"/>
        <v>1.1798819999999999</v>
      </c>
      <c r="H1218" s="2">
        <f t="shared" si="143"/>
        <v>1.1676924999999994</v>
      </c>
      <c r="I1218" s="2">
        <f t="array" ref="I1218">SUMPRODUCT(B1202:B1221, (ROW(B1202:B1221)-ROW(B1202)+1)) / (20*21/2)</f>
        <v>1.2178209523809524</v>
      </c>
      <c r="J1218" s="2">
        <f t="shared" si="146"/>
        <v>1.2085223334891511</v>
      </c>
      <c r="K1218" s="2">
        <f t="shared" si="148"/>
        <v>1.1936540274317196</v>
      </c>
    </row>
    <row r="1219" spans="1:11" ht="13.5" x14ac:dyDescent="0.25">
      <c r="A1219" s="3">
        <v>43784</v>
      </c>
      <c r="B1219" s="2">
        <v>1.2195</v>
      </c>
      <c r="C1219" s="2">
        <f t="shared" si="141"/>
        <v>0</v>
      </c>
      <c r="D1219" s="2">
        <f t="shared" si="142"/>
        <v>1.2115800000000001</v>
      </c>
      <c r="E1219" s="2">
        <f t="shared" si="144"/>
        <v>1.20465</v>
      </c>
      <c r="F1219" s="2">
        <f t="shared" si="145"/>
        <v>1.21705</v>
      </c>
      <c r="G1219" s="2">
        <f t="shared" si="147"/>
        <v>1.1826579999999998</v>
      </c>
      <c r="H1219" s="2">
        <f t="shared" si="143"/>
        <v>1.1662544999999991</v>
      </c>
      <c r="I1219" s="2">
        <f t="array" ref="I1219">SUMPRODUCT(B1203:B1222, (ROW(B1203:B1222)-ROW(B1203)+1)) / (20*21/2)</f>
        <v>1.2223061904761905</v>
      </c>
      <c r="J1219" s="2">
        <f t="shared" si="146"/>
        <v>1.2095678255378033</v>
      </c>
      <c r="K1219" s="2">
        <f t="shared" si="148"/>
        <v>1.1946675949834167</v>
      </c>
    </row>
    <row r="1220" spans="1:11" ht="13.5" x14ac:dyDescent="0.25">
      <c r="A1220" s="3">
        <v>43787</v>
      </c>
      <c r="B1220" s="2">
        <v>1.2195</v>
      </c>
      <c r="C1220" s="2">
        <f t="shared" ref="C1220:C1283" si="149">B1220-B1219</f>
        <v>0</v>
      </c>
      <c r="D1220" s="2">
        <f t="shared" si="142"/>
        <v>1.21356</v>
      </c>
      <c r="E1220" s="2">
        <f t="shared" si="144"/>
        <v>1.2066300000000001</v>
      </c>
      <c r="F1220" s="2">
        <f t="shared" si="145"/>
        <v>1.21804</v>
      </c>
      <c r="G1220" s="2">
        <f t="shared" si="147"/>
        <v>1.1852339999999999</v>
      </c>
      <c r="H1220" s="2">
        <f t="shared" si="143"/>
        <v>1.1651139999999991</v>
      </c>
      <c r="I1220" s="2">
        <f t="array" ref="I1220">SUMPRODUCT(B1204:B1223, (ROW(B1204:B1223)-ROW(B1204)+1)) / (20*21/2)</f>
        <v>1.2294409523809522</v>
      </c>
      <c r="J1220" s="2">
        <f t="shared" si="146"/>
        <v>1.2105137469151552</v>
      </c>
      <c r="K1220" s="2">
        <f t="shared" si="148"/>
        <v>1.1956414147879886</v>
      </c>
    </row>
    <row r="1221" spans="1:11" ht="13.5" x14ac:dyDescent="0.25">
      <c r="A1221" s="3">
        <v>43788</v>
      </c>
      <c r="B1221" s="2">
        <v>1.2690999999999999</v>
      </c>
      <c r="C1221" s="2">
        <f t="shared" si="149"/>
        <v>4.9599999999999866E-2</v>
      </c>
      <c r="D1221" s="2">
        <f t="shared" si="142"/>
        <v>1.22546</v>
      </c>
      <c r="E1221" s="2">
        <f t="shared" si="144"/>
        <v>1.21357</v>
      </c>
      <c r="F1221" s="2">
        <f t="shared" si="145"/>
        <v>1.222005</v>
      </c>
      <c r="G1221" s="2">
        <f t="shared" si="147"/>
        <v>1.1888019999999999</v>
      </c>
      <c r="H1221" s="2">
        <f t="shared" si="143"/>
        <v>1.1645189999999992</v>
      </c>
      <c r="I1221" s="2">
        <f t="array" ref="I1221">SUMPRODUCT(B1205:B1224, (ROW(B1205:B1224)-ROW(B1205)+1)) / (20*21/2)</f>
        <v>1.23072</v>
      </c>
      <c r="J1221" s="2">
        <f t="shared" si="146"/>
        <v>1.2160933900660928</v>
      </c>
      <c r="K1221" s="2">
        <f t="shared" si="148"/>
        <v>1.1985221436198321</v>
      </c>
    </row>
    <row r="1222" spans="1:11" ht="13.5" x14ac:dyDescent="0.25">
      <c r="A1222" s="3">
        <v>43789</v>
      </c>
      <c r="B1222" s="2">
        <v>1.2690999999999999</v>
      </c>
      <c r="C1222" s="2">
        <f t="shared" si="149"/>
        <v>0</v>
      </c>
      <c r="D1222" s="2">
        <f t="shared" ref="D1222:D1285" si="150">AVERAGE(B1218:B1222)</f>
        <v>1.2393399999999999</v>
      </c>
      <c r="E1222" s="2">
        <f t="shared" si="144"/>
        <v>1.22051</v>
      </c>
      <c r="F1222" s="2">
        <f t="shared" si="145"/>
        <v>1.2239850000000001</v>
      </c>
      <c r="G1222" s="2">
        <f t="shared" si="147"/>
        <v>1.1923699999999999</v>
      </c>
      <c r="H1222" s="2">
        <f t="shared" si="143"/>
        <v>1.1640724999999994</v>
      </c>
      <c r="I1222" s="2">
        <f t="array" ref="I1222">SUMPRODUCT(B1206:B1225, (ROW(B1206:B1225)-ROW(B1206)+1)) / (20*21/2)</f>
        <v>1.2293023809523806</v>
      </c>
      <c r="J1222" s="2">
        <f t="shared" si="146"/>
        <v>1.2211416386312268</v>
      </c>
      <c r="K1222" s="2">
        <f t="shared" si="148"/>
        <v>1.2012899026935642</v>
      </c>
    </row>
    <row r="1223" spans="1:11" ht="13.5" x14ac:dyDescent="0.25">
      <c r="A1223" s="3">
        <v>43790</v>
      </c>
      <c r="B1223" s="2">
        <v>1.2988999999999999</v>
      </c>
      <c r="C1223" s="2">
        <f t="shared" si="149"/>
        <v>2.9800000000000049E-2</v>
      </c>
      <c r="D1223" s="2">
        <f t="shared" si="150"/>
        <v>1.25522</v>
      </c>
      <c r="E1223" s="2">
        <f t="shared" si="144"/>
        <v>1.2304299999999999</v>
      </c>
      <c r="F1223" s="2">
        <f t="shared" si="145"/>
        <v>1.22597</v>
      </c>
      <c r="G1223" s="2">
        <f t="shared" si="147"/>
        <v>1.1963360000000001</v>
      </c>
      <c r="H1223" s="2">
        <f t="shared" si="143"/>
        <v>1.1639734999999996</v>
      </c>
      <c r="I1223" s="2">
        <f t="array" ref="I1223">SUMPRODUCT(B1207:B1226, (ROW(B1207:B1226)-ROW(B1207)+1)) / (20*21/2)</f>
        <v>1.2290638095238093</v>
      </c>
      <c r="J1223" s="2">
        <f t="shared" si="146"/>
        <v>1.2285471968568245</v>
      </c>
      <c r="K1223" s="2">
        <f t="shared" si="148"/>
        <v>1.2051177496467578</v>
      </c>
    </row>
    <row r="1224" spans="1:11" ht="13.5" x14ac:dyDescent="0.25">
      <c r="A1224" s="3">
        <v>43791</v>
      </c>
      <c r="B1224" s="2">
        <v>1.2394000000000001</v>
      </c>
      <c r="C1224" s="2">
        <f t="shared" si="149"/>
        <v>-5.9499999999999886E-2</v>
      </c>
      <c r="D1224" s="2">
        <f t="shared" si="150"/>
        <v>1.2591999999999999</v>
      </c>
      <c r="E1224" s="2">
        <f t="shared" si="144"/>
        <v>1.23539</v>
      </c>
      <c r="F1224" s="2">
        <f t="shared" si="145"/>
        <v>1.224485</v>
      </c>
      <c r="G1224" s="2">
        <f t="shared" si="147"/>
        <v>1.1991120000000002</v>
      </c>
      <c r="H1224" s="2">
        <f t="shared" si="143"/>
        <v>1.1638744999999993</v>
      </c>
      <c r="I1224" s="2">
        <f t="array" ref="I1224">SUMPRODUCT(B1208:B1227, (ROW(B1208:B1227)-ROW(B1208)+1)) / (20*21/2)</f>
        <v>1.228825238095238</v>
      </c>
      <c r="J1224" s="2">
        <f t="shared" si="146"/>
        <v>1.2295807971561745</v>
      </c>
      <c r="K1224" s="2">
        <f t="shared" si="148"/>
        <v>1.2064621516213947</v>
      </c>
    </row>
    <row r="1225" spans="1:11" ht="13.5" x14ac:dyDescent="0.25">
      <c r="A1225" s="3">
        <v>43794</v>
      </c>
      <c r="B1225" s="2">
        <v>1.2096</v>
      </c>
      <c r="C1225" s="2">
        <f t="shared" si="149"/>
        <v>-2.9800000000000049E-2</v>
      </c>
      <c r="D1225" s="2">
        <f t="shared" si="150"/>
        <v>1.2572199999999998</v>
      </c>
      <c r="E1225" s="2">
        <f t="shared" si="144"/>
        <v>1.23539</v>
      </c>
      <c r="F1225" s="2">
        <f t="shared" si="145"/>
        <v>1.222005</v>
      </c>
      <c r="G1225" s="2">
        <f t="shared" si="147"/>
        <v>1.201292</v>
      </c>
      <c r="H1225" s="2">
        <f t="shared" si="143"/>
        <v>1.1639734999999993</v>
      </c>
      <c r="I1225" s="2">
        <f t="array" ref="I1225">SUMPRODUCT(B1209:B1228, (ROW(B1209:B1228)-ROW(B1209)+1)) / (20*21/2)</f>
        <v>1.2267009523809522</v>
      </c>
      <c r="J1225" s="2">
        <f t="shared" si="146"/>
        <v>1.2276778640936816</v>
      </c>
      <c r="K1225" s="2">
        <f t="shared" si="148"/>
        <v>1.2065852044989871</v>
      </c>
    </row>
    <row r="1226" spans="1:11" ht="13.5" x14ac:dyDescent="0.25">
      <c r="A1226" s="3">
        <v>43795</v>
      </c>
      <c r="B1226" s="2">
        <v>1.2195</v>
      </c>
      <c r="C1226" s="2">
        <f t="shared" si="149"/>
        <v>9.9000000000000199E-3</v>
      </c>
      <c r="D1226" s="2">
        <f t="shared" si="150"/>
        <v>1.2472999999999999</v>
      </c>
      <c r="E1226" s="2">
        <f t="shared" si="144"/>
        <v>1.23638</v>
      </c>
      <c r="F1226" s="2">
        <f t="shared" si="145"/>
        <v>1.2220050000000002</v>
      </c>
      <c r="G1226" s="2">
        <f t="shared" si="147"/>
        <v>1.2038679999999999</v>
      </c>
      <c r="H1226" s="2">
        <f t="shared" ref="H1226:H1289" si="151">AVERAGE(B1027:B1226)</f>
        <v>1.1637749999999993</v>
      </c>
      <c r="I1226" s="2">
        <f t="array" ref="I1226">SUMPRODUCT(B1210:B1229, (ROW(B1210:B1229)-ROW(B1210)+1)) / (20*21/2)</f>
        <v>1.2265566666666665</v>
      </c>
      <c r="J1226" s="2">
        <f t="shared" si="146"/>
        <v>1.2268990198942833</v>
      </c>
      <c r="K1226" s="2">
        <f t="shared" si="148"/>
        <v>1.2070916670676541</v>
      </c>
    </row>
    <row r="1227" spans="1:11" ht="13.5" x14ac:dyDescent="0.25">
      <c r="A1227" s="3">
        <v>43796</v>
      </c>
      <c r="B1227" s="2">
        <v>1.2195</v>
      </c>
      <c r="C1227" s="2">
        <f t="shared" si="149"/>
        <v>0</v>
      </c>
      <c r="D1227" s="2">
        <f t="shared" si="150"/>
        <v>1.2373799999999999</v>
      </c>
      <c r="E1227" s="2">
        <f t="shared" si="144"/>
        <v>1.2383599999999999</v>
      </c>
      <c r="F1227" s="2">
        <f t="shared" si="145"/>
        <v>1.222005</v>
      </c>
      <c r="G1227" s="2">
        <f t="shared" si="147"/>
        <v>1.2064439999999998</v>
      </c>
      <c r="H1227" s="2">
        <f t="shared" si="151"/>
        <v>1.1634274999999994</v>
      </c>
      <c r="I1227" s="2">
        <f t="array" ref="I1227">SUMPRODUCT(B1211:B1230, (ROW(B1211:B1230)-ROW(B1211)+1)) / (20*21/2)</f>
        <v>1.2245742857142858</v>
      </c>
      <c r="J1227" s="2">
        <f t="shared" si="146"/>
        <v>1.226194351332923</v>
      </c>
      <c r="K1227" s="2">
        <f t="shared" si="148"/>
        <v>1.2075782683591187</v>
      </c>
    </row>
    <row r="1228" spans="1:11" ht="13.5" x14ac:dyDescent="0.25">
      <c r="A1228" s="3">
        <v>43797</v>
      </c>
      <c r="B1228" s="2">
        <v>1.1997</v>
      </c>
      <c r="C1228" s="2">
        <f t="shared" si="149"/>
        <v>-1.980000000000004E-2</v>
      </c>
      <c r="D1228" s="2">
        <f t="shared" si="150"/>
        <v>1.2175400000000001</v>
      </c>
      <c r="E1228" s="2">
        <f t="shared" ref="E1228:E1291" si="152">AVERAGE(B1219:B1228)</f>
        <v>1.23638</v>
      </c>
      <c r="F1228" s="2">
        <f t="shared" si="145"/>
        <v>1.221015</v>
      </c>
      <c r="G1228" s="2">
        <f t="shared" si="147"/>
        <v>1.2088240000000001</v>
      </c>
      <c r="H1228" s="2">
        <f t="shared" si="151"/>
        <v>1.1633284999999995</v>
      </c>
      <c r="I1228" s="2">
        <f t="array" ref="I1228">SUMPRODUCT(B1212:B1231, (ROW(B1212:B1231)-ROW(B1212)+1)) / (20*21/2)</f>
        <v>1.2235347619047618</v>
      </c>
      <c r="J1228" s="2">
        <f t="shared" si="146"/>
        <v>1.2236710797774064</v>
      </c>
      <c r="K1228" s="2">
        <f t="shared" si="148"/>
        <v>1.2072693166587611</v>
      </c>
    </row>
    <row r="1229" spans="1:11" ht="13.5" x14ac:dyDescent="0.25">
      <c r="A1229" s="3">
        <v>43798</v>
      </c>
      <c r="B1229" s="2">
        <v>1.2195</v>
      </c>
      <c r="C1229" s="2">
        <f t="shared" si="149"/>
        <v>1.980000000000004E-2</v>
      </c>
      <c r="D1229" s="2">
        <f t="shared" si="150"/>
        <v>1.21356</v>
      </c>
      <c r="E1229" s="2">
        <f t="shared" si="152"/>
        <v>1.23638</v>
      </c>
      <c r="F1229" s="2">
        <f t="shared" si="145"/>
        <v>1.2205150000000002</v>
      </c>
      <c r="G1229" s="2">
        <f t="shared" si="147"/>
        <v>1.2117979999999999</v>
      </c>
      <c r="H1229" s="2">
        <f t="shared" si="151"/>
        <v>1.1634274999999996</v>
      </c>
      <c r="I1229" s="2">
        <f t="array" ref="I1229">SUMPRODUCT(B1213:B1232, (ROW(B1213:B1232)-ROW(B1213)+1)) / (20*21/2)</f>
        <v>1.2233909523809521</v>
      </c>
      <c r="J1229" s="2">
        <f t="shared" si="146"/>
        <v>1.2232738340843201</v>
      </c>
      <c r="K1229" s="2">
        <f t="shared" si="148"/>
        <v>1.2077489512995943</v>
      </c>
    </row>
    <row r="1230" spans="1:11" ht="13.5" x14ac:dyDescent="0.25">
      <c r="A1230" s="3">
        <v>43801</v>
      </c>
      <c r="B1230" s="2">
        <v>1.1997</v>
      </c>
      <c r="C1230" s="2">
        <f t="shared" si="149"/>
        <v>-1.980000000000004E-2</v>
      </c>
      <c r="D1230" s="2">
        <f t="shared" si="150"/>
        <v>1.2115800000000001</v>
      </c>
      <c r="E1230" s="2">
        <f t="shared" si="152"/>
        <v>1.2343999999999999</v>
      </c>
      <c r="F1230" s="2">
        <f t="shared" si="145"/>
        <v>1.2205150000000002</v>
      </c>
      <c r="G1230" s="2">
        <f t="shared" si="147"/>
        <v>1.2137800000000003</v>
      </c>
      <c r="H1230" s="2">
        <f t="shared" si="151"/>
        <v>1.1630804999999997</v>
      </c>
      <c r="I1230" s="2">
        <f t="array" ref="I1230">SUMPRODUCT(B1214:B1233, (ROW(B1214:B1233)-ROW(B1214)+1)) / (20*21/2)</f>
        <v>1.2222099999999998</v>
      </c>
      <c r="J1230" s="2">
        <f t="shared" si="146"/>
        <v>1.2210287070286705</v>
      </c>
      <c r="K1230" s="2">
        <f t="shared" si="148"/>
        <v>1.2074333061505906</v>
      </c>
    </row>
    <row r="1231" spans="1:11" ht="13.5" x14ac:dyDescent="0.25">
      <c r="A1231" s="3">
        <v>43802</v>
      </c>
      <c r="B1231" s="2">
        <v>1.2096</v>
      </c>
      <c r="C1231" s="2">
        <f t="shared" si="149"/>
        <v>9.9000000000000199E-3</v>
      </c>
      <c r="D1231" s="2">
        <f t="shared" si="150"/>
        <v>1.2096</v>
      </c>
      <c r="E1231" s="2">
        <f t="shared" si="152"/>
        <v>1.22845</v>
      </c>
      <c r="F1231" s="2">
        <f t="shared" si="145"/>
        <v>1.2210100000000002</v>
      </c>
      <c r="G1231" s="2">
        <f t="shared" si="147"/>
        <v>1.2147700000000001</v>
      </c>
      <c r="H1231" s="2">
        <f t="shared" si="151"/>
        <v>1.1630309999999997</v>
      </c>
      <c r="I1231" s="2">
        <f t="array" ref="I1231">SUMPRODUCT(B1215:B1234, (ROW(B1215:B1234)-ROW(B1215)+1)) / (20*21/2)</f>
        <v>1.2200390476190472</v>
      </c>
      <c r="J1231" s="2">
        <f t="shared" si="146"/>
        <v>1.2199402587402257</v>
      </c>
      <c r="K1231" s="2">
        <f t="shared" si="148"/>
        <v>1.207518274536842</v>
      </c>
    </row>
    <row r="1232" spans="1:11" ht="13.5" x14ac:dyDescent="0.25">
      <c r="A1232" s="3">
        <v>43803</v>
      </c>
      <c r="B1232" s="2">
        <v>1.2195</v>
      </c>
      <c r="C1232" s="2">
        <f t="shared" si="149"/>
        <v>9.9000000000000199E-3</v>
      </c>
      <c r="D1232" s="2">
        <f t="shared" si="150"/>
        <v>1.2096</v>
      </c>
      <c r="E1232" s="2">
        <f t="shared" si="152"/>
        <v>1.22349</v>
      </c>
      <c r="F1232" s="2">
        <f t="shared" si="145"/>
        <v>1.222</v>
      </c>
      <c r="G1232" s="2">
        <f t="shared" si="147"/>
        <v>1.2161580000000001</v>
      </c>
      <c r="H1232" s="2">
        <f t="shared" si="151"/>
        <v>1.1632784999999997</v>
      </c>
      <c r="I1232" s="2">
        <f t="array" ref="I1232">SUMPRODUCT(B1216:B1235, (ROW(B1216:B1235)-ROW(B1216)+1)) / (20*21/2)</f>
        <v>1.2178209523809524</v>
      </c>
      <c r="J1232" s="2">
        <f t="shared" si="146"/>
        <v>1.2198983293363947</v>
      </c>
      <c r="K1232" s="2">
        <f t="shared" si="148"/>
        <v>1.2079881461236326</v>
      </c>
    </row>
    <row r="1233" spans="1:11" ht="13.5" x14ac:dyDescent="0.25">
      <c r="A1233" s="3">
        <v>43804</v>
      </c>
      <c r="B1233" s="2">
        <v>1.2096</v>
      </c>
      <c r="C1233" s="2">
        <f t="shared" si="149"/>
        <v>-9.9000000000000199E-3</v>
      </c>
      <c r="D1233" s="2">
        <f t="shared" si="150"/>
        <v>1.2115800000000001</v>
      </c>
      <c r="E1233" s="2">
        <f t="shared" si="152"/>
        <v>1.2145600000000001</v>
      </c>
      <c r="F1233" s="2">
        <f t="shared" si="145"/>
        <v>1.2224949999999999</v>
      </c>
      <c r="G1233" s="2">
        <f t="shared" si="147"/>
        <v>1.2161580000000003</v>
      </c>
      <c r="H1233" s="2">
        <f t="shared" si="151"/>
        <v>1.1634764999999998</v>
      </c>
      <c r="I1233" s="2">
        <f t="array" ref="I1233">SUMPRODUCT(B1217:B1236, (ROW(B1217:B1236)-ROW(B1217)+1)) / (20*21/2)</f>
        <v>1.2147071428571428</v>
      </c>
      <c r="J1233" s="2">
        <f t="shared" si="146"/>
        <v>1.2189175360662619</v>
      </c>
      <c r="K1233" s="2">
        <f t="shared" si="148"/>
        <v>1.2080513560795685</v>
      </c>
    </row>
    <row r="1234" spans="1:11" ht="13.5" x14ac:dyDescent="0.25">
      <c r="A1234" s="3">
        <v>43805</v>
      </c>
      <c r="B1234" s="2">
        <v>1.1997</v>
      </c>
      <c r="C1234" s="2">
        <f t="shared" si="149"/>
        <v>-9.9000000000000199E-3</v>
      </c>
      <c r="D1234" s="2">
        <f t="shared" si="150"/>
        <v>1.2076199999999999</v>
      </c>
      <c r="E1234" s="2">
        <f t="shared" si="152"/>
        <v>1.2105900000000001</v>
      </c>
      <c r="F1234" s="2">
        <f t="shared" si="145"/>
        <v>1.2229899999999998</v>
      </c>
      <c r="G1234" s="2">
        <f t="shared" si="147"/>
        <v>1.2159600000000004</v>
      </c>
      <c r="H1234" s="2">
        <f t="shared" si="151"/>
        <v>1.1635755000000001</v>
      </c>
      <c r="I1234" s="2">
        <f t="array" ref="I1234">SUMPRODUCT(B1218:B1237, (ROW(B1218:B1237)-ROW(B1218)+1)) / (20*21/2)</f>
        <v>1.2116876190476189</v>
      </c>
      <c r="J1234" s="2">
        <f t="shared" si="146"/>
        <v>1.2170872945361417</v>
      </c>
      <c r="K1234" s="2">
        <f t="shared" si="148"/>
        <v>1.2077238519195854</v>
      </c>
    </row>
    <row r="1235" spans="1:11" ht="13.5" x14ac:dyDescent="0.25">
      <c r="A1235" s="3">
        <v>43808</v>
      </c>
      <c r="B1235" s="2">
        <v>1.1997</v>
      </c>
      <c r="C1235" s="2">
        <f t="shared" si="149"/>
        <v>0</v>
      </c>
      <c r="D1235" s="2">
        <f t="shared" si="150"/>
        <v>1.2076199999999999</v>
      </c>
      <c r="E1235" s="2">
        <f t="shared" si="152"/>
        <v>1.2096</v>
      </c>
      <c r="F1235" s="2">
        <f t="shared" si="145"/>
        <v>1.2224949999999999</v>
      </c>
      <c r="G1235" s="2">
        <f t="shared" si="147"/>
        <v>1.2155640000000003</v>
      </c>
      <c r="H1235" s="2">
        <f t="shared" si="151"/>
        <v>1.1635755000000001</v>
      </c>
      <c r="I1235" s="2">
        <f t="array" ref="I1235">SUMPRODUCT(B1219:B1238, (ROW(B1219:B1238)-ROW(B1219)+1)) / (20*21/2)</f>
        <v>1.2087152380952382</v>
      </c>
      <c r="J1235" s="2">
        <f t="shared" si="146"/>
        <v>1.2154313617231758</v>
      </c>
      <c r="K1235" s="2">
        <f t="shared" si="148"/>
        <v>1.207409191059994</v>
      </c>
    </row>
    <row r="1236" spans="1:11" ht="13.5" x14ac:dyDescent="0.25">
      <c r="A1236" s="3">
        <v>43809</v>
      </c>
      <c r="B1236" s="2">
        <v>1.1898</v>
      </c>
      <c r="C1236" s="2">
        <f t="shared" si="149"/>
        <v>-9.9000000000000199E-3</v>
      </c>
      <c r="D1236" s="2">
        <f t="shared" si="150"/>
        <v>1.20366</v>
      </c>
      <c r="E1236" s="2">
        <f t="shared" si="152"/>
        <v>1.2066300000000001</v>
      </c>
      <c r="F1236" s="2">
        <f t="shared" ref="F1236:F1299" si="153">AVERAGE(B1217:B1236)</f>
        <v>1.2215049999999998</v>
      </c>
      <c r="G1236" s="2">
        <f t="shared" si="147"/>
        <v>1.2159599999999999</v>
      </c>
      <c r="H1236" s="2">
        <f t="shared" si="151"/>
        <v>1.1635755000000001</v>
      </c>
      <c r="I1236" s="2">
        <f t="array" ref="I1236">SUMPRODUCT(B1220:B1239, (ROW(B1220:B1239)-ROW(B1220)+1)) / (20*21/2)</f>
        <v>1.2058842857142855</v>
      </c>
      <c r="J1236" s="2">
        <f t="shared" si="146"/>
        <v>1.212990279654302</v>
      </c>
      <c r="K1236" s="2">
        <f t="shared" si="148"/>
        <v>1.2067186345478376</v>
      </c>
    </row>
    <row r="1237" spans="1:11" ht="13.5" x14ac:dyDescent="0.25">
      <c r="A1237" s="3">
        <v>43810</v>
      </c>
      <c r="B1237" s="2">
        <v>1.1898</v>
      </c>
      <c r="C1237" s="2">
        <f t="shared" si="149"/>
        <v>0</v>
      </c>
      <c r="D1237" s="2">
        <f t="shared" si="150"/>
        <v>1.1977199999999999</v>
      </c>
      <c r="E1237" s="2">
        <f t="shared" si="152"/>
        <v>1.20366</v>
      </c>
      <c r="F1237" s="2">
        <f t="shared" si="153"/>
        <v>1.2210099999999997</v>
      </c>
      <c r="G1237" s="2">
        <f t="shared" si="147"/>
        <v>1.2159600000000002</v>
      </c>
      <c r="H1237" s="2">
        <f t="shared" si="151"/>
        <v>1.1636250000000001</v>
      </c>
      <c r="I1237" s="2">
        <f t="array" ref="I1237">SUMPRODUCT(B1221:B1240, (ROW(B1221:B1240)-ROW(B1221)+1)) / (20*21/2)</f>
        <v>1.2022519047619047</v>
      </c>
      <c r="J1237" s="2">
        <f t="shared" ref="J1237:J1300" si="154">$J$4*B1237+J1236*(1-$J$4)</f>
        <v>1.2107816815919874</v>
      </c>
      <c r="K1237" s="2">
        <f t="shared" si="148"/>
        <v>1.2060551586832167</v>
      </c>
    </row>
    <row r="1238" spans="1:11" ht="13.5" x14ac:dyDescent="0.25">
      <c r="A1238" s="3">
        <v>43811</v>
      </c>
      <c r="B1238" s="2">
        <v>1.1898</v>
      </c>
      <c r="C1238" s="2">
        <f t="shared" si="149"/>
        <v>0</v>
      </c>
      <c r="D1238" s="2">
        <f t="shared" si="150"/>
        <v>1.1937599999999999</v>
      </c>
      <c r="E1238" s="2">
        <f t="shared" si="152"/>
        <v>1.2026699999999999</v>
      </c>
      <c r="F1238" s="2">
        <f t="shared" si="153"/>
        <v>1.2195249999999997</v>
      </c>
      <c r="G1238" s="2">
        <f t="shared" si="147"/>
        <v>1.2161580000000001</v>
      </c>
      <c r="H1238" s="2">
        <f t="shared" si="151"/>
        <v>1.1636250000000001</v>
      </c>
      <c r="I1238" s="2">
        <f t="array" ref="I1238">SUMPRODUCT(B1222:B1241, (ROW(B1222:B1241)-ROW(B1222)+1)) / (20*21/2)</f>
        <v>1.2006938095238096</v>
      </c>
      <c r="J1238" s="2">
        <f t="shared" si="154"/>
        <v>1.2087834262022743</v>
      </c>
      <c r="K1238" s="2">
        <f t="shared" si="148"/>
        <v>1.2054177014799534</v>
      </c>
    </row>
    <row r="1239" spans="1:11" ht="13.5" x14ac:dyDescent="0.25">
      <c r="A1239" s="3">
        <v>43812</v>
      </c>
      <c r="B1239" s="2">
        <v>1.1898</v>
      </c>
      <c r="C1239" s="2">
        <f t="shared" si="149"/>
        <v>0</v>
      </c>
      <c r="D1239" s="2">
        <f t="shared" si="150"/>
        <v>1.1917800000000001</v>
      </c>
      <c r="E1239" s="2">
        <f t="shared" si="152"/>
        <v>1.1997</v>
      </c>
      <c r="F1239" s="2">
        <f t="shared" si="153"/>
        <v>1.2180399999999996</v>
      </c>
      <c r="G1239" s="2">
        <f t="shared" si="147"/>
        <v>1.2157620000000002</v>
      </c>
      <c r="H1239" s="2">
        <f t="shared" si="151"/>
        <v>1.163724</v>
      </c>
      <c r="I1239" s="2">
        <f t="array" ref="I1239">SUMPRODUCT(B1223:B1242, (ROW(B1223:B1242)-ROW(B1223)+1)) / (20*21/2)</f>
        <v>1.1994661904761905</v>
      </c>
      <c r="J1239" s="2">
        <f t="shared" si="154"/>
        <v>1.2069754808496767</v>
      </c>
      <c r="K1239" s="2">
        <f t="shared" si="148"/>
        <v>1.2048052425983868</v>
      </c>
    </row>
    <row r="1240" spans="1:11" ht="13.5" x14ac:dyDescent="0.25">
      <c r="A1240" s="3">
        <v>43815</v>
      </c>
      <c r="B1240" s="2">
        <v>1.1798999999999999</v>
      </c>
      <c r="C1240" s="2">
        <f t="shared" si="149"/>
        <v>-9.9000000000000199E-3</v>
      </c>
      <c r="D1240" s="2">
        <f t="shared" si="150"/>
        <v>1.1878199999999999</v>
      </c>
      <c r="E1240" s="2">
        <f t="shared" si="152"/>
        <v>1.1977199999999999</v>
      </c>
      <c r="F1240" s="2">
        <f t="shared" si="153"/>
        <v>1.2160599999999997</v>
      </c>
      <c r="G1240" s="2">
        <f t="shared" si="147"/>
        <v>1.2151680000000002</v>
      </c>
      <c r="H1240" s="2">
        <f t="shared" si="151"/>
        <v>1.1638730000000002</v>
      </c>
      <c r="I1240" s="2">
        <f t="array" ref="I1240">SUMPRODUCT(B1224:B1243, (ROW(B1224:B1243)-ROW(B1224)+1)) / (20*21/2)</f>
        <v>1.1976261904761905</v>
      </c>
      <c r="J1240" s="2">
        <f t="shared" si="154"/>
        <v>1.2043968636258979</v>
      </c>
      <c r="K1240" s="2">
        <f t="shared" si="148"/>
        <v>1.2038285664180579</v>
      </c>
    </row>
    <row r="1241" spans="1:11" ht="13.5" x14ac:dyDescent="0.25">
      <c r="A1241" s="3">
        <v>43816</v>
      </c>
      <c r="B1241" s="2">
        <v>1.1997</v>
      </c>
      <c r="C1241" s="2">
        <f t="shared" si="149"/>
        <v>1.980000000000004E-2</v>
      </c>
      <c r="D1241" s="2">
        <f t="shared" si="150"/>
        <v>1.1898</v>
      </c>
      <c r="E1241" s="2">
        <f t="shared" si="152"/>
        <v>1.1967300000000001</v>
      </c>
      <c r="F1241" s="2">
        <f t="shared" si="153"/>
        <v>1.2125899999999996</v>
      </c>
      <c r="G1241" s="2">
        <f t="shared" si="147"/>
        <v>1.2153660000000002</v>
      </c>
      <c r="H1241" s="2">
        <f t="shared" si="151"/>
        <v>1.1643190000000003</v>
      </c>
      <c r="I1241" s="2">
        <f t="array" ref="I1241">SUMPRODUCT(B1225:B1244, (ROW(B1225:B1244)-ROW(B1225)+1)) / (20*21/2)</f>
        <v>1.1953628571428572</v>
      </c>
      <c r="J1241" s="2">
        <f t="shared" si="154"/>
        <v>1.2039495432805742</v>
      </c>
      <c r="K1241" s="2">
        <f t="shared" si="148"/>
        <v>1.2036666618526439</v>
      </c>
    </row>
    <row r="1242" spans="1:11" ht="13.5" x14ac:dyDescent="0.25">
      <c r="A1242" s="3">
        <v>43817</v>
      </c>
      <c r="B1242" s="2">
        <v>1.1997</v>
      </c>
      <c r="C1242" s="2">
        <f t="shared" si="149"/>
        <v>0</v>
      </c>
      <c r="D1242" s="2">
        <f t="shared" si="150"/>
        <v>1.1917800000000001</v>
      </c>
      <c r="E1242" s="2">
        <f t="shared" si="152"/>
        <v>1.19475</v>
      </c>
      <c r="F1242" s="2">
        <f t="shared" si="153"/>
        <v>1.20912</v>
      </c>
      <c r="G1242" s="2">
        <f t="shared" si="147"/>
        <v>1.2149700000000001</v>
      </c>
      <c r="H1242" s="2">
        <f t="shared" si="151"/>
        <v>1.1644675000000002</v>
      </c>
      <c r="I1242" s="2">
        <f t="array" ref="I1242">SUMPRODUCT(B1226:B1245, (ROW(B1226:B1245)-ROW(B1226)+1)) / (20*21/2)</f>
        <v>1.1933828571428573</v>
      </c>
      <c r="J1242" s="2">
        <f t="shared" si="154"/>
        <v>1.2035448248729006</v>
      </c>
      <c r="K1242" s="2">
        <f t="shared" si="148"/>
        <v>1.2035111064858737</v>
      </c>
    </row>
    <row r="1243" spans="1:11" ht="13.5" x14ac:dyDescent="0.25">
      <c r="A1243" s="3">
        <v>43818</v>
      </c>
      <c r="B1243" s="2">
        <v>1.1898</v>
      </c>
      <c r="C1243" s="2">
        <f t="shared" si="149"/>
        <v>-9.9000000000000199E-3</v>
      </c>
      <c r="D1243" s="2">
        <f t="shared" si="150"/>
        <v>1.1917800000000001</v>
      </c>
      <c r="E1243" s="2">
        <f t="shared" si="152"/>
        <v>1.1927699999999999</v>
      </c>
      <c r="F1243" s="2">
        <f t="shared" si="153"/>
        <v>1.2036649999999998</v>
      </c>
      <c r="G1243" s="2">
        <f t="shared" si="147"/>
        <v>1.213978</v>
      </c>
      <c r="H1243" s="2">
        <f t="shared" si="151"/>
        <v>1.1643685000000001</v>
      </c>
      <c r="I1243" s="2">
        <f t="array" ref="I1243">SUMPRODUCT(B1227:B1246, (ROW(B1227:B1246)-ROW(B1227)+1)) / (20*21/2)</f>
        <v>1.1915442857142855</v>
      </c>
      <c r="J1243" s="2">
        <f t="shared" si="154"/>
        <v>1.2022357939326243</v>
      </c>
      <c r="K1243" s="2">
        <f t="shared" si="148"/>
        <v>1.2029734160354475</v>
      </c>
    </row>
    <row r="1244" spans="1:11" ht="13.5" x14ac:dyDescent="0.25">
      <c r="A1244" s="3">
        <v>43819</v>
      </c>
      <c r="B1244" s="2">
        <v>1.1798999999999999</v>
      </c>
      <c r="C1244" s="2">
        <f t="shared" si="149"/>
        <v>-9.9000000000000199E-3</v>
      </c>
      <c r="D1244" s="2">
        <f t="shared" si="150"/>
        <v>1.1898</v>
      </c>
      <c r="E1244" s="2">
        <f t="shared" si="152"/>
        <v>1.19079</v>
      </c>
      <c r="F1244" s="2">
        <f t="shared" si="153"/>
        <v>1.20069</v>
      </c>
      <c r="G1244" s="2">
        <f t="shared" si="147"/>
        <v>1.2129859999999999</v>
      </c>
      <c r="H1244" s="2">
        <f t="shared" si="151"/>
        <v>1.1641705000000002</v>
      </c>
      <c r="I1244" s="2">
        <f t="array" ref="I1244">SUMPRODUCT(B1228:B1247, (ROW(B1228:B1247)-ROW(B1228)+1)) / (20*21/2)</f>
        <v>1.1889514285714287</v>
      </c>
      <c r="J1244" s="2">
        <f t="shared" si="154"/>
        <v>1.2001085754628504</v>
      </c>
      <c r="K1244" s="2">
        <f t="shared" si="148"/>
        <v>1.2020685761909202</v>
      </c>
    </row>
    <row r="1245" spans="1:11" ht="13.5" x14ac:dyDescent="0.25">
      <c r="A1245" s="3">
        <v>43822</v>
      </c>
      <c r="B1245" s="2">
        <v>1.1798999999999999</v>
      </c>
      <c r="C1245" s="2">
        <f t="shared" si="149"/>
        <v>0</v>
      </c>
      <c r="D1245" s="2">
        <f t="shared" si="150"/>
        <v>1.1898</v>
      </c>
      <c r="E1245" s="2">
        <f t="shared" si="152"/>
        <v>1.1888099999999999</v>
      </c>
      <c r="F1245" s="2">
        <f t="shared" si="153"/>
        <v>1.1992049999999999</v>
      </c>
      <c r="G1245" s="2">
        <f t="shared" si="147"/>
        <v>1.212194</v>
      </c>
      <c r="H1245" s="2">
        <f t="shared" si="151"/>
        <v>1.1640220000000001</v>
      </c>
      <c r="I1245" s="2">
        <f t="array" ref="I1245">SUMPRODUCT(B1229:B1248, (ROW(B1229:B1248)-ROW(B1229)+1)) / (20*21/2)</f>
        <v>1.1875371428571428</v>
      </c>
      <c r="J1245" s="2">
        <f t="shared" si="154"/>
        <v>1.1981839492282933</v>
      </c>
      <c r="K1245" s="2">
        <f t="shared" si="148"/>
        <v>1.2011992202618644</v>
      </c>
    </row>
    <row r="1246" spans="1:11" ht="13.5" x14ac:dyDescent="0.25">
      <c r="A1246" s="3">
        <v>43823</v>
      </c>
      <c r="B1246" s="2">
        <v>1.1798999999999999</v>
      </c>
      <c r="C1246" s="2">
        <f t="shared" si="149"/>
        <v>0</v>
      </c>
      <c r="D1246" s="2">
        <f t="shared" si="150"/>
        <v>1.18584</v>
      </c>
      <c r="E1246" s="2">
        <f t="shared" si="152"/>
        <v>1.1878199999999999</v>
      </c>
      <c r="F1246" s="2">
        <f t="shared" si="153"/>
        <v>1.197225</v>
      </c>
      <c r="G1246" s="2">
        <f t="shared" si="147"/>
        <v>1.2114019999999999</v>
      </c>
      <c r="H1246" s="2">
        <f t="shared" si="151"/>
        <v>1.1639230000000003</v>
      </c>
      <c r="I1246" s="2">
        <f t="array" ref="I1246">SUMPRODUCT(B1230:B1249, (ROW(B1230:B1249)-ROW(B1230)+1)) / (20*21/2)</f>
        <v>1.18716</v>
      </c>
      <c r="J1246" s="2">
        <f t="shared" si="154"/>
        <v>1.1964426207303607</v>
      </c>
      <c r="K1246" s="2">
        <f t="shared" si="148"/>
        <v>1.2003639567221835</v>
      </c>
    </row>
    <row r="1247" spans="1:11" ht="13.5" x14ac:dyDescent="0.25">
      <c r="A1247" s="3">
        <v>43824</v>
      </c>
      <c r="B1247" s="2">
        <v>1.17</v>
      </c>
      <c r="C1247" s="2">
        <f t="shared" si="149"/>
        <v>-9.9000000000000199E-3</v>
      </c>
      <c r="D1247" s="2">
        <f t="shared" si="150"/>
        <v>1.1798999999999999</v>
      </c>
      <c r="E1247" s="2">
        <f t="shared" si="152"/>
        <v>1.18584</v>
      </c>
      <c r="F1247" s="2">
        <f t="shared" si="153"/>
        <v>1.1947499999999998</v>
      </c>
      <c r="G1247" s="2">
        <f t="shared" si="147"/>
        <v>1.2114019999999999</v>
      </c>
      <c r="H1247" s="2">
        <f t="shared" si="151"/>
        <v>1.1638240000000004</v>
      </c>
      <c r="I1247" s="2">
        <f t="array" ref="I1247">SUMPRODUCT(B1231:B1250, (ROW(B1231:B1250)-ROW(B1231)+1)) / (20*21/2)</f>
        <v>1.1850385714285714</v>
      </c>
      <c r="J1247" s="2">
        <f t="shared" si="154"/>
        <v>1.1939242758988977</v>
      </c>
      <c r="K1247" s="2">
        <f t="shared" si="148"/>
        <v>1.1991732133213135</v>
      </c>
    </row>
    <row r="1248" spans="1:11" ht="13.5" x14ac:dyDescent="0.25">
      <c r="A1248" s="3">
        <v>43825</v>
      </c>
      <c r="B1248" s="2">
        <v>1.1798999999999999</v>
      </c>
      <c r="C1248" s="2">
        <f t="shared" si="149"/>
        <v>9.9000000000000199E-3</v>
      </c>
      <c r="D1248" s="2">
        <f t="shared" si="150"/>
        <v>1.1779199999999999</v>
      </c>
      <c r="E1248" s="2">
        <f t="shared" si="152"/>
        <v>1.18485</v>
      </c>
      <c r="F1248" s="2">
        <f t="shared" si="153"/>
        <v>1.1937599999999997</v>
      </c>
      <c r="G1248" s="2">
        <f t="shared" si="147"/>
        <v>1.2112039999999999</v>
      </c>
      <c r="H1248" s="2">
        <f t="shared" si="151"/>
        <v>1.1638735000000002</v>
      </c>
      <c r="I1248" s="2">
        <f t="array" ref="I1248">SUMPRODUCT(B1232:B1251, (ROW(B1232:B1251)-ROW(B1232)+1)) / (20*21/2)</f>
        <v>1.1840014285714286</v>
      </c>
      <c r="J1248" s="2">
        <f t="shared" si="154"/>
        <v>1.1925886305751932</v>
      </c>
      <c r="K1248" s="2">
        <f t="shared" si="148"/>
        <v>1.1984174010342032</v>
      </c>
    </row>
    <row r="1249" spans="1:11" ht="13.5" x14ac:dyDescent="0.25">
      <c r="A1249" s="3">
        <v>43826</v>
      </c>
      <c r="B1249" s="2">
        <v>1.1898</v>
      </c>
      <c r="C1249" s="2">
        <f t="shared" si="149"/>
        <v>9.9000000000000199E-3</v>
      </c>
      <c r="D1249" s="2">
        <f t="shared" si="150"/>
        <v>1.1798999999999999</v>
      </c>
      <c r="E1249" s="2">
        <f t="shared" si="152"/>
        <v>1.18485</v>
      </c>
      <c r="F1249" s="2">
        <f t="shared" si="153"/>
        <v>1.192275</v>
      </c>
      <c r="G1249" s="2">
        <f t="shared" si="147"/>
        <v>1.211006</v>
      </c>
      <c r="H1249" s="2">
        <f t="shared" si="151"/>
        <v>1.1640220000000001</v>
      </c>
      <c r="I1249" s="2">
        <f t="array" ref="I1249">SUMPRODUCT(B1233:B1252, (ROW(B1233:B1252)-ROW(B1233)+1)) / (20*21/2)</f>
        <v>1.1859342857142856</v>
      </c>
      <c r="J1249" s="2">
        <f t="shared" si="154"/>
        <v>1.192323046710889</v>
      </c>
      <c r="K1249" s="2">
        <f t="shared" si="148"/>
        <v>1.1980794637387444</v>
      </c>
    </row>
    <row r="1250" spans="1:11" ht="13.5" x14ac:dyDescent="0.25">
      <c r="A1250" s="3">
        <v>43829</v>
      </c>
      <c r="B1250" s="2">
        <v>1.17</v>
      </c>
      <c r="C1250" s="2">
        <f t="shared" si="149"/>
        <v>-1.980000000000004E-2</v>
      </c>
      <c r="D1250" s="2">
        <f t="shared" si="150"/>
        <v>1.1779199999999999</v>
      </c>
      <c r="E1250" s="2">
        <f t="shared" si="152"/>
        <v>1.1838599999999999</v>
      </c>
      <c r="F1250" s="2">
        <f t="shared" si="153"/>
        <v>1.1907900000000002</v>
      </c>
      <c r="G1250" s="2">
        <f t="shared" si="147"/>
        <v>1.2104119999999998</v>
      </c>
      <c r="H1250" s="2">
        <f t="shared" si="151"/>
        <v>1.1641215000000005</v>
      </c>
      <c r="I1250" s="2">
        <f t="array" ref="I1250">SUMPRODUCT(B1234:B1253, (ROW(B1234:B1253)-ROW(B1234)+1)) / (20*21/2)</f>
        <v>1.1879142857142857</v>
      </c>
      <c r="J1250" s="2">
        <f t="shared" si="154"/>
        <v>1.1901970422622328</v>
      </c>
      <c r="K1250" s="2">
        <f t="shared" si="148"/>
        <v>1.1969783082980094</v>
      </c>
    </row>
    <row r="1251" spans="1:11" ht="13.5" x14ac:dyDescent="0.25">
      <c r="A1251" s="3">
        <v>43830</v>
      </c>
      <c r="B1251" s="2">
        <v>1.1798999999999999</v>
      </c>
      <c r="C1251" s="2">
        <f t="shared" si="149"/>
        <v>9.9000000000000199E-3</v>
      </c>
      <c r="D1251" s="2">
        <f t="shared" si="150"/>
        <v>1.1779199999999999</v>
      </c>
      <c r="E1251" s="2">
        <f t="shared" si="152"/>
        <v>1.18188</v>
      </c>
      <c r="F1251" s="2">
        <f t="shared" si="153"/>
        <v>1.1893050000000001</v>
      </c>
      <c r="G1251" s="2">
        <f t="shared" si="147"/>
        <v>1.2102139999999999</v>
      </c>
      <c r="H1251" s="2">
        <f t="shared" si="151"/>
        <v>1.1644685000000004</v>
      </c>
      <c r="I1251" s="2">
        <f t="array" ref="I1251">SUMPRODUCT(B1235:B1254, (ROW(B1235:B1254)-ROW(B1235)+1)) / (20*21/2)</f>
        <v>1.1917895238095237</v>
      </c>
      <c r="J1251" s="2">
        <f t="shared" si="154"/>
        <v>1.1892163715705915</v>
      </c>
      <c r="K1251" s="2">
        <f t="shared" si="148"/>
        <v>1.1963085707176953</v>
      </c>
    </row>
    <row r="1252" spans="1:11" ht="13.5" x14ac:dyDescent="0.25">
      <c r="A1252" s="3">
        <v>43832</v>
      </c>
      <c r="B1252" s="2">
        <v>1.2096</v>
      </c>
      <c r="C1252" s="2">
        <f t="shared" si="149"/>
        <v>2.970000000000006E-2</v>
      </c>
      <c r="D1252" s="2">
        <f t="shared" si="150"/>
        <v>1.18584</v>
      </c>
      <c r="E1252" s="2">
        <f t="shared" si="152"/>
        <v>1.1828699999999999</v>
      </c>
      <c r="F1252" s="2">
        <f t="shared" si="153"/>
        <v>1.1888100000000001</v>
      </c>
      <c r="G1252" s="2">
        <f t="shared" si="147"/>
        <v>1.209816</v>
      </c>
      <c r="H1252" s="2">
        <f t="shared" si="151"/>
        <v>1.1650630000000002</v>
      </c>
      <c r="I1252" s="2">
        <f t="array" ref="I1252">SUMPRODUCT(B1236:B1255, (ROW(B1236:B1255)-ROW(B1236)+1)) / (20*21/2)</f>
        <v>1.1926847619047618</v>
      </c>
      <c r="J1252" s="2">
        <f t="shared" si="154"/>
        <v>1.1911576695162494</v>
      </c>
      <c r="K1252" s="2">
        <f t="shared" si="148"/>
        <v>1.19682980323857</v>
      </c>
    </row>
    <row r="1253" spans="1:11" ht="13.5" x14ac:dyDescent="0.25">
      <c r="A1253" s="3">
        <v>43833</v>
      </c>
      <c r="B1253" s="2">
        <v>1.2096</v>
      </c>
      <c r="C1253" s="2">
        <f t="shared" si="149"/>
        <v>0</v>
      </c>
      <c r="D1253" s="2">
        <f t="shared" si="150"/>
        <v>1.1917800000000001</v>
      </c>
      <c r="E1253" s="2">
        <f t="shared" si="152"/>
        <v>1.18485</v>
      </c>
      <c r="F1253" s="2">
        <f t="shared" si="153"/>
        <v>1.1888100000000001</v>
      </c>
      <c r="G1253" s="2">
        <f t="shared" si="147"/>
        <v>1.2088240000000001</v>
      </c>
      <c r="H1253" s="2">
        <f t="shared" si="151"/>
        <v>1.1655585000000002</v>
      </c>
      <c r="I1253" s="2">
        <f t="array" ref="I1253">SUMPRODUCT(B1237:B1256, (ROW(B1237:B1256)-ROW(B1237)+1)) / (20*21/2)</f>
        <v>1.1926371428571427</v>
      </c>
      <c r="J1253" s="2">
        <f t="shared" si="154"/>
        <v>1.1929140819432733</v>
      </c>
      <c r="K1253" s="2">
        <f t="shared" si="148"/>
        <v>1.1973305952684301</v>
      </c>
    </row>
    <row r="1254" spans="1:11" ht="13.5" x14ac:dyDescent="0.25">
      <c r="A1254" s="3">
        <v>43836</v>
      </c>
      <c r="B1254" s="2">
        <v>1.2295</v>
      </c>
      <c r="C1254" s="2">
        <f t="shared" si="149"/>
        <v>1.9900000000000029E-2</v>
      </c>
      <c r="D1254" s="2">
        <f t="shared" si="150"/>
        <v>1.1997199999999999</v>
      </c>
      <c r="E1254" s="2">
        <f t="shared" si="152"/>
        <v>1.18981</v>
      </c>
      <c r="F1254" s="2">
        <f t="shared" si="153"/>
        <v>1.1903000000000001</v>
      </c>
      <c r="G1254" s="2">
        <f t="shared" si="147"/>
        <v>1.208032</v>
      </c>
      <c r="H1254" s="2">
        <f t="shared" si="151"/>
        <v>1.1662525000000004</v>
      </c>
      <c r="I1254" s="2">
        <f t="array" ref="I1254">SUMPRODUCT(B1238:B1257, (ROW(B1238:B1257)-ROW(B1238)+1)) / (20*21/2)</f>
        <v>1.1944752380952381</v>
      </c>
      <c r="J1254" s="2">
        <f t="shared" si="154"/>
        <v>1.196398455091533</v>
      </c>
      <c r="K1254" s="2">
        <f t="shared" si="148"/>
        <v>1.198592140552021</v>
      </c>
    </row>
    <row r="1255" spans="1:11" ht="13.5" x14ac:dyDescent="0.25">
      <c r="A1255" s="3">
        <v>43837</v>
      </c>
      <c r="B1255" s="2">
        <v>1.1997</v>
      </c>
      <c r="C1255" s="2">
        <f t="shared" si="149"/>
        <v>-2.9800000000000049E-2</v>
      </c>
      <c r="D1255" s="2">
        <f t="shared" si="150"/>
        <v>1.20566</v>
      </c>
      <c r="E1255" s="2">
        <f t="shared" si="152"/>
        <v>1.1917899999999999</v>
      </c>
      <c r="F1255" s="2">
        <f t="shared" si="153"/>
        <v>1.1903000000000001</v>
      </c>
      <c r="G1255" s="2">
        <f t="shared" si="147"/>
        <v>1.206842</v>
      </c>
      <c r="H1255" s="2">
        <f t="shared" si="151"/>
        <v>1.1668970000000005</v>
      </c>
      <c r="I1255" s="2">
        <f t="array" ref="I1255">SUMPRODUCT(B1239:B1258, (ROW(B1239:B1258)-ROW(B1239)+1)) / (20*21/2)</f>
        <v>1.1962190476190477</v>
      </c>
      <c r="J1255" s="2">
        <f t="shared" si="154"/>
        <v>1.1967128879399584</v>
      </c>
      <c r="K1255" s="2">
        <f t="shared" si="148"/>
        <v>1.1986355860205693</v>
      </c>
    </row>
    <row r="1256" spans="1:11" ht="13.5" x14ac:dyDescent="0.25">
      <c r="A1256" s="3">
        <v>43838</v>
      </c>
      <c r="B1256" s="2">
        <v>1.1898</v>
      </c>
      <c r="C1256" s="2">
        <f t="shared" si="149"/>
        <v>-9.9000000000000199E-3</v>
      </c>
      <c r="D1256" s="2">
        <f t="shared" si="150"/>
        <v>1.20764</v>
      </c>
      <c r="E1256" s="2">
        <f t="shared" si="152"/>
        <v>1.19278</v>
      </c>
      <c r="F1256" s="2">
        <f t="shared" si="153"/>
        <v>1.1902999999999999</v>
      </c>
      <c r="G1256" s="2">
        <f t="shared" si="147"/>
        <v>1.206248</v>
      </c>
      <c r="H1256" s="2">
        <f t="shared" si="151"/>
        <v>1.1673925000000005</v>
      </c>
      <c r="I1256" s="2">
        <f t="array" ref="I1256">SUMPRODUCT(B1240:B1259, (ROW(B1240:B1259)-ROW(B1240)+1)) / (20*21/2)</f>
        <v>1.1978685714285713</v>
      </c>
      <c r="J1256" s="2">
        <f t="shared" si="154"/>
        <v>1.1960545176599624</v>
      </c>
      <c r="K1256" s="2">
        <f t="shared" si="148"/>
        <v>1.1982890924511354</v>
      </c>
    </row>
    <row r="1257" spans="1:11" ht="13.5" x14ac:dyDescent="0.25">
      <c r="A1257" s="3">
        <v>43839</v>
      </c>
      <c r="B1257" s="2">
        <v>1.2096</v>
      </c>
      <c r="C1257" s="2">
        <f t="shared" si="149"/>
        <v>1.980000000000004E-2</v>
      </c>
      <c r="D1257" s="2">
        <f t="shared" si="150"/>
        <v>1.20764</v>
      </c>
      <c r="E1257" s="2">
        <f t="shared" si="152"/>
        <v>1.1967399999999999</v>
      </c>
      <c r="F1257" s="2">
        <f t="shared" si="153"/>
        <v>1.19129</v>
      </c>
      <c r="G1257" s="2">
        <f t="shared" si="147"/>
        <v>1.2060500000000001</v>
      </c>
      <c r="H1257" s="2">
        <f t="shared" si="151"/>
        <v>1.1678880000000005</v>
      </c>
      <c r="I1257" s="2">
        <f t="array" ref="I1257">SUMPRODUCT(B1241:B1260, (ROW(B1241:B1260)-ROW(B1241)+1)) / (20*21/2)</f>
        <v>1.196595238095238</v>
      </c>
      <c r="J1257" s="2">
        <f t="shared" si="154"/>
        <v>1.1973445635971087</v>
      </c>
      <c r="K1257" s="2">
        <f t="shared" si="148"/>
        <v>1.1987326574530517</v>
      </c>
    </row>
    <row r="1258" spans="1:11" ht="13.5" x14ac:dyDescent="0.25">
      <c r="A1258" s="3">
        <v>43840</v>
      </c>
      <c r="B1258" s="2">
        <v>1.2096</v>
      </c>
      <c r="C1258" s="2">
        <f t="shared" si="149"/>
        <v>0</v>
      </c>
      <c r="D1258" s="2">
        <f t="shared" si="150"/>
        <v>1.20764</v>
      </c>
      <c r="E1258" s="2">
        <f t="shared" si="152"/>
        <v>1.1997100000000001</v>
      </c>
      <c r="F1258" s="2">
        <f t="shared" si="153"/>
        <v>1.1922800000000002</v>
      </c>
      <c r="G1258" s="2">
        <f t="shared" si="147"/>
        <v>1.2058519999999999</v>
      </c>
      <c r="H1258" s="2">
        <f t="shared" si="151"/>
        <v>1.1684825000000005</v>
      </c>
      <c r="I1258" s="2">
        <f t="array" ref="I1258">SUMPRODUCT(B1242:B1261, (ROW(B1242:B1261)-ROW(B1242)+1)) / (20*21/2)</f>
        <v>1.1934361904761905</v>
      </c>
      <c r="J1258" s="2">
        <f t="shared" si="154"/>
        <v>1.1985117480164318</v>
      </c>
      <c r="K1258" s="2">
        <f t="shared" si="148"/>
        <v>1.1991588277490104</v>
      </c>
    </row>
    <row r="1259" spans="1:11" ht="13.5" x14ac:dyDescent="0.25">
      <c r="A1259" s="3">
        <v>43843</v>
      </c>
      <c r="B1259" s="2">
        <v>1.2096</v>
      </c>
      <c r="C1259" s="2">
        <f t="shared" si="149"/>
        <v>0</v>
      </c>
      <c r="D1259" s="2">
        <f t="shared" si="150"/>
        <v>1.20366</v>
      </c>
      <c r="E1259" s="2">
        <f t="shared" si="152"/>
        <v>1.2016899999999999</v>
      </c>
      <c r="F1259" s="2">
        <f t="shared" si="153"/>
        <v>1.1932700000000005</v>
      </c>
      <c r="G1259" s="2">
        <f t="shared" si="147"/>
        <v>1.2054540000000002</v>
      </c>
      <c r="H1259" s="2">
        <f t="shared" si="151"/>
        <v>1.1691270000000002</v>
      </c>
      <c r="I1259" s="2">
        <f t="array" ref="I1259">SUMPRODUCT(B1243:B1262, (ROW(B1243:B1262)-ROW(B1243)+1)) / (20*21/2)</f>
        <v>1.1895038095238095</v>
      </c>
      <c r="J1259" s="2">
        <f t="shared" si="154"/>
        <v>1.1995677720148668</v>
      </c>
      <c r="K1259" s="2">
        <f t="shared" si="148"/>
        <v>1.1995682854843432</v>
      </c>
    </row>
    <row r="1260" spans="1:11" ht="13.5" x14ac:dyDescent="0.25">
      <c r="A1260" s="3">
        <v>43845</v>
      </c>
      <c r="B1260" s="2">
        <v>1.1798999999999999</v>
      </c>
      <c r="C1260" s="2">
        <f t="shared" si="149"/>
        <v>-2.970000000000006E-2</v>
      </c>
      <c r="D1260" s="2">
        <f t="shared" si="150"/>
        <v>1.1997</v>
      </c>
      <c r="E1260" s="2">
        <f t="shared" si="152"/>
        <v>1.20268</v>
      </c>
      <c r="F1260" s="2">
        <f t="shared" si="153"/>
        <v>1.1932700000000003</v>
      </c>
      <c r="G1260" s="2">
        <f t="shared" si="147"/>
        <v>1.205058</v>
      </c>
      <c r="H1260" s="2">
        <f t="shared" si="151"/>
        <v>1.1696230000000005</v>
      </c>
      <c r="I1260" s="2">
        <f t="array" ref="I1260">SUMPRODUCT(B1244:B1263, (ROW(B1244:B1263)-ROW(B1244)+1)) / (20*21/2)</f>
        <v>1.1886652380952381</v>
      </c>
      <c r="J1260" s="2">
        <f t="shared" si="154"/>
        <v>1.1976946508705937</v>
      </c>
      <c r="K1260" s="2">
        <f t="shared" si="148"/>
        <v>1.1987969801712317</v>
      </c>
    </row>
    <row r="1261" spans="1:11" ht="13.5" x14ac:dyDescent="0.25">
      <c r="A1261" s="3">
        <v>43846</v>
      </c>
      <c r="B1261" s="2">
        <v>1.1600999999999999</v>
      </c>
      <c r="C1261" s="2">
        <f t="shared" si="149"/>
        <v>-1.980000000000004E-2</v>
      </c>
      <c r="D1261" s="2">
        <f t="shared" si="150"/>
        <v>1.1937599999999999</v>
      </c>
      <c r="E1261" s="2">
        <f t="shared" si="152"/>
        <v>1.2006999999999999</v>
      </c>
      <c r="F1261" s="2">
        <f t="shared" si="153"/>
        <v>1.1912900000000002</v>
      </c>
      <c r="G1261" s="2">
        <f t="shared" si="147"/>
        <v>1.2042660000000001</v>
      </c>
      <c r="H1261" s="2">
        <f t="shared" si="151"/>
        <v>1.1700200000000005</v>
      </c>
      <c r="I1261" s="2">
        <f t="array" ref="I1261">SUMPRODUCT(B1245:B1264, (ROW(B1245:B1264)-ROW(B1245)+1)) / (20*21/2)</f>
        <v>1.1888257142857142</v>
      </c>
      <c r="J1261" s="2">
        <f t="shared" si="154"/>
        <v>1.1941142079305371</v>
      </c>
      <c r="K1261" s="2">
        <f t="shared" si="148"/>
        <v>1.1972794515370659</v>
      </c>
    </row>
    <row r="1262" spans="1:11" ht="13.5" x14ac:dyDescent="0.25">
      <c r="A1262" s="3">
        <v>43847</v>
      </c>
      <c r="B1262" s="2">
        <v>1.1499999999999999</v>
      </c>
      <c r="C1262" s="2">
        <f t="shared" si="149"/>
        <v>-1.0099999999999998E-2</v>
      </c>
      <c r="D1262" s="2">
        <f t="shared" si="150"/>
        <v>1.18184</v>
      </c>
      <c r="E1262" s="2">
        <f t="shared" si="152"/>
        <v>1.1947399999999999</v>
      </c>
      <c r="F1262" s="2">
        <f t="shared" si="153"/>
        <v>1.1888050000000001</v>
      </c>
      <c r="G1262" s="2">
        <f t="shared" si="147"/>
        <v>1.2032719999999999</v>
      </c>
      <c r="H1262" s="2">
        <f t="shared" si="151"/>
        <v>1.1702670000000006</v>
      </c>
      <c r="I1262" s="2">
        <f t="array" ref="I1262">SUMPRODUCT(B1246:B1265, (ROW(B1246:B1265)-ROW(B1246)+1)) / (20*21/2)</f>
        <v>1.1898904761904763</v>
      </c>
      <c r="J1262" s="2">
        <f t="shared" si="154"/>
        <v>1.1899128547942956</v>
      </c>
      <c r="K1262" s="2">
        <f t="shared" si="148"/>
        <v>1.1954253553983576</v>
      </c>
    </row>
    <row r="1263" spans="1:11" ht="13.5" x14ac:dyDescent="0.25">
      <c r="A1263" s="3">
        <v>43850</v>
      </c>
      <c r="B1263" s="2">
        <v>1.18</v>
      </c>
      <c r="C1263" s="2">
        <f t="shared" si="149"/>
        <v>3.0000000000000027E-2</v>
      </c>
      <c r="D1263" s="2">
        <f t="shared" si="150"/>
        <v>1.1759200000000001</v>
      </c>
      <c r="E1263" s="2">
        <f t="shared" si="152"/>
        <v>1.1917800000000001</v>
      </c>
      <c r="F1263" s="2">
        <f t="shared" si="153"/>
        <v>1.1883149999999998</v>
      </c>
      <c r="G1263" s="2">
        <f t="shared" si="147"/>
        <v>1.2028780000000001</v>
      </c>
      <c r="H1263" s="2">
        <f t="shared" si="151"/>
        <v>1.1708130000000005</v>
      </c>
      <c r="I1263" s="2">
        <f t="array" ref="I1263">SUMPRODUCT(B1247:B1266, (ROW(B1247:B1266)-ROW(B1247)+1)) / (20*21/2)</f>
        <v>1.1899071428571428</v>
      </c>
      <c r="J1263" s="2">
        <f t="shared" si="154"/>
        <v>1.1889687733853151</v>
      </c>
      <c r="K1263" s="2">
        <f t="shared" si="148"/>
        <v>1.194820439500383</v>
      </c>
    </row>
    <row r="1264" spans="1:11" ht="13.5" x14ac:dyDescent="0.25">
      <c r="A1264" s="3">
        <v>43851</v>
      </c>
      <c r="B1264" s="2">
        <v>1.19</v>
      </c>
      <c r="C1264" s="2">
        <f t="shared" si="149"/>
        <v>1.0000000000000009E-2</v>
      </c>
      <c r="D1264" s="2">
        <f t="shared" si="150"/>
        <v>1.1719999999999999</v>
      </c>
      <c r="E1264" s="2">
        <f t="shared" si="152"/>
        <v>1.1878299999999999</v>
      </c>
      <c r="F1264" s="2">
        <f t="shared" si="153"/>
        <v>1.1888200000000002</v>
      </c>
      <c r="G1264" s="2">
        <f t="shared" si="147"/>
        <v>1.2028819999999998</v>
      </c>
      <c r="H1264" s="2">
        <f t="shared" si="151"/>
        <v>1.1713595000000006</v>
      </c>
      <c r="I1264" s="2">
        <f t="array" ref="I1264">SUMPRODUCT(B1248:B1267, (ROW(B1248:B1267)-ROW(B1248)+1)) / (20*21/2)</f>
        <v>1.1908280952380952</v>
      </c>
      <c r="J1264" s="2">
        <f t="shared" si="154"/>
        <v>1.1890669854438565</v>
      </c>
      <c r="K1264" s="2">
        <f t="shared" si="148"/>
        <v>1.1946314026572307</v>
      </c>
    </row>
    <row r="1265" spans="1:11" ht="13.5" x14ac:dyDescent="0.25">
      <c r="A1265" s="3">
        <v>43852</v>
      </c>
      <c r="B1265" s="2">
        <v>1.2</v>
      </c>
      <c r="C1265" s="2">
        <f t="shared" si="149"/>
        <v>1.0000000000000009E-2</v>
      </c>
      <c r="D1265" s="2">
        <f t="shared" si="150"/>
        <v>1.1760199999999998</v>
      </c>
      <c r="E1265" s="2">
        <f t="shared" si="152"/>
        <v>1.1878599999999999</v>
      </c>
      <c r="F1265" s="2">
        <f t="shared" si="153"/>
        <v>1.1898249999999999</v>
      </c>
      <c r="G1265" s="2">
        <f t="shared" si="147"/>
        <v>1.20269</v>
      </c>
      <c r="H1265" s="2">
        <f t="shared" si="151"/>
        <v>1.1720055000000007</v>
      </c>
      <c r="I1265" s="2">
        <f t="array" ref="I1265">SUMPRODUCT(B1249:B1268, (ROW(B1249:B1268)-ROW(B1249)+1)) / (20*21/2)</f>
        <v>1.1916061904761903</v>
      </c>
      <c r="J1265" s="2">
        <f t="shared" si="154"/>
        <v>1.190108224925394</v>
      </c>
      <c r="K1265" s="2">
        <f t="shared" si="148"/>
        <v>1.1948419358863589</v>
      </c>
    </row>
    <row r="1266" spans="1:11" ht="13.5" x14ac:dyDescent="0.25">
      <c r="A1266" s="3">
        <v>43853</v>
      </c>
      <c r="B1266" s="2">
        <v>1.19</v>
      </c>
      <c r="C1266" s="2">
        <f t="shared" si="149"/>
        <v>-1.0000000000000009E-2</v>
      </c>
      <c r="D1266" s="2">
        <f t="shared" si="150"/>
        <v>1.1819999999999999</v>
      </c>
      <c r="E1266" s="2">
        <f t="shared" si="152"/>
        <v>1.1878799999999998</v>
      </c>
      <c r="F1266" s="2">
        <f t="shared" si="153"/>
        <v>1.1903299999999999</v>
      </c>
      <c r="G1266" s="2">
        <f t="shared" ref="G1266:G1329" si="155">AVERAGE(B1217:B1266)</f>
        <v>1.2022980000000001</v>
      </c>
      <c r="H1266" s="2">
        <f t="shared" si="151"/>
        <v>1.1725520000000005</v>
      </c>
      <c r="I1266" s="2">
        <f t="array" ref="I1266">SUMPRODUCT(B1250:B1269, (ROW(B1250:B1269)-ROW(B1250)+1)) / (20*21/2)</f>
        <v>1.1922885714285714</v>
      </c>
      <c r="J1266" s="2">
        <f t="shared" si="154"/>
        <v>1.1900979177896422</v>
      </c>
      <c r="K1266" s="2">
        <f t="shared" si="148"/>
        <v>1.1946520560476781</v>
      </c>
    </row>
    <row r="1267" spans="1:11" ht="13.5" x14ac:dyDescent="0.25">
      <c r="A1267" s="3">
        <v>43854</v>
      </c>
      <c r="B1267" s="2">
        <v>1.2</v>
      </c>
      <c r="C1267" s="2">
        <f t="shared" si="149"/>
        <v>1.0000000000000009E-2</v>
      </c>
      <c r="D1267" s="2">
        <f t="shared" si="150"/>
        <v>1.1919999999999999</v>
      </c>
      <c r="E1267" s="2">
        <f t="shared" si="152"/>
        <v>1.1869199999999998</v>
      </c>
      <c r="F1267" s="2">
        <f t="shared" si="153"/>
        <v>1.1918299999999999</v>
      </c>
      <c r="G1267" s="2">
        <f t="shared" si="155"/>
        <v>1.202304</v>
      </c>
      <c r="H1267" s="2">
        <f t="shared" si="151"/>
        <v>1.1731980000000004</v>
      </c>
      <c r="I1267" s="2">
        <f t="array" ref="I1267">SUMPRODUCT(B1251:B1270, (ROW(B1251:B1270)-ROW(B1251)+1)) / (20*21/2)</f>
        <v>1.192922380952381</v>
      </c>
      <c r="J1267" s="2">
        <f t="shared" si="154"/>
        <v>1.1910409732382479</v>
      </c>
      <c r="K1267" s="2">
        <f t="shared" ref="K1267:K1330" si="156">$K$4*B1267+(1-$K$4)*K1266</f>
        <v>1.1948617793399261</v>
      </c>
    </row>
    <row r="1268" spans="1:11" ht="13.5" x14ac:dyDescent="0.25">
      <c r="A1268" s="3">
        <v>43857</v>
      </c>
      <c r="B1268" s="2">
        <v>1.2</v>
      </c>
      <c r="C1268" s="2">
        <f t="shared" si="149"/>
        <v>0</v>
      </c>
      <c r="D1268" s="2">
        <f t="shared" si="150"/>
        <v>1.196</v>
      </c>
      <c r="E1268" s="2">
        <f t="shared" si="152"/>
        <v>1.1859599999999997</v>
      </c>
      <c r="F1268" s="2">
        <f t="shared" si="153"/>
        <v>1.1928350000000001</v>
      </c>
      <c r="G1268" s="2">
        <f t="shared" si="155"/>
        <v>1.2019140000000001</v>
      </c>
      <c r="H1268" s="2">
        <f t="shared" si="151"/>
        <v>1.1737945000000003</v>
      </c>
      <c r="I1268" s="2">
        <f t="array" ref="I1268">SUMPRODUCT(B1252:B1271, (ROW(B1252:B1271)-ROW(B1252)+1)) / (20*21/2)</f>
        <v>1.1915085714285714</v>
      </c>
      <c r="J1268" s="2">
        <f t="shared" si="154"/>
        <v>1.1918942138822244</v>
      </c>
      <c r="K1268" s="2">
        <f t="shared" si="156"/>
        <v>1.1950632781893409</v>
      </c>
    </row>
    <row r="1269" spans="1:11" ht="13.5" x14ac:dyDescent="0.25">
      <c r="A1269" s="3">
        <v>43858</v>
      </c>
      <c r="B1269" s="2">
        <v>1.2</v>
      </c>
      <c r="C1269" s="2">
        <f t="shared" si="149"/>
        <v>0</v>
      </c>
      <c r="D1269" s="2">
        <f t="shared" si="150"/>
        <v>1.198</v>
      </c>
      <c r="E1269" s="2">
        <f t="shared" si="152"/>
        <v>1.1849999999999998</v>
      </c>
      <c r="F1269" s="2">
        <f t="shared" si="153"/>
        <v>1.1933450000000001</v>
      </c>
      <c r="G1269" s="2">
        <f t="shared" si="155"/>
        <v>1.201524</v>
      </c>
      <c r="H1269" s="2">
        <f t="shared" si="151"/>
        <v>1.1744405000000002</v>
      </c>
      <c r="I1269" s="2">
        <f t="array" ref="I1269">SUMPRODUCT(B1253:B1272, (ROW(B1253:B1272)-ROW(B1253)+1)) / (20*21/2)</f>
        <v>1.1919990476190474</v>
      </c>
      <c r="J1269" s="2">
        <f t="shared" si="154"/>
        <v>1.1926661935124887</v>
      </c>
      <c r="K1269" s="2">
        <f t="shared" si="156"/>
        <v>1.1952568751230923</v>
      </c>
    </row>
    <row r="1270" spans="1:11" ht="13.5" x14ac:dyDescent="0.25">
      <c r="A1270" s="3">
        <v>43859</v>
      </c>
      <c r="B1270" s="2">
        <v>1.2</v>
      </c>
      <c r="C1270" s="2">
        <f t="shared" si="149"/>
        <v>0</v>
      </c>
      <c r="D1270" s="2">
        <f t="shared" si="150"/>
        <v>1.198</v>
      </c>
      <c r="E1270" s="2">
        <f t="shared" si="152"/>
        <v>1.1870099999999997</v>
      </c>
      <c r="F1270" s="2">
        <f t="shared" si="153"/>
        <v>1.1948449999999999</v>
      </c>
      <c r="G1270" s="2">
        <f t="shared" si="155"/>
        <v>1.2011340000000001</v>
      </c>
      <c r="H1270" s="2">
        <f t="shared" si="151"/>
        <v>1.1750370000000003</v>
      </c>
      <c r="I1270" s="2">
        <f t="array" ref="I1270">SUMPRODUCT(B1254:B1273, (ROW(B1254:B1273)-ROW(B1254)+1)) / (20*21/2)</f>
        <v>1.1915828571428571</v>
      </c>
      <c r="J1270" s="2">
        <f t="shared" si="154"/>
        <v>1.1933646512732041</v>
      </c>
      <c r="K1270" s="2">
        <f t="shared" si="156"/>
        <v>1.1954428800202261</v>
      </c>
    </row>
    <row r="1271" spans="1:11" ht="13.5" x14ac:dyDescent="0.25">
      <c r="A1271" s="3">
        <v>43860</v>
      </c>
      <c r="B1271" s="2">
        <v>1.18</v>
      </c>
      <c r="C1271" s="2">
        <f t="shared" si="149"/>
        <v>-2.0000000000000018E-2</v>
      </c>
      <c r="D1271" s="2">
        <f t="shared" si="150"/>
        <v>1.196</v>
      </c>
      <c r="E1271" s="2">
        <f t="shared" si="152"/>
        <v>1.1889999999999998</v>
      </c>
      <c r="F1271" s="2">
        <f t="shared" si="153"/>
        <v>1.19485</v>
      </c>
      <c r="G1271" s="2">
        <f t="shared" si="155"/>
        <v>1.199352</v>
      </c>
      <c r="H1271" s="2">
        <f t="shared" si="151"/>
        <v>1.1753350000000002</v>
      </c>
      <c r="I1271" s="2">
        <f t="array" ref="I1271">SUMPRODUCT(B1255:B1274, (ROW(B1255:B1274)-ROW(B1255)+1)) / (20*21/2)</f>
        <v>1.1903076190476189</v>
      </c>
      <c r="J1271" s="2">
        <f t="shared" si="154"/>
        <v>1.1920918273424228</v>
      </c>
      <c r="K1271" s="2">
        <f t="shared" si="156"/>
        <v>1.1948372768821782</v>
      </c>
    </row>
    <row r="1272" spans="1:11" ht="13.5" x14ac:dyDescent="0.25">
      <c r="A1272" s="3">
        <v>43861</v>
      </c>
      <c r="B1272" s="2">
        <v>1.2</v>
      </c>
      <c r="C1272" s="2">
        <f t="shared" si="149"/>
        <v>2.0000000000000018E-2</v>
      </c>
      <c r="D1272" s="2">
        <f t="shared" si="150"/>
        <v>1.196</v>
      </c>
      <c r="E1272" s="2">
        <f t="shared" si="152"/>
        <v>1.1939999999999997</v>
      </c>
      <c r="F1272" s="2">
        <f t="shared" si="153"/>
        <v>1.1943699999999997</v>
      </c>
      <c r="G1272" s="2">
        <f t="shared" si="155"/>
        <v>1.1979700000000004</v>
      </c>
      <c r="H1272" s="2">
        <f t="shared" si="151"/>
        <v>1.1754850000000001</v>
      </c>
      <c r="I1272" s="2">
        <f t="array" ref="I1272">SUMPRODUCT(B1256:B1275, (ROW(B1256:B1275)-ROW(B1256)+1)) / (20*21/2)</f>
        <v>1.1883157142857141</v>
      </c>
      <c r="J1272" s="2">
        <f t="shared" si="154"/>
        <v>1.1928449866431445</v>
      </c>
      <c r="K1272" s="2">
        <f t="shared" si="156"/>
        <v>1.1950397366122889</v>
      </c>
    </row>
    <row r="1273" spans="1:11" ht="13.5" x14ac:dyDescent="0.25">
      <c r="A1273" s="3">
        <v>43864</v>
      </c>
      <c r="B1273" s="2">
        <v>1.19</v>
      </c>
      <c r="C1273" s="2">
        <f t="shared" si="149"/>
        <v>-1.0000000000000009E-2</v>
      </c>
      <c r="D1273" s="2">
        <f t="shared" si="150"/>
        <v>1.1940000000000002</v>
      </c>
      <c r="E1273" s="2">
        <f t="shared" si="152"/>
        <v>1.1949999999999998</v>
      </c>
      <c r="F1273" s="2">
        <f t="shared" si="153"/>
        <v>1.1933899999999997</v>
      </c>
      <c r="G1273" s="2">
        <f t="shared" si="155"/>
        <v>1.1957920000000002</v>
      </c>
      <c r="H1273" s="2">
        <f t="shared" si="151"/>
        <v>1.175486</v>
      </c>
      <c r="I1273" s="2">
        <f t="array" ref="I1273">SUMPRODUCT(B1257:B1276, (ROW(B1257:B1276)-ROW(B1257)+1)) / (20*21/2)</f>
        <v>1.1864652380952381</v>
      </c>
      <c r="J1273" s="2">
        <f t="shared" si="154"/>
        <v>1.1925740355342735</v>
      </c>
      <c r="K1273" s="2">
        <f t="shared" si="156"/>
        <v>1.1948420998823952</v>
      </c>
    </row>
    <row r="1274" spans="1:11" ht="13.5" x14ac:dyDescent="0.25">
      <c r="A1274" s="3">
        <v>43865</v>
      </c>
      <c r="B1274" s="2">
        <v>1.18</v>
      </c>
      <c r="C1274" s="2">
        <f t="shared" si="149"/>
        <v>-1.0000000000000009E-2</v>
      </c>
      <c r="D1274" s="2">
        <f t="shared" si="150"/>
        <v>1.19</v>
      </c>
      <c r="E1274" s="2">
        <f t="shared" si="152"/>
        <v>1.194</v>
      </c>
      <c r="F1274" s="2">
        <f t="shared" si="153"/>
        <v>1.1909149999999999</v>
      </c>
      <c r="G1274" s="2">
        <f t="shared" si="155"/>
        <v>1.1946040000000002</v>
      </c>
      <c r="H1274" s="2">
        <f t="shared" si="151"/>
        <v>1.1755360000000001</v>
      </c>
      <c r="I1274" s="2">
        <f t="array" ref="I1274">SUMPRODUCT(B1258:B1277, (ROW(B1258:B1277)-ROW(B1258)+1)) / (20*21/2)</f>
        <v>1.1847090476190476</v>
      </c>
      <c r="J1274" s="2">
        <f t="shared" si="154"/>
        <v>1.1913765083405332</v>
      </c>
      <c r="K1274" s="2">
        <f t="shared" si="156"/>
        <v>1.1942600567497523</v>
      </c>
    </row>
    <row r="1275" spans="1:11" ht="13.5" x14ac:dyDescent="0.25">
      <c r="A1275" s="3">
        <v>43866</v>
      </c>
      <c r="B1275" s="2">
        <v>1.17</v>
      </c>
      <c r="C1275" s="2">
        <f t="shared" si="149"/>
        <v>-1.0000000000000009E-2</v>
      </c>
      <c r="D1275" s="2">
        <f t="shared" si="150"/>
        <v>1.1839999999999999</v>
      </c>
      <c r="E1275" s="2">
        <f t="shared" si="152"/>
        <v>1.1909999999999998</v>
      </c>
      <c r="F1275" s="2">
        <f t="shared" si="153"/>
        <v>1.1894299999999998</v>
      </c>
      <c r="G1275" s="2">
        <f t="shared" si="155"/>
        <v>1.1938120000000003</v>
      </c>
      <c r="H1275" s="2">
        <f t="shared" si="151"/>
        <v>1.1757840000000002</v>
      </c>
      <c r="I1275" s="2">
        <f t="array" ref="I1275">SUMPRODUCT(B1259:B1278, (ROW(B1259:B1278)-ROW(B1259)+1)) / (20*21/2)</f>
        <v>1.1831414285714286</v>
      </c>
      <c r="J1275" s="2">
        <f t="shared" si="154"/>
        <v>1.1893406504033397</v>
      </c>
      <c r="K1275" s="2">
        <f t="shared" si="156"/>
        <v>1.1933086819752523</v>
      </c>
    </row>
    <row r="1276" spans="1:11" ht="13.5" x14ac:dyDescent="0.25">
      <c r="A1276" s="3">
        <v>43867</v>
      </c>
      <c r="B1276" s="2">
        <v>1.17</v>
      </c>
      <c r="C1276" s="2">
        <f t="shared" si="149"/>
        <v>0</v>
      </c>
      <c r="D1276" s="2">
        <f t="shared" si="150"/>
        <v>1.1819999999999999</v>
      </c>
      <c r="E1276" s="2">
        <f t="shared" si="152"/>
        <v>1.1889999999999998</v>
      </c>
      <c r="F1276" s="2">
        <f t="shared" si="153"/>
        <v>1.1884399999999999</v>
      </c>
      <c r="G1276" s="2">
        <f t="shared" si="155"/>
        <v>1.1928220000000005</v>
      </c>
      <c r="H1276" s="2">
        <f t="shared" si="151"/>
        <v>1.1760815</v>
      </c>
      <c r="I1276" s="2">
        <f t="array" ref="I1276">SUMPRODUCT(B1260:B1279, (ROW(B1260:B1279)-ROW(B1260)+1)) / (20*21/2)</f>
        <v>1.1827147619047618</v>
      </c>
      <c r="J1276" s="2">
        <f t="shared" si="154"/>
        <v>1.1874986836982597</v>
      </c>
      <c r="K1276" s="2">
        <f t="shared" si="156"/>
        <v>1.1923946160154386</v>
      </c>
    </row>
    <row r="1277" spans="1:11" ht="13.5" x14ac:dyDescent="0.25">
      <c r="A1277" s="3">
        <v>43868</v>
      </c>
      <c r="B1277" s="2">
        <v>1.17</v>
      </c>
      <c r="C1277" s="2">
        <f t="shared" si="149"/>
        <v>0</v>
      </c>
      <c r="D1277" s="2">
        <f t="shared" si="150"/>
        <v>1.1759999999999999</v>
      </c>
      <c r="E1277" s="2">
        <f t="shared" si="152"/>
        <v>1.1859999999999999</v>
      </c>
      <c r="F1277" s="2">
        <f t="shared" si="153"/>
        <v>1.1864599999999998</v>
      </c>
      <c r="G1277" s="2">
        <f t="shared" si="155"/>
        <v>1.1918320000000002</v>
      </c>
      <c r="H1277" s="2">
        <f t="shared" si="151"/>
        <v>1.1763790000000001</v>
      </c>
      <c r="I1277" s="2">
        <f t="array" ref="I1277">SUMPRODUCT(B1261:B1280, (ROW(B1261:B1280)-ROW(B1261)+1)) / (20*21/2)</f>
        <v>1.1852861904761904</v>
      </c>
      <c r="J1277" s="2">
        <f t="shared" si="154"/>
        <v>1.1858321423936635</v>
      </c>
      <c r="K1277" s="2">
        <f t="shared" si="156"/>
        <v>1.1915163957795392</v>
      </c>
    </row>
    <row r="1278" spans="1:11" ht="13.5" x14ac:dyDescent="0.25">
      <c r="A1278" s="3">
        <v>43871</v>
      </c>
      <c r="B1278" s="2">
        <v>1.17</v>
      </c>
      <c r="C1278" s="2">
        <f t="shared" si="149"/>
        <v>0</v>
      </c>
      <c r="D1278" s="2">
        <f t="shared" si="150"/>
        <v>1.1719999999999999</v>
      </c>
      <c r="E1278" s="2">
        <f t="shared" si="152"/>
        <v>1.1830000000000001</v>
      </c>
      <c r="F1278" s="2">
        <f t="shared" si="153"/>
        <v>1.18448</v>
      </c>
      <c r="G1278" s="2">
        <f t="shared" si="155"/>
        <v>1.1912380000000005</v>
      </c>
      <c r="H1278" s="2">
        <f t="shared" si="151"/>
        <v>1.1767755</v>
      </c>
      <c r="I1278" s="2">
        <f t="array" ref="I1278">SUMPRODUCT(B1262:B1281, (ROW(B1262:B1281)-ROW(B1262)+1)) / (20*21/2)</f>
        <v>1.1886666666666668</v>
      </c>
      <c r="J1278" s="2">
        <f t="shared" si="154"/>
        <v>1.1843243193085526</v>
      </c>
      <c r="K1278" s="2">
        <f t="shared" si="156"/>
        <v>1.1906726155528906</v>
      </c>
    </row>
    <row r="1279" spans="1:11" ht="13.5" x14ac:dyDescent="0.25">
      <c r="A1279" s="3">
        <v>43872</v>
      </c>
      <c r="B1279" s="2">
        <v>1.18</v>
      </c>
      <c r="C1279" s="2">
        <f t="shared" si="149"/>
        <v>1.0000000000000009E-2</v>
      </c>
      <c r="D1279" s="2">
        <f t="shared" si="150"/>
        <v>1.1719999999999999</v>
      </c>
      <c r="E1279" s="2">
        <f t="shared" si="152"/>
        <v>1.1809999999999998</v>
      </c>
      <c r="F1279" s="2">
        <f t="shared" si="153"/>
        <v>1.1830000000000003</v>
      </c>
      <c r="G1279" s="2">
        <f t="shared" si="155"/>
        <v>1.1904480000000006</v>
      </c>
      <c r="H1279" s="2">
        <f t="shared" si="151"/>
        <v>1.1771725</v>
      </c>
      <c r="I1279" s="2">
        <f t="array" ref="I1279">SUMPRODUCT(B1263:B1282, (ROW(B1263:B1282)-ROW(B1263)+1)) / (20*21/2)</f>
        <v>1.1898571428571429</v>
      </c>
      <c r="J1279" s="2">
        <f t="shared" si="154"/>
        <v>1.1839124793744049</v>
      </c>
      <c r="K1279" s="2">
        <f t="shared" si="156"/>
        <v>1.1902540816096401</v>
      </c>
    </row>
    <row r="1280" spans="1:11" ht="13.5" x14ac:dyDescent="0.25">
      <c r="A1280" s="3">
        <v>43873</v>
      </c>
      <c r="B1280" s="2">
        <v>1.21</v>
      </c>
      <c r="C1280" s="2">
        <f t="shared" si="149"/>
        <v>3.0000000000000027E-2</v>
      </c>
      <c r="D1280" s="2">
        <f t="shared" si="150"/>
        <v>1.18</v>
      </c>
      <c r="E1280" s="2">
        <f t="shared" si="152"/>
        <v>1.1819999999999999</v>
      </c>
      <c r="F1280" s="2">
        <f t="shared" si="153"/>
        <v>1.1845050000000001</v>
      </c>
      <c r="G1280" s="2">
        <f t="shared" si="155"/>
        <v>1.1906540000000003</v>
      </c>
      <c r="H1280" s="2">
        <f t="shared" si="151"/>
        <v>1.1777194999999998</v>
      </c>
      <c r="I1280" s="2">
        <f t="array" ref="I1280">SUMPRODUCT(B1264:B1283, (ROW(B1264:B1283)-ROW(B1264)+1)) / (20*21/2)</f>
        <v>1.1898571428571429</v>
      </c>
      <c r="J1280" s="2">
        <f t="shared" si="154"/>
        <v>1.1863970051482711</v>
      </c>
      <c r="K1280" s="2">
        <f t="shared" si="156"/>
        <v>1.1910284313504385</v>
      </c>
    </row>
    <row r="1281" spans="1:11" ht="13.5" x14ac:dyDescent="0.25">
      <c r="A1281" s="3">
        <v>43874</v>
      </c>
      <c r="B1281" s="2">
        <v>1.22</v>
      </c>
      <c r="C1281" s="2">
        <f t="shared" si="149"/>
        <v>1.0000000000000009E-2</v>
      </c>
      <c r="D1281" s="2">
        <f t="shared" si="150"/>
        <v>1.19</v>
      </c>
      <c r="E1281" s="2">
        <f t="shared" si="152"/>
        <v>1.1860000000000002</v>
      </c>
      <c r="F1281" s="2">
        <f t="shared" si="153"/>
        <v>1.1875</v>
      </c>
      <c r="G1281" s="2">
        <f t="shared" si="155"/>
        <v>1.1908620000000005</v>
      </c>
      <c r="H1281" s="2">
        <f t="shared" si="151"/>
        <v>1.1783165</v>
      </c>
      <c r="I1281" s="2">
        <f t="array" ref="I1281">SUMPRODUCT(B1265:B1284, (ROW(B1265:B1284)-ROW(B1265)+1)) / (20*21/2)</f>
        <v>1.1917142857142857</v>
      </c>
      <c r="J1281" s="2">
        <f t="shared" si="154"/>
        <v>1.1895972903722452</v>
      </c>
      <c r="K1281" s="2">
        <f t="shared" si="156"/>
        <v>1.1921645712974802</v>
      </c>
    </row>
    <row r="1282" spans="1:11" ht="13.5" x14ac:dyDescent="0.25">
      <c r="A1282" s="3">
        <v>43875</v>
      </c>
      <c r="B1282" s="2">
        <v>1.2</v>
      </c>
      <c r="C1282" s="2">
        <f t="shared" si="149"/>
        <v>-2.0000000000000018E-2</v>
      </c>
      <c r="D1282" s="2">
        <f t="shared" si="150"/>
        <v>1.196</v>
      </c>
      <c r="E1282" s="2">
        <f t="shared" si="152"/>
        <v>1.1860000000000002</v>
      </c>
      <c r="F1282" s="2">
        <f t="shared" si="153"/>
        <v>1.19</v>
      </c>
      <c r="G1282" s="2">
        <f t="shared" si="155"/>
        <v>1.1904720000000006</v>
      </c>
      <c r="H1282" s="2">
        <f t="shared" si="151"/>
        <v>1.1788135</v>
      </c>
      <c r="I1282" s="2">
        <f t="array" ref="I1282">SUMPRODUCT(B1266:B1285, (ROW(B1266:B1285)-ROW(B1266)+1)) / (20*21/2)</f>
        <v>1.1934761904761904</v>
      </c>
      <c r="J1282" s="2">
        <f t="shared" si="154"/>
        <v>1.1905880246225076</v>
      </c>
      <c r="K1282" s="2">
        <f t="shared" si="156"/>
        <v>1.1924718430113046</v>
      </c>
    </row>
    <row r="1283" spans="1:11" ht="13.5" x14ac:dyDescent="0.25">
      <c r="A1283" s="3">
        <v>43878</v>
      </c>
      <c r="B1283" s="2">
        <v>1.19</v>
      </c>
      <c r="C1283" s="2">
        <f t="shared" si="149"/>
        <v>-1.0000000000000009E-2</v>
      </c>
      <c r="D1283" s="2">
        <f t="shared" si="150"/>
        <v>1.2</v>
      </c>
      <c r="E1283" s="2">
        <f t="shared" si="152"/>
        <v>1.1859999999999999</v>
      </c>
      <c r="F1283" s="2">
        <f t="shared" si="153"/>
        <v>1.1904999999999997</v>
      </c>
      <c r="G1283" s="2">
        <f t="shared" si="155"/>
        <v>1.1900800000000005</v>
      </c>
      <c r="H1283" s="2">
        <f t="shared" si="151"/>
        <v>1.17936</v>
      </c>
      <c r="I1283" s="2">
        <f t="array" ref="I1283">SUMPRODUCT(B1267:B1286, (ROW(B1267:B1286)-ROW(B1267)+1)) / (20*21/2)</f>
        <v>1.1951904761904761</v>
      </c>
      <c r="J1283" s="2">
        <f t="shared" si="154"/>
        <v>1.1905320222775069</v>
      </c>
      <c r="K1283" s="2">
        <f t="shared" si="156"/>
        <v>1.1923749079912533</v>
      </c>
    </row>
    <row r="1284" spans="1:11" ht="13.5" x14ac:dyDescent="0.25">
      <c r="A1284" s="3">
        <v>43879</v>
      </c>
      <c r="B1284" s="2">
        <v>1.21</v>
      </c>
      <c r="C1284" s="2">
        <f t="shared" ref="C1284:C1347" si="157">B1284-B1283</f>
        <v>2.0000000000000018E-2</v>
      </c>
      <c r="D1284" s="2">
        <f t="shared" si="150"/>
        <v>1.206</v>
      </c>
      <c r="E1284" s="2">
        <f t="shared" si="152"/>
        <v>1.1889999999999996</v>
      </c>
      <c r="F1284" s="2">
        <f t="shared" si="153"/>
        <v>1.1915</v>
      </c>
      <c r="G1284" s="2">
        <f t="shared" si="155"/>
        <v>1.1902860000000006</v>
      </c>
      <c r="H1284" s="2">
        <f t="shared" si="151"/>
        <v>1.180056</v>
      </c>
      <c r="I1284" s="2">
        <f t="array" ref="I1284">SUMPRODUCT(B1268:B1287, (ROW(B1268:B1287)-ROW(B1268)+1)) / (20*21/2)</f>
        <v>1.1996666666666667</v>
      </c>
      <c r="J1284" s="2">
        <f t="shared" si="154"/>
        <v>1.1923861153939348</v>
      </c>
      <c r="K1284" s="2">
        <f t="shared" si="156"/>
        <v>1.1930660880700277</v>
      </c>
    </row>
    <row r="1285" spans="1:11" ht="13.5" x14ac:dyDescent="0.25">
      <c r="A1285" s="3">
        <v>43880</v>
      </c>
      <c r="B1285" s="2">
        <v>1.21</v>
      </c>
      <c r="C1285" s="2">
        <f t="shared" si="157"/>
        <v>0</v>
      </c>
      <c r="D1285" s="2">
        <f t="shared" si="150"/>
        <v>1.206</v>
      </c>
      <c r="E1285" s="2">
        <f t="shared" si="152"/>
        <v>1.1930000000000001</v>
      </c>
      <c r="F1285" s="2">
        <f t="shared" si="153"/>
        <v>1.1919999999999999</v>
      </c>
      <c r="G1285" s="2">
        <f t="shared" si="155"/>
        <v>1.1904920000000005</v>
      </c>
      <c r="H1285" s="2">
        <f t="shared" si="151"/>
        <v>1.1806524999999999</v>
      </c>
      <c r="I1285" s="2">
        <f t="array" ref="I1285">SUMPRODUCT(B1269:B1288, (ROW(B1269:B1288)-ROW(B1269)+1)) / (20*21/2)</f>
        <v>1.202047619047619</v>
      </c>
      <c r="J1285" s="2">
        <f t="shared" si="154"/>
        <v>1.1940636282135599</v>
      </c>
      <c r="K1285" s="2">
        <f t="shared" si="156"/>
        <v>1.1937301630476735</v>
      </c>
    </row>
    <row r="1286" spans="1:11" ht="13.5" x14ac:dyDescent="0.25">
      <c r="A1286" s="3">
        <v>43881</v>
      </c>
      <c r="B1286" s="2">
        <v>1.21</v>
      </c>
      <c r="C1286" s="2">
        <f t="shared" si="157"/>
        <v>0</v>
      </c>
      <c r="D1286" s="2">
        <f t="shared" ref="D1286:D1349" si="158">AVERAGE(B1282:B1286)</f>
        <v>1.204</v>
      </c>
      <c r="E1286" s="2">
        <f t="shared" si="152"/>
        <v>1.1970000000000003</v>
      </c>
      <c r="F1286" s="2">
        <f t="shared" si="153"/>
        <v>1.1930000000000001</v>
      </c>
      <c r="G1286" s="2">
        <f t="shared" si="155"/>
        <v>1.1908960000000004</v>
      </c>
      <c r="H1286" s="2">
        <f t="shared" si="151"/>
        <v>1.1811995</v>
      </c>
      <c r="I1286" s="2">
        <f t="array" ref="I1286">SUMPRODUCT(B1270:B1289, (ROW(B1270:B1289)-ROW(B1270)+1)) / (20*21/2)</f>
        <v>1.2024285714285714</v>
      </c>
      <c r="J1286" s="2">
        <f t="shared" si="154"/>
        <v>1.1955813779075066</v>
      </c>
      <c r="K1286" s="2">
        <f t="shared" si="156"/>
        <v>1.1943681958693333</v>
      </c>
    </row>
    <row r="1287" spans="1:11" ht="13.5" x14ac:dyDescent="0.25">
      <c r="A1287" s="3">
        <v>43882</v>
      </c>
      <c r="B1287" s="2">
        <v>1.24</v>
      </c>
      <c r="C1287" s="2">
        <f t="shared" si="157"/>
        <v>3.0000000000000027E-2</v>
      </c>
      <c r="D1287" s="2">
        <f t="shared" si="158"/>
        <v>1.2120000000000002</v>
      </c>
      <c r="E1287" s="2">
        <f t="shared" si="152"/>
        <v>1.2040000000000002</v>
      </c>
      <c r="F1287" s="2">
        <f t="shared" si="153"/>
        <v>1.1949999999999998</v>
      </c>
      <c r="G1287" s="2">
        <f t="shared" si="155"/>
        <v>1.1919000000000006</v>
      </c>
      <c r="H1287" s="2">
        <f t="shared" si="151"/>
        <v>1.1819460000000002</v>
      </c>
      <c r="I1287" s="2">
        <f t="array" ref="I1287">SUMPRODUCT(B1271:B1290, (ROW(B1271:B1290)-ROW(B1271)+1)) / (20*21/2)</f>
        <v>1.2028095238095238</v>
      </c>
      <c r="J1287" s="2">
        <f t="shared" si="154"/>
        <v>1.1998117228686964</v>
      </c>
      <c r="K1287" s="2">
        <f t="shared" si="156"/>
        <v>1.1961576783842613</v>
      </c>
    </row>
    <row r="1288" spans="1:11" ht="13.5" x14ac:dyDescent="0.25">
      <c r="A1288" s="3">
        <v>43885</v>
      </c>
      <c r="B1288" s="2">
        <v>1.22</v>
      </c>
      <c r="C1288" s="2">
        <f t="shared" si="157"/>
        <v>-2.0000000000000018E-2</v>
      </c>
      <c r="D1288" s="2">
        <f t="shared" si="158"/>
        <v>1.218</v>
      </c>
      <c r="E1288" s="2">
        <f t="shared" si="152"/>
        <v>1.2090000000000001</v>
      </c>
      <c r="F1288" s="2">
        <f t="shared" si="153"/>
        <v>1.1960000000000002</v>
      </c>
      <c r="G1288" s="2">
        <f t="shared" si="155"/>
        <v>1.1925040000000005</v>
      </c>
      <c r="H1288" s="2">
        <f t="shared" si="151"/>
        <v>1.1826920000000001</v>
      </c>
      <c r="I1288" s="2">
        <f t="array" ref="I1288">SUMPRODUCT(B1272:B1291, (ROW(B1272:B1291)-ROW(B1272)+1)) / (20*21/2)</f>
        <v>1.2031904761904764</v>
      </c>
      <c r="J1288" s="2">
        <f t="shared" si="154"/>
        <v>1.2017344159288206</v>
      </c>
      <c r="K1288" s="2">
        <f t="shared" si="156"/>
        <v>1.1970926713888002</v>
      </c>
    </row>
    <row r="1289" spans="1:11" ht="13.5" x14ac:dyDescent="0.25">
      <c r="A1289" s="3">
        <v>43886</v>
      </c>
      <c r="B1289" s="2">
        <v>1.2</v>
      </c>
      <c r="C1289" s="2">
        <f t="shared" si="157"/>
        <v>-2.0000000000000018E-2</v>
      </c>
      <c r="D1289" s="2">
        <f t="shared" si="158"/>
        <v>1.216</v>
      </c>
      <c r="E1289" s="2">
        <f t="shared" si="152"/>
        <v>1.2109999999999999</v>
      </c>
      <c r="F1289" s="2">
        <f t="shared" si="153"/>
        <v>1.196</v>
      </c>
      <c r="G1289" s="2">
        <f t="shared" si="155"/>
        <v>1.1927080000000005</v>
      </c>
      <c r="H1289" s="2">
        <f t="shared" si="151"/>
        <v>1.183338</v>
      </c>
      <c r="I1289" s="2">
        <f t="array" ref="I1289">SUMPRODUCT(B1273:B1292, (ROW(B1273:B1292)-ROW(B1273)+1)) / (20*21/2)</f>
        <v>1.2034761904761906</v>
      </c>
      <c r="J1289" s="2">
        <f t="shared" si="154"/>
        <v>1.2015692334594092</v>
      </c>
      <c r="K1289" s="2">
        <f t="shared" si="156"/>
        <v>1.197206684275514</v>
      </c>
    </row>
    <row r="1290" spans="1:11" ht="13.5" x14ac:dyDescent="0.25">
      <c r="A1290" s="3">
        <v>43887</v>
      </c>
      <c r="B1290" s="2">
        <v>1.2</v>
      </c>
      <c r="C1290" s="2">
        <f t="shared" si="157"/>
        <v>0</v>
      </c>
      <c r="D1290" s="2">
        <f t="shared" si="158"/>
        <v>1.214</v>
      </c>
      <c r="E1290" s="2">
        <f t="shared" si="152"/>
        <v>1.21</v>
      </c>
      <c r="F1290" s="2">
        <f t="shared" si="153"/>
        <v>1.196</v>
      </c>
      <c r="G1290" s="2">
        <f t="shared" si="155"/>
        <v>1.1931100000000006</v>
      </c>
      <c r="H1290" s="2">
        <f t="shared" ref="H1290:H1353" si="159">AVERAGE(B1091:B1290)</f>
        <v>1.1838845</v>
      </c>
      <c r="I1290" s="2">
        <f t="array" ref="I1290">SUMPRODUCT(B1274:B1293, (ROW(B1274:B1293)-ROW(B1274)+1)) / (20*21/2)</f>
        <v>1.2047142857142856</v>
      </c>
      <c r="J1290" s="2">
        <f t="shared" si="154"/>
        <v>1.2014197826537514</v>
      </c>
      <c r="K1290" s="2">
        <f t="shared" si="156"/>
        <v>1.1973162260686312</v>
      </c>
    </row>
    <row r="1291" spans="1:11" ht="13.5" x14ac:dyDescent="0.25">
      <c r="A1291" s="3">
        <v>43888</v>
      </c>
      <c r="B1291" s="2">
        <v>1.2</v>
      </c>
      <c r="C1291" s="2">
        <f t="shared" si="157"/>
        <v>0</v>
      </c>
      <c r="D1291" s="2">
        <f t="shared" si="158"/>
        <v>1.2120000000000002</v>
      </c>
      <c r="E1291" s="2">
        <f t="shared" si="152"/>
        <v>1.2079999999999997</v>
      </c>
      <c r="F1291" s="2">
        <f t="shared" si="153"/>
        <v>1.1969999999999998</v>
      </c>
      <c r="G1291" s="2">
        <f t="shared" si="155"/>
        <v>1.1931160000000005</v>
      </c>
      <c r="H1291" s="2">
        <f t="shared" si="159"/>
        <v>1.1843814999999998</v>
      </c>
      <c r="I1291" s="2">
        <f t="array" ref="I1291">SUMPRODUCT(B1275:B1294, (ROW(B1275:B1294)-ROW(B1275)+1)) / (20*21/2)</f>
        <v>1.2068095238095238</v>
      </c>
      <c r="J1291" s="2">
        <f t="shared" si="154"/>
        <v>1.2012845652581561</v>
      </c>
      <c r="K1291" s="2">
        <f t="shared" si="156"/>
        <v>1.1974214721051555</v>
      </c>
    </row>
    <row r="1292" spans="1:11" ht="13.5" x14ac:dyDescent="0.25">
      <c r="A1292" s="3">
        <v>43889</v>
      </c>
      <c r="B1292" s="2">
        <v>1.2</v>
      </c>
      <c r="C1292" s="2">
        <f t="shared" si="157"/>
        <v>0</v>
      </c>
      <c r="D1292" s="2">
        <f t="shared" si="158"/>
        <v>1.2040000000000002</v>
      </c>
      <c r="E1292" s="2">
        <f t="shared" ref="E1292:E1355" si="160">AVERAGE(B1283:B1292)</f>
        <v>1.2079999999999997</v>
      </c>
      <c r="F1292" s="2">
        <f t="shared" si="153"/>
        <v>1.1969999999999998</v>
      </c>
      <c r="G1292" s="2">
        <f t="shared" si="155"/>
        <v>1.1931220000000007</v>
      </c>
      <c r="H1292" s="2">
        <f t="shared" si="159"/>
        <v>1.1849279999999998</v>
      </c>
      <c r="I1292" s="2">
        <f t="array" ref="I1292">SUMPRODUCT(B1276:B1295, (ROW(B1276:B1295)-ROW(B1276)+1)) / (20*21/2)</f>
        <v>1.2087142857142859</v>
      </c>
      <c r="J1292" s="2">
        <f t="shared" si="154"/>
        <v>1.2011622257097603</v>
      </c>
      <c r="K1292" s="2">
        <f t="shared" si="156"/>
        <v>1.1975225908461298</v>
      </c>
    </row>
    <row r="1293" spans="1:11" ht="13.5" x14ac:dyDescent="0.25">
      <c r="A1293" s="3">
        <v>43892</v>
      </c>
      <c r="B1293" s="2">
        <v>1.21</v>
      </c>
      <c r="C1293" s="2">
        <f t="shared" si="157"/>
        <v>1.0000000000000009E-2</v>
      </c>
      <c r="D1293" s="2">
        <f t="shared" si="158"/>
        <v>1.202</v>
      </c>
      <c r="E1293" s="2">
        <f t="shared" si="160"/>
        <v>1.2099999999999997</v>
      </c>
      <c r="F1293" s="2">
        <f t="shared" si="153"/>
        <v>1.198</v>
      </c>
      <c r="G1293" s="2">
        <f t="shared" si="155"/>
        <v>1.1935260000000003</v>
      </c>
      <c r="H1293" s="2">
        <f t="shared" si="159"/>
        <v>1.1855244999999999</v>
      </c>
      <c r="I1293" s="2">
        <f t="array" ref="I1293">SUMPRODUCT(B1277:B1296, (ROW(B1277:B1296)-ROW(B1277)+1)) / (20*21/2)</f>
        <v>1.2103809523809523</v>
      </c>
      <c r="J1293" s="2">
        <f t="shared" si="154"/>
        <v>1.2020039184993068</v>
      </c>
      <c r="K1293" s="2">
        <f t="shared" si="156"/>
        <v>1.1980119010090267</v>
      </c>
    </row>
    <row r="1294" spans="1:11" ht="13.5" x14ac:dyDescent="0.25">
      <c r="A1294" s="3">
        <v>43893</v>
      </c>
      <c r="B1294" s="2">
        <v>1.22</v>
      </c>
      <c r="C1294" s="2">
        <f t="shared" si="157"/>
        <v>1.0000000000000009E-2</v>
      </c>
      <c r="D1294" s="2">
        <f t="shared" si="158"/>
        <v>1.206</v>
      </c>
      <c r="E1294" s="2">
        <f t="shared" si="160"/>
        <v>1.2110000000000001</v>
      </c>
      <c r="F1294" s="2">
        <f t="shared" si="153"/>
        <v>1.1999999999999997</v>
      </c>
      <c r="G1294" s="2">
        <f t="shared" si="155"/>
        <v>1.1943280000000005</v>
      </c>
      <c r="H1294" s="2">
        <f t="shared" si="159"/>
        <v>1.186072</v>
      </c>
      <c r="I1294" s="2">
        <f t="array" ref="I1294">SUMPRODUCT(B1278:B1297, (ROW(B1278:B1297)-ROW(B1278)+1)) / (20*21/2)</f>
        <v>1.2108571428571429</v>
      </c>
      <c r="J1294" s="2">
        <f t="shared" si="154"/>
        <v>1.2037178310231824</v>
      </c>
      <c r="K1294" s="2">
        <f t="shared" si="156"/>
        <v>1.1988741794008295</v>
      </c>
    </row>
    <row r="1295" spans="1:11" ht="13.5" x14ac:dyDescent="0.25">
      <c r="A1295" s="3">
        <v>43894</v>
      </c>
      <c r="B1295" s="2">
        <v>1.22</v>
      </c>
      <c r="C1295" s="2">
        <f t="shared" si="157"/>
        <v>0</v>
      </c>
      <c r="D1295" s="2">
        <f t="shared" si="158"/>
        <v>1.21</v>
      </c>
      <c r="E1295" s="2">
        <f t="shared" si="160"/>
        <v>1.2120000000000002</v>
      </c>
      <c r="F1295" s="2">
        <f t="shared" si="153"/>
        <v>1.2024999999999999</v>
      </c>
      <c r="G1295" s="2">
        <f t="shared" si="155"/>
        <v>1.1951300000000002</v>
      </c>
      <c r="H1295" s="2">
        <f t="shared" si="159"/>
        <v>1.1865699999999999</v>
      </c>
      <c r="I1295" s="2">
        <f t="array" ref="I1295">SUMPRODUCT(B1279:B1298, (ROW(B1279:B1298)-ROW(B1279)+1)) / (20*21/2)</f>
        <v>1.2082857142857144</v>
      </c>
      <c r="J1295" s="2">
        <f t="shared" si="154"/>
        <v>1.2052685137828794</v>
      </c>
      <c r="K1295" s="2">
        <f t="shared" si="156"/>
        <v>1.1997026429537383</v>
      </c>
    </row>
    <row r="1296" spans="1:11" ht="13.5" x14ac:dyDescent="0.25">
      <c r="A1296" s="3">
        <v>43895</v>
      </c>
      <c r="B1296" s="2">
        <v>1.22</v>
      </c>
      <c r="C1296" s="2">
        <f t="shared" si="157"/>
        <v>0</v>
      </c>
      <c r="D1296" s="2">
        <f t="shared" si="158"/>
        <v>1.214</v>
      </c>
      <c r="E1296" s="2">
        <f t="shared" si="160"/>
        <v>1.2130000000000003</v>
      </c>
      <c r="F1296" s="2">
        <f t="shared" si="153"/>
        <v>1.2049999999999998</v>
      </c>
      <c r="G1296" s="2">
        <f t="shared" si="155"/>
        <v>1.1959320000000002</v>
      </c>
      <c r="H1296" s="2">
        <f t="shared" si="159"/>
        <v>1.1870679999999998</v>
      </c>
      <c r="I1296" s="2">
        <f t="array" ref="I1296">SUMPRODUCT(B1280:B1299, (ROW(B1280:B1299)-ROW(B1280)+1)) / (20*21/2)</f>
        <v>1.2056666666666667</v>
      </c>
      <c r="J1296" s="2">
        <f t="shared" si="154"/>
        <v>1.2066715124702241</v>
      </c>
      <c r="K1296" s="2">
        <f t="shared" si="156"/>
        <v>1.2004986177398662</v>
      </c>
    </row>
    <row r="1297" spans="1:11" ht="13.5" x14ac:dyDescent="0.25">
      <c r="A1297" s="3">
        <v>43896</v>
      </c>
      <c r="B1297" s="2">
        <v>1.21</v>
      </c>
      <c r="C1297" s="2">
        <f t="shared" si="157"/>
        <v>-1.0000000000000009E-2</v>
      </c>
      <c r="D1297" s="2">
        <f t="shared" si="158"/>
        <v>1.2159999999999997</v>
      </c>
      <c r="E1297" s="2">
        <f t="shared" si="160"/>
        <v>1.2100000000000002</v>
      </c>
      <c r="F1297" s="2">
        <f t="shared" si="153"/>
        <v>1.2069999999999999</v>
      </c>
      <c r="G1297" s="2">
        <f t="shared" si="155"/>
        <v>1.1967320000000004</v>
      </c>
      <c r="H1297" s="2">
        <f t="shared" si="159"/>
        <v>1.1875654999999998</v>
      </c>
      <c r="I1297" s="2">
        <f t="array" ref="I1297">SUMPRODUCT(B1281:B1300, (ROW(B1281:B1300)-ROW(B1281)+1)) / (20*21/2)</f>
        <v>1.204</v>
      </c>
      <c r="J1297" s="2">
        <f t="shared" si="154"/>
        <v>1.2069885112825836</v>
      </c>
      <c r="K1297" s="2">
        <f t="shared" si="156"/>
        <v>1.2008712209657537</v>
      </c>
    </row>
    <row r="1298" spans="1:11" ht="13.5" x14ac:dyDescent="0.25">
      <c r="A1298" s="3">
        <v>43899</v>
      </c>
      <c r="B1298" s="2">
        <v>1.18</v>
      </c>
      <c r="C1298" s="2">
        <f t="shared" si="157"/>
        <v>-3.0000000000000027E-2</v>
      </c>
      <c r="D1298" s="2">
        <f t="shared" si="158"/>
        <v>1.21</v>
      </c>
      <c r="E1298" s="2">
        <f t="shared" si="160"/>
        <v>1.206</v>
      </c>
      <c r="F1298" s="2">
        <f t="shared" si="153"/>
        <v>1.2074999999999998</v>
      </c>
      <c r="G1298" s="2">
        <f t="shared" si="155"/>
        <v>1.1967340000000002</v>
      </c>
      <c r="H1298" s="2">
        <f t="shared" si="159"/>
        <v>1.1878634999999997</v>
      </c>
      <c r="I1298" s="2">
        <f t="array" ref="I1298">SUMPRODUCT(B1282:B1301, (ROW(B1282:B1301)-ROW(B1282)+1)) / (20*21/2)</f>
        <v>1.1995714285714287</v>
      </c>
      <c r="J1298" s="2">
        <f t="shared" si="154"/>
        <v>1.2044181768747186</v>
      </c>
      <c r="K1298" s="2">
        <f t="shared" si="156"/>
        <v>1.2000527417121949</v>
      </c>
    </row>
    <row r="1299" spans="1:11" ht="13.5" x14ac:dyDescent="0.25">
      <c r="A1299" s="3">
        <v>43900</v>
      </c>
      <c r="B1299" s="2">
        <v>1.18</v>
      </c>
      <c r="C1299" s="2">
        <f t="shared" si="157"/>
        <v>0</v>
      </c>
      <c r="D1299" s="2">
        <f t="shared" si="158"/>
        <v>1.202</v>
      </c>
      <c r="E1299" s="2">
        <f t="shared" si="160"/>
        <v>1.204</v>
      </c>
      <c r="F1299" s="2">
        <f t="shared" si="153"/>
        <v>1.2074999999999998</v>
      </c>
      <c r="G1299" s="2">
        <f t="shared" si="155"/>
        <v>1.1965380000000003</v>
      </c>
      <c r="H1299" s="2">
        <f t="shared" si="159"/>
        <v>1.1880624999999998</v>
      </c>
      <c r="I1299" s="2">
        <f t="array" ref="I1299">SUMPRODUCT(B1283:B1302, (ROW(B1283:B1302)-ROW(B1283)+1)) / (20*21/2)</f>
        <v>1.1897142857142855</v>
      </c>
      <c r="J1299" s="2">
        <f t="shared" si="154"/>
        <v>1.2020926362199835</v>
      </c>
      <c r="K1299" s="2">
        <f t="shared" si="156"/>
        <v>1.1992663596842659</v>
      </c>
    </row>
    <row r="1300" spans="1:11" ht="13.5" x14ac:dyDescent="0.25">
      <c r="A1300" s="3">
        <v>43901</v>
      </c>
      <c r="B1300" s="2">
        <v>1.19</v>
      </c>
      <c r="C1300" s="2">
        <f t="shared" si="157"/>
        <v>1.0000000000000009E-2</v>
      </c>
      <c r="D1300" s="2">
        <f t="shared" si="158"/>
        <v>1.1959999999999997</v>
      </c>
      <c r="E1300" s="2">
        <f t="shared" si="160"/>
        <v>1.2029999999999998</v>
      </c>
      <c r="F1300" s="2">
        <f t="shared" ref="F1300:F1363" si="161">AVERAGE(B1281:B1300)</f>
        <v>1.2064999999999997</v>
      </c>
      <c r="G1300" s="2">
        <f t="shared" si="155"/>
        <v>1.1969380000000003</v>
      </c>
      <c r="H1300" s="2">
        <f t="shared" si="159"/>
        <v>1.1881624999999998</v>
      </c>
      <c r="I1300" s="2">
        <f t="array" ref="I1300">SUMPRODUCT(B1284:B1303, (ROW(B1284:B1303)-ROW(B1284)+1)) / (20*21/2)</f>
        <v>1.1765238095238095</v>
      </c>
      <c r="J1300" s="2">
        <f t="shared" si="154"/>
        <v>1.2009409565799851</v>
      </c>
      <c r="K1300" s="2">
        <f t="shared" si="156"/>
        <v>1.1989029730299809</v>
      </c>
    </row>
    <row r="1301" spans="1:11" ht="13.5" x14ac:dyDescent="0.25">
      <c r="A1301" s="3">
        <v>43902</v>
      </c>
      <c r="B1301" s="2">
        <v>1.1599999999999999</v>
      </c>
      <c r="C1301" s="2">
        <f t="shared" si="157"/>
        <v>-3.0000000000000027E-2</v>
      </c>
      <c r="D1301" s="2">
        <f t="shared" si="158"/>
        <v>1.1839999999999999</v>
      </c>
      <c r="E1301" s="2">
        <f t="shared" si="160"/>
        <v>1.1989999999999998</v>
      </c>
      <c r="F1301" s="2">
        <f t="shared" si="161"/>
        <v>1.2035</v>
      </c>
      <c r="G1301" s="2">
        <f t="shared" si="155"/>
        <v>1.1965400000000002</v>
      </c>
      <c r="H1301" s="2">
        <f t="shared" si="159"/>
        <v>1.1882614999999996</v>
      </c>
      <c r="I1301" s="2">
        <f t="array" ref="I1301">SUMPRODUCT(B1285:B1304, (ROW(B1285:B1304)-ROW(B1285)+1)) / (20*21/2)</f>
        <v>1.1601428571428574</v>
      </c>
      <c r="J1301" s="2">
        <f t="shared" ref="J1301:J1364" si="162">$J$4*B1301+J1300*(1-$J$4)</f>
        <v>1.1970418178580817</v>
      </c>
      <c r="K1301" s="2">
        <f t="shared" si="156"/>
        <v>1.1973773662444915</v>
      </c>
    </row>
    <row r="1302" spans="1:11" ht="13.5" x14ac:dyDescent="0.25">
      <c r="A1302" s="3">
        <v>43903</v>
      </c>
      <c r="B1302" s="2">
        <v>1.1000000000000001</v>
      </c>
      <c r="C1302" s="2">
        <f t="shared" si="157"/>
        <v>-5.9999999999999831E-2</v>
      </c>
      <c r="D1302" s="2">
        <f t="shared" si="158"/>
        <v>1.1620000000000001</v>
      </c>
      <c r="E1302" s="2">
        <f t="shared" si="160"/>
        <v>1.1889999999999998</v>
      </c>
      <c r="F1302" s="2">
        <f t="shared" si="161"/>
        <v>1.1985000000000001</v>
      </c>
      <c r="G1302" s="2">
        <f t="shared" si="155"/>
        <v>1.1943480000000002</v>
      </c>
      <c r="H1302" s="2">
        <f t="shared" si="159"/>
        <v>1.1880604999999995</v>
      </c>
      <c r="I1302" s="2">
        <f t="array" ref="I1302">SUMPRODUCT(B1286:B1305, (ROW(B1286:B1305)-ROW(B1286)+1)) / (20*21/2)</f>
        <v>1.1418095238095238</v>
      </c>
      <c r="J1302" s="2">
        <f t="shared" si="162"/>
        <v>1.1877997399668359</v>
      </c>
      <c r="K1302" s="2">
        <f t="shared" si="156"/>
        <v>1.1935586459996097</v>
      </c>
    </row>
    <row r="1303" spans="1:11" ht="13.5" x14ac:dyDescent="0.25">
      <c r="A1303" s="3">
        <v>43906</v>
      </c>
      <c r="B1303" s="2">
        <v>1.06</v>
      </c>
      <c r="C1303" s="2">
        <f t="shared" si="157"/>
        <v>-4.0000000000000036E-2</v>
      </c>
      <c r="D1303" s="2">
        <f t="shared" si="158"/>
        <v>1.1380000000000003</v>
      </c>
      <c r="E1303" s="2">
        <f t="shared" si="160"/>
        <v>1.1739999999999999</v>
      </c>
      <c r="F1303" s="2">
        <f t="shared" si="161"/>
        <v>1.1919999999999999</v>
      </c>
      <c r="G1303" s="2">
        <f t="shared" si="155"/>
        <v>1.1913560000000003</v>
      </c>
      <c r="H1303" s="2">
        <f t="shared" si="159"/>
        <v>1.1877089999999995</v>
      </c>
      <c r="I1303" s="2">
        <f t="array" ref="I1303">SUMPRODUCT(B1287:B1306, (ROW(B1287:B1306)-ROW(B1287)+1)) / (20*21/2)</f>
        <v>1.1235714285714287</v>
      </c>
      <c r="J1303" s="2">
        <f t="shared" si="162"/>
        <v>1.1756283361604705</v>
      </c>
      <c r="K1303" s="2">
        <f t="shared" si="156"/>
        <v>1.1883210520388408</v>
      </c>
    </row>
    <row r="1304" spans="1:11" ht="13.5" x14ac:dyDescent="0.25">
      <c r="A1304" s="3">
        <v>43907</v>
      </c>
      <c r="B1304" s="2">
        <v>1.02</v>
      </c>
      <c r="C1304" s="2">
        <f t="shared" si="157"/>
        <v>-4.0000000000000036E-2</v>
      </c>
      <c r="D1304" s="2">
        <f t="shared" si="158"/>
        <v>1.1059999999999999</v>
      </c>
      <c r="E1304" s="2">
        <f t="shared" si="160"/>
        <v>1.1539999999999999</v>
      </c>
      <c r="F1304" s="2">
        <f t="shared" si="161"/>
        <v>1.1825000000000001</v>
      </c>
      <c r="G1304" s="2">
        <f t="shared" si="155"/>
        <v>1.1871660000000004</v>
      </c>
      <c r="H1304" s="2">
        <f t="shared" si="159"/>
        <v>1.1871079999999998</v>
      </c>
      <c r="I1304" s="2">
        <f t="array" ref="I1304">SUMPRODUCT(B1288:B1307, (ROW(B1288:B1307)-ROW(B1288)+1)) / (20*21/2)</f>
        <v>1.1054761904761905</v>
      </c>
      <c r="J1304" s="2">
        <f t="shared" si="162"/>
        <v>1.1608065898594733</v>
      </c>
      <c r="K1304" s="2">
        <f t="shared" si="156"/>
        <v>1.1817202264686901</v>
      </c>
    </row>
    <row r="1305" spans="1:11" ht="13.5" x14ac:dyDescent="0.25">
      <c r="A1305" s="3">
        <v>43908</v>
      </c>
      <c r="B1305" s="2">
        <v>0.99</v>
      </c>
      <c r="C1305" s="2">
        <f t="shared" si="157"/>
        <v>-3.0000000000000027E-2</v>
      </c>
      <c r="D1305" s="2">
        <f t="shared" si="158"/>
        <v>1.0660000000000001</v>
      </c>
      <c r="E1305" s="2">
        <f t="shared" si="160"/>
        <v>1.1309999999999998</v>
      </c>
      <c r="F1305" s="2">
        <f t="shared" si="161"/>
        <v>1.1715</v>
      </c>
      <c r="G1305" s="2">
        <f t="shared" si="155"/>
        <v>1.1829720000000004</v>
      </c>
      <c r="H1305" s="2">
        <f t="shared" si="159"/>
        <v>1.1863074999999998</v>
      </c>
      <c r="I1305" s="2">
        <f t="array" ref="I1305">SUMPRODUCT(B1289:B1308, (ROW(B1289:B1308)-ROW(B1289)+1)) / (20*21/2)</f>
        <v>1.0905714285714285</v>
      </c>
      <c r="J1305" s="2">
        <f t="shared" si="162"/>
        <v>1.1445392955871425</v>
      </c>
      <c r="K1305" s="2">
        <f t="shared" si="156"/>
        <v>1.174201786215016</v>
      </c>
    </row>
    <row r="1306" spans="1:11" ht="13.5" x14ac:dyDescent="0.25">
      <c r="A1306" s="3">
        <v>43909</v>
      </c>
      <c r="B1306" s="2">
        <v>0.98</v>
      </c>
      <c r="C1306" s="2">
        <f t="shared" si="157"/>
        <v>-1.0000000000000009E-2</v>
      </c>
      <c r="D1306" s="2">
        <f t="shared" si="158"/>
        <v>1.03</v>
      </c>
      <c r="E1306" s="2">
        <f t="shared" si="160"/>
        <v>1.107</v>
      </c>
      <c r="F1306" s="2">
        <f t="shared" si="161"/>
        <v>1.1600000000000001</v>
      </c>
      <c r="G1306" s="2">
        <f t="shared" si="155"/>
        <v>1.1787760000000003</v>
      </c>
      <c r="H1306" s="2">
        <f t="shared" si="159"/>
        <v>1.1854069999999999</v>
      </c>
      <c r="I1306" s="2">
        <f t="array" ref="I1306">SUMPRODUCT(B1290:B1309, (ROW(B1290:B1309)-ROW(B1290)+1)) / (20*21/2)</f>
        <v>1.0786666666666667</v>
      </c>
      <c r="J1306" s="2">
        <f t="shared" si="162"/>
        <v>1.1288688864836052</v>
      </c>
      <c r="K1306" s="2">
        <f t="shared" si="156"/>
        <v>1.1665860298928585</v>
      </c>
    </row>
    <row r="1307" spans="1:11" ht="13.5" x14ac:dyDescent="0.25">
      <c r="A1307" s="3">
        <v>43913</v>
      </c>
      <c r="B1307" s="2">
        <v>0.97</v>
      </c>
      <c r="C1307" s="2">
        <f t="shared" si="157"/>
        <v>-1.0000000000000009E-2</v>
      </c>
      <c r="D1307" s="2">
        <f t="shared" si="158"/>
        <v>1.004</v>
      </c>
      <c r="E1307" s="2">
        <f t="shared" si="160"/>
        <v>1.0830000000000002</v>
      </c>
      <c r="F1307" s="2">
        <f t="shared" si="161"/>
        <v>1.1464999999999999</v>
      </c>
      <c r="G1307" s="2">
        <f t="shared" si="155"/>
        <v>1.1739840000000001</v>
      </c>
      <c r="H1307" s="2">
        <f t="shared" si="159"/>
        <v>1.1843575</v>
      </c>
      <c r="I1307" s="2">
        <f t="array" ref="I1307">SUMPRODUCT(B1291:B1310, (ROW(B1291:B1310)-ROW(B1291)+1)) / (20*21/2)</f>
        <v>1.0705238095238097</v>
      </c>
      <c r="J1307" s="2">
        <f t="shared" si="162"/>
        <v>1.1137385163423095</v>
      </c>
      <c r="K1307" s="2">
        <f t="shared" si="156"/>
        <v>1.158876773818629</v>
      </c>
    </row>
    <row r="1308" spans="1:11" ht="13.5" x14ac:dyDescent="0.25">
      <c r="A1308" s="3">
        <v>43914</v>
      </c>
      <c r="B1308" s="2">
        <v>0.99</v>
      </c>
      <c r="C1308" s="2">
        <f t="shared" si="157"/>
        <v>2.0000000000000018E-2</v>
      </c>
      <c r="D1308" s="2">
        <f t="shared" si="158"/>
        <v>0.99</v>
      </c>
      <c r="E1308" s="2">
        <f t="shared" si="160"/>
        <v>1.0640000000000003</v>
      </c>
      <c r="F1308" s="2">
        <f t="shared" si="161"/>
        <v>1.1349999999999996</v>
      </c>
      <c r="G1308" s="2">
        <f t="shared" si="155"/>
        <v>1.1695920000000002</v>
      </c>
      <c r="H1308" s="2">
        <f t="shared" si="159"/>
        <v>1.1833089999999997</v>
      </c>
      <c r="I1308" s="2">
        <f t="array" ref="I1308">SUMPRODUCT(B1292:B1311, (ROW(B1292:B1311)-ROW(B1292)+1)) / (20*21/2)</f>
        <v>1.0659999999999998</v>
      </c>
      <c r="J1308" s="2">
        <f t="shared" si="162"/>
        <v>1.10195389573828</v>
      </c>
      <c r="K1308" s="2">
        <f t="shared" si="156"/>
        <v>1.1522541552375063</v>
      </c>
    </row>
    <row r="1309" spans="1:11" ht="13.5" x14ac:dyDescent="0.25">
      <c r="A1309" s="3">
        <v>43915</v>
      </c>
      <c r="B1309" s="2">
        <v>1.01</v>
      </c>
      <c r="C1309" s="2">
        <f t="shared" si="157"/>
        <v>2.0000000000000018E-2</v>
      </c>
      <c r="D1309" s="2">
        <f t="shared" si="158"/>
        <v>0.98799999999999988</v>
      </c>
      <c r="E1309" s="2">
        <f t="shared" si="160"/>
        <v>1.0470000000000002</v>
      </c>
      <c r="F1309" s="2">
        <f t="shared" si="161"/>
        <v>1.1254999999999997</v>
      </c>
      <c r="G1309" s="2">
        <f t="shared" si="155"/>
        <v>1.1656000000000004</v>
      </c>
      <c r="H1309" s="2">
        <f t="shared" si="159"/>
        <v>1.1820134999999998</v>
      </c>
      <c r="I1309" s="2">
        <f t="array" ref="I1309">SUMPRODUCT(B1293:B1312, (ROW(B1293:B1312)-ROW(B1293)+1)) / (20*21/2)</f>
        <v>1.0649523809523809</v>
      </c>
      <c r="J1309" s="2">
        <f t="shared" si="162"/>
        <v>1.0931963818584438</v>
      </c>
      <c r="K1309" s="2">
        <f t="shared" si="156"/>
        <v>1.1466755609144668</v>
      </c>
    </row>
    <row r="1310" spans="1:11" ht="13.5" x14ac:dyDescent="0.25">
      <c r="A1310" s="3">
        <v>43916</v>
      </c>
      <c r="B1310" s="2">
        <v>1.04</v>
      </c>
      <c r="C1310" s="2">
        <f t="shared" si="157"/>
        <v>3.0000000000000027E-2</v>
      </c>
      <c r="D1310" s="2">
        <f t="shared" si="158"/>
        <v>0.998</v>
      </c>
      <c r="E1310" s="2">
        <f t="shared" si="160"/>
        <v>1.032</v>
      </c>
      <c r="F1310" s="2">
        <f t="shared" si="161"/>
        <v>1.1174999999999999</v>
      </c>
      <c r="G1310" s="2">
        <f t="shared" si="155"/>
        <v>1.1628020000000001</v>
      </c>
      <c r="H1310" s="2">
        <f t="shared" si="159"/>
        <v>1.1808679999999996</v>
      </c>
      <c r="I1310" s="2">
        <f t="array" ref="I1310">SUMPRODUCT(B1294:B1313, (ROW(B1294:B1313)-ROW(B1294)+1)) / (20*21/2)</f>
        <v>1.0672380952380951</v>
      </c>
      <c r="J1310" s="2">
        <f t="shared" si="162"/>
        <v>1.0881300597766872</v>
      </c>
      <c r="K1310" s="2">
        <f t="shared" si="156"/>
        <v>1.1424922055844877</v>
      </c>
    </row>
    <row r="1311" spans="1:11" ht="13.5" x14ac:dyDescent="0.25">
      <c r="A1311" s="3">
        <v>43917</v>
      </c>
      <c r="B1311" s="2">
        <v>1.07</v>
      </c>
      <c r="C1311" s="2">
        <f t="shared" si="157"/>
        <v>3.0000000000000027E-2</v>
      </c>
      <c r="D1311" s="2">
        <f t="shared" si="158"/>
        <v>1.016</v>
      </c>
      <c r="E1311" s="2">
        <f t="shared" si="160"/>
        <v>1.0230000000000001</v>
      </c>
      <c r="F1311" s="2">
        <f t="shared" si="161"/>
        <v>1.1109999999999998</v>
      </c>
      <c r="G1311" s="2">
        <f t="shared" si="155"/>
        <v>1.1610000000000003</v>
      </c>
      <c r="H1311" s="2">
        <f t="shared" si="159"/>
        <v>1.1802194999999995</v>
      </c>
      <c r="I1311" s="2">
        <f t="array" ref="I1311">SUMPRODUCT(B1295:B1314, (ROW(B1295:B1314)-ROW(B1295)+1)) / (20*21/2)</f>
        <v>1.0718095238095238</v>
      </c>
      <c r="J1311" s="2">
        <f t="shared" si="162"/>
        <v>1.0864033874170027</v>
      </c>
      <c r="K1311" s="2">
        <f t="shared" si="156"/>
        <v>1.1396493739929392</v>
      </c>
    </row>
    <row r="1312" spans="1:11" ht="13.5" x14ac:dyDescent="0.25">
      <c r="A1312" s="3">
        <v>43920</v>
      </c>
      <c r="B1312" s="2">
        <v>1.1000000000000001</v>
      </c>
      <c r="C1312" s="2">
        <f t="shared" si="157"/>
        <v>3.0000000000000027E-2</v>
      </c>
      <c r="D1312" s="2">
        <f t="shared" si="158"/>
        <v>1.0420000000000003</v>
      </c>
      <c r="E1312" s="2">
        <f t="shared" si="160"/>
        <v>1.0230000000000001</v>
      </c>
      <c r="F1312" s="2">
        <f t="shared" si="161"/>
        <v>1.1060000000000001</v>
      </c>
      <c r="G1312" s="2">
        <f t="shared" si="155"/>
        <v>1.1600000000000001</v>
      </c>
      <c r="H1312" s="2">
        <f t="shared" si="159"/>
        <v>1.1798694999999995</v>
      </c>
      <c r="I1312" s="2">
        <f t="array" ref="I1312">SUMPRODUCT(B1296:B1315, (ROW(B1296:B1315)-ROW(B1296)+1)) / (20*21/2)</f>
        <v>1.0738571428571428</v>
      </c>
      <c r="J1312" s="2">
        <f t="shared" si="162"/>
        <v>1.0876983029010978</v>
      </c>
      <c r="K1312" s="2">
        <f t="shared" si="156"/>
        <v>1.1380944965814515</v>
      </c>
    </row>
    <row r="1313" spans="1:11" ht="13.5" x14ac:dyDescent="0.25">
      <c r="A1313" s="3">
        <v>43921</v>
      </c>
      <c r="B1313" s="2">
        <v>1.1299999999999999</v>
      </c>
      <c r="C1313" s="2">
        <f t="shared" si="157"/>
        <v>2.9999999999999805E-2</v>
      </c>
      <c r="D1313" s="2">
        <f t="shared" si="158"/>
        <v>1.07</v>
      </c>
      <c r="E1313" s="2">
        <f t="shared" si="160"/>
        <v>1.03</v>
      </c>
      <c r="F1313" s="2">
        <f t="shared" si="161"/>
        <v>1.1020000000000001</v>
      </c>
      <c r="G1313" s="2">
        <f t="shared" si="155"/>
        <v>1.159</v>
      </c>
      <c r="H1313" s="2">
        <f t="shared" si="159"/>
        <v>1.1795209999999994</v>
      </c>
      <c r="I1313" s="2">
        <f t="array" ref="I1313">SUMPRODUCT(B1297:B1316, (ROW(B1297:B1316)-ROW(B1297)+1)) / (20*21/2)</f>
        <v>1.0735238095238095</v>
      </c>
      <c r="J1313" s="2">
        <f t="shared" si="162"/>
        <v>1.0917270359581361</v>
      </c>
      <c r="K1313" s="2">
        <f t="shared" si="156"/>
        <v>1.1377770653429633</v>
      </c>
    </row>
    <row r="1314" spans="1:11" ht="13.5" x14ac:dyDescent="0.25">
      <c r="A1314" s="3">
        <v>43922</v>
      </c>
      <c r="B1314" s="2">
        <v>1.1499999999999999</v>
      </c>
      <c r="C1314" s="2">
        <f t="shared" si="157"/>
        <v>2.0000000000000018E-2</v>
      </c>
      <c r="D1314" s="2">
        <f t="shared" si="158"/>
        <v>1.0980000000000001</v>
      </c>
      <c r="E1314" s="2">
        <f t="shared" si="160"/>
        <v>1.0430000000000001</v>
      </c>
      <c r="F1314" s="2">
        <f t="shared" si="161"/>
        <v>1.0985</v>
      </c>
      <c r="G1314" s="2">
        <f t="shared" si="155"/>
        <v>1.1581999999999999</v>
      </c>
      <c r="H1314" s="2">
        <f t="shared" si="159"/>
        <v>1.1791234999999991</v>
      </c>
      <c r="I1314" s="2">
        <f t="array" ref="I1314">SUMPRODUCT(B1298:B1317, (ROW(B1298:B1317)-ROW(B1298)+1)) / (20*21/2)</f>
        <v>1.0709523809523809</v>
      </c>
      <c r="J1314" s="2">
        <f t="shared" si="162"/>
        <v>1.0972768420573613</v>
      </c>
      <c r="K1314" s="2">
        <f t="shared" si="156"/>
        <v>1.1382563961138277</v>
      </c>
    </row>
    <row r="1315" spans="1:11" ht="13.5" x14ac:dyDescent="0.25">
      <c r="A1315" s="3">
        <v>43923</v>
      </c>
      <c r="B1315" s="2">
        <v>1.1200000000000001</v>
      </c>
      <c r="C1315" s="2">
        <f t="shared" si="157"/>
        <v>-2.9999999999999805E-2</v>
      </c>
      <c r="D1315" s="2">
        <f t="shared" si="158"/>
        <v>1.1139999999999999</v>
      </c>
      <c r="E1315" s="2">
        <f t="shared" si="160"/>
        <v>1.0559999999999998</v>
      </c>
      <c r="F1315" s="2">
        <f t="shared" si="161"/>
        <v>1.0935000000000001</v>
      </c>
      <c r="G1315" s="2">
        <f t="shared" si="155"/>
        <v>1.1565999999999999</v>
      </c>
      <c r="H1315" s="2">
        <f t="shared" si="159"/>
        <v>1.1785264999999994</v>
      </c>
      <c r="I1315" s="2">
        <f t="array" ref="I1315">SUMPRODUCT(B1299:B1318, (ROW(B1299:B1318)-ROW(B1299)+1)) / (20*21/2)</f>
        <v>1.071952380952381</v>
      </c>
      <c r="J1315" s="2">
        <f t="shared" si="162"/>
        <v>1.0994409523376125</v>
      </c>
      <c r="K1315" s="2">
        <f t="shared" si="156"/>
        <v>1.1375404590113247</v>
      </c>
    </row>
    <row r="1316" spans="1:11" ht="13.5" x14ac:dyDescent="0.25">
      <c r="A1316" s="3">
        <v>43924</v>
      </c>
      <c r="B1316" s="2">
        <v>1.0900000000000001</v>
      </c>
      <c r="C1316" s="2">
        <f t="shared" si="157"/>
        <v>-3.0000000000000027E-2</v>
      </c>
      <c r="D1316" s="2">
        <f t="shared" si="158"/>
        <v>1.1179999999999999</v>
      </c>
      <c r="E1316" s="2">
        <f t="shared" si="160"/>
        <v>1.0669999999999997</v>
      </c>
      <c r="F1316" s="2">
        <f t="shared" si="161"/>
        <v>1.0870000000000002</v>
      </c>
      <c r="G1316" s="2">
        <f t="shared" si="155"/>
        <v>1.1545999999999998</v>
      </c>
      <c r="H1316" s="2">
        <f t="shared" si="159"/>
        <v>1.1778289999999993</v>
      </c>
      <c r="I1316" s="2">
        <f t="array" ref="I1316">SUMPRODUCT(B1300:B1319, (ROW(B1300:B1319)-ROW(B1300)+1)) / (20*21/2)</f>
        <v>1.0724285714285715</v>
      </c>
      <c r="J1316" s="2">
        <f t="shared" si="162"/>
        <v>1.0985418140197447</v>
      </c>
      <c r="K1316" s="2">
        <f t="shared" si="156"/>
        <v>1.1356761272853904</v>
      </c>
    </row>
    <row r="1317" spans="1:11" ht="13.5" x14ac:dyDescent="0.25">
      <c r="A1317" s="3">
        <v>43927</v>
      </c>
      <c r="B1317" s="2">
        <v>1.06</v>
      </c>
      <c r="C1317" s="2">
        <f t="shared" si="157"/>
        <v>-3.0000000000000027E-2</v>
      </c>
      <c r="D1317" s="2">
        <f t="shared" si="158"/>
        <v>1.1100000000000001</v>
      </c>
      <c r="E1317" s="2">
        <f t="shared" si="160"/>
        <v>1.0760000000000001</v>
      </c>
      <c r="F1317" s="2">
        <f t="shared" si="161"/>
        <v>1.0794999999999999</v>
      </c>
      <c r="G1317" s="2">
        <f t="shared" si="155"/>
        <v>1.1517999999999999</v>
      </c>
      <c r="H1317" s="2">
        <f t="shared" si="159"/>
        <v>1.1769814999999995</v>
      </c>
      <c r="I1317" s="2">
        <f t="array" ref="I1317">SUMPRODUCT(B1301:B1320, (ROW(B1301:B1320)-ROW(B1301)+1)) / (20*21/2)</f>
        <v>1.0733809523809525</v>
      </c>
      <c r="J1317" s="2">
        <f t="shared" si="162"/>
        <v>1.0948711650654834</v>
      </c>
      <c r="K1317" s="2">
        <f t="shared" si="156"/>
        <v>1.1327084360192965</v>
      </c>
    </row>
    <row r="1318" spans="1:11" ht="13.5" x14ac:dyDescent="0.25">
      <c r="A1318" s="3">
        <v>43928</v>
      </c>
      <c r="B1318" s="2">
        <v>1.0900000000000001</v>
      </c>
      <c r="C1318" s="2">
        <f t="shared" si="157"/>
        <v>3.0000000000000027E-2</v>
      </c>
      <c r="D1318" s="2">
        <f t="shared" si="158"/>
        <v>1.1019999999999999</v>
      </c>
      <c r="E1318" s="2">
        <f t="shared" si="160"/>
        <v>1.0860000000000001</v>
      </c>
      <c r="F1318" s="2">
        <f t="shared" si="161"/>
        <v>1.075</v>
      </c>
      <c r="G1318" s="2">
        <f t="shared" si="155"/>
        <v>1.1496000000000002</v>
      </c>
      <c r="H1318" s="2">
        <f t="shared" si="159"/>
        <v>1.1764329999999994</v>
      </c>
      <c r="I1318" s="2">
        <f t="array" ref="I1318">SUMPRODUCT(B1302:B1321, (ROW(B1302:B1321)-ROW(B1302)+1)) / (20*21/2)</f>
        <v>1.0720000000000001</v>
      </c>
      <c r="J1318" s="2">
        <f t="shared" si="162"/>
        <v>1.0944072445830564</v>
      </c>
      <c r="K1318" s="2">
        <f t="shared" si="156"/>
        <v>1.1310335953910888</v>
      </c>
    </row>
    <row r="1319" spans="1:11" ht="13.5" x14ac:dyDescent="0.25">
      <c r="A1319" s="3">
        <v>43929</v>
      </c>
      <c r="B1319" s="2">
        <v>1.08</v>
      </c>
      <c r="C1319" s="2">
        <f t="shared" si="157"/>
        <v>-1.0000000000000009E-2</v>
      </c>
      <c r="D1319" s="2">
        <f t="shared" si="158"/>
        <v>1.0880000000000001</v>
      </c>
      <c r="E1319" s="2">
        <f t="shared" si="160"/>
        <v>1.093</v>
      </c>
      <c r="F1319" s="2">
        <f t="shared" si="161"/>
        <v>1.0699999999999998</v>
      </c>
      <c r="G1319" s="2">
        <f t="shared" si="155"/>
        <v>1.1472</v>
      </c>
      <c r="H1319" s="2">
        <f t="shared" si="159"/>
        <v>1.1757849999999994</v>
      </c>
      <c r="I1319" s="2">
        <f t="array" ref="I1319">SUMPRODUCT(B1303:B1322, (ROW(B1303:B1322)-ROW(B1303)+1)) / (20*21/2)</f>
        <v>1.073047619047619</v>
      </c>
      <c r="J1319" s="2">
        <f t="shared" si="162"/>
        <v>1.0930351260513367</v>
      </c>
      <c r="K1319" s="2">
        <f t="shared" si="156"/>
        <v>1.1290322779247717</v>
      </c>
    </row>
    <row r="1320" spans="1:11" ht="13.5" x14ac:dyDescent="0.25">
      <c r="A1320" s="3">
        <v>43934</v>
      </c>
      <c r="B1320" s="2">
        <v>1.08</v>
      </c>
      <c r="C1320" s="2">
        <f t="shared" si="157"/>
        <v>0</v>
      </c>
      <c r="D1320" s="2">
        <f t="shared" si="158"/>
        <v>1.08</v>
      </c>
      <c r="E1320" s="2">
        <f t="shared" si="160"/>
        <v>1.097</v>
      </c>
      <c r="F1320" s="2">
        <f t="shared" si="161"/>
        <v>1.0645</v>
      </c>
      <c r="G1320" s="2">
        <f t="shared" si="155"/>
        <v>1.1447999999999998</v>
      </c>
      <c r="H1320" s="2">
        <f t="shared" si="159"/>
        <v>1.1752359999999995</v>
      </c>
      <c r="I1320" s="2">
        <f t="array" ref="I1320">SUMPRODUCT(B1304:B1323, (ROW(B1304:B1323)-ROW(B1304)+1)) / (20*21/2)</f>
        <v>1.0742380952380952</v>
      </c>
      <c r="J1320" s="2">
        <f t="shared" si="162"/>
        <v>1.0917936854750188</v>
      </c>
      <c r="K1320" s="2">
        <f t="shared" si="156"/>
        <v>1.1271094434963493</v>
      </c>
    </row>
    <row r="1321" spans="1:11" ht="13.5" x14ac:dyDescent="0.25">
      <c r="A1321" s="3">
        <v>43935</v>
      </c>
      <c r="B1321" s="2">
        <v>1.05</v>
      </c>
      <c r="C1321" s="2">
        <f t="shared" si="157"/>
        <v>-3.0000000000000027E-2</v>
      </c>
      <c r="D1321" s="2">
        <f t="shared" si="158"/>
        <v>1.0720000000000001</v>
      </c>
      <c r="E1321" s="2">
        <f t="shared" si="160"/>
        <v>1.0950000000000002</v>
      </c>
      <c r="F1321" s="2">
        <f t="shared" si="161"/>
        <v>1.0589999999999997</v>
      </c>
      <c r="G1321" s="2">
        <f t="shared" si="155"/>
        <v>1.1421999999999999</v>
      </c>
      <c r="H1321" s="2">
        <f t="shared" si="159"/>
        <v>1.1743884999999994</v>
      </c>
      <c r="I1321" s="2">
        <f t="array" ref="I1321">SUMPRODUCT(B1305:B1324, (ROW(B1305:B1324)-ROW(B1305)+1)) / (20*21/2)</f>
        <v>1.0782380952380954</v>
      </c>
      <c r="J1321" s="2">
        <f t="shared" si="162"/>
        <v>1.0878133344773979</v>
      </c>
      <c r="K1321" s="2">
        <f t="shared" si="156"/>
        <v>1.1240855437513946</v>
      </c>
    </row>
    <row r="1322" spans="1:11" ht="13.5" x14ac:dyDescent="0.25">
      <c r="A1322" s="3">
        <v>43936</v>
      </c>
      <c r="B1322" s="2">
        <v>1.07</v>
      </c>
      <c r="C1322" s="2">
        <f t="shared" si="157"/>
        <v>2.0000000000000018E-2</v>
      </c>
      <c r="D1322" s="2">
        <f t="shared" si="158"/>
        <v>1.0740000000000001</v>
      </c>
      <c r="E1322" s="2">
        <f t="shared" si="160"/>
        <v>1.0920000000000001</v>
      </c>
      <c r="F1322" s="2">
        <f t="shared" si="161"/>
        <v>1.0575000000000001</v>
      </c>
      <c r="G1322" s="2">
        <f t="shared" si="155"/>
        <v>1.1395999999999999</v>
      </c>
      <c r="H1322" s="2">
        <f t="shared" si="159"/>
        <v>1.1738884999999994</v>
      </c>
      <c r="I1322" s="2">
        <f t="array" ref="I1322">SUMPRODUCT(B1306:B1325, (ROW(B1306:B1325)-ROW(B1306)+1)) / (20*21/2)</f>
        <v>1.079952380952381</v>
      </c>
      <c r="J1322" s="2">
        <f t="shared" si="162"/>
        <v>1.0861168264319314</v>
      </c>
      <c r="K1322" s="2">
        <f t="shared" si="156"/>
        <v>1.1219645420356537</v>
      </c>
    </row>
    <row r="1323" spans="1:11" ht="13.5" x14ac:dyDescent="0.25">
      <c r="A1323" s="3">
        <v>43937</v>
      </c>
      <c r="B1323" s="2">
        <v>1.07</v>
      </c>
      <c r="C1323" s="2">
        <f t="shared" si="157"/>
        <v>0</v>
      </c>
      <c r="D1323" s="2">
        <f t="shared" si="158"/>
        <v>1.07</v>
      </c>
      <c r="E1323" s="2">
        <f t="shared" si="160"/>
        <v>1.0860000000000001</v>
      </c>
      <c r="F1323" s="2">
        <f t="shared" si="161"/>
        <v>1.0580000000000001</v>
      </c>
      <c r="G1323" s="2">
        <f t="shared" si="155"/>
        <v>1.1372</v>
      </c>
      <c r="H1323" s="2">
        <f t="shared" si="159"/>
        <v>1.1732894999999994</v>
      </c>
      <c r="I1323" s="2">
        <f t="array" ref="I1323">SUMPRODUCT(B1307:B1326, (ROW(B1307:B1326)-ROW(B1307)+1)) / (20*21/2)</f>
        <v>1.0793333333333335</v>
      </c>
      <c r="J1323" s="2">
        <f t="shared" si="162"/>
        <v>1.0845818905812712</v>
      </c>
      <c r="K1323" s="2">
        <f t="shared" si="156"/>
        <v>1.1199267168577849</v>
      </c>
    </row>
    <row r="1324" spans="1:11" ht="13.5" x14ac:dyDescent="0.25">
      <c r="A1324" s="3">
        <v>43938</v>
      </c>
      <c r="B1324" s="2">
        <v>1.1000000000000001</v>
      </c>
      <c r="C1324" s="2">
        <f t="shared" si="157"/>
        <v>3.0000000000000027E-2</v>
      </c>
      <c r="D1324" s="2">
        <f t="shared" si="158"/>
        <v>1.0740000000000003</v>
      </c>
      <c r="E1324" s="2">
        <f t="shared" si="160"/>
        <v>1.081</v>
      </c>
      <c r="F1324" s="2">
        <f t="shared" si="161"/>
        <v>1.0620000000000003</v>
      </c>
      <c r="G1324" s="2">
        <f t="shared" si="155"/>
        <v>1.1355999999999999</v>
      </c>
      <c r="H1324" s="2">
        <f t="shared" si="159"/>
        <v>1.1727909999999993</v>
      </c>
      <c r="I1324" s="2">
        <f t="array" ref="I1324">SUMPRODUCT(B1308:B1327, (ROW(B1308:B1327)-ROW(B1308)+1)) / (20*21/2)</f>
        <v>1.0773809523809523</v>
      </c>
      <c r="J1324" s="2">
        <f t="shared" si="162"/>
        <v>1.0860502819544835</v>
      </c>
      <c r="K1324" s="2">
        <f t="shared" si="156"/>
        <v>1.1191452769810091</v>
      </c>
    </row>
    <row r="1325" spans="1:11" ht="13.5" x14ac:dyDescent="0.25">
      <c r="A1325" s="3">
        <v>43941</v>
      </c>
      <c r="B1325" s="2">
        <v>1.08</v>
      </c>
      <c r="C1325" s="2">
        <f t="shared" si="157"/>
        <v>-2.0000000000000018E-2</v>
      </c>
      <c r="D1325" s="2">
        <f t="shared" si="158"/>
        <v>1.0740000000000003</v>
      </c>
      <c r="E1325" s="2">
        <f t="shared" si="160"/>
        <v>1.077</v>
      </c>
      <c r="F1325" s="2">
        <f t="shared" si="161"/>
        <v>1.0665</v>
      </c>
      <c r="G1325" s="2">
        <f t="shared" si="155"/>
        <v>1.1338000000000001</v>
      </c>
      <c r="H1325" s="2">
        <f t="shared" si="159"/>
        <v>1.1721924999999991</v>
      </c>
      <c r="I1325" s="2">
        <f t="array" ref="I1325">SUMPRODUCT(B1309:B1328, (ROW(B1309:B1328)-ROW(B1309)+1)) / (20*21/2)</f>
        <v>1.0760000000000001</v>
      </c>
      <c r="J1325" s="2">
        <f t="shared" si="162"/>
        <v>1.085474064625485</v>
      </c>
      <c r="K1325" s="2">
        <f t="shared" si="156"/>
        <v>1.1176101680797932</v>
      </c>
    </row>
    <row r="1326" spans="1:11" ht="13.5" x14ac:dyDescent="0.25">
      <c r="A1326" s="3">
        <v>43942</v>
      </c>
      <c r="B1326" s="2">
        <v>1.06</v>
      </c>
      <c r="C1326" s="2">
        <f t="shared" si="157"/>
        <v>-2.0000000000000018E-2</v>
      </c>
      <c r="D1326" s="2">
        <f t="shared" si="158"/>
        <v>1.0760000000000001</v>
      </c>
      <c r="E1326" s="2">
        <f t="shared" si="160"/>
        <v>1.0740000000000003</v>
      </c>
      <c r="F1326" s="2">
        <f t="shared" si="161"/>
        <v>1.0705</v>
      </c>
      <c r="G1326" s="2">
        <f t="shared" si="155"/>
        <v>1.1316000000000002</v>
      </c>
      <c r="H1326" s="2">
        <f t="shared" si="159"/>
        <v>1.1715434999999992</v>
      </c>
      <c r="I1326" s="2">
        <f t="array" ref="I1326">SUMPRODUCT(B1310:B1329, (ROW(B1310:B1329)-ROW(B1310)+1)) / (20*21/2)</f>
        <v>1.0742857142857143</v>
      </c>
      <c r="J1326" s="2">
        <f t="shared" si="162"/>
        <v>1.0830479632325818</v>
      </c>
      <c r="K1326" s="2">
        <f t="shared" si="156"/>
        <v>1.1153509458021542</v>
      </c>
    </row>
    <row r="1327" spans="1:11" ht="13.5" x14ac:dyDescent="0.25">
      <c r="A1327" s="3">
        <v>43943</v>
      </c>
      <c r="B1327" s="2">
        <v>1.05</v>
      </c>
      <c r="C1327" s="2">
        <f t="shared" si="157"/>
        <v>-1.0000000000000009E-2</v>
      </c>
      <c r="D1327" s="2">
        <f t="shared" si="158"/>
        <v>1.0720000000000001</v>
      </c>
      <c r="E1327" s="2">
        <f t="shared" si="160"/>
        <v>1.0730000000000002</v>
      </c>
      <c r="F1327" s="2">
        <f t="shared" si="161"/>
        <v>1.0745</v>
      </c>
      <c r="G1327" s="2">
        <f t="shared" si="155"/>
        <v>1.1292</v>
      </c>
      <c r="H1327" s="2">
        <f t="shared" si="159"/>
        <v>1.1707949999999991</v>
      </c>
      <c r="I1327" s="2">
        <f t="array" ref="I1327">SUMPRODUCT(B1311:B1330, (ROW(B1311:B1330)-ROW(B1311)+1)) / (20*21/2)</f>
        <v>1.0723333333333334</v>
      </c>
      <c r="J1327" s="2">
        <f t="shared" si="162"/>
        <v>1.0799005381628122</v>
      </c>
      <c r="K1327" s="2">
        <f t="shared" si="156"/>
        <v>1.1127881636138346</v>
      </c>
    </row>
    <row r="1328" spans="1:11" ht="13.5" x14ac:dyDescent="0.25">
      <c r="A1328" s="3">
        <v>43944</v>
      </c>
      <c r="B1328" s="2">
        <v>1.06</v>
      </c>
      <c r="C1328" s="2">
        <f t="shared" si="157"/>
        <v>1.0000000000000009E-2</v>
      </c>
      <c r="D1328" s="2">
        <f t="shared" si="158"/>
        <v>1.0699999999999998</v>
      </c>
      <c r="E1328" s="2">
        <f t="shared" si="160"/>
        <v>1.0700000000000003</v>
      </c>
      <c r="F1328" s="2">
        <f t="shared" si="161"/>
        <v>1.0779999999999998</v>
      </c>
      <c r="G1328" s="2">
        <f t="shared" si="155"/>
        <v>1.1269999999999998</v>
      </c>
      <c r="H1328" s="2">
        <f t="shared" si="159"/>
        <v>1.1700469999999994</v>
      </c>
      <c r="I1328" s="2">
        <f t="array" ref="I1328">SUMPRODUCT(B1312:B1331, (ROW(B1312:B1331)-ROW(B1312)+1)) / (20*21/2)</f>
        <v>1.0683809523809527</v>
      </c>
      <c r="J1328" s="2">
        <f t="shared" si="162"/>
        <v>1.0780052488139729</v>
      </c>
      <c r="K1328" s="2">
        <f t="shared" si="156"/>
        <v>1.1107180395505469</v>
      </c>
    </row>
    <row r="1329" spans="1:11" ht="13.5" x14ac:dyDescent="0.25">
      <c r="A1329" s="3">
        <v>43945</v>
      </c>
      <c r="B1329" s="2">
        <v>1.06</v>
      </c>
      <c r="C1329" s="2">
        <f t="shared" si="157"/>
        <v>0</v>
      </c>
      <c r="D1329" s="2">
        <f t="shared" si="158"/>
        <v>1.0620000000000001</v>
      </c>
      <c r="E1329" s="2">
        <f t="shared" si="160"/>
        <v>1.0680000000000003</v>
      </c>
      <c r="F1329" s="2">
        <f t="shared" si="161"/>
        <v>1.0805</v>
      </c>
      <c r="G1329" s="2">
        <f t="shared" si="155"/>
        <v>1.1246</v>
      </c>
      <c r="H1329" s="2">
        <f t="shared" si="159"/>
        <v>1.1693484999999995</v>
      </c>
      <c r="I1329" s="2">
        <f t="array" ref="I1329">SUMPRODUCT(B1313:B1332, (ROW(B1313:B1332)-ROW(B1313)+1)) / (20*21/2)</f>
        <v>1.0636190476190479</v>
      </c>
      <c r="J1329" s="2">
        <f t="shared" si="162"/>
        <v>1.0762904632126422</v>
      </c>
      <c r="K1329" s="2">
        <f t="shared" si="156"/>
        <v>1.1087290968230745</v>
      </c>
    </row>
    <row r="1330" spans="1:11" ht="13.5" x14ac:dyDescent="0.25">
      <c r="A1330" s="3">
        <v>43948</v>
      </c>
      <c r="B1330" s="2">
        <v>1.06</v>
      </c>
      <c r="C1330" s="2">
        <f t="shared" si="157"/>
        <v>0</v>
      </c>
      <c r="D1330" s="2">
        <f t="shared" si="158"/>
        <v>1.0580000000000003</v>
      </c>
      <c r="E1330" s="2">
        <f t="shared" si="160"/>
        <v>1.0660000000000003</v>
      </c>
      <c r="F1330" s="2">
        <f t="shared" si="161"/>
        <v>1.0814999999999997</v>
      </c>
      <c r="G1330" s="2">
        <f t="shared" ref="G1330:G1393" si="163">AVERAGE(B1281:B1330)</f>
        <v>1.1215999999999999</v>
      </c>
      <c r="H1330" s="2">
        <f t="shared" si="159"/>
        <v>1.1686499999999997</v>
      </c>
      <c r="I1330" s="2">
        <f t="array" ref="I1330">SUMPRODUCT(B1314:B1333, (ROW(B1314:B1333)-ROW(B1314)+1)) / (20*21/2)</f>
        <v>1.0563333333333333</v>
      </c>
      <c r="J1330" s="2">
        <f t="shared" si="162"/>
        <v>1.0747389905257239</v>
      </c>
      <c r="K1330" s="2">
        <f t="shared" si="156"/>
        <v>1.1068181518496205</v>
      </c>
    </row>
    <row r="1331" spans="1:11" ht="13.5" x14ac:dyDescent="0.25">
      <c r="A1331" s="3">
        <v>43949</v>
      </c>
      <c r="B1331" s="2">
        <v>1.04</v>
      </c>
      <c r="C1331" s="2">
        <f t="shared" si="157"/>
        <v>-2.0000000000000018E-2</v>
      </c>
      <c r="D1331" s="2">
        <f t="shared" si="158"/>
        <v>1.054</v>
      </c>
      <c r="E1331" s="2">
        <f t="shared" si="160"/>
        <v>1.0650000000000002</v>
      </c>
      <c r="F1331" s="2">
        <f t="shared" si="161"/>
        <v>1.0799999999999998</v>
      </c>
      <c r="G1331" s="2">
        <f t="shared" si="163"/>
        <v>1.1180000000000001</v>
      </c>
      <c r="H1331" s="2">
        <f t="shared" si="159"/>
        <v>1.1678514999999996</v>
      </c>
      <c r="I1331" s="2">
        <f t="array" ref="I1331">SUMPRODUCT(B1315:B1334, (ROW(B1315:B1334)-ROW(B1315)+1)) / (20*21/2)</f>
        <v>1.0525238095238096</v>
      </c>
      <c r="J1331" s="2">
        <f t="shared" si="162"/>
        <v>1.0714305152375596</v>
      </c>
      <c r="K1331" s="2">
        <f t="shared" ref="K1331:K1394" si="164">$K$4*B1331+(1-$K$4)*K1330</f>
        <v>1.1041978321692432</v>
      </c>
    </row>
    <row r="1332" spans="1:11" ht="13.5" x14ac:dyDescent="0.25">
      <c r="A1332" s="3">
        <v>43950</v>
      </c>
      <c r="B1332" s="2">
        <v>1.03</v>
      </c>
      <c r="C1332" s="2">
        <f t="shared" si="157"/>
        <v>-1.0000000000000009E-2</v>
      </c>
      <c r="D1332" s="2">
        <f t="shared" si="158"/>
        <v>1.0500000000000003</v>
      </c>
      <c r="E1332" s="2">
        <f t="shared" si="160"/>
        <v>1.0610000000000002</v>
      </c>
      <c r="F1332" s="2">
        <f t="shared" si="161"/>
        <v>1.0764999999999998</v>
      </c>
      <c r="G1332" s="2">
        <f t="shared" si="163"/>
        <v>1.1146000000000003</v>
      </c>
      <c r="H1332" s="2">
        <f t="shared" si="159"/>
        <v>1.1670524999999996</v>
      </c>
      <c r="I1332" s="2">
        <f t="array" ref="I1332">SUMPRODUCT(B1316:B1335, (ROW(B1316:B1335)-ROW(B1316)+1)) / (20*21/2)</f>
        <v>1.0502380952380952</v>
      </c>
      <c r="J1332" s="2">
        <f t="shared" si="162"/>
        <v>1.0674847518816015</v>
      </c>
      <c r="K1332" s="2">
        <f t="shared" si="164"/>
        <v>1.1012881132606454</v>
      </c>
    </row>
    <row r="1333" spans="1:11" ht="13.5" x14ac:dyDescent="0.25">
      <c r="A1333" s="3">
        <v>43951</v>
      </c>
      <c r="B1333" s="2">
        <v>1</v>
      </c>
      <c r="C1333" s="2">
        <f t="shared" si="157"/>
        <v>-3.0000000000000027E-2</v>
      </c>
      <c r="D1333" s="2">
        <f t="shared" si="158"/>
        <v>1.038</v>
      </c>
      <c r="E1333" s="2">
        <f t="shared" si="160"/>
        <v>1.054</v>
      </c>
      <c r="F1333" s="2">
        <f t="shared" si="161"/>
        <v>1.0699999999999998</v>
      </c>
      <c r="G1333" s="2">
        <f t="shared" si="163"/>
        <v>1.1108000000000002</v>
      </c>
      <c r="H1333" s="2">
        <f t="shared" si="159"/>
        <v>1.1661034999999995</v>
      </c>
      <c r="I1333" s="2">
        <f t="array" ref="I1333">SUMPRODUCT(B1317:B1336, (ROW(B1317:B1336)-ROW(B1317)+1)) / (20*21/2)</f>
        <v>1.0464285714285715</v>
      </c>
      <c r="J1333" s="2">
        <f t="shared" si="162"/>
        <v>1.0610576326547823</v>
      </c>
      <c r="K1333" s="2">
        <f t="shared" si="164"/>
        <v>1.097316030387679</v>
      </c>
    </row>
    <row r="1334" spans="1:11" ht="13.5" x14ac:dyDescent="0.25">
      <c r="A1334" s="3">
        <v>43955</v>
      </c>
      <c r="B1334" s="2">
        <v>1.03</v>
      </c>
      <c r="C1334" s="2">
        <f t="shared" si="157"/>
        <v>3.0000000000000027E-2</v>
      </c>
      <c r="D1334" s="2">
        <f t="shared" si="158"/>
        <v>1.032</v>
      </c>
      <c r="E1334" s="2">
        <f t="shared" si="160"/>
        <v>1.0470000000000002</v>
      </c>
      <c r="F1334" s="2">
        <f t="shared" si="161"/>
        <v>1.0640000000000001</v>
      </c>
      <c r="G1334" s="2">
        <f t="shared" si="163"/>
        <v>1.1072000000000002</v>
      </c>
      <c r="H1334" s="2">
        <f t="shared" si="159"/>
        <v>1.1653044999999995</v>
      </c>
      <c r="I1334" s="2">
        <f t="array" ref="I1334">SUMPRODUCT(B1318:B1337, (ROW(B1318:B1337)-ROW(B1318)+1)) / (20*21/2)</f>
        <v>1.0439047619047617</v>
      </c>
      <c r="J1334" s="2">
        <f t="shared" si="162"/>
        <v>1.0580997628781363</v>
      </c>
      <c r="K1334" s="2">
        <f t="shared" si="164"/>
        <v>1.0946761860587504</v>
      </c>
    </row>
    <row r="1335" spans="1:11" ht="13.5" x14ac:dyDescent="0.25">
      <c r="A1335" s="3">
        <v>43956</v>
      </c>
      <c r="B1335" s="2">
        <v>1.04</v>
      </c>
      <c r="C1335" s="2">
        <f t="shared" si="157"/>
        <v>1.0000000000000009E-2</v>
      </c>
      <c r="D1335" s="2">
        <f t="shared" si="158"/>
        <v>1.028</v>
      </c>
      <c r="E1335" s="2">
        <f t="shared" si="160"/>
        <v>1.0429999999999999</v>
      </c>
      <c r="F1335" s="2">
        <f t="shared" si="161"/>
        <v>1.06</v>
      </c>
      <c r="G1335" s="2">
        <f t="shared" si="163"/>
        <v>1.1038000000000001</v>
      </c>
      <c r="H1335" s="2">
        <f t="shared" si="159"/>
        <v>1.1644564999999996</v>
      </c>
      <c r="I1335" s="2">
        <f t="array" ref="I1335">SUMPRODUCT(B1319:B1338, (ROW(B1319:B1338)-ROW(B1319)+1)) / (20*21/2)</f>
        <v>1.0415238095238095</v>
      </c>
      <c r="J1335" s="2">
        <f t="shared" si="162"/>
        <v>1.0563759759373614</v>
      </c>
      <c r="K1335" s="2">
        <f t="shared" si="164"/>
        <v>1.0925320218995838</v>
      </c>
    </row>
    <row r="1336" spans="1:11" ht="13.5" x14ac:dyDescent="0.25">
      <c r="A1336" s="3">
        <v>43957</v>
      </c>
      <c r="B1336" s="2">
        <v>1.02</v>
      </c>
      <c r="C1336" s="2">
        <f t="shared" si="157"/>
        <v>-2.0000000000000018E-2</v>
      </c>
      <c r="D1336" s="2">
        <f t="shared" si="158"/>
        <v>1.0240000000000002</v>
      </c>
      <c r="E1336" s="2">
        <f t="shared" si="160"/>
        <v>1.0390000000000001</v>
      </c>
      <c r="F1336" s="2">
        <f t="shared" si="161"/>
        <v>1.0565000000000002</v>
      </c>
      <c r="G1336" s="2">
        <f t="shared" si="163"/>
        <v>1.1000000000000003</v>
      </c>
      <c r="H1336" s="2">
        <f t="shared" si="159"/>
        <v>1.1634089999999995</v>
      </c>
      <c r="I1336" s="2">
        <f t="array" ref="I1336">SUMPRODUCT(B1320:B1339, (ROW(B1320:B1339)-ROW(B1320)+1)) / (20*21/2)</f>
        <v>1.0403809523809524</v>
      </c>
      <c r="J1336" s="2">
        <f t="shared" si="162"/>
        <v>1.0529115972766603</v>
      </c>
      <c r="K1336" s="2">
        <f t="shared" si="164"/>
        <v>1.0896876288839139</v>
      </c>
    </row>
    <row r="1337" spans="1:11" ht="13.5" x14ac:dyDescent="0.25">
      <c r="A1337" s="3">
        <v>43958</v>
      </c>
      <c r="B1337" s="2">
        <v>1.03</v>
      </c>
      <c r="C1337" s="2">
        <f t="shared" si="157"/>
        <v>1.0000000000000009E-2</v>
      </c>
      <c r="D1337" s="2">
        <f t="shared" si="158"/>
        <v>1.024</v>
      </c>
      <c r="E1337" s="2">
        <f t="shared" si="160"/>
        <v>1.0369999999999999</v>
      </c>
      <c r="F1337" s="2">
        <f t="shared" si="161"/>
        <v>1.0550000000000002</v>
      </c>
      <c r="G1337" s="2">
        <f t="shared" si="163"/>
        <v>1.0958000000000001</v>
      </c>
      <c r="H1337" s="2">
        <f t="shared" si="159"/>
        <v>1.1624614999999996</v>
      </c>
      <c r="I1337" s="2">
        <f t="array" ref="I1337">SUMPRODUCT(B1321:B1340, (ROW(B1321:B1340)-ROW(B1321)+1)) / (20*21/2)</f>
        <v>1.0394285714285714</v>
      </c>
      <c r="J1337" s="2">
        <f t="shared" si="162"/>
        <v>1.0507295403931689</v>
      </c>
      <c r="K1337" s="2">
        <f t="shared" si="164"/>
        <v>1.087346937555133</v>
      </c>
    </row>
    <row r="1338" spans="1:11" ht="13.5" x14ac:dyDescent="0.25">
      <c r="A1338" s="3">
        <v>43959</v>
      </c>
      <c r="B1338" s="2">
        <v>1.03</v>
      </c>
      <c r="C1338" s="2">
        <f t="shared" si="157"/>
        <v>0</v>
      </c>
      <c r="D1338" s="2">
        <f t="shared" si="158"/>
        <v>1.03</v>
      </c>
      <c r="E1338" s="2">
        <f t="shared" si="160"/>
        <v>1.034</v>
      </c>
      <c r="F1338" s="2">
        <f t="shared" si="161"/>
        <v>1.052</v>
      </c>
      <c r="G1338" s="2">
        <f t="shared" si="163"/>
        <v>1.0920000000000001</v>
      </c>
      <c r="H1338" s="2">
        <f t="shared" si="159"/>
        <v>1.1615139999999997</v>
      </c>
      <c r="I1338" s="2">
        <f t="array" ref="I1338">SUMPRODUCT(B1322:B1341, (ROW(B1322:B1341)-ROW(B1322)+1)) / (20*21/2)</f>
        <v>1.0415238095238093</v>
      </c>
      <c r="J1338" s="2">
        <f t="shared" si="162"/>
        <v>1.0487552984509623</v>
      </c>
      <c r="K1338" s="2">
        <f t="shared" si="164"/>
        <v>1.085098038043167</v>
      </c>
    </row>
    <row r="1339" spans="1:11" ht="13.5" x14ac:dyDescent="0.25">
      <c r="A1339" s="3">
        <v>43962</v>
      </c>
      <c r="B1339" s="2">
        <v>1.04</v>
      </c>
      <c r="C1339" s="2">
        <f t="shared" si="157"/>
        <v>1.0000000000000009E-2</v>
      </c>
      <c r="D1339" s="2">
        <f t="shared" si="158"/>
        <v>1.032</v>
      </c>
      <c r="E1339" s="2">
        <f t="shared" si="160"/>
        <v>1.032</v>
      </c>
      <c r="F1339" s="2">
        <f t="shared" si="161"/>
        <v>1.0500000000000003</v>
      </c>
      <c r="G1339" s="2">
        <f t="shared" si="163"/>
        <v>1.0888</v>
      </c>
      <c r="H1339" s="2">
        <f t="shared" si="159"/>
        <v>1.1607649999999996</v>
      </c>
      <c r="I1339" s="2">
        <f t="array" ref="I1339">SUMPRODUCT(B1323:B1342, (ROW(B1323:B1342)-ROW(B1323)+1)) / (20*21/2)</f>
        <v>1.0463809523809524</v>
      </c>
      <c r="J1339" s="2">
        <f t="shared" si="162"/>
        <v>1.0479214605032516</v>
      </c>
      <c r="K1339" s="2">
        <f t="shared" si="164"/>
        <v>1.0833294875316701</v>
      </c>
    </row>
    <row r="1340" spans="1:11" ht="13.5" x14ac:dyDescent="0.25">
      <c r="A1340" s="3">
        <v>43963</v>
      </c>
      <c r="B1340" s="2">
        <v>1.04</v>
      </c>
      <c r="C1340" s="2">
        <f t="shared" si="157"/>
        <v>0</v>
      </c>
      <c r="D1340" s="2">
        <f t="shared" si="158"/>
        <v>1.032</v>
      </c>
      <c r="E1340" s="2">
        <f t="shared" si="160"/>
        <v>1.03</v>
      </c>
      <c r="F1340" s="2">
        <f t="shared" si="161"/>
        <v>1.048</v>
      </c>
      <c r="G1340" s="2">
        <f t="shared" si="163"/>
        <v>1.0856000000000001</v>
      </c>
      <c r="H1340" s="2">
        <f t="shared" si="159"/>
        <v>1.1601149999999996</v>
      </c>
      <c r="I1340" s="2">
        <f t="array" ref="I1340">SUMPRODUCT(B1324:B1343, (ROW(B1324:B1343)-ROW(B1324)+1)) / (20*21/2)</f>
        <v>1.0501428571428573</v>
      </c>
      <c r="J1340" s="2">
        <f t="shared" si="162"/>
        <v>1.0471670356934182</v>
      </c>
      <c r="K1340" s="2">
        <f t="shared" si="164"/>
        <v>1.081630291942193</v>
      </c>
    </row>
    <row r="1341" spans="1:11" ht="13.5" x14ac:dyDescent="0.25">
      <c r="A1341" s="3">
        <v>43964</v>
      </c>
      <c r="B1341" s="2">
        <v>1.07</v>
      </c>
      <c r="C1341" s="2">
        <f t="shared" si="157"/>
        <v>3.0000000000000027E-2</v>
      </c>
      <c r="D1341" s="2">
        <f t="shared" si="158"/>
        <v>1.0420000000000003</v>
      </c>
      <c r="E1341" s="2">
        <f t="shared" si="160"/>
        <v>1.0330000000000001</v>
      </c>
      <c r="F1341" s="2">
        <f t="shared" si="161"/>
        <v>1.0489999999999999</v>
      </c>
      <c r="G1341" s="2">
        <f t="shared" si="163"/>
        <v>1.083</v>
      </c>
      <c r="H1341" s="2">
        <f t="shared" si="159"/>
        <v>1.1596149999999996</v>
      </c>
      <c r="I1341" s="2">
        <f t="array" ref="I1341">SUMPRODUCT(B1325:B1344, (ROW(B1325:B1344)-ROW(B1325)+1)) / (20*21/2)</f>
        <v>1.0509523809523811</v>
      </c>
      <c r="J1341" s="2">
        <f t="shared" si="162"/>
        <v>1.0493416037226164</v>
      </c>
      <c r="K1341" s="2">
        <f t="shared" si="164"/>
        <v>1.0811742020621071</v>
      </c>
    </row>
    <row r="1342" spans="1:11" ht="13.5" x14ac:dyDescent="0.25">
      <c r="A1342" s="3">
        <v>43965</v>
      </c>
      <c r="B1342" s="2">
        <v>1.1000000000000001</v>
      </c>
      <c r="C1342" s="2">
        <f t="shared" si="157"/>
        <v>3.0000000000000027E-2</v>
      </c>
      <c r="D1342" s="2">
        <f t="shared" si="158"/>
        <v>1.0560000000000003</v>
      </c>
      <c r="E1342" s="2">
        <f t="shared" si="160"/>
        <v>1.04</v>
      </c>
      <c r="F1342" s="2">
        <f t="shared" si="161"/>
        <v>1.0505</v>
      </c>
      <c r="G1342" s="2">
        <f t="shared" si="163"/>
        <v>1.0810000000000002</v>
      </c>
      <c r="H1342" s="2">
        <f t="shared" si="159"/>
        <v>1.1590669999999996</v>
      </c>
      <c r="I1342" s="2">
        <f t="array" ref="I1342">SUMPRODUCT(B1326:B1345, (ROW(B1326:B1345)-ROW(B1326)+1)) / (20*21/2)</f>
        <v>1.0529047619047618</v>
      </c>
      <c r="J1342" s="2">
        <f t="shared" si="162"/>
        <v>1.0541662128918912</v>
      </c>
      <c r="K1342" s="2">
        <f t="shared" si="164"/>
        <v>1.0819124686479069</v>
      </c>
    </row>
    <row r="1343" spans="1:11" ht="13.5" x14ac:dyDescent="0.25">
      <c r="A1343" s="3">
        <v>43966</v>
      </c>
      <c r="B1343" s="2">
        <v>1.0900000000000001</v>
      </c>
      <c r="C1343" s="2">
        <f t="shared" si="157"/>
        <v>-1.0000000000000009E-2</v>
      </c>
      <c r="D1343" s="2">
        <f t="shared" si="158"/>
        <v>1.0680000000000001</v>
      </c>
      <c r="E1343" s="2">
        <f t="shared" si="160"/>
        <v>1.0489999999999999</v>
      </c>
      <c r="F1343" s="2">
        <f t="shared" si="161"/>
        <v>1.0514999999999999</v>
      </c>
      <c r="G1343" s="2">
        <f t="shared" si="163"/>
        <v>1.0786000000000002</v>
      </c>
      <c r="H1343" s="2">
        <f t="shared" si="159"/>
        <v>1.1585679999999996</v>
      </c>
      <c r="I1343" s="2">
        <f t="array" ref="I1343">SUMPRODUCT(B1327:B1346, (ROW(B1327:B1346)-ROW(B1327)+1)) / (20*21/2)</f>
        <v>1.0530000000000002</v>
      </c>
      <c r="J1343" s="2">
        <f t="shared" si="162"/>
        <v>1.0575789545212348</v>
      </c>
      <c r="K1343" s="2">
        <f t="shared" si="164"/>
        <v>1.0822296267401459</v>
      </c>
    </row>
    <row r="1344" spans="1:11" ht="13.5" x14ac:dyDescent="0.25">
      <c r="A1344" s="3">
        <v>43969</v>
      </c>
      <c r="B1344" s="2">
        <v>1.06</v>
      </c>
      <c r="C1344" s="2">
        <f t="shared" si="157"/>
        <v>-3.0000000000000027E-2</v>
      </c>
      <c r="D1344" s="2">
        <f t="shared" si="158"/>
        <v>1.0720000000000003</v>
      </c>
      <c r="E1344" s="2">
        <f t="shared" si="160"/>
        <v>1.052</v>
      </c>
      <c r="F1344" s="2">
        <f t="shared" si="161"/>
        <v>1.0494999999999999</v>
      </c>
      <c r="G1344" s="2">
        <f t="shared" si="163"/>
        <v>1.0754000000000001</v>
      </c>
      <c r="H1344" s="2">
        <f t="shared" si="159"/>
        <v>1.1579189999999997</v>
      </c>
      <c r="I1344" s="2">
        <f t="array" ref="I1344">SUMPRODUCT(B1328:B1347, (ROW(B1328:B1347)-ROW(B1328)+1)) / (20*21/2)</f>
        <v>1.0521904761904761</v>
      </c>
      <c r="J1344" s="2">
        <f t="shared" si="162"/>
        <v>1.0578095302811172</v>
      </c>
      <c r="K1344" s="2">
        <f t="shared" si="164"/>
        <v>1.0813578766719047</v>
      </c>
    </row>
    <row r="1345" spans="1:11" ht="13.5" x14ac:dyDescent="0.25">
      <c r="A1345" s="3">
        <v>43970</v>
      </c>
      <c r="B1345" s="2">
        <v>1.07</v>
      </c>
      <c r="C1345" s="2">
        <f t="shared" si="157"/>
        <v>1.0000000000000009E-2</v>
      </c>
      <c r="D1345" s="2">
        <f t="shared" si="158"/>
        <v>1.0780000000000001</v>
      </c>
      <c r="E1345" s="2">
        <f t="shared" si="160"/>
        <v>1.0550000000000002</v>
      </c>
      <c r="F1345" s="2">
        <f t="shared" si="161"/>
        <v>1.0489999999999999</v>
      </c>
      <c r="G1345" s="2">
        <f t="shared" si="163"/>
        <v>1.0724000000000005</v>
      </c>
      <c r="H1345" s="2">
        <f t="shared" si="159"/>
        <v>1.1573199999999997</v>
      </c>
      <c r="I1345" s="2">
        <f t="array" ref="I1345">SUMPRODUCT(B1329:B1348, (ROW(B1329:B1348)-ROW(B1329)+1)) / (20*21/2)</f>
        <v>1.0514285714285714</v>
      </c>
      <c r="J1345" s="2">
        <f t="shared" si="162"/>
        <v>1.0589705273972012</v>
      </c>
      <c r="K1345" s="2">
        <f t="shared" si="164"/>
        <v>1.0809124697435948</v>
      </c>
    </row>
    <row r="1346" spans="1:11" ht="13.5" x14ac:dyDescent="0.25">
      <c r="A1346" s="3">
        <v>43971</v>
      </c>
      <c r="B1346" s="2">
        <v>1.05</v>
      </c>
      <c r="C1346" s="2">
        <f t="shared" si="157"/>
        <v>-2.0000000000000018E-2</v>
      </c>
      <c r="D1346" s="2">
        <f t="shared" si="158"/>
        <v>1.0740000000000001</v>
      </c>
      <c r="E1346" s="2">
        <f t="shared" si="160"/>
        <v>1.0580000000000003</v>
      </c>
      <c r="F1346" s="2">
        <f t="shared" si="161"/>
        <v>1.0485</v>
      </c>
      <c r="G1346" s="2">
        <f t="shared" si="163"/>
        <v>1.0690000000000004</v>
      </c>
      <c r="H1346" s="2">
        <f t="shared" si="159"/>
        <v>1.1566209999999997</v>
      </c>
      <c r="I1346" s="2">
        <f t="array" ref="I1346">SUMPRODUCT(B1330:B1349, (ROW(B1330:B1349)-ROW(B1330)+1)) / (20*21/2)</f>
        <v>1.0517142857142856</v>
      </c>
      <c r="J1346" s="2">
        <f t="shared" si="162"/>
        <v>1.0581161914546107</v>
      </c>
      <c r="K1346" s="2">
        <f t="shared" si="164"/>
        <v>1.0797002160281599</v>
      </c>
    </row>
    <row r="1347" spans="1:11" ht="13.5" x14ac:dyDescent="0.25">
      <c r="A1347" s="3">
        <v>43972</v>
      </c>
      <c r="B1347" s="2">
        <v>1.04</v>
      </c>
      <c r="C1347" s="2">
        <f t="shared" si="157"/>
        <v>-1.0000000000000009E-2</v>
      </c>
      <c r="D1347" s="2">
        <f t="shared" si="158"/>
        <v>1.0620000000000001</v>
      </c>
      <c r="E1347" s="2">
        <f t="shared" si="160"/>
        <v>1.0590000000000004</v>
      </c>
      <c r="F1347" s="2">
        <f t="shared" si="161"/>
        <v>1.0479999999999998</v>
      </c>
      <c r="G1347" s="2">
        <f t="shared" si="163"/>
        <v>1.0656000000000003</v>
      </c>
      <c r="H1347" s="2">
        <f t="shared" si="159"/>
        <v>1.1559709999999996</v>
      </c>
      <c r="I1347" s="2">
        <f t="array" ref="I1347">SUMPRODUCT(B1331:B1350, (ROW(B1331:B1350)-ROW(B1331)+1)) / (20*21/2)</f>
        <v>1.054904761904762</v>
      </c>
      <c r="J1347" s="2">
        <f t="shared" si="162"/>
        <v>1.0563908398875048</v>
      </c>
      <c r="K1347" s="2">
        <f t="shared" si="164"/>
        <v>1.0781433448113693</v>
      </c>
    </row>
    <row r="1348" spans="1:11" ht="13.5" x14ac:dyDescent="0.25">
      <c r="A1348" s="3">
        <v>43973</v>
      </c>
      <c r="B1348" s="2">
        <v>1.04</v>
      </c>
      <c r="C1348" s="2">
        <f t="shared" ref="C1348:C1411" si="165">B1348-B1347</f>
        <v>0</v>
      </c>
      <c r="D1348" s="2">
        <f t="shared" si="158"/>
        <v>1.052</v>
      </c>
      <c r="E1348" s="2">
        <f t="shared" si="160"/>
        <v>1.06</v>
      </c>
      <c r="F1348" s="2">
        <f t="shared" si="161"/>
        <v>1.0469999999999999</v>
      </c>
      <c r="G1348" s="2">
        <f t="shared" si="163"/>
        <v>1.0628000000000002</v>
      </c>
      <c r="H1348" s="2">
        <f t="shared" si="159"/>
        <v>1.1553209999999998</v>
      </c>
      <c r="I1348" s="2">
        <f t="array" ref="I1348">SUMPRODUCT(B1332:B1351, (ROW(B1332:B1351)-ROW(B1332)+1)) / (20*21/2)</f>
        <v>1.0608571428571429</v>
      </c>
      <c r="J1348" s="2">
        <f t="shared" si="162"/>
        <v>1.0548298075172662</v>
      </c>
      <c r="K1348" s="2">
        <f t="shared" si="164"/>
        <v>1.0766475273677862</v>
      </c>
    </row>
    <row r="1349" spans="1:11" ht="13.5" x14ac:dyDescent="0.25">
      <c r="A1349" s="3">
        <v>43977</v>
      </c>
      <c r="B1349" s="2">
        <v>1.05</v>
      </c>
      <c r="C1349" s="2">
        <f t="shared" si="165"/>
        <v>1.0000000000000009E-2</v>
      </c>
      <c r="D1349" s="2">
        <f t="shared" si="158"/>
        <v>1.05</v>
      </c>
      <c r="E1349" s="2">
        <f t="shared" si="160"/>
        <v>1.0610000000000004</v>
      </c>
      <c r="F1349" s="2">
        <f t="shared" si="161"/>
        <v>1.0465</v>
      </c>
      <c r="G1349" s="2">
        <f t="shared" si="163"/>
        <v>1.0602</v>
      </c>
      <c r="H1349" s="2">
        <f t="shared" si="159"/>
        <v>1.1547209999999999</v>
      </c>
      <c r="I1349" s="2">
        <f t="array" ref="I1349">SUMPRODUCT(B1333:B1352, (ROW(B1333:B1352)-ROW(B1333)+1)) / (20*21/2)</f>
        <v>1.0693333333333332</v>
      </c>
      <c r="J1349" s="2">
        <f t="shared" si="162"/>
        <v>1.0543698258489551</v>
      </c>
      <c r="K1349" s="2">
        <f t="shared" si="164"/>
        <v>1.0756025262945399</v>
      </c>
    </row>
    <row r="1350" spans="1:11" ht="13.5" x14ac:dyDescent="0.25">
      <c r="A1350" s="3">
        <v>43978</v>
      </c>
      <c r="B1350" s="2">
        <v>1.08</v>
      </c>
      <c r="C1350" s="2">
        <f t="shared" si="165"/>
        <v>3.0000000000000027E-2</v>
      </c>
      <c r="D1350" s="2">
        <f t="shared" ref="D1350:D1413" si="166">AVERAGE(B1346:B1350)</f>
        <v>1.052</v>
      </c>
      <c r="E1350" s="2">
        <f t="shared" si="160"/>
        <v>1.0649999999999999</v>
      </c>
      <c r="F1350" s="2">
        <f t="shared" si="161"/>
        <v>1.0475000000000001</v>
      </c>
      <c r="G1350" s="2">
        <f t="shared" si="163"/>
        <v>1.0580000000000001</v>
      </c>
      <c r="H1350" s="2">
        <f t="shared" si="159"/>
        <v>1.1542214999999998</v>
      </c>
      <c r="I1350" s="2">
        <f t="array" ref="I1350">SUMPRODUCT(B1334:B1353, (ROW(B1334:B1353)-ROW(B1334)+1)) / (20*21/2)</f>
        <v>1.0801428571428573</v>
      </c>
      <c r="J1350" s="2">
        <f t="shared" si="162"/>
        <v>1.0568107948157213</v>
      </c>
      <c r="K1350" s="2">
        <f t="shared" si="164"/>
        <v>1.0757749762437738</v>
      </c>
    </row>
    <row r="1351" spans="1:11" ht="13.5" x14ac:dyDescent="0.25">
      <c r="A1351" s="3">
        <v>43979</v>
      </c>
      <c r="B1351" s="2">
        <v>1.1100000000000001</v>
      </c>
      <c r="C1351" s="2">
        <f t="shared" si="165"/>
        <v>3.0000000000000027E-2</v>
      </c>
      <c r="D1351" s="2">
        <f t="shared" si="166"/>
        <v>1.0640000000000001</v>
      </c>
      <c r="E1351" s="2">
        <f t="shared" si="160"/>
        <v>1.069</v>
      </c>
      <c r="F1351" s="2">
        <f t="shared" si="161"/>
        <v>1.0510000000000002</v>
      </c>
      <c r="G1351" s="2">
        <f t="shared" si="163"/>
        <v>1.0569999999999999</v>
      </c>
      <c r="H1351" s="2">
        <f t="shared" si="159"/>
        <v>1.1539214999999998</v>
      </c>
      <c r="I1351" s="2">
        <f t="array" ref="I1351">SUMPRODUCT(B1335:B1354, (ROW(B1335:B1354)-ROW(B1335)+1)) / (20*21/2)</f>
        <v>1.0930000000000002</v>
      </c>
      <c r="J1351" s="2">
        <f t="shared" si="162"/>
        <v>1.0618764334047002</v>
      </c>
      <c r="K1351" s="2">
        <f t="shared" si="164"/>
        <v>1.0771171340381356</v>
      </c>
    </row>
    <row r="1352" spans="1:11" ht="13.5" x14ac:dyDescent="0.25">
      <c r="A1352" s="3">
        <v>43980</v>
      </c>
      <c r="B1352" s="2">
        <v>1.1399999999999999</v>
      </c>
      <c r="C1352" s="2">
        <f t="shared" si="165"/>
        <v>2.9999999999999805E-2</v>
      </c>
      <c r="D1352" s="2">
        <f t="shared" si="166"/>
        <v>1.0840000000000001</v>
      </c>
      <c r="E1352" s="2">
        <f t="shared" si="160"/>
        <v>1.073</v>
      </c>
      <c r="F1352" s="2">
        <f t="shared" si="161"/>
        <v>1.0565000000000002</v>
      </c>
      <c r="G1352" s="2">
        <f t="shared" si="163"/>
        <v>1.0578000000000001</v>
      </c>
      <c r="H1352" s="2">
        <f t="shared" si="159"/>
        <v>1.1538209999999998</v>
      </c>
      <c r="I1352" s="2">
        <f t="array" ref="I1352">SUMPRODUCT(B1336:B1355, (ROW(B1336:B1355)-ROW(B1336)+1)) / (20*21/2)</f>
        <v>1.1079047619047619</v>
      </c>
      <c r="J1352" s="2">
        <f t="shared" si="162"/>
        <v>1.0693167730804432</v>
      </c>
      <c r="K1352" s="2">
        <f t="shared" si="164"/>
        <v>1.0795831287817381</v>
      </c>
    </row>
    <row r="1353" spans="1:11" ht="13.5" x14ac:dyDescent="0.25">
      <c r="A1353" s="3">
        <v>43983</v>
      </c>
      <c r="B1353" s="2">
        <v>1.17</v>
      </c>
      <c r="C1353" s="2">
        <f t="shared" si="165"/>
        <v>3.0000000000000027E-2</v>
      </c>
      <c r="D1353" s="2">
        <f t="shared" si="166"/>
        <v>1.1099999999999999</v>
      </c>
      <c r="E1353" s="2">
        <f t="shared" si="160"/>
        <v>1.081</v>
      </c>
      <c r="F1353" s="2">
        <f t="shared" si="161"/>
        <v>1.0650000000000002</v>
      </c>
      <c r="G1353" s="2">
        <f t="shared" si="163"/>
        <v>1.06</v>
      </c>
      <c r="H1353" s="2">
        <f t="shared" si="159"/>
        <v>1.1537714999999997</v>
      </c>
      <c r="I1353" s="2">
        <f t="array" ref="I1353">SUMPRODUCT(B1337:B1356, (ROW(B1337:B1356)-ROW(B1337)+1)) / (20*21/2)</f>
        <v>1.1247619047619049</v>
      </c>
      <c r="J1353" s="2">
        <f t="shared" si="162"/>
        <v>1.0789056518346867</v>
      </c>
      <c r="K1353" s="2">
        <f t="shared" si="164"/>
        <v>1.0831288884373562</v>
      </c>
    </row>
    <row r="1354" spans="1:11" ht="13.5" x14ac:dyDescent="0.25">
      <c r="A1354" s="3">
        <v>43984</v>
      </c>
      <c r="B1354" s="2">
        <v>1.2</v>
      </c>
      <c r="C1354" s="2">
        <f t="shared" si="165"/>
        <v>3.0000000000000027E-2</v>
      </c>
      <c r="D1354" s="2">
        <f t="shared" si="166"/>
        <v>1.1400000000000001</v>
      </c>
      <c r="E1354" s="2">
        <f t="shared" si="160"/>
        <v>1.095</v>
      </c>
      <c r="F1354" s="2">
        <f t="shared" si="161"/>
        <v>1.0735000000000001</v>
      </c>
      <c r="G1354" s="2">
        <f t="shared" si="163"/>
        <v>1.0636000000000003</v>
      </c>
      <c r="H1354" s="2">
        <f t="shared" ref="H1354:H1417" si="167">AVERAGE(B1155:B1354)</f>
        <v>1.1539709999999996</v>
      </c>
      <c r="I1354" s="2">
        <f t="array" ref="I1354">SUMPRODUCT(B1338:B1357, (ROW(B1338:B1357)-ROW(B1338)+1)) / (20*21/2)</f>
        <v>1.1423809523809525</v>
      </c>
      <c r="J1354" s="2">
        <f t="shared" si="162"/>
        <v>1.0904384468980499</v>
      </c>
      <c r="K1354" s="2">
        <f t="shared" si="164"/>
        <v>1.0877120692829503</v>
      </c>
    </row>
    <row r="1355" spans="1:11" ht="13.5" x14ac:dyDescent="0.25">
      <c r="A1355" s="3">
        <v>43985</v>
      </c>
      <c r="B1355" s="2">
        <v>1.23</v>
      </c>
      <c r="C1355" s="2">
        <f t="shared" si="165"/>
        <v>3.0000000000000027E-2</v>
      </c>
      <c r="D1355" s="2">
        <f t="shared" si="166"/>
        <v>1.17</v>
      </c>
      <c r="E1355" s="2">
        <f t="shared" si="160"/>
        <v>1.111</v>
      </c>
      <c r="F1355" s="2">
        <f t="shared" si="161"/>
        <v>1.0830000000000002</v>
      </c>
      <c r="G1355" s="2">
        <f t="shared" si="163"/>
        <v>1.0683999999999998</v>
      </c>
      <c r="H1355" s="2">
        <f t="shared" si="167"/>
        <v>1.1543204999999999</v>
      </c>
      <c r="I1355" s="2">
        <f t="array" ref="I1355">SUMPRODUCT(B1339:B1358, (ROW(B1339:B1358)-ROW(B1339)+1)) / (20*21/2)</f>
        <v>1.153095238095238</v>
      </c>
      <c r="J1355" s="2">
        <f t="shared" si="162"/>
        <v>1.10373002338395</v>
      </c>
      <c r="K1355" s="2">
        <f t="shared" si="164"/>
        <v>1.0932919881345995</v>
      </c>
    </row>
    <row r="1356" spans="1:11" ht="13.5" x14ac:dyDescent="0.25">
      <c r="A1356" s="3">
        <v>43986</v>
      </c>
      <c r="B1356" s="2">
        <v>1.26</v>
      </c>
      <c r="C1356" s="2">
        <f t="shared" si="165"/>
        <v>3.0000000000000027E-2</v>
      </c>
      <c r="D1356" s="2">
        <f t="shared" si="166"/>
        <v>1.2</v>
      </c>
      <c r="E1356" s="2">
        <f t="shared" ref="E1356:E1419" si="168">AVERAGE(B1347:B1356)</f>
        <v>1.1320000000000001</v>
      </c>
      <c r="F1356" s="2">
        <f t="shared" si="161"/>
        <v>1.0950000000000002</v>
      </c>
      <c r="G1356" s="2">
        <f t="shared" si="163"/>
        <v>1.0739999999999998</v>
      </c>
      <c r="H1356" s="2">
        <f t="shared" si="167"/>
        <v>1.1548199999999995</v>
      </c>
      <c r="I1356" s="2">
        <f t="array" ref="I1356">SUMPRODUCT(B1340:B1359, (ROW(B1340:B1359)-ROW(B1340)+1)) / (20*21/2)</f>
        <v>1.1657619047619046</v>
      </c>
      <c r="J1356" s="2">
        <f t="shared" si="162"/>
        <v>1.1186128782997642</v>
      </c>
      <c r="K1356" s="2">
        <f t="shared" si="164"/>
        <v>1.0998295572273602</v>
      </c>
    </row>
    <row r="1357" spans="1:11" ht="13.5" x14ac:dyDescent="0.25">
      <c r="A1357" s="3">
        <v>43987</v>
      </c>
      <c r="B1357" s="2">
        <v>1.28</v>
      </c>
      <c r="C1357" s="2">
        <f t="shared" si="165"/>
        <v>2.0000000000000018E-2</v>
      </c>
      <c r="D1357" s="2">
        <f t="shared" si="166"/>
        <v>1.2280000000000002</v>
      </c>
      <c r="E1357" s="2">
        <f t="shared" si="168"/>
        <v>1.1559999999999999</v>
      </c>
      <c r="F1357" s="2">
        <f t="shared" si="161"/>
        <v>1.1075000000000002</v>
      </c>
      <c r="G1357" s="2">
        <f t="shared" si="163"/>
        <v>1.0802</v>
      </c>
      <c r="H1357" s="2">
        <f t="shared" si="167"/>
        <v>1.1555189999999995</v>
      </c>
      <c r="I1357" s="2">
        <f t="array" ref="I1357">SUMPRODUCT(B1341:B1360, (ROW(B1341:B1360)-ROW(B1341)+1)) / (20*21/2)</f>
        <v>1.1774285714285715</v>
      </c>
      <c r="J1357" s="2">
        <f t="shared" si="162"/>
        <v>1.1339830803664535</v>
      </c>
      <c r="K1357" s="2">
        <f t="shared" si="164"/>
        <v>1.1068950647870717</v>
      </c>
    </row>
    <row r="1358" spans="1:11" ht="13.5" x14ac:dyDescent="0.25">
      <c r="A1358" s="3">
        <v>43990</v>
      </c>
      <c r="B1358" s="2">
        <v>1.22</v>
      </c>
      <c r="C1358" s="2">
        <f t="shared" si="165"/>
        <v>-6.0000000000000053E-2</v>
      </c>
      <c r="D1358" s="2">
        <f t="shared" si="166"/>
        <v>1.238</v>
      </c>
      <c r="E1358" s="2">
        <f t="shared" si="168"/>
        <v>1.1739999999999999</v>
      </c>
      <c r="F1358" s="2">
        <f t="shared" si="161"/>
        <v>1.1170000000000002</v>
      </c>
      <c r="G1358" s="2">
        <f t="shared" si="163"/>
        <v>1.0848</v>
      </c>
      <c r="H1358" s="2">
        <f t="shared" si="167"/>
        <v>1.1559179999999996</v>
      </c>
      <c r="I1358" s="2">
        <f t="array" ref="I1358">SUMPRODUCT(B1342:B1361, (ROW(B1342:B1361)-ROW(B1342)+1)) / (20*21/2)</f>
        <v>1.1880952380952381</v>
      </c>
      <c r="J1358" s="2">
        <f t="shared" si="162"/>
        <v>1.1421751679506007</v>
      </c>
      <c r="K1358" s="2">
        <f t="shared" si="164"/>
        <v>1.1113305524424806</v>
      </c>
    </row>
    <row r="1359" spans="1:11" ht="13.5" x14ac:dyDescent="0.25">
      <c r="A1359" s="3">
        <v>43991</v>
      </c>
      <c r="B1359" s="2">
        <v>1.25</v>
      </c>
      <c r="C1359" s="2">
        <f t="shared" si="165"/>
        <v>3.0000000000000027E-2</v>
      </c>
      <c r="D1359" s="2">
        <f t="shared" si="166"/>
        <v>1.248</v>
      </c>
      <c r="E1359" s="2">
        <f t="shared" si="168"/>
        <v>1.194</v>
      </c>
      <c r="F1359" s="2">
        <f t="shared" si="161"/>
        <v>1.1275000000000002</v>
      </c>
      <c r="G1359" s="2">
        <f t="shared" si="163"/>
        <v>1.0895999999999999</v>
      </c>
      <c r="H1359" s="2">
        <f t="shared" si="167"/>
        <v>1.1566154999999996</v>
      </c>
      <c r="I1359" s="2">
        <f t="array" ref="I1359">SUMPRODUCT(B1343:B1362, (ROW(B1343:B1362)-ROW(B1343)+1)) / (20*21/2)</f>
        <v>1.1998095238095239</v>
      </c>
      <c r="J1359" s="2">
        <f t="shared" si="162"/>
        <v>1.1524441995743531</v>
      </c>
      <c r="K1359" s="2">
        <f t="shared" si="164"/>
        <v>1.116768569993756</v>
      </c>
    </row>
    <row r="1360" spans="1:11" ht="13.5" x14ac:dyDescent="0.25">
      <c r="A1360" s="3">
        <v>43992</v>
      </c>
      <c r="B1360" s="2">
        <v>1.25</v>
      </c>
      <c r="C1360" s="2">
        <f t="shared" si="165"/>
        <v>0</v>
      </c>
      <c r="D1360" s="2">
        <f t="shared" si="166"/>
        <v>1.252</v>
      </c>
      <c r="E1360" s="2">
        <f t="shared" si="168"/>
        <v>1.2109999999999999</v>
      </c>
      <c r="F1360" s="2">
        <f t="shared" si="161"/>
        <v>1.1380000000000001</v>
      </c>
      <c r="G1360" s="2">
        <f t="shared" si="163"/>
        <v>1.0937999999999999</v>
      </c>
      <c r="H1360" s="2">
        <f t="shared" si="167"/>
        <v>1.1572634999999998</v>
      </c>
      <c r="I1360" s="2">
        <f t="array" ref="I1360">SUMPRODUCT(B1344:B1363, (ROW(B1344:B1363)-ROW(B1344)+1)) / (20*21/2)</f>
        <v>1.2145238095238096</v>
      </c>
      <c r="J1360" s="2">
        <f t="shared" si="162"/>
        <v>1.1617352281863196</v>
      </c>
      <c r="K1360" s="2">
        <f t="shared" si="164"/>
        <v>1.1219933319547852</v>
      </c>
    </row>
    <row r="1361" spans="1:11" ht="13.5" x14ac:dyDescent="0.25">
      <c r="A1361" s="3">
        <v>43993</v>
      </c>
      <c r="B1361" s="2">
        <v>1.25</v>
      </c>
      <c r="C1361" s="2">
        <f t="shared" si="165"/>
        <v>0</v>
      </c>
      <c r="D1361" s="2">
        <f t="shared" si="166"/>
        <v>1.25</v>
      </c>
      <c r="E1361" s="2">
        <f t="shared" si="168"/>
        <v>1.2250000000000001</v>
      </c>
      <c r="F1361" s="2">
        <f t="shared" si="161"/>
        <v>1.147</v>
      </c>
      <c r="G1361" s="2">
        <f t="shared" si="163"/>
        <v>1.0973999999999999</v>
      </c>
      <c r="H1361" s="2">
        <f t="shared" si="167"/>
        <v>1.1579114999999998</v>
      </c>
      <c r="I1361" s="2">
        <f t="array" ref="I1361">SUMPRODUCT(B1345:B1364, (ROW(B1345:B1364)-ROW(B1345)+1)) / (20*21/2)</f>
        <v>1.2348571428571429</v>
      </c>
      <c r="J1361" s="2">
        <f t="shared" si="162"/>
        <v>1.1701413969304797</v>
      </c>
      <c r="K1361" s="2">
        <f t="shared" si="164"/>
        <v>1.1270132012898917</v>
      </c>
    </row>
    <row r="1362" spans="1:11" ht="13.5" x14ac:dyDescent="0.25">
      <c r="A1362" s="3">
        <v>43994</v>
      </c>
      <c r="B1362" s="2">
        <v>1.27</v>
      </c>
      <c r="C1362" s="2">
        <f t="shared" si="165"/>
        <v>2.0000000000000018E-2</v>
      </c>
      <c r="D1362" s="2">
        <f t="shared" si="166"/>
        <v>1.248</v>
      </c>
      <c r="E1362" s="2">
        <f t="shared" si="168"/>
        <v>1.238</v>
      </c>
      <c r="F1362" s="2">
        <f t="shared" si="161"/>
        <v>1.1555</v>
      </c>
      <c r="G1362" s="2">
        <f t="shared" si="163"/>
        <v>1.1008</v>
      </c>
      <c r="H1362" s="2">
        <f t="shared" si="167"/>
        <v>1.1586595</v>
      </c>
      <c r="I1362" s="2">
        <f t="array" ref="I1362">SUMPRODUCT(B1346:B1365, (ROW(B1346:B1365)-ROW(B1346)+1)) / (20*21/2)</f>
        <v>1.2612857142857143</v>
      </c>
      <c r="J1362" s="2">
        <f t="shared" si="162"/>
        <v>1.1796517400799578</v>
      </c>
      <c r="K1362" s="2">
        <f t="shared" si="164"/>
        <v>1.1326205267295038</v>
      </c>
    </row>
    <row r="1363" spans="1:11" ht="13.5" x14ac:dyDescent="0.25">
      <c r="A1363" s="3">
        <v>43997</v>
      </c>
      <c r="B1363" s="2">
        <v>1.31</v>
      </c>
      <c r="C1363" s="2">
        <f t="shared" si="165"/>
        <v>4.0000000000000036E-2</v>
      </c>
      <c r="D1363" s="2">
        <f t="shared" si="166"/>
        <v>1.266</v>
      </c>
      <c r="E1363" s="2">
        <f t="shared" si="168"/>
        <v>1.252</v>
      </c>
      <c r="F1363" s="2">
        <f t="shared" si="161"/>
        <v>1.1664999999999999</v>
      </c>
      <c r="G1363" s="2">
        <f t="shared" si="163"/>
        <v>1.1044</v>
      </c>
      <c r="H1363" s="2">
        <f t="shared" si="167"/>
        <v>1.1594089999999999</v>
      </c>
      <c r="I1363" s="2">
        <f t="array" ref="I1363">SUMPRODUCT(B1347:B1366, (ROW(B1347:B1366)-ROW(B1347)+1)) / (20*21/2)</f>
        <v>1.283952380952381</v>
      </c>
      <c r="J1363" s="2">
        <f t="shared" si="162"/>
        <v>1.1920658600723428</v>
      </c>
      <c r="K1363" s="2">
        <f t="shared" si="164"/>
        <v>1.1395765845048174</v>
      </c>
    </row>
    <row r="1364" spans="1:11" ht="13.5" x14ac:dyDescent="0.25">
      <c r="A1364" s="3">
        <v>43998</v>
      </c>
      <c r="B1364" s="2">
        <v>1.38</v>
      </c>
      <c r="C1364" s="2">
        <f t="shared" si="165"/>
        <v>6.999999999999984E-2</v>
      </c>
      <c r="D1364" s="2">
        <f t="shared" si="166"/>
        <v>1.292</v>
      </c>
      <c r="E1364" s="2">
        <f t="shared" si="168"/>
        <v>1.27</v>
      </c>
      <c r="F1364" s="2">
        <f t="shared" ref="F1364:F1427" si="169">AVERAGE(B1345:B1364)</f>
        <v>1.1824999999999997</v>
      </c>
      <c r="G1364" s="2">
        <f t="shared" si="163"/>
        <v>1.109</v>
      </c>
      <c r="H1364" s="2">
        <f t="shared" si="167"/>
        <v>1.1605584999999998</v>
      </c>
      <c r="I1364" s="2">
        <f t="array" ref="I1364">SUMPRODUCT(B1348:B1367, (ROW(B1348:B1367)-ROW(B1348)+1)) / (20*21/2)</f>
        <v>1.3009523809523811</v>
      </c>
      <c r="J1364" s="2">
        <f t="shared" si="162"/>
        <v>1.2099643495892627</v>
      </c>
      <c r="K1364" s="2">
        <f t="shared" si="164"/>
        <v>1.1490049537399227</v>
      </c>
    </row>
    <row r="1365" spans="1:11" ht="13.5" x14ac:dyDescent="0.25">
      <c r="A1365" s="3">
        <v>43999</v>
      </c>
      <c r="B1365" s="2">
        <v>1.46</v>
      </c>
      <c r="C1365" s="2">
        <f t="shared" si="165"/>
        <v>8.0000000000000071E-2</v>
      </c>
      <c r="D1365" s="2">
        <f t="shared" si="166"/>
        <v>1.3340000000000001</v>
      </c>
      <c r="E1365" s="2">
        <f t="shared" si="168"/>
        <v>1.2929999999999999</v>
      </c>
      <c r="F1365" s="2">
        <f t="shared" si="169"/>
        <v>1.2019999999999997</v>
      </c>
      <c r="G1365" s="2">
        <f t="shared" si="163"/>
        <v>1.1158000000000001</v>
      </c>
      <c r="H1365" s="2">
        <f t="shared" si="167"/>
        <v>1.162207</v>
      </c>
      <c r="I1365" s="2">
        <f t="array" ref="I1365">SUMPRODUCT(B1349:B1368, (ROW(B1349:B1368)-ROW(B1349)+1)) / (20*21/2)</f>
        <v>1.3219523809523808</v>
      </c>
      <c r="J1365" s="2">
        <f t="shared" ref="J1365:J1428" si="170">$J$4*B1365+J1364*(1-$J$4)</f>
        <v>1.2337772686759996</v>
      </c>
      <c r="K1365" s="2">
        <f t="shared" si="164"/>
        <v>1.1612008379069847</v>
      </c>
    </row>
    <row r="1366" spans="1:11" ht="13.5" x14ac:dyDescent="0.25">
      <c r="A1366" s="3">
        <v>44000</v>
      </c>
      <c r="B1366" s="2">
        <v>1.44</v>
      </c>
      <c r="C1366" s="2">
        <f t="shared" si="165"/>
        <v>-2.0000000000000018E-2</v>
      </c>
      <c r="D1366" s="2">
        <f t="shared" si="166"/>
        <v>1.3719999999999999</v>
      </c>
      <c r="E1366" s="2">
        <f t="shared" si="168"/>
        <v>1.3110000000000002</v>
      </c>
      <c r="F1366" s="2">
        <f t="shared" si="169"/>
        <v>1.2215</v>
      </c>
      <c r="G1366" s="2">
        <f t="shared" si="163"/>
        <v>1.1228000000000002</v>
      </c>
      <c r="H1366" s="2">
        <f t="shared" si="167"/>
        <v>1.163805</v>
      </c>
      <c r="I1366" s="2">
        <f t="array" ref="I1366">SUMPRODUCT(B1350:B1369, (ROW(B1350:B1369)-ROW(B1350)+1)) / (20*21/2)</f>
        <v>1.3485714285714283</v>
      </c>
      <c r="J1366" s="2">
        <f t="shared" si="170"/>
        <v>1.2534175288020948</v>
      </c>
      <c r="K1366" s="2">
        <f t="shared" si="164"/>
        <v>1.1721341383812205</v>
      </c>
    </row>
    <row r="1367" spans="1:11" ht="13.5" x14ac:dyDescent="0.25">
      <c r="A1367" s="3">
        <v>44001</v>
      </c>
      <c r="B1367" s="2">
        <v>1.4</v>
      </c>
      <c r="C1367" s="2">
        <f t="shared" si="165"/>
        <v>-4.0000000000000036E-2</v>
      </c>
      <c r="D1367" s="2">
        <f t="shared" si="166"/>
        <v>1.3980000000000001</v>
      </c>
      <c r="E1367" s="2">
        <f t="shared" si="168"/>
        <v>1.323</v>
      </c>
      <c r="F1367" s="2">
        <f t="shared" si="169"/>
        <v>1.2395</v>
      </c>
      <c r="G1367" s="2">
        <f t="shared" si="163"/>
        <v>1.1296000000000002</v>
      </c>
      <c r="H1367" s="2">
        <f t="shared" si="167"/>
        <v>1.1653020000000003</v>
      </c>
      <c r="I1367" s="2">
        <f t="array" ref="I1367">SUMPRODUCT(B1351:B1370, (ROW(B1351:B1370)-ROW(B1351)+1)) / (20*21/2)</f>
        <v>1.3814285714285715</v>
      </c>
      <c r="J1367" s="2">
        <f t="shared" si="170"/>
        <v>1.2673777641542763</v>
      </c>
      <c r="K1367" s="2">
        <f t="shared" si="164"/>
        <v>1.1810700545231334</v>
      </c>
    </row>
    <row r="1368" spans="1:11" ht="13.5" x14ac:dyDescent="0.25">
      <c r="A1368" s="3">
        <v>44004</v>
      </c>
      <c r="B1368" s="2">
        <v>1.46</v>
      </c>
      <c r="C1368" s="2">
        <f t="shared" si="165"/>
        <v>6.0000000000000053E-2</v>
      </c>
      <c r="D1368" s="2">
        <f t="shared" si="166"/>
        <v>1.4279999999999999</v>
      </c>
      <c r="E1368" s="2">
        <f t="shared" si="168"/>
        <v>1.347</v>
      </c>
      <c r="F1368" s="2">
        <f t="shared" si="169"/>
        <v>1.2605</v>
      </c>
      <c r="G1368" s="2">
        <f t="shared" si="163"/>
        <v>1.137</v>
      </c>
      <c r="H1368" s="2">
        <f t="shared" si="167"/>
        <v>1.1670990000000001</v>
      </c>
      <c r="I1368" s="2">
        <f t="array" ref="I1368">SUMPRODUCT(B1352:B1371, (ROW(B1352:B1371)-ROW(B1352)+1)) / (20*21/2)</f>
        <v>1.403095238095238</v>
      </c>
      <c r="J1368" s="2">
        <f t="shared" si="170"/>
        <v>1.2857227389967263</v>
      </c>
      <c r="K1368" s="2">
        <f t="shared" si="164"/>
        <v>1.1920084837575202</v>
      </c>
    </row>
    <row r="1369" spans="1:11" ht="13.5" x14ac:dyDescent="0.25">
      <c r="A1369" s="3">
        <v>44005</v>
      </c>
      <c r="B1369" s="2">
        <v>1.54</v>
      </c>
      <c r="C1369" s="2">
        <f t="shared" si="165"/>
        <v>8.0000000000000071E-2</v>
      </c>
      <c r="D1369" s="2">
        <f t="shared" si="166"/>
        <v>1.46</v>
      </c>
      <c r="E1369" s="2">
        <f t="shared" si="168"/>
        <v>1.3759999999999999</v>
      </c>
      <c r="F1369" s="2">
        <f t="shared" si="169"/>
        <v>1.2849999999999999</v>
      </c>
      <c r="G1369" s="2">
        <f t="shared" si="163"/>
        <v>1.1462000000000001</v>
      </c>
      <c r="H1369" s="2">
        <f t="shared" si="167"/>
        <v>1.1693955000000005</v>
      </c>
      <c r="I1369" s="2">
        <f t="array" ref="I1369">SUMPRODUCT(B1353:B1372, (ROW(B1353:B1372)-ROW(B1353)+1)) / (20*21/2)</f>
        <v>1.4150952380952382</v>
      </c>
      <c r="J1369" s="2">
        <f t="shared" si="170"/>
        <v>1.3099396209970382</v>
      </c>
      <c r="K1369" s="2">
        <f t="shared" si="164"/>
        <v>1.2056552098846762</v>
      </c>
    </row>
    <row r="1370" spans="1:11" ht="13.5" x14ac:dyDescent="0.25">
      <c r="A1370" s="3">
        <v>44006</v>
      </c>
      <c r="B1370" s="2">
        <v>1.63</v>
      </c>
      <c r="C1370" s="2">
        <f t="shared" si="165"/>
        <v>8.9999999999999858E-2</v>
      </c>
      <c r="D1370" s="2">
        <f t="shared" si="166"/>
        <v>1.494</v>
      </c>
      <c r="E1370" s="2">
        <f t="shared" si="168"/>
        <v>1.4139999999999997</v>
      </c>
      <c r="F1370" s="2">
        <f t="shared" si="169"/>
        <v>1.3125</v>
      </c>
      <c r="G1370" s="2">
        <f t="shared" si="163"/>
        <v>1.1572000000000002</v>
      </c>
      <c r="H1370" s="2">
        <f t="shared" si="167"/>
        <v>1.1720920000000004</v>
      </c>
      <c r="I1370" s="2">
        <f t="array" ref="I1370">SUMPRODUCT(B1354:B1373, (ROW(B1354:B1373)-ROW(B1354)+1)) / (20*21/2)</f>
        <v>1.4236666666666669</v>
      </c>
      <c r="J1370" s="2">
        <f t="shared" si="170"/>
        <v>1.340421561854463</v>
      </c>
      <c r="K1370" s="2">
        <f t="shared" si="164"/>
        <v>1.2222961820460616</v>
      </c>
    </row>
    <row r="1371" spans="1:11" ht="13.5" x14ac:dyDescent="0.25">
      <c r="A1371" s="3">
        <v>44007</v>
      </c>
      <c r="B1371" s="2">
        <v>1.54</v>
      </c>
      <c r="C1371" s="2">
        <f t="shared" si="165"/>
        <v>-8.9999999999999858E-2</v>
      </c>
      <c r="D1371" s="2">
        <f t="shared" si="166"/>
        <v>1.514</v>
      </c>
      <c r="E1371" s="2">
        <f t="shared" si="168"/>
        <v>1.4429999999999996</v>
      </c>
      <c r="F1371" s="2">
        <f t="shared" si="169"/>
        <v>1.3340000000000001</v>
      </c>
      <c r="G1371" s="2">
        <f t="shared" si="163"/>
        <v>1.1670000000000003</v>
      </c>
      <c r="H1371" s="2">
        <f t="shared" si="167"/>
        <v>1.1743385000000004</v>
      </c>
      <c r="I1371" s="2">
        <f t="array" ref="I1371">SUMPRODUCT(B1355:B1374, (ROW(B1355:B1374)-ROW(B1355)+1)) / (20*21/2)</f>
        <v>1.4366666666666665</v>
      </c>
      <c r="J1371" s="2">
        <f t="shared" si="170"/>
        <v>1.3594290321540381</v>
      </c>
      <c r="K1371" s="2">
        <f t="shared" si="164"/>
        <v>1.2347551552991571</v>
      </c>
    </row>
    <row r="1372" spans="1:11" ht="13.5" x14ac:dyDescent="0.25">
      <c r="A1372" s="3">
        <v>44008</v>
      </c>
      <c r="B1372" s="2">
        <v>1.46</v>
      </c>
      <c r="C1372" s="2">
        <f t="shared" si="165"/>
        <v>-8.0000000000000071E-2</v>
      </c>
      <c r="D1372" s="2">
        <f t="shared" si="166"/>
        <v>1.526</v>
      </c>
      <c r="E1372" s="2">
        <f t="shared" si="168"/>
        <v>1.4619999999999997</v>
      </c>
      <c r="F1372" s="2">
        <f t="shared" si="169"/>
        <v>1.35</v>
      </c>
      <c r="G1372" s="2">
        <f t="shared" si="163"/>
        <v>1.1748000000000001</v>
      </c>
      <c r="H1372" s="2">
        <f t="shared" si="167"/>
        <v>1.1761850000000005</v>
      </c>
      <c r="I1372" s="2">
        <f t="array" ref="I1372">SUMPRODUCT(B1356:B1375, (ROW(B1356:B1375)-ROW(B1356)+1)) / (20*21/2)</f>
        <v>1.4472857142857143</v>
      </c>
      <c r="J1372" s="2">
        <f t="shared" si="170"/>
        <v>1.3690072195679392</v>
      </c>
      <c r="K1372" s="2">
        <f t="shared" si="164"/>
        <v>1.2435882864638961</v>
      </c>
    </row>
    <row r="1373" spans="1:11" ht="13.5" x14ac:dyDescent="0.25">
      <c r="A1373" s="3">
        <v>44011</v>
      </c>
      <c r="B1373" s="2">
        <v>1.44</v>
      </c>
      <c r="C1373" s="2">
        <f t="shared" si="165"/>
        <v>-2.0000000000000018E-2</v>
      </c>
      <c r="D1373" s="2">
        <f t="shared" si="166"/>
        <v>1.5219999999999998</v>
      </c>
      <c r="E1373" s="2">
        <f t="shared" si="168"/>
        <v>1.4749999999999999</v>
      </c>
      <c r="F1373" s="2">
        <f t="shared" si="169"/>
        <v>1.3634999999999999</v>
      </c>
      <c r="G1373" s="2">
        <f t="shared" si="163"/>
        <v>1.1821999999999999</v>
      </c>
      <c r="H1373" s="2">
        <f t="shared" si="167"/>
        <v>1.1778820000000005</v>
      </c>
      <c r="I1373" s="2">
        <f t="array" ref="I1373">SUMPRODUCT(B1357:B1376, (ROW(B1357:B1376)-ROW(B1357)+1)) / (20*21/2)</f>
        <v>1.4538095238095237</v>
      </c>
      <c r="J1373" s="2">
        <f t="shared" si="170"/>
        <v>1.3757684367519452</v>
      </c>
      <c r="K1373" s="2">
        <f t="shared" si="164"/>
        <v>1.2512907066025667</v>
      </c>
    </row>
    <row r="1374" spans="1:11" ht="13.5" x14ac:dyDescent="0.25">
      <c r="A1374" s="3">
        <v>44012</v>
      </c>
      <c r="B1374" s="2">
        <v>1.5</v>
      </c>
      <c r="C1374" s="2">
        <f t="shared" si="165"/>
        <v>6.0000000000000053E-2</v>
      </c>
      <c r="D1374" s="2">
        <f t="shared" si="166"/>
        <v>1.514</v>
      </c>
      <c r="E1374" s="2">
        <f t="shared" si="168"/>
        <v>1.4869999999999999</v>
      </c>
      <c r="F1374" s="2">
        <f t="shared" si="169"/>
        <v>1.3785000000000001</v>
      </c>
      <c r="G1374" s="2">
        <f t="shared" si="163"/>
        <v>1.1902000000000001</v>
      </c>
      <c r="H1374" s="2">
        <f t="shared" si="167"/>
        <v>1.1798790000000003</v>
      </c>
      <c r="I1374" s="2">
        <f t="array" ref="I1374">SUMPRODUCT(B1358:B1377, (ROW(B1358:B1377)-ROW(B1358)+1)) / (20*21/2)</f>
        <v>1.460333333333333</v>
      </c>
      <c r="J1374" s="2">
        <f t="shared" si="170"/>
        <v>1.3876000142041407</v>
      </c>
      <c r="K1374" s="2">
        <f t="shared" si="164"/>
        <v>1.2610440122259956</v>
      </c>
    </row>
    <row r="1375" spans="1:11" ht="13.5" x14ac:dyDescent="0.25">
      <c r="A1375" s="3">
        <v>44013</v>
      </c>
      <c r="B1375" s="2">
        <v>1.49</v>
      </c>
      <c r="C1375" s="2">
        <f t="shared" si="165"/>
        <v>-1.0000000000000009E-2</v>
      </c>
      <c r="D1375" s="2">
        <f t="shared" si="166"/>
        <v>1.486</v>
      </c>
      <c r="E1375" s="2">
        <f t="shared" si="168"/>
        <v>1.4899999999999998</v>
      </c>
      <c r="F1375" s="2">
        <f t="shared" si="169"/>
        <v>1.3915</v>
      </c>
      <c r="G1375" s="2">
        <f t="shared" si="163"/>
        <v>1.1984000000000001</v>
      </c>
      <c r="H1375" s="2">
        <f t="shared" si="167"/>
        <v>1.1818260000000005</v>
      </c>
      <c r="I1375" s="2">
        <f t="array" ref="I1375">SUMPRODUCT(B1359:B1378, (ROW(B1359:B1378)-ROW(B1359)+1)) / (20*21/2)</f>
        <v>1.4649999999999999</v>
      </c>
      <c r="J1375" s="2">
        <f t="shared" si="170"/>
        <v>1.3973523938037464</v>
      </c>
      <c r="K1375" s="2">
        <f t="shared" si="164"/>
        <v>1.2700226784132114</v>
      </c>
    </row>
    <row r="1376" spans="1:11" ht="13.5" x14ac:dyDescent="0.25">
      <c r="A1376" s="3">
        <v>44014</v>
      </c>
      <c r="B1376" s="2">
        <v>1.46</v>
      </c>
      <c r="C1376" s="2">
        <f t="shared" si="165"/>
        <v>-3.0000000000000027E-2</v>
      </c>
      <c r="D1376" s="2">
        <f t="shared" si="166"/>
        <v>1.4700000000000002</v>
      </c>
      <c r="E1376" s="2">
        <f t="shared" si="168"/>
        <v>1.4920000000000002</v>
      </c>
      <c r="F1376" s="2">
        <f t="shared" si="169"/>
        <v>1.4015</v>
      </c>
      <c r="G1376" s="2">
        <f t="shared" si="163"/>
        <v>1.2064000000000001</v>
      </c>
      <c r="H1376" s="2">
        <f t="shared" si="167"/>
        <v>1.1836725000000008</v>
      </c>
      <c r="I1376" s="2">
        <f t="array" ref="I1376">SUMPRODUCT(B1360:B1379, (ROW(B1360:B1379)-ROW(B1360)+1)) / (20*21/2)</f>
        <v>1.4685238095238096</v>
      </c>
      <c r="J1376" s="2">
        <f t="shared" si="170"/>
        <v>1.4033188324891039</v>
      </c>
      <c r="K1376" s="2">
        <f t="shared" si="164"/>
        <v>1.2774727694558305</v>
      </c>
    </row>
    <row r="1377" spans="1:11" ht="13.5" x14ac:dyDescent="0.25">
      <c r="A1377" s="3">
        <v>44015</v>
      </c>
      <c r="B1377" s="2">
        <v>1.47</v>
      </c>
      <c r="C1377" s="2">
        <f t="shared" si="165"/>
        <v>1.0000000000000009E-2</v>
      </c>
      <c r="D1377" s="2">
        <f t="shared" si="166"/>
        <v>1.472</v>
      </c>
      <c r="E1377" s="2">
        <f t="shared" si="168"/>
        <v>1.4990000000000001</v>
      </c>
      <c r="F1377" s="2">
        <f t="shared" si="169"/>
        <v>1.411</v>
      </c>
      <c r="G1377" s="2">
        <f t="shared" si="163"/>
        <v>1.2148000000000001</v>
      </c>
      <c r="H1377" s="2">
        <f t="shared" si="167"/>
        <v>1.1855690000000005</v>
      </c>
      <c r="I1377" s="2">
        <f t="array" ref="I1377">SUMPRODUCT(B1361:B1380, (ROW(B1361:B1380)-ROW(B1361)+1)) / (20*21/2)</f>
        <v>1.4719999999999998</v>
      </c>
      <c r="J1377" s="2">
        <f t="shared" si="170"/>
        <v>1.409669419871094</v>
      </c>
      <c r="K1377" s="2">
        <f t="shared" si="164"/>
        <v>1.285022856928151</v>
      </c>
    </row>
    <row r="1378" spans="1:11" ht="13.5" x14ac:dyDescent="0.25">
      <c r="A1378" s="3">
        <v>44018</v>
      </c>
      <c r="B1378" s="2">
        <v>1.46</v>
      </c>
      <c r="C1378" s="2">
        <f t="shared" si="165"/>
        <v>-1.0000000000000009E-2</v>
      </c>
      <c r="D1378" s="2">
        <f t="shared" si="166"/>
        <v>1.476</v>
      </c>
      <c r="E1378" s="2">
        <f t="shared" si="168"/>
        <v>1.4989999999999999</v>
      </c>
      <c r="F1378" s="2">
        <f t="shared" si="169"/>
        <v>1.4229999999999998</v>
      </c>
      <c r="G1378" s="2">
        <f t="shared" si="163"/>
        <v>1.2228000000000003</v>
      </c>
      <c r="H1378" s="2">
        <f t="shared" si="167"/>
        <v>1.1874655000000007</v>
      </c>
      <c r="I1378" s="2">
        <f t="array" ref="I1378">SUMPRODUCT(B1362:B1381, (ROW(B1362:B1381)-ROW(B1362)+1)) / (20*21/2)</f>
        <v>1.4696666666666667</v>
      </c>
      <c r="J1378" s="2">
        <f t="shared" si="170"/>
        <v>1.4144628084547994</v>
      </c>
      <c r="K1378" s="2">
        <f t="shared" si="164"/>
        <v>1.2918847056760665</v>
      </c>
    </row>
    <row r="1379" spans="1:11" ht="13.5" x14ac:dyDescent="0.25">
      <c r="A1379" s="3">
        <v>44019</v>
      </c>
      <c r="B1379" s="2">
        <v>1.46</v>
      </c>
      <c r="C1379" s="2">
        <f t="shared" si="165"/>
        <v>0</v>
      </c>
      <c r="D1379" s="2">
        <f t="shared" si="166"/>
        <v>1.468</v>
      </c>
      <c r="E1379" s="2">
        <f t="shared" si="168"/>
        <v>1.4910000000000001</v>
      </c>
      <c r="F1379" s="2">
        <f t="shared" si="169"/>
        <v>1.4335</v>
      </c>
      <c r="G1379" s="2">
        <f t="shared" si="163"/>
        <v>1.2308000000000003</v>
      </c>
      <c r="H1379" s="2">
        <f t="shared" si="167"/>
        <v>1.1894115000000005</v>
      </c>
      <c r="I1379" s="2">
        <f t="array" ref="I1379">SUMPRODUCT(B1363:B1382, (ROW(B1363:B1382)-ROW(B1363)+1)) / (20*21/2)</f>
        <v>1.4655714285714285</v>
      </c>
      <c r="J1379" s="2">
        <f t="shared" si="170"/>
        <v>1.4187996838400567</v>
      </c>
      <c r="K1379" s="2">
        <f t="shared" si="164"/>
        <v>1.298477462316221</v>
      </c>
    </row>
    <row r="1380" spans="1:11" ht="13.5" x14ac:dyDescent="0.25">
      <c r="A1380" s="3">
        <v>44020</v>
      </c>
      <c r="B1380" s="2">
        <v>1.47</v>
      </c>
      <c r="C1380" s="2">
        <f t="shared" si="165"/>
        <v>1.0000000000000009E-2</v>
      </c>
      <c r="D1380" s="2">
        <f t="shared" si="166"/>
        <v>1.464</v>
      </c>
      <c r="E1380" s="2">
        <f t="shared" si="168"/>
        <v>1.4750000000000001</v>
      </c>
      <c r="F1380" s="2">
        <f t="shared" si="169"/>
        <v>1.4444999999999999</v>
      </c>
      <c r="G1380" s="2">
        <f t="shared" si="163"/>
        <v>1.2390000000000001</v>
      </c>
      <c r="H1380" s="2">
        <f t="shared" si="167"/>
        <v>1.1912585000000007</v>
      </c>
      <c r="I1380" s="2">
        <f t="array" ref="I1380">SUMPRODUCT(B1364:B1383, (ROW(B1364:B1383)-ROW(B1364)+1)) / (20*21/2)</f>
        <v>1.4627142857142859</v>
      </c>
      <c r="J1380" s="2">
        <f t="shared" si="170"/>
        <v>1.423675904426718</v>
      </c>
      <c r="K1380" s="2">
        <f t="shared" si="164"/>
        <v>1.3052038363430358</v>
      </c>
    </row>
    <row r="1381" spans="1:11" ht="13.5" x14ac:dyDescent="0.25">
      <c r="A1381" s="3">
        <v>44021</v>
      </c>
      <c r="B1381" s="2">
        <v>1.42</v>
      </c>
      <c r="C1381" s="2">
        <f t="shared" si="165"/>
        <v>-5.0000000000000044E-2</v>
      </c>
      <c r="D1381" s="2">
        <f t="shared" si="166"/>
        <v>1.456</v>
      </c>
      <c r="E1381" s="2">
        <f t="shared" si="168"/>
        <v>1.4630000000000003</v>
      </c>
      <c r="F1381" s="2">
        <f t="shared" si="169"/>
        <v>1.4529999999999998</v>
      </c>
      <c r="G1381" s="2">
        <f t="shared" si="163"/>
        <v>1.2466000000000004</v>
      </c>
      <c r="H1381" s="2">
        <f t="shared" si="167"/>
        <v>1.1925580000000005</v>
      </c>
      <c r="I1381" s="2">
        <f t="array" ref="I1381">SUMPRODUCT(B1365:B1384, (ROW(B1365:B1384)-ROW(B1365)+1)) / (20*21/2)</f>
        <v>1.4554761904761906</v>
      </c>
      <c r="J1381" s="2">
        <f t="shared" si="170"/>
        <v>1.4233258182908399</v>
      </c>
      <c r="K1381" s="2">
        <f t="shared" si="164"/>
        <v>1.3097056466825245</v>
      </c>
    </row>
    <row r="1382" spans="1:11" ht="13.5" x14ac:dyDescent="0.25">
      <c r="A1382" s="3">
        <v>44022</v>
      </c>
      <c r="B1382" s="2">
        <v>1.41</v>
      </c>
      <c r="C1382" s="2">
        <f t="shared" si="165"/>
        <v>-1.0000000000000009E-2</v>
      </c>
      <c r="D1382" s="2">
        <f t="shared" si="166"/>
        <v>1.444</v>
      </c>
      <c r="E1382" s="2">
        <f t="shared" si="168"/>
        <v>1.4580000000000002</v>
      </c>
      <c r="F1382" s="2">
        <f t="shared" si="169"/>
        <v>1.46</v>
      </c>
      <c r="G1382" s="2">
        <f t="shared" si="163"/>
        <v>1.2542000000000002</v>
      </c>
      <c r="H1382" s="2">
        <f t="shared" si="167"/>
        <v>1.1938575000000005</v>
      </c>
      <c r="I1382" s="2">
        <f t="array" ref="I1382">SUMPRODUCT(B1366:B1385, (ROW(B1366:B1385)-ROW(B1366)+1)) / (20*21/2)</f>
        <v>1.4491428571428573</v>
      </c>
      <c r="J1382" s="2">
        <f t="shared" si="170"/>
        <v>1.4220566927393314</v>
      </c>
      <c r="K1382" s="2">
        <f t="shared" si="164"/>
        <v>1.3136387585773275</v>
      </c>
    </row>
    <row r="1383" spans="1:11" ht="13.5" x14ac:dyDescent="0.25">
      <c r="A1383" s="3">
        <v>44025</v>
      </c>
      <c r="B1383" s="2">
        <v>1.43</v>
      </c>
      <c r="C1383" s="2">
        <f t="shared" si="165"/>
        <v>2.0000000000000018E-2</v>
      </c>
      <c r="D1383" s="2">
        <f t="shared" si="166"/>
        <v>1.4379999999999999</v>
      </c>
      <c r="E1383" s="2">
        <f t="shared" si="168"/>
        <v>1.4570000000000001</v>
      </c>
      <c r="F1383" s="2">
        <f t="shared" si="169"/>
        <v>1.4659999999999997</v>
      </c>
      <c r="G1383" s="2">
        <f t="shared" si="163"/>
        <v>1.2628000000000001</v>
      </c>
      <c r="H1383" s="2">
        <f t="shared" si="167"/>
        <v>1.1949595000000004</v>
      </c>
      <c r="I1383" s="2">
        <f t="array" ref="I1383">SUMPRODUCT(B1367:B1386, (ROW(B1367:B1386)-ROW(B1367)+1)) / (20*21/2)</f>
        <v>1.4421428571428572</v>
      </c>
      <c r="J1383" s="2">
        <f t="shared" si="170"/>
        <v>1.4228131981927286</v>
      </c>
      <c r="K1383" s="2">
        <f t="shared" si="164"/>
        <v>1.3182019445154716</v>
      </c>
    </row>
    <row r="1384" spans="1:11" ht="13.5" x14ac:dyDescent="0.25">
      <c r="A1384" s="3">
        <v>44026</v>
      </c>
      <c r="B1384" s="2">
        <v>1.39</v>
      </c>
      <c r="C1384" s="2">
        <f t="shared" si="165"/>
        <v>-4.0000000000000036E-2</v>
      </c>
      <c r="D1384" s="2">
        <f t="shared" si="166"/>
        <v>1.4239999999999999</v>
      </c>
      <c r="E1384" s="2">
        <f t="shared" si="168"/>
        <v>1.4460000000000002</v>
      </c>
      <c r="F1384" s="2">
        <f t="shared" si="169"/>
        <v>1.4665000000000001</v>
      </c>
      <c r="G1384" s="2">
        <f t="shared" si="163"/>
        <v>1.2700000000000002</v>
      </c>
      <c r="H1384" s="2">
        <f t="shared" si="167"/>
        <v>1.1958615000000006</v>
      </c>
      <c r="I1384" s="2">
        <f t="array" ref="I1384">SUMPRODUCT(B1368:B1387, (ROW(B1368:B1387)-ROW(B1368)+1)) / (20*21/2)</f>
        <v>1.4353809523809524</v>
      </c>
      <c r="J1384" s="2">
        <f t="shared" si="170"/>
        <v>1.4196881316981829</v>
      </c>
      <c r="K1384" s="2">
        <f t="shared" si="164"/>
        <v>1.3210175545344727</v>
      </c>
    </row>
    <row r="1385" spans="1:11" ht="13.5" x14ac:dyDescent="0.25">
      <c r="A1385" s="3">
        <v>44027</v>
      </c>
      <c r="B1385" s="2">
        <v>1.4</v>
      </c>
      <c r="C1385" s="2">
        <f t="shared" si="165"/>
        <v>1.0000000000000009E-2</v>
      </c>
      <c r="D1385" s="2">
        <f t="shared" si="166"/>
        <v>1.4099999999999997</v>
      </c>
      <c r="E1385" s="2">
        <f t="shared" si="168"/>
        <v>1.4369999999999998</v>
      </c>
      <c r="F1385" s="2">
        <f t="shared" si="169"/>
        <v>1.4635</v>
      </c>
      <c r="G1385" s="2">
        <f t="shared" si="163"/>
        <v>1.2771999999999999</v>
      </c>
      <c r="H1385" s="2">
        <f t="shared" si="167"/>
        <v>1.1967640000000006</v>
      </c>
      <c r="I1385" s="2">
        <f t="array" ref="I1385">SUMPRODUCT(B1369:B1388, (ROW(B1369:B1388)-ROW(B1369)+1)) / (20*21/2)</f>
        <v>1.4277142857142859</v>
      </c>
      <c r="J1385" s="2">
        <f t="shared" si="170"/>
        <v>1.4178130715364512</v>
      </c>
      <c r="K1385" s="2">
        <f t="shared" si="164"/>
        <v>1.3241149053370425</v>
      </c>
    </row>
    <row r="1386" spans="1:11" ht="13.5" x14ac:dyDescent="0.25">
      <c r="A1386" s="3">
        <v>44028</v>
      </c>
      <c r="B1386" s="2">
        <v>1.39</v>
      </c>
      <c r="C1386" s="2">
        <f t="shared" si="165"/>
        <v>-1.0000000000000009E-2</v>
      </c>
      <c r="D1386" s="2">
        <f t="shared" si="166"/>
        <v>1.4039999999999997</v>
      </c>
      <c r="E1386" s="2">
        <f t="shared" si="168"/>
        <v>1.4300000000000002</v>
      </c>
      <c r="F1386" s="2">
        <f t="shared" si="169"/>
        <v>1.4610000000000001</v>
      </c>
      <c r="G1386" s="2">
        <f t="shared" si="163"/>
        <v>1.2845999999999997</v>
      </c>
      <c r="H1386" s="2">
        <f t="shared" si="167"/>
        <v>1.1978640000000005</v>
      </c>
      <c r="I1386" s="2">
        <f t="array" ref="I1386">SUMPRODUCT(B1370:B1389, (ROW(B1370:B1389)-ROW(B1370)+1)) / (20*21/2)</f>
        <v>1.4185238095238097</v>
      </c>
      <c r="J1386" s="2">
        <f t="shared" si="170"/>
        <v>1.4151642075805988</v>
      </c>
      <c r="K1386" s="2">
        <f t="shared" si="164"/>
        <v>1.3266986345395113</v>
      </c>
    </row>
    <row r="1387" spans="1:11" ht="13.5" x14ac:dyDescent="0.25">
      <c r="A1387" s="3">
        <v>44029</v>
      </c>
      <c r="B1387" s="2">
        <v>1.39</v>
      </c>
      <c r="C1387" s="2">
        <f t="shared" si="165"/>
        <v>0</v>
      </c>
      <c r="D1387" s="2">
        <f t="shared" si="166"/>
        <v>1.4</v>
      </c>
      <c r="E1387" s="2">
        <f t="shared" si="168"/>
        <v>1.4220000000000002</v>
      </c>
      <c r="F1387" s="2">
        <f t="shared" si="169"/>
        <v>1.4604999999999999</v>
      </c>
      <c r="G1387" s="2">
        <f t="shared" si="163"/>
        <v>1.2917999999999998</v>
      </c>
      <c r="H1387" s="2">
        <f t="shared" si="167"/>
        <v>1.1988650000000003</v>
      </c>
      <c r="I1387" s="2">
        <f t="array" ref="I1387">SUMPRODUCT(B1371:B1390, (ROW(B1371:B1390)-ROW(B1371)+1)) / (20*21/2)</f>
        <v>1.4082857142857146</v>
      </c>
      <c r="J1387" s="2">
        <f t="shared" si="170"/>
        <v>1.4127676163824465</v>
      </c>
      <c r="K1387" s="2">
        <f t="shared" si="164"/>
        <v>1.3291810410281579</v>
      </c>
    </row>
    <row r="1388" spans="1:11" ht="13.5" x14ac:dyDescent="0.25">
      <c r="A1388" s="3">
        <v>44032</v>
      </c>
      <c r="B1388" s="2">
        <v>1.38</v>
      </c>
      <c r="C1388" s="2">
        <f t="shared" si="165"/>
        <v>-1.0000000000000009E-2</v>
      </c>
      <c r="D1388" s="2">
        <f t="shared" si="166"/>
        <v>1.39</v>
      </c>
      <c r="E1388" s="2">
        <f t="shared" si="168"/>
        <v>1.4140000000000001</v>
      </c>
      <c r="F1388" s="2">
        <f t="shared" si="169"/>
        <v>1.4564999999999997</v>
      </c>
      <c r="G1388" s="2">
        <f t="shared" si="163"/>
        <v>1.2988</v>
      </c>
      <c r="H1388" s="2">
        <f t="shared" si="167"/>
        <v>1.1998655000000003</v>
      </c>
      <c r="I1388" s="2">
        <f t="array" ref="I1388">SUMPRODUCT(B1372:B1391, (ROW(B1372:B1391)-ROW(B1372)+1)) / (20*21/2)</f>
        <v>1.3994285714285715</v>
      </c>
      <c r="J1388" s="2">
        <f t="shared" si="170"/>
        <v>1.4096468910126898</v>
      </c>
      <c r="K1388" s="2">
        <f t="shared" si="164"/>
        <v>1.331173941379995</v>
      </c>
    </row>
    <row r="1389" spans="1:11" ht="13.5" x14ac:dyDescent="0.25">
      <c r="A1389" s="3">
        <v>44033</v>
      </c>
      <c r="B1389" s="2">
        <v>1.36</v>
      </c>
      <c r="C1389" s="2">
        <f t="shared" si="165"/>
        <v>-1.9999999999999796E-2</v>
      </c>
      <c r="D1389" s="2">
        <f t="shared" si="166"/>
        <v>1.3839999999999999</v>
      </c>
      <c r="E1389" s="2">
        <f t="shared" si="168"/>
        <v>1.4039999999999999</v>
      </c>
      <c r="F1389" s="2">
        <f t="shared" si="169"/>
        <v>1.4474999999999998</v>
      </c>
      <c r="G1389" s="2">
        <f t="shared" si="163"/>
        <v>1.3052000000000001</v>
      </c>
      <c r="H1389" s="2">
        <f t="shared" si="167"/>
        <v>1.2006175000000003</v>
      </c>
      <c r="I1389" s="2">
        <f t="array" ref="I1389">SUMPRODUCT(B1373:B1392, (ROW(B1373:B1392)-ROW(B1373)+1)) / (20*21/2)</f>
        <v>1.3991428571428568</v>
      </c>
      <c r="J1389" s="2">
        <f t="shared" si="170"/>
        <v>1.4049186156781479</v>
      </c>
      <c r="K1389" s="2">
        <f t="shared" si="164"/>
        <v>1.3323043750513677</v>
      </c>
    </row>
    <row r="1390" spans="1:11" ht="13.5" x14ac:dyDescent="0.25">
      <c r="A1390" s="3">
        <v>44034</v>
      </c>
      <c r="B1390" s="2">
        <v>1.34</v>
      </c>
      <c r="C1390" s="2">
        <f t="shared" si="165"/>
        <v>-2.0000000000000018E-2</v>
      </c>
      <c r="D1390" s="2">
        <f t="shared" si="166"/>
        <v>1.3720000000000001</v>
      </c>
      <c r="E1390" s="2">
        <f t="shared" si="168"/>
        <v>1.391</v>
      </c>
      <c r="F1390" s="2">
        <f t="shared" si="169"/>
        <v>1.4330000000000001</v>
      </c>
      <c r="G1390" s="2">
        <f t="shared" si="163"/>
        <v>1.3112000000000004</v>
      </c>
      <c r="H1390" s="2">
        <f t="shared" si="167"/>
        <v>1.2012695000000004</v>
      </c>
      <c r="I1390" s="2">
        <f t="array" ref="I1390">SUMPRODUCT(B1374:B1393, (ROW(B1374:B1393)-ROW(B1374)+1)) / (20*21/2)</f>
        <v>1.3990476190476189</v>
      </c>
      <c r="J1390" s="2">
        <f t="shared" si="170"/>
        <v>1.398735890375467</v>
      </c>
      <c r="K1390" s="2">
        <f t="shared" si="164"/>
        <v>1.3326061642650395</v>
      </c>
    </row>
    <row r="1391" spans="1:11" ht="13.5" x14ac:dyDescent="0.25">
      <c r="A1391" s="3">
        <v>44035</v>
      </c>
      <c r="B1391" s="2">
        <v>1.34</v>
      </c>
      <c r="C1391" s="2">
        <f t="shared" si="165"/>
        <v>0</v>
      </c>
      <c r="D1391" s="2">
        <f t="shared" si="166"/>
        <v>1.3619999999999999</v>
      </c>
      <c r="E1391" s="2">
        <f t="shared" si="168"/>
        <v>1.3829999999999998</v>
      </c>
      <c r="F1391" s="2">
        <f t="shared" si="169"/>
        <v>1.423</v>
      </c>
      <c r="G1391" s="2">
        <f t="shared" si="163"/>
        <v>1.3166</v>
      </c>
      <c r="H1391" s="2">
        <f t="shared" si="167"/>
        <v>1.2020205000000002</v>
      </c>
      <c r="I1391" s="2">
        <f t="array" ref="I1391">SUMPRODUCT(B1375:B1394, (ROW(B1375:B1394)-ROW(B1375)+1)) / (20*21/2)</f>
        <v>1.3971428571428572</v>
      </c>
      <c r="J1391" s="2">
        <f t="shared" si="170"/>
        <v>1.3931419960539939</v>
      </c>
      <c r="K1391" s="2">
        <f t="shared" si="164"/>
        <v>1.3328961186075869</v>
      </c>
    </row>
    <row r="1392" spans="1:11" ht="13.5" x14ac:dyDescent="0.25">
      <c r="A1392" s="3">
        <v>44036</v>
      </c>
      <c r="B1392" s="2">
        <v>1.42</v>
      </c>
      <c r="C1392" s="2">
        <f t="shared" si="165"/>
        <v>7.9999999999999849E-2</v>
      </c>
      <c r="D1392" s="2">
        <f t="shared" si="166"/>
        <v>1.3679999999999999</v>
      </c>
      <c r="E1392" s="2">
        <f t="shared" si="168"/>
        <v>1.3839999999999999</v>
      </c>
      <c r="F1392" s="2">
        <f t="shared" si="169"/>
        <v>1.421</v>
      </c>
      <c r="G1392" s="2">
        <f t="shared" si="163"/>
        <v>1.3230000000000002</v>
      </c>
      <c r="H1392" s="2">
        <f t="shared" si="167"/>
        <v>1.203023</v>
      </c>
      <c r="I1392" s="2">
        <f t="array" ref="I1392">SUMPRODUCT(B1376:B1395, (ROW(B1376:B1395)-ROW(B1376)+1)) / (20*21/2)</f>
        <v>1.3928571428571428</v>
      </c>
      <c r="J1392" s="2">
        <f t="shared" si="170"/>
        <v>1.3956999011917086</v>
      </c>
      <c r="K1392" s="2">
        <f t="shared" si="164"/>
        <v>1.336311957093564</v>
      </c>
    </row>
    <row r="1393" spans="1:11" ht="13.5" x14ac:dyDescent="0.25">
      <c r="A1393" s="3">
        <v>44039</v>
      </c>
      <c r="B1393" s="2">
        <v>1.42</v>
      </c>
      <c r="C1393" s="2">
        <f t="shared" si="165"/>
        <v>0</v>
      </c>
      <c r="D1393" s="2">
        <f t="shared" si="166"/>
        <v>1.3759999999999999</v>
      </c>
      <c r="E1393" s="2">
        <f t="shared" si="168"/>
        <v>1.3829999999999998</v>
      </c>
      <c r="F1393" s="2">
        <f t="shared" si="169"/>
        <v>1.42</v>
      </c>
      <c r="G1393" s="2">
        <f t="shared" si="163"/>
        <v>1.3296000000000001</v>
      </c>
      <c r="H1393" s="2">
        <f t="shared" si="167"/>
        <v>1.2039260000000001</v>
      </c>
      <c r="I1393" s="2">
        <f t="array" ref="I1393">SUMPRODUCT(B1377:B1396, (ROW(B1377:B1396)-ROW(B1377)+1)) / (20*21/2)</f>
        <v>1.3919999999999997</v>
      </c>
      <c r="J1393" s="2">
        <f t="shared" si="170"/>
        <v>1.3980141963163077</v>
      </c>
      <c r="K1393" s="2">
        <f t="shared" si="164"/>
        <v>1.3395938411291106</v>
      </c>
    </row>
    <row r="1394" spans="1:11" ht="13.5" x14ac:dyDescent="0.25">
      <c r="A1394" s="3">
        <v>44040</v>
      </c>
      <c r="B1394" s="2">
        <v>1.4</v>
      </c>
      <c r="C1394" s="2">
        <f t="shared" si="165"/>
        <v>-2.0000000000000018E-2</v>
      </c>
      <c r="D1394" s="2">
        <f t="shared" si="166"/>
        <v>1.3839999999999999</v>
      </c>
      <c r="E1394" s="2">
        <f t="shared" si="168"/>
        <v>1.3839999999999999</v>
      </c>
      <c r="F1394" s="2">
        <f t="shared" si="169"/>
        <v>1.4149999999999998</v>
      </c>
      <c r="G1394" s="2">
        <f t="shared" ref="G1394:G1457" si="171">AVERAGE(B1345:B1394)</f>
        <v>1.3364000000000003</v>
      </c>
      <c r="H1394" s="2">
        <f t="shared" si="167"/>
        <v>1.2047785000000002</v>
      </c>
      <c r="I1394" s="2">
        <f t="array" ref="I1394">SUMPRODUCT(B1378:B1397, (ROW(B1378:B1397)-ROW(B1378)+1)) / (20*21/2)</f>
        <v>1.3904761904761904</v>
      </c>
      <c r="J1394" s="2">
        <f t="shared" si="170"/>
        <v>1.3982033204766593</v>
      </c>
      <c r="K1394" s="2">
        <f t="shared" si="164"/>
        <v>1.3419627101044396</v>
      </c>
    </row>
    <row r="1395" spans="1:11" ht="13.5" x14ac:dyDescent="0.25">
      <c r="A1395" s="3">
        <v>44041</v>
      </c>
      <c r="B1395" s="2">
        <v>1.37</v>
      </c>
      <c r="C1395" s="2">
        <f t="shared" si="165"/>
        <v>-2.9999999999999805E-2</v>
      </c>
      <c r="D1395" s="2">
        <f t="shared" si="166"/>
        <v>1.3900000000000001</v>
      </c>
      <c r="E1395" s="2">
        <f t="shared" si="168"/>
        <v>1.3810000000000002</v>
      </c>
      <c r="F1395" s="2">
        <f t="shared" si="169"/>
        <v>1.4089999999999998</v>
      </c>
      <c r="G1395" s="2">
        <f t="shared" si="171"/>
        <v>1.3424000000000005</v>
      </c>
      <c r="H1395" s="2">
        <f t="shared" si="167"/>
        <v>1.2055310000000001</v>
      </c>
      <c r="I1395" s="2">
        <f t="array" ref="I1395">SUMPRODUCT(B1379:B1398, (ROW(B1379:B1398)-ROW(B1379)+1)) / (20*21/2)</f>
        <v>1.3893333333333331</v>
      </c>
      <c r="J1395" s="2">
        <f t="shared" si="170"/>
        <v>1.3955172899550727</v>
      </c>
      <c r="K1395" s="2">
        <f t="shared" ref="K1395:K1458" si="172">$K$4*B1395+(1-$K$4)*K1394</f>
        <v>1.3430622116689714</v>
      </c>
    </row>
    <row r="1396" spans="1:11" ht="13.5" x14ac:dyDescent="0.25">
      <c r="A1396" s="3">
        <v>44042</v>
      </c>
      <c r="B1396" s="2">
        <v>1.4</v>
      </c>
      <c r="C1396" s="2">
        <f t="shared" si="165"/>
        <v>2.9999999999999805E-2</v>
      </c>
      <c r="D1396" s="2">
        <f t="shared" si="166"/>
        <v>1.4019999999999999</v>
      </c>
      <c r="E1396" s="2">
        <f t="shared" si="168"/>
        <v>1.3820000000000001</v>
      </c>
      <c r="F1396" s="2">
        <f t="shared" si="169"/>
        <v>1.4060000000000001</v>
      </c>
      <c r="G1396" s="2">
        <f t="shared" si="171"/>
        <v>1.3494000000000002</v>
      </c>
      <c r="H1396" s="2">
        <f t="shared" si="167"/>
        <v>1.2064334999999999</v>
      </c>
      <c r="I1396" s="2">
        <f t="array" ref="I1396">SUMPRODUCT(B1380:B1399, (ROW(B1380:B1399)-ROW(B1380)+1)) / (20*21/2)</f>
        <v>1.3885238095238097</v>
      </c>
      <c r="J1396" s="2">
        <f t="shared" si="170"/>
        <v>1.3959442147212562</v>
      </c>
      <c r="K1396" s="2">
        <f t="shared" si="172"/>
        <v>1.3452950661133256</v>
      </c>
    </row>
    <row r="1397" spans="1:11" ht="13.5" x14ac:dyDescent="0.25">
      <c r="A1397" s="3">
        <v>44046</v>
      </c>
      <c r="B1397" s="2">
        <v>1.39</v>
      </c>
      <c r="C1397" s="2">
        <f t="shared" si="165"/>
        <v>-1.0000000000000009E-2</v>
      </c>
      <c r="D1397" s="2">
        <f t="shared" si="166"/>
        <v>1.3959999999999999</v>
      </c>
      <c r="E1397" s="2">
        <f t="shared" si="168"/>
        <v>1.3820000000000001</v>
      </c>
      <c r="F1397" s="2">
        <f t="shared" si="169"/>
        <v>1.4020000000000001</v>
      </c>
      <c r="G1397" s="2">
        <f t="shared" si="171"/>
        <v>1.3564000000000001</v>
      </c>
      <c r="H1397" s="2">
        <f t="shared" si="167"/>
        <v>1.2075334999999998</v>
      </c>
      <c r="I1397" s="2">
        <f t="array" ref="I1397">SUMPRODUCT(B1381:B1400, (ROW(B1381:B1400)-ROW(B1381)+1)) / (20*21/2)</f>
        <v>1.3909047619047621</v>
      </c>
      <c r="J1397" s="2">
        <f t="shared" si="170"/>
        <v>1.3953780990335174</v>
      </c>
      <c r="K1397" s="2">
        <f t="shared" si="172"/>
        <v>1.3470482007755482</v>
      </c>
    </row>
    <row r="1398" spans="1:11" ht="13.5" x14ac:dyDescent="0.25">
      <c r="A1398" s="3">
        <v>44047</v>
      </c>
      <c r="B1398" s="2">
        <v>1.39</v>
      </c>
      <c r="C1398" s="2">
        <f t="shared" si="165"/>
        <v>0</v>
      </c>
      <c r="D1398" s="2">
        <f t="shared" si="166"/>
        <v>1.39</v>
      </c>
      <c r="E1398" s="2">
        <f t="shared" si="168"/>
        <v>1.383</v>
      </c>
      <c r="F1398" s="2">
        <f t="shared" si="169"/>
        <v>1.3985000000000001</v>
      </c>
      <c r="G1398" s="2">
        <f t="shared" si="171"/>
        <v>1.3634000000000004</v>
      </c>
      <c r="H1398" s="2">
        <f t="shared" si="167"/>
        <v>1.2085344999999998</v>
      </c>
      <c r="I1398" s="2">
        <f t="array" ref="I1398">SUMPRODUCT(B1382:B1401, (ROW(B1382:B1401)-ROW(B1382)+1)) / (20*21/2)</f>
        <v>1.3935238095238094</v>
      </c>
      <c r="J1398" s="2">
        <f t="shared" si="170"/>
        <v>1.3948658991255636</v>
      </c>
      <c r="K1398" s="2">
        <f t="shared" si="172"/>
        <v>1.3487325850588601</v>
      </c>
    </row>
    <row r="1399" spans="1:11" ht="13.5" x14ac:dyDescent="0.25">
      <c r="A1399" s="3">
        <v>44048</v>
      </c>
      <c r="B1399" s="2">
        <v>1.39</v>
      </c>
      <c r="C1399" s="2">
        <f t="shared" si="165"/>
        <v>0</v>
      </c>
      <c r="D1399" s="2">
        <f t="shared" si="166"/>
        <v>1.3879999999999999</v>
      </c>
      <c r="E1399" s="2">
        <f t="shared" si="168"/>
        <v>1.3860000000000001</v>
      </c>
      <c r="F1399" s="2">
        <f t="shared" si="169"/>
        <v>1.395</v>
      </c>
      <c r="G1399" s="2">
        <f t="shared" si="171"/>
        <v>1.3702000000000001</v>
      </c>
      <c r="H1399" s="2">
        <f t="shared" si="167"/>
        <v>1.2094859999999996</v>
      </c>
      <c r="I1399" s="2">
        <f t="array" ref="I1399">SUMPRODUCT(B1383:B1402, (ROW(B1383:B1402)-ROW(B1383)+1)) / (20*21/2)</f>
        <v>1.399</v>
      </c>
      <c r="J1399" s="2">
        <f t="shared" si="170"/>
        <v>1.394402480161224</v>
      </c>
      <c r="K1399" s="2">
        <f t="shared" si="172"/>
        <v>1.3503509150565518</v>
      </c>
    </row>
    <row r="1400" spans="1:11" ht="13.5" x14ac:dyDescent="0.25">
      <c r="A1400" s="3">
        <v>44049</v>
      </c>
      <c r="B1400" s="2">
        <v>1.42</v>
      </c>
      <c r="C1400" s="2">
        <f t="shared" si="165"/>
        <v>3.0000000000000027E-2</v>
      </c>
      <c r="D1400" s="2">
        <f t="shared" si="166"/>
        <v>1.3979999999999999</v>
      </c>
      <c r="E1400" s="2">
        <f t="shared" si="168"/>
        <v>1.3940000000000001</v>
      </c>
      <c r="F1400" s="2">
        <f t="shared" si="169"/>
        <v>1.3925000000000001</v>
      </c>
      <c r="G1400" s="2">
        <f t="shared" si="171"/>
        <v>1.3770000000000002</v>
      </c>
      <c r="H1400" s="2">
        <f t="shared" si="167"/>
        <v>1.2105874999999997</v>
      </c>
      <c r="I1400" s="2">
        <f t="array" ref="I1400">SUMPRODUCT(B1384:B1403, (ROW(B1384:B1403)-ROW(B1384)+1)) / (20*21/2)</f>
        <v>1.4042857142857144</v>
      </c>
      <c r="J1400" s="2">
        <f t="shared" si="170"/>
        <v>1.3968403391934883</v>
      </c>
      <c r="K1400" s="2">
        <f t="shared" si="172"/>
        <v>1.3530822517210008</v>
      </c>
    </row>
    <row r="1401" spans="1:11" ht="13.5" x14ac:dyDescent="0.25">
      <c r="A1401" s="3">
        <v>44050</v>
      </c>
      <c r="B1401" s="2">
        <v>1.42</v>
      </c>
      <c r="C1401" s="2">
        <f t="shared" si="165"/>
        <v>0</v>
      </c>
      <c r="D1401" s="2">
        <f t="shared" si="166"/>
        <v>1.4019999999999999</v>
      </c>
      <c r="E1401" s="2">
        <f t="shared" si="168"/>
        <v>1.4020000000000001</v>
      </c>
      <c r="F1401" s="2">
        <f t="shared" si="169"/>
        <v>1.3925000000000001</v>
      </c>
      <c r="G1401" s="2">
        <f t="shared" si="171"/>
        <v>1.3832000000000002</v>
      </c>
      <c r="H1401" s="2">
        <f t="shared" si="167"/>
        <v>1.2117384999999998</v>
      </c>
      <c r="I1401" s="2">
        <f t="array" ref="I1401">SUMPRODUCT(B1385:B1404, (ROW(B1385:B1404)-ROW(B1385)+1)) / (20*21/2)</f>
        <v>1.4056666666666666</v>
      </c>
      <c r="J1401" s="2">
        <f t="shared" si="170"/>
        <v>1.3990460211750608</v>
      </c>
      <c r="K1401" s="2">
        <f t="shared" si="172"/>
        <v>1.3557064771437066</v>
      </c>
    </row>
    <row r="1402" spans="1:11" ht="13.5" x14ac:dyDescent="0.25">
      <c r="A1402" s="3">
        <v>44053</v>
      </c>
      <c r="B1402" s="2">
        <v>1.45</v>
      </c>
      <c r="C1402" s="2">
        <f t="shared" si="165"/>
        <v>3.0000000000000027E-2</v>
      </c>
      <c r="D1402" s="2">
        <f t="shared" si="166"/>
        <v>1.4139999999999999</v>
      </c>
      <c r="E1402" s="2">
        <f t="shared" si="168"/>
        <v>1.4049999999999998</v>
      </c>
      <c r="F1402" s="2">
        <f t="shared" si="169"/>
        <v>1.3944999999999999</v>
      </c>
      <c r="G1402" s="2">
        <f t="shared" si="171"/>
        <v>1.3894000000000002</v>
      </c>
      <c r="H1402" s="2">
        <f t="shared" si="167"/>
        <v>1.2128409999999996</v>
      </c>
      <c r="I1402" s="2">
        <f t="array" ref="I1402">SUMPRODUCT(B1386:B1405, (ROW(B1386:B1405)-ROW(B1386)+1)) / (20*21/2)</f>
        <v>1.4050476190476191</v>
      </c>
      <c r="J1402" s="2">
        <f t="shared" si="170"/>
        <v>1.4038987810631502</v>
      </c>
      <c r="K1402" s="2">
        <f t="shared" si="172"/>
        <v>1.3594042623537574</v>
      </c>
    </row>
    <row r="1403" spans="1:11" ht="13.5" x14ac:dyDescent="0.25">
      <c r="A1403" s="3">
        <v>44054</v>
      </c>
      <c r="B1403" s="2">
        <v>1.45</v>
      </c>
      <c r="C1403" s="2">
        <f t="shared" si="165"/>
        <v>0</v>
      </c>
      <c r="D1403" s="2">
        <f t="shared" si="166"/>
        <v>1.4259999999999999</v>
      </c>
      <c r="E1403" s="2">
        <f t="shared" si="168"/>
        <v>1.4079999999999999</v>
      </c>
      <c r="F1403" s="2">
        <f t="shared" si="169"/>
        <v>1.3954999999999997</v>
      </c>
      <c r="G1403" s="2">
        <f t="shared" si="171"/>
        <v>1.3950000000000002</v>
      </c>
      <c r="H1403" s="2">
        <f t="shared" si="167"/>
        <v>1.2137949999999997</v>
      </c>
      <c r="I1403" s="2">
        <f t="array" ref="I1403">SUMPRODUCT(B1387:B1406, (ROW(B1387:B1406)-ROW(B1387)+1)) / (20*21/2)</f>
        <v>1.4035238095238096</v>
      </c>
      <c r="J1403" s="2">
        <f t="shared" si="170"/>
        <v>1.4082893733428501</v>
      </c>
      <c r="K1403" s="2">
        <f t="shared" si="172"/>
        <v>1.3629570363791004</v>
      </c>
    </row>
    <row r="1404" spans="1:11" ht="13.5" x14ac:dyDescent="0.25">
      <c r="A1404" s="3">
        <v>44055</v>
      </c>
      <c r="B1404" s="2">
        <v>1.41</v>
      </c>
      <c r="C1404" s="2">
        <f t="shared" si="165"/>
        <v>-4.0000000000000036E-2</v>
      </c>
      <c r="D1404" s="2">
        <f t="shared" si="166"/>
        <v>1.4300000000000002</v>
      </c>
      <c r="E1404" s="2">
        <f t="shared" si="168"/>
        <v>1.4089999999999998</v>
      </c>
      <c r="F1404" s="2">
        <f t="shared" si="169"/>
        <v>1.3965000000000001</v>
      </c>
      <c r="G1404" s="2">
        <f t="shared" si="171"/>
        <v>1.3992000000000002</v>
      </c>
      <c r="H1404" s="2">
        <f t="shared" si="167"/>
        <v>1.2144994999999996</v>
      </c>
      <c r="I1404" s="2">
        <f t="array" ref="I1404">SUMPRODUCT(B1388:B1407, (ROW(B1388:B1407)-ROW(B1388)+1)) / (20*21/2)</f>
        <v>1.4049047619047621</v>
      </c>
      <c r="J1404" s="2">
        <f t="shared" si="170"/>
        <v>1.4084522901673406</v>
      </c>
      <c r="K1404" s="2">
        <f t="shared" si="172"/>
        <v>1.3648018584818806</v>
      </c>
    </row>
    <row r="1405" spans="1:11" ht="13.5" x14ac:dyDescent="0.25">
      <c r="A1405" s="3">
        <v>44057</v>
      </c>
      <c r="B1405" s="2">
        <v>1.39</v>
      </c>
      <c r="C1405" s="2">
        <f t="shared" si="165"/>
        <v>-2.0000000000000018E-2</v>
      </c>
      <c r="D1405" s="2">
        <f t="shared" si="166"/>
        <v>1.4239999999999999</v>
      </c>
      <c r="E1405" s="2">
        <f t="shared" si="168"/>
        <v>1.411</v>
      </c>
      <c r="F1405" s="2">
        <f t="shared" si="169"/>
        <v>1.3960000000000004</v>
      </c>
      <c r="G1405" s="2">
        <f t="shared" si="171"/>
        <v>1.4024000000000001</v>
      </c>
      <c r="H1405" s="2">
        <f t="shared" si="167"/>
        <v>1.2151534999999996</v>
      </c>
      <c r="I1405" s="2">
        <f t="array" ref="I1405">SUMPRODUCT(B1389:B1408, (ROW(B1389:B1408)-ROW(B1389)+1)) / (20*21/2)</f>
        <v>1.4080952380952383</v>
      </c>
      <c r="J1405" s="2">
        <f t="shared" si="170"/>
        <v>1.4066949291990225</v>
      </c>
      <c r="K1405" s="2">
        <f t="shared" si="172"/>
        <v>1.3657900208943559</v>
      </c>
    </row>
    <row r="1406" spans="1:11" ht="13.5" x14ac:dyDescent="0.25">
      <c r="A1406" s="3">
        <v>44060</v>
      </c>
      <c r="B1406" s="2">
        <v>1.38</v>
      </c>
      <c r="C1406" s="2">
        <f t="shared" si="165"/>
        <v>-1.0000000000000009E-2</v>
      </c>
      <c r="D1406" s="2">
        <f t="shared" si="166"/>
        <v>1.4159999999999999</v>
      </c>
      <c r="E1406" s="2">
        <f t="shared" si="168"/>
        <v>1.409</v>
      </c>
      <c r="F1406" s="2">
        <f t="shared" si="169"/>
        <v>1.3955000000000002</v>
      </c>
      <c r="G1406" s="2">
        <f t="shared" si="171"/>
        <v>1.4048000000000003</v>
      </c>
      <c r="H1406" s="2">
        <f t="shared" si="167"/>
        <v>1.2159559999999994</v>
      </c>
      <c r="I1406" s="2">
        <f t="array" ref="I1406">SUMPRODUCT(B1390:B1409, (ROW(B1390:B1409)-ROW(B1390)+1)) / (20*21/2)</f>
        <v>1.4091428571428573</v>
      </c>
      <c r="J1406" s="2">
        <f t="shared" si="170"/>
        <v>1.4041525549895919</v>
      </c>
      <c r="K1406" s="2">
        <f t="shared" si="172"/>
        <v>1.3663472749769303</v>
      </c>
    </row>
    <row r="1407" spans="1:11" ht="13.5" x14ac:dyDescent="0.25">
      <c r="A1407" s="3">
        <v>44061</v>
      </c>
      <c r="B1407" s="2">
        <v>1.41</v>
      </c>
      <c r="C1407" s="2">
        <f t="shared" si="165"/>
        <v>3.0000000000000027E-2</v>
      </c>
      <c r="D1407" s="2">
        <f t="shared" si="166"/>
        <v>1.4079999999999999</v>
      </c>
      <c r="E1407" s="2">
        <f t="shared" si="168"/>
        <v>1.411</v>
      </c>
      <c r="F1407" s="2">
        <f t="shared" si="169"/>
        <v>1.3965000000000001</v>
      </c>
      <c r="G1407" s="2">
        <f t="shared" si="171"/>
        <v>1.4074</v>
      </c>
      <c r="H1407" s="2">
        <f t="shared" si="167"/>
        <v>1.2169084999999995</v>
      </c>
      <c r="I1407" s="2">
        <f t="array" ref="I1407">SUMPRODUCT(B1391:B1410, (ROW(B1391:B1410)-ROW(B1391)+1)) / (20*21/2)</f>
        <v>1.4118571428571429</v>
      </c>
      <c r="J1407" s="2">
        <f t="shared" si="170"/>
        <v>1.4047094545143928</v>
      </c>
      <c r="K1407" s="2">
        <f t="shared" si="172"/>
        <v>1.3680591465464624</v>
      </c>
    </row>
    <row r="1408" spans="1:11" ht="13.5" x14ac:dyDescent="0.25">
      <c r="A1408" s="3">
        <v>44062</v>
      </c>
      <c r="B1408" s="2">
        <v>1.43</v>
      </c>
      <c r="C1408" s="2">
        <f t="shared" si="165"/>
        <v>2.0000000000000018E-2</v>
      </c>
      <c r="D1408" s="2">
        <f t="shared" si="166"/>
        <v>1.4039999999999999</v>
      </c>
      <c r="E1408" s="2">
        <f t="shared" si="168"/>
        <v>1.4149999999999998</v>
      </c>
      <c r="F1408" s="2">
        <f t="shared" si="169"/>
        <v>1.399</v>
      </c>
      <c r="G1408" s="2">
        <f t="shared" si="171"/>
        <v>1.4116000000000002</v>
      </c>
      <c r="H1408" s="2">
        <f t="shared" si="167"/>
        <v>1.2179609999999996</v>
      </c>
      <c r="I1408" s="2">
        <f t="array" ref="I1408">SUMPRODUCT(B1392:B1411, (ROW(B1392:B1411)-ROW(B1392)+1)) / (20*21/2)</f>
        <v>1.4141428571428574</v>
      </c>
      <c r="J1408" s="2">
        <f t="shared" si="170"/>
        <v>1.4071180778939745</v>
      </c>
      <c r="K1408" s="2">
        <f t="shared" si="172"/>
        <v>1.3704881996230718</v>
      </c>
    </row>
    <row r="1409" spans="1:11" ht="13.5" x14ac:dyDescent="0.25">
      <c r="A1409" s="3">
        <v>44064</v>
      </c>
      <c r="B1409" s="2">
        <v>1.41</v>
      </c>
      <c r="C1409" s="2">
        <f t="shared" si="165"/>
        <v>-2.0000000000000018E-2</v>
      </c>
      <c r="D1409" s="2">
        <f t="shared" si="166"/>
        <v>1.4039999999999999</v>
      </c>
      <c r="E1409" s="2">
        <f t="shared" si="168"/>
        <v>1.4170000000000003</v>
      </c>
      <c r="F1409" s="2">
        <f t="shared" si="169"/>
        <v>1.4015</v>
      </c>
      <c r="G1409" s="2">
        <f t="shared" si="171"/>
        <v>1.4147999999999998</v>
      </c>
      <c r="H1409" s="2">
        <f t="shared" si="167"/>
        <v>1.2188634999999994</v>
      </c>
      <c r="I1409" s="2">
        <f t="array" ref="I1409">SUMPRODUCT(B1393:B1412, (ROW(B1393:B1412)-ROW(B1393)+1)) / (20*21/2)</f>
        <v>1.4236190476190476</v>
      </c>
      <c r="J1409" s="2">
        <f t="shared" si="170"/>
        <v>1.4073925466659769</v>
      </c>
      <c r="K1409" s="2">
        <f t="shared" si="172"/>
        <v>1.3720376819907945</v>
      </c>
    </row>
    <row r="1410" spans="1:11" ht="13.5" x14ac:dyDescent="0.25">
      <c r="A1410" s="3">
        <v>44067</v>
      </c>
      <c r="B1410" s="2">
        <v>1.43</v>
      </c>
      <c r="C1410" s="2">
        <f t="shared" si="165"/>
        <v>2.0000000000000018E-2</v>
      </c>
      <c r="D1410" s="2">
        <f t="shared" si="166"/>
        <v>1.4119999999999999</v>
      </c>
      <c r="E1410" s="2">
        <f t="shared" si="168"/>
        <v>1.4179999999999999</v>
      </c>
      <c r="F1410" s="2">
        <f t="shared" si="169"/>
        <v>1.4060000000000001</v>
      </c>
      <c r="G1410" s="2">
        <f t="shared" si="171"/>
        <v>1.4184000000000003</v>
      </c>
      <c r="H1410" s="2">
        <f t="shared" si="167"/>
        <v>1.2200149999999994</v>
      </c>
      <c r="I1410" s="2">
        <f t="array" ref="I1410">SUMPRODUCT(B1394:B1413, (ROW(B1394:B1413)-ROW(B1394)+1)) / (20*21/2)</f>
        <v>1.4383809523809523</v>
      </c>
      <c r="J1410" s="2">
        <f t="shared" si="170"/>
        <v>1.4095456374596933</v>
      </c>
      <c r="K1410" s="2">
        <f t="shared" si="172"/>
        <v>1.3743107140695869</v>
      </c>
    </row>
    <row r="1411" spans="1:11" ht="13.5" x14ac:dyDescent="0.25">
      <c r="A1411" s="3">
        <v>44068</v>
      </c>
      <c r="B1411" s="2">
        <v>1.43</v>
      </c>
      <c r="C1411" s="2">
        <f t="shared" si="165"/>
        <v>0</v>
      </c>
      <c r="D1411" s="2">
        <f t="shared" si="166"/>
        <v>1.4219999999999999</v>
      </c>
      <c r="E1411" s="2">
        <f t="shared" si="168"/>
        <v>1.4189999999999998</v>
      </c>
      <c r="F1411" s="2">
        <f t="shared" si="169"/>
        <v>1.4105000000000001</v>
      </c>
      <c r="G1411" s="2">
        <f t="shared" si="171"/>
        <v>1.4220000000000004</v>
      </c>
      <c r="H1411" s="2">
        <f t="shared" si="167"/>
        <v>1.2211664999999996</v>
      </c>
      <c r="I1411" s="2">
        <f t="array" ref="I1411">SUMPRODUCT(B1395:B1414, (ROW(B1395:B1414)-ROW(B1395)+1)) / (20*21/2)</f>
        <v>1.4590952380952382</v>
      </c>
      <c r="J1411" s="2">
        <f t="shared" si="170"/>
        <v>1.4114936719873417</v>
      </c>
      <c r="K1411" s="2">
        <f t="shared" si="172"/>
        <v>1.3764946076354856</v>
      </c>
    </row>
    <row r="1412" spans="1:11" ht="13.5" x14ac:dyDescent="0.25">
      <c r="A1412" s="3">
        <v>44069</v>
      </c>
      <c r="B1412" s="2">
        <v>1.51</v>
      </c>
      <c r="C1412" s="2">
        <f t="shared" ref="C1412:C1475" si="173">B1412-B1411</f>
        <v>8.0000000000000071E-2</v>
      </c>
      <c r="D1412" s="2">
        <f t="shared" si="166"/>
        <v>1.4419999999999997</v>
      </c>
      <c r="E1412" s="2">
        <f t="shared" si="168"/>
        <v>1.425</v>
      </c>
      <c r="F1412" s="2">
        <f t="shared" si="169"/>
        <v>1.4149999999999998</v>
      </c>
      <c r="G1412" s="2">
        <f t="shared" si="171"/>
        <v>1.4268000000000007</v>
      </c>
      <c r="H1412" s="2">
        <f t="shared" si="167"/>
        <v>1.2227179999999993</v>
      </c>
      <c r="I1412" s="2">
        <f t="array" ref="I1412">SUMPRODUCT(B1396:B1415, (ROW(B1396:B1415)-ROW(B1396)+1)) / (20*21/2)</f>
        <v>1.4853333333333334</v>
      </c>
      <c r="J1412" s="2">
        <f t="shared" si="170"/>
        <v>1.4208752270361662</v>
      </c>
      <c r="K1412" s="2">
        <f t="shared" si="172"/>
        <v>1.3817301132184079</v>
      </c>
    </row>
    <row r="1413" spans="1:11" ht="13.5" x14ac:dyDescent="0.25">
      <c r="A1413" s="3">
        <v>44070</v>
      </c>
      <c r="B1413" s="2">
        <v>1.57</v>
      </c>
      <c r="C1413" s="2">
        <f t="shared" si="173"/>
        <v>6.0000000000000053E-2</v>
      </c>
      <c r="D1413" s="2">
        <f t="shared" si="166"/>
        <v>1.47</v>
      </c>
      <c r="E1413" s="2">
        <f t="shared" si="168"/>
        <v>1.4369999999999998</v>
      </c>
      <c r="F1413" s="2">
        <f t="shared" si="169"/>
        <v>1.4224999999999999</v>
      </c>
      <c r="G1413" s="2">
        <f t="shared" si="171"/>
        <v>1.4320000000000004</v>
      </c>
      <c r="H1413" s="2">
        <f t="shared" si="167"/>
        <v>1.2245694999999994</v>
      </c>
      <c r="I1413" s="2">
        <f t="array" ref="I1413">SUMPRODUCT(B1397:B1416, (ROW(B1397:B1416)-ROW(B1397)+1)) / (20*21/2)</f>
        <v>1.505190476190476</v>
      </c>
      <c r="J1413" s="2">
        <f t="shared" si="170"/>
        <v>1.4350775863660552</v>
      </c>
      <c r="K1413" s="2">
        <f t="shared" si="172"/>
        <v>1.3891132460333724</v>
      </c>
    </row>
    <row r="1414" spans="1:11" ht="13.5" x14ac:dyDescent="0.25">
      <c r="A1414" s="3">
        <v>44071</v>
      </c>
      <c r="B1414" s="2">
        <v>1.64</v>
      </c>
      <c r="C1414" s="2">
        <f t="shared" si="173"/>
        <v>6.999999999999984E-2</v>
      </c>
      <c r="D1414" s="2">
        <f t="shared" ref="D1414:D1477" si="174">AVERAGE(B1410:B1414)</f>
        <v>1.516</v>
      </c>
      <c r="E1414" s="2">
        <f t="shared" si="168"/>
        <v>1.46</v>
      </c>
      <c r="F1414" s="2">
        <f t="shared" si="169"/>
        <v>1.4345000000000001</v>
      </c>
      <c r="G1414" s="2">
        <f t="shared" si="171"/>
        <v>1.4372000000000005</v>
      </c>
      <c r="H1414" s="2">
        <f t="shared" si="167"/>
        <v>1.2268204999999992</v>
      </c>
      <c r="I1414" s="2">
        <f t="array" ref="I1414">SUMPRODUCT(B1398:B1417, (ROW(B1398:B1417)-ROW(B1398)+1)) / (20*21/2)</f>
        <v>1.5257142857142858</v>
      </c>
      <c r="J1414" s="2">
        <f t="shared" si="170"/>
        <v>1.4545940067121452</v>
      </c>
      <c r="K1414" s="2">
        <f t="shared" si="172"/>
        <v>1.3989519422673578</v>
      </c>
    </row>
    <row r="1415" spans="1:11" ht="13.5" x14ac:dyDescent="0.25">
      <c r="A1415" s="3">
        <v>44074</v>
      </c>
      <c r="B1415" s="2">
        <v>1.71</v>
      </c>
      <c r="C1415" s="2">
        <f t="shared" si="173"/>
        <v>7.0000000000000062E-2</v>
      </c>
      <c r="D1415" s="2">
        <f t="shared" si="174"/>
        <v>1.5719999999999998</v>
      </c>
      <c r="E1415" s="2">
        <f t="shared" si="168"/>
        <v>1.4920000000000002</v>
      </c>
      <c r="F1415" s="2">
        <f t="shared" si="169"/>
        <v>1.4515</v>
      </c>
      <c r="G1415" s="2">
        <f t="shared" si="171"/>
        <v>1.4422000000000004</v>
      </c>
      <c r="H1415" s="2">
        <f t="shared" si="167"/>
        <v>1.2293224999999992</v>
      </c>
      <c r="I1415" s="2">
        <f t="array" ref="I1415">SUMPRODUCT(B1399:B1418, (ROW(B1399:B1418)-ROW(B1399)+1)) / (20*21/2)</f>
        <v>1.5448571428571429</v>
      </c>
      <c r="J1415" s="2">
        <f t="shared" si="170"/>
        <v>1.4789183870252742</v>
      </c>
      <c r="K1415" s="2">
        <f t="shared" si="172"/>
        <v>1.4111499053156968</v>
      </c>
    </row>
    <row r="1416" spans="1:11" ht="13.5" x14ac:dyDescent="0.25">
      <c r="A1416" s="3">
        <v>44075</v>
      </c>
      <c r="B1416" s="2">
        <v>1.66</v>
      </c>
      <c r="C1416" s="2">
        <f t="shared" si="173"/>
        <v>-5.0000000000000044E-2</v>
      </c>
      <c r="D1416" s="2">
        <f t="shared" si="174"/>
        <v>1.6179999999999999</v>
      </c>
      <c r="E1416" s="2">
        <f t="shared" si="168"/>
        <v>1.52</v>
      </c>
      <c r="F1416" s="2">
        <f t="shared" si="169"/>
        <v>1.4645000000000001</v>
      </c>
      <c r="G1416" s="2">
        <f t="shared" si="171"/>
        <v>1.4465999999999999</v>
      </c>
      <c r="H1416" s="2">
        <f t="shared" si="167"/>
        <v>1.2315744999999991</v>
      </c>
      <c r="I1416" s="2">
        <f t="array" ref="I1416">SUMPRODUCT(B1400:B1419, (ROW(B1400:B1419)-ROW(B1400)+1)) / (20*21/2)</f>
        <v>1.5597619047619045</v>
      </c>
      <c r="J1416" s="2">
        <f t="shared" si="170"/>
        <v>1.4961642549276291</v>
      </c>
      <c r="K1416" s="2">
        <f t="shared" si="172"/>
        <v>1.4209087325582186</v>
      </c>
    </row>
    <row r="1417" spans="1:11" ht="13.5" x14ac:dyDescent="0.25">
      <c r="A1417" s="3">
        <v>44076</v>
      </c>
      <c r="B1417" s="2">
        <v>1.68</v>
      </c>
      <c r="C1417" s="2">
        <f t="shared" si="173"/>
        <v>2.0000000000000018E-2</v>
      </c>
      <c r="D1417" s="2">
        <f t="shared" si="174"/>
        <v>1.6519999999999999</v>
      </c>
      <c r="E1417" s="2">
        <f t="shared" si="168"/>
        <v>1.5469999999999999</v>
      </c>
      <c r="F1417" s="2">
        <f t="shared" si="169"/>
        <v>1.4790000000000001</v>
      </c>
      <c r="G1417" s="2">
        <f t="shared" si="171"/>
        <v>1.4521999999999999</v>
      </c>
      <c r="H1417" s="2">
        <f t="shared" si="167"/>
        <v>1.2339759999999991</v>
      </c>
      <c r="I1417" s="2">
        <f t="array" ref="I1417">SUMPRODUCT(B1401:B1420, (ROW(B1401:B1420)-ROW(B1401)+1)) / (20*21/2)</f>
        <v>1.5724761904761906</v>
      </c>
      <c r="J1417" s="2">
        <f t="shared" si="170"/>
        <v>1.5136724211249977</v>
      </c>
      <c r="K1417" s="2">
        <f t="shared" si="172"/>
        <v>1.4310691744186808</v>
      </c>
    </row>
    <row r="1418" spans="1:11" ht="13.5" x14ac:dyDescent="0.25">
      <c r="A1418" s="3">
        <v>44077</v>
      </c>
      <c r="B1418" s="2">
        <v>1.68</v>
      </c>
      <c r="C1418" s="2">
        <f t="shared" si="173"/>
        <v>0</v>
      </c>
      <c r="D1418" s="2">
        <f t="shared" si="174"/>
        <v>1.6739999999999999</v>
      </c>
      <c r="E1418" s="2">
        <f t="shared" si="168"/>
        <v>1.5719999999999998</v>
      </c>
      <c r="F1418" s="2">
        <f t="shared" si="169"/>
        <v>1.4935</v>
      </c>
      <c r="G1418" s="2">
        <f t="shared" si="171"/>
        <v>1.4565999999999999</v>
      </c>
      <c r="H1418" s="2">
        <f t="shared" ref="H1418:H1481" si="175">AVERAGE(B1219:B1418)</f>
        <v>1.2362784999999992</v>
      </c>
      <c r="I1418" s="2">
        <f t="array" ref="I1418">SUMPRODUCT(B1402:B1421, (ROW(B1402:B1421)-ROW(B1402)+1)) / (20*21/2)</f>
        <v>1.5812857142857142</v>
      </c>
      <c r="J1418" s="2">
        <f t="shared" si="170"/>
        <v>1.529513142922617</v>
      </c>
      <c r="K1418" s="2">
        <f t="shared" si="172"/>
        <v>1.4408311675787326</v>
      </c>
    </row>
    <row r="1419" spans="1:11" ht="13.5" x14ac:dyDescent="0.25">
      <c r="A1419" s="3">
        <v>44078</v>
      </c>
      <c r="B1419" s="2">
        <v>1.65</v>
      </c>
      <c r="C1419" s="2">
        <f t="shared" si="173"/>
        <v>-3.0000000000000027E-2</v>
      </c>
      <c r="D1419" s="2">
        <f t="shared" si="174"/>
        <v>1.6759999999999997</v>
      </c>
      <c r="E1419" s="2">
        <f t="shared" si="168"/>
        <v>1.5959999999999999</v>
      </c>
      <c r="F1419" s="2">
        <f t="shared" si="169"/>
        <v>1.5065000000000002</v>
      </c>
      <c r="G1419" s="2">
        <f t="shared" si="171"/>
        <v>1.4587999999999999</v>
      </c>
      <c r="H1419" s="2">
        <f t="shared" si="175"/>
        <v>1.2384309999999992</v>
      </c>
      <c r="I1419" s="2">
        <f t="array" ref="I1419">SUMPRODUCT(B1403:B1422, (ROW(B1403:B1422)-ROW(B1403)+1)) / (20*21/2)</f>
        <v>1.5872857142857142</v>
      </c>
      <c r="J1419" s="2">
        <f t="shared" si="170"/>
        <v>1.5409880816918915</v>
      </c>
      <c r="K1419" s="2">
        <f t="shared" si="172"/>
        <v>1.4490338668893705</v>
      </c>
    </row>
    <row r="1420" spans="1:11" ht="13.5" x14ac:dyDescent="0.25">
      <c r="A1420" s="3">
        <v>44081</v>
      </c>
      <c r="B1420" s="2">
        <v>1.64</v>
      </c>
      <c r="C1420" s="2">
        <f t="shared" si="173"/>
        <v>-1.0000000000000009E-2</v>
      </c>
      <c r="D1420" s="2">
        <f t="shared" si="174"/>
        <v>1.6620000000000001</v>
      </c>
      <c r="E1420" s="2">
        <f t="shared" ref="E1420:E1483" si="176">AVERAGE(B1411:B1420)</f>
        <v>1.6169999999999998</v>
      </c>
      <c r="F1420" s="2">
        <f t="shared" si="169"/>
        <v>1.5175000000000001</v>
      </c>
      <c r="G1420" s="2">
        <f t="shared" si="171"/>
        <v>1.4590000000000003</v>
      </c>
      <c r="H1420" s="2">
        <f t="shared" si="175"/>
        <v>1.2405334999999991</v>
      </c>
      <c r="I1420" s="2">
        <f t="array" ref="I1420">SUMPRODUCT(B1404:B1423, (ROW(B1404:B1423)-ROW(B1404)+1)) / (20*21/2)</f>
        <v>1.5888095238095237</v>
      </c>
      <c r="J1420" s="2">
        <f t="shared" si="170"/>
        <v>1.5504177881974257</v>
      </c>
      <c r="K1420" s="2">
        <f t="shared" si="172"/>
        <v>1.4565227348544931</v>
      </c>
    </row>
    <row r="1421" spans="1:11" ht="13.5" x14ac:dyDescent="0.25">
      <c r="A1421" s="3">
        <v>44082</v>
      </c>
      <c r="B1421" s="2">
        <v>1.61</v>
      </c>
      <c r="C1421" s="2">
        <f t="shared" si="173"/>
        <v>-2.9999999999999805E-2</v>
      </c>
      <c r="D1421" s="2">
        <f t="shared" si="174"/>
        <v>1.6519999999999999</v>
      </c>
      <c r="E1421" s="2">
        <f t="shared" si="176"/>
        <v>1.6350000000000002</v>
      </c>
      <c r="F1421" s="2">
        <f t="shared" si="169"/>
        <v>1.5269999999999997</v>
      </c>
      <c r="G1421" s="2">
        <f t="shared" si="171"/>
        <v>1.4604000000000006</v>
      </c>
      <c r="H1421" s="2">
        <f t="shared" si="175"/>
        <v>1.2422379999999991</v>
      </c>
      <c r="I1421" s="2">
        <f t="array" ref="I1421">SUMPRODUCT(B1405:B1424, (ROW(B1405:B1424)-ROW(B1405)+1)) / (20*21/2)</f>
        <v>1.588904761904762</v>
      </c>
      <c r="J1421" s="2">
        <f t="shared" si="170"/>
        <v>1.5560922845595757</v>
      </c>
      <c r="K1421" s="2">
        <f t="shared" si="172"/>
        <v>1.4625414511347092</v>
      </c>
    </row>
    <row r="1422" spans="1:11" ht="13.5" x14ac:dyDescent="0.25">
      <c r="A1422" s="3">
        <v>44083</v>
      </c>
      <c r="B1422" s="2">
        <v>1.59</v>
      </c>
      <c r="C1422" s="2">
        <f t="shared" si="173"/>
        <v>-2.0000000000000018E-2</v>
      </c>
      <c r="D1422" s="2">
        <f t="shared" si="174"/>
        <v>1.6339999999999999</v>
      </c>
      <c r="E1422" s="2">
        <f t="shared" si="176"/>
        <v>1.643</v>
      </c>
      <c r="F1422" s="2">
        <f t="shared" si="169"/>
        <v>1.534</v>
      </c>
      <c r="G1422" s="2">
        <f t="shared" si="171"/>
        <v>1.4630000000000003</v>
      </c>
      <c r="H1422" s="2">
        <f t="shared" si="175"/>
        <v>1.2438424999999993</v>
      </c>
      <c r="I1422" s="2">
        <f t="array" ref="I1422">SUMPRODUCT(B1406:B1425, (ROW(B1406:B1425)-ROW(B1406)+1)) / (20*21/2)</f>
        <v>1.589333333333333</v>
      </c>
      <c r="J1422" s="2">
        <f t="shared" si="170"/>
        <v>1.5593215907919971</v>
      </c>
      <c r="K1422" s="2">
        <f t="shared" si="172"/>
        <v>1.4675398256000147</v>
      </c>
    </row>
    <row r="1423" spans="1:11" ht="13.5" x14ac:dyDescent="0.25">
      <c r="A1423" s="3">
        <v>44084</v>
      </c>
      <c r="B1423" s="2">
        <v>1.55</v>
      </c>
      <c r="C1423" s="2">
        <f t="shared" si="173"/>
        <v>-4.0000000000000036E-2</v>
      </c>
      <c r="D1423" s="2">
        <f t="shared" si="174"/>
        <v>1.6080000000000001</v>
      </c>
      <c r="E1423" s="2">
        <f t="shared" si="176"/>
        <v>1.641</v>
      </c>
      <c r="F1423" s="2">
        <f t="shared" si="169"/>
        <v>1.5389999999999999</v>
      </c>
      <c r="G1423" s="2">
        <f t="shared" si="171"/>
        <v>1.4652000000000001</v>
      </c>
      <c r="H1423" s="2">
        <f t="shared" si="175"/>
        <v>1.2450979999999994</v>
      </c>
      <c r="I1423" s="2">
        <f t="array" ref="I1423">SUMPRODUCT(B1407:B1426, (ROW(B1407:B1426)-ROW(B1407)+1)) / (20*21/2)</f>
        <v>1.5928095238095239</v>
      </c>
      <c r="J1423" s="2">
        <f t="shared" si="170"/>
        <v>1.5584338202403782</v>
      </c>
      <c r="K1423" s="2">
        <f t="shared" si="172"/>
        <v>1.4707735579294259</v>
      </c>
    </row>
    <row r="1424" spans="1:11" ht="13.5" x14ac:dyDescent="0.25">
      <c r="A1424" s="3">
        <v>44085</v>
      </c>
      <c r="B1424" s="2">
        <v>1.54</v>
      </c>
      <c r="C1424" s="2">
        <f t="shared" si="173"/>
        <v>-1.0000000000000009E-2</v>
      </c>
      <c r="D1424" s="2">
        <f t="shared" si="174"/>
        <v>1.5859999999999999</v>
      </c>
      <c r="E1424" s="2">
        <f t="shared" si="176"/>
        <v>1.6309999999999998</v>
      </c>
      <c r="F1424" s="2">
        <f t="shared" si="169"/>
        <v>1.5454999999999999</v>
      </c>
      <c r="G1424" s="2">
        <f t="shared" si="171"/>
        <v>1.466</v>
      </c>
      <c r="H1424" s="2">
        <f t="shared" si="175"/>
        <v>1.2466009999999992</v>
      </c>
      <c r="I1424" s="2">
        <f t="array" ref="I1424">SUMPRODUCT(B1408:B1427, (ROW(B1408:B1427)-ROW(B1408)+1)) / (20*21/2)</f>
        <v>1.5924285714285713</v>
      </c>
      <c r="J1424" s="2">
        <f t="shared" si="170"/>
        <v>1.5566782183127232</v>
      </c>
      <c r="K1424" s="2">
        <f t="shared" si="172"/>
        <v>1.473488320363566</v>
      </c>
    </row>
    <row r="1425" spans="1:11" ht="13.5" x14ac:dyDescent="0.25">
      <c r="A1425" s="3">
        <v>44088</v>
      </c>
      <c r="B1425" s="2">
        <v>1.55</v>
      </c>
      <c r="C1425" s="2">
        <f t="shared" si="173"/>
        <v>1.0000000000000009E-2</v>
      </c>
      <c r="D1425" s="2">
        <f t="shared" si="174"/>
        <v>1.5680000000000001</v>
      </c>
      <c r="E1425" s="2">
        <f t="shared" si="176"/>
        <v>1.6150000000000002</v>
      </c>
      <c r="F1425" s="2">
        <f t="shared" si="169"/>
        <v>1.5535000000000001</v>
      </c>
      <c r="G1425" s="2">
        <f t="shared" si="171"/>
        <v>1.4671999999999996</v>
      </c>
      <c r="H1425" s="2">
        <f t="shared" si="175"/>
        <v>1.2483029999999993</v>
      </c>
      <c r="I1425" s="2">
        <f t="array" ref="I1425">SUMPRODUCT(B1409:B1428, (ROW(B1409:B1428)-ROW(B1409)+1)) / (20*21/2)</f>
        <v>1.5932380952380951</v>
      </c>
      <c r="J1425" s="2">
        <f t="shared" si="170"/>
        <v>1.5560421975210352</v>
      </c>
      <c r="K1425" s="2">
        <f t="shared" si="172"/>
        <v>1.4764887783885243</v>
      </c>
    </row>
    <row r="1426" spans="1:11" ht="13.5" x14ac:dyDescent="0.25">
      <c r="A1426" s="3">
        <v>44089</v>
      </c>
      <c r="B1426" s="2">
        <v>1.59</v>
      </c>
      <c r="C1426" s="2">
        <f t="shared" si="173"/>
        <v>4.0000000000000036E-2</v>
      </c>
      <c r="D1426" s="2">
        <f t="shared" si="174"/>
        <v>1.5639999999999998</v>
      </c>
      <c r="E1426" s="2">
        <f t="shared" si="176"/>
        <v>1.6080000000000001</v>
      </c>
      <c r="F1426" s="2">
        <f t="shared" si="169"/>
        <v>1.5639999999999998</v>
      </c>
      <c r="G1426" s="2">
        <f t="shared" si="171"/>
        <v>1.4698</v>
      </c>
      <c r="H1426" s="2">
        <f t="shared" si="175"/>
        <v>1.2501554999999993</v>
      </c>
      <c r="I1426" s="2">
        <f t="array" ref="I1426">SUMPRODUCT(B1410:B1429, (ROW(B1410:B1429)-ROW(B1410)+1)) / (20*21/2)</f>
        <v>1.5942857142857141</v>
      </c>
      <c r="J1426" s="2">
        <f t="shared" si="170"/>
        <v>1.5592762739476034</v>
      </c>
      <c r="K1426" s="2">
        <f t="shared" si="172"/>
        <v>1.4809401988438762</v>
      </c>
    </row>
    <row r="1427" spans="1:11" ht="13.5" x14ac:dyDescent="0.25">
      <c r="A1427" s="3">
        <v>44090</v>
      </c>
      <c r="B1427" s="2">
        <v>1.56</v>
      </c>
      <c r="C1427" s="2">
        <f t="shared" si="173"/>
        <v>-3.0000000000000027E-2</v>
      </c>
      <c r="D1427" s="2">
        <f t="shared" si="174"/>
        <v>1.5579999999999998</v>
      </c>
      <c r="E1427" s="2">
        <f t="shared" si="176"/>
        <v>1.5960000000000003</v>
      </c>
      <c r="F1427" s="2">
        <f t="shared" si="169"/>
        <v>1.5714999999999999</v>
      </c>
      <c r="G1427" s="2">
        <f t="shared" si="171"/>
        <v>1.4716000000000002</v>
      </c>
      <c r="H1427" s="2">
        <f t="shared" si="175"/>
        <v>1.2518579999999992</v>
      </c>
      <c r="I1427" s="2">
        <f t="array" ref="I1427">SUMPRODUCT(B1411:B1430, (ROW(B1411:B1430)-ROW(B1411)+1)) / (20*21/2)</f>
        <v>1.5859047619047617</v>
      </c>
      <c r="J1427" s="2">
        <f t="shared" si="170"/>
        <v>1.5593452002383079</v>
      </c>
      <c r="K1427" s="2">
        <f t="shared" si="172"/>
        <v>1.48404058320294</v>
      </c>
    </row>
    <row r="1428" spans="1:11" ht="13.5" x14ac:dyDescent="0.25">
      <c r="A1428" s="3">
        <v>44091</v>
      </c>
      <c r="B1428" s="2">
        <v>1.58</v>
      </c>
      <c r="C1428" s="2">
        <f t="shared" si="173"/>
        <v>2.0000000000000018E-2</v>
      </c>
      <c r="D1428" s="2">
        <f t="shared" si="174"/>
        <v>1.5640000000000001</v>
      </c>
      <c r="E1428" s="2">
        <f t="shared" si="176"/>
        <v>1.5860000000000003</v>
      </c>
      <c r="F1428" s="2">
        <f t="shared" ref="F1428:F1491" si="177">AVERAGE(B1409:B1428)</f>
        <v>1.579</v>
      </c>
      <c r="G1428" s="2">
        <f t="shared" si="171"/>
        <v>1.474</v>
      </c>
      <c r="H1428" s="2">
        <f t="shared" si="175"/>
        <v>1.2537594999999995</v>
      </c>
      <c r="I1428" s="2">
        <f t="array" ref="I1428">SUMPRODUCT(B1412:B1431, (ROW(B1412:B1431)-ROW(B1412)+1)) / (20*21/2)</f>
        <v>1.5800476190476194</v>
      </c>
      <c r="J1428" s="2">
        <f t="shared" si="170"/>
        <v>1.5613123240251356</v>
      </c>
      <c r="K1428" s="2">
        <f t="shared" si="172"/>
        <v>1.4878036975871385</v>
      </c>
    </row>
    <row r="1429" spans="1:11" ht="13.5" x14ac:dyDescent="0.25">
      <c r="A1429" s="3">
        <v>44092</v>
      </c>
      <c r="B1429" s="2">
        <v>1.59</v>
      </c>
      <c r="C1429" s="2">
        <f t="shared" si="173"/>
        <v>1.0000000000000009E-2</v>
      </c>
      <c r="D1429" s="2">
        <f t="shared" si="174"/>
        <v>1.5740000000000001</v>
      </c>
      <c r="E1429" s="2">
        <f t="shared" si="176"/>
        <v>1.58</v>
      </c>
      <c r="F1429" s="2">
        <f t="shared" si="177"/>
        <v>1.5879999999999996</v>
      </c>
      <c r="G1429" s="2">
        <f t="shared" si="171"/>
        <v>1.4766000000000004</v>
      </c>
      <c r="H1429" s="2">
        <f t="shared" si="175"/>
        <v>1.2556119999999995</v>
      </c>
      <c r="I1429" s="2">
        <f t="array" ref="I1429">SUMPRODUCT(B1413:B1432, (ROW(B1413:B1432)-ROW(B1413)+1)) / (20*21/2)</f>
        <v>1.5737142857142858</v>
      </c>
      <c r="J1429" s="2">
        <f t="shared" ref="J1429:J1492" si="178">$J$4*B1429+J1428*(1-$J$4)</f>
        <v>1.5640444836417895</v>
      </c>
      <c r="K1429" s="2">
        <f t="shared" si="172"/>
        <v>1.4918113957209762</v>
      </c>
    </row>
    <row r="1430" spans="1:11" ht="13.5" x14ac:dyDescent="0.25">
      <c r="A1430" s="3">
        <v>44095</v>
      </c>
      <c r="B1430" s="2">
        <v>1.5</v>
      </c>
      <c r="C1430" s="2">
        <f t="shared" si="173"/>
        <v>-9.000000000000008E-2</v>
      </c>
      <c r="D1430" s="2">
        <f t="shared" si="174"/>
        <v>1.5640000000000001</v>
      </c>
      <c r="E1430" s="2">
        <f t="shared" si="176"/>
        <v>1.5660000000000001</v>
      </c>
      <c r="F1430" s="2">
        <f t="shared" si="177"/>
        <v>1.5914999999999997</v>
      </c>
      <c r="G1430" s="2">
        <f t="shared" si="171"/>
        <v>1.4772000000000001</v>
      </c>
      <c r="H1430" s="2">
        <f t="shared" si="175"/>
        <v>1.2571134999999996</v>
      </c>
      <c r="I1430" s="2">
        <f t="array" ref="I1430">SUMPRODUCT(B1414:B1433, (ROW(B1414:B1433)-ROW(B1414)+1)) / (20*21/2)</f>
        <v>1.5644285714285715</v>
      </c>
      <c r="J1430" s="2">
        <f t="shared" si="178"/>
        <v>1.5579450090092382</v>
      </c>
      <c r="K1430" s="2">
        <f t="shared" si="172"/>
        <v>1.4921325174574085</v>
      </c>
    </row>
    <row r="1431" spans="1:11" ht="13.5" x14ac:dyDescent="0.25">
      <c r="A1431" s="3">
        <v>44096</v>
      </c>
      <c r="B1431" s="2">
        <v>1.53</v>
      </c>
      <c r="C1431" s="2">
        <f t="shared" si="173"/>
        <v>3.0000000000000027E-2</v>
      </c>
      <c r="D1431" s="2">
        <f t="shared" si="174"/>
        <v>1.552</v>
      </c>
      <c r="E1431" s="2">
        <f t="shared" si="176"/>
        <v>1.5579999999999998</v>
      </c>
      <c r="F1431" s="2">
        <f t="shared" si="177"/>
        <v>1.5965000000000003</v>
      </c>
      <c r="G1431" s="2">
        <f t="shared" si="171"/>
        <v>1.4794</v>
      </c>
      <c r="H1431" s="2">
        <f t="shared" si="175"/>
        <v>1.2587154999999997</v>
      </c>
      <c r="I1431" s="2">
        <f t="array" ref="I1431">SUMPRODUCT(B1415:B1434, (ROW(B1415:B1434)-ROW(B1415)+1)) / (20*21/2)</f>
        <v>1.5573809523809521</v>
      </c>
      <c r="J1431" s="2">
        <f t="shared" si="178"/>
        <v>1.5552835795797868</v>
      </c>
      <c r="K1431" s="2">
        <f t="shared" si="172"/>
        <v>1.4936175167728043</v>
      </c>
    </row>
    <row r="1432" spans="1:11" ht="13.5" x14ac:dyDescent="0.25">
      <c r="A1432" s="3">
        <v>44097</v>
      </c>
      <c r="B1432" s="2">
        <v>1.53</v>
      </c>
      <c r="C1432" s="2">
        <f t="shared" si="173"/>
        <v>0</v>
      </c>
      <c r="D1432" s="2">
        <f t="shared" si="174"/>
        <v>1.546</v>
      </c>
      <c r="E1432" s="2">
        <f t="shared" si="176"/>
        <v>1.5519999999999998</v>
      </c>
      <c r="F1432" s="2">
        <f t="shared" si="177"/>
        <v>1.5974999999999999</v>
      </c>
      <c r="G1432" s="2">
        <f t="shared" si="171"/>
        <v>1.4817999999999998</v>
      </c>
      <c r="H1432" s="2">
        <f t="shared" si="175"/>
        <v>1.2602679999999997</v>
      </c>
      <c r="I1432" s="2">
        <f t="array" ref="I1432">SUMPRODUCT(B1416:B1435, (ROW(B1416:B1435)-ROW(B1416)+1)) / (20*21/2)</f>
        <v>1.5509047619047616</v>
      </c>
      <c r="J1432" s="2">
        <f t="shared" si="178"/>
        <v>1.552875619619807</v>
      </c>
      <c r="K1432" s="2">
        <f t="shared" si="172"/>
        <v>1.4950442808209297</v>
      </c>
    </row>
    <row r="1433" spans="1:11" ht="13.5" x14ac:dyDescent="0.25">
      <c r="A1433" s="3">
        <v>44098</v>
      </c>
      <c r="B1433" s="2">
        <v>1.5</v>
      </c>
      <c r="C1433" s="2">
        <f t="shared" si="173"/>
        <v>-3.0000000000000027E-2</v>
      </c>
      <c r="D1433" s="2">
        <f t="shared" si="174"/>
        <v>1.53</v>
      </c>
      <c r="E1433" s="2">
        <f t="shared" si="176"/>
        <v>1.5469999999999999</v>
      </c>
      <c r="F1433" s="2">
        <f t="shared" si="177"/>
        <v>1.5939999999999999</v>
      </c>
      <c r="G1433" s="2">
        <f t="shared" si="171"/>
        <v>1.4831999999999996</v>
      </c>
      <c r="H1433" s="2">
        <f t="shared" si="175"/>
        <v>1.2617199999999997</v>
      </c>
      <c r="I1433" s="2">
        <f t="array" ref="I1433">SUMPRODUCT(B1417:B1436, (ROW(B1417:B1436)-ROW(B1417)+1)) / (20*21/2)</f>
        <v>1.545333333333333</v>
      </c>
      <c r="J1433" s="2">
        <f t="shared" si="178"/>
        <v>1.5478398463226826</v>
      </c>
      <c r="K1433" s="2">
        <f t="shared" si="172"/>
        <v>1.4952386227495207</v>
      </c>
    </row>
    <row r="1434" spans="1:11" ht="13.5" x14ac:dyDescent="0.25">
      <c r="A1434" s="3">
        <v>44099</v>
      </c>
      <c r="B1434" s="2">
        <v>1.52</v>
      </c>
      <c r="C1434" s="2">
        <f t="shared" si="173"/>
        <v>2.0000000000000018E-2</v>
      </c>
      <c r="D1434" s="2">
        <f t="shared" si="174"/>
        <v>1.516</v>
      </c>
      <c r="E1434" s="2">
        <f t="shared" si="176"/>
        <v>1.5449999999999999</v>
      </c>
      <c r="F1434" s="2">
        <f t="shared" si="177"/>
        <v>1.5879999999999999</v>
      </c>
      <c r="G1434" s="2">
        <f t="shared" si="171"/>
        <v>1.4857999999999998</v>
      </c>
      <c r="H1434" s="2">
        <f t="shared" si="175"/>
        <v>1.2633214999999998</v>
      </c>
      <c r="I1434" s="2">
        <f t="array" ref="I1434">SUMPRODUCT(B1418:B1437, (ROW(B1418:B1437)-ROW(B1418)+1)) / (20*21/2)</f>
        <v>1.5366190476190476</v>
      </c>
      <c r="J1434" s="2">
        <f t="shared" si="178"/>
        <v>1.5451884323871892</v>
      </c>
      <c r="K1434" s="2">
        <f t="shared" si="172"/>
        <v>1.4962096571515002</v>
      </c>
    </row>
    <row r="1435" spans="1:11" ht="13.5" x14ac:dyDescent="0.25">
      <c r="A1435" s="3">
        <v>44102</v>
      </c>
      <c r="B1435" s="2">
        <v>1.52</v>
      </c>
      <c r="C1435" s="2">
        <f t="shared" si="173"/>
        <v>0</v>
      </c>
      <c r="D1435" s="2">
        <f t="shared" si="174"/>
        <v>1.52</v>
      </c>
      <c r="E1435" s="2">
        <f t="shared" si="176"/>
        <v>1.5419999999999998</v>
      </c>
      <c r="F1435" s="2">
        <f t="shared" si="177"/>
        <v>1.5785000000000002</v>
      </c>
      <c r="G1435" s="2">
        <f t="shared" si="171"/>
        <v>1.4882</v>
      </c>
      <c r="H1435" s="2">
        <f t="shared" si="175"/>
        <v>1.2649229999999998</v>
      </c>
      <c r="I1435" s="2">
        <f t="array" ref="I1435">SUMPRODUCT(B1419:B1438, (ROW(B1419:B1438)-ROW(B1419)+1)) / (20*21/2)</f>
        <v>1.5202857142857142</v>
      </c>
      <c r="J1435" s="2">
        <f t="shared" si="178"/>
        <v>1.5427895340645996</v>
      </c>
      <c r="K1435" s="2">
        <f t="shared" si="172"/>
        <v>1.49714261177301</v>
      </c>
    </row>
    <row r="1436" spans="1:11" ht="13.5" x14ac:dyDescent="0.25">
      <c r="A1436" s="3">
        <v>44103</v>
      </c>
      <c r="B1436" s="2">
        <v>1.52</v>
      </c>
      <c r="C1436" s="2">
        <f t="shared" si="173"/>
        <v>0</v>
      </c>
      <c r="D1436" s="2">
        <f t="shared" si="174"/>
        <v>1.518</v>
      </c>
      <c r="E1436" s="2">
        <f t="shared" si="176"/>
        <v>1.5349999999999999</v>
      </c>
      <c r="F1436" s="2">
        <f t="shared" si="177"/>
        <v>1.5714999999999999</v>
      </c>
      <c r="G1436" s="2">
        <f t="shared" si="171"/>
        <v>1.4907999999999999</v>
      </c>
      <c r="H1436" s="2">
        <f t="shared" si="175"/>
        <v>1.2665739999999999</v>
      </c>
      <c r="I1436" s="2">
        <f t="array" ref="I1436">SUMPRODUCT(B1420:B1439, (ROW(B1420:B1439)-ROW(B1420)+1)) / (20*21/2)</f>
        <v>1.5081904761904763</v>
      </c>
      <c r="J1436" s="2">
        <f t="shared" si="178"/>
        <v>1.5406191022489235</v>
      </c>
      <c r="K1436" s="2">
        <f t="shared" si="172"/>
        <v>1.4980389799387743</v>
      </c>
    </row>
    <row r="1437" spans="1:11" ht="13.5" x14ac:dyDescent="0.25">
      <c r="A1437" s="3">
        <v>44104</v>
      </c>
      <c r="B1437" s="2">
        <v>1.48</v>
      </c>
      <c r="C1437" s="2">
        <f t="shared" si="173"/>
        <v>-4.0000000000000036E-2</v>
      </c>
      <c r="D1437" s="2">
        <f t="shared" si="174"/>
        <v>1.5080000000000002</v>
      </c>
      <c r="E1437" s="2">
        <f t="shared" si="176"/>
        <v>1.5269999999999999</v>
      </c>
      <c r="F1437" s="2">
        <f t="shared" si="177"/>
        <v>1.5615000000000001</v>
      </c>
      <c r="G1437" s="2">
        <f t="shared" si="171"/>
        <v>1.4925999999999999</v>
      </c>
      <c r="H1437" s="2">
        <f t="shared" si="175"/>
        <v>1.2680249999999997</v>
      </c>
      <c r="I1437" s="2">
        <f t="array" ref="I1437">SUMPRODUCT(B1421:B1440, (ROW(B1421:B1440)-ROW(B1421)+1)) / (20*21/2)</f>
        <v>1.5009999999999999</v>
      </c>
      <c r="J1437" s="2">
        <f t="shared" si="178"/>
        <v>1.5348458544156927</v>
      </c>
      <c r="K1437" s="2">
        <f t="shared" si="172"/>
        <v>1.4973315689607833</v>
      </c>
    </row>
    <row r="1438" spans="1:11" ht="13.5" x14ac:dyDescent="0.25">
      <c r="A1438" s="3">
        <v>44105</v>
      </c>
      <c r="B1438" s="2">
        <v>1.39</v>
      </c>
      <c r="C1438" s="2">
        <f t="shared" si="173"/>
        <v>-9.000000000000008E-2</v>
      </c>
      <c r="D1438" s="2">
        <f t="shared" si="174"/>
        <v>1.4860000000000002</v>
      </c>
      <c r="E1438" s="2">
        <f t="shared" si="176"/>
        <v>1.508</v>
      </c>
      <c r="F1438" s="2">
        <f t="shared" si="177"/>
        <v>1.5470000000000002</v>
      </c>
      <c r="G1438" s="2">
        <f t="shared" si="171"/>
        <v>1.4927999999999997</v>
      </c>
      <c r="H1438" s="2">
        <f t="shared" si="175"/>
        <v>1.2690259999999995</v>
      </c>
      <c r="I1438" s="2">
        <f t="array" ref="I1438">SUMPRODUCT(B1422:B1441, (ROW(B1422:B1441)-ROW(B1422)+1)) / (20*21/2)</f>
        <v>1.5003809523809524</v>
      </c>
      <c r="J1438" s="2">
        <f t="shared" si="178"/>
        <v>1.5210510111380078</v>
      </c>
      <c r="K1438" s="2">
        <f t="shared" si="172"/>
        <v>1.4931224878250664</v>
      </c>
    </row>
    <row r="1439" spans="1:11" ht="13.5" x14ac:dyDescent="0.25">
      <c r="A1439" s="3">
        <v>44106</v>
      </c>
      <c r="B1439" s="2">
        <v>1.42</v>
      </c>
      <c r="C1439" s="2">
        <f t="shared" si="173"/>
        <v>3.0000000000000027E-2</v>
      </c>
      <c r="D1439" s="2">
        <f t="shared" si="174"/>
        <v>1.4659999999999997</v>
      </c>
      <c r="E1439" s="2">
        <f t="shared" si="176"/>
        <v>1.4910000000000001</v>
      </c>
      <c r="F1439" s="2">
        <f t="shared" si="177"/>
        <v>1.5355000000000001</v>
      </c>
      <c r="G1439" s="2">
        <f t="shared" si="171"/>
        <v>1.4939999999999998</v>
      </c>
      <c r="H1439" s="2">
        <f t="shared" si="175"/>
        <v>1.2701769999999997</v>
      </c>
      <c r="I1439" s="2">
        <f t="array" ref="I1439">SUMPRODUCT(B1423:B1442, (ROW(B1423:B1442)-ROW(B1423)+1)) / (20*21/2)</f>
        <v>1.4963809523809526</v>
      </c>
      <c r="J1439" s="2">
        <f t="shared" si="178"/>
        <v>1.5114271053153403</v>
      </c>
      <c r="K1439" s="2">
        <f t="shared" si="172"/>
        <v>1.490254939282907</v>
      </c>
    </row>
    <row r="1440" spans="1:11" ht="13.5" x14ac:dyDescent="0.25">
      <c r="A1440" s="3">
        <v>44109</v>
      </c>
      <c r="B1440" s="2">
        <v>1.46</v>
      </c>
      <c r="C1440" s="2">
        <f t="shared" si="173"/>
        <v>4.0000000000000036E-2</v>
      </c>
      <c r="D1440" s="2">
        <f t="shared" si="174"/>
        <v>1.454</v>
      </c>
      <c r="E1440" s="2">
        <f t="shared" si="176"/>
        <v>1.4870000000000001</v>
      </c>
      <c r="F1440" s="2">
        <f t="shared" si="177"/>
        <v>1.5265</v>
      </c>
      <c r="G1440" s="2">
        <f t="shared" si="171"/>
        <v>1.4964</v>
      </c>
      <c r="H1440" s="2">
        <f t="shared" si="175"/>
        <v>1.2715774999999998</v>
      </c>
      <c r="I1440" s="2">
        <f t="array" ref="I1440">SUMPRODUCT(B1424:B1443, (ROW(B1424:B1443)-ROW(B1424)+1)) / (20*21/2)</f>
        <v>1.492904761904762</v>
      </c>
      <c r="J1440" s="2">
        <f t="shared" si="178"/>
        <v>1.5065292857614985</v>
      </c>
      <c r="K1440" s="2">
        <f t="shared" si="172"/>
        <v>1.489068471075734</v>
      </c>
    </row>
    <row r="1441" spans="1:11" ht="13.5" x14ac:dyDescent="0.25">
      <c r="A1441" s="3">
        <v>44110</v>
      </c>
      <c r="B1441" s="2">
        <v>1.52</v>
      </c>
      <c r="C1441" s="2">
        <f t="shared" si="173"/>
        <v>6.0000000000000053E-2</v>
      </c>
      <c r="D1441" s="2">
        <f t="shared" si="174"/>
        <v>1.454</v>
      </c>
      <c r="E1441" s="2">
        <f t="shared" si="176"/>
        <v>1.486</v>
      </c>
      <c r="F1441" s="2">
        <f t="shared" si="177"/>
        <v>1.522</v>
      </c>
      <c r="G1441" s="2">
        <f t="shared" si="171"/>
        <v>1.4999999999999998</v>
      </c>
      <c r="H1441" s="2">
        <f t="shared" si="175"/>
        <v>1.2731789999999998</v>
      </c>
      <c r="I1441" s="2">
        <f t="array" ref="I1441">SUMPRODUCT(B1425:B1444, (ROW(B1425:B1444)-ROW(B1425)+1)) / (20*21/2)</f>
        <v>1.488809523809524</v>
      </c>
      <c r="J1441" s="2">
        <f t="shared" si="178"/>
        <v>1.50781221092707</v>
      </c>
      <c r="K1441" s="2">
        <f t="shared" si="172"/>
        <v>1.4902814722100191</v>
      </c>
    </row>
    <row r="1442" spans="1:11" ht="13.5" x14ac:dyDescent="0.25">
      <c r="A1442" s="3">
        <v>44111</v>
      </c>
      <c r="B1442" s="2">
        <v>1.48</v>
      </c>
      <c r="C1442" s="2">
        <f t="shared" si="173"/>
        <v>-4.0000000000000036E-2</v>
      </c>
      <c r="D1442" s="2">
        <f t="shared" si="174"/>
        <v>1.454</v>
      </c>
      <c r="E1442" s="2">
        <f t="shared" si="176"/>
        <v>1.4810000000000003</v>
      </c>
      <c r="F1442" s="2">
        <f t="shared" si="177"/>
        <v>1.5165</v>
      </c>
      <c r="G1442" s="2">
        <f t="shared" si="171"/>
        <v>1.5012000000000001</v>
      </c>
      <c r="H1442" s="2">
        <f t="shared" si="175"/>
        <v>1.2745804999999999</v>
      </c>
      <c r="I1442" s="2">
        <f t="array" ref="I1442">SUMPRODUCT(B1426:B1445, (ROW(B1426:B1445)-ROW(B1426)+1)) / (20*21/2)</f>
        <v>1.4850476190476189</v>
      </c>
      <c r="J1442" s="2">
        <f t="shared" si="178"/>
        <v>1.5051634289340157</v>
      </c>
      <c r="K1442" s="2">
        <f t="shared" si="172"/>
        <v>1.489878277221391</v>
      </c>
    </row>
    <row r="1443" spans="1:11" ht="13.5" x14ac:dyDescent="0.25">
      <c r="A1443" s="3">
        <v>44112</v>
      </c>
      <c r="B1443" s="2">
        <v>1.48</v>
      </c>
      <c r="C1443" s="2">
        <f t="shared" si="173"/>
        <v>0</v>
      </c>
      <c r="D1443" s="2">
        <f t="shared" si="174"/>
        <v>1.4720000000000002</v>
      </c>
      <c r="E1443" s="2">
        <f t="shared" si="176"/>
        <v>1.4790000000000003</v>
      </c>
      <c r="F1443" s="2">
        <f t="shared" si="177"/>
        <v>1.5130000000000001</v>
      </c>
      <c r="G1443" s="2">
        <f t="shared" si="171"/>
        <v>1.5024000000000004</v>
      </c>
      <c r="H1443" s="2">
        <f t="shared" si="175"/>
        <v>1.2760314999999998</v>
      </c>
      <c r="I1443" s="2">
        <f t="array" ref="I1443">SUMPRODUCT(B1427:B1446, (ROW(B1427:B1446)-ROW(B1427)+1)) / (20*21/2)</f>
        <v>1.4835714285714285</v>
      </c>
      <c r="J1443" s="2">
        <f t="shared" si="178"/>
        <v>1.5027669118926807</v>
      </c>
      <c r="K1443" s="2">
        <f t="shared" si="172"/>
        <v>1.4894908938009443</v>
      </c>
    </row>
    <row r="1444" spans="1:11" ht="13.5" x14ac:dyDescent="0.25">
      <c r="A1444" s="3">
        <v>44113</v>
      </c>
      <c r="B1444" s="2">
        <v>1.47</v>
      </c>
      <c r="C1444" s="2">
        <f t="shared" si="173"/>
        <v>-1.0000000000000009E-2</v>
      </c>
      <c r="D1444" s="2">
        <f t="shared" si="174"/>
        <v>1.4819999999999998</v>
      </c>
      <c r="E1444" s="2">
        <f t="shared" si="176"/>
        <v>1.474</v>
      </c>
      <c r="F1444" s="2">
        <f t="shared" si="177"/>
        <v>1.5095000000000001</v>
      </c>
      <c r="G1444" s="2">
        <f t="shared" si="171"/>
        <v>1.5038000000000002</v>
      </c>
      <c r="H1444" s="2">
        <f t="shared" si="175"/>
        <v>1.2774819999999998</v>
      </c>
      <c r="I1444" s="2">
        <f t="array" ref="I1444">SUMPRODUCT(B1428:B1447, (ROW(B1428:B1447)-ROW(B1428)+1)) / (20*21/2)</f>
        <v>1.4835238095238092</v>
      </c>
      <c r="J1444" s="2">
        <f t="shared" si="178"/>
        <v>1.4996462536171873</v>
      </c>
      <c r="K1444" s="2">
        <f t="shared" si="172"/>
        <v>1.4887265450244367</v>
      </c>
    </row>
    <row r="1445" spans="1:11" ht="13.5" x14ac:dyDescent="0.25">
      <c r="A1445" s="3">
        <v>44116</v>
      </c>
      <c r="B1445" s="2">
        <v>1.47</v>
      </c>
      <c r="C1445" s="2">
        <f t="shared" si="173"/>
        <v>0</v>
      </c>
      <c r="D1445" s="2">
        <f t="shared" si="174"/>
        <v>1.484</v>
      </c>
      <c r="E1445" s="2">
        <f t="shared" si="176"/>
        <v>1.4690000000000001</v>
      </c>
      <c r="F1445" s="2">
        <f t="shared" si="177"/>
        <v>1.5054999999999998</v>
      </c>
      <c r="G1445" s="2">
        <f t="shared" si="171"/>
        <v>1.5058</v>
      </c>
      <c r="H1445" s="2">
        <f t="shared" si="175"/>
        <v>1.2789324999999998</v>
      </c>
      <c r="I1445" s="2">
        <f t="array" ref="I1445">SUMPRODUCT(B1429:B1448, (ROW(B1429:B1448)-ROW(B1429)+1)) / (20*21/2)</f>
        <v>1.4809047619047619</v>
      </c>
      <c r="J1445" s="2">
        <f t="shared" si="178"/>
        <v>1.4968228008917408</v>
      </c>
      <c r="K1445" s="2">
        <f t="shared" si="172"/>
        <v>1.487992170709753</v>
      </c>
    </row>
    <row r="1446" spans="1:11" ht="13.5" x14ac:dyDescent="0.25">
      <c r="A1446" s="3">
        <v>44117</v>
      </c>
      <c r="B1446" s="2">
        <v>1.49</v>
      </c>
      <c r="C1446" s="2">
        <f t="shared" si="173"/>
        <v>2.0000000000000018E-2</v>
      </c>
      <c r="D1446" s="2">
        <f t="shared" si="174"/>
        <v>1.478</v>
      </c>
      <c r="E1446" s="2">
        <f t="shared" si="176"/>
        <v>1.4660000000000002</v>
      </c>
      <c r="F1446" s="2">
        <f t="shared" si="177"/>
        <v>1.5004999999999999</v>
      </c>
      <c r="G1446" s="2">
        <f t="shared" si="171"/>
        <v>1.5076000000000003</v>
      </c>
      <c r="H1446" s="2">
        <f t="shared" si="175"/>
        <v>1.2804829999999998</v>
      </c>
      <c r="I1446" s="2">
        <f t="array" ref="I1446">SUMPRODUCT(B1430:B1449, (ROW(B1430:B1449)-ROW(B1430)+1)) / (20*21/2)</f>
        <v>1.4807142857142859</v>
      </c>
      <c r="J1446" s="2">
        <f t="shared" si="178"/>
        <v>1.4961730103306228</v>
      </c>
      <c r="K1446" s="2">
        <f t="shared" si="172"/>
        <v>1.488070909113292</v>
      </c>
    </row>
    <row r="1447" spans="1:11" ht="13.5" x14ac:dyDescent="0.25">
      <c r="A1447" s="3">
        <v>44118</v>
      </c>
      <c r="B1447" s="2">
        <v>1.5</v>
      </c>
      <c r="C1447" s="2">
        <f t="shared" si="173"/>
        <v>1.0000000000000009E-2</v>
      </c>
      <c r="D1447" s="2">
        <f t="shared" si="174"/>
        <v>1.482</v>
      </c>
      <c r="E1447" s="2">
        <f t="shared" si="176"/>
        <v>1.4680000000000002</v>
      </c>
      <c r="F1447" s="2">
        <f t="shared" si="177"/>
        <v>1.4974999999999998</v>
      </c>
      <c r="G1447" s="2">
        <f t="shared" si="171"/>
        <v>1.5098000000000003</v>
      </c>
      <c r="H1447" s="2">
        <f t="shared" si="175"/>
        <v>1.282133</v>
      </c>
      <c r="I1447" s="2">
        <f t="array" ref="I1447">SUMPRODUCT(B1431:B1450, (ROW(B1431:B1450)-ROW(B1431)+1)) / (20*21/2)</f>
        <v>1.4800476190476193</v>
      </c>
      <c r="J1447" s="2">
        <f t="shared" si="178"/>
        <v>1.49653748553723</v>
      </c>
      <c r="K1447" s="2">
        <f t="shared" si="172"/>
        <v>1.4885387165990454</v>
      </c>
    </row>
    <row r="1448" spans="1:11" ht="13.5" x14ac:dyDescent="0.25">
      <c r="A1448" s="3">
        <v>44120</v>
      </c>
      <c r="B1448" s="2">
        <v>1.47</v>
      </c>
      <c r="C1448" s="2">
        <f t="shared" si="173"/>
        <v>-3.0000000000000027E-2</v>
      </c>
      <c r="D1448" s="2">
        <f t="shared" si="174"/>
        <v>1.48</v>
      </c>
      <c r="E1448" s="2">
        <f t="shared" si="176"/>
        <v>1.4760000000000004</v>
      </c>
      <c r="F1448" s="2">
        <f t="shared" si="177"/>
        <v>1.4919999999999998</v>
      </c>
      <c r="G1448" s="2">
        <f t="shared" si="171"/>
        <v>1.5114000000000001</v>
      </c>
      <c r="H1448" s="2">
        <f t="shared" si="175"/>
        <v>1.2835834999999998</v>
      </c>
      <c r="I1448" s="2">
        <f t="array" ref="I1448">SUMPRODUCT(B1432:B1451, (ROW(B1432:B1451)-ROW(B1432)+1)) / (20*21/2)</f>
        <v>1.4823333333333331</v>
      </c>
      <c r="J1448" s="2">
        <f t="shared" si="178"/>
        <v>1.4940101059622557</v>
      </c>
      <c r="K1448" s="2">
        <f t="shared" si="172"/>
        <v>1.4878117081049651</v>
      </c>
    </row>
    <row r="1449" spans="1:11" ht="13.5" x14ac:dyDescent="0.25">
      <c r="A1449" s="3">
        <v>44123</v>
      </c>
      <c r="B1449" s="2">
        <v>1.49</v>
      </c>
      <c r="C1449" s="2">
        <f t="shared" si="173"/>
        <v>2.0000000000000018E-2</v>
      </c>
      <c r="D1449" s="2">
        <f t="shared" si="174"/>
        <v>1.484</v>
      </c>
      <c r="E1449" s="2">
        <f t="shared" si="176"/>
        <v>1.4830000000000001</v>
      </c>
      <c r="F1449" s="2">
        <f t="shared" si="177"/>
        <v>1.4869999999999997</v>
      </c>
      <c r="G1449" s="2">
        <f t="shared" si="171"/>
        <v>1.5134000000000003</v>
      </c>
      <c r="H1449" s="2">
        <f t="shared" si="175"/>
        <v>1.2850844999999997</v>
      </c>
      <c r="I1449" s="2">
        <f t="array" ref="I1449">SUMPRODUCT(B1433:B1452, (ROW(B1433:B1452)-ROW(B1433)+1)) / (20*21/2)</f>
        <v>1.4847142857142859</v>
      </c>
      <c r="J1449" s="2">
        <f t="shared" si="178"/>
        <v>1.4936281911087077</v>
      </c>
      <c r="K1449" s="2">
        <f t="shared" si="172"/>
        <v>1.4878975234733978</v>
      </c>
    </row>
    <row r="1450" spans="1:11" ht="13.5" x14ac:dyDescent="0.25">
      <c r="A1450" s="3">
        <v>44124</v>
      </c>
      <c r="B1450" s="2">
        <v>1.48</v>
      </c>
      <c r="C1450" s="2">
        <f t="shared" si="173"/>
        <v>-1.0000000000000009E-2</v>
      </c>
      <c r="D1450" s="2">
        <f t="shared" si="174"/>
        <v>1.486</v>
      </c>
      <c r="E1450" s="2">
        <f t="shared" si="176"/>
        <v>1.4850000000000001</v>
      </c>
      <c r="F1450" s="2">
        <f t="shared" si="177"/>
        <v>1.4859999999999998</v>
      </c>
      <c r="G1450" s="2">
        <f t="shared" si="171"/>
        <v>1.5146000000000002</v>
      </c>
      <c r="H1450" s="2">
        <f t="shared" si="175"/>
        <v>1.2866344999999999</v>
      </c>
      <c r="I1450" s="2">
        <f t="array" ref="I1450">SUMPRODUCT(B1434:B1453, (ROW(B1434:B1453)-ROW(B1434)+1)) / (20*21/2)</f>
        <v>1.488142857142857</v>
      </c>
      <c r="J1450" s="2">
        <f t="shared" si="178"/>
        <v>1.4923302681459736</v>
      </c>
      <c r="K1450" s="2">
        <f t="shared" si="172"/>
        <v>1.4875878166705194</v>
      </c>
    </row>
    <row r="1451" spans="1:11" ht="13.5" x14ac:dyDescent="0.25">
      <c r="A1451" s="3">
        <v>44125</v>
      </c>
      <c r="B1451" s="2">
        <v>1.51</v>
      </c>
      <c r="C1451" s="2">
        <f t="shared" si="173"/>
        <v>3.0000000000000027E-2</v>
      </c>
      <c r="D1451" s="2">
        <f t="shared" si="174"/>
        <v>1.4899999999999998</v>
      </c>
      <c r="E1451" s="2">
        <f t="shared" si="176"/>
        <v>1.4840000000000002</v>
      </c>
      <c r="F1451" s="2">
        <f t="shared" si="177"/>
        <v>1.4849999999999999</v>
      </c>
      <c r="G1451" s="2">
        <f t="shared" si="171"/>
        <v>1.5164000000000002</v>
      </c>
      <c r="H1451" s="2">
        <f t="shared" si="175"/>
        <v>1.2882849999999999</v>
      </c>
      <c r="I1451" s="2">
        <f t="array" ref="I1451">SUMPRODUCT(B1435:B1454, (ROW(B1435:B1454)-ROW(B1435)+1)) / (20*21/2)</f>
        <v>1.4895714285714285</v>
      </c>
      <c r="J1451" s="2">
        <f t="shared" si="178"/>
        <v>1.494013099751119</v>
      </c>
      <c r="K1451" s="2">
        <f t="shared" si="172"/>
        <v>1.4884667258206952</v>
      </c>
    </row>
    <row r="1452" spans="1:11" ht="13.5" x14ac:dyDescent="0.25">
      <c r="A1452" s="3">
        <v>44126</v>
      </c>
      <c r="B1452" s="2">
        <v>1.51</v>
      </c>
      <c r="C1452" s="2">
        <f t="shared" si="173"/>
        <v>0</v>
      </c>
      <c r="D1452" s="2">
        <f t="shared" si="174"/>
        <v>1.4919999999999998</v>
      </c>
      <c r="E1452" s="2">
        <f t="shared" si="176"/>
        <v>1.4870000000000001</v>
      </c>
      <c r="F1452" s="2">
        <f t="shared" si="177"/>
        <v>1.484</v>
      </c>
      <c r="G1452" s="2">
        <f t="shared" si="171"/>
        <v>1.5176000000000003</v>
      </c>
      <c r="H1452" s="2">
        <f t="shared" si="175"/>
        <v>1.2897869999999998</v>
      </c>
      <c r="I1452" s="2">
        <f t="array" ref="I1452">SUMPRODUCT(B1436:B1455, (ROW(B1436:B1455)-ROW(B1436)+1)) / (20*21/2)</f>
        <v>1.4901428571428572</v>
      </c>
      <c r="J1452" s="2">
        <f t="shared" si="178"/>
        <v>1.4955356616795838</v>
      </c>
      <c r="K1452" s="2">
        <f t="shared" si="172"/>
        <v>1.4893111679453739</v>
      </c>
    </row>
    <row r="1453" spans="1:11" ht="13.5" x14ac:dyDescent="0.25">
      <c r="A1453" s="3">
        <v>44127</v>
      </c>
      <c r="B1453" s="2">
        <v>1.52</v>
      </c>
      <c r="C1453" s="2">
        <f t="shared" si="173"/>
        <v>1.0000000000000009E-2</v>
      </c>
      <c r="D1453" s="2">
        <f t="shared" si="174"/>
        <v>1.502</v>
      </c>
      <c r="E1453" s="2">
        <f t="shared" si="176"/>
        <v>1.4909999999999999</v>
      </c>
      <c r="F1453" s="2">
        <f t="shared" si="177"/>
        <v>1.4849999999999999</v>
      </c>
      <c r="G1453" s="2">
        <f t="shared" si="171"/>
        <v>1.5190000000000003</v>
      </c>
      <c r="H1453" s="2">
        <f t="shared" si="175"/>
        <v>1.2913389999999996</v>
      </c>
      <c r="I1453" s="2">
        <f t="array" ref="I1453">SUMPRODUCT(B1437:B1456, (ROW(B1437:B1456)-ROW(B1437)+1)) / (20*21/2)</f>
        <v>1.4889523809523808</v>
      </c>
      <c r="J1453" s="2">
        <f t="shared" si="178"/>
        <v>1.4978655986624805</v>
      </c>
      <c r="K1453" s="2">
        <f t="shared" si="172"/>
        <v>1.4905146515553593</v>
      </c>
    </row>
    <row r="1454" spans="1:11" ht="13.5" x14ac:dyDescent="0.25">
      <c r="A1454" s="3">
        <v>44130</v>
      </c>
      <c r="B1454" s="2">
        <v>1.5</v>
      </c>
      <c r="C1454" s="2">
        <f t="shared" si="173"/>
        <v>-2.0000000000000018E-2</v>
      </c>
      <c r="D1454" s="2">
        <f t="shared" si="174"/>
        <v>1.504</v>
      </c>
      <c r="E1454" s="2">
        <f t="shared" si="176"/>
        <v>1.494</v>
      </c>
      <c r="F1454" s="2">
        <f t="shared" si="177"/>
        <v>1.484</v>
      </c>
      <c r="G1454" s="2">
        <f t="shared" si="171"/>
        <v>1.5208000000000002</v>
      </c>
      <c r="H1454" s="2">
        <f t="shared" si="175"/>
        <v>1.2926914999999997</v>
      </c>
      <c r="I1454" s="2">
        <f t="array" ref="I1454">SUMPRODUCT(B1438:B1457, (ROW(B1438:B1457)-ROW(B1438)+1)) / (20*21/2)</f>
        <v>1.487047619047619</v>
      </c>
      <c r="J1454" s="2">
        <f t="shared" si="178"/>
        <v>1.4980688749803395</v>
      </c>
      <c r="K1454" s="2">
        <f t="shared" si="172"/>
        <v>1.4908866260041689</v>
      </c>
    </row>
    <row r="1455" spans="1:11" ht="13.5" x14ac:dyDescent="0.25">
      <c r="A1455" s="3">
        <v>44131</v>
      </c>
      <c r="B1455" s="2">
        <v>1.49</v>
      </c>
      <c r="C1455" s="2">
        <f t="shared" si="173"/>
        <v>-1.0000000000000009E-2</v>
      </c>
      <c r="D1455" s="2">
        <f t="shared" si="174"/>
        <v>1.506</v>
      </c>
      <c r="E1455" s="2">
        <f t="shared" si="176"/>
        <v>1.496</v>
      </c>
      <c r="F1455" s="2">
        <f t="shared" si="177"/>
        <v>1.4824999999999999</v>
      </c>
      <c r="G1455" s="2">
        <f t="shared" si="171"/>
        <v>1.5228000000000004</v>
      </c>
      <c r="H1455" s="2">
        <f t="shared" si="175"/>
        <v>1.2941429999999996</v>
      </c>
      <c r="I1455" s="2">
        <f t="array" ref="I1455">SUMPRODUCT(B1439:B1458, (ROW(B1439:B1458)-ROW(B1439)+1)) / (20*21/2)</f>
        <v>1.485238095238095</v>
      </c>
      <c r="J1455" s="2">
        <f t="shared" si="178"/>
        <v>1.4973004106964978</v>
      </c>
      <c r="K1455" s="2">
        <f t="shared" si="172"/>
        <v>1.4908518563569466</v>
      </c>
    </row>
    <row r="1456" spans="1:11" ht="13.5" x14ac:dyDescent="0.25">
      <c r="A1456" s="3">
        <v>44132</v>
      </c>
      <c r="B1456" s="2">
        <v>1.47</v>
      </c>
      <c r="C1456" s="2">
        <f t="shared" si="173"/>
        <v>-2.0000000000000018E-2</v>
      </c>
      <c r="D1456" s="2">
        <f t="shared" si="174"/>
        <v>1.498</v>
      </c>
      <c r="E1456" s="2">
        <f t="shared" si="176"/>
        <v>1.494</v>
      </c>
      <c r="F1456" s="2">
        <f t="shared" si="177"/>
        <v>1.48</v>
      </c>
      <c r="G1456" s="2">
        <f t="shared" si="171"/>
        <v>1.5246000000000002</v>
      </c>
      <c r="H1456" s="2">
        <f t="shared" si="175"/>
        <v>1.2955439999999998</v>
      </c>
      <c r="I1456" s="2">
        <f t="array" ref="I1456">SUMPRODUCT(B1440:B1459, (ROW(B1440:B1459)-ROW(B1440)+1)) / (20*21/2)</f>
        <v>1.4840476190476188</v>
      </c>
      <c r="J1456" s="2">
        <f t="shared" si="178"/>
        <v>1.4947003715825455</v>
      </c>
      <c r="K1456" s="2">
        <f t="shared" si="172"/>
        <v>1.4900341364998115</v>
      </c>
    </row>
    <row r="1457" spans="1:11" ht="13.5" x14ac:dyDescent="0.25">
      <c r="A1457" s="3">
        <v>44134</v>
      </c>
      <c r="B1457" s="2">
        <v>1.46</v>
      </c>
      <c r="C1457" s="2">
        <f t="shared" si="173"/>
        <v>-1.0000000000000009E-2</v>
      </c>
      <c r="D1457" s="2">
        <f t="shared" si="174"/>
        <v>1.488</v>
      </c>
      <c r="E1457" s="2">
        <f t="shared" si="176"/>
        <v>1.4899999999999998</v>
      </c>
      <c r="F1457" s="2">
        <f t="shared" si="177"/>
        <v>1.4790000000000001</v>
      </c>
      <c r="G1457" s="2">
        <f t="shared" si="171"/>
        <v>1.5256000000000001</v>
      </c>
      <c r="H1457" s="2">
        <f t="shared" si="175"/>
        <v>1.2967959999999996</v>
      </c>
      <c r="I1457" s="2">
        <f t="array" ref="I1457">SUMPRODUCT(B1441:B1460, (ROW(B1441:B1460)-ROW(B1441)+1)) / (20*21/2)</f>
        <v>1.4835714285714285</v>
      </c>
      <c r="J1457" s="2">
        <f t="shared" si="178"/>
        <v>1.4913955742889697</v>
      </c>
      <c r="K1457" s="2">
        <f t="shared" si="172"/>
        <v>1.4888563272253093</v>
      </c>
    </row>
    <row r="1458" spans="1:11" ht="13.5" x14ac:dyDescent="0.25">
      <c r="A1458" s="3">
        <v>44137</v>
      </c>
      <c r="B1458" s="2">
        <v>1.46</v>
      </c>
      <c r="C1458" s="2">
        <f t="shared" si="173"/>
        <v>0</v>
      </c>
      <c r="D1458" s="2">
        <f t="shared" si="174"/>
        <v>1.476</v>
      </c>
      <c r="E1458" s="2">
        <f t="shared" si="176"/>
        <v>1.4890000000000001</v>
      </c>
      <c r="F1458" s="2">
        <f t="shared" si="177"/>
        <v>1.4825000000000004</v>
      </c>
      <c r="G1458" s="2">
        <f t="shared" ref="G1458:G1521" si="179">AVERAGE(B1409:B1458)</f>
        <v>1.5262</v>
      </c>
      <c r="H1458" s="2">
        <f t="shared" si="175"/>
        <v>1.2980479999999996</v>
      </c>
      <c r="I1458" s="2">
        <f t="array" ref="I1458">SUMPRODUCT(B1442:B1461, (ROW(B1442:B1461)-ROW(B1442)+1)) / (20*21/2)</f>
        <v>1.4830000000000001</v>
      </c>
      <c r="J1458" s="2">
        <f t="shared" si="178"/>
        <v>1.4884055195947823</v>
      </c>
      <c r="K1458" s="2">
        <f t="shared" si="172"/>
        <v>1.4877247065498072</v>
      </c>
    </row>
    <row r="1459" spans="1:11" ht="13.5" x14ac:dyDescent="0.25">
      <c r="A1459" s="3">
        <v>44138</v>
      </c>
      <c r="B1459" s="2">
        <v>1.47</v>
      </c>
      <c r="C1459" s="2">
        <f t="shared" si="173"/>
        <v>1.0000000000000009E-2</v>
      </c>
      <c r="D1459" s="2">
        <f t="shared" si="174"/>
        <v>1.47</v>
      </c>
      <c r="E1459" s="2">
        <f t="shared" si="176"/>
        <v>1.4870000000000003</v>
      </c>
      <c r="F1459" s="2">
        <f t="shared" si="177"/>
        <v>1.4849999999999999</v>
      </c>
      <c r="G1459" s="2">
        <f t="shared" si="179"/>
        <v>1.5273999999999994</v>
      </c>
      <c r="H1459" s="2">
        <f t="shared" si="175"/>
        <v>1.2993499999999998</v>
      </c>
      <c r="I1459" s="2">
        <f t="array" ref="I1459">SUMPRODUCT(B1443:B1462, (ROW(B1443:B1462)-ROW(B1443)+1)) / (20*21/2)</f>
        <v>1.4835714285714285</v>
      </c>
      <c r="J1459" s="2">
        <f t="shared" si="178"/>
        <v>1.4866526129667077</v>
      </c>
      <c r="K1459" s="2">
        <f t="shared" ref="K1459:K1522" si="180">$K$4*B1459+(1-$K$4)*K1458</f>
        <v>1.4870296200184421</v>
      </c>
    </row>
    <row r="1460" spans="1:11" ht="13.5" x14ac:dyDescent="0.25">
      <c r="A1460" s="3">
        <v>44139</v>
      </c>
      <c r="B1460" s="2">
        <v>1.48</v>
      </c>
      <c r="C1460" s="2">
        <f t="shared" si="173"/>
        <v>1.0000000000000009E-2</v>
      </c>
      <c r="D1460" s="2">
        <f t="shared" si="174"/>
        <v>1.468</v>
      </c>
      <c r="E1460" s="2">
        <f t="shared" si="176"/>
        <v>1.4870000000000003</v>
      </c>
      <c r="F1460" s="2">
        <f t="shared" si="177"/>
        <v>1.4860000000000002</v>
      </c>
      <c r="G1460" s="2">
        <f t="shared" si="179"/>
        <v>1.5283999999999995</v>
      </c>
      <c r="H1460" s="2">
        <f t="shared" si="175"/>
        <v>1.3008504999999999</v>
      </c>
      <c r="I1460" s="2">
        <f t="array" ref="I1460">SUMPRODUCT(B1444:B1463, (ROW(B1444:B1463)-ROW(B1444)+1)) / (20*21/2)</f>
        <v>1.4869523809523808</v>
      </c>
      <c r="J1460" s="2">
        <f t="shared" si="178"/>
        <v>1.4860190307794021</v>
      </c>
      <c r="K1460" s="2">
        <f t="shared" si="180"/>
        <v>1.48675394864517</v>
      </c>
    </row>
    <row r="1461" spans="1:11" ht="13.5" x14ac:dyDescent="0.25">
      <c r="A1461" s="3">
        <v>44140</v>
      </c>
      <c r="B1461" s="2">
        <v>1.48</v>
      </c>
      <c r="C1461" s="2">
        <f t="shared" si="173"/>
        <v>0</v>
      </c>
      <c r="D1461" s="2">
        <f t="shared" si="174"/>
        <v>1.47</v>
      </c>
      <c r="E1461" s="2">
        <f t="shared" si="176"/>
        <v>1.4840000000000002</v>
      </c>
      <c r="F1461" s="2">
        <f t="shared" si="177"/>
        <v>1.484</v>
      </c>
      <c r="G1461" s="2">
        <f t="shared" si="179"/>
        <v>1.5293999999999996</v>
      </c>
      <c r="H1461" s="2">
        <f t="shared" si="175"/>
        <v>1.3024500000000001</v>
      </c>
      <c r="I1461" s="2">
        <f t="array" ref="I1461">SUMPRODUCT(B1445:B1464, (ROW(B1445:B1464)-ROW(B1445)+1)) / (20*21/2)</f>
        <v>1.4977619047619048</v>
      </c>
      <c r="J1461" s="2">
        <f t="shared" si="178"/>
        <v>1.4854457897527924</v>
      </c>
      <c r="K1461" s="2">
        <f t="shared" si="180"/>
        <v>1.4864890879139869</v>
      </c>
    </row>
    <row r="1462" spans="1:11" ht="13.5" x14ac:dyDescent="0.25">
      <c r="A1462" s="3">
        <v>44141</v>
      </c>
      <c r="B1462" s="2">
        <v>1.49</v>
      </c>
      <c r="C1462" s="2">
        <f t="shared" si="173"/>
        <v>1.0000000000000009E-2</v>
      </c>
      <c r="D1462" s="2">
        <f t="shared" si="174"/>
        <v>1.4760000000000002</v>
      </c>
      <c r="E1462" s="2">
        <f t="shared" si="176"/>
        <v>1.482</v>
      </c>
      <c r="F1462" s="2">
        <f t="shared" si="177"/>
        <v>1.4844999999999999</v>
      </c>
      <c r="G1462" s="2">
        <f t="shared" si="179"/>
        <v>1.5289999999999997</v>
      </c>
      <c r="H1462" s="2">
        <f t="shared" si="175"/>
        <v>1.3041500000000001</v>
      </c>
      <c r="I1462" s="2">
        <f t="array" ref="I1462">SUMPRODUCT(B1446:B1465, (ROW(B1446:B1465)-ROW(B1446)+1)) / (20*21/2)</f>
        <v>1.5069999999999999</v>
      </c>
      <c r="J1462" s="2">
        <f t="shared" si="178"/>
        <v>1.4858795240620504</v>
      </c>
      <c r="K1462" s="2">
        <f t="shared" si="180"/>
        <v>1.4866267707408893</v>
      </c>
    </row>
    <row r="1463" spans="1:11" ht="13.5" x14ac:dyDescent="0.25">
      <c r="A1463" s="3">
        <v>44144</v>
      </c>
      <c r="B1463" s="2">
        <v>1.52</v>
      </c>
      <c r="C1463" s="2">
        <f t="shared" si="173"/>
        <v>3.0000000000000027E-2</v>
      </c>
      <c r="D1463" s="2">
        <f t="shared" si="174"/>
        <v>1.488</v>
      </c>
      <c r="E1463" s="2">
        <f t="shared" si="176"/>
        <v>1.482</v>
      </c>
      <c r="F1463" s="2">
        <f t="shared" si="177"/>
        <v>1.4864999999999997</v>
      </c>
      <c r="G1463" s="2">
        <f t="shared" si="179"/>
        <v>1.5279999999999996</v>
      </c>
      <c r="H1463" s="2">
        <f t="shared" si="175"/>
        <v>1.3058499999999997</v>
      </c>
      <c r="I1463" s="2">
        <f t="array" ref="I1463">SUMPRODUCT(B1447:B1466, (ROW(B1447:B1466)-ROW(B1447)+1)) / (20*21/2)</f>
        <v>1.5147142857142857</v>
      </c>
      <c r="J1463" s="2">
        <f t="shared" si="178"/>
        <v>1.489129093198998</v>
      </c>
      <c r="K1463" s="2">
        <f t="shared" si="180"/>
        <v>1.4879355248294819</v>
      </c>
    </row>
    <row r="1464" spans="1:11" ht="13.5" x14ac:dyDescent="0.25">
      <c r="A1464" s="3">
        <v>44145</v>
      </c>
      <c r="B1464" s="2">
        <v>1.6</v>
      </c>
      <c r="C1464" s="2">
        <f t="shared" si="173"/>
        <v>8.0000000000000071E-2</v>
      </c>
      <c r="D1464" s="2">
        <f t="shared" si="174"/>
        <v>1.514</v>
      </c>
      <c r="E1464" s="2">
        <f t="shared" si="176"/>
        <v>1.492</v>
      </c>
      <c r="F1464" s="2">
        <f t="shared" si="177"/>
        <v>1.4929999999999999</v>
      </c>
      <c r="G1464" s="2">
        <f t="shared" si="179"/>
        <v>1.5271999999999997</v>
      </c>
      <c r="H1464" s="2">
        <f t="shared" si="175"/>
        <v>1.3078999999999998</v>
      </c>
      <c r="I1464" s="2">
        <f t="array" ref="I1464">SUMPRODUCT(B1448:B1467, (ROW(B1448:B1467)-ROW(B1448)+1)) / (20*21/2)</f>
        <v>1.522</v>
      </c>
      <c r="J1464" s="2">
        <f t="shared" si="178"/>
        <v>1.4996882271800458</v>
      </c>
      <c r="K1464" s="2">
        <f t="shared" si="180"/>
        <v>1.4923302101302867</v>
      </c>
    </row>
    <row r="1465" spans="1:11" ht="13.5" x14ac:dyDescent="0.25">
      <c r="A1465" s="3">
        <v>44146</v>
      </c>
      <c r="B1465" s="2">
        <v>1.59</v>
      </c>
      <c r="C1465" s="2">
        <f t="shared" si="173"/>
        <v>-1.0000000000000009E-2</v>
      </c>
      <c r="D1465" s="2">
        <f t="shared" si="174"/>
        <v>1.536</v>
      </c>
      <c r="E1465" s="2">
        <f t="shared" si="176"/>
        <v>1.502</v>
      </c>
      <c r="F1465" s="2">
        <f t="shared" si="177"/>
        <v>1.4990000000000001</v>
      </c>
      <c r="G1465" s="2">
        <f t="shared" si="179"/>
        <v>1.5247999999999997</v>
      </c>
      <c r="H1465" s="2">
        <f t="shared" si="175"/>
        <v>1.3098499999999995</v>
      </c>
      <c r="I1465" s="2">
        <f t="array" ref="I1465">SUMPRODUCT(B1449:B1468, (ROW(B1449:B1468)-ROW(B1449)+1)) / (20*21/2)</f>
        <v>1.5336666666666663</v>
      </c>
      <c r="J1465" s="2">
        <f t="shared" si="178"/>
        <v>1.5082893484009938</v>
      </c>
      <c r="K1465" s="2">
        <f t="shared" si="180"/>
        <v>1.4961603979683147</v>
      </c>
    </row>
    <row r="1466" spans="1:11" ht="13.5" x14ac:dyDescent="0.25">
      <c r="A1466" s="3">
        <v>44147</v>
      </c>
      <c r="B1466" s="2">
        <v>1.58</v>
      </c>
      <c r="C1466" s="2">
        <f t="shared" si="173"/>
        <v>-1.0000000000000009E-2</v>
      </c>
      <c r="D1466" s="2">
        <f t="shared" si="174"/>
        <v>1.5559999999999998</v>
      </c>
      <c r="E1466" s="2">
        <f t="shared" si="176"/>
        <v>1.5129999999999999</v>
      </c>
      <c r="F1466" s="2">
        <f t="shared" si="177"/>
        <v>1.5035000000000001</v>
      </c>
      <c r="G1466" s="2">
        <f t="shared" si="179"/>
        <v>1.5231999999999999</v>
      </c>
      <c r="H1466" s="2">
        <f t="shared" si="175"/>
        <v>1.3117999999999992</v>
      </c>
      <c r="I1466" s="2">
        <f t="array" ref="I1466">SUMPRODUCT(B1450:B1469, (ROW(B1450:B1469)-ROW(B1450)+1)) / (20*21/2)</f>
        <v>1.5521904761904761</v>
      </c>
      <c r="J1466" s="2">
        <f t="shared" si="178"/>
        <v>1.5151189342675657</v>
      </c>
      <c r="K1466" s="2">
        <f t="shared" si="180"/>
        <v>1.4994482254989692</v>
      </c>
    </row>
    <row r="1467" spans="1:11" ht="13.5" x14ac:dyDescent="0.25">
      <c r="A1467" s="3">
        <v>44148</v>
      </c>
      <c r="B1467" s="2">
        <v>1.58</v>
      </c>
      <c r="C1467" s="2">
        <f t="shared" si="173"/>
        <v>0</v>
      </c>
      <c r="D1467" s="2">
        <f t="shared" si="174"/>
        <v>1.5740000000000001</v>
      </c>
      <c r="E1467" s="2">
        <f t="shared" si="176"/>
        <v>1.5249999999999999</v>
      </c>
      <c r="F1467" s="2">
        <f t="shared" si="177"/>
        <v>1.5074999999999998</v>
      </c>
      <c r="G1467" s="2">
        <f t="shared" si="179"/>
        <v>1.5211999999999997</v>
      </c>
      <c r="H1467" s="2">
        <f t="shared" si="175"/>
        <v>1.3136999999999994</v>
      </c>
      <c r="I1467" s="2">
        <f t="array" ref="I1467">SUMPRODUCT(B1451:B1470, (ROW(B1451:B1470)-ROW(B1451)+1)) / (20*21/2)</f>
        <v>1.5772857142857142</v>
      </c>
      <c r="J1467" s="2">
        <f t="shared" si="178"/>
        <v>1.5212980833849403</v>
      </c>
      <c r="K1467" s="2">
        <f t="shared" si="180"/>
        <v>1.5026071186166567</v>
      </c>
    </row>
    <row r="1468" spans="1:11" ht="13.5" x14ac:dyDescent="0.25">
      <c r="A1468" s="3">
        <v>44151</v>
      </c>
      <c r="B1468" s="2">
        <v>1.63</v>
      </c>
      <c r="C1468" s="2">
        <f t="shared" si="173"/>
        <v>4.9999999999999822E-2</v>
      </c>
      <c r="D1468" s="2">
        <f t="shared" si="174"/>
        <v>1.5960000000000001</v>
      </c>
      <c r="E1468" s="2">
        <f t="shared" si="176"/>
        <v>1.5419999999999998</v>
      </c>
      <c r="F1468" s="2">
        <f t="shared" si="177"/>
        <v>1.5154999999999998</v>
      </c>
      <c r="G1468" s="2">
        <f t="shared" si="179"/>
        <v>1.5201999999999996</v>
      </c>
      <c r="H1468" s="2">
        <f t="shared" si="175"/>
        <v>1.3158499999999995</v>
      </c>
      <c r="I1468" s="2">
        <f t="array" ref="I1468">SUMPRODUCT(B1452:B1471, (ROW(B1452:B1471)-ROW(B1452)+1)) / (20*21/2)</f>
        <v>1.6056666666666666</v>
      </c>
      <c r="J1468" s="2">
        <f t="shared" si="178"/>
        <v>1.5316506468720887</v>
      </c>
      <c r="K1468" s="2">
        <f t="shared" si="180"/>
        <v>1.507602917886592</v>
      </c>
    </row>
    <row r="1469" spans="1:11" ht="13.5" x14ac:dyDescent="0.25">
      <c r="A1469" s="3">
        <v>44152</v>
      </c>
      <c r="B1469" s="2">
        <v>1.71</v>
      </c>
      <c r="C1469" s="2">
        <f t="shared" si="173"/>
        <v>8.0000000000000071E-2</v>
      </c>
      <c r="D1469" s="2">
        <f t="shared" si="174"/>
        <v>1.6179999999999999</v>
      </c>
      <c r="E1469" s="2">
        <f t="shared" si="176"/>
        <v>1.5660000000000001</v>
      </c>
      <c r="F1469" s="2">
        <f t="shared" si="177"/>
        <v>1.5265</v>
      </c>
      <c r="G1469" s="2">
        <f t="shared" si="179"/>
        <v>1.5213999999999992</v>
      </c>
      <c r="H1469" s="2">
        <f t="shared" si="175"/>
        <v>1.3183999999999991</v>
      </c>
      <c r="I1469" s="2">
        <f t="array" ref="I1469">SUMPRODUCT(B1453:B1472, (ROW(B1453:B1472)-ROW(B1453)+1)) / (20*21/2)</f>
        <v>1.6277142857142854</v>
      </c>
      <c r="J1469" s="2">
        <f t="shared" si="178"/>
        <v>1.5486362995509373</v>
      </c>
      <c r="K1469" s="2">
        <f t="shared" si="180"/>
        <v>1.5155400583616276</v>
      </c>
    </row>
    <row r="1470" spans="1:11" ht="13.5" x14ac:dyDescent="0.25">
      <c r="A1470" s="3">
        <v>44153</v>
      </c>
      <c r="B1470" s="2">
        <v>1.79</v>
      </c>
      <c r="C1470" s="2">
        <f t="shared" si="173"/>
        <v>8.0000000000000071E-2</v>
      </c>
      <c r="D1470" s="2">
        <f t="shared" si="174"/>
        <v>1.6579999999999999</v>
      </c>
      <c r="E1470" s="2">
        <f t="shared" si="176"/>
        <v>1.597</v>
      </c>
      <c r="F1470" s="2">
        <f t="shared" si="177"/>
        <v>1.542</v>
      </c>
      <c r="G1470" s="2">
        <f t="shared" si="179"/>
        <v>1.5243999999999998</v>
      </c>
      <c r="H1470" s="2">
        <f t="shared" si="175"/>
        <v>1.3213499999999994</v>
      </c>
      <c r="I1470" s="2">
        <f t="array" ref="I1470">SUMPRODUCT(B1454:B1473, (ROW(B1454:B1473)-ROW(B1454)+1)) / (20*21/2)</f>
        <v>1.6484285714285716</v>
      </c>
      <c r="J1470" s="2">
        <f t="shared" si="178"/>
        <v>1.5716233186413242</v>
      </c>
      <c r="K1470" s="2">
        <f t="shared" si="180"/>
        <v>1.5263031933278381</v>
      </c>
    </row>
    <row r="1471" spans="1:11" ht="13.5" x14ac:dyDescent="0.25">
      <c r="A1471" s="3">
        <v>44154</v>
      </c>
      <c r="B1471" s="2">
        <v>1.84</v>
      </c>
      <c r="C1471" s="2">
        <f t="shared" si="173"/>
        <v>5.0000000000000044E-2</v>
      </c>
      <c r="D1471" s="2">
        <f t="shared" si="174"/>
        <v>1.7100000000000002</v>
      </c>
      <c r="E1471" s="2">
        <f t="shared" si="176"/>
        <v>1.6329999999999998</v>
      </c>
      <c r="F1471" s="2">
        <f t="shared" si="177"/>
        <v>1.5585</v>
      </c>
      <c r="G1471" s="2">
        <f t="shared" si="179"/>
        <v>1.5289999999999997</v>
      </c>
      <c r="H1471" s="2">
        <f t="shared" si="175"/>
        <v>1.3246499999999992</v>
      </c>
      <c r="I1471" s="2">
        <f t="array" ref="I1471">SUMPRODUCT(B1455:B1474, (ROW(B1455:B1474)-ROW(B1455)+1)) / (20*21/2)</f>
        <v>1.664047619047619</v>
      </c>
      <c r="J1471" s="2">
        <f t="shared" si="178"/>
        <v>1.5971830025802456</v>
      </c>
      <c r="K1471" s="2">
        <f t="shared" si="180"/>
        <v>1.5386050288836093</v>
      </c>
    </row>
    <row r="1472" spans="1:11" ht="13.5" x14ac:dyDescent="0.25">
      <c r="A1472" s="3">
        <v>44155</v>
      </c>
      <c r="B1472" s="2">
        <v>1.79</v>
      </c>
      <c r="C1472" s="2">
        <f t="shared" si="173"/>
        <v>-5.0000000000000044E-2</v>
      </c>
      <c r="D1472" s="2">
        <f t="shared" si="174"/>
        <v>1.752</v>
      </c>
      <c r="E1472" s="2">
        <f t="shared" si="176"/>
        <v>1.6629999999999998</v>
      </c>
      <c r="F1472" s="2">
        <f t="shared" si="177"/>
        <v>1.5724999999999998</v>
      </c>
      <c r="G1472" s="2">
        <f t="shared" si="179"/>
        <v>1.5330000000000001</v>
      </c>
      <c r="H1472" s="2">
        <f t="shared" si="175"/>
        <v>1.3275999999999997</v>
      </c>
      <c r="I1472" s="2">
        <f t="array" ref="I1472">SUMPRODUCT(B1456:B1475, (ROW(B1456:B1475)-ROW(B1456)+1)) / (20*21/2)</f>
        <v>1.6765714285714288</v>
      </c>
      <c r="J1472" s="2">
        <f t="shared" si="178"/>
        <v>1.6155465261440316</v>
      </c>
      <c r="K1472" s="2">
        <f t="shared" si="180"/>
        <v>1.5484636552018993</v>
      </c>
    </row>
    <row r="1473" spans="1:11" ht="13.5" x14ac:dyDescent="0.25">
      <c r="A1473" s="3">
        <v>44158</v>
      </c>
      <c r="B1473" s="2">
        <v>1.79</v>
      </c>
      <c r="C1473" s="2">
        <f t="shared" si="173"/>
        <v>0</v>
      </c>
      <c r="D1473" s="2">
        <f t="shared" si="174"/>
        <v>1.784</v>
      </c>
      <c r="E1473" s="2">
        <f t="shared" si="176"/>
        <v>1.69</v>
      </c>
      <c r="F1473" s="2">
        <f t="shared" si="177"/>
        <v>1.5859999999999999</v>
      </c>
      <c r="G1473" s="2">
        <f t="shared" si="179"/>
        <v>1.5378000000000003</v>
      </c>
      <c r="H1473" s="2">
        <f t="shared" si="175"/>
        <v>1.3305999999999998</v>
      </c>
      <c r="I1473" s="2">
        <f t="array" ref="I1473">SUMPRODUCT(B1457:B1476, (ROW(B1457:B1476)-ROW(B1457)+1)) / (20*21/2)</f>
        <v>1.6841428571428572</v>
      </c>
      <c r="J1473" s="2">
        <f t="shared" si="178"/>
        <v>1.6321611427017428</v>
      </c>
      <c r="K1473" s="2">
        <f t="shared" si="180"/>
        <v>1.5579356687233936</v>
      </c>
    </row>
    <row r="1474" spans="1:11" ht="13.5" x14ac:dyDescent="0.25">
      <c r="A1474" s="3">
        <v>44159</v>
      </c>
      <c r="B1474" s="2">
        <v>1.75</v>
      </c>
      <c r="C1474" s="2">
        <f t="shared" si="173"/>
        <v>-4.0000000000000036E-2</v>
      </c>
      <c r="D1474" s="2">
        <f t="shared" si="174"/>
        <v>1.7920000000000003</v>
      </c>
      <c r="E1474" s="2">
        <f t="shared" si="176"/>
        <v>1.7049999999999996</v>
      </c>
      <c r="F1474" s="2">
        <f t="shared" si="177"/>
        <v>1.5985</v>
      </c>
      <c r="G1474" s="2">
        <f t="shared" si="179"/>
        <v>1.5420000000000003</v>
      </c>
      <c r="H1474" s="2">
        <f t="shared" si="175"/>
        <v>1.3334499999999998</v>
      </c>
      <c r="I1474" s="2">
        <f t="array" ref="I1474">SUMPRODUCT(B1458:B1477, (ROW(B1458:B1477)-ROW(B1458)+1)) / (20*21/2)</f>
        <v>1.6916190476190474</v>
      </c>
      <c r="J1474" s="2">
        <f t="shared" si="178"/>
        <v>1.6433838910158627</v>
      </c>
      <c r="K1474" s="2">
        <f t="shared" si="180"/>
        <v>1.5654676032832606</v>
      </c>
    </row>
    <row r="1475" spans="1:11" ht="13.5" x14ac:dyDescent="0.25">
      <c r="A1475" s="3">
        <v>44160</v>
      </c>
      <c r="B1475" s="2">
        <v>1.73</v>
      </c>
      <c r="C1475" s="2">
        <f t="shared" si="173"/>
        <v>-2.0000000000000018E-2</v>
      </c>
      <c r="D1475" s="2">
        <f t="shared" si="174"/>
        <v>1.78</v>
      </c>
      <c r="E1475" s="2">
        <f t="shared" si="176"/>
        <v>1.7189999999999999</v>
      </c>
      <c r="F1475" s="2">
        <f t="shared" si="177"/>
        <v>1.6104999999999996</v>
      </c>
      <c r="G1475" s="2">
        <f t="shared" si="179"/>
        <v>1.5456000000000003</v>
      </c>
      <c r="H1475" s="2">
        <f t="shared" si="175"/>
        <v>1.3362499999999999</v>
      </c>
      <c r="I1475" s="2">
        <f t="array" ref="I1475">SUMPRODUCT(B1459:B1478, (ROW(B1459:B1478)-ROW(B1459)+1)) / (20*21/2)</f>
        <v>1.7036666666666669</v>
      </c>
      <c r="J1475" s="2">
        <f t="shared" si="178"/>
        <v>1.6516330442524472</v>
      </c>
      <c r="K1475" s="2">
        <f t="shared" si="180"/>
        <v>1.5719198541348975</v>
      </c>
    </row>
    <row r="1476" spans="1:11" ht="13.5" x14ac:dyDescent="0.25">
      <c r="A1476" s="3">
        <v>44161</v>
      </c>
      <c r="B1476" s="2">
        <v>1.69</v>
      </c>
      <c r="C1476" s="2">
        <f t="shared" ref="C1476:C1539" si="181">B1476-B1475</f>
        <v>-4.0000000000000036E-2</v>
      </c>
      <c r="D1476" s="2">
        <f t="shared" si="174"/>
        <v>1.75</v>
      </c>
      <c r="E1476" s="2">
        <f t="shared" si="176"/>
        <v>1.73</v>
      </c>
      <c r="F1476" s="2">
        <f t="shared" si="177"/>
        <v>1.6214999999999999</v>
      </c>
      <c r="G1476" s="2">
        <f t="shared" si="179"/>
        <v>1.5476000000000005</v>
      </c>
      <c r="H1476" s="2">
        <f t="shared" si="175"/>
        <v>1.3388499999999999</v>
      </c>
      <c r="I1476" s="2">
        <f t="array" ref="I1476">SUMPRODUCT(B1460:B1479, (ROW(B1460:B1479)-ROW(B1460)+1)) / (20*21/2)</f>
        <v>1.7142857142857146</v>
      </c>
      <c r="J1476" s="2">
        <f t="shared" si="178"/>
        <v>1.6552870400379285</v>
      </c>
      <c r="K1476" s="2">
        <f t="shared" si="180"/>
        <v>1.5765504480903918</v>
      </c>
    </row>
    <row r="1477" spans="1:11" ht="13.5" x14ac:dyDescent="0.25">
      <c r="A1477" s="3">
        <v>44162</v>
      </c>
      <c r="B1477" s="2">
        <v>1.7</v>
      </c>
      <c r="C1477" s="2">
        <f t="shared" si="181"/>
        <v>1.0000000000000009E-2</v>
      </c>
      <c r="D1477" s="2">
        <f t="shared" si="174"/>
        <v>1.7319999999999998</v>
      </c>
      <c r="E1477" s="2">
        <f t="shared" si="176"/>
        <v>1.7420000000000002</v>
      </c>
      <c r="F1477" s="2">
        <f t="shared" si="177"/>
        <v>1.6335000000000002</v>
      </c>
      <c r="G1477" s="2">
        <f t="shared" si="179"/>
        <v>1.5504000000000004</v>
      </c>
      <c r="H1477" s="2">
        <f t="shared" si="175"/>
        <v>1.3414999999999997</v>
      </c>
      <c r="I1477" s="2">
        <f t="array" ref="I1477">SUMPRODUCT(B1461:B1480, (ROW(B1461:B1480)-ROW(B1461)+1)) / (20*21/2)</f>
        <v>1.7282857142857142</v>
      </c>
      <c r="J1477" s="2">
        <f t="shared" si="178"/>
        <v>1.6595454171771733</v>
      </c>
      <c r="K1477" s="2">
        <f t="shared" si="180"/>
        <v>1.5813916069888079</v>
      </c>
    </row>
    <row r="1478" spans="1:11" ht="13.5" x14ac:dyDescent="0.25">
      <c r="A1478" s="3">
        <v>44165</v>
      </c>
      <c r="B1478" s="2">
        <v>1.76</v>
      </c>
      <c r="C1478" s="2">
        <f t="shared" si="181"/>
        <v>6.0000000000000053E-2</v>
      </c>
      <c r="D1478" s="2">
        <f t="shared" ref="D1478:D1541" si="182">AVERAGE(B1474:B1478)</f>
        <v>1.7260000000000002</v>
      </c>
      <c r="E1478" s="2">
        <f t="shared" si="176"/>
        <v>1.7550000000000001</v>
      </c>
      <c r="F1478" s="2">
        <f t="shared" si="177"/>
        <v>1.6484999999999999</v>
      </c>
      <c r="G1478" s="2">
        <f t="shared" si="179"/>
        <v>1.5540000000000003</v>
      </c>
      <c r="H1478" s="2">
        <f t="shared" si="175"/>
        <v>1.3444499999999999</v>
      </c>
      <c r="I1478" s="2">
        <f t="array" ref="I1478">SUMPRODUCT(B1462:B1481, (ROW(B1462:B1481)-ROW(B1462)+1)) / (20*21/2)</f>
        <v>1.7388095238095238</v>
      </c>
      <c r="J1478" s="2">
        <f t="shared" si="178"/>
        <v>1.6691125203031567</v>
      </c>
      <c r="K1478" s="2">
        <f t="shared" si="180"/>
        <v>1.5883958576951291</v>
      </c>
    </row>
    <row r="1479" spans="1:11" ht="13.5" x14ac:dyDescent="0.25">
      <c r="A1479" s="3">
        <v>44166</v>
      </c>
      <c r="B1479" s="2">
        <v>1.76</v>
      </c>
      <c r="C1479" s="2">
        <f t="shared" si="181"/>
        <v>0</v>
      </c>
      <c r="D1479" s="2">
        <f t="shared" si="182"/>
        <v>1.7280000000000002</v>
      </c>
      <c r="E1479" s="2">
        <f t="shared" si="176"/>
        <v>1.7600000000000002</v>
      </c>
      <c r="F1479" s="2">
        <f t="shared" si="177"/>
        <v>1.6629999999999998</v>
      </c>
      <c r="G1479" s="2">
        <f t="shared" si="179"/>
        <v>1.5574000000000006</v>
      </c>
      <c r="H1479" s="2">
        <f t="shared" si="175"/>
        <v>1.3473499999999998</v>
      </c>
      <c r="I1479" s="2">
        <f t="array" ref="I1479">SUMPRODUCT(B1463:B1482, (ROW(B1463:B1482)-ROW(B1463)+1)) / (20*21/2)</f>
        <v>1.7488095238095238</v>
      </c>
      <c r="J1479" s="2">
        <f t="shared" si="178"/>
        <v>1.677768470750475</v>
      </c>
      <c r="K1479" s="2">
        <f t="shared" si="180"/>
        <v>1.5951254319031634</v>
      </c>
    </row>
    <row r="1480" spans="1:11" ht="13.5" x14ac:dyDescent="0.25">
      <c r="A1480" s="3">
        <v>44167</v>
      </c>
      <c r="B1480" s="2">
        <v>1.81</v>
      </c>
      <c r="C1480" s="2">
        <f t="shared" si="181"/>
        <v>5.0000000000000044E-2</v>
      </c>
      <c r="D1480" s="2">
        <f t="shared" si="182"/>
        <v>1.7439999999999998</v>
      </c>
      <c r="E1480" s="2">
        <f t="shared" si="176"/>
        <v>1.7619999999999998</v>
      </c>
      <c r="F1480" s="2">
        <f t="shared" si="177"/>
        <v>1.6795000000000002</v>
      </c>
      <c r="G1480" s="2">
        <f t="shared" si="179"/>
        <v>1.5636000000000008</v>
      </c>
      <c r="H1480" s="2">
        <f t="shared" si="175"/>
        <v>1.3503499999999999</v>
      </c>
      <c r="I1480" s="2">
        <f t="array" ref="I1480">SUMPRODUCT(B1464:B1483, (ROW(B1464:B1483)-ROW(B1464)+1)) / (20*21/2)</f>
        <v>1.7611428571428573</v>
      </c>
      <c r="J1480" s="2">
        <f t="shared" si="178"/>
        <v>1.6903619497266202</v>
      </c>
      <c r="K1480" s="2">
        <f t="shared" si="180"/>
        <v>1.6035518855540198</v>
      </c>
    </row>
    <row r="1481" spans="1:11" ht="13.5" x14ac:dyDescent="0.25">
      <c r="A1481" s="3">
        <v>44168</v>
      </c>
      <c r="B1481" s="2">
        <v>1.79</v>
      </c>
      <c r="C1481" s="2">
        <f t="shared" si="181"/>
        <v>-2.0000000000000018E-2</v>
      </c>
      <c r="D1481" s="2">
        <f t="shared" si="182"/>
        <v>1.764</v>
      </c>
      <c r="E1481" s="2">
        <f t="shared" si="176"/>
        <v>1.7570000000000001</v>
      </c>
      <c r="F1481" s="2">
        <f t="shared" si="177"/>
        <v>1.6949999999999998</v>
      </c>
      <c r="G1481" s="2">
        <f t="shared" si="179"/>
        <v>1.5688000000000004</v>
      </c>
      <c r="H1481" s="2">
        <f t="shared" si="175"/>
        <v>1.3532</v>
      </c>
      <c r="I1481" s="2">
        <f t="array" ref="I1481">SUMPRODUCT(B1465:B1484, (ROW(B1465:B1484)-ROW(B1465)+1)) / (20*21/2)</f>
        <v>1.7738571428571428</v>
      </c>
      <c r="J1481" s="2">
        <f t="shared" si="178"/>
        <v>1.6998512878478944</v>
      </c>
      <c r="K1481" s="2">
        <f t="shared" si="180"/>
        <v>1.6108635763166075</v>
      </c>
    </row>
    <row r="1482" spans="1:11" ht="13.5" x14ac:dyDescent="0.25">
      <c r="A1482" s="3">
        <v>44169</v>
      </c>
      <c r="B1482" s="2">
        <v>1.8</v>
      </c>
      <c r="C1482" s="2">
        <f t="shared" si="181"/>
        <v>1.0000000000000009E-2</v>
      </c>
      <c r="D1482" s="2">
        <f t="shared" si="182"/>
        <v>1.784</v>
      </c>
      <c r="E1482" s="2">
        <f t="shared" si="176"/>
        <v>1.7579999999999998</v>
      </c>
      <c r="F1482" s="2">
        <f t="shared" si="177"/>
        <v>1.7105000000000001</v>
      </c>
      <c r="G1482" s="2">
        <f t="shared" si="179"/>
        <v>1.5742000000000007</v>
      </c>
      <c r="H1482" s="2">
        <f t="shared" ref="H1482:H1545" si="183">AVERAGE(B1283:B1482)</f>
        <v>1.3561999999999999</v>
      </c>
      <c r="I1482" s="2">
        <f t="array" ref="I1482">SUMPRODUCT(B1466:B1485, (ROW(B1466:B1485)-ROW(B1466)+1)) / (20*21/2)</f>
        <v>1.7881904761904763</v>
      </c>
      <c r="J1482" s="2">
        <f t="shared" si="178"/>
        <v>1.7093892604338092</v>
      </c>
      <c r="K1482" s="2">
        <f t="shared" si="180"/>
        <v>1.6182806909708582</v>
      </c>
    </row>
    <row r="1483" spans="1:11" ht="13.5" x14ac:dyDescent="0.25">
      <c r="A1483" s="3">
        <v>44172</v>
      </c>
      <c r="B1483" s="2">
        <v>1.84</v>
      </c>
      <c r="C1483" s="2">
        <f t="shared" si="181"/>
        <v>4.0000000000000036E-2</v>
      </c>
      <c r="D1483" s="2">
        <f t="shared" si="182"/>
        <v>1.8</v>
      </c>
      <c r="E1483" s="2">
        <f t="shared" si="176"/>
        <v>1.7630000000000003</v>
      </c>
      <c r="F1483" s="2">
        <f t="shared" si="177"/>
        <v>1.7265000000000001</v>
      </c>
      <c r="G1483" s="2">
        <f t="shared" si="179"/>
        <v>1.5810000000000004</v>
      </c>
      <c r="H1483" s="2">
        <f t="shared" si="183"/>
        <v>1.3594499999999996</v>
      </c>
      <c r="I1483" s="2">
        <f t="array" ref="I1483">SUMPRODUCT(B1467:B1486, (ROW(B1467:B1486)-ROW(B1467)+1)) / (20*21/2)</f>
        <v>1.7972857142857142</v>
      </c>
      <c r="J1483" s="2">
        <f t="shared" si="178"/>
        <v>1.7218283784877322</v>
      </c>
      <c r="K1483" s="2">
        <f t="shared" si="180"/>
        <v>1.6269755658347462</v>
      </c>
    </row>
    <row r="1484" spans="1:11" ht="13.5" x14ac:dyDescent="0.25">
      <c r="A1484" s="3">
        <v>44173</v>
      </c>
      <c r="B1484" s="2">
        <v>1.86</v>
      </c>
      <c r="C1484" s="2">
        <f t="shared" si="181"/>
        <v>2.0000000000000018E-2</v>
      </c>
      <c r="D1484" s="2">
        <f t="shared" si="182"/>
        <v>1.8199999999999998</v>
      </c>
      <c r="E1484" s="2">
        <f t="shared" ref="E1484:E1547" si="184">AVERAGE(B1475:B1484)</f>
        <v>1.7740000000000002</v>
      </c>
      <c r="F1484" s="2">
        <f t="shared" si="177"/>
        <v>1.7395</v>
      </c>
      <c r="G1484" s="2">
        <f t="shared" si="179"/>
        <v>1.5878000000000005</v>
      </c>
      <c r="H1484" s="2">
        <f t="shared" si="183"/>
        <v>1.3626999999999996</v>
      </c>
      <c r="I1484" s="2">
        <f t="array" ref="I1484">SUMPRODUCT(B1468:B1487, (ROW(B1468:B1487)-ROW(B1468)+1)) / (20*21/2)</f>
        <v>1.803190476190476</v>
      </c>
      <c r="J1484" s="2">
        <f t="shared" si="178"/>
        <v>1.7349875805365196</v>
      </c>
      <c r="K1484" s="2">
        <f t="shared" si="180"/>
        <v>1.6361137789392661</v>
      </c>
    </row>
    <row r="1485" spans="1:11" ht="13.5" x14ac:dyDescent="0.25">
      <c r="A1485" s="3">
        <v>44174</v>
      </c>
      <c r="B1485" s="2">
        <v>1.89</v>
      </c>
      <c r="C1485" s="2">
        <f t="shared" si="181"/>
        <v>2.9999999999999805E-2</v>
      </c>
      <c r="D1485" s="2">
        <f t="shared" si="182"/>
        <v>1.8359999999999999</v>
      </c>
      <c r="E1485" s="2">
        <f t="shared" si="184"/>
        <v>1.7899999999999998</v>
      </c>
      <c r="F1485" s="2">
        <f t="shared" si="177"/>
        <v>1.7545000000000002</v>
      </c>
      <c r="G1485" s="2">
        <f t="shared" si="179"/>
        <v>1.5952000000000004</v>
      </c>
      <c r="H1485" s="2">
        <f t="shared" si="183"/>
        <v>1.3660999999999996</v>
      </c>
      <c r="I1485" s="2">
        <f t="array" ref="I1485">SUMPRODUCT(B1469:B1488, (ROW(B1469:B1488)-ROW(B1469)+1)) / (20*21/2)</f>
        <v>1.8069523809523806</v>
      </c>
      <c r="J1485" s="2">
        <f t="shared" si="178"/>
        <v>1.7497506681044701</v>
      </c>
      <c r="K1485" s="2">
        <f t="shared" si="180"/>
        <v>1.6460701013338048</v>
      </c>
    </row>
    <row r="1486" spans="1:11" ht="13.5" x14ac:dyDescent="0.25">
      <c r="A1486" s="3">
        <v>44175</v>
      </c>
      <c r="B1486" s="2">
        <v>1.85</v>
      </c>
      <c r="C1486" s="2">
        <f t="shared" si="181"/>
        <v>-3.9999999999999813E-2</v>
      </c>
      <c r="D1486" s="2">
        <f t="shared" si="182"/>
        <v>1.8480000000000001</v>
      </c>
      <c r="E1486" s="2">
        <f t="shared" si="184"/>
        <v>1.8060000000000003</v>
      </c>
      <c r="F1486" s="2">
        <f t="shared" si="177"/>
        <v>1.768</v>
      </c>
      <c r="G1486" s="2">
        <f t="shared" si="179"/>
        <v>1.6018000000000003</v>
      </c>
      <c r="H1486" s="2">
        <f t="shared" si="183"/>
        <v>1.3692999999999997</v>
      </c>
      <c r="I1486" s="2">
        <f t="array" ref="I1486">SUMPRODUCT(B1470:B1489, (ROW(B1470:B1489)-ROW(B1470)+1)) / (20*21/2)</f>
        <v>1.8098095238095235</v>
      </c>
      <c r="J1486" s="2">
        <f t="shared" si="178"/>
        <v>1.7592982235230921</v>
      </c>
      <c r="K1486" s="2">
        <f t="shared" si="180"/>
        <v>1.6540673522618909</v>
      </c>
    </row>
    <row r="1487" spans="1:11" ht="13.5" x14ac:dyDescent="0.25">
      <c r="A1487" s="3">
        <v>44176</v>
      </c>
      <c r="B1487" s="2">
        <v>1.83</v>
      </c>
      <c r="C1487" s="2">
        <f t="shared" si="181"/>
        <v>-2.0000000000000018E-2</v>
      </c>
      <c r="D1487" s="2">
        <f t="shared" si="182"/>
        <v>1.8539999999999999</v>
      </c>
      <c r="E1487" s="2">
        <f t="shared" si="184"/>
        <v>1.8189999999999997</v>
      </c>
      <c r="F1487" s="2">
        <f t="shared" si="177"/>
        <v>1.7805</v>
      </c>
      <c r="G1487" s="2">
        <f t="shared" si="179"/>
        <v>1.6088000000000002</v>
      </c>
      <c r="H1487" s="2">
        <f t="shared" si="183"/>
        <v>1.37225</v>
      </c>
      <c r="I1487" s="2">
        <f t="array" ref="I1487">SUMPRODUCT(B1471:B1490, (ROW(B1471:B1490)-ROW(B1471)+1)) / (20*21/2)</f>
        <v>1.8102380952380948</v>
      </c>
      <c r="J1487" s="2">
        <f t="shared" si="178"/>
        <v>1.7660317260447025</v>
      </c>
      <c r="K1487" s="2">
        <f t="shared" si="180"/>
        <v>1.6609666717810325</v>
      </c>
    </row>
    <row r="1488" spans="1:11" ht="13.5" x14ac:dyDescent="0.25">
      <c r="A1488" s="3">
        <v>44179</v>
      </c>
      <c r="B1488" s="2">
        <v>1.82</v>
      </c>
      <c r="C1488" s="2">
        <f t="shared" si="181"/>
        <v>-1.0000000000000009E-2</v>
      </c>
      <c r="D1488" s="2">
        <f t="shared" si="182"/>
        <v>1.85</v>
      </c>
      <c r="E1488" s="2">
        <f t="shared" si="184"/>
        <v>1.825</v>
      </c>
      <c r="F1488" s="2">
        <f t="shared" si="177"/>
        <v>1.7899999999999998</v>
      </c>
      <c r="G1488" s="2">
        <f t="shared" si="179"/>
        <v>1.6174000000000002</v>
      </c>
      <c r="H1488" s="2">
        <f t="shared" si="183"/>
        <v>1.3752499999999999</v>
      </c>
      <c r="I1488" s="2">
        <f t="array" ref="I1488">SUMPRODUCT(B1472:B1491, (ROW(B1472:B1491)-ROW(B1472)+1)) / (20*21/2)</f>
        <v>1.8153809523809525</v>
      </c>
      <c r="J1488" s="2">
        <f t="shared" si="178"/>
        <v>1.7711715616594927</v>
      </c>
      <c r="K1488" s="2">
        <f t="shared" si="180"/>
        <v>1.6672032728876587</v>
      </c>
    </row>
    <row r="1489" spans="1:11" ht="13.5" x14ac:dyDescent="0.25">
      <c r="A1489" s="3">
        <v>44180</v>
      </c>
      <c r="B1489" s="2">
        <v>1.82</v>
      </c>
      <c r="C1489" s="2">
        <f t="shared" si="181"/>
        <v>0</v>
      </c>
      <c r="D1489" s="2">
        <f t="shared" si="182"/>
        <v>1.8420000000000001</v>
      </c>
      <c r="E1489" s="2">
        <f t="shared" si="184"/>
        <v>1.831</v>
      </c>
      <c r="F1489" s="2">
        <f t="shared" si="177"/>
        <v>1.7955000000000001</v>
      </c>
      <c r="G1489" s="2">
        <f t="shared" si="179"/>
        <v>1.6253999999999997</v>
      </c>
      <c r="H1489" s="2">
        <f t="shared" si="183"/>
        <v>1.3783499999999995</v>
      </c>
      <c r="I1489" s="2">
        <f t="array" ref="I1489">SUMPRODUCT(B1473:B1492, (ROW(B1473:B1492)-ROW(B1473)+1)) / (20*21/2)</f>
        <v>1.8242857142857141</v>
      </c>
      <c r="J1489" s="2">
        <f t="shared" si="178"/>
        <v>1.7758218891204935</v>
      </c>
      <c r="K1489" s="2">
        <f t="shared" si="180"/>
        <v>1.6731953014018681</v>
      </c>
    </row>
    <row r="1490" spans="1:11" ht="13.5" x14ac:dyDescent="0.25">
      <c r="A1490" s="3">
        <v>44181</v>
      </c>
      <c r="B1490" s="2">
        <v>1.8</v>
      </c>
      <c r="C1490" s="2">
        <f t="shared" si="181"/>
        <v>-2.0000000000000018E-2</v>
      </c>
      <c r="D1490" s="2">
        <f t="shared" si="182"/>
        <v>1.8240000000000003</v>
      </c>
      <c r="E1490" s="2">
        <f t="shared" si="184"/>
        <v>1.83</v>
      </c>
      <c r="F1490" s="2">
        <f t="shared" si="177"/>
        <v>1.7959999999999998</v>
      </c>
      <c r="G1490" s="2">
        <f t="shared" si="179"/>
        <v>1.6321999999999997</v>
      </c>
      <c r="H1490" s="2">
        <f t="shared" si="183"/>
        <v>1.3813499999999996</v>
      </c>
      <c r="I1490" s="2">
        <f t="array" ref="I1490">SUMPRODUCT(B1474:B1493, (ROW(B1474:B1493)-ROW(B1474)+1)) / (20*21/2)</f>
        <v>1.8374761904761907</v>
      </c>
      <c r="J1490" s="2">
        <f t="shared" si="178"/>
        <v>1.7781245663471132</v>
      </c>
      <c r="K1490" s="2">
        <f t="shared" si="180"/>
        <v>1.6781680346802264</v>
      </c>
    </row>
    <row r="1491" spans="1:11" ht="13.5" x14ac:dyDescent="0.25">
      <c r="A1491" s="3">
        <v>44182</v>
      </c>
      <c r="B1491" s="2">
        <v>1.85</v>
      </c>
      <c r="C1491" s="2">
        <f t="shared" si="181"/>
        <v>5.0000000000000044E-2</v>
      </c>
      <c r="D1491" s="2">
        <f t="shared" si="182"/>
        <v>1.8240000000000003</v>
      </c>
      <c r="E1491" s="2">
        <f t="shared" si="184"/>
        <v>1.8360000000000003</v>
      </c>
      <c r="F1491" s="2">
        <f t="shared" si="177"/>
        <v>1.7965</v>
      </c>
      <c r="G1491" s="2">
        <f t="shared" si="179"/>
        <v>1.6387999999999994</v>
      </c>
      <c r="H1491" s="2">
        <f t="shared" si="183"/>
        <v>1.3845999999999998</v>
      </c>
      <c r="I1491" s="2">
        <f t="array" ref="I1491">SUMPRODUCT(B1475:B1494, (ROW(B1475:B1494)-ROW(B1475)+1)) / (20*21/2)</f>
        <v>1.8509047619047618</v>
      </c>
      <c r="J1491" s="2">
        <f t="shared" si="178"/>
        <v>1.7849698457426264</v>
      </c>
      <c r="K1491" s="2">
        <f t="shared" si="180"/>
        <v>1.684906543124139</v>
      </c>
    </row>
    <row r="1492" spans="1:11" ht="13.5" x14ac:dyDescent="0.25">
      <c r="A1492" s="3">
        <v>44183</v>
      </c>
      <c r="B1492" s="2">
        <v>1.89</v>
      </c>
      <c r="C1492" s="2">
        <f t="shared" si="181"/>
        <v>3.9999999999999813E-2</v>
      </c>
      <c r="D1492" s="2">
        <f t="shared" si="182"/>
        <v>1.8360000000000003</v>
      </c>
      <c r="E1492" s="2">
        <f t="shared" si="184"/>
        <v>1.8450000000000002</v>
      </c>
      <c r="F1492" s="2">
        <f t="shared" ref="F1492:F1555" si="185">AVERAGE(B1473:B1492)</f>
        <v>1.8015000000000001</v>
      </c>
      <c r="G1492" s="2">
        <f t="shared" si="179"/>
        <v>1.6469999999999994</v>
      </c>
      <c r="H1492" s="2">
        <f t="shared" si="183"/>
        <v>1.3880499999999998</v>
      </c>
      <c r="I1492" s="2">
        <f t="array" ref="I1492">SUMPRODUCT(B1476:B1495, (ROW(B1476:B1495)-ROW(B1476)+1)) / (20*21/2)</f>
        <v>1.8643333333333336</v>
      </c>
      <c r="J1492" s="2">
        <f t="shared" si="178"/>
        <v>1.7949727175766619</v>
      </c>
      <c r="K1492" s="2">
        <f t="shared" si="180"/>
        <v>1.6929494237859377</v>
      </c>
    </row>
    <row r="1493" spans="1:11" ht="13.5" x14ac:dyDescent="0.25">
      <c r="A1493" s="3">
        <v>44186</v>
      </c>
      <c r="B1493" s="2">
        <v>1.94</v>
      </c>
      <c r="C1493" s="2">
        <f t="shared" si="181"/>
        <v>5.0000000000000044E-2</v>
      </c>
      <c r="D1493" s="2">
        <f t="shared" si="182"/>
        <v>1.86</v>
      </c>
      <c r="E1493" s="2">
        <f t="shared" si="184"/>
        <v>1.855</v>
      </c>
      <c r="F1493" s="2">
        <f t="shared" si="185"/>
        <v>1.8089999999999999</v>
      </c>
      <c r="G1493" s="2">
        <f t="shared" si="179"/>
        <v>1.6561999999999992</v>
      </c>
      <c r="H1493" s="2">
        <f t="shared" si="183"/>
        <v>1.3916999999999999</v>
      </c>
      <c r="I1493" s="2">
        <f t="array" ref="I1493">SUMPRODUCT(B1477:B1496, (ROW(B1477:B1496)-ROW(B1477)+1)) / (20*21/2)</f>
        <v>1.8757142857142859</v>
      </c>
      <c r="J1493" s="2">
        <f t="shared" ref="J1493:J1556" si="186">$J$4*B1493+J1492*(1-$J$4)</f>
        <v>1.8087848397122179</v>
      </c>
      <c r="K1493" s="2">
        <f t="shared" si="180"/>
        <v>1.7026376816766853</v>
      </c>
    </row>
    <row r="1494" spans="1:11" ht="13.5" x14ac:dyDescent="0.25">
      <c r="A1494" s="3">
        <v>44187</v>
      </c>
      <c r="B1494" s="2">
        <v>1.95</v>
      </c>
      <c r="C1494" s="2">
        <f t="shared" si="181"/>
        <v>1.0000000000000009E-2</v>
      </c>
      <c r="D1494" s="2">
        <f t="shared" si="182"/>
        <v>1.8859999999999999</v>
      </c>
      <c r="E1494" s="2">
        <f t="shared" si="184"/>
        <v>1.8640000000000001</v>
      </c>
      <c r="F1494" s="2">
        <f t="shared" si="185"/>
        <v>1.8190000000000002</v>
      </c>
      <c r="G1494" s="2">
        <f t="shared" si="179"/>
        <v>1.6657999999999995</v>
      </c>
      <c r="H1494" s="2">
        <f t="shared" si="183"/>
        <v>1.3953499999999996</v>
      </c>
      <c r="I1494" s="2">
        <f t="array" ref="I1494">SUMPRODUCT(B1478:B1497, (ROW(B1478:B1497)-ROW(B1478)+1)) / (20*21/2)</f>
        <v>1.883</v>
      </c>
      <c r="J1494" s="2">
        <f t="shared" si="186"/>
        <v>1.8222339025967687</v>
      </c>
      <c r="K1494" s="2">
        <f t="shared" si="180"/>
        <v>1.7123381647481879</v>
      </c>
    </row>
    <row r="1495" spans="1:11" ht="13.5" x14ac:dyDescent="0.25">
      <c r="A1495" s="3">
        <v>44188</v>
      </c>
      <c r="B1495" s="2">
        <v>1.96</v>
      </c>
      <c r="C1495" s="2">
        <f t="shared" si="181"/>
        <v>1.0000000000000009E-2</v>
      </c>
      <c r="D1495" s="2">
        <f t="shared" si="182"/>
        <v>1.9179999999999999</v>
      </c>
      <c r="E1495" s="2">
        <f t="shared" si="184"/>
        <v>1.871</v>
      </c>
      <c r="F1495" s="2">
        <f t="shared" si="185"/>
        <v>1.8305000000000002</v>
      </c>
      <c r="G1495" s="2">
        <f t="shared" si="179"/>
        <v>1.6755999999999991</v>
      </c>
      <c r="H1495" s="2">
        <f t="shared" si="183"/>
        <v>1.3990499999999997</v>
      </c>
      <c r="I1495" s="2">
        <f t="array" ref="I1495">SUMPRODUCT(B1479:B1498, (ROW(B1479:B1498)-ROW(B1479)+1)) / (20*21/2)</f>
        <v>1.8892380952380954</v>
      </c>
      <c r="J1495" s="2">
        <f t="shared" si="186"/>
        <v>1.8353544833018383</v>
      </c>
      <c r="K1495" s="2">
        <f t="shared" si="180"/>
        <v>1.7220503935815923</v>
      </c>
    </row>
    <row r="1496" spans="1:11" ht="13.5" x14ac:dyDescent="0.25">
      <c r="A1496" s="3">
        <v>44189</v>
      </c>
      <c r="B1496" s="2">
        <v>1.95</v>
      </c>
      <c r="C1496" s="2">
        <f t="shared" si="181"/>
        <v>-1.0000000000000009E-2</v>
      </c>
      <c r="D1496" s="2">
        <f t="shared" si="182"/>
        <v>1.9379999999999999</v>
      </c>
      <c r="E1496" s="2">
        <f t="shared" si="184"/>
        <v>1.8809999999999998</v>
      </c>
      <c r="F1496" s="2">
        <f t="shared" si="185"/>
        <v>1.8435000000000006</v>
      </c>
      <c r="G1496" s="2">
        <f t="shared" si="179"/>
        <v>1.6847999999999994</v>
      </c>
      <c r="H1496" s="2">
        <f t="shared" si="183"/>
        <v>1.4026999999999998</v>
      </c>
      <c r="I1496" s="2">
        <f t="array" ref="I1496">SUMPRODUCT(B1480:B1499, (ROW(B1480:B1499)-ROW(B1480)+1)) / (20*21/2)</f>
        <v>1.8937619047619048</v>
      </c>
      <c r="J1496" s="2">
        <f t="shared" si="186"/>
        <v>1.8462731039397584</v>
      </c>
      <c r="K1496" s="2">
        <f t="shared" si="180"/>
        <v>1.7309895938332946</v>
      </c>
    </row>
    <row r="1497" spans="1:11" ht="13.5" x14ac:dyDescent="0.25">
      <c r="A1497" s="3">
        <v>44190</v>
      </c>
      <c r="B1497" s="2">
        <v>1.92</v>
      </c>
      <c r="C1497" s="2">
        <f t="shared" si="181"/>
        <v>-3.0000000000000027E-2</v>
      </c>
      <c r="D1497" s="2">
        <f t="shared" si="182"/>
        <v>1.9439999999999997</v>
      </c>
      <c r="E1497" s="2">
        <f t="shared" si="184"/>
        <v>1.89</v>
      </c>
      <c r="F1497" s="2">
        <f t="shared" si="185"/>
        <v>1.8545000000000003</v>
      </c>
      <c r="G1497" s="2">
        <f t="shared" si="179"/>
        <v>1.6931999999999994</v>
      </c>
      <c r="H1497" s="2">
        <f t="shared" si="183"/>
        <v>1.4062499999999998</v>
      </c>
      <c r="I1497" s="2">
        <f t="array" ref="I1497">SUMPRODUCT(B1481:B1500, (ROW(B1481:B1500)-ROW(B1481)+1)) / (20*21/2)</f>
        <v>1.8956666666666668</v>
      </c>
      <c r="J1497" s="2">
        <f t="shared" si="186"/>
        <v>1.8532947130883528</v>
      </c>
      <c r="K1497" s="2">
        <f t="shared" si="180"/>
        <v>1.7384017666241458</v>
      </c>
    </row>
    <row r="1498" spans="1:11" ht="13.5" x14ac:dyDescent="0.25">
      <c r="A1498" s="3">
        <v>44193</v>
      </c>
      <c r="B1498" s="2">
        <v>1.92</v>
      </c>
      <c r="C1498" s="2">
        <f t="shared" si="181"/>
        <v>0</v>
      </c>
      <c r="D1498" s="2">
        <f t="shared" si="182"/>
        <v>1.94</v>
      </c>
      <c r="E1498" s="2">
        <f t="shared" si="184"/>
        <v>1.9</v>
      </c>
      <c r="F1498" s="2">
        <f t="shared" si="185"/>
        <v>1.8625000000000003</v>
      </c>
      <c r="G1498" s="2">
        <f t="shared" si="179"/>
        <v>1.7021999999999995</v>
      </c>
      <c r="H1498" s="2">
        <f t="shared" si="183"/>
        <v>1.40995</v>
      </c>
      <c r="I1498" s="2">
        <f t="array" ref="I1498">SUMPRODUCT(B1482:B1501, (ROW(B1482:B1501)-ROW(B1482)+1)) / (20*21/2)</f>
        <v>1.8981428571428571</v>
      </c>
      <c r="J1498" s="2">
        <f t="shared" si="186"/>
        <v>1.8596475975561286</v>
      </c>
      <c r="K1498" s="2">
        <f t="shared" si="180"/>
        <v>1.7455232659722184</v>
      </c>
    </row>
    <row r="1499" spans="1:11" ht="13.5" x14ac:dyDescent="0.25">
      <c r="A1499" s="3">
        <v>44194</v>
      </c>
      <c r="B1499" s="2">
        <v>1.91</v>
      </c>
      <c r="C1499" s="2">
        <f t="shared" si="181"/>
        <v>-1.0000000000000009E-2</v>
      </c>
      <c r="D1499" s="2">
        <f t="shared" si="182"/>
        <v>1.9319999999999999</v>
      </c>
      <c r="E1499" s="2">
        <f t="shared" si="184"/>
        <v>1.909</v>
      </c>
      <c r="F1499" s="2">
        <f t="shared" si="185"/>
        <v>1.8699999999999999</v>
      </c>
      <c r="G1499" s="2">
        <f t="shared" si="179"/>
        <v>1.7105999999999995</v>
      </c>
      <c r="H1499" s="2">
        <f t="shared" si="183"/>
        <v>1.4136000000000004</v>
      </c>
      <c r="I1499" s="2">
        <f t="array" ref="I1499">SUMPRODUCT(B1483:B1502, (ROW(B1483:B1502)-ROW(B1483)+1)) / (20*21/2)</f>
        <v>1.8981904761904766</v>
      </c>
      <c r="J1499" s="2">
        <f t="shared" si="186"/>
        <v>1.8644430644555448</v>
      </c>
      <c r="K1499" s="2">
        <f t="shared" si="180"/>
        <v>1.7519733339733079</v>
      </c>
    </row>
    <row r="1500" spans="1:11" ht="13.5" x14ac:dyDescent="0.25">
      <c r="A1500" s="3">
        <v>44195</v>
      </c>
      <c r="B1500" s="2">
        <v>1.89</v>
      </c>
      <c r="C1500" s="2">
        <f t="shared" si="181"/>
        <v>-2.0000000000000018E-2</v>
      </c>
      <c r="D1500" s="2">
        <f t="shared" si="182"/>
        <v>1.9179999999999999</v>
      </c>
      <c r="E1500" s="2">
        <f t="shared" si="184"/>
        <v>1.9179999999999999</v>
      </c>
      <c r="F1500" s="2">
        <f t="shared" si="185"/>
        <v>1.8740000000000001</v>
      </c>
      <c r="G1500" s="2">
        <f t="shared" si="179"/>
        <v>1.7187999999999997</v>
      </c>
      <c r="H1500" s="2">
        <f t="shared" si="183"/>
        <v>1.4171</v>
      </c>
      <c r="I1500" s="2">
        <f t="array" ref="I1500">SUMPRODUCT(B1484:B1503, (ROW(B1484:B1503)-ROW(B1484)+1)) / (20*21/2)</f>
        <v>1.8949999999999996</v>
      </c>
      <c r="J1500" s="2">
        <f t="shared" si="186"/>
        <v>1.8668770583169214</v>
      </c>
      <c r="K1500" s="2">
        <f t="shared" si="180"/>
        <v>1.7573861444057273</v>
      </c>
    </row>
    <row r="1501" spans="1:11" ht="13.5" x14ac:dyDescent="0.25">
      <c r="A1501" s="3">
        <v>44196</v>
      </c>
      <c r="B1501" s="2">
        <v>1.9</v>
      </c>
      <c r="C1501" s="2">
        <f t="shared" si="181"/>
        <v>1.0000000000000009E-2</v>
      </c>
      <c r="D1501" s="2">
        <f t="shared" si="182"/>
        <v>1.9079999999999999</v>
      </c>
      <c r="E1501" s="2">
        <f t="shared" si="184"/>
        <v>1.9229999999999996</v>
      </c>
      <c r="F1501" s="2">
        <f t="shared" si="185"/>
        <v>1.8795000000000002</v>
      </c>
      <c r="G1501" s="2">
        <f t="shared" si="179"/>
        <v>1.7265999999999999</v>
      </c>
      <c r="H1501" s="2">
        <f t="shared" si="183"/>
        <v>1.4208000000000001</v>
      </c>
      <c r="I1501" s="2">
        <f t="array" ref="I1501">SUMPRODUCT(B1485:B1504, (ROW(B1485:B1504)-ROW(B1485)+1)) / (20*21/2)</f>
        <v>1.8908095238095237</v>
      </c>
      <c r="J1501" s="2">
        <f t="shared" si="186"/>
        <v>1.8700316241915003</v>
      </c>
      <c r="K1501" s="2">
        <f t="shared" si="180"/>
        <v>1.7629788446251105</v>
      </c>
    </row>
    <row r="1502" spans="1:11" ht="13.5" x14ac:dyDescent="0.25">
      <c r="A1502" s="3">
        <v>44200</v>
      </c>
      <c r="B1502" s="2">
        <v>1.88</v>
      </c>
      <c r="C1502" s="2">
        <f t="shared" si="181"/>
        <v>-2.0000000000000018E-2</v>
      </c>
      <c r="D1502" s="2">
        <f t="shared" si="182"/>
        <v>1.9</v>
      </c>
      <c r="E1502" s="2">
        <f t="shared" si="184"/>
        <v>1.9219999999999999</v>
      </c>
      <c r="F1502" s="2">
        <f t="shared" si="185"/>
        <v>1.8835000000000002</v>
      </c>
      <c r="G1502" s="2">
        <f t="shared" si="179"/>
        <v>1.7339999999999998</v>
      </c>
      <c r="H1502" s="2">
        <f t="shared" si="183"/>
        <v>1.4247000000000001</v>
      </c>
      <c r="I1502" s="2">
        <f t="array" ref="I1502">SUMPRODUCT(B1486:B1505, (ROW(B1486:B1505)-ROW(B1486)+1)) / (20*21/2)</f>
        <v>1.8895714285714282</v>
      </c>
      <c r="J1502" s="2">
        <f t="shared" si="186"/>
        <v>1.8709809933161194</v>
      </c>
      <c r="K1502" s="2">
        <f t="shared" si="180"/>
        <v>1.7675679095417729</v>
      </c>
    </row>
    <row r="1503" spans="1:11" ht="13.5" x14ac:dyDescent="0.25">
      <c r="A1503" s="3">
        <v>44201</v>
      </c>
      <c r="B1503" s="2">
        <v>1.85</v>
      </c>
      <c r="C1503" s="2">
        <f t="shared" si="181"/>
        <v>-2.9999999999999805E-2</v>
      </c>
      <c r="D1503" s="2">
        <f t="shared" si="182"/>
        <v>1.8859999999999999</v>
      </c>
      <c r="E1503" s="2">
        <f t="shared" si="184"/>
        <v>1.9130000000000003</v>
      </c>
      <c r="F1503" s="2">
        <f t="shared" si="185"/>
        <v>1.8839999999999999</v>
      </c>
      <c r="G1503" s="2">
        <f t="shared" si="179"/>
        <v>1.7405999999999997</v>
      </c>
      <c r="H1503" s="2">
        <f t="shared" si="183"/>
        <v>1.4286500000000004</v>
      </c>
      <c r="I1503" s="2">
        <f t="array" ref="I1503">SUMPRODUCT(B1487:B1506, (ROW(B1487:B1506)-ROW(B1487)+1)) / (20*21/2)</f>
        <v>1.8922380952380951</v>
      </c>
      <c r="J1503" s="2">
        <f t="shared" si="186"/>
        <v>1.868982803476489</v>
      </c>
      <c r="K1503" s="2">
        <f t="shared" si="180"/>
        <v>1.7708005405401348</v>
      </c>
    </row>
    <row r="1504" spans="1:11" ht="13.5" x14ac:dyDescent="0.25">
      <c r="A1504" s="3">
        <v>44202</v>
      </c>
      <c r="B1504" s="2">
        <v>1.84</v>
      </c>
      <c r="C1504" s="2">
        <f t="shared" si="181"/>
        <v>-1.0000000000000009E-2</v>
      </c>
      <c r="D1504" s="2">
        <f t="shared" si="182"/>
        <v>1.8719999999999999</v>
      </c>
      <c r="E1504" s="2">
        <f t="shared" si="184"/>
        <v>1.9020000000000004</v>
      </c>
      <c r="F1504" s="2">
        <f t="shared" si="185"/>
        <v>1.8830000000000005</v>
      </c>
      <c r="G1504" s="2">
        <f t="shared" si="179"/>
        <v>1.7473999999999998</v>
      </c>
      <c r="H1504" s="2">
        <f t="shared" si="183"/>
        <v>1.43275</v>
      </c>
      <c r="I1504" s="2">
        <f t="array" ref="I1504">SUMPRODUCT(B1488:B1507, (ROW(B1488:B1507)-ROW(B1488)+1)) / (20*21/2)</f>
        <v>1.8946190476190474</v>
      </c>
      <c r="J1504" s="2">
        <f t="shared" si="186"/>
        <v>1.8662225364787282</v>
      </c>
      <c r="K1504" s="2">
        <f t="shared" si="180"/>
        <v>1.7735142448326786</v>
      </c>
    </row>
    <row r="1505" spans="1:11" ht="13.5" x14ac:dyDescent="0.25">
      <c r="A1505" s="3">
        <v>44203</v>
      </c>
      <c r="B1505" s="2">
        <v>1.87</v>
      </c>
      <c r="C1505" s="2">
        <f t="shared" si="181"/>
        <v>3.0000000000000027E-2</v>
      </c>
      <c r="D1505" s="2">
        <f t="shared" si="182"/>
        <v>1.8679999999999999</v>
      </c>
      <c r="E1505" s="2">
        <f t="shared" si="184"/>
        <v>1.8930000000000002</v>
      </c>
      <c r="F1505" s="2">
        <f t="shared" si="185"/>
        <v>1.8820000000000001</v>
      </c>
      <c r="G1505" s="2">
        <f t="shared" si="179"/>
        <v>1.7549999999999999</v>
      </c>
      <c r="H1505" s="2">
        <f t="shared" si="183"/>
        <v>1.4371500000000004</v>
      </c>
      <c r="I1505" s="2">
        <f t="array" ref="I1505">SUMPRODUCT(B1489:B1508, (ROW(B1489:B1508)-ROW(B1489)+1)) / (20*21/2)</f>
        <v>1.8956666666666668</v>
      </c>
      <c r="J1505" s="2">
        <f t="shared" si="186"/>
        <v>1.8665822949093254</v>
      </c>
      <c r="K1505" s="2">
        <f t="shared" si="180"/>
        <v>1.7772979999372793</v>
      </c>
    </row>
    <row r="1506" spans="1:11" ht="13.5" x14ac:dyDescent="0.25">
      <c r="A1506" s="3">
        <v>44204</v>
      </c>
      <c r="B1506" s="2">
        <v>1.91</v>
      </c>
      <c r="C1506" s="2">
        <f t="shared" si="181"/>
        <v>3.9999999999999813E-2</v>
      </c>
      <c r="D1506" s="2">
        <f t="shared" si="182"/>
        <v>1.8699999999999999</v>
      </c>
      <c r="E1506" s="2">
        <f t="shared" si="184"/>
        <v>1.8889999999999998</v>
      </c>
      <c r="F1506" s="2">
        <f t="shared" si="185"/>
        <v>1.8849999999999998</v>
      </c>
      <c r="G1506" s="2">
        <f t="shared" si="179"/>
        <v>1.7638</v>
      </c>
      <c r="H1506" s="2">
        <f t="shared" si="183"/>
        <v>1.4418000000000004</v>
      </c>
      <c r="I1506" s="2">
        <f t="array" ref="I1506">SUMPRODUCT(B1490:B1509, (ROW(B1490:B1509)-ROW(B1490)+1)) / (20*21/2)</f>
        <v>1.8925238095238095</v>
      </c>
      <c r="J1506" s="2">
        <f t="shared" si="186"/>
        <v>1.8707173144417704</v>
      </c>
      <c r="K1506" s="2">
        <f t="shared" si="180"/>
        <v>1.7825019999397391</v>
      </c>
    </row>
    <row r="1507" spans="1:11" ht="13.5" x14ac:dyDescent="0.25">
      <c r="A1507" s="3">
        <v>44207</v>
      </c>
      <c r="B1507" s="2">
        <v>1.91</v>
      </c>
      <c r="C1507" s="2">
        <f t="shared" si="181"/>
        <v>0</v>
      </c>
      <c r="D1507" s="2">
        <f t="shared" si="182"/>
        <v>1.8760000000000001</v>
      </c>
      <c r="E1507" s="2">
        <f t="shared" si="184"/>
        <v>1.8879999999999999</v>
      </c>
      <c r="F1507" s="2">
        <f t="shared" si="185"/>
        <v>1.8889999999999998</v>
      </c>
      <c r="G1507" s="2">
        <f t="shared" si="179"/>
        <v>1.7727999999999999</v>
      </c>
      <c r="H1507" s="2">
        <f t="shared" si="183"/>
        <v>1.4465000000000003</v>
      </c>
      <c r="I1507" s="2">
        <f t="array" ref="I1507">SUMPRODUCT(B1491:B1510, (ROW(B1491:B1510)-ROW(B1491)+1)) / (20*21/2)</f>
        <v>1.8910952380952382</v>
      </c>
      <c r="J1507" s="2">
        <f t="shared" si="186"/>
        <v>1.8744585225901731</v>
      </c>
      <c r="K1507" s="2">
        <f t="shared" si="180"/>
        <v>1.78750192151073</v>
      </c>
    </row>
    <row r="1508" spans="1:11" ht="13.5" x14ac:dyDescent="0.25">
      <c r="A1508" s="3">
        <v>44208</v>
      </c>
      <c r="B1508" s="2">
        <v>1.9</v>
      </c>
      <c r="C1508" s="2">
        <f t="shared" si="181"/>
        <v>-1.0000000000000009E-2</v>
      </c>
      <c r="D1508" s="2">
        <f t="shared" si="182"/>
        <v>1.8859999999999999</v>
      </c>
      <c r="E1508" s="2">
        <f t="shared" si="184"/>
        <v>1.8859999999999999</v>
      </c>
      <c r="F1508" s="2">
        <f t="shared" si="185"/>
        <v>1.8929999999999996</v>
      </c>
      <c r="G1508" s="2">
        <f t="shared" si="179"/>
        <v>1.7816000000000001</v>
      </c>
      <c r="H1508" s="2">
        <f t="shared" si="183"/>
        <v>1.4510500000000002</v>
      </c>
      <c r="I1508" s="2">
        <f t="array" ref="I1508">SUMPRODUCT(B1492:B1511, (ROW(B1492:B1511)-ROW(B1492)+1)) / (20*21/2)</f>
        <v>1.8873809523809528</v>
      </c>
      <c r="J1508" s="2">
        <f t="shared" si="186"/>
        <v>1.8768910442482518</v>
      </c>
      <c r="K1508" s="2">
        <f t="shared" si="180"/>
        <v>1.7919136108632503</v>
      </c>
    </row>
    <row r="1509" spans="1:11" ht="13.5" x14ac:dyDescent="0.25">
      <c r="A1509" s="3">
        <v>44209</v>
      </c>
      <c r="B1509" s="2">
        <v>1.86</v>
      </c>
      <c r="C1509" s="2">
        <f t="shared" si="181"/>
        <v>-3.9999999999999813E-2</v>
      </c>
      <c r="D1509" s="2">
        <f t="shared" si="182"/>
        <v>1.89</v>
      </c>
      <c r="E1509" s="2">
        <f t="shared" si="184"/>
        <v>1.8809999999999998</v>
      </c>
      <c r="F1509" s="2">
        <f t="shared" si="185"/>
        <v>1.8949999999999996</v>
      </c>
      <c r="G1509" s="2">
        <f t="shared" si="179"/>
        <v>1.7893999999999999</v>
      </c>
      <c r="H1509" s="2">
        <f t="shared" si="183"/>
        <v>1.4553000000000003</v>
      </c>
      <c r="I1509" s="2">
        <f t="array" ref="I1509">SUMPRODUCT(B1493:B1512, (ROW(B1493:B1512)-ROW(B1493)+1)) / (20*21/2)</f>
        <v>1.8864761904761906</v>
      </c>
      <c r="J1509" s="2">
        <f t="shared" si="186"/>
        <v>1.8752823733674659</v>
      </c>
      <c r="K1509" s="2">
        <f t="shared" si="180"/>
        <v>1.7945836653392013</v>
      </c>
    </row>
    <row r="1510" spans="1:11" ht="13.5" x14ac:dyDescent="0.25">
      <c r="A1510" s="3">
        <v>44211</v>
      </c>
      <c r="B1510" s="2">
        <v>1.88</v>
      </c>
      <c r="C1510" s="2">
        <f t="shared" si="181"/>
        <v>1.9999999999999796E-2</v>
      </c>
      <c r="D1510" s="2">
        <f t="shared" si="182"/>
        <v>1.8920000000000001</v>
      </c>
      <c r="E1510" s="2">
        <f t="shared" si="184"/>
        <v>1.8800000000000001</v>
      </c>
      <c r="F1510" s="2">
        <f t="shared" si="185"/>
        <v>1.8989999999999998</v>
      </c>
      <c r="G1510" s="2">
        <f t="shared" si="179"/>
        <v>1.7974000000000001</v>
      </c>
      <c r="H1510" s="2">
        <f t="shared" si="183"/>
        <v>1.4595000000000002</v>
      </c>
      <c r="I1510" s="2">
        <f t="array" ref="I1510">SUMPRODUCT(B1494:B1513, (ROW(B1494:B1513)-ROW(B1494)+1)) / (20*21/2)</f>
        <v>1.8865238095238093</v>
      </c>
      <c r="J1510" s="2">
        <f t="shared" si="186"/>
        <v>1.8757316711419931</v>
      </c>
      <c r="K1510" s="2">
        <f t="shared" si="180"/>
        <v>1.7979333255219778</v>
      </c>
    </row>
    <row r="1511" spans="1:11" ht="13.5" x14ac:dyDescent="0.25">
      <c r="A1511" s="3">
        <v>44214</v>
      </c>
      <c r="B1511" s="2">
        <v>1.86</v>
      </c>
      <c r="C1511" s="2">
        <f t="shared" si="181"/>
        <v>-1.9999999999999796E-2</v>
      </c>
      <c r="D1511" s="2">
        <f t="shared" si="182"/>
        <v>1.8820000000000001</v>
      </c>
      <c r="E1511" s="2">
        <f t="shared" si="184"/>
        <v>1.8759999999999999</v>
      </c>
      <c r="F1511" s="2">
        <f t="shared" si="185"/>
        <v>1.8995000000000002</v>
      </c>
      <c r="G1511" s="2">
        <f t="shared" si="179"/>
        <v>1.8049999999999999</v>
      </c>
      <c r="H1511" s="2">
        <f t="shared" si="183"/>
        <v>1.4634500000000006</v>
      </c>
      <c r="I1511" s="2">
        <f t="array" ref="I1511">SUMPRODUCT(B1495:B1514, (ROW(B1495:B1514)-ROW(B1495)+1)) / (20*21/2)</f>
        <v>1.8867619047619046</v>
      </c>
      <c r="J1511" s="2">
        <f t="shared" si="186"/>
        <v>1.8742334167475174</v>
      </c>
      <c r="K1511" s="2">
        <f t="shared" si="180"/>
        <v>1.8003673127564102</v>
      </c>
    </row>
    <row r="1512" spans="1:11" ht="13.5" x14ac:dyDescent="0.25">
      <c r="A1512" s="3">
        <v>44215</v>
      </c>
      <c r="B1512" s="2">
        <v>1.89</v>
      </c>
      <c r="C1512" s="2">
        <f t="shared" si="181"/>
        <v>2.9999999999999805E-2</v>
      </c>
      <c r="D1512" s="2">
        <f t="shared" si="182"/>
        <v>1.8780000000000001</v>
      </c>
      <c r="E1512" s="2">
        <f t="shared" si="184"/>
        <v>1.877</v>
      </c>
      <c r="F1512" s="2">
        <f t="shared" si="185"/>
        <v>1.8995000000000002</v>
      </c>
      <c r="G1512" s="2">
        <f t="shared" si="179"/>
        <v>1.8130000000000002</v>
      </c>
      <c r="H1512" s="2">
        <f t="shared" si="183"/>
        <v>1.4674000000000005</v>
      </c>
      <c r="I1512" s="2">
        <f t="array" ref="I1512">SUMPRODUCT(B1496:B1515, (ROW(B1496:B1515)-ROW(B1496)+1)) / (20*21/2)</f>
        <v>1.8881904761904762</v>
      </c>
      <c r="J1512" s="2">
        <f t="shared" si="186"/>
        <v>1.8757349961048966</v>
      </c>
      <c r="K1512" s="2">
        <f t="shared" si="180"/>
        <v>1.8038823200992962</v>
      </c>
    </row>
    <row r="1513" spans="1:11" ht="13.5" x14ac:dyDescent="0.25">
      <c r="A1513" s="3">
        <v>44216</v>
      </c>
      <c r="B1513" s="2">
        <v>1.9</v>
      </c>
      <c r="C1513" s="2">
        <f t="shared" si="181"/>
        <v>1.0000000000000009E-2</v>
      </c>
      <c r="D1513" s="2">
        <f t="shared" si="182"/>
        <v>1.8780000000000001</v>
      </c>
      <c r="E1513" s="2">
        <f t="shared" si="184"/>
        <v>1.8819999999999997</v>
      </c>
      <c r="F1513" s="2">
        <f t="shared" si="185"/>
        <v>1.8975000000000002</v>
      </c>
      <c r="G1513" s="2">
        <f t="shared" si="179"/>
        <v>1.8206000000000002</v>
      </c>
      <c r="H1513" s="2">
        <f t="shared" si="183"/>
        <v>1.4712500000000004</v>
      </c>
      <c r="I1513" s="2">
        <f t="array" ref="I1513">SUMPRODUCT(B1497:B1516, (ROW(B1497:B1516)-ROW(B1497)+1)) / (20*21/2)</f>
        <v>1.8898571428571429</v>
      </c>
      <c r="J1513" s="2">
        <f t="shared" si="186"/>
        <v>1.8780459488568113</v>
      </c>
      <c r="K1513" s="2">
        <f t="shared" si="180"/>
        <v>1.8076516408797159</v>
      </c>
    </row>
    <row r="1514" spans="1:11" ht="13.5" x14ac:dyDescent="0.25">
      <c r="A1514" s="3">
        <v>44217</v>
      </c>
      <c r="B1514" s="2">
        <v>1.9</v>
      </c>
      <c r="C1514" s="2">
        <f t="shared" si="181"/>
        <v>0</v>
      </c>
      <c r="D1514" s="2">
        <f t="shared" si="182"/>
        <v>1.8859999999999999</v>
      </c>
      <c r="E1514" s="2">
        <f t="shared" si="184"/>
        <v>1.8879999999999995</v>
      </c>
      <c r="F1514" s="2">
        <f t="shared" si="185"/>
        <v>1.895</v>
      </c>
      <c r="G1514" s="2">
        <f t="shared" si="179"/>
        <v>1.8266000000000002</v>
      </c>
      <c r="H1514" s="2">
        <f t="shared" si="183"/>
        <v>1.4750000000000001</v>
      </c>
      <c r="I1514" s="2">
        <f t="array" ref="I1514">SUMPRODUCT(B1498:B1517, (ROW(B1498:B1517)-ROW(B1498)+1)) / (20*21/2)</f>
        <v>1.8898095238095238</v>
      </c>
      <c r="J1514" s="2">
        <f t="shared" si="186"/>
        <v>1.8801368108704484</v>
      </c>
      <c r="K1514" s="2">
        <f t="shared" si="180"/>
        <v>1.8112731451589428</v>
      </c>
    </row>
    <row r="1515" spans="1:11" ht="13.5" x14ac:dyDescent="0.25">
      <c r="A1515" s="3">
        <v>44218</v>
      </c>
      <c r="B1515" s="2">
        <v>1.91</v>
      </c>
      <c r="C1515" s="2">
        <f t="shared" si="181"/>
        <v>1.0000000000000009E-2</v>
      </c>
      <c r="D1515" s="2">
        <f t="shared" si="182"/>
        <v>1.8920000000000001</v>
      </c>
      <c r="E1515" s="2">
        <f t="shared" si="184"/>
        <v>1.8920000000000001</v>
      </c>
      <c r="F1515" s="2">
        <f t="shared" si="185"/>
        <v>1.8924999999999996</v>
      </c>
      <c r="G1515" s="2">
        <f t="shared" si="179"/>
        <v>1.8330000000000002</v>
      </c>
      <c r="H1515" s="2">
        <f t="shared" si="183"/>
        <v>1.4789500000000004</v>
      </c>
      <c r="I1515" s="2">
        <f t="array" ref="I1515">SUMPRODUCT(B1499:B1518, (ROW(B1499:B1518)-ROW(B1499)+1)) / (20*21/2)</f>
        <v>1.8889523809523807</v>
      </c>
      <c r="J1515" s="2">
        <f t="shared" si="186"/>
        <v>1.8829809241208817</v>
      </c>
      <c r="K1515" s="2">
        <f t="shared" si="180"/>
        <v>1.8151447865252588</v>
      </c>
    </row>
    <row r="1516" spans="1:11" ht="13.5" x14ac:dyDescent="0.25">
      <c r="A1516" s="3">
        <v>44221</v>
      </c>
      <c r="B1516" s="2">
        <v>1.91</v>
      </c>
      <c r="C1516" s="2">
        <f t="shared" si="181"/>
        <v>0</v>
      </c>
      <c r="D1516" s="2">
        <f t="shared" si="182"/>
        <v>1.9019999999999999</v>
      </c>
      <c r="E1516" s="2">
        <f t="shared" si="184"/>
        <v>1.8920000000000001</v>
      </c>
      <c r="F1516" s="2">
        <f t="shared" si="185"/>
        <v>1.8904999999999994</v>
      </c>
      <c r="G1516" s="2">
        <f t="shared" si="179"/>
        <v>1.8396000000000001</v>
      </c>
      <c r="H1516" s="2">
        <f t="shared" si="183"/>
        <v>1.4830500000000004</v>
      </c>
      <c r="I1516" s="2">
        <f t="array" ref="I1516">SUMPRODUCT(B1500:B1519, (ROW(B1500:B1519)-ROW(B1500)+1)) / (20*21/2)</f>
        <v>1.8873333333333329</v>
      </c>
      <c r="J1516" s="2">
        <f t="shared" si="186"/>
        <v>1.8855541694427025</v>
      </c>
      <c r="K1516" s="2">
        <f t="shared" si="180"/>
        <v>1.818864598818386</v>
      </c>
    </row>
    <row r="1517" spans="1:11" ht="13.5" x14ac:dyDescent="0.25">
      <c r="A1517" s="3">
        <v>44222</v>
      </c>
      <c r="B1517" s="2">
        <v>1.89</v>
      </c>
      <c r="C1517" s="2">
        <f t="shared" si="181"/>
        <v>-2.0000000000000018E-2</v>
      </c>
      <c r="D1517" s="2">
        <f t="shared" si="182"/>
        <v>1.9019999999999999</v>
      </c>
      <c r="E1517" s="2">
        <f t="shared" si="184"/>
        <v>1.8900000000000001</v>
      </c>
      <c r="F1517" s="2">
        <f t="shared" si="185"/>
        <v>1.8889999999999993</v>
      </c>
      <c r="G1517" s="2">
        <f t="shared" si="179"/>
        <v>1.8458000000000001</v>
      </c>
      <c r="H1517" s="2">
        <f t="shared" si="183"/>
        <v>1.4872000000000003</v>
      </c>
      <c r="I1517" s="2">
        <f t="array" ref="I1517">SUMPRODUCT(B1501:B1520, (ROW(B1501:B1520)-ROW(B1501)+1)) / (20*21/2)</f>
        <v>1.886857142857143</v>
      </c>
      <c r="J1517" s="2">
        <f t="shared" si="186"/>
        <v>1.8859775818767308</v>
      </c>
      <c r="K1517" s="2">
        <f t="shared" si="180"/>
        <v>1.8216542223941357</v>
      </c>
    </row>
    <row r="1518" spans="1:11" ht="13.5" x14ac:dyDescent="0.25">
      <c r="A1518" s="3">
        <v>44223</v>
      </c>
      <c r="B1518" s="2">
        <v>1.88</v>
      </c>
      <c r="C1518" s="2">
        <f t="shared" si="181"/>
        <v>-1.0000000000000009E-2</v>
      </c>
      <c r="D1518" s="2">
        <f t="shared" si="182"/>
        <v>1.8979999999999997</v>
      </c>
      <c r="E1518" s="2">
        <f t="shared" si="184"/>
        <v>1.8879999999999999</v>
      </c>
      <c r="F1518" s="2">
        <f t="shared" si="185"/>
        <v>1.8869999999999998</v>
      </c>
      <c r="G1518" s="2">
        <f t="shared" si="179"/>
        <v>1.8508000000000002</v>
      </c>
      <c r="H1518" s="2">
        <f t="shared" si="183"/>
        <v>1.4911500000000004</v>
      </c>
      <c r="I1518" s="2">
        <f t="array" ref="I1518">SUMPRODUCT(B1502:B1521, (ROW(B1502:B1521)-ROW(B1502)+1)) / (20*21/2)</f>
        <v>1.8854761904761901</v>
      </c>
      <c r="J1518" s="2">
        <f t="shared" si="186"/>
        <v>1.8854082883646612</v>
      </c>
      <c r="K1518" s="2">
        <f t="shared" si="180"/>
        <v>1.8239422921041697</v>
      </c>
    </row>
    <row r="1519" spans="1:11" ht="13.5" x14ac:dyDescent="0.25">
      <c r="A1519" s="3">
        <v>44224</v>
      </c>
      <c r="B1519" s="2">
        <v>1.87</v>
      </c>
      <c r="C1519" s="2">
        <f t="shared" si="181"/>
        <v>-9.9999999999997868E-3</v>
      </c>
      <c r="D1519" s="2">
        <f t="shared" si="182"/>
        <v>1.8920000000000001</v>
      </c>
      <c r="E1519" s="2">
        <f t="shared" si="184"/>
        <v>1.889</v>
      </c>
      <c r="F1519" s="2">
        <f t="shared" si="185"/>
        <v>1.8849999999999998</v>
      </c>
      <c r="G1519" s="2">
        <f t="shared" si="179"/>
        <v>1.8540000000000003</v>
      </c>
      <c r="H1519" s="2">
        <f t="shared" si="183"/>
        <v>1.4951000000000001</v>
      </c>
      <c r="I1519" s="2">
        <f t="array" ref="I1519">SUMPRODUCT(B1503:B1522, (ROW(B1503:B1522)-ROW(B1503)+1)) / (20*21/2)</f>
        <v>1.884238095238095</v>
      </c>
      <c r="J1519" s="2">
        <f t="shared" si="186"/>
        <v>1.8839408323299316</v>
      </c>
      <c r="K1519" s="2">
        <f t="shared" si="180"/>
        <v>1.8257484767275356</v>
      </c>
    </row>
    <row r="1520" spans="1:11" ht="13.5" x14ac:dyDescent="0.25">
      <c r="A1520" s="3">
        <v>44225</v>
      </c>
      <c r="B1520" s="2">
        <v>1.88</v>
      </c>
      <c r="C1520" s="2">
        <f t="shared" si="181"/>
        <v>9.9999999999997868E-3</v>
      </c>
      <c r="D1520" s="2">
        <f t="shared" si="182"/>
        <v>1.8859999999999999</v>
      </c>
      <c r="E1520" s="2">
        <f t="shared" si="184"/>
        <v>1.889</v>
      </c>
      <c r="F1520" s="2">
        <f t="shared" si="185"/>
        <v>1.8844999999999998</v>
      </c>
      <c r="G1520" s="2">
        <f t="shared" si="179"/>
        <v>1.8558000000000001</v>
      </c>
      <c r="H1520" s="2">
        <f t="shared" si="183"/>
        <v>1.4991000000000003</v>
      </c>
      <c r="I1520" s="2">
        <f t="array" ref="I1520">SUMPRODUCT(B1504:B1523, (ROW(B1504:B1523)-ROW(B1504)+1)) / (20*21/2)</f>
        <v>1.8820952380952378</v>
      </c>
      <c r="J1520" s="2">
        <f t="shared" si="186"/>
        <v>1.8835655149651762</v>
      </c>
      <c r="K1520" s="2">
        <f t="shared" si="180"/>
        <v>1.8278759874441028</v>
      </c>
    </row>
    <row r="1521" spans="1:11" ht="13.5" x14ac:dyDescent="0.25">
      <c r="A1521" s="3">
        <v>44228</v>
      </c>
      <c r="B1521" s="2">
        <v>1.87</v>
      </c>
      <c r="C1521" s="2">
        <f t="shared" si="181"/>
        <v>-9.9999999999997868E-3</v>
      </c>
      <c r="D1521" s="2">
        <f t="shared" si="182"/>
        <v>1.8780000000000001</v>
      </c>
      <c r="E1521" s="2">
        <f t="shared" si="184"/>
        <v>1.8900000000000001</v>
      </c>
      <c r="F1521" s="2">
        <f t="shared" si="185"/>
        <v>1.8829999999999998</v>
      </c>
      <c r="G1521" s="2">
        <f t="shared" si="179"/>
        <v>1.8564000000000001</v>
      </c>
      <c r="H1521" s="2">
        <f t="shared" si="183"/>
        <v>1.5032000000000003</v>
      </c>
      <c r="I1521" s="2">
        <f t="array" ref="I1521">SUMPRODUCT(B1505:B1524, (ROW(B1505:B1524)-ROW(B1505)+1)) / (20*21/2)</f>
        <v>1.8780000000000003</v>
      </c>
      <c r="J1521" s="2">
        <f t="shared" si="186"/>
        <v>1.8822735611589689</v>
      </c>
      <c r="K1521" s="2">
        <f t="shared" si="180"/>
        <v>1.8295279095051185</v>
      </c>
    </row>
    <row r="1522" spans="1:11" ht="13.5" x14ac:dyDescent="0.25">
      <c r="A1522" s="3">
        <v>44229</v>
      </c>
      <c r="B1522" s="2">
        <v>1.87</v>
      </c>
      <c r="C1522" s="2">
        <f t="shared" si="181"/>
        <v>0</v>
      </c>
      <c r="D1522" s="2">
        <f t="shared" si="182"/>
        <v>1.8740000000000001</v>
      </c>
      <c r="E1522" s="2">
        <f t="shared" si="184"/>
        <v>1.8880000000000003</v>
      </c>
      <c r="F1522" s="2">
        <f t="shared" si="185"/>
        <v>1.8824999999999996</v>
      </c>
      <c r="G1522" s="2">
        <f t="shared" ref="G1522:G1585" si="187">AVERAGE(B1473:B1522)</f>
        <v>1.8580000000000003</v>
      </c>
      <c r="H1522" s="2">
        <f t="shared" si="183"/>
        <v>1.5072000000000003</v>
      </c>
      <c r="I1522" s="2">
        <f t="array" ref="I1522">SUMPRODUCT(B1506:B1525, (ROW(B1506:B1525)-ROW(B1506)+1)) / (20*21/2)</f>
        <v>1.8758095238095238</v>
      </c>
      <c r="J1522" s="2">
        <f t="shared" si="186"/>
        <v>1.8811046505724005</v>
      </c>
      <c r="K1522" s="2">
        <f t="shared" si="180"/>
        <v>1.8311150503088394</v>
      </c>
    </row>
    <row r="1523" spans="1:11" ht="13.5" x14ac:dyDescent="0.25">
      <c r="A1523" s="3">
        <v>44230</v>
      </c>
      <c r="B1523" s="2">
        <v>1.86</v>
      </c>
      <c r="C1523" s="2">
        <f t="shared" si="181"/>
        <v>-1.0000000000000009E-2</v>
      </c>
      <c r="D1523" s="2">
        <f t="shared" si="182"/>
        <v>1.8699999999999999</v>
      </c>
      <c r="E1523" s="2">
        <f t="shared" si="184"/>
        <v>1.8839999999999999</v>
      </c>
      <c r="F1523" s="2">
        <f t="shared" si="185"/>
        <v>1.8829999999999996</v>
      </c>
      <c r="G1523" s="2">
        <f t="shared" si="187"/>
        <v>1.8594000000000002</v>
      </c>
      <c r="H1523" s="2">
        <f t="shared" si="183"/>
        <v>1.51115</v>
      </c>
      <c r="I1523" s="2">
        <f t="array" ref="I1523">SUMPRODUCT(B1507:B1526, (ROW(B1507:B1526)-ROW(B1507)+1)) / (20*21/2)</f>
        <v>1.8755714285714287</v>
      </c>
      <c r="J1523" s="2">
        <f t="shared" si="186"/>
        <v>1.8790946838512195</v>
      </c>
      <c r="K1523" s="2">
        <f t="shared" ref="K1523:K1586" si="188">$K$4*B1523+(1-$K$4)*K1522</f>
        <v>1.8322477934339829</v>
      </c>
    </row>
    <row r="1524" spans="1:11" ht="13.5" x14ac:dyDescent="0.25">
      <c r="A1524" s="3">
        <v>44231</v>
      </c>
      <c r="B1524" s="2">
        <v>1.84</v>
      </c>
      <c r="C1524" s="2">
        <f t="shared" si="181"/>
        <v>-2.0000000000000018E-2</v>
      </c>
      <c r="D1524" s="2">
        <f t="shared" si="182"/>
        <v>1.8640000000000001</v>
      </c>
      <c r="E1524" s="2">
        <f t="shared" si="184"/>
        <v>1.8780000000000001</v>
      </c>
      <c r="F1524" s="2">
        <f t="shared" si="185"/>
        <v>1.8829999999999998</v>
      </c>
      <c r="G1524" s="2">
        <f t="shared" si="187"/>
        <v>1.8612000000000004</v>
      </c>
      <c r="H1524" s="2">
        <f t="shared" si="183"/>
        <v>1.51485</v>
      </c>
      <c r="I1524" s="2">
        <f t="array" ref="I1524">SUMPRODUCT(B1508:B1527, (ROW(B1508:B1527)-ROW(B1508)+1)) / (20*21/2)</f>
        <v>1.8764285714285716</v>
      </c>
      <c r="J1524" s="2">
        <f t="shared" si="186"/>
        <v>1.8753713806272938</v>
      </c>
      <c r="K1524" s="2">
        <f t="shared" si="188"/>
        <v>1.8325518015346112</v>
      </c>
    </row>
    <row r="1525" spans="1:11" ht="13.5" x14ac:dyDescent="0.25">
      <c r="A1525" s="3">
        <v>44232</v>
      </c>
      <c r="B1525" s="2">
        <v>1.86</v>
      </c>
      <c r="C1525" s="2">
        <f t="shared" si="181"/>
        <v>2.0000000000000018E-2</v>
      </c>
      <c r="D1525" s="2">
        <f t="shared" si="182"/>
        <v>1.86</v>
      </c>
      <c r="E1525" s="2">
        <f t="shared" si="184"/>
        <v>1.873</v>
      </c>
      <c r="F1525" s="2">
        <f t="shared" si="185"/>
        <v>1.8825000000000003</v>
      </c>
      <c r="G1525" s="2">
        <f t="shared" si="187"/>
        <v>1.8638000000000003</v>
      </c>
      <c r="H1525" s="2">
        <f t="shared" si="183"/>
        <v>1.51875</v>
      </c>
      <c r="I1525" s="2">
        <f t="array" ref="I1525">SUMPRODUCT(B1509:B1528, (ROW(B1509:B1528)-ROW(B1509)+1)) / (20*21/2)</f>
        <v>1.879285714285714</v>
      </c>
      <c r="J1525" s="2">
        <f t="shared" si="186"/>
        <v>1.8739074396151705</v>
      </c>
      <c r="K1525" s="2">
        <f t="shared" si="188"/>
        <v>1.8336282014744305</v>
      </c>
    </row>
    <row r="1526" spans="1:11" ht="13.5" x14ac:dyDescent="0.25">
      <c r="A1526" s="3">
        <v>44235</v>
      </c>
      <c r="B1526" s="2">
        <v>1.88</v>
      </c>
      <c r="C1526" s="2">
        <f t="shared" si="181"/>
        <v>1.9999999999999796E-2</v>
      </c>
      <c r="D1526" s="2">
        <f t="shared" si="182"/>
        <v>1.8620000000000001</v>
      </c>
      <c r="E1526" s="2">
        <f t="shared" si="184"/>
        <v>1.8699999999999999</v>
      </c>
      <c r="F1526" s="2">
        <f t="shared" si="185"/>
        <v>1.8810000000000007</v>
      </c>
      <c r="G1526" s="2">
        <f t="shared" si="187"/>
        <v>1.8676000000000004</v>
      </c>
      <c r="H1526" s="2">
        <f t="shared" si="183"/>
        <v>1.5228500000000003</v>
      </c>
      <c r="I1526" s="2">
        <f t="array" ref="I1526">SUMPRODUCT(B1510:B1529, (ROW(B1510:B1529)-ROW(B1510)+1)) / (20*21/2)</f>
        <v>1.8820952380952378</v>
      </c>
      <c r="J1526" s="2">
        <f t="shared" si="186"/>
        <v>1.8744876834613449</v>
      </c>
      <c r="K1526" s="2">
        <f t="shared" si="188"/>
        <v>1.835446703377394</v>
      </c>
    </row>
    <row r="1527" spans="1:11" ht="13.5" x14ac:dyDescent="0.25">
      <c r="A1527" s="3">
        <v>44236</v>
      </c>
      <c r="B1527" s="2">
        <v>1.89</v>
      </c>
      <c r="C1527" s="2">
        <f t="shared" si="181"/>
        <v>1.0000000000000009E-2</v>
      </c>
      <c r="D1527" s="2">
        <f t="shared" si="182"/>
        <v>1.8660000000000001</v>
      </c>
      <c r="E1527" s="2">
        <f t="shared" si="184"/>
        <v>1.8699999999999999</v>
      </c>
      <c r="F1527" s="2">
        <f t="shared" si="185"/>
        <v>1.8800000000000003</v>
      </c>
      <c r="G1527" s="2">
        <f t="shared" si="187"/>
        <v>1.8714000000000002</v>
      </c>
      <c r="H1527" s="2">
        <f t="shared" si="183"/>
        <v>1.52705</v>
      </c>
      <c r="I1527" s="2">
        <f t="array" ref="I1527">SUMPRODUCT(B1511:B1530, (ROW(B1511:B1530)-ROW(B1511)+1)) / (20*21/2)</f>
        <v>1.8846666666666665</v>
      </c>
      <c r="J1527" s="2">
        <f t="shared" si="186"/>
        <v>1.8759650469412168</v>
      </c>
      <c r="K1527" s="2">
        <f t="shared" si="188"/>
        <v>1.8375860483429864</v>
      </c>
    </row>
    <row r="1528" spans="1:11" ht="13.5" x14ac:dyDescent="0.25">
      <c r="A1528" s="3">
        <v>44237</v>
      </c>
      <c r="B1528" s="2">
        <v>1.91</v>
      </c>
      <c r="C1528" s="2">
        <f t="shared" si="181"/>
        <v>2.0000000000000018E-2</v>
      </c>
      <c r="D1528" s="2">
        <f t="shared" si="182"/>
        <v>1.8759999999999999</v>
      </c>
      <c r="E1528" s="2">
        <f t="shared" si="184"/>
        <v>1.873</v>
      </c>
      <c r="F1528" s="2">
        <f t="shared" si="185"/>
        <v>1.8805000000000001</v>
      </c>
      <c r="G1528" s="2">
        <f t="shared" si="187"/>
        <v>1.8744000000000001</v>
      </c>
      <c r="H1528" s="2">
        <f t="shared" si="183"/>
        <v>1.5313000000000005</v>
      </c>
      <c r="I1528" s="2">
        <f t="array" ref="I1528">SUMPRODUCT(B1512:B1531, (ROW(B1512:B1531)-ROW(B1512)+1)) / (20*21/2)</f>
        <v>1.8899523809523808</v>
      </c>
      <c r="J1528" s="2">
        <f t="shared" si="186"/>
        <v>1.8792064710420533</v>
      </c>
      <c r="K1528" s="2">
        <f t="shared" si="188"/>
        <v>1.8404258111530656</v>
      </c>
    </row>
    <row r="1529" spans="1:11" ht="13.5" x14ac:dyDescent="0.25">
      <c r="A1529" s="3">
        <v>44238</v>
      </c>
      <c r="B1529" s="2">
        <v>1.91</v>
      </c>
      <c r="C1529" s="2">
        <f t="shared" si="181"/>
        <v>0</v>
      </c>
      <c r="D1529" s="2">
        <f t="shared" si="182"/>
        <v>1.89</v>
      </c>
      <c r="E1529" s="2">
        <f t="shared" si="184"/>
        <v>1.877</v>
      </c>
      <c r="F1529" s="2">
        <f t="shared" si="185"/>
        <v>1.8829999999999996</v>
      </c>
      <c r="G1529" s="2">
        <f t="shared" si="187"/>
        <v>1.8773999999999997</v>
      </c>
      <c r="H1529" s="2">
        <f t="shared" si="183"/>
        <v>1.5355500000000004</v>
      </c>
      <c r="I1529" s="2">
        <f t="array" ref="I1529">SUMPRODUCT(B1513:B1532, (ROW(B1513:B1532)-ROW(B1513)+1)) / (20*21/2)</f>
        <v>1.8977142857142857</v>
      </c>
      <c r="J1529" s="2">
        <f t="shared" si="186"/>
        <v>1.8821391880856673</v>
      </c>
      <c r="K1529" s="2">
        <f t="shared" si="188"/>
        <v>1.8431542107156906</v>
      </c>
    </row>
    <row r="1530" spans="1:11" ht="13.5" x14ac:dyDescent="0.25">
      <c r="A1530" s="3">
        <v>44239</v>
      </c>
      <c r="B1530" s="2">
        <v>1.91</v>
      </c>
      <c r="C1530" s="2">
        <f t="shared" si="181"/>
        <v>0</v>
      </c>
      <c r="D1530" s="2">
        <f t="shared" si="182"/>
        <v>1.9</v>
      </c>
      <c r="E1530" s="2">
        <f t="shared" si="184"/>
        <v>1.8800000000000001</v>
      </c>
      <c r="F1530" s="2">
        <f t="shared" si="185"/>
        <v>1.8844999999999996</v>
      </c>
      <c r="G1530" s="2">
        <f t="shared" si="187"/>
        <v>1.8793999999999997</v>
      </c>
      <c r="H1530" s="2">
        <f t="shared" si="183"/>
        <v>1.5398000000000005</v>
      </c>
      <c r="I1530" s="2">
        <f t="array" ref="I1530">SUMPRODUCT(B1514:B1533, (ROW(B1514:B1533)-ROW(B1514)+1)) / (20*21/2)</f>
        <v>1.9012857142857147</v>
      </c>
      <c r="J1530" s="2">
        <f t="shared" si="186"/>
        <v>1.8847925987441752</v>
      </c>
      <c r="K1530" s="2">
        <f t="shared" si="188"/>
        <v>1.8457756142170363</v>
      </c>
    </row>
    <row r="1531" spans="1:11" ht="13.5" x14ac:dyDescent="0.25">
      <c r="A1531" s="3">
        <v>44242</v>
      </c>
      <c r="B1531" s="2">
        <v>1.94</v>
      </c>
      <c r="C1531" s="2">
        <f t="shared" si="181"/>
        <v>3.0000000000000027E-2</v>
      </c>
      <c r="D1531" s="2">
        <f t="shared" si="182"/>
        <v>1.9120000000000001</v>
      </c>
      <c r="E1531" s="2">
        <f t="shared" si="184"/>
        <v>1.887</v>
      </c>
      <c r="F1531" s="2">
        <f t="shared" si="185"/>
        <v>1.8884999999999994</v>
      </c>
      <c r="G1531" s="2">
        <f t="shared" si="187"/>
        <v>1.8823999999999999</v>
      </c>
      <c r="H1531" s="2">
        <f t="shared" si="183"/>
        <v>1.5443000000000005</v>
      </c>
      <c r="I1531" s="2">
        <f t="array" ref="I1531">SUMPRODUCT(B1515:B1534, (ROW(B1515:B1534)-ROW(B1515)+1)) / (20*21/2)</f>
        <v>1.9056666666666668</v>
      </c>
      <c r="J1531" s="2">
        <f t="shared" si="186"/>
        <v>1.8900504464828252</v>
      </c>
      <c r="K1531" s="2">
        <f t="shared" si="188"/>
        <v>1.8494706881693095</v>
      </c>
    </row>
    <row r="1532" spans="1:11" ht="13.5" x14ac:dyDescent="0.25">
      <c r="A1532" s="3">
        <v>44243</v>
      </c>
      <c r="B1532" s="2">
        <v>1.97</v>
      </c>
      <c r="C1532" s="2">
        <f t="shared" si="181"/>
        <v>3.0000000000000027E-2</v>
      </c>
      <c r="D1532" s="2">
        <f t="shared" si="182"/>
        <v>1.9280000000000002</v>
      </c>
      <c r="E1532" s="2">
        <f t="shared" si="184"/>
        <v>1.8969999999999998</v>
      </c>
      <c r="F1532" s="2">
        <f t="shared" si="185"/>
        <v>1.8924999999999996</v>
      </c>
      <c r="G1532" s="2">
        <f t="shared" si="187"/>
        <v>1.8857999999999995</v>
      </c>
      <c r="H1532" s="2">
        <f t="shared" si="183"/>
        <v>1.5490000000000006</v>
      </c>
      <c r="I1532" s="2">
        <f t="array" ref="I1532">SUMPRODUCT(B1516:B1535, (ROW(B1516:B1535)-ROW(B1516)+1)) / (20*21/2)</f>
        <v>1.911761904761905</v>
      </c>
      <c r="J1532" s="2">
        <f t="shared" si="186"/>
        <v>1.897664689674937</v>
      </c>
      <c r="K1532" s="2">
        <f t="shared" si="188"/>
        <v>1.8541973278489443</v>
      </c>
    </row>
    <row r="1533" spans="1:11" ht="13.5" x14ac:dyDescent="0.25">
      <c r="A1533" s="3">
        <v>44244</v>
      </c>
      <c r="B1533" s="2">
        <v>1.93</v>
      </c>
      <c r="C1533" s="2">
        <f t="shared" si="181"/>
        <v>-4.0000000000000036E-2</v>
      </c>
      <c r="D1533" s="2">
        <f t="shared" si="182"/>
        <v>1.9319999999999999</v>
      </c>
      <c r="E1533" s="2">
        <f t="shared" si="184"/>
        <v>1.9039999999999999</v>
      </c>
      <c r="F1533" s="2">
        <f t="shared" si="185"/>
        <v>1.8939999999999997</v>
      </c>
      <c r="G1533" s="2">
        <f t="shared" si="187"/>
        <v>1.8875999999999997</v>
      </c>
      <c r="H1533" s="2">
        <f t="shared" si="183"/>
        <v>1.5536500000000004</v>
      </c>
      <c r="I1533" s="2">
        <f t="array" ref="I1533">SUMPRODUCT(B1517:B1536, (ROW(B1517:B1536)-ROW(B1517)+1)) / (20*21/2)</f>
        <v>1.9157142857142861</v>
      </c>
      <c r="J1533" s="2">
        <f t="shared" si="186"/>
        <v>1.9007442430392287</v>
      </c>
      <c r="K1533" s="2">
        <f t="shared" si="188"/>
        <v>1.8571699816587897</v>
      </c>
    </row>
    <row r="1534" spans="1:11" ht="13.5" x14ac:dyDescent="0.25">
      <c r="A1534" s="3">
        <v>44245</v>
      </c>
      <c r="B1534" s="2">
        <v>1.94</v>
      </c>
      <c r="C1534" s="2">
        <f t="shared" si="181"/>
        <v>1.0000000000000009E-2</v>
      </c>
      <c r="D1534" s="2">
        <f t="shared" si="182"/>
        <v>1.9379999999999999</v>
      </c>
      <c r="E1534" s="2">
        <f t="shared" si="184"/>
        <v>1.9140000000000001</v>
      </c>
      <c r="F1534" s="2">
        <f t="shared" si="185"/>
        <v>1.8959999999999997</v>
      </c>
      <c r="G1534" s="2">
        <f t="shared" si="187"/>
        <v>1.8891999999999998</v>
      </c>
      <c r="H1534" s="2">
        <f t="shared" si="183"/>
        <v>1.5582000000000005</v>
      </c>
      <c r="I1534" s="2">
        <f t="array" ref="I1534">SUMPRODUCT(B1518:B1537, (ROW(B1518:B1537)-ROW(B1518)+1)) / (20*21/2)</f>
        <v>1.9204761904761909</v>
      </c>
      <c r="J1534" s="2">
        <f t="shared" si="186"/>
        <v>1.9044828865593022</v>
      </c>
      <c r="K1534" s="2">
        <f t="shared" si="188"/>
        <v>1.8604182176721706</v>
      </c>
    </row>
    <row r="1535" spans="1:11" ht="13.5" x14ac:dyDescent="0.25">
      <c r="A1535" s="3">
        <v>44246</v>
      </c>
      <c r="B1535" s="2">
        <v>1.96</v>
      </c>
      <c r="C1535" s="2">
        <f t="shared" si="181"/>
        <v>2.0000000000000018E-2</v>
      </c>
      <c r="D1535" s="2">
        <f t="shared" si="182"/>
        <v>1.9479999999999997</v>
      </c>
      <c r="E1535" s="2">
        <f t="shared" si="184"/>
        <v>1.9240000000000002</v>
      </c>
      <c r="F1535" s="2">
        <f t="shared" si="185"/>
        <v>1.8984999999999999</v>
      </c>
      <c r="G1535" s="2">
        <f t="shared" si="187"/>
        <v>1.8905999999999994</v>
      </c>
      <c r="H1535" s="2">
        <f t="shared" si="183"/>
        <v>1.5628000000000002</v>
      </c>
      <c r="I1535" s="2">
        <f t="array" ref="I1535">SUMPRODUCT(B1519:B1538, (ROW(B1519:B1538)-ROW(B1519)+1)) / (20*21/2)</f>
        <v>1.9230476190476191</v>
      </c>
      <c r="J1535" s="2">
        <f t="shared" si="186"/>
        <v>1.9097702306965116</v>
      </c>
      <c r="K1535" s="2">
        <f t="shared" si="188"/>
        <v>1.8643233856065955</v>
      </c>
    </row>
    <row r="1536" spans="1:11" ht="13.5" x14ac:dyDescent="0.25">
      <c r="A1536" s="3">
        <v>44249</v>
      </c>
      <c r="B1536" s="2">
        <v>1.94</v>
      </c>
      <c r="C1536" s="2">
        <f t="shared" si="181"/>
        <v>-2.0000000000000018E-2</v>
      </c>
      <c r="D1536" s="2">
        <f t="shared" si="182"/>
        <v>1.948</v>
      </c>
      <c r="E1536" s="2">
        <f t="shared" si="184"/>
        <v>1.9300000000000002</v>
      </c>
      <c r="F1536" s="2">
        <f t="shared" si="185"/>
        <v>1.9</v>
      </c>
      <c r="G1536" s="2">
        <f t="shared" si="187"/>
        <v>1.8923999999999994</v>
      </c>
      <c r="H1536" s="2">
        <f t="shared" si="183"/>
        <v>1.5674000000000001</v>
      </c>
      <c r="I1536" s="2">
        <f t="array" ref="I1536">SUMPRODUCT(B1520:B1539, (ROW(B1520:B1539)-ROW(B1520)+1)) / (20*21/2)</f>
        <v>1.9253809523809529</v>
      </c>
      <c r="J1536" s="2">
        <f t="shared" si="186"/>
        <v>1.9126492563444628</v>
      </c>
      <c r="K1536" s="2">
        <f t="shared" si="188"/>
        <v>1.8672910959749645</v>
      </c>
    </row>
    <row r="1537" spans="1:11" ht="13.5" x14ac:dyDescent="0.25">
      <c r="A1537" s="3">
        <v>44250</v>
      </c>
      <c r="B1537" s="2">
        <v>1.95</v>
      </c>
      <c r="C1537" s="2">
        <f t="shared" si="181"/>
        <v>1.0000000000000009E-2</v>
      </c>
      <c r="D1537" s="2">
        <f t="shared" si="182"/>
        <v>1.9439999999999997</v>
      </c>
      <c r="E1537" s="2">
        <f t="shared" si="184"/>
        <v>1.9359999999999999</v>
      </c>
      <c r="F1537" s="2">
        <f t="shared" si="185"/>
        <v>1.903</v>
      </c>
      <c r="G1537" s="2">
        <f t="shared" si="187"/>
        <v>1.8947999999999996</v>
      </c>
      <c r="H1537" s="2">
        <f t="shared" si="183"/>
        <v>1.5720000000000001</v>
      </c>
      <c r="I1537" s="2">
        <f t="array" ref="I1537">SUMPRODUCT(B1521:B1540, (ROW(B1521:B1540)-ROW(B1521)+1)) / (20*21/2)</f>
        <v>1.9274285714285717</v>
      </c>
      <c r="J1537" s="2">
        <f t="shared" si="186"/>
        <v>1.9162064700259425</v>
      </c>
      <c r="K1537" s="2">
        <f t="shared" si="188"/>
        <v>1.8705345824073187</v>
      </c>
    </row>
    <row r="1538" spans="1:11" ht="13.5" x14ac:dyDescent="0.25">
      <c r="A1538" s="3">
        <v>44251</v>
      </c>
      <c r="B1538" s="2">
        <v>1.93</v>
      </c>
      <c r="C1538" s="2">
        <f t="shared" si="181"/>
        <v>-2.0000000000000018E-2</v>
      </c>
      <c r="D1538" s="2">
        <f t="shared" si="182"/>
        <v>1.9440000000000002</v>
      </c>
      <c r="E1538" s="2">
        <f t="shared" si="184"/>
        <v>1.9379999999999999</v>
      </c>
      <c r="F1538" s="2">
        <f t="shared" si="185"/>
        <v>1.9055</v>
      </c>
      <c r="G1538" s="2">
        <f t="shared" si="187"/>
        <v>1.8969999999999996</v>
      </c>
      <c r="H1538" s="2">
        <f t="shared" si="183"/>
        <v>1.5765</v>
      </c>
      <c r="I1538" s="2">
        <f t="array" ref="I1538">SUMPRODUCT(B1522:B1541, (ROW(B1522:B1541)-ROW(B1522)+1)) / (20*21/2)</f>
        <v>1.9292380952380954</v>
      </c>
      <c r="J1538" s="2">
        <f t="shared" si="186"/>
        <v>1.9175201395472814</v>
      </c>
      <c r="K1538" s="2">
        <f t="shared" si="188"/>
        <v>1.872866559567816</v>
      </c>
    </row>
    <row r="1539" spans="1:11" ht="13.5" x14ac:dyDescent="0.25">
      <c r="A1539" s="3">
        <v>44252</v>
      </c>
      <c r="B1539" s="2">
        <v>1.93</v>
      </c>
      <c r="C1539" s="2">
        <f t="shared" si="181"/>
        <v>0</v>
      </c>
      <c r="D1539" s="2">
        <f t="shared" si="182"/>
        <v>1.9419999999999997</v>
      </c>
      <c r="E1539" s="2">
        <f t="shared" si="184"/>
        <v>1.94</v>
      </c>
      <c r="F1539" s="2">
        <f t="shared" si="185"/>
        <v>1.9085000000000001</v>
      </c>
      <c r="G1539" s="2">
        <f t="shared" si="187"/>
        <v>1.8991999999999996</v>
      </c>
      <c r="H1539" s="2">
        <f t="shared" si="183"/>
        <v>1.5809500000000003</v>
      </c>
      <c r="I1539" s="2">
        <f t="array" ref="I1539">SUMPRODUCT(B1523:B1542, (ROW(B1523:B1542)-ROW(B1523)+1)) / (20*21/2)</f>
        <v>1.9336190476190476</v>
      </c>
      <c r="J1539" s="2">
        <f t="shared" si="186"/>
        <v>1.9187086976856356</v>
      </c>
      <c r="K1539" s="2">
        <f t="shared" si="188"/>
        <v>1.8751070866435879</v>
      </c>
    </row>
    <row r="1540" spans="1:11" ht="13.5" x14ac:dyDescent="0.25">
      <c r="A1540" s="3">
        <v>44253</v>
      </c>
      <c r="B1540" s="2">
        <v>1.93</v>
      </c>
      <c r="C1540" s="2">
        <f t="shared" ref="C1540:C1603" si="189">B1540-B1539</f>
        <v>0</v>
      </c>
      <c r="D1540" s="2">
        <f t="shared" si="182"/>
        <v>1.9359999999999999</v>
      </c>
      <c r="E1540" s="2">
        <f t="shared" si="184"/>
        <v>1.9419999999999997</v>
      </c>
      <c r="F1540" s="2">
        <f t="shared" si="185"/>
        <v>1.9110000000000003</v>
      </c>
      <c r="G1540" s="2">
        <f t="shared" si="187"/>
        <v>1.9017999999999997</v>
      </c>
      <c r="H1540" s="2">
        <f t="shared" si="183"/>
        <v>1.5854000000000001</v>
      </c>
      <c r="I1540" s="2">
        <f t="array" ref="I1540">SUMPRODUCT(B1524:B1543, (ROW(B1524:B1543)-ROW(B1524)+1)) / (20*21/2)</f>
        <v>1.9385238095238098</v>
      </c>
      <c r="J1540" s="2">
        <f t="shared" si="186"/>
        <v>1.9197840598108131</v>
      </c>
      <c r="K1540" s="2">
        <f t="shared" si="188"/>
        <v>1.8772597499124668</v>
      </c>
    </row>
    <row r="1541" spans="1:11" ht="13.5" x14ac:dyDescent="0.25">
      <c r="A1541" s="3">
        <v>44256</v>
      </c>
      <c r="B1541" s="2">
        <v>1.93</v>
      </c>
      <c r="C1541" s="2">
        <f t="shared" si="189"/>
        <v>0</v>
      </c>
      <c r="D1541" s="2">
        <f t="shared" si="182"/>
        <v>1.9339999999999999</v>
      </c>
      <c r="E1541" s="2">
        <f t="shared" si="184"/>
        <v>1.9410000000000001</v>
      </c>
      <c r="F1541" s="2">
        <f t="shared" si="185"/>
        <v>1.9140000000000001</v>
      </c>
      <c r="G1541" s="2">
        <f t="shared" si="187"/>
        <v>1.9034</v>
      </c>
      <c r="H1541" s="2">
        <f t="shared" si="183"/>
        <v>1.5897000000000003</v>
      </c>
      <c r="I1541" s="2">
        <f t="array" ref="I1541">SUMPRODUCT(B1525:B1544, (ROW(B1525:B1544)-ROW(B1525)+1)) / (20*21/2)</f>
        <v>1.9429047619047621</v>
      </c>
      <c r="J1541" s="2">
        <f t="shared" si="186"/>
        <v>1.9207570064954977</v>
      </c>
      <c r="K1541" s="2">
        <f t="shared" si="188"/>
        <v>1.8793279950139388</v>
      </c>
    </row>
    <row r="1542" spans="1:11" ht="13.5" x14ac:dyDescent="0.25">
      <c r="A1542" s="3">
        <v>44257</v>
      </c>
      <c r="B1542" s="2">
        <v>1.96</v>
      </c>
      <c r="C1542" s="2">
        <f t="shared" si="189"/>
        <v>3.0000000000000027E-2</v>
      </c>
      <c r="D1542" s="2">
        <f t="shared" ref="D1542:D1605" si="190">AVERAGE(B1538:B1542)</f>
        <v>1.9359999999999999</v>
      </c>
      <c r="E1542" s="2">
        <f t="shared" si="184"/>
        <v>1.94</v>
      </c>
      <c r="F1542" s="2">
        <f t="shared" si="185"/>
        <v>1.9185000000000003</v>
      </c>
      <c r="G1542" s="2">
        <f t="shared" si="187"/>
        <v>1.9047999999999998</v>
      </c>
      <c r="H1542" s="2">
        <f t="shared" si="183"/>
        <v>1.5940000000000003</v>
      </c>
      <c r="I1542" s="2">
        <f t="array" ref="I1542">SUMPRODUCT(B1526:B1545, (ROW(B1526:B1545)-ROW(B1526)+1)) / (20*21/2)</f>
        <v>1.9523809523809523</v>
      </c>
      <c r="J1542" s="2">
        <f t="shared" si="186"/>
        <v>1.9244944344483073</v>
      </c>
      <c r="K1542" s="2">
        <f t="shared" si="188"/>
        <v>1.882491603052608</v>
      </c>
    </row>
    <row r="1543" spans="1:11" ht="13.5" x14ac:dyDescent="0.25">
      <c r="A1543" s="3">
        <v>44258</v>
      </c>
      <c r="B1543" s="2">
        <v>1.97</v>
      </c>
      <c r="C1543" s="2">
        <f t="shared" si="189"/>
        <v>1.0000000000000009E-2</v>
      </c>
      <c r="D1543" s="2">
        <f t="shared" si="190"/>
        <v>1.9440000000000002</v>
      </c>
      <c r="E1543" s="2">
        <f t="shared" si="184"/>
        <v>1.9439999999999997</v>
      </c>
      <c r="F1543" s="2">
        <f t="shared" si="185"/>
        <v>1.9240000000000002</v>
      </c>
      <c r="G1543" s="2">
        <f t="shared" si="187"/>
        <v>1.9054</v>
      </c>
      <c r="H1543" s="2">
        <f t="shared" si="183"/>
        <v>1.5984000000000003</v>
      </c>
      <c r="I1543" s="2">
        <f t="array" ref="I1543">SUMPRODUCT(B1527:B1546, (ROW(B1527:B1546)-ROW(B1527)+1)) / (20*21/2)</f>
        <v>1.9658095238095237</v>
      </c>
      <c r="J1543" s="2">
        <f t="shared" si="186"/>
        <v>1.9288282978341826</v>
      </c>
      <c r="K1543" s="2">
        <f t="shared" si="188"/>
        <v>1.8859233048936821</v>
      </c>
    </row>
    <row r="1544" spans="1:11" ht="13.5" x14ac:dyDescent="0.25">
      <c r="A1544" s="3">
        <v>44259</v>
      </c>
      <c r="B1544" s="2">
        <v>1.97</v>
      </c>
      <c r="C1544" s="2">
        <f t="shared" si="189"/>
        <v>0</v>
      </c>
      <c r="D1544" s="2">
        <f t="shared" si="190"/>
        <v>1.952</v>
      </c>
      <c r="E1544" s="2">
        <f t="shared" si="184"/>
        <v>1.9469999999999996</v>
      </c>
      <c r="F1544" s="2">
        <f t="shared" si="185"/>
        <v>1.9304999999999999</v>
      </c>
      <c r="G1544" s="2">
        <f t="shared" si="187"/>
        <v>1.9058000000000002</v>
      </c>
      <c r="H1544" s="2">
        <f t="shared" si="183"/>
        <v>1.6029500000000001</v>
      </c>
      <c r="I1544" s="2">
        <f t="array" ref="I1544">SUMPRODUCT(B1528:B1547, (ROW(B1528:B1547)-ROW(B1528)+1)) / (20*21/2)</f>
        <v>1.9763809523809526</v>
      </c>
      <c r="J1544" s="2">
        <f t="shared" si="186"/>
        <v>1.9327494123261653</v>
      </c>
      <c r="K1544" s="2">
        <f t="shared" si="188"/>
        <v>1.8892204301919691</v>
      </c>
    </row>
    <row r="1545" spans="1:11" ht="13.5" x14ac:dyDescent="0.25">
      <c r="A1545" s="3">
        <v>44260</v>
      </c>
      <c r="B1545" s="2">
        <v>2.0299999999999998</v>
      </c>
      <c r="C1545" s="2">
        <f t="shared" si="189"/>
        <v>5.9999999999999831E-2</v>
      </c>
      <c r="D1545" s="2">
        <f t="shared" si="190"/>
        <v>1.972</v>
      </c>
      <c r="E1545" s="2">
        <f t="shared" si="184"/>
        <v>1.9540000000000002</v>
      </c>
      <c r="F1545" s="2">
        <f t="shared" si="185"/>
        <v>1.9390000000000001</v>
      </c>
      <c r="G1545" s="2">
        <f t="shared" si="187"/>
        <v>1.9072</v>
      </c>
      <c r="H1545" s="2">
        <f t="shared" si="183"/>
        <v>1.60775</v>
      </c>
      <c r="I1545" s="2">
        <f t="array" ref="I1545">SUMPRODUCT(B1529:B1548, (ROW(B1529:B1548)-ROW(B1529)+1)) / (20*21/2)</f>
        <v>1.9832857142857143</v>
      </c>
      <c r="J1545" s="2">
        <f t="shared" si="186"/>
        <v>1.9420113730570068</v>
      </c>
      <c r="K1545" s="2">
        <f t="shared" si="188"/>
        <v>1.8947411976354214</v>
      </c>
    </row>
    <row r="1546" spans="1:11" ht="13.5" x14ac:dyDescent="0.25">
      <c r="A1546" s="3">
        <v>44263</v>
      </c>
      <c r="B1546" s="2">
        <v>2.08</v>
      </c>
      <c r="C1546" s="2">
        <f t="shared" si="189"/>
        <v>5.0000000000000266E-2</v>
      </c>
      <c r="D1546" s="2">
        <f t="shared" si="190"/>
        <v>2.0019999999999998</v>
      </c>
      <c r="E1546" s="2">
        <f t="shared" si="184"/>
        <v>1.968</v>
      </c>
      <c r="F1546" s="2">
        <f t="shared" si="185"/>
        <v>1.9489999999999998</v>
      </c>
      <c r="G1546" s="2">
        <f t="shared" si="187"/>
        <v>1.9097999999999999</v>
      </c>
      <c r="H1546" s="2">
        <f t="shared" ref="H1546:H1609" si="191">AVERAGE(B1347:B1546)</f>
        <v>1.6129000000000002</v>
      </c>
      <c r="I1546" s="2">
        <f t="array" ref="I1546">SUMPRODUCT(B1530:B1549, (ROW(B1530:B1549)-ROW(B1530)+1)) / (20*21/2)</f>
        <v>1.9877142857142858</v>
      </c>
      <c r="J1546" s="2">
        <f t="shared" si="186"/>
        <v>1.9551531470515775</v>
      </c>
      <c r="K1546" s="2">
        <f t="shared" si="188"/>
        <v>1.9020062487085421</v>
      </c>
    </row>
    <row r="1547" spans="1:11" ht="13.5" x14ac:dyDescent="0.25">
      <c r="A1547" s="3">
        <v>44264</v>
      </c>
      <c r="B1547" s="2">
        <v>2.06</v>
      </c>
      <c r="C1547" s="2">
        <f t="shared" si="189"/>
        <v>-2.0000000000000018E-2</v>
      </c>
      <c r="D1547" s="2">
        <f t="shared" si="190"/>
        <v>2.0220000000000002</v>
      </c>
      <c r="E1547" s="2">
        <f t="shared" si="184"/>
        <v>1.9789999999999999</v>
      </c>
      <c r="F1547" s="2">
        <f t="shared" si="185"/>
        <v>1.9575</v>
      </c>
      <c r="G1547" s="2">
        <f t="shared" si="187"/>
        <v>1.9125999999999999</v>
      </c>
      <c r="H1547" s="2">
        <f t="shared" si="191"/>
        <v>1.6180000000000001</v>
      </c>
      <c r="I1547" s="2">
        <f t="array" ref="I1547">SUMPRODUCT(B1531:B1550, (ROW(B1531:B1550)-ROW(B1531)+1)) / (20*21/2)</f>
        <v>1.9945238095238094</v>
      </c>
      <c r="J1547" s="2">
        <f t="shared" si="186"/>
        <v>1.9651385616180941</v>
      </c>
      <c r="K1547" s="2">
        <f t="shared" si="188"/>
        <v>1.908202082092521</v>
      </c>
    </row>
    <row r="1548" spans="1:11" ht="13.5" x14ac:dyDescent="0.25">
      <c r="A1548" s="3">
        <v>44265</v>
      </c>
      <c r="B1548" s="2">
        <v>2.0299999999999998</v>
      </c>
      <c r="C1548" s="2">
        <f t="shared" si="189"/>
        <v>-3.0000000000000249E-2</v>
      </c>
      <c r="D1548" s="2">
        <f t="shared" si="190"/>
        <v>2.0339999999999998</v>
      </c>
      <c r="E1548" s="2">
        <f t="shared" ref="E1548:E1611" si="192">AVERAGE(B1539:B1548)</f>
        <v>1.9890000000000001</v>
      </c>
      <c r="F1548" s="2">
        <f t="shared" si="185"/>
        <v>1.9634999999999998</v>
      </c>
      <c r="G1548" s="2">
        <f t="shared" si="187"/>
        <v>1.9148000000000003</v>
      </c>
      <c r="H1548" s="2">
        <f t="shared" si="191"/>
        <v>1.6229500000000001</v>
      </c>
      <c r="I1548" s="2">
        <f t="array" ref="I1548">SUMPRODUCT(B1532:B1551, (ROW(B1532:B1551)-ROW(B1532)+1)) / (20*21/2)</f>
        <v>2.0035714285714281</v>
      </c>
      <c r="J1548" s="2">
        <f t="shared" si="186"/>
        <v>1.97131584146399</v>
      </c>
      <c r="K1548" s="2">
        <f t="shared" si="188"/>
        <v>1.9129784710300692</v>
      </c>
    </row>
    <row r="1549" spans="1:11" ht="13.5" x14ac:dyDescent="0.25">
      <c r="A1549" s="3">
        <v>44266</v>
      </c>
      <c r="B1549" s="2">
        <v>2.0099999999999998</v>
      </c>
      <c r="C1549" s="2">
        <f t="shared" si="189"/>
        <v>-2.0000000000000018E-2</v>
      </c>
      <c r="D1549" s="2">
        <f t="shared" si="190"/>
        <v>2.0419999999999998</v>
      </c>
      <c r="E1549" s="2">
        <f t="shared" si="192"/>
        <v>1.9969999999999999</v>
      </c>
      <c r="F1549" s="2">
        <f t="shared" si="185"/>
        <v>1.9684999999999999</v>
      </c>
      <c r="G1549" s="2">
        <f t="shared" si="187"/>
        <v>1.9168000000000001</v>
      </c>
      <c r="H1549" s="2">
        <f t="shared" si="191"/>
        <v>1.62775</v>
      </c>
      <c r="I1549" s="2">
        <f t="array" ref="I1549">SUMPRODUCT(B1533:B1552, (ROW(B1533:B1552)-ROW(B1533)+1)) / (20*21/2)</f>
        <v>2.0129523809523806</v>
      </c>
      <c r="J1549" s="2">
        <f t="shared" si="186"/>
        <v>1.975000047038848</v>
      </c>
      <c r="K1549" s="2">
        <f t="shared" si="188"/>
        <v>1.9167832368720275</v>
      </c>
    </row>
    <row r="1550" spans="1:11" ht="13.5" x14ac:dyDescent="0.25">
      <c r="A1550" s="3">
        <v>44267</v>
      </c>
      <c r="B1550" s="2">
        <v>2.04</v>
      </c>
      <c r="C1550" s="2">
        <f t="shared" si="189"/>
        <v>3.0000000000000249E-2</v>
      </c>
      <c r="D1550" s="2">
        <f t="shared" si="190"/>
        <v>2.0439999999999996</v>
      </c>
      <c r="E1550" s="2">
        <f t="shared" si="192"/>
        <v>2.008</v>
      </c>
      <c r="F1550" s="2">
        <f t="shared" si="185"/>
        <v>1.9750000000000001</v>
      </c>
      <c r="G1550" s="2">
        <f t="shared" si="187"/>
        <v>1.9198000000000002</v>
      </c>
      <c r="H1550" s="2">
        <f t="shared" si="191"/>
        <v>1.6325500000000002</v>
      </c>
      <c r="I1550" s="2">
        <f t="array" ref="I1550">SUMPRODUCT(B1534:B1553, (ROW(B1534:B1553)-ROW(B1534)+1)) / (20*21/2)</f>
        <v>2.0208571428571425</v>
      </c>
      <c r="J1550" s="2">
        <f t="shared" si="186"/>
        <v>1.9811905187494339</v>
      </c>
      <c r="K1550" s="2">
        <f t="shared" si="188"/>
        <v>1.9216152667986148</v>
      </c>
    </row>
    <row r="1551" spans="1:11" ht="13.5" x14ac:dyDescent="0.25">
      <c r="A1551" s="3">
        <v>44270</v>
      </c>
      <c r="B1551" s="2">
        <v>2.0699999999999998</v>
      </c>
      <c r="C1551" s="2">
        <f t="shared" si="189"/>
        <v>2.9999999999999805E-2</v>
      </c>
      <c r="D1551" s="2">
        <f t="shared" si="190"/>
        <v>2.0420000000000003</v>
      </c>
      <c r="E1551" s="2">
        <f t="shared" si="192"/>
        <v>2.0219999999999998</v>
      </c>
      <c r="F1551" s="2">
        <f t="shared" si="185"/>
        <v>1.9814999999999998</v>
      </c>
      <c r="G1551" s="2">
        <f t="shared" si="187"/>
        <v>1.9232000000000002</v>
      </c>
      <c r="H1551" s="2">
        <f t="shared" si="191"/>
        <v>1.6373500000000001</v>
      </c>
      <c r="I1551" s="2">
        <f t="array" ref="I1551">SUMPRODUCT(B1535:B1554, (ROW(B1535:B1554)-ROW(B1535)+1)) / (20*21/2)</f>
        <v>2.0261904761904761</v>
      </c>
      <c r="J1551" s="2">
        <f t="shared" si="186"/>
        <v>1.989648564582821</v>
      </c>
      <c r="K1551" s="2">
        <f t="shared" si="188"/>
        <v>1.927434275943767</v>
      </c>
    </row>
    <row r="1552" spans="1:11" ht="13.5" x14ac:dyDescent="0.25">
      <c r="A1552" s="3">
        <v>44271</v>
      </c>
      <c r="B1552" s="2">
        <v>2.08</v>
      </c>
      <c r="C1552" s="2">
        <f t="shared" si="189"/>
        <v>1.0000000000000231E-2</v>
      </c>
      <c r="D1552" s="2">
        <f t="shared" si="190"/>
        <v>2.0459999999999998</v>
      </c>
      <c r="E1552" s="2">
        <f t="shared" si="192"/>
        <v>2.0340000000000003</v>
      </c>
      <c r="F1552" s="2">
        <f t="shared" si="185"/>
        <v>1.9869999999999997</v>
      </c>
      <c r="G1552" s="2">
        <f t="shared" si="187"/>
        <v>1.9272000000000002</v>
      </c>
      <c r="H1552" s="2">
        <f t="shared" si="191"/>
        <v>1.6420500000000002</v>
      </c>
      <c r="I1552" s="2">
        <f t="array" ref="I1552">SUMPRODUCT(B1536:B1555, (ROW(B1536:B1555)-ROW(B1536)+1)) / (20*21/2)</f>
        <v>2.027190476190476</v>
      </c>
      <c r="J1552" s="2">
        <f t="shared" si="186"/>
        <v>1.998253463193981</v>
      </c>
      <c r="K1552" s="2">
        <f t="shared" si="188"/>
        <v>1.9334172455145997</v>
      </c>
    </row>
    <row r="1553" spans="1:11" ht="13.5" x14ac:dyDescent="0.25">
      <c r="A1553" s="3">
        <v>44272</v>
      </c>
      <c r="B1553" s="2">
        <v>2.0699999999999998</v>
      </c>
      <c r="C1553" s="2">
        <f t="shared" si="189"/>
        <v>-1.0000000000000231E-2</v>
      </c>
      <c r="D1553" s="2">
        <f t="shared" si="190"/>
        <v>2.0539999999999998</v>
      </c>
      <c r="E1553" s="2">
        <f t="shared" si="192"/>
        <v>2.0439999999999996</v>
      </c>
      <c r="F1553" s="2">
        <f t="shared" si="185"/>
        <v>1.9939999999999998</v>
      </c>
      <c r="G1553" s="2">
        <f t="shared" si="187"/>
        <v>1.9316</v>
      </c>
      <c r="H1553" s="2">
        <f t="shared" si="191"/>
        <v>1.64655</v>
      </c>
      <c r="I1553" s="2">
        <f t="array" ref="I1553">SUMPRODUCT(B1537:B1556, (ROW(B1537:B1556)-ROW(B1537)+1)) / (20*21/2)</f>
        <v>2.0317619047619044</v>
      </c>
      <c r="J1553" s="2">
        <f t="shared" si="186"/>
        <v>2.005086466699316</v>
      </c>
      <c r="K1553" s="2">
        <f t="shared" si="188"/>
        <v>1.9387734319650074</v>
      </c>
    </row>
    <row r="1554" spans="1:11" ht="13.5" x14ac:dyDescent="0.25">
      <c r="A1554" s="3">
        <v>44273</v>
      </c>
      <c r="B1554" s="2">
        <v>2.0499999999999998</v>
      </c>
      <c r="C1554" s="2">
        <f t="shared" si="189"/>
        <v>-2.0000000000000018E-2</v>
      </c>
      <c r="D1554" s="2">
        <f t="shared" si="190"/>
        <v>2.0619999999999998</v>
      </c>
      <c r="E1554" s="2">
        <f t="shared" si="192"/>
        <v>2.052</v>
      </c>
      <c r="F1554" s="2">
        <f t="shared" si="185"/>
        <v>1.9994999999999998</v>
      </c>
      <c r="G1554" s="2">
        <f t="shared" si="187"/>
        <v>1.9357999999999997</v>
      </c>
      <c r="H1554" s="2">
        <f t="shared" si="191"/>
        <v>1.6507999999999998</v>
      </c>
      <c r="I1554" s="2">
        <f t="array" ref="I1554">SUMPRODUCT(B1538:B1557, (ROW(B1538:B1557)-ROW(B1538)+1)) / (20*21/2)</f>
        <v>2.031047619047619</v>
      </c>
      <c r="J1554" s="2">
        <f t="shared" si="186"/>
        <v>2.0093639460612858</v>
      </c>
      <c r="K1554" s="2">
        <f t="shared" si="188"/>
        <v>1.9431352581624581</v>
      </c>
    </row>
    <row r="1555" spans="1:11" ht="13.5" x14ac:dyDescent="0.25">
      <c r="A1555" s="3">
        <v>44274</v>
      </c>
      <c r="B1555" s="2">
        <v>2.0099999999999998</v>
      </c>
      <c r="C1555" s="2">
        <f t="shared" si="189"/>
        <v>-4.0000000000000036E-2</v>
      </c>
      <c r="D1555" s="2">
        <f t="shared" si="190"/>
        <v>2.056</v>
      </c>
      <c r="E1555" s="2">
        <f t="shared" si="192"/>
        <v>2.0499999999999998</v>
      </c>
      <c r="F1555" s="2">
        <f t="shared" si="185"/>
        <v>2.0019999999999998</v>
      </c>
      <c r="G1555" s="2">
        <f t="shared" si="187"/>
        <v>1.9386000000000001</v>
      </c>
      <c r="H1555" s="2">
        <f t="shared" si="191"/>
        <v>1.6547000000000001</v>
      </c>
      <c r="I1555" s="2">
        <f t="array" ref="I1555">SUMPRODUCT(B1539:B1558, (ROW(B1539:B1558)-ROW(B1539)+1)) / (20*21/2)</f>
        <v>2.030095238095238</v>
      </c>
      <c r="J1555" s="2">
        <f t="shared" si="186"/>
        <v>2.0094245226268774</v>
      </c>
      <c r="K1555" s="2">
        <f t="shared" si="188"/>
        <v>1.9457574049011854</v>
      </c>
    </row>
    <row r="1556" spans="1:11" ht="13.5" x14ac:dyDescent="0.25">
      <c r="A1556" s="3">
        <v>44277</v>
      </c>
      <c r="B1556" s="2">
        <v>2.0499999999999998</v>
      </c>
      <c r="C1556" s="2">
        <f t="shared" si="189"/>
        <v>4.0000000000000036E-2</v>
      </c>
      <c r="D1556" s="2">
        <f t="shared" si="190"/>
        <v>2.0520000000000005</v>
      </c>
      <c r="E1556" s="2">
        <f t="shared" si="192"/>
        <v>2.0470000000000002</v>
      </c>
      <c r="F1556" s="2">
        <f t="shared" ref="F1556:F1619" si="193">AVERAGE(B1537:B1556)</f>
        <v>2.0074999999999994</v>
      </c>
      <c r="G1556" s="2">
        <f t="shared" si="187"/>
        <v>1.9413999999999998</v>
      </c>
      <c r="H1556" s="2">
        <f t="shared" si="191"/>
        <v>1.6586500000000002</v>
      </c>
      <c r="I1556" s="2">
        <f t="array" ref="I1556">SUMPRODUCT(B1540:B1559, (ROW(B1540:B1559)-ROW(B1540)+1)) / (20*21/2)</f>
        <v>2.0278571428571426</v>
      </c>
      <c r="J1556" s="2">
        <f t="shared" si="186"/>
        <v>2.0132888538052702</v>
      </c>
      <c r="K1556" s="2">
        <f t="shared" si="188"/>
        <v>1.9498453498070212</v>
      </c>
    </row>
    <row r="1557" spans="1:11" ht="13.5" x14ac:dyDescent="0.25">
      <c r="A1557" s="3">
        <v>44278</v>
      </c>
      <c r="B1557" s="2">
        <v>2</v>
      </c>
      <c r="C1557" s="2">
        <f t="shared" si="189"/>
        <v>-4.9999999999999822E-2</v>
      </c>
      <c r="D1557" s="2">
        <f t="shared" si="190"/>
        <v>2.036</v>
      </c>
      <c r="E1557" s="2">
        <f t="shared" si="192"/>
        <v>2.0409999999999999</v>
      </c>
      <c r="F1557" s="2">
        <f t="shared" si="193"/>
        <v>2.0099999999999993</v>
      </c>
      <c r="G1557" s="2">
        <f t="shared" si="187"/>
        <v>1.9431999999999996</v>
      </c>
      <c r="H1557" s="2">
        <f t="shared" si="191"/>
        <v>1.6622500000000002</v>
      </c>
      <c r="I1557" s="2">
        <f t="array" ref="I1557">SUMPRODUCT(B1541:B1560, (ROW(B1541:B1560)-ROW(B1541)+1)) / (20*21/2)</f>
        <v>2.0272380952380953</v>
      </c>
      <c r="J1557" s="2">
        <f t="shared" ref="J1557:J1620" si="194">$J$4*B1557+J1556*(1-$J$4)</f>
        <v>2.0120232486809586</v>
      </c>
      <c r="K1557" s="2">
        <f t="shared" si="188"/>
        <v>1.9518121988341968</v>
      </c>
    </row>
    <row r="1558" spans="1:11" ht="13.5" x14ac:dyDescent="0.25">
      <c r="A1558" s="3">
        <v>44279</v>
      </c>
      <c r="B1558" s="2">
        <v>2</v>
      </c>
      <c r="C1558" s="2">
        <f t="shared" si="189"/>
        <v>0</v>
      </c>
      <c r="D1558" s="2">
        <f t="shared" si="190"/>
        <v>2.0219999999999998</v>
      </c>
      <c r="E1558" s="2">
        <f t="shared" si="192"/>
        <v>2.0379999999999998</v>
      </c>
      <c r="F1558" s="2">
        <f t="shared" si="193"/>
        <v>2.0134999999999996</v>
      </c>
      <c r="G1558" s="2">
        <f t="shared" si="187"/>
        <v>1.9451999999999996</v>
      </c>
      <c r="H1558" s="2">
        <f t="shared" si="191"/>
        <v>1.6661499999999998</v>
      </c>
      <c r="I1558" s="2">
        <f t="array" ref="I1558">SUMPRODUCT(B1542:B1561, (ROW(B1542:B1561)-ROW(B1542)+1)) / (20*21/2)</f>
        <v>2.0300476190476187</v>
      </c>
      <c r="J1558" s="2">
        <f t="shared" si="194"/>
        <v>2.01087817737801</v>
      </c>
      <c r="K1558" s="2">
        <f t="shared" si="188"/>
        <v>1.9537019165269733</v>
      </c>
    </row>
    <row r="1559" spans="1:11" ht="13.5" x14ac:dyDescent="0.25">
      <c r="A1559" s="3">
        <v>44280</v>
      </c>
      <c r="B1559" s="2">
        <v>1.99</v>
      </c>
      <c r="C1559" s="2">
        <f t="shared" si="189"/>
        <v>-1.0000000000000009E-2</v>
      </c>
      <c r="D1559" s="2">
        <f t="shared" si="190"/>
        <v>2.0099999999999998</v>
      </c>
      <c r="E1559" s="2">
        <f t="shared" si="192"/>
        <v>2.0359999999999996</v>
      </c>
      <c r="F1559" s="2">
        <f t="shared" si="193"/>
        <v>2.0164999999999997</v>
      </c>
      <c r="G1559" s="2">
        <f t="shared" si="187"/>
        <v>1.9477999999999995</v>
      </c>
      <c r="H1559" s="2">
        <f t="shared" si="191"/>
        <v>1.6698500000000001</v>
      </c>
      <c r="I1559" s="2">
        <f t="array" ref="I1559">SUMPRODUCT(B1543:B1562, (ROW(B1543:B1562)-ROW(B1543)+1)) / (20*21/2)</f>
        <v>2.030380952380952</v>
      </c>
      <c r="J1559" s="2">
        <f t="shared" si="194"/>
        <v>2.0088897795324852</v>
      </c>
      <c r="K1559" s="2">
        <f t="shared" si="188"/>
        <v>1.9551253707808176</v>
      </c>
    </row>
    <row r="1560" spans="1:11" ht="13.5" x14ac:dyDescent="0.25">
      <c r="A1560" s="3">
        <v>44281</v>
      </c>
      <c r="B1560" s="2">
        <v>2.0099999999999998</v>
      </c>
      <c r="C1560" s="2">
        <f t="shared" si="189"/>
        <v>1.9999999999999796E-2</v>
      </c>
      <c r="D1560" s="2">
        <f t="shared" si="190"/>
        <v>2.0099999999999998</v>
      </c>
      <c r="E1560" s="2">
        <f t="shared" si="192"/>
        <v>2.0329999999999999</v>
      </c>
      <c r="F1560" s="2">
        <f t="shared" si="193"/>
        <v>2.0204999999999997</v>
      </c>
      <c r="G1560" s="2">
        <f t="shared" si="187"/>
        <v>1.9503999999999997</v>
      </c>
      <c r="H1560" s="2">
        <f t="shared" si="191"/>
        <v>1.6736500000000001</v>
      </c>
      <c r="I1560" s="2">
        <f t="array" ref="I1560">SUMPRODUCT(B1544:B1563, (ROW(B1544:B1563)-ROW(B1544)+1)) / (20*21/2)</f>
        <v>2.0284761904761903</v>
      </c>
      <c r="J1560" s="2">
        <f t="shared" si="194"/>
        <v>2.0089955148151057</v>
      </c>
      <c r="K1560" s="2">
        <f t="shared" si="188"/>
        <v>1.9572773170247073</v>
      </c>
    </row>
    <row r="1561" spans="1:11" ht="13.5" x14ac:dyDescent="0.25">
      <c r="A1561" s="3">
        <v>44284</v>
      </c>
      <c r="B1561" s="2">
        <v>2.0499999999999998</v>
      </c>
      <c r="C1561" s="2">
        <f t="shared" si="189"/>
        <v>4.0000000000000036E-2</v>
      </c>
      <c r="D1561" s="2">
        <f t="shared" si="190"/>
        <v>2.0100000000000002</v>
      </c>
      <c r="E1561" s="2">
        <f t="shared" si="192"/>
        <v>2.0309999999999997</v>
      </c>
      <c r="F1561" s="2">
        <f t="shared" si="193"/>
        <v>2.0265</v>
      </c>
      <c r="G1561" s="2">
        <f t="shared" si="187"/>
        <v>1.9541999999999995</v>
      </c>
      <c r="H1561" s="2">
        <f t="shared" si="191"/>
        <v>1.6776499999999999</v>
      </c>
      <c r="I1561" s="2">
        <f t="array" ref="I1561">SUMPRODUCT(B1545:B1564, (ROW(B1545:B1564)-ROW(B1545)+1)) / (20*21/2)</f>
        <v>2.0292380952380955</v>
      </c>
      <c r="J1561" s="2">
        <f t="shared" si="194"/>
        <v>2.0129007038803337</v>
      </c>
      <c r="K1561" s="2">
        <f t="shared" si="188"/>
        <v>1.9609135006707972</v>
      </c>
    </row>
    <row r="1562" spans="1:11" ht="13.5" x14ac:dyDescent="0.25">
      <c r="A1562" s="3">
        <v>44285</v>
      </c>
      <c r="B1562" s="2">
        <v>2.0299999999999998</v>
      </c>
      <c r="C1562" s="2">
        <f t="shared" si="189"/>
        <v>-2.0000000000000018E-2</v>
      </c>
      <c r="D1562" s="2">
        <f t="shared" si="190"/>
        <v>2.016</v>
      </c>
      <c r="E1562" s="2">
        <f t="shared" si="192"/>
        <v>2.0260000000000002</v>
      </c>
      <c r="F1562" s="2">
        <f t="shared" si="193"/>
        <v>2.0300000000000002</v>
      </c>
      <c r="G1562" s="2">
        <f t="shared" si="187"/>
        <v>1.9569999999999999</v>
      </c>
      <c r="H1562" s="2">
        <f t="shared" si="191"/>
        <v>1.6814499999999999</v>
      </c>
      <c r="I1562" s="2">
        <f t="array" ref="I1562">SUMPRODUCT(B1546:B1565, (ROW(B1546:B1565)-ROW(B1546)+1)) / (20*21/2)</f>
        <v>2.0325238095238092</v>
      </c>
      <c r="J1562" s="2">
        <f t="shared" si="194"/>
        <v>2.0145292082726827</v>
      </c>
      <c r="K1562" s="2">
        <f t="shared" si="188"/>
        <v>1.9636227751542954</v>
      </c>
    </row>
    <row r="1563" spans="1:11" ht="13.5" x14ac:dyDescent="0.25">
      <c r="A1563" s="3">
        <v>44286</v>
      </c>
      <c r="B1563" s="2">
        <v>2.0099999999999998</v>
      </c>
      <c r="C1563" s="2">
        <f t="shared" si="189"/>
        <v>-2.0000000000000018E-2</v>
      </c>
      <c r="D1563" s="2">
        <f t="shared" si="190"/>
        <v>2.0179999999999998</v>
      </c>
      <c r="E1563" s="2">
        <f t="shared" si="192"/>
        <v>2.0200000000000005</v>
      </c>
      <c r="F1563" s="2">
        <f t="shared" si="193"/>
        <v>2.0319999999999996</v>
      </c>
      <c r="G1563" s="2">
        <f t="shared" si="187"/>
        <v>1.9591999999999998</v>
      </c>
      <c r="H1563" s="2">
        <f t="shared" si="191"/>
        <v>1.6849499999999997</v>
      </c>
      <c r="I1563" s="2">
        <f t="array" ref="I1563">SUMPRODUCT(B1547:B1566, (ROW(B1547:B1566)-ROW(B1547)+1)) / (20*21/2)</f>
        <v>2.0356190476190474</v>
      </c>
      <c r="J1563" s="2">
        <f t="shared" si="194"/>
        <v>2.0140978551038557</v>
      </c>
      <c r="K1563" s="2">
        <f t="shared" si="188"/>
        <v>1.965441489854127</v>
      </c>
    </row>
    <row r="1564" spans="1:11" ht="13.5" x14ac:dyDescent="0.25">
      <c r="A1564" s="3">
        <v>44287</v>
      </c>
      <c r="B1564" s="2">
        <v>2.04</v>
      </c>
      <c r="C1564" s="2">
        <f t="shared" si="189"/>
        <v>3.0000000000000249E-2</v>
      </c>
      <c r="D1564" s="2">
        <f t="shared" si="190"/>
        <v>2.028</v>
      </c>
      <c r="E1564" s="2">
        <f t="shared" si="192"/>
        <v>2.0189999999999997</v>
      </c>
      <c r="F1564" s="2">
        <f t="shared" si="193"/>
        <v>2.0354999999999999</v>
      </c>
      <c r="G1564" s="2">
        <f t="shared" si="187"/>
        <v>1.962</v>
      </c>
      <c r="H1564" s="2">
        <f t="shared" si="191"/>
        <v>1.6882499999999998</v>
      </c>
      <c r="I1564" s="2">
        <f t="array" ref="I1564">SUMPRODUCT(B1548:B1567, (ROW(B1548:B1567)-ROW(B1548)+1)) / (20*21/2)</f>
        <v>2.0387619047619041</v>
      </c>
      <c r="J1564" s="2">
        <f t="shared" si="194"/>
        <v>2.0165647260463455</v>
      </c>
      <c r="K1564" s="2">
        <f t="shared" si="188"/>
        <v>1.9683653529971026</v>
      </c>
    </row>
    <row r="1565" spans="1:11" ht="13.5" x14ac:dyDescent="0.25">
      <c r="A1565" s="3">
        <v>44288</v>
      </c>
      <c r="B1565" s="2">
        <v>2.0699999999999998</v>
      </c>
      <c r="C1565" s="2">
        <f t="shared" si="189"/>
        <v>2.9999999999999805E-2</v>
      </c>
      <c r="D1565" s="2">
        <f t="shared" si="190"/>
        <v>2.04</v>
      </c>
      <c r="E1565" s="2">
        <f t="shared" si="192"/>
        <v>2.0249999999999995</v>
      </c>
      <c r="F1565" s="2">
        <f t="shared" si="193"/>
        <v>2.0374999999999996</v>
      </c>
      <c r="G1565" s="2">
        <f t="shared" si="187"/>
        <v>1.9651999999999998</v>
      </c>
      <c r="H1565" s="2">
        <f t="shared" si="191"/>
        <v>1.6913</v>
      </c>
      <c r="I1565" s="2">
        <f t="array" ref="I1565">SUMPRODUCT(B1549:B1568, (ROW(B1549:B1568)-ROW(B1549)+1)) / (20*21/2)</f>
        <v>2.0418571428571428</v>
      </c>
      <c r="J1565" s="2">
        <f t="shared" si="194"/>
        <v>2.0216537997562174</v>
      </c>
      <c r="K1565" s="2">
        <f t="shared" si="188"/>
        <v>1.9723510254285888</v>
      </c>
    </row>
    <row r="1566" spans="1:11" ht="13.5" x14ac:dyDescent="0.25">
      <c r="A1566" s="3">
        <v>44291</v>
      </c>
      <c r="B1566" s="2">
        <v>2.0699999999999998</v>
      </c>
      <c r="C1566" s="2">
        <f t="shared" si="189"/>
        <v>0</v>
      </c>
      <c r="D1566" s="2">
        <f t="shared" si="190"/>
        <v>2.0439999999999996</v>
      </c>
      <c r="E1566" s="2">
        <f t="shared" si="192"/>
        <v>2.0270000000000001</v>
      </c>
      <c r="F1566" s="2">
        <f t="shared" si="193"/>
        <v>2.0369999999999999</v>
      </c>
      <c r="G1566" s="2">
        <f t="shared" si="187"/>
        <v>1.9683999999999997</v>
      </c>
      <c r="H1566" s="2">
        <f t="shared" si="191"/>
        <v>1.69445</v>
      </c>
      <c r="I1566" s="2">
        <f t="array" ref="I1566">SUMPRODUCT(B1550:B1569, (ROW(B1550:B1569)-ROW(B1550)+1)) / (20*21/2)</f>
        <v>2.0447619047619043</v>
      </c>
      <c r="J1566" s="2">
        <f t="shared" si="194"/>
        <v>2.0262581997794347</v>
      </c>
      <c r="K1566" s="2">
        <f t="shared" si="188"/>
        <v>1.9761803969804088</v>
      </c>
    </row>
    <row r="1567" spans="1:11" ht="13.5" x14ac:dyDescent="0.25">
      <c r="A1567" s="3">
        <v>44292</v>
      </c>
      <c r="B1567" s="2">
        <v>2.0699999999999998</v>
      </c>
      <c r="C1567" s="2">
        <f t="shared" si="189"/>
        <v>0</v>
      </c>
      <c r="D1567" s="2">
        <f t="shared" si="190"/>
        <v>2.052</v>
      </c>
      <c r="E1567" s="2">
        <f t="shared" si="192"/>
        <v>2.0339999999999998</v>
      </c>
      <c r="F1567" s="2">
        <f t="shared" si="193"/>
        <v>2.0375000000000001</v>
      </c>
      <c r="G1567" s="2">
        <f t="shared" si="187"/>
        <v>1.9719999999999995</v>
      </c>
      <c r="H1567" s="2">
        <f t="shared" si="191"/>
        <v>1.6978</v>
      </c>
      <c r="I1567" s="2">
        <f t="array" ref="I1567">SUMPRODUCT(B1551:B1570, (ROW(B1551:B1570)-ROW(B1551)+1)) / (20*21/2)</f>
        <v>2.0492857142857139</v>
      </c>
      <c r="J1567" s="2">
        <f t="shared" si="194"/>
        <v>2.0304240855147269</v>
      </c>
      <c r="K1567" s="2">
        <f t="shared" si="188"/>
        <v>1.9798595970988242</v>
      </c>
    </row>
    <row r="1568" spans="1:11" ht="13.5" x14ac:dyDescent="0.25">
      <c r="A1568" s="3">
        <v>44293</v>
      </c>
      <c r="B1568" s="2">
        <v>2.0699999999999998</v>
      </c>
      <c r="C1568" s="2">
        <f t="shared" si="189"/>
        <v>0</v>
      </c>
      <c r="D1568" s="2">
        <f t="shared" si="190"/>
        <v>2.0640000000000001</v>
      </c>
      <c r="E1568" s="2">
        <f t="shared" si="192"/>
        <v>2.0409999999999999</v>
      </c>
      <c r="F1568" s="2">
        <f t="shared" si="193"/>
        <v>2.0394999999999999</v>
      </c>
      <c r="G1568" s="2">
        <f t="shared" si="187"/>
        <v>1.9757999999999993</v>
      </c>
      <c r="H1568" s="2">
        <f t="shared" si="191"/>
        <v>1.7008499999999998</v>
      </c>
      <c r="I1568" s="2">
        <f t="array" ref="I1568">SUMPRODUCT(B1552:B1571, (ROW(B1552:B1571)-ROW(B1552)+1)) / (20*21/2)</f>
        <v>2.0583333333333331</v>
      </c>
      <c r="J1568" s="2">
        <f t="shared" si="194"/>
        <v>2.0341932202276101</v>
      </c>
      <c r="K1568" s="2">
        <f t="shared" si="188"/>
        <v>1.9833945148596546</v>
      </c>
    </row>
    <row r="1569" spans="1:11" ht="13.5" x14ac:dyDescent="0.25">
      <c r="A1569" s="3">
        <v>44294</v>
      </c>
      <c r="B1569" s="2">
        <v>2.0699999999999998</v>
      </c>
      <c r="C1569" s="2">
        <f t="shared" si="189"/>
        <v>0</v>
      </c>
      <c r="D1569" s="2">
        <f t="shared" si="190"/>
        <v>2.0699999999999998</v>
      </c>
      <c r="E1569" s="2">
        <f t="shared" si="192"/>
        <v>2.0490000000000004</v>
      </c>
      <c r="F1569" s="2">
        <f t="shared" si="193"/>
        <v>2.0425</v>
      </c>
      <c r="G1569" s="2">
        <f t="shared" si="187"/>
        <v>1.9797999999999993</v>
      </c>
      <c r="H1569" s="2">
        <f t="shared" si="191"/>
        <v>1.7035</v>
      </c>
      <c r="I1569" s="2">
        <f t="array" ref="I1569">SUMPRODUCT(B1553:B1572, (ROW(B1553:B1572)-ROW(B1553)+1)) / (20*21/2)</f>
        <v>2.0689523809523807</v>
      </c>
      <c r="J1569" s="2">
        <f t="shared" si="194"/>
        <v>2.0376033897297425</v>
      </c>
      <c r="K1569" s="2">
        <f t="shared" si="188"/>
        <v>1.98679080839457</v>
      </c>
    </row>
    <row r="1570" spans="1:11" ht="13.5" x14ac:dyDescent="0.25">
      <c r="A1570" s="3">
        <v>44298</v>
      </c>
      <c r="B1570" s="2">
        <v>2.09</v>
      </c>
      <c r="C1570" s="2">
        <f t="shared" si="189"/>
        <v>2.0000000000000018E-2</v>
      </c>
      <c r="D1570" s="2">
        <f t="shared" si="190"/>
        <v>2.0739999999999998</v>
      </c>
      <c r="E1570" s="2">
        <f t="shared" si="192"/>
        <v>2.0569999999999999</v>
      </c>
      <c r="F1570" s="2">
        <f t="shared" si="193"/>
        <v>2.0450000000000004</v>
      </c>
      <c r="G1570" s="2">
        <f t="shared" si="187"/>
        <v>1.9839999999999995</v>
      </c>
      <c r="H1570" s="2">
        <f t="shared" si="191"/>
        <v>1.7057999999999995</v>
      </c>
      <c r="I1570" s="2">
        <f t="array" ref="I1570">SUMPRODUCT(B1554:B1573, (ROW(B1554:B1573)-ROW(B1554)+1)) / (20*21/2)</f>
        <v>2.0753809523809528</v>
      </c>
      <c r="J1570" s="2">
        <f t="shared" si="194"/>
        <v>2.0425935430888145</v>
      </c>
      <c r="K1570" s="2">
        <f t="shared" si="188"/>
        <v>1.9908382276732144</v>
      </c>
    </row>
    <row r="1571" spans="1:11" ht="13.5" x14ac:dyDescent="0.25">
      <c r="A1571" s="3">
        <v>44299</v>
      </c>
      <c r="B1571" s="2">
        <v>2.14</v>
      </c>
      <c r="C1571" s="2">
        <f t="shared" si="189"/>
        <v>5.0000000000000266E-2</v>
      </c>
      <c r="D1571" s="2">
        <f t="shared" si="190"/>
        <v>2.0880000000000001</v>
      </c>
      <c r="E1571" s="2">
        <f t="shared" si="192"/>
        <v>2.0659999999999998</v>
      </c>
      <c r="F1571" s="2">
        <f t="shared" si="193"/>
        <v>2.0484999999999998</v>
      </c>
      <c r="G1571" s="2">
        <f t="shared" si="187"/>
        <v>1.9893999999999996</v>
      </c>
      <c r="H1571" s="2">
        <f t="shared" si="191"/>
        <v>1.7087999999999994</v>
      </c>
      <c r="I1571" s="2">
        <f t="array" ref="I1571">SUMPRODUCT(B1555:B1574, (ROW(B1555:B1574)-ROW(B1555)+1)) / (20*21/2)</f>
        <v>2.0815714285714284</v>
      </c>
      <c r="J1571" s="2">
        <f t="shared" si="194"/>
        <v>2.0518703485089271</v>
      </c>
      <c r="K1571" s="2">
        <f t="shared" si="188"/>
        <v>1.9966877089409316</v>
      </c>
    </row>
    <row r="1572" spans="1:11" ht="13.5" x14ac:dyDescent="0.25">
      <c r="A1572" s="3">
        <v>44300</v>
      </c>
      <c r="B1572" s="2">
        <v>2.16</v>
      </c>
      <c r="C1572" s="2">
        <f t="shared" si="189"/>
        <v>2.0000000000000018E-2</v>
      </c>
      <c r="D1572" s="2">
        <f t="shared" si="190"/>
        <v>2.1059999999999999</v>
      </c>
      <c r="E1572" s="2">
        <f t="shared" si="192"/>
        <v>2.0790000000000002</v>
      </c>
      <c r="F1572" s="2">
        <f t="shared" si="193"/>
        <v>2.0524999999999998</v>
      </c>
      <c r="G1572" s="2">
        <f t="shared" si="187"/>
        <v>1.9951999999999996</v>
      </c>
      <c r="H1572" s="2">
        <f t="shared" si="191"/>
        <v>1.7122999999999993</v>
      </c>
      <c r="I1572" s="2">
        <f t="array" ref="I1572">SUMPRODUCT(B1556:B1575, (ROW(B1556:B1575)-ROW(B1556)+1)) / (20*21/2)</f>
        <v>2.0883809523809527</v>
      </c>
      <c r="J1572" s="2">
        <f t="shared" si="194"/>
        <v>2.0621684105556959</v>
      </c>
      <c r="K1572" s="2">
        <f t="shared" si="188"/>
        <v>2.0030921125118755</v>
      </c>
    </row>
    <row r="1573" spans="1:11" ht="13.5" x14ac:dyDescent="0.25">
      <c r="A1573" s="3">
        <v>44301</v>
      </c>
      <c r="B1573" s="2">
        <v>2.12</v>
      </c>
      <c r="C1573" s="2">
        <f t="shared" si="189"/>
        <v>-4.0000000000000036E-2</v>
      </c>
      <c r="D1573" s="2">
        <f t="shared" si="190"/>
        <v>2.1160000000000005</v>
      </c>
      <c r="E1573" s="2">
        <f t="shared" si="192"/>
        <v>2.0900000000000003</v>
      </c>
      <c r="F1573" s="2">
        <f t="shared" si="193"/>
        <v>2.0550000000000002</v>
      </c>
      <c r="G1573" s="2">
        <f t="shared" si="187"/>
        <v>2.0003999999999995</v>
      </c>
      <c r="H1573" s="2">
        <f t="shared" si="191"/>
        <v>1.7156999999999993</v>
      </c>
      <c r="I1573" s="2">
        <f t="array" ref="I1573">SUMPRODUCT(B1557:B1576, (ROW(B1557:B1576)-ROW(B1557)+1)) / (20*21/2)</f>
        <v>2.0955714285714291</v>
      </c>
      <c r="J1573" s="2">
        <f t="shared" si="194"/>
        <v>2.067676180978963</v>
      </c>
      <c r="K1573" s="2">
        <f t="shared" si="188"/>
        <v>2.0076767355506253</v>
      </c>
    </row>
    <row r="1574" spans="1:11" ht="13.5" x14ac:dyDescent="0.25">
      <c r="A1574" s="3">
        <v>44302</v>
      </c>
      <c r="B1574" s="2">
        <v>2.12</v>
      </c>
      <c r="C1574" s="2">
        <f t="shared" si="189"/>
        <v>0</v>
      </c>
      <c r="D1574" s="2">
        <f t="shared" si="190"/>
        <v>2.1260000000000003</v>
      </c>
      <c r="E1574" s="2">
        <f t="shared" si="192"/>
        <v>2.0980000000000003</v>
      </c>
      <c r="F1574" s="2">
        <f t="shared" si="193"/>
        <v>2.0584999999999996</v>
      </c>
      <c r="G1574" s="2">
        <f t="shared" si="187"/>
        <v>2.0059999999999998</v>
      </c>
      <c r="H1574" s="2">
        <f t="shared" si="191"/>
        <v>1.7187999999999994</v>
      </c>
      <c r="I1574" s="2">
        <f t="array" ref="I1574">SUMPRODUCT(B1558:B1577, (ROW(B1558:B1577)-ROW(B1558)+1)) / (20*21/2)</f>
        <v>2.1051904761904763</v>
      </c>
      <c r="J1574" s="2">
        <f t="shared" si="194"/>
        <v>2.0726594018381093</v>
      </c>
      <c r="K1574" s="2">
        <f t="shared" si="188"/>
        <v>2.0120815694506007</v>
      </c>
    </row>
    <row r="1575" spans="1:11" ht="13.5" x14ac:dyDescent="0.25">
      <c r="A1575" s="3">
        <v>44305</v>
      </c>
      <c r="B1575" s="2">
        <v>2.13</v>
      </c>
      <c r="C1575" s="2">
        <f t="shared" si="189"/>
        <v>9.9999999999997868E-3</v>
      </c>
      <c r="D1575" s="2">
        <f t="shared" si="190"/>
        <v>2.1340000000000003</v>
      </c>
      <c r="E1575" s="2">
        <f t="shared" si="192"/>
        <v>2.1040000000000001</v>
      </c>
      <c r="F1575" s="2">
        <f t="shared" si="193"/>
        <v>2.0644999999999998</v>
      </c>
      <c r="G1575" s="2">
        <f t="shared" si="187"/>
        <v>2.0113999999999992</v>
      </c>
      <c r="H1575" s="2">
        <f t="shared" si="191"/>
        <v>1.7219999999999991</v>
      </c>
      <c r="I1575" s="2">
        <f t="array" ref="I1575">SUMPRODUCT(B1559:B1578, (ROW(B1559:B1578)-ROW(B1559)+1)) / (20*21/2)</f>
        <v>2.116857142857143</v>
      </c>
      <c r="J1575" s="2">
        <f t="shared" si="194"/>
        <v>2.0781204111868607</v>
      </c>
      <c r="K1575" s="2">
        <f t="shared" si="188"/>
        <v>2.0167058216290088</v>
      </c>
    </row>
    <row r="1576" spans="1:11" ht="13.5" x14ac:dyDescent="0.25">
      <c r="A1576" s="3">
        <v>44306</v>
      </c>
      <c r="B1576" s="2">
        <v>2.14</v>
      </c>
      <c r="C1576" s="2">
        <f t="shared" si="189"/>
        <v>1.0000000000000231E-2</v>
      </c>
      <c r="D1576" s="2">
        <f t="shared" si="190"/>
        <v>2.1340000000000003</v>
      </c>
      <c r="E1576" s="2">
        <f t="shared" si="192"/>
        <v>2.1109999999999998</v>
      </c>
      <c r="F1576" s="2">
        <f t="shared" si="193"/>
        <v>2.069</v>
      </c>
      <c r="G1576" s="2">
        <f t="shared" si="187"/>
        <v>2.0165999999999995</v>
      </c>
      <c r="H1576" s="2">
        <f t="shared" si="191"/>
        <v>1.7253999999999987</v>
      </c>
      <c r="I1576" s="2">
        <f t="array" ref="I1576">SUMPRODUCT(B1560:B1579, (ROW(B1560:B1579)-ROW(B1560)+1)) / (20*21/2)</f>
        <v>2.1323333333333334</v>
      </c>
      <c r="J1576" s="2">
        <f t="shared" si="194"/>
        <v>2.0840137053595407</v>
      </c>
      <c r="K1576" s="2">
        <f t="shared" si="188"/>
        <v>2.021540887447479</v>
      </c>
    </row>
    <row r="1577" spans="1:11" ht="13.5" x14ac:dyDescent="0.25">
      <c r="A1577" s="3">
        <v>44307</v>
      </c>
      <c r="B1577" s="2">
        <v>2.17</v>
      </c>
      <c r="C1577" s="2">
        <f t="shared" si="189"/>
        <v>2.9999999999999805E-2</v>
      </c>
      <c r="D1577" s="2">
        <f t="shared" si="190"/>
        <v>2.1360000000000001</v>
      </c>
      <c r="E1577" s="2">
        <f t="shared" si="192"/>
        <v>2.121</v>
      </c>
      <c r="F1577" s="2">
        <f t="shared" si="193"/>
        <v>2.0775000000000001</v>
      </c>
      <c r="G1577" s="2">
        <f t="shared" si="187"/>
        <v>2.0221999999999993</v>
      </c>
      <c r="H1577" s="2">
        <f t="shared" si="191"/>
        <v>1.728899999999999</v>
      </c>
      <c r="I1577" s="2">
        <f t="array" ref="I1577">SUMPRODUCT(B1561:B1580, (ROW(B1561:B1580)-ROW(B1561)+1)) / (20*21/2)</f>
        <v>2.1484761904761904</v>
      </c>
      <c r="J1577" s="2">
        <f t="shared" si="194"/>
        <v>2.0922028762776796</v>
      </c>
      <c r="K1577" s="2">
        <f t="shared" si="188"/>
        <v>2.0273628134299306</v>
      </c>
    </row>
    <row r="1578" spans="1:11" ht="13.5" x14ac:dyDescent="0.25">
      <c r="A1578" s="3">
        <v>44308</v>
      </c>
      <c r="B1578" s="2">
        <v>2.2000000000000002</v>
      </c>
      <c r="C1578" s="2">
        <f t="shared" si="189"/>
        <v>3.0000000000000249E-2</v>
      </c>
      <c r="D1578" s="2">
        <f t="shared" si="190"/>
        <v>2.1520000000000001</v>
      </c>
      <c r="E1578" s="2">
        <f t="shared" si="192"/>
        <v>2.1339999999999999</v>
      </c>
      <c r="F1578" s="2">
        <f t="shared" si="193"/>
        <v>2.0875000000000004</v>
      </c>
      <c r="G1578" s="2">
        <f t="shared" si="187"/>
        <v>2.0279999999999996</v>
      </c>
      <c r="H1578" s="2">
        <f t="shared" si="191"/>
        <v>1.732599999999999</v>
      </c>
      <c r="I1578" s="2">
        <f t="array" ref="I1578">SUMPRODUCT(B1562:B1581, (ROW(B1562:B1581)-ROW(B1562)+1)) / (20*21/2)</f>
        <v>2.1595714285714287</v>
      </c>
      <c r="J1578" s="2">
        <f t="shared" si="194"/>
        <v>2.1024692690131386</v>
      </c>
      <c r="K1578" s="2">
        <f t="shared" si="188"/>
        <v>2.0341328991777767</v>
      </c>
    </row>
    <row r="1579" spans="1:11" ht="13.5" x14ac:dyDescent="0.25">
      <c r="A1579" s="3">
        <v>44309</v>
      </c>
      <c r="B1579" s="2">
        <v>2.25</v>
      </c>
      <c r="C1579" s="2">
        <f t="shared" si="189"/>
        <v>4.9999999999999822E-2</v>
      </c>
      <c r="D1579" s="2">
        <f t="shared" si="190"/>
        <v>2.1779999999999999</v>
      </c>
      <c r="E1579" s="2">
        <f t="shared" si="192"/>
        <v>2.1520000000000001</v>
      </c>
      <c r="F1579" s="2">
        <f t="shared" si="193"/>
        <v>2.1005000000000007</v>
      </c>
      <c r="G1579" s="2">
        <f t="shared" si="187"/>
        <v>2.0347999999999993</v>
      </c>
      <c r="H1579" s="2">
        <f t="shared" si="191"/>
        <v>1.7365499999999989</v>
      </c>
      <c r="I1579" s="2">
        <f t="array" ref="I1579">SUMPRODUCT(B1563:B1582, (ROW(B1563:B1582)-ROW(B1563)+1)) / (20*21/2)</f>
        <v>2.168857142857143</v>
      </c>
      <c r="J1579" s="2">
        <f t="shared" si="194"/>
        <v>2.116519814821411</v>
      </c>
      <c r="K1579" s="2">
        <f t="shared" si="188"/>
        <v>2.0425982756806089</v>
      </c>
    </row>
    <row r="1580" spans="1:11" ht="13.5" x14ac:dyDescent="0.25">
      <c r="A1580" s="3">
        <v>44312</v>
      </c>
      <c r="B1580" s="2">
        <v>2.27</v>
      </c>
      <c r="C1580" s="2">
        <f t="shared" si="189"/>
        <v>2.0000000000000018E-2</v>
      </c>
      <c r="D1580" s="2">
        <f t="shared" si="190"/>
        <v>2.2060000000000004</v>
      </c>
      <c r="E1580" s="2">
        <f t="shared" si="192"/>
        <v>2.1700000000000004</v>
      </c>
      <c r="F1580" s="2">
        <f t="shared" si="193"/>
        <v>2.1135000000000006</v>
      </c>
      <c r="G1580" s="2">
        <f t="shared" si="187"/>
        <v>2.0419999999999994</v>
      </c>
      <c r="H1580" s="2">
        <f t="shared" si="191"/>
        <v>1.7405499999999989</v>
      </c>
      <c r="I1580" s="2">
        <f t="array" ref="I1580">SUMPRODUCT(B1564:B1583, (ROW(B1564:B1583)-ROW(B1564)+1)) / (20*21/2)</f>
        <v>2.1791428571428573</v>
      </c>
      <c r="J1580" s="2">
        <f t="shared" si="194"/>
        <v>2.1311369753146101</v>
      </c>
      <c r="K1580" s="2">
        <f t="shared" si="188"/>
        <v>2.0515159903598006</v>
      </c>
    </row>
    <row r="1581" spans="1:11" ht="13.5" x14ac:dyDescent="0.25">
      <c r="A1581" s="3">
        <v>44313</v>
      </c>
      <c r="B1581" s="2">
        <v>2.23</v>
      </c>
      <c r="C1581" s="2">
        <f t="shared" si="189"/>
        <v>-4.0000000000000036E-2</v>
      </c>
      <c r="D1581" s="2">
        <f t="shared" si="190"/>
        <v>2.2240000000000002</v>
      </c>
      <c r="E1581" s="2">
        <f t="shared" si="192"/>
        <v>2.1790000000000003</v>
      </c>
      <c r="F1581" s="2">
        <f t="shared" si="193"/>
        <v>2.1225000000000001</v>
      </c>
      <c r="G1581" s="2">
        <f t="shared" si="187"/>
        <v>2.0477999999999992</v>
      </c>
      <c r="H1581" s="2">
        <f t="shared" si="191"/>
        <v>1.744599999999999</v>
      </c>
      <c r="I1581" s="2">
        <f t="array" ref="I1581">SUMPRODUCT(B1565:B1584, (ROW(B1565:B1584)-ROW(B1565)+1)) / (20*21/2)</f>
        <v>2.1883333333333335</v>
      </c>
      <c r="J1581" s="2">
        <f t="shared" si="194"/>
        <v>2.1405525014751237</v>
      </c>
      <c r="K1581" s="2">
        <f t="shared" si="188"/>
        <v>2.0585153632868676</v>
      </c>
    </row>
    <row r="1582" spans="1:11" ht="13.5" x14ac:dyDescent="0.25">
      <c r="A1582" s="3">
        <v>44314</v>
      </c>
      <c r="B1582" s="2">
        <v>2.2200000000000002</v>
      </c>
      <c r="C1582" s="2">
        <f t="shared" si="189"/>
        <v>-9.9999999999997868E-3</v>
      </c>
      <c r="D1582" s="2">
        <f t="shared" si="190"/>
        <v>2.2340000000000004</v>
      </c>
      <c r="E1582" s="2">
        <f t="shared" si="192"/>
        <v>2.1849999999999996</v>
      </c>
      <c r="F1582" s="2">
        <f t="shared" si="193"/>
        <v>2.1320000000000006</v>
      </c>
      <c r="G1582" s="2">
        <f t="shared" si="187"/>
        <v>2.0527999999999991</v>
      </c>
      <c r="H1582" s="2">
        <f t="shared" si="191"/>
        <v>1.7486499999999989</v>
      </c>
      <c r="I1582" s="2">
        <f t="array" ref="I1582">SUMPRODUCT(B1566:B1585, (ROW(B1566:B1585)-ROW(B1566)+1)) / (20*21/2)</f>
        <v>2.1946666666666665</v>
      </c>
      <c r="J1582" s="2">
        <f t="shared" si="194"/>
        <v>2.1481189299060643</v>
      </c>
      <c r="K1582" s="2">
        <f t="shared" si="188"/>
        <v>2.0648480941383629</v>
      </c>
    </row>
    <row r="1583" spans="1:11" ht="13.5" x14ac:dyDescent="0.25">
      <c r="A1583" s="3">
        <v>44315</v>
      </c>
      <c r="B1583" s="2">
        <v>2.2400000000000002</v>
      </c>
      <c r="C1583" s="2">
        <f t="shared" si="189"/>
        <v>2.0000000000000018E-2</v>
      </c>
      <c r="D1583" s="2">
        <f t="shared" si="190"/>
        <v>2.242</v>
      </c>
      <c r="E1583" s="2">
        <f t="shared" si="192"/>
        <v>2.1970000000000001</v>
      </c>
      <c r="F1583" s="2">
        <f t="shared" si="193"/>
        <v>2.1435</v>
      </c>
      <c r="G1583" s="2">
        <f t="shared" si="187"/>
        <v>2.0589999999999993</v>
      </c>
      <c r="H1583" s="2">
        <f t="shared" si="191"/>
        <v>1.752699999999999</v>
      </c>
      <c r="I1583" s="2">
        <f t="array" ref="I1583">SUMPRODUCT(B1567:B1586, (ROW(B1567:B1586)-ROW(B1567)+1)) / (20*21/2)</f>
        <v>2.2012380952380952</v>
      </c>
      <c r="J1583" s="2">
        <f t="shared" si="194"/>
        <v>2.1568695080102485</v>
      </c>
      <c r="K1583" s="2">
        <f t="shared" si="188"/>
        <v>2.0717167963290155</v>
      </c>
    </row>
    <row r="1584" spans="1:11" ht="13.5" x14ac:dyDescent="0.25">
      <c r="A1584" s="3">
        <v>44316</v>
      </c>
      <c r="B1584" s="2">
        <v>2.2400000000000002</v>
      </c>
      <c r="C1584" s="2">
        <f t="shared" si="189"/>
        <v>0</v>
      </c>
      <c r="D1584" s="2">
        <f t="shared" si="190"/>
        <v>2.2400000000000002</v>
      </c>
      <c r="E1584" s="2">
        <f t="shared" si="192"/>
        <v>2.2090000000000005</v>
      </c>
      <c r="F1584" s="2">
        <f t="shared" si="193"/>
        <v>2.1535000000000002</v>
      </c>
      <c r="G1584" s="2">
        <f t="shared" si="187"/>
        <v>2.0649999999999991</v>
      </c>
      <c r="H1584" s="2">
        <f t="shared" si="191"/>
        <v>1.7569499999999991</v>
      </c>
      <c r="I1584" s="2">
        <f t="array" ref="I1584">SUMPRODUCT(B1568:B1587, (ROW(B1568:B1587)-ROW(B1568)+1)) / (20*21/2)</f>
        <v>2.2089523809523808</v>
      </c>
      <c r="J1584" s="2">
        <f t="shared" si="194"/>
        <v>2.1647866977235579</v>
      </c>
      <c r="K1584" s="2">
        <f t="shared" si="188"/>
        <v>2.0783161376494461</v>
      </c>
    </row>
    <row r="1585" spans="1:11" ht="13.5" x14ac:dyDescent="0.25">
      <c r="A1585" s="3">
        <v>44319</v>
      </c>
      <c r="B1585" s="2">
        <v>2.2200000000000002</v>
      </c>
      <c r="C1585" s="2">
        <f t="shared" si="189"/>
        <v>-2.0000000000000018E-2</v>
      </c>
      <c r="D1585" s="2">
        <f t="shared" si="190"/>
        <v>2.23</v>
      </c>
      <c r="E1585" s="2">
        <f t="shared" si="192"/>
        <v>2.218</v>
      </c>
      <c r="F1585" s="2">
        <f t="shared" si="193"/>
        <v>2.161</v>
      </c>
      <c r="G1585" s="2">
        <f t="shared" si="187"/>
        <v>2.0701999999999994</v>
      </c>
      <c r="H1585" s="2">
        <f t="shared" si="191"/>
        <v>1.7610499999999991</v>
      </c>
      <c r="I1585" s="2">
        <f t="array" ref="I1585">SUMPRODUCT(B1569:B1588, (ROW(B1569:B1588)-ROW(B1569)+1)) / (20*21/2)</f>
        <v>2.218666666666667</v>
      </c>
      <c r="J1585" s="2">
        <f t="shared" si="194"/>
        <v>2.1700451074641713</v>
      </c>
      <c r="K1585" s="2">
        <f t="shared" si="188"/>
        <v>2.0838723675455464</v>
      </c>
    </row>
    <row r="1586" spans="1:11" ht="13.5" x14ac:dyDescent="0.25">
      <c r="A1586" s="3">
        <v>44320</v>
      </c>
      <c r="B1586" s="2">
        <v>2.23</v>
      </c>
      <c r="C1586" s="2">
        <f t="shared" si="189"/>
        <v>9.9999999999997868E-3</v>
      </c>
      <c r="D1586" s="2">
        <f t="shared" si="190"/>
        <v>2.2300000000000004</v>
      </c>
      <c r="E1586" s="2">
        <f t="shared" si="192"/>
        <v>2.2269999999999999</v>
      </c>
      <c r="F1586" s="2">
        <f t="shared" si="193"/>
        <v>2.1689999999999996</v>
      </c>
      <c r="G1586" s="2">
        <f t="shared" ref="G1586:G1649" si="195">AVERAGE(B1537:B1586)</f>
        <v>2.0759999999999996</v>
      </c>
      <c r="H1586" s="2">
        <f t="shared" si="191"/>
        <v>1.7652499999999991</v>
      </c>
      <c r="I1586" s="2">
        <f t="array" ref="I1586">SUMPRODUCT(B1570:B1589, (ROW(B1570:B1589)-ROW(B1570)+1)) / (20*21/2)</f>
        <v>2.2245238095238098</v>
      </c>
      <c r="J1586" s="2">
        <f t="shared" si="194"/>
        <v>2.1757550972294886</v>
      </c>
      <c r="K1586" s="2">
        <f t="shared" si="188"/>
        <v>2.0896028629359171</v>
      </c>
    </row>
    <row r="1587" spans="1:11" ht="13.5" x14ac:dyDescent="0.25">
      <c r="A1587" s="3">
        <v>44321</v>
      </c>
      <c r="B1587" s="2">
        <v>2.25</v>
      </c>
      <c r="C1587" s="2">
        <f t="shared" si="189"/>
        <v>2.0000000000000018E-2</v>
      </c>
      <c r="D1587" s="2">
        <f t="shared" si="190"/>
        <v>2.2360000000000002</v>
      </c>
      <c r="E1587" s="2">
        <f t="shared" si="192"/>
        <v>2.2350000000000003</v>
      </c>
      <c r="F1587" s="2">
        <f t="shared" si="193"/>
        <v>2.1779999999999999</v>
      </c>
      <c r="G1587" s="2">
        <f t="shared" si="195"/>
        <v>2.0819999999999994</v>
      </c>
      <c r="H1587" s="2">
        <f t="shared" si="191"/>
        <v>1.7695499999999993</v>
      </c>
      <c r="I1587" s="2">
        <f t="array" ref="I1587">SUMPRODUCT(B1571:B1590, (ROW(B1571:B1590)-ROW(B1571)+1)) / (20*21/2)</f>
        <v>2.2314285714285713</v>
      </c>
      <c r="J1587" s="2">
        <f t="shared" si="194"/>
        <v>2.1828260403504895</v>
      </c>
      <c r="K1587" s="2">
        <f t="shared" ref="K1587:K1650" si="196">$K$4*B1587+(1-$K$4)*K1586</f>
        <v>2.0958929467423522</v>
      </c>
    </row>
    <row r="1588" spans="1:11" ht="13.5" x14ac:dyDescent="0.25">
      <c r="A1588" s="3">
        <v>44322</v>
      </c>
      <c r="B1588" s="2">
        <v>2.2799999999999998</v>
      </c>
      <c r="C1588" s="2">
        <f t="shared" si="189"/>
        <v>2.9999999999999805E-2</v>
      </c>
      <c r="D1588" s="2">
        <f t="shared" si="190"/>
        <v>2.2440000000000002</v>
      </c>
      <c r="E1588" s="2">
        <f t="shared" si="192"/>
        <v>2.2430000000000003</v>
      </c>
      <c r="F1588" s="2">
        <f t="shared" si="193"/>
        <v>2.1884999999999999</v>
      </c>
      <c r="G1588" s="2">
        <f t="shared" si="195"/>
        <v>2.089</v>
      </c>
      <c r="H1588" s="2">
        <f t="shared" si="191"/>
        <v>1.7740499999999992</v>
      </c>
      <c r="I1588" s="2">
        <f t="array" ref="I1588">SUMPRODUCT(B1572:B1591, (ROW(B1572:B1591)-ROW(B1572)+1)) / (20*21/2)</f>
        <v>2.2346190476190477</v>
      </c>
      <c r="J1588" s="2">
        <f t="shared" si="194"/>
        <v>2.1920807031742524</v>
      </c>
      <c r="K1588" s="2">
        <f t="shared" si="196"/>
        <v>2.1031128311838287</v>
      </c>
    </row>
    <row r="1589" spans="1:11" ht="13.5" x14ac:dyDescent="0.25">
      <c r="A1589" s="3">
        <v>44323</v>
      </c>
      <c r="B1589" s="2">
        <v>2.25</v>
      </c>
      <c r="C1589" s="2">
        <f t="shared" si="189"/>
        <v>-2.9999999999999805E-2</v>
      </c>
      <c r="D1589" s="2">
        <f t="shared" si="190"/>
        <v>2.246</v>
      </c>
      <c r="E1589" s="2">
        <f t="shared" si="192"/>
        <v>2.2430000000000003</v>
      </c>
      <c r="F1589" s="2">
        <f t="shared" si="193"/>
        <v>2.1974999999999998</v>
      </c>
      <c r="G1589" s="2">
        <f t="shared" si="195"/>
        <v>2.0953999999999997</v>
      </c>
      <c r="H1589" s="2">
        <f t="shared" si="191"/>
        <v>1.7784999999999993</v>
      </c>
      <c r="I1589" s="2">
        <f t="array" ref="I1589">SUMPRODUCT(B1573:B1592, (ROW(B1573:B1592)-ROW(B1573)+1)) / (20*21/2)</f>
        <v>2.2373333333333334</v>
      </c>
      <c r="J1589" s="2">
        <f t="shared" si="194"/>
        <v>2.1975968266814663</v>
      </c>
      <c r="K1589" s="2">
        <f t="shared" si="196"/>
        <v>2.1088731123138751</v>
      </c>
    </row>
    <row r="1590" spans="1:11" ht="13.5" x14ac:dyDescent="0.25">
      <c r="A1590" s="3">
        <v>44326</v>
      </c>
      <c r="B1590" s="2">
        <v>2.27</v>
      </c>
      <c r="C1590" s="2">
        <f t="shared" si="189"/>
        <v>2.0000000000000018E-2</v>
      </c>
      <c r="D1590" s="2">
        <f t="shared" si="190"/>
        <v>2.2559999999999998</v>
      </c>
      <c r="E1590" s="2">
        <f t="shared" si="192"/>
        <v>2.2429999999999999</v>
      </c>
      <c r="F1590" s="2">
        <f t="shared" si="193"/>
        <v>2.2065000000000001</v>
      </c>
      <c r="G1590" s="2">
        <f t="shared" si="195"/>
        <v>2.1021999999999998</v>
      </c>
      <c r="H1590" s="2">
        <f t="shared" si="191"/>
        <v>1.7831499999999993</v>
      </c>
      <c r="I1590" s="2">
        <f t="array" ref="I1590">SUMPRODUCT(B1574:B1593, (ROW(B1574:B1593)-ROW(B1574)+1)) / (20*21/2)</f>
        <v>2.2406190476190475</v>
      </c>
      <c r="J1590" s="2">
        <f t="shared" si="194"/>
        <v>2.2044923669975169</v>
      </c>
      <c r="K1590" s="2">
        <f t="shared" si="196"/>
        <v>2.1151918137917622</v>
      </c>
    </row>
    <row r="1591" spans="1:11" ht="13.5" x14ac:dyDescent="0.25">
      <c r="A1591" s="3">
        <v>44327</v>
      </c>
      <c r="B1591" s="2">
        <v>2.2400000000000002</v>
      </c>
      <c r="C1591" s="2">
        <f t="shared" si="189"/>
        <v>-2.9999999999999805E-2</v>
      </c>
      <c r="D1591" s="2">
        <f t="shared" si="190"/>
        <v>2.258</v>
      </c>
      <c r="E1591" s="2">
        <f t="shared" si="192"/>
        <v>2.2439999999999998</v>
      </c>
      <c r="F1591" s="2">
        <f t="shared" si="193"/>
        <v>2.2115</v>
      </c>
      <c r="G1591" s="2">
        <f t="shared" si="195"/>
        <v>2.1083999999999996</v>
      </c>
      <c r="H1591" s="2">
        <f t="shared" si="191"/>
        <v>1.7876499999999993</v>
      </c>
      <c r="I1591" s="2">
        <f t="array" ref="I1591">SUMPRODUCT(B1575:B1594, (ROW(B1575:B1594)-ROW(B1575)+1)) / (20*21/2)</f>
        <v>2.2413809523809523</v>
      </c>
      <c r="J1591" s="2">
        <f t="shared" si="194"/>
        <v>2.2078740463310869</v>
      </c>
      <c r="K1591" s="2">
        <f t="shared" si="196"/>
        <v>2.1200862524665953</v>
      </c>
    </row>
    <row r="1592" spans="1:11" ht="13.5" x14ac:dyDescent="0.25">
      <c r="A1592" s="3">
        <v>44333</v>
      </c>
      <c r="B1592" s="2">
        <v>2.2400000000000002</v>
      </c>
      <c r="C1592" s="2">
        <f t="shared" si="189"/>
        <v>0</v>
      </c>
      <c r="D1592" s="2">
        <f t="shared" si="190"/>
        <v>2.2559999999999998</v>
      </c>
      <c r="E1592" s="2">
        <f t="shared" si="192"/>
        <v>2.246</v>
      </c>
      <c r="F1592" s="2">
        <f t="shared" si="193"/>
        <v>2.2155000000000005</v>
      </c>
      <c r="G1592" s="2">
        <f t="shared" si="195"/>
        <v>2.1139999999999994</v>
      </c>
      <c r="H1592" s="2">
        <f t="shared" si="191"/>
        <v>1.7917499999999995</v>
      </c>
      <c r="I1592" s="2">
        <f t="array" ref="I1592">SUMPRODUCT(B1576:B1595, (ROW(B1576:B1595)-ROW(B1576)+1)) / (20*21/2)</f>
        <v>2.2406666666666673</v>
      </c>
      <c r="J1592" s="2">
        <f t="shared" si="194"/>
        <v>2.2109336609662216</v>
      </c>
      <c r="K1592" s="2">
        <f t="shared" si="196"/>
        <v>2.1247887523698661</v>
      </c>
    </row>
    <row r="1593" spans="1:11" ht="13.5" x14ac:dyDescent="0.25">
      <c r="A1593" s="3">
        <v>44334</v>
      </c>
      <c r="B1593" s="2">
        <v>2.25</v>
      </c>
      <c r="C1593" s="2">
        <f t="shared" si="189"/>
        <v>9.9999999999997868E-3</v>
      </c>
      <c r="D1593" s="2">
        <f t="shared" si="190"/>
        <v>2.25</v>
      </c>
      <c r="E1593" s="2">
        <f t="shared" si="192"/>
        <v>2.2469999999999999</v>
      </c>
      <c r="F1593" s="2">
        <f t="shared" si="193"/>
        <v>2.2220000000000004</v>
      </c>
      <c r="G1593" s="2">
        <f t="shared" si="195"/>
        <v>2.1195999999999993</v>
      </c>
      <c r="H1593" s="2">
        <f t="shared" si="191"/>
        <v>1.7958999999999994</v>
      </c>
      <c r="I1593" s="2">
        <f t="array" ref="I1593">SUMPRODUCT(B1577:B1596, (ROW(B1577:B1596)-ROW(B1577)+1)) / (20*21/2)</f>
        <v>2.2376190476190478</v>
      </c>
      <c r="J1593" s="2">
        <f t="shared" si="194"/>
        <v>2.2146542646837246</v>
      </c>
      <c r="K1593" s="2">
        <f t="shared" si="196"/>
        <v>2.1296989973749696</v>
      </c>
    </row>
    <row r="1594" spans="1:11" ht="13.5" x14ac:dyDescent="0.25">
      <c r="A1594" s="3">
        <v>44335</v>
      </c>
      <c r="B1594" s="2">
        <v>2.23</v>
      </c>
      <c r="C1594" s="2">
        <f t="shared" si="189"/>
        <v>-2.0000000000000018E-2</v>
      </c>
      <c r="D1594" s="2">
        <f t="shared" si="190"/>
        <v>2.246</v>
      </c>
      <c r="E1594" s="2">
        <f t="shared" si="192"/>
        <v>2.246</v>
      </c>
      <c r="F1594" s="2">
        <f t="shared" si="193"/>
        <v>2.2275000000000005</v>
      </c>
      <c r="G1594" s="2">
        <f t="shared" si="195"/>
        <v>2.1247999999999991</v>
      </c>
      <c r="H1594" s="2">
        <f t="shared" si="191"/>
        <v>1.8000499999999997</v>
      </c>
      <c r="I1594" s="2">
        <f t="array" ref="I1594">SUMPRODUCT(B1578:B1597, (ROW(B1578:B1597)-ROW(B1578)+1)) / (20*21/2)</f>
        <v>2.2333333333333334</v>
      </c>
      <c r="J1594" s="2">
        <f t="shared" si="194"/>
        <v>2.2161157632852748</v>
      </c>
      <c r="K1594" s="2">
        <f t="shared" si="196"/>
        <v>2.1336323700269317</v>
      </c>
    </row>
    <row r="1595" spans="1:11" ht="13.5" x14ac:dyDescent="0.25">
      <c r="A1595" s="3">
        <v>44336</v>
      </c>
      <c r="B1595" s="2">
        <v>2.2200000000000002</v>
      </c>
      <c r="C1595" s="2">
        <f t="shared" si="189"/>
        <v>-9.9999999999997868E-3</v>
      </c>
      <c r="D1595" s="2">
        <f t="shared" si="190"/>
        <v>2.2360000000000002</v>
      </c>
      <c r="E1595" s="2">
        <f t="shared" si="192"/>
        <v>2.2459999999999996</v>
      </c>
      <c r="F1595" s="2">
        <f t="shared" si="193"/>
        <v>2.2320000000000002</v>
      </c>
      <c r="G1595" s="2">
        <f t="shared" si="195"/>
        <v>2.1285999999999992</v>
      </c>
      <c r="H1595" s="2">
        <f t="shared" si="191"/>
        <v>1.8043</v>
      </c>
      <c r="I1595" s="2">
        <f t="array" ref="I1595">SUMPRODUCT(B1579:B1598, (ROW(B1579:B1598)-ROW(B1579)+1)) / (20*21/2)</f>
        <v>2.2270476190476192</v>
      </c>
      <c r="J1595" s="2">
        <f t="shared" si="194"/>
        <v>2.2164856905914392</v>
      </c>
      <c r="K1595" s="2">
        <f t="shared" si="196"/>
        <v>2.1370193359082283</v>
      </c>
    </row>
    <row r="1596" spans="1:11" ht="13.5" x14ac:dyDescent="0.25">
      <c r="A1596" s="3">
        <v>44337</v>
      </c>
      <c r="B1596" s="2">
        <v>2.2000000000000002</v>
      </c>
      <c r="C1596" s="2">
        <f t="shared" si="189"/>
        <v>-2.0000000000000018E-2</v>
      </c>
      <c r="D1596" s="2">
        <f t="shared" si="190"/>
        <v>2.2280000000000002</v>
      </c>
      <c r="E1596" s="2">
        <f t="shared" si="192"/>
        <v>2.2429999999999994</v>
      </c>
      <c r="F1596" s="2">
        <f t="shared" si="193"/>
        <v>2.2350000000000003</v>
      </c>
      <c r="G1596" s="2">
        <f t="shared" si="195"/>
        <v>2.1309999999999993</v>
      </c>
      <c r="H1596" s="2">
        <f t="shared" si="191"/>
        <v>1.8082999999999998</v>
      </c>
      <c r="I1596" s="2">
        <f t="array" ref="I1596">SUMPRODUCT(B1580:B1599, (ROW(B1580:B1599)-ROW(B1580)+1)) / (20*21/2)</f>
        <v>2.222809523809524</v>
      </c>
      <c r="J1596" s="2">
        <f t="shared" si="194"/>
        <v>2.2149156248208262</v>
      </c>
      <c r="K1596" s="2">
        <f t="shared" si="196"/>
        <v>2.1394891658726118</v>
      </c>
    </row>
    <row r="1597" spans="1:11" ht="13.5" x14ac:dyDescent="0.25">
      <c r="A1597" s="3">
        <v>44340</v>
      </c>
      <c r="B1597" s="2">
        <v>2.19</v>
      </c>
      <c r="C1597" s="2">
        <f t="shared" si="189"/>
        <v>-1.0000000000000231E-2</v>
      </c>
      <c r="D1597" s="2">
        <f t="shared" si="190"/>
        <v>2.2180000000000004</v>
      </c>
      <c r="E1597" s="2">
        <f t="shared" si="192"/>
        <v>2.2370000000000001</v>
      </c>
      <c r="F1597" s="2">
        <f t="shared" si="193"/>
        <v>2.2359999999999998</v>
      </c>
      <c r="G1597" s="2">
        <f t="shared" si="195"/>
        <v>2.1335999999999995</v>
      </c>
      <c r="H1597" s="2">
        <f t="shared" si="191"/>
        <v>1.8123000000000002</v>
      </c>
      <c r="I1597" s="2">
        <f t="array" ref="I1597">SUMPRODUCT(B1581:B1600, (ROW(B1581:B1600)-ROW(B1581)+1)) / (20*21/2)</f>
        <v>2.2198095238095239</v>
      </c>
      <c r="J1597" s="2">
        <f t="shared" si="194"/>
        <v>2.2125427081712239</v>
      </c>
      <c r="K1597" s="2">
        <f t="shared" si="196"/>
        <v>2.1414699828972155</v>
      </c>
    </row>
    <row r="1598" spans="1:11" ht="13.5" x14ac:dyDescent="0.25">
      <c r="A1598" s="3">
        <v>44341</v>
      </c>
      <c r="B1598" s="2">
        <v>2.17</v>
      </c>
      <c r="C1598" s="2">
        <f t="shared" si="189"/>
        <v>-2.0000000000000018E-2</v>
      </c>
      <c r="D1598" s="2">
        <f t="shared" si="190"/>
        <v>2.202</v>
      </c>
      <c r="E1598" s="2">
        <f t="shared" si="192"/>
        <v>2.2260000000000004</v>
      </c>
      <c r="F1598" s="2">
        <f t="shared" si="193"/>
        <v>2.2345000000000002</v>
      </c>
      <c r="G1598" s="2">
        <f t="shared" si="195"/>
        <v>2.1363999999999996</v>
      </c>
      <c r="H1598" s="2">
        <f t="shared" si="191"/>
        <v>1.8162000000000003</v>
      </c>
      <c r="I1598" s="2">
        <f t="array" ref="I1598">SUMPRODUCT(B1582:B1601, (ROW(B1582:B1601)-ROW(B1582)+1)) / (20*21/2)</f>
        <v>2.2190476190476196</v>
      </c>
      <c r="J1598" s="2">
        <f t="shared" si="194"/>
        <v>2.2084910216787264</v>
      </c>
      <c r="K1598" s="2">
        <f t="shared" si="196"/>
        <v>2.1425888070973245</v>
      </c>
    </row>
    <row r="1599" spans="1:11" ht="13.5" x14ac:dyDescent="0.25">
      <c r="A1599" s="3">
        <v>44342</v>
      </c>
      <c r="B1599" s="2">
        <v>2.19</v>
      </c>
      <c r="C1599" s="2">
        <f t="shared" si="189"/>
        <v>2.0000000000000018E-2</v>
      </c>
      <c r="D1599" s="2">
        <f t="shared" si="190"/>
        <v>2.194</v>
      </c>
      <c r="E1599" s="2">
        <f t="shared" si="192"/>
        <v>2.2200000000000006</v>
      </c>
      <c r="F1599" s="2">
        <f t="shared" si="193"/>
        <v>2.2315</v>
      </c>
      <c r="G1599" s="2">
        <f t="shared" si="195"/>
        <v>2.1399999999999997</v>
      </c>
      <c r="H1599" s="2">
        <f t="shared" si="191"/>
        <v>1.8202000000000005</v>
      </c>
      <c r="I1599" s="2">
        <f t="array" ref="I1599">SUMPRODUCT(B1583:B1602, (ROW(B1583:B1602)-ROW(B1583)+1)) / (20*21/2)</f>
        <v>2.2183333333333342</v>
      </c>
      <c r="J1599" s="2">
        <f t="shared" si="194"/>
        <v>2.206729971995038</v>
      </c>
      <c r="K1599" s="2">
        <f t="shared" si="196"/>
        <v>2.1444480695640959</v>
      </c>
    </row>
    <row r="1600" spans="1:11" ht="13.5" x14ac:dyDescent="0.25">
      <c r="A1600" s="3">
        <v>44343</v>
      </c>
      <c r="B1600" s="2">
        <v>2.2000000000000002</v>
      </c>
      <c r="C1600" s="2">
        <f t="shared" si="189"/>
        <v>1.0000000000000231E-2</v>
      </c>
      <c r="D1600" s="2">
        <f t="shared" si="190"/>
        <v>2.19</v>
      </c>
      <c r="E1600" s="2">
        <f t="shared" si="192"/>
        <v>2.2130000000000001</v>
      </c>
      <c r="F1600" s="2">
        <f t="shared" si="193"/>
        <v>2.2280000000000006</v>
      </c>
      <c r="G1600" s="2">
        <f t="shared" si="195"/>
        <v>2.1431999999999998</v>
      </c>
      <c r="H1600" s="2">
        <f t="shared" si="191"/>
        <v>1.8241000000000001</v>
      </c>
      <c r="I1600" s="2">
        <f t="array" ref="I1600">SUMPRODUCT(B1584:B1603, (ROW(B1584:B1603)-ROW(B1584)+1)) / (20*21/2)</f>
        <v>2.2185714285714289</v>
      </c>
      <c r="J1600" s="2">
        <f t="shared" si="194"/>
        <v>2.2060890222812248</v>
      </c>
      <c r="K1600" s="2">
        <f t="shared" si="196"/>
        <v>2.1466265766400139</v>
      </c>
    </row>
    <row r="1601" spans="1:11" ht="13.5" x14ac:dyDescent="0.25">
      <c r="A1601" s="3">
        <v>44344</v>
      </c>
      <c r="B1601" s="2">
        <v>2.2200000000000002</v>
      </c>
      <c r="C1601" s="2">
        <f t="shared" si="189"/>
        <v>2.0000000000000018E-2</v>
      </c>
      <c r="D1601" s="2">
        <f t="shared" si="190"/>
        <v>2.194</v>
      </c>
      <c r="E1601" s="2">
        <f t="shared" si="192"/>
        <v>2.2109999999999999</v>
      </c>
      <c r="F1601" s="2">
        <f t="shared" si="193"/>
        <v>2.2275</v>
      </c>
      <c r="G1601" s="2">
        <f t="shared" si="195"/>
        <v>2.1461999999999999</v>
      </c>
      <c r="H1601" s="2">
        <f t="shared" si="191"/>
        <v>1.8281000000000003</v>
      </c>
      <c r="I1601" s="2">
        <f t="array" ref="I1601">SUMPRODUCT(B1585:B1604, (ROW(B1585:B1604)-ROW(B1585)+1)) / (20*21/2)</f>
        <v>2.2198095238095239</v>
      </c>
      <c r="J1601" s="2">
        <f t="shared" si="194"/>
        <v>2.2074138773020606</v>
      </c>
      <c r="K1601" s="2">
        <f t="shared" si="196"/>
        <v>2.1495039657913857</v>
      </c>
    </row>
    <row r="1602" spans="1:11" ht="13.5" x14ac:dyDescent="0.25">
      <c r="A1602" s="3">
        <v>44347</v>
      </c>
      <c r="B1602" s="2">
        <v>2.2200000000000002</v>
      </c>
      <c r="C1602" s="2">
        <f t="shared" si="189"/>
        <v>0</v>
      </c>
      <c r="D1602" s="2">
        <f t="shared" si="190"/>
        <v>2.2000000000000002</v>
      </c>
      <c r="E1602" s="2">
        <f t="shared" si="192"/>
        <v>2.2090000000000001</v>
      </c>
      <c r="F1602" s="2">
        <f t="shared" si="193"/>
        <v>2.2275</v>
      </c>
      <c r="G1602" s="2">
        <f t="shared" si="195"/>
        <v>2.1489999999999996</v>
      </c>
      <c r="H1602" s="2">
        <f t="shared" si="191"/>
        <v>1.8319500000000002</v>
      </c>
      <c r="I1602" s="2">
        <f t="array" ref="I1602">SUMPRODUCT(B1586:B1605, (ROW(B1586:B1605)-ROW(B1586)+1)) / (20*21/2)</f>
        <v>2.2191428571428569</v>
      </c>
      <c r="J1602" s="2">
        <f t="shared" si="194"/>
        <v>2.2086125556542453</v>
      </c>
      <c r="K1602" s="2">
        <f t="shared" si="196"/>
        <v>2.1522685161525077</v>
      </c>
    </row>
    <row r="1603" spans="1:11" ht="13.5" x14ac:dyDescent="0.25">
      <c r="A1603" s="3">
        <v>44348</v>
      </c>
      <c r="B1603" s="2">
        <v>2.23</v>
      </c>
      <c r="C1603" s="2">
        <f t="shared" si="189"/>
        <v>9.9999999999997868E-3</v>
      </c>
      <c r="D1603" s="2">
        <f t="shared" si="190"/>
        <v>2.2120000000000006</v>
      </c>
      <c r="E1603" s="2">
        <f t="shared" si="192"/>
        <v>2.2069999999999999</v>
      </c>
      <c r="F1603" s="2">
        <f t="shared" si="193"/>
        <v>2.2269999999999994</v>
      </c>
      <c r="G1603" s="2">
        <f t="shared" si="195"/>
        <v>2.1522000000000001</v>
      </c>
      <c r="H1603" s="2">
        <f t="shared" si="191"/>
        <v>1.8358500000000004</v>
      </c>
      <c r="I1603" s="2">
        <f t="array" ref="I1603">SUMPRODUCT(B1587:B1606, (ROW(B1587:B1606)-ROW(B1587)+1)) / (20*21/2)</f>
        <v>2.2175238095238097</v>
      </c>
      <c r="J1603" s="2">
        <f t="shared" si="194"/>
        <v>2.2106494551157456</v>
      </c>
      <c r="K1603" s="2">
        <f t="shared" si="196"/>
        <v>2.155316809636723</v>
      </c>
    </row>
    <row r="1604" spans="1:11" ht="13.5" x14ac:dyDescent="0.25">
      <c r="A1604" s="3">
        <v>44349</v>
      </c>
      <c r="B1604" s="2">
        <v>2.2400000000000002</v>
      </c>
      <c r="C1604" s="2">
        <f t="shared" ref="C1604:C1667" si="197">B1604-B1603</f>
        <v>1.0000000000000231E-2</v>
      </c>
      <c r="D1604" s="2">
        <f t="shared" si="190"/>
        <v>2.2220000000000004</v>
      </c>
      <c r="E1604" s="2">
        <f t="shared" si="192"/>
        <v>2.2079999999999997</v>
      </c>
      <c r="F1604" s="2">
        <f t="shared" si="193"/>
        <v>2.2269999999999999</v>
      </c>
      <c r="G1604" s="2">
        <f t="shared" si="195"/>
        <v>2.1560000000000001</v>
      </c>
      <c r="H1604" s="2">
        <f t="shared" si="191"/>
        <v>1.8400000000000005</v>
      </c>
      <c r="I1604" s="2">
        <f t="array" ref="I1604">SUMPRODUCT(B1588:B1607, (ROW(B1588:B1607)-ROW(B1588)+1)) / (20*21/2)</f>
        <v>2.2131428571428571</v>
      </c>
      <c r="J1604" s="2">
        <f t="shared" si="194"/>
        <v>2.2134447451047223</v>
      </c>
      <c r="K1604" s="2">
        <f t="shared" si="196"/>
        <v>2.1586377190627339</v>
      </c>
    </row>
    <row r="1605" spans="1:11" ht="13.5" x14ac:dyDescent="0.25">
      <c r="A1605" s="3">
        <v>44350</v>
      </c>
      <c r="B1605" s="2">
        <v>2.2200000000000002</v>
      </c>
      <c r="C1605" s="2">
        <f t="shared" si="197"/>
        <v>-2.0000000000000018E-2</v>
      </c>
      <c r="D1605" s="2">
        <f t="shared" si="190"/>
        <v>2.226</v>
      </c>
      <c r="E1605" s="2">
        <f t="shared" si="192"/>
        <v>2.2079999999999997</v>
      </c>
      <c r="F1605" s="2">
        <f t="shared" si="193"/>
        <v>2.2269999999999994</v>
      </c>
      <c r="G1605" s="2">
        <f t="shared" si="195"/>
        <v>2.1601999999999997</v>
      </c>
      <c r="H1605" s="2">
        <f t="shared" si="191"/>
        <v>1.8441500000000008</v>
      </c>
      <c r="I1605" s="2">
        <f t="array" ref="I1605">SUMPRODUCT(B1589:B1608, (ROW(B1589:B1608)-ROW(B1589)+1)) / (20*21/2)</f>
        <v>2.2033809523809524</v>
      </c>
      <c r="J1605" s="2">
        <f t="shared" si="194"/>
        <v>2.2140690550947486</v>
      </c>
      <c r="K1605" s="2">
        <f t="shared" si="196"/>
        <v>2.161044083021058</v>
      </c>
    </row>
    <row r="1606" spans="1:11" ht="13.5" x14ac:dyDescent="0.25">
      <c r="A1606" s="3">
        <v>44351</v>
      </c>
      <c r="B1606" s="2">
        <v>2.21</v>
      </c>
      <c r="C1606" s="2">
        <f t="shared" si="197"/>
        <v>-1.0000000000000231E-2</v>
      </c>
      <c r="D1606" s="2">
        <f t="shared" ref="D1606:D1669" si="198">AVERAGE(B1602:B1606)</f>
        <v>2.2240000000000002</v>
      </c>
      <c r="E1606" s="2">
        <f t="shared" si="192"/>
        <v>2.2090000000000005</v>
      </c>
      <c r="F1606" s="2">
        <f t="shared" si="193"/>
        <v>2.226</v>
      </c>
      <c r="G1606" s="2">
        <f t="shared" si="195"/>
        <v>2.1633999999999998</v>
      </c>
      <c r="H1606" s="2">
        <f t="shared" si="191"/>
        <v>1.8483000000000005</v>
      </c>
      <c r="I1606" s="2">
        <f t="array" ref="I1606">SUMPRODUCT(B1590:B1609, (ROW(B1590:B1609)-ROW(B1590)+1)) / (20*21/2)</f>
        <v>2.1991428571428568</v>
      </c>
      <c r="J1606" s="2">
        <f t="shared" si="194"/>
        <v>2.2136815260381058</v>
      </c>
      <c r="K1606" s="2">
        <f t="shared" si="196"/>
        <v>2.162963922902585</v>
      </c>
    </row>
    <row r="1607" spans="1:11" ht="13.5" x14ac:dyDescent="0.25">
      <c r="A1607" s="3">
        <v>44354</v>
      </c>
      <c r="B1607" s="2">
        <v>2.1800000000000002</v>
      </c>
      <c r="C1607" s="2">
        <f t="shared" si="197"/>
        <v>-2.9999999999999805E-2</v>
      </c>
      <c r="D1607" s="2">
        <f t="shared" si="198"/>
        <v>2.2160000000000002</v>
      </c>
      <c r="E1607" s="2">
        <f t="shared" si="192"/>
        <v>2.2080000000000002</v>
      </c>
      <c r="F1607" s="2">
        <f t="shared" si="193"/>
        <v>2.2224999999999997</v>
      </c>
      <c r="G1607" s="2">
        <f t="shared" si="195"/>
        <v>2.1669999999999998</v>
      </c>
      <c r="H1607" s="2">
        <f t="shared" si="191"/>
        <v>1.8521500000000006</v>
      </c>
      <c r="I1607" s="2">
        <f t="array" ref="I1607">SUMPRODUCT(B1591:B1610, (ROW(B1591:B1610)-ROW(B1591)+1)) / (20*21/2)</f>
        <v>2.1971904761904764</v>
      </c>
      <c r="J1607" s="2">
        <f t="shared" si="194"/>
        <v>2.2104737616535242</v>
      </c>
      <c r="K1607" s="2">
        <f t="shared" si="196"/>
        <v>2.1636320043573858</v>
      </c>
    </row>
    <row r="1608" spans="1:11" ht="13.5" x14ac:dyDescent="0.25">
      <c r="A1608" s="3">
        <v>44355</v>
      </c>
      <c r="B1608" s="2">
        <v>2.12</v>
      </c>
      <c r="C1608" s="2">
        <f t="shared" si="197"/>
        <v>-6.0000000000000053E-2</v>
      </c>
      <c r="D1608" s="2">
        <f t="shared" si="198"/>
        <v>2.1940000000000004</v>
      </c>
      <c r="E1608" s="2">
        <f t="shared" si="192"/>
        <v>2.2030000000000003</v>
      </c>
      <c r="F1608" s="2">
        <f t="shared" si="193"/>
        <v>2.2145000000000001</v>
      </c>
      <c r="G1608" s="2">
        <f t="shared" si="195"/>
        <v>2.1694</v>
      </c>
      <c r="H1608" s="2">
        <f t="shared" si="191"/>
        <v>1.8556000000000008</v>
      </c>
      <c r="I1608" s="2">
        <f t="array" ref="I1608">SUMPRODUCT(B1592:B1611, (ROW(B1592:B1611)-ROW(B1592)+1)) / (20*21/2)</f>
        <v>2.1927619047619049</v>
      </c>
      <c r="J1608" s="2">
        <f t="shared" si="194"/>
        <v>2.201857212924617</v>
      </c>
      <c r="K1608" s="2">
        <f t="shared" si="196"/>
        <v>2.1619209453629784</v>
      </c>
    </row>
    <row r="1609" spans="1:11" ht="13.5" x14ac:dyDescent="0.25">
      <c r="A1609" s="3">
        <v>44356</v>
      </c>
      <c r="B1609" s="2">
        <v>2.17</v>
      </c>
      <c r="C1609" s="2">
        <f t="shared" si="197"/>
        <v>4.9999999999999822E-2</v>
      </c>
      <c r="D1609" s="2">
        <f t="shared" si="198"/>
        <v>2.1800000000000002</v>
      </c>
      <c r="E1609" s="2">
        <f t="shared" si="192"/>
        <v>2.2010000000000005</v>
      </c>
      <c r="F1609" s="2">
        <f t="shared" si="193"/>
        <v>2.2105000000000001</v>
      </c>
      <c r="G1609" s="2">
        <f t="shared" si="195"/>
        <v>2.173</v>
      </c>
      <c r="H1609" s="2">
        <f t="shared" si="191"/>
        <v>1.8594000000000006</v>
      </c>
      <c r="I1609" s="2">
        <f t="array" ref="I1609">SUMPRODUCT(B1593:B1612, (ROW(B1593:B1612)-ROW(B1593)+1)) / (20*21/2)</f>
        <v>2.1849047619047619</v>
      </c>
      <c r="J1609" s="2">
        <f t="shared" si="194"/>
        <v>2.1988231926460822</v>
      </c>
      <c r="K1609" s="2">
        <f t="shared" si="196"/>
        <v>2.1622377710350182</v>
      </c>
    </row>
    <row r="1610" spans="1:11" ht="13.5" x14ac:dyDescent="0.25">
      <c r="A1610" s="3">
        <v>44357</v>
      </c>
      <c r="B1610" s="2">
        <v>2.19</v>
      </c>
      <c r="C1610" s="2">
        <f t="shared" si="197"/>
        <v>2.0000000000000018E-2</v>
      </c>
      <c r="D1610" s="2">
        <f t="shared" si="198"/>
        <v>2.1739999999999999</v>
      </c>
      <c r="E1610" s="2">
        <f t="shared" si="192"/>
        <v>2.2000000000000002</v>
      </c>
      <c r="F1610" s="2">
        <f t="shared" si="193"/>
        <v>2.2064999999999997</v>
      </c>
      <c r="G1610" s="2">
        <f t="shared" si="195"/>
        <v>2.1766000000000001</v>
      </c>
      <c r="H1610" s="2">
        <f t="shared" ref="H1610:H1673" si="199">AVERAGE(B1411:B1610)</f>
        <v>1.8632000000000004</v>
      </c>
      <c r="I1610" s="2">
        <f t="array" ref="I1610">SUMPRODUCT(B1594:B1613, (ROW(B1594:B1613)-ROW(B1594)+1)) / (20*21/2)</f>
        <v>2.170952380952381</v>
      </c>
      <c r="J1610" s="2">
        <f t="shared" si="194"/>
        <v>2.1979828885845505</v>
      </c>
      <c r="K1610" s="2">
        <f t="shared" si="196"/>
        <v>2.1633264858963903</v>
      </c>
    </row>
    <row r="1611" spans="1:11" ht="13.5" x14ac:dyDescent="0.25">
      <c r="A1611" s="3">
        <v>44358</v>
      </c>
      <c r="B1611" s="2">
        <v>2.16</v>
      </c>
      <c r="C1611" s="2">
        <f t="shared" si="197"/>
        <v>-2.9999999999999805E-2</v>
      </c>
      <c r="D1611" s="2">
        <f t="shared" si="198"/>
        <v>2.1640000000000001</v>
      </c>
      <c r="E1611" s="2">
        <f t="shared" si="192"/>
        <v>2.1940000000000004</v>
      </c>
      <c r="F1611" s="2">
        <f t="shared" si="193"/>
        <v>2.2024999999999997</v>
      </c>
      <c r="G1611" s="2">
        <f t="shared" si="195"/>
        <v>2.1787999999999998</v>
      </c>
      <c r="H1611" s="2">
        <f t="shared" si="199"/>
        <v>1.8668500000000008</v>
      </c>
      <c r="I1611" s="2">
        <f t="array" ref="I1611">SUMPRODUCT(B1595:B1614, (ROW(B1595:B1614)-ROW(B1595)+1)) / (20*21/2)</f>
        <v>2.1608095238095242</v>
      </c>
      <c r="J1611" s="2">
        <f t="shared" si="194"/>
        <v>2.1943654706241169</v>
      </c>
      <c r="K1611" s="2">
        <f t="shared" si="196"/>
        <v>2.1631960354690811</v>
      </c>
    </row>
    <row r="1612" spans="1:11" ht="13.5" x14ac:dyDescent="0.25">
      <c r="A1612" s="3">
        <v>44361</v>
      </c>
      <c r="B1612" s="2">
        <v>2.12</v>
      </c>
      <c r="C1612" s="2">
        <f t="shared" si="197"/>
        <v>-4.0000000000000036E-2</v>
      </c>
      <c r="D1612" s="2">
        <f t="shared" si="198"/>
        <v>2.1520000000000001</v>
      </c>
      <c r="E1612" s="2">
        <f t="shared" ref="E1612:E1675" si="200">AVERAGE(B1603:B1612)</f>
        <v>2.1840000000000002</v>
      </c>
      <c r="F1612" s="2">
        <f t="shared" si="193"/>
        <v>2.1964999999999999</v>
      </c>
      <c r="G1612" s="2">
        <f t="shared" si="195"/>
        <v>2.1806000000000001</v>
      </c>
      <c r="H1612" s="2">
        <f t="shared" si="199"/>
        <v>1.869900000000001</v>
      </c>
      <c r="I1612" s="2">
        <f t="array" ref="I1612">SUMPRODUCT(B1596:B1615, (ROW(B1596:B1615)-ROW(B1596)+1)) / (20*21/2)</f>
        <v>2.1485238095238097</v>
      </c>
      <c r="J1612" s="2">
        <f t="shared" si="194"/>
        <v>2.1872830448503917</v>
      </c>
      <c r="K1612" s="2">
        <f t="shared" si="196"/>
        <v>2.161502073293823</v>
      </c>
    </row>
    <row r="1613" spans="1:11" ht="13.5" x14ac:dyDescent="0.25">
      <c r="A1613" s="3">
        <v>44362</v>
      </c>
      <c r="B1613" s="2">
        <v>2.0499999999999998</v>
      </c>
      <c r="C1613" s="2">
        <f t="shared" si="197"/>
        <v>-7.0000000000000284E-2</v>
      </c>
      <c r="D1613" s="2">
        <f t="shared" si="198"/>
        <v>2.1380000000000003</v>
      </c>
      <c r="E1613" s="2">
        <f t="shared" si="200"/>
        <v>2.1660000000000004</v>
      </c>
      <c r="F1613" s="2">
        <f t="shared" si="193"/>
        <v>2.1864999999999992</v>
      </c>
      <c r="G1613" s="2">
        <f t="shared" si="195"/>
        <v>2.1814</v>
      </c>
      <c r="H1613" s="2">
        <f t="shared" si="199"/>
        <v>1.8723000000000007</v>
      </c>
      <c r="I1613" s="2">
        <f t="array" ref="I1613">SUMPRODUCT(B1597:B1616, (ROW(B1597:B1616)-ROW(B1597)+1)) / (20*21/2)</f>
        <v>2.1284761904761904</v>
      </c>
      <c r="J1613" s="2">
        <f t="shared" si="194"/>
        <v>2.1742084691503543</v>
      </c>
      <c r="K1613" s="2">
        <f t="shared" si="196"/>
        <v>2.1571294429685755</v>
      </c>
    </row>
    <row r="1614" spans="1:11" ht="13.5" x14ac:dyDescent="0.25">
      <c r="A1614" s="3">
        <v>44363</v>
      </c>
      <c r="B1614" s="2">
        <v>2.08</v>
      </c>
      <c r="C1614" s="2">
        <f t="shared" si="197"/>
        <v>3.0000000000000249E-2</v>
      </c>
      <c r="D1614" s="2">
        <f t="shared" si="198"/>
        <v>2.12</v>
      </c>
      <c r="E1614" s="2">
        <f t="shared" si="200"/>
        <v>2.15</v>
      </c>
      <c r="F1614" s="2">
        <f t="shared" si="193"/>
        <v>2.1789999999999994</v>
      </c>
      <c r="G1614" s="2">
        <f t="shared" si="195"/>
        <v>2.1821999999999999</v>
      </c>
      <c r="H1614" s="2">
        <f t="shared" si="199"/>
        <v>1.8745000000000009</v>
      </c>
      <c r="I1614" s="2">
        <f t="array" ref="I1614">SUMPRODUCT(B1598:B1617, (ROW(B1598:B1617)-ROW(B1598)+1)) / (20*21/2)</f>
        <v>2.1133809523809526</v>
      </c>
      <c r="J1614" s="2">
        <f t="shared" si="194"/>
        <v>2.1652362339931779</v>
      </c>
      <c r="K1614" s="2">
        <f t="shared" si="196"/>
        <v>2.1541047589305919</v>
      </c>
    </row>
    <row r="1615" spans="1:11" ht="13.5" x14ac:dyDescent="0.25">
      <c r="A1615" s="3">
        <v>44364</v>
      </c>
      <c r="B1615" s="2">
        <v>2.0499999999999998</v>
      </c>
      <c r="C1615" s="2">
        <f t="shared" si="197"/>
        <v>-3.0000000000000249E-2</v>
      </c>
      <c r="D1615" s="2">
        <f t="shared" si="198"/>
        <v>2.0920000000000001</v>
      </c>
      <c r="E1615" s="2">
        <f t="shared" si="200"/>
        <v>2.133</v>
      </c>
      <c r="F1615" s="2">
        <f t="shared" si="193"/>
        <v>2.1704999999999997</v>
      </c>
      <c r="G1615" s="2">
        <f t="shared" si="195"/>
        <v>2.1818</v>
      </c>
      <c r="H1615" s="2">
        <f t="shared" si="199"/>
        <v>1.876200000000001</v>
      </c>
      <c r="I1615" s="2">
        <f t="array" ref="I1615">SUMPRODUCT(B1599:B1618, (ROW(B1599:B1618)-ROW(B1599)+1)) / (20*21/2)</f>
        <v>2.0982380952380955</v>
      </c>
      <c r="J1615" s="2">
        <f t="shared" si="194"/>
        <v>2.1542613545652562</v>
      </c>
      <c r="K1615" s="2">
        <f t="shared" si="196"/>
        <v>2.1500222193646867</v>
      </c>
    </row>
    <row r="1616" spans="1:11" ht="13.5" x14ac:dyDescent="0.25">
      <c r="A1616" s="3">
        <v>44365</v>
      </c>
      <c r="B1616" s="2">
        <v>1.96</v>
      </c>
      <c r="C1616" s="2">
        <f t="shared" si="197"/>
        <v>-8.9999999999999858E-2</v>
      </c>
      <c r="D1616" s="2">
        <f t="shared" si="198"/>
        <v>2.0520000000000005</v>
      </c>
      <c r="E1616" s="2">
        <f t="shared" si="200"/>
        <v>2.1080000000000001</v>
      </c>
      <c r="F1616" s="2">
        <f t="shared" si="193"/>
        <v>2.1584999999999996</v>
      </c>
      <c r="G1616" s="2">
        <f t="shared" si="195"/>
        <v>2.1795999999999998</v>
      </c>
      <c r="H1616" s="2">
        <f t="shared" si="199"/>
        <v>1.8777000000000006</v>
      </c>
      <c r="I1616" s="2">
        <f t="array" ref="I1616">SUMPRODUCT(B1600:B1619, (ROW(B1600:B1619)-ROW(B1600)+1)) / (20*21/2)</f>
        <v>2.0839523809523808</v>
      </c>
      <c r="J1616" s="2">
        <f t="shared" si="194"/>
        <v>2.1357602731780889</v>
      </c>
      <c r="K1616" s="2">
        <f t="shared" si="196"/>
        <v>2.1425703676248951</v>
      </c>
    </row>
    <row r="1617" spans="1:11" ht="13.5" x14ac:dyDescent="0.25">
      <c r="A1617" s="3">
        <v>44368</v>
      </c>
      <c r="B1617" s="2">
        <v>2</v>
      </c>
      <c r="C1617" s="2">
        <f t="shared" si="197"/>
        <v>4.0000000000000036E-2</v>
      </c>
      <c r="D1617" s="2">
        <f t="shared" si="198"/>
        <v>2.028</v>
      </c>
      <c r="E1617" s="2">
        <f t="shared" si="200"/>
        <v>2.0900000000000003</v>
      </c>
      <c r="F1617" s="2">
        <f t="shared" si="193"/>
        <v>2.149</v>
      </c>
      <c r="G1617" s="2">
        <f t="shared" si="195"/>
        <v>2.1781999999999999</v>
      </c>
      <c r="H1617" s="2">
        <f t="shared" si="199"/>
        <v>1.8793000000000009</v>
      </c>
      <c r="I1617" s="2">
        <f t="array" ref="I1617">SUMPRODUCT(B1601:B1620, (ROW(B1601:B1620)-ROW(B1601)+1)) / (20*21/2)</f>
        <v>2.070619047619048</v>
      </c>
      <c r="J1617" s="2">
        <f t="shared" si="194"/>
        <v>2.1228307233516039</v>
      </c>
      <c r="K1617" s="2">
        <f t="shared" si="196"/>
        <v>2.136979372816076</v>
      </c>
    </row>
    <row r="1618" spans="1:11" ht="13.5" x14ac:dyDescent="0.25">
      <c r="A1618" s="3">
        <v>44369</v>
      </c>
      <c r="B1618" s="2">
        <v>1.99</v>
      </c>
      <c r="C1618" s="2">
        <f t="shared" si="197"/>
        <v>-1.0000000000000009E-2</v>
      </c>
      <c r="D1618" s="2">
        <f t="shared" si="198"/>
        <v>2.016</v>
      </c>
      <c r="E1618" s="2">
        <f t="shared" si="200"/>
        <v>2.077</v>
      </c>
      <c r="F1618" s="2">
        <f t="shared" si="193"/>
        <v>2.14</v>
      </c>
      <c r="G1618" s="2">
        <f t="shared" si="195"/>
        <v>2.1765999999999996</v>
      </c>
      <c r="H1618" s="2">
        <f t="shared" si="199"/>
        <v>1.8808500000000012</v>
      </c>
      <c r="I1618" s="2">
        <f t="array" ref="I1618">SUMPRODUCT(B1602:B1621, (ROW(B1602:B1621)-ROW(B1602)+1)) / (20*21/2)</f>
        <v>2.0582857142857143</v>
      </c>
      <c r="J1618" s="2">
        <f t="shared" si="194"/>
        <v>2.110180178270499</v>
      </c>
      <c r="K1618" s="2">
        <f t="shared" si="196"/>
        <v>2.1312154758428967</v>
      </c>
    </row>
    <row r="1619" spans="1:11" ht="13.5" x14ac:dyDescent="0.25">
      <c r="A1619" s="3">
        <v>44370</v>
      </c>
      <c r="B1619" s="2">
        <v>1.99</v>
      </c>
      <c r="C1619" s="2">
        <f t="shared" si="197"/>
        <v>0</v>
      </c>
      <c r="D1619" s="2">
        <f t="shared" si="198"/>
        <v>1.998</v>
      </c>
      <c r="E1619" s="2">
        <f t="shared" si="200"/>
        <v>2.0589999999999997</v>
      </c>
      <c r="F1619" s="2">
        <f t="shared" si="193"/>
        <v>2.1300000000000003</v>
      </c>
      <c r="G1619" s="2">
        <f t="shared" si="195"/>
        <v>2.1749999999999998</v>
      </c>
      <c r="H1619" s="2">
        <f t="shared" si="199"/>
        <v>1.8825500000000011</v>
      </c>
      <c r="I1619" s="2">
        <f t="array" ref="I1619">SUMPRODUCT(B1603:B1622, (ROW(B1603:B1622)-ROW(B1603)+1)) / (20*21/2)</f>
        <v>2.0394285714285711</v>
      </c>
      <c r="J1619" s="2">
        <f t="shared" si="194"/>
        <v>2.0987344470066418</v>
      </c>
      <c r="K1619" s="2">
        <f t="shared" si="196"/>
        <v>2.1256776140451361</v>
      </c>
    </row>
    <row r="1620" spans="1:11" ht="13.5" x14ac:dyDescent="0.25">
      <c r="A1620" s="3">
        <v>44371</v>
      </c>
      <c r="B1620" s="2">
        <v>1.99</v>
      </c>
      <c r="C1620" s="2">
        <f t="shared" si="197"/>
        <v>0</v>
      </c>
      <c r="D1620" s="2">
        <f t="shared" si="198"/>
        <v>1.986</v>
      </c>
      <c r="E1620" s="2">
        <f t="shared" si="200"/>
        <v>2.0389999999999997</v>
      </c>
      <c r="F1620" s="2">
        <f t="shared" ref="F1620:F1683" si="201">AVERAGE(B1601:B1620)</f>
        <v>2.1195000000000004</v>
      </c>
      <c r="G1620" s="2">
        <f t="shared" si="195"/>
        <v>2.1729999999999996</v>
      </c>
      <c r="H1620" s="2">
        <f t="shared" si="199"/>
        <v>1.8843000000000012</v>
      </c>
      <c r="I1620" s="2">
        <f t="array" ref="I1620">SUMPRODUCT(B1604:B1623, (ROW(B1604:B1623)-ROW(B1604)+1)) / (20*21/2)</f>
        <v>2.0144285714285712</v>
      </c>
      <c r="J1620" s="2">
        <f t="shared" si="194"/>
        <v>2.0883787853869618</v>
      </c>
      <c r="K1620" s="2">
        <f t="shared" si="196"/>
        <v>2.1203569232982682</v>
      </c>
    </row>
    <row r="1621" spans="1:11" ht="13.5" x14ac:dyDescent="0.25">
      <c r="A1621" s="3">
        <v>44372</v>
      </c>
      <c r="B1621" s="2">
        <v>1.99</v>
      </c>
      <c r="C1621" s="2">
        <f t="shared" si="197"/>
        <v>0</v>
      </c>
      <c r="D1621" s="2">
        <f t="shared" si="198"/>
        <v>1.9920000000000002</v>
      </c>
      <c r="E1621" s="2">
        <f t="shared" si="200"/>
        <v>2.0219999999999998</v>
      </c>
      <c r="F1621" s="2">
        <f t="shared" si="201"/>
        <v>2.1080000000000005</v>
      </c>
      <c r="G1621" s="2">
        <f t="shared" si="195"/>
        <v>2.1699999999999995</v>
      </c>
      <c r="H1621" s="2">
        <f t="shared" si="199"/>
        <v>1.8862000000000012</v>
      </c>
      <c r="I1621" s="2">
        <f t="array" ref="I1621">SUMPRODUCT(B1605:B1624, (ROW(B1605:B1624)-ROW(B1605)+1)) / (20*21/2)</f>
        <v>1.9808571428571426</v>
      </c>
      <c r="J1621" s="2">
        <f t="shared" ref="J1621:J1684" si="202">$J$4*B1621+J1620*(1-$J$4)</f>
        <v>2.0790093772548701</v>
      </c>
      <c r="K1621" s="2">
        <f t="shared" si="196"/>
        <v>2.1152448870904932</v>
      </c>
    </row>
    <row r="1622" spans="1:11" ht="13.5" x14ac:dyDescent="0.25">
      <c r="A1622" s="3">
        <v>44375</v>
      </c>
      <c r="B1622" s="2">
        <v>1.91</v>
      </c>
      <c r="C1622" s="2">
        <f t="shared" si="197"/>
        <v>-8.0000000000000071E-2</v>
      </c>
      <c r="D1622" s="2">
        <f t="shared" si="198"/>
        <v>1.9739999999999998</v>
      </c>
      <c r="E1622" s="2">
        <f t="shared" si="200"/>
        <v>2.0009999999999999</v>
      </c>
      <c r="F1622" s="2">
        <f t="shared" si="201"/>
        <v>2.0925000000000002</v>
      </c>
      <c r="G1622" s="2">
        <f t="shared" si="195"/>
        <v>2.1649999999999996</v>
      </c>
      <c r="H1622" s="2">
        <f t="shared" si="199"/>
        <v>1.8878000000000015</v>
      </c>
      <c r="I1622" s="2">
        <f t="array" ref="I1622">SUMPRODUCT(B1606:B1625, (ROW(B1606:B1625)-ROW(B1606)+1)) / (20*21/2)</f>
        <v>1.943095238095238</v>
      </c>
      <c r="J1622" s="2">
        <f t="shared" si="202"/>
        <v>2.0629132460877395</v>
      </c>
      <c r="K1622" s="2">
        <f t="shared" si="196"/>
        <v>2.1071960679889052</v>
      </c>
    </row>
    <row r="1623" spans="1:11" ht="13.5" x14ac:dyDescent="0.25">
      <c r="A1623" s="3">
        <v>44376</v>
      </c>
      <c r="B1623" s="2">
        <v>1.83</v>
      </c>
      <c r="C1623" s="2">
        <f t="shared" si="197"/>
        <v>-7.9999999999999849E-2</v>
      </c>
      <c r="D1623" s="2">
        <f t="shared" si="198"/>
        <v>1.9420000000000002</v>
      </c>
      <c r="E1623" s="2">
        <f t="shared" si="200"/>
        <v>1.9789999999999999</v>
      </c>
      <c r="F1623" s="2">
        <f t="shared" si="201"/>
        <v>2.0725000000000002</v>
      </c>
      <c r="G1623" s="2">
        <f t="shared" si="195"/>
        <v>2.1591999999999993</v>
      </c>
      <c r="H1623" s="2">
        <f t="shared" si="199"/>
        <v>1.8892000000000013</v>
      </c>
      <c r="I1623" s="2">
        <f t="array" ref="I1623">SUMPRODUCT(B1607:B1626, (ROW(B1607:B1626)-ROW(B1607)+1)) / (20*21/2)</f>
        <v>1.9013809523809524</v>
      </c>
      <c r="J1623" s="2">
        <f t="shared" si="202"/>
        <v>2.0407310321746213</v>
      </c>
      <c r="K1623" s="2">
        <f t="shared" si="196"/>
        <v>2.0963256339501246</v>
      </c>
    </row>
    <row r="1624" spans="1:11" ht="13.5" x14ac:dyDescent="0.25">
      <c r="A1624" s="3">
        <v>44377</v>
      </c>
      <c r="B1624" s="2">
        <v>1.72</v>
      </c>
      <c r="C1624" s="2">
        <f t="shared" si="197"/>
        <v>-0.1100000000000001</v>
      </c>
      <c r="D1624" s="2">
        <f t="shared" si="198"/>
        <v>1.8879999999999999</v>
      </c>
      <c r="E1624" s="2">
        <f t="shared" si="200"/>
        <v>1.9430000000000001</v>
      </c>
      <c r="F1624" s="2">
        <f t="shared" si="201"/>
        <v>2.0464999999999995</v>
      </c>
      <c r="G1624" s="2">
        <f t="shared" si="195"/>
        <v>2.1511999999999993</v>
      </c>
      <c r="H1624" s="2">
        <f t="shared" si="199"/>
        <v>1.8901000000000017</v>
      </c>
      <c r="I1624" s="2">
        <f t="array" ref="I1624">SUMPRODUCT(B1608:B1627, (ROW(B1608:B1627)-ROW(B1608)+1)) / (20*21/2)</f>
        <v>1.8645714285714285</v>
      </c>
      <c r="J1624" s="2">
        <f t="shared" si="202"/>
        <v>2.0101852195865622</v>
      </c>
      <c r="K1624" s="2">
        <f t="shared" si="196"/>
        <v>2.0815677659520806</v>
      </c>
    </row>
    <row r="1625" spans="1:11" ht="13.5" x14ac:dyDescent="0.25">
      <c r="A1625" s="3">
        <v>44378</v>
      </c>
      <c r="B1625" s="2">
        <v>1.65</v>
      </c>
      <c r="C1625" s="2">
        <f t="shared" si="197"/>
        <v>-7.0000000000000062E-2</v>
      </c>
      <c r="D1625" s="2">
        <f t="shared" si="198"/>
        <v>1.8199999999999998</v>
      </c>
      <c r="E1625" s="2">
        <f t="shared" si="200"/>
        <v>1.9029999999999998</v>
      </c>
      <c r="F1625" s="2">
        <f t="shared" si="201"/>
        <v>2.0179999999999998</v>
      </c>
      <c r="G1625" s="2">
        <f t="shared" si="195"/>
        <v>2.1415999999999995</v>
      </c>
      <c r="H1625" s="2">
        <f t="shared" si="199"/>
        <v>1.8906000000000014</v>
      </c>
      <c r="I1625" s="2">
        <f t="array" ref="I1625">SUMPRODUCT(B1609:B1628, (ROW(B1609:B1628)-ROW(B1609)+1)) / (20*21/2)</f>
        <v>1.8314761904761903</v>
      </c>
      <c r="J1625" s="2">
        <f t="shared" si="202"/>
        <v>1.9758818653402228</v>
      </c>
      <c r="K1625" s="2">
        <f t="shared" si="196"/>
        <v>2.0646435398363128</v>
      </c>
    </row>
    <row r="1626" spans="1:11" ht="13.5" x14ac:dyDescent="0.25">
      <c r="A1626" s="3">
        <v>44379</v>
      </c>
      <c r="B1626" s="2">
        <v>1.58</v>
      </c>
      <c r="C1626" s="2">
        <f t="shared" si="197"/>
        <v>-6.999999999999984E-2</v>
      </c>
      <c r="D1626" s="2">
        <f t="shared" si="198"/>
        <v>1.738</v>
      </c>
      <c r="E1626" s="2">
        <f t="shared" si="200"/>
        <v>1.8649999999999998</v>
      </c>
      <c r="F1626" s="2">
        <f t="shared" si="201"/>
        <v>1.9864999999999995</v>
      </c>
      <c r="G1626" s="2">
        <f t="shared" si="195"/>
        <v>2.1303999999999994</v>
      </c>
      <c r="H1626" s="2">
        <f t="shared" si="199"/>
        <v>1.8905500000000015</v>
      </c>
      <c r="I1626" s="2">
        <f t="array" ref="I1626">SUMPRODUCT(B1610:B1629, (ROW(B1610:B1629)-ROW(B1610)+1)) / (20*21/2)</f>
        <v>1.8036666666666668</v>
      </c>
      <c r="J1626" s="2">
        <f t="shared" si="202"/>
        <v>1.9381788305459158</v>
      </c>
      <c r="K1626" s="2">
        <f t="shared" si="196"/>
        <v>2.0456379108231242</v>
      </c>
    </row>
    <row r="1627" spans="1:11" ht="13.5" x14ac:dyDescent="0.25">
      <c r="A1627" s="3">
        <v>44382</v>
      </c>
      <c r="B1627" s="2">
        <v>1.6</v>
      </c>
      <c r="C1627" s="2">
        <f t="shared" si="197"/>
        <v>2.0000000000000018E-2</v>
      </c>
      <c r="D1627" s="2">
        <f t="shared" si="198"/>
        <v>1.6759999999999997</v>
      </c>
      <c r="E1627" s="2">
        <f t="shared" si="200"/>
        <v>1.825</v>
      </c>
      <c r="F1627" s="2">
        <f t="shared" si="201"/>
        <v>1.9574999999999996</v>
      </c>
      <c r="G1627" s="2">
        <f t="shared" si="195"/>
        <v>2.1189999999999993</v>
      </c>
      <c r="H1627" s="2">
        <f t="shared" si="199"/>
        <v>1.8907500000000015</v>
      </c>
      <c r="I1627" s="2">
        <f t="array" ref="I1627">SUMPRODUCT(B1611:B1630, (ROW(B1611:B1630)-ROW(B1611)+1)) / (20*21/2)</f>
        <v>1.7793333333333332</v>
      </c>
      <c r="J1627" s="2">
        <f t="shared" si="202"/>
        <v>1.9059713228748763</v>
      </c>
      <c r="K1627" s="2">
        <f t="shared" si="196"/>
        <v>2.0281619143202567</v>
      </c>
    </row>
    <row r="1628" spans="1:11" ht="13.5" x14ac:dyDescent="0.25">
      <c r="A1628" s="3">
        <v>44383</v>
      </c>
      <c r="B1628" s="2">
        <v>1.61</v>
      </c>
      <c r="C1628" s="2">
        <f t="shared" si="197"/>
        <v>1.0000000000000009E-2</v>
      </c>
      <c r="D1628" s="2">
        <f t="shared" si="198"/>
        <v>1.6320000000000001</v>
      </c>
      <c r="E1628" s="2">
        <f t="shared" si="200"/>
        <v>1.7870000000000001</v>
      </c>
      <c r="F1628" s="2">
        <f t="shared" si="201"/>
        <v>1.9319999999999997</v>
      </c>
      <c r="G1628" s="2">
        <f t="shared" si="195"/>
        <v>2.1071999999999993</v>
      </c>
      <c r="H1628" s="2">
        <f t="shared" si="199"/>
        <v>1.8909000000000018</v>
      </c>
      <c r="I1628" s="2">
        <f t="array" ref="I1628">SUMPRODUCT(B1612:B1631, (ROW(B1612:B1631)-ROW(B1612)+1)) / (20*21/2)</f>
        <v>1.7556666666666665</v>
      </c>
      <c r="J1628" s="2">
        <f t="shared" si="202"/>
        <v>1.8777835778391738</v>
      </c>
      <c r="K1628" s="2">
        <f t="shared" si="196"/>
        <v>2.0117634078763249</v>
      </c>
    </row>
    <row r="1629" spans="1:11" ht="13.5" x14ac:dyDescent="0.25">
      <c r="A1629" s="3">
        <v>44384</v>
      </c>
      <c r="B1629" s="2">
        <v>1.64</v>
      </c>
      <c r="C1629" s="2">
        <f t="shared" si="197"/>
        <v>2.9999999999999805E-2</v>
      </c>
      <c r="D1629" s="2">
        <f t="shared" si="198"/>
        <v>1.6160000000000001</v>
      </c>
      <c r="E1629" s="2">
        <f t="shared" si="200"/>
        <v>1.752</v>
      </c>
      <c r="F1629" s="2">
        <f t="shared" si="201"/>
        <v>1.9054999999999995</v>
      </c>
      <c r="G1629" s="2">
        <f t="shared" si="195"/>
        <v>2.0949999999999993</v>
      </c>
      <c r="H1629" s="2">
        <f t="shared" si="199"/>
        <v>1.8911500000000019</v>
      </c>
      <c r="I1629" s="2">
        <f t="array" ref="I1629">SUMPRODUCT(B1613:B1632, (ROW(B1613:B1632)-ROW(B1613)+1)) / (20*21/2)</f>
        <v>1.7316666666666665</v>
      </c>
      <c r="J1629" s="2">
        <f t="shared" si="202"/>
        <v>1.8551375228068716</v>
      </c>
      <c r="K1629" s="2">
        <f t="shared" si="196"/>
        <v>1.9971844507047043</v>
      </c>
    </row>
    <row r="1630" spans="1:11" ht="13.5" x14ac:dyDescent="0.25">
      <c r="A1630" s="3">
        <v>44385</v>
      </c>
      <c r="B1630" s="2">
        <v>1.65</v>
      </c>
      <c r="C1630" s="2">
        <f t="shared" si="197"/>
        <v>1.0000000000000009E-2</v>
      </c>
      <c r="D1630" s="2">
        <f t="shared" si="198"/>
        <v>1.6160000000000001</v>
      </c>
      <c r="E1630" s="2">
        <f t="shared" si="200"/>
        <v>1.718</v>
      </c>
      <c r="F1630" s="2">
        <f t="shared" si="201"/>
        <v>1.8784999999999996</v>
      </c>
      <c r="G1630" s="2">
        <f t="shared" si="195"/>
        <v>2.0825999999999993</v>
      </c>
      <c r="H1630" s="2">
        <f t="shared" si="199"/>
        <v>1.8919000000000015</v>
      </c>
      <c r="I1630" s="2">
        <f t="array" ref="I1630">SUMPRODUCT(B1614:B1633, (ROW(B1614:B1633)-ROW(B1614)+1)) / (20*21/2)</f>
        <v>1.7091904761904759</v>
      </c>
      <c r="J1630" s="2">
        <f t="shared" si="202"/>
        <v>1.8356006158728837</v>
      </c>
      <c r="K1630" s="2">
        <f t="shared" si="196"/>
        <v>1.9835693742064806</v>
      </c>
    </row>
    <row r="1631" spans="1:11" ht="13.5" x14ac:dyDescent="0.25">
      <c r="A1631" s="3">
        <v>44386</v>
      </c>
      <c r="B1631" s="2">
        <v>1.63</v>
      </c>
      <c r="C1631" s="2">
        <f t="shared" si="197"/>
        <v>-2.0000000000000018E-2</v>
      </c>
      <c r="D1631" s="2">
        <f t="shared" si="198"/>
        <v>1.6259999999999999</v>
      </c>
      <c r="E1631" s="2">
        <f t="shared" si="200"/>
        <v>1.6819999999999999</v>
      </c>
      <c r="F1631" s="2">
        <f t="shared" si="201"/>
        <v>1.8519999999999999</v>
      </c>
      <c r="G1631" s="2">
        <f t="shared" si="195"/>
        <v>2.0705999999999993</v>
      </c>
      <c r="H1631" s="2">
        <f t="shared" si="199"/>
        <v>1.8924000000000012</v>
      </c>
      <c r="I1631" s="2">
        <f t="array" ref="I1631">SUMPRODUCT(B1615:B1634, (ROW(B1615:B1634)-ROW(B1615)+1)) / (20*21/2)</f>
        <v>1.6869999999999998</v>
      </c>
      <c r="J1631" s="2">
        <f t="shared" si="202"/>
        <v>1.8160196048373709</v>
      </c>
      <c r="K1631" s="2">
        <f t="shared" si="196"/>
        <v>1.9697039085513246</v>
      </c>
    </row>
    <row r="1632" spans="1:11" ht="13.5" x14ac:dyDescent="0.25">
      <c r="A1632" s="3">
        <v>44389</v>
      </c>
      <c r="B1632" s="2">
        <v>1.6</v>
      </c>
      <c r="C1632" s="2">
        <f t="shared" si="197"/>
        <v>-2.9999999999999805E-2</v>
      </c>
      <c r="D1632" s="2">
        <f t="shared" si="198"/>
        <v>1.6260000000000001</v>
      </c>
      <c r="E1632" s="2">
        <f t="shared" si="200"/>
        <v>1.6510000000000002</v>
      </c>
      <c r="F1632" s="2">
        <f t="shared" si="201"/>
        <v>1.8259999999999998</v>
      </c>
      <c r="G1632" s="2">
        <f t="shared" si="195"/>
        <v>2.0581999999999989</v>
      </c>
      <c r="H1632" s="2">
        <f t="shared" si="199"/>
        <v>1.8927500000000013</v>
      </c>
      <c r="I1632" s="2">
        <f t="array" ref="I1632">SUMPRODUCT(B1616:B1635, (ROW(B1616:B1635)-ROW(B1616)+1)) / (20*21/2)</f>
        <v>1.6681904761904764</v>
      </c>
      <c r="J1632" s="2">
        <f t="shared" si="202"/>
        <v>1.7954463091385735</v>
      </c>
      <c r="K1632" s="2">
        <f t="shared" si="196"/>
        <v>1.9552057160591159</v>
      </c>
    </row>
    <row r="1633" spans="1:11" ht="13.5" x14ac:dyDescent="0.25">
      <c r="A1633" s="3">
        <v>44390</v>
      </c>
      <c r="B1633" s="2">
        <v>1.59</v>
      </c>
      <c r="C1633" s="2">
        <f t="shared" si="197"/>
        <v>-1.0000000000000009E-2</v>
      </c>
      <c r="D1633" s="2">
        <f t="shared" si="198"/>
        <v>1.6219999999999999</v>
      </c>
      <c r="E1633" s="2">
        <f t="shared" si="200"/>
        <v>1.6270000000000002</v>
      </c>
      <c r="F1633" s="2">
        <f t="shared" si="201"/>
        <v>1.8030000000000002</v>
      </c>
      <c r="G1633" s="2">
        <f t="shared" si="195"/>
        <v>2.045199999999999</v>
      </c>
      <c r="H1633" s="2">
        <f t="shared" si="199"/>
        <v>1.8932000000000011</v>
      </c>
      <c r="I1633" s="2">
        <f t="array" ref="I1633">SUMPRODUCT(B1617:B1636, (ROW(B1617:B1636)-ROW(B1617)+1)) / (20*21/2)</f>
        <v>1.6516190476190473</v>
      </c>
      <c r="J1633" s="2">
        <f t="shared" si="202"/>
        <v>1.7758799939825189</v>
      </c>
      <c r="K1633" s="2">
        <f t="shared" si="196"/>
        <v>1.9408839232724839</v>
      </c>
    </row>
    <row r="1634" spans="1:11" ht="13.5" x14ac:dyDescent="0.25">
      <c r="A1634" s="3">
        <v>44391</v>
      </c>
      <c r="B1634" s="2">
        <v>1.57</v>
      </c>
      <c r="C1634" s="2">
        <f t="shared" si="197"/>
        <v>-2.0000000000000018E-2</v>
      </c>
      <c r="D1634" s="2">
        <f t="shared" si="198"/>
        <v>1.6079999999999999</v>
      </c>
      <c r="E1634" s="2">
        <f t="shared" si="200"/>
        <v>1.6119999999999997</v>
      </c>
      <c r="F1634" s="2">
        <f t="shared" si="201"/>
        <v>1.7774999999999999</v>
      </c>
      <c r="G1634" s="2">
        <f t="shared" si="195"/>
        <v>2.0317999999999987</v>
      </c>
      <c r="H1634" s="2">
        <f t="shared" si="199"/>
        <v>1.8934500000000012</v>
      </c>
      <c r="I1634" s="2">
        <f t="array" ref="I1634">SUMPRODUCT(B1618:B1637, (ROW(B1618:B1637)-ROW(B1618)+1)) / (20*21/2)</f>
        <v>1.6397142857142857</v>
      </c>
      <c r="J1634" s="2">
        <f t="shared" si="202"/>
        <v>1.7562723755079934</v>
      </c>
      <c r="K1634" s="2">
        <f t="shared" si="196"/>
        <v>1.9263394556931708</v>
      </c>
    </row>
    <row r="1635" spans="1:11" ht="13.5" x14ac:dyDescent="0.25">
      <c r="A1635" s="3">
        <v>44392</v>
      </c>
      <c r="B1635" s="2">
        <v>1.58</v>
      </c>
      <c r="C1635" s="2">
        <f t="shared" si="197"/>
        <v>1.0000000000000009E-2</v>
      </c>
      <c r="D1635" s="2">
        <f t="shared" si="198"/>
        <v>1.5940000000000001</v>
      </c>
      <c r="E1635" s="2">
        <f t="shared" si="200"/>
        <v>1.605</v>
      </c>
      <c r="F1635" s="2">
        <f t="shared" si="201"/>
        <v>1.754</v>
      </c>
      <c r="G1635" s="2">
        <f t="shared" si="195"/>
        <v>2.0189999999999988</v>
      </c>
      <c r="H1635" s="2">
        <f t="shared" si="199"/>
        <v>1.8937500000000012</v>
      </c>
      <c r="I1635" s="2">
        <f t="array" ref="I1635">SUMPRODUCT(B1619:B1638, (ROW(B1619:B1638)-ROW(B1619)+1)) / (20*21/2)</f>
        <v>1.6277619047619047</v>
      </c>
      <c r="J1635" s="2">
        <f t="shared" si="202"/>
        <v>1.7394845302215178</v>
      </c>
      <c r="K1635" s="2">
        <f t="shared" si="196"/>
        <v>1.912757516254223</v>
      </c>
    </row>
    <row r="1636" spans="1:11" ht="13.5" x14ac:dyDescent="0.25">
      <c r="A1636" s="3">
        <v>44393</v>
      </c>
      <c r="B1636" s="2">
        <v>1.58</v>
      </c>
      <c r="C1636" s="2">
        <f t="shared" si="197"/>
        <v>0</v>
      </c>
      <c r="D1636" s="2">
        <f t="shared" si="198"/>
        <v>1.5840000000000001</v>
      </c>
      <c r="E1636" s="2">
        <f t="shared" si="200"/>
        <v>1.6049999999999998</v>
      </c>
      <c r="F1636" s="2">
        <f t="shared" si="201"/>
        <v>1.7349999999999999</v>
      </c>
      <c r="G1636" s="2">
        <f t="shared" si="195"/>
        <v>2.0059999999999989</v>
      </c>
      <c r="H1636" s="2">
        <f t="shared" si="199"/>
        <v>1.8940500000000009</v>
      </c>
      <c r="I1636" s="2">
        <f t="array" ref="I1636">SUMPRODUCT(B1620:B1639, (ROW(B1620:B1639)-ROW(B1620)+1)) / (20*21/2)</f>
        <v>1.6167619047619048</v>
      </c>
      <c r="J1636" s="2">
        <f t="shared" si="202"/>
        <v>1.7242955273432781</v>
      </c>
      <c r="K1636" s="2">
        <f t="shared" si="196"/>
        <v>1.8997082018913123</v>
      </c>
    </row>
    <row r="1637" spans="1:11" ht="13.5" x14ac:dyDescent="0.25">
      <c r="A1637" s="3">
        <v>44396</v>
      </c>
      <c r="B1637" s="2">
        <v>1.61</v>
      </c>
      <c r="C1637" s="2">
        <f t="shared" si="197"/>
        <v>3.0000000000000027E-2</v>
      </c>
      <c r="D1637" s="2">
        <f t="shared" si="198"/>
        <v>1.5860000000000001</v>
      </c>
      <c r="E1637" s="2">
        <f t="shared" si="200"/>
        <v>1.6060000000000003</v>
      </c>
      <c r="F1637" s="2">
        <f t="shared" si="201"/>
        <v>1.7154999999999998</v>
      </c>
      <c r="G1637" s="2">
        <f t="shared" si="195"/>
        <v>1.9931999999999988</v>
      </c>
      <c r="H1637" s="2">
        <f t="shared" si="199"/>
        <v>1.8947000000000009</v>
      </c>
      <c r="I1637" s="2">
        <f t="array" ref="I1637">SUMPRODUCT(B1621:B1640, (ROW(B1621:B1640)-ROW(B1621)+1)) / (20*21/2)</f>
        <v>1.600095238095238</v>
      </c>
      <c r="J1637" s="2">
        <f t="shared" si="202"/>
        <v>1.7134102390248707</v>
      </c>
      <c r="K1637" s="2">
        <f t="shared" si="196"/>
        <v>1.8883470959347903</v>
      </c>
    </row>
    <row r="1638" spans="1:11" ht="13.5" x14ac:dyDescent="0.25">
      <c r="A1638" s="3">
        <v>44399</v>
      </c>
      <c r="B1638" s="2">
        <v>1.59</v>
      </c>
      <c r="C1638" s="2">
        <f t="shared" si="197"/>
        <v>-2.0000000000000018E-2</v>
      </c>
      <c r="D1638" s="2">
        <f t="shared" si="198"/>
        <v>1.5860000000000001</v>
      </c>
      <c r="E1638" s="2">
        <f t="shared" si="200"/>
        <v>1.6039999999999999</v>
      </c>
      <c r="F1638" s="2">
        <f t="shared" si="201"/>
        <v>1.6955000000000002</v>
      </c>
      <c r="G1638" s="2">
        <f t="shared" si="195"/>
        <v>1.9793999999999992</v>
      </c>
      <c r="H1638" s="2">
        <f t="shared" si="199"/>
        <v>1.8957000000000008</v>
      </c>
      <c r="I1638" s="2">
        <f t="array" ref="I1638">SUMPRODUCT(B1622:B1641, (ROW(B1622:B1641)-ROW(B1622)+1)) / (20*21/2)</f>
        <v>1.5914761904761907</v>
      </c>
      <c r="J1638" s="2">
        <f t="shared" si="202"/>
        <v>1.701656882927264</v>
      </c>
      <c r="K1638" s="2">
        <f t="shared" si="196"/>
        <v>1.8766472098197005</v>
      </c>
    </row>
    <row r="1639" spans="1:11" ht="13.5" x14ac:dyDescent="0.25">
      <c r="A1639" s="3">
        <v>44400</v>
      </c>
      <c r="B1639" s="2">
        <v>1.58</v>
      </c>
      <c r="C1639" s="2">
        <f t="shared" si="197"/>
        <v>-1.0000000000000009E-2</v>
      </c>
      <c r="D1639" s="2">
        <f t="shared" si="198"/>
        <v>1.5880000000000001</v>
      </c>
      <c r="E1639" s="2">
        <f t="shared" si="200"/>
        <v>1.5979999999999999</v>
      </c>
      <c r="F1639" s="2">
        <f t="shared" si="201"/>
        <v>1.675</v>
      </c>
      <c r="G1639" s="2">
        <f t="shared" si="195"/>
        <v>1.9659999999999993</v>
      </c>
      <c r="H1639" s="2">
        <f t="shared" si="199"/>
        <v>1.8965000000000005</v>
      </c>
      <c r="I1639" s="2">
        <f t="array" ref="I1639">SUMPRODUCT(B1623:B1642, (ROW(B1623:B1642)-ROW(B1623)+1)) / (20*21/2)</f>
        <v>1.5868095238095239</v>
      </c>
      <c r="J1639" s="2">
        <f t="shared" si="202"/>
        <v>1.6900705131246674</v>
      </c>
      <c r="K1639" s="2">
        <f t="shared" si="196"/>
        <v>1.8650139859052024</v>
      </c>
    </row>
    <row r="1640" spans="1:11" ht="13.5" x14ac:dyDescent="0.25">
      <c r="A1640" s="3">
        <v>44403</v>
      </c>
      <c r="B1640" s="2">
        <v>1.5</v>
      </c>
      <c r="C1640" s="2">
        <f t="shared" si="197"/>
        <v>-8.0000000000000071E-2</v>
      </c>
      <c r="D1640" s="2">
        <f t="shared" si="198"/>
        <v>1.5720000000000001</v>
      </c>
      <c r="E1640" s="2">
        <f t="shared" si="200"/>
        <v>1.583</v>
      </c>
      <c r="F1640" s="2">
        <f t="shared" si="201"/>
        <v>1.6504999999999999</v>
      </c>
      <c r="G1640" s="2">
        <f t="shared" si="195"/>
        <v>1.9505999999999992</v>
      </c>
      <c r="H1640" s="2">
        <f t="shared" si="199"/>
        <v>1.8967000000000005</v>
      </c>
      <c r="I1640" s="2">
        <f t="array" ref="I1640">SUMPRODUCT(B1624:B1643, (ROW(B1624:B1643)-ROW(B1624)+1)) / (20*21/2)</f>
        <v>1.5903809523809522</v>
      </c>
      <c r="J1640" s="2">
        <f t="shared" si="202"/>
        <v>1.6719685594937466</v>
      </c>
      <c r="K1640" s="2">
        <f t="shared" si="196"/>
        <v>1.8506997119481357</v>
      </c>
    </row>
    <row r="1641" spans="1:11" ht="13.5" x14ac:dyDescent="0.25">
      <c r="A1641" s="3">
        <v>44404</v>
      </c>
      <c r="B1641" s="2">
        <v>1.56</v>
      </c>
      <c r="C1641" s="2">
        <f t="shared" si="197"/>
        <v>6.0000000000000053E-2</v>
      </c>
      <c r="D1641" s="2">
        <f t="shared" si="198"/>
        <v>1.5680000000000001</v>
      </c>
      <c r="E1641" s="2">
        <f t="shared" si="200"/>
        <v>1.5760000000000001</v>
      </c>
      <c r="F1641" s="2">
        <f t="shared" si="201"/>
        <v>1.6290000000000002</v>
      </c>
      <c r="G1641" s="2">
        <f t="shared" si="195"/>
        <v>1.9369999999999996</v>
      </c>
      <c r="H1641" s="2">
        <f t="shared" si="199"/>
        <v>1.8969000000000005</v>
      </c>
      <c r="I1641" s="2">
        <f t="array" ref="I1641">SUMPRODUCT(B1625:B1644, (ROW(B1625:B1644)-ROW(B1625)+1)) / (20*21/2)</f>
        <v>1.5976666666666672</v>
      </c>
      <c r="J1641" s="2">
        <f t="shared" si="202"/>
        <v>1.6613048871610088</v>
      </c>
      <c r="K1641" s="2">
        <f t="shared" si="196"/>
        <v>1.8392997232442874</v>
      </c>
    </row>
    <row r="1642" spans="1:11" ht="13.5" x14ac:dyDescent="0.25">
      <c r="A1642" s="3">
        <v>44405</v>
      </c>
      <c r="B1642" s="2">
        <v>1.58</v>
      </c>
      <c r="C1642" s="2">
        <f t="shared" si="197"/>
        <v>2.0000000000000018E-2</v>
      </c>
      <c r="D1642" s="2">
        <f t="shared" si="198"/>
        <v>1.5620000000000001</v>
      </c>
      <c r="E1642" s="2">
        <f t="shared" si="200"/>
        <v>1.5740000000000003</v>
      </c>
      <c r="F1642" s="2">
        <f t="shared" si="201"/>
        <v>1.6125</v>
      </c>
      <c r="G1642" s="2">
        <f t="shared" si="195"/>
        <v>1.9237999999999997</v>
      </c>
      <c r="H1642" s="2">
        <f t="shared" si="199"/>
        <v>1.8974000000000006</v>
      </c>
      <c r="I1642" s="2">
        <f t="array" ref="I1642">SUMPRODUCT(B1626:B1645, (ROW(B1626:B1645)-ROW(B1626)+1)) / (20*21/2)</f>
        <v>1.6003809523809527</v>
      </c>
      <c r="J1642" s="2">
        <f t="shared" si="202"/>
        <v>1.6535615645742461</v>
      </c>
      <c r="K1642" s="2">
        <f t="shared" si="196"/>
        <v>1.8291311066464724</v>
      </c>
    </row>
    <row r="1643" spans="1:11" ht="13.5" x14ac:dyDescent="0.25">
      <c r="A1643" s="3">
        <v>44406</v>
      </c>
      <c r="B1643" s="2">
        <v>1.65</v>
      </c>
      <c r="C1643" s="2">
        <f t="shared" si="197"/>
        <v>6.999999999999984E-2</v>
      </c>
      <c r="D1643" s="2">
        <f t="shared" si="198"/>
        <v>1.5740000000000003</v>
      </c>
      <c r="E1643" s="2">
        <f t="shared" si="200"/>
        <v>1.5800000000000003</v>
      </c>
      <c r="F1643" s="2">
        <f t="shared" si="201"/>
        <v>1.6034999999999999</v>
      </c>
      <c r="G1643" s="2">
        <f t="shared" si="195"/>
        <v>1.9117999999999995</v>
      </c>
      <c r="H1643" s="2">
        <f t="shared" si="199"/>
        <v>1.8982500000000004</v>
      </c>
      <c r="I1643" s="2">
        <f t="array" ref="I1643">SUMPRODUCT(B1627:B1646, (ROW(B1627:B1646)-ROW(B1627)+1)) / (20*21/2)</f>
        <v>1.6022380952380955</v>
      </c>
      <c r="J1643" s="2">
        <f t="shared" si="202"/>
        <v>1.6532223679481273</v>
      </c>
      <c r="K1643" s="2">
        <f t="shared" si="196"/>
        <v>1.8221063573662186</v>
      </c>
    </row>
    <row r="1644" spans="1:11" ht="13.5" x14ac:dyDescent="0.25">
      <c r="A1644" s="3">
        <v>44407</v>
      </c>
      <c r="B1644" s="2">
        <v>1.68</v>
      </c>
      <c r="C1644" s="2">
        <f t="shared" si="197"/>
        <v>3.0000000000000027E-2</v>
      </c>
      <c r="D1644" s="2">
        <f t="shared" si="198"/>
        <v>1.5940000000000001</v>
      </c>
      <c r="E1644" s="2">
        <f t="shared" si="200"/>
        <v>1.5910000000000002</v>
      </c>
      <c r="F1644" s="2">
        <f t="shared" si="201"/>
        <v>1.6014999999999997</v>
      </c>
      <c r="G1644" s="2">
        <f t="shared" si="195"/>
        <v>1.9007999999999998</v>
      </c>
      <c r="H1644" s="2">
        <f t="shared" si="199"/>
        <v>1.8993000000000004</v>
      </c>
      <c r="I1644" s="2">
        <f t="array" ref="I1644">SUMPRODUCT(B1628:B1647, (ROW(B1628:B1647)-ROW(B1628)+1)) / (20*21/2)</f>
        <v>1.6000952380952385</v>
      </c>
      <c r="J1644" s="2">
        <f t="shared" si="202"/>
        <v>1.6557726186197341</v>
      </c>
      <c r="K1644" s="2">
        <f t="shared" si="196"/>
        <v>1.8165335590381317</v>
      </c>
    </row>
    <row r="1645" spans="1:11" ht="13.5" x14ac:dyDescent="0.25">
      <c r="A1645" s="3">
        <v>44410</v>
      </c>
      <c r="B1645" s="2">
        <v>1.63</v>
      </c>
      <c r="C1645" s="2">
        <f t="shared" si="197"/>
        <v>-5.0000000000000044E-2</v>
      </c>
      <c r="D1645" s="2">
        <f t="shared" si="198"/>
        <v>1.6199999999999999</v>
      </c>
      <c r="E1645" s="2">
        <f t="shared" si="200"/>
        <v>1.5960000000000001</v>
      </c>
      <c r="F1645" s="2">
        <f t="shared" si="201"/>
        <v>1.6005000000000003</v>
      </c>
      <c r="G1645" s="2">
        <f t="shared" si="195"/>
        <v>1.8889999999999998</v>
      </c>
      <c r="H1645" s="2">
        <f t="shared" si="199"/>
        <v>1.9001000000000001</v>
      </c>
      <c r="I1645" s="2">
        <f t="array" ref="I1645">SUMPRODUCT(B1629:B1648, (ROW(B1629:B1648)-ROW(B1629)+1)) / (20*21/2)</f>
        <v>1.6018571428571429</v>
      </c>
      <c r="J1645" s="2">
        <f t="shared" si="202"/>
        <v>1.6533180835130927</v>
      </c>
      <c r="K1645" s="2">
        <f t="shared" si="196"/>
        <v>1.8092185175072246</v>
      </c>
    </row>
    <row r="1646" spans="1:11" ht="13.5" x14ac:dyDescent="0.25">
      <c r="A1646" s="3">
        <v>44411</v>
      </c>
      <c r="B1646" s="2">
        <v>1.62</v>
      </c>
      <c r="C1646" s="2">
        <f t="shared" si="197"/>
        <v>-9.9999999999997868E-3</v>
      </c>
      <c r="D1646" s="2">
        <f t="shared" si="198"/>
        <v>1.6320000000000001</v>
      </c>
      <c r="E1646" s="2">
        <f t="shared" si="200"/>
        <v>1.6</v>
      </c>
      <c r="F1646" s="2">
        <f t="shared" si="201"/>
        <v>1.6024999999999998</v>
      </c>
      <c r="G1646" s="2">
        <f t="shared" si="195"/>
        <v>1.8774000000000002</v>
      </c>
      <c r="H1646" s="2">
        <f t="shared" si="199"/>
        <v>1.9007500000000002</v>
      </c>
      <c r="I1646" s="2">
        <f t="array" ref="I1646">SUMPRODUCT(B1630:B1649, (ROW(B1630:B1649)-ROW(B1630)+1)) / (20*21/2)</f>
        <v>1.6016666666666668</v>
      </c>
      <c r="J1646" s="2">
        <f t="shared" si="202"/>
        <v>1.6501449327023221</v>
      </c>
      <c r="K1646" s="2">
        <f t="shared" si="196"/>
        <v>1.8017981834873336</v>
      </c>
    </row>
    <row r="1647" spans="1:11" ht="13.5" x14ac:dyDescent="0.25">
      <c r="A1647" s="3">
        <v>44412</v>
      </c>
      <c r="B1647" s="2">
        <v>1.58</v>
      </c>
      <c r="C1647" s="2">
        <f t="shared" si="197"/>
        <v>-4.0000000000000036E-2</v>
      </c>
      <c r="D1647" s="2">
        <f t="shared" si="198"/>
        <v>1.6320000000000001</v>
      </c>
      <c r="E1647" s="2">
        <f t="shared" si="200"/>
        <v>1.597</v>
      </c>
      <c r="F1647" s="2">
        <f t="shared" si="201"/>
        <v>1.6015000000000001</v>
      </c>
      <c r="G1647" s="2">
        <f t="shared" si="195"/>
        <v>1.8651999999999997</v>
      </c>
      <c r="H1647" s="2">
        <f t="shared" si="199"/>
        <v>1.9011500000000001</v>
      </c>
      <c r="I1647" s="2">
        <f t="array" ref="I1647">SUMPRODUCT(B1631:B1650, (ROW(B1631:B1650)-ROW(B1631)+1)) / (20*21/2)</f>
        <v>1.6016666666666668</v>
      </c>
      <c r="J1647" s="2">
        <f t="shared" si="202"/>
        <v>1.6434644629211486</v>
      </c>
      <c r="K1647" s="2">
        <f t="shared" si="196"/>
        <v>1.7931002155074383</v>
      </c>
    </row>
    <row r="1648" spans="1:11" ht="13.5" x14ac:dyDescent="0.25">
      <c r="A1648" s="3">
        <v>44413</v>
      </c>
      <c r="B1648" s="2">
        <v>1.62</v>
      </c>
      <c r="C1648" s="2">
        <f t="shared" si="197"/>
        <v>4.0000000000000036E-2</v>
      </c>
      <c r="D1648" s="2">
        <f t="shared" si="198"/>
        <v>1.6259999999999999</v>
      </c>
      <c r="E1648" s="2">
        <f t="shared" si="200"/>
        <v>1.6</v>
      </c>
      <c r="F1648" s="2">
        <f t="shared" si="201"/>
        <v>1.6019999999999996</v>
      </c>
      <c r="G1648" s="2">
        <f t="shared" si="195"/>
        <v>1.8542000000000001</v>
      </c>
      <c r="H1648" s="2">
        <f t="shared" si="199"/>
        <v>1.9019000000000004</v>
      </c>
      <c r="I1648" s="2">
        <f t="array" ref="I1648">SUMPRODUCT(B1632:B1651, (ROW(B1632:B1651)-ROW(B1632)+1)) / (20*21/2)</f>
        <v>1.6009523809523809</v>
      </c>
      <c r="J1648" s="2">
        <f t="shared" si="202"/>
        <v>1.6412297521667536</v>
      </c>
      <c r="K1648" s="2">
        <f t="shared" si="196"/>
        <v>1.7863119717620486</v>
      </c>
    </row>
    <row r="1649" spans="1:11" ht="13.5" x14ac:dyDescent="0.25">
      <c r="A1649" s="3">
        <v>44414</v>
      </c>
      <c r="B1649" s="2">
        <v>1.6</v>
      </c>
      <c r="C1649" s="2">
        <f t="shared" si="197"/>
        <v>-2.0000000000000018E-2</v>
      </c>
      <c r="D1649" s="2">
        <f t="shared" si="198"/>
        <v>1.61</v>
      </c>
      <c r="E1649" s="2">
        <f t="shared" si="200"/>
        <v>1.6020000000000003</v>
      </c>
      <c r="F1649" s="2">
        <f t="shared" si="201"/>
        <v>1.5999999999999999</v>
      </c>
      <c r="G1649" s="2">
        <f t="shared" si="195"/>
        <v>1.8424</v>
      </c>
      <c r="H1649" s="2">
        <f t="shared" si="199"/>
        <v>1.9024500000000004</v>
      </c>
      <c r="I1649" s="2">
        <f t="array" ref="I1649">SUMPRODUCT(B1633:B1652, (ROW(B1633:B1652)-ROW(B1633)+1)) / (20*21/2)</f>
        <v>1.5975714285714286</v>
      </c>
      <c r="J1649" s="2">
        <f t="shared" si="202"/>
        <v>1.6373031091032533</v>
      </c>
      <c r="K1649" s="2">
        <f t="shared" si="196"/>
        <v>1.7790056199282429</v>
      </c>
    </row>
    <row r="1650" spans="1:11" ht="13.5" x14ac:dyDescent="0.25">
      <c r="A1650" s="3">
        <v>44417</v>
      </c>
      <c r="B1650" s="2">
        <v>1.6</v>
      </c>
      <c r="C1650" s="2">
        <f t="shared" si="197"/>
        <v>0</v>
      </c>
      <c r="D1650" s="2">
        <f t="shared" si="198"/>
        <v>1.6039999999999999</v>
      </c>
      <c r="E1650" s="2">
        <f t="shared" si="200"/>
        <v>1.6119999999999997</v>
      </c>
      <c r="F1650" s="2">
        <f t="shared" si="201"/>
        <v>1.5974999999999999</v>
      </c>
      <c r="G1650" s="2">
        <f t="shared" ref="G1650:G1713" si="203">AVERAGE(B1601:B1650)</f>
        <v>1.8304</v>
      </c>
      <c r="H1650" s="2">
        <f t="shared" si="199"/>
        <v>1.9030500000000004</v>
      </c>
      <c r="I1650" s="2">
        <f t="array" ref="I1650">SUMPRODUCT(B1634:B1653, (ROW(B1634:B1653)-ROW(B1634)+1)) / (20*21/2)</f>
        <v>1.5943809523809525</v>
      </c>
      <c r="J1650" s="2">
        <f t="shared" si="202"/>
        <v>1.6337504320458005</v>
      </c>
      <c r="K1650" s="2">
        <f t="shared" si="196"/>
        <v>1.7719857916957629</v>
      </c>
    </row>
    <row r="1651" spans="1:11" ht="13.5" x14ac:dyDescent="0.25">
      <c r="A1651" s="3">
        <v>44419</v>
      </c>
      <c r="B1651" s="2">
        <v>1.59</v>
      </c>
      <c r="C1651" s="2">
        <f t="shared" si="197"/>
        <v>-1.0000000000000009E-2</v>
      </c>
      <c r="D1651" s="2">
        <f t="shared" si="198"/>
        <v>1.5980000000000001</v>
      </c>
      <c r="E1651" s="2">
        <f t="shared" si="200"/>
        <v>1.6149999999999998</v>
      </c>
      <c r="F1651" s="2">
        <f t="shared" si="201"/>
        <v>1.5955000000000001</v>
      </c>
      <c r="G1651" s="2">
        <f t="shared" si="203"/>
        <v>1.8178000000000003</v>
      </c>
      <c r="H1651" s="2">
        <f t="shared" si="199"/>
        <v>1.9034500000000003</v>
      </c>
      <c r="I1651" s="2">
        <f t="array" ref="I1651">SUMPRODUCT(B1635:B1654, (ROW(B1635:B1654)-ROW(B1635)+1)) / (20*21/2)</f>
        <v>1.5903809523809522</v>
      </c>
      <c r="J1651" s="2">
        <f t="shared" si="202"/>
        <v>1.6295837242319149</v>
      </c>
      <c r="K1651" s="2">
        <f t="shared" ref="K1651:K1714" si="204">$K$4*B1651+(1-$K$4)*K1650</f>
        <v>1.7648490939822035</v>
      </c>
    </row>
    <row r="1652" spans="1:11" ht="13.5" x14ac:dyDescent="0.25">
      <c r="A1652" s="3">
        <v>44420</v>
      </c>
      <c r="B1652" s="2">
        <v>1.56</v>
      </c>
      <c r="C1652" s="2">
        <f t="shared" si="197"/>
        <v>-3.0000000000000027E-2</v>
      </c>
      <c r="D1652" s="2">
        <f t="shared" si="198"/>
        <v>1.5940000000000001</v>
      </c>
      <c r="E1652" s="2">
        <f t="shared" si="200"/>
        <v>1.613</v>
      </c>
      <c r="F1652" s="2">
        <f t="shared" si="201"/>
        <v>1.5935000000000001</v>
      </c>
      <c r="G1652" s="2">
        <f t="shared" si="203"/>
        <v>1.8046000000000004</v>
      </c>
      <c r="H1652" s="2">
        <f t="shared" si="199"/>
        <v>1.9036999999999999</v>
      </c>
      <c r="I1652" s="2">
        <f t="array" ref="I1652">SUMPRODUCT(B1636:B1655, (ROW(B1636:B1655)-ROW(B1636)+1)) / (20*21/2)</f>
        <v>1.5845714285714287</v>
      </c>
      <c r="J1652" s="2">
        <f t="shared" si="202"/>
        <v>1.6229567028764944</v>
      </c>
      <c r="K1652" s="2">
        <f t="shared" si="204"/>
        <v>1.7568157961789799</v>
      </c>
    </row>
    <row r="1653" spans="1:11" ht="13.5" x14ac:dyDescent="0.25">
      <c r="A1653" s="3">
        <v>44424</v>
      </c>
      <c r="B1653" s="2">
        <v>1.56</v>
      </c>
      <c r="C1653" s="2">
        <f t="shared" si="197"/>
        <v>0</v>
      </c>
      <c r="D1653" s="2">
        <f t="shared" si="198"/>
        <v>1.5820000000000001</v>
      </c>
      <c r="E1653" s="2">
        <f t="shared" si="200"/>
        <v>1.6039999999999999</v>
      </c>
      <c r="F1653" s="2">
        <f t="shared" si="201"/>
        <v>1.5920000000000001</v>
      </c>
      <c r="G1653" s="2">
        <f t="shared" si="203"/>
        <v>1.7912000000000003</v>
      </c>
      <c r="H1653" s="2">
        <f t="shared" si="199"/>
        <v>1.9039000000000001</v>
      </c>
      <c r="I1653" s="2">
        <f t="array" ref="I1653">SUMPRODUCT(B1637:B1656, (ROW(B1637:B1656)-ROW(B1637)+1)) / (20*21/2)</f>
        <v>1.5790000000000002</v>
      </c>
      <c r="J1653" s="2">
        <f t="shared" si="202"/>
        <v>1.6169608264120663</v>
      </c>
      <c r="K1653" s="2">
        <f t="shared" si="204"/>
        <v>1.7490975296621574</v>
      </c>
    </row>
    <row r="1654" spans="1:11" ht="13.5" x14ac:dyDescent="0.25">
      <c r="A1654" s="3">
        <v>44425</v>
      </c>
      <c r="B1654" s="2">
        <v>1.55</v>
      </c>
      <c r="C1654" s="2">
        <f t="shared" si="197"/>
        <v>-1.0000000000000009E-2</v>
      </c>
      <c r="D1654" s="2">
        <f t="shared" si="198"/>
        <v>1.5720000000000001</v>
      </c>
      <c r="E1654" s="2">
        <f t="shared" si="200"/>
        <v>1.5910000000000002</v>
      </c>
      <c r="F1654" s="2">
        <f t="shared" si="201"/>
        <v>1.5910000000000002</v>
      </c>
      <c r="G1654" s="2">
        <f t="shared" si="203"/>
        <v>1.7774000000000001</v>
      </c>
      <c r="H1654" s="2">
        <f t="shared" si="199"/>
        <v>1.9041500000000002</v>
      </c>
      <c r="I1654" s="2">
        <f t="array" ref="I1654">SUMPRODUCT(B1638:B1657, (ROW(B1638:B1657)-ROW(B1638)+1)) / (20*21/2)</f>
        <v>1.5736666666666668</v>
      </c>
      <c r="J1654" s="2">
        <f t="shared" si="202"/>
        <v>1.6105836048490123</v>
      </c>
      <c r="K1654" s="2">
        <f t="shared" si="204"/>
        <v>1.7412897834008962</v>
      </c>
    </row>
    <row r="1655" spans="1:11" ht="13.5" x14ac:dyDescent="0.25">
      <c r="A1655" s="3">
        <v>44426</v>
      </c>
      <c r="B1655" s="2">
        <v>1.53</v>
      </c>
      <c r="C1655" s="2">
        <f t="shared" si="197"/>
        <v>-2.0000000000000018E-2</v>
      </c>
      <c r="D1655" s="2">
        <f t="shared" si="198"/>
        <v>1.5580000000000003</v>
      </c>
      <c r="E1655" s="2">
        <f t="shared" si="200"/>
        <v>1.581</v>
      </c>
      <c r="F1655" s="2">
        <f t="shared" si="201"/>
        <v>1.5885000000000002</v>
      </c>
      <c r="G1655" s="2">
        <f t="shared" si="203"/>
        <v>1.7636000000000001</v>
      </c>
      <c r="H1655" s="2">
        <f t="shared" si="199"/>
        <v>1.9043500000000002</v>
      </c>
      <c r="I1655" s="2">
        <f t="array" ref="I1655">SUMPRODUCT(B1639:B1658, (ROW(B1639:B1658)-ROW(B1639)+1)) / (20*21/2)</f>
        <v>1.5687142857142859</v>
      </c>
      <c r="J1655" s="2">
        <f t="shared" si="202"/>
        <v>1.6029089758157731</v>
      </c>
      <c r="K1655" s="2">
        <f t="shared" si="204"/>
        <v>1.7330039095420378</v>
      </c>
    </row>
    <row r="1656" spans="1:11" ht="13.5" x14ac:dyDescent="0.25">
      <c r="A1656" s="3">
        <v>44427</v>
      </c>
      <c r="B1656" s="2">
        <v>1.53</v>
      </c>
      <c r="C1656" s="2">
        <f t="shared" si="197"/>
        <v>0</v>
      </c>
      <c r="D1656" s="2">
        <f t="shared" si="198"/>
        <v>1.546</v>
      </c>
      <c r="E1656" s="2">
        <f t="shared" si="200"/>
        <v>1.5720000000000001</v>
      </c>
      <c r="F1656" s="2">
        <f t="shared" si="201"/>
        <v>1.5860000000000001</v>
      </c>
      <c r="G1656" s="2">
        <f t="shared" si="203"/>
        <v>1.7500000000000002</v>
      </c>
      <c r="H1656" s="2">
        <f t="shared" si="199"/>
        <v>1.9046500000000004</v>
      </c>
      <c r="I1656" s="2">
        <f t="array" ref="I1656">SUMPRODUCT(B1640:B1659, (ROW(B1640:B1659)-ROW(B1640)+1)) / (20*21/2)</f>
        <v>1.5640476190476194</v>
      </c>
      <c r="J1656" s="2">
        <f t="shared" si="202"/>
        <v>1.5959652638333184</v>
      </c>
      <c r="K1656" s="2">
        <f t="shared" si="204"/>
        <v>1.7250429719129383</v>
      </c>
    </row>
    <row r="1657" spans="1:11" ht="13.5" x14ac:dyDescent="0.25">
      <c r="A1657" s="3">
        <v>44428</v>
      </c>
      <c r="B1657" s="2">
        <v>1.53</v>
      </c>
      <c r="C1657" s="2">
        <f t="shared" si="197"/>
        <v>0</v>
      </c>
      <c r="D1657" s="2">
        <f t="shared" si="198"/>
        <v>1.5400000000000003</v>
      </c>
      <c r="E1657" s="2">
        <f t="shared" si="200"/>
        <v>1.5669999999999999</v>
      </c>
      <c r="F1657" s="2">
        <f t="shared" si="201"/>
        <v>1.5820000000000003</v>
      </c>
      <c r="G1657" s="2">
        <f t="shared" si="203"/>
        <v>1.7370000000000001</v>
      </c>
      <c r="H1657" s="2">
        <f t="shared" si="199"/>
        <v>1.905</v>
      </c>
      <c r="I1657" s="2">
        <f t="array" ref="I1657">SUMPRODUCT(B1641:B1660, (ROW(B1641:B1660)-ROW(B1641)+1)) / (20*21/2)</f>
        <v>1.5596190476190475</v>
      </c>
      <c r="J1657" s="2">
        <f t="shared" si="202"/>
        <v>1.5896828577539548</v>
      </c>
      <c r="K1657" s="2">
        <f t="shared" si="204"/>
        <v>1.7173942279163525</v>
      </c>
    </row>
    <row r="1658" spans="1:11" ht="13.5" x14ac:dyDescent="0.25">
      <c r="A1658" s="3">
        <v>44431</v>
      </c>
      <c r="B1658" s="2">
        <v>1.53</v>
      </c>
      <c r="C1658" s="2">
        <f t="shared" si="197"/>
        <v>0</v>
      </c>
      <c r="D1658" s="2">
        <f t="shared" si="198"/>
        <v>1.5340000000000003</v>
      </c>
      <c r="E1658" s="2">
        <f t="shared" si="200"/>
        <v>1.5579999999999998</v>
      </c>
      <c r="F1658" s="2">
        <f t="shared" si="201"/>
        <v>1.5790000000000002</v>
      </c>
      <c r="G1658" s="2">
        <f t="shared" si="203"/>
        <v>1.7252000000000001</v>
      </c>
      <c r="H1658" s="2">
        <f t="shared" si="199"/>
        <v>1.9053499999999999</v>
      </c>
      <c r="I1658" s="2">
        <f t="array" ref="I1658">SUMPRODUCT(B1642:B1661, (ROW(B1642:B1661)-ROW(B1642)+1)) / (20*21/2)</f>
        <v>1.555047619047619</v>
      </c>
      <c r="J1658" s="2">
        <f t="shared" si="202"/>
        <v>1.583998776063102</v>
      </c>
      <c r="K1658" s="2">
        <f t="shared" si="204"/>
        <v>1.7100454346647309</v>
      </c>
    </row>
    <row r="1659" spans="1:11" ht="13.5" x14ac:dyDescent="0.25">
      <c r="A1659" s="3">
        <v>44432</v>
      </c>
      <c r="B1659" s="2">
        <v>1.53</v>
      </c>
      <c r="C1659" s="2">
        <f t="shared" si="197"/>
        <v>0</v>
      </c>
      <c r="D1659" s="2">
        <f t="shared" si="198"/>
        <v>1.53</v>
      </c>
      <c r="E1659" s="2">
        <f t="shared" si="200"/>
        <v>1.5509999999999997</v>
      </c>
      <c r="F1659" s="2">
        <f t="shared" si="201"/>
        <v>1.5765000000000005</v>
      </c>
      <c r="G1659" s="2">
        <f t="shared" si="203"/>
        <v>1.7124000000000001</v>
      </c>
      <c r="H1659" s="2">
        <f t="shared" si="199"/>
        <v>1.9056499999999996</v>
      </c>
      <c r="I1659" s="2">
        <f t="array" ref="I1659">SUMPRODUCT(B1643:B1662, (ROW(B1643:B1662)-ROW(B1643)+1)) / (20*21/2)</f>
        <v>1.5515714285714286</v>
      </c>
      <c r="J1659" s="2">
        <f t="shared" si="202"/>
        <v>1.5788560354856638</v>
      </c>
      <c r="K1659" s="2">
        <f t="shared" si="204"/>
        <v>1.7029848293837613</v>
      </c>
    </row>
    <row r="1660" spans="1:11" ht="13.5" x14ac:dyDescent="0.25">
      <c r="A1660" s="3">
        <v>44433</v>
      </c>
      <c r="B1660" s="2">
        <v>1.53</v>
      </c>
      <c r="C1660" s="2">
        <f t="shared" si="197"/>
        <v>0</v>
      </c>
      <c r="D1660" s="2">
        <f t="shared" si="198"/>
        <v>1.53</v>
      </c>
      <c r="E1660" s="2">
        <f t="shared" si="200"/>
        <v>1.5439999999999998</v>
      </c>
      <c r="F1660" s="2">
        <f t="shared" si="201"/>
        <v>1.5780000000000001</v>
      </c>
      <c r="G1660" s="2">
        <f t="shared" si="203"/>
        <v>1.6992000000000003</v>
      </c>
      <c r="H1660" s="2">
        <f t="shared" si="199"/>
        <v>1.9058999999999997</v>
      </c>
      <c r="I1660" s="2">
        <f t="array" ref="I1660">SUMPRODUCT(B1644:B1663, (ROW(B1644:B1663)-ROW(B1644)+1)) / (20*21/2)</f>
        <v>1.5473333333333332</v>
      </c>
      <c r="J1660" s="2">
        <f t="shared" si="202"/>
        <v>1.5742030797251243</v>
      </c>
      <c r="K1660" s="2">
        <f t="shared" si="204"/>
        <v>1.6962011105843982</v>
      </c>
    </row>
    <row r="1661" spans="1:11" ht="13.5" x14ac:dyDescent="0.25">
      <c r="A1661" s="3">
        <v>44434</v>
      </c>
      <c r="B1661" s="2">
        <v>1.53</v>
      </c>
      <c r="C1661" s="2">
        <f t="shared" si="197"/>
        <v>0</v>
      </c>
      <c r="D1661" s="2">
        <f t="shared" si="198"/>
        <v>1.53</v>
      </c>
      <c r="E1661" s="2">
        <f t="shared" si="200"/>
        <v>1.5379999999999998</v>
      </c>
      <c r="F1661" s="2">
        <f t="shared" si="201"/>
        <v>1.5765000000000002</v>
      </c>
      <c r="G1661" s="2">
        <f t="shared" si="203"/>
        <v>1.6865999999999999</v>
      </c>
      <c r="H1661" s="2">
        <f t="shared" si="199"/>
        <v>1.9061499999999998</v>
      </c>
      <c r="I1661" s="2">
        <f t="array" ref="I1661">SUMPRODUCT(B1645:B1664, (ROW(B1645:B1664)-ROW(B1645)+1)) / (20*21/2)</f>
        <v>1.5474761904761902</v>
      </c>
      <c r="J1661" s="2">
        <f t="shared" si="202"/>
        <v>1.5699932626084458</v>
      </c>
      <c r="K1661" s="2">
        <f t="shared" si="204"/>
        <v>1.6896834199732453</v>
      </c>
    </row>
    <row r="1662" spans="1:11" ht="13.5" x14ac:dyDescent="0.25">
      <c r="A1662" s="3">
        <v>44435</v>
      </c>
      <c r="B1662" s="2">
        <v>1.54</v>
      </c>
      <c r="C1662" s="2">
        <f t="shared" si="197"/>
        <v>1.0000000000000009E-2</v>
      </c>
      <c r="D1662" s="2">
        <f t="shared" si="198"/>
        <v>1.532</v>
      </c>
      <c r="E1662" s="2">
        <f t="shared" si="200"/>
        <v>1.536</v>
      </c>
      <c r="F1662" s="2">
        <f t="shared" si="201"/>
        <v>1.5745000000000002</v>
      </c>
      <c r="G1662" s="2">
        <f t="shared" si="203"/>
        <v>1.6750000000000003</v>
      </c>
      <c r="H1662" s="2">
        <f t="shared" si="199"/>
        <v>1.9063999999999997</v>
      </c>
      <c r="I1662" s="2">
        <f t="array" ref="I1662">SUMPRODUCT(B1646:B1665, (ROW(B1646:B1665)-ROW(B1646)+1)) / (20*21/2)</f>
        <v>1.5452857142857142</v>
      </c>
      <c r="J1662" s="2">
        <f t="shared" si="202"/>
        <v>1.5671367614076415</v>
      </c>
      <c r="K1662" s="2">
        <f t="shared" si="204"/>
        <v>1.6838134819350787</v>
      </c>
    </row>
    <row r="1663" spans="1:11" ht="13.5" x14ac:dyDescent="0.25">
      <c r="A1663" s="3">
        <v>44438</v>
      </c>
      <c r="B1663" s="2">
        <v>1.53</v>
      </c>
      <c r="C1663" s="2">
        <f t="shared" si="197"/>
        <v>-1.0000000000000009E-2</v>
      </c>
      <c r="D1663" s="2">
        <f t="shared" si="198"/>
        <v>1.532</v>
      </c>
      <c r="E1663" s="2">
        <f t="shared" si="200"/>
        <v>1.5329999999999999</v>
      </c>
      <c r="F1663" s="2">
        <f t="shared" si="201"/>
        <v>1.5685000000000004</v>
      </c>
      <c r="G1663" s="2">
        <f t="shared" si="203"/>
        <v>1.6646000000000003</v>
      </c>
      <c r="H1663" s="2">
        <f t="shared" si="199"/>
        <v>1.9064499999999995</v>
      </c>
      <c r="I1663" s="2">
        <f t="array" ref="I1663">SUMPRODUCT(B1647:B1666, (ROW(B1647:B1666)-ROW(B1647)+1)) / (20*21/2)</f>
        <v>1.5425714285714285</v>
      </c>
      <c r="J1663" s="2">
        <f t="shared" si="202"/>
        <v>1.563599926987866</v>
      </c>
      <c r="K1663" s="2">
        <f t="shared" si="204"/>
        <v>1.6777815806827228</v>
      </c>
    </row>
    <row r="1664" spans="1:11" ht="13.5" x14ac:dyDescent="0.25">
      <c r="A1664" s="3">
        <v>44439</v>
      </c>
      <c r="B1664" s="2">
        <v>1.57</v>
      </c>
      <c r="C1664" s="2">
        <f t="shared" si="197"/>
        <v>4.0000000000000036E-2</v>
      </c>
      <c r="D1664" s="2">
        <f t="shared" si="198"/>
        <v>1.54</v>
      </c>
      <c r="E1664" s="2">
        <f t="shared" si="200"/>
        <v>1.5349999999999999</v>
      </c>
      <c r="F1664" s="2">
        <f t="shared" si="201"/>
        <v>1.5630000000000004</v>
      </c>
      <c r="G1664" s="2">
        <f t="shared" si="203"/>
        <v>1.6543999999999999</v>
      </c>
      <c r="H1664" s="2">
        <f t="shared" si="199"/>
        <v>1.9062999999999994</v>
      </c>
      <c r="I1664" s="2">
        <f t="array" ref="I1664">SUMPRODUCT(B1648:B1667, (ROW(B1648:B1667)-ROW(B1648)+1)) / (20*21/2)</f>
        <v>1.5431428571428569</v>
      </c>
      <c r="J1664" s="2">
        <f t="shared" si="202"/>
        <v>1.5642094577509265</v>
      </c>
      <c r="K1664" s="2">
        <f t="shared" si="204"/>
        <v>1.6735548520284984</v>
      </c>
    </row>
    <row r="1665" spans="1:11" ht="13.5" x14ac:dyDescent="0.25">
      <c r="A1665" s="3">
        <v>44440</v>
      </c>
      <c r="B1665" s="2">
        <v>1.54</v>
      </c>
      <c r="C1665" s="2">
        <f t="shared" si="197"/>
        <v>-3.0000000000000027E-2</v>
      </c>
      <c r="D1665" s="2">
        <f t="shared" si="198"/>
        <v>1.5420000000000003</v>
      </c>
      <c r="E1665" s="2">
        <f t="shared" si="200"/>
        <v>1.536</v>
      </c>
      <c r="F1665" s="2">
        <f t="shared" si="201"/>
        <v>1.5585000000000002</v>
      </c>
      <c r="G1665" s="2">
        <f t="shared" si="203"/>
        <v>1.6442000000000005</v>
      </c>
      <c r="H1665" s="2">
        <f t="shared" si="199"/>
        <v>1.9060499999999994</v>
      </c>
      <c r="I1665" s="2">
        <f t="array" ref="I1665">SUMPRODUCT(B1649:B1668, (ROW(B1649:B1668)-ROW(B1649)+1)) / (20*21/2)</f>
        <v>1.5399999999999998</v>
      </c>
      <c r="J1665" s="2">
        <f t="shared" si="202"/>
        <v>1.5619037951079811</v>
      </c>
      <c r="K1665" s="2">
        <f t="shared" si="204"/>
        <v>1.6683174068509101</v>
      </c>
    </row>
    <row r="1666" spans="1:11" ht="13.5" x14ac:dyDescent="0.25">
      <c r="A1666" s="3">
        <v>44441</v>
      </c>
      <c r="B1666" s="2">
        <v>1.53</v>
      </c>
      <c r="C1666" s="2">
        <f t="shared" si="197"/>
        <v>-1.0000000000000009E-2</v>
      </c>
      <c r="D1666" s="2">
        <f t="shared" si="198"/>
        <v>1.5420000000000003</v>
      </c>
      <c r="E1666" s="2">
        <f t="shared" si="200"/>
        <v>1.536</v>
      </c>
      <c r="F1666" s="2">
        <f t="shared" si="201"/>
        <v>1.5540000000000003</v>
      </c>
      <c r="G1666" s="2">
        <f t="shared" si="203"/>
        <v>1.6356000000000004</v>
      </c>
      <c r="H1666" s="2">
        <f t="shared" si="199"/>
        <v>1.9057999999999993</v>
      </c>
      <c r="I1666" s="2">
        <f t="array" ref="I1666">SUMPRODUCT(B1650:B1669, (ROW(B1650:B1669)-ROW(B1650)+1)) / (20*21/2)</f>
        <v>1.5392380952380953</v>
      </c>
      <c r="J1666" s="2">
        <f t="shared" si="202"/>
        <v>1.5588653384310305</v>
      </c>
      <c r="K1666" s="2">
        <f t="shared" si="204"/>
        <v>1.6628931948175412</v>
      </c>
    </row>
    <row r="1667" spans="1:11" ht="13.5" x14ac:dyDescent="0.25">
      <c r="A1667" s="3">
        <v>44442</v>
      </c>
      <c r="B1667" s="2">
        <v>1.56</v>
      </c>
      <c r="C1667" s="2">
        <f t="shared" si="197"/>
        <v>3.0000000000000027E-2</v>
      </c>
      <c r="D1667" s="2">
        <f t="shared" si="198"/>
        <v>1.546</v>
      </c>
      <c r="E1667" s="2">
        <f t="shared" si="200"/>
        <v>1.5390000000000001</v>
      </c>
      <c r="F1667" s="2">
        <f t="shared" si="201"/>
        <v>1.5530000000000002</v>
      </c>
      <c r="G1667" s="2">
        <f t="shared" si="203"/>
        <v>1.6268000000000002</v>
      </c>
      <c r="H1667" s="2">
        <f t="shared" si="199"/>
        <v>1.9056999999999993</v>
      </c>
      <c r="I1667" s="2">
        <f t="array" ref="I1667">SUMPRODUCT(B1651:B1670, (ROW(B1651:B1670)-ROW(B1651)+1)) / (20*21/2)</f>
        <v>1.5368571428571427</v>
      </c>
      <c r="J1667" s="2">
        <f t="shared" si="202"/>
        <v>1.5589734014375991</v>
      </c>
      <c r="K1667" s="2">
        <f t="shared" si="204"/>
        <v>1.6588581675697947</v>
      </c>
    </row>
    <row r="1668" spans="1:11" ht="13.5" x14ac:dyDescent="0.25">
      <c r="A1668" s="3">
        <v>44445</v>
      </c>
      <c r="B1668" s="2">
        <v>1.52</v>
      </c>
      <c r="C1668" s="2">
        <f t="shared" ref="C1668:C1731" si="205">B1668-B1667</f>
        <v>-4.0000000000000036E-2</v>
      </c>
      <c r="D1668" s="2">
        <f t="shared" si="198"/>
        <v>1.544</v>
      </c>
      <c r="E1668" s="2">
        <f t="shared" si="200"/>
        <v>1.5379999999999998</v>
      </c>
      <c r="F1668" s="2">
        <f t="shared" si="201"/>
        <v>1.548</v>
      </c>
      <c r="G1668" s="2">
        <f t="shared" si="203"/>
        <v>1.6174000000000004</v>
      </c>
      <c r="H1668" s="2">
        <f t="shared" si="199"/>
        <v>1.905149999999999</v>
      </c>
      <c r="I1668" s="2">
        <f t="array" ref="I1668">SUMPRODUCT(B1652:B1671, (ROW(B1652:B1671)-ROW(B1652)+1)) / (20*21/2)</f>
        <v>1.5329523809523808</v>
      </c>
      <c r="J1668" s="2">
        <f t="shared" si="202"/>
        <v>1.5552616489197324</v>
      </c>
      <c r="K1668" s="2">
        <f t="shared" si="204"/>
        <v>1.6534127492337243</v>
      </c>
    </row>
    <row r="1669" spans="1:11" ht="13.5" x14ac:dyDescent="0.25">
      <c r="A1669" s="3">
        <v>44446</v>
      </c>
      <c r="B1669" s="2">
        <v>1.54</v>
      </c>
      <c r="C1669" s="2">
        <f t="shared" si="205"/>
        <v>2.0000000000000018E-2</v>
      </c>
      <c r="D1669" s="2">
        <f t="shared" si="198"/>
        <v>1.538</v>
      </c>
      <c r="E1669" s="2">
        <f t="shared" si="200"/>
        <v>1.5390000000000001</v>
      </c>
      <c r="F1669" s="2">
        <f t="shared" si="201"/>
        <v>1.5449999999999999</v>
      </c>
      <c r="G1669" s="2">
        <f t="shared" si="203"/>
        <v>1.6084000000000003</v>
      </c>
      <c r="H1669" s="2">
        <f t="shared" si="199"/>
        <v>1.9042999999999992</v>
      </c>
      <c r="I1669" s="2">
        <f t="array" ref="I1669">SUMPRODUCT(B1653:B1672, (ROW(B1653:B1672)-ROW(B1653)+1)) / (20*21/2)</f>
        <v>1.5294761904761904</v>
      </c>
      <c r="J1669" s="2">
        <f t="shared" si="202"/>
        <v>1.5538081585464245</v>
      </c>
      <c r="K1669" s="2">
        <f t="shared" si="204"/>
        <v>1.6489651904402449</v>
      </c>
    </row>
    <row r="1670" spans="1:11" ht="13.5" x14ac:dyDescent="0.25">
      <c r="A1670" s="3">
        <v>44447</v>
      </c>
      <c r="B1670" s="2">
        <v>1.52</v>
      </c>
      <c r="C1670" s="2">
        <f t="shared" si="205"/>
        <v>-2.0000000000000018E-2</v>
      </c>
      <c r="D1670" s="2">
        <f t="shared" ref="D1670:D1733" si="206">AVERAGE(B1666:B1670)</f>
        <v>1.534</v>
      </c>
      <c r="E1670" s="2">
        <f t="shared" si="200"/>
        <v>1.5379999999999998</v>
      </c>
      <c r="F1670" s="2">
        <f t="shared" si="201"/>
        <v>1.5409999999999999</v>
      </c>
      <c r="G1670" s="2">
        <f t="shared" si="203"/>
        <v>1.5990000000000004</v>
      </c>
      <c r="H1670" s="2">
        <f t="shared" si="199"/>
        <v>1.902949999999999</v>
      </c>
      <c r="I1670" s="2">
        <f t="array" ref="I1670">SUMPRODUCT(B1654:B1673, (ROW(B1654:B1673)-ROW(B1654)+1)) / (20*21/2)</f>
        <v>1.5262857142857142</v>
      </c>
      <c r="J1670" s="2">
        <f t="shared" si="202"/>
        <v>1.5505883339229554</v>
      </c>
      <c r="K1670" s="2">
        <f t="shared" si="204"/>
        <v>1.6439077319916078</v>
      </c>
    </row>
    <row r="1671" spans="1:11" ht="13.5" x14ac:dyDescent="0.25">
      <c r="A1671" s="3">
        <v>44448</v>
      </c>
      <c r="B1671" s="2">
        <v>1.5</v>
      </c>
      <c r="C1671" s="2">
        <f t="shared" si="205"/>
        <v>-2.0000000000000018E-2</v>
      </c>
      <c r="D1671" s="2">
        <f t="shared" si="206"/>
        <v>1.528</v>
      </c>
      <c r="E1671" s="2">
        <f t="shared" si="200"/>
        <v>1.5350000000000001</v>
      </c>
      <c r="F1671" s="2">
        <f t="shared" si="201"/>
        <v>1.5364999999999998</v>
      </c>
      <c r="G1671" s="2">
        <f t="shared" si="203"/>
        <v>1.5892000000000004</v>
      </c>
      <c r="H1671" s="2">
        <f t="shared" si="199"/>
        <v>1.9012499999999992</v>
      </c>
      <c r="I1671" s="2">
        <f t="array" ref="I1671">SUMPRODUCT(B1655:B1674, (ROW(B1655:B1674)-ROW(B1655)+1)) / (20*21/2)</f>
        <v>1.5214761904761904</v>
      </c>
      <c r="J1671" s="2">
        <f t="shared" si="202"/>
        <v>1.5457703973588643</v>
      </c>
      <c r="K1671" s="2">
        <f t="shared" si="204"/>
        <v>1.6382642915213488</v>
      </c>
    </row>
    <row r="1672" spans="1:11" ht="13.5" x14ac:dyDescent="0.25">
      <c r="A1672" s="3">
        <v>44449</v>
      </c>
      <c r="B1672" s="2">
        <v>1.5</v>
      </c>
      <c r="C1672" s="2">
        <f t="shared" si="205"/>
        <v>0</v>
      </c>
      <c r="D1672" s="2">
        <f t="shared" si="206"/>
        <v>1.516</v>
      </c>
      <c r="E1672" s="2">
        <f t="shared" si="200"/>
        <v>1.5309999999999999</v>
      </c>
      <c r="F1672" s="2">
        <f t="shared" si="201"/>
        <v>1.5334999999999999</v>
      </c>
      <c r="G1672" s="2">
        <f t="shared" si="203"/>
        <v>1.5810000000000002</v>
      </c>
      <c r="H1672" s="2">
        <f t="shared" si="199"/>
        <v>1.899799999999999</v>
      </c>
      <c r="I1672" s="2">
        <f t="array" ref="I1672">SUMPRODUCT(B1656:B1675, (ROW(B1656:B1675)-ROW(B1656)+1)) / (20*21/2)</f>
        <v>1.5122380952380954</v>
      </c>
      <c r="J1672" s="2">
        <f t="shared" si="202"/>
        <v>1.5414113118961152</v>
      </c>
      <c r="K1672" s="2">
        <f t="shared" si="204"/>
        <v>1.6328421624420804</v>
      </c>
    </row>
    <row r="1673" spans="1:11" ht="13.5" x14ac:dyDescent="0.25">
      <c r="A1673" s="3">
        <v>44452</v>
      </c>
      <c r="B1673" s="2">
        <v>1.5</v>
      </c>
      <c r="C1673" s="2">
        <f t="shared" si="205"/>
        <v>0</v>
      </c>
      <c r="D1673" s="2">
        <f t="shared" si="206"/>
        <v>1.512</v>
      </c>
      <c r="E1673" s="2">
        <f t="shared" si="200"/>
        <v>1.528</v>
      </c>
      <c r="F1673" s="2">
        <f t="shared" si="201"/>
        <v>1.5304999999999997</v>
      </c>
      <c r="G1673" s="2">
        <f t="shared" si="203"/>
        <v>1.5744000000000002</v>
      </c>
      <c r="H1673" s="2">
        <f t="shared" si="199"/>
        <v>1.8983499999999986</v>
      </c>
      <c r="I1673" s="2">
        <f t="array" ref="I1673">SUMPRODUCT(B1657:B1676, (ROW(B1657:B1676)-ROW(B1657)+1)) / (20*21/2)</f>
        <v>1.5015714285714288</v>
      </c>
      <c r="J1673" s="2">
        <f t="shared" si="202"/>
        <v>1.5374673774298184</v>
      </c>
      <c r="K1673" s="2">
        <f t="shared" si="204"/>
        <v>1.6276326658757243</v>
      </c>
    </row>
    <row r="1674" spans="1:11" ht="13.5" x14ac:dyDescent="0.25">
      <c r="A1674" s="3">
        <v>44453</v>
      </c>
      <c r="B1674" s="2">
        <v>1.48</v>
      </c>
      <c r="C1674" s="2">
        <f t="shared" si="205"/>
        <v>-2.0000000000000018E-2</v>
      </c>
      <c r="D1674" s="2">
        <f t="shared" si="206"/>
        <v>1.5</v>
      </c>
      <c r="E1674" s="2">
        <f t="shared" si="200"/>
        <v>1.5190000000000001</v>
      </c>
      <c r="F1674" s="2">
        <f t="shared" si="201"/>
        <v>1.5269999999999999</v>
      </c>
      <c r="G1674" s="2">
        <f t="shared" si="203"/>
        <v>1.5696000000000003</v>
      </c>
      <c r="H1674" s="2">
        <f t="shared" ref="H1674:H1737" si="207">AVERAGE(B1475:B1674)</f>
        <v>1.8969999999999987</v>
      </c>
      <c r="I1674" s="2">
        <f t="array" ref="I1674">SUMPRODUCT(B1658:B1677, (ROW(B1658:B1677)-ROW(B1658)+1)) / (20*21/2)</f>
        <v>1.4914761904761906</v>
      </c>
      <c r="J1674" s="2">
        <f t="shared" si="202"/>
        <v>1.5319942938650739</v>
      </c>
      <c r="K1674" s="2">
        <f t="shared" si="204"/>
        <v>1.6218431495668726</v>
      </c>
    </row>
    <row r="1675" spans="1:11" ht="13.5" x14ac:dyDescent="0.25">
      <c r="A1675" s="3">
        <v>44454</v>
      </c>
      <c r="B1675" s="2">
        <v>1.43</v>
      </c>
      <c r="C1675" s="2">
        <f t="shared" si="205"/>
        <v>-5.0000000000000044E-2</v>
      </c>
      <c r="D1675" s="2">
        <f t="shared" si="206"/>
        <v>1.482</v>
      </c>
      <c r="E1675" s="2">
        <f t="shared" si="200"/>
        <v>1.508</v>
      </c>
      <c r="F1675" s="2">
        <f t="shared" si="201"/>
        <v>1.5219999999999998</v>
      </c>
      <c r="G1675" s="2">
        <f t="shared" si="203"/>
        <v>1.5652000000000004</v>
      </c>
      <c r="H1675" s="2">
        <f t="shared" si="207"/>
        <v>1.8954999999999986</v>
      </c>
      <c r="I1675" s="2">
        <f t="array" ref="I1675">SUMPRODUCT(B1659:B1678, (ROW(B1659:B1678)-ROW(B1659)+1)) / (20*21/2)</f>
        <v>1.4819523809523811</v>
      </c>
      <c r="J1675" s="2">
        <f t="shared" si="202"/>
        <v>1.5222805515922098</v>
      </c>
      <c r="K1675" s="2">
        <f t="shared" si="204"/>
        <v>1.6143198887995445</v>
      </c>
    </row>
    <row r="1676" spans="1:11" ht="13.5" x14ac:dyDescent="0.25">
      <c r="A1676" s="3">
        <v>44455</v>
      </c>
      <c r="B1676" s="2">
        <v>1.41</v>
      </c>
      <c r="C1676" s="2">
        <f t="shared" si="205"/>
        <v>-2.0000000000000018E-2</v>
      </c>
      <c r="D1676" s="2">
        <f t="shared" si="206"/>
        <v>1.464</v>
      </c>
      <c r="E1676" s="2">
        <f t="shared" ref="E1676:E1739" si="208">AVERAGE(B1667:B1676)</f>
        <v>1.496</v>
      </c>
      <c r="F1676" s="2">
        <f t="shared" si="201"/>
        <v>1.516</v>
      </c>
      <c r="G1676" s="2">
        <f t="shared" si="203"/>
        <v>1.5618000000000003</v>
      </c>
      <c r="H1676" s="2">
        <f t="shared" si="207"/>
        <v>1.8940999999999988</v>
      </c>
      <c r="I1676" s="2">
        <f t="array" ref="I1676">SUMPRODUCT(B1660:B1679, (ROW(B1660:B1679)-ROW(B1660)+1)) / (20*21/2)</f>
        <v>1.472047619047619</v>
      </c>
      <c r="J1676" s="2">
        <f t="shared" si="202"/>
        <v>1.5115871657262852</v>
      </c>
      <c r="K1676" s="2">
        <f t="shared" si="204"/>
        <v>1.6063073441407387</v>
      </c>
    </row>
    <row r="1677" spans="1:11" ht="13.5" x14ac:dyDescent="0.25">
      <c r="A1677" s="3">
        <v>44456</v>
      </c>
      <c r="B1677" s="2">
        <v>1.41</v>
      </c>
      <c r="C1677" s="2">
        <f t="shared" si="205"/>
        <v>0</v>
      </c>
      <c r="D1677" s="2">
        <f t="shared" si="206"/>
        <v>1.4460000000000002</v>
      </c>
      <c r="E1677" s="2">
        <f t="shared" si="208"/>
        <v>1.4810000000000001</v>
      </c>
      <c r="F1677" s="2">
        <f t="shared" si="201"/>
        <v>1.51</v>
      </c>
      <c r="G1677" s="2">
        <f t="shared" si="203"/>
        <v>1.5580000000000005</v>
      </c>
      <c r="H1677" s="2">
        <f t="shared" si="207"/>
        <v>1.8926499999999988</v>
      </c>
      <c r="I1677" s="2">
        <f t="array" ref="I1677">SUMPRODUCT(B1661:B1680, (ROW(B1661:B1680)-ROW(B1661)+1)) / (20*21/2)</f>
        <v>1.4646666666666666</v>
      </c>
      <c r="J1677" s="2">
        <f t="shared" si="202"/>
        <v>1.5019121975618772</v>
      </c>
      <c r="K1677" s="2">
        <f t="shared" si="204"/>
        <v>1.5986090169195333</v>
      </c>
    </row>
    <row r="1678" spans="1:11" ht="13.5" x14ac:dyDescent="0.25">
      <c r="A1678" s="3">
        <v>44459</v>
      </c>
      <c r="B1678" s="2">
        <v>1.41</v>
      </c>
      <c r="C1678" s="2">
        <f t="shared" si="205"/>
        <v>0</v>
      </c>
      <c r="D1678" s="2">
        <f t="shared" si="206"/>
        <v>1.4280000000000002</v>
      </c>
      <c r="E1678" s="2">
        <f t="shared" si="208"/>
        <v>1.4700000000000002</v>
      </c>
      <c r="F1678" s="2">
        <f t="shared" si="201"/>
        <v>1.504</v>
      </c>
      <c r="G1678" s="2">
        <f t="shared" si="203"/>
        <v>1.5540000000000003</v>
      </c>
      <c r="H1678" s="2">
        <f t="shared" si="207"/>
        <v>1.8908999999999989</v>
      </c>
      <c r="I1678" s="2">
        <f t="array" ref="I1678">SUMPRODUCT(B1662:B1681, (ROW(B1662:B1681)-ROW(B1662)+1)) / (20*21/2)</f>
        <v>1.4568571428571429</v>
      </c>
      <c r="J1678" s="2">
        <f t="shared" si="202"/>
        <v>1.4931586549369367</v>
      </c>
      <c r="K1678" s="2">
        <f t="shared" si="204"/>
        <v>1.5912125848834731</v>
      </c>
    </row>
    <row r="1679" spans="1:11" ht="13.5" x14ac:dyDescent="0.25">
      <c r="A1679" s="3">
        <v>44460</v>
      </c>
      <c r="B1679" s="2">
        <v>1.4</v>
      </c>
      <c r="C1679" s="2">
        <f t="shared" si="205"/>
        <v>-1.0000000000000009E-2</v>
      </c>
      <c r="D1679" s="2">
        <f t="shared" si="206"/>
        <v>1.4120000000000001</v>
      </c>
      <c r="E1679" s="2">
        <f t="shared" si="208"/>
        <v>1.456</v>
      </c>
      <c r="F1679" s="2">
        <f t="shared" si="201"/>
        <v>1.4975000000000001</v>
      </c>
      <c r="G1679" s="2">
        <f t="shared" si="203"/>
        <v>1.5492000000000004</v>
      </c>
      <c r="H1679" s="2">
        <f t="shared" si="207"/>
        <v>1.8890999999999984</v>
      </c>
      <c r="I1679" s="2">
        <f t="array" ref="I1679">SUMPRODUCT(B1663:B1682, (ROW(B1663:B1682)-ROW(B1663)+1)) / (20*21/2)</f>
        <v>1.4486666666666668</v>
      </c>
      <c r="J1679" s="2">
        <f t="shared" si="202"/>
        <v>1.4842864020857998</v>
      </c>
      <c r="K1679" s="2">
        <f t="shared" si="204"/>
        <v>1.5837140521429447</v>
      </c>
    </row>
    <row r="1680" spans="1:11" ht="13.5" x14ac:dyDescent="0.25">
      <c r="A1680" s="3">
        <v>44461</v>
      </c>
      <c r="B1680" s="2">
        <v>1.42</v>
      </c>
      <c r="C1680" s="2">
        <f t="shared" si="205"/>
        <v>2.0000000000000018E-2</v>
      </c>
      <c r="D1680" s="2">
        <f t="shared" si="206"/>
        <v>1.4099999999999997</v>
      </c>
      <c r="E1680" s="2">
        <f t="shared" si="208"/>
        <v>1.4460000000000002</v>
      </c>
      <c r="F1680" s="2">
        <f t="shared" si="201"/>
        <v>1.4919999999999998</v>
      </c>
      <c r="G1680" s="2">
        <f t="shared" si="203"/>
        <v>1.5446000000000004</v>
      </c>
      <c r="H1680" s="2">
        <f t="shared" si="207"/>
        <v>1.8871499999999986</v>
      </c>
      <c r="I1680" s="2">
        <f t="array" ref="I1680">SUMPRODUCT(B1664:B1683, (ROW(B1664:B1683)-ROW(B1664)+1)) / (20*21/2)</f>
        <v>1.4401904761904765</v>
      </c>
      <c r="J1680" s="2">
        <f t="shared" si="202"/>
        <v>1.4781638876014378</v>
      </c>
      <c r="K1680" s="2">
        <f t="shared" si="204"/>
        <v>1.5772938932353782</v>
      </c>
    </row>
    <row r="1681" spans="1:11" ht="13.5" x14ac:dyDescent="0.25">
      <c r="A1681" s="3">
        <v>44462</v>
      </c>
      <c r="B1681" s="2">
        <v>1.41</v>
      </c>
      <c r="C1681" s="2">
        <f t="shared" si="205"/>
        <v>-1.0000000000000009E-2</v>
      </c>
      <c r="D1681" s="2">
        <f t="shared" si="206"/>
        <v>1.41</v>
      </c>
      <c r="E1681" s="2">
        <f t="shared" si="208"/>
        <v>1.4370000000000001</v>
      </c>
      <c r="F1681" s="2">
        <f t="shared" si="201"/>
        <v>1.4860000000000002</v>
      </c>
      <c r="G1681" s="2">
        <f t="shared" si="203"/>
        <v>1.5402000000000005</v>
      </c>
      <c r="H1681" s="2">
        <f t="shared" si="207"/>
        <v>1.885249999999999</v>
      </c>
      <c r="I1681" s="2">
        <f t="array" ref="I1681">SUMPRODUCT(B1665:B1684, (ROW(B1665:B1684)-ROW(B1665)+1)) / (20*21/2)</f>
        <v>1.4352380952380952</v>
      </c>
      <c r="J1681" s="2">
        <f t="shared" si="202"/>
        <v>1.4716720887822534</v>
      </c>
      <c r="K1681" s="2">
        <f t="shared" si="204"/>
        <v>1.5707333484026182</v>
      </c>
    </row>
    <row r="1682" spans="1:11" ht="13.5" x14ac:dyDescent="0.25">
      <c r="A1682" s="3">
        <v>44463</v>
      </c>
      <c r="B1682" s="2">
        <v>1.4</v>
      </c>
      <c r="C1682" s="2">
        <f t="shared" si="205"/>
        <v>-1.0000000000000009E-2</v>
      </c>
      <c r="D1682" s="2">
        <f t="shared" si="206"/>
        <v>1.4079999999999999</v>
      </c>
      <c r="E1682" s="2">
        <f t="shared" si="208"/>
        <v>1.427</v>
      </c>
      <c r="F1682" s="2">
        <f t="shared" si="201"/>
        <v>1.4789999999999996</v>
      </c>
      <c r="G1682" s="2">
        <f t="shared" si="203"/>
        <v>1.5362000000000007</v>
      </c>
      <c r="H1682" s="2">
        <f t="shared" si="207"/>
        <v>1.8832499999999988</v>
      </c>
      <c r="I1682" s="2">
        <f t="array" ref="I1682">SUMPRODUCT(B1666:B1685, (ROW(B1666:B1685)-ROW(B1666)+1)) / (20*21/2)</f>
        <v>1.4338571428571429</v>
      </c>
      <c r="J1682" s="2">
        <f t="shared" si="202"/>
        <v>1.4648461755648958</v>
      </c>
      <c r="K1682" s="2">
        <f t="shared" si="204"/>
        <v>1.5640379229750647</v>
      </c>
    </row>
    <row r="1683" spans="1:11" ht="13.5" x14ac:dyDescent="0.25">
      <c r="A1683" s="3">
        <v>44466</v>
      </c>
      <c r="B1683" s="2">
        <v>1.39</v>
      </c>
      <c r="C1683" s="2">
        <f t="shared" si="205"/>
        <v>-1.0000000000000009E-2</v>
      </c>
      <c r="D1683" s="2">
        <f t="shared" si="206"/>
        <v>1.4039999999999997</v>
      </c>
      <c r="E1683" s="2">
        <f t="shared" si="208"/>
        <v>1.4160000000000001</v>
      </c>
      <c r="F1683" s="2">
        <f t="shared" si="201"/>
        <v>1.472</v>
      </c>
      <c r="G1683" s="2">
        <f t="shared" si="203"/>
        <v>1.5322000000000002</v>
      </c>
      <c r="H1683" s="2">
        <f t="shared" si="207"/>
        <v>1.8809999999999989</v>
      </c>
      <c r="I1683" s="2">
        <f t="array" ref="I1683">SUMPRODUCT(B1667:B1686, (ROW(B1667:B1686)-ROW(B1667)+1)) / (20*21/2)</f>
        <v>1.4367142857142858</v>
      </c>
      <c r="J1683" s="2">
        <f t="shared" si="202"/>
        <v>1.4577179683682391</v>
      </c>
      <c r="K1683" s="2">
        <f t="shared" si="204"/>
        <v>1.5572129063878073</v>
      </c>
    </row>
    <row r="1684" spans="1:11" ht="13.5" x14ac:dyDescent="0.25">
      <c r="A1684" s="3">
        <v>44467</v>
      </c>
      <c r="B1684" s="2">
        <v>1.42</v>
      </c>
      <c r="C1684" s="2">
        <f t="shared" si="205"/>
        <v>3.0000000000000027E-2</v>
      </c>
      <c r="D1684" s="2">
        <f t="shared" si="206"/>
        <v>1.4079999999999999</v>
      </c>
      <c r="E1684" s="2">
        <f t="shared" si="208"/>
        <v>1.4100000000000001</v>
      </c>
      <c r="F1684" s="2">
        <f t="shared" ref="F1684:F1747" si="209">AVERAGE(B1665:B1684)</f>
        <v>1.4644999999999999</v>
      </c>
      <c r="G1684" s="2">
        <f t="shared" si="203"/>
        <v>1.5292000000000003</v>
      </c>
      <c r="H1684" s="2">
        <f t="shared" si="207"/>
        <v>1.8787999999999989</v>
      </c>
      <c r="I1684" s="2">
        <f t="array" ref="I1684">SUMPRODUCT(B1668:B1687, (ROW(B1668:B1687)-ROW(B1668)+1)) / (20*21/2)</f>
        <v>1.4416666666666664</v>
      </c>
      <c r="J1684" s="2">
        <f t="shared" si="202"/>
        <v>1.4541257809045971</v>
      </c>
      <c r="K1684" s="2">
        <f t="shared" si="204"/>
        <v>1.5518320080980894</v>
      </c>
    </row>
    <row r="1685" spans="1:11" ht="13.5" x14ac:dyDescent="0.25">
      <c r="A1685" s="3">
        <v>44468</v>
      </c>
      <c r="B1685" s="2">
        <v>1.45</v>
      </c>
      <c r="C1685" s="2">
        <f t="shared" si="205"/>
        <v>3.0000000000000027E-2</v>
      </c>
      <c r="D1685" s="2">
        <f t="shared" si="206"/>
        <v>1.4139999999999999</v>
      </c>
      <c r="E1685" s="2">
        <f t="shared" si="208"/>
        <v>1.4119999999999999</v>
      </c>
      <c r="F1685" s="2">
        <f t="shared" si="209"/>
        <v>1.4599999999999995</v>
      </c>
      <c r="G1685" s="2">
        <f t="shared" si="203"/>
        <v>1.5266000000000006</v>
      </c>
      <c r="H1685" s="2">
        <f t="shared" si="207"/>
        <v>1.8765999999999985</v>
      </c>
      <c r="I1685" s="2">
        <f t="array" ref="I1685">SUMPRODUCT(B1669:B1688, (ROW(B1669:B1688)-ROW(B1669)+1)) / (20*21/2)</f>
        <v>1.4478095238095237</v>
      </c>
      <c r="J1685" s="2">
        <f t="shared" ref="J1685:J1748" si="210">$J$4*B1685+J1684*(1-$J$4)</f>
        <v>1.4537328493898736</v>
      </c>
      <c r="K1685" s="2">
        <f t="shared" si="204"/>
        <v>1.5478385960158114</v>
      </c>
    </row>
    <row r="1686" spans="1:11" ht="13.5" x14ac:dyDescent="0.25">
      <c r="A1686" s="3">
        <v>44469</v>
      </c>
      <c r="B1686" s="2">
        <v>1.49</v>
      </c>
      <c r="C1686" s="2">
        <f t="shared" si="205"/>
        <v>4.0000000000000036E-2</v>
      </c>
      <c r="D1686" s="2">
        <f t="shared" si="206"/>
        <v>1.4300000000000002</v>
      </c>
      <c r="E1686" s="2">
        <f t="shared" si="208"/>
        <v>1.42</v>
      </c>
      <c r="F1686" s="2">
        <f t="shared" si="209"/>
        <v>1.4579999999999997</v>
      </c>
      <c r="G1686" s="2">
        <f t="shared" si="203"/>
        <v>1.5248000000000002</v>
      </c>
      <c r="H1686" s="2">
        <f t="shared" si="207"/>
        <v>1.8747999999999985</v>
      </c>
      <c r="I1686" s="2">
        <f t="array" ref="I1686">SUMPRODUCT(B1670:B1689, (ROW(B1670:B1689)-ROW(B1670)+1)) / (20*21/2)</f>
        <v>1.4577619047619048</v>
      </c>
      <c r="J1686" s="2">
        <f t="shared" si="210"/>
        <v>1.4571868637336953</v>
      </c>
      <c r="K1686" s="2">
        <f t="shared" si="204"/>
        <v>1.5455704157798973</v>
      </c>
    </row>
    <row r="1687" spans="1:11" ht="13.5" x14ac:dyDescent="0.25">
      <c r="A1687" s="3">
        <v>44470</v>
      </c>
      <c r="B1687" s="2">
        <v>1.51</v>
      </c>
      <c r="C1687" s="2">
        <f t="shared" si="205"/>
        <v>2.0000000000000018E-2</v>
      </c>
      <c r="D1687" s="2">
        <f t="shared" si="206"/>
        <v>1.452</v>
      </c>
      <c r="E1687" s="2">
        <f t="shared" si="208"/>
        <v>1.43</v>
      </c>
      <c r="F1687" s="2">
        <f t="shared" si="209"/>
        <v>1.4554999999999998</v>
      </c>
      <c r="G1687" s="2">
        <f t="shared" si="203"/>
        <v>1.5228000000000004</v>
      </c>
      <c r="H1687" s="2">
        <f t="shared" si="207"/>
        <v>1.8731999999999984</v>
      </c>
      <c r="I1687" s="2">
        <f t="array" ref="I1687">SUMPRODUCT(B1671:B1690, (ROW(B1671:B1690)-ROW(B1671)+1)) / (20*21/2)</f>
        <v>1.4676190476190476</v>
      </c>
      <c r="J1687" s="2">
        <f t="shared" si="210"/>
        <v>1.4622166862352481</v>
      </c>
      <c r="K1687" s="2">
        <f t="shared" si="204"/>
        <v>1.5441754975140192</v>
      </c>
    </row>
    <row r="1688" spans="1:11" ht="13.5" x14ac:dyDescent="0.25">
      <c r="A1688" s="3">
        <v>44473</v>
      </c>
      <c r="B1688" s="2">
        <v>1.52</v>
      </c>
      <c r="C1688" s="2">
        <f t="shared" si="205"/>
        <v>1.0000000000000009E-2</v>
      </c>
      <c r="D1688" s="2">
        <f t="shared" si="206"/>
        <v>1.4780000000000002</v>
      </c>
      <c r="E1688" s="2">
        <f t="shared" si="208"/>
        <v>1.4409999999999996</v>
      </c>
      <c r="F1688" s="2">
        <f t="shared" si="209"/>
        <v>1.4555</v>
      </c>
      <c r="G1688" s="2">
        <f t="shared" si="203"/>
        <v>1.5214000000000001</v>
      </c>
      <c r="H1688" s="2">
        <f t="shared" si="207"/>
        <v>1.8716999999999984</v>
      </c>
      <c r="I1688" s="2">
        <f t="array" ref="I1688">SUMPRODUCT(B1672:B1691, (ROW(B1672:B1691)-ROW(B1672)+1)) / (20*21/2)</f>
        <v>1.4763333333333335</v>
      </c>
      <c r="J1688" s="2">
        <f t="shared" si="210"/>
        <v>1.4677198589747484</v>
      </c>
      <c r="K1688" s="2">
        <f t="shared" si="204"/>
        <v>1.5432274387879792</v>
      </c>
    </row>
    <row r="1689" spans="1:11" ht="13.5" x14ac:dyDescent="0.25">
      <c r="A1689" s="3">
        <v>44474</v>
      </c>
      <c r="B1689" s="2">
        <v>1.56</v>
      </c>
      <c r="C1689" s="2">
        <f t="shared" si="205"/>
        <v>4.0000000000000036E-2</v>
      </c>
      <c r="D1689" s="2">
        <f t="shared" si="206"/>
        <v>1.5060000000000002</v>
      </c>
      <c r="E1689" s="2">
        <f t="shared" si="208"/>
        <v>1.4570000000000001</v>
      </c>
      <c r="F1689" s="2">
        <f t="shared" si="209"/>
        <v>1.4564999999999999</v>
      </c>
      <c r="G1689" s="2">
        <f t="shared" si="203"/>
        <v>1.5210000000000001</v>
      </c>
      <c r="H1689" s="2">
        <f t="shared" si="207"/>
        <v>1.8703999999999985</v>
      </c>
      <c r="I1689" s="2">
        <f t="array" ref="I1689">SUMPRODUCT(B1673:B1692, (ROW(B1673:B1692)-ROW(B1673)+1)) / (20*21/2)</f>
        <v>1.4876666666666667</v>
      </c>
      <c r="J1689" s="2">
        <f t="shared" si="210"/>
        <v>1.4765084438342961</v>
      </c>
      <c r="K1689" s="2">
        <f t="shared" si="204"/>
        <v>1.54388518628649</v>
      </c>
    </row>
    <row r="1690" spans="1:11" ht="13.5" x14ac:dyDescent="0.25">
      <c r="A1690" s="3">
        <v>44475</v>
      </c>
      <c r="B1690" s="2">
        <v>1.56</v>
      </c>
      <c r="C1690" s="2">
        <f t="shared" si="205"/>
        <v>0</v>
      </c>
      <c r="D1690" s="2">
        <f t="shared" si="206"/>
        <v>1.528</v>
      </c>
      <c r="E1690" s="2">
        <f t="shared" si="208"/>
        <v>1.4709999999999999</v>
      </c>
      <c r="F1690" s="2">
        <f t="shared" si="209"/>
        <v>1.4584999999999997</v>
      </c>
      <c r="G1690" s="2">
        <f t="shared" si="203"/>
        <v>1.5222</v>
      </c>
      <c r="H1690" s="2">
        <f t="shared" si="207"/>
        <v>1.8691999999999986</v>
      </c>
      <c r="I1690" s="2">
        <f t="array" ref="I1690">SUMPRODUCT(B1674:B1693, (ROW(B1674:B1693)-ROW(B1674)+1)) / (20*21/2)</f>
        <v>1.4957619047619051</v>
      </c>
      <c r="J1690" s="2">
        <f t="shared" si="210"/>
        <v>1.4844600206119822</v>
      </c>
      <c r="K1690" s="2">
        <f t="shared" si="204"/>
        <v>1.5445171397654514</v>
      </c>
    </row>
    <row r="1691" spans="1:11" ht="13.5" x14ac:dyDescent="0.25">
      <c r="A1691" s="3">
        <v>44476</v>
      </c>
      <c r="B1691" s="2">
        <v>1.55</v>
      </c>
      <c r="C1691" s="2">
        <f t="shared" si="205"/>
        <v>-1.0000000000000009E-2</v>
      </c>
      <c r="D1691" s="2">
        <f t="shared" si="206"/>
        <v>1.54</v>
      </c>
      <c r="E1691" s="2">
        <f t="shared" si="208"/>
        <v>1.4850000000000001</v>
      </c>
      <c r="F1691" s="2">
        <f t="shared" si="209"/>
        <v>1.4609999999999999</v>
      </c>
      <c r="G1691" s="2">
        <f t="shared" si="203"/>
        <v>1.5219999999999998</v>
      </c>
      <c r="H1691" s="2">
        <f t="shared" si="207"/>
        <v>1.8676999999999986</v>
      </c>
      <c r="I1691" s="2">
        <f t="array" ref="I1691">SUMPRODUCT(B1675:B1694, (ROW(B1675:B1694)-ROW(B1675)+1)) / (20*21/2)</f>
        <v>1.5045714285714284</v>
      </c>
      <c r="J1691" s="2">
        <f t="shared" si="210"/>
        <v>1.490701923410841</v>
      </c>
      <c r="K1691" s="2">
        <f t="shared" si="204"/>
        <v>1.5447321538922965</v>
      </c>
    </row>
    <row r="1692" spans="1:11" ht="13.5" x14ac:dyDescent="0.25">
      <c r="A1692" s="3">
        <v>44477</v>
      </c>
      <c r="B1692" s="2">
        <v>1.58</v>
      </c>
      <c r="C1692" s="2">
        <f t="shared" si="205"/>
        <v>3.0000000000000027E-2</v>
      </c>
      <c r="D1692" s="2">
        <f t="shared" si="206"/>
        <v>1.554</v>
      </c>
      <c r="E1692" s="2">
        <f t="shared" si="208"/>
        <v>1.5030000000000001</v>
      </c>
      <c r="F1692" s="2">
        <f t="shared" si="209"/>
        <v>1.4649999999999999</v>
      </c>
      <c r="G1692" s="2">
        <f t="shared" si="203"/>
        <v>1.5219999999999998</v>
      </c>
      <c r="H1692" s="2">
        <f t="shared" si="207"/>
        <v>1.8661499999999986</v>
      </c>
      <c r="I1692" s="2">
        <f t="array" ref="I1692">SUMPRODUCT(B1676:B1695, (ROW(B1676:B1695)-ROW(B1676)+1)) / (20*21/2)</f>
        <v>1.5139523809523807</v>
      </c>
      <c r="J1692" s="2">
        <f t="shared" si="210"/>
        <v>1.4992065021336181</v>
      </c>
      <c r="K1692" s="2">
        <f t="shared" si="204"/>
        <v>1.5461152066808339</v>
      </c>
    </row>
    <row r="1693" spans="1:11" ht="13.5" x14ac:dyDescent="0.25">
      <c r="A1693" s="3">
        <v>44480</v>
      </c>
      <c r="B1693" s="2">
        <v>1.55</v>
      </c>
      <c r="C1693" s="2">
        <f t="shared" si="205"/>
        <v>-3.0000000000000027E-2</v>
      </c>
      <c r="D1693" s="2">
        <f t="shared" si="206"/>
        <v>1.56</v>
      </c>
      <c r="E1693" s="2">
        <f t="shared" si="208"/>
        <v>1.5190000000000003</v>
      </c>
      <c r="F1693" s="2">
        <f t="shared" si="209"/>
        <v>1.4674999999999998</v>
      </c>
      <c r="G1693" s="2">
        <f t="shared" si="203"/>
        <v>1.52</v>
      </c>
      <c r="H1693" s="2">
        <f t="shared" si="207"/>
        <v>1.8641999999999987</v>
      </c>
      <c r="I1693" s="2">
        <f t="array" ref="I1693">SUMPRODUCT(B1677:B1696, (ROW(B1677:B1696)-ROW(B1677)+1)) / (20*21/2)</f>
        <v>1.5207619047619045</v>
      </c>
      <c r="J1693" s="2">
        <f t="shared" si="210"/>
        <v>1.5040439781208925</v>
      </c>
      <c r="K1693" s="2">
        <f t="shared" si="204"/>
        <v>1.5462675515168798</v>
      </c>
    </row>
    <row r="1694" spans="1:11" ht="13.5" x14ac:dyDescent="0.25">
      <c r="A1694" s="3">
        <v>44481</v>
      </c>
      <c r="B1694" s="2">
        <v>1.56</v>
      </c>
      <c r="C1694" s="2">
        <f t="shared" si="205"/>
        <v>1.0000000000000009E-2</v>
      </c>
      <c r="D1694" s="2">
        <f t="shared" si="206"/>
        <v>1.56</v>
      </c>
      <c r="E1694" s="2">
        <f t="shared" si="208"/>
        <v>1.5330000000000004</v>
      </c>
      <c r="F1694" s="2">
        <f t="shared" si="209"/>
        <v>1.4715</v>
      </c>
      <c r="G1694" s="2">
        <f t="shared" si="203"/>
        <v>1.5176000000000003</v>
      </c>
      <c r="H1694" s="2">
        <f t="shared" si="207"/>
        <v>1.8622499999999989</v>
      </c>
      <c r="I1694" s="2">
        <f t="array" ref="I1694">SUMPRODUCT(B1678:B1697, (ROW(B1678:B1697)-ROW(B1678)+1)) / (20*21/2)</f>
        <v>1.5250000000000004</v>
      </c>
      <c r="J1694" s="2">
        <f t="shared" si="210"/>
        <v>1.50937312306176</v>
      </c>
      <c r="K1694" s="2">
        <f t="shared" si="204"/>
        <v>1.5468060789083748</v>
      </c>
    </row>
    <row r="1695" spans="1:11" ht="13.5" x14ac:dyDescent="0.25">
      <c r="A1695" s="3">
        <v>44482</v>
      </c>
      <c r="B1695" s="2">
        <v>1.57</v>
      </c>
      <c r="C1695" s="2">
        <f t="shared" si="205"/>
        <v>1.0000000000000009E-2</v>
      </c>
      <c r="D1695" s="2">
        <f t="shared" si="206"/>
        <v>1.5620000000000001</v>
      </c>
      <c r="E1695" s="2">
        <f t="shared" si="208"/>
        <v>1.5450000000000004</v>
      </c>
      <c r="F1695" s="2">
        <f t="shared" si="209"/>
        <v>1.4784999999999999</v>
      </c>
      <c r="G1695" s="2">
        <f t="shared" si="203"/>
        <v>1.5164</v>
      </c>
      <c r="H1695" s="2">
        <f t="shared" si="207"/>
        <v>1.8602999999999985</v>
      </c>
      <c r="I1695" s="2">
        <f t="array" ref="I1695">SUMPRODUCT(B1679:B1698, (ROW(B1679:B1698)-ROW(B1679)+1)) / (20*21/2)</f>
        <v>1.5258095238095239</v>
      </c>
      <c r="J1695" s="2">
        <f t="shared" si="210"/>
        <v>1.5151471113415924</v>
      </c>
      <c r="K1695" s="2">
        <f t="shared" si="204"/>
        <v>1.5477156444413798</v>
      </c>
    </row>
    <row r="1696" spans="1:11" ht="13.5" x14ac:dyDescent="0.25">
      <c r="A1696" s="3">
        <v>44483</v>
      </c>
      <c r="B1696" s="2">
        <v>1.55</v>
      </c>
      <c r="C1696" s="2">
        <f t="shared" si="205"/>
        <v>-2.0000000000000018E-2</v>
      </c>
      <c r="D1696" s="2">
        <f t="shared" si="206"/>
        <v>1.5619999999999998</v>
      </c>
      <c r="E1696" s="2">
        <f t="shared" si="208"/>
        <v>1.5510000000000004</v>
      </c>
      <c r="F1696" s="2">
        <f t="shared" si="209"/>
        <v>1.4854999999999998</v>
      </c>
      <c r="G1696" s="2">
        <f t="shared" si="203"/>
        <v>1.5149999999999997</v>
      </c>
      <c r="H1696" s="2">
        <f t="shared" si="207"/>
        <v>1.8582999999999987</v>
      </c>
      <c r="I1696" s="2">
        <f t="array" ref="I1696">SUMPRODUCT(B1680:B1699, (ROW(B1680:B1699)-ROW(B1680)+1)) / (20*21/2)</f>
        <v>1.5252380952380953</v>
      </c>
      <c r="J1696" s="2">
        <f t="shared" si="210"/>
        <v>1.5184664340709646</v>
      </c>
      <c r="K1696" s="2">
        <f t="shared" si="204"/>
        <v>1.5478052270123062</v>
      </c>
    </row>
    <row r="1697" spans="1:11" ht="13.5" x14ac:dyDescent="0.25">
      <c r="A1697" s="3">
        <v>44488</v>
      </c>
      <c r="B1697" s="2">
        <v>1.53</v>
      </c>
      <c r="C1697" s="2">
        <f t="shared" si="205"/>
        <v>-2.0000000000000018E-2</v>
      </c>
      <c r="D1697" s="2">
        <f t="shared" si="206"/>
        <v>1.552</v>
      </c>
      <c r="E1697" s="2">
        <f t="shared" si="208"/>
        <v>1.5530000000000002</v>
      </c>
      <c r="F1697" s="2">
        <f t="shared" si="209"/>
        <v>1.4915</v>
      </c>
      <c r="G1697" s="2">
        <f t="shared" si="203"/>
        <v>1.5139999999999998</v>
      </c>
      <c r="H1697" s="2">
        <f t="shared" si="207"/>
        <v>1.8563499999999984</v>
      </c>
      <c r="I1697" s="2">
        <f t="array" ref="I1697">SUMPRODUCT(B1681:B1700, (ROW(B1681:B1700)-ROW(B1681)+1)) / (20*21/2)</f>
        <v>1.5213809523809525</v>
      </c>
      <c r="J1697" s="2">
        <f t="shared" si="210"/>
        <v>1.519564868921349</v>
      </c>
      <c r="K1697" s="2">
        <f t="shared" si="204"/>
        <v>1.5471069828157453</v>
      </c>
    </row>
    <row r="1698" spans="1:11" ht="13.5" x14ac:dyDescent="0.25">
      <c r="A1698" s="3">
        <v>44489</v>
      </c>
      <c r="B1698" s="2">
        <v>1.5</v>
      </c>
      <c r="C1698" s="2">
        <f t="shared" si="205"/>
        <v>-3.0000000000000027E-2</v>
      </c>
      <c r="D1698" s="2">
        <f t="shared" si="206"/>
        <v>1.542</v>
      </c>
      <c r="E1698" s="2">
        <f t="shared" si="208"/>
        <v>1.5509999999999999</v>
      </c>
      <c r="F1698" s="2">
        <f t="shared" si="209"/>
        <v>1.496</v>
      </c>
      <c r="G1698" s="2">
        <f t="shared" si="203"/>
        <v>1.5115999999999996</v>
      </c>
      <c r="H1698" s="2">
        <f t="shared" si="207"/>
        <v>1.8542499999999986</v>
      </c>
      <c r="I1698" s="2">
        <f t="array" ref="I1698">SUMPRODUCT(B1682:B1701, (ROW(B1682:B1701)-ROW(B1682)+1)) / (20*21/2)</f>
        <v>1.5182857142857142</v>
      </c>
      <c r="J1698" s="2">
        <f t="shared" si="210"/>
        <v>1.5177015480716967</v>
      </c>
      <c r="K1698" s="2">
        <f t="shared" si="204"/>
        <v>1.5452596501563043</v>
      </c>
    </row>
    <row r="1699" spans="1:11" ht="13.5" x14ac:dyDescent="0.25">
      <c r="A1699" s="3">
        <v>44490</v>
      </c>
      <c r="B1699" s="2">
        <v>1.49</v>
      </c>
      <c r="C1699" s="2">
        <f t="shared" si="205"/>
        <v>-1.0000000000000009E-2</v>
      </c>
      <c r="D1699" s="2">
        <f t="shared" si="206"/>
        <v>1.528</v>
      </c>
      <c r="E1699" s="2">
        <f t="shared" si="208"/>
        <v>1.544</v>
      </c>
      <c r="F1699" s="2">
        <f t="shared" si="209"/>
        <v>1.5004999999999999</v>
      </c>
      <c r="G1699" s="2">
        <f t="shared" si="203"/>
        <v>1.5093999999999996</v>
      </c>
      <c r="H1699" s="2">
        <f t="shared" si="207"/>
        <v>1.8521499999999986</v>
      </c>
      <c r="I1699" s="2">
        <f t="array" ref="I1699">SUMPRODUCT(B1683:B1702, (ROW(B1683:B1702)-ROW(B1683)+1)) / (20*21/2)</f>
        <v>1.5120476190476189</v>
      </c>
      <c r="J1699" s="2">
        <f t="shared" si="210"/>
        <v>1.5150633053982019</v>
      </c>
      <c r="K1699" s="2">
        <f t="shared" si="204"/>
        <v>1.5430926050521354</v>
      </c>
    </row>
    <row r="1700" spans="1:11" ht="13.5" x14ac:dyDescent="0.25">
      <c r="A1700" s="3">
        <v>44491</v>
      </c>
      <c r="B1700" s="2">
        <v>1.46</v>
      </c>
      <c r="C1700" s="2">
        <f t="shared" si="205"/>
        <v>-3.0000000000000027E-2</v>
      </c>
      <c r="D1700" s="2">
        <f t="shared" si="206"/>
        <v>1.506</v>
      </c>
      <c r="E1700" s="2">
        <f t="shared" si="208"/>
        <v>1.534</v>
      </c>
      <c r="F1700" s="2">
        <f t="shared" si="209"/>
        <v>1.5024999999999999</v>
      </c>
      <c r="G1700" s="2">
        <f t="shared" si="203"/>
        <v>1.5065999999999995</v>
      </c>
      <c r="H1700" s="2">
        <f t="shared" si="207"/>
        <v>1.8499999999999988</v>
      </c>
      <c r="I1700" s="2">
        <f t="array" ref="I1700">SUMPRODUCT(B1684:B1703, (ROW(B1684:B1703)-ROW(B1684)+1)) / (20*21/2)</f>
        <v>1.5075238095238095</v>
      </c>
      <c r="J1700" s="2">
        <f t="shared" si="210"/>
        <v>1.5098191810745636</v>
      </c>
      <c r="K1700" s="2">
        <f t="shared" si="204"/>
        <v>1.5398340715206791</v>
      </c>
    </row>
    <row r="1701" spans="1:11" ht="13.5" x14ac:dyDescent="0.25">
      <c r="A1701" s="3">
        <v>44494</v>
      </c>
      <c r="B1701" s="2">
        <v>1.47</v>
      </c>
      <c r="C1701" s="2">
        <f t="shared" si="205"/>
        <v>1.0000000000000009E-2</v>
      </c>
      <c r="D1701" s="2">
        <f t="shared" si="206"/>
        <v>1.49</v>
      </c>
      <c r="E1701" s="2">
        <f t="shared" si="208"/>
        <v>1.526</v>
      </c>
      <c r="F1701" s="2">
        <f t="shared" si="209"/>
        <v>1.5055000000000001</v>
      </c>
      <c r="G1701" s="2">
        <f t="shared" si="203"/>
        <v>1.5041999999999993</v>
      </c>
      <c r="H1701" s="2">
        <f t="shared" si="207"/>
        <v>1.8478499999999989</v>
      </c>
      <c r="I1701" s="2">
        <f t="array" ref="I1701">SUMPRODUCT(B1685:B1704, (ROW(B1685:B1704)-ROW(B1685)+1)) / (20*21/2)</f>
        <v>1.5026666666666666</v>
      </c>
      <c r="J1701" s="2">
        <f t="shared" si="210"/>
        <v>1.5060268781150812</v>
      </c>
      <c r="K1701" s="2">
        <f t="shared" si="204"/>
        <v>1.5370954804806525</v>
      </c>
    </row>
    <row r="1702" spans="1:11" ht="13.5" x14ac:dyDescent="0.25">
      <c r="A1702" s="3">
        <v>44495</v>
      </c>
      <c r="B1702" s="2">
        <v>1.44</v>
      </c>
      <c r="C1702" s="2">
        <f t="shared" si="205"/>
        <v>-3.0000000000000027E-2</v>
      </c>
      <c r="D1702" s="2">
        <f t="shared" si="206"/>
        <v>1.472</v>
      </c>
      <c r="E1702" s="2">
        <f t="shared" si="208"/>
        <v>1.512</v>
      </c>
      <c r="F1702" s="2">
        <f t="shared" si="209"/>
        <v>1.5075000000000001</v>
      </c>
      <c r="G1702" s="2">
        <f t="shared" si="203"/>
        <v>1.5017999999999996</v>
      </c>
      <c r="H1702" s="2">
        <f t="shared" si="207"/>
        <v>1.8456499999999989</v>
      </c>
      <c r="I1702" s="2">
        <f t="array" ref="I1702">SUMPRODUCT(B1686:B1705, (ROW(B1686:B1705)-ROW(B1686)+1)) / (20*21/2)</f>
        <v>1.4976190476190476</v>
      </c>
      <c r="J1702" s="2">
        <f t="shared" si="210"/>
        <v>1.4997386040088831</v>
      </c>
      <c r="K1702" s="2">
        <f t="shared" si="204"/>
        <v>1.5332878145794504</v>
      </c>
    </row>
    <row r="1703" spans="1:11" ht="13.5" x14ac:dyDescent="0.25">
      <c r="A1703" s="3">
        <v>44496</v>
      </c>
      <c r="B1703" s="2">
        <v>1.46</v>
      </c>
      <c r="C1703" s="2">
        <f t="shared" si="205"/>
        <v>2.0000000000000018E-2</v>
      </c>
      <c r="D1703" s="2">
        <f t="shared" si="206"/>
        <v>1.464</v>
      </c>
      <c r="E1703" s="2">
        <f t="shared" si="208"/>
        <v>1.5030000000000001</v>
      </c>
      <c r="F1703" s="2">
        <f t="shared" si="209"/>
        <v>1.5110000000000003</v>
      </c>
      <c r="G1703" s="2">
        <f t="shared" si="203"/>
        <v>1.4997999999999994</v>
      </c>
      <c r="H1703" s="2">
        <f t="shared" si="207"/>
        <v>1.843699999999999</v>
      </c>
      <c r="I1703" s="2">
        <f t="array" ref="I1703">SUMPRODUCT(B1687:B1706, (ROW(B1687:B1706)-ROW(B1687)+1)) / (20*21/2)</f>
        <v>1.4915714285714285</v>
      </c>
      <c r="J1703" s="2">
        <f t="shared" si="210"/>
        <v>1.4959539750556563</v>
      </c>
      <c r="K1703" s="2">
        <f t="shared" si="204"/>
        <v>1.5304137826351583</v>
      </c>
    </row>
    <row r="1704" spans="1:11" ht="13.5" x14ac:dyDescent="0.25">
      <c r="A1704" s="3">
        <v>44497</v>
      </c>
      <c r="B1704" s="2">
        <v>1.46</v>
      </c>
      <c r="C1704" s="2">
        <f t="shared" si="205"/>
        <v>0</v>
      </c>
      <c r="D1704" s="2">
        <f t="shared" si="206"/>
        <v>1.4579999999999997</v>
      </c>
      <c r="E1704" s="2">
        <f t="shared" si="208"/>
        <v>1.4930000000000003</v>
      </c>
      <c r="F1704" s="2">
        <f t="shared" si="209"/>
        <v>1.5130000000000003</v>
      </c>
      <c r="G1704" s="2">
        <f t="shared" si="203"/>
        <v>1.4979999999999993</v>
      </c>
      <c r="H1704" s="2">
        <f t="shared" si="207"/>
        <v>1.8417999999999985</v>
      </c>
      <c r="I1704" s="2">
        <f t="array" ref="I1704">SUMPRODUCT(B1688:B1707, (ROW(B1688:B1707)-ROW(B1688)+1)) / (20*21/2)</f>
        <v>1.4847619047619045</v>
      </c>
      <c r="J1704" s="2">
        <f t="shared" si="210"/>
        <v>1.4925297869551177</v>
      </c>
      <c r="K1704" s="2">
        <f t="shared" si="204"/>
        <v>1.5276524578259365</v>
      </c>
    </row>
    <row r="1705" spans="1:11" ht="13.5" x14ac:dyDescent="0.25">
      <c r="A1705" s="3">
        <v>44498</v>
      </c>
      <c r="B1705" s="2">
        <v>1.46</v>
      </c>
      <c r="C1705" s="2">
        <f t="shared" si="205"/>
        <v>0</v>
      </c>
      <c r="D1705" s="2">
        <f t="shared" si="206"/>
        <v>1.458</v>
      </c>
      <c r="E1705" s="2">
        <f t="shared" si="208"/>
        <v>1.482</v>
      </c>
      <c r="F1705" s="2">
        <f t="shared" si="209"/>
        <v>1.5135000000000003</v>
      </c>
      <c r="G1705" s="2">
        <f t="shared" si="203"/>
        <v>1.4965999999999995</v>
      </c>
      <c r="H1705" s="2">
        <f t="shared" si="207"/>
        <v>1.8397499999999984</v>
      </c>
      <c r="I1705" s="2">
        <f t="array" ref="I1705">SUMPRODUCT(B1689:B1708, (ROW(B1689:B1708)-ROW(B1689)+1)) / (20*21/2)</f>
        <v>1.4773333333333334</v>
      </c>
      <c r="J1705" s="2">
        <f t="shared" si="210"/>
        <v>1.4894317120070113</v>
      </c>
      <c r="K1705" s="2">
        <f t="shared" si="204"/>
        <v>1.5249994202641353</v>
      </c>
    </row>
    <row r="1706" spans="1:11" ht="13.5" x14ac:dyDescent="0.25">
      <c r="A1706" s="3">
        <v>44501</v>
      </c>
      <c r="B1706" s="2">
        <v>1.45</v>
      </c>
      <c r="C1706" s="2">
        <f t="shared" si="205"/>
        <v>-1.0000000000000009E-2</v>
      </c>
      <c r="D1706" s="2">
        <f t="shared" si="206"/>
        <v>1.454</v>
      </c>
      <c r="E1706" s="2">
        <f t="shared" si="208"/>
        <v>1.4720000000000002</v>
      </c>
      <c r="F1706" s="2">
        <f t="shared" si="209"/>
        <v>1.5115000000000003</v>
      </c>
      <c r="G1706" s="2">
        <f t="shared" si="203"/>
        <v>1.4949999999999994</v>
      </c>
      <c r="H1706" s="2">
        <f t="shared" si="207"/>
        <v>1.8374499999999987</v>
      </c>
      <c r="I1706" s="2">
        <f t="array" ref="I1706">SUMPRODUCT(B1690:B1709, (ROW(B1690:B1709)-ROW(B1690)+1)) / (20*21/2)</f>
        <v>1.4703333333333335</v>
      </c>
      <c r="J1706" s="2">
        <f t="shared" si="210"/>
        <v>1.4856763108634863</v>
      </c>
      <c r="K1706" s="2">
        <f t="shared" si="204"/>
        <v>1.5220582665282869</v>
      </c>
    </row>
    <row r="1707" spans="1:11" ht="13.5" x14ac:dyDescent="0.25">
      <c r="A1707" s="3">
        <v>44502</v>
      </c>
      <c r="B1707" s="2">
        <v>1.44</v>
      </c>
      <c r="C1707" s="2">
        <f t="shared" si="205"/>
        <v>-1.0000000000000009E-2</v>
      </c>
      <c r="D1707" s="2">
        <f t="shared" si="206"/>
        <v>1.454</v>
      </c>
      <c r="E1707" s="2">
        <f t="shared" si="208"/>
        <v>1.4630000000000001</v>
      </c>
      <c r="F1707" s="2">
        <f t="shared" si="209"/>
        <v>1.5080000000000002</v>
      </c>
      <c r="G1707" s="2">
        <f t="shared" si="203"/>
        <v>1.4931999999999996</v>
      </c>
      <c r="H1707" s="2">
        <f t="shared" si="207"/>
        <v>1.8350999999999988</v>
      </c>
      <c r="I1707" s="2">
        <f t="array" ref="I1707">SUMPRODUCT(B1691:B1710, (ROW(B1691:B1710)-ROW(B1691)+1)) / (20*21/2)</f>
        <v>1.4620476190476188</v>
      </c>
      <c r="J1707" s="2">
        <f t="shared" si="210"/>
        <v>1.4813261860193445</v>
      </c>
      <c r="K1707" s="2">
        <f t="shared" si="204"/>
        <v>1.5188402952918836</v>
      </c>
    </row>
    <row r="1708" spans="1:11" ht="13.5" x14ac:dyDescent="0.25">
      <c r="A1708" s="3">
        <v>44503</v>
      </c>
      <c r="B1708" s="2">
        <v>1.43</v>
      </c>
      <c r="C1708" s="2">
        <f t="shared" si="205"/>
        <v>-1.0000000000000009E-2</v>
      </c>
      <c r="D1708" s="2">
        <f t="shared" si="206"/>
        <v>1.448</v>
      </c>
      <c r="E1708" s="2">
        <f t="shared" si="208"/>
        <v>1.4559999999999997</v>
      </c>
      <c r="F1708" s="2">
        <f t="shared" si="209"/>
        <v>1.5035000000000003</v>
      </c>
      <c r="G1708" s="2">
        <f t="shared" si="203"/>
        <v>1.4911999999999999</v>
      </c>
      <c r="H1708" s="2">
        <f t="shared" si="207"/>
        <v>1.8327499999999985</v>
      </c>
      <c r="I1708" s="2">
        <f t="array" ref="I1708">SUMPRODUCT(B1692:B1711, (ROW(B1692:B1711)-ROW(B1692)+1)) / (20*21/2)</f>
        <v>1.4554285714285713</v>
      </c>
      <c r="J1708" s="2">
        <f t="shared" si="210"/>
        <v>1.476437977827026</v>
      </c>
      <c r="K1708" s="2">
        <f t="shared" si="204"/>
        <v>1.5153563621431825</v>
      </c>
    </row>
    <row r="1709" spans="1:11" ht="13.5" x14ac:dyDescent="0.25">
      <c r="A1709" s="3">
        <v>44504</v>
      </c>
      <c r="B1709" s="2">
        <v>1.43</v>
      </c>
      <c r="C1709" s="2">
        <f t="shared" si="205"/>
        <v>0</v>
      </c>
      <c r="D1709" s="2">
        <f t="shared" si="206"/>
        <v>1.4419999999999997</v>
      </c>
      <c r="E1709" s="2">
        <f t="shared" si="208"/>
        <v>1.4499999999999997</v>
      </c>
      <c r="F1709" s="2">
        <f t="shared" si="209"/>
        <v>1.4970000000000003</v>
      </c>
      <c r="G1709" s="2">
        <f t="shared" si="203"/>
        <v>1.4891999999999999</v>
      </c>
      <c r="H1709" s="2">
        <f t="shared" si="207"/>
        <v>1.8305999999999989</v>
      </c>
      <c r="I1709" s="2">
        <f t="array" ref="I1709">SUMPRODUCT(B1693:B1712, (ROW(B1693:B1712)-ROW(B1693)+1)) / (20*21/2)</f>
        <v>1.4494285714285715</v>
      </c>
      <c r="J1709" s="2">
        <f t="shared" si="210"/>
        <v>1.4720153132720712</v>
      </c>
      <c r="K1709" s="2">
        <f t="shared" si="204"/>
        <v>1.5120090538238422</v>
      </c>
    </row>
    <row r="1710" spans="1:11" ht="13.5" x14ac:dyDescent="0.25">
      <c r="A1710" s="3">
        <v>44505</v>
      </c>
      <c r="B1710" s="2">
        <v>1.41</v>
      </c>
      <c r="C1710" s="2">
        <f t="shared" si="205"/>
        <v>-2.0000000000000018E-2</v>
      </c>
      <c r="D1710" s="2">
        <f t="shared" si="206"/>
        <v>1.4319999999999999</v>
      </c>
      <c r="E1710" s="2">
        <f t="shared" si="208"/>
        <v>1.4449999999999998</v>
      </c>
      <c r="F1710" s="2">
        <f t="shared" si="209"/>
        <v>1.4895</v>
      </c>
      <c r="G1710" s="2">
        <f t="shared" si="203"/>
        <v>1.4868000000000001</v>
      </c>
      <c r="H1710" s="2">
        <f t="shared" si="207"/>
        <v>1.828249999999999</v>
      </c>
      <c r="I1710" s="2">
        <f t="array" ref="I1710">SUMPRODUCT(B1694:B1713, (ROW(B1694:B1713)-ROW(B1694)+1)) / (20*21/2)</f>
        <v>1.444190476190476</v>
      </c>
      <c r="J1710" s="2">
        <f t="shared" si="210"/>
        <v>1.4661090929604454</v>
      </c>
      <c r="K1710" s="2">
        <f t="shared" si="204"/>
        <v>1.5080086987719268</v>
      </c>
    </row>
    <row r="1711" spans="1:11" ht="13.5" x14ac:dyDescent="0.25">
      <c r="A1711" s="3">
        <v>44508</v>
      </c>
      <c r="B1711" s="2">
        <v>1.42</v>
      </c>
      <c r="C1711" s="2">
        <f t="shared" si="205"/>
        <v>1.0000000000000009E-2</v>
      </c>
      <c r="D1711" s="2">
        <f t="shared" si="206"/>
        <v>1.4259999999999999</v>
      </c>
      <c r="E1711" s="2">
        <f t="shared" si="208"/>
        <v>1.44</v>
      </c>
      <c r="F1711" s="2">
        <f t="shared" si="209"/>
        <v>1.4830000000000001</v>
      </c>
      <c r="G1711" s="2">
        <f t="shared" si="203"/>
        <v>1.4846000000000001</v>
      </c>
      <c r="H1711" s="2">
        <f t="shared" si="207"/>
        <v>1.8260499999999993</v>
      </c>
      <c r="I1711" s="2">
        <f t="array" ref="I1711">SUMPRODUCT(B1695:B1714, (ROW(B1695:B1714)-ROW(B1695)+1)) / (20*21/2)</f>
        <v>1.4386190476190477</v>
      </c>
      <c r="J1711" s="2">
        <f t="shared" si="210"/>
        <v>1.4617177507737362</v>
      </c>
      <c r="K1711" s="2">
        <f t="shared" si="204"/>
        <v>1.5045573772514591</v>
      </c>
    </row>
    <row r="1712" spans="1:11" ht="13.5" x14ac:dyDescent="0.25">
      <c r="A1712" s="3">
        <v>44509</v>
      </c>
      <c r="B1712" s="2">
        <v>1.42</v>
      </c>
      <c r="C1712" s="2">
        <f t="shared" si="205"/>
        <v>0</v>
      </c>
      <c r="D1712" s="2">
        <f t="shared" si="206"/>
        <v>1.4219999999999999</v>
      </c>
      <c r="E1712" s="2">
        <f t="shared" si="208"/>
        <v>1.4379999999999999</v>
      </c>
      <c r="F1712" s="2">
        <f t="shared" si="209"/>
        <v>1.4750000000000003</v>
      </c>
      <c r="G1712" s="2">
        <f t="shared" si="203"/>
        <v>1.4822000000000002</v>
      </c>
      <c r="H1712" s="2">
        <f t="shared" si="207"/>
        <v>1.8236999999999997</v>
      </c>
      <c r="I1712" s="2">
        <f t="array" ref="I1712">SUMPRODUCT(B1696:B1715, (ROW(B1696:B1715)-ROW(B1696)+1)) / (20*21/2)</f>
        <v>1.4347142857142858</v>
      </c>
      <c r="J1712" s="2">
        <f t="shared" si="210"/>
        <v>1.4577446316524278</v>
      </c>
      <c r="K1712" s="2">
        <f t="shared" si="204"/>
        <v>1.5012414016729705</v>
      </c>
    </row>
    <row r="1713" spans="1:11" ht="13.5" x14ac:dyDescent="0.25">
      <c r="A1713" s="3">
        <v>44510</v>
      </c>
      <c r="B1713" s="2">
        <v>1.42</v>
      </c>
      <c r="C1713" s="2">
        <f t="shared" si="205"/>
        <v>0</v>
      </c>
      <c r="D1713" s="2">
        <f t="shared" si="206"/>
        <v>1.42</v>
      </c>
      <c r="E1713" s="2">
        <f t="shared" si="208"/>
        <v>1.4339999999999999</v>
      </c>
      <c r="F1713" s="2">
        <f t="shared" si="209"/>
        <v>1.4685000000000001</v>
      </c>
      <c r="G1713" s="2">
        <f t="shared" si="203"/>
        <v>1.4800000000000002</v>
      </c>
      <c r="H1713" s="2">
        <f t="shared" si="207"/>
        <v>1.8212999999999999</v>
      </c>
      <c r="I1713" s="2">
        <f t="array" ref="I1713">SUMPRODUCT(B1697:B1716, (ROW(B1697:B1716)-ROW(B1697)+1)) / (20*21/2)</f>
        <v>1.4277142857142859</v>
      </c>
      <c r="J1713" s="2">
        <f t="shared" si="210"/>
        <v>1.454149904828387</v>
      </c>
      <c r="K1713" s="2">
        <f t="shared" si="204"/>
        <v>1.498055464352462</v>
      </c>
    </row>
    <row r="1714" spans="1:11" ht="13.5" x14ac:dyDescent="0.25">
      <c r="A1714" s="3">
        <v>44511</v>
      </c>
      <c r="B1714" s="2">
        <v>1.41</v>
      </c>
      <c r="C1714" s="2">
        <f t="shared" si="205"/>
        <v>-1.0000000000000009E-2</v>
      </c>
      <c r="D1714" s="2">
        <f t="shared" si="206"/>
        <v>1.4159999999999999</v>
      </c>
      <c r="E1714" s="2">
        <f t="shared" si="208"/>
        <v>1.4289999999999998</v>
      </c>
      <c r="F1714" s="2">
        <f t="shared" si="209"/>
        <v>1.4610000000000005</v>
      </c>
      <c r="G1714" s="2">
        <f t="shared" ref="G1714:G1777" si="211">AVERAGE(B1665:B1714)</f>
        <v>1.4768000000000001</v>
      </c>
      <c r="H1714" s="2">
        <f t="shared" si="207"/>
        <v>1.8188500000000003</v>
      </c>
      <c r="I1714" s="2">
        <f t="array" ref="I1714">SUMPRODUCT(B1698:B1717, (ROW(B1698:B1717)-ROW(B1698)+1)) / (20*21/2)</f>
        <v>1.4224761904761902</v>
      </c>
      <c r="J1714" s="2">
        <f t="shared" si="210"/>
        <v>1.4499451519875883</v>
      </c>
      <c r="K1714" s="2">
        <f t="shared" si="204"/>
        <v>1.4946023088876594</v>
      </c>
    </row>
    <row r="1715" spans="1:11" ht="13.5" x14ac:dyDescent="0.25">
      <c r="A1715" s="3">
        <v>44512</v>
      </c>
      <c r="B1715" s="2">
        <v>1.42</v>
      </c>
      <c r="C1715" s="2">
        <f t="shared" si="205"/>
        <v>1.0000000000000009E-2</v>
      </c>
      <c r="D1715" s="2">
        <f t="shared" si="206"/>
        <v>1.4179999999999999</v>
      </c>
      <c r="E1715" s="2">
        <f t="shared" si="208"/>
        <v>1.4249999999999998</v>
      </c>
      <c r="F1715" s="2">
        <f t="shared" si="209"/>
        <v>1.4535</v>
      </c>
      <c r="G1715" s="2">
        <f t="shared" si="211"/>
        <v>1.4743999999999999</v>
      </c>
      <c r="H1715" s="2">
        <f t="shared" si="207"/>
        <v>1.8164000000000002</v>
      </c>
      <c r="I1715" s="2">
        <f t="array" ref="I1715">SUMPRODUCT(B1699:B1718, (ROW(B1699:B1718)-ROW(B1699)+1)) / (20*21/2)</f>
        <v>1.4179047619047618</v>
      </c>
      <c r="J1715" s="2">
        <f t="shared" si="210"/>
        <v>1.4470932327506751</v>
      </c>
      <c r="K1715" s="2">
        <f t="shared" ref="K1715:K1778" si="212">$K$4*B1715+(1-$K$4)*K1714</f>
        <v>1.4916767281469669</v>
      </c>
    </row>
    <row r="1716" spans="1:11" ht="13.5" x14ac:dyDescent="0.25">
      <c r="A1716" s="3">
        <v>44515</v>
      </c>
      <c r="B1716" s="2">
        <v>1.38</v>
      </c>
      <c r="C1716" s="2">
        <f t="shared" si="205"/>
        <v>-4.0000000000000036E-2</v>
      </c>
      <c r="D1716" s="2">
        <f t="shared" si="206"/>
        <v>1.41</v>
      </c>
      <c r="E1716" s="2">
        <f t="shared" si="208"/>
        <v>1.4179999999999999</v>
      </c>
      <c r="F1716" s="2">
        <f t="shared" si="209"/>
        <v>1.4450000000000001</v>
      </c>
      <c r="G1716" s="2">
        <f t="shared" si="211"/>
        <v>1.4713999999999998</v>
      </c>
      <c r="H1716" s="2">
        <f t="shared" si="207"/>
        <v>1.8137500000000002</v>
      </c>
      <c r="I1716" s="2">
        <f t="array" ref="I1716">SUMPRODUCT(B1700:B1719, (ROW(B1700:B1719)-ROW(B1700)+1)) / (20*21/2)</f>
        <v>1.4119523809523808</v>
      </c>
      <c r="J1716" s="2">
        <f t="shared" si="210"/>
        <v>1.4407034010601347</v>
      </c>
      <c r="K1716" s="2">
        <f t="shared" si="212"/>
        <v>1.4872972486117919</v>
      </c>
    </row>
    <row r="1717" spans="1:11" ht="13.5" x14ac:dyDescent="0.25">
      <c r="A1717" s="3">
        <v>44516</v>
      </c>
      <c r="B1717" s="2">
        <v>1.39</v>
      </c>
      <c r="C1717" s="2">
        <f t="shared" si="205"/>
        <v>1.0000000000000009E-2</v>
      </c>
      <c r="D1717" s="2">
        <f t="shared" si="206"/>
        <v>1.4039999999999999</v>
      </c>
      <c r="E1717" s="2">
        <f t="shared" si="208"/>
        <v>1.4129999999999998</v>
      </c>
      <c r="F1717" s="2">
        <f t="shared" si="209"/>
        <v>1.4380000000000002</v>
      </c>
      <c r="G1717" s="2">
        <f t="shared" si="211"/>
        <v>1.4679999999999997</v>
      </c>
      <c r="H1717" s="2">
        <f t="shared" si="207"/>
        <v>1.81125</v>
      </c>
      <c r="I1717" s="2">
        <f t="array" ref="I1717">SUMPRODUCT(B1701:B1720, (ROW(B1701:B1720)-ROW(B1701)+1)) / (20*21/2)</f>
        <v>1.4075238095238096</v>
      </c>
      <c r="J1717" s="2">
        <f t="shared" si="210"/>
        <v>1.4358745057210744</v>
      </c>
      <c r="K1717" s="2">
        <f t="shared" si="212"/>
        <v>1.4834816702348588</v>
      </c>
    </row>
    <row r="1718" spans="1:11" ht="13.5" x14ac:dyDescent="0.25">
      <c r="A1718" s="3">
        <v>44517</v>
      </c>
      <c r="B1718" s="2">
        <v>1.39</v>
      </c>
      <c r="C1718" s="2">
        <f t="shared" si="205"/>
        <v>0</v>
      </c>
      <c r="D1718" s="2">
        <f t="shared" si="206"/>
        <v>1.3979999999999999</v>
      </c>
      <c r="E1718" s="2">
        <f t="shared" si="208"/>
        <v>1.409</v>
      </c>
      <c r="F1718" s="2">
        <f t="shared" si="209"/>
        <v>1.4324999999999997</v>
      </c>
      <c r="G1718" s="2">
        <f t="shared" si="211"/>
        <v>1.4653999999999996</v>
      </c>
      <c r="H1718" s="2">
        <f t="shared" si="207"/>
        <v>1.8088000000000002</v>
      </c>
      <c r="I1718" s="2">
        <f t="array" ref="I1718">SUMPRODUCT(B1702:B1721, (ROW(B1702:B1721)-ROW(B1702)+1)) / (20*21/2)</f>
        <v>1.4034761904761905</v>
      </c>
      <c r="J1718" s="2">
        <f t="shared" si="210"/>
        <v>1.4315055051762102</v>
      </c>
      <c r="K1718" s="2">
        <f t="shared" si="212"/>
        <v>1.4798157223825112</v>
      </c>
    </row>
    <row r="1719" spans="1:11" ht="13.5" x14ac:dyDescent="0.25">
      <c r="A1719" s="3">
        <v>44518</v>
      </c>
      <c r="B1719" s="2">
        <v>1.37</v>
      </c>
      <c r="C1719" s="2">
        <f t="shared" si="205"/>
        <v>-1.9999999999999796E-2</v>
      </c>
      <c r="D1719" s="2">
        <f t="shared" si="206"/>
        <v>1.39</v>
      </c>
      <c r="E1719" s="2">
        <f t="shared" si="208"/>
        <v>1.403</v>
      </c>
      <c r="F1719" s="2">
        <f t="shared" si="209"/>
        <v>1.4265000000000001</v>
      </c>
      <c r="G1719" s="2">
        <f t="shared" si="211"/>
        <v>1.462</v>
      </c>
      <c r="H1719" s="2">
        <f t="shared" si="207"/>
        <v>1.8063000000000002</v>
      </c>
      <c r="I1719" s="2">
        <f t="array" ref="I1719">SUMPRODUCT(B1703:B1722, (ROW(B1703:B1722)-ROW(B1703)+1)) / (20*21/2)</f>
        <v>1.3998571428571429</v>
      </c>
      <c r="J1719" s="2">
        <f t="shared" si="210"/>
        <v>1.4256478380165711</v>
      </c>
      <c r="K1719" s="2">
        <f t="shared" si="212"/>
        <v>1.47550922346555</v>
      </c>
    </row>
    <row r="1720" spans="1:11" ht="13.5" x14ac:dyDescent="0.25">
      <c r="A1720" s="3">
        <v>44519</v>
      </c>
      <c r="B1720" s="2">
        <v>1.38</v>
      </c>
      <c r="C1720" s="2">
        <f t="shared" si="205"/>
        <v>9.9999999999997868E-3</v>
      </c>
      <c r="D1720" s="2">
        <f t="shared" si="206"/>
        <v>1.3819999999999999</v>
      </c>
      <c r="E1720" s="2">
        <f t="shared" si="208"/>
        <v>1.4</v>
      </c>
      <c r="F1720" s="2">
        <f t="shared" si="209"/>
        <v>1.4224999999999999</v>
      </c>
      <c r="G1720" s="2">
        <f t="shared" si="211"/>
        <v>1.4591999999999998</v>
      </c>
      <c r="H1720" s="2">
        <f t="shared" si="207"/>
        <v>1.8037999999999998</v>
      </c>
      <c r="I1720" s="2">
        <f t="array" ref="I1720">SUMPRODUCT(B1704:B1723, (ROW(B1704:B1723)-ROW(B1704)+1)) / (20*21/2)</f>
        <v>1.3965238095238095</v>
      </c>
      <c r="J1720" s="2">
        <f t="shared" si="210"/>
        <v>1.4213004248721359</v>
      </c>
      <c r="K1720" s="2">
        <f t="shared" si="212"/>
        <v>1.4717637637218031</v>
      </c>
    </row>
    <row r="1721" spans="1:11" ht="13.5" x14ac:dyDescent="0.25">
      <c r="A1721" s="3">
        <v>44522</v>
      </c>
      <c r="B1721" s="2">
        <v>1.38</v>
      </c>
      <c r="C1721" s="2">
        <f t="shared" si="205"/>
        <v>0</v>
      </c>
      <c r="D1721" s="2">
        <f t="shared" si="206"/>
        <v>1.3820000000000001</v>
      </c>
      <c r="E1721" s="2">
        <f t="shared" si="208"/>
        <v>1.3959999999999997</v>
      </c>
      <c r="F1721" s="2">
        <f t="shared" si="209"/>
        <v>1.4179999999999999</v>
      </c>
      <c r="G1721" s="2">
        <f t="shared" si="211"/>
        <v>1.4567999999999999</v>
      </c>
      <c r="H1721" s="2">
        <f t="shared" si="207"/>
        <v>1.80135</v>
      </c>
      <c r="I1721" s="2">
        <f t="array" ref="I1721">SUMPRODUCT(B1705:B1724, (ROW(B1705:B1724)-ROW(B1705)+1)) / (20*21/2)</f>
        <v>1.3935714285714289</v>
      </c>
      <c r="J1721" s="2">
        <f t="shared" si="210"/>
        <v>1.4173670510747898</v>
      </c>
      <c r="K1721" s="2">
        <f t="shared" si="212"/>
        <v>1.4681651847523207</v>
      </c>
    </row>
    <row r="1722" spans="1:11" ht="13.5" x14ac:dyDescent="0.25">
      <c r="A1722" s="3">
        <v>44523</v>
      </c>
      <c r="B1722" s="2">
        <v>1.38</v>
      </c>
      <c r="C1722" s="2">
        <f t="shared" si="205"/>
        <v>0</v>
      </c>
      <c r="D1722" s="2">
        <f t="shared" si="206"/>
        <v>1.38</v>
      </c>
      <c r="E1722" s="2">
        <f t="shared" si="208"/>
        <v>1.3919999999999999</v>
      </c>
      <c r="F1722" s="2">
        <f t="shared" si="209"/>
        <v>1.4149999999999996</v>
      </c>
      <c r="G1722" s="2">
        <f t="shared" si="211"/>
        <v>1.4543999999999997</v>
      </c>
      <c r="H1722" s="2">
        <f t="shared" si="207"/>
        <v>1.7988999999999999</v>
      </c>
      <c r="I1722" s="2">
        <f t="array" ref="I1722">SUMPRODUCT(B1706:B1725, (ROW(B1706:B1725)-ROW(B1706)+1)) / (20*21/2)</f>
        <v>1.3929047619047619</v>
      </c>
      <c r="J1722" s="2">
        <f t="shared" si="210"/>
        <v>1.4138082843057622</v>
      </c>
      <c r="K1722" s="2">
        <f t="shared" si="212"/>
        <v>1.4647077265267396</v>
      </c>
    </row>
    <row r="1723" spans="1:11" ht="13.5" x14ac:dyDescent="0.25">
      <c r="A1723" s="3">
        <v>44524</v>
      </c>
      <c r="B1723" s="2">
        <v>1.38</v>
      </c>
      <c r="C1723" s="2">
        <f t="shared" si="205"/>
        <v>0</v>
      </c>
      <c r="D1723" s="2">
        <f t="shared" si="206"/>
        <v>1.3779999999999999</v>
      </c>
      <c r="E1723" s="2">
        <f t="shared" si="208"/>
        <v>1.3879999999999995</v>
      </c>
      <c r="F1723" s="2">
        <f t="shared" si="209"/>
        <v>1.411</v>
      </c>
      <c r="G1723" s="2">
        <f t="shared" si="211"/>
        <v>1.4519999999999995</v>
      </c>
      <c r="H1723" s="2">
        <f t="shared" si="207"/>
        <v>1.7965</v>
      </c>
      <c r="I1723" s="2">
        <f t="array" ref="I1723">SUMPRODUCT(B1707:B1726, (ROW(B1707:B1726)-ROW(B1707)+1)) / (20*21/2)</f>
        <v>1.3925238095238095</v>
      </c>
      <c r="J1723" s="2">
        <f t="shared" si="210"/>
        <v>1.4105884477052135</v>
      </c>
      <c r="K1723" s="2">
        <f t="shared" si="212"/>
        <v>1.4613858548982401</v>
      </c>
    </row>
    <row r="1724" spans="1:11" ht="13.5" x14ac:dyDescent="0.25">
      <c r="A1724" s="3">
        <v>44525</v>
      </c>
      <c r="B1724" s="2">
        <v>1.38</v>
      </c>
      <c r="C1724" s="2">
        <f t="shared" si="205"/>
        <v>0</v>
      </c>
      <c r="D1724" s="2">
        <f t="shared" si="206"/>
        <v>1.38</v>
      </c>
      <c r="E1724" s="2">
        <f t="shared" si="208"/>
        <v>1.3849999999999993</v>
      </c>
      <c r="F1724" s="2">
        <f t="shared" si="209"/>
        <v>1.4069999999999998</v>
      </c>
      <c r="G1724" s="2">
        <f t="shared" si="211"/>
        <v>1.4499999999999997</v>
      </c>
      <c r="H1724" s="2">
        <f t="shared" si="207"/>
        <v>1.7942000000000002</v>
      </c>
      <c r="I1724" s="2">
        <f t="array" ref="I1724">SUMPRODUCT(B1708:B1727, (ROW(B1708:B1727)-ROW(B1708)+1)) / (20*21/2)</f>
        <v>1.3914285714285715</v>
      </c>
      <c r="J1724" s="2">
        <f t="shared" si="210"/>
        <v>1.407675262209479</v>
      </c>
      <c r="K1724" s="2">
        <f t="shared" si="212"/>
        <v>1.4581942527453682</v>
      </c>
    </row>
    <row r="1725" spans="1:11" ht="13.5" x14ac:dyDescent="0.25">
      <c r="A1725" s="3">
        <v>44526</v>
      </c>
      <c r="B1725" s="2">
        <v>1.4</v>
      </c>
      <c r="C1725" s="2">
        <f t="shared" si="205"/>
        <v>2.0000000000000018E-2</v>
      </c>
      <c r="D1725" s="2">
        <f t="shared" si="206"/>
        <v>1.3839999999999999</v>
      </c>
      <c r="E1725" s="2">
        <f t="shared" si="208"/>
        <v>1.3829999999999996</v>
      </c>
      <c r="F1725" s="2">
        <f t="shared" si="209"/>
        <v>1.4039999999999997</v>
      </c>
      <c r="G1725" s="2">
        <f t="shared" si="211"/>
        <v>1.4493999999999998</v>
      </c>
      <c r="H1725" s="2">
        <f t="shared" si="207"/>
        <v>1.7919</v>
      </c>
      <c r="I1725" s="2">
        <f t="array" ref="I1725">SUMPRODUCT(B1709:B1728, (ROW(B1709:B1728)-ROW(B1709)+1)) / (20*21/2)</f>
        <v>1.3905714285714281</v>
      </c>
      <c r="J1725" s="2">
        <f t="shared" si="210"/>
        <v>1.4069442848561953</v>
      </c>
      <c r="K1725" s="2">
        <f t="shared" si="212"/>
        <v>1.4559121251867264</v>
      </c>
    </row>
    <row r="1726" spans="1:11" ht="13.5" x14ac:dyDescent="0.25">
      <c r="A1726" s="3">
        <v>44529</v>
      </c>
      <c r="B1726" s="2">
        <v>1.4</v>
      </c>
      <c r="C1726" s="2">
        <f t="shared" si="205"/>
        <v>0</v>
      </c>
      <c r="D1726" s="2">
        <f t="shared" si="206"/>
        <v>1.3879999999999999</v>
      </c>
      <c r="E1726" s="2">
        <f t="shared" si="208"/>
        <v>1.3849999999999998</v>
      </c>
      <c r="F1726" s="2">
        <f t="shared" si="209"/>
        <v>1.4014999999999997</v>
      </c>
      <c r="G1726" s="2">
        <f t="shared" si="211"/>
        <v>1.4491999999999998</v>
      </c>
      <c r="H1726" s="2">
        <f t="shared" si="207"/>
        <v>1.7895000000000001</v>
      </c>
      <c r="I1726" s="2">
        <f t="array" ref="I1726">SUMPRODUCT(B1710:B1729, (ROW(B1710:B1729)-ROW(B1710)+1)) / (20*21/2)</f>
        <v>1.3889523809523809</v>
      </c>
      <c r="J1726" s="2">
        <f t="shared" si="210"/>
        <v>1.4062829243937005</v>
      </c>
      <c r="K1726" s="2">
        <f t="shared" si="212"/>
        <v>1.4537194928264627</v>
      </c>
    </row>
    <row r="1727" spans="1:11" ht="13.5" x14ac:dyDescent="0.25">
      <c r="A1727" s="3">
        <v>44530</v>
      </c>
      <c r="B1727" s="2">
        <v>1.39</v>
      </c>
      <c r="C1727" s="2">
        <f t="shared" si="205"/>
        <v>-1.0000000000000009E-2</v>
      </c>
      <c r="D1727" s="2">
        <f t="shared" si="206"/>
        <v>1.3900000000000001</v>
      </c>
      <c r="E1727" s="2">
        <f t="shared" si="208"/>
        <v>1.3850000000000002</v>
      </c>
      <c r="F1727" s="2">
        <f t="shared" si="209"/>
        <v>1.3989999999999996</v>
      </c>
      <c r="G1727" s="2">
        <f t="shared" si="211"/>
        <v>1.4487999999999999</v>
      </c>
      <c r="H1727" s="2">
        <f t="shared" si="207"/>
        <v>1.7870000000000001</v>
      </c>
      <c r="I1727" s="2">
        <f t="array" ref="I1727">SUMPRODUCT(B1711:B1730, (ROW(B1711:B1730)-ROW(B1711)+1)) / (20*21/2)</f>
        <v>1.3875714285714285</v>
      </c>
      <c r="J1727" s="2">
        <f t="shared" si="210"/>
        <v>1.4047321696895385</v>
      </c>
      <c r="K1727" s="2">
        <f t="shared" si="212"/>
        <v>1.4512206891862092</v>
      </c>
    </row>
    <row r="1728" spans="1:11" ht="13.5" x14ac:dyDescent="0.25">
      <c r="A1728" s="3">
        <v>44531</v>
      </c>
      <c r="B1728" s="2">
        <v>1.39</v>
      </c>
      <c r="C1728" s="2">
        <f t="shared" si="205"/>
        <v>0</v>
      </c>
      <c r="D1728" s="2">
        <f t="shared" si="206"/>
        <v>1.3919999999999999</v>
      </c>
      <c r="E1728" s="2">
        <f t="shared" si="208"/>
        <v>1.3850000000000002</v>
      </c>
      <c r="F1728" s="2">
        <f t="shared" si="209"/>
        <v>1.3969999999999998</v>
      </c>
      <c r="G1728" s="2">
        <f t="shared" si="211"/>
        <v>1.4484000000000001</v>
      </c>
      <c r="H1728" s="2">
        <f t="shared" si="207"/>
        <v>1.7844000000000002</v>
      </c>
      <c r="I1728" s="2">
        <f t="array" ref="I1728">SUMPRODUCT(B1712:B1731, (ROW(B1712:B1731)-ROW(B1712)+1)) / (20*21/2)</f>
        <v>1.3853809523809522</v>
      </c>
      <c r="J1728" s="2">
        <f t="shared" si="210"/>
        <v>1.4033291059095823</v>
      </c>
      <c r="K1728" s="2">
        <f t="shared" si="212"/>
        <v>1.4488198778455734</v>
      </c>
    </row>
    <row r="1729" spans="1:11" ht="13.5" x14ac:dyDescent="0.25">
      <c r="A1729" s="3">
        <v>44532</v>
      </c>
      <c r="B1729" s="2">
        <v>1.38</v>
      </c>
      <c r="C1729" s="2">
        <f t="shared" si="205"/>
        <v>-1.0000000000000009E-2</v>
      </c>
      <c r="D1729" s="2">
        <f t="shared" si="206"/>
        <v>1.3919999999999999</v>
      </c>
      <c r="E1729" s="2">
        <f t="shared" si="208"/>
        <v>1.3859999999999999</v>
      </c>
      <c r="F1729" s="2">
        <f t="shared" si="209"/>
        <v>1.3944999999999996</v>
      </c>
      <c r="G1729" s="2">
        <f t="shared" si="211"/>
        <v>1.4480000000000002</v>
      </c>
      <c r="H1729" s="2">
        <f t="shared" si="207"/>
        <v>1.7817500000000004</v>
      </c>
      <c r="I1729" s="2">
        <f t="array" ref="I1729">SUMPRODUCT(B1713:B1732, (ROW(B1713:B1732)-ROW(B1713)+1)) / (20*21/2)</f>
        <v>1.3843809523809525</v>
      </c>
      <c r="J1729" s="2">
        <f t="shared" si="210"/>
        <v>1.4011072862991458</v>
      </c>
      <c r="K1729" s="2">
        <f t="shared" si="212"/>
        <v>1.4461210591065314</v>
      </c>
    </row>
    <row r="1730" spans="1:11" ht="13.5" x14ac:dyDescent="0.25">
      <c r="A1730" s="3">
        <v>44533</v>
      </c>
      <c r="B1730" s="2">
        <v>1.38</v>
      </c>
      <c r="C1730" s="2">
        <f t="shared" si="205"/>
        <v>0</v>
      </c>
      <c r="D1730" s="2">
        <f t="shared" si="206"/>
        <v>1.3879999999999999</v>
      </c>
      <c r="E1730" s="2">
        <f t="shared" si="208"/>
        <v>1.3859999999999999</v>
      </c>
      <c r="F1730" s="2">
        <f t="shared" si="209"/>
        <v>1.3929999999999996</v>
      </c>
      <c r="G1730" s="2">
        <f t="shared" si="211"/>
        <v>1.4472000000000003</v>
      </c>
      <c r="H1730" s="2">
        <f t="shared" si="207"/>
        <v>1.7791000000000003</v>
      </c>
      <c r="I1730" s="2">
        <f t="array" ref="I1730">SUMPRODUCT(B1714:B1733, (ROW(B1714:B1733)-ROW(B1714)+1)) / (20*21/2)</f>
        <v>1.3816666666666668</v>
      </c>
      <c r="J1730" s="2">
        <f t="shared" si="210"/>
        <v>1.3990970685563702</v>
      </c>
      <c r="K1730" s="2">
        <f t="shared" si="212"/>
        <v>1.4435280763964715</v>
      </c>
    </row>
    <row r="1731" spans="1:11" ht="13.5" x14ac:dyDescent="0.25">
      <c r="A1731" s="3">
        <v>44536</v>
      </c>
      <c r="B1731" s="2">
        <v>1.37</v>
      </c>
      <c r="C1731" s="2">
        <f t="shared" si="205"/>
        <v>-9.9999999999997868E-3</v>
      </c>
      <c r="D1731" s="2">
        <f t="shared" si="206"/>
        <v>1.3820000000000001</v>
      </c>
      <c r="E1731" s="2">
        <f t="shared" si="208"/>
        <v>1.3850000000000002</v>
      </c>
      <c r="F1731" s="2">
        <f t="shared" si="209"/>
        <v>1.3904999999999996</v>
      </c>
      <c r="G1731" s="2">
        <f t="shared" si="211"/>
        <v>1.4464000000000004</v>
      </c>
      <c r="H1731" s="2">
        <f t="shared" si="207"/>
        <v>1.7762500000000003</v>
      </c>
      <c r="I1731" s="2">
        <f t="array" ref="I1731">SUMPRODUCT(B1715:B1734, (ROW(B1715:B1734)-ROW(B1715)+1)) / (20*21/2)</f>
        <v>1.3792380952380949</v>
      </c>
      <c r="J1731" s="2">
        <f t="shared" si="210"/>
        <v>1.3963259191700492</v>
      </c>
      <c r="K1731" s="2">
        <f t="shared" si="212"/>
        <v>1.4406446224201392</v>
      </c>
    </row>
    <row r="1732" spans="1:11" ht="13.5" x14ac:dyDescent="0.25">
      <c r="A1732" s="3">
        <v>44537</v>
      </c>
      <c r="B1732" s="2">
        <v>1.38</v>
      </c>
      <c r="C1732" s="2">
        <f t="shared" ref="C1732:C1795" si="213">B1732-B1731</f>
        <v>9.9999999999997868E-3</v>
      </c>
      <c r="D1732" s="2">
        <f t="shared" si="206"/>
        <v>1.38</v>
      </c>
      <c r="E1732" s="2">
        <f t="shared" si="208"/>
        <v>1.3849999999999998</v>
      </c>
      <c r="F1732" s="2">
        <f t="shared" si="209"/>
        <v>1.3884999999999996</v>
      </c>
      <c r="G1732" s="2">
        <f t="shared" si="211"/>
        <v>1.4460000000000002</v>
      </c>
      <c r="H1732" s="2">
        <f t="shared" si="207"/>
        <v>1.7733000000000001</v>
      </c>
      <c r="I1732" s="2">
        <f t="array" ref="I1732">SUMPRODUCT(B1716:B1735, (ROW(B1716:B1735)-ROW(B1716)+1)) / (20*21/2)</f>
        <v>1.3760952380952383</v>
      </c>
      <c r="J1732" s="2">
        <f t="shared" si="210"/>
        <v>1.3947710697252826</v>
      </c>
      <c r="K1732" s="2">
        <f t="shared" si="212"/>
        <v>1.4382664019330751</v>
      </c>
    </row>
    <row r="1733" spans="1:11" ht="13.5" x14ac:dyDescent="0.25">
      <c r="A1733" s="3">
        <v>44538</v>
      </c>
      <c r="B1733" s="2">
        <v>1.36</v>
      </c>
      <c r="C1733" s="2">
        <f t="shared" si="213"/>
        <v>-1.9999999999999796E-2</v>
      </c>
      <c r="D1733" s="2">
        <f t="shared" si="206"/>
        <v>1.3740000000000001</v>
      </c>
      <c r="E1733" s="2">
        <f t="shared" si="208"/>
        <v>1.3829999999999998</v>
      </c>
      <c r="F1733" s="2">
        <f t="shared" si="209"/>
        <v>1.3854999999999995</v>
      </c>
      <c r="G1733" s="2">
        <f t="shared" si="211"/>
        <v>1.4454000000000002</v>
      </c>
      <c r="H1733" s="2">
        <f t="shared" si="207"/>
        <v>1.7704500000000005</v>
      </c>
      <c r="I1733" s="2">
        <f t="array" ref="I1733">SUMPRODUCT(B1717:B1736, (ROW(B1717:B1736)-ROW(B1717)+1)) / (20*21/2)</f>
        <v>1.3704285714285713</v>
      </c>
      <c r="J1733" s="2">
        <f t="shared" si="210"/>
        <v>1.3914595392752558</v>
      </c>
      <c r="K1733" s="2">
        <f t="shared" si="212"/>
        <v>1.4351971312690328</v>
      </c>
    </row>
    <row r="1734" spans="1:11" ht="13.5" x14ac:dyDescent="0.25">
      <c r="A1734" s="3">
        <v>44539</v>
      </c>
      <c r="B1734" s="2">
        <v>1.36</v>
      </c>
      <c r="C1734" s="2">
        <f t="shared" si="213"/>
        <v>0</v>
      </c>
      <c r="D1734" s="2">
        <f t="shared" ref="D1734:D1797" si="214">AVERAGE(B1730:B1734)</f>
        <v>1.37</v>
      </c>
      <c r="E1734" s="2">
        <f t="shared" si="208"/>
        <v>1.3809999999999998</v>
      </c>
      <c r="F1734" s="2">
        <f t="shared" si="209"/>
        <v>1.3829999999999996</v>
      </c>
      <c r="G1734" s="2">
        <f t="shared" si="211"/>
        <v>1.4442000000000002</v>
      </c>
      <c r="H1734" s="2">
        <f t="shared" si="207"/>
        <v>1.7675500000000006</v>
      </c>
      <c r="I1734" s="2">
        <f t="array" ref="I1734">SUMPRODUCT(B1718:B1737, (ROW(B1718:B1737)-ROW(B1718)+1)) / (20*21/2)</f>
        <v>1.3660000000000001</v>
      </c>
      <c r="J1734" s="2">
        <f t="shared" si="210"/>
        <v>1.3884633926776124</v>
      </c>
      <c r="K1734" s="2">
        <f t="shared" si="212"/>
        <v>1.4322482241604433</v>
      </c>
    </row>
    <row r="1735" spans="1:11" ht="13.5" x14ac:dyDescent="0.25">
      <c r="A1735" s="3">
        <v>44540</v>
      </c>
      <c r="B1735" s="2">
        <v>1.35</v>
      </c>
      <c r="C1735" s="2">
        <f t="shared" si="213"/>
        <v>-1.0000000000000009E-2</v>
      </c>
      <c r="D1735" s="2">
        <f t="shared" si="214"/>
        <v>1.3640000000000001</v>
      </c>
      <c r="E1735" s="2">
        <f t="shared" si="208"/>
        <v>1.3759999999999997</v>
      </c>
      <c r="F1735" s="2">
        <f t="shared" si="209"/>
        <v>1.3794999999999997</v>
      </c>
      <c r="G1735" s="2">
        <f t="shared" si="211"/>
        <v>1.4422000000000004</v>
      </c>
      <c r="H1735" s="2">
        <f t="shared" si="207"/>
        <v>1.7645000000000008</v>
      </c>
      <c r="I1735" s="2">
        <f t="array" ref="I1735">SUMPRODUCT(B1719:B1738, (ROW(B1719:B1738)-ROW(B1719)+1)) / (20*21/2)</f>
        <v>1.3618571428571429</v>
      </c>
      <c r="J1735" s="2">
        <f t="shared" si="210"/>
        <v>1.3848002124226018</v>
      </c>
      <c r="K1735" s="2">
        <f t="shared" si="212"/>
        <v>1.4290228036051318</v>
      </c>
    </row>
    <row r="1736" spans="1:11" ht="13.5" x14ac:dyDescent="0.25">
      <c r="A1736" s="3">
        <v>44543</v>
      </c>
      <c r="B1736" s="2">
        <v>1.32</v>
      </c>
      <c r="C1736" s="2">
        <f t="shared" si="213"/>
        <v>-3.0000000000000027E-2</v>
      </c>
      <c r="D1736" s="2">
        <f t="shared" si="214"/>
        <v>1.3540000000000003</v>
      </c>
      <c r="E1736" s="2">
        <f t="shared" si="208"/>
        <v>1.3679999999999999</v>
      </c>
      <c r="F1736" s="2">
        <f t="shared" si="209"/>
        <v>1.3764999999999998</v>
      </c>
      <c r="G1736" s="2">
        <f t="shared" si="211"/>
        <v>1.4388000000000003</v>
      </c>
      <c r="H1736" s="2">
        <f t="shared" si="207"/>
        <v>1.761400000000001</v>
      </c>
      <c r="I1736" s="2">
        <f t="array" ref="I1736">SUMPRODUCT(B1720:B1739, (ROW(B1720:B1739)-ROW(B1720)+1)) / (20*21/2)</f>
        <v>1.355142857142857</v>
      </c>
      <c r="J1736" s="2">
        <f t="shared" si="210"/>
        <v>1.3786287636204493</v>
      </c>
      <c r="K1736" s="2">
        <f t="shared" si="212"/>
        <v>1.4247473995421855</v>
      </c>
    </row>
    <row r="1737" spans="1:11" ht="13.5" x14ac:dyDescent="0.25">
      <c r="A1737" s="3">
        <v>44544</v>
      </c>
      <c r="B1737" s="2">
        <v>1.33</v>
      </c>
      <c r="C1737" s="2">
        <f t="shared" si="213"/>
        <v>1.0000000000000009E-2</v>
      </c>
      <c r="D1737" s="2">
        <f t="shared" si="214"/>
        <v>1.3440000000000001</v>
      </c>
      <c r="E1737" s="2">
        <f t="shared" si="208"/>
        <v>1.3619999999999999</v>
      </c>
      <c r="F1737" s="2">
        <f t="shared" si="209"/>
        <v>1.3734999999999999</v>
      </c>
      <c r="G1737" s="2">
        <f t="shared" si="211"/>
        <v>1.4352</v>
      </c>
      <c r="H1737" s="2">
        <f t="shared" si="207"/>
        <v>1.7583000000000006</v>
      </c>
      <c r="I1737" s="2">
        <f t="array" ref="I1737">SUMPRODUCT(B1721:B1740, (ROW(B1721:B1740)-ROW(B1721)+1)) / (20*21/2)</f>
        <v>1.3497142857142854</v>
      </c>
      <c r="J1737" s="2">
        <f t="shared" si="210"/>
        <v>1.3739974527994541</v>
      </c>
      <c r="K1737" s="2">
        <f t="shared" si="212"/>
        <v>1.4210318152464136</v>
      </c>
    </row>
    <row r="1738" spans="1:11" ht="13.5" x14ac:dyDescent="0.25">
      <c r="A1738" s="3">
        <v>44545</v>
      </c>
      <c r="B1738" s="2">
        <v>1.33</v>
      </c>
      <c r="C1738" s="2">
        <f t="shared" si="213"/>
        <v>0</v>
      </c>
      <c r="D1738" s="2">
        <f t="shared" si="214"/>
        <v>1.3380000000000001</v>
      </c>
      <c r="E1738" s="2">
        <f t="shared" si="208"/>
        <v>1.3560000000000001</v>
      </c>
      <c r="F1738" s="2">
        <f t="shared" si="209"/>
        <v>1.3704999999999998</v>
      </c>
      <c r="G1738" s="2">
        <f t="shared" si="211"/>
        <v>1.4314000000000002</v>
      </c>
      <c r="H1738" s="2">
        <f t="shared" ref="H1738:H1801" si="215">AVERAGE(B1539:B1738)</f>
        <v>1.755300000000001</v>
      </c>
      <c r="I1738" s="2">
        <f t="array" ref="I1738">SUMPRODUCT(B1722:B1741, (ROW(B1722:B1741)-ROW(B1722)+1)) / (20*21/2)</f>
        <v>1.3436666666666668</v>
      </c>
      <c r="J1738" s="2">
        <f t="shared" si="210"/>
        <v>1.3698072191995061</v>
      </c>
      <c r="K1738" s="2">
        <f t="shared" si="212"/>
        <v>1.4174619401387112</v>
      </c>
    </row>
    <row r="1739" spans="1:11" ht="13.5" x14ac:dyDescent="0.25">
      <c r="A1739" s="3">
        <v>44546</v>
      </c>
      <c r="B1739" s="2">
        <v>1.3</v>
      </c>
      <c r="C1739" s="2">
        <f t="shared" si="213"/>
        <v>-3.0000000000000027E-2</v>
      </c>
      <c r="D1739" s="2">
        <f t="shared" si="214"/>
        <v>1.3260000000000001</v>
      </c>
      <c r="E1739" s="2">
        <f t="shared" si="208"/>
        <v>1.3480000000000003</v>
      </c>
      <c r="F1739" s="2">
        <f t="shared" si="209"/>
        <v>1.367</v>
      </c>
      <c r="G1739" s="2">
        <f t="shared" si="211"/>
        <v>1.4262000000000001</v>
      </c>
      <c r="H1739" s="2">
        <f t="shared" si="215"/>
        <v>1.7521500000000012</v>
      </c>
      <c r="I1739" s="2">
        <f t="array" ref="I1739">SUMPRODUCT(B1723:B1742, (ROW(B1723:B1742)-ROW(B1723)+1)) / (20*21/2)</f>
        <v>1.3380000000000001</v>
      </c>
      <c r="J1739" s="2">
        <f t="shared" si="210"/>
        <v>1.3631589126090771</v>
      </c>
      <c r="K1739" s="2">
        <f t="shared" si="212"/>
        <v>1.4128555895450363</v>
      </c>
    </row>
    <row r="1740" spans="1:11" ht="13.5" x14ac:dyDescent="0.25">
      <c r="A1740" s="3">
        <v>44550</v>
      </c>
      <c r="B1740" s="2">
        <v>1.31</v>
      </c>
      <c r="C1740" s="2">
        <f t="shared" si="213"/>
        <v>1.0000000000000009E-2</v>
      </c>
      <c r="D1740" s="2">
        <f t="shared" si="214"/>
        <v>1.3180000000000001</v>
      </c>
      <c r="E1740" s="2">
        <f t="shared" ref="E1740:E1803" si="216">AVERAGE(B1731:B1740)</f>
        <v>1.3410000000000002</v>
      </c>
      <c r="F1740" s="2">
        <f t="shared" si="209"/>
        <v>1.3634999999999997</v>
      </c>
      <c r="G1740" s="2">
        <f t="shared" si="211"/>
        <v>1.4212</v>
      </c>
      <c r="H1740" s="2">
        <f t="shared" si="215"/>
        <v>1.7490500000000009</v>
      </c>
      <c r="I1740" s="2">
        <f t="array" ref="I1740">SUMPRODUCT(B1724:B1743, (ROW(B1724:B1743)-ROW(B1724)+1)) / (20*21/2)</f>
        <v>1.3327142857142857</v>
      </c>
      <c r="J1740" s="2">
        <f t="shared" si="210"/>
        <v>1.3580961590272602</v>
      </c>
      <c r="K1740" s="2">
        <f t="shared" si="212"/>
        <v>1.4088220370138584</v>
      </c>
    </row>
    <row r="1741" spans="1:11" ht="13.5" x14ac:dyDescent="0.25">
      <c r="A1741" s="3">
        <v>44551</v>
      </c>
      <c r="B1741" s="2">
        <v>1.3</v>
      </c>
      <c r="C1741" s="2">
        <f t="shared" si="213"/>
        <v>-1.0000000000000009E-2</v>
      </c>
      <c r="D1741" s="2">
        <f t="shared" si="214"/>
        <v>1.3139999999999998</v>
      </c>
      <c r="E1741" s="2">
        <f t="shared" si="216"/>
        <v>1.3340000000000003</v>
      </c>
      <c r="F1741" s="2">
        <f t="shared" si="209"/>
        <v>1.3595000000000002</v>
      </c>
      <c r="G1741" s="2">
        <f t="shared" si="211"/>
        <v>1.4162000000000003</v>
      </c>
      <c r="H1741" s="2">
        <f t="shared" si="215"/>
        <v>1.7459000000000009</v>
      </c>
      <c r="I1741" s="2">
        <f t="array" ref="I1741">SUMPRODUCT(B1725:B1744, (ROW(B1725:B1744)-ROW(B1725)+1)) / (20*21/2)</f>
        <v>1.327809523809524</v>
      </c>
      <c r="J1741" s="2">
        <f t="shared" si="210"/>
        <v>1.3525631915008545</v>
      </c>
      <c r="K1741" s="2">
        <f t="shared" si="212"/>
        <v>1.40455450615057</v>
      </c>
    </row>
    <row r="1742" spans="1:11" ht="13.5" x14ac:dyDescent="0.25">
      <c r="A1742" s="3">
        <v>44552</v>
      </c>
      <c r="B1742" s="2">
        <v>1.3</v>
      </c>
      <c r="C1742" s="2">
        <f t="shared" si="213"/>
        <v>0</v>
      </c>
      <c r="D1742" s="2">
        <f t="shared" si="214"/>
        <v>1.3080000000000001</v>
      </c>
      <c r="E1742" s="2">
        <f t="shared" si="216"/>
        <v>1.3260000000000003</v>
      </c>
      <c r="F1742" s="2">
        <f t="shared" si="209"/>
        <v>1.3554999999999999</v>
      </c>
      <c r="G1742" s="2">
        <f t="shared" si="211"/>
        <v>1.4106000000000003</v>
      </c>
      <c r="H1742" s="2">
        <f t="shared" si="215"/>
        <v>1.7426000000000008</v>
      </c>
      <c r="I1742" s="2">
        <f t="array" ref="I1742">SUMPRODUCT(B1726:B1745, (ROW(B1726:B1745)-ROW(B1726)+1)) / (20*21/2)</f>
        <v>1.3242380952380952</v>
      </c>
      <c r="J1742" s="2">
        <f t="shared" si="210"/>
        <v>1.3475571732626779</v>
      </c>
      <c r="K1742" s="2">
        <f t="shared" si="212"/>
        <v>1.400454329438783</v>
      </c>
    </row>
    <row r="1743" spans="1:11" ht="13.5" x14ac:dyDescent="0.25">
      <c r="A1743" s="3">
        <v>44553</v>
      </c>
      <c r="B1743" s="2">
        <v>1.3</v>
      </c>
      <c r="C1743" s="2">
        <f t="shared" si="213"/>
        <v>0</v>
      </c>
      <c r="D1743" s="2">
        <f t="shared" si="214"/>
        <v>1.302</v>
      </c>
      <c r="E1743" s="2">
        <f t="shared" si="216"/>
        <v>1.3200000000000003</v>
      </c>
      <c r="F1743" s="2">
        <f t="shared" si="209"/>
        <v>1.3514999999999999</v>
      </c>
      <c r="G1743" s="2">
        <f t="shared" si="211"/>
        <v>1.4056000000000004</v>
      </c>
      <c r="H1743" s="2">
        <f t="shared" si="215"/>
        <v>1.7392500000000006</v>
      </c>
      <c r="I1743" s="2">
        <f t="array" ref="I1743">SUMPRODUCT(B1727:B1746, (ROW(B1727:B1746)-ROW(B1727)+1)) / (20*21/2)</f>
        <v>1.3230000000000002</v>
      </c>
      <c r="J1743" s="2">
        <f t="shared" si="210"/>
        <v>1.3430279186662324</v>
      </c>
      <c r="K1743" s="2">
        <f t="shared" si="212"/>
        <v>1.3965149439705955</v>
      </c>
    </row>
    <row r="1744" spans="1:11" ht="13.5" x14ac:dyDescent="0.25">
      <c r="A1744" s="3">
        <v>44554</v>
      </c>
      <c r="B1744" s="2">
        <v>1.3</v>
      </c>
      <c r="C1744" s="2">
        <f t="shared" si="213"/>
        <v>0</v>
      </c>
      <c r="D1744" s="2">
        <f t="shared" si="214"/>
        <v>1.302</v>
      </c>
      <c r="E1744" s="2">
        <f t="shared" si="216"/>
        <v>1.3140000000000003</v>
      </c>
      <c r="F1744" s="2">
        <f t="shared" si="209"/>
        <v>1.3474999999999997</v>
      </c>
      <c r="G1744" s="2">
        <f t="shared" si="211"/>
        <v>1.4004000000000003</v>
      </c>
      <c r="H1744" s="2">
        <f t="shared" si="215"/>
        <v>1.7359000000000007</v>
      </c>
      <c r="I1744" s="2">
        <f t="array" ref="I1744">SUMPRODUCT(B1728:B1747, (ROW(B1728:B1747)-ROW(B1728)+1)) / (20*21/2)</f>
        <v>1.3211428571428572</v>
      </c>
      <c r="J1744" s="2">
        <f t="shared" si="210"/>
        <v>1.3389300216504008</v>
      </c>
      <c r="K1744" s="2">
        <f t="shared" si="212"/>
        <v>1.3927300442070427</v>
      </c>
    </row>
    <row r="1745" spans="1:11" ht="13.5" x14ac:dyDescent="0.25">
      <c r="A1745" s="3">
        <v>44557</v>
      </c>
      <c r="B1745" s="2">
        <v>1.31</v>
      </c>
      <c r="C1745" s="2">
        <f t="shared" si="213"/>
        <v>1.0000000000000009E-2</v>
      </c>
      <c r="D1745" s="2">
        <f t="shared" si="214"/>
        <v>1.302</v>
      </c>
      <c r="E1745" s="2">
        <f t="shared" si="216"/>
        <v>1.31</v>
      </c>
      <c r="F1745" s="2">
        <f t="shared" si="209"/>
        <v>1.3429999999999997</v>
      </c>
      <c r="G1745" s="2">
        <f t="shared" si="211"/>
        <v>1.3952</v>
      </c>
      <c r="H1745" s="2">
        <f t="shared" si="215"/>
        <v>1.7323000000000004</v>
      </c>
      <c r="I1745" s="2">
        <f t="array" ref="I1745">SUMPRODUCT(B1729:B1748, (ROW(B1729:B1748)-ROW(B1729)+1)) / (20*21/2)</f>
        <v>1.3196190476190477</v>
      </c>
      <c r="J1745" s="2">
        <f t="shared" si="210"/>
        <v>1.3361747814932199</v>
      </c>
      <c r="K1745" s="2">
        <f t="shared" si="212"/>
        <v>1.389485728747943</v>
      </c>
    </row>
    <row r="1746" spans="1:11" ht="13.5" x14ac:dyDescent="0.25">
      <c r="A1746" s="3">
        <v>44558</v>
      </c>
      <c r="B1746" s="2">
        <v>1.33</v>
      </c>
      <c r="C1746" s="2">
        <f t="shared" si="213"/>
        <v>2.0000000000000018E-2</v>
      </c>
      <c r="D1746" s="2">
        <f t="shared" si="214"/>
        <v>1.3080000000000003</v>
      </c>
      <c r="E1746" s="2">
        <f t="shared" si="216"/>
        <v>1.3110000000000002</v>
      </c>
      <c r="F1746" s="2">
        <f t="shared" si="209"/>
        <v>1.3394999999999999</v>
      </c>
      <c r="G1746" s="2">
        <f t="shared" si="211"/>
        <v>1.3908</v>
      </c>
      <c r="H1746" s="2">
        <f t="shared" si="215"/>
        <v>1.7285500000000005</v>
      </c>
      <c r="I1746" s="2">
        <f t="array" ref="I1746">SUMPRODUCT(B1730:B1749, (ROW(B1730:B1749)-ROW(B1730)+1)) / (20*21/2)</f>
        <v>1.3184285714285715</v>
      </c>
      <c r="J1746" s="2">
        <f t="shared" si="210"/>
        <v>1.3355867070652943</v>
      </c>
      <c r="K1746" s="2">
        <f t="shared" si="212"/>
        <v>1.3871529550715531</v>
      </c>
    </row>
    <row r="1747" spans="1:11" ht="13.5" x14ac:dyDescent="0.25">
      <c r="A1747" s="3">
        <v>44559</v>
      </c>
      <c r="B1747" s="2">
        <v>1.32</v>
      </c>
      <c r="C1747" s="2">
        <f t="shared" si="213"/>
        <v>-1.0000000000000009E-2</v>
      </c>
      <c r="D1747" s="2">
        <f t="shared" si="214"/>
        <v>1.3120000000000001</v>
      </c>
      <c r="E1747" s="2">
        <f t="shared" si="216"/>
        <v>1.31</v>
      </c>
      <c r="F1747" s="2">
        <f t="shared" si="209"/>
        <v>1.3359999999999999</v>
      </c>
      <c r="G1747" s="2">
        <f t="shared" si="211"/>
        <v>1.3866000000000001</v>
      </c>
      <c r="H1747" s="2">
        <f t="shared" si="215"/>
        <v>1.7248500000000004</v>
      </c>
      <c r="I1747" s="2">
        <f t="array" ref="I1747">SUMPRODUCT(B1731:B1750, (ROW(B1731:B1750)-ROW(B1731)+1)) / (20*21/2)</f>
        <v>1.3156190476190475</v>
      </c>
      <c r="J1747" s="2">
        <f t="shared" si="210"/>
        <v>1.3341022587733615</v>
      </c>
      <c r="K1747" s="2">
        <f t="shared" si="212"/>
        <v>1.3845195058530608</v>
      </c>
    </row>
    <row r="1748" spans="1:11" ht="13.5" x14ac:dyDescent="0.25">
      <c r="A1748" s="3">
        <v>44560</v>
      </c>
      <c r="B1748" s="2">
        <v>1.32</v>
      </c>
      <c r="C1748" s="2">
        <f t="shared" si="213"/>
        <v>0</v>
      </c>
      <c r="D1748" s="2">
        <f t="shared" si="214"/>
        <v>1.3160000000000003</v>
      </c>
      <c r="E1748" s="2">
        <f t="shared" si="216"/>
        <v>1.3089999999999999</v>
      </c>
      <c r="F1748" s="2">
        <f t="shared" ref="F1748:F1811" si="217">AVERAGE(B1729:B1748)</f>
        <v>1.3325000000000002</v>
      </c>
      <c r="G1748" s="2">
        <f t="shared" si="211"/>
        <v>1.3829999999999996</v>
      </c>
      <c r="H1748" s="2">
        <f t="shared" si="215"/>
        <v>1.7213000000000003</v>
      </c>
      <c r="I1748" s="2">
        <f t="array" ref="I1748">SUMPRODUCT(B1732:B1751, (ROW(B1732:B1751)-ROW(B1732)+1)) / (20*21/2)</f>
        <v>1.313190476190476</v>
      </c>
      <c r="J1748" s="2">
        <f t="shared" si="210"/>
        <v>1.3327591865092319</v>
      </c>
      <c r="K1748" s="2">
        <f t="shared" si="212"/>
        <v>1.3819893291529408</v>
      </c>
    </row>
    <row r="1749" spans="1:11" ht="13.5" x14ac:dyDescent="0.25">
      <c r="A1749" s="3">
        <v>44561</v>
      </c>
      <c r="B1749" s="2">
        <v>1.32</v>
      </c>
      <c r="C1749" s="2">
        <f t="shared" si="213"/>
        <v>0</v>
      </c>
      <c r="D1749" s="2">
        <f t="shared" si="214"/>
        <v>1.32</v>
      </c>
      <c r="E1749" s="2">
        <f t="shared" si="216"/>
        <v>1.3110000000000002</v>
      </c>
      <c r="F1749" s="2">
        <f t="shared" si="217"/>
        <v>1.3295000000000001</v>
      </c>
      <c r="G1749" s="2">
        <f t="shared" si="211"/>
        <v>1.3795999999999995</v>
      </c>
      <c r="H1749" s="2">
        <f t="shared" si="215"/>
        <v>1.7178500000000005</v>
      </c>
      <c r="I1749" s="2">
        <f t="array" ref="I1749">SUMPRODUCT(B1733:B1752, (ROW(B1733:B1752)-ROW(B1733)+1)) / (20*21/2)</f>
        <v>1.3130000000000002</v>
      </c>
      <c r="J1749" s="2">
        <f t="shared" ref="J1749:J1812" si="218">$J$4*B1749+J1748*(1-$J$4)</f>
        <v>1.331544025889305</v>
      </c>
      <c r="K1749" s="2">
        <f t="shared" si="212"/>
        <v>1.3795583750685119</v>
      </c>
    </row>
    <row r="1750" spans="1:11" ht="13.5" x14ac:dyDescent="0.25">
      <c r="A1750" s="3">
        <v>44564</v>
      </c>
      <c r="B1750" s="2">
        <v>1.3</v>
      </c>
      <c r="C1750" s="2">
        <f t="shared" si="213"/>
        <v>-2.0000000000000018E-2</v>
      </c>
      <c r="D1750" s="2">
        <f t="shared" si="214"/>
        <v>1.3180000000000001</v>
      </c>
      <c r="E1750" s="2">
        <f t="shared" si="216"/>
        <v>1.31</v>
      </c>
      <c r="F1750" s="2">
        <f t="shared" si="217"/>
        <v>1.3255000000000001</v>
      </c>
      <c r="G1750" s="2">
        <f t="shared" si="211"/>
        <v>1.3763999999999994</v>
      </c>
      <c r="H1750" s="2">
        <f t="shared" si="215"/>
        <v>1.7141500000000005</v>
      </c>
      <c r="I1750" s="2">
        <f t="array" ref="I1750">SUMPRODUCT(B1734:B1753, (ROW(B1734:B1753)-ROW(B1734)+1)) / (20*21/2)</f>
        <v>1.3130952380952381</v>
      </c>
      <c r="J1750" s="2">
        <f t="shared" si="218"/>
        <v>1.3285398329474665</v>
      </c>
      <c r="K1750" s="2">
        <f t="shared" si="212"/>
        <v>1.3764384387913153</v>
      </c>
    </row>
    <row r="1751" spans="1:11" ht="13.5" x14ac:dyDescent="0.25">
      <c r="A1751" s="3">
        <v>44565</v>
      </c>
      <c r="B1751" s="2">
        <v>1.3</v>
      </c>
      <c r="C1751" s="2">
        <f t="shared" si="213"/>
        <v>0</v>
      </c>
      <c r="D1751" s="2">
        <f t="shared" si="214"/>
        <v>1.3119999999999998</v>
      </c>
      <c r="E1751" s="2">
        <f t="shared" si="216"/>
        <v>1.3100000000000003</v>
      </c>
      <c r="F1751" s="2">
        <f t="shared" si="217"/>
        <v>1.3220000000000003</v>
      </c>
      <c r="G1751" s="2">
        <f t="shared" si="211"/>
        <v>1.3729999999999996</v>
      </c>
      <c r="H1751" s="2">
        <f t="shared" si="215"/>
        <v>1.7103000000000006</v>
      </c>
      <c r="I1751" s="2">
        <f t="array" ref="I1751">SUMPRODUCT(B1735:B1754, (ROW(B1735:B1754)-ROW(B1735)+1)) / (20*21/2)</f>
        <v>1.3114761904761902</v>
      </c>
      <c r="J1751" s="2">
        <f t="shared" si="218"/>
        <v>1.3258217536191363</v>
      </c>
      <c r="K1751" s="2">
        <f t="shared" si="212"/>
        <v>1.373440852956362</v>
      </c>
    </row>
    <row r="1752" spans="1:11" ht="13.5" x14ac:dyDescent="0.25">
      <c r="A1752" s="3">
        <v>44566</v>
      </c>
      <c r="B1752" s="2">
        <v>1.32</v>
      </c>
      <c r="C1752" s="2">
        <f t="shared" si="213"/>
        <v>2.0000000000000018E-2</v>
      </c>
      <c r="D1752" s="2">
        <f t="shared" si="214"/>
        <v>1.3120000000000001</v>
      </c>
      <c r="E1752" s="2">
        <f t="shared" si="216"/>
        <v>1.3120000000000003</v>
      </c>
      <c r="F1752" s="2">
        <f t="shared" si="217"/>
        <v>1.3190000000000004</v>
      </c>
      <c r="G1752" s="2">
        <f t="shared" si="211"/>
        <v>1.3705999999999994</v>
      </c>
      <c r="H1752" s="2">
        <f t="shared" si="215"/>
        <v>1.7065000000000006</v>
      </c>
      <c r="I1752" s="2">
        <f t="array" ref="I1752">SUMPRODUCT(B1736:B1755, (ROW(B1736:B1755)-ROW(B1736)+1)) / (20*21/2)</f>
        <v>1.3082380952380954</v>
      </c>
      <c r="J1752" s="2">
        <f t="shared" si="218"/>
        <v>1.3252673008935043</v>
      </c>
      <c r="K1752" s="2">
        <f t="shared" si="212"/>
        <v>1.371345133232583</v>
      </c>
    </row>
    <row r="1753" spans="1:11" ht="13.5" x14ac:dyDescent="0.25">
      <c r="A1753" s="3">
        <v>44567</v>
      </c>
      <c r="B1753" s="2">
        <v>1.32</v>
      </c>
      <c r="C1753" s="2">
        <f t="shared" si="213"/>
        <v>0</v>
      </c>
      <c r="D1753" s="2">
        <f t="shared" si="214"/>
        <v>1.3120000000000001</v>
      </c>
      <c r="E1753" s="2">
        <f t="shared" si="216"/>
        <v>1.3140000000000003</v>
      </c>
      <c r="F1753" s="2">
        <f t="shared" si="217"/>
        <v>1.3170000000000004</v>
      </c>
      <c r="G1753" s="2">
        <f t="shared" si="211"/>
        <v>1.3677999999999995</v>
      </c>
      <c r="H1753" s="2">
        <f t="shared" si="215"/>
        <v>1.7027500000000007</v>
      </c>
      <c r="I1753" s="2">
        <f t="array" ref="I1753">SUMPRODUCT(B1737:B1756, (ROW(B1737:B1756)-ROW(B1737)+1)) / (20*21/2)</f>
        <v>1.3053333333333335</v>
      </c>
      <c r="J1753" s="2">
        <f t="shared" si="218"/>
        <v>1.324765653189361</v>
      </c>
      <c r="K1753" s="2">
        <f t="shared" si="212"/>
        <v>1.3693315985960111</v>
      </c>
    </row>
    <row r="1754" spans="1:11" ht="13.5" x14ac:dyDescent="0.25">
      <c r="A1754" s="3">
        <v>44568</v>
      </c>
      <c r="B1754" s="2">
        <v>1.3</v>
      </c>
      <c r="C1754" s="2">
        <f t="shared" si="213"/>
        <v>-2.0000000000000018E-2</v>
      </c>
      <c r="D1754" s="2">
        <f t="shared" si="214"/>
        <v>1.3080000000000001</v>
      </c>
      <c r="E1754" s="2">
        <f t="shared" si="216"/>
        <v>1.3140000000000003</v>
      </c>
      <c r="F1754" s="2">
        <f t="shared" si="217"/>
        <v>1.3140000000000003</v>
      </c>
      <c r="G1754" s="2">
        <f t="shared" si="211"/>
        <v>1.3645999999999991</v>
      </c>
      <c r="H1754" s="2">
        <f t="shared" si="215"/>
        <v>1.6990000000000007</v>
      </c>
      <c r="I1754" s="2">
        <f t="array" ref="I1754">SUMPRODUCT(B1738:B1757, (ROW(B1738:B1757)-ROW(B1738)+1)) / (20*21/2)</f>
        <v>1.3045238095238094</v>
      </c>
      <c r="J1754" s="2">
        <f t="shared" si="218"/>
        <v>1.322407019552279</v>
      </c>
      <c r="K1754" s="2">
        <f t="shared" si="212"/>
        <v>1.3666127123765597</v>
      </c>
    </row>
    <row r="1755" spans="1:11" ht="13.5" x14ac:dyDescent="0.25">
      <c r="A1755" s="3">
        <v>44571</v>
      </c>
      <c r="B1755" s="2">
        <v>1.28</v>
      </c>
      <c r="C1755" s="2">
        <f t="shared" si="213"/>
        <v>-2.0000000000000018E-2</v>
      </c>
      <c r="D1755" s="2">
        <f t="shared" si="214"/>
        <v>1.304</v>
      </c>
      <c r="E1755" s="2">
        <f t="shared" si="216"/>
        <v>1.3110000000000002</v>
      </c>
      <c r="F1755" s="2">
        <f t="shared" si="217"/>
        <v>1.3105000000000002</v>
      </c>
      <c r="G1755" s="2">
        <f t="shared" si="211"/>
        <v>1.3609999999999993</v>
      </c>
      <c r="H1755" s="2">
        <f t="shared" si="215"/>
        <v>1.6953500000000006</v>
      </c>
      <c r="I1755" s="2">
        <f t="array" ref="I1755">SUMPRODUCT(B1739:B1758, (ROW(B1739:B1758)-ROW(B1739)+1)) / (20*21/2)</f>
        <v>1.3038571428571428</v>
      </c>
      <c r="J1755" s="2">
        <f t="shared" si="218"/>
        <v>1.3183682557853953</v>
      </c>
      <c r="K1755" s="2">
        <f t="shared" si="212"/>
        <v>1.3632161354206163</v>
      </c>
    </row>
    <row r="1756" spans="1:11" ht="13.5" x14ac:dyDescent="0.25">
      <c r="A1756" s="3">
        <v>44572</v>
      </c>
      <c r="B1756" s="2">
        <v>1.28</v>
      </c>
      <c r="C1756" s="2">
        <f t="shared" si="213"/>
        <v>0</v>
      </c>
      <c r="D1756" s="2">
        <f t="shared" si="214"/>
        <v>1.3000000000000003</v>
      </c>
      <c r="E1756" s="2">
        <f t="shared" si="216"/>
        <v>1.3059999999999998</v>
      </c>
      <c r="F1756" s="2">
        <f t="shared" si="217"/>
        <v>1.3085000000000002</v>
      </c>
      <c r="G1756" s="2">
        <f t="shared" si="211"/>
        <v>1.3575999999999997</v>
      </c>
      <c r="H1756" s="2">
        <f t="shared" si="215"/>
        <v>1.6915000000000004</v>
      </c>
      <c r="I1756" s="2">
        <f t="array" ref="I1756">SUMPRODUCT(B1740:B1759, (ROW(B1740:B1759)-ROW(B1740)+1)) / (20*21/2)</f>
        <v>1.3042857142857143</v>
      </c>
      <c r="J1756" s="2">
        <f t="shared" si="218"/>
        <v>1.3147141361867862</v>
      </c>
      <c r="K1756" s="2">
        <f t="shared" si="212"/>
        <v>1.3599527575609844</v>
      </c>
    </row>
    <row r="1757" spans="1:11" ht="13.5" x14ac:dyDescent="0.25">
      <c r="A1757" s="3">
        <v>44573</v>
      </c>
      <c r="B1757" s="2">
        <v>1.3</v>
      </c>
      <c r="C1757" s="2">
        <f t="shared" si="213"/>
        <v>2.0000000000000018E-2</v>
      </c>
      <c r="D1757" s="2">
        <f t="shared" si="214"/>
        <v>1.296</v>
      </c>
      <c r="E1757" s="2">
        <f t="shared" si="216"/>
        <v>1.304</v>
      </c>
      <c r="F1757" s="2">
        <f t="shared" si="217"/>
        <v>1.3070000000000004</v>
      </c>
      <c r="G1757" s="2">
        <f t="shared" si="211"/>
        <v>1.3547999999999993</v>
      </c>
      <c r="H1757" s="2">
        <f t="shared" si="215"/>
        <v>1.6880000000000004</v>
      </c>
      <c r="I1757" s="2">
        <f t="array" ref="I1757">SUMPRODUCT(B1741:B1760, (ROW(B1741:B1760)-ROW(B1741)+1)) / (20*21/2)</f>
        <v>1.3037142857142856</v>
      </c>
      <c r="J1757" s="2">
        <f t="shared" si="218"/>
        <v>1.3133127898832828</v>
      </c>
      <c r="K1757" s="2">
        <f t="shared" si="212"/>
        <v>1.3576016690291812</v>
      </c>
    </row>
    <row r="1758" spans="1:11" ht="13.5" x14ac:dyDescent="0.25">
      <c r="A1758" s="3">
        <v>44574</v>
      </c>
      <c r="B1758" s="2">
        <v>1.3</v>
      </c>
      <c r="C1758" s="2">
        <f t="shared" si="213"/>
        <v>0</v>
      </c>
      <c r="D1758" s="2">
        <f t="shared" si="214"/>
        <v>1.292</v>
      </c>
      <c r="E1758" s="2">
        <f t="shared" si="216"/>
        <v>1.302</v>
      </c>
      <c r="F1758" s="2">
        <f t="shared" si="217"/>
        <v>1.3055000000000003</v>
      </c>
      <c r="G1758" s="2">
        <f t="shared" si="211"/>
        <v>1.3521999999999994</v>
      </c>
      <c r="H1758" s="2">
        <f t="shared" si="215"/>
        <v>1.6845000000000006</v>
      </c>
      <c r="I1758" s="2">
        <f t="array" ref="I1758">SUMPRODUCT(B1742:B1761, (ROW(B1742:B1761)-ROW(B1742)+1)) / (20*21/2)</f>
        <v>1.3098571428571428</v>
      </c>
      <c r="J1758" s="2">
        <f t="shared" si="218"/>
        <v>1.3120449051324941</v>
      </c>
      <c r="K1758" s="2">
        <f t="shared" si="212"/>
        <v>1.3553427800476447</v>
      </c>
    </row>
    <row r="1759" spans="1:11" ht="13.5" x14ac:dyDescent="0.25">
      <c r="A1759" s="3">
        <v>44575</v>
      </c>
      <c r="B1759" s="2">
        <v>1.31</v>
      </c>
      <c r="C1759" s="2">
        <f t="shared" si="213"/>
        <v>1.0000000000000009E-2</v>
      </c>
      <c r="D1759" s="2">
        <f t="shared" si="214"/>
        <v>1.294</v>
      </c>
      <c r="E1759" s="2">
        <f t="shared" si="216"/>
        <v>1.3010000000000002</v>
      </c>
      <c r="F1759" s="2">
        <f t="shared" si="217"/>
        <v>1.3060000000000003</v>
      </c>
      <c r="G1759" s="2">
        <f t="shared" si="211"/>
        <v>1.3497999999999997</v>
      </c>
      <c r="H1759" s="2">
        <f t="shared" si="215"/>
        <v>1.6811000000000005</v>
      </c>
      <c r="I1759" s="2">
        <f t="array" ref="I1759">SUMPRODUCT(B1743:B1762, (ROW(B1743:B1762)-ROW(B1743)+1)) / (20*21/2)</f>
        <v>1.3185238095238097</v>
      </c>
      <c r="J1759" s="2">
        <f t="shared" si="218"/>
        <v>1.3118501522627328</v>
      </c>
      <c r="K1759" s="2">
        <f t="shared" si="212"/>
        <v>1.3535646318104821</v>
      </c>
    </row>
    <row r="1760" spans="1:11" ht="13.5" x14ac:dyDescent="0.25">
      <c r="A1760" s="3">
        <v>44578</v>
      </c>
      <c r="B1760" s="2">
        <v>1.3</v>
      </c>
      <c r="C1760" s="2">
        <f t="shared" si="213"/>
        <v>-1.0000000000000009E-2</v>
      </c>
      <c r="D1760" s="2">
        <f t="shared" si="214"/>
        <v>1.2979999999999998</v>
      </c>
      <c r="E1760" s="2">
        <f t="shared" si="216"/>
        <v>1.3010000000000004</v>
      </c>
      <c r="F1760" s="2">
        <f t="shared" si="217"/>
        <v>1.3055000000000003</v>
      </c>
      <c r="G1760" s="2">
        <f t="shared" si="211"/>
        <v>1.3475999999999992</v>
      </c>
      <c r="H1760" s="2">
        <f t="shared" si="215"/>
        <v>1.6775500000000005</v>
      </c>
      <c r="I1760" s="2">
        <f t="array" ref="I1760">SUMPRODUCT(B1744:B1763, (ROW(B1744:B1763)-ROW(B1744)+1)) / (20*21/2)</f>
        <v>1.3248095238095237</v>
      </c>
      <c r="J1760" s="2">
        <f t="shared" si="218"/>
        <v>1.3107215663329488</v>
      </c>
      <c r="K1760" s="2">
        <f t="shared" si="212"/>
        <v>1.3514640580139927</v>
      </c>
    </row>
    <row r="1761" spans="1:11" ht="13.5" x14ac:dyDescent="0.25">
      <c r="A1761" s="3">
        <v>44579</v>
      </c>
      <c r="B1761" s="2">
        <v>1.37</v>
      </c>
      <c r="C1761" s="2">
        <f t="shared" si="213"/>
        <v>7.0000000000000062E-2</v>
      </c>
      <c r="D1761" s="2">
        <f t="shared" si="214"/>
        <v>1.3160000000000001</v>
      </c>
      <c r="E1761" s="2">
        <f t="shared" si="216"/>
        <v>1.3080000000000003</v>
      </c>
      <c r="F1761" s="2">
        <f t="shared" si="217"/>
        <v>1.3090000000000004</v>
      </c>
      <c r="G1761" s="2">
        <f t="shared" si="211"/>
        <v>1.3465999999999994</v>
      </c>
      <c r="H1761" s="2">
        <f t="shared" si="215"/>
        <v>1.6741500000000005</v>
      </c>
      <c r="I1761" s="2">
        <f t="array" ref="I1761">SUMPRODUCT(B1745:B1764, (ROW(B1745:B1764)-ROW(B1745)+1)) / (20*21/2)</f>
        <v>1.3288095238095239</v>
      </c>
      <c r="J1761" s="2">
        <f t="shared" si="218"/>
        <v>1.3163671314440966</v>
      </c>
      <c r="K1761" s="2">
        <f t="shared" si="212"/>
        <v>1.3521909576997184</v>
      </c>
    </row>
    <row r="1762" spans="1:11" ht="13.5" x14ac:dyDescent="0.25">
      <c r="A1762" s="3">
        <v>44580</v>
      </c>
      <c r="B1762" s="2">
        <v>1.4</v>
      </c>
      <c r="C1762" s="2">
        <f t="shared" si="213"/>
        <v>2.9999999999999805E-2</v>
      </c>
      <c r="D1762" s="2">
        <f t="shared" si="214"/>
        <v>1.3359999999999999</v>
      </c>
      <c r="E1762" s="2">
        <f t="shared" si="216"/>
        <v>1.3160000000000003</v>
      </c>
      <c r="F1762" s="2">
        <f t="shared" si="217"/>
        <v>1.3140000000000003</v>
      </c>
      <c r="G1762" s="2">
        <f t="shared" si="211"/>
        <v>1.3461999999999994</v>
      </c>
      <c r="H1762" s="2">
        <f t="shared" si="215"/>
        <v>1.6710000000000007</v>
      </c>
      <c r="I1762" s="2">
        <f t="array" ref="I1762">SUMPRODUCT(B1746:B1765, (ROW(B1746:B1765)-ROW(B1746)+1)) / (20*21/2)</f>
        <v>1.3325238095238097</v>
      </c>
      <c r="J1762" s="2">
        <f t="shared" si="218"/>
        <v>1.3243321665446588</v>
      </c>
      <c r="K1762" s="2">
        <f t="shared" si="212"/>
        <v>1.354065822103651</v>
      </c>
    </row>
    <row r="1763" spans="1:11" ht="13.5" x14ac:dyDescent="0.25">
      <c r="A1763" s="3">
        <v>44581</v>
      </c>
      <c r="B1763" s="2">
        <v>1.38</v>
      </c>
      <c r="C1763" s="2">
        <f t="shared" si="213"/>
        <v>-2.0000000000000018E-2</v>
      </c>
      <c r="D1763" s="2">
        <f t="shared" si="214"/>
        <v>1.3520000000000001</v>
      </c>
      <c r="E1763" s="2">
        <f t="shared" si="216"/>
        <v>1.3220000000000003</v>
      </c>
      <c r="F1763" s="2">
        <f t="shared" si="217"/>
        <v>1.3180000000000001</v>
      </c>
      <c r="G1763" s="2">
        <f t="shared" si="211"/>
        <v>1.3453999999999993</v>
      </c>
      <c r="H1763" s="2">
        <f t="shared" si="215"/>
        <v>1.6678500000000007</v>
      </c>
      <c r="I1763" s="2">
        <f t="array" ref="I1763">SUMPRODUCT(B1747:B1766, (ROW(B1747:B1766)-ROW(B1747)+1)) / (20*21/2)</f>
        <v>1.3340952380952382</v>
      </c>
      <c r="J1763" s="2">
        <f t="shared" si="218"/>
        <v>1.329633864968977</v>
      </c>
      <c r="K1763" s="2">
        <f t="shared" si="212"/>
        <v>1.3550828486878217</v>
      </c>
    </row>
    <row r="1764" spans="1:11" ht="13.5" x14ac:dyDescent="0.25">
      <c r="A1764" s="3">
        <v>44582</v>
      </c>
      <c r="B1764" s="2">
        <v>1.36</v>
      </c>
      <c r="C1764" s="2">
        <f t="shared" si="213"/>
        <v>-1.9999999999999796E-2</v>
      </c>
      <c r="D1764" s="2">
        <f t="shared" si="214"/>
        <v>1.3620000000000001</v>
      </c>
      <c r="E1764" s="2">
        <f t="shared" si="216"/>
        <v>1.3280000000000001</v>
      </c>
      <c r="F1764" s="2">
        <f t="shared" si="217"/>
        <v>1.321</v>
      </c>
      <c r="G1764" s="2">
        <f t="shared" si="211"/>
        <v>1.3443999999999994</v>
      </c>
      <c r="H1764" s="2">
        <f t="shared" si="215"/>
        <v>1.6644500000000004</v>
      </c>
      <c r="I1764" s="2">
        <f t="array" ref="I1764">SUMPRODUCT(B1748:B1767, (ROW(B1748:B1767)-ROW(B1748)+1)) / (20*21/2)</f>
        <v>1.3356190476190477</v>
      </c>
      <c r="J1764" s="2">
        <f t="shared" si="218"/>
        <v>1.3325258778290745</v>
      </c>
      <c r="K1764" s="2">
        <f t="shared" si="212"/>
        <v>1.3552756781510442</v>
      </c>
    </row>
    <row r="1765" spans="1:11" ht="13.5" x14ac:dyDescent="0.25">
      <c r="A1765" s="3">
        <v>44585</v>
      </c>
      <c r="B1765" s="2">
        <v>1.36</v>
      </c>
      <c r="C1765" s="2">
        <f t="shared" si="213"/>
        <v>0</v>
      </c>
      <c r="D1765" s="2">
        <f t="shared" si="214"/>
        <v>1.3740000000000001</v>
      </c>
      <c r="E1765" s="2">
        <f t="shared" si="216"/>
        <v>1.3359999999999999</v>
      </c>
      <c r="F1765" s="2">
        <f t="shared" si="217"/>
        <v>1.3234999999999999</v>
      </c>
      <c r="G1765" s="2">
        <f t="shared" si="211"/>
        <v>1.3431999999999993</v>
      </c>
      <c r="H1765" s="2">
        <f t="shared" si="215"/>
        <v>1.6609000000000007</v>
      </c>
      <c r="I1765" s="2">
        <f t="array" ref="I1765">SUMPRODUCT(B1749:B1768, (ROW(B1749:B1768)-ROW(B1749)+1)) / (20*21/2)</f>
        <v>1.3351428571428572</v>
      </c>
      <c r="J1765" s="2">
        <f t="shared" si="218"/>
        <v>1.3351424608929723</v>
      </c>
      <c r="K1765" s="2">
        <f t="shared" si="212"/>
        <v>1.3554609456745326</v>
      </c>
    </row>
    <row r="1766" spans="1:11" ht="13.5" x14ac:dyDescent="0.25">
      <c r="A1766" s="3">
        <v>44586</v>
      </c>
      <c r="B1766" s="2">
        <v>1.34</v>
      </c>
      <c r="C1766" s="2">
        <f t="shared" si="213"/>
        <v>-2.0000000000000018E-2</v>
      </c>
      <c r="D1766" s="2">
        <f t="shared" si="214"/>
        <v>1.3679999999999999</v>
      </c>
      <c r="E1766" s="2">
        <f t="shared" si="216"/>
        <v>1.3419999999999999</v>
      </c>
      <c r="F1766" s="2">
        <f t="shared" si="217"/>
        <v>1.3239999999999998</v>
      </c>
      <c r="G1766" s="2">
        <f t="shared" si="211"/>
        <v>1.3423999999999996</v>
      </c>
      <c r="H1766" s="2">
        <f t="shared" si="215"/>
        <v>1.6572500000000003</v>
      </c>
      <c r="I1766" s="2">
        <f t="array" ref="I1766">SUMPRODUCT(B1750:B1769, (ROW(B1750:B1769)-ROW(B1750)+1)) / (20*21/2)</f>
        <v>1.3356190476190477</v>
      </c>
      <c r="J1766" s="2">
        <f t="shared" si="218"/>
        <v>1.3356050836650701</v>
      </c>
      <c r="K1766" s="2">
        <f t="shared" si="212"/>
        <v>1.3548546340794529</v>
      </c>
    </row>
    <row r="1767" spans="1:11" ht="13.5" x14ac:dyDescent="0.25">
      <c r="A1767" s="3">
        <v>44587</v>
      </c>
      <c r="B1767" s="2">
        <v>1.34</v>
      </c>
      <c r="C1767" s="2">
        <f t="shared" si="213"/>
        <v>0</v>
      </c>
      <c r="D1767" s="2">
        <f t="shared" si="214"/>
        <v>1.3560000000000001</v>
      </c>
      <c r="E1767" s="2">
        <f t="shared" si="216"/>
        <v>1.3459999999999996</v>
      </c>
      <c r="F1767" s="2">
        <f t="shared" si="217"/>
        <v>1.325</v>
      </c>
      <c r="G1767" s="2">
        <f t="shared" si="211"/>
        <v>1.3413999999999995</v>
      </c>
      <c r="H1767" s="2">
        <f t="shared" si="215"/>
        <v>1.6536000000000002</v>
      </c>
      <c r="I1767" s="2">
        <f t="array" ref="I1767">SUMPRODUCT(B1751:B1770, (ROW(B1751:B1770)-ROW(B1751)+1)) / (20*21/2)</f>
        <v>1.337</v>
      </c>
      <c r="J1767" s="2">
        <f t="shared" si="218"/>
        <v>1.3360236471255398</v>
      </c>
      <c r="K1767" s="2">
        <f t="shared" si="212"/>
        <v>1.3542720994096704</v>
      </c>
    </row>
    <row r="1768" spans="1:11" ht="13.5" x14ac:dyDescent="0.25">
      <c r="A1768" s="3">
        <v>44588</v>
      </c>
      <c r="B1768" s="2">
        <v>1.32</v>
      </c>
      <c r="C1768" s="2">
        <f t="shared" si="213"/>
        <v>-2.0000000000000018E-2</v>
      </c>
      <c r="D1768" s="2">
        <f t="shared" si="214"/>
        <v>1.3440000000000001</v>
      </c>
      <c r="E1768" s="2">
        <f t="shared" si="216"/>
        <v>1.3480000000000001</v>
      </c>
      <c r="F1768" s="2">
        <f t="shared" si="217"/>
        <v>1.325</v>
      </c>
      <c r="G1768" s="2">
        <f t="shared" si="211"/>
        <v>1.3399999999999994</v>
      </c>
      <c r="H1768" s="2">
        <f t="shared" si="215"/>
        <v>1.6498499999999996</v>
      </c>
      <c r="I1768" s="2">
        <f t="array" ref="I1768">SUMPRODUCT(B1752:B1771, (ROW(B1752:B1771)-ROW(B1752)+1)) / (20*21/2)</f>
        <v>1.3391428571428572</v>
      </c>
      <c r="J1768" s="2">
        <f t="shared" si="218"/>
        <v>1.334497585494536</v>
      </c>
      <c r="K1768" s="2">
        <f t="shared" si="212"/>
        <v>1.3529280955112519</v>
      </c>
    </row>
    <row r="1769" spans="1:11" ht="13.5" x14ac:dyDescent="0.25">
      <c r="A1769" s="3">
        <v>44589</v>
      </c>
      <c r="B1769" s="2">
        <v>1.33</v>
      </c>
      <c r="C1769" s="2">
        <f t="shared" si="213"/>
        <v>1.0000000000000009E-2</v>
      </c>
      <c r="D1769" s="2">
        <f t="shared" si="214"/>
        <v>1.3380000000000001</v>
      </c>
      <c r="E1769" s="2">
        <f t="shared" si="216"/>
        <v>1.35</v>
      </c>
      <c r="F1769" s="2">
        <f t="shared" si="217"/>
        <v>1.3254999999999999</v>
      </c>
      <c r="G1769" s="2">
        <f t="shared" si="211"/>
        <v>1.3391999999999995</v>
      </c>
      <c r="H1769" s="2">
        <f t="shared" si="215"/>
        <v>1.6461499999999996</v>
      </c>
      <c r="I1769" s="2">
        <f t="array" ref="I1769">SUMPRODUCT(B1753:B1772, (ROW(B1753:B1772)-ROW(B1753)+1)) / (20*21/2)</f>
        <v>1.3419999999999999</v>
      </c>
      <c r="J1769" s="2">
        <f t="shared" si="218"/>
        <v>1.334069244018866</v>
      </c>
      <c r="K1769" s="2">
        <f t="shared" si="212"/>
        <v>1.3520289545108108</v>
      </c>
    </row>
    <row r="1770" spans="1:11" ht="13.5" x14ac:dyDescent="0.25">
      <c r="A1770" s="3">
        <v>44592</v>
      </c>
      <c r="B1770" s="2">
        <v>1.34</v>
      </c>
      <c r="C1770" s="2">
        <f t="shared" si="213"/>
        <v>1.0000000000000009E-2</v>
      </c>
      <c r="D1770" s="2">
        <f t="shared" si="214"/>
        <v>1.3340000000000001</v>
      </c>
      <c r="E1770" s="2">
        <f t="shared" si="216"/>
        <v>1.3540000000000001</v>
      </c>
      <c r="F1770" s="2">
        <f t="shared" si="217"/>
        <v>1.3275000000000001</v>
      </c>
      <c r="G1770" s="2">
        <f t="shared" si="211"/>
        <v>1.3383999999999998</v>
      </c>
      <c r="H1770" s="2">
        <f t="shared" si="215"/>
        <v>1.6423999999999994</v>
      </c>
      <c r="I1770" s="2">
        <f t="array" ref="I1770">SUMPRODUCT(B1754:B1773, (ROW(B1754:B1773)-ROW(B1754)+1)) / (20*21/2)</f>
        <v>1.341809523809524</v>
      </c>
      <c r="J1770" s="2">
        <f t="shared" si="218"/>
        <v>1.3346340779218311</v>
      </c>
      <c r="K1770" s="2">
        <f t="shared" si="212"/>
        <v>1.3515572308045045</v>
      </c>
    </row>
    <row r="1771" spans="1:11" ht="13.5" x14ac:dyDescent="0.25">
      <c r="A1771" s="3">
        <v>44593</v>
      </c>
      <c r="B1771" s="2">
        <v>1.35</v>
      </c>
      <c r="C1771" s="2">
        <f t="shared" si="213"/>
        <v>1.0000000000000009E-2</v>
      </c>
      <c r="D1771" s="2">
        <f t="shared" si="214"/>
        <v>1.3359999999999999</v>
      </c>
      <c r="E1771" s="2">
        <f t="shared" si="216"/>
        <v>1.3519999999999999</v>
      </c>
      <c r="F1771" s="2">
        <f t="shared" si="217"/>
        <v>1.3300000000000003</v>
      </c>
      <c r="G1771" s="2">
        <f t="shared" si="211"/>
        <v>1.3378000000000001</v>
      </c>
      <c r="H1771" s="2">
        <f t="shared" si="215"/>
        <v>1.6384499999999995</v>
      </c>
      <c r="I1771" s="2">
        <f t="array" ref="I1771">SUMPRODUCT(B1755:B1774, (ROW(B1755:B1774)-ROW(B1755)+1)) / (20*21/2)</f>
        <v>1.3406190476190476</v>
      </c>
      <c r="J1771" s="2">
        <f t="shared" si="218"/>
        <v>1.3360974990721328</v>
      </c>
      <c r="K1771" s="2">
        <f t="shared" si="212"/>
        <v>1.3514961629298181</v>
      </c>
    </row>
    <row r="1772" spans="1:11" ht="13.5" x14ac:dyDescent="0.25">
      <c r="A1772" s="3">
        <v>44594</v>
      </c>
      <c r="B1772" s="2">
        <v>1.36</v>
      </c>
      <c r="C1772" s="2">
        <f t="shared" si="213"/>
        <v>1.0000000000000009E-2</v>
      </c>
      <c r="D1772" s="2">
        <f t="shared" si="214"/>
        <v>1.34</v>
      </c>
      <c r="E1772" s="2">
        <f t="shared" si="216"/>
        <v>1.3479999999999999</v>
      </c>
      <c r="F1772" s="2">
        <f t="shared" si="217"/>
        <v>1.3320000000000003</v>
      </c>
      <c r="G1772" s="2">
        <f t="shared" si="211"/>
        <v>1.3373999999999997</v>
      </c>
      <c r="H1772" s="2">
        <f t="shared" si="215"/>
        <v>1.6344499999999997</v>
      </c>
      <c r="I1772" s="2">
        <f t="array" ref="I1772">SUMPRODUCT(B1756:B1775, (ROW(B1756:B1775)-ROW(B1756)+1)) / (20*21/2)</f>
        <v>1.3412380952380951</v>
      </c>
      <c r="J1772" s="2">
        <f t="shared" si="218"/>
        <v>1.3383739277319298</v>
      </c>
      <c r="K1772" s="2">
        <f t="shared" si="212"/>
        <v>1.3518296467364919</v>
      </c>
    </row>
    <row r="1773" spans="1:11" ht="13.5" x14ac:dyDescent="0.25">
      <c r="A1773" s="3">
        <v>44595</v>
      </c>
      <c r="B1773" s="2">
        <v>1.33</v>
      </c>
      <c r="C1773" s="2">
        <f t="shared" si="213"/>
        <v>-3.0000000000000027E-2</v>
      </c>
      <c r="D1773" s="2">
        <f t="shared" si="214"/>
        <v>1.3420000000000001</v>
      </c>
      <c r="E1773" s="2">
        <f t="shared" si="216"/>
        <v>1.343</v>
      </c>
      <c r="F1773" s="2">
        <f t="shared" si="217"/>
        <v>1.3325000000000002</v>
      </c>
      <c r="G1773" s="2">
        <f t="shared" si="211"/>
        <v>1.3363999999999998</v>
      </c>
      <c r="H1773" s="2">
        <f t="shared" si="215"/>
        <v>1.6304999999999992</v>
      </c>
      <c r="I1773" s="2">
        <f t="array" ref="I1773">SUMPRODUCT(B1757:B1776, (ROW(B1757:B1776)-ROW(B1757)+1)) / (20*21/2)</f>
        <v>1.3406190476190476</v>
      </c>
      <c r="J1773" s="2">
        <f t="shared" si="218"/>
        <v>1.3375764108050794</v>
      </c>
      <c r="K1773" s="2">
        <f t="shared" si="212"/>
        <v>1.3509735821585904</v>
      </c>
    </row>
    <row r="1774" spans="1:11" ht="13.5" x14ac:dyDescent="0.25">
      <c r="A1774" s="3">
        <v>44596</v>
      </c>
      <c r="B1774" s="2">
        <v>1.32</v>
      </c>
      <c r="C1774" s="2">
        <f t="shared" si="213"/>
        <v>-1.0000000000000009E-2</v>
      </c>
      <c r="D1774" s="2">
        <f t="shared" si="214"/>
        <v>1.3400000000000003</v>
      </c>
      <c r="E1774" s="2">
        <f t="shared" si="216"/>
        <v>1.339</v>
      </c>
      <c r="F1774" s="2">
        <f t="shared" si="217"/>
        <v>1.3335000000000001</v>
      </c>
      <c r="G1774" s="2">
        <f t="shared" si="211"/>
        <v>1.3351999999999997</v>
      </c>
      <c r="H1774" s="2">
        <f t="shared" si="215"/>
        <v>1.6264999999999992</v>
      </c>
      <c r="I1774" s="2">
        <f t="array" ref="I1774">SUMPRODUCT(B1758:B1777, (ROW(B1758:B1777)-ROW(B1758)+1)) / (20*21/2)</f>
        <v>1.3397619047619049</v>
      </c>
      <c r="J1774" s="2">
        <f t="shared" si="218"/>
        <v>1.3359024669188813</v>
      </c>
      <c r="K1774" s="2">
        <f t="shared" si="212"/>
        <v>1.3497589318778613</v>
      </c>
    </row>
    <row r="1775" spans="1:11" ht="13.5" x14ac:dyDescent="0.25">
      <c r="A1775" s="3">
        <v>44599</v>
      </c>
      <c r="B1775" s="2">
        <v>1.34</v>
      </c>
      <c r="C1775" s="2">
        <f t="shared" si="213"/>
        <v>2.0000000000000018E-2</v>
      </c>
      <c r="D1775" s="2">
        <f t="shared" si="214"/>
        <v>1.34</v>
      </c>
      <c r="E1775" s="2">
        <f t="shared" si="216"/>
        <v>1.337</v>
      </c>
      <c r="F1775" s="2">
        <f t="shared" si="217"/>
        <v>1.3365</v>
      </c>
      <c r="G1775" s="2">
        <f t="shared" si="211"/>
        <v>1.3339999999999999</v>
      </c>
      <c r="H1775" s="2">
        <f t="shared" si="215"/>
        <v>1.622549999999999</v>
      </c>
      <c r="I1775" s="2">
        <f t="array" ref="I1775">SUMPRODUCT(B1759:B1778, (ROW(B1759:B1778)-ROW(B1759)+1)) / (20*21/2)</f>
        <v>1.3397142857142859</v>
      </c>
      <c r="J1775" s="2">
        <f t="shared" si="218"/>
        <v>1.3362927081647022</v>
      </c>
      <c r="K1775" s="2">
        <f t="shared" si="212"/>
        <v>1.3493762286669648</v>
      </c>
    </row>
    <row r="1776" spans="1:11" ht="13.5" x14ac:dyDescent="0.25">
      <c r="A1776" s="3">
        <v>44600</v>
      </c>
      <c r="B1776" s="2">
        <v>1.33</v>
      </c>
      <c r="C1776" s="2">
        <f t="shared" si="213"/>
        <v>-1.0000000000000009E-2</v>
      </c>
      <c r="D1776" s="2">
        <f t="shared" si="214"/>
        <v>1.3360000000000001</v>
      </c>
      <c r="E1776" s="2">
        <f t="shared" si="216"/>
        <v>1.3359999999999999</v>
      </c>
      <c r="F1776" s="2">
        <f t="shared" si="217"/>
        <v>1.339</v>
      </c>
      <c r="G1776" s="2">
        <f t="shared" si="211"/>
        <v>1.3326</v>
      </c>
      <c r="H1776" s="2">
        <f t="shared" si="215"/>
        <v>1.6184999999999992</v>
      </c>
      <c r="I1776" s="2">
        <f t="array" ref="I1776">SUMPRODUCT(B1760:B1779, (ROW(B1760:B1779)-ROW(B1760)+1)) / (20*21/2)</f>
        <v>1.3385238095238097</v>
      </c>
      <c r="J1776" s="2">
        <f t="shared" si="218"/>
        <v>1.3356934026252067</v>
      </c>
      <c r="K1776" s="2">
        <f t="shared" si="212"/>
        <v>1.348616376562378</v>
      </c>
    </row>
    <row r="1777" spans="1:11" ht="13.5" x14ac:dyDescent="0.25">
      <c r="A1777" s="3">
        <v>44601</v>
      </c>
      <c r="B1777" s="2">
        <v>1.33</v>
      </c>
      <c r="C1777" s="2">
        <f t="shared" si="213"/>
        <v>0</v>
      </c>
      <c r="D1777" s="2">
        <f t="shared" si="214"/>
        <v>1.33</v>
      </c>
      <c r="E1777" s="2">
        <f t="shared" si="216"/>
        <v>1.3350000000000002</v>
      </c>
      <c r="F1777" s="2">
        <f t="shared" si="217"/>
        <v>1.3405</v>
      </c>
      <c r="G1777" s="2">
        <f t="shared" si="211"/>
        <v>1.3314000000000001</v>
      </c>
      <c r="H1777" s="2">
        <f t="shared" si="215"/>
        <v>1.6142999999999992</v>
      </c>
      <c r="I1777" s="2">
        <f t="array" ref="I1777">SUMPRODUCT(B1761:B1780, (ROW(B1761:B1780)-ROW(B1761)+1)) / (20*21/2)</f>
        <v>1.3362857142857143</v>
      </c>
      <c r="J1777" s="2">
        <f t="shared" si="218"/>
        <v>1.3351511738037585</v>
      </c>
      <c r="K1777" s="2">
        <f t="shared" si="212"/>
        <v>1.3478863225795397</v>
      </c>
    </row>
    <row r="1778" spans="1:11" ht="13.5" x14ac:dyDescent="0.25">
      <c r="A1778" s="3">
        <v>44602</v>
      </c>
      <c r="B1778" s="2">
        <v>1.34</v>
      </c>
      <c r="C1778" s="2">
        <f t="shared" si="213"/>
        <v>1.0000000000000009E-2</v>
      </c>
      <c r="D1778" s="2">
        <f t="shared" si="214"/>
        <v>1.3320000000000001</v>
      </c>
      <c r="E1778" s="2">
        <f t="shared" si="216"/>
        <v>1.337</v>
      </c>
      <c r="F1778" s="2">
        <f t="shared" si="217"/>
        <v>1.3425000000000002</v>
      </c>
      <c r="G1778" s="2">
        <f t="shared" ref="G1778:G1841" si="219">AVERAGE(B1729:B1778)</f>
        <v>1.3304000000000002</v>
      </c>
      <c r="H1778" s="2">
        <f t="shared" si="215"/>
        <v>1.6099999999999988</v>
      </c>
      <c r="I1778" s="2">
        <f t="array" ref="I1778">SUMPRODUCT(B1762:B1781, (ROW(B1762:B1781)-ROW(B1762)+1)) / (20*21/2)</f>
        <v>1.3368095238095239</v>
      </c>
      <c r="J1778" s="2">
        <f t="shared" si="218"/>
        <v>1.3356129667748293</v>
      </c>
      <c r="K1778" s="2">
        <f t="shared" si="212"/>
        <v>1.3475770550274009</v>
      </c>
    </row>
    <row r="1779" spans="1:11" ht="13.5" x14ac:dyDescent="0.25">
      <c r="A1779" s="3">
        <v>44603</v>
      </c>
      <c r="B1779" s="2">
        <v>1.33</v>
      </c>
      <c r="C1779" s="2">
        <f t="shared" si="213"/>
        <v>-1.0000000000000009E-2</v>
      </c>
      <c r="D1779" s="2">
        <f t="shared" si="214"/>
        <v>1.3340000000000001</v>
      </c>
      <c r="E1779" s="2">
        <f t="shared" si="216"/>
        <v>1.3370000000000002</v>
      </c>
      <c r="F1779" s="2">
        <f t="shared" si="217"/>
        <v>1.3435000000000001</v>
      </c>
      <c r="G1779" s="2">
        <f t="shared" si="219"/>
        <v>1.3293999999999999</v>
      </c>
      <c r="H1779" s="2">
        <f t="shared" si="215"/>
        <v>1.6053999999999988</v>
      </c>
      <c r="I1779" s="2">
        <f t="array" ref="I1779">SUMPRODUCT(B1763:B1782, (ROW(B1763:B1782)-ROW(B1763)+1)) / (20*21/2)</f>
        <v>1.3383809523809524</v>
      </c>
      <c r="J1779" s="2">
        <f t="shared" si="218"/>
        <v>1.3350783985105599</v>
      </c>
      <c r="K1779" s="2">
        <f t="shared" ref="K1779:K1842" si="220">$K$4*B1779+(1-$K$4)*K1778</f>
        <v>1.3468877587518167</v>
      </c>
    </row>
    <row r="1780" spans="1:11" ht="13.5" x14ac:dyDescent="0.25">
      <c r="A1780" s="3">
        <v>44606</v>
      </c>
      <c r="B1780" s="2">
        <v>1.32</v>
      </c>
      <c r="C1780" s="2">
        <f t="shared" si="213"/>
        <v>-1.0000000000000009E-2</v>
      </c>
      <c r="D1780" s="2">
        <f t="shared" si="214"/>
        <v>1.33</v>
      </c>
      <c r="E1780" s="2">
        <f t="shared" si="216"/>
        <v>1.3350000000000002</v>
      </c>
      <c r="F1780" s="2">
        <f t="shared" si="217"/>
        <v>1.3445</v>
      </c>
      <c r="G1780" s="2">
        <f t="shared" si="219"/>
        <v>1.3281999999999998</v>
      </c>
      <c r="H1780" s="2">
        <f t="shared" si="215"/>
        <v>1.6006499999999988</v>
      </c>
      <c r="I1780" s="2">
        <f t="array" ref="I1780">SUMPRODUCT(B1764:B1783, (ROW(B1764:B1783)-ROW(B1764)+1)) / (20*21/2)</f>
        <v>1.3410952380952381</v>
      </c>
      <c r="J1780" s="2">
        <f t="shared" si="218"/>
        <v>1.3336423605571732</v>
      </c>
      <c r="K1780" s="2">
        <f t="shared" si="220"/>
        <v>1.3458333368399806</v>
      </c>
    </row>
    <row r="1781" spans="1:11" ht="13.5" x14ac:dyDescent="0.25">
      <c r="A1781" s="3">
        <v>44607</v>
      </c>
      <c r="B1781" s="2">
        <v>1.35</v>
      </c>
      <c r="C1781" s="2">
        <f t="shared" si="213"/>
        <v>3.0000000000000027E-2</v>
      </c>
      <c r="D1781" s="2">
        <f t="shared" si="214"/>
        <v>1.3340000000000001</v>
      </c>
      <c r="E1781" s="2">
        <f t="shared" si="216"/>
        <v>1.3350000000000002</v>
      </c>
      <c r="F1781" s="2">
        <f t="shared" si="217"/>
        <v>1.3435000000000001</v>
      </c>
      <c r="G1781" s="2">
        <f t="shared" si="219"/>
        <v>1.3278000000000001</v>
      </c>
      <c r="H1781" s="2">
        <f t="shared" si="215"/>
        <v>1.5962499999999988</v>
      </c>
      <c r="I1781" s="2">
        <f t="array" ref="I1781">SUMPRODUCT(B1765:B1784, (ROW(B1765:B1784)-ROW(B1765)+1)) / (20*21/2)</f>
        <v>1.3419523809523808</v>
      </c>
      <c r="J1781" s="2">
        <f t="shared" si="218"/>
        <v>1.3352002309802995</v>
      </c>
      <c r="K1781" s="2">
        <f t="shared" si="220"/>
        <v>1.3459967353952755</v>
      </c>
    </row>
    <row r="1782" spans="1:11" ht="13.5" x14ac:dyDescent="0.25">
      <c r="A1782" s="3">
        <v>44608</v>
      </c>
      <c r="B1782" s="2">
        <v>1.36</v>
      </c>
      <c r="C1782" s="2">
        <f t="shared" si="213"/>
        <v>1.0000000000000009E-2</v>
      </c>
      <c r="D1782" s="2">
        <f t="shared" si="214"/>
        <v>1.34</v>
      </c>
      <c r="E1782" s="2">
        <f t="shared" si="216"/>
        <v>1.335</v>
      </c>
      <c r="F1782" s="2">
        <f t="shared" si="217"/>
        <v>1.3414999999999999</v>
      </c>
      <c r="G1782" s="2">
        <f t="shared" si="219"/>
        <v>1.3274000000000004</v>
      </c>
      <c r="H1782" s="2">
        <f t="shared" si="215"/>
        <v>1.5919499999999989</v>
      </c>
      <c r="I1782" s="2">
        <f t="array" ref="I1782">SUMPRODUCT(B1766:B1785, (ROW(B1766:B1785)-ROW(B1766)+1)) / (20*21/2)</f>
        <v>1.3447619047619046</v>
      </c>
      <c r="J1782" s="2">
        <f t="shared" si="218"/>
        <v>1.3375621137440805</v>
      </c>
      <c r="K1782" s="2">
        <f t="shared" si="220"/>
        <v>1.3465458830268333</v>
      </c>
    </row>
    <row r="1783" spans="1:11" ht="13.5" x14ac:dyDescent="0.25">
      <c r="A1783" s="3">
        <v>44609</v>
      </c>
      <c r="B1783" s="2">
        <v>1.37</v>
      </c>
      <c r="C1783" s="2">
        <f t="shared" si="213"/>
        <v>1.0000000000000009E-2</v>
      </c>
      <c r="D1783" s="2">
        <f t="shared" si="214"/>
        <v>1.3460000000000001</v>
      </c>
      <c r="E1783" s="2">
        <f t="shared" si="216"/>
        <v>1.339</v>
      </c>
      <c r="F1783" s="2">
        <f t="shared" si="217"/>
        <v>1.3410000000000002</v>
      </c>
      <c r="G1783" s="2">
        <f t="shared" si="219"/>
        <v>1.3276000000000006</v>
      </c>
      <c r="H1783" s="2">
        <f t="shared" si="215"/>
        <v>1.5875999999999988</v>
      </c>
      <c r="I1783" s="2">
        <f t="array" ref="I1783">SUMPRODUCT(B1767:B1786, (ROW(B1767:B1786)-ROW(B1767)+1)) / (20*21/2)</f>
        <v>1.3465714285714285</v>
      </c>
      <c r="J1783" s="2">
        <f t="shared" si="218"/>
        <v>1.3406514362446442</v>
      </c>
      <c r="K1783" s="2">
        <f t="shared" si="220"/>
        <v>1.3474656523198987</v>
      </c>
    </row>
    <row r="1784" spans="1:11" ht="13.5" x14ac:dyDescent="0.25">
      <c r="A1784" s="3">
        <v>44610</v>
      </c>
      <c r="B1784" s="2">
        <v>1.35</v>
      </c>
      <c r="C1784" s="2">
        <f t="shared" si="213"/>
        <v>-2.0000000000000018E-2</v>
      </c>
      <c r="D1784" s="2">
        <f t="shared" si="214"/>
        <v>1.35</v>
      </c>
      <c r="E1784" s="2">
        <f t="shared" si="216"/>
        <v>1.3420000000000001</v>
      </c>
      <c r="F1784" s="2">
        <f t="shared" si="217"/>
        <v>1.3405000000000002</v>
      </c>
      <c r="G1784" s="2">
        <f t="shared" si="219"/>
        <v>1.3274000000000001</v>
      </c>
      <c r="H1784" s="2">
        <f t="shared" si="215"/>
        <v>1.5831499999999992</v>
      </c>
      <c r="I1784" s="2">
        <f t="array" ref="I1784">SUMPRODUCT(B1768:B1787, (ROW(B1768:B1787)-ROW(B1768)+1)) / (20*21/2)</f>
        <v>1.3473333333333333</v>
      </c>
      <c r="J1784" s="2">
        <f t="shared" si="218"/>
        <v>1.3415417756499162</v>
      </c>
      <c r="K1784" s="2">
        <f t="shared" si="220"/>
        <v>1.3475650385034321</v>
      </c>
    </row>
    <row r="1785" spans="1:11" ht="13.5" x14ac:dyDescent="0.25">
      <c r="A1785" s="3">
        <v>44613</v>
      </c>
      <c r="B1785" s="2">
        <v>1.37</v>
      </c>
      <c r="C1785" s="2">
        <f t="shared" si="213"/>
        <v>2.0000000000000018E-2</v>
      </c>
      <c r="D1785" s="2">
        <f t="shared" si="214"/>
        <v>1.3599999999999999</v>
      </c>
      <c r="E1785" s="2">
        <f t="shared" si="216"/>
        <v>1.345</v>
      </c>
      <c r="F1785" s="2">
        <f t="shared" si="217"/>
        <v>1.3410000000000004</v>
      </c>
      <c r="G1785" s="2">
        <f t="shared" si="219"/>
        <v>1.3278000000000003</v>
      </c>
      <c r="H1785" s="2">
        <f t="shared" si="215"/>
        <v>1.5788999999999991</v>
      </c>
      <c r="I1785" s="2">
        <f t="array" ref="I1785">SUMPRODUCT(B1769:B1788, (ROW(B1769:B1788)-ROW(B1769)+1)) / (20*21/2)</f>
        <v>1.3461428571428571</v>
      </c>
      <c r="J1785" s="2">
        <f t="shared" si="218"/>
        <v>1.3442520827308764</v>
      </c>
      <c r="K1785" s="2">
        <f t="shared" si="220"/>
        <v>1.3484448409150622</v>
      </c>
    </row>
    <row r="1786" spans="1:11" ht="13.5" x14ac:dyDescent="0.25">
      <c r="A1786" s="3">
        <v>44614</v>
      </c>
      <c r="B1786" s="2">
        <v>1.36</v>
      </c>
      <c r="C1786" s="2">
        <f t="shared" si="213"/>
        <v>-1.0000000000000009E-2</v>
      </c>
      <c r="D1786" s="2">
        <f t="shared" si="214"/>
        <v>1.3620000000000001</v>
      </c>
      <c r="E1786" s="2">
        <f t="shared" si="216"/>
        <v>1.3479999999999996</v>
      </c>
      <c r="F1786" s="2">
        <f t="shared" si="217"/>
        <v>1.3420000000000001</v>
      </c>
      <c r="G1786" s="2">
        <f t="shared" si="219"/>
        <v>1.3286000000000004</v>
      </c>
      <c r="H1786" s="2">
        <f t="shared" si="215"/>
        <v>1.574549999999999</v>
      </c>
      <c r="I1786" s="2">
        <f t="array" ref="I1786">SUMPRODUCT(B1770:B1789, (ROW(B1770:B1789)-ROW(B1770)+1)) / (20*21/2)</f>
        <v>1.3430000000000004</v>
      </c>
      <c r="J1786" s="2">
        <f t="shared" si="218"/>
        <v>1.3457518843755549</v>
      </c>
      <c r="K1786" s="2">
        <f t="shared" si="220"/>
        <v>1.3488979844085891</v>
      </c>
    </row>
    <row r="1787" spans="1:11" ht="13.5" x14ac:dyDescent="0.25">
      <c r="A1787" s="3">
        <v>44615</v>
      </c>
      <c r="B1787" s="2">
        <v>1.35</v>
      </c>
      <c r="C1787" s="2">
        <f t="shared" si="213"/>
        <v>-1.0000000000000009E-2</v>
      </c>
      <c r="D1787" s="2">
        <f t="shared" si="214"/>
        <v>1.36</v>
      </c>
      <c r="E1787" s="2">
        <f t="shared" si="216"/>
        <v>1.3499999999999999</v>
      </c>
      <c r="F1787" s="2">
        <f t="shared" si="217"/>
        <v>1.3425000000000005</v>
      </c>
      <c r="G1787" s="2">
        <f t="shared" si="219"/>
        <v>1.3290000000000004</v>
      </c>
      <c r="H1787" s="2">
        <f t="shared" si="215"/>
        <v>1.5700499999999991</v>
      </c>
      <c r="I1787" s="2">
        <f t="array" ref="I1787">SUMPRODUCT(B1771:B1790, (ROW(B1771:B1790)-ROW(B1771)+1)) / (20*21/2)</f>
        <v>1.3399523809523808</v>
      </c>
      <c r="J1787" s="2">
        <f t="shared" si="218"/>
        <v>1.3461564668159782</v>
      </c>
      <c r="K1787" s="2">
        <f t="shared" si="220"/>
        <v>1.3489412007062915</v>
      </c>
    </row>
    <row r="1788" spans="1:11" ht="13.5" x14ac:dyDescent="0.25">
      <c r="A1788" s="3">
        <v>44616</v>
      </c>
      <c r="B1788" s="2">
        <v>1.33</v>
      </c>
      <c r="C1788" s="2">
        <f t="shared" si="213"/>
        <v>-2.0000000000000018E-2</v>
      </c>
      <c r="D1788" s="2">
        <f t="shared" si="214"/>
        <v>1.3519999999999999</v>
      </c>
      <c r="E1788" s="2">
        <f t="shared" si="216"/>
        <v>1.3489999999999998</v>
      </c>
      <c r="F1788" s="2">
        <f t="shared" si="217"/>
        <v>1.3430000000000004</v>
      </c>
      <c r="G1788" s="2">
        <f t="shared" si="219"/>
        <v>1.329</v>
      </c>
      <c r="H1788" s="2">
        <f t="shared" si="215"/>
        <v>1.5652999999999992</v>
      </c>
      <c r="I1788" s="2">
        <f t="array" ref="I1788">SUMPRODUCT(B1772:B1791, (ROW(B1772:B1791)-ROW(B1772)+1)) / (20*21/2)</f>
        <v>1.3360952380952382</v>
      </c>
      <c r="J1788" s="2">
        <f t="shared" si="218"/>
        <v>1.3446177556906471</v>
      </c>
      <c r="K1788" s="2">
        <f t="shared" si="220"/>
        <v>1.3481984085217311</v>
      </c>
    </row>
    <row r="1789" spans="1:11" ht="13.5" x14ac:dyDescent="0.25">
      <c r="A1789" s="3">
        <v>44617</v>
      </c>
      <c r="B1789" s="2">
        <v>1.31</v>
      </c>
      <c r="C1789" s="2">
        <f t="shared" si="213"/>
        <v>-2.0000000000000018E-2</v>
      </c>
      <c r="D1789" s="2">
        <f t="shared" si="214"/>
        <v>1.3440000000000001</v>
      </c>
      <c r="E1789" s="2">
        <f t="shared" si="216"/>
        <v>1.347</v>
      </c>
      <c r="F1789" s="2">
        <f t="shared" si="217"/>
        <v>1.3420000000000003</v>
      </c>
      <c r="G1789" s="2">
        <f t="shared" si="219"/>
        <v>1.3292000000000004</v>
      </c>
      <c r="H1789" s="2">
        <f t="shared" si="215"/>
        <v>1.5605999999999995</v>
      </c>
      <c r="I1789" s="2">
        <f t="array" ref="I1789">SUMPRODUCT(B1773:B1792, (ROW(B1773:B1792)-ROW(B1773)+1)) / (20*21/2)</f>
        <v>1.3343809523809524</v>
      </c>
      <c r="J1789" s="2">
        <f t="shared" si="218"/>
        <v>1.3413208265772523</v>
      </c>
      <c r="K1789" s="2">
        <f t="shared" si="220"/>
        <v>1.3467004317169573</v>
      </c>
    </row>
    <row r="1790" spans="1:11" ht="13.5" x14ac:dyDescent="0.25">
      <c r="A1790" s="3">
        <v>44620</v>
      </c>
      <c r="B1790" s="2">
        <v>1.31</v>
      </c>
      <c r="C1790" s="2">
        <f t="shared" si="213"/>
        <v>0</v>
      </c>
      <c r="D1790" s="2">
        <f t="shared" si="214"/>
        <v>1.3320000000000001</v>
      </c>
      <c r="E1790" s="2">
        <f t="shared" si="216"/>
        <v>1.3460000000000001</v>
      </c>
      <c r="F1790" s="2">
        <f t="shared" si="217"/>
        <v>1.3405</v>
      </c>
      <c r="G1790" s="2">
        <f t="shared" si="219"/>
        <v>1.3292000000000002</v>
      </c>
      <c r="H1790" s="2">
        <f t="shared" si="215"/>
        <v>1.5557999999999996</v>
      </c>
      <c r="I1790" s="2">
        <f t="array" ref="I1790">SUMPRODUCT(B1774:B1793, (ROW(B1774:B1793)-ROW(B1774)+1)) / (20*21/2)</f>
        <v>1.3338095238095242</v>
      </c>
      <c r="J1790" s="2">
        <f t="shared" si="218"/>
        <v>1.3383378907127521</v>
      </c>
      <c r="K1790" s="2">
        <f t="shared" si="220"/>
        <v>1.345261199100606</v>
      </c>
    </row>
    <row r="1791" spans="1:11" ht="13.5" x14ac:dyDescent="0.25">
      <c r="A1791" s="3">
        <v>44621</v>
      </c>
      <c r="B1791" s="2">
        <v>1.3</v>
      </c>
      <c r="C1791" s="2">
        <f t="shared" si="213"/>
        <v>-1.0000000000000009E-2</v>
      </c>
      <c r="D1791" s="2">
        <f t="shared" si="214"/>
        <v>1.32</v>
      </c>
      <c r="E1791" s="2">
        <f t="shared" si="216"/>
        <v>1.3410000000000002</v>
      </c>
      <c r="F1791" s="2">
        <f t="shared" si="217"/>
        <v>1.3380000000000001</v>
      </c>
      <c r="G1791" s="2">
        <f t="shared" si="219"/>
        <v>1.3292000000000002</v>
      </c>
      <c r="H1791" s="2">
        <f t="shared" si="215"/>
        <v>1.5510999999999995</v>
      </c>
      <c r="I1791" s="2">
        <f t="array" ref="I1791">SUMPRODUCT(B1775:B1794, (ROW(B1775:B1794)-ROW(B1775)+1)) / (20*21/2)</f>
        <v>1.3313333333333333</v>
      </c>
      <c r="J1791" s="2">
        <f t="shared" si="218"/>
        <v>1.3346866630258234</v>
      </c>
      <c r="K1791" s="2">
        <f t="shared" si="220"/>
        <v>1.3434862501162685</v>
      </c>
    </row>
    <row r="1792" spans="1:11" ht="13.5" x14ac:dyDescent="0.25">
      <c r="A1792" s="3">
        <v>44622</v>
      </c>
      <c r="B1792" s="2">
        <v>1.32</v>
      </c>
      <c r="C1792" s="2">
        <f t="shared" si="213"/>
        <v>2.0000000000000018E-2</v>
      </c>
      <c r="D1792" s="2">
        <f t="shared" si="214"/>
        <v>1.3140000000000001</v>
      </c>
      <c r="E1792" s="2">
        <f t="shared" si="216"/>
        <v>1.3370000000000002</v>
      </c>
      <c r="F1792" s="2">
        <f t="shared" si="217"/>
        <v>1.3360000000000001</v>
      </c>
      <c r="G1792" s="2">
        <f t="shared" si="219"/>
        <v>1.3296000000000001</v>
      </c>
      <c r="H1792" s="2">
        <f t="shared" si="215"/>
        <v>1.5464999999999998</v>
      </c>
      <c r="I1792" s="2">
        <f t="array" ref="I1792">SUMPRODUCT(B1776:B1795, (ROW(B1776:B1795)-ROW(B1776)+1)) / (20*21/2)</f>
        <v>1.3289047619047618</v>
      </c>
      <c r="J1792" s="2">
        <f t="shared" si="218"/>
        <v>1.3332879332138401</v>
      </c>
      <c r="K1792" s="2">
        <f t="shared" si="220"/>
        <v>1.3425652206999443</v>
      </c>
    </row>
    <row r="1793" spans="1:11" ht="13.5" x14ac:dyDescent="0.25">
      <c r="A1793" s="3">
        <v>44623</v>
      </c>
      <c r="B1793" s="2">
        <v>1.33</v>
      </c>
      <c r="C1793" s="2">
        <f t="shared" si="213"/>
        <v>1.0000000000000009E-2</v>
      </c>
      <c r="D1793" s="2">
        <f t="shared" si="214"/>
        <v>1.3140000000000001</v>
      </c>
      <c r="E1793" s="2">
        <f t="shared" si="216"/>
        <v>1.3330000000000002</v>
      </c>
      <c r="F1793" s="2">
        <f t="shared" si="217"/>
        <v>1.3359999999999999</v>
      </c>
      <c r="G1793" s="2">
        <f t="shared" si="219"/>
        <v>1.3301999999999998</v>
      </c>
      <c r="H1793" s="2">
        <f t="shared" si="215"/>
        <v>1.5418999999999994</v>
      </c>
      <c r="I1793" s="2">
        <f t="array" ref="I1793">SUMPRODUCT(B1777:B1796, (ROW(B1777:B1796)-ROW(B1777)+1)) / (20*21/2)</f>
        <v>1.3266190476190478</v>
      </c>
      <c r="J1793" s="2">
        <f t="shared" si="218"/>
        <v>1.332974796717284</v>
      </c>
      <c r="K1793" s="2">
        <f t="shared" si="220"/>
        <v>1.3420724669470054</v>
      </c>
    </row>
    <row r="1794" spans="1:11" ht="13.5" x14ac:dyDescent="0.25">
      <c r="A1794" s="3">
        <v>44624</v>
      </c>
      <c r="B1794" s="2">
        <v>1.31</v>
      </c>
      <c r="C1794" s="2">
        <f t="shared" si="213"/>
        <v>-2.0000000000000018E-2</v>
      </c>
      <c r="D1794" s="2">
        <f t="shared" si="214"/>
        <v>1.3140000000000001</v>
      </c>
      <c r="E1794" s="2">
        <f t="shared" si="216"/>
        <v>1.3290000000000002</v>
      </c>
      <c r="F1794" s="2">
        <f t="shared" si="217"/>
        <v>1.3354999999999999</v>
      </c>
      <c r="G1794" s="2">
        <f t="shared" si="219"/>
        <v>1.3304000000000002</v>
      </c>
      <c r="H1794" s="2">
        <f t="shared" si="215"/>
        <v>1.5372999999999999</v>
      </c>
      <c r="I1794" s="2">
        <f t="array" ref="I1794">SUMPRODUCT(B1778:B1797, (ROW(B1778:B1797)-ROW(B1778)+1)) / (20*21/2)</f>
        <v>1.3244285714285715</v>
      </c>
      <c r="J1794" s="2">
        <f t="shared" si="218"/>
        <v>1.3307867208394475</v>
      </c>
      <c r="K1794" s="2">
        <f t="shared" si="220"/>
        <v>1.3408147231451619</v>
      </c>
    </row>
    <row r="1795" spans="1:11" ht="13.5" x14ac:dyDescent="0.25">
      <c r="A1795" s="3">
        <v>44627</v>
      </c>
      <c r="B1795" s="2">
        <v>1.31</v>
      </c>
      <c r="C1795" s="2">
        <f t="shared" si="213"/>
        <v>0</v>
      </c>
      <c r="D1795" s="2">
        <f t="shared" si="214"/>
        <v>1.3140000000000001</v>
      </c>
      <c r="E1795" s="2">
        <f t="shared" si="216"/>
        <v>1.323</v>
      </c>
      <c r="F1795" s="2">
        <f t="shared" si="217"/>
        <v>1.3340000000000001</v>
      </c>
      <c r="G1795" s="2">
        <f t="shared" si="219"/>
        <v>1.3304</v>
      </c>
      <c r="H1795" s="2">
        <f t="shared" si="215"/>
        <v>1.5327499999999998</v>
      </c>
      <c r="I1795" s="2">
        <f t="array" ref="I1795">SUMPRODUCT(B1779:B1798, (ROW(B1779:B1798)-ROW(B1779)+1)) / (20*21/2)</f>
        <v>1.3242380952380957</v>
      </c>
      <c r="J1795" s="2">
        <f t="shared" si="218"/>
        <v>1.3288070331404527</v>
      </c>
      <c r="K1795" s="2">
        <f t="shared" si="220"/>
        <v>1.3396063026296654</v>
      </c>
    </row>
    <row r="1796" spans="1:11" ht="13.5" x14ac:dyDescent="0.25">
      <c r="A1796" s="3">
        <v>44628</v>
      </c>
      <c r="B1796" s="2">
        <v>1.31</v>
      </c>
      <c r="C1796" s="2">
        <f t="shared" ref="C1796:C1859" si="221">B1796-B1795</f>
        <v>0</v>
      </c>
      <c r="D1796" s="2">
        <f t="shared" si="214"/>
        <v>1.3160000000000001</v>
      </c>
      <c r="E1796" s="2">
        <f t="shared" si="216"/>
        <v>1.3180000000000001</v>
      </c>
      <c r="F1796" s="2">
        <f t="shared" si="217"/>
        <v>1.3329999999999997</v>
      </c>
      <c r="G1796" s="2">
        <f t="shared" si="219"/>
        <v>1.33</v>
      </c>
      <c r="H1796" s="2">
        <f t="shared" si="215"/>
        <v>1.5282999999999998</v>
      </c>
      <c r="I1796" s="2">
        <f t="array" ref="I1796">SUMPRODUCT(B1780:B1799, (ROW(B1780:B1799)-ROW(B1780)+1)) / (20*21/2)</f>
        <v>1.3240952380952384</v>
      </c>
      <c r="J1796" s="2">
        <f t="shared" si="218"/>
        <v>1.3270158871270763</v>
      </c>
      <c r="K1796" s="2">
        <f t="shared" si="220"/>
        <v>1.3384452711539923</v>
      </c>
    </row>
    <row r="1797" spans="1:11" ht="13.5" x14ac:dyDescent="0.25">
      <c r="A1797" s="3">
        <v>44629</v>
      </c>
      <c r="B1797" s="2">
        <v>1.31</v>
      </c>
      <c r="C1797" s="2">
        <f t="shared" si="221"/>
        <v>0</v>
      </c>
      <c r="D1797" s="2">
        <f t="shared" si="214"/>
        <v>1.3140000000000001</v>
      </c>
      <c r="E1797" s="2">
        <f t="shared" si="216"/>
        <v>1.3140000000000003</v>
      </c>
      <c r="F1797" s="2">
        <f t="shared" si="217"/>
        <v>1.3319999999999996</v>
      </c>
      <c r="G1797" s="2">
        <f t="shared" si="219"/>
        <v>1.3298000000000001</v>
      </c>
      <c r="H1797" s="2">
        <f t="shared" si="215"/>
        <v>1.5238999999999998</v>
      </c>
      <c r="I1797" s="2">
        <f t="array" ref="I1797">SUMPRODUCT(B1781:B1800, (ROW(B1781:B1800)-ROW(B1781)+1)) / (20*21/2)</f>
        <v>1.324904761904762</v>
      </c>
      <c r="J1797" s="2">
        <f t="shared" si="218"/>
        <v>1.3253953264483072</v>
      </c>
      <c r="K1797" s="2">
        <f t="shared" si="220"/>
        <v>1.3373297703244238</v>
      </c>
    </row>
    <row r="1798" spans="1:11" ht="13.5" x14ac:dyDescent="0.25">
      <c r="A1798" s="3">
        <v>44630</v>
      </c>
      <c r="B1798" s="2">
        <v>1.33</v>
      </c>
      <c r="C1798" s="2">
        <f t="shared" si="221"/>
        <v>2.0000000000000018E-2</v>
      </c>
      <c r="D1798" s="2">
        <f t="shared" ref="D1798:D1861" si="222">AVERAGE(B1794:B1798)</f>
        <v>1.3140000000000001</v>
      </c>
      <c r="E1798" s="2">
        <f t="shared" si="216"/>
        <v>1.3140000000000003</v>
      </c>
      <c r="F1798" s="2">
        <f t="shared" si="217"/>
        <v>1.3314999999999997</v>
      </c>
      <c r="G1798" s="2">
        <f t="shared" si="219"/>
        <v>1.33</v>
      </c>
      <c r="H1798" s="2">
        <f t="shared" si="215"/>
        <v>1.5197000000000001</v>
      </c>
      <c r="I1798" s="2">
        <f t="array" ref="I1798">SUMPRODUCT(B1782:B1801, (ROW(B1782:B1801)-ROW(B1782)+1)) / (20*21/2)</f>
        <v>1.3284761904761906</v>
      </c>
      <c r="J1798" s="2">
        <f t="shared" si="218"/>
        <v>1.3258338667865637</v>
      </c>
      <c r="K1798" s="2">
        <f t="shared" si="220"/>
        <v>1.3370423283509172</v>
      </c>
    </row>
    <row r="1799" spans="1:11" ht="13.5" x14ac:dyDescent="0.25">
      <c r="A1799" s="3">
        <v>44631</v>
      </c>
      <c r="B1799" s="2">
        <v>1.33</v>
      </c>
      <c r="C1799" s="2">
        <f t="shared" si="221"/>
        <v>0</v>
      </c>
      <c r="D1799" s="2">
        <f t="shared" si="222"/>
        <v>1.3180000000000001</v>
      </c>
      <c r="E1799" s="2">
        <f t="shared" si="216"/>
        <v>1.3160000000000003</v>
      </c>
      <c r="F1799" s="2">
        <f t="shared" si="217"/>
        <v>1.3314999999999997</v>
      </c>
      <c r="G1799" s="2">
        <f t="shared" si="219"/>
        <v>1.3302</v>
      </c>
      <c r="H1799" s="2">
        <f t="shared" si="215"/>
        <v>1.5153999999999999</v>
      </c>
      <c r="I1799" s="2">
        <f t="array" ref="I1799">SUMPRODUCT(B1783:B1802, (ROW(B1783:B1802)-ROW(B1783)+1)) / (20*21/2)</f>
        <v>1.3300476190476194</v>
      </c>
      <c r="J1799" s="2">
        <f t="shared" si="218"/>
        <v>1.3262306413783196</v>
      </c>
      <c r="K1799" s="2">
        <f t="shared" si="220"/>
        <v>1.3367661586116657</v>
      </c>
    </row>
    <row r="1800" spans="1:11" ht="13.5" x14ac:dyDescent="0.25">
      <c r="A1800" s="3">
        <v>44634</v>
      </c>
      <c r="B1800" s="2">
        <v>1.34</v>
      </c>
      <c r="C1800" s="2">
        <f t="shared" si="221"/>
        <v>1.0000000000000009E-2</v>
      </c>
      <c r="D1800" s="2">
        <f t="shared" si="222"/>
        <v>1.3240000000000001</v>
      </c>
      <c r="E1800" s="2">
        <f t="shared" si="216"/>
        <v>1.3190000000000002</v>
      </c>
      <c r="F1800" s="2">
        <f t="shared" si="217"/>
        <v>1.3324999999999998</v>
      </c>
      <c r="G1800" s="2">
        <f t="shared" si="219"/>
        <v>1.3310000000000002</v>
      </c>
      <c r="H1800" s="2">
        <f t="shared" si="215"/>
        <v>1.5110999999999999</v>
      </c>
      <c r="I1800" s="2">
        <f t="array" ref="I1800">SUMPRODUCT(B1784:B1803, (ROW(B1784:B1803)-ROW(B1784)+1)) / (20*21/2)</f>
        <v>1.3316666666666666</v>
      </c>
      <c r="J1800" s="2">
        <f t="shared" si="218"/>
        <v>1.3275420088660987</v>
      </c>
      <c r="K1800" s="2">
        <f t="shared" si="220"/>
        <v>1.3368929759210122</v>
      </c>
    </row>
    <row r="1801" spans="1:11" ht="13.5" x14ac:dyDescent="0.25">
      <c r="A1801" s="3">
        <v>44635</v>
      </c>
      <c r="B1801" s="2">
        <v>1.37</v>
      </c>
      <c r="C1801" s="2">
        <f t="shared" si="221"/>
        <v>3.0000000000000027E-2</v>
      </c>
      <c r="D1801" s="2">
        <f t="shared" si="222"/>
        <v>1.3360000000000001</v>
      </c>
      <c r="E1801" s="2">
        <f t="shared" si="216"/>
        <v>1.3260000000000001</v>
      </c>
      <c r="F1801" s="2">
        <f t="shared" si="217"/>
        <v>1.3334999999999997</v>
      </c>
      <c r="G1801" s="2">
        <f t="shared" si="219"/>
        <v>1.3324000000000005</v>
      </c>
      <c r="H1801" s="2">
        <f t="shared" si="215"/>
        <v>1.5068500000000002</v>
      </c>
      <c r="I1801" s="2">
        <f t="array" ref="I1801">SUMPRODUCT(B1785:B1804, (ROW(B1785:B1804)-ROW(B1785)+1)) / (20*21/2)</f>
        <v>1.3343333333333331</v>
      </c>
      <c r="J1801" s="2">
        <f t="shared" si="218"/>
        <v>1.3315856270693274</v>
      </c>
      <c r="K1801" s="2">
        <f t="shared" si="220"/>
        <v>1.3381912905907765</v>
      </c>
    </row>
    <row r="1802" spans="1:11" ht="13.5" x14ac:dyDescent="0.25">
      <c r="A1802" s="3">
        <v>44636</v>
      </c>
      <c r="B1802" s="2">
        <v>1.35</v>
      </c>
      <c r="C1802" s="2">
        <f t="shared" si="221"/>
        <v>-2.0000000000000018E-2</v>
      </c>
      <c r="D1802" s="2">
        <f t="shared" si="222"/>
        <v>1.3440000000000001</v>
      </c>
      <c r="E1802" s="2">
        <f t="shared" si="216"/>
        <v>1.3290000000000002</v>
      </c>
      <c r="F1802" s="2">
        <f t="shared" si="217"/>
        <v>1.3329999999999997</v>
      </c>
      <c r="G1802" s="2">
        <f t="shared" si="219"/>
        <v>1.3330000000000002</v>
      </c>
      <c r="H1802" s="2">
        <f t="shared" ref="H1802:H1865" si="223">AVERAGE(B1603:B1802)</f>
        <v>1.5025000000000006</v>
      </c>
      <c r="I1802" s="2">
        <f t="array" ref="I1802">SUMPRODUCT(B1786:B1805, (ROW(B1786:B1805)-ROW(B1786)+1)) / (20*21/2)</f>
        <v>1.3359999999999996</v>
      </c>
      <c r="J1802" s="2">
        <f t="shared" si="218"/>
        <v>1.3333393768722486</v>
      </c>
      <c r="K1802" s="2">
        <f t="shared" si="220"/>
        <v>1.3386543772342756</v>
      </c>
    </row>
    <row r="1803" spans="1:11" ht="13.5" x14ac:dyDescent="0.25">
      <c r="A1803" s="3">
        <v>44637</v>
      </c>
      <c r="B1803" s="2">
        <v>1.35</v>
      </c>
      <c r="C1803" s="2">
        <f t="shared" si="221"/>
        <v>0</v>
      </c>
      <c r="D1803" s="2">
        <f t="shared" si="222"/>
        <v>1.3480000000000001</v>
      </c>
      <c r="E1803" s="2">
        <f t="shared" si="216"/>
        <v>1.331</v>
      </c>
      <c r="F1803" s="2">
        <f t="shared" si="217"/>
        <v>1.3320000000000001</v>
      </c>
      <c r="G1803" s="2">
        <f t="shared" si="219"/>
        <v>1.3336000000000001</v>
      </c>
      <c r="H1803" s="2">
        <f t="shared" si="223"/>
        <v>1.4981000000000007</v>
      </c>
      <c r="I1803" s="2">
        <f t="array" ref="I1803">SUMPRODUCT(B1787:B1806, (ROW(B1787:B1806)-ROW(B1787)+1)) / (20*21/2)</f>
        <v>1.3377619047619047</v>
      </c>
      <c r="J1803" s="2">
        <f t="shared" si="218"/>
        <v>1.3349261028844153</v>
      </c>
      <c r="K1803" s="2">
        <f t="shared" si="220"/>
        <v>1.3390993036172452</v>
      </c>
    </row>
    <row r="1804" spans="1:11" ht="13.5" x14ac:dyDescent="0.25">
      <c r="A1804" s="3">
        <v>44638</v>
      </c>
      <c r="B1804" s="2">
        <v>1.36</v>
      </c>
      <c r="C1804" s="2">
        <f t="shared" si="221"/>
        <v>1.0000000000000009E-2</v>
      </c>
      <c r="D1804" s="2">
        <f t="shared" si="222"/>
        <v>1.3540000000000001</v>
      </c>
      <c r="E1804" s="2">
        <f t="shared" ref="E1804:E1867" si="224">AVERAGE(B1795:B1804)</f>
        <v>1.3359999999999999</v>
      </c>
      <c r="F1804" s="2">
        <f t="shared" si="217"/>
        <v>1.3325000000000002</v>
      </c>
      <c r="G1804" s="2">
        <f t="shared" si="219"/>
        <v>1.3348</v>
      </c>
      <c r="H1804" s="2">
        <f t="shared" si="223"/>
        <v>1.4937000000000007</v>
      </c>
      <c r="I1804" s="2">
        <f t="array" ref="I1804">SUMPRODUCT(B1788:B1807, (ROW(B1788:B1807)-ROW(B1788)+1)) / (20*21/2)</f>
        <v>1.3386190476190476</v>
      </c>
      <c r="J1804" s="2">
        <f t="shared" si="218"/>
        <v>1.3373140930858995</v>
      </c>
      <c r="K1804" s="2">
        <f t="shared" si="220"/>
        <v>1.3399189387695101</v>
      </c>
    </row>
    <row r="1805" spans="1:11" ht="13.5" x14ac:dyDescent="0.25">
      <c r="A1805" s="3">
        <v>44641</v>
      </c>
      <c r="B1805" s="2">
        <v>1.35</v>
      </c>
      <c r="C1805" s="2">
        <f t="shared" si="221"/>
        <v>-1.0000000000000009E-2</v>
      </c>
      <c r="D1805" s="2">
        <f t="shared" si="222"/>
        <v>1.3560000000000003</v>
      </c>
      <c r="E1805" s="2">
        <f t="shared" si="224"/>
        <v>1.3399999999999999</v>
      </c>
      <c r="F1805" s="2">
        <f t="shared" si="217"/>
        <v>1.3315000000000001</v>
      </c>
      <c r="G1805" s="2">
        <f t="shared" si="219"/>
        <v>1.3362000000000001</v>
      </c>
      <c r="H1805" s="2">
        <f t="shared" si="223"/>
        <v>1.4893500000000008</v>
      </c>
      <c r="I1805" s="2">
        <f t="array" ref="I1805">SUMPRODUCT(B1789:B1808, (ROW(B1789:B1808)-ROW(B1789)+1)) / (20*21/2)</f>
        <v>1.3395238095238096</v>
      </c>
      <c r="J1805" s="2">
        <f t="shared" si="218"/>
        <v>1.3385222746967662</v>
      </c>
      <c r="K1805" s="2">
        <f t="shared" si="220"/>
        <v>1.3403142745040391</v>
      </c>
    </row>
    <row r="1806" spans="1:11" ht="13.5" x14ac:dyDescent="0.25">
      <c r="A1806" s="3">
        <v>44642</v>
      </c>
      <c r="B1806" s="2">
        <v>1.35</v>
      </c>
      <c r="C1806" s="2">
        <f t="shared" si="221"/>
        <v>0</v>
      </c>
      <c r="D1806" s="2">
        <f t="shared" si="222"/>
        <v>1.3519999999999999</v>
      </c>
      <c r="E1806" s="2">
        <f t="shared" si="224"/>
        <v>1.3439999999999999</v>
      </c>
      <c r="F1806" s="2">
        <f t="shared" si="217"/>
        <v>1.3310000000000004</v>
      </c>
      <c r="G1806" s="2">
        <f t="shared" si="219"/>
        <v>1.3375999999999999</v>
      </c>
      <c r="H1806" s="2">
        <f t="shared" si="223"/>
        <v>1.4850500000000013</v>
      </c>
      <c r="I1806" s="2">
        <f t="array" ref="I1806">SUMPRODUCT(B1790:B1809, (ROW(B1790:B1809)-ROW(B1790)+1)) / (20*21/2)</f>
        <v>1.341333333333333</v>
      </c>
      <c r="J1806" s="2">
        <f t="shared" si="218"/>
        <v>1.3396153913923123</v>
      </c>
      <c r="K1806" s="2">
        <f t="shared" si="220"/>
        <v>1.3406941068764298</v>
      </c>
    </row>
    <row r="1807" spans="1:11" ht="13.5" x14ac:dyDescent="0.25">
      <c r="A1807" s="3">
        <v>44643</v>
      </c>
      <c r="B1807" s="2">
        <v>1.34</v>
      </c>
      <c r="C1807" s="2">
        <f t="shared" si="221"/>
        <v>-1.0000000000000009E-2</v>
      </c>
      <c r="D1807" s="2">
        <f t="shared" si="222"/>
        <v>1.35</v>
      </c>
      <c r="E1807" s="2">
        <f t="shared" si="224"/>
        <v>1.347</v>
      </c>
      <c r="F1807" s="2">
        <f t="shared" si="217"/>
        <v>1.3305000000000005</v>
      </c>
      <c r="G1807" s="2">
        <f t="shared" si="219"/>
        <v>1.3384</v>
      </c>
      <c r="H1807" s="2">
        <f t="shared" si="223"/>
        <v>1.4808500000000016</v>
      </c>
      <c r="I1807" s="2">
        <f t="array" ref="I1807">SUMPRODUCT(B1791:B1810, (ROW(B1791:B1810)-ROW(B1791)+1)) / (20*21/2)</f>
        <v>1.3400952380952382</v>
      </c>
      <c r="J1807" s="2">
        <f t="shared" si="218"/>
        <v>1.3396520207835207</v>
      </c>
      <c r="K1807" s="2">
        <f t="shared" si="220"/>
        <v>1.3406668869989227</v>
      </c>
    </row>
    <row r="1808" spans="1:11" ht="13.5" x14ac:dyDescent="0.25">
      <c r="A1808" s="3">
        <v>44644</v>
      </c>
      <c r="B1808" s="2">
        <v>1.34</v>
      </c>
      <c r="C1808" s="2">
        <f t="shared" si="221"/>
        <v>0</v>
      </c>
      <c r="D1808" s="2">
        <f t="shared" si="222"/>
        <v>1.3480000000000001</v>
      </c>
      <c r="E1808" s="2">
        <f t="shared" si="224"/>
        <v>1.3479999999999999</v>
      </c>
      <c r="F1808" s="2">
        <f t="shared" si="217"/>
        <v>1.3310000000000004</v>
      </c>
      <c r="G1808" s="2">
        <f t="shared" si="219"/>
        <v>1.3392000000000004</v>
      </c>
      <c r="H1808" s="2">
        <f t="shared" si="223"/>
        <v>1.4769500000000015</v>
      </c>
      <c r="I1808" s="2">
        <f t="array" ref="I1808">SUMPRODUCT(B1792:B1811, (ROW(B1792:B1811)-ROW(B1792)+1)) / (20*21/2)</f>
        <v>1.3397619047619049</v>
      </c>
      <c r="J1808" s="2">
        <f t="shared" si="218"/>
        <v>1.3396851616612806</v>
      </c>
      <c r="K1808" s="2">
        <f t="shared" si="220"/>
        <v>1.3406407345675924</v>
      </c>
    </row>
    <row r="1809" spans="1:11" ht="13.5" x14ac:dyDescent="0.25">
      <c r="A1809" s="3">
        <v>44645</v>
      </c>
      <c r="B1809" s="2">
        <v>1.35</v>
      </c>
      <c r="C1809" s="2">
        <f t="shared" si="221"/>
        <v>1.0000000000000009E-2</v>
      </c>
      <c r="D1809" s="2">
        <f t="shared" si="222"/>
        <v>1.3460000000000001</v>
      </c>
      <c r="E1809" s="2">
        <f t="shared" si="224"/>
        <v>1.35</v>
      </c>
      <c r="F1809" s="2">
        <f t="shared" si="217"/>
        <v>1.3330000000000004</v>
      </c>
      <c r="G1809" s="2">
        <f t="shared" si="219"/>
        <v>1.3400000000000003</v>
      </c>
      <c r="H1809" s="2">
        <f t="shared" si="223"/>
        <v>1.4728500000000018</v>
      </c>
      <c r="I1809" s="2">
        <f t="array" ref="I1809">SUMPRODUCT(B1793:B1812, (ROW(B1793:B1812)-ROW(B1793)+1)) / (20*21/2)</f>
        <v>1.3392857142857142</v>
      </c>
      <c r="J1809" s="2">
        <f t="shared" si="218"/>
        <v>1.3406675272173492</v>
      </c>
      <c r="K1809" s="2">
        <f t="shared" si="220"/>
        <v>1.3410077645845495</v>
      </c>
    </row>
    <row r="1810" spans="1:11" ht="13.5" x14ac:dyDescent="0.25">
      <c r="A1810" s="3">
        <v>44648</v>
      </c>
      <c r="B1810" s="2">
        <v>1.32</v>
      </c>
      <c r="C1810" s="2">
        <f t="shared" si="221"/>
        <v>-3.0000000000000027E-2</v>
      </c>
      <c r="D1810" s="2">
        <f t="shared" si="222"/>
        <v>1.3400000000000003</v>
      </c>
      <c r="E1810" s="2">
        <f t="shared" si="224"/>
        <v>1.3480000000000001</v>
      </c>
      <c r="F1810" s="2">
        <f t="shared" si="217"/>
        <v>1.3335000000000004</v>
      </c>
      <c r="G1810" s="2">
        <f t="shared" si="219"/>
        <v>1.3403999999999998</v>
      </c>
      <c r="H1810" s="2">
        <f t="shared" si="223"/>
        <v>1.4685000000000015</v>
      </c>
      <c r="I1810" s="2">
        <f t="array" ref="I1810">SUMPRODUCT(B1794:B1813, (ROW(B1794:B1813)-ROW(B1794)+1)) / (20*21/2)</f>
        <v>1.3378095238095238</v>
      </c>
      <c r="J1810" s="2">
        <f t="shared" si="218"/>
        <v>1.3386991912918873</v>
      </c>
      <c r="K1810" s="2">
        <f t="shared" si="220"/>
        <v>1.3401839306792731</v>
      </c>
    </row>
    <row r="1811" spans="1:11" ht="13.5" x14ac:dyDescent="0.25">
      <c r="A1811" s="3">
        <v>44649</v>
      </c>
      <c r="B1811" s="2">
        <v>1.33</v>
      </c>
      <c r="C1811" s="2">
        <f t="shared" si="221"/>
        <v>1.0000000000000009E-2</v>
      </c>
      <c r="D1811" s="2">
        <f t="shared" si="222"/>
        <v>1.3360000000000001</v>
      </c>
      <c r="E1811" s="2">
        <f t="shared" si="224"/>
        <v>1.3439999999999999</v>
      </c>
      <c r="F1811" s="2">
        <f t="shared" si="217"/>
        <v>1.3350000000000002</v>
      </c>
      <c r="G1811" s="2">
        <f t="shared" si="219"/>
        <v>1.3396000000000003</v>
      </c>
      <c r="H1811" s="2">
        <f t="shared" si="223"/>
        <v>1.4643500000000014</v>
      </c>
      <c r="I1811" s="2">
        <f t="array" ref="I1811">SUMPRODUCT(B1795:B1814, (ROW(B1795:B1814)-ROW(B1795)+1)) / (20*21/2)</f>
        <v>1.3363809523809522</v>
      </c>
      <c r="J1811" s="2">
        <f t="shared" si="218"/>
        <v>1.3378706968831362</v>
      </c>
      <c r="K1811" s="2">
        <f t="shared" si="220"/>
        <v>1.3397845608487136</v>
      </c>
    </row>
    <row r="1812" spans="1:11" ht="13.5" x14ac:dyDescent="0.25">
      <c r="A1812" s="3">
        <v>44650</v>
      </c>
      <c r="B1812" s="2">
        <v>1.33</v>
      </c>
      <c r="C1812" s="2">
        <f t="shared" si="221"/>
        <v>0</v>
      </c>
      <c r="D1812" s="2">
        <f t="shared" si="222"/>
        <v>1.3340000000000001</v>
      </c>
      <c r="E1812" s="2">
        <f t="shared" si="224"/>
        <v>1.3420000000000001</v>
      </c>
      <c r="F1812" s="2">
        <f t="shared" ref="F1812:F1875" si="225">AVERAGE(B1793:B1812)</f>
        <v>1.3355000000000001</v>
      </c>
      <c r="G1812" s="2">
        <f t="shared" si="219"/>
        <v>1.3382000000000003</v>
      </c>
      <c r="H1812" s="2">
        <f t="shared" si="223"/>
        <v>1.460400000000001</v>
      </c>
      <c r="I1812" s="2">
        <f t="array" ref="I1812">SUMPRODUCT(B1796:B1815, (ROW(B1796:B1815)-ROW(B1796)+1)) / (20*21/2)</f>
        <v>1.334904761904762</v>
      </c>
      <c r="J1812" s="2">
        <f t="shared" si="218"/>
        <v>1.33712110670379</v>
      </c>
      <c r="K1812" s="2">
        <f t="shared" si="220"/>
        <v>1.3394008525801366</v>
      </c>
    </row>
    <row r="1813" spans="1:11" ht="13.5" x14ac:dyDescent="0.25">
      <c r="A1813" s="3">
        <v>44651</v>
      </c>
      <c r="B1813" s="2">
        <v>1.32</v>
      </c>
      <c r="C1813" s="2">
        <f t="shared" si="221"/>
        <v>-1.0000000000000009E-2</v>
      </c>
      <c r="D1813" s="2">
        <f t="shared" si="222"/>
        <v>1.33</v>
      </c>
      <c r="E1813" s="2">
        <f t="shared" si="224"/>
        <v>1.339</v>
      </c>
      <c r="F1813" s="2">
        <f t="shared" si="225"/>
        <v>1.3350000000000002</v>
      </c>
      <c r="G1813" s="2">
        <f t="shared" si="219"/>
        <v>1.3370000000000004</v>
      </c>
      <c r="H1813" s="2">
        <f t="shared" si="223"/>
        <v>1.4567500000000009</v>
      </c>
      <c r="I1813" s="2">
        <f t="array" ref="I1813">SUMPRODUCT(B1797:B1816, (ROW(B1797:B1816)-ROW(B1797)+1)) / (20*21/2)</f>
        <v>1.3314761904761905</v>
      </c>
      <c r="J1813" s="2">
        <f t="shared" ref="J1813:J1876" si="226">$J$4*B1813+J1812*(1-$J$4)</f>
        <v>1.3354905251129527</v>
      </c>
      <c r="K1813" s="2">
        <f t="shared" si="220"/>
        <v>1.3386400348318961</v>
      </c>
    </row>
    <row r="1814" spans="1:11" ht="13.5" x14ac:dyDescent="0.25">
      <c r="A1814" s="3">
        <v>44652</v>
      </c>
      <c r="B1814" s="2">
        <v>1.32</v>
      </c>
      <c r="C1814" s="2">
        <f t="shared" si="221"/>
        <v>0</v>
      </c>
      <c r="D1814" s="2">
        <f t="shared" si="222"/>
        <v>1.3240000000000003</v>
      </c>
      <c r="E1814" s="2">
        <f t="shared" si="224"/>
        <v>1.3350000000000002</v>
      </c>
      <c r="F1814" s="2">
        <f t="shared" si="225"/>
        <v>1.3355000000000001</v>
      </c>
      <c r="G1814" s="2">
        <f t="shared" si="219"/>
        <v>1.3362000000000003</v>
      </c>
      <c r="H1814" s="2">
        <f t="shared" si="223"/>
        <v>1.4529500000000011</v>
      </c>
      <c r="I1814" s="2">
        <f t="array" ref="I1814">SUMPRODUCT(B1798:B1817, (ROW(B1798:B1817)-ROW(B1798)+1)) / (20*21/2)</f>
        <v>1.3309523809523809</v>
      </c>
      <c r="J1814" s="2">
        <f t="shared" si="226"/>
        <v>1.3340152370069571</v>
      </c>
      <c r="K1814" s="2">
        <f t="shared" si="220"/>
        <v>1.3379090530737825</v>
      </c>
    </row>
    <row r="1815" spans="1:11" ht="13.5" x14ac:dyDescent="0.25">
      <c r="A1815" s="3">
        <v>44655</v>
      </c>
      <c r="B1815" s="2">
        <v>1.32</v>
      </c>
      <c r="C1815" s="2">
        <f t="shared" si="221"/>
        <v>0</v>
      </c>
      <c r="D1815" s="2">
        <f t="shared" si="222"/>
        <v>1.3240000000000003</v>
      </c>
      <c r="E1815" s="2">
        <f t="shared" si="224"/>
        <v>1.3320000000000003</v>
      </c>
      <c r="F1815" s="2">
        <f t="shared" si="225"/>
        <v>1.3359999999999999</v>
      </c>
      <c r="G1815" s="2">
        <f t="shared" si="219"/>
        <v>1.3354000000000001</v>
      </c>
      <c r="H1815" s="2">
        <f t="shared" si="223"/>
        <v>1.4493000000000009</v>
      </c>
      <c r="I1815" s="2">
        <f t="array" ref="I1815">SUMPRODUCT(B1799:B1818, (ROW(B1799:B1818)-ROW(B1799)+1)) / (20*21/2)</f>
        <v>1.3303333333333336</v>
      </c>
      <c r="J1815" s="2">
        <f t="shared" si="226"/>
        <v>1.3326804525301039</v>
      </c>
      <c r="K1815" s="2">
        <f t="shared" si="220"/>
        <v>1.3372067372669676</v>
      </c>
    </row>
    <row r="1816" spans="1:11" ht="13.5" x14ac:dyDescent="0.25">
      <c r="A1816" s="3">
        <v>44656</v>
      </c>
      <c r="B1816" s="2">
        <v>1.3</v>
      </c>
      <c r="C1816" s="2">
        <f t="shared" si="221"/>
        <v>-2.0000000000000018E-2</v>
      </c>
      <c r="D1816" s="2">
        <f t="shared" si="222"/>
        <v>1.3180000000000001</v>
      </c>
      <c r="E1816" s="2">
        <f t="shared" si="224"/>
        <v>1.3270000000000004</v>
      </c>
      <c r="F1816" s="2">
        <f t="shared" si="225"/>
        <v>1.3355000000000001</v>
      </c>
      <c r="G1816" s="2">
        <f t="shared" si="219"/>
        <v>1.3346</v>
      </c>
      <c r="H1816" s="2">
        <f t="shared" si="223"/>
        <v>1.4460000000000011</v>
      </c>
      <c r="I1816" s="2">
        <f t="array" ref="I1816">SUMPRODUCT(B1800:B1819, (ROW(B1800:B1819)-ROW(B1800)+1)) / (20*21/2)</f>
        <v>1.3297142857142858</v>
      </c>
      <c r="J1816" s="2">
        <f t="shared" si="226"/>
        <v>1.3295680284796179</v>
      </c>
      <c r="K1816" s="2">
        <f t="shared" si="220"/>
        <v>1.3357476495310081</v>
      </c>
    </row>
    <row r="1817" spans="1:11" ht="13.5" x14ac:dyDescent="0.25">
      <c r="A1817" s="3">
        <v>44657</v>
      </c>
      <c r="B1817" s="2">
        <v>1.33</v>
      </c>
      <c r="C1817" s="2">
        <f t="shared" si="221"/>
        <v>3.0000000000000027E-2</v>
      </c>
      <c r="D1817" s="2">
        <f t="shared" si="222"/>
        <v>1.3180000000000001</v>
      </c>
      <c r="E1817" s="2">
        <f t="shared" si="224"/>
        <v>1.3260000000000001</v>
      </c>
      <c r="F1817" s="2">
        <f t="shared" si="225"/>
        <v>1.3365000000000002</v>
      </c>
      <c r="G1817" s="2">
        <f t="shared" si="219"/>
        <v>1.3344000000000003</v>
      </c>
      <c r="H1817" s="2">
        <f t="shared" si="223"/>
        <v>1.4426500000000011</v>
      </c>
      <c r="I1817" s="2">
        <f t="array" ref="I1817">SUMPRODUCT(B1801:B1820, (ROW(B1801:B1820)-ROW(B1801)+1)) / (20*21/2)</f>
        <v>1.3290952380952381</v>
      </c>
      <c r="J1817" s="2">
        <f t="shared" si="226"/>
        <v>1.3296091686244162</v>
      </c>
      <c r="K1817" s="2">
        <f t="shared" si="220"/>
        <v>1.3355222515101843</v>
      </c>
    </row>
    <row r="1818" spans="1:11" ht="13.5" x14ac:dyDescent="0.25">
      <c r="A1818" s="3">
        <v>44658</v>
      </c>
      <c r="B1818" s="2">
        <v>1.33</v>
      </c>
      <c r="C1818" s="2">
        <f t="shared" si="221"/>
        <v>0</v>
      </c>
      <c r="D1818" s="2">
        <f t="shared" si="222"/>
        <v>1.32</v>
      </c>
      <c r="E1818" s="2">
        <f t="shared" si="224"/>
        <v>1.3250000000000002</v>
      </c>
      <c r="F1818" s="2">
        <f t="shared" si="225"/>
        <v>1.3364999999999998</v>
      </c>
      <c r="G1818" s="2">
        <f t="shared" si="219"/>
        <v>1.3346000000000005</v>
      </c>
      <c r="H1818" s="2">
        <f t="shared" si="223"/>
        <v>1.4393500000000008</v>
      </c>
      <c r="I1818" s="2">
        <f t="array" ref="I1818">SUMPRODUCT(B1802:B1821, (ROW(B1802:B1821)-ROW(B1802)+1)) / (20*21/2)</f>
        <v>1.3275714285714286</v>
      </c>
      <c r="J1818" s="2">
        <f t="shared" si="226"/>
        <v>1.3296463906601861</v>
      </c>
      <c r="K1818" s="2">
        <f t="shared" si="220"/>
        <v>1.335305692627432</v>
      </c>
    </row>
    <row r="1819" spans="1:11" ht="13.5" x14ac:dyDescent="0.25">
      <c r="A1819" s="3">
        <v>44659</v>
      </c>
      <c r="B1819" s="2">
        <v>1.33</v>
      </c>
      <c r="C1819" s="2">
        <f t="shared" si="221"/>
        <v>0</v>
      </c>
      <c r="D1819" s="2">
        <f t="shared" si="222"/>
        <v>1.3220000000000001</v>
      </c>
      <c r="E1819" s="2">
        <f t="shared" si="224"/>
        <v>1.3230000000000002</v>
      </c>
      <c r="F1819" s="2">
        <f t="shared" si="225"/>
        <v>1.3364999999999998</v>
      </c>
      <c r="G1819" s="2">
        <f t="shared" si="219"/>
        <v>1.3346000000000005</v>
      </c>
      <c r="H1819" s="2">
        <f t="shared" si="223"/>
        <v>1.4360500000000007</v>
      </c>
      <c r="I1819" s="2">
        <f t="array" ref="I1819">SUMPRODUCT(B1803:B1822, (ROW(B1803:B1822)-ROW(B1803)+1)) / (20*21/2)</f>
        <v>1.3272380952380951</v>
      </c>
      <c r="J1819" s="2">
        <f t="shared" si="226"/>
        <v>1.3296800677401683</v>
      </c>
      <c r="K1819" s="2">
        <f t="shared" si="220"/>
        <v>1.3350976262498857</v>
      </c>
    </row>
    <row r="1820" spans="1:11" ht="13.5" x14ac:dyDescent="0.25">
      <c r="A1820" s="3">
        <v>44662</v>
      </c>
      <c r="B1820" s="2">
        <v>1.33</v>
      </c>
      <c r="C1820" s="2">
        <f t="shared" si="221"/>
        <v>0</v>
      </c>
      <c r="D1820" s="2">
        <f t="shared" si="222"/>
        <v>1.3240000000000001</v>
      </c>
      <c r="E1820" s="2">
        <f t="shared" si="224"/>
        <v>1.3240000000000001</v>
      </c>
      <c r="F1820" s="2">
        <f t="shared" si="225"/>
        <v>1.3359999999999999</v>
      </c>
      <c r="G1820" s="2">
        <f t="shared" si="219"/>
        <v>1.3344000000000003</v>
      </c>
      <c r="H1820" s="2">
        <f t="shared" si="223"/>
        <v>1.4327500000000006</v>
      </c>
      <c r="I1820" s="2">
        <f t="array" ref="I1820">SUMPRODUCT(B1804:B1823, (ROW(B1804:B1823)-ROW(B1804)+1)) / (20*21/2)</f>
        <v>1.3298571428571431</v>
      </c>
      <c r="J1820" s="2">
        <f t="shared" si="226"/>
        <v>1.3297105374792</v>
      </c>
      <c r="K1820" s="2">
        <f t="shared" si="220"/>
        <v>1.3348977193381255</v>
      </c>
    </row>
    <row r="1821" spans="1:11" ht="13.5" x14ac:dyDescent="0.25">
      <c r="A1821" s="3">
        <v>44663</v>
      </c>
      <c r="B1821" s="2">
        <v>1.32</v>
      </c>
      <c r="C1821" s="2">
        <f t="shared" si="221"/>
        <v>-1.0000000000000009E-2</v>
      </c>
      <c r="D1821" s="2">
        <f t="shared" si="222"/>
        <v>1.3280000000000001</v>
      </c>
      <c r="E1821" s="2">
        <f t="shared" si="224"/>
        <v>1.323</v>
      </c>
      <c r="F1821" s="2">
        <f t="shared" si="225"/>
        <v>1.3334999999999997</v>
      </c>
      <c r="G1821" s="2">
        <f t="shared" si="219"/>
        <v>1.3337999999999999</v>
      </c>
      <c r="H1821" s="2">
        <f t="shared" si="223"/>
        <v>1.4294000000000009</v>
      </c>
      <c r="I1821" s="2">
        <f t="array" ref="I1821">SUMPRODUCT(B1805:B1824, (ROW(B1805:B1824)-ROW(B1805)+1)) / (20*21/2)</f>
        <v>1.3324285714285715</v>
      </c>
      <c r="J1821" s="2">
        <f t="shared" si="226"/>
        <v>1.3287857243859429</v>
      </c>
      <c r="K1821" s="2">
        <f t="shared" si="220"/>
        <v>1.3343134950503559</v>
      </c>
    </row>
    <row r="1822" spans="1:11" ht="13.5" x14ac:dyDescent="0.25">
      <c r="A1822" s="3">
        <v>44664</v>
      </c>
      <c r="B1822" s="2">
        <v>1.33</v>
      </c>
      <c r="C1822" s="2">
        <f t="shared" si="221"/>
        <v>1.0000000000000009E-2</v>
      </c>
      <c r="D1822" s="2">
        <f t="shared" si="222"/>
        <v>1.3280000000000001</v>
      </c>
      <c r="E1822" s="2">
        <f t="shared" si="224"/>
        <v>1.323</v>
      </c>
      <c r="F1822" s="2">
        <f t="shared" si="225"/>
        <v>1.3324999999999996</v>
      </c>
      <c r="G1822" s="2">
        <f t="shared" si="219"/>
        <v>1.3331999999999999</v>
      </c>
      <c r="H1822" s="2">
        <f t="shared" si="223"/>
        <v>1.4265000000000005</v>
      </c>
      <c r="I1822" s="2">
        <f t="array" ref="I1822">SUMPRODUCT(B1806:B1825, (ROW(B1806:B1825)-ROW(B1806)+1)) / (20*21/2)</f>
        <v>1.3350000000000002</v>
      </c>
      <c r="J1822" s="2">
        <f t="shared" si="226"/>
        <v>1.3289013696825198</v>
      </c>
      <c r="K1822" s="2">
        <f t="shared" si="220"/>
        <v>1.3341443383817146</v>
      </c>
    </row>
    <row r="1823" spans="1:11" ht="13.5" x14ac:dyDescent="0.25">
      <c r="A1823" s="3">
        <v>44665</v>
      </c>
      <c r="B1823" s="2">
        <v>1.36</v>
      </c>
      <c r="C1823" s="2">
        <f t="shared" si="221"/>
        <v>3.0000000000000027E-2</v>
      </c>
      <c r="D1823" s="2">
        <f t="shared" si="222"/>
        <v>1.3340000000000001</v>
      </c>
      <c r="E1823" s="2">
        <f t="shared" si="224"/>
        <v>1.3270000000000002</v>
      </c>
      <c r="F1823" s="2">
        <f t="shared" si="225"/>
        <v>1.3329999999999997</v>
      </c>
      <c r="G1823" s="2">
        <f t="shared" si="219"/>
        <v>1.3337999999999999</v>
      </c>
      <c r="H1823" s="2">
        <f t="shared" si="223"/>
        <v>1.4241500000000007</v>
      </c>
      <c r="I1823" s="2">
        <f t="array" ref="I1823">SUMPRODUCT(B1807:B1826, (ROW(B1807:B1826)-ROW(B1807)+1)) / (20*21/2)</f>
        <v>1.3384761904761904</v>
      </c>
      <c r="J1823" s="2">
        <f t="shared" si="226"/>
        <v>1.3318631439984705</v>
      </c>
      <c r="K1823" s="2">
        <f t="shared" si="220"/>
        <v>1.335158285896157</v>
      </c>
    </row>
    <row r="1824" spans="1:11" ht="13.5" x14ac:dyDescent="0.25">
      <c r="A1824" s="3">
        <v>44666</v>
      </c>
      <c r="B1824" s="2">
        <v>1.36</v>
      </c>
      <c r="C1824" s="2">
        <f t="shared" si="221"/>
        <v>0</v>
      </c>
      <c r="D1824" s="2">
        <f t="shared" si="222"/>
        <v>1.3400000000000003</v>
      </c>
      <c r="E1824" s="2">
        <f t="shared" si="224"/>
        <v>1.331</v>
      </c>
      <c r="F1824" s="2">
        <f t="shared" si="225"/>
        <v>1.3329999999999997</v>
      </c>
      <c r="G1824" s="2">
        <f t="shared" si="219"/>
        <v>1.3345999999999998</v>
      </c>
      <c r="H1824" s="2">
        <f t="shared" si="223"/>
        <v>1.4223500000000007</v>
      </c>
      <c r="I1824" s="2">
        <f t="array" ref="I1824">SUMPRODUCT(B1808:B1827, (ROW(B1808:B1827)-ROW(B1808)+1)) / (20*21/2)</f>
        <v>1.3418571428571426</v>
      </c>
      <c r="J1824" s="2">
        <f t="shared" si="226"/>
        <v>1.3345428445700449</v>
      </c>
      <c r="K1824" s="2">
        <f t="shared" si="220"/>
        <v>1.3361324707629743</v>
      </c>
    </row>
    <row r="1825" spans="1:11" ht="13.5" x14ac:dyDescent="0.25">
      <c r="A1825" s="3">
        <v>44669</v>
      </c>
      <c r="B1825" s="2">
        <v>1.36</v>
      </c>
      <c r="C1825" s="2">
        <f t="shared" si="221"/>
        <v>0</v>
      </c>
      <c r="D1825" s="2">
        <f t="shared" si="222"/>
        <v>1.3460000000000003</v>
      </c>
      <c r="E1825" s="2">
        <f t="shared" si="224"/>
        <v>1.3349999999999997</v>
      </c>
      <c r="F1825" s="2">
        <f t="shared" si="225"/>
        <v>1.3334999999999997</v>
      </c>
      <c r="G1825" s="2">
        <f t="shared" si="219"/>
        <v>1.335</v>
      </c>
      <c r="H1825" s="2">
        <f t="shared" si="223"/>
        <v>1.4209000000000005</v>
      </c>
      <c r="I1825" s="2">
        <f t="array" ref="I1825">SUMPRODUCT(B1809:B1828, (ROW(B1809:B1828)-ROW(B1809)+1)) / (20*21/2)</f>
        <v>1.3441428571428571</v>
      </c>
      <c r="J1825" s="2">
        <f t="shared" si="226"/>
        <v>1.336967335563374</v>
      </c>
      <c r="K1825" s="2">
        <f t="shared" si="220"/>
        <v>1.3370684523016811</v>
      </c>
    </row>
    <row r="1826" spans="1:11" ht="13.5" x14ac:dyDescent="0.25">
      <c r="A1826" s="3">
        <v>44670</v>
      </c>
      <c r="B1826" s="2">
        <v>1.37</v>
      </c>
      <c r="C1826" s="2">
        <f t="shared" si="221"/>
        <v>1.0000000000000009E-2</v>
      </c>
      <c r="D1826" s="2">
        <f t="shared" si="222"/>
        <v>1.3560000000000003</v>
      </c>
      <c r="E1826" s="2">
        <f t="shared" si="224"/>
        <v>1.3419999999999999</v>
      </c>
      <c r="F1826" s="2">
        <f t="shared" si="225"/>
        <v>1.3345</v>
      </c>
      <c r="G1826" s="2">
        <f t="shared" si="219"/>
        <v>1.3357999999999999</v>
      </c>
      <c r="H1826" s="2">
        <f t="shared" si="223"/>
        <v>1.4198500000000005</v>
      </c>
      <c r="I1826" s="2">
        <f t="array" ref="I1826">SUMPRODUCT(B1810:B1829, (ROW(B1810:B1829)-ROW(B1810)+1)) / (20*21/2)</f>
        <v>1.3453809523809523</v>
      </c>
      <c r="J1826" s="2">
        <f t="shared" si="226"/>
        <v>1.3401133036049573</v>
      </c>
      <c r="K1826" s="2">
        <f t="shared" si="220"/>
        <v>1.3383598855447525</v>
      </c>
    </row>
    <row r="1827" spans="1:11" ht="13.5" x14ac:dyDescent="0.25">
      <c r="A1827" s="3">
        <v>44671</v>
      </c>
      <c r="B1827" s="2">
        <v>1.37</v>
      </c>
      <c r="C1827" s="2">
        <f t="shared" si="221"/>
        <v>0</v>
      </c>
      <c r="D1827" s="2">
        <f t="shared" si="222"/>
        <v>1.3640000000000001</v>
      </c>
      <c r="E1827" s="2">
        <f t="shared" si="224"/>
        <v>1.3460000000000001</v>
      </c>
      <c r="F1827" s="2">
        <f t="shared" si="225"/>
        <v>1.3359999999999999</v>
      </c>
      <c r="G1827" s="2">
        <f t="shared" si="219"/>
        <v>1.3366</v>
      </c>
      <c r="H1827" s="2">
        <f t="shared" si="223"/>
        <v>1.4187000000000005</v>
      </c>
      <c r="I1827" s="2">
        <f t="array" ref="I1827">SUMPRODUCT(B1811:B1830, (ROW(B1811:B1830)-ROW(B1811)+1)) / (20*21/2)</f>
        <v>1.3466190476190474</v>
      </c>
      <c r="J1827" s="2">
        <f t="shared" si="226"/>
        <v>1.3429596556425802</v>
      </c>
      <c r="K1827" s="2">
        <f t="shared" si="220"/>
        <v>1.3396006743469191</v>
      </c>
    </row>
    <row r="1828" spans="1:11" ht="13.5" x14ac:dyDescent="0.25">
      <c r="A1828" s="3">
        <v>44672</v>
      </c>
      <c r="B1828" s="2">
        <v>1.36</v>
      </c>
      <c r="C1828" s="2">
        <f t="shared" si="221"/>
        <v>-1.0000000000000009E-2</v>
      </c>
      <c r="D1828" s="2">
        <f t="shared" si="222"/>
        <v>1.3640000000000001</v>
      </c>
      <c r="E1828" s="2">
        <f t="shared" si="224"/>
        <v>1.3490000000000002</v>
      </c>
      <c r="F1828" s="2">
        <f t="shared" si="225"/>
        <v>1.3370000000000002</v>
      </c>
      <c r="G1828" s="2">
        <f t="shared" si="219"/>
        <v>1.337</v>
      </c>
      <c r="H1828" s="2">
        <f t="shared" si="223"/>
        <v>1.417450000000001</v>
      </c>
      <c r="I1828" s="2">
        <f t="array" ref="I1828">SUMPRODUCT(B1812:B1831, (ROW(B1812:B1831)-ROW(B1812)+1)) / (20*21/2)</f>
        <v>1.3477142857142856</v>
      </c>
      <c r="J1828" s="2">
        <f t="shared" si="226"/>
        <v>1.3445825455813822</v>
      </c>
      <c r="K1828" s="2">
        <f t="shared" si="220"/>
        <v>1.3404006479019419</v>
      </c>
    </row>
    <row r="1829" spans="1:11" ht="13.5" x14ac:dyDescent="0.25">
      <c r="A1829" s="3">
        <v>44673</v>
      </c>
      <c r="B1829" s="2">
        <v>1.35</v>
      </c>
      <c r="C1829" s="2">
        <f t="shared" si="221"/>
        <v>-1.0000000000000009E-2</v>
      </c>
      <c r="D1829" s="2">
        <f t="shared" si="222"/>
        <v>1.3620000000000001</v>
      </c>
      <c r="E1829" s="2">
        <f t="shared" si="224"/>
        <v>1.351</v>
      </c>
      <c r="F1829" s="2">
        <f t="shared" si="225"/>
        <v>1.3370000000000002</v>
      </c>
      <c r="G1829" s="2">
        <f t="shared" si="219"/>
        <v>1.3373999999999997</v>
      </c>
      <c r="H1829" s="2">
        <f t="shared" si="223"/>
        <v>1.416000000000001</v>
      </c>
      <c r="I1829" s="2">
        <f t="array" ref="I1829">SUMPRODUCT(B1813:B1832, (ROW(B1813:B1832)-ROW(B1813)+1)) / (20*21/2)</f>
        <v>1.3468095238095239</v>
      </c>
      <c r="J1829" s="2">
        <f t="shared" si="226"/>
        <v>1.3450984936212507</v>
      </c>
      <c r="K1829" s="2">
        <f t="shared" si="220"/>
        <v>1.340777093082258</v>
      </c>
    </row>
    <row r="1830" spans="1:11" ht="13.5" x14ac:dyDescent="0.25">
      <c r="A1830" s="3">
        <v>44676</v>
      </c>
      <c r="B1830" s="2">
        <v>1.35</v>
      </c>
      <c r="C1830" s="2">
        <f t="shared" si="221"/>
        <v>0</v>
      </c>
      <c r="D1830" s="2">
        <f t="shared" si="222"/>
        <v>1.36</v>
      </c>
      <c r="E1830" s="2">
        <f t="shared" si="224"/>
        <v>1.3530000000000002</v>
      </c>
      <c r="F1830" s="2">
        <f t="shared" si="225"/>
        <v>1.3385000000000002</v>
      </c>
      <c r="G1830" s="2">
        <f t="shared" si="219"/>
        <v>1.3379999999999996</v>
      </c>
      <c r="H1830" s="2">
        <f t="shared" si="223"/>
        <v>1.4145000000000012</v>
      </c>
      <c r="I1830" s="2">
        <f t="array" ref="I1830">SUMPRODUCT(B1814:B1833, (ROW(B1814:B1833)-ROW(B1814)+1)) / (20*21/2)</f>
        <v>1.346857142857143</v>
      </c>
      <c r="J1830" s="2">
        <f t="shared" si="226"/>
        <v>1.3455653037525601</v>
      </c>
      <c r="K1830" s="2">
        <f t="shared" si="220"/>
        <v>1.3411387757064832</v>
      </c>
    </row>
    <row r="1831" spans="1:11" ht="13.5" x14ac:dyDescent="0.25">
      <c r="A1831" s="3">
        <v>44677</v>
      </c>
      <c r="B1831" s="2">
        <v>1.35</v>
      </c>
      <c r="C1831" s="2">
        <f t="shared" si="221"/>
        <v>0</v>
      </c>
      <c r="D1831" s="2">
        <f t="shared" si="222"/>
        <v>1.3559999999999999</v>
      </c>
      <c r="E1831" s="2">
        <f t="shared" si="224"/>
        <v>1.3560000000000001</v>
      </c>
      <c r="F1831" s="2">
        <f t="shared" si="225"/>
        <v>1.3395000000000004</v>
      </c>
      <c r="G1831" s="2">
        <f t="shared" si="219"/>
        <v>1.3379999999999996</v>
      </c>
      <c r="H1831" s="2">
        <f t="shared" si="223"/>
        <v>1.4131000000000014</v>
      </c>
      <c r="I1831" s="2">
        <f t="array" ref="I1831">SUMPRODUCT(B1815:B1834, (ROW(B1815:B1834)-ROW(B1815)+1)) / (20*21/2)</f>
        <v>1.3487142857142855</v>
      </c>
      <c r="J1831" s="2">
        <f t="shared" si="226"/>
        <v>1.3459876557761259</v>
      </c>
      <c r="K1831" s="2">
        <f t="shared" si="220"/>
        <v>1.341486274698386</v>
      </c>
    </row>
    <row r="1832" spans="1:11" ht="13.5" x14ac:dyDescent="0.25">
      <c r="A1832" s="3">
        <v>44678</v>
      </c>
      <c r="B1832" s="2">
        <v>1.33</v>
      </c>
      <c r="C1832" s="2">
        <f t="shared" si="221"/>
        <v>-2.0000000000000018E-2</v>
      </c>
      <c r="D1832" s="2">
        <f t="shared" si="222"/>
        <v>1.3480000000000001</v>
      </c>
      <c r="E1832" s="2">
        <f t="shared" si="224"/>
        <v>1.3559999999999999</v>
      </c>
      <c r="F1832" s="2">
        <f t="shared" si="225"/>
        <v>1.3395000000000004</v>
      </c>
      <c r="G1832" s="2">
        <f t="shared" si="219"/>
        <v>1.3373999999999995</v>
      </c>
      <c r="H1832" s="2">
        <f t="shared" si="223"/>
        <v>1.4117500000000016</v>
      </c>
      <c r="I1832" s="2">
        <f t="array" ref="I1832">SUMPRODUCT(B1816:B1835, (ROW(B1816:B1835)-ROW(B1816)+1)) / (20*21/2)</f>
        <v>1.3494285714285714</v>
      </c>
      <c r="J1832" s="2">
        <f t="shared" si="226"/>
        <v>1.3444650218926855</v>
      </c>
      <c r="K1832" s="2">
        <f t="shared" si="220"/>
        <v>1.3410358325533513</v>
      </c>
    </row>
    <row r="1833" spans="1:11" ht="13.5" x14ac:dyDescent="0.25">
      <c r="A1833" s="3">
        <v>44679</v>
      </c>
      <c r="B1833" s="2">
        <v>1.34</v>
      </c>
      <c r="C1833" s="2">
        <f t="shared" si="221"/>
        <v>1.0000000000000009E-2</v>
      </c>
      <c r="D1833" s="2">
        <f t="shared" si="222"/>
        <v>1.3440000000000001</v>
      </c>
      <c r="E1833" s="2">
        <f t="shared" si="224"/>
        <v>1.3539999999999999</v>
      </c>
      <c r="F1833" s="2">
        <f t="shared" si="225"/>
        <v>1.3405000000000002</v>
      </c>
      <c r="G1833" s="2">
        <f t="shared" si="219"/>
        <v>1.3367999999999998</v>
      </c>
      <c r="H1833" s="2">
        <f t="shared" si="223"/>
        <v>1.4105000000000016</v>
      </c>
      <c r="I1833" s="2">
        <f t="array" ref="I1833">SUMPRODUCT(B1817:B1836, (ROW(B1817:B1836)-ROW(B1817)+1)) / (20*21/2)</f>
        <v>1.3480952380952382</v>
      </c>
      <c r="J1833" s="2">
        <f t="shared" si="226"/>
        <v>1.3440397817124299</v>
      </c>
      <c r="K1833" s="2">
        <f t="shared" si="220"/>
        <v>1.3409952116689061</v>
      </c>
    </row>
    <row r="1834" spans="1:11" ht="13.5" x14ac:dyDescent="0.25">
      <c r="A1834" s="3">
        <v>44680</v>
      </c>
      <c r="B1834" s="2">
        <v>1.36</v>
      </c>
      <c r="C1834" s="2">
        <f t="shared" si="221"/>
        <v>2.0000000000000018E-2</v>
      </c>
      <c r="D1834" s="2">
        <f t="shared" si="222"/>
        <v>1.3460000000000001</v>
      </c>
      <c r="E1834" s="2">
        <f t="shared" si="224"/>
        <v>1.3539999999999999</v>
      </c>
      <c r="F1834" s="2">
        <f t="shared" si="225"/>
        <v>1.3425000000000002</v>
      </c>
      <c r="G1834" s="2">
        <f t="shared" si="219"/>
        <v>1.337</v>
      </c>
      <c r="H1834" s="2">
        <f t="shared" si="223"/>
        <v>1.4094500000000016</v>
      </c>
      <c r="I1834" s="2">
        <f t="array" ref="I1834">SUMPRODUCT(B1818:B1837, (ROW(B1818:B1837)-ROW(B1818)+1)) / (20*21/2)</f>
        <v>1.3466190476190478</v>
      </c>
      <c r="J1834" s="2">
        <f t="shared" si="226"/>
        <v>1.3455598025017224</v>
      </c>
      <c r="K1834" s="2">
        <f t="shared" si="220"/>
        <v>1.3417404974858116</v>
      </c>
    </row>
    <row r="1835" spans="1:11" ht="13.5" x14ac:dyDescent="0.25">
      <c r="A1835" s="3">
        <v>44685</v>
      </c>
      <c r="B1835" s="2">
        <v>1.35</v>
      </c>
      <c r="C1835" s="2">
        <f t="shared" si="221"/>
        <v>-1.0000000000000009E-2</v>
      </c>
      <c r="D1835" s="2">
        <f t="shared" si="222"/>
        <v>1.3460000000000001</v>
      </c>
      <c r="E1835" s="2">
        <f t="shared" si="224"/>
        <v>1.353</v>
      </c>
      <c r="F1835" s="2">
        <f t="shared" si="225"/>
        <v>1.3440000000000003</v>
      </c>
      <c r="G1835" s="2">
        <f t="shared" si="219"/>
        <v>1.3365999999999998</v>
      </c>
      <c r="H1835" s="2">
        <f t="shared" si="223"/>
        <v>1.4083000000000014</v>
      </c>
      <c r="I1835" s="2">
        <f t="array" ref="I1835">SUMPRODUCT(B1819:B1838, (ROW(B1819:B1838)-ROW(B1819)+1)) / (20*21/2)</f>
        <v>1.3432380952380953</v>
      </c>
      <c r="J1835" s="2">
        <f t="shared" si="226"/>
        <v>1.3459826784539393</v>
      </c>
      <c r="K1835" s="2">
        <f t="shared" si="220"/>
        <v>1.3420643995451915</v>
      </c>
    </row>
    <row r="1836" spans="1:11" ht="13.5" x14ac:dyDescent="0.25">
      <c r="A1836" s="3">
        <v>44686</v>
      </c>
      <c r="B1836" s="2">
        <v>1.33</v>
      </c>
      <c r="C1836" s="2">
        <f t="shared" si="221"/>
        <v>-2.0000000000000018E-2</v>
      </c>
      <c r="D1836" s="2">
        <f t="shared" si="222"/>
        <v>1.3420000000000001</v>
      </c>
      <c r="E1836" s="2">
        <f t="shared" si="224"/>
        <v>1.3489999999999998</v>
      </c>
      <c r="F1836" s="2">
        <f t="shared" si="225"/>
        <v>1.3455000000000001</v>
      </c>
      <c r="G1836" s="2">
        <f t="shared" si="219"/>
        <v>1.3359999999999999</v>
      </c>
      <c r="H1836" s="2">
        <f t="shared" si="223"/>
        <v>1.4070500000000019</v>
      </c>
      <c r="I1836" s="2">
        <f t="array" ref="I1836">SUMPRODUCT(B1820:B1839, (ROW(B1820:B1839)-ROW(B1820)+1)) / (20*21/2)</f>
        <v>1.3437619047619047</v>
      </c>
      <c r="J1836" s="2">
        <f t="shared" si="226"/>
        <v>1.3444605186011831</v>
      </c>
      <c r="K1836" s="2">
        <f t="shared" si="220"/>
        <v>1.3415912858375372</v>
      </c>
    </row>
    <row r="1837" spans="1:11" ht="13.5" x14ac:dyDescent="0.25">
      <c r="A1837" s="3">
        <v>44687</v>
      </c>
      <c r="B1837" s="2">
        <v>1.33</v>
      </c>
      <c r="C1837" s="2">
        <f t="shared" si="221"/>
        <v>0</v>
      </c>
      <c r="D1837" s="2">
        <f t="shared" si="222"/>
        <v>1.3420000000000001</v>
      </c>
      <c r="E1837" s="2">
        <f t="shared" si="224"/>
        <v>1.345</v>
      </c>
      <c r="F1837" s="2">
        <f t="shared" si="225"/>
        <v>1.3455000000000001</v>
      </c>
      <c r="G1837" s="2">
        <f t="shared" si="219"/>
        <v>1.3355999999999997</v>
      </c>
      <c r="H1837" s="2">
        <f t="shared" si="223"/>
        <v>1.4056500000000021</v>
      </c>
      <c r="I1837" s="2">
        <f t="array" ref="I1837">SUMPRODUCT(B1821:B1840, (ROW(B1821:B1840)-ROW(B1821)+1)) / (20*21/2)</f>
        <v>1.3422857142857145</v>
      </c>
      <c r="J1837" s="2">
        <f t="shared" si="226"/>
        <v>1.3430833263534514</v>
      </c>
      <c r="K1837" s="2">
        <f t="shared" si="220"/>
        <v>1.3411367256086142</v>
      </c>
    </row>
    <row r="1838" spans="1:11" ht="13.5" x14ac:dyDescent="0.25">
      <c r="A1838" s="3">
        <v>44690</v>
      </c>
      <c r="B1838" s="2">
        <v>1.31</v>
      </c>
      <c r="C1838" s="2">
        <f t="shared" si="221"/>
        <v>-2.0000000000000018E-2</v>
      </c>
      <c r="D1838" s="2">
        <f t="shared" si="222"/>
        <v>1.3359999999999999</v>
      </c>
      <c r="E1838" s="2">
        <f t="shared" si="224"/>
        <v>1.34</v>
      </c>
      <c r="F1838" s="2">
        <f t="shared" si="225"/>
        <v>1.3445000000000003</v>
      </c>
      <c r="G1838" s="2">
        <f t="shared" si="219"/>
        <v>1.3352000000000002</v>
      </c>
      <c r="H1838" s="2">
        <f t="shared" si="223"/>
        <v>1.404250000000002</v>
      </c>
      <c r="I1838" s="2">
        <f t="array" ref="I1838">SUMPRODUCT(B1822:B1841, (ROW(B1822:B1841)-ROW(B1822)+1)) / (20*21/2)</f>
        <v>1.3398571428571431</v>
      </c>
      <c r="J1838" s="2">
        <f t="shared" si="226"/>
        <v>1.3399325333674086</v>
      </c>
      <c r="K1838" s="2">
        <f t="shared" si="220"/>
        <v>1.3399156775455312</v>
      </c>
    </row>
    <row r="1839" spans="1:11" ht="13.5" x14ac:dyDescent="0.25">
      <c r="A1839" s="3">
        <v>44691</v>
      </c>
      <c r="B1839" s="2">
        <v>1.35</v>
      </c>
      <c r="C1839" s="2">
        <f t="shared" si="221"/>
        <v>4.0000000000000036E-2</v>
      </c>
      <c r="D1839" s="2">
        <f t="shared" si="222"/>
        <v>1.3340000000000001</v>
      </c>
      <c r="E1839" s="2">
        <f t="shared" si="224"/>
        <v>1.34</v>
      </c>
      <c r="F1839" s="2">
        <f t="shared" si="225"/>
        <v>1.3454999999999999</v>
      </c>
      <c r="G1839" s="2">
        <f t="shared" si="219"/>
        <v>1.3359999999999999</v>
      </c>
      <c r="H1839" s="2">
        <f t="shared" si="223"/>
        <v>1.4031000000000022</v>
      </c>
      <c r="I1839" s="2">
        <f t="array" ref="I1839">SUMPRODUCT(B1823:B1842, (ROW(B1823:B1842)-ROW(B1823)+1)) / (20*21/2)</f>
        <v>1.3374285714285714</v>
      </c>
      <c r="J1839" s="2">
        <f t="shared" si="226"/>
        <v>1.3408913397133697</v>
      </c>
      <c r="K1839" s="2">
        <f t="shared" si="220"/>
        <v>1.3403111411711968</v>
      </c>
    </row>
    <row r="1840" spans="1:11" ht="13.5" x14ac:dyDescent="0.25">
      <c r="A1840" s="3">
        <v>44692</v>
      </c>
      <c r="B1840" s="2">
        <v>1.33</v>
      </c>
      <c r="C1840" s="2">
        <f t="shared" si="221"/>
        <v>-2.0000000000000018E-2</v>
      </c>
      <c r="D1840" s="2">
        <f t="shared" si="222"/>
        <v>1.33</v>
      </c>
      <c r="E1840" s="2">
        <f t="shared" si="224"/>
        <v>1.3380000000000001</v>
      </c>
      <c r="F1840" s="2">
        <f t="shared" si="225"/>
        <v>1.3455000000000001</v>
      </c>
      <c r="G1840" s="2">
        <f t="shared" si="219"/>
        <v>1.3363999999999996</v>
      </c>
      <c r="H1840" s="2">
        <f t="shared" si="223"/>
        <v>1.402250000000002</v>
      </c>
      <c r="I1840" s="2">
        <f t="array" ref="I1840">SUMPRODUCT(B1824:B1843, (ROW(B1824:B1843)-ROW(B1824)+1)) / (20*21/2)</f>
        <v>1.335047619047619</v>
      </c>
      <c r="J1840" s="2">
        <f t="shared" si="226"/>
        <v>1.3398540692644774</v>
      </c>
      <c r="K1840" s="2">
        <f t="shared" si="220"/>
        <v>1.3399067826938951</v>
      </c>
    </row>
    <row r="1841" spans="1:11" ht="13.5" x14ac:dyDescent="0.25">
      <c r="A1841" s="3">
        <v>44693</v>
      </c>
      <c r="B1841" s="2">
        <v>1.32</v>
      </c>
      <c r="C1841" s="2">
        <f t="shared" si="221"/>
        <v>-1.0000000000000009E-2</v>
      </c>
      <c r="D1841" s="2">
        <f t="shared" si="222"/>
        <v>1.3280000000000001</v>
      </c>
      <c r="E1841" s="2">
        <f t="shared" si="224"/>
        <v>1.3350000000000002</v>
      </c>
      <c r="F1841" s="2">
        <f t="shared" si="225"/>
        <v>1.3455000000000001</v>
      </c>
      <c r="G1841" s="2">
        <f t="shared" si="219"/>
        <v>1.3367999999999995</v>
      </c>
      <c r="H1841" s="2">
        <f t="shared" si="223"/>
        <v>1.4010500000000021</v>
      </c>
      <c r="I1841" s="2">
        <f t="array" ref="I1841">SUMPRODUCT(B1825:B1844, (ROW(B1825:B1844)-ROW(B1825)+1)) / (20*21/2)</f>
        <v>1.3328571428571427</v>
      </c>
      <c r="J1841" s="2">
        <f t="shared" si="226"/>
        <v>1.3379632055250033</v>
      </c>
      <c r="K1841" s="2">
        <f t="shared" si="220"/>
        <v>1.3391261245490365</v>
      </c>
    </row>
    <row r="1842" spans="1:11" ht="13.5" x14ac:dyDescent="0.25">
      <c r="A1842" s="3">
        <v>44694</v>
      </c>
      <c r="B1842" s="2">
        <v>1.32</v>
      </c>
      <c r="C1842" s="2">
        <f t="shared" si="221"/>
        <v>0</v>
      </c>
      <c r="D1842" s="2">
        <f t="shared" si="222"/>
        <v>1.3260000000000001</v>
      </c>
      <c r="E1842" s="2">
        <f t="shared" si="224"/>
        <v>1.3340000000000001</v>
      </c>
      <c r="F1842" s="2">
        <f t="shared" si="225"/>
        <v>1.345</v>
      </c>
      <c r="G1842" s="2">
        <f t="shared" ref="G1842:G1905" si="227">AVERAGE(B1793:B1842)</f>
        <v>1.3367999999999998</v>
      </c>
      <c r="H1842" s="2">
        <f t="shared" si="223"/>
        <v>1.3997500000000023</v>
      </c>
      <c r="I1842" s="2">
        <f t="array" ref="I1842">SUMPRODUCT(B1826:B1845, (ROW(B1826:B1845)-ROW(B1826)+1)) / (20*21/2)</f>
        <v>1.3289523809523811</v>
      </c>
      <c r="J1842" s="2">
        <f t="shared" si="226"/>
        <v>1.3362524240464315</v>
      </c>
      <c r="K1842" s="2">
        <f t="shared" si="220"/>
        <v>1.3383760804490743</v>
      </c>
    </row>
    <row r="1843" spans="1:11" ht="13.5" x14ac:dyDescent="0.25">
      <c r="A1843" s="3">
        <v>44697</v>
      </c>
      <c r="B1843" s="2">
        <v>1.32</v>
      </c>
      <c r="C1843" s="2">
        <f t="shared" si="221"/>
        <v>0</v>
      </c>
      <c r="D1843" s="2">
        <f t="shared" si="222"/>
        <v>1.3280000000000001</v>
      </c>
      <c r="E1843" s="2">
        <f t="shared" si="224"/>
        <v>1.3320000000000001</v>
      </c>
      <c r="F1843" s="2">
        <f t="shared" si="225"/>
        <v>1.343</v>
      </c>
      <c r="G1843" s="2">
        <f t="shared" si="227"/>
        <v>1.3365999999999998</v>
      </c>
      <c r="H1843" s="2">
        <f t="shared" si="223"/>
        <v>1.3981000000000023</v>
      </c>
      <c r="I1843" s="2">
        <f t="array" ref="I1843">SUMPRODUCT(B1827:B1846, (ROW(B1827:B1846)-ROW(B1827)+1)) / (20*21/2)</f>
        <v>1.3253333333333333</v>
      </c>
      <c r="J1843" s="2">
        <f t="shared" si="226"/>
        <v>1.3347045741372476</v>
      </c>
      <c r="K1843" s="2">
        <f t="shared" ref="K1843:K1906" si="228">$K$4*B1843+(1-$K$4)*K1842</f>
        <v>1.3376554498432283</v>
      </c>
    </row>
    <row r="1844" spans="1:11" ht="13.5" x14ac:dyDescent="0.25">
      <c r="A1844" s="3">
        <v>44698</v>
      </c>
      <c r="B1844" s="2">
        <v>1.32</v>
      </c>
      <c r="C1844" s="2">
        <f t="shared" si="221"/>
        <v>0</v>
      </c>
      <c r="D1844" s="2">
        <f t="shared" si="222"/>
        <v>1.3220000000000003</v>
      </c>
      <c r="E1844" s="2">
        <f t="shared" si="224"/>
        <v>1.3280000000000001</v>
      </c>
      <c r="F1844" s="2">
        <f t="shared" si="225"/>
        <v>1.341</v>
      </c>
      <c r="G1844" s="2">
        <f t="shared" si="227"/>
        <v>1.3367999999999995</v>
      </c>
      <c r="H1844" s="2">
        <f t="shared" si="223"/>
        <v>1.3963000000000023</v>
      </c>
      <c r="I1844" s="2">
        <f t="array" ref="I1844">SUMPRODUCT(B1828:B1847, (ROW(B1828:B1847)-ROW(B1828)+1)) / (20*21/2)</f>
        <v>1.3210952380952381</v>
      </c>
      <c r="J1844" s="2">
        <f t="shared" si="226"/>
        <v>1.3333041385051287</v>
      </c>
      <c r="K1844" s="2">
        <f t="shared" si="228"/>
        <v>1.3369630792611409</v>
      </c>
    </row>
    <row r="1845" spans="1:11" ht="13.5" x14ac:dyDescent="0.25">
      <c r="A1845" s="3">
        <v>44699</v>
      </c>
      <c r="B1845" s="2">
        <v>1.3</v>
      </c>
      <c r="C1845" s="2">
        <f t="shared" si="221"/>
        <v>-2.0000000000000018E-2</v>
      </c>
      <c r="D1845" s="2">
        <f t="shared" si="222"/>
        <v>1.3160000000000001</v>
      </c>
      <c r="E1845" s="2">
        <f t="shared" si="224"/>
        <v>1.3230000000000002</v>
      </c>
      <c r="F1845" s="2">
        <f t="shared" si="225"/>
        <v>1.3380000000000001</v>
      </c>
      <c r="G1845" s="2">
        <f t="shared" si="227"/>
        <v>1.3365999999999998</v>
      </c>
      <c r="H1845" s="2">
        <f t="shared" si="223"/>
        <v>1.3946500000000024</v>
      </c>
      <c r="I1845" s="2">
        <f t="array" ref="I1845">SUMPRODUCT(B1829:B1848, (ROW(B1829:B1848)-ROW(B1829)+1)) / (20*21/2)</f>
        <v>1.321047619047619</v>
      </c>
      <c r="J1845" s="2">
        <f t="shared" si="226"/>
        <v>1.3301323157903546</v>
      </c>
      <c r="K1845" s="2">
        <f t="shared" si="228"/>
        <v>1.3355135467410961</v>
      </c>
    </row>
    <row r="1846" spans="1:11" ht="13.5" x14ac:dyDescent="0.25">
      <c r="A1846" s="3">
        <v>44700</v>
      </c>
      <c r="B1846" s="2">
        <v>1.3</v>
      </c>
      <c r="C1846" s="2">
        <f t="shared" si="221"/>
        <v>0</v>
      </c>
      <c r="D1846" s="2">
        <f t="shared" si="222"/>
        <v>1.3119999999999998</v>
      </c>
      <c r="E1846" s="2">
        <f t="shared" si="224"/>
        <v>1.3200000000000003</v>
      </c>
      <c r="F1846" s="2">
        <f t="shared" si="225"/>
        <v>1.3345000000000002</v>
      </c>
      <c r="G1846" s="2">
        <f t="shared" si="227"/>
        <v>1.3363999999999998</v>
      </c>
      <c r="H1846" s="2">
        <f t="shared" si="223"/>
        <v>1.3930500000000021</v>
      </c>
      <c r="I1846" s="2">
        <f t="array" ref="I1846">SUMPRODUCT(B1830:B1849, (ROW(B1830:B1849)-ROW(B1830)+1)) / (20*21/2)</f>
        <v>1.3201904761904761</v>
      </c>
      <c r="J1846" s="2">
        <f t="shared" si="226"/>
        <v>1.3272625714293684</v>
      </c>
      <c r="K1846" s="2">
        <f t="shared" si="228"/>
        <v>1.3341208586336022</v>
      </c>
    </row>
    <row r="1847" spans="1:11" ht="13.5" x14ac:dyDescent="0.25">
      <c r="A1847" s="3">
        <v>44701</v>
      </c>
      <c r="B1847" s="2">
        <v>1.29</v>
      </c>
      <c r="C1847" s="2">
        <f t="shared" si="221"/>
        <v>-1.0000000000000009E-2</v>
      </c>
      <c r="D1847" s="2">
        <f t="shared" si="222"/>
        <v>1.306</v>
      </c>
      <c r="E1847" s="2">
        <f t="shared" si="224"/>
        <v>1.3160000000000003</v>
      </c>
      <c r="F1847" s="2">
        <f t="shared" si="225"/>
        <v>1.3305</v>
      </c>
      <c r="G1847" s="2">
        <f t="shared" si="227"/>
        <v>1.3359999999999999</v>
      </c>
      <c r="H1847" s="2">
        <f t="shared" si="223"/>
        <v>1.3916000000000019</v>
      </c>
      <c r="I1847" s="2">
        <f t="array" ref="I1847">SUMPRODUCT(B1831:B1850, (ROW(B1831:B1850)-ROW(B1831)+1)) / (20*21/2)</f>
        <v>1.3242380952380954</v>
      </c>
      <c r="J1847" s="2">
        <f t="shared" si="226"/>
        <v>1.3237137551027618</v>
      </c>
      <c r="K1847" s="2">
        <f t="shared" si="228"/>
        <v>1.3323906288832648</v>
      </c>
    </row>
    <row r="1848" spans="1:11" ht="13.5" x14ac:dyDescent="0.25">
      <c r="A1848" s="3">
        <v>44704</v>
      </c>
      <c r="B1848" s="2">
        <v>1.33</v>
      </c>
      <c r="C1848" s="2">
        <f t="shared" si="221"/>
        <v>4.0000000000000036E-2</v>
      </c>
      <c r="D1848" s="2">
        <f t="shared" si="222"/>
        <v>1.3080000000000001</v>
      </c>
      <c r="E1848" s="2">
        <f t="shared" si="224"/>
        <v>1.3180000000000001</v>
      </c>
      <c r="F1848" s="2">
        <f t="shared" si="225"/>
        <v>1.329</v>
      </c>
      <c r="G1848" s="2">
        <f t="shared" si="227"/>
        <v>1.3359999999999999</v>
      </c>
      <c r="H1848" s="2">
        <f t="shared" si="223"/>
        <v>1.3901500000000018</v>
      </c>
      <c r="I1848" s="2">
        <f t="array" ref="I1848">SUMPRODUCT(B1832:B1851, (ROW(B1832:B1851)-ROW(B1832)+1)) / (20*21/2)</f>
        <v>1.3281904761904764</v>
      </c>
      <c r="J1848" s="2">
        <f t="shared" si="226"/>
        <v>1.3243124450929751</v>
      </c>
      <c r="K1848" s="2">
        <f t="shared" si="228"/>
        <v>1.3322968787309799</v>
      </c>
    </row>
    <row r="1849" spans="1:11" ht="13.5" x14ac:dyDescent="0.25">
      <c r="A1849" s="3">
        <v>44705</v>
      </c>
      <c r="B1849" s="2">
        <v>1.32</v>
      </c>
      <c r="C1849" s="2">
        <f t="shared" si="221"/>
        <v>-1.0000000000000009E-2</v>
      </c>
      <c r="D1849" s="2">
        <f t="shared" si="222"/>
        <v>1.3080000000000003</v>
      </c>
      <c r="E1849" s="2">
        <f t="shared" si="224"/>
        <v>1.3149999999999999</v>
      </c>
      <c r="F1849" s="2">
        <f t="shared" si="225"/>
        <v>1.3275000000000001</v>
      </c>
      <c r="G1849" s="2">
        <f t="shared" si="227"/>
        <v>1.3357999999999997</v>
      </c>
      <c r="H1849" s="2">
        <f t="shared" si="223"/>
        <v>1.3887500000000019</v>
      </c>
      <c r="I1849" s="2">
        <f t="array" ref="I1849">SUMPRODUCT(B1833:B1852, (ROW(B1833:B1852)-ROW(B1833)+1)) / (20*21/2)</f>
        <v>1.3310952380952379</v>
      </c>
      <c r="J1849" s="2">
        <f t="shared" si="226"/>
        <v>1.3239017360365013</v>
      </c>
      <c r="K1849" s="2">
        <f t="shared" si="228"/>
        <v>1.3318146481925102</v>
      </c>
    </row>
    <row r="1850" spans="1:11" ht="13.5" x14ac:dyDescent="0.25">
      <c r="A1850" s="3">
        <v>44706</v>
      </c>
      <c r="B1850" s="2">
        <v>1.37</v>
      </c>
      <c r="C1850" s="2">
        <f t="shared" si="221"/>
        <v>5.0000000000000044E-2</v>
      </c>
      <c r="D1850" s="2">
        <f t="shared" si="222"/>
        <v>1.3220000000000001</v>
      </c>
      <c r="E1850" s="2">
        <f t="shared" si="224"/>
        <v>1.3190000000000002</v>
      </c>
      <c r="F1850" s="2">
        <f t="shared" si="225"/>
        <v>1.3285000000000002</v>
      </c>
      <c r="G1850" s="2">
        <f t="shared" si="227"/>
        <v>1.3363999999999998</v>
      </c>
      <c r="H1850" s="2">
        <f t="shared" si="223"/>
        <v>1.3876000000000019</v>
      </c>
      <c r="I1850" s="2">
        <f t="array" ref="I1850">SUMPRODUCT(B1834:B1853, (ROW(B1834:B1853)-ROW(B1834)+1)) / (20*21/2)</f>
        <v>1.3319523809523808</v>
      </c>
      <c r="J1850" s="2">
        <f t="shared" si="226"/>
        <v>1.3282920468901678</v>
      </c>
      <c r="K1850" s="2">
        <f t="shared" si="228"/>
        <v>1.3333121129692744</v>
      </c>
    </row>
    <row r="1851" spans="1:11" ht="13.5" x14ac:dyDescent="0.25">
      <c r="A1851" s="3">
        <v>44707</v>
      </c>
      <c r="B1851" s="2">
        <v>1.37</v>
      </c>
      <c r="C1851" s="2">
        <f t="shared" si="221"/>
        <v>0</v>
      </c>
      <c r="D1851" s="2">
        <f t="shared" si="222"/>
        <v>1.3360000000000001</v>
      </c>
      <c r="E1851" s="2">
        <f t="shared" si="224"/>
        <v>1.3240000000000003</v>
      </c>
      <c r="F1851" s="2">
        <f t="shared" si="225"/>
        <v>1.3295000000000001</v>
      </c>
      <c r="G1851" s="2">
        <f t="shared" si="227"/>
        <v>1.3363999999999998</v>
      </c>
      <c r="H1851" s="2">
        <f t="shared" si="223"/>
        <v>1.3865000000000018</v>
      </c>
      <c r="I1851" s="2">
        <f t="array" ref="I1851">SUMPRODUCT(B1835:B1854, (ROW(B1835:B1854)-ROW(B1835)+1)) / (20*21/2)</f>
        <v>1.3328095238095237</v>
      </c>
      <c r="J1851" s="2">
        <f t="shared" si="226"/>
        <v>1.332264232900628</v>
      </c>
      <c r="K1851" s="2">
        <f t="shared" si="228"/>
        <v>1.334750853637146</v>
      </c>
    </row>
    <row r="1852" spans="1:11" ht="13.5" x14ac:dyDescent="0.25">
      <c r="A1852" s="3">
        <v>44708</v>
      </c>
      <c r="B1852" s="2">
        <v>1.36</v>
      </c>
      <c r="C1852" s="2">
        <f t="shared" si="221"/>
        <v>-1.0000000000000009E-2</v>
      </c>
      <c r="D1852" s="2">
        <f t="shared" si="222"/>
        <v>1.35</v>
      </c>
      <c r="E1852" s="2">
        <f t="shared" si="224"/>
        <v>1.3280000000000001</v>
      </c>
      <c r="F1852" s="2">
        <f t="shared" si="225"/>
        <v>1.3310000000000002</v>
      </c>
      <c r="G1852" s="2">
        <f t="shared" si="227"/>
        <v>1.3365999999999998</v>
      </c>
      <c r="H1852" s="2">
        <f t="shared" si="223"/>
        <v>1.3855000000000017</v>
      </c>
      <c r="I1852" s="2">
        <f t="array" ref="I1852">SUMPRODUCT(B1836:B1855, (ROW(B1836:B1855)-ROW(B1836)+1)) / (20*21/2)</f>
        <v>1.3337619047619049</v>
      </c>
      <c r="J1852" s="2">
        <f t="shared" si="226"/>
        <v>1.3349057345291397</v>
      </c>
      <c r="K1852" s="2">
        <f t="shared" si="228"/>
        <v>1.3357410162396108</v>
      </c>
    </row>
    <row r="1853" spans="1:11" ht="13.5" x14ac:dyDescent="0.25">
      <c r="A1853" s="3">
        <v>44711</v>
      </c>
      <c r="B1853" s="2">
        <v>1.34</v>
      </c>
      <c r="C1853" s="2">
        <f t="shared" si="221"/>
        <v>-2.0000000000000018E-2</v>
      </c>
      <c r="D1853" s="2">
        <f t="shared" si="222"/>
        <v>1.3520000000000001</v>
      </c>
      <c r="E1853" s="2">
        <f t="shared" si="224"/>
        <v>1.33</v>
      </c>
      <c r="F1853" s="2">
        <f t="shared" si="225"/>
        <v>1.331</v>
      </c>
      <c r="G1853" s="2">
        <f t="shared" si="227"/>
        <v>1.3363999999999998</v>
      </c>
      <c r="H1853" s="2">
        <f t="shared" si="223"/>
        <v>1.3844000000000016</v>
      </c>
      <c r="I1853" s="2">
        <f t="array" ref="I1853">SUMPRODUCT(B1837:B1856, (ROW(B1837:B1856)-ROW(B1837)+1)) / (20*21/2)</f>
        <v>1.333809523809524</v>
      </c>
      <c r="J1853" s="2">
        <f t="shared" si="226"/>
        <v>1.3353909026692219</v>
      </c>
      <c r="K1853" s="2">
        <f t="shared" si="228"/>
        <v>1.3359080352106065</v>
      </c>
    </row>
    <row r="1854" spans="1:11" ht="13.5" x14ac:dyDescent="0.25">
      <c r="A1854" s="3">
        <v>44712</v>
      </c>
      <c r="B1854" s="2">
        <v>1.34</v>
      </c>
      <c r="C1854" s="2">
        <f t="shared" si="221"/>
        <v>0</v>
      </c>
      <c r="D1854" s="2">
        <f t="shared" si="222"/>
        <v>1.3560000000000001</v>
      </c>
      <c r="E1854" s="2">
        <f t="shared" si="224"/>
        <v>1.3320000000000001</v>
      </c>
      <c r="F1854" s="2">
        <f t="shared" si="225"/>
        <v>1.33</v>
      </c>
      <c r="G1854" s="2">
        <f t="shared" si="227"/>
        <v>1.3359999999999999</v>
      </c>
      <c r="H1854" s="2">
        <f t="shared" si="223"/>
        <v>1.3833500000000014</v>
      </c>
      <c r="I1854" s="2">
        <f t="array" ref="I1854">SUMPRODUCT(B1838:B1857, (ROW(B1838:B1857)-ROW(B1838)+1)) / (20*21/2)</f>
        <v>1.3338571428571429</v>
      </c>
      <c r="J1854" s="2">
        <f t="shared" si="226"/>
        <v>1.3358298643197721</v>
      </c>
      <c r="K1854" s="2">
        <f t="shared" si="228"/>
        <v>1.3360685044180336</v>
      </c>
    </row>
    <row r="1855" spans="1:11" ht="13.5" x14ac:dyDescent="0.25">
      <c r="A1855" s="3">
        <v>44713</v>
      </c>
      <c r="B1855" s="2">
        <v>1.34</v>
      </c>
      <c r="C1855" s="2">
        <f t="shared" si="221"/>
        <v>0</v>
      </c>
      <c r="D1855" s="2">
        <f t="shared" si="222"/>
        <v>1.35</v>
      </c>
      <c r="E1855" s="2">
        <f t="shared" si="224"/>
        <v>1.3359999999999999</v>
      </c>
      <c r="F1855" s="2">
        <f t="shared" si="225"/>
        <v>1.3295000000000003</v>
      </c>
      <c r="G1855" s="2">
        <f t="shared" si="227"/>
        <v>1.3357999999999999</v>
      </c>
      <c r="H1855" s="2">
        <f t="shared" si="223"/>
        <v>1.3824000000000014</v>
      </c>
      <c r="I1855" s="2">
        <f t="array" ref="I1855">SUMPRODUCT(B1839:B1858, (ROW(B1839:B1858)-ROW(B1839)+1)) / (20*21/2)</f>
        <v>1.3348571428571427</v>
      </c>
      <c r="J1855" s="2">
        <f t="shared" si="226"/>
        <v>1.3362270200988413</v>
      </c>
      <c r="K1855" s="2">
        <f t="shared" si="228"/>
        <v>1.3362226807153657</v>
      </c>
    </row>
    <row r="1856" spans="1:11" ht="13.5" x14ac:dyDescent="0.25">
      <c r="A1856" s="3">
        <v>44714</v>
      </c>
      <c r="B1856" s="2">
        <v>1.33</v>
      </c>
      <c r="C1856" s="2">
        <f t="shared" si="221"/>
        <v>-1.0000000000000009E-2</v>
      </c>
      <c r="D1856" s="2">
        <f t="shared" si="222"/>
        <v>1.3420000000000001</v>
      </c>
      <c r="E1856" s="2">
        <f t="shared" si="224"/>
        <v>1.339</v>
      </c>
      <c r="F1856" s="2">
        <f t="shared" si="225"/>
        <v>1.3295000000000001</v>
      </c>
      <c r="G1856" s="2">
        <f t="shared" si="227"/>
        <v>1.3353999999999999</v>
      </c>
      <c r="H1856" s="2">
        <f t="shared" si="223"/>
        <v>1.3814000000000013</v>
      </c>
      <c r="I1856" s="2">
        <f t="array" ref="I1856">SUMPRODUCT(B1840:B1859, (ROW(B1840:B1859)-ROW(B1840)+1)) / (20*21/2)</f>
        <v>1.333809523809524</v>
      </c>
      <c r="J1856" s="2">
        <f t="shared" si="226"/>
        <v>1.3356339705656184</v>
      </c>
      <c r="K1856" s="2">
        <f t="shared" si="228"/>
        <v>1.3359786540206455</v>
      </c>
    </row>
    <row r="1857" spans="1:11" ht="13.5" x14ac:dyDescent="0.25">
      <c r="A1857" s="3">
        <v>44715</v>
      </c>
      <c r="B1857" s="2">
        <v>1.33</v>
      </c>
      <c r="C1857" s="2">
        <f t="shared" si="221"/>
        <v>0</v>
      </c>
      <c r="D1857" s="2">
        <f t="shared" si="222"/>
        <v>1.3360000000000001</v>
      </c>
      <c r="E1857" s="2">
        <f t="shared" si="224"/>
        <v>1.3430000000000002</v>
      </c>
      <c r="F1857" s="2">
        <f t="shared" si="225"/>
        <v>1.3295000000000001</v>
      </c>
      <c r="G1857" s="2">
        <f t="shared" si="227"/>
        <v>1.3351999999999997</v>
      </c>
      <c r="H1857" s="2">
        <f t="shared" si="223"/>
        <v>1.3804000000000014</v>
      </c>
      <c r="I1857" s="2">
        <f t="array" ref="I1857">SUMPRODUCT(B1841:B1860, (ROW(B1841:B1860)-ROW(B1841)+1)) / (20*21/2)</f>
        <v>1.332904761904762</v>
      </c>
      <c r="J1857" s="2">
        <f t="shared" si="226"/>
        <v>1.3350974019403214</v>
      </c>
      <c r="K1857" s="2">
        <f t="shared" si="228"/>
        <v>1.3357441970002282</v>
      </c>
    </row>
    <row r="1858" spans="1:11" ht="13.5" x14ac:dyDescent="0.25">
      <c r="A1858" s="3">
        <v>44718</v>
      </c>
      <c r="B1858" s="2">
        <v>1.34</v>
      </c>
      <c r="C1858" s="2">
        <f t="shared" si="221"/>
        <v>1.0000000000000009E-2</v>
      </c>
      <c r="D1858" s="2">
        <f t="shared" si="222"/>
        <v>1.3359999999999999</v>
      </c>
      <c r="E1858" s="2">
        <f t="shared" si="224"/>
        <v>1.3440000000000001</v>
      </c>
      <c r="F1858" s="2">
        <f t="shared" si="225"/>
        <v>1.331</v>
      </c>
      <c r="G1858" s="2">
        <f t="shared" si="227"/>
        <v>1.3352000000000002</v>
      </c>
      <c r="H1858" s="2">
        <f t="shared" si="223"/>
        <v>1.3794500000000014</v>
      </c>
      <c r="I1858" s="2">
        <f t="array" ref="I1858">SUMPRODUCT(B1842:B1861, (ROW(B1842:B1861)-ROW(B1842)+1)) / (20*21/2)</f>
        <v>1.3320476190476191</v>
      </c>
      <c r="J1858" s="2">
        <f t="shared" si="226"/>
        <v>1.3355643160412431</v>
      </c>
      <c r="K1858" s="2">
        <f t="shared" si="228"/>
        <v>1.3359110912355134</v>
      </c>
    </row>
    <row r="1859" spans="1:11" ht="13.5" x14ac:dyDescent="0.25">
      <c r="A1859" s="3">
        <v>44719</v>
      </c>
      <c r="B1859" s="2">
        <v>1.32</v>
      </c>
      <c r="C1859" s="2">
        <f t="shared" si="221"/>
        <v>-2.0000000000000018E-2</v>
      </c>
      <c r="D1859" s="2">
        <f t="shared" si="222"/>
        <v>1.3320000000000001</v>
      </c>
      <c r="E1859" s="2">
        <f t="shared" si="224"/>
        <v>1.3440000000000001</v>
      </c>
      <c r="F1859" s="2">
        <f t="shared" si="225"/>
        <v>1.3294999999999999</v>
      </c>
      <c r="G1859" s="2">
        <f t="shared" si="227"/>
        <v>1.3346</v>
      </c>
      <c r="H1859" s="2">
        <f t="shared" si="223"/>
        <v>1.3784000000000012</v>
      </c>
      <c r="I1859" s="2">
        <f t="array" ref="I1859">SUMPRODUCT(B1843:B1862, (ROW(B1843:B1862)-ROW(B1843)+1)) / (20*21/2)</f>
        <v>1.3311904761904763</v>
      </c>
      <c r="J1859" s="2">
        <f t="shared" si="226"/>
        <v>1.3340820002277913</v>
      </c>
      <c r="K1859" s="2">
        <f t="shared" si="228"/>
        <v>1.3352871268733364</v>
      </c>
    </row>
    <row r="1860" spans="1:11" ht="13.5" x14ac:dyDescent="0.25">
      <c r="A1860" s="3">
        <v>44720</v>
      </c>
      <c r="B1860" s="2">
        <v>1.32</v>
      </c>
      <c r="C1860" s="2">
        <f t="shared" ref="C1860:C1923" si="229">B1860-B1859</f>
        <v>0</v>
      </c>
      <c r="D1860" s="2">
        <f t="shared" si="222"/>
        <v>1.3280000000000001</v>
      </c>
      <c r="E1860" s="2">
        <f t="shared" si="224"/>
        <v>1.339</v>
      </c>
      <c r="F1860" s="2">
        <f t="shared" si="225"/>
        <v>1.3290000000000002</v>
      </c>
      <c r="G1860" s="2">
        <f t="shared" si="227"/>
        <v>1.3345999999999998</v>
      </c>
      <c r="H1860" s="2">
        <f t="shared" si="223"/>
        <v>1.377350000000001</v>
      </c>
      <c r="I1860" s="2">
        <f t="array" ref="I1860">SUMPRODUCT(B1844:B1863, (ROW(B1844:B1863)-ROW(B1844)+1)) / (20*21/2)</f>
        <v>1.3331904761904763</v>
      </c>
      <c r="J1860" s="2">
        <f t="shared" si="226"/>
        <v>1.3327408573489541</v>
      </c>
      <c r="K1860" s="2">
        <f t="shared" si="228"/>
        <v>1.334687631701833</v>
      </c>
    </row>
    <row r="1861" spans="1:11" ht="13.5" x14ac:dyDescent="0.25">
      <c r="A1861" s="3">
        <v>44721</v>
      </c>
      <c r="B1861" s="2">
        <v>1.32</v>
      </c>
      <c r="C1861" s="2">
        <f t="shared" si="229"/>
        <v>0</v>
      </c>
      <c r="D1861" s="2">
        <f t="shared" si="222"/>
        <v>1.3260000000000001</v>
      </c>
      <c r="E1861" s="2">
        <f t="shared" si="224"/>
        <v>1.3340000000000001</v>
      </c>
      <c r="F1861" s="2">
        <f t="shared" si="225"/>
        <v>1.3290000000000002</v>
      </c>
      <c r="G1861" s="2">
        <f t="shared" si="227"/>
        <v>1.3343999999999996</v>
      </c>
      <c r="H1861" s="2">
        <f t="shared" si="223"/>
        <v>1.3763000000000007</v>
      </c>
      <c r="I1861" s="2">
        <f t="array" ref="I1861">SUMPRODUCT(B1845:B1864, (ROW(B1845:B1864)-ROW(B1845)+1)) / (20*21/2)</f>
        <v>1.334095238095238</v>
      </c>
      <c r="J1861" s="2">
        <f t="shared" si="226"/>
        <v>1.3315274423633394</v>
      </c>
      <c r="K1861" s="2">
        <f t="shared" si="228"/>
        <v>1.3341116461448985</v>
      </c>
    </row>
    <row r="1862" spans="1:11" ht="13.5" x14ac:dyDescent="0.25">
      <c r="A1862" s="3">
        <v>44722</v>
      </c>
      <c r="B1862" s="2">
        <v>1.32</v>
      </c>
      <c r="C1862" s="2">
        <f t="shared" si="229"/>
        <v>0</v>
      </c>
      <c r="D1862" s="2">
        <f t="shared" ref="D1862:D1925" si="230">AVERAGE(B1858:B1862)</f>
        <v>1.3240000000000003</v>
      </c>
      <c r="E1862" s="2">
        <f t="shared" si="224"/>
        <v>1.3300000000000003</v>
      </c>
      <c r="F1862" s="2">
        <f t="shared" si="225"/>
        <v>1.3290000000000002</v>
      </c>
      <c r="G1862" s="2">
        <f t="shared" si="227"/>
        <v>1.3341999999999998</v>
      </c>
      <c r="H1862" s="2">
        <f t="shared" si="223"/>
        <v>1.3752000000000009</v>
      </c>
      <c r="I1862" s="2">
        <f t="array" ref="I1862">SUMPRODUCT(B1846:B1865, (ROW(B1846:B1865)-ROW(B1846)+1)) / (20*21/2)</f>
        <v>1.334904761904762</v>
      </c>
      <c r="J1862" s="2">
        <f t="shared" si="226"/>
        <v>1.3304295907096879</v>
      </c>
      <c r="K1862" s="2">
        <f t="shared" si="228"/>
        <v>1.3335582482568633</v>
      </c>
    </row>
    <row r="1863" spans="1:11" ht="13.5" x14ac:dyDescent="0.25">
      <c r="A1863" s="3">
        <v>44725</v>
      </c>
      <c r="B1863" s="2">
        <v>1.35</v>
      </c>
      <c r="C1863" s="2">
        <f t="shared" si="229"/>
        <v>3.0000000000000027E-2</v>
      </c>
      <c r="D1863" s="2">
        <f t="shared" si="230"/>
        <v>1.3260000000000001</v>
      </c>
      <c r="E1863" s="2">
        <f t="shared" si="224"/>
        <v>1.331</v>
      </c>
      <c r="F1863" s="2">
        <f t="shared" si="225"/>
        <v>1.3305000000000002</v>
      </c>
      <c r="G1863" s="2">
        <f t="shared" si="227"/>
        <v>1.3348</v>
      </c>
      <c r="H1863" s="2">
        <f t="shared" si="223"/>
        <v>1.3743000000000012</v>
      </c>
      <c r="I1863" s="2">
        <f t="array" ref="I1863">SUMPRODUCT(B1847:B1866, (ROW(B1847:B1866)-ROW(B1847)+1)) / (20*21/2)</f>
        <v>1.3383809523809524</v>
      </c>
      <c r="J1863" s="2">
        <f t="shared" si="226"/>
        <v>1.3322934392135271</v>
      </c>
      <c r="K1863" s="2">
        <f t="shared" si="228"/>
        <v>1.3342030228350257</v>
      </c>
    </row>
    <row r="1864" spans="1:11" ht="13.5" x14ac:dyDescent="0.25">
      <c r="A1864" s="3">
        <v>44726</v>
      </c>
      <c r="B1864" s="2">
        <v>1.34</v>
      </c>
      <c r="C1864" s="2">
        <f t="shared" si="229"/>
        <v>-1.0000000000000009E-2</v>
      </c>
      <c r="D1864" s="2">
        <f t="shared" si="230"/>
        <v>1.33</v>
      </c>
      <c r="E1864" s="2">
        <f t="shared" si="224"/>
        <v>1.331</v>
      </c>
      <c r="F1864" s="2">
        <f t="shared" si="225"/>
        <v>1.3315000000000001</v>
      </c>
      <c r="G1864" s="2">
        <f t="shared" si="227"/>
        <v>1.3352000000000002</v>
      </c>
      <c r="H1864" s="2">
        <f t="shared" si="223"/>
        <v>1.3731500000000008</v>
      </c>
      <c r="I1864" s="2">
        <f t="array" ref="I1864">SUMPRODUCT(B1848:B1867, (ROW(B1848:B1867)-ROW(B1848)+1)) / (20*21/2)</f>
        <v>1.3405714285714285</v>
      </c>
      <c r="J1864" s="2">
        <f t="shared" si="226"/>
        <v>1.3330273973836673</v>
      </c>
      <c r="K1864" s="2">
        <f t="shared" si="228"/>
        <v>1.3344303552728678</v>
      </c>
    </row>
    <row r="1865" spans="1:11" ht="13.5" x14ac:dyDescent="0.25">
      <c r="A1865" s="3">
        <v>44727</v>
      </c>
      <c r="B1865" s="2">
        <v>1.34</v>
      </c>
      <c r="C1865" s="2">
        <f t="shared" si="229"/>
        <v>0</v>
      </c>
      <c r="D1865" s="2">
        <f t="shared" si="230"/>
        <v>1.3340000000000001</v>
      </c>
      <c r="E1865" s="2">
        <f t="shared" si="224"/>
        <v>1.331</v>
      </c>
      <c r="F1865" s="2">
        <f t="shared" si="225"/>
        <v>1.3335000000000001</v>
      </c>
      <c r="G1865" s="2">
        <f t="shared" si="227"/>
        <v>1.3356000000000001</v>
      </c>
      <c r="H1865" s="2">
        <f t="shared" si="223"/>
        <v>1.3721500000000006</v>
      </c>
      <c r="I1865" s="2">
        <f t="array" ref="I1865">SUMPRODUCT(B1849:B1868, (ROW(B1849:B1868)-ROW(B1849)+1)) / (20*21/2)</f>
        <v>1.3405238095238095</v>
      </c>
      <c r="J1865" s="2">
        <f t="shared" si="226"/>
        <v>1.3336914547756988</v>
      </c>
      <c r="K1865" s="2">
        <f t="shared" si="228"/>
        <v>1.3346487727131475</v>
      </c>
    </row>
    <row r="1866" spans="1:11" ht="13.5" x14ac:dyDescent="0.25">
      <c r="A1866" s="3">
        <v>44728</v>
      </c>
      <c r="B1866" s="2">
        <v>1.37</v>
      </c>
      <c r="C1866" s="2">
        <f t="shared" si="229"/>
        <v>3.0000000000000027E-2</v>
      </c>
      <c r="D1866" s="2">
        <f t="shared" si="230"/>
        <v>1.3439999999999999</v>
      </c>
      <c r="E1866" s="2">
        <f t="shared" si="224"/>
        <v>1.3350000000000002</v>
      </c>
      <c r="F1866" s="2">
        <f t="shared" si="225"/>
        <v>1.3370000000000002</v>
      </c>
      <c r="G1866" s="2">
        <f t="shared" si="227"/>
        <v>1.3370000000000002</v>
      </c>
      <c r="H1866" s="2">
        <f t="shared" ref="H1866:H1929" si="231">AVERAGE(B1667:B1866)</f>
        <v>1.3713500000000007</v>
      </c>
      <c r="I1866" s="2">
        <f t="array" ref="I1866">SUMPRODUCT(B1850:B1869, (ROW(B1850:B1869)-ROW(B1850)+1)) / (20*21/2)</f>
        <v>1.3404285714285713</v>
      </c>
      <c r="J1866" s="2">
        <f t="shared" si="226"/>
        <v>1.3371494114637275</v>
      </c>
      <c r="K1866" s="2">
        <f t="shared" si="228"/>
        <v>1.3360350953518476</v>
      </c>
    </row>
    <row r="1867" spans="1:11" ht="13.5" x14ac:dyDescent="0.25">
      <c r="A1867" s="3">
        <v>44729</v>
      </c>
      <c r="B1867" s="2">
        <v>1.36</v>
      </c>
      <c r="C1867" s="2">
        <f t="shared" si="229"/>
        <v>-1.0000000000000009E-2</v>
      </c>
      <c r="D1867" s="2">
        <f t="shared" si="230"/>
        <v>1.3520000000000001</v>
      </c>
      <c r="E1867" s="2">
        <f t="shared" si="224"/>
        <v>1.3379999999999999</v>
      </c>
      <c r="F1867" s="2">
        <f t="shared" si="225"/>
        <v>1.3405</v>
      </c>
      <c r="G1867" s="2">
        <f t="shared" si="227"/>
        <v>1.3376000000000001</v>
      </c>
      <c r="H1867" s="2">
        <f t="shared" si="231"/>
        <v>1.3703500000000008</v>
      </c>
      <c r="I1867" s="2">
        <f t="array" ref="I1867">SUMPRODUCT(B1851:B1870, (ROW(B1851:B1870)-ROW(B1851)+1)) / (20*21/2)</f>
        <v>1.341190476190476</v>
      </c>
      <c r="J1867" s="2">
        <f t="shared" si="226"/>
        <v>1.3393256579909916</v>
      </c>
      <c r="K1867" s="2">
        <f t="shared" si="228"/>
        <v>1.3369748955341281</v>
      </c>
    </row>
    <row r="1868" spans="1:11" ht="13.5" x14ac:dyDescent="0.25">
      <c r="A1868" s="3">
        <v>44732</v>
      </c>
      <c r="B1868" s="2">
        <v>1.34</v>
      </c>
      <c r="C1868" s="2">
        <f t="shared" si="229"/>
        <v>-2.0000000000000018E-2</v>
      </c>
      <c r="D1868" s="2">
        <f t="shared" si="230"/>
        <v>1.35</v>
      </c>
      <c r="E1868" s="2">
        <f t="shared" ref="E1868:E1931" si="232">AVERAGE(B1859:B1868)</f>
        <v>1.3379999999999999</v>
      </c>
      <c r="F1868" s="2">
        <f t="shared" si="225"/>
        <v>1.3410000000000002</v>
      </c>
      <c r="G1868" s="2">
        <f t="shared" si="227"/>
        <v>1.3378000000000003</v>
      </c>
      <c r="H1868" s="2">
        <f t="shared" si="231"/>
        <v>1.3694500000000007</v>
      </c>
      <c r="I1868" s="2">
        <f t="array" ref="I1868">SUMPRODUCT(B1852:B1871, (ROW(B1852:B1871)-ROW(B1852)+1)) / (20*21/2)</f>
        <v>1.3420476190476192</v>
      </c>
      <c r="J1868" s="2">
        <f t="shared" si="226"/>
        <v>1.3393898810394687</v>
      </c>
      <c r="K1868" s="2">
        <f t="shared" si="228"/>
        <v>1.3370935270818094</v>
      </c>
    </row>
    <row r="1869" spans="1:11" ht="13.5" x14ac:dyDescent="0.25">
      <c r="A1869" s="3">
        <v>44733</v>
      </c>
      <c r="B1869" s="2">
        <v>1.34</v>
      </c>
      <c r="C1869" s="2">
        <f t="shared" si="229"/>
        <v>0</v>
      </c>
      <c r="D1869" s="2">
        <f t="shared" si="230"/>
        <v>1.35</v>
      </c>
      <c r="E1869" s="2">
        <f t="shared" si="232"/>
        <v>1.3399999999999999</v>
      </c>
      <c r="F1869" s="2">
        <f t="shared" si="225"/>
        <v>1.3420000000000001</v>
      </c>
      <c r="G1869" s="2">
        <f t="shared" si="227"/>
        <v>1.3380000000000003</v>
      </c>
      <c r="H1869" s="2">
        <f t="shared" si="231"/>
        <v>1.3684500000000008</v>
      </c>
      <c r="I1869" s="2">
        <f t="array" ref="I1869">SUMPRODUCT(B1853:B1872, (ROW(B1853:B1872)-ROW(B1853)+1)) / (20*21/2)</f>
        <v>1.3430000000000002</v>
      </c>
      <c r="J1869" s="2">
        <f t="shared" si="226"/>
        <v>1.3394479876071381</v>
      </c>
      <c r="K1869" s="2">
        <f t="shared" si="228"/>
        <v>1.3372075064119344</v>
      </c>
    </row>
    <row r="1870" spans="1:11" ht="13.5" x14ac:dyDescent="0.25">
      <c r="A1870" s="3">
        <v>44734</v>
      </c>
      <c r="B1870" s="2">
        <v>1.35</v>
      </c>
      <c r="C1870" s="2">
        <f t="shared" si="229"/>
        <v>1.0000000000000009E-2</v>
      </c>
      <c r="D1870" s="2">
        <f t="shared" si="230"/>
        <v>1.3519999999999999</v>
      </c>
      <c r="E1870" s="2">
        <f t="shared" si="232"/>
        <v>1.3429999999999997</v>
      </c>
      <c r="F1870" s="2">
        <f t="shared" si="225"/>
        <v>1.3410000000000002</v>
      </c>
      <c r="G1870" s="2">
        <f t="shared" si="227"/>
        <v>1.3384</v>
      </c>
      <c r="H1870" s="2">
        <f t="shared" si="231"/>
        <v>1.367600000000001</v>
      </c>
      <c r="I1870" s="2">
        <f t="array" ref="I1870">SUMPRODUCT(B1854:B1873, (ROW(B1854:B1873)-ROW(B1854)+1)) / (20*21/2)</f>
        <v>1.3420952380952382</v>
      </c>
      <c r="J1870" s="2">
        <f t="shared" si="226"/>
        <v>1.340452941168363</v>
      </c>
      <c r="K1870" s="2">
        <f t="shared" si="228"/>
        <v>1.3377091728271528</v>
      </c>
    </row>
    <row r="1871" spans="1:11" ht="13.5" x14ac:dyDescent="0.25">
      <c r="A1871" s="3">
        <v>44735</v>
      </c>
      <c r="B1871" s="2">
        <v>1.35</v>
      </c>
      <c r="C1871" s="2">
        <f t="shared" si="229"/>
        <v>0</v>
      </c>
      <c r="D1871" s="2">
        <f t="shared" si="230"/>
        <v>1.3480000000000001</v>
      </c>
      <c r="E1871" s="2">
        <f t="shared" si="232"/>
        <v>1.3459999999999999</v>
      </c>
      <c r="F1871" s="2">
        <f t="shared" si="225"/>
        <v>1.3400000000000003</v>
      </c>
      <c r="G1871" s="2">
        <f t="shared" si="227"/>
        <v>1.339</v>
      </c>
      <c r="H1871" s="2">
        <f t="shared" si="231"/>
        <v>1.3668500000000015</v>
      </c>
      <c r="I1871" s="2">
        <f t="array" ref="I1871">SUMPRODUCT(B1855:B1874, (ROW(B1855:B1874)-ROW(B1855)+1)) / (20*21/2)</f>
        <v>1.3450476190476193</v>
      </c>
      <c r="J1871" s="2">
        <f t="shared" si="226"/>
        <v>1.3413621848666142</v>
      </c>
      <c r="K1871" s="2">
        <f t="shared" si="228"/>
        <v>1.3381911660496175</v>
      </c>
    </row>
    <row r="1872" spans="1:11" ht="13.5" x14ac:dyDescent="0.25">
      <c r="A1872" s="3">
        <v>44736</v>
      </c>
      <c r="B1872" s="2">
        <v>1.35</v>
      </c>
      <c r="C1872" s="2">
        <f t="shared" si="229"/>
        <v>0</v>
      </c>
      <c r="D1872" s="2">
        <f t="shared" si="230"/>
        <v>1.3460000000000001</v>
      </c>
      <c r="E1872" s="2">
        <f t="shared" si="232"/>
        <v>1.349</v>
      </c>
      <c r="F1872" s="2">
        <f t="shared" si="225"/>
        <v>1.3395000000000004</v>
      </c>
      <c r="G1872" s="2">
        <f t="shared" si="227"/>
        <v>1.3393999999999999</v>
      </c>
      <c r="H1872" s="2">
        <f t="shared" si="231"/>
        <v>1.3661000000000016</v>
      </c>
      <c r="I1872" s="2">
        <f t="array" ref="I1872">SUMPRODUCT(B1856:B1875, (ROW(B1856:B1875)-ROW(B1856)+1)) / (20*21/2)</f>
        <v>1.3507142857142855</v>
      </c>
      <c r="J1872" s="2">
        <f t="shared" si="226"/>
        <v>1.3421848339269367</v>
      </c>
      <c r="K1872" s="2">
        <f t="shared" si="228"/>
        <v>1.3386542575770837</v>
      </c>
    </row>
    <row r="1873" spans="1:11" ht="13.5" x14ac:dyDescent="0.25">
      <c r="A1873" s="3">
        <v>44739</v>
      </c>
      <c r="B1873" s="2">
        <v>1.33</v>
      </c>
      <c r="C1873" s="2">
        <f t="shared" si="229"/>
        <v>-2.0000000000000018E-2</v>
      </c>
      <c r="D1873" s="2">
        <f t="shared" si="230"/>
        <v>1.3440000000000001</v>
      </c>
      <c r="E1873" s="2">
        <f t="shared" si="232"/>
        <v>1.347</v>
      </c>
      <c r="F1873" s="2">
        <f t="shared" si="225"/>
        <v>1.339</v>
      </c>
      <c r="G1873" s="2">
        <f t="shared" si="227"/>
        <v>1.3388000000000002</v>
      </c>
      <c r="H1873" s="2">
        <f t="shared" si="231"/>
        <v>1.3652500000000014</v>
      </c>
      <c r="I1873" s="2">
        <f t="array" ref="I1873">SUMPRODUCT(B1857:B1876, (ROW(B1857:B1876)-ROW(B1857)+1)) / (20*21/2)</f>
        <v>1.3599047619047617</v>
      </c>
      <c r="J1873" s="2">
        <f t="shared" si="226"/>
        <v>1.3410243735529428</v>
      </c>
      <c r="K1873" s="2">
        <f t="shared" si="228"/>
        <v>1.3383148749270022</v>
      </c>
    </row>
    <row r="1874" spans="1:11" ht="13.5" x14ac:dyDescent="0.25">
      <c r="A1874" s="3">
        <v>44740</v>
      </c>
      <c r="B1874" s="2">
        <v>1.37</v>
      </c>
      <c r="C1874" s="2">
        <f t="shared" si="229"/>
        <v>4.0000000000000036E-2</v>
      </c>
      <c r="D1874" s="2">
        <f t="shared" si="230"/>
        <v>1.35</v>
      </c>
      <c r="E1874" s="2">
        <f t="shared" si="232"/>
        <v>1.35</v>
      </c>
      <c r="F1874" s="2">
        <f t="shared" si="225"/>
        <v>1.3405000000000002</v>
      </c>
      <c r="G1874" s="2">
        <f t="shared" si="227"/>
        <v>1.3390000000000004</v>
      </c>
      <c r="H1874" s="2">
        <f t="shared" si="231"/>
        <v>1.3647000000000014</v>
      </c>
      <c r="I1874" s="2">
        <f t="array" ref="I1874">SUMPRODUCT(B1858:B1877, (ROW(B1858:B1877)-ROW(B1858)+1)) / (20*21/2)</f>
        <v>1.3695238095238094</v>
      </c>
      <c r="J1874" s="2">
        <f t="shared" si="226"/>
        <v>1.343783957024091</v>
      </c>
      <c r="K1874" s="2">
        <f t="shared" si="228"/>
        <v>1.3395574288514336</v>
      </c>
    </row>
    <row r="1875" spans="1:11" ht="13.5" x14ac:dyDescent="0.25">
      <c r="A1875" s="3">
        <v>44741</v>
      </c>
      <c r="B1875" s="2">
        <v>1.4</v>
      </c>
      <c r="C1875" s="2">
        <f t="shared" si="229"/>
        <v>2.9999999999999805E-2</v>
      </c>
      <c r="D1875" s="2">
        <f t="shared" si="230"/>
        <v>1.36</v>
      </c>
      <c r="E1875" s="2">
        <f t="shared" si="232"/>
        <v>1.3560000000000001</v>
      </c>
      <c r="F1875" s="2">
        <f t="shared" si="225"/>
        <v>1.3435000000000001</v>
      </c>
      <c r="G1875" s="2">
        <f t="shared" si="227"/>
        <v>1.3398000000000008</v>
      </c>
      <c r="H1875" s="2">
        <f t="shared" si="231"/>
        <v>1.364550000000001</v>
      </c>
      <c r="I1875" s="2">
        <f t="array" ref="I1875">SUMPRODUCT(B1859:B1878, (ROW(B1859:B1878)-ROW(B1859)+1)) / (20*21/2)</f>
        <v>1.3861904761904762</v>
      </c>
      <c r="J1875" s="2">
        <f t="shared" si="226"/>
        <v>1.3491378658789395</v>
      </c>
      <c r="K1875" s="2">
        <f t="shared" si="228"/>
        <v>1.3419277257592206</v>
      </c>
    </row>
    <row r="1876" spans="1:11" ht="13.5" x14ac:dyDescent="0.25">
      <c r="A1876" s="3">
        <v>44742</v>
      </c>
      <c r="B1876" s="2">
        <v>1.44</v>
      </c>
      <c r="C1876" s="2">
        <f t="shared" si="229"/>
        <v>4.0000000000000036E-2</v>
      </c>
      <c r="D1876" s="2">
        <f t="shared" si="230"/>
        <v>1.3780000000000001</v>
      </c>
      <c r="E1876" s="2">
        <f t="shared" si="232"/>
        <v>1.363</v>
      </c>
      <c r="F1876" s="2">
        <f t="shared" ref="F1876:F1939" si="233">AVERAGE(B1857:B1876)</f>
        <v>1.3490000000000002</v>
      </c>
      <c r="G1876" s="2">
        <f t="shared" si="227"/>
        <v>1.3412000000000006</v>
      </c>
      <c r="H1876" s="2">
        <f t="shared" si="231"/>
        <v>1.3647000000000011</v>
      </c>
      <c r="I1876" s="2">
        <f t="array" ref="I1876">SUMPRODUCT(B1860:B1879, (ROW(B1860:B1879)-ROW(B1860)+1)) / (20*21/2)</f>
        <v>1.4057619047619048</v>
      </c>
      <c r="J1876" s="2">
        <f t="shared" si="226"/>
        <v>1.3577914024618978</v>
      </c>
      <c r="K1876" s="2">
        <f t="shared" si="228"/>
        <v>1.3457736972980747</v>
      </c>
    </row>
    <row r="1877" spans="1:11" ht="13.5" x14ac:dyDescent="0.25">
      <c r="A1877" s="3">
        <v>44743</v>
      </c>
      <c r="B1877" s="2">
        <v>1.45</v>
      </c>
      <c r="C1877" s="2">
        <f t="shared" si="229"/>
        <v>1.0000000000000009E-2</v>
      </c>
      <c r="D1877" s="2">
        <f t="shared" si="230"/>
        <v>1.3979999999999999</v>
      </c>
      <c r="E1877" s="2">
        <f t="shared" si="232"/>
        <v>1.3719999999999999</v>
      </c>
      <c r="F1877" s="2">
        <f t="shared" si="233"/>
        <v>1.3550000000000002</v>
      </c>
      <c r="G1877" s="2">
        <f t="shared" si="227"/>
        <v>1.3428000000000007</v>
      </c>
      <c r="H1877" s="2">
        <f t="shared" si="231"/>
        <v>1.3649000000000013</v>
      </c>
      <c r="I1877" s="2">
        <f t="array" ref="I1877">SUMPRODUCT(B1861:B1880, (ROW(B1861:B1880)-ROW(B1861)+1)) / (20*21/2)</f>
        <v>1.4298571428571427</v>
      </c>
      <c r="J1877" s="2">
        <f t="shared" ref="J1877:J1940" si="234">$J$4*B1877+J1876*(1-$J$4)</f>
        <v>1.3665731736560027</v>
      </c>
      <c r="K1877" s="2">
        <f t="shared" si="228"/>
        <v>1.3498610032863856</v>
      </c>
    </row>
    <row r="1878" spans="1:11" ht="13.5" x14ac:dyDescent="0.25">
      <c r="A1878" s="3">
        <v>44746</v>
      </c>
      <c r="B1878" s="2">
        <v>1.53</v>
      </c>
      <c r="C1878" s="2">
        <f t="shared" si="229"/>
        <v>8.0000000000000071E-2</v>
      </c>
      <c r="D1878" s="2">
        <f t="shared" si="230"/>
        <v>1.4380000000000002</v>
      </c>
      <c r="E1878" s="2">
        <f t="shared" si="232"/>
        <v>1.3909999999999998</v>
      </c>
      <c r="F1878" s="2">
        <f t="shared" si="233"/>
        <v>1.3645</v>
      </c>
      <c r="G1878" s="2">
        <f t="shared" si="227"/>
        <v>1.3462000000000005</v>
      </c>
      <c r="H1878" s="2">
        <f t="shared" si="231"/>
        <v>1.365500000000001</v>
      </c>
      <c r="I1878" s="2">
        <f t="array" ref="I1878">SUMPRODUCT(B1862:B1881, (ROW(B1862:B1881)-ROW(B1862)+1)) / (20*21/2)</f>
        <v>1.4524761904761905</v>
      </c>
      <c r="J1878" s="2">
        <f t="shared" si="234"/>
        <v>1.3821376333078119</v>
      </c>
      <c r="K1878" s="2">
        <f t="shared" si="228"/>
        <v>1.3569252776673117</v>
      </c>
    </row>
    <row r="1879" spans="1:11" ht="13.5" x14ac:dyDescent="0.25">
      <c r="A1879" s="3">
        <v>44747</v>
      </c>
      <c r="B1879" s="2">
        <v>1.57</v>
      </c>
      <c r="C1879" s="2">
        <f t="shared" si="229"/>
        <v>4.0000000000000036E-2</v>
      </c>
      <c r="D1879" s="2">
        <f t="shared" si="230"/>
        <v>1.4780000000000002</v>
      </c>
      <c r="E1879" s="2">
        <f t="shared" si="232"/>
        <v>1.4139999999999999</v>
      </c>
      <c r="F1879" s="2">
        <f t="shared" si="233"/>
        <v>1.3770000000000002</v>
      </c>
      <c r="G1879" s="2">
        <f t="shared" si="227"/>
        <v>1.3506000000000002</v>
      </c>
      <c r="H1879" s="2">
        <f t="shared" si="231"/>
        <v>1.3663500000000011</v>
      </c>
      <c r="I1879" s="2">
        <f t="array" ref="I1879">SUMPRODUCT(B1863:B1882, (ROW(B1863:B1882)-ROW(B1863)+1)) / (20*21/2)</f>
        <v>1.4783809523809526</v>
      </c>
      <c r="J1879" s="2">
        <f t="shared" si="234"/>
        <v>1.4000292872784965</v>
      </c>
      <c r="K1879" s="2">
        <f t="shared" si="228"/>
        <v>1.3652811491313388</v>
      </c>
    </row>
    <row r="1880" spans="1:11" ht="13.5" x14ac:dyDescent="0.25">
      <c r="A1880" s="3">
        <v>44748</v>
      </c>
      <c r="B1880" s="2">
        <v>1.63</v>
      </c>
      <c r="C1880" s="2">
        <f t="shared" si="229"/>
        <v>5.9999999999999831E-2</v>
      </c>
      <c r="D1880" s="2">
        <f t="shared" si="230"/>
        <v>1.524</v>
      </c>
      <c r="E1880" s="2">
        <f t="shared" si="232"/>
        <v>1.4419999999999997</v>
      </c>
      <c r="F1880" s="2">
        <f t="shared" si="233"/>
        <v>1.3925000000000001</v>
      </c>
      <c r="G1880" s="2">
        <f t="shared" si="227"/>
        <v>1.3562000000000001</v>
      </c>
      <c r="H1880" s="2">
        <f t="shared" si="231"/>
        <v>1.3674000000000013</v>
      </c>
      <c r="I1880" s="2">
        <f t="array" ref="I1880">SUMPRODUCT(B1864:B1883, (ROW(B1864:B1883)-ROW(B1864)+1)) / (20*21/2)</f>
        <v>1.4978095238095237</v>
      </c>
      <c r="J1880" s="2">
        <f t="shared" si="234"/>
        <v>1.4219312599186396</v>
      </c>
      <c r="K1880" s="2">
        <f t="shared" si="228"/>
        <v>1.375662280537953</v>
      </c>
    </row>
    <row r="1881" spans="1:11" ht="13.5" x14ac:dyDescent="0.25">
      <c r="A1881" s="3">
        <v>44749</v>
      </c>
      <c r="B1881" s="2">
        <v>1.63</v>
      </c>
      <c r="C1881" s="2">
        <f t="shared" si="229"/>
        <v>0</v>
      </c>
      <c r="D1881" s="2">
        <f t="shared" si="230"/>
        <v>1.5619999999999998</v>
      </c>
      <c r="E1881" s="2">
        <f t="shared" si="232"/>
        <v>1.47</v>
      </c>
      <c r="F1881" s="2">
        <f t="shared" si="233"/>
        <v>1.4079999999999999</v>
      </c>
      <c r="G1881" s="2">
        <f t="shared" si="227"/>
        <v>1.3618000000000001</v>
      </c>
      <c r="H1881" s="2">
        <f t="shared" si="231"/>
        <v>1.3685000000000014</v>
      </c>
      <c r="I1881" s="2">
        <f t="array" ref="I1881">SUMPRODUCT(B1865:B1884, (ROW(B1865:B1884)-ROW(B1865)+1)) / (20*21/2)</f>
        <v>1.5073333333333334</v>
      </c>
      <c r="J1881" s="2">
        <f t="shared" si="234"/>
        <v>1.4417473304025785</v>
      </c>
      <c r="K1881" s="2">
        <f t="shared" si="228"/>
        <v>1.385636308752151</v>
      </c>
    </row>
    <row r="1882" spans="1:11" ht="13.5" x14ac:dyDescent="0.25">
      <c r="A1882" s="3">
        <v>44750</v>
      </c>
      <c r="B1882" s="2">
        <v>1.68</v>
      </c>
      <c r="C1882" s="2">
        <f t="shared" si="229"/>
        <v>5.0000000000000044E-2</v>
      </c>
      <c r="D1882" s="2">
        <f t="shared" si="230"/>
        <v>1.6080000000000001</v>
      </c>
      <c r="E1882" s="2">
        <f t="shared" si="232"/>
        <v>1.5029999999999997</v>
      </c>
      <c r="F1882" s="2">
        <f t="shared" si="233"/>
        <v>1.4259999999999999</v>
      </c>
      <c r="G1882" s="2">
        <f t="shared" si="227"/>
        <v>1.3688000000000005</v>
      </c>
      <c r="H1882" s="2">
        <f t="shared" si="231"/>
        <v>1.3699000000000012</v>
      </c>
      <c r="I1882" s="2">
        <f t="array" ref="I1882">SUMPRODUCT(B1866:B1885, (ROW(B1866:B1885)-ROW(B1866)+1)) / (20*21/2)</f>
        <v>1.5197142857142856</v>
      </c>
      <c r="J1882" s="2">
        <f t="shared" si="234"/>
        <v>1.4644380608404282</v>
      </c>
      <c r="K1882" s="2">
        <f t="shared" si="228"/>
        <v>1.3971799829187335</v>
      </c>
    </row>
    <row r="1883" spans="1:11" ht="13.5" x14ac:dyDescent="0.25">
      <c r="A1883" s="3">
        <v>44753</v>
      </c>
      <c r="B1883" s="2">
        <v>1.63</v>
      </c>
      <c r="C1883" s="2">
        <f t="shared" si="229"/>
        <v>-5.0000000000000044E-2</v>
      </c>
      <c r="D1883" s="2">
        <f t="shared" si="230"/>
        <v>1.6280000000000001</v>
      </c>
      <c r="E1883" s="2">
        <f t="shared" si="232"/>
        <v>1.5329999999999999</v>
      </c>
      <c r="F1883" s="2">
        <f t="shared" si="233"/>
        <v>1.44</v>
      </c>
      <c r="G1883" s="2">
        <f t="shared" si="227"/>
        <v>1.3746000000000003</v>
      </c>
      <c r="H1883" s="2">
        <f t="shared" si="231"/>
        <v>1.3711000000000011</v>
      </c>
      <c r="I1883" s="2">
        <f t="array" ref="I1883">SUMPRODUCT(B1867:B1886, (ROW(B1867:B1886)-ROW(B1867)+1)) / (20*21/2)</f>
        <v>1.5328571428571427</v>
      </c>
      <c r="J1883" s="2">
        <f t="shared" si="234"/>
        <v>1.4802058645699112</v>
      </c>
      <c r="K1883" s="2">
        <f t="shared" si="228"/>
        <v>1.4063101796670185</v>
      </c>
    </row>
    <row r="1884" spans="1:11" ht="13.5" x14ac:dyDescent="0.25">
      <c r="A1884" s="3">
        <v>44754</v>
      </c>
      <c r="B1884" s="2">
        <v>1.54</v>
      </c>
      <c r="C1884" s="2">
        <f t="shared" si="229"/>
        <v>-8.9999999999999858E-2</v>
      </c>
      <c r="D1884" s="2">
        <f t="shared" si="230"/>
        <v>1.6219999999999999</v>
      </c>
      <c r="E1884" s="2">
        <f t="shared" si="232"/>
        <v>1.5499999999999996</v>
      </c>
      <c r="F1884" s="2">
        <f t="shared" si="233"/>
        <v>1.4499999999999997</v>
      </c>
      <c r="G1884" s="2">
        <f t="shared" si="227"/>
        <v>1.3782000000000005</v>
      </c>
      <c r="H1884" s="2">
        <f t="shared" si="231"/>
        <v>1.371700000000001</v>
      </c>
      <c r="I1884" s="2">
        <f t="array" ref="I1884">SUMPRODUCT(B1868:B1887, (ROW(B1868:B1887)-ROW(B1868)+1)) / (20*21/2)</f>
        <v>1.5487142857142855</v>
      </c>
      <c r="J1884" s="2">
        <f t="shared" si="234"/>
        <v>1.4859005441346815</v>
      </c>
      <c r="K1884" s="2">
        <f t="shared" si="228"/>
        <v>1.4115529177192923</v>
      </c>
    </row>
    <row r="1885" spans="1:11" ht="13.5" x14ac:dyDescent="0.25">
      <c r="A1885" s="3">
        <v>44755</v>
      </c>
      <c r="B1885" s="2">
        <v>1.58</v>
      </c>
      <c r="C1885" s="2">
        <f t="shared" si="229"/>
        <v>4.0000000000000036E-2</v>
      </c>
      <c r="D1885" s="2">
        <f t="shared" si="230"/>
        <v>1.6119999999999997</v>
      </c>
      <c r="E1885" s="2">
        <f t="shared" si="232"/>
        <v>1.5679999999999998</v>
      </c>
      <c r="F1885" s="2">
        <f t="shared" si="233"/>
        <v>1.4619999999999997</v>
      </c>
      <c r="G1885" s="2">
        <f t="shared" si="227"/>
        <v>1.3828000000000005</v>
      </c>
      <c r="H1885" s="2">
        <f t="shared" si="231"/>
        <v>1.3723500000000006</v>
      </c>
      <c r="I1885" s="2">
        <f t="array" ref="I1885">SUMPRODUCT(B1869:B1888, (ROW(B1869:B1888)-ROW(B1869)+1)) / (20*21/2)</f>
        <v>1.5632380952380953</v>
      </c>
      <c r="J1885" s="2">
        <f t="shared" si="234"/>
        <v>1.4948623970742356</v>
      </c>
      <c r="K1885" s="2">
        <f t="shared" si="228"/>
        <v>1.4181586856518691</v>
      </c>
    </row>
    <row r="1886" spans="1:11" ht="13.5" x14ac:dyDescent="0.25">
      <c r="A1886" s="3">
        <v>44756</v>
      </c>
      <c r="B1886" s="2">
        <v>1.6</v>
      </c>
      <c r="C1886" s="2">
        <f t="shared" si="229"/>
        <v>2.0000000000000018E-2</v>
      </c>
      <c r="D1886" s="2">
        <f t="shared" si="230"/>
        <v>1.6059999999999999</v>
      </c>
      <c r="E1886" s="2">
        <f t="shared" si="232"/>
        <v>1.5840000000000001</v>
      </c>
      <c r="F1886" s="2">
        <f t="shared" si="233"/>
        <v>1.4735</v>
      </c>
      <c r="G1886" s="2">
        <f t="shared" si="227"/>
        <v>1.3882000000000003</v>
      </c>
      <c r="H1886" s="2">
        <f t="shared" si="231"/>
        <v>1.3729000000000011</v>
      </c>
      <c r="I1886" s="2">
        <f t="array" ref="I1886">SUMPRODUCT(B1870:B1889, (ROW(B1870:B1889)-ROW(B1870)+1)) / (20*21/2)</f>
        <v>1.5753809523809525</v>
      </c>
      <c r="J1886" s="2">
        <f t="shared" si="234"/>
        <v>1.5048755021147846</v>
      </c>
      <c r="K1886" s="2">
        <f t="shared" si="228"/>
        <v>1.42528971758709</v>
      </c>
    </row>
    <row r="1887" spans="1:11" ht="13.5" x14ac:dyDescent="0.25">
      <c r="A1887" s="3">
        <v>44757</v>
      </c>
      <c r="B1887" s="2">
        <v>1.64</v>
      </c>
      <c r="C1887" s="2">
        <f t="shared" si="229"/>
        <v>3.9999999999999813E-2</v>
      </c>
      <c r="D1887" s="2">
        <f t="shared" si="230"/>
        <v>1.5979999999999999</v>
      </c>
      <c r="E1887" s="2">
        <f t="shared" si="232"/>
        <v>1.6030000000000002</v>
      </c>
      <c r="F1887" s="2">
        <f t="shared" si="233"/>
        <v>1.4874999999999996</v>
      </c>
      <c r="G1887" s="2">
        <f t="shared" si="227"/>
        <v>1.3944000000000003</v>
      </c>
      <c r="H1887" s="2">
        <f t="shared" si="231"/>
        <v>1.3735500000000009</v>
      </c>
      <c r="I1887" s="2">
        <f t="array" ref="I1887">SUMPRODUCT(B1871:B1890, (ROW(B1871:B1890)-ROW(B1871)+1)) / (20*21/2)</f>
        <v>1.5870952380952381</v>
      </c>
      <c r="J1887" s="2">
        <f t="shared" si="234"/>
        <v>1.5177445019133766</v>
      </c>
      <c r="K1887" s="2">
        <f t="shared" si="228"/>
        <v>1.4337097286621061</v>
      </c>
    </row>
    <row r="1888" spans="1:11" ht="13.5" x14ac:dyDescent="0.25">
      <c r="A1888" s="3">
        <v>44760</v>
      </c>
      <c r="B1888" s="2">
        <v>1.64</v>
      </c>
      <c r="C1888" s="2">
        <f t="shared" si="229"/>
        <v>0</v>
      </c>
      <c r="D1888" s="2">
        <f t="shared" si="230"/>
        <v>1.6</v>
      </c>
      <c r="E1888" s="2">
        <f t="shared" si="232"/>
        <v>1.6140000000000001</v>
      </c>
      <c r="F1888" s="2">
        <f t="shared" si="233"/>
        <v>1.5024999999999999</v>
      </c>
      <c r="G1888" s="2">
        <f t="shared" si="227"/>
        <v>1.4010000000000002</v>
      </c>
      <c r="H1888" s="2">
        <f t="shared" si="231"/>
        <v>1.3741500000000011</v>
      </c>
      <c r="I1888" s="2">
        <f t="array" ref="I1888">SUMPRODUCT(B1872:B1891, (ROW(B1872:B1891)-ROW(B1872)+1)) / (20*21/2)</f>
        <v>1.603142857142857</v>
      </c>
      <c r="J1888" s="2">
        <f t="shared" si="234"/>
        <v>1.5293878826835312</v>
      </c>
      <c r="K1888" s="2">
        <f t="shared" si="228"/>
        <v>1.4417995432243764</v>
      </c>
    </row>
    <row r="1889" spans="1:11" ht="13.5" x14ac:dyDescent="0.25">
      <c r="A1889" s="3">
        <v>44761</v>
      </c>
      <c r="B1889" s="2">
        <v>1.63</v>
      </c>
      <c r="C1889" s="2">
        <f t="shared" si="229"/>
        <v>-1.0000000000000009E-2</v>
      </c>
      <c r="D1889" s="2">
        <f t="shared" si="230"/>
        <v>1.6179999999999999</v>
      </c>
      <c r="E1889" s="2">
        <f t="shared" si="232"/>
        <v>1.6199999999999999</v>
      </c>
      <c r="F1889" s="2">
        <f t="shared" si="233"/>
        <v>1.5169999999999999</v>
      </c>
      <c r="G1889" s="2">
        <f t="shared" si="227"/>
        <v>1.4066000000000003</v>
      </c>
      <c r="H1889" s="2">
        <f t="shared" si="231"/>
        <v>1.3745000000000009</v>
      </c>
      <c r="I1889" s="2">
        <f t="array" ref="I1889">SUMPRODUCT(B1873:B1892, (ROW(B1873:B1892)-ROW(B1873)+1)) / (20*21/2)</f>
        <v>1.6156190476190477</v>
      </c>
      <c r="J1889" s="2">
        <f t="shared" si="234"/>
        <v>1.5389699890946233</v>
      </c>
      <c r="K1889" s="2">
        <f t="shared" si="228"/>
        <v>1.4491799532940088</v>
      </c>
    </row>
    <row r="1890" spans="1:11" ht="13.5" x14ac:dyDescent="0.25">
      <c r="A1890" s="3">
        <v>44762</v>
      </c>
      <c r="B1890" s="2">
        <v>1.64</v>
      </c>
      <c r="C1890" s="2">
        <f t="shared" si="229"/>
        <v>1.0000000000000009E-2</v>
      </c>
      <c r="D1890" s="2">
        <f t="shared" si="230"/>
        <v>1.6300000000000001</v>
      </c>
      <c r="E1890" s="2">
        <f t="shared" si="232"/>
        <v>1.621</v>
      </c>
      <c r="F1890" s="2">
        <f t="shared" si="233"/>
        <v>1.5314999999999999</v>
      </c>
      <c r="G1890" s="2">
        <f t="shared" si="227"/>
        <v>1.4128000000000003</v>
      </c>
      <c r="H1890" s="2">
        <f t="shared" si="231"/>
        <v>1.3749000000000009</v>
      </c>
      <c r="I1890" s="2">
        <f t="array" ref="I1890">SUMPRODUCT(B1874:B1893, (ROW(B1874:B1893)-ROW(B1874)+1)) / (20*21/2)</f>
        <v>1.6274761904761907</v>
      </c>
      <c r="J1890" s="2">
        <f t="shared" si="234"/>
        <v>1.5485918948951354</v>
      </c>
      <c r="K1890" s="2">
        <f t="shared" si="228"/>
        <v>1.4566630923805182</v>
      </c>
    </row>
    <row r="1891" spans="1:11" ht="13.5" x14ac:dyDescent="0.25">
      <c r="A1891" s="3">
        <v>44763</v>
      </c>
      <c r="B1891" s="2">
        <v>1.7</v>
      </c>
      <c r="C1891" s="2">
        <f t="shared" si="229"/>
        <v>6.0000000000000053E-2</v>
      </c>
      <c r="D1891" s="2">
        <f t="shared" si="230"/>
        <v>1.65</v>
      </c>
      <c r="E1891" s="2">
        <f t="shared" si="232"/>
        <v>1.6280000000000001</v>
      </c>
      <c r="F1891" s="2">
        <f t="shared" si="233"/>
        <v>1.5489999999999999</v>
      </c>
      <c r="G1891" s="2">
        <f t="shared" si="227"/>
        <v>1.4204000000000001</v>
      </c>
      <c r="H1891" s="2">
        <f t="shared" si="231"/>
        <v>1.3756500000000011</v>
      </c>
      <c r="I1891" s="2">
        <f t="array" ref="I1891">SUMPRODUCT(B1875:B1894, (ROW(B1875:B1894)-ROW(B1875)+1)) / (20*21/2)</f>
        <v>1.6395238095238096</v>
      </c>
      <c r="J1891" s="2">
        <f t="shared" si="234"/>
        <v>1.5630117144289319</v>
      </c>
      <c r="K1891" s="2">
        <f t="shared" si="228"/>
        <v>1.4662057162087332</v>
      </c>
    </row>
    <row r="1892" spans="1:11" ht="13.5" x14ac:dyDescent="0.25">
      <c r="A1892" s="3">
        <v>44764</v>
      </c>
      <c r="B1892" s="2">
        <v>1.68</v>
      </c>
      <c r="C1892" s="2">
        <f t="shared" si="229"/>
        <v>-2.0000000000000018E-2</v>
      </c>
      <c r="D1892" s="2">
        <f t="shared" si="230"/>
        <v>1.6579999999999999</v>
      </c>
      <c r="E1892" s="2">
        <f t="shared" si="232"/>
        <v>1.6279999999999997</v>
      </c>
      <c r="F1892" s="2">
        <f t="shared" si="233"/>
        <v>1.5654999999999997</v>
      </c>
      <c r="G1892" s="2">
        <f t="shared" si="227"/>
        <v>1.4276000000000004</v>
      </c>
      <c r="H1892" s="2">
        <f t="shared" si="231"/>
        <v>1.3761500000000009</v>
      </c>
      <c r="I1892" s="2">
        <f t="array" ref="I1892">SUMPRODUCT(B1876:B1895, (ROW(B1876:B1895)-ROW(B1876)+1)) / (20*21/2)</f>
        <v>1.6489999999999998</v>
      </c>
      <c r="J1892" s="2">
        <f t="shared" si="234"/>
        <v>1.5741534559118908</v>
      </c>
      <c r="K1892" s="2">
        <f t="shared" si="228"/>
        <v>1.4745898057691751</v>
      </c>
    </row>
    <row r="1893" spans="1:11" ht="13.5" x14ac:dyDescent="0.25">
      <c r="A1893" s="3">
        <v>44768</v>
      </c>
      <c r="B1893" s="2">
        <v>1.69</v>
      </c>
      <c r="C1893" s="2">
        <f t="shared" si="229"/>
        <v>1.0000000000000009E-2</v>
      </c>
      <c r="D1893" s="2">
        <f t="shared" si="230"/>
        <v>1.6679999999999999</v>
      </c>
      <c r="E1893" s="2">
        <f t="shared" si="232"/>
        <v>1.6339999999999999</v>
      </c>
      <c r="F1893" s="2">
        <f t="shared" si="233"/>
        <v>1.5834999999999999</v>
      </c>
      <c r="G1893" s="2">
        <f t="shared" si="227"/>
        <v>1.4350000000000005</v>
      </c>
      <c r="H1893" s="2">
        <f t="shared" si="231"/>
        <v>1.3768500000000008</v>
      </c>
      <c r="I1893" s="2">
        <f t="array" ref="I1893">SUMPRODUCT(B1877:B1896, (ROW(B1877:B1896)-ROW(B1877)+1)) / (20*21/2)</f>
        <v>1.6570476190476191</v>
      </c>
      <c r="J1893" s="2">
        <f t="shared" si="234"/>
        <v>1.5851864601107584</v>
      </c>
      <c r="K1893" s="2">
        <f t="shared" si="228"/>
        <v>1.4830372643664622</v>
      </c>
    </row>
    <row r="1894" spans="1:11" ht="13.5" x14ac:dyDescent="0.25">
      <c r="A1894" s="3">
        <v>44769</v>
      </c>
      <c r="B1894" s="2">
        <v>1.71</v>
      </c>
      <c r="C1894" s="2">
        <f t="shared" si="229"/>
        <v>2.0000000000000018E-2</v>
      </c>
      <c r="D1894" s="2">
        <f t="shared" si="230"/>
        <v>1.6839999999999997</v>
      </c>
      <c r="E1894" s="2">
        <f t="shared" si="232"/>
        <v>1.6509999999999998</v>
      </c>
      <c r="F1894" s="2">
        <f t="shared" si="233"/>
        <v>1.6004999999999998</v>
      </c>
      <c r="G1894" s="2">
        <f t="shared" si="227"/>
        <v>1.4428000000000003</v>
      </c>
      <c r="H1894" s="2">
        <f t="shared" si="231"/>
        <v>1.3776000000000008</v>
      </c>
      <c r="I1894" s="2">
        <f t="array" ref="I1894">SUMPRODUCT(B1878:B1897, (ROW(B1878:B1897)-ROW(B1878)+1)) / (20*21/2)</f>
        <v>1.6638571428571427</v>
      </c>
      <c r="J1894" s="2">
        <f t="shared" si="234"/>
        <v>1.5970734639097337</v>
      </c>
      <c r="K1894" s="2">
        <f t="shared" si="228"/>
        <v>1.4919377638030717</v>
      </c>
    </row>
    <row r="1895" spans="1:11" ht="13.5" x14ac:dyDescent="0.25">
      <c r="A1895" s="3">
        <v>44770</v>
      </c>
      <c r="B1895" s="2">
        <v>1.7</v>
      </c>
      <c r="C1895" s="2">
        <f t="shared" si="229"/>
        <v>-1.0000000000000009E-2</v>
      </c>
      <c r="D1895" s="2">
        <f t="shared" si="230"/>
        <v>1.6960000000000002</v>
      </c>
      <c r="E1895" s="2">
        <f t="shared" si="232"/>
        <v>1.6629999999999998</v>
      </c>
      <c r="F1895" s="2">
        <f t="shared" si="233"/>
        <v>1.6155000000000002</v>
      </c>
      <c r="G1895" s="2">
        <f t="shared" si="227"/>
        <v>1.4508000000000003</v>
      </c>
      <c r="H1895" s="2">
        <f t="shared" si="231"/>
        <v>1.3782500000000004</v>
      </c>
      <c r="I1895" s="2">
        <f t="array" ref="I1895">SUMPRODUCT(B1879:B1898, (ROW(B1879:B1898)-ROW(B1879)+1)) / (20*21/2)</f>
        <v>1.6694761904761906</v>
      </c>
      <c r="J1895" s="2">
        <f t="shared" si="234"/>
        <v>1.6068759911564259</v>
      </c>
      <c r="K1895" s="2">
        <f t="shared" si="228"/>
        <v>1.5000970671833436</v>
      </c>
    </row>
    <row r="1896" spans="1:11" ht="13.5" x14ac:dyDescent="0.25">
      <c r="A1896" s="3">
        <v>44771</v>
      </c>
      <c r="B1896" s="2">
        <v>1.7</v>
      </c>
      <c r="C1896" s="2">
        <f t="shared" si="229"/>
        <v>0</v>
      </c>
      <c r="D1896" s="2">
        <f t="shared" si="230"/>
        <v>1.6960000000000002</v>
      </c>
      <c r="E1896" s="2">
        <f t="shared" si="232"/>
        <v>1.6729999999999996</v>
      </c>
      <c r="F1896" s="2">
        <f t="shared" si="233"/>
        <v>1.6285000000000001</v>
      </c>
      <c r="G1896" s="2">
        <f t="shared" si="227"/>
        <v>1.4588000000000003</v>
      </c>
      <c r="H1896" s="2">
        <f t="shared" si="231"/>
        <v>1.3790000000000007</v>
      </c>
      <c r="I1896" s="2">
        <f t="array" ref="I1896">SUMPRODUCT(B1880:B1899, (ROW(B1880:B1899)-ROW(B1880)+1)) / (20*21/2)</f>
        <v>1.6752380952380952</v>
      </c>
      <c r="J1896" s="2">
        <f t="shared" si="234"/>
        <v>1.6157449443796232</v>
      </c>
      <c r="K1896" s="2">
        <f t="shared" si="228"/>
        <v>1.5079363978820359</v>
      </c>
    </row>
    <row r="1897" spans="1:11" ht="13.5" x14ac:dyDescent="0.25">
      <c r="A1897" s="3">
        <v>44774</v>
      </c>
      <c r="B1897" s="2">
        <v>1.7</v>
      </c>
      <c r="C1897" s="2">
        <f t="shared" si="229"/>
        <v>0</v>
      </c>
      <c r="D1897" s="2">
        <f t="shared" si="230"/>
        <v>1.7</v>
      </c>
      <c r="E1897" s="2">
        <f t="shared" si="232"/>
        <v>1.6789999999999996</v>
      </c>
      <c r="F1897" s="2">
        <f t="shared" si="233"/>
        <v>1.641</v>
      </c>
      <c r="G1897" s="2">
        <f t="shared" si="227"/>
        <v>1.4670000000000005</v>
      </c>
      <c r="H1897" s="2">
        <f t="shared" si="231"/>
        <v>1.3798500000000005</v>
      </c>
      <c r="I1897" s="2">
        <f t="array" ref="I1897">SUMPRODUCT(B1881:B1900, (ROW(B1881:B1900)-ROW(B1881)+1)) / (20*21/2)</f>
        <v>1.6803333333333335</v>
      </c>
      <c r="J1897" s="2">
        <f t="shared" si="234"/>
        <v>1.6237692353910878</v>
      </c>
      <c r="K1897" s="2">
        <f t="shared" si="228"/>
        <v>1.5154683038474464</v>
      </c>
    </row>
    <row r="1898" spans="1:11" ht="13.5" x14ac:dyDescent="0.25">
      <c r="A1898" s="3">
        <v>44775</v>
      </c>
      <c r="B1898" s="2">
        <v>1.7</v>
      </c>
      <c r="C1898" s="2">
        <f t="shared" si="229"/>
        <v>0</v>
      </c>
      <c r="D1898" s="2">
        <f t="shared" si="230"/>
        <v>1.702</v>
      </c>
      <c r="E1898" s="2">
        <f t="shared" si="232"/>
        <v>1.6849999999999998</v>
      </c>
      <c r="F1898" s="2">
        <f t="shared" si="233"/>
        <v>1.6495000000000002</v>
      </c>
      <c r="G1898" s="2">
        <f t="shared" si="227"/>
        <v>1.4744000000000006</v>
      </c>
      <c r="H1898" s="2">
        <f t="shared" si="231"/>
        <v>1.3808500000000004</v>
      </c>
      <c r="I1898" s="2">
        <f t="array" ref="I1898">SUMPRODUCT(B1882:B1901, (ROW(B1882:B1901)-ROW(B1882)+1)) / (20*21/2)</f>
        <v>1.6850476190476189</v>
      </c>
      <c r="J1898" s="2">
        <f t="shared" si="234"/>
        <v>1.6310293082109841</v>
      </c>
      <c r="K1898" s="2">
        <f t="shared" si="228"/>
        <v>1.5227048409514681</v>
      </c>
    </row>
    <row r="1899" spans="1:11" ht="13.5" x14ac:dyDescent="0.25">
      <c r="A1899" s="3">
        <v>44776</v>
      </c>
      <c r="B1899" s="2">
        <v>1.71</v>
      </c>
      <c r="C1899" s="2">
        <f t="shared" si="229"/>
        <v>1.0000000000000009E-2</v>
      </c>
      <c r="D1899" s="2">
        <f t="shared" si="230"/>
        <v>1.702</v>
      </c>
      <c r="E1899" s="2">
        <f t="shared" si="232"/>
        <v>1.6929999999999996</v>
      </c>
      <c r="F1899" s="2">
        <f t="shared" si="233"/>
        <v>1.6564999999999999</v>
      </c>
      <c r="G1899" s="2">
        <f t="shared" si="227"/>
        <v>1.4822000000000002</v>
      </c>
      <c r="H1899" s="2">
        <f t="shared" si="231"/>
        <v>1.3819500000000002</v>
      </c>
      <c r="I1899" s="2">
        <f t="array" ref="I1899">SUMPRODUCT(B1883:B1902, (ROW(B1883:B1902)-ROW(B1883)+1)) / (20*21/2)</f>
        <v>1.6931904761904764</v>
      </c>
      <c r="J1899" s="2">
        <f t="shared" si="234"/>
        <v>1.6385503264766046</v>
      </c>
      <c r="K1899" s="2">
        <f t="shared" si="228"/>
        <v>1.5300497491494498</v>
      </c>
    </row>
    <row r="1900" spans="1:11" ht="13.5" x14ac:dyDescent="0.25">
      <c r="A1900" s="3">
        <v>44777</v>
      </c>
      <c r="B1900" s="2">
        <v>1.71</v>
      </c>
      <c r="C1900" s="2">
        <f t="shared" si="229"/>
        <v>0</v>
      </c>
      <c r="D1900" s="2">
        <f t="shared" si="230"/>
        <v>1.704</v>
      </c>
      <c r="E1900" s="2">
        <f t="shared" si="232"/>
        <v>1.7</v>
      </c>
      <c r="F1900" s="2">
        <f t="shared" si="233"/>
        <v>1.6605000000000001</v>
      </c>
      <c r="G1900" s="2">
        <f t="shared" si="227"/>
        <v>1.4890000000000003</v>
      </c>
      <c r="H1900" s="2">
        <f t="shared" si="231"/>
        <v>1.3832</v>
      </c>
      <c r="I1900" s="2">
        <f t="array" ref="I1900">SUMPRODUCT(B1884:B1903, (ROW(B1884:B1903)-ROW(B1884)+1)) / (20*21/2)</f>
        <v>1.7038571428571432</v>
      </c>
      <c r="J1900" s="2">
        <f t="shared" si="234"/>
        <v>1.6453550572883564</v>
      </c>
      <c r="K1900" s="2">
        <f t="shared" si="228"/>
        <v>1.5371066217318243</v>
      </c>
    </row>
    <row r="1901" spans="1:11" ht="13.5" x14ac:dyDescent="0.25">
      <c r="A1901" s="3">
        <v>44778</v>
      </c>
      <c r="B1901" s="2">
        <v>1.71</v>
      </c>
      <c r="C1901" s="2">
        <f t="shared" si="229"/>
        <v>0</v>
      </c>
      <c r="D1901" s="2">
        <f t="shared" si="230"/>
        <v>1.706</v>
      </c>
      <c r="E1901" s="2">
        <f t="shared" si="232"/>
        <v>1.7010000000000001</v>
      </c>
      <c r="F1901" s="2">
        <f t="shared" si="233"/>
        <v>1.6644999999999999</v>
      </c>
      <c r="G1901" s="2">
        <f t="shared" si="227"/>
        <v>1.4958</v>
      </c>
      <c r="H1901" s="2">
        <f t="shared" si="231"/>
        <v>1.3844000000000001</v>
      </c>
      <c r="I1901" s="2">
        <f t="array" ref="I1901">SUMPRODUCT(B1885:B1904, (ROW(B1885:B1904)-ROW(B1885)+1)) / (20*21/2)</f>
        <v>1.7157142857142857</v>
      </c>
      <c r="J1901" s="2">
        <f t="shared" si="234"/>
        <v>1.6515117184989891</v>
      </c>
      <c r="K1901" s="2">
        <f t="shared" si="228"/>
        <v>1.5438867542129293</v>
      </c>
    </row>
    <row r="1902" spans="1:11" ht="13.5" x14ac:dyDescent="0.25">
      <c r="A1902" s="3">
        <v>44781</v>
      </c>
      <c r="B1902" s="2">
        <v>1.75</v>
      </c>
      <c r="C1902" s="2">
        <f t="shared" si="229"/>
        <v>4.0000000000000036E-2</v>
      </c>
      <c r="D1902" s="2">
        <f t="shared" si="230"/>
        <v>1.716</v>
      </c>
      <c r="E1902" s="2">
        <f t="shared" si="232"/>
        <v>1.7080000000000002</v>
      </c>
      <c r="F1902" s="2">
        <f t="shared" si="233"/>
        <v>1.6679999999999999</v>
      </c>
      <c r="G1902" s="2">
        <f t="shared" si="227"/>
        <v>1.5036</v>
      </c>
      <c r="H1902" s="2">
        <f t="shared" si="231"/>
        <v>1.38595</v>
      </c>
      <c r="I1902" s="2">
        <f t="array" ref="I1902">SUMPRODUCT(B1886:B1905, (ROW(B1886:B1905)-ROW(B1886)+1)) / (20*21/2)</f>
        <v>1.7206190476190477</v>
      </c>
      <c r="J1902" s="2">
        <f t="shared" si="234"/>
        <v>1.6608915548324188</v>
      </c>
      <c r="K1902" s="2">
        <f t="shared" si="228"/>
        <v>1.551969626596736</v>
      </c>
    </row>
    <row r="1903" spans="1:11" ht="13.5" x14ac:dyDescent="0.25">
      <c r="A1903" s="3">
        <v>44782</v>
      </c>
      <c r="B1903" s="2">
        <v>1.78</v>
      </c>
      <c r="C1903" s="2">
        <f t="shared" si="229"/>
        <v>3.0000000000000027E-2</v>
      </c>
      <c r="D1903" s="2">
        <f t="shared" si="230"/>
        <v>1.732</v>
      </c>
      <c r="E1903" s="2">
        <f t="shared" si="232"/>
        <v>1.7170000000000001</v>
      </c>
      <c r="F1903" s="2">
        <f t="shared" si="233"/>
        <v>1.6755</v>
      </c>
      <c r="G1903" s="2">
        <f t="shared" si="227"/>
        <v>1.5124000000000002</v>
      </c>
      <c r="H1903" s="2">
        <f t="shared" si="231"/>
        <v>1.3875500000000001</v>
      </c>
      <c r="I1903" s="2">
        <f t="array" ref="I1903">SUMPRODUCT(B1887:B1906, (ROW(B1887:B1906)-ROW(B1887)+1)) / (20*21/2)</f>
        <v>1.7228571428571426</v>
      </c>
      <c r="J1903" s="2">
        <f t="shared" si="234"/>
        <v>1.6722352162769503</v>
      </c>
      <c r="K1903" s="2">
        <f t="shared" si="228"/>
        <v>1.5609119941811778</v>
      </c>
    </row>
    <row r="1904" spans="1:11" ht="13.5" x14ac:dyDescent="0.25">
      <c r="A1904" s="3">
        <v>44783</v>
      </c>
      <c r="B1904" s="2">
        <v>1.8</v>
      </c>
      <c r="C1904" s="2">
        <f t="shared" si="229"/>
        <v>2.0000000000000018E-2</v>
      </c>
      <c r="D1904" s="2">
        <f t="shared" si="230"/>
        <v>1.75</v>
      </c>
      <c r="E1904" s="2">
        <f t="shared" si="232"/>
        <v>1.7259999999999998</v>
      </c>
      <c r="F1904" s="2">
        <f t="shared" si="233"/>
        <v>1.6884999999999999</v>
      </c>
      <c r="G1904" s="2">
        <f t="shared" si="227"/>
        <v>1.5216000000000001</v>
      </c>
      <c r="H1904" s="2">
        <f t="shared" si="231"/>
        <v>1.3892499999999997</v>
      </c>
      <c r="I1904" s="2">
        <f t="array" ref="I1904">SUMPRODUCT(B1888:B1907, (ROW(B1888:B1907)-ROW(B1888)+1)) / (20*21/2)</f>
        <v>1.7216666666666667</v>
      </c>
      <c r="J1904" s="2">
        <f t="shared" si="234"/>
        <v>1.6844032909172408</v>
      </c>
      <c r="K1904" s="2">
        <f t="shared" si="228"/>
        <v>1.5702879944093668</v>
      </c>
    </row>
    <row r="1905" spans="1:11" ht="13.5" x14ac:dyDescent="0.25">
      <c r="A1905" s="3">
        <v>44784</v>
      </c>
      <c r="B1905" s="2">
        <v>1.74</v>
      </c>
      <c r="C1905" s="2">
        <f t="shared" si="229"/>
        <v>-6.0000000000000053E-2</v>
      </c>
      <c r="D1905" s="2">
        <f t="shared" si="230"/>
        <v>1.7559999999999998</v>
      </c>
      <c r="E1905" s="2">
        <f t="shared" si="232"/>
        <v>1.73</v>
      </c>
      <c r="F1905" s="2">
        <f t="shared" si="233"/>
        <v>1.6964999999999999</v>
      </c>
      <c r="G1905" s="2">
        <f t="shared" si="227"/>
        <v>1.5295999999999998</v>
      </c>
      <c r="H1905" s="2">
        <f t="shared" si="231"/>
        <v>1.3906499999999997</v>
      </c>
      <c r="I1905" s="2">
        <f t="array" ref="I1905">SUMPRODUCT(B1889:B1908, (ROW(B1889:B1908)-ROW(B1889)+1)) / (20*21/2)</f>
        <v>1.7173809523809522</v>
      </c>
      <c r="J1905" s="2">
        <f t="shared" si="234"/>
        <v>1.6896982155917892</v>
      </c>
      <c r="K1905" s="2">
        <f t="shared" si="228"/>
        <v>1.576943367177627</v>
      </c>
    </row>
    <row r="1906" spans="1:11" ht="13.5" x14ac:dyDescent="0.25">
      <c r="A1906" s="3">
        <v>44785</v>
      </c>
      <c r="B1906" s="2">
        <v>1.72</v>
      </c>
      <c r="C1906" s="2">
        <f t="shared" si="229"/>
        <v>-2.0000000000000018E-2</v>
      </c>
      <c r="D1906" s="2">
        <f t="shared" si="230"/>
        <v>1.7580000000000002</v>
      </c>
      <c r="E1906" s="2">
        <f t="shared" si="232"/>
        <v>1.732</v>
      </c>
      <c r="F1906" s="2">
        <f t="shared" si="233"/>
        <v>1.7024999999999999</v>
      </c>
      <c r="G1906" s="2">
        <f t="shared" ref="G1906:G1969" si="235">AVERAGE(B1857:B1906)</f>
        <v>1.5374000000000001</v>
      </c>
      <c r="H1906" s="2">
        <f t="shared" si="231"/>
        <v>1.3920000000000001</v>
      </c>
      <c r="I1906" s="2">
        <f t="array" ref="I1906">SUMPRODUCT(B1890:B1909, (ROW(B1890:B1909)-ROW(B1890)+1)) / (20*21/2)</f>
        <v>1.7139523809523809</v>
      </c>
      <c r="J1906" s="2">
        <f t="shared" si="234"/>
        <v>1.6925840998211428</v>
      </c>
      <c r="K1906" s="2">
        <f t="shared" si="228"/>
        <v>1.5825534312098768</v>
      </c>
    </row>
    <row r="1907" spans="1:11" ht="13.5" x14ac:dyDescent="0.25">
      <c r="A1907" s="3">
        <v>44788</v>
      </c>
      <c r="B1907" s="2">
        <v>1.69</v>
      </c>
      <c r="C1907" s="2">
        <f t="shared" si="229"/>
        <v>-3.0000000000000027E-2</v>
      </c>
      <c r="D1907" s="2">
        <f t="shared" si="230"/>
        <v>1.746</v>
      </c>
      <c r="E1907" s="2">
        <f t="shared" si="232"/>
        <v>1.7310000000000003</v>
      </c>
      <c r="F1907" s="2">
        <f t="shared" si="233"/>
        <v>1.7049999999999996</v>
      </c>
      <c r="G1907" s="2">
        <f t="shared" si="235"/>
        <v>1.5446</v>
      </c>
      <c r="H1907" s="2">
        <f t="shared" si="231"/>
        <v>1.3932499999999999</v>
      </c>
      <c r="I1907" s="2">
        <f t="array" ref="I1907">SUMPRODUCT(B1891:B1910, (ROW(B1891:B1910)-ROW(B1891)+1)) / (20*21/2)</f>
        <v>1.7093809523809524</v>
      </c>
      <c r="J1907" s="2">
        <f t="shared" si="234"/>
        <v>1.692337995076272</v>
      </c>
      <c r="K1907" s="2">
        <f t="shared" ref="K1907:K1970" si="236">$K$4*B1907+(1-$K$4)*K1906</f>
        <v>1.5867670221428227</v>
      </c>
    </row>
    <row r="1908" spans="1:11" ht="13.5" x14ac:dyDescent="0.25">
      <c r="A1908" s="3">
        <v>44789</v>
      </c>
      <c r="B1908" s="2">
        <v>1.66</v>
      </c>
      <c r="C1908" s="2">
        <f t="shared" si="229"/>
        <v>-3.0000000000000027E-2</v>
      </c>
      <c r="D1908" s="2">
        <f t="shared" si="230"/>
        <v>1.722</v>
      </c>
      <c r="E1908" s="2">
        <f t="shared" si="232"/>
        <v>1.7269999999999999</v>
      </c>
      <c r="F1908" s="2">
        <f t="shared" si="233"/>
        <v>1.706</v>
      </c>
      <c r="G1908" s="2">
        <f t="shared" si="235"/>
        <v>1.5510000000000002</v>
      </c>
      <c r="H1908" s="2">
        <f t="shared" si="231"/>
        <v>1.3944000000000003</v>
      </c>
      <c r="I1908" s="2">
        <f t="array" ref="I1908">SUMPRODUCT(B1892:B1911, (ROW(B1892:B1911)-ROW(B1892)+1)) / (20*21/2)</f>
        <v>1.7037619047619048</v>
      </c>
      <c r="J1908" s="2">
        <f t="shared" si="234"/>
        <v>1.6892581860213889</v>
      </c>
      <c r="K1908" s="2">
        <f t="shared" si="236"/>
        <v>1.5896389036274181</v>
      </c>
    </row>
    <row r="1909" spans="1:11" ht="13.5" x14ac:dyDescent="0.25">
      <c r="A1909" s="3">
        <v>44790</v>
      </c>
      <c r="B1909" s="2">
        <v>1.67</v>
      </c>
      <c r="C1909" s="2">
        <f t="shared" si="229"/>
        <v>1.0000000000000009E-2</v>
      </c>
      <c r="D1909" s="2">
        <f t="shared" si="230"/>
        <v>1.6960000000000002</v>
      </c>
      <c r="E1909" s="2">
        <f t="shared" si="232"/>
        <v>1.7230000000000001</v>
      </c>
      <c r="F1909" s="2">
        <f t="shared" si="233"/>
        <v>1.7079999999999997</v>
      </c>
      <c r="G1909" s="2">
        <f t="shared" si="235"/>
        <v>1.5580000000000001</v>
      </c>
      <c r="H1909" s="2">
        <f t="shared" si="231"/>
        <v>1.3956000000000004</v>
      </c>
      <c r="I1909" s="2">
        <f t="array" ref="I1909">SUMPRODUCT(B1893:B1912, (ROW(B1893:B1912)-ROW(B1893)+1)) / (20*21/2)</f>
        <v>1.7021904761904763</v>
      </c>
      <c r="J1909" s="2">
        <f t="shared" si="234"/>
        <v>1.687424073066971</v>
      </c>
      <c r="K1909" s="2">
        <f t="shared" si="236"/>
        <v>1.592790319171441</v>
      </c>
    </row>
    <row r="1910" spans="1:11" ht="13.5" x14ac:dyDescent="0.25">
      <c r="A1910" s="3">
        <v>44791</v>
      </c>
      <c r="B1910" s="2">
        <v>1.66</v>
      </c>
      <c r="C1910" s="2">
        <f t="shared" si="229"/>
        <v>-1.0000000000000009E-2</v>
      </c>
      <c r="D1910" s="2">
        <f t="shared" si="230"/>
        <v>1.6800000000000002</v>
      </c>
      <c r="E1910" s="2">
        <f t="shared" si="232"/>
        <v>1.718</v>
      </c>
      <c r="F1910" s="2">
        <f t="shared" si="233"/>
        <v>1.7090000000000001</v>
      </c>
      <c r="G1910" s="2">
        <f t="shared" si="235"/>
        <v>1.5648</v>
      </c>
      <c r="H1910" s="2">
        <f t="shared" si="231"/>
        <v>1.3968500000000004</v>
      </c>
      <c r="I1910" s="2">
        <f t="array" ref="I1910">SUMPRODUCT(B1894:B1913, (ROW(B1894:B1913)-ROW(B1894)+1)) / (20*21/2)</f>
        <v>1.6996190476190476</v>
      </c>
      <c r="J1910" s="2">
        <f t="shared" si="234"/>
        <v>1.6848122565844024</v>
      </c>
      <c r="K1910" s="2">
        <f t="shared" si="236"/>
        <v>1.5954259929294239</v>
      </c>
    </row>
    <row r="1911" spans="1:11" ht="13.5" x14ac:dyDescent="0.25">
      <c r="A1911" s="3">
        <v>44792</v>
      </c>
      <c r="B1911" s="2">
        <v>1.65</v>
      </c>
      <c r="C1911" s="2">
        <f t="shared" si="229"/>
        <v>-1.0000000000000009E-2</v>
      </c>
      <c r="D1911" s="2">
        <f t="shared" si="230"/>
        <v>1.6659999999999999</v>
      </c>
      <c r="E1911" s="2">
        <f t="shared" si="232"/>
        <v>1.7120000000000002</v>
      </c>
      <c r="F1911" s="2">
        <f t="shared" si="233"/>
        <v>1.7064999999999997</v>
      </c>
      <c r="G1911" s="2">
        <f t="shared" si="235"/>
        <v>1.5714000000000001</v>
      </c>
      <c r="H1911" s="2">
        <f t="shared" si="231"/>
        <v>1.3980000000000001</v>
      </c>
      <c r="I1911" s="2">
        <f t="array" ref="I1911">SUMPRODUCT(B1895:B1914, (ROW(B1895:B1914)-ROW(B1895)+1)) / (20*21/2)</f>
        <v>1.6990000000000001</v>
      </c>
      <c r="J1911" s="2">
        <f t="shared" si="234"/>
        <v>1.681496803576364</v>
      </c>
      <c r="K1911" s="2">
        <f t="shared" si="236"/>
        <v>1.5975661500694465</v>
      </c>
    </row>
    <row r="1912" spans="1:11" ht="13.5" x14ac:dyDescent="0.25">
      <c r="A1912" s="3">
        <v>44795</v>
      </c>
      <c r="B1912" s="2">
        <v>1.69</v>
      </c>
      <c r="C1912" s="2">
        <f t="shared" si="229"/>
        <v>4.0000000000000036E-2</v>
      </c>
      <c r="D1912" s="2">
        <f t="shared" si="230"/>
        <v>1.6659999999999999</v>
      </c>
      <c r="E1912" s="2">
        <f t="shared" si="232"/>
        <v>1.7060000000000002</v>
      </c>
      <c r="F1912" s="2">
        <f t="shared" si="233"/>
        <v>1.7070000000000001</v>
      </c>
      <c r="G1912" s="2">
        <f t="shared" si="235"/>
        <v>1.5788000000000002</v>
      </c>
      <c r="H1912" s="2">
        <f t="shared" si="231"/>
        <v>1.3993500000000003</v>
      </c>
      <c r="I1912" s="2">
        <f t="array" ref="I1912">SUMPRODUCT(B1896:B1915, (ROW(B1896:B1915)-ROW(B1896)+1)) / (20*21/2)</f>
        <v>1.7022380952380953</v>
      </c>
      <c r="J1912" s="2">
        <f t="shared" si="234"/>
        <v>1.6823066318071864</v>
      </c>
      <c r="K1912" s="2">
        <f t="shared" si="236"/>
        <v>1.6011910069294681</v>
      </c>
    </row>
    <row r="1913" spans="1:11" ht="13.5" x14ac:dyDescent="0.25">
      <c r="A1913" s="3">
        <v>44796</v>
      </c>
      <c r="B1913" s="2">
        <v>1.68</v>
      </c>
      <c r="C1913" s="2">
        <f t="shared" si="229"/>
        <v>-1.0000000000000009E-2</v>
      </c>
      <c r="D1913" s="2">
        <f t="shared" si="230"/>
        <v>1.67</v>
      </c>
      <c r="E1913" s="2">
        <f t="shared" si="232"/>
        <v>1.6960000000000002</v>
      </c>
      <c r="F1913" s="2">
        <f t="shared" si="233"/>
        <v>1.7065000000000001</v>
      </c>
      <c r="G1913" s="2">
        <f t="shared" si="235"/>
        <v>1.5854000000000001</v>
      </c>
      <c r="H1913" s="2">
        <f t="shared" si="231"/>
        <v>1.4006500000000002</v>
      </c>
      <c r="I1913" s="2">
        <f t="array" ref="I1913">SUMPRODUCT(B1897:B1916, (ROW(B1897:B1916)-ROW(B1897)+1)) / (20*21/2)</f>
        <v>1.7071904761904761</v>
      </c>
      <c r="J1913" s="2">
        <f t="shared" si="234"/>
        <v>1.6820869525874542</v>
      </c>
      <c r="K1913" s="2">
        <f t="shared" si="236"/>
        <v>1.6042815556773322</v>
      </c>
    </row>
    <row r="1914" spans="1:11" ht="13.5" x14ac:dyDescent="0.25">
      <c r="A1914" s="3">
        <v>44797</v>
      </c>
      <c r="B1914" s="2">
        <v>1.7</v>
      </c>
      <c r="C1914" s="2">
        <f t="shared" si="229"/>
        <v>2.0000000000000018E-2</v>
      </c>
      <c r="D1914" s="2">
        <f t="shared" si="230"/>
        <v>1.6759999999999997</v>
      </c>
      <c r="E1914" s="2">
        <f t="shared" si="232"/>
        <v>1.6859999999999999</v>
      </c>
      <c r="F1914" s="2">
        <f t="shared" si="233"/>
        <v>1.706</v>
      </c>
      <c r="G1914" s="2">
        <f t="shared" si="235"/>
        <v>1.5926000000000005</v>
      </c>
      <c r="H1914" s="2">
        <f t="shared" si="231"/>
        <v>1.4021000000000003</v>
      </c>
      <c r="I1914" s="2">
        <f t="array" ref="I1914">SUMPRODUCT(B1898:B1917, (ROW(B1898:B1917)-ROW(B1898)+1)) / (20*21/2)</f>
        <v>1.7109047619047615</v>
      </c>
      <c r="J1914" s="2">
        <f t="shared" si="234"/>
        <v>1.6837929571029346</v>
      </c>
      <c r="K1914" s="2">
        <f t="shared" si="236"/>
        <v>1.6080352201605741</v>
      </c>
    </row>
    <row r="1915" spans="1:11" ht="13.5" x14ac:dyDescent="0.25">
      <c r="A1915" s="3">
        <v>44798</v>
      </c>
      <c r="B1915" s="2">
        <v>1.74</v>
      </c>
      <c r="C1915" s="2">
        <f t="shared" si="229"/>
        <v>4.0000000000000036E-2</v>
      </c>
      <c r="D1915" s="2">
        <f t="shared" si="230"/>
        <v>1.6919999999999997</v>
      </c>
      <c r="E1915" s="2">
        <f t="shared" si="232"/>
        <v>1.6859999999999999</v>
      </c>
      <c r="F1915" s="2">
        <f t="shared" si="233"/>
        <v>1.7080000000000002</v>
      </c>
      <c r="G1915" s="2">
        <f t="shared" si="235"/>
        <v>1.6006000000000002</v>
      </c>
      <c r="H1915" s="2">
        <f t="shared" si="231"/>
        <v>1.4037000000000006</v>
      </c>
      <c r="I1915" s="2">
        <f t="array" ref="I1915">SUMPRODUCT(B1899:B1918, (ROW(B1899:B1918)-ROW(B1899)+1)) / (20*21/2)</f>
        <v>1.7191428571428569</v>
      </c>
      <c r="J1915" s="2">
        <f t="shared" si="234"/>
        <v>1.6891460088074171</v>
      </c>
      <c r="K1915" s="2">
        <f t="shared" si="236"/>
        <v>1.6132103095660417</v>
      </c>
    </row>
    <row r="1916" spans="1:11" ht="13.5" x14ac:dyDescent="0.25">
      <c r="A1916" s="3">
        <v>44799</v>
      </c>
      <c r="B1916" s="2">
        <v>1.76</v>
      </c>
      <c r="C1916" s="2">
        <f t="shared" si="229"/>
        <v>2.0000000000000018E-2</v>
      </c>
      <c r="D1916" s="2">
        <f t="shared" si="230"/>
        <v>1.714</v>
      </c>
      <c r="E1916" s="2">
        <f t="shared" si="232"/>
        <v>1.69</v>
      </c>
      <c r="F1916" s="2">
        <f t="shared" si="233"/>
        <v>1.7109999999999999</v>
      </c>
      <c r="G1916" s="2">
        <f t="shared" si="235"/>
        <v>1.6084000000000005</v>
      </c>
      <c r="H1916" s="2">
        <f t="shared" si="231"/>
        <v>1.4056000000000006</v>
      </c>
      <c r="I1916" s="2">
        <f t="array" ref="I1916">SUMPRODUCT(B1900:B1919, (ROW(B1900:B1919)-ROW(B1900)+1)) / (20*21/2)</f>
        <v>1.7259523809523809</v>
      </c>
      <c r="J1916" s="2">
        <f t="shared" si="234"/>
        <v>1.6958940079686153</v>
      </c>
      <c r="K1916" s="2">
        <f t="shared" si="236"/>
        <v>1.6189667680144324</v>
      </c>
    </row>
    <row r="1917" spans="1:11" ht="13.5" x14ac:dyDescent="0.25">
      <c r="A1917" s="3">
        <v>44802</v>
      </c>
      <c r="B1917" s="2">
        <v>1.75</v>
      </c>
      <c r="C1917" s="2">
        <f t="shared" si="229"/>
        <v>-1.0000000000000009E-2</v>
      </c>
      <c r="D1917" s="2">
        <f t="shared" si="230"/>
        <v>1.7259999999999998</v>
      </c>
      <c r="E1917" s="2">
        <f t="shared" si="232"/>
        <v>1.6960000000000002</v>
      </c>
      <c r="F1917" s="2">
        <f t="shared" si="233"/>
        <v>1.7134999999999998</v>
      </c>
      <c r="G1917" s="2">
        <f t="shared" si="235"/>
        <v>1.6162000000000003</v>
      </c>
      <c r="H1917" s="2">
        <f t="shared" si="231"/>
        <v>1.4074000000000007</v>
      </c>
      <c r="I1917" s="2">
        <f t="array" ref="I1917">SUMPRODUCT(B1901:B1920, (ROW(B1901:B1920)-ROW(B1901)+1)) / (20*21/2)</f>
        <v>1.7342857142857142</v>
      </c>
      <c r="J1917" s="2">
        <f t="shared" si="234"/>
        <v>1.7010469595906521</v>
      </c>
      <c r="K1917" s="2">
        <f t="shared" si="236"/>
        <v>1.6241053261315135</v>
      </c>
    </row>
    <row r="1918" spans="1:11" ht="13.5" x14ac:dyDescent="0.25">
      <c r="A1918" s="3">
        <v>44803</v>
      </c>
      <c r="B1918" s="2">
        <v>1.8</v>
      </c>
      <c r="C1918" s="2">
        <f t="shared" si="229"/>
        <v>5.0000000000000044E-2</v>
      </c>
      <c r="D1918" s="2">
        <f t="shared" si="230"/>
        <v>1.75</v>
      </c>
      <c r="E1918" s="2">
        <f t="shared" si="232"/>
        <v>1.7099999999999997</v>
      </c>
      <c r="F1918" s="2">
        <f t="shared" si="233"/>
        <v>1.7184999999999995</v>
      </c>
      <c r="G1918" s="2">
        <f t="shared" si="235"/>
        <v>1.6254000000000002</v>
      </c>
      <c r="H1918" s="2">
        <f t="shared" si="231"/>
        <v>1.4094500000000005</v>
      </c>
      <c r="I1918" s="2">
        <f t="array" ref="I1918">SUMPRODUCT(B1902:B1921, (ROW(B1902:B1921)-ROW(B1902)+1)) / (20*21/2)</f>
        <v>1.742142857142857</v>
      </c>
      <c r="J1918" s="2">
        <f t="shared" si="234"/>
        <v>1.7104710586772567</v>
      </c>
      <c r="K1918" s="2">
        <f t="shared" si="236"/>
        <v>1.6310031564792973</v>
      </c>
    </row>
    <row r="1919" spans="1:11" ht="13.5" x14ac:dyDescent="0.25">
      <c r="A1919" s="3">
        <v>44804</v>
      </c>
      <c r="B1919" s="2">
        <v>1.79</v>
      </c>
      <c r="C1919" s="2">
        <f t="shared" si="229"/>
        <v>-1.0000000000000009E-2</v>
      </c>
      <c r="D1919" s="2">
        <f t="shared" si="230"/>
        <v>1.768</v>
      </c>
      <c r="E1919" s="2">
        <f t="shared" si="232"/>
        <v>1.722</v>
      </c>
      <c r="F1919" s="2">
        <f t="shared" si="233"/>
        <v>1.7224999999999997</v>
      </c>
      <c r="G1919" s="2">
        <f t="shared" si="235"/>
        <v>1.6344000000000003</v>
      </c>
      <c r="H1919" s="2">
        <f t="shared" si="231"/>
        <v>1.411550000000001</v>
      </c>
      <c r="I1919" s="2">
        <f t="array" ref="I1919">SUMPRODUCT(B1903:B1922, (ROW(B1903:B1922)-ROW(B1903)+1)) / (20*21/2)</f>
        <v>1.7523809523809524</v>
      </c>
      <c r="J1919" s="2">
        <f t="shared" si="234"/>
        <v>1.718045243565137</v>
      </c>
      <c r="K1919" s="2">
        <f t="shared" si="236"/>
        <v>1.6372383268134425</v>
      </c>
    </row>
    <row r="1920" spans="1:11" ht="13.5" x14ac:dyDescent="0.25">
      <c r="A1920" s="3">
        <v>44805</v>
      </c>
      <c r="B1920" s="2">
        <v>1.81</v>
      </c>
      <c r="C1920" s="2">
        <f t="shared" si="229"/>
        <v>2.0000000000000018E-2</v>
      </c>
      <c r="D1920" s="2">
        <f t="shared" si="230"/>
        <v>1.782</v>
      </c>
      <c r="E1920" s="2">
        <f t="shared" si="232"/>
        <v>1.7369999999999997</v>
      </c>
      <c r="F1920" s="2">
        <f t="shared" si="233"/>
        <v>1.7275000000000003</v>
      </c>
      <c r="G1920" s="2">
        <f t="shared" si="235"/>
        <v>1.6436000000000004</v>
      </c>
      <c r="H1920" s="2">
        <f t="shared" si="231"/>
        <v>1.4137000000000006</v>
      </c>
      <c r="I1920" s="2">
        <f t="array" ref="I1920">SUMPRODUCT(B1904:B1923, (ROW(B1904:B1923)-ROW(B1904)+1)) / (20*21/2)</f>
        <v>1.7640952380952377</v>
      </c>
      <c r="J1920" s="2">
        <f t="shared" si="234"/>
        <v>1.7268028394160762</v>
      </c>
      <c r="K1920" s="2">
        <f t="shared" si="236"/>
        <v>1.6440132943893861</v>
      </c>
    </row>
    <row r="1921" spans="1:11" ht="13.5" x14ac:dyDescent="0.25">
      <c r="A1921" s="3">
        <v>44806</v>
      </c>
      <c r="B1921" s="2">
        <v>1.81</v>
      </c>
      <c r="C1921" s="2">
        <f t="shared" si="229"/>
        <v>0</v>
      </c>
      <c r="D1921" s="2">
        <f t="shared" si="230"/>
        <v>1.7920000000000003</v>
      </c>
      <c r="E1921" s="2">
        <f t="shared" si="232"/>
        <v>1.7530000000000001</v>
      </c>
      <c r="F1921" s="2">
        <f t="shared" si="233"/>
        <v>1.7325000000000004</v>
      </c>
      <c r="G1921" s="2">
        <f t="shared" si="235"/>
        <v>1.6528000000000003</v>
      </c>
      <c r="H1921" s="2">
        <f t="shared" si="231"/>
        <v>1.4158500000000007</v>
      </c>
      <c r="I1921" s="2">
        <f t="array" ref="I1921">SUMPRODUCT(B1905:B1924, (ROW(B1905:B1924)-ROW(B1905)+1)) / (20*21/2)</f>
        <v>1.7744761904761903</v>
      </c>
      <c r="J1921" s="2">
        <f t="shared" si="234"/>
        <v>1.734726378519307</v>
      </c>
      <c r="K1921" s="2">
        <f t="shared" si="236"/>
        <v>1.6505225769623515</v>
      </c>
    </row>
    <row r="1922" spans="1:11" ht="13.5" x14ac:dyDescent="0.25">
      <c r="A1922" s="3">
        <v>44809</v>
      </c>
      <c r="B1922" s="2">
        <v>1.84</v>
      </c>
      <c r="C1922" s="2">
        <f t="shared" si="229"/>
        <v>3.0000000000000027E-2</v>
      </c>
      <c r="D1922" s="2">
        <f t="shared" si="230"/>
        <v>1.81</v>
      </c>
      <c r="E1922" s="2">
        <f t="shared" si="232"/>
        <v>1.768</v>
      </c>
      <c r="F1922" s="2">
        <f t="shared" si="233"/>
        <v>1.7370000000000001</v>
      </c>
      <c r="G1922" s="2">
        <f t="shared" si="235"/>
        <v>1.6626000000000005</v>
      </c>
      <c r="H1922" s="2">
        <f t="shared" si="231"/>
        <v>1.4181500000000005</v>
      </c>
      <c r="I1922" s="2">
        <f t="array" ref="I1922">SUMPRODUCT(B1906:B1925, (ROW(B1906:B1925)-ROW(B1906)+1)) / (20*21/2)</f>
        <v>1.7855714285714284</v>
      </c>
      <c r="J1922" s="2">
        <f t="shared" si="234"/>
        <v>1.7447524377079444</v>
      </c>
      <c r="K1922" s="2">
        <f t="shared" si="236"/>
        <v>1.6579530641402986</v>
      </c>
    </row>
    <row r="1923" spans="1:11" ht="13.5" x14ac:dyDescent="0.25">
      <c r="A1923" s="3">
        <v>44810</v>
      </c>
      <c r="B1923" s="2">
        <v>1.86</v>
      </c>
      <c r="C1923" s="2">
        <f t="shared" si="229"/>
        <v>2.0000000000000018E-2</v>
      </c>
      <c r="D1923" s="2">
        <f t="shared" si="230"/>
        <v>1.8219999999999998</v>
      </c>
      <c r="E1923" s="2">
        <f t="shared" si="232"/>
        <v>1.786</v>
      </c>
      <c r="F1923" s="2">
        <f t="shared" si="233"/>
        <v>1.7410000000000001</v>
      </c>
      <c r="G1923" s="2">
        <f t="shared" si="235"/>
        <v>1.6732000000000005</v>
      </c>
      <c r="H1923" s="2">
        <f t="shared" si="231"/>
        <v>1.4205500000000006</v>
      </c>
      <c r="I1923" s="2">
        <f t="array" ref="I1923">SUMPRODUCT(B1907:B1926, (ROW(B1907:B1926)-ROW(B1907)+1)) / (20*21/2)</f>
        <v>1.797047619047619</v>
      </c>
      <c r="J1923" s="2">
        <f t="shared" si="234"/>
        <v>1.7557283960214733</v>
      </c>
      <c r="K1923" s="2">
        <f t="shared" si="236"/>
        <v>1.6658764733896987</v>
      </c>
    </row>
    <row r="1924" spans="1:11" ht="13.5" x14ac:dyDescent="0.25">
      <c r="A1924" s="3">
        <v>44811</v>
      </c>
      <c r="B1924" s="2">
        <v>1.85</v>
      </c>
      <c r="C1924" s="2">
        <f t="shared" ref="C1924:C1987" si="237">B1924-B1923</f>
        <v>-1.0000000000000009E-2</v>
      </c>
      <c r="D1924" s="2">
        <f t="shared" si="230"/>
        <v>1.8340000000000001</v>
      </c>
      <c r="E1924" s="2">
        <f t="shared" si="232"/>
        <v>1.8010000000000002</v>
      </c>
      <c r="F1924" s="2">
        <f t="shared" si="233"/>
        <v>1.7434999999999998</v>
      </c>
      <c r="G1924" s="2">
        <f t="shared" si="235"/>
        <v>1.6828000000000003</v>
      </c>
      <c r="H1924" s="2">
        <f t="shared" si="231"/>
        <v>1.4229000000000005</v>
      </c>
      <c r="I1924" s="2">
        <f t="array" ref="I1924">SUMPRODUCT(B1908:B1927, (ROW(B1908:B1927)-ROW(B1908)+1)) / (20*21/2)</f>
        <v>1.8049523809523811</v>
      </c>
      <c r="J1924" s="2">
        <f t="shared" si="234"/>
        <v>1.7647066440194283</v>
      </c>
      <c r="K1924" s="2">
        <f t="shared" si="236"/>
        <v>1.6730970038450046</v>
      </c>
    </row>
    <row r="1925" spans="1:11" ht="13.5" x14ac:dyDescent="0.25">
      <c r="A1925" s="3">
        <v>44812</v>
      </c>
      <c r="B1925" s="2">
        <v>1.86</v>
      </c>
      <c r="C1925" s="2">
        <f t="shared" si="237"/>
        <v>1.0000000000000009E-2</v>
      </c>
      <c r="D1925" s="2">
        <f t="shared" si="230"/>
        <v>1.8440000000000001</v>
      </c>
      <c r="E1925" s="2">
        <f t="shared" si="232"/>
        <v>1.8129999999999999</v>
      </c>
      <c r="F1925" s="2">
        <f t="shared" si="233"/>
        <v>1.7494999999999998</v>
      </c>
      <c r="G1925" s="2">
        <f t="shared" si="235"/>
        <v>1.6920000000000002</v>
      </c>
      <c r="H1925" s="2">
        <f t="shared" si="231"/>
        <v>1.4252000000000005</v>
      </c>
      <c r="I1925" s="2">
        <f t="array" ref="I1925">SUMPRODUCT(B1909:B1928, (ROW(B1909:B1928)-ROW(B1909)+1)) / (20*21/2)</f>
        <v>1.8130952380952381</v>
      </c>
      <c r="J1925" s="2">
        <f t="shared" si="234"/>
        <v>1.7737822017318636</v>
      </c>
      <c r="K1925" s="2">
        <f t="shared" si="236"/>
        <v>1.6804265331059849</v>
      </c>
    </row>
    <row r="1926" spans="1:11" ht="13.5" x14ac:dyDescent="0.25">
      <c r="A1926" s="3">
        <v>44813</v>
      </c>
      <c r="B1926" s="2">
        <v>1.87</v>
      </c>
      <c r="C1926" s="2">
        <f t="shared" si="237"/>
        <v>1.0000000000000009E-2</v>
      </c>
      <c r="D1926" s="2">
        <f t="shared" ref="D1926:D1989" si="238">AVERAGE(B1922:B1926)</f>
        <v>1.8560000000000003</v>
      </c>
      <c r="E1926" s="2">
        <f t="shared" si="232"/>
        <v>1.8240000000000003</v>
      </c>
      <c r="F1926" s="2">
        <f t="shared" si="233"/>
        <v>1.7569999999999997</v>
      </c>
      <c r="G1926" s="2">
        <f t="shared" si="235"/>
        <v>1.7006000000000003</v>
      </c>
      <c r="H1926" s="2">
        <f t="shared" si="231"/>
        <v>1.4275500000000003</v>
      </c>
      <c r="I1926" s="2">
        <f t="array" ref="I1926">SUMPRODUCT(B1910:B1929, (ROW(B1910:B1929)-ROW(B1910)+1)) / (20*21/2)</f>
        <v>1.8203333333333329</v>
      </c>
      <c r="J1926" s="2">
        <f t="shared" si="234"/>
        <v>1.7829458015669242</v>
      </c>
      <c r="K1926" s="2">
        <f t="shared" si="236"/>
        <v>1.6878607867096718</v>
      </c>
    </row>
    <row r="1927" spans="1:11" ht="13.5" x14ac:dyDescent="0.25">
      <c r="A1927" s="3">
        <v>44816</v>
      </c>
      <c r="B1927" s="2">
        <v>1.84</v>
      </c>
      <c r="C1927" s="2">
        <f t="shared" si="237"/>
        <v>-3.0000000000000027E-2</v>
      </c>
      <c r="D1927" s="2">
        <f t="shared" si="238"/>
        <v>1.8560000000000003</v>
      </c>
      <c r="E1927" s="2">
        <f t="shared" si="232"/>
        <v>1.8329999999999997</v>
      </c>
      <c r="F1927" s="2">
        <f t="shared" si="233"/>
        <v>1.7645</v>
      </c>
      <c r="G1927" s="2">
        <f t="shared" si="235"/>
        <v>1.7084000000000004</v>
      </c>
      <c r="H1927" s="2">
        <f t="shared" si="231"/>
        <v>1.4298</v>
      </c>
      <c r="I1927" s="2">
        <f t="array" ref="I1927">SUMPRODUCT(B1911:B1930, (ROW(B1911:B1930)-ROW(B1911)+1)) / (20*21/2)</f>
        <v>1.8238571428571431</v>
      </c>
      <c r="J1927" s="2">
        <f t="shared" si="234"/>
        <v>1.7883795347510265</v>
      </c>
      <c r="K1927" s="2">
        <f t="shared" si="236"/>
        <v>1.6938270303681162</v>
      </c>
    </row>
    <row r="1928" spans="1:11" ht="13.5" x14ac:dyDescent="0.25">
      <c r="A1928" s="3">
        <v>44817</v>
      </c>
      <c r="B1928" s="2">
        <v>1.85</v>
      </c>
      <c r="C1928" s="2">
        <f t="shared" si="237"/>
        <v>1.0000000000000009E-2</v>
      </c>
      <c r="D1928" s="2">
        <f t="shared" si="238"/>
        <v>1.8539999999999999</v>
      </c>
      <c r="E1928" s="2">
        <f t="shared" si="232"/>
        <v>1.8379999999999999</v>
      </c>
      <c r="F1928" s="2">
        <f t="shared" si="233"/>
        <v>1.7739999999999998</v>
      </c>
      <c r="G1928" s="2">
        <f t="shared" si="235"/>
        <v>1.7148000000000001</v>
      </c>
      <c r="H1928" s="2">
        <f t="shared" si="231"/>
        <v>1.4321000000000002</v>
      </c>
      <c r="I1928" s="2">
        <f t="array" ref="I1928">SUMPRODUCT(B1912:B1931, (ROW(B1912:B1931)-ROW(B1912)+1)) / (20*21/2)</f>
        <v>1.8275714285714286</v>
      </c>
      <c r="J1928" s="2">
        <f t="shared" si="234"/>
        <v>1.794248150489024</v>
      </c>
      <c r="K1928" s="2">
        <f t="shared" si="236"/>
        <v>1.6999514605497588</v>
      </c>
    </row>
    <row r="1929" spans="1:11" ht="13.5" x14ac:dyDescent="0.25">
      <c r="A1929" s="3">
        <v>44818</v>
      </c>
      <c r="B1929" s="2">
        <v>1.85</v>
      </c>
      <c r="C1929" s="2">
        <f t="shared" si="237"/>
        <v>0</v>
      </c>
      <c r="D1929" s="2">
        <f t="shared" si="238"/>
        <v>1.8539999999999999</v>
      </c>
      <c r="E1929" s="2">
        <f t="shared" si="232"/>
        <v>1.8440000000000001</v>
      </c>
      <c r="F1929" s="2">
        <f t="shared" si="233"/>
        <v>1.7829999999999999</v>
      </c>
      <c r="G1929" s="2">
        <f t="shared" si="235"/>
        <v>1.7203999999999999</v>
      </c>
      <c r="H1929" s="2">
        <f t="shared" si="231"/>
        <v>1.4344500000000002</v>
      </c>
      <c r="I1929" s="2">
        <f t="array" ref="I1929">SUMPRODUCT(B1913:B1932, (ROW(B1913:B1932)-ROW(B1913)+1)) / (20*21/2)</f>
        <v>1.8313809523809523</v>
      </c>
      <c r="J1929" s="2">
        <f t="shared" si="234"/>
        <v>1.7995578504424503</v>
      </c>
      <c r="K1929" s="2">
        <f t="shared" si="236"/>
        <v>1.7058357169987879</v>
      </c>
    </row>
    <row r="1930" spans="1:11" ht="13.5" x14ac:dyDescent="0.25">
      <c r="A1930" s="3">
        <v>44819</v>
      </c>
      <c r="B1930" s="2">
        <v>1.82</v>
      </c>
      <c r="C1930" s="2">
        <f t="shared" si="237"/>
        <v>-3.0000000000000027E-2</v>
      </c>
      <c r="D1930" s="2">
        <f t="shared" si="238"/>
        <v>1.8460000000000001</v>
      </c>
      <c r="E1930" s="2">
        <f t="shared" si="232"/>
        <v>1.845</v>
      </c>
      <c r="F1930" s="2">
        <f t="shared" si="233"/>
        <v>1.7909999999999999</v>
      </c>
      <c r="G1930" s="2">
        <f t="shared" si="235"/>
        <v>1.7242</v>
      </c>
      <c r="H1930" s="2">
        <f t="shared" ref="H1930:H1993" si="239">AVERAGE(B1731:B1930)</f>
        <v>1.43665</v>
      </c>
      <c r="I1930" s="2">
        <f t="array" ref="I1930">SUMPRODUCT(B1914:B1933, (ROW(B1914:B1933)-ROW(B1914)+1)) / (20*21/2)</f>
        <v>1.8306666666666667</v>
      </c>
      <c r="J1930" s="2">
        <f t="shared" si="234"/>
        <v>1.8015047218288835</v>
      </c>
      <c r="K1930" s="2">
        <f t="shared" si="236"/>
        <v>1.7103127477047178</v>
      </c>
    </row>
    <row r="1931" spans="1:11" ht="13.5" x14ac:dyDescent="0.25">
      <c r="A1931" s="3">
        <v>44820</v>
      </c>
      <c r="B1931" s="2">
        <v>1.83</v>
      </c>
      <c r="C1931" s="2">
        <f t="shared" si="237"/>
        <v>1.0000000000000009E-2</v>
      </c>
      <c r="D1931" s="2">
        <f t="shared" si="238"/>
        <v>1.8380000000000003</v>
      </c>
      <c r="E1931" s="2">
        <f t="shared" si="232"/>
        <v>1.847</v>
      </c>
      <c r="F1931" s="2">
        <f t="shared" si="233"/>
        <v>1.8</v>
      </c>
      <c r="G1931" s="2">
        <f t="shared" si="235"/>
        <v>1.7281999999999997</v>
      </c>
      <c r="H1931" s="2">
        <f t="shared" si="239"/>
        <v>1.4389500000000002</v>
      </c>
      <c r="I1931" s="2">
        <f t="array" ref="I1931">SUMPRODUCT(B1915:B1934, (ROW(B1915:B1934)-ROW(B1915)+1)) / (20*21/2)</f>
        <v>1.8331904761904763</v>
      </c>
      <c r="J1931" s="2">
        <f t="shared" si="234"/>
        <v>1.8042185578451804</v>
      </c>
      <c r="K1931" s="2">
        <f t="shared" si="236"/>
        <v>1.7150063654417878</v>
      </c>
    </row>
    <row r="1932" spans="1:11" ht="13.5" x14ac:dyDescent="0.25">
      <c r="A1932" s="3">
        <v>44823</v>
      </c>
      <c r="B1932" s="2">
        <v>1.84</v>
      </c>
      <c r="C1932" s="2">
        <f t="shared" si="237"/>
        <v>1.0000000000000009E-2</v>
      </c>
      <c r="D1932" s="2">
        <f t="shared" si="238"/>
        <v>1.8380000000000003</v>
      </c>
      <c r="E1932" s="2">
        <f t="shared" ref="E1932:E1995" si="240">AVERAGE(B1923:B1932)</f>
        <v>1.8470000000000002</v>
      </c>
      <c r="F1932" s="2">
        <f t="shared" si="233"/>
        <v>1.8075000000000003</v>
      </c>
      <c r="G1932" s="2">
        <f t="shared" si="235"/>
        <v>1.7313999999999996</v>
      </c>
      <c r="H1932" s="2">
        <f t="shared" si="239"/>
        <v>1.4412499999999999</v>
      </c>
      <c r="I1932" s="2">
        <f t="array" ref="I1932">SUMPRODUCT(B1916:B1935, (ROW(B1916:B1935)-ROW(B1916)+1)) / (20*21/2)</f>
        <v>1.8360000000000001</v>
      </c>
      <c r="J1932" s="2">
        <f t="shared" si="234"/>
        <v>1.8076263142408775</v>
      </c>
      <c r="K1932" s="2">
        <f t="shared" si="236"/>
        <v>1.7199080766009334</v>
      </c>
    </row>
    <row r="1933" spans="1:11" ht="13.5" x14ac:dyDescent="0.25">
      <c r="A1933" s="3">
        <v>44824</v>
      </c>
      <c r="B1933" s="2">
        <v>1.8</v>
      </c>
      <c r="C1933" s="2">
        <f t="shared" si="237"/>
        <v>-4.0000000000000036E-2</v>
      </c>
      <c r="D1933" s="2">
        <f t="shared" si="238"/>
        <v>1.8280000000000001</v>
      </c>
      <c r="E1933" s="2">
        <f t="shared" si="240"/>
        <v>1.841</v>
      </c>
      <c r="F1933" s="2">
        <f t="shared" si="233"/>
        <v>1.8135000000000001</v>
      </c>
      <c r="G1933" s="2">
        <f t="shared" si="235"/>
        <v>1.7347999999999992</v>
      </c>
      <c r="H1933" s="2">
        <f t="shared" si="239"/>
        <v>1.4434500000000003</v>
      </c>
      <c r="I1933" s="2">
        <f t="array" ref="I1933">SUMPRODUCT(B1917:B1936, (ROW(B1917:B1936)-ROW(B1917)+1)) / (20*21/2)</f>
        <v>1.8392380952380953</v>
      </c>
      <c r="J1933" s="2">
        <f t="shared" si="234"/>
        <v>1.8068999985988892</v>
      </c>
      <c r="K1933" s="2">
        <f t="shared" si="236"/>
        <v>1.7230489363420733</v>
      </c>
    </row>
    <row r="1934" spans="1:11" ht="13.5" x14ac:dyDescent="0.25">
      <c r="A1934" s="3">
        <v>44825</v>
      </c>
      <c r="B1934" s="2">
        <v>1.84</v>
      </c>
      <c r="C1934" s="2">
        <f t="shared" si="237"/>
        <v>4.0000000000000036E-2</v>
      </c>
      <c r="D1934" s="2">
        <f t="shared" si="238"/>
        <v>1.8260000000000001</v>
      </c>
      <c r="E1934" s="2">
        <f t="shared" si="240"/>
        <v>1.8399999999999999</v>
      </c>
      <c r="F1934" s="2">
        <f t="shared" si="233"/>
        <v>1.8205000000000005</v>
      </c>
      <c r="G1934" s="2">
        <f t="shared" si="235"/>
        <v>1.7407999999999995</v>
      </c>
      <c r="H1934" s="2">
        <f t="shared" si="239"/>
        <v>1.4458500000000001</v>
      </c>
      <c r="I1934" s="2">
        <f t="array" ref="I1934">SUMPRODUCT(B1918:B1937, (ROW(B1918:B1937)-ROW(B1918)+1)) / (20*21/2)</f>
        <v>1.8429523809523809</v>
      </c>
      <c r="J1934" s="2">
        <f t="shared" si="234"/>
        <v>1.8100523796847092</v>
      </c>
      <c r="K1934" s="2">
        <f t="shared" si="236"/>
        <v>1.7276352525639529</v>
      </c>
    </row>
    <row r="1935" spans="1:11" ht="13.5" x14ac:dyDescent="0.25">
      <c r="A1935" s="3">
        <v>44826</v>
      </c>
      <c r="B1935" s="2">
        <v>1.85</v>
      </c>
      <c r="C1935" s="2">
        <f t="shared" si="237"/>
        <v>1.0000000000000009E-2</v>
      </c>
      <c r="D1935" s="2">
        <f t="shared" si="238"/>
        <v>1.8320000000000001</v>
      </c>
      <c r="E1935" s="2">
        <f t="shared" si="240"/>
        <v>1.8390000000000004</v>
      </c>
      <c r="F1935" s="2">
        <f t="shared" si="233"/>
        <v>1.8260000000000005</v>
      </c>
      <c r="G1935" s="2">
        <f t="shared" si="235"/>
        <v>1.7461999999999995</v>
      </c>
      <c r="H1935" s="2">
        <f t="shared" si="239"/>
        <v>1.44835</v>
      </c>
      <c r="I1935" s="2">
        <f t="array" ref="I1935">SUMPRODUCT(B1919:B1938, (ROW(B1919:B1938)-ROW(B1919)+1)) / (20*21/2)</f>
        <v>1.8460952380952378</v>
      </c>
      <c r="J1935" s="2">
        <f t="shared" si="234"/>
        <v>1.8138569149528323</v>
      </c>
      <c r="K1935" s="2">
        <f t="shared" si="236"/>
        <v>1.7324338701104645</v>
      </c>
    </row>
    <row r="1936" spans="1:11" ht="13.5" x14ac:dyDescent="0.25">
      <c r="A1936" s="3">
        <v>44827</v>
      </c>
      <c r="B1936" s="2">
        <v>1.86</v>
      </c>
      <c r="C1936" s="2">
        <f t="shared" si="237"/>
        <v>1.0000000000000009E-2</v>
      </c>
      <c r="D1936" s="2">
        <f t="shared" si="238"/>
        <v>1.8379999999999999</v>
      </c>
      <c r="E1936" s="2">
        <f t="shared" si="240"/>
        <v>1.8380000000000003</v>
      </c>
      <c r="F1936" s="2">
        <f t="shared" si="233"/>
        <v>1.8310000000000006</v>
      </c>
      <c r="G1936" s="2">
        <f t="shared" si="235"/>
        <v>1.7513999999999996</v>
      </c>
      <c r="H1936" s="2">
        <f t="shared" si="239"/>
        <v>1.45105</v>
      </c>
      <c r="I1936" s="2">
        <f t="array" ref="I1936">SUMPRODUCT(B1920:B1939, (ROW(B1920:B1939)-ROW(B1920)+1)) / (20*21/2)</f>
        <v>1.8498571428571431</v>
      </c>
      <c r="J1936" s="2">
        <f t="shared" si="234"/>
        <v>1.8182514944811339</v>
      </c>
      <c r="K1936" s="2">
        <f t="shared" si="236"/>
        <v>1.7374364634394659</v>
      </c>
    </row>
    <row r="1937" spans="1:11" ht="13.5" x14ac:dyDescent="0.25">
      <c r="A1937" s="3">
        <v>44830</v>
      </c>
      <c r="B1937" s="2">
        <v>1.87</v>
      </c>
      <c r="C1937" s="2">
        <f t="shared" si="237"/>
        <v>1.0000000000000009E-2</v>
      </c>
      <c r="D1937" s="2">
        <f t="shared" si="238"/>
        <v>1.8440000000000001</v>
      </c>
      <c r="E1937" s="2">
        <f t="shared" si="240"/>
        <v>1.8410000000000004</v>
      </c>
      <c r="F1937" s="2">
        <f t="shared" si="233"/>
        <v>1.8369999999999997</v>
      </c>
      <c r="G1937" s="2">
        <f t="shared" si="235"/>
        <v>1.7559999999999996</v>
      </c>
      <c r="H1937" s="2">
        <f t="shared" si="239"/>
        <v>1.4537500000000001</v>
      </c>
      <c r="I1937" s="2">
        <f t="array" ref="I1937">SUMPRODUCT(B1921:B1940, (ROW(B1921:B1940)-ROW(B1921)+1)) / (20*21/2)</f>
        <v>1.8550952380952384</v>
      </c>
      <c r="J1937" s="2">
        <f t="shared" si="234"/>
        <v>1.8231799235781687</v>
      </c>
      <c r="K1937" s="2">
        <f t="shared" si="236"/>
        <v>1.7426350335006633</v>
      </c>
    </row>
    <row r="1938" spans="1:11" ht="13.5" x14ac:dyDescent="0.25">
      <c r="A1938" s="3">
        <v>44831</v>
      </c>
      <c r="B1938" s="2">
        <v>1.87</v>
      </c>
      <c r="C1938" s="2">
        <f t="shared" si="237"/>
        <v>0</v>
      </c>
      <c r="D1938" s="2">
        <f t="shared" si="238"/>
        <v>1.8580000000000001</v>
      </c>
      <c r="E1938" s="2">
        <f t="shared" si="240"/>
        <v>1.843</v>
      </c>
      <c r="F1938" s="2">
        <f t="shared" si="233"/>
        <v>1.8405</v>
      </c>
      <c r="G1938" s="2">
        <f t="shared" si="235"/>
        <v>1.7605999999999999</v>
      </c>
      <c r="H1938" s="2">
        <f t="shared" si="239"/>
        <v>1.4564499999999998</v>
      </c>
      <c r="I1938" s="2">
        <f t="array" ref="I1938">SUMPRODUCT(B1922:B1941, (ROW(B1922:B1941)-ROW(B1922)+1)) / (20*21/2)</f>
        <v>1.8618095238095238</v>
      </c>
      <c r="J1938" s="2">
        <f t="shared" si="234"/>
        <v>1.8276389784754861</v>
      </c>
      <c r="K1938" s="2">
        <f t="shared" si="236"/>
        <v>1.7476297380692647</v>
      </c>
    </row>
    <row r="1939" spans="1:11" ht="13.5" x14ac:dyDescent="0.25">
      <c r="A1939" s="3">
        <v>44832</v>
      </c>
      <c r="B1939" s="2">
        <v>1.88</v>
      </c>
      <c r="C1939" s="2">
        <f t="shared" si="237"/>
        <v>9.9999999999997868E-3</v>
      </c>
      <c r="D1939" s="2">
        <f t="shared" si="238"/>
        <v>1.8660000000000001</v>
      </c>
      <c r="E1939" s="2">
        <f t="shared" si="240"/>
        <v>1.8460000000000001</v>
      </c>
      <c r="F1939" s="2">
        <f t="shared" si="233"/>
        <v>1.8450000000000002</v>
      </c>
      <c r="G1939" s="2">
        <f t="shared" si="235"/>
        <v>1.7655999999999998</v>
      </c>
      <c r="H1939" s="2">
        <f t="shared" si="239"/>
        <v>1.4593499999999997</v>
      </c>
      <c r="I1939" s="2">
        <f t="array" ref="I1939">SUMPRODUCT(B1923:B1942, (ROW(B1923:B1942)-ROW(B1923)+1)) / (20*21/2)</f>
        <v>1.8718095238095238</v>
      </c>
      <c r="J1939" s="2">
        <f t="shared" si="234"/>
        <v>1.8326257424302017</v>
      </c>
      <c r="K1939" s="2">
        <f t="shared" si="236"/>
        <v>1.7528207287332151</v>
      </c>
    </row>
    <row r="1940" spans="1:11" ht="13.5" x14ac:dyDescent="0.25">
      <c r="A1940" s="3">
        <v>44833</v>
      </c>
      <c r="B1940" s="2">
        <v>1.9</v>
      </c>
      <c r="C1940" s="2">
        <f t="shared" si="237"/>
        <v>2.0000000000000018E-2</v>
      </c>
      <c r="D1940" s="2">
        <f t="shared" si="238"/>
        <v>1.8760000000000001</v>
      </c>
      <c r="E1940" s="2">
        <f t="shared" si="240"/>
        <v>1.8539999999999999</v>
      </c>
      <c r="F1940" s="2">
        <f t="shared" ref="F1940:F2003" si="241">AVERAGE(B1921:B1940)</f>
        <v>1.8495000000000001</v>
      </c>
      <c r="G1940" s="2">
        <f t="shared" si="235"/>
        <v>1.7707999999999999</v>
      </c>
      <c r="H1940" s="2">
        <f t="shared" si="239"/>
        <v>1.4622999999999997</v>
      </c>
      <c r="I1940" s="2">
        <f t="array" ref="I1940">SUMPRODUCT(B1924:B1943, (ROW(B1924:B1943)-ROW(B1924)+1)) / (20*21/2)</f>
        <v>1.8831428571428577</v>
      </c>
      <c r="J1940" s="2">
        <f t="shared" si="234"/>
        <v>1.8390423383892303</v>
      </c>
      <c r="K1940" s="2">
        <f t="shared" si="236"/>
        <v>1.7585924648613243</v>
      </c>
    </row>
    <row r="1941" spans="1:11" ht="13.5" x14ac:dyDescent="0.25">
      <c r="A1941" s="3">
        <v>44834</v>
      </c>
      <c r="B1941" s="2">
        <v>1.92</v>
      </c>
      <c r="C1941" s="2">
        <f t="shared" si="237"/>
        <v>2.0000000000000018E-2</v>
      </c>
      <c r="D1941" s="2">
        <f t="shared" si="238"/>
        <v>1.8879999999999999</v>
      </c>
      <c r="E1941" s="2">
        <f t="shared" si="240"/>
        <v>1.8629999999999995</v>
      </c>
      <c r="F1941" s="2">
        <f t="shared" si="241"/>
        <v>1.855</v>
      </c>
      <c r="G1941" s="2">
        <f t="shared" si="235"/>
        <v>1.7751999999999999</v>
      </c>
      <c r="H1941" s="2">
        <f t="shared" si="239"/>
        <v>1.4653999999999996</v>
      </c>
      <c r="I1941" s="2">
        <f t="array" ref="I1941">SUMPRODUCT(B1925:B1944, (ROW(B1925:B1944)-ROW(B1925)+1)) / (20*21/2)</f>
        <v>1.893904761904762</v>
      </c>
      <c r="J1941" s="2">
        <f t="shared" ref="J1941:J2004" si="242">$J$4*B1941+J1940*(1-$J$4)</f>
        <v>1.8467525918759702</v>
      </c>
      <c r="K1941" s="2">
        <f t="shared" si="236"/>
        <v>1.7649221721216644</v>
      </c>
    </row>
    <row r="1942" spans="1:11" ht="13.5" x14ac:dyDescent="0.25">
      <c r="A1942" s="3">
        <v>44837</v>
      </c>
      <c r="B1942" s="2">
        <v>1.96</v>
      </c>
      <c r="C1942" s="2">
        <f t="shared" si="237"/>
        <v>4.0000000000000036E-2</v>
      </c>
      <c r="D1942" s="2">
        <f t="shared" si="238"/>
        <v>1.9060000000000001</v>
      </c>
      <c r="E1942" s="2">
        <f t="shared" si="240"/>
        <v>1.875</v>
      </c>
      <c r="F1942" s="2">
        <f t="shared" si="241"/>
        <v>1.8610000000000002</v>
      </c>
      <c r="G1942" s="2">
        <f t="shared" si="235"/>
        <v>1.7808000000000002</v>
      </c>
      <c r="H1942" s="2">
        <f t="shared" si="239"/>
        <v>1.4686999999999997</v>
      </c>
      <c r="I1942" s="2">
        <f t="array" ref="I1942">SUMPRODUCT(B1926:B1945, (ROW(B1926:B1945)-ROW(B1926)+1)) / (20*21/2)</f>
        <v>1.9040476190476192</v>
      </c>
      <c r="J1942" s="2">
        <f t="shared" si="242"/>
        <v>1.857538059316354</v>
      </c>
      <c r="K1942" s="2">
        <f t="shared" si="236"/>
        <v>1.7725722830188542</v>
      </c>
    </row>
    <row r="1943" spans="1:11" ht="13.5" x14ac:dyDescent="0.25">
      <c r="A1943" s="3">
        <v>44838</v>
      </c>
      <c r="B1943" s="2">
        <v>1.98</v>
      </c>
      <c r="C1943" s="2">
        <f t="shared" si="237"/>
        <v>2.0000000000000018E-2</v>
      </c>
      <c r="D1943" s="2">
        <f t="shared" si="238"/>
        <v>1.9279999999999997</v>
      </c>
      <c r="E1943" s="2">
        <f t="shared" si="240"/>
        <v>1.8930000000000002</v>
      </c>
      <c r="F1943" s="2">
        <f t="shared" si="241"/>
        <v>1.8669999999999998</v>
      </c>
      <c r="G1943" s="2">
        <f t="shared" si="235"/>
        <v>1.7866000000000002</v>
      </c>
      <c r="H1943" s="2">
        <f t="shared" si="239"/>
        <v>1.4720999999999997</v>
      </c>
      <c r="I1943" s="2">
        <f t="array" ref="I1943">SUMPRODUCT(B1927:B1946, (ROW(B1927:B1946)-ROW(B1927)+1)) / (20*21/2)</f>
        <v>1.9117142857142857</v>
      </c>
      <c r="J1943" s="2">
        <f t="shared" si="242"/>
        <v>1.8692011012862251</v>
      </c>
      <c r="K1943" s="2">
        <f t="shared" si="236"/>
        <v>1.7807067032926247</v>
      </c>
    </row>
    <row r="1944" spans="1:11" ht="13.5" x14ac:dyDescent="0.25">
      <c r="A1944" s="3">
        <v>44839</v>
      </c>
      <c r="B1944" s="2">
        <v>1.98</v>
      </c>
      <c r="C1944" s="2">
        <f t="shared" si="237"/>
        <v>0</v>
      </c>
      <c r="D1944" s="2">
        <f t="shared" si="238"/>
        <v>1.948</v>
      </c>
      <c r="E1944" s="2">
        <f t="shared" si="240"/>
        <v>1.907</v>
      </c>
      <c r="F1944" s="2">
        <f t="shared" si="241"/>
        <v>1.8734999999999995</v>
      </c>
      <c r="G1944" s="2">
        <f t="shared" si="235"/>
        <v>1.7920000000000005</v>
      </c>
      <c r="H1944" s="2">
        <f t="shared" si="239"/>
        <v>1.4754999999999998</v>
      </c>
      <c r="I1944" s="2">
        <f t="array" ref="I1944">SUMPRODUCT(B1928:B1947, (ROW(B1928:B1947)-ROW(B1928)+1)) / (20*21/2)</f>
        <v>1.9208571428571428</v>
      </c>
      <c r="J1944" s="2">
        <f t="shared" si="242"/>
        <v>1.8797533773542037</v>
      </c>
      <c r="K1944" s="2">
        <f t="shared" si="236"/>
        <v>1.7885221266929139</v>
      </c>
    </row>
    <row r="1945" spans="1:11" ht="13.5" x14ac:dyDescent="0.25">
      <c r="A1945" s="3">
        <v>44840</v>
      </c>
      <c r="B1945" s="2">
        <v>1.98</v>
      </c>
      <c r="C1945" s="2">
        <f t="shared" si="237"/>
        <v>0</v>
      </c>
      <c r="D1945" s="2">
        <f t="shared" si="238"/>
        <v>1.964</v>
      </c>
      <c r="E1945" s="2">
        <f t="shared" si="240"/>
        <v>1.9200000000000004</v>
      </c>
      <c r="F1945" s="2">
        <f t="shared" si="241"/>
        <v>1.8794999999999997</v>
      </c>
      <c r="G1945" s="2">
        <f t="shared" si="235"/>
        <v>1.7976000000000005</v>
      </c>
      <c r="H1945" s="2">
        <f t="shared" si="239"/>
        <v>1.47885</v>
      </c>
      <c r="I1945" s="2">
        <f t="array" ref="I1945">SUMPRODUCT(B1929:B1948, (ROW(B1929:B1948)-ROW(B1929)+1)) / (20*21/2)</f>
        <v>1.9293333333333331</v>
      </c>
      <c r="J1945" s="2">
        <f t="shared" si="242"/>
        <v>1.8893006747490415</v>
      </c>
      <c r="K1945" s="2">
        <f t="shared" si="236"/>
        <v>1.796031062901035</v>
      </c>
    </row>
    <row r="1946" spans="1:11" ht="13.5" x14ac:dyDescent="0.25">
      <c r="A1946" s="3">
        <v>44841</v>
      </c>
      <c r="B1946" s="2">
        <v>1.96</v>
      </c>
      <c r="C1946" s="2">
        <f t="shared" si="237"/>
        <v>-2.0000000000000018E-2</v>
      </c>
      <c r="D1946" s="2">
        <f t="shared" si="238"/>
        <v>1.972</v>
      </c>
      <c r="E1946" s="2">
        <f t="shared" si="240"/>
        <v>1.9300000000000002</v>
      </c>
      <c r="F1946" s="2">
        <f t="shared" si="241"/>
        <v>1.8839999999999999</v>
      </c>
      <c r="G1946" s="2">
        <f t="shared" si="235"/>
        <v>1.8028000000000004</v>
      </c>
      <c r="H1946" s="2">
        <f t="shared" si="239"/>
        <v>1.4819999999999995</v>
      </c>
      <c r="I1946" s="2">
        <f t="array" ref="I1946">SUMPRODUCT(B1930:B1949, (ROW(B1930:B1949)-ROW(B1930)+1)) / (20*21/2)</f>
        <v>1.9381428571428567</v>
      </c>
      <c r="J1946" s="2">
        <f t="shared" si="242"/>
        <v>1.8960339438205613</v>
      </c>
      <c r="K1946" s="2">
        <f t="shared" si="236"/>
        <v>1.8024612172970729</v>
      </c>
    </row>
    <row r="1947" spans="1:11" ht="13.5" x14ac:dyDescent="0.25">
      <c r="A1947" s="3">
        <v>44844</v>
      </c>
      <c r="B1947" s="2">
        <v>1.98</v>
      </c>
      <c r="C1947" s="2">
        <f t="shared" si="237"/>
        <v>2.0000000000000018E-2</v>
      </c>
      <c r="D1947" s="2">
        <f t="shared" si="238"/>
        <v>1.9759999999999998</v>
      </c>
      <c r="E1947" s="2">
        <f t="shared" si="240"/>
        <v>1.9410000000000003</v>
      </c>
      <c r="F1947" s="2">
        <f t="shared" si="241"/>
        <v>1.891</v>
      </c>
      <c r="G1947" s="2">
        <f t="shared" si="235"/>
        <v>1.8084000000000002</v>
      </c>
      <c r="H1947" s="2">
        <f t="shared" si="239"/>
        <v>1.4852999999999996</v>
      </c>
      <c r="I1947" s="2">
        <f t="array" ref="I1947">SUMPRODUCT(B1931:B1950, (ROW(B1931:B1950)-ROW(B1931)+1)) / (20*21/2)</f>
        <v>1.9453333333333336</v>
      </c>
      <c r="J1947" s="2">
        <f t="shared" si="242"/>
        <v>1.904030711075746</v>
      </c>
      <c r="K1947" s="2">
        <f t="shared" si="236"/>
        <v>1.8094235225011093</v>
      </c>
    </row>
    <row r="1948" spans="1:11" ht="13.5" x14ac:dyDescent="0.25">
      <c r="A1948" s="3">
        <v>44845</v>
      </c>
      <c r="B1948" s="2">
        <v>1.98</v>
      </c>
      <c r="C1948" s="2">
        <f t="shared" si="237"/>
        <v>0</v>
      </c>
      <c r="D1948" s="2">
        <f t="shared" si="238"/>
        <v>1.9760000000000002</v>
      </c>
      <c r="E1948" s="2">
        <f t="shared" si="240"/>
        <v>1.952</v>
      </c>
      <c r="F1948" s="2">
        <f t="shared" si="241"/>
        <v>1.8974999999999995</v>
      </c>
      <c r="G1948" s="2">
        <f t="shared" si="235"/>
        <v>1.8140000000000003</v>
      </c>
      <c r="H1948" s="2">
        <f t="shared" si="239"/>
        <v>1.4885999999999999</v>
      </c>
      <c r="I1948" s="2">
        <f t="array" ref="I1948">SUMPRODUCT(B1932:B1951, (ROW(B1932:B1951)-ROW(B1932)+1)) / (20*21/2)</f>
        <v>1.9527142857142858</v>
      </c>
      <c r="J1948" s="2">
        <f t="shared" si="242"/>
        <v>1.9112658814494845</v>
      </c>
      <c r="K1948" s="2">
        <f t="shared" si="236"/>
        <v>1.8161127961285168</v>
      </c>
    </row>
    <row r="1949" spans="1:11" ht="13.5" x14ac:dyDescent="0.25">
      <c r="A1949" s="3">
        <v>44846</v>
      </c>
      <c r="B1949" s="2">
        <v>1.99</v>
      </c>
      <c r="C1949" s="2">
        <f t="shared" si="237"/>
        <v>1.0000000000000009E-2</v>
      </c>
      <c r="D1949" s="2">
        <f t="shared" si="238"/>
        <v>1.9780000000000002</v>
      </c>
      <c r="E1949" s="2">
        <f t="shared" si="240"/>
        <v>1.9629999999999999</v>
      </c>
      <c r="F1949" s="2">
        <f t="shared" si="241"/>
        <v>1.9044999999999999</v>
      </c>
      <c r="G1949" s="2">
        <f t="shared" si="235"/>
        <v>1.8196000000000006</v>
      </c>
      <c r="H1949" s="2">
        <f t="shared" si="239"/>
        <v>1.4919499999999999</v>
      </c>
      <c r="I1949" s="2">
        <f t="array" ref="I1949">SUMPRODUCT(B1933:B1952, (ROW(B1933:B1952)-ROW(B1933)+1)) / (20*21/2)</f>
        <v>1.9602857142857142</v>
      </c>
      <c r="J1949" s="2">
        <f t="shared" si="242"/>
        <v>1.9187643689304859</v>
      </c>
      <c r="K1949" s="2">
        <f t="shared" si="236"/>
        <v>1.8229319021626929</v>
      </c>
    </row>
    <row r="1950" spans="1:11" ht="13.5" x14ac:dyDescent="0.25">
      <c r="A1950" s="3">
        <v>44847</v>
      </c>
      <c r="B1950" s="2">
        <v>1.98</v>
      </c>
      <c r="C1950" s="2">
        <f t="shared" si="237"/>
        <v>-1.0000000000000009E-2</v>
      </c>
      <c r="D1950" s="2">
        <f t="shared" si="238"/>
        <v>1.9780000000000002</v>
      </c>
      <c r="E1950" s="2">
        <f t="shared" si="240"/>
        <v>1.9710000000000001</v>
      </c>
      <c r="F1950" s="2">
        <f t="shared" si="241"/>
        <v>1.9125000000000001</v>
      </c>
      <c r="G1950" s="2">
        <f t="shared" si="235"/>
        <v>1.8250000000000008</v>
      </c>
      <c r="H1950" s="2">
        <f t="shared" si="239"/>
        <v>1.49535</v>
      </c>
      <c r="I1950" s="2">
        <f t="array" ref="I1950">SUMPRODUCT(B1934:B1953, (ROW(B1934:B1953)-ROW(B1934)+1)) / (20*21/2)</f>
        <v>1.9632857142857141</v>
      </c>
      <c r="J1950" s="2">
        <f t="shared" si="242"/>
        <v>1.9245963337942491</v>
      </c>
      <c r="K1950" s="2">
        <f t="shared" si="236"/>
        <v>1.8290914354112147</v>
      </c>
    </row>
    <row r="1951" spans="1:11" ht="13.5" x14ac:dyDescent="0.25">
      <c r="A1951" s="3">
        <v>44848</v>
      </c>
      <c r="B1951" s="2">
        <v>1.99</v>
      </c>
      <c r="C1951" s="2">
        <f t="shared" si="237"/>
        <v>1.0000000000000009E-2</v>
      </c>
      <c r="D1951" s="2">
        <f t="shared" si="238"/>
        <v>1.984</v>
      </c>
      <c r="E1951" s="2">
        <f t="shared" si="240"/>
        <v>1.9779999999999998</v>
      </c>
      <c r="F1951" s="2">
        <f t="shared" si="241"/>
        <v>1.9204999999999999</v>
      </c>
      <c r="G1951" s="2">
        <f t="shared" si="235"/>
        <v>1.8306000000000007</v>
      </c>
      <c r="H1951" s="2">
        <f t="shared" si="239"/>
        <v>1.4987999999999999</v>
      </c>
      <c r="I1951" s="2">
        <f t="array" ref="I1951">SUMPRODUCT(B1935:B1954, (ROW(B1935:B1954)-ROW(B1935)+1)) / (20*21/2)</f>
        <v>1.96647619047619</v>
      </c>
      <c r="J1951" s="2">
        <f t="shared" si="242"/>
        <v>1.9308252543852729</v>
      </c>
      <c r="K1951" s="2">
        <f t="shared" si="236"/>
        <v>1.8354015751990103</v>
      </c>
    </row>
    <row r="1952" spans="1:11" ht="13.5" x14ac:dyDescent="0.25">
      <c r="A1952" s="3">
        <v>44851</v>
      </c>
      <c r="B1952" s="2">
        <v>2</v>
      </c>
      <c r="C1952" s="2">
        <f t="shared" si="237"/>
        <v>1.0000000000000009E-2</v>
      </c>
      <c r="D1952" s="2">
        <f t="shared" si="238"/>
        <v>1.988</v>
      </c>
      <c r="E1952" s="2">
        <f t="shared" si="240"/>
        <v>1.982</v>
      </c>
      <c r="F1952" s="2">
        <f t="shared" si="241"/>
        <v>1.9285000000000001</v>
      </c>
      <c r="G1952" s="2">
        <f t="shared" si="235"/>
        <v>1.8356000000000003</v>
      </c>
      <c r="H1952" s="2">
        <f t="shared" si="239"/>
        <v>1.5021999999999998</v>
      </c>
      <c r="I1952" s="2">
        <f t="array" ref="I1952">SUMPRODUCT(B1936:B1955, (ROW(B1936:B1955)-ROW(B1936)+1)) / (20*21/2)</f>
        <v>1.9671428571428571</v>
      </c>
      <c r="J1952" s="2">
        <f t="shared" si="242"/>
        <v>1.9374133253961991</v>
      </c>
      <c r="K1952" s="2">
        <f t="shared" si="236"/>
        <v>1.8418564153872843</v>
      </c>
    </row>
    <row r="1953" spans="1:11" ht="13.5" x14ac:dyDescent="0.25">
      <c r="A1953" s="3">
        <v>44852</v>
      </c>
      <c r="B1953" s="2">
        <v>1.96</v>
      </c>
      <c r="C1953" s="2">
        <f t="shared" si="237"/>
        <v>-4.0000000000000036E-2</v>
      </c>
      <c r="D1953" s="2">
        <f t="shared" si="238"/>
        <v>1.984</v>
      </c>
      <c r="E1953" s="2">
        <f t="shared" si="240"/>
        <v>1.9800000000000004</v>
      </c>
      <c r="F1953" s="2">
        <f t="shared" si="241"/>
        <v>1.9365000000000001</v>
      </c>
      <c r="G1953" s="2">
        <f t="shared" si="235"/>
        <v>1.8392000000000002</v>
      </c>
      <c r="H1953" s="2">
        <f t="shared" si="239"/>
        <v>1.5053999999999996</v>
      </c>
      <c r="I1953" s="2">
        <f t="array" ref="I1953">SUMPRODUCT(B1937:B1956, (ROW(B1937:B1956)-ROW(B1937)+1)) / (20*21/2)</f>
        <v>1.9692380952380948</v>
      </c>
      <c r="J1953" s="2">
        <f t="shared" si="242"/>
        <v>1.9395644372632277</v>
      </c>
      <c r="K1953" s="2">
        <f t="shared" si="236"/>
        <v>1.8464894971368027</v>
      </c>
    </row>
    <row r="1954" spans="1:11" ht="13.5" x14ac:dyDescent="0.25">
      <c r="A1954" s="3">
        <v>44853</v>
      </c>
      <c r="B1954" s="2">
        <v>1.97</v>
      </c>
      <c r="C1954" s="2">
        <f t="shared" si="237"/>
        <v>1.0000000000000009E-2</v>
      </c>
      <c r="D1954" s="2">
        <f t="shared" si="238"/>
        <v>1.98</v>
      </c>
      <c r="E1954" s="2">
        <f t="shared" si="240"/>
        <v>1.9789999999999999</v>
      </c>
      <c r="F1954" s="2">
        <f t="shared" si="241"/>
        <v>1.9430000000000001</v>
      </c>
      <c r="G1954" s="2">
        <f t="shared" si="235"/>
        <v>1.8426</v>
      </c>
      <c r="H1954" s="2">
        <f t="shared" si="239"/>
        <v>1.5087499999999998</v>
      </c>
      <c r="I1954" s="2">
        <f t="array" ref="I1954">SUMPRODUCT(B1938:B1957, (ROW(B1938:B1957)-ROW(B1938)+1)) / (20*21/2)</f>
        <v>1.970809523809524</v>
      </c>
      <c r="J1954" s="2">
        <f t="shared" si="242"/>
        <v>1.9424630622857775</v>
      </c>
      <c r="K1954" s="2">
        <f t="shared" si="236"/>
        <v>1.8513330462686928</v>
      </c>
    </row>
    <row r="1955" spans="1:11" ht="13.5" x14ac:dyDescent="0.25">
      <c r="A1955" s="3">
        <v>44854</v>
      </c>
      <c r="B1955" s="2">
        <v>1.95</v>
      </c>
      <c r="C1955" s="2">
        <f t="shared" si="237"/>
        <v>-2.0000000000000018E-2</v>
      </c>
      <c r="D1955" s="2">
        <f t="shared" si="238"/>
        <v>1.9739999999999998</v>
      </c>
      <c r="E1955" s="2">
        <f t="shared" si="240"/>
        <v>1.9759999999999998</v>
      </c>
      <c r="F1955" s="2">
        <f t="shared" si="241"/>
        <v>1.948</v>
      </c>
      <c r="G1955" s="2">
        <f t="shared" si="235"/>
        <v>1.8467999999999998</v>
      </c>
      <c r="H1955" s="2">
        <f t="shared" si="239"/>
        <v>1.5120999999999998</v>
      </c>
      <c r="I1955" s="2">
        <f t="array" ref="I1955">SUMPRODUCT(B1939:B1958, (ROW(B1939:B1958)-ROW(B1939)+1)) / (20*21/2)</f>
        <v>1.9719047619047614</v>
      </c>
      <c r="J1955" s="2">
        <f t="shared" si="242"/>
        <v>1.9431808658776082</v>
      </c>
      <c r="K1955" s="2">
        <f t="shared" si="236"/>
        <v>1.8552023385718812</v>
      </c>
    </row>
    <row r="1956" spans="1:11" ht="13.5" x14ac:dyDescent="0.25">
      <c r="A1956" s="3">
        <v>44855</v>
      </c>
      <c r="B1956" s="2">
        <v>1.97</v>
      </c>
      <c r="C1956" s="2">
        <f t="shared" si="237"/>
        <v>2.0000000000000018E-2</v>
      </c>
      <c r="D1956" s="2">
        <f t="shared" si="238"/>
        <v>1.97</v>
      </c>
      <c r="E1956" s="2">
        <f t="shared" si="240"/>
        <v>1.9769999999999999</v>
      </c>
      <c r="F1956" s="2">
        <f t="shared" si="241"/>
        <v>1.9535</v>
      </c>
      <c r="G1956" s="2">
        <f t="shared" si="235"/>
        <v>1.8518000000000001</v>
      </c>
      <c r="H1956" s="2">
        <f t="shared" si="239"/>
        <v>1.5155500000000002</v>
      </c>
      <c r="I1956" s="2">
        <f t="array" ref="I1956">SUMPRODUCT(B1940:B1959, (ROW(B1940:B1959)-ROW(B1940)+1)) / (20*21/2)</f>
        <v>1.9734761904761906</v>
      </c>
      <c r="J1956" s="2">
        <f t="shared" si="242"/>
        <v>1.9457350691273598</v>
      </c>
      <c r="K1956" s="2">
        <f t="shared" si="236"/>
        <v>1.8597042076474937</v>
      </c>
    </row>
    <row r="1957" spans="1:11" ht="13.5" x14ac:dyDescent="0.25">
      <c r="A1957" s="3">
        <v>44858</v>
      </c>
      <c r="B1957" s="2">
        <v>1.97</v>
      </c>
      <c r="C1957" s="2">
        <f t="shared" si="237"/>
        <v>0</v>
      </c>
      <c r="D1957" s="2">
        <f t="shared" si="238"/>
        <v>1.964</v>
      </c>
      <c r="E1957" s="2">
        <f t="shared" si="240"/>
        <v>1.9759999999999998</v>
      </c>
      <c r="F1957" s="2">
        <f t="shared" si="241"/>
        <v>1.9585000000000001</v>
      </c>
      <c r="G1957" s="2">
        <f t="shared" si="235"/>
        <v>1.8574000000000002</v>
      </c>
      <c r="H1957" s="2">
        <f t="shared" si="239"/>
        <v>1.5189000000000001</v>
      </c>
      <c r="I1957" s="2">
        <f t="array" ref="I1957">SUMPRODUCT(B1941:B1960, (ROW(B1941:B1960)-ROW(B1941)+1)) / (20*21/2)</f>
        <v>1.9745714285714284</v>
      </c>
      <c r="J1957" s="2">
        <f t="shared" si="242"/>
        <v>1.948046014924754</v>
      </c>
      <c r="K1957" s="2">
        <f t="shared" si="236"/>
        <v>1.8640295328377881</v>
      </c>
    </row>
    <row r="1958" spans="1:11" ht="13.5" x14ac:dyDescent="0.25">
      <c r="A1958" s="3">
        <v>44859</v>
      </c>
      <c r="B1958" s="2">
        <v>1.97</v>
      </c>
      <c r="C1958" s="2">
        <f t="shared" si="237"/>
        <v>0</v>
      </c>
      <c r="D1958" s="2">
        <f t="shared" si="238"/>
        <v>1.966</v>
      </c>
      <c r="E1958" s="2">
        <f t="shared" si="240"/>
        <v>1.9750000000000001</v>
      </c>
      <c r="F1958" s="2">
        <f t="shared" si="241"/>
        <v>1.9634999999999998</v>
      </c>
      <c r="G1958" s="2">
        <f t="shared" si="235"/>
        <v>1.8635999999999999</v>
      </c>
      <c r="H1958" s="2">
        <f t="shared" si="239"/>
        <v>1.5222500000000005</v>
      </c>
      <c r="I1958" s="2">
        <f t="array" ref="I1958">SUMPRODUCT(B1942:B1961, (ROW(B1942:B1961)-ROW(B1942)+1)) / (20*21/2)</f>
        <v>1.9752857142857145</v>
      </c>
      <c r="J1958" s="2">
        <f t="shared" si="242"/>
        <v>1.9501368706462061</v>
      </c>
      <c r="K1958" s="2">
        <f t="shared" si="236"/>
        <v>1.8681852374323846</v>
      </c>
    </row>
    <row r="1959" spans="1:11" ht="13.5" x14ac:dyDescent="0.25">
      <c r="A1959" s="3">
        <v>44860</v>
      </c>
      <c r="B1959" s="2">
        <v>1.98</v>
      </c>
      <c r="C1959" s="2">
        <f t="shared" si="237"/>
        <v>1.0000000000000009E-2</v>
      </c>
      <c r="D1959" s="2">
        <f t="shared" si="238"/>
        <v>1.968</v>
      </c>
      <c r="E1959" s="2">
        <f t="shared" si="240"/>
        <v>1.9740000000000002</v>
      </c>
      <c r="F1959" s="2">
        <f t="shared" si="241"/>
        <v>1.9684999999999995</v>
      </c>
      <c r="G1959" s="2">
        <f t="shared" si="235"/>
        <v>1.8697999999999997</v>
      </c>
      <c r="H1959" s="2">
        <f t="shared" si="239"/>
        <v>1.5256000000000005</v>
      </c>
      <c r="I1959" s="2">
        <f t="array" ref="I1959">SUMPRODUCT(B1943:B1962, (ROW(B1943:B1962)-ROW(B1943)+1)) / (20*21/2)</f>
        <v>1.9757142857142855</v>
      </c>
      <c r="J1959" s="2">
        <f t="shared" si="242"/>
        <v>1.9529809782037104</v>
      </c>
      <c r="K1959" s="2">
        <f t="shared" si="236"/>
        <v>1.8725701300820952</v>
      </c>
    </row>
    <row r="1960" spans="1:11" ht="13.5" x14ac:dyDescent="0.25">
      <c r="A1960" s="3">
        <v>44861</v>
      </c>
      <c r="B1960" s="2">
        <v>1.98</v>
      </c>
      <c r="C1960" s="2">
        <f t="shared" si="237"/>
        <v>0</v>
      </c>
      <c r="D1960" s="2">
        <f t="shared" si="238"/>
        <v>1.9740000000000002</v>
      </c>
      <c r="E1960" s="2">
        <f t="shared" si="240"/>
        <v>1.9740000000000002</v>
      </c>
      <c r="F1960" s="2">
        <f t="shared" si="241"/>
        <v>1.9724999999999995</v>
      </c>
      <c r="G1960" s="2">
        <f t="shared" si="235"/>
        <v>1.8761999999999999</v>
      </c>
      <c r="H1960" s="2">
        <f t="shared" si="239"/>
        <v>1.5290000000000006</v>
      </c>
      <c r="I1960" s="2">
        <f t="array" ref="I1960">SUMPRODUCT(B1944:B1963, (ROW(B1944:B1963)-ROW(B1944)+1)) / (20*21/2)</f>
        <v>1.9722380952380953</v>
      </c>
      <c r="J1960" s="2">
        <f t="shared" si="242"/>
        <v>1.9555542183747856</v>
      </c>
      <c r="K1960" s="2">
        <f t="shared" si="236"/>
        <v>1.8767830661573071</v>
      </c>
    </row>
    <row r="1961" spans="1:11" ht="13.5" x14ac:dyDescent="0.25">
      <c r="A1961" s="3">
        <v>44862</v>
      </c>
      <c r="B1961" s="2">
        <v>1.98</v>
      </c>
      <c r="C1961" s="2">
        <f t="shared" si="237"/>
        <v>0</v>
      </c>
      <c r="D1961" s="2">
        <f t="shared" si="238"/>
        <v>1.9760000000000002</v>
      </c>
      <c r="E1961" s="2">
        <f t="shared" si="240"/>
        <v>1.9730000000000001</v>
      </c>
      <c r="F1961" s="2">
        <f t="shared" si="241"/>
        <v>1.9754999999999991</v>
      </c>
      <c r="G1961" s="2">
        <f t="shared" si="235"/>
        <v>1.8828</v>
      </c>
      <c r="H1961" s="2">
        <f t="shared" si="239"/>
        <v>1.5320500000000008</v>
      </c>
      <c r="I1961" s="2">
        <f t="array" ref="I1961">SUMPRODUCT(B1945:B1964, (ROW(B1945:B1964)-ROW(B1945)+1)) / (20*21/2)</f>
        <v>1.9660952380952379</v>
      </c>
      <c r="J1961" s="2">
        <f t="shared" si="242"/>
        <v>1.9578823880533776</v>
      </c>
      <c r="K1961" s="2">
        <f t="shared" si="236"/>
        <v>1.8808307890530991</v>
      </c>
    </row>
    <row r="1962" spans="1:11" ht="13.5" x14ac:dyDescent="0.25">
      <c r="A1962" s="3">
        <v>44865</v>
      </c>
      <c r="B1962" s="2">
        <v>1.98</v>
      </c>
      <c r="C1962" s="2">
        <f t="shared" si="237"/>
        <v>0</v>
      </c>
      <c r="D1962" s="2">
        <f t="shared" si="238"/>
        <v>1.9780000000000002</v>
      </c>
      <c r="E1962" s="2">
        <f t="shared" si="240"/>
        <v>1.9710000000000001</v>
      </c>
      <c r="F1962" s="2">
        <f t="shared" si="241"/>
        <v>1.9764999999999993</v>
      </c>
      <c r="G1962" s="2">
        <f t="shared" si="235"/>
        <v>1.8886000000000001</v>
      </c>
      <c r="H1962" s="2">
        <f t="shared" si="239"/>
        <v>1.5349500000000007</v>
      </c>
      <c r="I1962" s="2">
        <f t="array" ref="I1962">SUMPRODUCT(B1946:B1965, (ROW(B1946:B1965)-ROW(B1946)+1)) / (20*21/2)</f>
        <v>1.9650476190476192</v>
      </c>
      <c r="J1962" s="2">
        <f t="shared" si="242"/>
        <v>1.9599888272863892</v>
      </c>
      <c r="K1962" s="2">
        <f t="shared" si="236"/>
        <v>1.8847197777176834</v>
      </c>
    </row>
    <row r="1963" spans="1:11" ht="13.5" x14ac:dyDescent="0.25">
      <c r="A1963" s="3">
        <v>44866</v>
      </c>
      <c r="B1963" s="2">
        <v>1.94</v>
      </c>
      <c r="C1963" s="2">
        <f t="shared" si="237"/>
        <v>-4.0000000000000036E-2</v>
      </c>
      <c r="D1963" s="2">
        <f t="shared" si="238"/>
        <v>1.972</v>
      </c>
      <c r="E1963" s="2">
        <f t="shared" si="240"/>
        <v>1.9690000000000001</v>
      </c>
      <c r="F1963" s="2">
        <f t="shared" si="241"/>
        <v>1.9744999999999995</v>
      </c>
      <c r="G1963" s="2">
        <f t="shared" si="235"/>
        <v>1.8937999999999999</v>
      </c>
      <c r="H1963" s="2">
        <f t="shared" si="239"/>
        <v>1.5377500000000006</v>
      </c>
      <c r="I1963" s="2">
        <f t="array" ref="I1963">SUMPRODUCT(B1947:B1966, (ROW(B1947:B1966)-ROW(B1947)+1)) / (20*21/2)</f>
        <v>1.966</v>
      </c>
      <c r="J1963" s="2">
        <f t="shared" si="242"/>
        <v>1.9580851294495902</v>
      </c>
      <c r="K1963" s="2">
        <f t="shared" si="236"/>
        <v>1.8868876295718919</v>
      </c>
    </row>
    <row r="1964" spans="1:11" ht="13.5" x14ac:dyDescent="0.25">
      <c r="A1964" s="3">
        <v>44867</v>
      </c>
      <c r="B1964" s="2">
        <v>1.91</v>
      </c>
      <c r="C1964" s="2">
        <f t="shared" si="237"/>
        <v>-3.0000000000000027E-2</v>
      </c>
      <c r="D1964" s="2">
        <f t="shared" si="238"/>
        <v>1.9579999999999997</v>
      </c>
      <c r="E1964" s="2">
        <f t="shared" si="240"/>
        <v>1.9630000000000003</v>
      </c>
      <c r="F1964" s="2">
        <f t="shared" si="241"/>
        <v>1.9709999999999994</v>
      </c>
      <c r="G1964" s="2">
        <f t="shared" si="235"/>
        <v>1.8979999999999999</v>
      </c>
      <c r="H1964" s="2">
        <f t="shared" si="239"/>
        <v>1.5405000000000009</v>
      </c>
      <c r="I1964" s="2">
        <f t="array" ref="I1964">SUMPRODUCT(B1948:B1967, (ROW(B1948:B1967)-ROW(B1948)+1)) / (20*21/2)</f>
        <v>1.9687619047619045</v>
      </c>
      <c r="J1964" s="2">
        <f t="shared" si="242"/>
        <v>1.9535055933115339</v>
      </c>
      <c r="K1964" s="2">
        <f t="shared" si="236"/>
        <v>1.8877939970396609</v>
      </c>
    </row>
    <row r="1965" spans="1:11" ht="13.5" x14ac:dyDescent="0.25">
      <c r="A1965" s="3">
        <v>44868</v>
      </c>
      <c r="B1965" s="2">
        <v>1.96</v>
      </c>
      <c r="C1965" s="2">
        <f t="shared" si="237"/>
        <v>5.0000000000000044E-2</v>
      </c>
      <c r="D1965" s="2">
        <f t="shared" si="238"/>
        <v>1.954</v>
      </c>
      <c r="E1965" s="2">
        <f t="shared" si="240"/>
        <v>1.964</v>
      </c>
      <c r="F1965" s="2">
        <f t="shared" si="241"/>
        <v>1.9699999999999995</v>
      </c>
      <c r="G1965" s="2">
        <f t="shared" si="235"/>
        <v>1.9023999999999999</v>
      </c>
      <c r="H1965" s="2">
        <f t="shared" si="239"/>
        <v>1.5435000000000008</v>
      </c>
      <c r="I1965" s="2">
        <f t="array" ref="I1965">SUMPRODUCT(B1949:B1968, (ROW(B1949:B1968)-ROW(B1949)+1)) / (20*21/2)</f>
        <v>1.9723809523809523</v>
      </c>
      <c r="J1965" s="2">
        <f t="shared" si="242"/>
        <v>1.9541241082342449</v>
      </c>
      <c r="K1965" s="2">
        <f t="shared" si="236"/>
        <v>1.8906256049988899</v>
      </c>
    </row>
    <row r="1966" spans="1:11" ht="13.5" x14ac:dyDescent="0.25">
      <c r="A1966" s="3">
        <v>44869</v>
      </c>
      <c r="B1966" s="2">
        <v>1.98</v>
      </c>
      <c r="C1966" s="2">
        <f t="shared" si="237"/>
        <v>2.0000000000000018E-2</v>
      </c>
      <c r="D1966" s="2">
        <f t="shared" si="238"/>
        <v>1.954</v>
      </c>
      <c r="E1966" s="2">
        <f t="shared" si="240"/>
        <v>1.9650000000000003</v>
      </c>
      <c r="F1966" s="2">
        <f t="shared" si="241"/>
        <v>1.9709999999999996</v>
      </c>
      <c r="G1966" s="2">
        <f t="shared" si="235"/>
        <v>1.9067999999999998</v>
      </c>
      <c r="H1966" s="2">
        <f t="shared" si="239"/>
        <v>1.5467000000000011</v>
      </c>
      <c r="I1966" s="2">
        <f t="array" ref="I1966">SUMPRODUCT(B1950:B1969, (ROW(B1950:B1969)-ROW(B1950)+1)) / (20*21/2)</f>
        <v>1.9749047619047617</v>
      </c>
      <c r="J1966" s="2">
        <f t="shared" si="242"/>
        <v>1.9565884788786025</v>
      </c>
      <c r="K1966" s="2">
        <f t="shared" si="236"/>
        <v>1.8941304832342276</v>
      </c>
    </row>
    <row r="1967" spans="1:11" ht="13.5" x14ac:dyDescent="0.25">
      <c r="A1967" s="3">
        <v>44872</v>
      </c>
      <c r="B1967" s="2">
        <v>2</v>
      </c>
      <c r="C1967" s="2">
        <f t="shared" si="237"/>
        <v>2.0000000000000018E-2</v>
      </c>
      <c r="D1967" s="2">
        <f t="shared" si="238"/>
        <v>1.9579999999999997</v>
      </c>
      <c r="E1967" s="2">
        <f t="shared" si="240"/>
        <v>1.968</v>
      </c>
      <c r="F1967" s="2">
        <f t="shared" si="241"/>
        <v>1.972</v>
      </c>
      <c r="G1967" s="2">
        <f t="shared" si="235"/>
        <v>1.9117999999999995</v>
      </c>
      <c r="H1967" s="2">
        <f t="shared" si="239"/>
        <v>1.5500000000000012</v>
      </c>
      <c r="I1967" s="2">
        <f t="array" ref="I1967">SUMPRODUCT(B1951:B1970, (ROW(B1951:B1970)-ROW(B1951)+1)) / (20*21/2)</f>
        <v>1.9735714285714285</v>
      </c>
      <c r="J1967" s="2">
        <f t="shared" si="242"/>
        <v>1.9607229094615928</v>
      </c>
      <c r="K1967" s="2">
        <f t="shared" si="236"/>
        <v>1.8982822289897481</v>
      </c>
    </row>
    <row r="1968" spans="1:11" ht="13.5" x14ac:dyDescent="0.25">
      <c r="A1968" s="3">
        <v>44873</v>
      </c>
      <c r="B1968" s="2">
        <v>2.0099999999999998</v>
      </c>
      <c r="C1968" s="2">
        <f t="shared" si="237"/>
        <v>9.9999999999997868E-3</v>
      </c>
      <c r="D1968" s="2">
        <f t="shared" si="238"/>
        <v>1.972</v>
      </c>
      <c r="E1968" s="2">
        <f t="shared" si="240"/>
        <v>1.972</v>
      </c>
      <c r="F1968" s="2">
        <f t="shared" si="241"/>
        <v>1.9735</v>
      </c>
      <c r="G1968" s="2">
        <f t="shared" si="235"/>
        <v>1.9159999999999999</v>
      </c>
      <c r="H1968" s="2">
        <f t="shared" si="239"/>
        <v>1.5534500000000009</v>
      </c>
      <c r="I1968" s="2">
        <f t="array" ref="I1968">SUMPRODUCT(B1952:B1971, (ROW(B1952:B1971)-ROW(B1952)+1)) / (20*21/2)</f>
        <v>1.9675714285714285</v>
      </c>
      <c r="J1968" s="2">
        <f t="shared" si="242"/>
        <v>1.9654159657033459</v>
      </c>
      <c r="K1968" s="2">
        <f t="shared" si="236"/>
        <v>1.9026633180489738</v>
      </c>
    </row>
    <row r="1969" spans="1:11" ht="13.5" x14ac:dyDescent="0.25">
      <c r="A1969" s="3">
        <v>44874</v>
      </c>
      <c r="B1969" s="2">
        <v>2</v>
      </c>
      <c r="C1969" s="2">
        <f t="shared" si="237"/>
        <v>-9.9999999999997868E-3</v>
      </c>
      <c r="D1969" s="2">
        <f t="shared" si="238"/>
        <v>1.9899999999999998</v>
      </c>
      <c r="E1969" s="2">
        <f t="shared" si="240"/>
        <v>1.9740000000000002</v>
      </c>
      <c r="F1969" s="2">
        <f t="shared" si="241"/>
        <v>1.9740000000000002</v>
      </c>
      <c r="G1969" s="2">
        <f t="shared" si="235"/>
        <v>1.9202000000000001</v>
      </c>
      <c r="H1969" s="2">
        <f t="shared" si="239"/>
        <v>1.5568000000000008</v>
      </c>
      <c r="I1969" s="2">
        <f t="array" ref="I1969">SUMPRODUCT(B1953:B1972, (ROW(B1953:B1972)-ROW(B1953)+1)) / (20*21/2)</f>
        <v>1.963857142857143</v>
      </c>
      <c r="J1969" s="2">
        <f t="shared" si="242"/>
        <v>1.9687096832554081</v>
      </c>
      <c r="K1969" s="2">
        <f t="shared" si="236"/>
        <v>1.9064804428313671</v>
      </c>
    </row>
    <row r="1970" spans="1:11" ht="13.5" x14ac:dyDescent="0.25">
      <c r="A1970" s="3">
        <v>44875</v>
      </c>
      <c r="B1970" s="2">
        <v>1.96</v>
      </c>
      <c r="C1970" s="2">
        <f t="shared" si="237"/>
        <v>-4.0000000000000036E-2</v>
      </c>
      <c r="D1970" s="2">
        <f t="shared" si="238"/>
        <v>1.9899999999999998</v>
      </c>
      <c r="E1970" s="2">
        <f t="shared" si="240"/>
        <v>1.972</v>
      </c>
      <c r="F1970" s="2">
        <f t="shared" si="241"/>
        <v>1.9730000000000003</v>
      </c>
      <c r="G1970" s="2">
        <f t="shared" ref="G1970:G2033" si="243">AVERAGE(B1921:B1970)</f>
        <v>1.9232</v>
      </c>
      <c r="H1970" s="2">
        <f t="shared" si="239"/>
        <v>1.559900000000001</v>
      </c>
      <c r="I1970" s="2">
        <f t="array" ref="I1970">SUMPRODUCT(B1954:B1973, (ROW(B1954:B1973)-ROW(B1954)+1)) / (20*21/2)</f>
        <v>1.9604761904761907</v>
      </c>
      <c r="J1970" s="2">
        <f t="shared" si="242"/>
        <v>1.9678801896120359</v>
      </c>
      <c r="K1970" s="2">
        <f t="shared" si="236"/>
        <v>1.908579248994843</v>
      </c>
    </row>
    <row r="1971" spans="1:11" ht="13.5" x14ac:dyDescent="0.25">
      <c r="A1971" s="3">
        <v>44876</v>
      </c>
      <c r="B1971" s="2">
        <v>1.91</v>
      </c>
      <c r="C1971" s="2">
        <f t="shared" si="237"/>
        <v>-5.0000000000000044E-2</v>
      </c>
      <c r="D1971" s="2">
        <f t="shared" si="238"/>
        <v>1.9759999999999998</v>
      </c>
      <c r="E1971" s="2">
        <f t="shared" si="240"/>
        <v>1.9649999999999999</v>
      </c>
      <c r="F1971" s="2">
        <f t="shared" si="241"/>
        <v>1.9690000000000001</v>
      </c>
      <c r="G1971" s="2">
        <f t="shared" si="243"/>
        <v>1.9251999999999998</v>
      </c>
      <c r="H1971" s="2">
        <f t="shared" si="239"/>
        <v>1.5627000000000009</v>
      </c>
      <c r="I1971" s="2">
        <f t="array" ref="I1971">SUMPRODUCT(B1955:B1974, (ROW(B1955:B1974)-ROW(B1955)+1)) / (20*21/2)</f>
        <v>1.9572380952380954</v>
      </c>
      <c r="J1971" s="2">
        <f t="shared" si="242"/>
        <v>1.9623677906013657</v>
      </c>
      <c r="K1971" s="2">
        <f t="shared" ref="K1971:K2034" si="244">$K$4*B1971+(1-$K$4)*K1970</f>
        <v>1.9086349647205356</v>
      </c>
    </row>
    <row r="1972" spans="1:11" ht="13.5" x14ac:dyDescent="0.25">
      <c r="A1972" s="3">
        <v>44879</v>
      </c>
      <c r="B1972" s="2">
        <v>1.93</v>
      </c>
      <c r="C1972" s="2">
        <f t="shared" si="237"/>
        <v>2.0000000000000018E-2</v>
      </c>
      <c r="D1972" s="2">
        <f t="shared" si="238"/>
        <v>1.9620000000000002</v>
      </c>
      <c r="E1972" s="2">
        <f t="shared" si="240"/>
        <v>1.9599999999999997</v>
      </c>
      <c r="F1972" s="2">
        <f t="shared" si="241"/>
        <v>1.9655</v>
      </c>
      <c r="G1972" s="2">
        <f t="shared" si="243"/>
        <v>1.9270000000000003</v>
      </c>
      <c r="H1972" s="2">
        <f t="shared" si="239"/>
        <v>1.5655500000000007</v>
      </c>
      <c r="I1972" s="2">
        <f t="array" ref="I1972">SUMPRODUCT(B1956:B1975, (ROW(B1956:B1975)-ROW(B1956)+1)) / (20*21/2)</f>
        <v>1.9513333333333334</v>
      </c>
      <c r="J1972" s="2">
        <f t="shared" si="242"/>
        <v>1.9592851438774261</v>
      </c>
      <c r="K1972" s="2">
        <f t="shared" si="244"/>
        <v>1.9094728092412989</v>
      </c>
    </row>
    <row r="1973" spans="1:11" ht="13.5" x14ac:dyDescent="0.25">
      <c r="A1973" s="3">
        <v>44880</v>
      </c>
      <c r="B1973" s="2">
        <v>1.93</v>
      </c>
      <c r="C1973" s="2">
        <f t="shared" si="237"/>
        <v>0</v>
      </c>
      <c r="D1973" s="2">
        <f t="shared" si="238"/>
        <v>1.9460000000000002</v>
      </c>
      <c r="E1973" s="2">
        <f t="shared" si="240"/>
        <v>1.9590000000000001</v>
      </c>
      <c r="F1973" s="2">
        <f t="shared" si="241"/>
        <v>1.964</v>
      </c>
      <c r="G1973" s="2">
        <f t="shared" si="243"/>
        <v>1.9284000000000001</v>
      </c>
      <c r="H1973" s="2">
        <f t="shared" si="239"/>
        <v>1.5685500000000008</v>
      </c>
      <c r="I1973" s="2">
        <f t="array" ref="I1973">SUMPRODUCT(B1957:B1976, (ROW(B1957:B1976)-ROW(B1957)+1)) / (20*21/2)</f>
        <v>1.9504285714285716</v>
      </c>
      <c r="J1973" s="2">
        <f t="shared" si="242"/>
        <v>1.9564960825557667</v>
      </c>
      <c r="K1973" s="2">
        <f t="shared" si="244"/>
        <v>1.9102777971141891</v>
      </c>
    </row>
    <row r="1974" spans="1:11" ht="13.5" x14ac:dyDescent="0.25">
      <c r="A1974" s="3">
        <v>44881</v>
      </c>
      <c r="B1974" s="2">
        <v>1.93</v>
      </c>
      <c r="C1974" s="2">
        <f t="shared" si="237"/>
        <v>0</v>
      </c>
      <c r="D1974" s="2">
        <f t="shared" si="238"/>
        <v>1.9319999999999999</v>
      </c>
      <c r="E1974" s="2">
        <f t="shared" si="240"/>
        <v>1.9609999999999999</v>
      </c>
      <c r="F1974" s="2">
        <f t="shared" si="241"/>
        <v>1.9620000000000002</v>
      </c>
      <c r="G1974" s="2">
        <f t="shared" si="243"/>
        <v>1.9300000000000004</v>
      </c>
      <c r="H1974" s="2">
        <f t="shared" si="239"/>
        <v>1.5716000000000008</v>
      </c>
      <c r="I1974" s="2">
        <f t="array" ref="I1974">SUMPRODUCT(B1958:B1977, (ROW(B1958:B1977)-ROW(B1958)+1)) / (20*21/2)</f>
        <v>1.9505714285714286</v>
      </c>
      <c r="J1974" s="2">
        <f t="shared" si="242"/>
        <v>1.9539726461218843</v>
      </c>
      <c r="K1974" s="2">
        <f t="shared" si="244"/>
        <v>1.9110512168352014</v>
      </c>
    </row>
    <row r="1975" spans="1:11" ht="13.5" x14ac:dyDescent="0.25">
      <c r="A1975" s="3">
        <v>44882</v>
      </c>
      <c r="B1975" s="2">
        <v>1.9</v>
      </c>
      <c r="C1975" s="2">
        <f t="shared" si="237"/>
        <v>-3.0000000000000027E-2</v>
      </c>
      <c r="D1975" s="2">
        <f t="shared" si="238"/>
        <v>1.92</v>
      </c>
      <c r="E1975" s="2">
        <f t="shared" si="240"/>
        <v>1.9549999999999996</v>
      </c>
      <c r="F1975" s="2">
        <f t="shared" si="241"/>
        <v>1.9595000000000002</v>
      </c>
      <c r="G1975" s="2">
        <f t="shared" si="243"/>
        <v>1.9308000000000005</v>
      </c>
      <c r="H1975" s="2">
        <f t="shared" si="239"/>
        <v>1.5744000000000005</v>
      </c>
      <c r="I1975" s="2">
        <f t="array" ref="I1975">SUMPRODUCT(B1959:B1978, (ROW(B1959:B1978)-ROW(B1959)+1)) / (20*21/2)</f>
        <v>1.9507619047619051</v>
      </c>
      <c r="J1975" s="2">
        <f t="shared" si="242"/>
        <v>1.9488323941102763</v>
      </c>
      <c r="K1975" s="2">
        <f t="shared" si="244"/>
        <v>1.9106178357828405</v>
      </c>
    </row>
    <row r="1976" spans="1:11" ht="13.5" x14ac:dyDescent="0.25">
      <c r="A1976" s="3">
        <v>44883</v>
      </c>
      <c r="B1976" s="2">
        <v>1.95</v>
      </c>
      <c r="C1976" s="2">
        <f t="shared" si="237"/>
        <v>5.0000000000000044E-2</v>
      </c>
      <c r="D1976" s="2">
        <f t="shared" si="238"/>
        <v>1.9279999999999997</v>
      </c>
      <c r="E1976" s="2">
        <f t="shared" si="240"/>
        <v>1.9519999999999995</v>
      </c>
      <c r="F1976" s="2">
        <f t="shared" si="241"/>
        <v>1.9585000000000004</v>
      </c>
      <c r="G1976" s="2">
        <f t="shared" si="243"/>
        <v>1.9324000000000003</v>
      </c>
      <c r="H1976" s="2">
        <f t="shared" si="239"/>
        <v>1.5775000000000006</v>
      </c>
      <c r="I1976" s="2">
        <f t="array" ref="I1976">SUMPRODUCT(B1960:B1979, (ROW(B1960:B1979)-ROW(B1960)+1)) / (20*21/2)</f>
        <v>1.950047619047619</v>
      </c>
      <c r="J1976" s="2">
        <f t="shared" si="242"/>
        <v>1.9489435946712024</v>
      </c>
      <c r="K1976" s="2">
        <f t="shared" si="244"/>
        <v>1.9121622343795919</v>
      </c>
    </row>
    <row r="1977" spans="1:11" ht="13.5" x14ac:dyDescent="0.25">
      <c r="A1977" s="3">
        <v>44886</v>
      </c>
      <c r="B1977" s="2">
        <v>1.96</v>
      </c>
      <c r="C1977" s="2">
        <f t="shared" si="237"/>
        <v>1.0000000000000009E-2</v>
      </c>
      <c r="D1977" s="2">
        <f t="shared" si="238"/>
        <v>1.9339999999999999</v>
      </c>
      <c r="E1977" s="2">
        <f t="shared" si="240"/>
        <v>1.948</v>
      </c>
      <c r="F1977" s="2">
        <f t="shared" si="241"/>
        <v>1.9580000000000002</v>
      </c>
      <c r="G1977" s="2">
        <f t="shared" si="243"/>
        <v>1.9348000000000001</v>
      </c>
      <c r="H1977" s="2">
        <f t="shared" si="239"/>
        <v>1.5806500000000003</v>
      </c>
      <c r="I1977" s="2">
        <f t="array" ref="I1977">SUMPRODUCT(B1961:B1980, (ROW(B1961:B1980)-ROW(B1961)+1)) / (20*21/2)</f>
        <v>1.9485238095238098</v>
      </c>
      <c r="J1977" s="2">
        <f t="shared" si="242"/>
        <v>1.9499965856548975</v>
      </c>
      <c r="K1977" s="2">
        <f t="shared" si="244"/>
        <v>1.9140382251882355</v>
      </c>
    </row>
    <row r="1978" spans="1:11" ht="13.5" x14ac:dyDescent="0.25">
      <c r="A1978" s="3">
        <v>44887</v>
      </c>
      <c r="B1978" s="2">
        <v>1.96</v>
      </c>
      <c r="C1978" s="2">
        <f t="shared" si="237"/>
        <v>0</v>
      </c>
      <c r="D1978" s="2">
        <f t="shared" si="238"/>
        <v>1.94</v>
      </c>
      <c r="E1978" s="2">
        <f t="shared" si="240"/>
        <v>1.9430000000000001</v>
      </c>
      <c r="F1978" s="2">
        <f t="shared" si="241"/>
        <v>1.9575000000000002</v>
      </c>
      <c r="G1978" s="2">
        <f t="shared" si="243"/>
        <v>1.9369999999999996</v>
      </c>
      <c r="H1978" s="2">
        <f t="shared" si="239"/>
        <v>1.58375</v>
      </c>
      <c r="I1978" s="2">
        <f t="array" ref="I1978">SUMPRODUCT(B1962:B1981, (ROW(B1962:B1981)-ROW(B1962)+1)) / (20*21/2)</f>
        <v>1.9471904761904764</v>
      </c>
      <c r="J1978" s="2">
        <f t="shared" si="242"/>
        <v>1.9509492917830027</v>
      </c>
      <c r="K1978" s="2">
        <f t="shared" si="244"/>
        <v>1.9158406477298735</v>
      </c>
    </row>
    <row r="1979" spans="1:11" ht="13.5" x14ac:dyDescent="0.25">
      <c r="A1979" s="3">
        <v>44888</v>
      </c>
      <c r="B1979" s="2">
        <v>1.95</v>
      </c>
      <c r="C1979" s="2">
        <f t="shared" si="237"/>
        <v>-1.0000000000000009E-2</v>
      </c>
      <c r="D1979" s="2">
        <f t="shared" si="238"/>
        <v>1.9439999999999997</v>
      </c>
      <c r="E1979" s="2">
        <f t="shared" si="240"/>
        <v>1.9379999999999999</v>
      </c>
      <c r="F1979" s="2">
        <f t="shared" si="241"/>
        <v>1.9560000000000002</v>
      </c>
      <c r="G1979" s="2">
        <f t="shared" si="243"/>
        <v>1.9389999999999998</v>
      </c>
      <c r="H1979" s="2">
        <f t="shared" si="239"/>
        <v>1.5868500000000001</v>
      </c>
      <c r="I1979" s="2">
        <f t="array" ref="I1979">SUMPRODUCT(B1963:B1982, (ROW(B1963:B1982)-ROW(B1963)+1)) / (20*21/2)</f>
        <v>1.944142857142857</v>
      </c>
      <c r="J1979" s="2">
        <f t="shared" si="242"/>
        <v>1.9508588830417644</v>
      </c>
      <c r="K1979" s="2">
        <f t="shared" si="244"/>
        <v>1.9171802301718393</v>
      </c>
    </row>
    <row r="1980" spans="1:11" ht="13.5" x14ac:dyDescent="0.25">
      <c r="A1980" s="3">
        <v>44889</v>
      </c>
      <c r="B1980" s="2">
        <v>1.94</v>
      </c>
      <c r="C1980" s="2">
        <f t="shared" si="237"/>
        <v>-1.0000000000000009E-2</v>
      </c>
      <c r="D1980" s="2">
        <f t="shared" si="238"/>
        <v>1.952</v>
      </c>
      <c r="E1980" s="2">
        <f t="shared" si="240"/>
        <v>1.9359999999999999</v>
      </c>
      <c r="F1980" s="2">
        <f t="shared" si="241"/>
        <v>1.954</v>
      </c>
      <c r="G1980" s="2">
        <f t="shared" si="243"/>
        <v>1.9413999999999998</v>
      </c>
      <c r="H1980" s="2">
        <f t="shared" si="239"/>
        <v>1.5899499999999998</v>
      </c>
      <c r="I1980" s="2">
        <f t="array" ref="I1980">SUMPRODUCT(B1964:B1983, (ROW(B1964:B1983)-ROW(B1964)+1)) / (20*21/2)</f>
        <v>1.9413809523809524</v>
      </c>
      <c r="J1980" s="2">
        <f t="shared" si="242"/>
        <v>1.9498247037044534</v>
      </c>
      <c r="K1980" s="2">
        <f t="shared" si="244"/>
        <v>1.9180751231062771</v>
      </c>
    </row>
    <row r="1981" spans="1:11" ht="13.5" x14ac:dyDescent="0.25">
      <c r="A1981" s="3">
        <v>44890</v>
      </c>
      <c r="B1981" s="2">
        <v>1.94</v>
      </c>
      <c r="C1981" s="2">
        <f t="shared" si="237"/>
        <v>0</v>
      </c>
      <c r="D1981" s="2">
        <f t="shared" si="238"/>
        <v>1.95</v>
      </c>
      <c r="E1981" s="2">
        <f t="shared" si="240"/>
        <v>1.9390000000000001</v>
      </c>
      <c r="F1981" s="2">
        <f t="shared" si="241"/>
        <v>1.9519999999999995</v>
      </c>
      <c r="G1981" s="2">
        <f t="shared" si="243"/>
        <v>1.9435999999999998</v>
      </c>
      <c r="H1981" s="2">
        <f t="shared" si="239"/>
        <v>1.5929</v>
      </c>
      <c r="I1981" s="2">
        <f t="array" ref="I1981">SUMPRODUCT(B1965:B1984, (ROW(B1965:B1984)-ROW(B1965)+1)) / (20*21/2)</f>
        <v>1.9387142857142856</v>
      </c>
      <c r="J1981" s="2">
        <f t="shared" si="242"/>
        <v>1.9488890176373626</v>
      </c>
      <c r="K1981" s="2">
        <f t="shared" si="244"/>
        <v>1.9189349222001488</v>
      </c>
    </row>
    <row r="1982" spans="1:11" ht="13.5" x14ac:dyDescent="0.25">
      <c r="A1982" s="3">
        <v>44893</v>
      </c>
      <c r="B1982" s="2">
        <v>1.92</v>
      </c>
      <c r="C1982" s="2">
        <f t="shared" si="237"/>
        <v>-2.0000000000000018E-2</v>
      </c>
      <c r="D1982" s="2">
        <f t="shared" si="238"/>
        <v>1.9419999999999997</v>
      </c>
      <c r="E1982" s="2">
        <f t="shared" si="240"/>
        <v>1.9379999999999995</v>
      </c>
      <c r="F1982" s="2">
        <f t="shared" si="241"/>
        <v>1.9489999999999998</v>
      </c>
      <c r="G1982" s="2">
        <f t="shared" si="243"/>
        <v>1.9451999999999998</v>
      </c>
      <c r="H1982" s="2">
        <f t="shared" si="239"/>
        <v>1.5956999999999999</v>
      </c>
      <c r="I1982" s="2">
        <f t="array" ref="I1982">SUMPRODUCT(B1966:B1985, (ROW(B1966:B1985)-ROW(B1966)+1)) / (20*21/2)</f>
        <v>1.9369523809523812</v>
      </c>
      <c r="J1982" s="2">
        <f t="shared" si="242"/>
        <v>1.9461376826242804</v>
      </c>
      <c r="K1982" s="2">
        <f t="shared" si="244"/>
        <v>1.9189766899570058</v>
      </c>
    </row>
    <row r="1983" spans="1:11" ht="13.5" x14ac:dyDescent="0.25">
      <c r="A1983" s="3">
        <v>44894</v>
      </c>
      <c r="B1983" s="2">
        <v>1.92</v>
      </c>
      <c r="C1983" s="2">
        <f t="shared" si="237"/>
        <v>0</v>
      </c>
      <c r="D1983" s="2">
        <f t="shared" si="238"/>
        <v>1.9339999999999999</v>
      </c>
      <c r="E1983" s="2">
        <f t="shared" si="240"/>
        <v>1.9369999999999998</v>
      </c>
      <c r="F1983" s="2">
        <f t="shared" si="241"/>
        <v>1.948</v>
      </c>
      <c r="G1983" s="2">
        <f t="shared" si="243"/>
        <v>1.9476</v>
      </c>
      <c r="H1983" s="2">
        <f t="shared" si="239"/>
        <v>1.5984499999999999</v>
      </c>
      <c r="I1983" s="2">
        <f t="array" ref="I1983">SUMPRODUCT(B1967:B1986, (ROW(B1967:B1986)-ROW(B1967)+1)) / (20*21/2)</f>
        <v>1.9343809523809523</v>
      </c>
      <c r="J1983" s="2">
        <f t="shared" si="242"/>
        <v>1.9436483795172061</v>
      </c>
      <c r="K1983" s="2">
        <f t="shared" si="244"/>
        <v>1.9190168197626134</v>
      </c>
    </row>
    <row r="1984" spans="1:11" ht="13.5" x14ac:dyDescent="0.25">
      <c r="A1984" s="3">
        <v>44895</v>
      </c>
      <c r="B1984" s="2">
        <v>1.92</v>
      </c>
      <c r="C1984" s="2">
        <f t="shared" si="237"/>
        <v>0</v>
      </c>
      <c r="D1984" s="2">
        <f t="shared" si="238"/>
        <v>1.9280000000000002</v>
      </c>
      <c r="E1984" s="2">
        <f t="shared" si="240"/>
        <v>1.9359999999999999</v>
      </c>
      <c r="F1984" s="2">
        <f t="shared" si="241"/>
        <v>1.9485000000000003</v>
      </c>
      <c r="G1984" s="2">
        <f t="shared" si="243"/>
        <v>1.9491999999999998</v>
      </c>
      <c r="H1984" s="2">
        <f t="shared" si="239"/>
        <v>1.6013000000000002</v>
      </c>
      <c r="I1984" s="2">
        <f t="array" ref="I1984">SUMPRODUCT(B1968:B1987, (ROW(B1968:B1987)-ROW(B1968)+1)) / (20*21/2)</f>
        <v>1.9320952380952381</v>
      </c>
      <c r="J1984" s="2">
        <f t="shared" si="242"/>
        <v>1.9413961528965198</v>
      </c>
      <c r="K1984" s="2">
        <f t="shared" si="244"/>
        <v>1.9190553758503539</v>
      </c>
    </row>
    <row r="1985" spans="1:11" ht="13.5" x14ac:dyDescent="0.25">
      <c r="A1985" s="3">
        <v>44896</v>
      </c>
      <c r="B1985" s="2">
        <v>1.93</v>
      </c>
      <c r="C1985" s="2">
        <f t="shared" si="237"/>
        <v>1.0000000000000009E-2</v>
      </c>
      <c r="D1985" s="2">
        <f t="shared" si="238"/>
        <v>1.9259999999999997</v>
      </c>
      <c r="E1985" s="2">
        <f t="shared" si="240"/>
        <v>1.9390000000000001</v>
      </c>
      <c r="F1985" s="2">
        <f t="shared" si="241"/>
        <v>1.9470000000000003</v>
      </c>
      <c r="G1985" s="2">
        <f t="shared" si="243"/>
        <v>1.9507999999999999</v>
      </c>
      <c r="H1985" s="2">
        <f t="shared" si="239"/>
        <v>1.6041000000000003</v>
      </c>
      <c r="I1985" s="2">
        <f t="array" ref="I1985">SUMPRODUCT(B1969:B1988, (ROW(B1969:B1988)-ROW(B1969)+1)) / (20*21/2)</f>
        <v>1.9282857142857139</v>
      </c>
      <c r="J1985" s="2">
        <f t="shared" si="242"/>
        <v>1.9403108050016131</v>
      </c>
      <c r="K1985" s="2">
        <f t="shared" si="244"/>
        <v>1.9194845767973989</v>
      </c>
    </row>
    <row r="1986" spans="1:11" ht="13.5" x14ac:dyDescent="0.25">
      <c r="A1986" s="3">
        <v>44897</v>
      </c>
      <c r="B1986" s="2">
        <v>1.92</v>
      </c>
      <c r="C1986" s="2">
        <f t="shared" si="237"/>
        <v>-1.0000000000000009E-2</v>
      </c>
      <c r="D1986" s="2">
        <f t="shared" si="238"/>
        <v>1.9219999999999999</v>
      </c>
      <c r="E1986" s="2">
        <f t="shared" si="240"/>
        <v>1.9359999999999999</v>
      </c>
      <c r="F1986" s="2">
        <f t="shared" si="241"/>
        <v>1.9440000000000002</v>
      </c>
      <c r="G1986" s="2">
        <f t="shared" si="243"/>
        <v>1.952</v>
      </c>
      <c r="H1986" s="2">
        <f t="shared" si="239"/>
        <v>1.6069000000000004</v>
      </c>
      <c r="I1986" s="2">
        <f t="array" ref="I1986">SUMPRODUCT(B1970:B1989, (ROW(B1970:B1989)-ROW(B1970)+1)) / (20*21/2)</f>
        <v>1.9269047619047619</v>
      </c>
      <c r="J1986" s="2">
        <f t="shared" si="242"/>
        <v>1.938376442620507</v>
      </c>
      <c r="K1986" s="2">
        <f t="shared" si="244"/>
        <v>1.9195047894720108</v>
      </c>
    </row>
    <row r="1987" spans="1:11" ht="13.5" x14ac:dyDescent="0.25">
      <c r="A1987" s="3">
        <v>44900</v>
      </c>
      <c r="B1987" s="2">
        <v>1.92</v>
      </c>
      <c r="C1987" s="2">
        <f t="shared" si="237"/>
        <v>0</v>
      </c>
      <c r="D1987" s="2">
        <f t="shared" si="238"/>
        <v>1.9219999999999999</v>
      </c>
      <c r="E1987" s="2">
        <f t="shared" si="240"/>
        <v>1.9319999999999999</v>
      </c>
      <c r="F1987" s="2">
        <f t="shared" si="241"/>
        <v>1.9400000000000006</v>
      </c>
      <c r="G1987" s="2">
        <f t="shared" si="243"/>
        <v>1.9530000000000001</v>
      </c>
      <c r="H1987" s="2">
        <f t="shared" si="239"/>
        <v>1.6097500000000005</v>
      </c>
      <c r="I1987" s="2">
        <f t="array" ref="I1987">SUMPRODUCT(B1971:B1990, (ROW(B1971:B1990)-ROW(B1971)+1)) / (20*21/2)</f>
        <v>1.9259047619047616</v>
      </c>
      <c r="J1987" s="2">
        <f t="shared" si="242"/>
        <v>1.9366263052280777</v>
      </c>
      <c r="K1987" s="2">
        <f t="shared" si="244"/>
        <v>1.9195242094927161</v>
      </c>
    </row>
    <row r="1988" spans="1:11" ht="13.5" x14ac:dyDescent="0.25">
      <c r="A1988" s="3">
        <v>44901</v>
      </c>
      <c r="B1988" s="2">
        <v>1.9</v>
      </c>
      <c r="C1988" s="2">
        <f t="shared" ref="C1988:C2051" si="245">B1988-B1987</f>
        <v>-2.0000000000000018E-2</v>
      </c>
      <c r="D1988" s="2">
        <f t="shared" si="238"/>
        <v>1.9179999999999999</v>
      </c>
      <c r="E1988" s="2">
        <f t="shared" si="240"/>
        <v>1.9259999999999997</v>
      </c>
      <c r="F1988" s="2">
        <f t="shared" si="241"/>
        <v>1.9345000000000003</v>
      </c>
      <c r="G1988" s="2">
        <f t="shared" si="243"/>
        <v>1.9536000000000002</v>
      </c>
      <c r="H1988" s="2">
        <f t="shared" si="239"/>
        <v>1.6126000000000005</v>
      </c>
      <c r="I1988" s="2">
        <f t="array" ref="I1988">SUMPRODUCT(B1972:B1991, (ROW(B1972:B1991)-ROW(B1972)+1)) / (20*21/2)</f>
        <v>1.9231904761904761</v>
      </c>
      <c r="J1988" s="2">
        <f t="shared" si="242"/>
        <v>1.9331380856825464</v>
      </c>
      <c r="K1988" s="2">
        <f t="shared" si="244"/>
        <v>1.918758554218492</v>
      </c>
    </row>
    <row r="1989" spans="1:11" ht="13.5" x14ac:dyDescent="0.25">
      <c r="A1989" s="3">
        <v>44902</v>
      </c>
      <c r="B1989" s="2">
        <v>1.92</v>
      </c>
      <c r="C1989" s="2">
        <f t="shared" si="245"/>
        <v>2.0000000000000018E-2</v>
      </c>
      <c r="D1989" s="2">
        <f t="shared" si="238"/>
        <v>1.9179999999999999</v>
      </c>
      <c r="E1989" s="2">
        <f t="shared" si="240"/>
        <v>1.9229999999999996</v>
      </c>
      <c r="F1989" s="2">
        <f t="shared" si="241"/>
        <v>1.9305000000000003</v>
      </c>
      <c r="G1989" s="2">
        <f t="shared" si="243"/>
        <v>1.9543999999999999</v>
      </c>
      <c r="H1989" s="2">
        <f t="shared" si="239"/>
        <v>1.6156500000000005</v>
      </c>
      <c r="I1989" s="2">
        <f t="array" ref="I1989">SUMPRODUCT(B1973:B1992, (ROW(B1973:B1992)-ROW(B1973)+1)) / (20*21/2)</f>
        <v>1.9205238095238093</v>
      </c>
      <c r="J1989" s="2">
        <f t="shared" si="242"/>
        <v>1.9318868394270658</v>
      </c>
      <c r="K1989" s="2">
        <f t="shared" si="244"/>
        <v>1.9188072383667862</v>
      </c>
    </row>
    <row r="1990" spans="1:11" ht="13.5" x14ac:dyDescent="0.25">
      <c r="A1990" s="3">
        <v>44903</v>
      </c>
      <c r="B1990" s="2">
        <v>1.92</v>
      </c>
      <c r="C1990" s="2">
        <f t="shared" si="245"/>
        <v>0</v>
      </c>
      <c r="D1990" s="2">
        <f t="shared" ref="D1990:D2053" si="246">AVERAGE(B1986:B1990)</f>
        <v>1.9159999999999999</v>
      </c>
      <c r="E1990" s="2">
        <f t="shared" si="240"/>
        <v>1.921</v>
      </c>
      <c r="F1990" s="2">
        <f t="shared" si="241"/>
        <v>1.9285000000000003</v>
      </c>
      <c r="G1990" s="2">
        <f t="shared" si="243"/>
        <v>1.9547999999999999</v>
      </c>
      <c r="H1990" s="2">
        <f t="shared" si="239"/>
        <v>1.6187000000000002</v>
      </c>
      <c r="I1990" s="2">
        <f t="array" ref="I1990">SUMPRODUCT(B1974:B1993, (ROW(B1974:B1993)-ROW(B1974)+1)) / (20*21/2)</f>
        <v>1.918952380952381</v>
      </c>
      <c r="J1990" s="2">
        <f t="shared" si="242"/>
        <v>1.930754759481631</v>
      </c>
      <c r="K1990" s="2">
        <f t="shared" si="244"/>
        <v>1.9188540133327945</v>
      </c>
    </row>
    <row r="1991" spans="1:11" ht="13.5" x14ac:dyDescent="0.25">
      <c r="A1991" s="3">
        <v>44904</v>
      </c>
      <c r="B1991" s="2">
        <v>1.9</v>
      </c>
      <c r="C1991" s="2">
        <f t="shared" si="245"/>
        <v>-2.0000000000000018E-2</v>
      </c>
      <c r="D1991" s="2">
        <f t="shared" si="246"/>
        <v>1.9120000000000001</v>
      </c>
      <c r="E1991" s="2">
        <f t="shared" si="240"/>
        <v>1.9169999999999998</v>
      </c>
      <c r="F1991" s="2">
        <f t="shared" si="241"/>
        <v>1.9280000000000004</v>
      </c>
      <c r="G1991" s="2">
        <f t="shared" si="243"/>
        <v>1.9543999999999999</v>
      </c>
      <c r="H1991" s="2">
        <f t="shared" si="239"/>
        <v>1.6217000000000001</v>
      </c>
      <c r="I1991" s="2">
        <f t="array" ref="I1991">SUMPRODUCT(B1975:B1994, (ROW(B1975:B1994)-ROW(B1975)+1)) / (20*21/2)</f>
        <v>1.9174761904761903</v>
      </c>
      <c r="J1991" s="2">
        <f t="shared" si="242"/>
        <v>1.9278257347690948</v>
      </c>
      <c r="K1991" s="2">
        <f t="shared" si="244"/>
        <v>1.9181146402609202</v>
      </c>
    </row>
    <row r="1992" spans="1:11" ht="13.5" x14ac:dyDescent="0.25">
      <c r="A1992" s="3">
        <v>44907</v>
      </c>
      <c r="B1992" s="2">
        <v>1.9</v>
      </c>
      <c r="C1992" s="2">
        <f t="shared" si="245"/>
        <v>0</v>
      </c>
      <c r="D1992" s="2">
        <f t="shared" si="246"/>
        <v>1.9080000000000001</v>
      </c>
      <c r="E1992" s="2">
        <f t="shared" si="240"/>
        <v>1.9149999999999998</v>
      </c>
      <c r="F1992" s="2">
        <f t="shared" si="241"/>
        <v>1.9265000000000001</v>
      </c>
      <c r="G1992" s="2">
        <f t="shared" si="243"/>
        <v>1.9531999999999998</v>
      </c>
      <c r="H1992" s="2">
        <f t="shared" si="239"/>
        <v>1.6246</v>
      </c>
      <c r="I1992" s="2">
        <f t="array" ref="I1992">SUMPRODUCT(B1976:B1995, (ROW(B1976:B1995)-ROW(B1976)+1)) / (20*21/2)</f>
        <v>1.9160952380952379</v>
      </c>
      <c r="J1992" s="2">
        <f t="shared" si="242"/>
        <v>1.9251756647910858</v>
      </c>
      <c r="K1992" s="2">
        <f t="shared" si="244"/>
        <v>1.9174042622114724</v>
      </c>
    </row>
    <row r="1993" spans="1:11" ht="13.5" x14ac:dyDescent="0.25">
      <c r="A1993" s="3">
        <v>44908</v>
      </c>
      <c r="B1993" s="2">
        <v>1.91</v>
      </c>
      <c r="C1993" s="2">
        <f t="shared" si="245"/>
        <v>1.0000000000000009E-2</v>
      </c>
      <c r="D1993" s="2">
        <f t="shared" si="246"/>
        <v>1.9100000000000001</v>
      </c>
      <c r="E1993" s="2">
        <f t="shared" si="240"/>
        <v>1.9140000000000001</v>
      </c>
      <c r="F1993" s="2">
        <f t="shared" si="241"/>
        <v>1.9255</v>
      </c>
      <c r="G1993" s="2">
        <f t="shared" si="243"/>
        <v>1.9517999999999998</v>
      </c>
      <c r="H1993" s="2">
        <f t="shared" si="239"/>
        <v>1.6274999999999999</v>
      </c>
      <c r="I1993" s="2">
        <f t="array" ref="I1993">SUMPRODUCT(B1977:B1996, (ROW(B1977:B1996)-ROW(B1977)+1)) / (20*21/2)</f>
        <v>1.914666666666667</v>
      </c>
      <c r="J1993" s="2">
        <f t="shared" si="242"/>
        <v>1.9237303633824108</v>
      </c>
      <c r="K1993" s="2">
        <f t="shared" si="244"/>
        <v>1.9171138989874932</v>
      </c>
    </row>
    <row r="1994" spans="1:11" ht="13.5" x14ac:dyDescent="0.25">
      <c r="A1994" s="3">
        <v>44909</v>
      </c>
      <c r="B1994" s="2">
        <v>1.91</v>
      </c>
      <c r="C1994" s="2">
        <f t="shared" si="245"/>
        <v>0</v>
      </c>
      <c r="D1994" s="2">
        <f t="shared" si="246"/>
        <v>1.9079999999999999</v>
      </c>
      <c r="E1994" s="2">
        <f t="shared" si="240"/>
        <v>1.9129999999999998</v>
      </c>
      <c r="F1994" s="2">
        <f t="shared" si="241"/>
        <v>1.9244999999999997</v>
      </c>
      <c r="G1994" s="2">
        <f t="shared" si="243"/>
        <v>1.9503999999999999</v>
      </c>
      <c r="H1994" s="2">
        <f t="shared" ref="H1994:H2057" si="247">AVERAGE(B1795:B1994)</f>
        <v>1.6305000000000005</v>
      </c>
      <c r="I1994" s="2">
        <f t="array" ref="I1994">SUMPRODUCT(B1978:B1997, (ROW(B1978:B1997)-ROW(B1978)+1)) / (20*21/2)</f>
        <v>1.913428571428571</v>
      </c>
      <c r="J1994" s="2">
        <f t="shared" si="242"/>
        <v>1.9224227097269431</v>
      </c>
      <c r="K1994" s="2">
        <f t="shared" si="244"/>
        <v>1.9168349225566113</v>
      </c>
    </row>
    <row r="1995" spans="1:11" ht="13.5" x14ac:dyDescent="0.25">
      <c r="A1995" s="3">
        <v>44910</v>
      </c>
      <c r="B1995" s="2">
        <v>1.91</v>
      </c>
      <c r="C1995" s="2">
        <f t="shared" si="245"/>
        <v>0</v>
      </c>
      <c r="D1995" s="2">
        <f t="shared" si="246"/>
        <v>1.9059999999999999</v>
      </c>
      <c r="E1995" s="2">
        <f t="shared" si="240"/>
        <v>1.911</v>
      </c>
      <c r="F1995" s="2">
        <f t="shared" si="241"/>
        <v>1.9249999999999996</v>
      </c>
      <c r="G1995" s="2">
        <f t="shared" si="243"/>
        <v>1.9490000000000001</v>
      </c>
      <c r="H1995" s="2">
        <f t="shared" si="247"/>
        <v>1.6335000000000006</v>
      </c>
      <c r="I1995" s="2">
        <f t="array" ref="I1995">SUMPRODUCT(B1979:B1998, (ROW(B1979:B1998)-ROW(B1979)+1)) / (20*21/2)</f>
        <v>1.9124285714285716</v>
      </c>
      <c r="J1995" s="2">
        <f t="shared" si="242"/>
        <v>1.921239594514853</v>
      </c>
      <c r="K1995" s="2">
        <f t="shared" si="244"/>
        <v>1.9165668863779206</v>
      </c>
    </row>
    <row r="1996" spans="1:11" ht="13.5" x14ac:dyDescent="0.25">
      <c r="A1996" s="3">
        <v>44911</v>
      </c>
      <c r="B1996" s="2">
        <v>1.91</v>
      </c>
      <c r="C1996" s="2">
        <f t="shared" si="245"/>
        <v>0</v>
      </c>
      <c r="D1996" s="2">
        <f t="shared" si="246"/>
        <v>1.9079999999999999</v>
      </c>
      <c r="E1996" s="2">
        <f t="shared" ref="E1996:E2059" si="248">AVERAGE(B1987:B1996)</f>
        <v>1.9100000000000001</v>
      </c>
      <c r="F1996" s="2">
        <f t="shared" si="241"/>
        <v>1.9229999999999994</v>
      </c>
      <c r="G1996" s="2">
        <f t="shared" si="243"/>
        <v>1.9480000000000002</v>
      </c>
      <c r="H1996" s="2">
        <f t="shared" si="247"/>
        <v>1.6365000000000003</v>
      </c>
      <c r="I1996" s="2">
        <f t="array" ref="I1996">SUMPRODUCT(B1980:B1999, (ROW(B1980:B1999)-ROW(B1980)+1)) / (20*21/2)</f>
        <v>1.9107142857142854</v>
      </c>
      <c r="J1996" s="2">
        <f t="shared" si="242"/>
        <v>1.9201691569420098</v>
      </c>
      <c r="K1996" s="2">
        <f t="shared" si="244"/>
        <v>1.9163093614219238</v>
      </c>
    </row>
    <row r="1997" spans="1:11" ht="13.5" x14ac:dyDescent="0.25">
      <c r="A1997" s="3">
        <v>44914</v>
      </c>
      <c r="B1997" s="2">
        <v>1.91</v>
      </c>
      <c r="C1997" s="2">
        <f t="shared" si="245"/>
        <v>0</v>
      </c>
      <c r="D1997" s="2">
        <f t="shared" si="246"/>
        <v>1.9099999999999997</v>
      </c>
      <c r="E1997" s="2">
        <f t="shared" si="248"/>
        <v>1.909</v>
      </c>
      <c r="F1997" s="2">
        <f t="shared" si="241"/>
        <v>1.9204999999999994</v>
      </c>
      <c r="G1997" s="2">
        <f t="shared" si="243"/>
        <v>1.9466000000000003</v>
      </c>
      <c r="H1997" s="2">
        <f t="shared" si="247"/>
        <v>1.6395000000000004</v>
      </c>
      <c r="I1997" s="2">
        <f t="array" ref="I1997">SUMPRODUCT(B1981:B2000, (ROW(B1981:B2000)-ROW(B1981)+1)) / (20*21/2)</f>
        <v>1.909238095238095</v>
      </c>
      <c r="J1997" s="2">
        <f t="shared" si="242"/>
        <v>1.9192006658046754</v>
      </c>
      <c r="K1997" s="2">
        <f t="shared" si="244"/>
        <v>1.9160619354838091</v>
      </c>
    </row>
    <row r="1998" spans="1:11" ht="13.5" x14ac:dyDescent="0.25">
      <c r="A1998" s="3">
        <v>44915</v>
      </c>
      <c r="B1998" s="2">
        <v>1.91</v>
      </c>
      <c r="C1998" s="2">
        <f t="shared" si="245"/>
        <v>0</v>
      </c>
      <c r="D1998" s="2">
        <f t="shared" si="246"/>
        <v>1.9099999999999997</v>
      </c>
      <c r="E1998" s="2">
        <f t="shared" si="248"/>
        <v>1.9100000000000001</v>
      </c>
      <c r="F1998" s="2">
        <f t="shared" si="241"/>
        <v>1.9179999999999993</v>
      </c>
      <c r="G1998" s="2">
        <f t="shared" si="243"/>
        <v>1.9452000000000005</v>
      </c>
      <c r="H1998" s="2">
        <f t="shared" si="247"/>
        <v>1.6424000000000007</v>
      </c>
      <c r="I1998" s="2">
        <f t="array" ref="I1998">SUMPRODUCT(B1982:B2001, (ROW(B1982:B2001)-ROW(B1982)+1)) / (20*21/2)</f>
        <v>1.907</v>
      </c>
      <c r="J1998" s="2">
        <f t="shared" si="242"/>
        <v>1.9183244119185157</v>
      </c>
      <c r="K1998" s="2">
        <f t="shared" si="244"/>
        <v>1.9158242125236598</v>
      </c>
    </row>
    <row r="1999" spans="1:11" ht="13.5" x14ac:dyDescent="0.25">
      <c r="A1999" s="3">
        <v>44916</v>
      </c>
      <c r="B1999" s="2">
        <v>1.9</v>
      </c>
      <c r="C1999" s="2">
        <f t="shared" si="245"/>
        <v>-1.0000000000000009E-2</v>
      </c>
      <c r="D1999" s="2">
        <f t="shared" si="246"/>
        <v>1.9079999999999999</v>
      </c>
      <c r="E1999" s="2">
        <f t="shared" si="248"/>
        <v>1.9079999999999999</v>
      </c>
      <c r="F1999" s="2">
        <f t="shared" si="241"/>
        <v>1.9154999999999993</v>
      </c>
      <c r="G1999" s="2">
        <f t="shared" si="243"/>
        <v>1.9434000000000002</v>
      </c>
      <c r="H1999" s="2">
        <f t="shared" si="247"/>
        <v>1.6452500000000003</v>
      </c>
      <c r="I1999" s="2">
        <f t="array" ref="I1999">SUMPRODUCT(B1983:B2002, (ROW(B1983:B2002)-ROW(B1983)+1)) / (20*21/2)</f>
        <v>1.905</v>
      </c>
      <c r="J1999" s="2">
        <f t="shared" si="242"/>
        <v>1.916579229831038</v>
      </c>
      <c r="K1999" s="2">
        <f t="shared" si="244"/>
        <v>1.9152036551697909</v>
      </c>
    </row>
    <row r="2000" spans="1:11" ht="13.5" x14ac:dyDescent="0.25">
      <c r="A2000" s="3">
        <v>44917</v>
      </c>
      <c r="B2000" s="2">
        <v>1.9</v>
      </c>
      <c r="C2000" s="2">
        <f t="shared" si="245"/>
        <v>0</v>
      </c>
      <c r="D2000" s="2">
        <f t="shared" si="246"/>
        <v>1.9059999999999999</v>
      </c>
      <c r="E2000" s="2">
        <f t="shared" si="248"/>
        <v>1.9059999999999999</v>
      </c>
      <c r="F2000" s="2">
        <f t="shared" si="241"/>
        <v>1.9134999999999995</v>
      </c>
      <c r="G2000" s="2">
        <f t="shared" si="243"/>
        <v>1.9418000000000006</v>
      </c>
      <c r="H2000" s="2">
        <f t="shared" si="247"/>
        <v>1.6480500000000005</v>
      </c>
      <c r="I2000" s="2">
        <f t="array" ref="I2000">SUMPRODUCT(B1984:B2003, (ROW(B1984:B2003)-ROW(B1984)+1)) / (20*21/2)</f>
        <v>1.8993333333333333</v>
      </c>
      <c r="J2000" s="2">
        <f t="shared" si="242"/>
        <v>1.9150002555614154</v>
      </c>
      <c r="K2000" s="2">
        <f t="shared" si="244"/>
        <v>1.9146074333984264</v>
      </c>
    </row>
    <row r="2001" spans="1:11" ht="13.5" x14ac:dyDescent="0.25">
      <c r="A2001" s="3">
        <v>44918</v>
      </c>
      <c r="B2001" s="2">
        <v>1.89</v>
      </c>
      <c r="C2001" s="2">
        <f t="shared" si="245"/>
        <v>-1.0000000000000009E-2</v>
      </c>
      <c r="D2001" s="2">
        <f t="shared" si="246"/>
        <v>1.9019999999999999</v>
      </c>
      <c r="E2001" s="2">
        <f t="shared" si="248"/>
        <v>1.905</v>
      </c>
      <c r="F2001" s="2">
        <f t="shared" si="241"/>
        <v>1.9109999999999996</v>
      </c>
      <c r="G2001" s="2">
        <f t="shared" si="243"/>
        <v>1.9398000000000004</v>
      </c>
      <c r="H2001" s="2">
        <f t="shared" si="247"/>
        <v>1.6506500000000002</v>
      </c>
      <c r="I2001" s="2">
        <f t="array" ref="I2001">SUMPRODUCT(B1985:B2004, (ROW(B1985:B2004)-ROW(B1985)+1)) / (20*21/2)</f>
        <v>1.8968571428571426</v>
      </c>
      <c r="J2001" s="2">
        <f t="shared" si="242"/>
        <v>1.9126192788412806</v>
      </c>
      <c r="K2001" s="2">
        <f t="shared" si="244"/>
        <v>1.9136424360102531</v>
      </c>
    </row>
    <row r="2002" spans="1:11" ht="13.5" x14ac:dyDescent="0.25">
      <c r="A2002" s="3">
        <v>44921</v>
      </c>
      <c r="B2002" s="2">
        <v>1.89</v>
      </c>
      <c r="C2002" s="2">
        <f t="shared" si="245"/>
        <v>0</v>
      </c>
      <c r="D2002" s="2">
        <f t="shared" si="246"/>
        <v>1.8979999999999997</v>
      </c>
      <c r="E2002" s="2">
        <f t="shared" si="248"/>
        <v>1.9039999999999999</v>
      </c>
      <c r="F2002" s="2">
        <f t="shared" si="241"/>
        <v>1.9095</v>
      </c>
      <c r="G2002" s="2">
        <f t="shared" si="243"/>
        <v>1.9376000000000004</v>
      </c>
      <c r="H2002" s="2">
        <f t="shared" si="247"/>
        <v>1.6533499999999999</v>
      </c>
      <c r="I2002" s="2">
        <f t="array" ref="I2002">SUMPRODUCT(B1986:B2005, (ROW(B1986:B2005)-ROW(B1986)+1)) / (20*21/2)</f>
        <v>1.8945714285714286</v>
      </c>
      <c r="J2002" s="2">
        <f t="shared" si="242"/>
        <v>1.9104650618087775</v>
      </c>
      <c r="K2002" s="2">
        <f t="shared" si="244"/>
        <v>1.91271528165691</v>
      </c>
    </row>
    <row r="2003" spans="1:11" ht="13.5" x14ac:dyDescent="0.25">
      <c r="A2003" s="3">
        <v>44922</v>
      </c>
      <c r="B2003" s="2">
        <v>1.85</v>
      </c>
      <c r="C2003" s="2">
        <f t="shared" si="245"/>
        <v>-3.9999999999999813E-2</v>
      </c>
      <c r="D2003" s="2">
        <f t="shared" si="246"/>
        <v>1.8859999999999999</v>
      </c>
      <c r="E2003" s="2">
        <f t="shared" si="248"/>
        <v>1.8980000000000001</v>
      </c>
      <c r="F2003" s="2">
        <f t="shared" si="241"/>
        <v>1.9060000000000001</v>
      </c>
      <c r="G2003" s="2">
        <f t="shared" si="243"/>
        <v>1.9354000000000002</v>
      </c>
      <c r="H2003" s="2">
        <f t="shared" si="247"/>
        <v>1.65585</v>
      </c>
      <c r="I2003" s="2">
        <f t="array" ref="I2003">SUMPRODUCT(B1987:B2006, (ROW(B1987:B2006)-ROW(B1987)+1)) / (20*21/2)</f>
        <v>1.8944285714285711</v>
      </c>
      <c r="J2003" s="2">
        <f t="shared" si="242"/>
        <v>1.9047064844936559</v>
      </c>
      <c r="K2003" s="2">
        <f t="shared" si="244"/>
        <v>1.910255858846835</v>
      </c>
    </row>
    <row r="2004" spans="1:11" ht="13.5" x14ac:dyDescent="0.25">
      <c r="A2004" s="3">
        <v>44923</v>
      </c>
      <c r="B2004" s="2">
        <v>1.88</v>
      </c>
      <c r="C2004" s="2">
        <f t="shared" si="245"/>
        <v>2.9999999999999805E-2</v>
      </c>
      <c r="D2004" s="2">
        <f t="shared" si="246"/>
        <v>1.8820000000000001</v>
      </c>
      <c r="E2004" s="2">
        <f t="shared" si="248"/>
        <v>1.895</v>
      </c>
      <c r="F2004" s="2">
        <f t="shared" ref="F2004:F2067" si="249">AVERAGE(B1985:B2004)</f>
        <v>1.9039999999999999</v>
      </c>
      <c r="G2004" s="2">
        <f t="shared" si="243"/>
        <v>1.9336000000000002</v>
      </c>
      <c r="H2004" s="2">
        <f t="shared" si="247"/>
        <v>1.65845</v>
      </c>
      <c r="I2004" s="2">
        <f t="array" ref="I2004">SUMPRODUCT(B1988:B2007, (ROW(B1988:B2007)-ROW(B1988)+1)) / (20*21/2)</f>
        <v>1.8943809523809523</v>
      </c>
      <c r="J2004" s="2">
        <f t="shared" si="242"/>
        <v>1.9023534859704507</v>
      </c>
      <c r="K2004" s="2">
        <f t="shared" si="244"/>
        <v>1.9090693545783317</v>
      </c>
    </row>
    <row r="2005" spans="1:11" ht="13.5" x14ac:dyDescent="0.25">
      <c r="A2005" s="3">
        <v>44924</v>
      </c>
      <c r="B2005" s="2">
        <v>1.88</v>
      </c>
      <c r="C2005" s="2">
        <f t="shared" si="245"/>
        <v>0</v>
      </c>
      <c r="D2005" s="2">
        <f t="shared" si="246"/>
        <v>1.8780000000000001</v>
      </c>
      <c r="E2005" s="2">
        <f t="shared" si="248"/>
        <v>1.8919999999999999</v>
      </c>
      <c r="F2005" s="2">
        <f t="shared" si="249"/>
        <v>1.9015</v>
      </c>
      <c r="G2005" s="2">
        <f t="shared" si="243"/>
        <v>1.9322000000000004</v>
      </c>
      <c r="H2005" s="2">
        <f t="shared" si="247"/>
        <v>1.6611000000000002</v>
      </c>
      <c r="I2005" s="2">
        <f t="array" ref="I2005">SUMPRODUCT(B1989:B2008, (ROW(B1989:B2008)-ROW(B1989)+1)) / (20*21/2)</f>
        <v>1.8944285714285714</v>
      </c>
      <c r="J2005" s="2">
        <f t="shared" ref="J2005:J2068" si="250">$J$4*B2005+J2004*(1-$J$4)</f>
        <v>1.9002245825446935</v>
      </c>
      <c r="K2005" s="2">
        <f t="shared" si="244"/>
        <v>1.9079293798889854</v>
      </c>
    </row>
    <row r="2006" spans="1:11" ht="13.5" x14ac:dyDescent="0.25">
      <c r="A2006" s="3">
        <v>44925</v>
      </c>
      <c r="B2006" s="2">
        <v>1.9</v>
      </c>
      <c r="C2006" s="2">
        <f t="shared" si="245"/>
        <v>2.0000000000000018E-2</v>
      </c>
      <c r="D2006" s="2">
        <f t="shared" si="246"/>
        <v>1.8800000000000001</v>
      </c>
      <c r="E2006" s="2">
        <f t="shared" si="248"/>
        <v>1.8909999999999996</v>
      </c>
      <c r="F2006" s="2">
        <f t="shared" si="249"/>
        <v>1.9005000000000003</v>
      </c>
      <c r="G2006" s="2">
        <f t="shared" si="243"/>
        <v>1.9308000000000001</v>
      </c>
      <c r="H2006" s="2">
        <f t="shared" si="247"/>
        <v>1.6638499999999998</v>
      </c>
      <c r="I2006" s="2">
        <f t="array" ref="I2006">SUMPRODUCT(B1990:B2009, (ROW(B1990:B2009)-ROW(B1990)+1)) / (20*21/2)</f>
        <v>1.8954285714285715</v>
      </c>
      <c r="J2006" s="2">
        <f t="shared" si="250"/>
        <v>1.9002031937309132</v>
      </c>
      <c r="K2006" s="2">
        <f t="shared" si="244"/>
        <v>1.9076184238149074</v>
      </c>
    </row>
    <row r="2007" spans="1:11" ht="13.5" x14ac:dyDescent="0.25">
      <c r="A2007" s="3">
        <v>44928</v>
      </c>
      <c r="B2007" s="2">
        <v>1.9</v>
      </c>
      <c r="C2007" s="2">
        <f t="shared" si="245"/>
        <v>0</v>
      </c>
      <c r="D2007" s="2">
        <f t="shared" si="246"/>
        <v>1.8820000000000001</v>
      </c>
      <c r="E2007" s="2">
        <f t="shared" si="248"/>
        <v>1.8899999999999995</v>
      </c>
      <c r="F2007" s="2">
        <f t="shared" si="249"/>
        <v>1.8995000000000002</v>
      </c>
      <c r="G2007" s="2">
        <f t="shared" si="243"/>
        <v>1.9294000000000002</v>
      </c>
      <c r="H2007" s="2">
        <f t="shared" si="247"/>
        <v>1.66665</v>
      </c>
      <c r="I2007" s="2">
        <f t="array" ref="I2007">SUMPRODUCT(B1991:B2010, (ROW(B1991:B2010)-ROW(B1991)+1)) / (20*21/2)</f>
        <v>1.8964761904761904</v>
      </c>
      <c r="J2007" s="2">
        <f t="shared" si="250"/>
        <v>1.9001838419470167</v>
      </c>
      <c r="K2007" s="2">
        <f t="shared" si="244"/>
        <v>1.9073196620966757</v>
      </c>
    </row>
    <row r="2008" spans="1:11" ht="13.5" x14ac:dyDescent="0.25">
      <c r="A2008" s="3">
        <v>44929</v>
      </c>
      <c r="B2008" s="2">
        <v>1.9</v>
      </c>
      <c r="C2008" s="2">
        <f t="shared" si="245"/>
        <v>0</v>
      </c>
      <c r="D2008" s="2">
        <f t="shared" si="246"/>
        <v>1.8920000000000001</v>
      </c>
      <c r="E2008" s="2">
        <f t="shared" si="248"/>
        <v>1.8889999999999998</v>
      </c>
      <c r="F2008" s="2">
        <f t="shared" si="249"/>
        <v>1.8994999999999997</v>
      </c>
      <c r="G2008" s="2">
        <f t="shared" si="243"/>
        <v>1.9280000000000004</v>
      </c>
      <c r="H2008" s="2">
        <f t="shared" si="247"/>
        <v>1.6694499999999999</v>
      </c>
      <c r="I2008" s="2">
        <f t="array" ref="I2008">SUMPRODUCT(B1992:B2011, (ROW(B1992:B2011)-ROW(B1992)+1)) / (20*21/2)</f>
        <v>1.8985238095238093</v>
      </c>
      <c r="J2008" s="2">
        <f t="shared" si="250"/>
        <v>1.9001663331901579</v>
      </c>
      <c r="K2008" s="2">
        <f t="shared" si="244"/>
        <v>1.907032616524257</v>
      </c>
    </row>
    <row r="2009" spans="1:11" ht="13.5" x14ac:dyDescent="0.25">
      <c r="A2009" s="3">
        <v>44930</v>
      </c>
      <c r="B2009" s="2">
        <v>1.91</v>
      </c>
      <c r="C2009" s="2">
        <f t="shared" si="245"/>
        <v>1.0000000000000009E-2</v>
      </c>
      <c r="D2009" s="2">
        <f t="shared" si="246"/>
        <v>1.8980000000000001</v>
      </c>
      <c r="E2009" s="2">
        <f t="shared" si="248"/>
        <v>1.89</v>
      </c>
      <c r="F2009" s="2">
        <f t="shared" si="249"/>
        <v>1.8989999999999996</v>
      </c>
      <c r="G2009" s="2">
        <f t="shared" si="243"/>
        <v>1.9265999999999999</v>
      </c>
      <c r="H2009" s="2">
        <f t="shared" si="247"/>
        <v>1.67225</v>
      </c>
      <c r="I2009" s="2">
        <f t="array" ref="I2009">SUMPRODUCT(B1993:B2012, (ROW(B1993:B2012)-ROW(B1993)+1)) / (20*21/2)</f>
        <v>1.8995238095238096</v>
      </c>
      <c r="J2009" s="2">
        <f t="shared" si="250"/>
        <v>1.9011028728863333</v>
      </c>
      <c r="K2009" s="2">
        <f t="shared" si="244"/>
        <v>1.907148984503698</v>
      </c>
    </row>
    <row r="2010" spans="1:11" ht="13.5" x14ac:dyDescent="0.25">
      <c r="A2010" s="3">
        <v>44931</v>
      </c>
      <c r="B2010" s="2">
        <v>1.91</v>
      </c>
      <c r="C2010" s="2">
        <f t="shared" si="245"/>
        <v>0</v>
      </c>
      <c r="D2010" s="2">
        <f t="shared" si="246"/>
        <v>1.9039999999999999</v>
      </c>
      <c r="E2010" s="2">
        <f t="shared" si="248"/>
        <v>1.891</v>
      </c>
      <c r="F2010" s="2">
        <f t="shared" si="249"/>
        <v>1.8984999999999996</v>
      </c>
      <c r="G2010" s="2">
        <f t="shared" si="243"/>
        <v>1.9251999999999998</v>
      </c>
      <c r="H2010" s="2">
        <f t="shared" si="247"/>
        <v>1.6752</v>
      </c>
      <c r="I2010" s="2">
        <f t="array" ref="I2010">SUMPRODUCT(B1994:B2013, (ROW(B1994:B2013)-ROW(B1994)+1)) / (20*21/2)</f>
        <v>1.9004761904761902</v>
      </c>
      <c r="J2010" s="2">
        <f t="shared" si="250"/>
        <v>1.90195021832573</v>
      </c>
      <c r="K2010" s="2">
        <f t="shared" si="244"/>
        <v>1.9072607890329647</v>
      </c>
    </row>
    <row r="2011" spans="1:11" ht="13.5" x14ac:dyDescent="0.25">
      <c r="A2011" s="3">
        <v>44932</v>
      </c>
      <c r="B2011" s="2">
        <v>1.92</v>
      </c>
      <c r="C2011" s="2">
        <f t="shared" si="245"/>
        <v>1.0000000000000009E-2</v>
      </c>
      <c r="D2011" s="2">
        <f t="shared" si="246"/>
        <v>1.9079999999999999</v>
      </c>
      <c r="E2011" s="2">
        <f t="shared" si="248"/>
        <v>1.8939999999999997</v>
      </c>
      <c r="F2011" s="2">
        <f t="shared" si="249"/>
        <v>1.8994999999999997</v>
      </c>
      <c r="G2011" s="2">
        <f t="shared" si="243"/>
        <v>1.9239999999999997</v>
      </c>
      <c r="H2011" s="2">
        <f t="shared" si="247"/>
        <v>1.67815</v>
      </c>
      <c r="I2011" s="2">
        <f t="array" ref="I2011">SUMPRODUCT(B1995:B2014, (ROW(B1995:B2014)-ROW(B1995)+1)) / (20*21/2)</f>
        <v>1.8985714285714284</v>
      </c>
      <c r="J2011" s="2">
        <f t="shared" si="250"/>
        <v>1.9036692451518509</v>
      </c>
      <c r="K2011" s="2">
        <f t="shared" si="244"/>
        <v>1.9077603659336326</v>
      </c>
    </row>
    <row r="2012" spans="1:11" ht="13.5" x14ac:dyDescent="0.25">
      <c r="A2012" s="3">
        <v>44935</v>
      </c>
      <c r="B2012" s="2">
        <v>1.91</v>
      </c>
      <c r="C2012" s="2">
        <f t="shared" si="245"/>
        <v>-1.0000000000000009E-2</v>
      </c>
      <c r="D2012" s="2">
        <f t="shared" si="246"/>
        <v>1.9099999999999997</v>
      </c>
      <c r="E2012" s="2">
        <f t="shared" si="248"/>
        <v>1.8960000000000001</v>
      </c>
      <c r="F2012" s="2">
        <f t="shared" si="249"/>
        <v>1.8999999999999992</v>
      </c>
      <c r="G2012" s="2">
        <f t="shared" si="243"/>
        <v>1.9225999999999999</v>
      </c>
      <c r="H2012" s="2">
        <f t="shared" si="247"/>
        <v>1.6810500000000002</v>
      </c>
      <c r="I2012" s="2">
        <f t="array" ref="I2012">SUMPRODUCT(B1996:B2015, (ROW(B1996:B2015)-ROW(B1996)+1)) / (20*21/2)</f>
        <v>1.897761904761905</v>
      </c>
      <c r="J2012" s="2">
        <f t="shared" si="250"/>
        <v>1.9042721741850079</v>
      </c>
      <c r="K2012" s="2">
        <f t="shared" si="244"/>
        <v>1.907848194720549</v>
      </c>
    </row>
    <row r="2013" spans="1:11" ht="13.5" x14ac:dyDescent="0.25">
      <c r="A2013" s="3">
        <v>44936</v>
      </c>
      <c r="B2013" s="2">
        <v>1.91</v>
      </c>
      <c r="C2013" s="2">
        <f t="shared" si="245"/>
        <v>0</v>
      </c>
      <c r="D2013" s="2">
        <f t="shared" si="246"/>
        <v>1.9120000000000001</v>
      </c>
      <c r="E2013" s="2">
        <f t="shared" si="248"/>
        <v>1.9019999999999999</v>
      </c>
      <c r="F2013" s="2">
        <f t="shared" si="249"/>
        <v>1.8999999999999992</v>
      </c>
      <c r="G2013" s="2">
        <f t="shared" si="243"/>
        <v>1.9219999999999999</v>
      </c>
      <c r="H2013" s="2">
        <f t="shared" si="247"/>
        <v>1.6840000000000004</v>
      </c>
      <c r="I2013" s="2">
        <f t="array" ref="I2013">SUMPRODUCT(B1997:B2016, (ROW(B1997:B2016)-ROW(B1997)+1)) / (20*21/2)</f>
        <v>1.8951428571428572</v>
      </c>
      <c r="J2013" s="2">
        <f t="shared" si="250"/>
        <v>1.9048176814054834</v>
      </c>
      <c r="K2013" s="2">
        <f t="shared" si="244"/>
        <v>1.907932579241312</v>
      </c>
    </row>
    <row r="2014" spans="1:11" ht="13.5" x14ac:dyDescent="0.25">
      <c r="A2014" s="3">
        <v>44937</v>
      </c>
      <c r="B2014" s="2">
        <v>1.88</v>
      </c>
      <c r="C2014" s="2">
        <f t="shared" si="245"/>
        <v>-3.0000000000000027E-2</v>
      </c>
      <c r="D2014" s="2">
        <f t="shared" si="246"/>
        <v>1.9060000000000001</v>
      </c>
      <c r="E2014" s="2">
        <f t="shared" si="248"/>
        <v>1.9019999999999999</v>
      </c>
      <c r="F2014" s="2">
        <f t="shared" si="249"/>
        <v>1.8984999999999996</v>
      </c>
      <c r="G2014" s="2">
        <f t="shared" si="243"/>
        <v>1.9213999999999998</v>
      </c>
      <c r="H2014" s="2">
        <f t="shared" si="247"/>
        <v>1.6868000000000003</v>
      </c>
      <c r="I2014" s="2">
        <f t="array" ref="I2014">SUMPRODUCT(B1998:B2017, (ROW(B1998:B2017)-ROW(B1998)+1)) / (20*21/2)</f>
        <v>1.8927142857142853</v>
      </c>
      <c r="J2014" s="2">
        <f t="shared" si="250"/>
        <v>1.9024540927001994</v>
      </c>
      <c r="K2014" s="2">
        <f t="shared" si="244"/>
        <v>1.9068371839769469</v>
      </c>
    </row>
    <row r="2015" spans="1:11" ht="13.5" x14ac:dyDescent="0.25">
      <c r="A2015" s="3">
        <v>44938</v>
      </c>
      <c r="B2015" s="2">
        <v>1.89</v>
      </c>
      <c r="C2015" s="2">
        <f t="shared" si="245"/>
        <v>1.0000000000000009E-2</v>
      </c>
      <c r="D2015" s="2">
        <f t="shared" si="246"/>
        <v>1.9019999999999999</v>
      </c>
      <c r="E2015" s="2">
        <f t="shared" si="248"/>
        <v>1.903</v>
      </c>
      <c r="F2015" s="2">
        <f t="shared" si="249"/>
        <v>1.8974999999999995</v>
      </c>
      <c r="G2015" s="2">
        <f t="shared" si="243"/>
        <v>1.9199999999999997</v>
      </c>
      <c r="H2015" s="2">
        <f t="shared" si="247"/>
        <v>1.6896500000000001</v>
      </c>
      <c r="I2015" s="2">
        <f t="array" ref="I2015">SUMPRODUCT(B1999:B2018, (ROW(B1999:B2018)-ROW(B1999)+1)) / (20*21/2)</f>
        <v>1.8933333333333335</v>
      </c>
      <c r="J2015" s="2">
        <f t="shared" si="250"/>
        <v>1.9012679886335138</v>
      </c>
      <c r="K2015" s="2">
        <f t="shared" si="244"/>
        <v>1.9061769022523609</v>
      </c>
    </row>
    <row r="2016" spans="1:11" ht="13.5" x14ac:dyDescent="0.25">
      <c r="A2016" s="3">
        <v>44939</v>
      </c>
      <c r="B2016" s="2">
        <v>1.87</v>
      </c>
      <c r="C2016" s="2">
        <f t="shared" si="245"/>
        <v>-1.9999999999999796E-2</v>
      </c>
      <c r="D2016" s="2">
        <f t="shared" si="246"/>
        <v>1.8919999999999999</v>
      </c>
      <c r="E2016" s="2">
        <f t="shared" si="248"/>
        <v>1.9</v>
      </c>
      <c r="F2016" s="2">
        <f t="shared" si="249"/>
        <v>1.8954999999999997</v>
      </c>
      <c r="G2016" s="2">
        <f t="shared" si="243"/>
        <v>1.9177999999999995</v>
      </c>
      <c r="H2016" s="2">
        <f t="shared" si="247"/>
        <v>1.6924999999999999</v>
      </c>
      <c r="I2016" s="2">
        <f t="array" ref="I2016">SUMPRODUCT(B2000:B2019, (ROW(B2000:B2019)-ROW(B2000)+1)) / (20*21/2)</f>
        <v>1.8940000000000003</v>
      </c>
      <c r="J2016" s="2">
        <f t="shared" si="250"/>
        <v>1.8982900849541315</v>
      </c>
      <c r="K2016" s="2">
        <f t="shared" si="244"/>
        <v>1.9047582002032486</v>
      </c>
    </row>
    <row r="2017" spans="1:11" ht="13.5" x14ac:dyDescent="0.25">
      <c r="A2017" s="3">
        <v>44942</v>
      </c>
      <c r="B2017" s="2">
        <v>1.87</v>
      </c>
      <c r="C2017" s="2">
        <f t="shared" si="245"/>
        <v>0</v>
      </c>
      <c r="D2017" s="2">
        <f t="shared" si="246"/>
        <v>1.8839999999999999</v>
      </c>
      <c r="E2017" s="2">
        <f t="shared" si="248"/>
        <v>1.8970000000000002</v>
      </c>
      <c r="F2017" s="2">
        <f t="shared" si="249"/>
        <v>1.8934999999999995</v>
      </c>
      <c r="G2017" s="2">
        <f t="shared" si="243"/>
        <v>1.9151999999999996</v>
      </c>
      <c r="H2017" s="2">
        <f t="shared" si="247"/>
        <v>1.6952</v>
      </c>
      <c r="I2017" s="2">
        <f t="array" ref="I2017">SUMPRODUCT(B2001:B2020, (ROW(B2001:B2020)-ROW(B2001)+1)) / (20*21/2)</f>
        <v>1.8956190476190475</v>
      </c>
      <c r="J2017" s="2">
        <f t="shared" si="250"/>
        <v>1.8955957911489763</v>
      </c>
      <c r="K2017" s="2">
        <f t="shared" si="244"/>
        <v>1.9033951335286114</v>
      </c>
    </row>
    <row r="2018" spans="1:11" ht="13.5" x14ac:dyDescent="0.25">
      <c r="A2018" s="3">
        <v>44943</v>
      </c>
      <c r="B2018" s="2">
        <v>1.9</v>
      </c>
      <c r="C2018" s="2">
        <f t="shared" si="245"/>
        <v>2.9999999999999805E-2</v>
      </c>
      <c r="D2018" s="2">
        <f t="shared" si="246"/>
        <v>1.8820000000000001</v>
      </c>
      <c r="E2018" s="2">
        <f t="shared" si="248"/>
        <v>1.8970000000000002</v>
      </c>
      <c r="F2018" s="2">
        <f t="shared" si="249"/>
        <v>1.8929999999999993</v>
      </c>
      <c r="G2018" s="2">
        <f t="shared" si="243"/>
        <v>1.9129999999999996</v>
      </c>
      <c r="H2018" s="2">
        <f t="shared" si="247"/>
        <v>1.6980500000000001</v>
      </c>
      <c r="I2018" s="2">
        <f t="array" ref="I2018">SUMPRODUCT(B2002:B2021, (ROW(B2002:B2021)-ROW(B2002)+1)) / (20*21/2)</f>
        <v>1.8952857142857145</v>
      </c>
      <c r="J2018" s="2">
        <f t="shared" si="250"/>
        <v>1.8960152396109786</v>
      </c>
      <c r="K2018" s="2">
        <f t="shared" si="244"/>
        <v>1.9032619910372934</v>
      </c>
    </row>
    <row r="2019" spans="1:11" ht="13.5" x14ac:dyDescent="0.25">
      <c r="A2019" s="3">
        <v>44944</v>
      </c>
      <c r="B2019" s="2">
        <v>1.9</v>
      </c>
      <c r="C2019" s="2">
        <f t="shared" si="245"/>
        <v>0</v>
      </c>
      <c r="D2019" s="2">
        <f t="shared" si="246"/>
        <v>1.8859999999999999</v>
      </c>
      <c r="E2019" s="2">
        <f t="shared" si="248"/>
        <v>1.8960000000000001</v>
      </c>
      <c r="F2019" s="2">
        <f t="shared" si="249"/>
        <v>1.8929999999999996</v>
      </c>
      <c r="G2019" s="2">
        <f t="shared" si="243"/>
        <v>1.911</v>
      </c>
      <c r="H2019" s="2">
        <f t="shared" si="247"/>
        <v>1.7009000000000001</v>
      </c>
      <c r="I2019" s="2">
        <f t="array" ref="I2019">SUMPRODUCT(B2003:B2022, (ROW(B2003:B2022)-ROW(B2003)+1)) / (20*21/2)</f>
        <v>1.8930476190476189</v>
      </c>
      <c r="J2019" s="2">
        <f t="shared" si="250"/>
        <v>1.8963947406004094</v>
      </c>
      <c r="K2019" s="2">
        <f t="shared" si="244"/>
        <v>1.9031340698201447</v>
      </c>
    </row>
    <row r="2020" spans="1:11" ht="13.5" x14ac:dyDescent="0.25">
      <c r="A2020" s="3">
        <v>44945</v>
      </c>
      <c r="B2020" s="2">
        <v>1.91</v>
      </c>
      <c r="C2020" s="2">
        <f t="shared" si="245"/>
        <v>1.0000000000000009E-2</v>
      </c>
      <c r="D2020" s="2">
        <f t="shared" si="246"/>
        <v>1.8900000000000001</v>
      </c>
      <c r="E2020" s="2">
        <f t="shared" si="248"/>
        <v>1.8960000000000001</v>
      </c>
      <c r="F2020" s="2">
        <f t="shared" si="249"/>
        <v>1.8934999999999995</v>
      </c>
      <c r="G2020" s="2">
        <f t="shared" si="243"/>
        <v>1.91</v>
      </c>
      <c r="H2020" s="2">
        <f t="shared" si="247"/>
        <v>1.7038000000000002</v>
      </c>
      <c r="I2020" s="2">
        <f t="array" ref="I2020">SUMPRODUCT(B2004:B2023, (ROW(B2004:B2023)-ROW(B2004)+1)) / (20*21/2)</f>
        <v>1.8889999999999998</v>
      </c>
      <c r="J2020" s="2">
        <f t="shared" si="250"/>
        <v>1.8976904795908465</v>
      </c>
      <c r="K2020" s="2">
        <f t="shared" si="244"/>
        <v>1.9034033219840607</v>
      </c>
    </row>
    <row r="2021" spans="1:11" ht="13.5" x14ac:dyDescent="0.25">
      <c r="A2021" s="3">
        <v>44946</v>
      </c>
      <c r="B2021" s="2">
        <v>1.89</v>
      </c>
      <c r="C2021" s="2">
        <f t="shared" si="245"/>
        <v>-2.0000000000000018E-2</v>
      </c>
      <c r="D2021" s="2">
        <f t="shared" si="246"/>
        <v>1.8940000000000001</v>
      </c>
      <c r="E2021" s="2">
        <f t="shared" si="248"/>
        <v>1.893</v>
      </c>
      <c r="F2021" s="2">
        <f t="shared" si="249"/>
        <v>1.8935</v>
      </c>
      <c r="G2021" s="2">
        <f t="shared" si="243"/>
        <v>1.9096000000000002</v>
      </c>
      <c r="H2021" s="2">
        <f t="shared" si="247"/>
        <v>1.7066500000000002</v>
      </c>
      <c r="I2021" s="2">
        <f t="array" ref="I2021">SUMPRODUCT(B2005:B2024, (ROW(B2005:B2024)-ROW(B2005)+1)) / (20*21/2)</f>
        <v>1.8859047619047618</v>
      </c>
      <c r="J2021" s="2">
        <f t="shared" si="250"/>
        <v>1.8969580529631467</v>
      </c>
      <c r="K2021" s="2">
        <f t="shared" si="244"/>
        <v>1.9028777015140976</v>
      </c>
    </row>
    <row r="2022" spans="1:11" ht="13.5" x14ac:dyDescent="0.25">
      <c r="A2022" s="3">
        <v>44949</v>
      </c>
      <c r="B2022" s="2">
        <v>1.87</v>
      </c>
      <c r="C2022" s="2">
        <f t="shared" si="245"/>
        <v>-1.9999999999999796E-2</v>
      </c>
      <c r="D2022" s="2">
        <f t="shared" si="246"/>
        <v>1.8939999999999997</v>
      </c>
      <c r="E2022" s="2">
        <f t="shared" si="248"/>
        <v>1.889</v>
      </c>
      <c r="F2022" s="2">
        <f t="shared" si="249"/>
        <v>1.8924999999999996</v>
      </c>
      <c r="G2022" s="2">
        <f t="shared" si="243"/>
        <v>1.9084000000000001</v>
      </c>
      <c r="H2022" s="2">
        <f t="shared" si="247"/>
        <v>1.7093500000000004</v>
      </c>
      <c r="I2022" s="2">
        <f t="array" ref="I2022">SUMPRODUCT(B2006:B2025, (ROW(B2006:B2025)-ROW(B2006)+1)) / (20*21/2)</f>
        <v>1.8829047619047621</v>
      </c>
      <c r="J2022" s="2">
        <f t="shared" si="250"/>
        <v>1.894390619347609</v>
      </c>
      <c r="K2022" s="2">
        <f t="shared" si="244"/>
        <v>1.9015883798860937</v>
      </c>
    </row>
    <row r="2023" spans="1:11" ht="13.5" x14ac:dyDescent="0.25">
      <c r="A2023" s="3">
        <v>44950</v>
      </c>
      <c r="B2023" s="2">
        <v>1.85</v>
      </c>
      <c r="C2023" s="2">
        <f t="shared" si="245"/>
        <v>-2.0000000000000018E-2</v>
      </c>
      <c r="D2023" s="2">
        <f t="shared" si="246"/>
        <v>1.8839999999999999</v>
      </c>
      <c r="E2023" s="2">
        <f t="shared" si="248"/>
        <v>1.8830000000000002</v>
      </c>
      <c r="F2023" s="2">
        <f t="shared" si="249"/>
        <v>1.8924999999999996</v>
      </c>
      <c r="G2023" s="2">
        <f t="shared" si="243"/>
        <v>1.9067999999999998</v>
      </c>
      <c r="H2023" s="2">
        <f t="shared" si="247"/>
        <v>1.7118000000000007</v>
      </c>
      <c r="I2023" s="2">
        <f t="array" ref="I2023">SUMPRODUCT(B2007:B2026, (ROW(B2007:B2026)-ROW(B2007)+1)) / (20*21/2)</f>
        <v>1.8819047619047622</v>
      </c>
      <c r="J2023" s="2">
        <f t="shared" si="250"/>
        <v>1.8901629413145034</v>
      </c>
      <c r="K2023" s="2">
        <f t="shared" si="244"/>
        <v>1.8995653061650706</v>
      </c>
    </row>
    <row r="2024" spans="1:11" ht="13.5" x14ac:dyDescent="0.25">
      <c r="A2024" s="3">
        <v>44951</v>
      </c>
      <c r="B2024" s="2">
        <v>1.86</v>
      </c>
      <c r="C2024" s="2">
        <f t="shared" si="245"/>
        <v>1.0000000000000009E-2</v>
      </c>
      <c r="D2024" s="2">
        <f t="shared" si="246"/>
        <v>1.8759999999999999</v>
      </c>
      <c r="E2024" s="2">
        <f t="shared" si="248"/>
        <v>1.8810000000000002</v>
      </c>
      <c r="F2024" s="2">
        <f t="shared" si="249"/>
        <v>1.8915</v>
      </c>
      <c r="G2024" s="2">
        <f t="shared" si="243"/>
        <v>1.9053999999999995</v>
      </c>
      <c r="H2024" s="2">
        <f t="shared" si="247"/>
        <v>1.7143000000000008</v>
      </c>
      <c r="I2024" s="2">
        <f t="array" ref="I2024">SUMPRODUCT(B2008:B2027, (ROW(B2008:B2027)-ROW(B2008)+1)) / (20*21/2)</f>
        <v>1.8800476190476187</v>
      </c>
      <c r="J2024" s="2">
        <f t="shared" si="250"/>
        <v>1.8872902802369316</v>
      </c>
      <c r="K2024" s="2">
        <f t="shared" si="244"/>
        <v>1.8980137255311464</v>
      </c>
    </row>
    <row r="2025" spans="1:11" ht="13.5" x14ac:dyDescent="0.25">
      <c r="A2025" s="3">
        <v>44952</v>
      </c>
      <c r="B2025" s="2">
        <v>1.86</v>
      </c>
      <c r="C2025" s="2">
        <f t="shared" si="245"/>
        <v>0</v>
      </c>
      <c r="D2025" s="2">
        <f t="shared" si="246"/>
        <v>1.8660000000000001</v>
      </c>
      <c r="E2025" s="2">
        <f t="shared" si="248"/>
        <v>1.8780000000000001</v>
      </c>
      <c r="F2025" s="2">
        <f t="shared" si="249"/>
        <v>1.8905000000000001</v>
      </c>
      <c r="G2025" s="2">
        <f t="shared" si="243"/>
        <v>1.9045999999999998</v>
      </c>
      <c r="H2025" s="2">
        <f t="shared" si="247"/>
        <v>1.716800000000001</v>
      </c>
      <c r="I2025" s="2">
        <f t="array" ref="I2025">SUMPRODUCT(B2009:B2028, (ROW(B2009:B2028)-ROW(B2009)+1)) / (20*21/2)</f>
        <v>1.8773809523809522</v>
      </c>
      <c r="J2025" s="2">
        <f t="shared" si="250"/>
        <v>1.8846912059286522</v>
      </c>
      <c r="K2025" s="2">
        <f t="shared" si="244"/>
        <v>1.8965229911965917</v>
      </c>
    </row>
    <row r="2026" spans="1:11" ht="13.5" x14ac:dyDescent="0.25">
      <c r="A2026" s="3">
        <v>44953</v>
      </c>
      <c r="B2026" s="2">
        <v>1.88</v>
      </c>
      <c r="C2026" s="2">
        <f t="shared" si="245"/>
        <v>1.9999999999999796E-2</v>
      </c>
      <c r="D2026" s="2">
        <f t="shared" si="246"/>
        <v>1.8640000000000001</v>
      </c>
      <c r="E2026" s="2">
        <f t="shared" si="248"/>
        <v>1.879</v>
      </c>
      <c r="F2026" s="2">
        <f t="shared" si="249"/>
        <v>1.8895</v>
      </c>
      <c r="G2026" s="2">
        <f t="shared" si="243"/>
        <v>1.9031999999999996</v>
      </c>
      <c r="H2026" s="2">
        <f t="shared" si="247"/>
        <v>1.7193500000000008</v>
      </c>
      <c r="I2026" s="2">
        <f t="array" ref="I2026">SUMPRODUCT(B2010:B2029, (ROW(B2010:B2029)-ROW(B2010)+1)) / (20*21/2)</f>
        <v>1.8739523809523808</v>
      </c>
      <c r="J2026" s="2">
        <f t="shared" si="250"/>
        <v>1.8842444244116379</v>
      </c>
      <c r="K2026" s="2">
        <f t="shared" si="244"/>
        <v>1.8958750307575098</v>
      </c>
    </row>
    <row r="2027" spans="1:11" ht="13.5" x14ac:dyDescent="0.25">
      <c r="A2027" s="3">
        <v>44956</v>
      </c>
      <c r="B2027" s="2">
        <v>1.87</v>
      </c>
      <c r="C2027" s="2">
        <f t="shared" si="245"/>
        <v>-9.9999999999997868E-3</v>
      </c>
      <c r="D2027" s="2">
        <f t="shared" si="246"/>
        <v>1.8640000000000001</v>
      </c>
      <c r="E2027" s="2">
        <f t="shared" si="248"/>
        <v>1.879</v>
      </c>
      <c r="F2027" s="2">
        <f t="shared" si="249"/>
        <v>1.8880000000000003</v>
      </c>
      <c r="G2027" s="2">
        <f t="shared" si="243"/>
        <v>1.9013999999999995</v>
      </c>
      <c r="H2027" s="2">
        <f t="shared" si="247"/>
        <v>1.7218500000000008</v>
      </c>
      <c r="I2027" s="2">
        <f t="array" ref="I2027">SUMPRODUCT(B2011:B2030, (ROW(B2011:B2030)-ROW(B2011)+1)) / (20*21/2)</f>
        <v>1.8717619047619047</v>
      </c>
      <c r="J2027" s="2">
        <f t="shared" si="250"/>
        <v>1.8828878125629105</v>
      </c>
      <c r="K2027" s="2">
        <f t="shared" si="244"/>
        <v>1.8948603236689801</v>
      </c>
    </row>
    <row r="2028" spans="1:11" ht="13.5" x14ac:dyDescent="0.25">
      <c r="A2028" s="3">
        <v>44957</v>
      </c>
      <c r="B2028" s="2">
        <v>1.86</v>
      </c>
      <c r="C2028" s="2">
        <f t="shared" si="245"/>
        <v>-1.0000000000000009E-2</v>
      </c>
      <c r="D2028" s="2">
        <f t="shared" si="246"/>
        <v>1.8660000000000001</v>
      </c>
      <c r="E2028" s="2">
        <f t="shared" si="248"/>
        <v>1.875</v>
      </c>
      <c r="F2028" s="2">
        <f t="shared" si="249"/>
        <v>1.8860000000000003</v>
      </c>
      <c r="G2028" s="2">
        <f t="shared" si="243"/>
        <v>1.8993999999999998</v>
      </c>
      <c r="H2028" s="2">
        <f t="shared" si="247"/>
        <v>1.7243500000000009</v>
      </c>
      <c r="I2028" s="2">
        <f t="array" ref="I2028">SUMPRODUCT(B2012:B2031, (ROW(B2012:B2031)-ROW(B2012)+1)) / (20*21/2)</f>
        <v>1.868857142857143</v>
      </c>
      <c r="J2028" s="2">
        <f t="shared" si="250"/>
        <v>1.8807080208902522</v>
      </c>
      <c r="K2028" s="2">
        <f t="shared" si="244"/>
        <v>1.8934932521525496</v>
      </c>
    </row>
    <row r="2029" spans="1:11" ht="13.5" x14ac:dyDescent="0.25">
      <c r="A2029" s="3">
        <v>44958</v>
      </c>
      <c r="B2029" s="2">
        <v>1.85</v>
      </c>
      <c r="C2029" s="2">
        <f t="shared" si="245"/>
        <v>-1.0000000000000009E-2</v>
      </c>
      <c r="D2029" s="2">
        <f t="shared" si="246"/>
        <v>1.8640000000000001</v>
      </c>
      <c r="E2029" s="2">
        <f t="shared" si="248"/>
        <v>1.8699999999999999</v>
      </c>
      <c r="F2029" s="2">
        <f t="shared" si="249"/>
        <v>1.8830000000000002</v>
      </c>
      <c r="G2029" s="2">
        <f t="shared" si="243"/>
        <v>1.8973999999999998</v>
      </c>
      <c r="H2029" s="2">
        <f t="shared" si="247"/>
        <v>1.7268500000000009</v>
      </c>
      <c r="I2029" s="2">
        <f t="array" ref="I2029">SUMPRODUCT(B2013:B2032, (ROW(B2013:B2032)-ROW(B2013)+1)) / (20*21/2)</f>
        <v>1.8672380952380954</v>
      </c>
      <c r="J2029" s="2">
        <f t="shared" si="250"/>
        <v>1.8777834474721331</v>
      </c>
      <c r="K2029" s="2">
        <f t="shared" si="244"/>
        <v>1.8917876344210771</v>
      </c>
    </row>
    <row r="2030" spans="1:11" ht="13.5" x14ac:dyDescent="0.25">
      <c r="A2030" s="3">
        <v>44959</v>
      </c>
      <c r="B2030" s="2">
        <v>1.86</v>
      </c>
      <c r="C2030" s="2">
        <f t="shared" si="245"/>
        <v>1.0000000000000009E-2</v>
      </c>
      <c r="D2030" s="2">
        <f t="shared" si="246"/>
        <v>1.8640000000000001</v>
      </c>
      <c r="E2030" s="2">
        <f t="shared" si="248"/>
        <v>1.8650000000000002</v>
      </c>
      <c r="F2030" s="2">
        <f t="shared" si="249"/>
        <v>1.8805000000000001</v>
      </c>
      <c r="G2030" s="2">
        <f t="shared" si="243"/>
        <v>1.8957999999999999</v>
      </c>
      <c r="H2030" s="2">
        <f t="shared" si="247"/>
        <v>1.7294000000000009</v>
      </c>
      <c r="I2030" s="2">
        <f t="array" ref="I2030">SUMPRODUCT(B2014:B2033, (ROW(B2014:B2033)-ROW(B2014)+1)) / (20*21/2)</f>
        <v>1.8658571428571429</v>
      </c>
      <c r="J2030" s="2">
        <f t="shared" si="250"/>
        <v>1.8760897858081202</v>
      </c>
      <c r="K2030" s="2">
        <f t="shared" si="244"/>
        <v>1.8905410605222115</v>
      </c>
    </row>
    <row r="2031" spans="1:11" ht="13.5" x14ac:dyDescent="0.25">
      <c r="A2031" s="3">
        <v>44960</v>
      </c>
      <c r="B2031" s="2">
        <v>1.85</v>
      </c>
      <c r="C2031" s="2">
        <f t="shared" si="245"/>
        <v>-1.0000000000000009E-2</v>
      </c>
      <c r="D2031" s="2">
        <f t="shared" si="246"/>
        <v>1.8580000000000001</v>
      </c>
      <c r="E2031" s="2">
        <f t="shared" si="248"/>
        <v>1.8610000000000002</v>
      </c>
      <c r="F2031" s="2">
        <f t="shared" si="249"/>
        <v>1.877</v>
      </c>
      <c r="G2031" s="2">
        <f t="shared" si="243"/>
        <v>1.8939999999999997</v>
      </c>
      <c r="H2031" s="2">
        <f t="shared" si="247"/>
        <v>1.7319000000000009</v>
      </c>
      <c r="I2031" s="2">
        <f t="array" ref="I2031">SUMPRODUCT(B2015:B2034, (ROW(B2015:B2034)-ROW(B2015)+1)) / (20*21/2)</f>
        <v>1.8628095238095237</v>
      </c>
      <c r="J2031" s="2">
        <f t="shared" si="250"/>
        <v>1.8736050443025851</v>
      </c>
      <c r="K2031" s="2">
        <f t="shared" si="244"/>
        <v>1.8889512150115366</v>
      </c>
    </row>
    <row r="2032" spans="1:11" ht="13.5" x14ac:dyDescent="0.25">
      <c r="A2032" s="3">
        <v>44963</v>
      </c>
      <c r="B2032" s="2">
        <v>1.86</v>
      </c>
      <c r="C2032" s="2">
        <f t="shared" si="245"/>
        <v>1.0000000000000009E-2</v>
      </c>
      <c r="D2032" s="2">
        <f t="shared" si="246"/>
        <v>1.8559999999999999</v>
      </c>
      <c r="E2032" s="2">
        <f t="shared" si="248"/>
        <v>1.8599999999999999</v>
      </c>
      <c r="F2032" s="2">
        <f t="shared" si="249"/>
        <v>1.8745000000000001</v>
      </c>
      <c r="G2032" s="2">
        <f t="shared" si="243"/>
        <v>1.8927999999999998</v>
      </c>
      <c r="H2032" s="2">
        <f t="shared" si="247"/>
        <v>1.7345500000000009</v>
      </c>
      <c r="I2032" s="2">
        <f t="array" ref="I2032">SUMPRODUCT(B2016:B2035, (ROW(B2016:B2035)-ROW(B2016)+1)) / (20*21/2)</f>
        <v>1.8590000000000002</v>
      </c>
      <c r="J2032" s="2">
        <f t="shared" si="250"/>
        <v>1.8723093257975769</v>
      </c>
      <c r="K2032" s="2">
        <f t="shared" si="244"/>
        <v>1.8878158732463783</v>
      </c>
    </row>
    <row r="2033" spans="1:11" ht="13.5" x14ac:dyDescent="0.25">
      <c r="A2033" s="3">
        <v>44964</v>
      </c>
      <c r="B2033" s="2">
        <v>1.86</v>
      </c>
      <c r="C2033" s="2">
        <f t="shared" si="245"/>
        <v>0</v>
      </c>
      <c r="D2033" s="2">
        <f t="shared" si="246"/>
        <v>1.8560000000000003</v>
      </c>
      <c r="E2033" s="2">
        <f t="shared" si="248"/>
        <v>1.861</v>
      </c>
      <c r="F2033" s="2">
        <f t="shared" si="249"/>
        <v>1.8719999999999999</v>
      </c>
      <c r="G2033" s="2">
        <f t="shared" si="243"/>
        <v>1.8915999999999997</v>
      </c>
      <c r="H2033" s="2">
        <f t="shared" si="247"/>
        <v>1.7371500000000009</v>
      </c>
      <c r="I2033" s="2">
        <f t="array" ref="I2033">SUMPRODUCT(B2017:B2036, (ROW(B2017:B2036)-ROW(B2017)+1)) / (20*21/2)</f>
        <v>1.8554761904761903</v>
      </c>
      <c r="J2033" s="2">
        <f t="shared" si="250"/>
        <v>1.8711370090549504</v>
      </c>
      <c r="K2033" s="2">
        <f t="shared" si="244"/>
        <v>1.886725054687697</v>
      </c>
    </row>
    <row r="2034" spans="1:11" ht="13.5" x14ac:dyDescent="0.25">
      <c r="A2034" s="3">
        <v>44965</v>
      </c>
      <c r="B2034" s="2">
        <v>1.84</v>
      </c>
      <c r="C2034" s="2">
        <f t="shared" si="245"/>
        <v>-2.0000000000000018E-2</v>
      </c>
      <c r="D2034" s="2">
        <f t="shared" si="246"/>
        <v>1.8540000000000003</v>
      </c>
      <c r="E2034" s="2">
        <f t="shared" si="248"/>
        <v>1.859</v>
      </c>
      <c r="F2034" s="2">
        <f t="shared" si="249"/>
        <v>1.8700000000000003</v>
      </c>
      <c r="G2034" s="2">
        <f t="shared" ref="G2034:G2097" si="251">AVERAGE(B1985:B2034)</f>
        <v>1.8899999999999995</v>
      </c>
      <c r="H2034" s="2">
        <f t="shared" si="247"/>
        <v>1.7395500000000006</v>
      </c>
      <c r="I2034" s="2">
        <f t="array" ref="I2034">SUMPRODUCT(B2018:B2037, (ROW(B2018:B2037)-ROW(B2018)+1)) / (20*21/2)</f>
        <v>1.8511904761904758</v>
      </c>
      <c r="J2034" s="2">
        <f t="shared" si="250"/>
        <v>1.8681715796211456</v>
      </c>
      <c r="K2034" s="2">
        <f t="shared" si="244"/>
        <v>1.8848926996019051</v>
      </c>
    </row>
    <row r="2035" spans="1:11" ht="13.5" x14ac:dyDescent="0.25">
      <c r="A2035" s="3">
        <v>44966</v>
      </c>
      <c r="B2035" s="2">
        <v>1.83</v>
      </c>
      <c r="C2035" s="2">
        <f t="shared" si="245"/>
        <v>-1.0000000000000009E-2</v>
      </c>
      <c r="D2035" s="2">
        <f t="shared" si="246"/>
        <v>1.8480000000000001</v>
      </c>
      <c r="E2035" s="2">
        <f t="shared" si="248"/>
        <v>1.8560000000000003</v>
      </c>
      <c r="F2035" s="2">
        <f t="shared" si="249"/>
        <v>1.8670000000000002</v>
      </c>
      <c r="G2035" s="2">
        <f t="shared" si="251"/>
        <v>1.8879999999999992</v>
      </c>
      <c r="H2035" s="2">
        <f t="shared" si="247"/>
        <v>1.7419500000000006</v>
      </c>
      <c r="I2035" s="2">
        <f t="array" ref="I2035">SUMPRODUCT(B2019:B2038, (ROW(B2019:B2038)-ROW(B2019)+1)) / (20*21/2)</f>
        <v>1.847142857142857</v>
      </c>
      <c r="J2035" s="2">
        <f t="shared" si="250"/>
        <v>1.8645361910857985</v>
      </c>
      <c r="K2035" s="2">
        <f t="shared" ref="K2035:K2098" si="252">$K$4*B2035+(1-$K$4)*K2034</f>
        <v>1.882740044715556</v>
      </c>
    </row>
    <row r="2036" spans="1:11" ht="13.5" x14ac:dyDescent="0.25">
      <c r="A2036" s="3">
        <v>44967</v>
      </c>
      <c r="B2036" s="2">
        <v>1.83</v>
      </c>
      <c r="C2036" s="2">
        <f t="shared" si="245"/>
        <v>0</v>
      </c>
      <c r="D2036" s="2">
        <f t="shared" si="246"/>
        <v>1.8440000000000001</v>
      </c>
      <c r="E2036" s="2">
        <f t="shared" si="248"/>
        <v>1.8509999999999998</v>
      </c>
      <c r="F2036" s="2">
        <f t="shared" si="249"/>
        <v>1.8649999999999998</v>
      </c>
      <c r="G2036" s="2">
        <f t="shared" si="251"/>
        <v>1.8861999999999994</v>
      </c>
      <c r="H2036" s="2">
        <f t="shared" si="247"/>
        <v>1.7444500000000005</v>
      </c>
      <c r="I2036" s="2">
        <f t="array" ref="I2036">SUMPRODUCT(B2020:B2039, (ROW(B2020:B2039)-ROW(B2020)+1)) / (20*21/2)</f>
        <v>1.8434761904761903</v>
      </c>
      <c r="J2036" s="2">
        <f t="shared" si="250"/>
        <v>1.8612470300300084</v>
      </c>
      <c r="K2036" s="2">
        <f t="shared" si="252"/>
        <v>1.8806718076678872</v>
      </c>
    </row>
    <row r="2037" spans="1:11" ht="13.5" x14ac:dyDescent="0.25">
      <c r="A2037" s="3">
        <v>44970</v>
      </c>
      <c r="B2037" s="2">
        <v>1.82</v>
      </c>
      <c r="C2037" s="2">
        <f t="shared" si="245"/>
        <v>-1.0000000000000009E-2</v>
      </c>
      <c r="D2037" s="2">
        <f t="shared" si="246"/>
        <v>1.8359999999999999</v>
      </c>
      <c r="E2037" s="2">
        <f t="shared" si="248"/>
        <v>1.8460000000000001</v>
      </c>
      <c r="F2037" s="2">
        <f t="shared" si="249"/>
        <v>1.8625</v>
      </c>
      <c r="G2037" s="2">
        <f t="shared" si="251"/>
        <v>1.884199999999999</v>
      </c>
      <c r="H2037" s="2">
        <f t="shared" si="247"/>
        <v>1.7469000000000006</v>
      </c>
      <c r="I2037" s="2">
        <f t="array" ref="I2037">SUMPRODUCT(B2021:B2040, (ROW(B2021:B2040)-ROW(B2021)+1)) / (20*21/2)</f>
        <v>1.8382857142857143</v>
      </c>
      <c r="J2037" s="2">
        <f t="shared" si="250"/>
        <v>1.857318741455722</v>
      </c>
      <c r="K2037" s="2">
        <f t="shared" si="252"/>
        <v>1.878292521092676</v>
      </c>
    </row>
    <row r="2038" spans="1:11" ht="13.5" x14ac:dyDescent="0.25">
      <c r="A2038" s="3">
        <v>44971</v>
      </c>
      <c r="B2038" s="2">
        <v>1.82</v>
      </c>
      <c r="C2038" s="2">
        <f t="shared" si="245"/>
        <v>0</v>
      </c>
      <c r="D2038" s="2">
        <f t="shared" si="246"/>
        <v>1.8280000000000001</v>
      </c>
      <c r="E2038" s="2">
        <f t="shared" si="248"/>
        <v>1.8420000000000001</v>
      </c>
      <c r="F2038" s="2">
        <f t="shared" si="249"/>
        <v>1.8585</v>
      </c>
      <c r="G2038" s="2">
        <f t="shared" si="251"/>
        <v>1.8825999999999987</v>
      </c>
      <c r="H2038" s="2">
        <f t="shared" si="247"/>
        <v>1.7494500000000004</v>
      </c>
      <c r="I2038" s="2">
        <f t="array" ref="I2038">SUMPRODUCT(B2022:B2041, (ROW(B2022:B2041)-ROW(B2022)+1)) / (20*21/2)</f>
        <v>1.8355238095238093</v>
      </c>
      <c r="J2038" s="2">
        <f t="shared" si="250"/>
        <v>1.8537645756027961</v>
      </c>
      <c r="K2038" s="2">
        <f t="shared" si="252"/>
        <v>1.8760065398733554</v>
      </c>
    </row>
    <row r="2039" spans="1:11" ht="13.5" x14ac:dyDescent="0.25">
      <c r="A2039" s="3">
        <v>44972</v>
      </c>
      <c r="B2039" s="2">
        <v>1.82</v>
      </c>
      <c r="C2039" s="2">
        <f t="shared" si="245"/>
        <v>0</v>
      </c>
      <c r="D2039" s="2">
        <f t="shared" si="246"/>
        <v>1.8240000000000003</v>
      </c>
      <c r="E2039" s="2">
        <f t="shared" si="248"/>
        <v>1.839</v>
      </c>
      <c r="F2039" s="2">
        <f t="shared" si="249"/>
        <v>1.8544999999999998</v>
      </c>
      <c r="G2039" s="2">
        <f t="shared" si="251"/>
        <v>1.8805999999999985</v>
      </c>
      <c r="H2039" s="2">
        <f t="shared" si="247"/>
        <v>1.7518000000000002</v>
      </c>
      <c r="I2039" s="2">
        <f t="array" ref="I2039">SUMPRODUCT(B2023:B2042, (ROW(B2023:B2042)-ROW(B2023)+1)) / (20*21/2)</f>
        <v>1.8330952380952381</v>
      </c>
      <c r="J2039" s="2">
        <f t="shared" si="250"/>
        <v>1.8505489017358632</v>
      </c>
      <c r="K2039" s="2">
        <f t="shared" si="252"/>
        <v>1.873810204976361</v>
      </c>
    </row>
    <row r="2040" spans="1:11" ht="13.5" x14ac:dyDescent="0.25">
      <c r="A2040" s="3">
        <v>44973</v>
      </c>
      <c r="B2040" s="2">
        <v>1.8</v>
      </c>
      <c r="C2040" s="2">
        <f t="shared" si="245"/>
        <v>-2.0000000000000018E-2</v>
      </c>
      <c r="D2040" s="2">
        <f t="shared" si="246"/>
        <v>1.8180000000000003</v>
      </c>
      <c r="E2040" s="2">
        <f t="shared" si="248"/>
        <v>1.8330000000000002</v>
      </c>
      <c r="F2040" s="2">
        <f t="shared" si="249"/>
        <v>1.8489999999999998</v>
      </c>
      <c r="G2040" s="2">
        <f t="shared" si="251"/>
        <v>1.8781999999999988</v>
      </c>
      <c r="H2040" s="2">
        <f t="shared" si="247"/>
        <v>1.7541500000000001</v>
      </c>
      <c r="I2040" s="2">
        <f t="array" ref="I2040">SUMPRODUCT(B2024:B2043, (ROW(B2024:B2043)-ROW(B2024)+1)) / (20*21/2)</f>
        <v>1.8280476190476189</v>
      </c>
      <c r="J2040" s="2">
        <f t="shared" si="250"/>
        <v>1.845734720618162</v>
      </c>
      <c r="K2040" s="2">
        <f t="shared" si="252"/>
        <v>1.8709156871341508</v>
      </c>
    </row>
    <row r="2041" spans="1:11" ht="13.5" x14ac:dyDescent="0.25">
      <c r="A2041" s="3">
        <v>44974</v>
      </c>
      <c r="B2041" s="2">
        <v>1.82</v>
      </c>
      <c r="C2041" s="2">
        <f t="shared" si="245"/>
        <v>2.0000000000000018E-2</v>
      </c>
      <c r="D2041" s="2">
        <f t="shared" si="246"/>
        <v>1.8160000000000001</v>
      </c>
      <c r="E2041" s="2">
        <f t="shared" si="248"/>
        <v>1.83</v>
      </c>
      <c r="F2041" s="2">
        <f t="shared" si="249"/>
        <v>1.8454999999999999</v>
      </c>
      <c r="G2041" s="2">
        <f t="shared" si="251"/>
        <v>1.8765999999999989</v>
      </c>
      <c r="H2041" s="2">
        <f t="shared" si="247"/>
        <v>1.7566500000000003</v>
      </c>
      <c r="I2041" s="2">
        <f t="array" ref="I2041">SUMPRODUCT(B2025:B2044, (ROW(B2025:B2044)-ROW(B2025)+1)) / (20*21/2)</f>
        <v>1.8223333333333336</v>
      </c>
      <c r="J2041" s="2">
        <f t="shared" si="250"/>
        <v>1.8432837948450038</v>
      </c>
      <c r="K2041" s="2">
        <f t="shared" si="252"/>
        <v>1.8689189935210468</v>
      </c>
    </row>
    <row r="2042" spans="1:11" ht="13.5" x14ac:dyDescent="0.25">
      <c r="A2042" s="3">
        <v>44977</v>
      </c>
      <c r="B2042" s="2">
        <v>1.82</v>
      </c>
      <c r="C2042" s="2">
        <f t="shared" si="245"/>
        <v>0</v>
      </c>
      <c r="D2042" s="2">
        <f t="shared" si="246"/>
        <v>1.8160000000000001</v>
      </c>
      <c r="E2042" s="2">
        <f t="shared" si="248"/>
        <v>1.8260000000000001</v>
      </c>
      <c r="F2042" s="2">
        <f t="shared" si="249"/>
        <v>1.8429999999999995</v>
      </c>
      <c r="G2042" s="2">
        <f t="shared" si="251"/>
        <v>1.8749999999999987</v>
      </c>
      <c r="H2042" s="2">
        <f t="shared" si="247"/>
        <v>1.7591500000000002</v>
      </c>
      <c r="I2042" s="2">
        <f t="array" ref="I2042">SUMPRODUCT(B2026:B2045, (ROW(B2026:B2045)-ROW(B2026)+1)) / (20*21/2)</f>
        <v>1.8189047619047618</v>
      </c>
      <c r="J2042" s="2">
        <f t="shared" si="250"/>
        <v>1.8410662905740511</v>
      </c>
      <c r="K2042" s="2">
        <f t="shared" si="252"/>
        <v>1.8670006016182608</v>
      </c>
    </row>
    <row r="2043" spans="1:11" ht="13.5" x14ac:dyDescent="0.25">
      <c r="A2043" s="3">
        <v>44978</v>
      </c>
      <c r="B2043" s="2">
        <v>1.79</v>
      </c>
      <c r="C2043" s="2">
        <f t="shared" si="245"/>
        <v>-3.0000000000000027E-2</v>
      </c>
      <c r="D2043" s="2">
        <f t="shared" si="246"/>
        <v>1.81</v>
      </c>
      <c r="E2043" s="2">
        <f t="shared" si="248"/>
        <v>1.8190000000000002</v>
      </c>
      <c r="F2043" s="2">
        <f t="shared" si="249"/>
        <v>1.8399999999999999</v>
      </c>
      <c r="G2043" s="2">
        <f t="shared" si="251"/>
        <v>1.8725999999999987</v>
      </c>
      <c r="H2043" s="2">
        <f t="shared" si="247"/>
        <v>1.7615000000000003</v>
      </c>
      <c r="I2043" s="2">
        <f t="array" ref="I2043">SUMPRODUCT(B2027:B2046, (ROW(B2027:B2046)-ROW(B2027)+1)) / (20*21/2)</f>
        <v>1.8157619047619047</v>
      </c>
      <c r="J2043" s="2">
        <f t="shared" si="250"/>
        <v>1.8362028343289034</v>
      </c>
      <c r="K2043" s="2">
        <f t="shared" si="252"/>
        <v>1.8639809701822507</v>
      </c>
    </row>
    <row r="2044" spans="1:11" ht="13.5" x14ac:dyDescent="0.25">
      <c r="A2044" s="3">
        <v>44979</v>
      </c>
      <c r="B2044" s="2">
        <v>1.78</v>
      </c>
      <c r="C2044" s="2">
        <f t="shared" si="245"/>
        <v>-1.0000000000000009E-2</v>
      </c>
      <c r="D2044" s="2">
        <f t="shared" si="246"/>
        <v>1.802</v>
      </c>
      <c r="E2044" s="2">
        <f t="shared" si="248"/>
        <v>1.8130000000000002</v>
      </c>
      <c r="F2044" s="2">
        <f t="shared" si="249"/>
        <v>1.8359999999999999</v>
      </c>
      <c r="G2044" s="2">
        <f t="shared" si="251"/>
        <v>1.8699999999999988</v>
      </c>
      <c r="H2044" s="2">
        <f t="shared" si="247"/>
        <v>1.7638000000000003</v>
      </c>
      <c r="I2044" s="2">
        <f t="array" ref="I2044">SUMPRODUCT(B2028:B2047, (ROW(B2028:B2047)-ROW(B2028)+1)) / (20*21/2)</f>
        <v>1.8129999999999997</v>
      </c>
      <c r="J2044" s="2">
        <f t="shared" si="250"/>
        <v>1.8308501834404365</v>
      </c>
      <c r="K2044" s="2">
        <f t="shared" si="252"/>
        <v>1.8606875988025546</v>
      </c>
    </row>
    <row r="2045" spans="1:11" ht="13.5" x14ac:dyDescent="0.25">
      <c r="A2045" s="3">
        <v>44980</v>
      </c>
      <c r="B2045" s="2">
        <v>1.8</v>
      </c>
      <c r="C2045" s="2">
        <f t="shared" si="245"/>
        <v>2.0000000000000018E-2</v>
      </c>
      <c r="D2045" s="2">
        <f t="shared" si="246"/>
        <v>1.802</v>
      </c>
      <c r="E2045" s="2">
        <f t="shared" si="248"/>
        <v>1.8100000000000005</v>
      </c>
      <c r="F2045" s="2">
        <f t="shared" si="249"/>
        <v>1.8330000000000002</v>
      </c>
      <c r="G2045" s="2">
        <f t="shared" si="251"/>
        <v>1.8677999999999986</v>
      </c>
      <c r="H2045" s="2">
        <f t="shared" si="247"/>
        <v>1.7663000000000002</v>
      </c>
      <c r="I2045" s="2">
        <f t="array" ref="I2045">SUMPRODUCT(B2029:B2048, (ROW(B2029:B2048)-ROW(B2029)+1)) / (20*21/2)</f>
        <v>1.8105714285714285</v>
      </c>
      <c r="J2045" s="2">
        <f t="shared" si="250"/>
        <v>1.8279120707318235</v>
      </c>
      <c r="K2045" s="2">
        <f t="shared" si="252"/>
        <v>1.8583076929671603</v>
      </c>
    </row>
    <row r="2046" spans="1:11" ht="13.5" x14ac:dyDescent="0.25">
      <c r="A2046" s="3">
        <v>44981</v>
      </c>
      <c r="B2046" s="2">
        <v>1.8</v>
      </c>
      <c r="C2046" s="2">
        <f t="shared" si="245"/>
        <v>0</v>
      </c>
      <c r="D2046" s="2">
        <f t="shared" si="246"/>
        <v>1.798</v>
      </c>
      <c r="E2046" s="2">
        <f t="shared" si="248"/>
        <v>1.8069999999999999</v>
      </c>
      <c r="F2046" s="2">
        <f t="shared" si="249"/>
        <v>1.8289999999999995</v>
      </c>
      <c r="G2046" s="2">
        <f t="shared" si="251"/>
        <v>1.8655999999999988</v>
      </c>
      <c r="H2046" s="2">
        <f t="shared" si="247"/>
        <v>1.7688000000000001</v>
      </c>
      <c r="I2046" s="2">
        <f t="array" ref="I2046">SUMPRODUCT(B2030:B2049, (ROW(B2030:B2049)-ROW(B2030)+1)) / (20*21/2)</f>
        <v>1.8084285714285713</v>
      </c>
      <c r="J2046" s="2">
        <f t="shared" si="250"/>
        <v>1.8252537782811737</v>
      </c>
      <c r="K2046" s="2">
        <f t="shared" si="252"/>
        <v>1.8560211167723697</v>
      </c>
    </row>
    <row r="2047" spans="1:11" ht="13.5" x14ac:dyDescent="0.25">
      <c r="A2047" s="3">
        <v>44984</v>
      </c>
      <c r="B2047" s="2">
        <v>1.8</v>
      </c>
      <c r="C2047" s="2">
        <f t="shared" si="245"/>
        <v>0</v>
      </c>
      <c r="D2047" s="2">
        <f t="shared" si="246"/>
        <v>1.794</v>
      </c>
      <c r="E2047" s="2">
        <f t="shared" si="248"/>
        <v>1.8050000000000002</v>
      </c>
      <c r="F2047" s="2">
        <f t="shared" si="249"/>
        <v>1.8254999999999999</v>
      </c>
      <c r="G2047" s="2">
        <f t="shared" si="251"/>
        <v>1.8633999999999988</v>
      </c>
      <c r="H2047" s="2">
        <f t="shared" si="247"/>
        <v>1.7713500000000002</v>
      </c>
      <c r="I2047" s="2">
        <f t="array" ref="I2047">SUMPRODUCT(B2031:B2050, (ROW(B2031:B2050)-ROW(B2031)+1)) / (20*21/2)</f>
        <v>1.8055714285714286</v>
      </c>
      <c r="J2047" s="2">
        <f t="shared" si="250"/>
        <v>1.8228486565401096</v>
      </c>
      <c r="K2047" s="2">
        <f t="shared" si="252"/>
        <v>1.8538242102322768</v>
      </c>
    </row>
    <row r="2048" spans="1:11" ht="13.5" x14ac:dyDescent="0.25">
      <c r="A2048" s="3">
        <v>44985</v>
      </c>
      <c r="B2048" s="2">
        <v>1.8</v>
      </c>
      <c r="C2048" s="2">
        <f t="shared" si="245"/>
        <v>0</v>
      </c>
      <c r="D2048" s="2">
        <f t="shared" si="246"/>
        <v>1.796</v>
      </c>
      <c r="E2048" s="2">
        <f t="shared" si="248"/>
        <v>1.8030000000000002</v>
      </c>
      <c r="F2048" s="2">
        <f t="shared" si="249"/>
        <v>1.8224999999999998</v>
      </c>
      <c r="G2048" s="2">
        <f t="shared" si="251"/>
        <v>1.8611999999999989</v>
      </c>
      <c r="H2048" s="2">
        <f t="shared" si="247"/>
        <v>1.7737000000000001</v>
      </c>
      <c r="I2048" s="2">
        <f t="array" ref="I2048">SUMPRODUCT(B2032:B2051, (ROW(B2032:B2051)-ROW(B2032)+1)) / (20*21/2)</f>
        <v>1.8039999999999998</v>
      </c>
      <c r="J2048" s="2">
        <f t="shared" si="250"/>
        <v>1.8206725940124802</v>
      </c>
      <c r="K2048" s="2">
        <f t="shared" si="252"/>
        <v>1.8517134568898346</v>
      </c>
    </row>
    <row r="2049" spans="1:11" ht="13.5" x14ac:dyDescent="0.25">
      <c r="A2049" s="3">
        <v>44986</v>
      </c>
      <c r="B2049" s="2">
        <v>1.8</v>
      </c>
      <c r="C2049" s="2">
        <f t="shared" si="245"/>
        <v>0</v>
      </c>
      <c r="D2049" s="2">
        <f t="shared" si="246"/>
        <v>1.8</v>
      </c>
      <c r="E2049" s="2">
        <f t="shared" si="248"/>
        <v>1.8010000000000002</v>
      </c>
      <c r="F2049" s="2">
        <f t="shared" si="249"/>
        <v>1.8199999999999998</v>
      </c>
      <c r="G2049" s="2">
        <f t="shared" si="251"/>
        <v>1.8591999999999986</v>
      </c>
      <c r="H2049" s="2">
        <f t="shared" si="247"/>
        <v>1.7761000000000002</v>
      </c>
      <c r="I2049" s="2">
        <f t="array" ref="I2049">SUMPRODUCT(B2033:B2052, (ROW(B2033:B2052)-ROW(B2033)+1)) / (20*21/2)</f>
        <v>1.8036190476190477</v>
      </c>
      <c r="J2049" s="2">
        <f t="shared" si="250"/>
        <v>1.8187037755351012</v>
      </c>
      <c r="K2049" s="2">
        <f t="shared" si="252"/>
        <v>1.8496854781882726</v>
      </c>
    </row>
    <row r="2050" spans="1:11" ht="13.5" x14ac:dyDescent="0.25">
      <c r="A2050" s="3">
        <v>44987</v>
      </c>
      <c r="B2050" s="2">
        <v>1.79</v>
      </c>
      <c r="C2050" s="2">
        <f t="shared" si="245"/>
        <v>-1.0000000000000009E-2</v>
      </c>
      <c r="D2050" s="2">
        <f t="shared" si="246"/>
        <v>1.798</v>
      </c>
      <c r="E2050" s="2">
        <f t="shared" si="248"/>
        <v>1.8</v>
      </c>
      <c r="F2050" s="2">
        <f t="shared" si="249"/>
        <v>1.8165</v>
      </c>
      <c r="G2050" s="2">
        <f t="shared" si="251"/>
        <v>1.8569999999999991</v>
      </c>
      <c r="H2050" s="2">
        <f t="shared" si="247"/>
        <v>1.7782</v>
      </c>
      <c r="I2050" s="2">
        <f t="array" ref="I2050">SUMPRODUCT(B2034:B2053, (ROW(B2034:B2053)-ROW(B2034)+1)) / (20*21/2)</f>
        <v>1.8034761904761902</v>
      </c>
      <c r="J2050" s="2">
        <f t="shared" si="250"/>
        <v>1.8159700826269962</v>
      </c>
      <c r="K2050" s="2">
        <f t="shared" si="252"/>
        <v>1.8473448712004972</v>
      </c>
    </row>
    <row r="2051" spans="1:11" ht="13.5" x14ac:dyDescent="0.25">
      <c r="A2051" s="3">
        <v>44988</v>
      </c>
      <c r="B2051" s="2">
        <v>1.8</v>
      </c>
      <c r="C2051" s="2">
        <f t="shared" si="245"/>
        <v>1.0000000000000009E-2</v>
      </c>
      <c r="D2051" s="2">
        <f t="shared" si="246"/>
        <v>1.798</v>
      </c>
      <c r="E2051" s="2">
        <f t="shared" si="248"/>
        <v>1.7980000000000005</v>
      </c>
      <c r="F2051" s="2">
        <f t="shared" si="249"/>
        <v>1.8140000000000001</v>
      </c>
      <c r="G2051" s="2">
        <f t="shared" si="251"/>
        <v>1.8551999999999993</v>
      </c>
      <c r="H2051" s="2">
        <f t="shared" si="247"/>
        <v>1.7803499999999999</v>
      </c>
      <c r="I2051" s="2">
        <f t="array" ref="I2051">SUMPRODUCT(B2035:B2054, (ROW(B2035:B2054)-ROW(B2035)+1)) / (20*21/2)</f>
        <v>1.8035714285714284</v>
      </c>
      <c r="J2051" s="2">
        <f t="shared" si="250"/>
        <v>1.8144491223768062</v>
      </c>
      <c r="K2051" s="2">
        <f t="shared" si="252"/>
        <v>1.8454882095847913</v>
      </c>
    </row>
    <row r="2052" spans="1:11" ht="13.5" x14ac:dyDescent="0.25">
      <c r="A2052" s="3">
        <v>44991</v>
      </c>
      <c r="B2052" s="2">
        <v>1.81</v>
      </c>
      <c r="C2052" s="2">
        <f t="shared" ref="C2052:C2115" si="253">B2052-B2051</f>
        <v>1.0000000000000009E-2</v>
      </c>
      <c r="D2052" s="2">
        <f t="shared" si="246"/>
        <v>1.8</v>
      </c>
      <c r="E2052" s="2">
        <f t="shared" si="248"/>
        <v>1.7970000000000002</v>
      </c>
      <c r="F2052" s="2">
        <f t="shared" si="249"/>
        <v>1.8115000000000001</v>
      </c>
      <c r="G2052" s="2">
        <f t="shared" si="251"/>
        <v>1.8535999999999992</v>
      </c>
      <c r="H2052" s="2">
        <f t="shared" si="247"/>
        <v>1.7826</v>
      </c>
      <c r="I2052" s="2">
        <f t="array" ref="I2052">SUMPRODUCT(B2036:B2055, (ROW(B2036:B2055)-ROW(B2036)+1)) / (20*21/2)</f>
        <v>1.8038095238095235</v>
      </c>
      <c r="J2052" s="2">
        <f t="shared" si="250"/>
        <v>1.8140253964361579</v>
      </c>
      <c r="K2052" s="2">
        <f t="shared" si="252"/>
        <v>1.8440965150912703</v>
      </c>
    </row>
    <row r="2053" spans="1:11" ht="13.5" x14ac:dyDescent="0.25">
      <c r="A2053" s="3">
        <v>44992</v>
      </c>
      <c r="B2053" s="2">
        <v>1.81</v>
      </c>
      <c r="C2053" s="2">
        <f t="shared" si="253"/>
        <v>0</v>
      </c>
      <c r="D2053" s="2">
        <f t="shared" si="246"/>
        <v>1.802</v>
      </c>
      <c r="E2053" s="2">
        <f t="shared" si="248"/>
        <v>1.7989999999999999</v>
      </c>
      <c r="F2053" s="2">
        <f t="shared" si="249"/>
        <v>1.8090000000000004</v>
      </c>
      <c r="G2053" s="2">
        <f t="shared" si="251"/>
        <v>1.8527999999999993</v>
      </c>
      <c r="H2053" s="2">
        <f t="shared" si="247"/>
        <v>1.7849499999999998</v>
      </c>
      <c r="I2053" s="2">
        <f t="array" ref="I2053">SUMPRODUCT(B2037:B2056, (ROW(B2037:B2056)-ROW(B2037)+1)) / (20*21/2)</f>
        <v>1.8022380952380952</v>
      </c>
      <c r="J2053" s="2">
        <f t="shared" si="250"/>
        <v>1.813642025347</v>
      </c>
      <c r="K2053" s="2">
        <f t="shared" si="252"/>
        <v>1.842759396852397</v>
      </c>
    </row>
    <row r="2054" spans="1:11" ht="13.5" x14ac:dyDescent="0.25">
      <c r="A2054" s="3">
        <v>44993</v>
      </c>
      <c r="B2054" s="2">
        <v>1.81</v>
      </c>
      <c r="C2054" s="2">
        <f t="shared" si="253"/>
        <v>0</v>
      </c>
      <c r="D2054" s="2">
        <f t="shared" ref="D2054:D2117" si="254">AVERAGE(B2050:B2054)</f>
        <v>1.8040000000000003</v>
      </c>
      <c r="E2054" s="2">
        <f t="shared" si="248"/>
        <v>1.802</v>
      </c>
      <c r="F2054" s="2">
        <f t="shared" si="249"/>
        <v>1.8075000000000006</v>
      </c>
      <c r="G2054" s="2">
        <f t="shared" si="251"/>
        <v>1.8513999999999995</v>
      </c>
      <c r="H2054" s="2">
        <f t="shared" si="247"/>
        <v>1.7872999999999999</v>
      </c>
      <c r="I2054" s="2">
        <f t="array" ref="I2054">SUMPRODUCT(B2038:B2057, (ROW(B2038:B2057)-ROW(B2038)+1)) / (20*21/2)</f>
        <v>1.8027619047619048</v>
      </c>
      <c r="J2054" s="2">
        <f t="shared" si="250"/>
        <v>1.8132951657901428</v>
      </c>
      <c r="K2054" s="2">
        <f t="shared" si="252"/>
        <v>1.8414747146228914</v>
      </c>
    </row>
    <row r="2055" spans="1:11" ht="13.5" x14ac:dyDescent="0.25">
      <c r="A2055" s="3">
        <v>44994</v>
      </c>
      <c r="B2055" s="2">
        <v>1.81</v>
      </c>
      <c r="C2055" s="2">
        <f t="shared" si="253"/>
        <v>0</v>
      </c>
      <c r="D2055" s="2">
        <f t="shared" si="254"/>
        <v>1.8080000000000003</v>
      </c>
      <c r="E2055" s="2">
        <f t="shared" si="248"/>
        <v>1.8030000000000002</v>
      </c>
      <c r="F2055" s="2">
        <f t="shared" si="249"/>
        <v>1.8065000000000004</v>
      </c>
      <c r="G2055" s="2">
        <f t="shared" si="251"/>
        <v>1.85</v>
      </c>
      <c r="H2055" s="2">
        <f t="shared" si="247"/>
        <v>1.78965</v>
      </c>
      <c r="I2055" s="2">
        <f t="array" ref="I2055">SUMPRODUCT(B2039:B2058, (ROW(B2039:B2058)-ROW(B2039)+1)) / (20*21/2)</f>
        <v>1.8014285714285714</v>
      </c>
      <c r="J2055" s="2">
        <f t="shared" si="250"/>
        <v>1.8129813404767958</v>
      </c>
      <c r="K2055" s="2">
        <f t="shared" si="252"/>
        <v>1.8402404120886604</v>
      </c>
    </row>
    <row r="2056" spans="1:11" ht="13.5" x14ac:dyDescent="0.25">
      <c r="A2056" s="3">
        <v>44995</v>
      </c>
      <c r="B2056" s="2">
        <v>1.79</v>
      </c>
      <c r="C2056" s="2">
        <f t="shared" si="253"/>
        <v>-2.0000000000000018E-2</v>
      </c>
      <c r="D2056" s="2">
        <f t="shared" si="254"/>
        <v>1.8060000000000003</v>
      </c>
      <c r="E2056" s="2">
        <f t="shared" si="248"/>
        <v>1.802</v>
      </c>
      <c r="F2056" s="2">
        <f t="shared" si="249"/>
        <v>1.8045000000000002</v>
      </c>
      <c r="G2056" s="2">
        <f t="shared" si="251"/>
        <v>1.8478000000000001</v>
      </c>
      <c r="H2056" s="2">
        <f t="shared" si="247"/>
        <v>1.7919500000000002</v>
      </c>
      <c r="I2056" s="2">
        <f t="array" ref="I2056">SUMPRODUCT(B2040:B2059, (ROW(B2040:B2059)-ROW(B2040)+1)) / (20*21/2)</f>
        <v>1.8011904761904762</v>
      </c>
      <c r="J2056" s="2">
        <f t="shared" si="250"/>
        <v>1.8107926413837676</v>
      </c>
      <c r="K2056" s="2">
        <f t="shared" si="252"/>
        <v>1.8382701998498896</v>
      </c>
    </row>
    <row r="2057" spans="1:11" ht="13.5" x14ac:dyDescent="0.25">
      <c r="A2057" s="3">
        <v>44998</v>
      </c>
      <c r="B2057" s="2">
        <v>1.81</v>
      </c>
      <c r="C2057" s="2">
        <f t="shared" si="253"/>
        <v>2.0000000000000018E-2</v>
      </c>
      <c r="D2057" s="2">
        <f t="shared" si="254"/>
        <v>1.8059999999999998</v>
      </c>
      <c r="E2057" s="2">
        <f t="shared" si="248"/>
        <v>1.8030000000000002</v>
      </c>
      <c r="F2057" s="2">
        <f t="shared" si="249"/>
        <v>1.8039999999999998</v>
      </c>
      <c r="G2057" s="2">
        <f t="shared" si="251"/>
        <v>1.8460000000000003</v>
      </c>
      <c r="H2057" s="2">
        <f t="shared" si="247"/>
        <v>1.7943500000000003</v>
      </c>
      <c r="I2057" s="2">
        <f t="array" ref="I2057">SUMPRODUCT(B2041:B2060, (ROW(B2041:B2060)-ROW(B2041)+1)) / (20*21/2)</f>
        <v>1.800095238095238</v>
      </c>
      <c r="J2057" s="2">
        <f t="shared" si="250"/>
        <v>1.8107171517281706</v>
      </c>
      <c r="K2057" s="2">
        <f t="shared" si="252"/>
        <v>1.8371615645616588</v>
      </c>
    </row>
    <row r="2058" spans="1:11" ht="13.5" x14ac:dyDescent="0.25">
      <c r="A2058" s="3">
        <v>44999</v>
      </c>
      <c r="B2058" s="2">
        <v>1.79</v>
      </c>
      <c r="C2058" s="2">
        <f t="shared" si="253"/>
        <v>-2.0000000000000018E-2</v>
      </c>
      <c r="D2058" s="2">
        <f t="shared" si="254"/>
        <v>1.8020000000000003</v>
      </c>
      <c r="E2058" s="2">
        <f t="shared" si="248"/>
        <v>1.802</v>
      </c>
      <c r="F2058" s="2">
        <f t="shared" si="249"/>
        <v>1.8024999999999998</v>
      </c>
      <c r="G2058" s="2">
        <f t="shared" si="251"/>
        <v>1.8438000000000005</v>
      </c>
      <c r="H2058" s="2">
        <f t="shared" ref="H2058:H2121" si="255">AVERAGE(B1859:B2058)</f>
        <v>1.7966000000000002</v>
      </c>
      <c r="I2058" s="2">
        <f t="array" ref="I2058">SUMPRODUCT(B2042:B2061, (ROW(B2042:B2061)-ROW(B2042)+1)) / (20*21/2)</f>
        <v>1.7971428571428569</v>
      </c>
      <c r="J2058" s="2">
        <f t="shared" si="250"/>
        <v>1.8087440896588209</v>
      </c>
      <c r="K2058" s="2">
        <f t="shared" si="252"/>
        <v>1.8353120914415939</v>
      </c>
    </row>
    <row r="2059" spans="1:11" ht="13.5" x14ac:dyDescent="0.25">
      <c r="A2059" s="3">
        <v>45000</v>
      </c>
      <c r="B2059" s="2">
        <v>1.8</v>
      </c>
      <c r="C2059" s="2">
        <f t="shared" si="253"/>
        <v>1.0000000000000009E-2</v>
      </c>
      <c r="D2059" s="2">
        <f t="shared" si="254"/>
        <v>1.8</v>
      </c>
      <c r="E2059" s="2">
        <f t="shared" si="248"/>
        <v>1.8020000000000003</v>
      </c>
      <c r="F2059" s="2">
        <f t="shared" si="249"/>
        <v>1.8014999999999997</v>
      </c>
      <c r="G2059" s="2">
        <f t="shared" si="251"/>
        <v>1.8416000000000003</v>
      </c>
      <c r="H2059" s="2">
        <f t="shared" si="255"/>
        <v>1.7990000000000004</v>
      </c>
      <c r="I2059" s="2">
        <f t="array" ref="I2059">SUMPRODUCT(B2043:B2062, (ROW(B2043:B2062)-ROW(B2043)+1)) / (20*21/2)</f>
        <v>1.7944285714285717</v>
      </c>
      <c r="J2059" s="2">
        <f t="shared" si="250"/>
        <v>1.8079113192151237</v>
      </c>
      <c r="K2059" s="2">
        <f t="shared" si="252"/>
        <v>1.8339273035419237</v>
      </c>
    </row>
    <row r="2060" spans="1:11" ht="13.5" x14ac:dyDescent="0.25">
      <c r="A2060" s="3">
        <v>45001</v>
      </c>
      <c r="B2060" s="2">
        <v>1.79</v>
      </c>
      <c r="C2060" s="2">
        <f t="shared" si="253"/>
        <v>-1.0000000000000009E-2</v>
      </c>
      <c r="D2060" s="2">
        <f t="shared" si="254"/>
        <v>1.796</v>
      </c>
      <c r="E2060" s="2">
        <f t="shared" ref="E2060:E2123" si="256">AVERAGE(B2051:B2060)</f>
        <v>1.8020000000000003</v>
      </c>
      <c r="F2060" s="2">
        <f t="shared" si="249"/>
        <v>1.8009999999999995</v>
      </c>
      <c r="G2060" s="2">
        <f t="shared" si="251"/>
        <v>1.8392000000000004</v>
      </c>
      <c r="H2060" s="2">
        <f t="shared" si="255"/>
        <v>1.8013500000000002</v>
      </c>
      <c r="I2060" s="2">
        <f t="array" ref="I2060">SUMPRODUCT(B2044:B2063, (ROW(B2044:B2063)-ROW(B2044)+1)) / (20*21/2)</f>
        <v>1.7910000000000001</v>
      </c>
      <c r="J2060" s="2">
        <f t="shared" si="250"/>
        <v>1.8062054792898738</v>
      </c>
      <c r="K2060" s="2">
        <f t="shared" si="252"/>
        <v>1.8322046641873384</v>
      </c>
    </row>
    <row r="2061" spans="1:11" ht="13.5" x14ac:dyDescent="0.25">
      <c r="A2061" s="3">
        <v>45002</v>
      </c>
      <c r="B2061" s="2">
        <v>1.77</v>
      </c>
      <c r="C2061" s="2">
        <f t="shared" si="253"/>
        <v>-2.0000000000000018E-2</v>
      </c>
      <c r="D2061" s="2">
        <f t="shared" si="254"/>
        <v>1.7920000000000003</v>
      </c>
      <c r="E2061" s="2">
        <f t="shared" si="256"/>
        <v>1.7990000000000002</v>
      </c>
      <c r="F2061" s="2">
        <f t="shared" si="249"/>
        <v>1.7985</v>
      </c>
      <c r="G2061" s="2">
        <f t="shared" si="251"/>
        <v>1.8362000000000003</v>
      </c>
      <c r="H2061" s="2">
        <f t="shared" si="255"/>
        <v>1.8036000000000003</v>
      </c>
      <c r="I2061" s="2">
        <f t="array" ref="I2061">SUMPRODUCT(B2045:B2064, (ROW(B2045:B2064)-ROW(B2045)+1)) / (20*21/2)</f>
        <v>1.7867619047619046</v>
      </c>
      <c r="J2061" s="2">
        <f t="shared" si="250"/>
        <v>1.8027573384051241</v>
      </c>
      <c r="K2061" s="2">
        <f t="shared" si="252"/>
        <v>1.8297652655917565</v>
      </c>
    </row>
    <row r="2062" spans="1:11" ht="13.5" x14ac:dyDescent="0.25">
      <c r="A2062" s="3">
        <v>45006</v>
      </c>
      <c r="B2062" s="2">
        <v>1.77</v>
      </c>
      <c r="C2062" s="2">
        <f t="shared" si="253"/>
        <v>0</v>
      </c>
      <c r="D2062" s="2">
        <f t="shared" si="254"/>
        <v>1.784</v>
      </c>
      <c r="E2062" s="2">
        <f t="shared" si="256"/>
        <v>1.7949999999999999</v>
      </c>
      <c r="F2062" s="2">
        <f t="shared" si="249"/>
        <v>1.796</v>
      </c>
      <c r="G2062" s="2">
        <f t="shared" si="251"/>
        <v>1.8334000000000004</v>
      </c>
      <c r="H2062" s="2">
        <f t="shared" si="255"/>
        <v>1.8058500000000004</v>
      </c>
      <c r="I2062" s="2">
        <f t="array" ref="I2062">SUMPRODUCT(B2046:B2065, (ROW(B2046:B2065)-ROW(B2046)+1)) / (20*21/2)</f>
        <v>1.7798095238095235</v>
      </c>
      <c r="J2062" s="2">
        <f t="shared" si="250"/>
        <v>1.7996375918903504</v>
      </c>
      <c r="K2062" s="2">
        <f t="shared" si="252"/>
        <v>1.8274215296861973</v>
      </c>
    </row>
    <row r="2063" spans="1:11" ht="13.5" x14ac:dyDescent="0.25">
      <c r="A2063" s="3">
        <v>45007</v>
      </c>
      <c r="B2063" s="2">
        <v>1.76</v>
      </c>
      <c r="C2063" s="2">
        <f t="shared" si="253"/>
        <v>-1.0000000000000009E-2</v>
      </c>
      <c r="D2063" s="2">
        <f t="shared" si="254"/>
        <v>1.7779999999999998</v>
      </c>
      <c r="E2063" s="2">
        <f t="shared" si="256"/>
        <v>1.7900000000000003</v>
      </c>
      <c r="F2063" s="2">
        <f t="shared" si="249"/>
        <v>1.7944999999999998</v>
      </c>
      <c r="G2063" s="2">
        <f t="shared" si="251"/>
        <v>1.8304000000000002</v>
      </c>
      <c r="H2063" s="2">
        <f t="shared" si="255"/>
        <v>1.8079000000000003</v>
      </c>
      <c r="I2063" s="2">
        <f t="array" ref="I2063">SUMPRODUCT(B2047:B2066, (ROW(B2047:B2066)-ROW(B2047)+1)) / (20*21/2)</f>
        <v>1.7741904761904763</v>
      </c>
      <c r="J2063" s="2">
        <f t="shared" si="250"/>
        <v>1.7958625831388884</v>
      </c>
      <c r="K2063" s="2">
        <f t="shared" si="252"/>
        <v>1.824777548129876</v>
      </c>
    </row>
    <row r="2064" spans="1:11" ht="13.5" x14ac:dyDescent="0.25">
      <c r="A2064" s="3">
        <v>45008</v>
      </c>
      <c r="B2064" s="2">
        <v>1.75</v>
      </c>
      <c r="C2064" s="2">
        <f t="shared" si="253"/>
        <v>-1.0000000000000009E-2</v>
      </c>
      <c r="D2064" s="2">
        <f t="shared" si="254"/>
        <v>1.768</v>
      </c>
      <c r="E2064" s="2">
        <f t="shared" si="256"/>
        <v>1.784</v>
      </c>
      <c r="F2064" s="2">
        <f t="shared" si="249"/>
        <v>1.7929999999999997</v>
      </c>
      <c r="G2064" s="2">
        <f t="shared" si="251"/>
        <v>1.8278000000000003</v>
      </c>
      <c r="H2064" s="2">
        <f t="shared" si="255"/>
        <v>1.8099500000000004</v>
      </c>
      <c r="I2064" s="2">
        <f t="array" ref="I2064">SUMPRODUCT(B2048:B2067, (ROW(B2048:B2067)-ROW(B2048)+1)) / (20*21/2)</f>
        <v>1.7727142857142857</v>
      </c>
      <c r="J2064" s="2">
        <f t="shared" si="250"/>
        <v>1.7914947180780418</v>
      </c>
      <c r="K2064" s="2">
        <f t="shared" si="252"/>
        <v>1.8218450952620378</v>
      </c>
    </row>
    <row r="2065" spans="1:11" ht="13.5" x14ac:dyDescent="0.25">
      <c r="A2065" s="3">
        <v>45009</v>
      </c>
      <c r="B2065" s="2">
        <v>1.72</v>
      </c>
      <c r="C2065" s="2">
        <f t="shared" si="253"/>
        <v>-3.0000000000000027E-2</v>
      </c>
      <c r="D2065" s="2">
        <f t="shared" si="254"/>
        <v>1.754</v>
      </c>
      <c r="E2065" s="2">
        <f t="shared" si="256"/>
        <v>1.7749999999999999</v>
      </c>
      <c r="F2065" s="2">
        <f t="shared" si="249"/>
        <v>1.7889999999999997</v>
      </c>
      <c r="G2065" s="2">
        <f t="shared" si="251"/>
        <v>1.8244000000000002</v>
      </c>
      <c r="H2065" s="2">
        <f t="shared" si="255"/>
        <v>1.8118500000000006</v>
      </c>
      <c r="I2065" s="2">
        <f t="array" ref="I2065">SUMPRODUCT(B2049:B2068, (ROW(B2049:B2068)-ROW(B2049)+1)) / (20*21/2)</f>
        <v>1.7694761904761904</v>
      </c>
      <c r="J2065" s="2">
        <f t="shared" si="250"/>
        <v>1.7846856973087046</v>
      </c>
      <c r="K2065" s="2">
        <f t="shared" si="252"/>
        <v>1.8178511699576441</v>
      </c>
    </row>
    <row r="2066" spans="1:11" ht="13.5" x14ac:dyDescent="0.25">
      <c r="A2066" s="3">
        <v>45012</v>
      </c>
      <c r="B2066" s="2">
        <v>1.73</v>
      </c>
      <c r="C2066" s="2">
        <f t="shared" si="253"/>
        <v>1.0000000000000009E-2</v>
      </c>
      <c r="D2066" s="2">
        <f t="shared" si="254"/>
        <v>1.746</v>
      </c>
      <c r="E2066" s="2">
        <f t="shared" si="256"/>
        <v>1.7690000000000001</v>
      </c>
      <c r="F2066" s="2">
        <f t="shared" si="249"/>
        <v>1.7854999999999996</v>
      </c>
      <c r="G2066" s="2">
        <f t="shared" si="251"/>
        <v>1.8216000000000003</v>
      </c>
      <c r="H2066" s="2">
        <f t="shared" si="255"/>
        <v>1.8136500000000007</v>
      </c>
      <c r="I2066" s="2">
        <f t="array" ref="I2066">SUMPRODUCT(B2050:B2069, (ROW(B2050:B2069)-ROW(B2050)+1)) / (20*21/2)</f>
        <v>1.7664761904761908</v>
      </c>
      <c r="J2066" s="2">
        <f t="shared" si="250"/>
        <v>1.7794775356602566</v>
      </c>
      <c r="K2066" s="2">
        <f t="shared" si="252"/>
        <v>1.8144060260377366</v>
      </c>
    </row>
    <row r="2067" spans="1:11" ht="13.5" x14ac:dyDescent="0.25">
      <c r="A2067" s="3">
        <v>45013</v>
      </c>
      <c r="B2067" s="2">
        <v>1.77</v>
      </c>
      <c r="C2067" s="2">
        <f t="shared" si="253"/>
        <v>4.0000000000000036E-2</v>
      </c>
      <c r="D2067" s="2">
        <f t="shared" si="254"/>
        <v>1.7459999999999998</v>
      </c>
      <c r="E2067" s="2">
        <f t="shared" si="256"/>
        <v>1.7650000000000001</v>
      </c>
      <c r="F2067" s="2">
        <f t="shared" si="249"/>
        <v>1.784</v>
      </c>
      <c r="G2067" s="2">
        <f t="shared" si="251"/>
        <v>1.8196000000000001</v>
      </c>
      <c r="H2067" s="2">
        <f t="shared" si="255"/>
        <v>1.8157000000000005</v>
      </c>
      <c r="I2067" s="2">
        <f t="array" ref="I2067">SUMPRODUCT(B2051:B2070, (ROW(B2051:B2070)-ROW(B2051)+1)) / (20*21/2)</f>
        <v>1.7608571428571427</v>
      </c>
      <c r="J2067" s="2">
        <f t="shared" si="250"/>
        <v>1.7785749132164226</v>
      </c>
      <c r="K2067" s="2">
        <f t="shared" si="252"/>
        <v>1.8126646132519431</v>
      </c>
    </row>
    <row r="2068" spans="1:11" ht="13.5" x14ac:dyDescent="0.25">
      <c r="A2068" s="3">
        <v>45014</v>
      </c>
      <c r="B2068" s="2">
        <v>1.75</v>
      </c>
      <c r="C2068" s="2">
        <f t="shared" si="253"/>
        <v>-2.0000000000000018E-2</v>
      </c>
      <c r="D2068" s="2">
        <f t="shared" si="254"/>
        <v>1.7439999999999998</v>
      </c>
      <c r="E2068" s="2">
        <f t="shared" si="256"/>
        <v>1.7609999999999999</v>
      </c>
      <c r="F2068" s="2">
        <f t="shared" ref="F2068:F2131" si="257">AVERAGE(B2049:B2068)</f>
        <v>1.7815000000000001</v>
      </c>
      <c r="G2068" s="2">
        <f t="shared" si="251"/>
        <v>1.8166</v>
      </c>
      <c r="H2068" s="2">
        <f t="shared" si="255"/>
        <v>1.8177500000000006</v>
      </c>
      <c r="I2068" s="2">
        <f t="array" ref="I2068">SUMPRODUCT(B2052:B2071, (ROW(B2052:B2071)-ROW(B2052)+1)) / (20*21/2)</f>
        <v>1.7584285714285715</v>
      </c>
      <c r="J2068" s="2">
        <f t="shared" si="250"/>
        <v>1.7758534929100966</v>
      </c>
      <c r="K2068" s="2">
        <f t="shared" si="252"/>
        <v>1.8102071774381414</v>
      </c>
    </row>
    <row r="2069" spans="1:11" ht="13.5" x14ac:dyDescent="0.25">
      <c r="A2069" s="3">
        <v>45015</v>
      </c>
      <c r="B2069" s="2">
        <v>1.75</v>
      </c>
      <c r="C2069" s="2">
        <f t="shared" si="253"/>
        <v>0</v>
      </c>
      <c r="D2069" s="2">
        <f t="shared" si="254"/>
        <v>1.7440000000000002</v>
      </c>
      <c r="E2069" s="2">
        <f t="shared" si="256"/>
        <v>1.7560000000000002</v>
      </c>
      <c r="F2069" s="2">
        <f t="shared" si="257"/>
        <v>1.7790000000000004</v>
      </c>
      <c r="G2069" s="2">
        <f t="shared" si="251"/>
        <v>1.8135999999999999</v>
      </c>
      <c r="H2069" s="2">
        <f t="shared" si="255"/>
        <v>1.8198000000000005</v>
      </c>
      <c r="I2069" s="2">
        <f t="array" ref="I2069">SUMPRODUCT(B2053:B2072, (ROW(B2053:B2072)-ROW(B2053)+1)) / (20*21/2)</f>
        <v>1.7552857142857143</v>
      </c>
      <c r="J2069" s="2">
        <f t="shared" ref="J2069:J2132" si="258">$J$4*B2069+J2068*(1-$J$4)</f>
        <v>1.7733912554900875</v>
      </c>
      <c r="K2069" s="2">
        <f t="shared" si="252"/>
        <v>1.8078461116562536</v>
      </c>
    </row>
    <row r="2070" spans="1:11" ht="13.5" x14ac:dyDescent="0.25">
      <c r="A2070" s="3">
        <v>45016</v>
      </c>
      <c r="B2070" s="2">
        <v>1.72</v>
      </c>
      <c r="C2070" s="2">
        <f t="shared" si="253"/>
        <v>-3.0000000000000027E-2</v>
      </c>
      <c r="D2070" s="2">
        <f t="shared" si="254"/>
        <v>1.7440000000000002</v>
      </c>
      <c r="E2070" s="2">
        <f t="shared" si="256"/>
        <v>1.7489999999999999</v>
      </c>
      <c r="F2070" s="2">
        <f t="shared" si="257"/>
        <v>1.7755000000000003</v>
      </c>
      <c r="G2070" s="2">
        <f t="shared" si="251"/>
        <v>1.8097999999999999</v>
      </c>
      <c r="H2070" s="2">
        <f t="shared" si="255"/>
        <v>1.8216500000000004</v>
      </c>
      <c r="I2070" s="2">
        <f t="array" ref="I2070">SUMPRODUCT(B2054:B2073, (ROW(B2054:B2073)-ROW(B2054)+1)) / (20*21/2)</f>
        <v>1.7524761904761903</v>
      </c>
      <c r="J2070" s="2">
        <f t="shared" si="258"/>
        <v>1.768306374014841</v>
      </c>
      <c r="K2070" s="2">
        <f t="shared" si="252"/>
        <v>1.8044011661011063</v>
      </c>
    </row>
    <row r="2071" spans="1:11" ht="13.5" x14ac:dyDescent="0.25">
      <c r="A2071" s="3">
        <v>45019</v>
      </c>
      <c r="B2071" s="2">
        <v>1.75</v>
      </c>
      <c r="C2071" s="2">
        <f t="shared" si="253"/>
        <v>3.0000000000000027E-2</v>
      </c>
      <c r="D2071" s="2">
        <f t="shared" si="254"/>
        <v>1.7479999999999998</v>
      </c>
      <c r="E2071" s="2">
        <f t="shared" si="256"/>
        <v>1.7469999999999999</v>
      </c>
      <c r="F2071" s="2">
        <f t="shared" si="257"/>
        <v>1.7730000000000001</v>
      </c>
      <c r="G2071" s="2">
        <f t="shared" si="251"/>
        <v>1.8069999999999999</v>
      </c>
      <c r="H2071" s="2">
        <f t="shared" si="255"/>
        <v>1.8236500000000004</v>
      </c>
      <c r="I2071" s="2">
        <f t="array" ref="I2071">SUMPRODUCT(B2055:B2074, (ROW(B2055:B2074)-ROW(B2055)+1)) / (20*21/2)</f>
        <v>1.7461904761904761</v>
      </c>
      <c r="J2071" s="2">
        <f t="shared" si="258"/>
        <v>1.7665629098229514</v>
      </c>
      <c r="K2071" s="2">
        <f t="shared" si="252"/>
        <v>1.8022677870383179</v>
      </c>
    </row>
    <row r="2072" spans="1:11" ht="13.5" x14ac:dyDescent="0.25">
      <c r="A2072" s="3">
        <v>45020</v>
      </c>
      <c r="B2072" s="2">
        <v>1.74</v>
      </c>
      <c r="C2072" s="2">
        <f t="shared" si="253"/>
        <v>-1.0000000000000009E-2</v>
      </c>
      <c r="D2072" s="2">
        <f t="shared" si="254"/>
        <v>1.7419999999999998</v>
      </c>
      <c r="E2072" s="2">
        <f t="shared" si="256"/>
        <v>1.7439999999999998</v>
      </c>
      <c r="F2072" s="2">
        <f t="shared" si="257"/>
        <v>1.7695000000000001</v>
      </c>
      <c r="G2072" s="2">
        <f t="shared" si="251"/>
        <v>1.8043999999999998</v>
      </c>
      <c r="H2072" s="2">
        <f t="shared" si="255"/>
        <v>1.8256000000000006</v>
      </c>
      <c r="I2072" s="2">
        <f t="array" ref="I2072">SUMPRODUCT(B2056:B2075, (ROW(B2056:B2075)-ROW(B2056)+1)) / (20*21/2)</f>
        <v>1.7423333333333333</v>
      </c>
      <c r="J2072" s="2">
        <f t="shared" si="258"/>
        <v>1.7640331088874321</v>
      </c>
      <c r="K2072" s="2">
        <f t="shared" si="252"/>
        <v>1.7998259130368153</v>
      </c>
    </row>
    <row r="2073" spans="1:11" ht="13.5" x14ac:dyDescent="0.25">
      <c r="A2073" s="3">
        <v>45021</v>
      </c>
      <c r="B2073" s="2">
        <v>1.74</v>
      </c>
      <c r="C2073" s="2">
        <f t="shared" si="253"/>
        <v>0</v>
      </c>
      <c r="D2073" s="2">
        <f t="shared" si="254"/>
        <v>1.7399999999999998</v>
      </c>
      <c r="E2073" s="2">
        <f t="shared" si="256"/>
        <v>1.7419999999999998</v>
      </c>
      <c r="F2073" s="2">
        <f t="shared" si="257"/>
        <v>1.766</v>
      </c>
      <c r="G2073" s="2">
        <f t="shared" si="251"/>
        <v>1.8021999999999998</v>
      </c>
      <c r="H2073" s="2">
        <f t="shared" si="255"/>
        <v>1.8276500000000004</v>
      </c>
      <c r="I2073" s="2">
        <f t="array" ref="I2073">SUMPRODUCT(B2057:B2076, (ROW(B2057:B2076)-ROW(B2057)+1)) / (20*21/2)</f>
        <v>1.7360476190476193</v>
      </c>
      <c r="J2073" s="2">
        <f t="shared" si="258"/>
        <v>1.7617442413743434</v>
      </c>
      <c r="K2073" s="2">
        <f t="shared" si="252"/>
        <v>1.7974797988000777</v>
      </c>
    </row>
    <row r="2074" spans="1:11" ht="13.5" x14ac:dyDescent="0.25">
      <c r="A2074" s="3">
        <v>45022</v>
      </c>
      <c r="B2074" s="2">
        <v>1.7</v>
      </c>
      <c r="C2074" s="2">
        <f t="shared" si="253"/>
        <v>-4.0000000000000036E-2</v>
      </c>
      <c r="D2074" s="2">
        <f t="shared" si="254"/>
        <v>1.73</v>
      </c>
      <c r="E2074" s="2">
        <f t="shared" si="256"/>
        <v>1.7370000000000001</v>
      </c>
      <c r="F2074" s="2">
        <f t="shared" si="257"/>
        <v>1.7605</v>
      </c>
      <c r="G2074" s="2">
        <f t="shared" si="251"/>
        <v>1.7989999999999995</v>
      </c>
      <c r="H2074" s="2">
        <f t="shared" si="255"/>
        <v>1.8293000000000004</v>
      </c>
      <c r="I2074" s="2">
        <f t="array" ref="I2074">SUMPRODUCT(B2058:B2077, (ROW(B2058:B2077)-ROW(B2058)+1)) / (20*21/2)</f>
        <v>1.7340476190476193</v>
      </c>
      <c r="J2074" s="2">
        <f t="shared" si="258"/>
        <v>1.7558638374339299</v>
      </c>
      <c r="K2074" s="2">
        <f t="shared" si="252"/>
        <v>1.7936570615922316</v>
      </c>
    </row>
    <row r="2075" spans="1:11" ht="13.5" x14ac:dyDescent="0.25">
      <c r="A2075" s="3">
        <v>45023</v>
      </c>
      <c r="B2075" s="2">
        <v>1.72</v>
      </c>
      <c r="C2075" s="2">
        <f t="shared" si="253"/>
        <v>2.0000000000000018E-2</v>
      </c>
      <c r="D2075" s="2">
        <f t="shared" si="254"/>
        <v>1.73</v>
      </c>
      <c r="E2075" s="2">
        <f t="shared" si="256"/>
        <v>1.7370000000000001</v>
      </c>
      <c r="F2075" s="2">
        <f t="shared" si="257"/>
        <v>1.7559999999999998</v>
      </c>
      <c r="G2075" s="2">
        <f t="shared" si="251"/>
        <v>1.7961999999999998</v>
      </c>
      <c r="H2075" s="2">
        <f t="shared" si="255"/>
        <v>1.8309000000000006</v>
      </c>
      <c r="I2075" s="2">
        <f t="array" ref="I2075">SUMPRODUCT(B2059:B2078, (ROW(B2059:B2078)-ROW(B2059)+1)) / (20*21/2)</f>
        <v>1.7314761904761902</v>
      </c>
      <c r="J2075" s="2">
        <f t="shared" si="258"/>
        <v>1.7524482338687939</v>
      </c>
      <c r="K2075" s="2">
        <f t="shared" si="252"/>
        <v>1.7907685493729284</v>
      </c>
    </row>
    <row r="2076" spans="1:11" ht="13.5" x14ac:dyDescent="0.25">
      <c r="A2076" s="3">
        <v>45026</v>
      </c>
      <c r="B2076" s="2">
        <v>1.69</v>
      </c>
      <c r="C2076" s="2">
        <f t="shared" si="253"/>
        <v>-3.0000000000000027E-2</v>
      </c>
      <c r="D2076" s="2">
        <f t="shared" si="254"/>
        <v>1.718</v>
      </c>
      <c r="E2076" s="2">
        <f t="shared" si="256"/>
        <v>1.7329999999999999</v>
      </c>
      <c r="F2076" s="2">
        <f t="shared" si="257"/>
        <v>1.7509999999999999</v>
      </c>
      <c r="G2076" s="2">
        <f t="shared" si="251"/>
        <v>1.7923999999999995</v>
      </c>
      <c r="H2076" s="2">
        <f t="shared" si="255"/>
        <v>1.8321500000000006</v>
      </c>
      <c r="I2076" s="2">
        <f t="array" ref="I2076">SUMPRODUCT(B2060:B2079, (ROW(B2060:B2079)-ROW(B2060)+1)) / (20*21/2)</f>
        <v>1.7273333333333334</v>
      </c>
      <c r="J2076" s="2">
        <f t="shared" si="258"/>
        <v>1.7465007830241468</v>
      </c>
      <c r="K2076" s="2">
        <f t="shared" si="252"/>
        <v>1.7868168415543821</v>
      </c>
    </row>
    <row r="2077" spans="1:11" ht="13.5" x14ac:dyDescent="0.25">
      <c r="A2077" s="3">
        <v>45027</v>
      </c>
      <c r="B2077" s="2">
        <v>1.73</v>
      </c>
      <c r="C2077" s="2">
        <f t="shared" si="253"/>
        <v>4.0000000000000036E-2</v>
      </c>
      <c r="D2077" s="2">
        <f t="shared" si="254"/>
        <v>1.716</v>
      </c>
      <c r="E2077" s="2">
        <f t="shared" si="256"/>
        <v>1.7289999999999999</v>
      </c>
      <c r="F2077" s="2">
        <f t="shared" si="257"/>
        <v>1.7469999999999994</v>
      </c>
      <c r="G2077" s="2">
        <f t="shared" si="251"/>
        <v>1.7895999999999999</v>
      </c>
      <c r="H2077" s="2">
        <f t="shared" si="255"/>
        <v>1.8335500000000005</v>
      </c>
      <c r="I2077" s="2">
        <f t="array" ref="I2077">SUMPRODUCT(B2061:B2080, (ROW(B2061:B2080)-ROW(B2061)+1)) / (20*21/2)</f>
        <v>1.7236666666666669</v>
      </c>
      <c r="J2077" s="2">
        <f t="shared" si="258"/>
        <v>1.7449292798789899</v>
      </c>
      <c r="K2077" s="2">
        <f t="shared" si="252"/>
        <v>1.7845887301208769</v>
      </c>
    </row>
    <row r="2078" spans="1:11" ht="13.5" x14ac:dyDescent="0.25">
      <c r="A2078" s="3">
        <v>45028</v>
      </c>
      <c r="B2078" s="2">
        <v>1.72</v>
      </c>
      <c r="C2078" s="2">
        <f t="shared" si="253"/>
        <v>-1.0000000000000009E-2</v>
      </c>
      <c r="D2078" s="2">
        <f t="shared" si="254"/>
        <v>1.7120000000000002</v>
      </c>
      <c r="E2078" s="2">
        <f t="shared" si="256"/>
        <v>1.7259999999999998</v>
      </c>
      <c r="F2078" s="2">
        <f t="shared" si="257"/>
        <v>1.7434999999999996</v>
      </c>
      <c r="G2078" s="2">
        <f t="shared" si="251"/>
        <v>1.7867999999999997</v>
      </c>
      <c r="H2078" s="2">
        <f t="shared" si="255"/>
        <v>1.8345000000000005</v>
      </c>
      <c r="I2078" s="2">
        <f t="array" ref="I2078">SUMPRODUCT(B2062:B2081, (ROW(B2062:B2081)-ROW(B2062)+1)) / (20*21/2)</f>
        <v>1.7185238095238098</v>
      </c>
      <c r="J2078" s="2">
        <f t="shared" si="258"/>
        <v>1.7425550627476576</v>
      </c>
      <c r="K2078" s="2">
        <f t="shared" si="252"/>
        <v>1.7820558387435876</v>
      </c>
    </row>
    <row r="2079" spans="1:11" ht="13.5" x14ac:dyDescent="0.25">
      <c r="A2079" s="3">
        <v>45029</v>
      </c>
      <c r="B2079" s="2">
        <v>1.7</v>
      </c>
      <c r="C2079" s="2">
        <f t="shared" si="253"/>
        <v>-2.0000000000000018E-2</v>
      </c>
      <c r="D2079" s="2">
        <f t="shared" si="254"/>
        <v>1.7120000000000002</v>
      </c>
      <c r="E2079" s="2">
        <f t="shared" si="256"/>
        <v>1.7210000000000001</v>
      </c>
      <c r="F2079" s="2">
        <f t="shared" si="257"/>
        <v>1.7385000000000002</v>
      </c>
      <c r="G2079" s="2">
        <f t="shared" si="251"/>
        <v>1.7838000000000001</v>
      </c>
      <c r="H2079" s="2">
        <f t="shared" si="255"/>
        <v>1.8351500000000007</v>
      </c>
      <c r="I2079" s="2">
        <f t="array" ref="I2079">SUMPRODUCT(B2063:B2082, (ROW(B2063:B2082)-ROW(B2063)+1)) / (20*21/2)</f>
        <v>1.7157142857142857</v>
      </c>
      <c r="J2079" s="2">
        <f t="shared" si="258"/>
        <v>1.738502199628833</v>
      </c>
      <c r="K2079" s="2">
        <f t="shared" si="252"/>
        <v>1.7788379627144273</v>
      </c>
    </row>
    <row r="2080" spans="1:11" ht="13.5" x14ac:dyDescent="0.25">
      <c r="A2080" s="3">
        <v>45030</v>
      </c>
      <c r="B2080" s="2">
        <v>1.7</v>
      </c>
      <c r="C2080" s="2">
        <f t="shared" si="253"/>
        <v>0</v>
      </c>
      <c r="D2080" s="2">
        <f t="shared" si="254"/>
        <v>1.7079999999999997</v>
      </c>
      <c r="E2080" s="2">
        <f t="shared" si="256"/>
        <v>1.7190000000000001</v>
      </c>
      <c r="F2080" s="2">
        <f t="shared" si="257"/>
        <v>1.734</v>
      </c>
      <c r="G2080" s="2">
        <f t="shared" si="251"/>
        <v>1.7806</v>
      </c>
      <c r="H2080" s="2">
        <f t="shared" si="255"/>
        <v>1.8355000000000006</v>
      </c>
      <c r="I2080" s="2">
        <f t="array" ref="I2080">SUMPRODUCT(B2064:B2083, (ROW(B2064:B2083)-ROW(B2064)+1)) / (20*21/2)</f>
        <v>1.7113333333333336</v>
      </c>
      <c r="J2080" s="2">
        <f t="shared" si="258"/>
        <v>1.7348353234737059</v>
      </c>
      <c r="K2080" s="2">
        <f t="shared" si="252"/>
        <v>1.7757462779020969</v>
      </c>
    </row>
    <row r="2081" spans="1:11" ht="13.5" x14ac:dyDescent="0.25">
      <c r="A2081" s="3">
        <v>45033</v>
      </c>
      <c r="B2081" s="2">
        <v>1.68</v>
      </c>
      <c r="C2081" s="2">
        <f t="shared" si="253"/>
        <v>-2.0000000000000018E-2</v>
      </c>
      <c r="D2081" s="2">
        <f t="shared" si="254"/>
        <v>1.7060000000000002</v>
      </c>
      <c r="E2081" s="2">
        <f t="shared" si="256"/>
        <v>1.7120000000000002</v>
      </c>
      <c r="F2081" s="2">
        <f t="shared" si="257"/>
        <v>1.7294999999999998</v>
      </c>
      <c r="G2081" s="2">
        <f t="shared" si="251"/>
        <v>1.7772000000000003</v>
      </c>
      <c r="H2081" s="2">
        <f t="shared" si="255"/>
        <v>1.8357500000000007</v>
      </c>
      <c r="I2081" s="2">
        <f t="array" ref="I2081">SUMPRODUCT(B2065:B2084, (ROW(B2065:B2084)-ROW(B2065)+1)) / (20*21/2)</f>
        <v>1.7082857142857146</v>
      </c>
      <c r="J2081" s="2">
        <f t="shared" si="258"/>
        <v>1.7296129117143053</v>
      </c>
      <c r="K2081" s="2">
        <f t="shared" si="252"/>
        <v>1.7719915219059363</v>
      </c>
    </row>
    <row r="2082" spans="1:11" ht="13.5" x14ac:dyDescent="0.25">
      <c r="A2082" s="3">
        <v>45034</v>
      </c>
      <c r="B2082" s="2">
        <v>1.7</v>
      </c>
      <c r="C2082" s="2">
        <f t="shared" si="253"/>
        <v>2.0000000000000018E-2</v>
      </c>
      <c r="D2082" s="2">
        <f t="shared" si="254"/>
        <v>1.7</v>
      </c>
      <c r="E2082" s="2">
        <f t="shared" si="256"/>
        <v>1.7079999999999997</v>
      </c>
      <c r="F2082" s="2">
        <f t="shared" si="257"/>
        <v>1.7259999999999998</v>
      </c>
      <c r="G2082" s="2">
        <f t="shared" si="251"/>
        <v>1.7740000000000002</v>
      </c>
      <c r="H2082" s="2">
        <f t="shared" si="255"/>
        <v>1.8358500000000006</v>
      </c>
      <c r="I2082" s="2">
        <f t="array" ref="I2082">SUMPRODUCT(B2066:B2085, (ROW(B2066:B2085)-ROW(B2066)+1)) / (20*21/2)</f>
        <v>1.7083809523809523</v>
      </c>
      <c r="J2082" s="2">
        <f t="shared" si="258"/>
        <v>1.7267926344081812</v>
      </c>
      <c r="K2082" s="2">
        <f t="shared" si="252"/>
        <v>1.7691683249684487</v>
      </c>
    </row>
    <row r="2083" spans="1:11" ht="13.5" x14ac:dyDescent="0.25">
      <c r="A2083" s="3">
        <v>45035</v>
      </c>
      <c r="B2083" s="2">
        <v>1.68</v>
      </c>
      <c r="C2083" s="2">
        <f t="shared" si="253"/>
        <v>-2.0000000000000018E-2</v>
      </c>
      <c r="D2083" s="2">
        <f t="shared" si="254"/>
        <v>1.6920000000000002</v>
      </c>
      <c r="E2083" s="2">
        <f t="shared" si="256"/>
        <v>1.702</v>
      </c>
      <c r="F2083" s="2">
        <f t="shared" si="257"/>
        <v>1.722</v>
      </c>
      <c r="G2083" s="2">
        <f t="shared" si="251"/>
        <v>1.7704000000000004</v>
      </c>
      <c r="H2083" s="2">
        <f t="shared" si="255"/>
        <v>1.8361000000000005</v>
      </c>
      <c r="I2083" s="2">
        <f t="array" ref="I2083">SUMPRODUCT(B2067:B2086, (ROW(B2067:B2086)-ROW(B2067)+1)) / (20*21/2)</f>
        <v>1.7122857142857142</v>
      </c>
      <c r="J2083" s="2">
        <f t="shared" si="258"/>
        <v>1.7223361930359733</v>
      </c>
      <c r="K2083" s="2">
        <f t="shared" si="252"/>
        <v>1.7656715279108626</v>
      </c>
    </row>
    <row r="2084" spans="1:11" ht="13.5" x14ac:dyDescent="0.25">
      <c r="A2084" s="3">
        <v>45036</v>
      </c>
      <c r="B2084" s="2">
        <v>1.69</v>
      </c>
      <c r="C2084" s="2">
        <f t="shared" si="253"/>
        <v>1.0000000000000009E-2</v>
      </c>
      <c r="D2084" s="2">
        <f t="shared" si="254"/>
        <v>1.69</v>
      </c>
      <c r="E2084" s="2">
        <f t="shared" si="256"/>
        <v>1.7009999999999998</v>
      </c>
      <c r="F2084" s="2">
        <f t="shared" si="257"/>
        <v>1.7189999999999999</v>
      </c>
      <c r="G2084" s="2">
        <f t="shared" si="251"/>
        <v>1.7674000000000007</v>
      </c>
      <c r="H2084" s="2">
        <f t="shared" si="255"/>
        <v>1.8368500000000005</v>
      </c>
      <c r="I2084" s="2">
        <f t="array" ref="I2084">SUMPRODUCT(B2068:B2087, (ROW(B2068:B2087)-ROW(B2068)+1)) / (20*21/2)</f>
        <v>1.714142857142857</v>
      </c>
      <c r="J2084" s="2">
        <f t="shared" si="258"/>
        <v>1.7192565556039758</v>
      </c>
      <c r="K2084" s="2">
        <f t="shared" si="252"/>
        <v>1.7627040170123973</v>
      </c>
    </row>
    <row r="2085" spans="1:11" ht="13.5" x14ac:dyDescent="0.25">
      <c r="A2085" s="3">
        <v>45040</v>
      </c>
      <c r="B2085" s="2">
        <v>1.72</v>
      </c>
      <c r="C2085" s="2">
        <f t="shared" si="253"/>
        <v>3.0000000000000027E-2</v>
      </c>
      <c r="D2085" s="2">
        <f t="shared" si="254"/>
        <v>1.6940000000000002</v>
      </c>
      <c r="E2085" s="2">
        <f t="shared" si="256"/>
        <v>1.7009999999999998</v>
      </c>
      <c r="F2085" s="2">
        <f t="shared" si="257"/>
        <v>1.7189999999999999</v>
      </c>
      <c r="G2085" s="2">
        <f t="shared" si="251"/>
        <v>1.7652000000000003</v>
      </c>
      <c r="H2085" s="2">
        <f t="shared" si="255"/>
        <v>1.8375500000000005</v>
      </c>
      <c r="I2085" s="2">
        <f t="array" ref="I2085">SUMPRODUCT(B2069:B2088, (ROW(B2069:B2088)-ROW(B2069)+1)) / (20*21/2)</f>
        <v>1.7170952380952382</v>
      </c>
      <c r="J2085" s="2">
        <f t="shared" si="258"/>
        <v>1.7193273598321686</v>
      </c>
      <c r="K2085" s="2">
        <f t="shared" si="252"/>
        <v>1.7610293496785778</v>
      </c>
    </row>
    <row r="2086" spans="1:11" ht="13.5" x14ac:dyDescent="0.25">
      <c r="A2086" s="3">
        <v>45041</v>
      </c>
      <c r="B2086" s="2">
        <v>1.76</v>
      </c>
      <c r="C2086" s="2">
        <f t="shared" si="253"/>
        <v>4.0000000000000036E-2</v>
      </c>
      <c r="D2086" s="2">
        <f t="shared" si="254"/>
        <v>1.7100000000000002</v>
      </c>
      <c r="E2086" s="2">
        <f t="shared" si="256"/>
        <v>1.7080000000000002</v>
      </c>
      <c r="F2086" s="2">
        <f t="shared" si="257"/>
        <v>1.7204999999999999</v>
      </c>
      <c r="G2086" s="2">
        <f t="shared" si="251"/>
        <v>1.7638000000000005</v>
      </c>
      <c r="H2086" s="2">
        <f t="shared" si="255"/>
        <v>1.8383500000000004</v>
      </c>
      <c r="I2086" s="2">
        <f t="array" ref="I2086">SUMPRODUCT(B2070:B2089, (ROW(B2070:B2089)-ROW(B2070)+1)) / (20*21/2)</f>
        <v>1.7210000000000001</v>
      </c>
      <c r="J2086" s="2">
        <f t="shared" si="258"/>
        <v>1.7232009446100571</v>
      </c>
      <c r="K2086" s="2">
        <f t="shared" si="252"/>
        <v>1.760988983024516</v>
      </c>
    </row>
    <row r="2087" spans="1:11" ht="13.5" x14ac:dyDescent="0.25">
      <c r="A2087" s="3">
        <v>45042</v>
      </c>
      <c r="B2087" s="2">
        <v>1.74</v>
      </c>
      <c r="C2087" s="2">
        <f t="shared" si="253"/>
        <v>-2.0000000000000018E-2</v>
      </c>
      <c r="D2087" s="2">
        <f t="shared" si="254"/>
        <v>1.718</v>
      </c>
      <c r="E2087" s="2">
        <f t="shared" si="256"/>
        <v>1.7090000000000001</v>
      </c>
      <c r="F2087" s="2">
        <f t="shared" si="257"/>
        <v>1.7189999999999999</v>
      </c>
      <c r="G2087" s="2">
        <f t="shared" si="251"/>
        <v>1.7622000000000002</v>
      </c>
      <c r="H2087" s="2">
        <f t="shared" si="255"/>
        <v>1.8388500000000005</v>
      </c>
      <c r="I2087" s="2">
        <f t="array" ref="I2087">SUMPRODUCT(B2071:B2090, (ROW(B2071:B2090)-ROW(B2071)+1)) / (20*21/2)</f>
        <v>1.722952380952381</v>
      </c>
      <c r="J2087" s="2">
        <f t="shared" si="258"/>
        <v>1.7248008546471945</v>
      </c>
      <c r="K2087" s="2">
        <f t="shared" si="252"/>
        <v>1.7601658856510056</v>
      </c>
    </row>
    <row r="2088" spans="1:11" ht="13.5" x14ac:dyDescent="0.25">
      <c r="A2088" s="3">
        <v>45043</v>
      </c>
      <c r="B2088" s="2">
        <v>1.75</v>
      </c>
      <c r="C2088" s="2">
        <f t="shared" si="253"/>
        <v>1.0000000000000009E-2</v>
      </c>
      <c r="D2088" s="2">
        <f t="shared" si="254"/>
        <v>1.732</v>
      </c>
      <c r="E2088" s="2">
        <f t="shared" si="256"/>
        <v>1.7120000000000002</v>
      </c>
      <c r="F2088" s="2">
        <f t="shared" si="257"/>
        <v>1.7189999999999999</v>
      </c>
      <c r="G2088" s="2">
        <f t="shared" si="251"/>
        <v>1.7608000000000004</v>
      </c>
      <c r="H2088" s="2">
        <f t="shared" si="255"/>
        <v>1.8394000000000008</v>
      </c>
      <c r="I2088" s="2">
        <f t="array" ref="I2088">SUMPRODUCT(B2072:B2091, (ROW(B2072:B2091)-ROW(B2072)+1)) / (20*21/2)</f>
        <v>1.7257619047619048</v>
      </c>
      <c r="J2088" s="2">
        <f t="shared" si="258"/>
        <v>1.7272007732522237</v>
      </c>
      <c r="K2088" s="2">
        <f t="shared" si="252"/>
        <v>1.7597672234686133</v>
      </c>
    </row>
    <row r="2089" spans="1:11" ht="13.5" x14ac:dyDescent="0.25">
      <c r="A2089" s="3">
        <v>45044</v>
      </c>
      <c r="B2089" s="2">
        <v>1.76</v>
      </c>
      <c r="C2089" s="2">
        <f t="shared" si="253"/>
        <v>1.0000000000000009E-2</v>
      </c>
      <c r="D2089" s="2">
        <f t="shared" si="254"/>
        <v>1.746</v>
      </c>
      <c r="E2089" s="2">
        <f t="shared" si="256"/>
        <v>1.718</v>
      </c>
      <c r="F2089" s="2">
        <f t="shared" si="257"/>
        <v>1.7194999999999996</v>
      </c>
      <c r="G2089" s="2">
        <f t="shared" si="251"/>
        <v>1.7596000000000007</v>
      </c>
      <c r="H2089" s="2">
        <f t="shared" si="255"/>
        <v>1.8400500000000009</v>
      </c>
      <c r="I2089" s="2">
        <f t="array" ref="I2089">SUMPRODUCT(B2073:B2092, (ROW(B2073:B2092)-ROW(B2073)+1)) / (20*21/2)</f>
        <v>1.7304761904761903</v>
      </c>
      <c r="J2089" s="2">
        <f t="shared" si="258"/>
        <v>1.7303245091329642</v>
      </c>
      <c r="K2089" s="2">
        <f t="shared" si="252"/>
        <v>1.7597763519600402</v>
      </c>
    </row>
    <row r="2090" spans="1:11" ht="13.5" x14ac:dyDescent="0.25">
      <c r="A2090" s="3">
        <v>45048</v>
      </c>
      <c r="B2090" s="2">
        <v>1.74</v>
      </c>
      <c r="C2090" s="2">
        <f t="shared" si="253"/>
        <v>-2.0000000000000018E-2</v>
      </c>
      <c r="D2090" s="2">
        <f t="shared" si="254"/>
        <v>1.75</v>
      </c>
      <c r="E2090" s="2">
        <f t="shared" si="256"/>
        <v>1.722</v>
      </c>
      <c r="F2090" s="2">
        <f t="shared" si="257"/>
        <v>1.7205000000000001</v>
      </c>
      <c r="G2090" s="2">
        <f t="shared" si="251"/>
        <v>1.7584000000000004</v>
      </c>
      <c r="H2090" s="2">
        <f t="shared" si="255"/>
        <v>1.8405500000000006</v>
      </c>
      <c r="I2090" s="2">
        <f t="array" ref="I2090">SUMPRODUCT(B2074:B2093, (ROW(B2074:B2093)-ROW(B2074)+1)) / (20*21/2)</f>
        <v>1.7369523809523812</v>
      </c>
      <c r="J2090" s="2">
        <f t="shared" si="258"/>
        <v>1.7312459844536343</v>
      </c>
      <c r="K2090" s="2">
        <f t="shared" si="252"/>
        <v>1.7590008087459212</v>
      </c>
    </row>
    <row r="2091" spans="1:11" ht="13.5" x14ac:dyDescent="0.25">
      <c r="A2091" s="3">
        <v>45049</v>
      </c>
      <c r="B2091" s="2">
        <v>1.75</v>
      </c>
      <c r="C2091" s="2">
        <f t="shared" si="253"/>
        <v>1.0000000000000009E-2</v>
      </c>
      <c r="D2091" s="2">
        <f t="shared" si="254"/>
        <v>1.748</v>
      </c>
      <c r="E2091" s="2">
        <f t="shared" si="256"/>
        <v>1.7289999999999999</v>
      </c>
      <c r="F2091" s="2">
        <f t="shared" si="257"/>
        <v>1.7205000000000001</v>
      </c>
      <c r="G2091" s="2">
        <f t="shared" si="251"/>
        <v>1.7570000000000006</v>
      </c>
      <c r="H2091" s="2">
        <f t="shared" si="255"/>
        <v>1.8408000000000007</v>
      </c>
      <c r="I2091" s="2">
        <f t="array" ref="I2091">SUMPRODUCT(B2075:B2094, (ROW(B2075:B2094)-ROW(B2075)+1)) / (20*21/2)</f>
        <v>1.7422380952380954</v>
      </c>
      <c r="J2091" s="2">
        <f t="shared" si="258"/>
        <v>1.7330320811723359</v>
      </c>
      <c r="K2091" s="2">
        <f t="shared" si="252"/>
        <v>1.7586478358539244</v>
      </c>
    </row>
    <row r="2092" spans="1:11" ht="13.5" x14ac:dyDescent="0.25">
      <c r="A2092" s="3">
        <v>45050</v>
      </c>
      <c r="B2092" s="2">
        <v>1.77</v>
      </c>
      <c r="C2092" s="2">
        <f t="shared" si="253"/>
        <v>2.0000000000000018E-2</v>
      </c>
      <c r="D2092" s="2">
        <f t="shared" si="254"/>
        <v>1.754</v>
      </c>
      <c r="E2092" s="2">
        <f t="shared" si="256"/>
        <v>1.736</v>
      </c>
      <c r="F2092" s="2">
        <f t="shared" si="257"/>
        <v>1.7220000000000002</v>
      </c>
      <c r="G2092" s="2">
        <f t="shared" si="251"/>
        <v>1.7560000000000002</v>
      </c>
      <c r="H2092" s="2">
        <f t="shared" si="255"/>
        <v>1.8412500000000009</v>
      </c>
      <c r="I2092" s="2">
        <f t="array" ref="I2092">SUMPRODUCT(B2076:B2095, (ROW(B2076:B2095)-ROW(B2076)+1)) / (20*21/2)</f>
        <v>1.7490476190476192</v>
      </c>
      <c r="J2092" s="2">
        <f t="shared" si="258"/>
        <v>1.7365528353463993</v>
      </c>
      <c r="K2092" s="2">
        <f t="shared" si="252"/>
        <v>1.7590930187616136</v>
      </c>
    </row>
    <row r="2093" spans="1:11" ht="13.5" x14ac:dyDescent="0.25">
      <c r="A2093" s="3">
        <v>45051</v>
      </c>
      <c r="B2093" s="2">
        <v>1.79</v>
      </c>
      <c r="C2093" s="2">
        <f t="shared" si="253"/>
        <v>2.0000000000000018E-2</v>
      </c>
      <c r="D2093" s="2">
        <f t="shared" si="254"/>
        <v>1.7619999999999998</v>
      </c>
      <c r="E2093" s="2">
        <f t="shared" si="256"/>
        <v>1.7469999999999999</v>
      </c>
      <c r="F2093" s="2">
        <f t="shared" si="257"/>
        <v>1.7245000000000001</v>
      </c>
      <c r="G2093" s="2">
        <f t="shared" si="251"/>
        <v>1.7560000000000002</v>
      </c>
      <c r="H2093" s="2">
        <f t="shared" si="255"/>
        <v>1.8417500000000007</v>
      </c>
      <c r="I2093" s="2">
        <f t="array" ref="I2093">SUMPRODUCT(B2077:B2096, (ROW(B2077:B2096)-ROW(B2077)+1)) / (20*21/2)</f>
        <v>1.7554761904761906</v>
      </c>
      <c r="J2093" s="2">
        <f t="shared" si="258"/>
        <v>1.741643041503885</v>
      </c>
      <c r="K2093" s="2">
        <f t="shared" si="252"/>
        <v>1.7603050572415504</v>
      </c>
    </row>
    <row r="2094" spans="1:11" ht="13.5" x14ac:dyDescent="0.25">
      <c r="A2094" s="3">
        <v>45054</v>
      </c>
      <c r="B2094" s="2">
        <v>1.78</v>
      </c>
      <c r="C2094" s="2">
        <f t="shared" si="253"/>
        <v>-1.0000000000000009E-2</v>
      </c>
      <c r="D2094" s="2">
        <f t="shared" si="254"/>
        <v>1.766</v>
      </c>
      <c r="E2094" s="2">
        <f t="shared" si="256"/>
        <v>1.7560000000000002</v>
      </c>
      <c r="F2094" s="2">
        <f t="shared" si="257"/>
        <v>1.7284999999999999</v>
      </c>
      <c r="G2094" s="2">
        <f t="shared" si="251"/>
        <v>1.7560000000000002</v>
      </c>
      <c r="H2094" s="2">
        <f t="shared" si="255"/>
        <v>1.8421000000000007</v>
      </c>
      <c r="I2094" s="2">
        <f t="array" ref="I2094">SUMPRODUCT(B2078:B2097, (ROW(B2078:B2097)-ROW(B2078)+1)) / (20*21/2)</f>
        <v>1.7594761904761904</v>
      </c>
      <c r="J2094" s="2">
        <f t="shared" si="258"/>
        <v>1.7452960851701818</v>
      </c>
      <c r="K2094" s="2">
        <f t="shared" si="252"/>
        <v>1.7610774079379603</v>
      </c>
    </row>
    <row r="2095" spans="1:11" ht="13.5" x14ac:dyDescent="0.25">
      <c r="A2095" s="3">
        <v>45055</v>
      </c>
      <c r="B2095" s="2">
        <v>1.8</v>
      </c>
      <c r="C2095" s="2">
        <f t="shared" si="253"/>
        <v>2.0000000000000018E-2</v>
      </c>
      <c r="D2095" s="2">
        <f t="shared" si="254"/>
        <v>1.778</v>
      </c>
      <c r="E2095" s="2">
        <f t="shared" si="256"/>
        <v>1.7639999999999998</v>
      </c>
      <c r="F2095" s="2">
        <f t="shared" si="257"/>
        <v>1.7324999999999995</v>
      </c>
      <c r="G2095" s="2">
        <f t="shared" si="251"/>
        <v>1.756</v>
      </c>
      <c r="H2095" s="2">
        <f t="shared" si="255"/>
        <v>1.8426000000000005</v>
      </c>
      <c r="I2095" s="2">
        <f t="array" ref="I2095">SUMPRODUCT(B2079:B2098, (ROW(B2079:B2098)-ROW(B2079)+1)) / (20*21/2)</f>
        <v>1.762285714285714</v>
      </c>
      <c r="J2095" s="2">
        <f t="shared" si="258"/>
        <v>1.7505059818206408</v>
      </c>
      <c r="K2095" s="2">
        <f t="shared" si="252"/>
        <v>1.7626037840972559</v>
      </c>
    </row>
    <row r="2096" spans="1:11" ht="13.5" x14ac:dyDescent="0.25">
      <c r="A2096" s="3">
        <v>45056</v>
      </c>
      <c r="B2096" s="2">
        <v>1.8</v>
      </c>
      <c r="C2096" s="2">
        <f t="shared" si="253"/>
        <v>0</v>
      </c>
      <c r="D2096" s="2">
        <f t="shared" si="254"/>
        <v>1.7879999999999998</v>
      </c>
      <c r="E2096" s="2">
        <f t="shared" si="256"/>
        <v>1.768</v>
      </c>
      <c r="F2096" s="2">
        <f t="shared" si="257"/>
        <v>1.738</v>
      </c>
      <c r="G2096" s="2">
        <f t="shared" si="251"/>
        <v>1.756</v>
      </c>
      <c r="H2096" s="2">
        <f t="shared" si="255"/>
        <v>1.8431000000000006</v>
      </c>
      <c r="I2096" s="2">
        <f t="array" ref="I2096">SUMPRODUCT(B2080:B2099, (ROW(B2080:B2099)-ROW(B2080)+1)) / (20*21/2)</f>
        <v>1.7658095238095239</v>
      </c>
      <c r="J2096" s="2">
        <f t="shared" si="258"/>
        <v>1.7552196978377226</v>
      </c>
      <c r="K2096" s="2">
        <f t="shared" si="252"/>
        <v>1.7640703023679518</v>
      </c>
    </row>
    <row r="2097" spans="1:11" ht="13.5" x14ac:dyDescent="0.25">
      <c r="A2097" s="3">
        <v>45057</v>
      </c>
      <c r="B2097" s="2">
        <v>1.78</v>
      </c>
      <c r="C2097" s="2">
        <f t="shared" si="253"/>
        <v>-2.0000000000000018E-2</v>
      </c>
      <c r="D2097" s="2">
        <f t="shared" si="254"/>
        <v>1.7899999999999998</v>
      </c>
      <c r="E2097" s="2">
        <f t="shared" si="256"/>
        <v>1.7719999999999998</v>
      </c>
      <c r="F2097" s="2">
        <f t="shared" si="257"/>
        <v>1.7405000000000002</v>
      </c>
      <c r="G2097" s="2">
        <f t="shared" si="251"/>
        <v>1.7556</v>
      </c>
      <c r="H2097" s="2">
        <f t="shared" si="255"/>
        <v>1.8435000000000006</v>
      </c>
      <c r="I2097" s="2">
        <f t="array" ref="I2097">SUMPRODUCT(B2081:B2100, (ROW(B2081:B2100)-ROW(B2081)+1)) / (20*21/2)</f>
        <v>1.7699047619047623</v>
      </c>
      <c r="J2097" s="2">
        <f t="shared" si="258"/>
        <v>1.7575797266150825</v>
      </c>
      <c r="K2097" s="2">
        <f t="shared" si="252"/>
        <v>1.7646949963927381</v>
      </c>
    </row>
    <row r="2098" spans="1:11" ht="13.5" x14ac:dyDescent="0.25">
      <c r="A2098" s="3">
        <v>45058</v>
      </c>
      <c r="B2098" s="2">
        <v>1.77</v>
      </c>
      <c r="C2098" s="2">
        <f t="shared" si="253"/>
        <v>-1.0000000000000009E-2</v>
      </c>
      <c r="D2098" s="2">
        <f t="shared" si="254"/>
        <v>1.786</v>
      </c>
      <c r="E2098" s="2">
        <f t="shared" si="256"/>
        <v>1.7739999999999998</v>
      </c>
      <c r="F2098" s="2">
        <f t="shared" si="257"/>
        <v>1.7430000000000003</v>
      </c>
      <c r="G2098" s="2">
        <f t="shared" ref="G2098:G2161" si="259">AVERAGE(B2049:B2098)</f>
        <v>1.7549999999999999</v>
      </c>
      <c r="H2098" s="2">
        <f t="shared" si="255"/>
        <v>1.8438500000000007</v>
      </c>
      <c r="I2098" s="2">
        <f t="array" ref="I2098">SUMPRODUCT(B2082:B2101, (ROW(B2082:B2101)-ROW(B2082)+1)) / (20*21/2)</f>
        <v>1.7726190476190475</v>
      </c>
      <c r="J2098" s="2">
        <f t="shared" si="258"/>
        <v>1.7587626097945985</v>
      </c>
      <c r="K2098" s="2">
        <f t="shared" si="252"/>
        <v>1.7649030357498856</v>
      </c>
    </row>
    <row r="2099" spans="1:11" ht="13.5" x14ac:dyDescent="0.25">
      <c r="A2099" s="3">
        <v>45061</v>
      </c>
      <c r="B2099" s="2">
        <v>1.78</v>
      </c>
      <c r="C2099" s="2">
        <f t="shared" si="253"/>
        <v>1.0000000000000009E-2</v>
      </c>
      <c r="D2099" s="2">
        <f t="shared" si="254"/>
        <v>1.786</v>
      </c>
      <c r="E2099" s="2">
        <f t="shared" si="256"/>
        <v>1.7760000000000002</v>
      </c>
      <c r="F2099" s="2">
        <f t="shared" si="257"/>
        <v>1.7470000000000003</v>
      </c>
      <c r="G2099" s="2">
        <f t="shared" si="259"/>
        <v>1.7546000000000002</v>
      </c>
      <c r="H2099" s="2">
        <f t="shared" si="255"/>
        <v>1.8442000000000007</v>
      </c>
      <c r="I2099" s="2">
        <f t="array" ref="I2099">SUMPRODUCT(B2083:B2102, (ROW(B2083:B2102)-ROW(B2083)+1)) / (20*21/2)</f>
        <v>1.7748571428571427</v>
      </c>
      <c r="J2099" s="2">
        <f t="shared" si="258"/>
        <v>1.760785218385589</v>
      </c>
      <c r="K2099" s="2">
        <f t="shared" ref="K2099:K2162" si="260">$K$4*B2099+(1-$K$4)*K2098</f>
        <v>1.7654950735636157</v>
      </c>
    </row>
    <row r="2100" spans="1:11" ht="13.5" x14ac:dyDescent="0.25">
      <c r="A2100" s="3">
        <v>45062</v>
      </c>
      <c r="B2100" s="2">
        <v>1.79</v>
      </c>
      <c r="C2100" s="2">
        <f t="shared" si="253"/>
        <v>1.0000000000000009E-2</v>
      </c>
      <c r="D2100" s="2">
        <f t="shared" si="254"/>
        <v>1.784</v>
      </c>
      <c r="E2100" s="2">
        <f t="shared" si="256"/>
        <v>1.7809999999999999</v>
      </c>
      <c r="F2100" s="2">
        <f t="shared" si="257"/>
        <v>1.7515000000000001</v>
      </c>
      <c r="G2100" s="2">
        <f t="shared" si="259"/>
        <v>1.7546000000000002</v>
      </c>
      <c r="H2100" s="2">
        <f t="shared" si="255"/>
        <v>1.8446000000000011</v>
      </c>
      <c r="I2100" s="2">
        <f t="array" ref="I2100">SUMPRODUCT(B2084:B2103, (ROW(B2084:B2103)-ROW(B2084)+1)) / (20*21/2)</f>
        <v>1.7757619047619047</v>
      </c>
      <c r="J2100" s="2">
        <f t="shared" si="258"/>
        <v>1.7635675785393423</v>
      </c>
      <c r="K2100" s="2">
        <f t="shared" si="260"/>
        <v>1.7664560510709251</v>
      </c>
    </row>
    <row r="2101" spans="1:11" ht="13.5" x14ac:dyDescent="0.25">
      <c r="A2101" s="3">
        <v>45063</v>
      </c>
      <c r="B2101" s="2">
        <v>1.78</v>
      </c>
      <c r="C2101" s="2">
        <f t="shared" si="253"/>
        <v>-1.0000000000000009E-2</v>
      </c>
      <c r="D2101" s="2">
        <f t="shared" si="254"/>
        <v>1.78</v>
      </c>
      <c r="E2101" s="2">
        <f t="shared" si="256"/>
        <v>1.784</v>
      </c>
      <c r="F2101" s="2">
        <f t="shared" si="257"/>
        <v>1.7565000000000002</v>
      </c>
      <c r="G2101" s="2">
        <f t="shared" si="259"/>
        <v>1.7542000000000002</v>
      </c>
      <c r="H2101" s="2">
        <f t="shared" si="255"/>
        <v>1.844950000000001</v>
      </c>
      <c r="I2101" s="2">
        <f t="array" ref="I2101">SUMPRODUCT(B2085:B2104, (ROW(B2085:B2104)-ROW(B2085)+1)) / (20*21/2)</f>
        <v>1.7743333333333333</v>
      </c>
      <c r="J2101" s="2">
        <f t="shared" si="258"/>
        <v>1.765132571059405</v>
      </c>
      <c r="K2101" s="2">
        <f t="shared" si="260"/>
        <v>1.7669871863230457</v>
      </c>
    </row>
    <row r="2102" spans="1:11" ht="13.5" x14ac:dyDescent="0.25">
      <c r="A2102" s="3">
        <v>45064</v>
      </c>
      <c r="B2102" s="2">
        <v>1.78</v>
      </c>
      <c r="C2102" s="2">
        <f t="shared" si="253"/>
        <v>0</v>
      </c>
      <c r="D2102" s="2">
        <f t="shared" si="254"/>
        <v>1.78</v>
      </c>
      <c r="E2102" s="2">
        <f t="shared" si="256"/>
        <v>1.7850000000000001</v>
      </c>
      <c r="F2102" s="2">
        <f t="shared" si="257"/>
        <v>1.7605</v>
      </c>
      <c r="G2102" s="2">
        <f t="shared" si="259"/>
        <v>1.7536</v>
      </c>
      <c r="H2102" s="2">
        <f t="shared" si="255"/>
        <v>1.8451000000000009</v>
      </c>
      <c r="I2102" s="2">
        <f t="array" ref="I2102">SUMPRODUCT(B2086:B2105, (ROW(B2086:B2105)-ROW(B2086)+1)) / (20*21/2)</f>
        <v>1.7726190476190475</v>
      </c>
      <c r="J2102" s="2">
        <f t="shared" si="258"/>
        <v>1.766548516672795</v>
      </c>
      <c r="K2102" s="2">
        <f t="shared" si="260"/>
        <v>1.7674974927417499</v>
      </c>
    </row>
    <row r="2103" spans="1:11" ht="13.5" x14ac:dyDescent="0.25">
      <c r="A2103" s="3">
        <v>45065</v>
      </c>
      <c r="B2103" s="2">
        <v>1.77</v>
      </c>
      <c r="C2103" s="2">
        <f t="shared" si="253"/>
        <v>-1.0000000000000009E-2</v>
      </c>
      <c r="D2103" s="2">
        <f t="shared" si="254"/>
        <v>1.78</v>
      </c>
      <c r="E2103" s="2">
        <f t="shared" si="256"/>
        <v>1.7829999999999999</v>
      </c>
      <c r="F2103" s="2">
        <f t="shared" si="257"/>
        <v>1.7650000000000001</v>
      </c>
      <c r="G2103" s="2">
        <f t="shared" si="259"/>
        <v>1.7527999999999999</v>
      </c>
      <c r="H2103" s="2">
        <f t="shared" si="255"/>
        <v>1.8450500000000005</v>
      </c>
      <c r="I2103" s="2">
        <f t="array" ref="I2103">SUMPRODUCT(B2087:B2106, (ROW(B2087:B2106)-ROW(B2087)+1)) / (20*21/2)</f>
        <v>1.7707619047619048</v>
      </c>
      <c r="J2103" s="2">
        <f t="shared" si="258"/>
        <v>1.7668772293706241</v>
      </c>
      <c r="K2103" s="2">
        <f t="shared" si="260"/>
        <v>1.7675956302812892</v>
      </c>
    </row>
    <row r="2104" spans="1:11" ht="13.5" x14ac:dyDescent="0.25">
      <c r="A2104" s="3">
        <v>45068</v>
      </c>
      <c r="B2104" s="2">
        <v>1.75</v>
      </c>
      <c r="C2104" s="2">
        <f t="shared" si="253"/>
        <v>-2.0000000000000018E-2</v>
      </c>
      <c r="D2104" s="2">
        <f t="shared" si="254"/>
        <v>1.7740000000000002</v>
      </c>
      <c r="E2104" s="2">
        <f t="shared" si="256"/>
        <v>1.7799999999999998</v>
      </c>
      <c r="F2104" s="2">
        <f t="shared" si="257"/>
        <v>1.7680000000000002</v>
      </c>
      <c r="G2104" s="2">
        <f t="shared" si="259"/>
        <v>1.7516</v>
      </c>
      <c r="H2104" s="2">
        <f t="shared" si="255"/>
        <v>1.8448000000000002</v>
      </c>
      <c r="I2104" s="2">
        <f t="array" ref="I2104">SUMPRODUCT(B2088:B2107, (ROW(B2088:B2107)-ROW(B2088)+1)) / (20*21/2)</f>
        <v>1.7699047619047616</v>
      </c>
      <c r="J2104" s="2">
        <f t="shared" si="258"/>
        <v>1.7652698741924695</v>
      </c>
      <c r="K2104" s="2">
        <f t="shared" si="260"/>
        <v>1.7669056055643759</v>
      </c>
    </row>
    <row r="2105" spans="1:11" ht="13.5" x14ac:dyDescent="0.25">
      <c r="A2105" s="3">
        <v>45069</v>
      </c>
      <c r="B2105" s="2">
        <v>1.75</v>
      </c>
      <c r="C2105" s="2">
        <f t="shared" si="253"/>
        <v>0</v>
      </c>
      <c r="D2105" s="2">
        <f t="shared" si="254"/>
        <v>1.766</v>
      </c>
      <c r="E2105" s="2">
        <f t="shared" si="256"/>
        <v>1.7749999999999999</v>
      </c>
      <c r="F2105" s="2">
        <f t="shared" si="257"/>
        <v>1.7695000000000001</v>
      </c>
      <c r="G2105" s="2">
        <f t="shared" si="259"/>
        <v>1.7504</v>
      </c>
      <c r="H2105" s="2">
        <f t="shared" si="255"/>
        <v>1.8448500000000003</v>
      </c>
      <c r="I2105" s="2">
        <f t="array" ref="I2105">SUMPRODUCT(B2089:B2108, (ROW(B2089:B2108)-ROW(B2089)+1)) / (20*21/2)</f>
        <v>1.7651428571428571</v>
      </c>
      <c r="J2105" s="2">
        <f t="shared" si="258"/>
        <v>1.7638156004598535</v>
      </c>
      <c r="K2105" s="2">
        <f t="shared" si="260"/>
        <v>1.7662426406402827</v>
      </c>
    </row>
    <row r="2106" spans="1:11" ht="13.5" x14ac:dyDescent="0.25">
      <c r="A2106" s="3">
        <v>45070</v>
      </c>
      <c r="B2106" s="2">
        <v>1.75</v>
      </c>
      <c r="C2106" s="2">
        <f t="shared" si="253"/>
        <v>0</v>
      </c>
      <c r="D2106" s="2">
        <f t="shared" si="254"/>
        <v>1.7600000000000002</v>
      </c>
      <c r="E2106" s="2">
        <f t="shared" si="256"/>
        <v>1.77</v>
      </c>
      <c r="F2106" s="2">
        <f t="shared" si="257"/>
        <v>1.7690000000000001</v>
      </c>
      <c r="G2106" s="2">
        <f t="shared" si="259"/>
        <v>1.7496</v>
      </c>
      <c r="H2106" s="2">
        <f t="shared" si="255"/>
        <v>1.8450000000000006</v>
      </c>
      <c r="I2106" s="2">
        <f t="array" ref="I2106">SUMPRODUCT(B2090:B2109, (ROW(B2090:B2109)-ROW(B2090)+1)) / (20*21/2)</f>
        <v>1.7605238095238096</v>
      </c>
      <c r="J2106" s="2">
        <f t="shared" si="258"/>
        <v>1.7624998289874867</v>
      </c>
      <c r="K2106" s="2">
        <f t="shared" si="260"/>
        <v>1.7656056743406638</v>
      </c>
    </row>
    <row r="2107" spans="1:11" ht="13.5" x14ac:dyDescent="0.25">
      <c r="A2107" s="3">
        <v>45071</v>
      </c>
      <c r="B2107" s="2">
        <v>1.76</v>
      </c>
      <c r="C2107" s="2">
        <f t="shared" si="253"/>
        <v>1.0000000000000009E-2</v>
      </c>
      <c r="D2107" s="2">
        <f t="shared" si="254"/>
        <v>1.7559999999999998</v>
      </c>
      <c r="E2107" s="2">
        <f t="shared" si="256"/>
        <v>1.768</v>
      </c>
      <c r="F2107" s="2">
        <f t="shared" si="257"/>
        <v>1.77</v>
      </c>
      <c r="G2107" s="2">
        <f t="shared" si="259"/>
        <v>1.7485999999999999</v>
      </c>
      <c r="H2107" s="2">
        <f t="shared" si="255"/>
        <v>1.8453500000000003</v>
      </c>
      <c r="I2107" s="2">
        <f t="array" ref="I2107">SUMPRODUCT(B2091:B2110, (ROW(B2091:B2110)-ROW(B2091)+1)) / (20*21/2)</f>
        <v>1.7560952380952379</v>
      </c>
      <c r="J2107" s="2">
        <f t="shared" si="258"/>
        <v>1.7622617500362974</v>
      </c>
      <c r="K2107" s="2">
        <f t="shared" si="260"/>
        <v>1.7653858439743635</v>
      </c>
    </row>
    <row r="2108" spans="1:11" ht="13.5" x14ac:dyDescent="0.25">
      <c r="A2108" s="3">
        <v>45072</v>
      </c>
      <c r="B2108" s="2">
        <v>1.72</v>
      </c>
      <c r="C2108" s="2">
        <f t="shared" si="253"/>
        <v>-4.0000000000000036E-2</v>
      </c>
      <c r="D2108" s="2">
        <f t="shared" si="254"/>
        <v>1.746</v>
      </c>
      <c r="E2108" s="2">
        <f t="shared" si="256"/>
        <v>1.7629999999999999</v>
      </c>
      <c r="F2108" s="2">
        <f t="shared" si="257"/>
        <v>1.7685</v>
      </c>
      <c r="G2108" s="2">
        <f t="shared" si="259"/>
        <v>1.7472000000000001</v>
      </c>
      <c r="H2108" s="2">
        <f t="shared" si="255"/>
        <v>1.8456500000000005</v>
      </c>
      <c r="I2108" s="2">
        <f t="array" ref="I2108">SUMPRODUCT(B2092:B2111, (ROW(B2092:B2111)-ROW(B2092)+1)) / (20*21/2)</f>
        <v>1.7517619047619044</v>
      </c>
      <c r="J2108" s="2">
        <f t="shared" si="258"/>
        <v>1.7582368214614119</v>
      </c>
      <c r="K2108" s="2">
        <f t="shared" si="260"/>
        <v>1.7636060069557611</v>
      </c>
    </row>
    <row r="2109" spans="1:11" ht="13.5" x14ac:dyDescent="0.25">
      <c r="A2109" s="3">
        <v>45075</v>
      </c>
      <c r="B2109" s="2">
        <v>1.72</v>
      </c>
      <c r="C2109" s="2">
        <f t="shared" si="253"/>
        <v>0</v>
      </c>
      <c r="D2109" s="2">
        <f t="shared" si="254"/>
        <v>1.7399999999999998</v>
      </c>
      <c r="E2109" s="2">
        <f t="shared" si="256"/>
        <v>1.7570000000000001</v>
      </c>
      <c r="F2109" s="2">
        <f t="shared" si="257"/>
        <v>1.7665000000000002</v>
      </c>
      <c r="G2109" s="2">
        <f t="shared" si="259"/>
        <v>1.7456000000000003</v>
      </c>
      <c r="H2109" s="2">
        <f t="shared" si="255"/>
        <v>1.8459000000000005</v>
      </c>
      <c r="I2109" s="2">
        <f t="array" ref="I2109">SUMPRODUCT(B2093:B2112, (ROW(B2093:B2112)-ROW(B2093)+1)) / (20*21/2)</f>
        <v>1.7504285714285712</v>
      </c>
      <c r="J2109" s="2">
        <f t="shared" si="258"/>
        <v>1.7545952194174679</v>
      </c>
      <c r="K2109" s="2">
        <f t="shared" si="260"/>
        <v>1.7618959674672998</v>
      </c>
    </row>
    <row r="2110" spans="1:11" ht="13.5" x14ac:dyDescent="0.25">
      <c r="A2110" s="3">
        <v>45076</v>
      </c>
      <c r="B2110" s="2">
        <v>1.72</v>
      </c>
      <c r="C2110" s="2">
        <f t="shared" si="253"/>
        <v>0</v>
      </c>
      <c r="D2110" s="2">
        <f t="shared" si="254"/>
        <v>1.734</v>
      </c>
      <c r="E2110" s="2">
        <f t="shared" si="256"/>
        <v>1.75</v>
      </c>
      <c r="F2110" s="2">
        <f t="shared" si="257"/>
        <v>1.7655000000000001</v>
      </c>
      <c r="G2110" s="2">
        <f t="shared" si="259"/>
        <v>1.7442</v>
      </c>
      <c r="H2110" s="2">
        <f t="shared" si="255"/>
        <v>1.8462000000000005</v>
      </c>
      <c r="I2110" s="2">
        <f t="array" ref="I2110">SUMPRODUCT(B2094:B2113, (ROW(B2094:B2113)-ROW(B2094)+1)) / (20*21/2)</f>
        <v>1.7463333333333331</v>
      </c>
      <c r="J2110" s="2">
        <f t="shared" si="258"/>
        <v>1.7513004366158043</v>
      </c>
      <c r="K2110" s="2">
        <f t="shared" si="260"/>
        <v>1.760252988350935</v>
      </c>
    </row>
    <row r="2111" spans="1:11" ht="13.5" x14ac:dyDescent="0.25">
      <c r="A2111" s="3">
        <v>45077</v>
      </c>
      <c r="B2111" s="2">
        <v>1.72</v>
      </c>
      <c r="C2111" s="2">
        <f t="shared" si="253"/>
        <v>0</v>
      </c>
      <c r="D2111" s="2">
        <f t="shared" si="254"/>
        <v>1.7280000000000002</v>
      </c>
      <c r="E2111" s="2">
        <f t="shared" si="256"/>
        <v>1.7440000000000002</v>
      </c>
      <c r="F2111" s="2">
        <f t="shared" si="257"/>
        <v>1.764</v>
      </c>
      <c r="G2111" s="2">
        <f t="shared" si="259"/>
        <v>1.7431999999999999</v>
      </c>
      <c r="H2111" s="2">
        <f t="shared" si="255"/>
        <v>1.8465500000000008</v>
      </c>
      <c r="I2111" s="2">
        <f t="array" ref="I2111">SUMPRODUCT(B2095:B2114, (ROW(B2095:B2114)-ROW(B2095)+1)) / (20*21/2)</f>
        <v>1.7425714285714287</v>
      </c>
      <c r="J2111" s="2">
        <f t="shared" si="258"/>
        <v>1.7483194426523945</v>
      </c>
      <c r="K2111" s="2">
        <f t="shared" si="260"/>
        <v>1.7586744397881533</v>
      </c>
    </row>
    <row r="2112" spans="1:11" ht="13.5" x14ac:dyDescent="0.25">
      <c r="A2112" s="3">
        <v>45078</v>
      </c>
      <c r="B2112" s="2">
        <v>1.75</v>
      </c>
      <c r="C2112" s="2">
        <f t="shared" si="253"/>
        <v>3.0000000000000027E-2</v>
      </c>
      <c r="D2112" s="2">
        <f t="shared" si="254"/>
        <v>1.7259999999999998</v>
      </c>
      <c r="E2112" s="2">
        <f t="shared" si="256"/>
        <v>1.7410000000000003</v>
      </c>
      <c r="F2112" s="2">
        <f t="shared" si="257"/>
        <v>1.7629999999999999</v>
      </c>
      <c r="G2112" s="2">
        <f t="shared" si="259"/>
        <v>1.7427999999999999</v>
      </c>
      <c r="H2112" s="2">
        <f t="shared" si="255"/>
        <v>1.8468500000000008</v>
      </c>
      <c r="I2112" s="2">
        <f t="array" ref="I2112">SUMPRODUCT(B2096:B2115, (ROW(B2096:B2115)-ROW(B2096)+1)) / (20*21/2)</f>
        <v>1.7409999999999999</v>
      </c>
      <c r="J2112" s="2">
        <f t="shared" si="258"/>
        <v>1.7484794957331189</v>
      </c>
      <c r="K2112" s="2">
        <f t="shared" si="260"/>
        <v>1.7583342656788139</v>
      </c>
    </row>
    <row r="2113" spans="1:11" ht="13.5" x14ac:dyDescent="0.25">
      <c r="A2113" s="3">
        <v>45079</v>
      </c>
      <c r="B2113" s="2">
        <v>1.72</v>
      </c>
      <c r="C2113" s="2">
        <f t="shared" si="253"/>
        <v>-3.0000000000000027E-2</v>
      </c>
      <c r="D2113" s="2">
        <f t="shared" si="254"/>
        <v>1.7260000000000002</v>
      </c>
      <c r="E2113" s="2">
        <f t="shared" si="256"/>
        <v>1.7360000000000002</v>
      </c>
      <c r="F2113" s="2">
        <f t="shared" si="257"/>
        <v>1.7594999999999998</v>
      </c>
      <c r="G2113" s="2">
        <f t="shared" si="259"/>
        <v>1.742</v>
      </c>
      <c r="H2113" s="2">
        <f t="shared" si="255"/>
        <v>1.847050000000001</v>
      </c>
      <c r="I2113" s="2">
        <f t="array" ref="I2113">SUMPRODUCT(B2097:B2116, (ROW(B2097:B2116)-ROW(B2097)+1)) / (20*21/2)</f>
        <v>1.7397142857142855</v>
      </c>
      <c r="J2113" s="2">
        <f t="shared" si="258"/>
        <v>1.7457671628061553</v>
      </c>
      <c r="K2113" s="2">
        <f t="shared" si="260"/>
        <v>1.7568309611423898</v>
      </c>
    </row>
    <row r="2114" spans="1:11" ht="13.5" x14ac:dyDescent="0.25">
      <c r="A2114" s="3">
        <v>45082</v>
      </c>
      <c r="B2114" s="2">
        <v>1.72</v>
      </c>
      <c r="C2114" s="2">
        <f t="shared" si="253"/>
        <v>0</v>
      </c>
      <c r="D2114" s="2">
        <f t="shared" si="254"/>
        <v>1.7259999999999998</v>
      </c>
      <c r="E2114" s="2">
        <f t="shared" si="256"/>
        <v>1.7330000000000001</v>
      </c>
      <c r="F2114" s="2">
        <f t="shared" si="257"/>
        <v>1.7564999999999997</v>
      </c>
      <c r="G2114" s="2">
        <f t="shared" si="259"/>
        <v>1.7413999999999998</v>
      </c>
      <c r="H2114" s="2">
        <f t="shared" si="255"/>
        <v>1.8471500000000012</v>
      </c>
      <c r="I2114" s="2">
        <f t="array" ref="I2114">SUMPRODUCT(B2098:B2117, (ROW(B2098:B2117)-ROW(B2098)+1)) / (20*21/2)</f>
        <v>1.7368095238095236</v>
      </c>
      <c r="J2114" s="2">
        <f t="shared" si="258"/>
        <v>1.7433131473008072</v>
      </c>
      <c r="K2114" s="2">
        <f t="shared" si="260"/>
        <v>1.7553866097250412</v>
      </c>
    </row>
    <row r="2115" spans="1:11" ht="13.5" x14ac:dyDescent="0.25">
      <c r="A2115" s="3">
        <v>45083</v>
      </c>
      <c r="B2115" s="2">
        <v>1.74</v>
      </c>
      <c r="C2115" s="2">
        <f t="shared" si="253"/>
        <v>2.0000000000000018E-2</v>
      </c>
      <c r="D2115" s="2">
        <f t="shared" si="254"/>
        <v>1.7299999999999998</v>
      </c>
      <c r="E2115" s="2">
        <f t="shared" si="256"/>
        <v>1.732</v>
      </c>
      <c r="F2115" s="2">
        <f t="shared" si="257"/>
        <v>1.7535000000000001</v>
      </c>
      <c r="G2115" s="2">
        <f t="shared" si="259"/>
        <v>1.7417999999999998</v>
      </c>
      <c r="H2115" s="2">
        <f t="shared" si="255"/>
        <v>1.847150000000001</v>
      </c>
      <c r="I2115" s="2">
        <f t="array" ref="I2115">SUMPRODUCT(B2099:B2118, (ROW(B2099:B2118)-ROW(B2099)+1)) / (20*21/2)</f>
        <v>1.7351428571428573</v>
      </c>
      <c r="J2115" s="2">
        <f t="shared" si="258"/>
        <v>1.7429976094626352</v>
      </c>
      <c r="K2115" s="2">
        <f t="shared" si="260"/>
        <v>1.7547832132652359</v>
      </c>
    </row>
    <row r="2116" spans="1:11" ht="13.5" x14ac:dyDescent="0.25">
      <c r="A2116" s="3">
        <v>45084</v>
      </c>
      <c r="B2116" s="2">
        <v>1.74</v>
      </c>
      <c r="C2116" s="2">
        <f t="shared" ref="C2116:C2179" si="261">B2116-B2115</f>
        <v>0</v>
      </c>
      <c r="D2116" s="2">
        <f t="shared" si="254"/>
        <v>1.734</v>
      </c>
      <c r="E2116" s="2">
        <f t="shared" si="256"/>
        <v>1.7310000000000003</v>
      </c>
      <c r="F2116" s="2">
        <f t="shared" si="257"/>
        <v>1.7504999999999999</v>
      </c>
      <c r="G2116" s="2">
        <f t="shared" si="259"/>
        <v>1.742</v>
      </c>
      <c r="H2116" s="2">
        <f t="shared" si="255"/>
        <v>1.847050000000001</v>
      </c>
      <c r="I2116" s="2">
        <f t="array" ref="I2116">SUMPRODUCT(B2100:B2119, (ROW(B2100:B2119)-ROW(B2100)+1)) / (20*21/2)</f>
        <v>1.7336666666666669</v>
      </c>
      <c r="J2116" s="2">
        <f t="shared" si="258"/>
        <v>1.7427121228471461</v>
      </c>
      <c r="K2116" s="2">
        <f t="shared" si="260"/>
        <v>1.7542034794116974</v>
      </c>
    </row>
    <row r="2117" spans="1:11" ht="13.5" x14ac:dyDescent="0.25">
      <c r="A2117" s="3">
        <v>45085</v>
      </c>
      <c r="B2117" s="2">
        <v>1.72</v>
      </c>
      <c r="C2117" s="2">
        <f t="shared" si="261"/>
        <v>-2.0000000000000018E-2</v>
      </c>
      <c r="D2117" s="2">
        <f t="shared" si="254"/>
        <v>1.7280000000000002</v>
      </c>
      <c r="E2117" s="2">
        <f t="shared" si="256"/>
        <v>1.7269999999999999</v>
      </c>
      <c r="F2117" s="2">
        <f t="shared" si="257"/>
        <v>1.7474999999999994</v>
      </c>
      <c r="G2117" s="2">
        <f t="shared" si="259"/>
        <v>1.7409999999999999</v>
      </c>
      <c r="H2117" s="2">
        <f t="shared" si="255"/>
        <v>1.8469000000000011</v>
      </c>
      <c r="I2117" s="2">
        <f t="array" ref="I2117">SUMPRODUCT(B2101:B2120, (ROW(B2101:B2120)-ROW(B2101)+1)) / (20*21/2)</f>
        <v>1.7371904761904762</v>
      </c>
      <c r="J2117" s="2">
        <f t="shared" si="258"/>
        <v>1.7405490635283702</v>
      </c>
      <c r="K2117" s="2">
        <f t="shared" si="260"/>
        <v>1.7528621664935917</v>
      </c>
    </row>
    <row r="2118" spans="1:11" ht="13.5" x14ac:dyDescent="0.25">
      <c r="A2118" s="3">
        <v>45086</v>
      </c>
      <c r="B2118" s="2">
        <v>1.73</v>
      </c>
      <c r="C2118" s="2">
        <f t="shared" si="261"/>
        <v>1.0000000000000009E-2</v>
      </c>
      <c r="D2118" s="2">
        <f t="shared" ref="D2118:D2181" si="262">AVERAGE(B2114:B2118)</f>
        <v>1.73</v>
      </c>
      <c r="E2118" s="2">
        <f t="shared" si="256"/>
        <v>1.7280000000000002</v>
      </c>
      <c r="F2118" s="2">
        <f t="shared" si="257"/>
        <v>1.7454999999999994</v>
      </c>
      <c r="G2118" s="2">
        <f t="shared" si="259"/>
        <v>1.7405999999999999</v>
      </c>
      <c r="H2118" s="2">
        <f t="shared" si="255"/>
        <v>1.8465500000000015</v>
      </c>
      <c r="I2118" s="2">
        <f t="array" ref="I2118">SUMPRODUCT(B2102:B2121, (ROW(B2102:B2121)-ROW(B2102)+1)) / (20*21/2)</f>
        <v>1.7426666666666668</v>
      </c>
      <c r="J2118" s="2">
        <f t="shared" si="258"/>
        <v>1.7395443908113826</v>
      </c>
      <c r="K2118" s="2">
        <f t="shared" si="260"/>
        <v>1.7519656109448234</v>
      </c>
    </row>
    <row r="2119" spans="1:11" ht="13.5" x14ac:dyDescent="0.25">
      <c r="A2119" s="3">
        <v>45089</v>
      </c>
      <c r="B2119" s="2">
        <v>1.73</v>
      </c>
      <c r="C2119" s="2">
        <f t="shared" si="261"/>
        <v>0</v>
      </c>
      <c r="D2119" s="2">
        <f t="shared" si="262"/>
        <v>1.732</v>
      </c>
      <c r="E2119" s="2">
        <f t="shared" si="256"/>
        <v>1.7289999999999999</v>
      </c>
      <c r="F2119" s="2">
        <f t="shared" si="257"/>
        <v>1.7429999999999992</v>
      </c>
      <c r="G2119" s="2">
        <f t="shared" si="259"/>
        <v>1.7402000000000002</v>
      </c>
      <c r="H2119" s="2">
        <f t="shared" si="255"/>
        <v>1.8462500000000017</v>
      </c>
      <c r="I2119" s="2">
        <f t="array" ref="I2119">SUMPRODUCT(B2103:B2122, (ROW(B2103:B2122)-ROW(B2103)+1)) / (20*21/2)</f>
        <v>1.7537619047619051</v>
      </c>
      <c r="J2119" s="2">
        <f t="shared" si="258"/>
        <v>1.7386354012102985</v>
      </c>
      <c r="K2119" s="2">
        <f t="shared" si="260"/>
        <v>1.7511042144371833</v>
      </c>
    </row>
    <row r="2120" spans="1:11" ht="13.5" x14ac:dyDescent="0.25">
      <c r="A2120" s="3">
        <v>45090</v>
      </c>
      <c r="B2120" s="2">
        <v>1.78</v>
      </c>
      <c r="C2120" s="2">
        <f t="shared" si="261"/>
        <v>5.0000000000000044E-2</v>
      </c>
      <c r="D2120" s="2">
        <f t="shared" si="262"/>
        <v>1.7399999999999998</v>
      </c>
      <c r="E2120" s="2">
        <f t="shared" si="256"/>
        <v>1.7350000000000001</v>
      </c>
      <c r="F2120" s="2">
        <f t="shared" si="257"/>
        <v>1.7424999999999997</v>
      </c>
      <c r="G2120" s="2">
        <f t="shared" si="259"/>
        <v>1.7414000000000001</v>
      </c>
      <c r="H2120" s="2">
        <f t="shared" si="255"/>
        <v>1.8461000000000016</v>
      </c>
      <c r="I2120" s="2">
        <f t="array" ref="I2120">SUMPRODUCT(B2104:B2123, (ROW(B2104:B2123)-ROW(B2104)+1)) / (20*21/2)</f>
        <v>1.7682857142857138</v>
      </c>
      <c r="J2120" s="2">
        <f t="shared" si="258"/>
        <v>1.7425748868093178</v>
      </c>
      <c r="K2120" s="2">
        <f t="shared" si="260"/>
        <v>1.7522373824984703</v>
      </c>
    </row>
    <row r="2121" spans="1:11" ht="13.5" x14ac:dyDescent="0.25">
      <c r="A2121" s="3">
        <v>45091</v>
      </c>
      <c r="B2121" s="2">
        <v>1.8</v>
      </c>
      <c r="C2121" s="2">
        <f t="shared" si="261"/>
        <v>2.0000000000000018E-2</v>
      </c>
      <c r="D2121" s="2">
        <f t="shared" si="262"/>
        <v>1.752</v>
      </c>
      <c r="E2121" s="2">
        <f t="shared" si="256"/>
        <v>1.7429999999999999</v>
      </c>
      <c r="F2121" s="2">
        <f t="shared" si="257"/>
        <v>1.7434999999999996</v>
      </c>
      <c r="G2121" s="2">
        <f t="shared" si="259"/>
        <v>1.7424000000000002</v>
      </c>
      <c r="H2121" s="2">
        <f t="shared" si="255"/>
        <v>1.8460500000000013</v>
      </c>
      <c r="I2121" s="2">
        <f t="array" ref="I2121">SUMPRODUCT(B2105:B2124, (ROW(B2105:B2124)-ROW(B2105)+1)) / (20*21/2)</f>
        <v>1.7802857142857142</v>
      </c>
      <c r="J2121" s="2">
        <f t="shared" si="258"/>
        <v>1.7480439452084304</v>
      </c>
      <c r="K2121" s="2">
        <f t="shared" si="260"/>
        <v>1.7541104263220597</v>
      </c>
    </row>
    <row r="2122" spans="1:11" ht="13.5" x14ac:dyDescent="0.25">
      <c r="A2122" s="3">
        <v>45092</v>
      </c>
      <c r="B2122" s="2">
        <v>1.86</v>
      </c>
      <c r="C2122" s="2">
        <f t="shared" si="261"/>
        <v>6.0000000000000053E-2</v>
      </c>
      <c r="D2122" s="2">
        <f t="shared" si="262"/>
        <v>1.78</v>
      </c>
      <c r="E2122" s="2">
        <f t="shared" si="256"/>
        <v>1.7540000000000002</v>
      </c>
      <c r="F2122" s="2">
        <f t="shared" si="257"/>
        <v>1.7474999999999998</v>
      </c>
      <c r="G2122" s="2">
        <f t="shared" si="259"/>
        <v>1.7447999999999999</v>
      </c>
      <c r="H2122" s="2">
        <f t="shared" ref="H2122:H2185" si="263">AVERAGE(B1923:B2122)</f>
        <v>1.8461500000000015</v>
      </c>
      <c r="I2122" s="2">
        <f t="array" ref="I2122">SUMPRODUCT(B2106:B2125, (ROW(B2106:B2125)-ROW(B2106)+1)) / (20*21/2)</f>
        <v>1.7935714285714284</v>
      </c>
      <c r="J2122" s="2">
        <f t="shared" si="258"/>
        <v>1.7587064266171513</v>
      </c>
      <c r="K2122" s="2">
        <f t="shared" si="260"/>
        <v>1.7582629586231555</v>
      </c>
    </row>
    <row r="2123" spans="1:11" ht="13.5" x14ac:dyDescent="0.25">
      <c r="A2123" s="3">
        <v>45093</v>
      </c>
      <c r="B2123" s="2">
        <v>1.9</v>
      </c>
      <c r="C2123" s="2">
        <f t="shared" si="261"/>
        <v>3.9999999999999813E-2</v>
      </c>
      <c r="D2123" s="2">
        <f t="shared" si="262"/>
        <v>1.8140000000000001</v>
      </c>
      <c r="E2123" s="2">
        <f t="shared" si="256"/>
        <v>1.7719999999999998</v>
      </c>
      <c r="F2123" s="2">
        <f t="shared" si="257"/>
        <v>1.754</v>
      </c>
      <c r="G2123" s="2">
        <f t="shared" si="259"/>
        <v>1.7480000000000002</v>
      </c>
      <c r="H2123" s="2">
        <f t="shared" si="263"/>
        <v>1.8463500000000013</v>
      </c>
      <c r="I2123" s="2">
        <f t="array" ref="I2123">SUMPRODUCT(B2107:B2126, (ROW(B2107:B2126)-ROW(B2107)+1)) / (20*21/2)</f>
        <v>1.8080476190476191</v>
      </c>
      <c r="J2123" s="2">
        <f t="shared" si="258"/>
        <v>1.7721629574155178</v>
      </c>
      <c r="K2123" s="2">
        <f t="shared" si="260"/>
        <v>1.7638212739712671</v>
      </c>
    </row>
    <row r="2124" spans="1:11" ht="13.5" x14ac:dyDescent="0.25">
      <c r="A2124" s="3">
        <v>45096</v>
      </c>
      <c r="B2124" s="2">
        <v>1.88</v>
      </c>
      <c r="C2124" s="2">
        <f t="shared" si="261"/>
        <v>-2.0000000000000018E-2</v>
      </c>
      <c r="D2124" s="2">
        <f t="shared" si="262"/>
        <v>1.8439999999999999</v>
      </c>
      <c r="E2124" s="2">
        <f t="shared" ref="E2124:E2187" si="264">AVERAGE(B2115:B2124)</f>
        <v>1.7879999999999998</v>
      </c>
      <c r="F2124" s="2">
        <f t="shared" si="257"/>
        <v>1.7605</v>
      </c>
      <c r="G2124" s="2">
        <f t="shared" si="259"/>
        <v>1.7516</v>
      </c>
      <c r="H2124" s="2">
        <f t="shared" si="263"/>
        <v>1.8465000000000016</v>
      </c>
      <c r="I2124" s="2">
        <f t="array" ref="I2124">SUMPRODUCT(B2108:B2127, (ROW(B2108:B2127)-ROW(B2108)+1)) / (20*21/2)</f>
        <v>1.8226666666666667</v>
      </c>
      <c r="J2124" s="2">
        <f t="shared" si="258"/>
        <v>1.7824331519473733</v>
      </c>
      <c r="K2124" s="2">
        <f t="shared" si="260"/>
        <v>1.7683773024429821</v>
      </c>
    </row>
    <row r="2125" spans="1:11" ht="13.5" x14ac:dyDescent="0.25">
      <c r="A2125" s="3">
        <v>45097</v>
      </c>
      <c r="B2125" s="2">
        <v>1.9</v>
      </c>
      <c r="C2125" s="2">
        <f t="shared" si="261"/>
        <v>2.0000000000000018E-2</v>
      </c>
      <c r="D2125" s="2">
        <f t="shared" si="262"/>
        <v>1.8679999999999999</v>
      </c>
      <c r="E2125" s="2">
        <f t="shared" si="264"/>
        <v>1.8039999999999998</v>
      </c>
      <c r="F2125" s="2">
        <f t="shared" si="257"/>
        <v>1.768</v>
      </c>
      <c r="G2125" s="2">
        <f t="shared" si="259"/>
        <v>1.7551999999999999</v>
      </c>
      <c r="H2125" s="2">
        <f t="shared" si="263"/>
        <v>1.8467000000000013</v>
      </c>
      <c r="I2125" s="2">
        <f t="array" ref="I2125">SUMPRODUCT(B2109:B2128, (ROW(B2109:B2128)-ROW(B2109)+1)) / (20*21/2)</f>
        <v>1.8393333333333333</v>
      </c>
      <c r="J2125" s="2">
        <f t="shared" si="258"/>
        <v>1.7936299946190521</v>
      </c>
      <c r="K2125" s="2">
        <f t="shared" si="260"/>
        <v>1.7735389768569827</v>
      </c>
    </row>
    <row r="2126" spans="1:11" ht="13.5" x14ac:dyDescent="0.25">
      <c r="A2126" s="3">
        <v>45098</v>
      </c>
      <c r="B2126" s="2">
        <v>1.92</v>
      </c>
      <c r="C2126" s="2">
        <f t="shared" si="261"/>
        <v>2.0000000000000018E-2</v>
      </c>
      <c r="D2126" s="2">
        <f t="shared" si="262"/>
        <v>1.8919999999999999</v>
      </c>
      <c r="E2126" s="2">
        <f t="shared" si="264"/>
        <v>1.8219999999999998</v>
      </c>
      <c r="F2126" s="2">
        <f t="shared" si="257"/>
        <v>1.7765</v>
      </c>
      <c r="G2126" s="2">
        <f t="shared" si="259"/>
        <v>1.7598000000000003</v>
      </c>
      <c r="H2126" s="2">
        <f t="shared" si="263"/>
        <v>1.8469500000000016</v>
      </c>
      <c r="I2126" s="2">
        <f t="array" ref="I2126">SUMPRODUCT(B2110:B2129, (ROW(B2110:B2129)-ROW(B2110)+1)) / (20*21/2)</f>
        <v>1.8596190476190475</v>
      </c>
      <c r="J2126" s="2">
        <f t="shared" si="258"/>
        <v>1.8056652332267615</v>
      </c>
      <c r="K2126" s="2">
        <f t="shared" si="260"/>
        <v>1.779282546392003</v>
      </c>
    </row>
    <row r="2127" spans="1:11" ht="13.5" x14ac:dyDescent="0.25">
      <c r="A2127" s="3">
        <v>45099</v>
      </c>
      <c r="B2127" s="2">
        <v>1.93</v>
      </c>
      <c r="C2127" s="2">
        <f t="shared" si="261"/>
        <v>1.0000000000000009E-2</v>
      </c>
      <c r="D2127" s="2">
        <f t="shared" si="262"/>
        <v>1.9059999999999999</v>
      </c>
      <c r="E2127" s="2">
        <f t="shared" si="264"/>
        <v>1.843</v>
      </c>
      <c r="F2127" s="2">
        <f t="shared" si="257"/>
        <v>1.7849999999999997</v>
      </c>
      <c r="G2127" s="2">
        <f t="shared" si="259"/>
        <v>1.7638000000000003</v>
      </c>
      <c r="H2127" s="2">
        <f t="shared" si="263"/>
        <v>1.8474000000000017</v>
      </c>
      <c r="I2127" s="2">
        <f t="array" ref="I2127">SUMPRODUCT(B2111:B2130, (ROW(B2111:B2130)-ROW(B2111)+1)) / (20*21/2)</f>
        <v>1.8794761904761899</v>
      </c>
      <c r="J2127" s="2">
        <f t="shared" si="258"/>
        <v>1.8175066395861177</v>
      </c>
      <c r="K2127" s="2">
        <f t="shared" si="260"/>
        <v>1.7851930347687872</v>
      </c>
    </row>
    <row r="2128" spans="1:11" ht="13.5" x14ac:dyDescent="0.25">
      <c r="A2128" s="3">
        <v>45100</v>
      </c>
      <c r="B2128" s="2">
        <v>1.96</v>
      </c>
      <c r="C2128" s="2">
        <f t="shared" si="261"/>
        <v>3.0000000000000027E-2</v>
      </c>
      <c r="D2128" s="2">
        <f t="shared" si="262"/>
        <v>1.9179999999999999</v>
      </c>
      <c r="E2128" s="2">
        <f t="shared" si="264"/>
        <v>1.8660000000000001</v>
      </c>
      <c r="F2128" s="2">
        <f t="shared" si="257"/>
        <v>1.7969999999999999</v>
      </c>
      <c r="G2128" s="2">
        <f t="shared" si="259"/>
        <v>1.7686000000000002</v>
      </c>
      <c r="H2128" s="2">
        <f t="shared" si="263"/>
        <v>1.8479500000000013</v>
      </c>
      <c r="I2128" s="2">
        <f t="array" ref="I2128">SUMPRODUCT(B2112:B2131, (ROW(B2112:B2131)-ROW(B2112)+1)) / (20*21/2)</f>
        <v>1.9007619047619047</v>
      </c>
      <c r="J2128" s="2">
        <f t="shared" si="258"/>
        <v>1.8310774358160113</v>
      </c>
      <c r="K2128" s="2">
        <f t="shared" si="260"/>
        <v>1.7920482098758936</v>
      </c>
    </row>
    <row r="2129" spans="1:11" ht="13.5" x14ac:dyDescent="0.25">
      <c r="A2129" s="3">
        <v>45103</v>
      </c>
      <c r="B2129" s="2">
        <v>2.0099999999999998</v>
      </c>
      <c r="C2129" s="2">
        <f t="shared" si="261"/>
        <v>4.9999999999999822E-2</v>
      </c>
      <c r="D2129" s="2">
        <f t="shared" si="262"/>
        <v>1.9439999999999997</v>
      </c>
      <c r="E2129" s="2">
        <f t="shared" si="264"/>
        <v>1.8939999999999997</v>
      </c>
      <c r="F2129" s="2">
        <f t="shared" si="257"/>
        <v>1.8114999999999999</v>
      </c>
      <c r="G2129" s="2">
        <f t="shared" si="259"/>
        <v>1.7748000000000004</v>
      </c>
      <c r="H2129" s="2">
        <f t="shared" si="263"/>
        <v>1.8487500000000014</v>
      </c>
      <c r="I2129" s="2">
        <f t="array" ref="I2129">SUMPRODUCT(B2113:B2132, (ROW(B2113:B2132)-ROW(B2113)+1)) / (20*21/2)</f>
        <v>1.9223809523809523</v>
      </c>
      <c r="J2129" s="2">
        <f t="shared" si="258"/>
        <v>1.8481176800240102</v>
      </c>
      <c r="K2129" s="2">
        <f t="shared" si="260"/>
        <v>1.8005953389003684</v>
      </c>
    </row>
    <row r="2130" spans="1:11" ht="13.5" x14ac:dyDescent="0.25">
      <c r="A2130" s="3">
        <v>45104</v>
      </c>
      <c r="B2130" s="2">
        <v>2.02</v>
      </c>
      <c r="C2130" s="2">
        <f t="shared" si="261"/>
        <v>1.0000000000000231E-2</v>
      </c>
      <c r="D2130" s="2">
        <f t="shared" si="262"/>
        <v>1.968</v>
      </c>
      <c r="E2130" s="2">
        <f t="shared" si="264"/>
        <v>1.9179999999999997</v>
      </c>
      <c r="F2130" s="2">
        <f t="shared" si="257"/>
        <v>1.8265</v>
      </c>
      <c r="G2130" s="2">
        <f t="shared" si="259"/>
        <v>1.7812000000000003</v>
      </c>
      <c r="H2130" s="2">
        <f t="shared" si="263"/>
        <v>1.8497500000000011</v>
      </c>
      <c r="I2130" s="2">
        <f t="array" ref="I2130">SUMPRODUCT(B2114:B2133, (ROW(B2114:B2133)-ROW(B2114)+1)) / (20*21/2)</f>
        <v>1.9396190476190478</v>
      </c>
      <c r="J2130" s="2">
        <f t="shared" si="258"/>
        <v>1.8644874247836283</v>
      </c>
      <c r="K2130" s="2">
        <f t="shared" si="260"/>
        <v>1.8091994432572167</v>
      </c>
    </row>
    <row r="2131" spans="1:11" ht="13.5" x14ac:dyDescent="0.25">
      <c r="A2131" s="3">
        <v>45107</v>
      </c>
      <c r="B2131" s="2">
        <v>2.0499999999999998</v>
      </c>
      <c r="C2131" s="2">
        <f t="shared" si="261"/>
        <v>2.9999999999999805E-2</v>
      </c>
      <c r="D2131" s="2">
        <f t="shared" si="262"/>
        <v>1.9939999999999998</v>
      </c>
      <c r="E2131" s="2">
        <f t="shared" si="264"/>
        <v>1.9430000000000001</v>
      </c>
      <c r="F2131" s="2">
        <f t="shared" si="257"/>
        <v>1.8429999999999995</v>
      </c>
      <c r="G2131" s="2">
        <f t="shared" si="259"/>
        <v>1.7886000000000002</v>
      </c>
      <c r="H2131" s="2">
        <f t="shared" si="263"/>
        <v>1.8508500000000012</v>
      </c>
      <c r="I2131" s="2">
        <f t="array" ref="I2131">SUMPRODUCT(B2115:B2134, (ROW(B2115:B2134)-ROW(B2115)+1)) / (20*21/2)</f>
        <v>1.95247619047619</v>
      </c>
      <c r="J2131" s="2">
        <f t="shared" si="258"/>
        <v>1.8821552890899493</v>
      </c>
      <c r="K2131" s="2">
        <f t="shared" si="260"/>
        <v>1.8186426023451689</v>
      </c>
    </row>
    <row r="2132" spans="1:11" ht="13.5" x14ac:dyDescent="0.25">
      <c r="A2132" s="3">
        <v>45110</v>
      </c>
      <c r="B2132" s="2">
        <v>2.0699999999999998</v>
      </c>
      <c r="C2132" s="2">
        <f t="shared" si="261"/>
        <v>2.0000000000000018E-2</v>
      </c>
      <c r="D2132" s="2">
        <f t="shared" si="262"/>
        <v>2.0219999999999998</v>
      </c>
      <c r="E2132" s="2">
        <f t="shared" si="264"/>
        <v>1.9639999999999997</v>
      </c>
      <c r="F2132" s="2">
        <f t="shared" ref="F2132:F2195" si="265">AVERAGE(B2113:B2132)</f>
        <v>1.859</v>
      </c>
      <c r="G2132" s="2">
        <f t="shared" si="259"/>
        <v>1.796</v>
      </c>
      <c r="H2132" s="2">
        <f t="shared" si="263"/>
        <v>1.852000000000001</v>
      </c>
      <c r="I2132" s="2">
        <f t="array" ref="I2132">SUMPRODUCT(B2116:B2135, (ROW(B2116:B2135)-ROW(B2116)+1)) / (20*21/2)</f>
        <v>1.9629999999999999</v>
      </c>
      <c r="J2132" s="2">
        <f t="shared" si="258"/>
        <v>1.9000452615575731</v>
      </c>
      <c r="K2132" s="2">
        <f t="shared" si="260"/>
        <v>1.828499755194378</v>
      </c>
    </row>
    <row r="2133" spans="1:11" ht="13.5" x14ac:dyDescent="0.25">
      <c r="A2133" s="3">
        <v>45111</v>
      </c>
      <c r="B2133" s="2">
        <v>2.04</v>
      </c>
      <c r="C2133" s="2">
        <f t="shared" si="261"/>
        <v>-2.9999999999999805E-2</v>
      </c>
      <c r="D2133" s="2">
        <f t="shared" si="262"/>
        <v>2.0379999999999994</v>
      </c>
      <c r="E2133" s="2">
        <f t="shared" si="264"/>
        <v>1.9779999999999998</v>
      </c>
      <c r="F2133" s="2">
        <f t="shared" si="265"/>
        <v>1.8749999999999996</v>
      </c>
      <c r="G2133" s="2">
        <f t="shared" si="259"/>
        <v>1.8031999999999999</v>
      </c>
      <c r="H2133" s="2">
        <f t="shared" si="263"/>
        <v>1.8532000000000013</v>
      </c>
      <c r="I2133" s="2">
        <f t="array" ref="I2133">SUMPRODUCT(B2117:B2136, (ROW(B2117:B2136)-ROW(B2117)+1)) / (20*21/2)</f>
        <v>1.9751428571428571</v>
      </c>
      <c r="J2133" s="2">
        <f t="shared" ref="J2133:J2196" si="266">$J$4*B2133+J2132*(1-$J$4)</f>
        <v>1.9133742842663759</v>
      </c>
      <c r="K2133" s="2">
        <f t="shared" si="260"/>
        <v>1.8367938824416574</v>
      </c>
    </row>
    <row r="2134" spans="1:11" ht="13.5" x14ac:dyDescent="0.25">
      <c r="A2134" s="3">
        <v>45112</v>
      </c>
      <c r="B2134" s="2">
        <v>2.0099999999999998</v>
      </c>
      <c r="C2134" s="2">
        <f t="shared" si="261"/>
        <v>-3.0000000000000249E-2</v>
      </c>
      <c r="D2134" s="2">
        <f t="shared" si="262"/>
        <v>2.0379999999999998</v>
      </c>
      <c r="E2134" s="2">
        <f t="shared" si="264"/>
        <v>1.9909999999999997</v>
      </c>
      <c r="F2134" s="2">
        <f t="shared" si="265"/>
        <v>1.8894999999999995</v>
      </c>
      <c r="G2134" s="2">
        <f t="shared" si="259"/>
        <v>1.8096000000000001</v>
      </c>
      <c r="H2134" s="2">
        <f t="shared" si="263"/>
        <v>1.8540500000000011</v>
      </c>
      <c r="I2134" s="2">
        <f t="array" ref="I2134">SUMPRODUCT(B2118:B2137, (ROW(B2118:B2137)-ROW(B2118)+1)) / (20*21/2)</f>
        <v>1.9868571428571429</v>
      </c>
      <c r="J2134" s="2">
        <f t="shared" si="266"/>
        <v>1.9225767333838637</v>
      </c>
      <c r="K2134" s="2">
        <f t="shared" si="260"/>
        <v>1.8435862792086513</v>
      </c>
    </row>
    <row r="2135" spans="1:11" ht="13.5" x14ac:dyDescent="0.25">
      <c r="A2135" s="3">
        <v>45113</v>
      </c>
      <c r="B2135" s="2">
        <v>2</v>
      </c>
      <c r="C2135" s="2">
        <f t="shared" si="261"/>
        <v>-9.9999999999997868E-3</v>
      </c>
      <c r="D2135" s="2">
        <f t="shared" si="262"/>
        <v>2.0339999999999998</v>
      </c>
      <c r="E2135" s="2">
        <f t="shared" si="264"/>
        <v>2.0009999999999999</v>
      </c>
      <c r="F2135" s="2">
        <f t="shared" si="265"/>
        <v>1.9024999999999999</v>
      </c>
      <c r="G2135" s="2">
        <f t="shared" si="259"/>
        <v>1.8152000000000001</v>
      </c>
      <c r="H2135" s="2">
        <f t="shared" si="263"/>
        <v>1.8548000000000011</v>
      </c>
      <c r="I2135" s="2">
        <f t="array" ref="I2135">SUMPRODUCT(B2119:B2138, (ROW(B2119:B2138)-ROW(B2119)+1)) / (20*21/2)</f>
        <v>1.9941904761904761</v>
      </c>
      <c r="J2135" s="2">
        <f t="shared" si="266"/>
        <v>1.9299503778234957</v>
      </c>
      <c r="K2135" s="2">
        <f t="shared" si="260"/>
        <v>1.8497201506122336</v>
      </c>
    </row>
    <row r="2136" spans="1:11" ht="13.5" x14ac:dyDescent="0.25">
      <c r="A2136" s="3">
        <v>45114</v>
      </c>
      <c r="B2136" s="2">
        <v>2.0299999999999998</v>
      </c>
      <c r="C2136" s="2">
        <f t="shared" si="261"/>
        <v>2.9999999999999805E-2</v>
      </c>
      <c r="D2136" s="2">
        <f t="shared" si="262"/>
        <v>2.0299999999999998</v>
      </c>
      <c r="E2136" s="2">
        <f t="shared" si="264"/>
        <v>2.0119999999999996</v>
      </c>
      <c r="F2136" s="2">
        <f t="shared" si="265"/>
        <v>1.9169999999999998</v>
      </c>
      <c r="G2136" s="2">
        <f t="shared" si="259"/>
        <v>1.8206</v>
      </c>
      <c r="H2136" s="2">
        <f t="shared" si="263"/>
        <v>1.8556500000000009</v>
      </c>
      <c r="I2136" s="2">
        <f t="array" ref="I2136">SUMPRODUCT(B2120:B2139, (ROW(B2120:B2139)-ROW(B2120)+1)) / (20*21/2)</f>
        <v>2.0020952380952379</v>
      </c>
      <c r="J2136" s="2">
        <f t="shared" si="266"/>
        <v>1.939478913268877</v>
      </c>
      <c r="K2136" s="2">
        <f t="shared" si="260"/>
        <v>1.8567899486274402</v>
      </c>
    </row>
    <row r="2137" spans="1:11" ht="13.5" x14ac:dyDescent="0.25">
      <c r="A2137" s="3">
        <v>45117</v>
      </c>
      <c r="B2137" s="2">
        <v>2.04</v>
      </c>
      <c r="C2137" s="2">
        <f t="shared" si="261"/>
        <v>1.0000000000000231E-2</v>
      </c>
      <c r="D2137" s="2">
        <f t="shared" si="262"/>
        <v>2.024</v>
      </c>
      <c r="E2137" s="2">
        <f t="shared" si="264"/>
        <v>2.0229999999999997</v>
      </c>
      <c r="F2137" s="2">
        <f t="shared" si="265"/>
        <v>1.9329999999999998</v>
      </c>
      <c r="G2137" s="2">
        <f t="shared" si="259"/>
        <v>1.8266</v>
      </c>
      <c r="H2137" s="2">
        <f t="shared" si="263"/>
        <v>1.8565000000000011</v>
      </c>
      <c r="I2137" s="2">
        <f t="array" ref="I2137">SUMPRODUCT(B2121:B2140, (ROW(B2121:B2140)-ROW(B2121)+1)) / (20*21/2)</f>
        <v>2.0104761904761905</v>
      </c>
      <c r="J2137" s="2">
        <f t="shared" si="266"/>
        <v>1.9490523501004127</v>
      </c>
      <c r="K2137" s="2">
        <f t="shared" si="260"/>
        <v>1.8639746565244035</v>
      </c>
    </row>
    <row r="2138" spans="1:11" ht="13.5" x14ac:dyDescent="0.25">
      <c r="A2138" s="3">
        <v>45118</v>
      </c>
      <c r="B2138" s="2">
        <v>2.0099999999999998</v>
      </c>
      <c r="C2138" s="2">
        <f t="shared" si="261"/>
        <v>-3.0000000000000249E-2</v>
      </c>
      <c r="D2138" s="2">
        <f t="shared" si="262"/>
        <v>2.0179999999999998</v>
      </c>
      <c r="E2138" s="2">
        <f t="shared" si="264"/>
        <v>2.0279999999999996</v>
      </c>
      <c r="F2138" s="2">
        <f t="shared" si="265"/>
        <v>1.9469999999999998</v>
      </c>
      <c r="G2138" s="2">
        <f t="shared" si="259"/>
        <v>1.8318000000000001</v>
      </c>
      <c r="H2138" s="2">
        <f t="shared" si="263"/>
        <v>1.8572000000000011</v>
      </c>
      <c r="I2138" s="2">
        <f t="array" ref="I2138">SUMPRODUCT(B2122:B2141, (ROW(B2122:B2141)-ROW(B2122)+1)) / (20*21/2)</f>
        <v>2.0166190476190478</v>
      </c>
      <c r="J2138" s="2">
        <f t="shared" si="266"/>
        <v>1.9548568881860877</v>
      </c>
      <c r="K2138" s="2">
        <f t="shared" si="260"/>
        <v>1.8697011405822701</v>
      </c>
    </row>
    <row r="2139" spans="1:11" ht="13.5" x14ac:dyDescent="0.25">
      <c r="A2139" s="3">
        <v>45119</v>
      </c>
      <c r="B2139" s="2">
        <v>2.0299999999999998</v>
      </c>
      <c r="C2139" s="2">
        <f t="shared" si="261"/>
        <v>2.0000000000000018E-2</v>
      </c>
      <c r="D2139" s="2">
        <f t="shared" si="262"/>
        <v>2.0219999999999994</v>
      </c>
      <c r="E2139" s="2">
        <f t="shared" si="264"/>
        <v>2.0299999999999998</v>
      </c>
      <c r="F2139" s="2">
        <f t="shared" si="265"/>
        <v>1.9619999999999997</v>
      </c>
      <c r="G2139" s="2">
        <f t="shared" si="259"/>
        <v>1.8372000000000002</v>
      </c>
      <c r="H2139" s="2">
        <f t="shared" si="263"/>
        <v>1.8579500000000011</v>
      </c>
      <c r="I2139" s="2">
        <f t="array" ref="I2139">SUMPRODUCT(B2123:B2142, (ROW(B2123:B2142)-ROW(B2123)+1)) / (20*21/2)</f>
        <v>2.0197142857142856</v>
      </c>
      <c r="J2139" s="2">
        <f t="shared" si="266"/>
        <v>1.962013375025508</v>
      </c>
      <c r="K2139" s="2">
        <f t="shared" si="260"/>
        <v>1.8759873703633576</v>
      </c>
    </row>
    <row r="2140" spans="1:11" ht="13.5" x14ac:dyDescent="0.25">
      <c r="A2140" s="3">
        <v>45120</v>
      </c>
      <c r="B2140" s="2">
        <v>2.0499999999999998</v>
      </c>
      <c r="C2140" s="2">
        <f t="shared" si="261"/>
        <v>2.0000000000000018E-2</v>
      </c>
      <c r="D2140" s="2">
        <f t="shared" si="262"/>
        <v>2.032</v>
      </c>
      <c r="E2140" s="2">
        <f t="shared" si="264"/>
        <v>2.0330000000000004</v>
      </c>
      <c r="F2140" s="2">
        <f t="shared" si="265"/>
        <v>1.9754999999999996</v>
      </c>
      <c r="G2140" s="2">
        <f t="shared" si="259"/>
        <v>1.8433999999999999</v>
      </c>
      <c r="H2140" s="2">
        <f t="shared" si="263"/>
        <v>1.8587000000000007</v>
      </c>
      <c r="I2140" s="2">
        <f t="array" ref="I2140">SUMPRODUCT(B2124:B2143, (ROW(B2124:B2143)-ROW(B2124)+1)) / (20*21/2)</f>
        <v>2.0220476190476191</v>
      </c>
      <c r="J2140" s="2">
        <f t="shared" si="266"/>
        <v>1.9703930535945071</v>
      </c>
      <c r="K2140" s="2">
        <f t="shared" si="260"/>
        <v>1.8828113950549907</v>
      </c>
    </row>
    <row r="2141" spans="1:11" ht="13.5" x14ac:dyDescent="0.25">
      <c r="A2141" s="3">
        <v>45121</v>
      </c>
      <c r="B2141" s="2">
        <v>2.04</v>
      </c>
      <c r="C2141" s="2">
        <f t="shared" si="261"/>
        <v>-9.9999999999997868E-3</v>
      </c>
      <c r="D2141" s="2">
        <f t="shared" si="262"/>
        <v>2.0339999999999998</v>
      </c>
      <c r="E2141" s="2">
        <f t="shared" si="264"/>
        <v>2.0319999999999996</v>
      </c>
      <c r="F2141" s="2">
        <f t="shared" si="265"/>
        <v>1.9874999999999996</v>
      </c>
      <c r="G2141" s="2">
        <f t="shared" si="259"/>
        <v>1.8492000000000002</v>
      </c>
      <c r="H2141" s="2">
        <f t="shared" si="263"/>
        <v>1.8593000000000006</v>
      </c>
      <c r="I2141" s="2">
        <f t="array" ref="I2141">SUMPRODUCT(B2125:B2144, (ROW(B2125:B2144)-ROW(B2125)+1)) / (20*21/2)</f>
        <v>2.0238095238095237</v>
      </c>
      <c r="J2141" s="2">
        <f t="shared" si="266"/>
        <v>1.9770222865855063</v>
      </c>
      <c r="K2141" s="2">
        <f t="shared" si="260"/>
        <v>1.8889756540724423</v>
      </c>
    </row>
    <row r="2142" spans="1:11" ht="13.5" x14ac:dyDescent="0.25">
      <c r="A2142" s="3">
        <v>45124</v>
      </c>
      <c r="B2142" s="2">
        <v>2.02</v>
      </c>
      <c r="C2142" s="2">
        <f t="shared" si="261"/>
        <v>-2.0000000000000018E-2</v>
      </c>
      <c r="D2142" s="2">
        <f t="shared" si="262"/>
        <v>2.0299999999999998</v>
      </c>
      <c r="E2142" s="2">
        <f t="shared" si="264"/>
        <v>2.0270000000000001</v>
      </c>
      <c r="F2142" s="2">
        <f t="shared" si="265"/>
        <v>1.9954999999999998</v>
      </c>
      <c r="G2142" s="2">
        <f t="shared" si="259"/>
        <v>1.8542000000000001</v>
      </c>
      <c r="H2142" s="2">
        <f t="shared" si="263"/>
        <v>1.8596000000000006</v>
      </c>
      <c r="I2142" s="2">
        <f t="array" ref="I2142">SUMPRODUCT(B2126:B2145, (ROW(B2126:B2145)-ROW(B2126)+1)) / (20*21/2)</f>
        <v>2.0306190476190475</v>
      </c>
      <c r="J2142" s="2">
        <f t="shared" si="266"/>
        <v>1.9811154021487913</v>
      </c>
      <c r="K2142" s="2">
        <f t="shared" si="260"/>
        <v>1.8941138637166601</v>
      </c>
    </row>
    <row r="2143" spans="1:11" ht="13.5" x14ac:dyDescent="0.25">
      <c r="A2143" s="3">
        <v>45125</v>
      </c>
      <c r="B2143" s="2">
        <v>2.02</v>
      </c>
      <c r="C2143" s="2">
        <f t="shared" si="261"/>
        <v>0</v>
      </c>
      <c r="D2143" s="2">
        <f t="shared" si="262"/>
        <v>2.032</v>
      </c>
      <c r="E2143" s="2">
        <f t="shared" si="264"/>
        <v>2.0249999999999995</v>
      </c>
      <c r="F2143" s="2">
        <f t="shared" si="265"/>
        <v>2.0015000000000001</v>
      </c>
      <c r="G2143" s="2">
        <f t="shared" si="259"/>
        <v>1.8588</v>
      </c>
      <c r="H2143" s="2">
        <f t="shared" si="263"/>
        <v>1.8598000000000006</v>
      </c>
      <c r="I2143" s="2">
        <f t="array" ref="I2143">SUMPRODUCT(B2127:B2146, (ROW(B2127:B2146)-ROW(B2127)+1)) / (20*21/2)</f>
        <v>2.0403809523809517</v>
      </c>
      <c r="J2143" s="2">
        <f t="shared" si="266"/>
        <v>1.9848186971822397</v>
      </c>
      <c r="K2143" s="2">
        <f t="shared" si="260"/>
        <v>1.8990505749434576</v>
      </c>
    </row>
    <row r="2144" spans="1:11" ht="13.5" x14ac:dyDescent="0.25">
      <c r="A2144" s="3">
        <v>45127</v>
      </c>
      <c r="B2144" s="2">
        <v>2.02</v>
      </c>
      <c r="C2144" s="2">
        <f t="shared" si="261"/>
        <v>0</v>
      </c>
      <c r="D2144" s="2">
        <f t="shared" si="262"/>
        <v>2.0299999999999998</v>
      </c>
      <c r="E2144" s="2">
        <f t="shared" si="264"/>
        <v>2.0259999999999994</v>
      </c>
      <c r="F2144" s="2">
        <f t="shared" si="265"/>
        <v>2.0085000000000002</v>
      </c>
      <c r="G2144" s="2">
        <f t="shared" si="259"/>
        <v>1.8635999999999999</v>
      </c>
      <c r="H2144" s="2">
        <f t="shared" si="263"/>
        <v>1.8600000000000003</v>
      </c>
      <c r="I2144" s="2">
        <f t="array" ref="I2144">SUMPRODUCT(B2128:B2147, (ROW(B2128:B2147)-ROW(B2128)+1)) / (20*21/2)</f>
        <v>2.0530000000000004</v>
      </c>
      <c r="J2144" s="2">
        <f t="shared" si="266"/>
        <v>1.9881692974505978</v>
      </c>
      <c r="K2144" s="2">
        <f t="shared" si="260"/>
        <v>1.9037936896515573</v>
      </c>
    </row>
    <row r="2145" spans="1:11" ht="13.5" x14ac:dyDescent="0.25">
      <c r="A2145" s="3">
        <v>45128</v>
      </c>
      <c r="B2145" s="2">
        <v>2.08</v>
      </c>
      <c r="C2145" s="2">
        <f t="shared" si="261"/>
        <v>6.0000000000000053E-2</v>
      </c>
      <c r="D2145" s="2">
        <f t="shared" si="262"/>
        <v>2.036</v>
      </c>
      <c r="E2145" s="2">
        <f t="shared" si="264"/>
        <v>2.0339999999999998</v>
      </c>
      <c r="F2145" s="2">
        <f t="shared" si="265"/>
        <v>2.0175000000000005</v>
      </c>
      <c r="G2145" s="2">
        <f t="shared" si="259"/>
        <v>1.8692000000000002</v>
      </c>
      <c r="H2145" s="2">
        <f t="shared" si="263"/>
        <v>1.8605000000000005</v>
      </c>
      <c r="I2145" s="2">
        <f t="array" ref="I2145">SUMPRODUCT(B2129:B2148, (ROW(B2129:B2148)-ROW(B2129)+1)) / (20*21/2)</f>
        <v>2.0673809523809528</v>
      </c>
      <c r="J2145" s="2">
        <f t="shared" si="266"/>
        <v>1.996915078645779</v>
      </c>
      <c r="K2145" s="2">
        <f t="shared" si="260"/>
        <v>1.9107037410377707</v>
      </c>
    </row>
    <row r="2146" spans="1:11" ht="13.5" x14ac:dyDescent="0.25">
      <c r="A2146" s="3">
        <v>45131</v>
      </c>
      <c r="B2146" s="2">
        <v>2.12</v>
      </c>
      <c r="C2146" s="2">
        <f t="shared" si="261"/>
        <v>4.0000000000000036E-2</v>
      </c>
      <c r="D2146" s="2">
        <f t="shared" si="262"/>
        <v>2.0520000000000005</v>
      </c>
      <c r="E2146" s="2">
        <f t="shared" si="264"/>
        <v>2.0429999999999997</v>
      </c>
      <c r="F2146" s="2">
        <f t="shared" si="265"/>
        <v>2.0274999999999999</v>
      </c>
      <c r="G2146" s="2">
        <f t="shared" si="259"/>
        <v>1.8755999999999999</v>
      </c>
      <c r="H2146" s="2">
        <f t="shared" si="263"/>
        <v>1.8613000000000006</v>
      </c>
      <c r="I2146" s="2">
        <f t="array" ref="I2146">SUMPRODUCT(B2130:B2149, (ROW(B2130:B2149)-ROW(B2130)+1)) / (20*21/2)</f>
        <v>2.078761904761905</v>
      </c>
      <c r="J2146" s="2">
        <f t="shared" si="266"/>
        <v>2.0086374521080859</v>
      </c>
      <c r="K2146" s="2">
        <f t="shared" si="260"/>
        <v>1.9189114374676624</v>
      </c>
    </row>
    <row r="2147" spans="1:11" ht="13.5" x14ac:dyDescent="0.25">
      <c r="A2147" s="3">
        <v>45133</v>
      </c>
      <c r="B2147" s="2">
        <v>2.16</v>
      </c>
      <c r="C2147" s="2">
        <f t="shared" si="261"/>
        <v>4.0000000000000036E-2</v>
      </c>
      <c r="D2147" s="2">
        <f t="shared" si="262"/>
        <v>2.08</v>
      </c>
      <c r="E2147" s="2">
        <f t="shared" si="264"/>
        <v>2.0549999999999997</v>
      </c>
      <c r="F2147" s="2">
        <f t="shared" si="265"/>
        <v>2.0390000000000001</v>
      </c>
      <c r="G2147" s="2">
        <f t="shared" si="259"/>
        <v>1.8832</v>
      </c>
      <c r="H2147" s="2">
        <f t="shared" si="263"/>
        <v>1.8622000000000005</v>
      </c>
      <c r="I2147" s="2">
        <f t="array" ref="I2147">SUMPRODUCT(B2131:B2150, (ROW(B2131:B2150)-ROW(B2131)+1)) / (20*21/2)</f>
        <v>2.0884285714285715</v>
      </c>
      <c r="J2147" s="2">
        <f t="shared" si="266"/>
        <v>2.0230529328596965</v>
      </c>
      <c r="K2147" s="2">
        <f t="shared" si="260"/>
        <v>1.9283658909003032</v>
      </c>
    </row>
    <row r="2148" spans="1:11" ht="13.5" x14ac:dyDescent="0.25">
      <c r="A2148" s="3">
        <v>45134</v>
      </c>
      <c r="B2148" s="2">
        <v>2.19</v>
      </c>
      <c r="C2148" s="2">
        <f t="shared" si="261"/>
        <v>2.9999999999999805E-2</v>
      </c>
      <c r="D2148" s="2">
        <f t="shared" si="262"/>
        <v>2.1139999999999999</v>
      </c>
      <c r="E2148" s="2">
        <f t="shared" si="264"/>
        <v>2.073</v>
      </c>
      <c r="F2148" s="2">
        <f t="shared" si="265"/>
        <v>2.0504999999999995</v>
      </c>
      <c r="G2148" s="2">
        <f t="shared" si="259"/>
        <v>1.8915999999999997</v>
      </c>
      <c r="H2148" s="2">
        <f t="shared" si="263"/>
        <v>1.8632500000000007</v>
      </c>
      <c r="I2148" s="2">
        <f t="array" ref="I2148">SUMPRODUCT(B2132:B2151, (ROW(B2132:B2151)-ROW(B2132)+1)) / (20*21/2)</f>
        <v>2.0955238095238098</v>
      </c>
      <c r="J2148" s="2">
        <f t="shared" si="266"/>
        <v>2.0389526535397251</v>
      </c>
      <c r="K2148" s="2">
        <f t="shared" si="260"/>
        <v>1.938626052041468</v>
      </c>
    </row>
    <row r="2149" spans="1:11" ht="13.5" x14ac:dyDescent="0.25">
      <c r="A2149" s="3">
        <v>45135</v>
      </c>
      <c r="B2149" s="2">
        <v>2.17</v>
      </c>
      <c r="C2149" s="2">
        <f t="shared" si="261"/>
        <v>-2.0000000000000018E-2</v>
      </c>
      <c r="D2149" s="2">
        <f t="shared" si="262"/>
        <v>2.1440000000000001</v>
      </c>
      <c r="E2149" s="2">
        <f t="shared" si="264"/>
        <v>2.0869999999999997</v>
      </c>
      <c r="F2149" s="2">
        <f t="shared" si="265"/>
        <v>2.0584999999999996</v>
      </c>
      <c r="G2149" s="2">
        <f t="shared" si="259"/>
        <v>1.8993999999999998</v>
      </c>
      <c r="H2149" s="2">
        <f t="shared" si="263"/>
        <v>1.8641500000000004</v>
      </c>
      <c r="I2149" s="2">
        <f t="array" ref="I2149">SUMPRODUCT(B2133:B2152, (ROW(B2133:B2152)-ROW(B2133)+1)) / (20*21/2)</f>
        <v>2.0993333333333335</v>
      </c>
      <c r="J2149" s="2">
        <f t="shared" si="266"/>
        <v>2.0514333532026083</v>
      </c>
      <c r="K2149" s="2">
        <f t="shared" si="260"/>
        <v>1.9476995401967048</v>
      </c>
    </row>
    <row r="2150" spans="1:11" ht="13.5" x14ac:dyDescent="0.25">
      <c r="A2150" s="3">
        <v>45138</v>
      </c>
      <c r="B2150" s="2">
        <v>2.16</v>
      </c>
      <c r="C2150" s="2">
        <f t="shared" si="261"/>
        <v>-9.9999999999997868E-3</v>
      </c>
      <c r="D2150" s="2">
        <f t="shared" si="262"/>
        <v>2.16</v>
      </c>
      <c r="E2150" s="2">
        <f t="shared" si="264"/>
        <v>2.0979999999999999</v>
      </c>
      <c r="F2150" s="2">
        <f t="shared" si="265"/>
        <v>2.0654999999999992</v>
      </c>
      <c r="G2150" s="2">
        <f t="shared" si="259"/>
        <v>1.9067999999999998</v>
      </c>
      <c r="H2150" s="2">
        <f t="shared" si="263"/>
        <v>1.8650500000000008</v>
      </c>
      <c r="I2150" s="2">
        <f t="array" ref="I2150">SUMPRODUCT(B2134:B2153, (ROW(B2134:B2153)-ROW(B2134)+1)) / (20*21/2)</f>
        <v>2.1019999999999999</v>
      </c>
      <c r="J2150" s="2">
        <f t="shared" si="266"/>
        <v>2.0617730338499789</v>
      </c>
      <c r="K2150" s="2">
        <f t="shared" si="260"/>
        <v>1.9560250484242852</v>
      </c>
    </row>
    <row r="2151" spans="1:11" ht="13.5" x14ac:dyDescent="0.25">
      <c r="A2151" s="3">
        <v>45139</v>
      </c>
      <c r="B2151" s="2">
        <v>2.14</v>
      </c>
      <c r="C2151" s="2">
        <f t="shared" si="261"/>
        <v>-2.0000000000000018E-2</v>
      </c>
      <c r="D2151" s="2">
        <f t="shared" si="262"/>
        <v>2.1640000000000001</v>
      </c>
      <c r="E2151" s="2">
        <f t="shared" si="264"/>
        <v>2.1080000000000001</v>
      </c>
      <c r="F2151" s="2">
        <f t="shared" si="265"/>
        <v>2.0699999999999994</v>
      </c>
      <c r="G2151" s="2">
        <f t="shared" si="259"/>
        <v>1.9139999999999997</v>
      </c>
      <c r="H2151" s="2">
        <f t="shared" si="263"/>
        <v>1.8658000000000008</v>
      </c>
      <c r="I2151" s="2">
        <f t="array" ref="I2151">SUMPRODUCT(B2135:B2154, (ROW(B2135:B2154)-ROW(B2135)+1)) / (20*21/2)</f>
        <v>2.1043809523809522</v>
      </c>
      <c r="J2151" s="2">
        <f t="shared" si="266"/>
        <v>2.0692232211023618</v>
      </c>
      <c r="K2151" s="2">
        <f t="shared" si="260"/>
        <v>1.9632397524076466</v>
      </c>
    </row>
    <row r="2152" spans="1:11" ht="13.5" x14ac:dyDescent="0.25">
      <c r="A2152" s="3">
        <v>45140</v>
      </c>
      <c r="B2152" s="2">
        <v>2.11</v>
      </c>
      <c r="C2152" s="2">
        <f t="shared" si="261"/>
        <v>-3.0000000000000249E-2</v>
      </c>
      <c r="D2152" s="2">
        <f t="shared" si="262"/>
        <v>2.1539999999999999</v>
      </c>
      <c r="E2152" s="2">
        <f t="shared" si="264"/>
        <v>2.117</v>
      </c>
      <c r="F2152" s="2">
        <f t="shared" si="265"/>
        <v>2.0720000000000001</v>
      </c>
      <c r="G2152" s="2">
        <f t="shared" si="259"/>
        <v>1.9205999999999996</v>
      </c>
      <c r="H2152" s="2">
        <f t="shared" si="263"/>
        <v>1.8663500000000008</v>
      </c>
      <c r="I2152" s="2">
        <f t="array" ref="I2152">SUMPRODUCT(B2136:B2155, (ROW(B2136:B2155)-ROW(B2136)+1)) / (20*21/2)</f>
        <v>2.1034761904761905</v>
      </c>
      <c r="J2152" s="2">
        <f t="shared" si="266"/>
        <v>2.0731067238545178</v>
      </c>
      <c r="K2152" s="2">
        <f t="shared" si="260"/>
        <v>1.9689950562347978</v>
      </c>
    </row>
    <row r="2153" spans="1:11" ht="13.5" x14ac:dyDescent="0.25">
      <c r="A2153" s="3">
        <v>45141</v>
      </c>
      <c r="B2153" s="2">
        <v>2.1</v>
      </c>
      <c r="C2153" s="2">
        <f t="shared" si="261"/>
        <v>-9.9999999999997868E-3</v>
      </c>
      <c r="D2153" s="2">
        <f t="shared" si="262"/>
        <v>2.1360000000000001</v>
      </c>
      <c r="E2153" s="2">
        <f t="shared" si="264"/>
        <v>2.125</v>
      </c>
      <c r="F2153" s="2">
        <f t="shared" si="265"/>
        <v>2.0749999999999997</v>
      </c>
      <c r="G2153" s="2">
        <f t="shared" si="259"/>
        <v>1.9271999999999998</v>
      </c>
      <c r="H2153" s="2">
        <f t="shared" si="263"/>
        <v>1.867050000000001</v>
      </c>
      <c r="I2153" s="2">
        <f t="array" ref="I2153">SUMPRODUCT(B2137:B2156, (ROW(B2137:B2156)-ROW(B2137)+1)) / (20*21/2)</f>
        <v>2.101285714285714</v>
      </c>
      <c r="J2153" s="2">
        <f t="shared" si="266"/>
        <v>2.0756679882493256</v>
      </c>
      <c r="K2153" s="2">
        <f t="shared" si="260"/>
        <v>1.9741325050099037</v>
      </c>
    </row>
    <row r="2154" spans="1:11" ht="13.5" x14ac:dyDescent="0.25">
      <c r="A2154" s="3">
        <v>45142</v>
      </c>
      <c r="B2154" s="2">
        <v>2.1</v>
      </c>
      <c r="C2154" s="2">
        <f t="shared" si="261"/>
        <v>0</v>
      </c>
      <c r="D2154" s="2">
        <f t="shared" si="262"/>
        <v>2.1219999999999999</v>
      </c>
      <c r="E2154" s="2">
        <f t="shared" si="264"/>
        <v>2.1330000000000005</v>
      </c>
      <c r="F2154" s="2">
        <f t="shared" si="265"/>
        <v>2.0795000000000003</v>
      </c>
      <c r="G2154" s="2">
        <f t="shared" si="259"/>
        <v>1.9341999999999993</v>
      </c>
      <c r="H2154" s="2">
        <f t="shared" si="263"/>
        <v>1.867700000000001</v>
      </c>
      <c r="I2154" s="2">
        <f t="array" ref="I2154">SUMPRODUCT(B2138:B2157, (ROW(B2138:B2157)-ROW(B2138)+1)) / (20*21/2)</f>
        <v>2.0989523809523809</v>
      </c>
      <c r="J2154" s="2">
        <f t="shared" si="266"/>
        <v>2.0779853227017711</v>
      </c>
      <c r="K2154" s="2">
        <f t="shared" si="260"/>
        <v>1.9790684852055938</v>
      </c>
    </row>
    <row r="2155" spans="1:11" ht="13.5" x14ac:dyDescent="0.25">
      <c r="A2155" s="3">
        <v>45145</v>
      </c>
      <c r="B2155" s="2">
        <v>2.0699999999999998</v>
      </c>
      <c r="C2155" s="2">
        <f t="shared" si="261"/>
        <v>-3.0000000000000249E-2</v>
      </c>
      <c r="D2155" s="2">
        <f t="shared" si="262"/>
        <v>2.1040000000000001</v>
      </c>
      <c r="E2155" s="2">
        <f t="shared" si="264"/>
        <v>2.1320000000000006</v>
      </c>
      <c r="F2155" s="2">
        <f t="shared" si="265"/>
        <v>2.0829999999999997</v>
      </c>
      <c r="G2155" s="2">
        <f t="shared" si="259"/>
        <v>1.9405999999999994</v>
      </c>
      <c r="H2155" s="2">
        <f t="shared" si="263"/>
        <v>1.868300000000001</v>
      </c>
      <c r="I2155" s="2">
        <f t="array" ref="I2155">SUMPRODUCT(B2139:B2158, (ROW(B2139:B2158)-ROW(B2139)+1)) / (20*21/2)</f>
        <v>2.0993809523809523</v>
      </c>
      <c r="J2155" s="2">
        <f t="shared" si="266"/>
        <v>2.0772248157777931</v>
      </c>
      <c r="K2155" s="2">
        <f t="shared" si="260"/>
        <v>1.9826344269622371</v>
      </c>
    </row>
    <row r="2156" spans="1:11" ht="13.5" x14ac:dyDescent="0.25">
      <c r="A2156" s="3">
        <v>45146</v>
      </c>
      <c r="B2156" s="2">
        <v>2.06</v>
      </c>
      <c r="C2156" s="2">
        <f t="shared" si="261"/>
        <v>-9.9999999999997868E-3</v>
      </c>
      <c r="D2156" s="2">
        <f t="shared" si="262"/>
        <v>2.0880000000000001</v>
      </c>
      <c r="E2156" s="2">
        <f t="shared" si="264"/>
        <v>2.1259999999999999</v>
      </c>
      <c r="F2156" s="2">
        <f t="shared" si="265"/>
        <v>2.0845000000000002</v>
      </c>
      <c r="G2156" s="2">
        <f t="shared" si="259"/>
        <v>1.9467999999999992</v>
      </c>
      <c r="H2156" s="2">
        <f t="shared" si="263"/>
        <v>1.8687500000000012</v>
      </c>
      <c r="I2156" s="2">
        <f t="array" ref="I2156">SUMPRODUCT(B2140:B2159, (ROW(B2140:B2159)-ROW(B2140)+1)) / (20*21/2)</f>
        <v>2.0965714285714285</v>
      </c>
      <c r="J2156" s="2">
        <f t="shared" si="266"/>
        <v>2.0755843571322887</v>
      </c>
      <c r="K2156" s="2">
        <f t="shared" si="260"/>
        <v>1.9856683710029337</v>
      </c>
    </row>
    <row r="2157" spans="1:11" ht="13.5" x14ac:dyDescent="0.25">
      <c r="A2157" s="3">
        <v>45147</v>
      </c>
      <c r="B2157" s="2">
        <v>2.06</v>
      </c>
      <c r="C2157" s="2">
        <f t="shared" si="261"/>
        <v>0</v>
      </c>
      <c r="D2157" s="2">
        <f t="shared" si="262"/>
        <v>2.0780000000000003</v>
      </c>
      <c r="E2157" s="2">
        <f t="shared" si="264"/>
        <v>2.1159999999999997</v>
      </c>
      <c r="F2157" s="2">
        <f t="shared" si="265"/>
        <v>2.0855000000000001</v>
      </c>
      <c r="G2157" s="2">
        <f t="shared" si="259"/>
        <v>1.9527999999999992</v>
      </c>
      <c r="H2157" s="2">
        <f t="shared" si="263"/>
        <v>1.8692000000000011</v>
      </c>
      <c r="I2157" s="2">
        <f t="array" ref="I2157">SUMPRODUCT(B2141:B2160, (ROW(B2141:B2160)-ROW(B2141)+1)) / (20*21/2)</f>
        <v>2.0964761904761904</v>
      </c>
      <c r="J2157" s="2">
        <f t="shared" si="266"/>
        <v>2.0741001326434994</v>
      </c>
      <c r="K2157" s="2">
        <f t="shared" si="260"/>
        <v>1.988583336845956</v>
      </c>
    </row>
    <row r="2158" spans="1:11" ht="13.5" x14ac:dyDescent="0.25">
      <c r="A2158" s="3">
        <v>45148</v>
      </c>
      <c r="B2158" s="2">
        <v>2.09</v>
      </c>
      <c r="C2158" s="2">
        <f t="shared" si="261"/>
        <v>2.9999999999999805E-2</v>
      </c>
      <c r="D2158" s="2">
        <f t="shared" si="262"/>
        <v>2.0760000000000001</v>
      </c>
      <c r="E2158" s="2">
        <f t="shared" si="264"/>
        <v>2.1059999999999999</v>
      </c>
      <c r="F2158" s="2">
        <f t="shared" si="265"/>
        <v>2.0895000000000001</v>
      </c>
      <c r="G2158" s="2">
        <f t="shared" si="259"/>
        <v>1.9601999999999993</v>
      </c>
      <c r="H2158" s="2">
        <f t="shared" si="263"/>
        <v>1.869800000000001</v>
      </c>
      <c r="I2158" s="2">
        <f t="array" ref="I2158">SUMPRODUCT(B2142:B2161, (ROW(B2142:B2161)-ROW(B2142)+1)) / (20*21/2)</f>
        <v>2.0990476190476191</v>
      </c>
      <c r="J2158" s="2">
        <f t="shared" si="266"/>
        <v>2.0756144057250707</v>
      </c>
      <c r="K2158" s="2">
        <f t="shared" si="260"/>
        <v>1.9925604608912129</v>
      </c>
    </row>
    <row r="2159" spans="1:11" ht="13.5" x14ac:dyDescent="0.25">
      <c r="A2159" s="3">
        <v>45149</v>
      </c>
      <c r="B2159" s="2">
        <v>2.06</v>
      </c>
      <c r="C2159" s="2">
        <f t="shared" si="261"/>
        <v>-2.9999999999999805E-2</v>
      </c>
      <c r="D2159" s="2">
        <f t="shared" si="262"/>
        <v>2.0680000000000001</v>
      </c>
      <c r="E2159" s="2">
        <f t="shared" si="264"/>
        <v>2.0949999999999998</v>
      </c>
      <c r="F2159" s="2">
        <f t="shared" si="265"/>
        <v>2.0910000000000002</v>
      </c>
      <c r="G2159" s="2">
        <f t="shared" si="259"/>
        <v>1.9669999999999996</v>
      </c>
      <c r="H2159" s="2">
        <f t="shared" si="263"/>
        <v>1.870200000000001</v>
      </c>
      <c r="I2159" s="2">
        <f t="array" ref="I2159">SUMPRODUCT(B2143:B2162, (ROW(B2143:B2162)-ROW(B2143)+1)) / (20*21/2)</f>
        <v>2.1012380952380951</v>
      </c>
      <c r="J2159" s="2">
        <f t="shared" si="266"/>
        <v>2.0741273194655401</v>
      </c>
      <c r="K2159" s="2">
        <f t="shared" si="260"/>
        <v>1.9952051486994007</v>
      </c>
    </row>
    <row r="2160" spans="1:11" ht="13.5" x14ac:dyDescent="0.25">
      <c r="A2160" s="3">
        <v>45152</v>
      </c>
      <c r="B2160" s="2">
        <v>2.09</v>
      </c>
      <c r="C2160" s="2">
        <f t="shared" si="261"/>
        <v>2.9999999999999805E-2</v>
      </c>
      <c r="D2160" s="2">
        <f t="shared" si="262"/>
        <v>2.0720000000000001</v>
      </c>
      <c r="E2160" s="2">
        <f t="shared" si="264"/>
        <v>2.0880000000000001</v>
      </c>
      <c r="F2160" s="2">
        <f t="shared" si="265"/>
        <v>2.0930000000000009</v>
      </c>
      <c r="G2160" s="2">
        <f t="shared" si="259"/>
        <v>1.9743999999999997</v>
      </c>
      <c r="H2160" s="2">
        <f t="shared" si="263"/>
        <v>1.870750000000001</v>
      </c>
      <c r="I2160" s="2">
        <f t="array" ref="I2160">SUMPRODUCT(B2144:B2163, (ROW(B2144:B2163)-ROW(B2144)+1)) / (20*21/2)</f>
        <v>2.1029523809523809</v>
      </c>
      <c r="J2160" s="2">
        <f t="shared" si="266"/>
        <v>2.0756390033259646</v>
      </c>
      <c r="K2160" s="2">
        <f t="shared" si="260"/>
        <v>1.9989225938484438</v>
      </c>
    </row>
    <row r="2161" spans="1:11" ht="13.5" x14ac:dyDescent="0.25">
      <c r="A2161" s="3">
        <v>45153</v>
      </c>
      <c r="B2161" s="2">
        <v>2.12</v>
      </c>
      <c r="C2161" s="2">
        <f t="shared" si="261"/>
        <v>3.0000000000000249E-2</v>
      </c>
      <c r="D2161" s="2">
        <f t="shared" si="262"/>
        <v>2.0840000000000005</v>
      </c>
      <c r="E2161" s="2">
        <f t="shared" si="264"/>
        <v>2.0860000000000003</v>
      </c>
      <c r="F2161" s="2">
        <f t="shared" si="265"/>
        <v>2.0970000000000004</v>
      </c>
      <c r="G2161" s="2">
        <f t="shared" si="259"/>
        <v>1.9823999999999997</v>
      </c>
      <c r="H2161" s="2">
        <f t="shared" si="263"/>
        <v>1.8714500000000009</v>
      </c>
      <c r="I2161" s="2">
        <f t="array" ref="I2161">SUMPRODUCT(B2145:B2164, (ROW(B2145:B2164)-ROW(B2145)+1)) / (20*21/2)</f>
        <v>2.1032380952380954</v>
      </c>
      <c r="J2161" s="2">
        <f t="shared" si="266"/>
        <v>2.0798638601520634</v>
      </c>
      <c r="K2161" s="2">
        <f t="shared" si="260"/>
        <v>2.0036707274230148</v>
      </c>
    </row>
    <row r="2162" spans="1:11" ht="13.5" x14ac:dyDescent="0.25">
      <c r="A2162" s="3">
        <v>45154</v>
      </c>
      <c r="B2162" s="2">
        <v>2.12</v>
      </c>
      <c r="C2162" s="2">
        <f t="shared" si="261"/>
        <v>0</v>
      </c>
      <c r="D2162" s="2">
        <f t="shared" si="262"/>
        <v>2.0960000000000001</v>
      </c>
      <c r="E2162" s="2">
        <f t="shared" si="264"/>
        <v>2.0870000000000006</v>
      </c>
      <c r="F2162" s="2">
        <f t="shared" si="265"/>
        <v>2.1020000000000003</v>
      </c>
      <c r="G2162" s="2">
        <f t="shared" ref="G2162:G2225" si="267">AVERAGE(B2113:B2162)</f>
        <v>1.9897999999999998</v>
      </c>
      <c r="H2162" s="2">
        <f t="shared" si="263"/>
        <v>1.8721500000000011</v>
      </c>
      <c r="I2162" s="2">
        <f t="array" ref="I2162">SUMPRODUCT(B2146:B2165, (ROW(B2146:B2165)-ROW(B2146)+1)) / (20*21/2)</f>
        <v>2.1069047619047621</v>
      </c>
      <c r="J2162" s="2">
        <f t="shared" si="266"/>
        <v>2.0836863496613907</v>
      </c>
      <c r="K2162" s="2">
        <f t="shared" si="260"/>
        <v>2.0082326596809357</v>
      </c>
    </row>
    <row r="2163" spans="1:11" ht="13.5" x14ac:dyDescent="0.25">
      <c r="A2163" s="3">
        <v>45155</v>
      </c>
      <c r="B2163" s="2">
        <v>2.12</v>
      </c>
      <c r="C2163" s="2">
        <f t="shared" si="261"/>
        <v>0</v>
      </c>
      <c r="D2163" s="2">
        <f t="shared" si="262"/>
        <v>2.1020000000000003</v>
      </c>
      <c r="E2163" s="2">
        <f t="shared" si="264"/>
        <v>2.0890000000000004</v>
      </c>
      <c r="F2163" s="2">
        <f t="shared" si="265"/>
        <v>2.1069999999999998</v>
      </c>
      <c r="G2163" s="2">
        <f t="shared" si="267"/>
        <v>1.9978</v>
      </c>
      <c r="H2163" s="2">
        <f t="shared" si="263"/>
        <v>1.8730500000000012</v>
      </c>
      <c r="I2163" s="2">
        <f t="array" ref="I2163">SUMPRODUCT(B2147:B2166, (ROW(B2147:B2166)-ROW(B2147)+1)) / (20*21/2)</f>
        <v>2.1121428571428571</v>
      </c>
      <c r="J2163" s="2">
        <f t="shared" si="266"/>
        <v>2.0871447925507822</v>
      </c>
      <c r="K2163" s="2">
        <f t="shared" ref="K2163:K2226" si="268">$K$4*B2163+(1-$K$4)*K2162</f>
        <v>2.0126156926346246</v>
      </c>
    </row>
    <row r="2164" spans="1:11" ht="13.5" x14ac:dyDescent="0.25">
      <c r="A2164" s="3">
        <v>45156</v>
      </c>
      <c r="B2164" s="2">
        <v>2.11</v>
      </c>
      <c r="C2164" s="2">
        <f t="shared" si="261"/>
        <v>-1.0000000000000231E-2</v>
      </c>
      <c r="D2164" s="2">
        <f t="shared" si="262"/>
        <v>2.1119999999999997</v>
      </c>
      <c r="E2164" s="2">
        <f t="shared" si="264"/>
        <v>2.0900000000000003</v>
      </c>
      <c r="F2164" s="2">
        <f t="shared" si="265"/>
        <v>2.1114999999999999</v>
      </c>
      <c r="G2164" s="2">
        <f t="shared" si="267"/>
        <v>2.0055999999999998</v>
      </c>
      <c r="H2164" s="2">
        <f t="shared" si="263"/>
        <v>1.8740500000000013</v>
      </c>
      <c r="I2164" s="2">
        <f t="array" ref="I2164">SUMPRODUCT(B2148:B2167, (ROW(B2148:B2167)-ROW(B2148)+1)) / (20*21/2)</f>
        <v>2.12</v>
      </c>
      <c r="J2164" s="2">
        <f t="shared" si="266"/>
        <v>2.0893214789745174</v>
      </c>
      <c r="K2164" s="2">
        <f t="shared" si="268"/>
        <v>2.0164346850803256</v>
      </c>
    </row>
    <row r="2165" spans="1:11" ht="13.5" x14ac:dyDescent="0.25">
      <c r="A2165" s="3">
        <v>45159</v>
      </c>
      <c r="B2165" s="2">
        <v>2.15</v>
      </c>
      <c r="C2165" s="2">
        <f t="shared" si="261"/>
        <v>4.0000000000000036E-2</v>
      </c>
      <c r="D2165" s="2">
        <f t="shared" si="262"/>
        <v>2.1240000000000001</v>
      </c>
      <c r="E2165" s="2">
        <f t="shared" si="264"/>
        <v>2.0979999999999999</v>
      </c>
      <c r="F2165" s="2">
        <f t="shared" si="265"/>
        <v>2.1149999999999993</v>
      </c>
      <c r="G2165" s="2">
        <f t="shared" si="267"/>
        <v>2.0138000000000003</v>
      </c>
      <c r="H2165" s="2">
        <f t="shared" si="263"/>
        <v>1.8750000000000011</v>
      </c>
      <c r="I2165" s="2">
        <f t="array" ref="I2165">SUMPRODUCT(B2149:B2168, (ROW(B2149:B2168)-ROW(B2149)+1)) / (20*21/2)</f>
        <v>2.1276666666666668</v>
      </c>
      <c r="J2165" s="2">
        <f t="shared" si="266"/>
        <v>2.0951003857388493</v>
      </c>
      <c r="K2165" s="2">
        <f t="shared" si="268"/>
        <v>2.0216725405673719</v>
      </c>
    </row>
    <row r="2166" spans="1:11" ht="13.5" x14ac:dyDescent="0.25">
      <c r="A2166" s="3">
        <v>45160</v>
      </c>
      <c r="B2166" s="2">
        <v>2.17</v>
      </c>
      <c r="C2166" s="2">
        <f t="shared" si="261"/>
        <v>2.0000000000000018E-2</v>
      </c>
      <c r="D2166" s="2">
        <f t="shared" si="262"/>
        <v>2.1339999999999999</v>
      </c>
      <c r="E2166" s="2">
        <f t="shared" si="264"/>
        <v>2.1090000000000004</v>
      </c>
      <c r="F2166" s="2">
        <f t="shared" si="265"/>
        <v>2.1174999999999997</v>
      </c>
      <c r="G2166" s="2">
        <f t="shared" si="267"/>
        <v>2.0224000000000002</v>
      </c>
      <c r="H2166" s="2">
        <f t="shared" si="263"/>
        <v>1.8759500000000011</v>
      </c>
      <c r="I2166" s="2">
        <f t="array" ref="I2166">SUMPRODUCT(B2150:B2169, (ROW(B2150:B2169)-ROW(B2150)+1)) / (20*21/2)</f>
        <v>2.1362380952380953</v>
      </c>
      <c r="J2166" s="2">
        <f t="shared" si="266"/>
        <v>2.1022336823351493</v>
      </c>
      <c r="K2166" s="2">
        <f t="shared" si="268"/>
        <v>2.0274893036823771</v>
      </c>
    </row>
    <row r="2167" spans="1:11" ht="13.5" x14ac:dyDescent="0.25">
      <c r="A2167" s="3">
        <v>45161</v>
      </c>
      <c r="B2167" s="2">
        <v>2.2000000000000002</v>
      </c>
      <c r="C2167" s="2">
        <f t="shared" si="261"/>
        <v>3.0000000000000249E-2</v>
      </c>
      <c r="D2167" s="2">
        <f t="shared" si="262"/>
        <v>2.15</v>
      </c>
      <c r="E2167" s="2">
        <f t="shared" si="264"/>
        <v>2.1230000000000002</v>
      </c>
      <c r="F2167" s="2">
        <f t="shared" si="265"/>
        <v>2.1194999999999999</v>
      </c>
      <c r="G2167" s="2">
        <f t="shared" si="267"/>
        <v>2.032</v>
      </c>
      <c r="H2167" s="2">
        <f t="shared" si="263"/>
        <v>1.876950000000001</v>
      </c>
      <c r="I2167" s="2">
        <f t="array" ref="I2167">SUMPRODUCT(B2151:B2170, (ROW(B2151:B2170)-ROW(B2151)+1)) / (20*21/2)</f>
        <v>2.1436666666666664</v>
      </c>
      <c r="J2167" s="2">
        <f t="shared" si="266"/>
        <v>2.1115447602079924</v>
      </c>
      <c r="K2167" s="2">
        <f t="shared" si="268"/>
        <v>2.0342544290281666</v>
      </c>
    </row>
    <row r="2168" spans="1:11" ht="13.5" x14ac:dyDescent="0.25">
      <c r="A2168" s="3">
        <v>45162</v>
      </c>
      <c r="B2168" s="2">
        <v>2.2000000000000002</v>
      </c>
      <c r="C2168" s="2">
        <f t="shared" si="261"/>
        <v>0</v>
      </c>
      <c r="D2168" s="2">
        <f t="shared" si="262"/>
        <v>2.1659999999999995</v>
      </c>
      <c r="E2168" s="2">
        <f t="shared" si="264"/>
        <v>2.1339999999999999</v>
      </c>
      <c r="F2168" s="2">
        <f t="shared" si="265"/>
        <v>2.12</v>
      </c>
      <c r="G2168" s="2">
        <f t="shared" si="267"/>
        <v>2.0414000000000003</v>
      </c>
      <c r="H2168" s="2">
        <f t="shared" si="263"/>
        <v>1.8779000000000008</v>
      </c>
      <c r="I2168" s="2">
        <f t="array" ref="I2168">SUMPRODUCT(B2152:B2171, (ROW(B2152:B2171)-ROW(B2152)+1)) / (20*21/2)</f>
        <v>2.1566190476190474</v>
      </c>
      <c r="J2168" s="2">
        <f t="shared" si="266"/>
        <v>2.1199690687596124</v>
      </c>
      <c r="K2168" s="2">
        <f t="shared" si="268"/>
        <v>2.0407542553407874</v>
      </c>
    </row>
    <row r="2169" spans="1:11" ht="13.5" x14ac:dyDescent="0.25">
      <c r="A2169" s="3">
        <v>45163</v>
      </c>
      <c r="B2169" s="2">
        <v>2.21</v>
      </c>
      <c r="C2169" s="2">
        <f t="shared" si="261"/>
        <v>9.9999999999997868E-3</v>
      </c>
      <c r="D2169" s="2">
        <f t="shared" si="262"/>
        <v>2.1859999999999999</v>
      </c>
      <c r="E2169" s="2">
        <f t="shared" si="264"/>
        <v>2.149</v>
      </c>
      <c r="F2169" s="2">
        <f t="shared" si="265"/>
        <v>2.1220000000000008</v>
      </c>
      <c r="G2169" s="2">
        <f t="shared" si="267"/>
        <v>2.0510000000000002</v>
      </c>
      <c r="H2169" s="2">
        <f t="shared" si="263"/>
        <v>1.8789500000000003</v>
      </c>
      <c r="I2169" s="2">
        <f t="array" ref="I2169">SUMPRODUCT(B2153:B2172, (ROW(B2153:B2172)-ROW(B2153)+1)) / (20*21/2)</f>
        <v>2.1699523809523811</v>
      </c>
      <c r="J2169" s="2">
        <f t="shared" si="266"/>
        <v>2.1285434431634589</v>
      </c>
      <c r="K2169" s="2">
        <f t="shared" si="268"/>
        <v>2.0473913433666389</v>
      </c>
    </row>
    <row r="2170" spans="1:11" ht="13.5" x14ac:dyDescent="0.25">
      <c r="A2170" s="3">
        <v>45166</v>
      </c>
      <c r="B2170" s="2">
        <v>2.2000000000000002</v>
      </c>
      <c r="C2170" s="2">
        <f t="shared" si="261"/>
        <v>-9.9999999999997868E-3</v>
      </c>
      <c r="D2170" s="2">
        <f t="shared" si="262"/>
        <v>2.1960000000000002</v>
      </c>
      <c r="E2170" s="2">
        <f t="shared" si="264"/>
        <v>2.16</v>
      </c>
      <c r="F2170" s="2">
        <f t="shared" si="265"/>
        <v>2.1240000000000006</v>
      </c>
      <c r="G2170" s="2">
        <f t="shared" si="267"/>
        <v>2.0594000000000001</v>
      </c>
      <c r="H2170" s="2">
        <f t="shared" si="263"/>
        <v>1.8801500000000004</v>
      </c>
      <c r="I2170" s="2">
        <f t="array" ref="I2170">SUMPRODUCT(B2154:B2173, (ROW(B2154:B2173)-ROW(B2154)+1)) / (20*21/2)</f>
        <v>2.1825238095238095</v>
      </c>
      <c r="J2170" s="2">
        <f t="shared" si="266"/>
        <v>2.1353488295288439</v>
      </c>
      <c r="K2170" s="2">
        <f t="shared" si="268"/>
        <v>2.0533759965679472</v>
      </c>
    </row>
    <row r="2171" spans="1:11" ht="13.5" x14ac:dyDescent="0.25">
      <c r="A2171" s="3">
        <v>45167</v>
      </c>
      <c r="B2171" s="2">
        <v>2.2599999999999998</v>
      </c>
      <c r="C2171" s="2">
        <f t="shared" si="261"/>
        <v>5.9999999999999609E-2</v>
      </c>
      <c r="D2171" s="2">
        <f t="shared" si="262"/>
        <v>2.214</v>
      </c>
      <c r="E2171" s="2">
        <f t="shared" si="264"/>
        <v>2.1740000000000004</v>
      </c>
      <c r="F2171" s="2">
        <f t="shared" si="265"/>
        <v>2.1300000000000003</v>
      </c>
      <c r="G2171" s="2">
        <f t="shared" si="267"/>
        <v>2.0686000000000004</v>
      </c>
      <c r="H2171" s="2">
        <f t="shared" si="263"/>
        <v>1.8819000000000004</v>
      </c>
      <c r="I2171" s="2">
        <f t="array" ref="I2171">SUMPRODUCT(B2155:B2174, (ROW(B2155:B2174)-ROW(B2155)+1)) / (20*21/2)</f>
        <v>2.1914285714285713</v>
      </c>
      <c r="J2171" s="2">
        <f t="shared" si="266"/>
        <v>2.147220369573716</v>
      </c>
      <c r="K2171" s="2">
        <f t="shared" si="268"/>
        <v>2.0614788986633217</v>
      </c>
    </row>
    <row r="2172" spans="1:11" ht="13.5" x14ac:dyDescent="0.25">
      <c r="A2172" s="3">
        <v>45168</v>
      </c>
      <c r="B2172" s="2">
        <v>2.27</v>
      </c>
      <c r="C2172" s="2">
        <f t="shared" si="261"/>
        <v>1.0000000000000231E-2</v>
      </c>
      <c r="D2172" s="2">
        <f t="shared" si="262"/>
        <v>2.2280000000000002</v>
      </c>
      <c r="E2172" s="2">
        <f t="shared" si="264"/>
        <v>2.1889999999999996</v>
      </c>
      <c r="F2172" s="2">
        <f t="shared" si="265"/>
        <v>2.1380000000000003</v>
      </c>
      <c r="G2172" s="2">
        <f t="shared" si="267"/>
        <v>2.0768000000000004</v>
      </c>
      <c r="H2172" s="2">
        <f t="shared" si="263"/>
        <v>1.8835999999999999</v>
      </c>
      <c r="I2172" s="2">
        <f t="array" ref="I2172">SUMPRODUCT(B2156:B2175, (ROW(B2156:B2175)-ROW(B2156)+1)) / (20*21/2)</f>
        <v>2.1996666666666669</v>
      </c>
      <c r="J2172" s="2">
        <f t="shared" si="266"/>
        <v>2.1589136677095526</v>
      </c>
      <c r="K2172" s="2">
        <f t="shared" si="268"/>
        <v>2.069656196754956</v>
      </c>
    </row>
    <row r="2173" spans="1:11" ht="13.5" x14ac:dyDescent="0.25">
      <c r="A2173" s="3">
        <v>45169</v>
      </c>
      <c r="B2173" s="2">
        <v>2.27</v>
      </c>
      <c r="C2173" s="2">
        <f t="shared" si="261"/>
        <v>0</v>
      </c>
      <c r="D2173" s="2">
        <f t="shared" si="262"/>
        <v>2.242</v>
      </c>
      <c r="E2173" s="2">
        <f t="shared" si="264"/>
        <v>2.2039999999999997</v>
      </c>
      <c r="F2173" s="2">
        <f t="shared" si="265"/>
        <v>2.1465000000000005</v>
      </c>
      <c r="G2173" s="2">
        <f t="shared" si="267"/>
        <v>2.0842000000000005</v>
      </c>
      <c r="H2173" s="2">
        <f t="shared" si="263"/>
        <v>1.8852999999999998</v>
      </c>
      <c r="I2173" s="2">
        <f t="array" ref="I2173">SUMPRODUCT(B2157:B2176, (ROW(B2157:B2176)-ROW(B2157)+1)) / (20*21/2)</f>
        <v>2.2080476190476186</v>
      </c>
      <c r="J2173" s="2">
        <f t="shared" si="266"/>
        <v>2.1694933184038807</v>
      </c>
      <c r="K2173" s="2">
        <f t="shared" si="268"/>
        <v>2.077512816490056</v>
      </c>
    </row>
    <row r="2174" spans="1:11" ht="13.5" x14ac:dyDescent="0.25">
      <c r="A2174" s="3">
        <v>45170</v>
      </c>
      <c r="B2174" s="2">
        <v>2.2400000000000002</v>
      </c>
      <c r="C2174" s="2">
        <f t="shared" si="261"/>
        <v>-2.9999999999999805E-2</v>
      </c>
      <c r="D2174" s="2">
        <f t="shared" si="262"/>
        <v>2.2480000000000002</v>
      </c>
      <c r="E2174" s="2">
        <f t="shared" si="264"/>
        <v>2.2170000000000001</v>
      </c>
      <c r="F2174" s="2">
        <f t="shared" si="265"/>
        <v>2.1535000000000002</v>
      </c>
      <c r="G2174" s="2">
        <f t="shared" si="267"/>
        <v>2.0914000000000006</v>
      </c>
      <c r="H2174" s="2">
        <f t="shared" si="263"/>
        <v>1.8868499999999995</v>
      </c>
      <c r="I2174" s="2">
        <f t="array" ref="I2174">SUMPRODUCT(B2158:B2177, (ROW(B2158:B2177)-ROW(B2158)+1)) / (20*21/2)</f>
        <v>2.2164761904761905</v>
      </c>
      <c r="J2174" s="2">
        <f t="shared" si="266"/>
        <v>2.176208240460654</v>
      </c>
      <c r="K2174" s="2">
        <f t="shared" si="268"/>
        <v>2.0838848629022109</v>
      </c>
    </row>
    <row r="2175" spans="1:11" ht="13.5" x14ac:dyDescent="0.25">
      <c r="A2175" s="3">
        <v>45173</v>
      </c>
      <c r="B2175" s="2">
        <v>2.2400000000000002</v>
      </c>
      <c r="C2175" s="2">
        <f t="shared" si="261"/>
        <v>0</v>
      </c>
      <c r="D2175" s="2">
        <f t="shared" si="262"/>
        <v>2.2559999999999998</v>
      </c>
      <c r="E2175" s="2">
        <f t="shared" si="264"/>
        <v>2.2260000000000004</v>
      </c>
      <c r="F2175" s="2">
        <f t="shared" si="265"/>
        <v>2.1620000000000004</v>
      </c>
      <c r="G2175" s="2">
        <f t="shared" si="267"/>
        <v>2.0982000000000003</v>
      </c>
      <c r="H2175" s="2">
        <f t="shared" si="263"/>
        <v>1.8885499999999995</v>
      </c>
      <c r="I2175" s="2">
        <f t="array" ref="I2175">SUMPRODUCT(B2159:B2178, (ROW(B2159:B2178)-ROW(B2159)+1)) / (20*21/2)</f>
        <v>2.2229999999999999</v>
      </c>
      <c r="J2175" s="2">
        <f t="shared" si="266"/>
        <v>2.1822836461310677</v>
      </c>
      <c r="K2175" s="2">
        <f t="shared" si="268"/>
        <v>2.0900070251413401</v>
      </c>
    </row>
    <row r="2176" spans="1:11" ht="13.5" x14ac:dyDescent="0.25">
      <c r="A2176" s="3">
        <v>45174</v>
      </c>
      <c r="B2176" s="2">
        <v>2.25</v>
      </c>
      <c r="C2176" s="2">
        <f t="shared" si="261"/>
        <v>9.9999999999997868E-3</v>
      </c>
      <c r="D2176" s="2">
        <f t="shared" si="262"/>
        <v>2.254</v>
      </c>
      <c r="E2176" s="2">
        <f t="shared" si="264"/>
        <v>2.2340000000000004</v>
      </c>
      <c r="F2176" s="2">
        <f t="shared" si="265"/>
        <v>2.1715000000000009</v>
      </c>
      <c r="G2176" s="2">
        <f t="shared" si="267"/>
        <v>2.1048</v>
      </c>
      <c r="H2176" s="2">
        <f t="shared" si="263"/>
        <v>1.8900499999999996</v>
      </c>
      <c r="I2176" s="2">
        <f t="array" ref="I2176">SUMPRODUCT(B2160:B2179, (ROW(B2160:B2179)-ROW(B2160)+1)) / (20*21/2)</f>
        <v>2.2268571428571429</v>
      </c>
      <c r="J2176" s="2">
        <f t="shared" si="266"/>
        <v>2.1887328226900138</v>
      </c>
      <c r="K2176" s="2">
        <f t="shared" si="268"/>
        <v>2.096281259449523</v>
      </c>
    </row>
    <row r="2177" spans="1:11" ht="13.5" x14ac:dyDescent="0.25">
      <c r="A2177" s="3">
        <v>45175</v>
      </c>
      <c r="B2177" s="2">
        <v>2.2599999999999998</v>
      </c>
      <c r="C2177" s="2">
        <f t="shared" si="261"/>
        <v>9.9999999999997868E-3</v>
      </c>
      <c r="D2177" s="2">
        <f t="shared" si="262"/>
        <v>2.2519999999999998</v>
      </c>
      <c r="E2177" s="2">
        <f t="shared" si="264"/>
        <v>2.2399999999999998</v>
      </c>
      <c r="F2177" s="2">
        <f t="shared" si="265"/>
        <v>2.1815000000000007</v>
      </c>
      <c r="G2177" s="2">
        <f t="shared" si="267"/>
        <v>2.1114000000000006</v>
      </c>
      <c r="H2177" s="2">
        <f t="shared" si="263"/>
        <v>1.8915499999999994</v>
      </c>
      <c r="I2177" s="2">
        <f t="array" ref="I2177">SUMPRODUCT(B2161:B2180, (ROW(B2161:B2180)-ROW(B2161)+1)) / (20*21/2)</f>
        <v>2.2299047619047623</v>
      </c>
      <c r="J2177" s="2">
        <f t="shared" si="266"/>
        <v>2.1955201729100122</v>
      </c>
      <c r="K2177" s="2">
        <f t="shared" si="268"/>
        <v>2.1027016022162082</v>
      </c>
    </row>
    <row r="2178" spans="1:11" ht="13.5" x14ac:dyDescent="0.25">
      <c r="A2178" s="3">
        <v>45176</v>
      </c>
      <c r="B2178" s="2">
        <v>2.25</v>
      </c>
      <c r="C2178" s="2">
        <f t="shared" si="261"/>
        <v>-9.9999999999997868E-3</v>
      </c>
      <c r="D2178" s="2">
        <f t="shared" si="262"/>
        <v>2.2480000000000002</v>
      </c>
      <c r="E2178" s="2">
        <f t="shared" si="264"/>
        <v>2.2449999999999997</v>
      </c>
      <c r="F2178" s="2">
        <f t="shared" si="265"/>
        <v>2.1894999999999998</v>
      </c>
      <c r="G2178" s="2">
        <f t="shared" si="267"/>
        <v>2.1172000000000004</v>
      </c>
      <c r="H2178" s="2">
        <f t="shared" si="263"/>
        <v>1.8929999999999993</v>
      </c>
      <c r="I2178" s="2">
        <f t="array" ref="I2178">SUMPRODUCT(B2162:B2181, (ROW(B2162:B2181)-ROW(B2162)+1)) / (20*21/2)</f>
        <v>2.2322857142857147</v>
      </c>
      <c r="J2178" s="2">
        <f t="shared" si="266"/>
        <v>2.2007087278709636</v>
      </c>
      <c r="K2178" s="2">
        <f t="shared" si="268"/>
        <v>2.1084780099724356</v>
      </c>
    </row>
    <row r="2179" spans="1:11" ht="13.5" x14ac:dyDescent="0.25">
      <c r="A2179" s="3">
        <v>45177</v>
      </c>
      <c r="B2179" s="2">
        <v>2.23</v>
      </c>
      <c r="C2179" s="2">
        <f t="shared" si="261"/>
        <v>-2.0000000000000018E-2</v>
      </c>
      <c r="D2179" s="2">
        <f t="shared" si="262"/>
        <v>2.246</v>
      </c>
      <c r="E2179" s="2">
        <f t="shared" si="264"/>
        <v>2.2470000000000003</v>
      </c>
      <c r="F2179" s="2">
        <f t="shared" si="265"/>
        <v>2.1979999999999995</v>
      </c>
      <c r="G2179" s="2">
        <f t="shared" si="267"/>
        <v>2.1216000000000004</v>
      </c>
      <c r="H2179" s="2">
        <f t="shared" si="263"/>
        <v>1.8943999999999992</v>
      </c>
      <c r="I2179" s="2">
        <f t="array" ref="I2179">SUMPRODUCT(B2163:B2182, (ROW(B2163:B2182)-ROW(B2163)+1)) / (20*21/2)</f>
        <v>2.2312857142857139</v>
      </c>
      <c r="J2179" s="2">
        <f t="shared" si="266"/>
        <v>2.2034983728356337</v>
      </c>
      <c r="K2179" s="2">
        <f t="shared" si="268"/>
        <v>2.1132435782088108</v>
      </c>
    </row>
    <row r="2180" spans="1:11" ht="13.5" x14ac:dyDescent="0.25">
      <c r="A2180" s="3">
        <v>45180</v>
      </c>
      <c r="B2180" s="2">
        <v>2.23</v>
      </c>
      <c r="C2180" s="2">
        <f t="shared" ref="C2180:C2243" si="269">B2180-B2179</f>
        <v>0</v>
      </c>
      <c r="D2180" s="2">
        <f t="shared" si="262"/>
        <v>2.2440000000000002</v>
      </c>
      <c r="E2180" s="2">
        <f t="shared" si="264"/>
        <v>2.25</v>
      </c>
      <c r="F2180" s="2">
        <f t="shared" si="265"/>
        <v>2.2049999999999996</v>
      </c>
      <c r="G2180" s="2">
        <f t="shared" si="267"/>
        <v>2.1258000000000004</v>
      </c>
      <c r="H2180" s="2">
        <f t="shared" si="263"/>
        <v>1.8958499999999991</v>
      </c>
      <c r="I2180" s="2">
        <f t="array" ref="I2180">SUMPRODUCT(B2164:B2183, (ROW(B2164:B2183)-ROW(B2164)+1)) / (20*21/2)</f>
        <v>2.2308571428571429</v>
      </c>
      <c r="J2180" s="2">
        <f t="shared" si="266"/>
        <v>2.2060223373274783</v>
      </c>
      <c r="K2180" s="2">
        <f t="shared" si="268"/>
        <v>2.1178222614163085</v>
      </c>
    </row>
    <row r="2181" spans="1:11" ht="13.5" x14ac:dyDescent="0.25">
      <c r="A2181" s="3">
        <v>45181</v>
      </c>
      <c r="B2181" s="2">
        <v>2.23</v>
      </c>
      <c r="C2181" s="2">
        <f t="shared" si="269"/>
        <v>0</v>
      </c>
      <c r="D2181" s="2">
        <f t="shared" si="262"/>
        <v>2.2400000000000002</v>
      </c>
      <c r="E2181" s="2">
        <f t="shared" si="264"/>
        <v>2.2469999999999999</v>
      </c>
      <c r="F2181" s="2">
        <f t="shared" si="265"/>
        <v>2.2104999999999997</v>
      </c>
      <c r="G2181" s="2">
        <f t="shared" si="267"/>
        <v>2.1294000000000004</v>
      </c>
      <c r="H2181" s="2">
        <f t="shared" si="263"/>
        <v>1.8972999999999995</v>
      </c>
      <c r="I2181" s="2">
        <f t="array" ref="I2181">SUMPRODUCT(B2165:B2184, (ROW(B2165:B2184)-ROW(B2165)+1)) / (20*21/2)</f>
        <v>2.2290476190476189</v>
      </c>
      <c r="J2181" s="2">
        <f t="shared" si="266"/>
        <v>2.2083059242486711</v>
      </c>
      <c r="K2181" s="2">
        <f t="shared" si="268"/>
        <v>2.1222213884195904</v>
      </c>
    </row>
    <row r="2182" spans="1:11" ht="13.5" x14ac:dyDescent="0.25">
      <c r="A2182" s="3">
        <v>45182</v>
      </c>
      <c r="B2182" s="2">
        <v>2.2000000000000002</v>
      </c>
      <c r="C2182" s="2">
        <f t="shared" si="269"/>
        <v>-2.9999999999999805E-2</v>
      </c>
      <c r="D2182" s="2">
        <f t="shared" ref="D2182:D2245" si="270">AVERAGE(B2178:B2182)</f>
        <v>2.2280000000000002</v>
      </c>
      <c r="E2182" s="2">
        <f t="shared" si="264"/>
        <v>2.2399999999999998</v>
      </c>
      <c r="F2182" s="2">
        <f t="shared" si="265"/>
        <v>2.2144999999999997</v>
      </c>
      <c r="G2182" s="2">
        <f t="shared" si="267"/>
        <v>2.1320000000000006</v>
      </c>
      <c r="H2182" s="2">
        <f t="shared" si="263"/>
        <v>1.8986999999999994</v>
      </c>
      <c r="I2182" s="2">
        <f t="array" ref="I2182">SUMPRODUCT(B2166:B2185, (ROW(B2166:B2185)-ROW(B2166)+1)) / (20*21/2)</f>
        <v>2.226809523809524</v>
      </c>
      <c r="J2182" s="2">
        <f t="shared" si="266"/>
        <v>2.2075148838440359</v>
      </c>
      <c r="K2182" s="2">
        <f t="shared" si="268"/>
        <v>2.125271530050195</v>
      </c>
    </row>
    <row r="2183" spans="1:11" ht="13.5" x14ac:dyDescent="0.25">
      <c r="A2183" s="3">
        <v>45183</v>
      </c>
      <c r="B2183" s="2">
        <v>2.21</v>
      </c>
      <c r="C2183" s="2">
        <f t="shared" si="269"/>
        <v>9.9999999999997868E-3</v>
      </c>
      <c r="D2183" s="2">
        <f t="shared" si="270"/>
        <v>2.2200000000000002</v>
      </c>
      <c r="E2183" s="2">
        <f t="shared" si="264"/>
        <v>2.234</v>
      </c>
      <c r="F2183" s="2">
        <f t="shared" si="265"/>
        <v>2.2189999999999999</v>
      </c>
      <c r="G2183" s="2">
        <f t="shared" si="267"/>
        <v>2.1354000000000002</v>
      </c>
      <c r="H2183" s="2">
        <f t="shared" si="263"/>
        <v>1.9001499999999993</v>
      </c>
      <c r="I2183" s="2">
        <f t="array" ref="I2183">SUMPRODUCT(B2167:B2186, (ROW(B2167:B2186)-ROW(B2167)+1)) / (20*21/2)</f>
        <v>2.2205238095238098</v>
      </c>
      <c r="J2183" s="2">
        <f t="shared" si="266"/>
        <v>2.2077515615731751</v>
      </c>
      <c r="K2183" s="2">
        <f t="shared" si="268"/>
        <v>2.1285942151462658</v>
      </c>
    </row>
    <row r="2184" spans="1:11" ht="13.5" x14ac:dyDescent="0.25">
      <c r="A2184" s="3">
        <v>45184</v>
      </c>
      <c r="B2184" s="2">
        <v>2.2000000000000002</v>
      </c>
      <c r="C2184" s="2">
        <f t="shared" si="269"/>
        <v>-9.9999999999997868E-3</v>
      </c>
      <c r="D2184" s="2">
        <f t="shared" si="270"/>
        <v>2.214</v>
      </c>
      <c r="E2184" s="2">
        <f t="shared" si="264"/>
        <v>2.23</v>
      </c>
      <c r="F2184" s="2">
        <f t="shared" si="265"/>
        <v>2.2235</v>
      </c>
      <c r="G2184" s="2">
        <f t="shared" si="267"/>
        <v>2.1392000000000002</v>
      </c>
      <c r="H2184" s="2">
        <f t="shared" si="263"/>
        <v>1.9015499999999992</v>
      </c>
      <c r="I2184" s="2">
        <f t="array" ref="I2184">SUMPRODUCT(B2168:B2187, (ROW(B2168:B2187)-ROW(B2168)+1)) / (20*21/2)</f>
        <v>2.2114285714285713</v>
      </c>
      <c r="J2184" s="2">
        <f t="shared" si="266"/>
        <v>2.2070133176138249</v>
      </c>
      <c r="K2184" s="2">
        <f t="shared" si="268"/>
        <v>2.1313944420032751</v>
      </c>
    </row>
    <row r="2185" spans="1:11" ht="13.5" x14ac:dyDescent="0.25">
      <c r="A2185" s="3">
        <v>45187</v>
      </c>
      <c r="B2185" s="2">
        <v>2.2000000000000002</v>
      </c>
      <c r="C2185" s="2">
        <f t="shared" si="269"/>
        <v>0</v>
      </c>
      <c r="D2185" s="2">
        <f t="shared" si="270"/>
        <v>2.2079999999999997</v>
      </c>
      <c r="E2185" s="2">
        <f t="shared" si="264"/>
        <v>2.226</v>
      </c>
      <c r="F2185" s="2">
        <f t="shared" si="265"/>
        <v>2.2260000000000004</v>
      </c>
      <c r="G2185" s="2">
        <f t="shared" si="267"/>
        <v>2.1432000000000002</v>
      </c>
      <c r="H2185" s="2">
        <f t="shared" si="263"/>
        <v>1.9028999999999991</v>
      </c>
      <c r="I2185" s="2">
        <f t="array" ref="I2185">SUMPRODUCT(B2169:B2188, (ROW(B2169:B2188)-ROW(B2169)+1)) / (20*21/2)</f>
        <v>2.1988571428571433</v>
      </c>
      <c r="J2185" s="2">
        <f t="shared" si="266"/>
        <v>2.2063453826029846</v>
      </c>
      <c r="K2185" s="2">
        <f t="shared" si="268"/>
        <v>2.1340848560423624</v>
      </c>
    </row>
    <row r="2186" spans="1:11" ht="13.5" x14ac:dyDescent="0.25">
      <c r="A2186" s="3">
        <v>45188</v>
      </c>
      <c r="B2186" s="2">
        <v>2.16</v>
      </c>
      <c r="C2186" s="2">
        <f t="shared" si="269"/>
        <v>-4.0000000000000036E-2</v>
      </c>
      <c r="D2186" s="2">
        <f t="shared" si="270"/>
        <v>2.194</v>
      </c>
      <c r="E2186" s="2">
        <f t="shared" si="264"/>
        <v>2.2170000000000001</v>
      </c>
      <c r="F2186" s="2">
        <f t="shared" si="265"/>
        <v>2.2255000000000003</v>
      </c>
      <c r="G2186" s="2">
        <f t="shared" si="267"/>
        <v>2.1457999999999999</v>
      </c>
      <c r="H2186" s="2">
        <f t="shared" ref="H2186:H2249" si="271">AVERAGE(B1987:B2186)</f>
        <v>1.9040999999999995</v>
      </c>
      <c r="I2186" s="2">
        <f t="array" ref="I2186">SUMPRODUCT(B2170:B2189, (ROW(B2170:B2189)-ROW(B2170)+1)) / (20*21/2)</f>
        <v>2.1858571428571429</v>
      </c>
      <c r="J2186" s="2">
        <f t="shared" si="266"/>
        <v>2.2019315366407954</v>
      </c>
      <c r="K2186" s="2">
        <f t="shared" si="268"/>
        <v>2.135101136197564</v>
      </c>
    </row>
    <row r="2187" spans="1:11" ht="13.5" x14ac:dyDescent="0.25">
      <c r="A2187" s="3">
        <v>45189</v>
      </c>
      <c r="B2187" s="2">
        <v>2.13</v>
      </c>
      <c r="C2187" s="2">
        <f t="shared" si="269"/>
        <v>-3.0000000000000249E-2</v>
      </c>
      <c r="D2187" s="2">
        <f t="shared" si="270"/>
        <v>2.1799999999999997</v>
      </c>
      <c r="E2187" s="2">
        <f t="shared" si="264"/>
        <v>2.2039999999999997</v>
      </c>
      <c r="F2187" s="2">
        <f t="shared" si="265"/>
        <v>2.2220000000000004</v>
      </c>
      <c r="G2187" s="2">
        <f t="shared" si="267"/>
        <v>2.1475999999999997</v>
      </c>
      <c r="H2187" s="2">
        <f t="shared" si="271"/>
        <v>1.9051499999999997</v>
      </c>
      <c r="I2187" s="2">
        <f t="array" ref="I2187">SUMPRODUCT(B2171:B2190, (ROW(B2171:B2190)-ROW(B2171)+1)) / (20*21/2)</f>
        <v>2.1734761904761903</v>
      </c>
      <c r="J2187" s="2">
        <f t="shared" si="266"/>
        <v>2.1950809141035768</v>
      </c>
      <c r="K2187" s="2">
        <f t="shared" si="268"/>
        <v>2.1349010916407969</v>
      </c>
    </row>
    <row r="2188" spans="1:11" ht="13.5" x14ac:dyDescent="0.25">
      <c r="A2188" s="3">
        <v>45190</v>
      </c>
      <c r="B2188" s="2">
        <v>2.09</v>
      </c>
      <c r="C2188" s="2">
        <f t="shared" si="269"/>
        <v>-4.0000000000000036E-2</v>
      </c>
      <c r="D2188" s="2">
        <f t="shared" si="270"/>
        <v>2.1560000000000001</v>
      </c>
      <c r="E2188" s="2">
        <f t="shared" ref="E2188:E2251" si="272">AVERAGE(B2179:B2188)</f>
        <v>2.1879999999999997</v>
      </c>
      <c r="F2188" s="2">
        <f t="shared" si="265"/>
        <v>2.2164999999999999</v>
      </c>
      <c r="G2188" s="2">
        <f t="shared" si="267"/>
        <v>2.1492</v>
      </c>
      <c r="H2188" s="2">
        <f t="shared" si="271"/>
        <v>1.9060999999999992</v>
      </c>
      <c r="I2188" s="2">
        <f t="array" ref="I2188">SUMPRODUCT(B2172:B2191, (ROW(B2172:B2191)-ROW(B2172)+1)) / (20*21/2)</f>
        <v>2.1616666666666666</v>
      </c>
      <c r="J2188" s="2">
        <f t="shared" si="266"/>
        <v>2.185073207998474</v>
      </c>
      <c r="K2188" s="2">
        <f t="shared" si="268"/>
        <v>2.1331402645176287</v>
      </c>
    </row>
    <row r="2189" spans="1:11" ht="13.5" x14ac:dyDescent="0.25">
      <c r="A2189" s="3">
        <v>45191</v>
      </c>
      <c r="B2189" s="2">
        <v>2.08</v>
      </c>
      <c r="C2189" s="2">
        <f t="shared" si="269"/>
        <v>-9.9999999999997868E-3</v>
      </c>
      <c r="D2189" s="2">
        <f t="shared" si="270"/>
        <v>2.1320000000000001</v>
      </c>
      <c r="E2189" s="2">
        <f t="shared" si="272"/>
        <v>2.1729999999999996</v>
      </c>
      <c r="F2189" s="2">
        <f t="shared" si="265"/>
        <v>2.21</v>
      </c>
      <c r="G2189" s="2">
        <f t="shared" si="267"/>
        <v>2.1501999999999999</v>
      </c>
      <c r="H2189" s="2">
        <f t="shared" si="271"/>
        <v>1.9068999999999994</v>
      </c>
      <c r="I2189" s="2">
        <f t="array" ref="I2189">SUMPRODUCT(B2173:B2192, (ROW(B2173:B2192)-ROW(B2173)+1)) / (20*21/2)</f>
        <v>2.1478571428571431</v>
      </c>
      <c r="J2189" s="2">
        <f t="shared" si="266"/>
        <v>2.175066235808143</v>
      </c>
      <c r="K2189" s="2">
        <f t="shared" si="268"/>
        <v>2.1310563325757608</v>
      </c>
    </row>
    <row r="2190" spans="1:11" ht="13.5" x14ac:dyDescent="0.25">
      <c r="A2190" s="3">
        <v>45194</v>
      </c>
      <c r="B2190" s="2">
        <v>2.08</v>
      </c>
      <c r="C2190" s="2">
        <f t="shared" si="269"/>
        <v>0</v>
      </c>
      <c r="D2190" s="2">
        <f t="shared" si="270"/>
        <v>2.1080000000000001</v>
      </c>
      <c r="E2190" s="2">
        <f t="shared" si="272"/>
        <v>2.1579999999999999</v>
      </c>
      <c r="F2190" s="2">
        <f t="shared" si="265"/>
        <v>2.2039999999999997</v>
      </c>
      <c r="G2190" s="2">
        <f t="shared" si="267"/>
        <v>2.1508000000000003</v>
      </c>
      <c r="H2190" s="2">
        <f t="shared" si="271"/>
        <v>1.9076999999999995</v>
      </c>
      <c r="I2190" s="2">
        <f t="array" ref="I2190">SUMPRODUCT(B2174:B2193, (ROW(B2174:B2193)-ROW(B2174)+1)) / (20*21/2)</f>
        <v>2.136047619047619</v>
      </c>
      <c r="J2190" s="2">
        <f t="shared" si="266"/>
        <v>2.1660123085883196</v>
      </c>
      <c r="K2190" s="2">
        <f t="shared" si="268"/>
        <v>2.1290541234551426</v>
      </c>
    </row>
    <row r="2191" spans="1:11" ht="13.5" x14ac:dyDescent="0.25">
      <c r="A2191" s="3">
        <v>45195</v>
      </c>
      <c r="B2191" s="2">
        <v>2.08</v>
      </c>
      <c r="C2191" s="2">
        <f t="shared" si="269"/>
        <v>0</v>
      </c>
      <c r="D2191" s="2">
        <f t="shared" si="270"/>
        <v>2.0919999999999996</v>
      </c>
      <c r="E2191" s="2">
        <f t="shared" si="272"/>
        <v>2.1429999999999998</v>
      </c>
      <c r="F2191" s="2">
        <f t="shared" si="265"/>
        <v>2.1949999999999994</v>
      </c>
      <c r="G2191" s="2">
        <f t="shared" si="267"/>
        <v>2.1516000000000002</v>
      </c>
      <c r="H2191" s="2">
        <f t="shared" si="271"/>
        <v>1.9085999999999992</v>
      </c>
      <c r="I2191" s="2">
        <f t="array" ref="I2191">SUMPRODUCT(B2175:B2194, (ROW(B2175:B2194)-ROW(B2175)+1)) / (20*21/2)</f>
        <v>2.1252380952380947</v>
      </c>
      <c r="J2191" s="2">
        <f t="shared" si="266"/>
        <v>2.1578206601513368</v>
      </c>
      <c r="K2191" s="2">
        <f t="shared" si="268"/>
        <v>2.1271304323392548</v>
      </c>
    </row>
    <row r="2192" spans="1:11" ht="13.5" x14ac:dyDescent="0.25">
      <c r="A2192" s="3">
        <v>45197</v>
      </c>
      <c r="B2192" s="2">
        <v>2.0499999999999998</v>
      </c>
      <c r="C2192" s="2">
        <f t="shared" si="269"/>
        <v>-3.0000000000000249E-2</v>
      </c>
      <c r="D2192" s="2">
        <f t="shared" si="270"/>
        <v>2.0759999999999996</v>
      </c>
      <c r="E2192" s="2">
        <f t="shared" si="272"/>
        <v>2.1279999999999997</v>
      </c>
      <c r="F2192" s="2">
        <f t="shared" si="265"/>
        <v>2.1839999999999997</v>
      </c>
      <c r="G2192" s="2">
        <f t="shared" si="267"/>
        <v>2.1522000000000001</v>
      </c>
      <c r="H2192" s="2">
        <f t="shared" si="271"/>
        <v>1.9093499999999992</v>
      </c>
      <c r="I2192" s="2">
        <f t="array" ref="I2192">SUMPRODUCT(B2176:B2195, (ROW(B2176:B2195)-ROW(B2176)+1)) / (20*21/2)</f>
        <v>2.1152857142857147</v>
      </c>
      <c r="J2192" s="2">
        <f t="shared" si="266"/>
        <v>2.1475520258512093</v>
      </c>
      <c r="K2192" s="2">
        <f t="shared" si="268"/>
        <v>2.1241057095024214</v>
      </c>
    </row>
    <row r="2193" spans="1:11" ht="13.5" x14ac:dyDescent="0.25">
      <c r="A2193" s="3">
        <v>45198</v>
      </c>
      <c r="B2193" s="2">
        <v>2.06</v>
      </c>
      <c r="C2193" s="2">
        <f t="shared" si="269"/>
        <v>1.0000000000000231E-2</v>
      </c>
      <c r="D2193" s="2">
        <f t="shared" si="270"/>
        <v>2.0699999999999998</v>
      </c>
      <c r="E2193" s="2">
        <f t="shared" si="272"/>
        <v>2.1130000000000004</v>
      </c>
      <c r="F2193" s="2">
        <f t="shared" si="265"/>
        <v>2.1734999999999998</v>
      </c>
      <c r="G2193" s="2">
        <f t="shared" si="267"/>
        <v>2.153</v>
      </c>
      <c r="H2193" s="2">
        <f t="shared" si="271"/>
        <v>1.9100999999999992</v>
      </c>
      <c r="I2193" s="2">
        <f t="array" ref="I2193">SUMPRODUCT(B2177:B2196, (ROW(B2177:B2196)-ROW(B2177)+1)) / (20*21/2)</f>
        <v>2.1061904761904762</v>
      </c>
      <c r="J2193" s="2">
        <f t="shared" si="266"/>
        <v>2.1392137376749036</v>
      </c>
      <c r="K2193" s="2">
        <f t="shared" si="268"/>
        <v>2.1215917601101695</v>
      </c>
    </row>
    <row r="2194" spans="1:11" ht="13.5" x14ac:dyDescent="0.25">
      <c r="A2194" s="3">
        <v>45201</v>
      </c>
      <c r="B2194" s="2">
        <v>2.06</v>
      </c>
      <c r="C2194" s="2">
        <f t="shared" si="269"/>
        <v>0</v>
      </c>
      <c r="D2194" s="2">
        <f t="shared" si="270"/>
        <v>2.0659999999999998</v>
      </c>
      <c r="E2194" s="2">
        <f t="shared" si="272"/>
        <v>2.0989999999999998</v>
      </c>
      <c r="F2194" s="2">
        <f t="shared" si="265"/>
        <v>2.1644999999999999</v>
      </c>
      <c r="G2194" s="2">
        <f t="shared" si="267"/>
        <v>2.1538000000000004</v>
      </c>
      <c r="H2194" s="2">
        <f t="shared" si="271"/>
        <v>1.9108499999999993</v>
      </c>
      <c r="I2194" s="2">
        <f t="array" ref="I2194">SUMPRODUCT(B2178:B2197, (ROW(B2178:B2197)-ROW(B2178)+1)) / (20*21/2)</f>
        <v>2.0979999999999999</v>
      </c>
      <c r="J2194" s="2">
        <f t="shared" si="266"/>
        <v>2.1316695721820555</v>
      </c>
      <c r="K2194" s="2">
        <f t="shared" si="268"/>
        <v>2.1191763969685939</v>
      </c>
    </row>
    <row r="2195" spans="1:11" ht="13.5" x14ac:dyDescent="0.25">
      <c r="A2195" s="3">
        <v>45202</v>
      </c>
      <c r="B2195" s="2">
        <v>2.06</v>
      </c>
      <c r="C2195" s="2">
        <f t="shared" si="269"/>
        <v>0</v>
      </c>
      <c r="D2195" s="2">
        <f t="shared" si="270"/>
        <v>2.0620000000000003</v>
      </c>
      <c r="E2195" s="2">
        <f t="shared" si="272"/>
        <v>2.085</v>
      </c>
      <c r="F2195" s="2">
        <f t="shared" si="265"/>
        <v>2.1555</v>
      </c>
      <c r="G2195" s="2">
        <f t="shared" si="267"/>
        <v>2.1534000000000004</v>
      </c>
      <c r="H2195" s="2">
        <f t="shared" si="271"/>
        <v>1.9115999999999993</v>
      </c>
      <c r="I2195" s="2">
        <f t="array" ref="I2195">SUMPRODUCT(B2179:B2198, (ROW(B2179:B2198)-ROW(B2179)+1)) / (20*21/2)</f>
        <v>2.0907619047619046</v>
      </c>
      <c r="J2195" s="2">
        <f t="shared" si="266"/>
        <v>2.1248438986409073</v>
      </c>
      <c r="K2195" s="2">
        <f t="shared" si="268"/>
        <v>2.1168557539502175</v>
      </c>
    </row>
    <row r="2196" spans="1:11" ht="13.5" x14ac:dyDescent="0.25">
      <c r="A2196" s="3">
        <v>45203</v>
      </c>
      <c r="B2196" s="2">
        <v>2.06</v>
      </c>
      <c r="C2196" s="2">
        <f t="shared" si="269"/>
        <v>0</v>
      </c>
      <c r="D2196" s="2">
        <f t="shared" si="270"/>
        <v>2.0580000000000003</v>
      </c>
      <c r="E2196" s="2">
        <f t="shared" si="272"/>
        <v>2.0749999999999997</v>
      </c>
      <c r="F2196" s="2">
        <f t="shared" ref="F2196:F2259" si="273">AVERAGE(B2177:B2196)</f>
        <v>2.1459999999999999</v>
      </c>
      <c r="G2196" s="2">
        <f t="shared" si="267"/>
        <v>2.1522000000000006</v>
      </c>
      <c r="H2196" s="2">
        <f t="shared" si="271"/>
        <v>1.9123499999999993</v>
      </c>
      <c r="I2196" s="2">
        <f t="array" ref="I2196">SUMPRODUCT(B2180:B2199, (ROW(B2180:B2199)-ROW(B2180)+1)) / (20*21/2)</f>
        <v>2.0815714285714284</v>
      </c>
      <c r="J2196" s="2">
        <f t="shared" si="266"/>
        <v>2.1186682892465352</v>
      </c>
      <c r="K2196" s="2">
        <f t="shared" si="268"/>
        <v>2.1146261165404048</v>
      </c>
    </row>
    <row r="2197" spans="1:11" ht="13.5" x14ac:dyDescent="0.25">
      <c r="A2197" s="3">
        <v>45204</v>
      </c>
      <c r="B2197" s="2">
        <v>2.06</v>
      </c>
      <c r="C2197" s="2">
        <f t="shared" si="269"/>
        <v>0</v>
      </c>
      <c r="D2197" s="2">
        <f t="shared" si="270"/>
        <v>2.06</v>
      </c>
      <c r="E2197" s="2">
        <f t="shared" si="272"/>
        <v>2.0679999999999996</v>
      </c>
      <c r="F2197" s="2">
        <f t="shared" si="273"/>
        <v>2.1360000000000001</v>
      </c>
      <c r="G2197" s="2">
        <f t="shared" si="267"/>
        <v>2.1502000000000008</v>
      </c>
      <c r="H2197" s="2">
        <f t="shared" si="271"/>
        <v>1.9130999999999994</v>
      </c>
      <c r="I2197" s="2">
        <f t="array" ref="I2197">SUMPRODUCT(B2181:B2200, (ROW(B2181:B2200)-ROW(B2181)+1)) / (20*21/2)</f>
        <v>2.0742857142857143</v>
      </c>
      <c r="J2197" s="2">
        <f t="shared" ref="J2197:J2260" si="274">$J$4*B2197+J2196*(1-$J$4)</f>
        <v>2.1130808331278175</v>
      </c>
      <c r="K2197" s="2">
        <f t="shared" si="268"/>
        <v>2.1124839158917612</v>
      </c>
    </row>
    <row r="2198" spans="1:11" ht="13.5" x14ac:dyDescent="0.25">
      <c r="A2198" s="3">
        <v>45205</v>
      </c>
      <c r="B2198" s="2">
        <v>2.06</v>
      </c>
      <c r="C2198" s="2">
        <f t="shared" si="269"/>
        <v>0</v>
      </c>
      <c r="D2198" s="2">
        <f t="shared" si="270"/>
        <v>2.06</v>
      </c>
      <c r="E2198" s="2">
        <f t="shared" si="272"/>
        <v>2.0649999999999999</v>
      </c>
      <c r="F2198" s="2">
        <f t="shared" si="273"/>
        <v>2.1265000000000005</v>
      </c>
      <c r="G2198" s="2">
        <f t="shared" si="267"/>
        <v>2.1476000000000006</v>
      </c>
      <c r="H2198" s="2">
        <f t="shared" si="271"/>
        <v>1.9138499999999994</v>
      </c>
      <c r="I2198" s="2">
        <f t="array" ref="I2198">SUMPRODUCT(B2182:B2201, (ROW(B2182:B2201)-ROW(B2182)+1)) / (20*21/2)</f>
        <v>2.0669523809523809</v>
      </c>
      <c r="J2198" s="2">
        <f t="shared" si="274"/>
        <v>2.1080255156870731</v>
      </c>
      <c r="K2198" s="2">
        <f t="shared" si="268"/>
        <v>2.1104257231116921</v>
      </c>
    </row>
    <row r="2199" spans="1:11" ht="13.5" x14ac:dyDescent="0.25">
      <c r="A2199" s="3">
        <v>45208</v>
      </c>
      <c r="B2199" s="2">
        <v>2.0299999999999998</v>
      </c>
      <c r="C2199" s="2">
        <f t="shared" si="269"/>
        <v>-3.0000000000000249E-2</v>
      </c>
      <c r="D2199" s="2">
        <f t="shared" si="270"/>
        <v>2.0539999999999998</v>
      </c>
      <c r="E2199" s="2">
        <f t="shared" si="272"/>
        <v>2.06</v>
      </c>
      <c r="F2199" s="2">
        <f t="shared" si="273"/>
        <v>2.1165000000000003</v>
      </c>
      <c r="G2199" s="2">
        <f t="shared" si="267"/>
        <v>2.1448000000000009</v>
      </c>
      <c r="H2199" s="2">
        <f t="shared" si="271"/>
        <v>1.9144999999999994</v>
      </c>
      <c r="I2199" s="2">
        <f t="array" ref="I2199">SUMPRODUCT(B2183:B2202, (ROW(B2183:B2202)-ROW(B2183)+1)) / (20*21/2)</f>
        <v>2.0596190476190475</v>
      </c>
      <c r="J2199" s="2">
        <f t="shared" si="274"/>
        <v>2.100594514193066</v>
      </c>
      <c r="K2199" s="2">
        <f t="shared" si="268"/>
        <v>2.1072717731857433</v>
      </c>
    </row>
    <row r="2200" spans="1:11" ht="13.5" x14ac:dyDescent="0.25">
      <c r="A2200" s="3">
        <v>45209</v>
      </c>
      <c r="B2200" s="2">
        <v>2.04</v>
      </c>
      <c r="C2200" s="2">
        <f t="shared" si="269"/>
        <v>1.0000000000000231E-2</v>
      </c>
      <c r="D2200" s="2">
        <f t="shared" si="270"/>
        <v>2.0499999999999998</v>
      </c>
      <c r="E2200" s="2">
        <f t="shared" si="272"/>
        <v>2.056</v>
      </c>
      <c r="F2200" s="2">
        <f t="shared" si="273"/>
        <v>2.1070000000000002</v>
      </c>
      <c r="G2200" s="2">
        <f t="shared" si="267"/>
        <v>2.1424000000000007</v>
      </c>
      <c r="H2200" s="2">
        <f t="shared" si="271"/>
        <v>1.9151999999999996</v>
      </c>
      <c r="I2200" s="2">
        <f t="array" ref="I2200">SUMPRODUCT(B2184:B2203, (ROW(B2184:B2203)-ROW(B2184)+1)) / (20*21/2)</f>
        <v>2.0569523809523811</v>
      </c>
      <c r="J2200" s="2">
        <f t="shared" si="274"/>
        <v>2.0948236080794405</v>
      </c>
      <c r="K2200" s="2">
        <f t="shared" si="268"/>
        <v>2.1046336644333614</v>
      </c>
    </row>
    <row r="2201" spans="1:11" ht="13.5" x14ac:dyDescent="0.25">
      <c r="A2201" s="3">
        <v>45210</v>
      </c>
      <c r="B2201" s="2">
        <v>2.0299999999999998</v>
      </c>
      <c r="C2201" s="2">
        <f t="shared" si="269"/>
        <v>-1.0000000000000231E-2</v>
      </c>
      <c r="D2201" s="2">
        <f t="shared" si="270"/>
        <v>2.044</v>
      </c>
      <c r="E2201" s="2">
        <f t="shared" si="272"/>
        <v>2.0510000000000002</v>
      </c>
      <c r="F2201" s="2">
        <f t="shared" si="273"/>
        <v>2.097</v>
      </c>
      <c r="G2201" s="2">
        <f t="shared" si="267"/>
        <v>2.1402000000000005</v>
      </c>
      <c r="H2201" s="2">
        <f t="shared" si="271"/>
        <v>1.9158999999999993</v>
      </c>
      <c r="I2201" s="2">
        <f t="array" ref="I2201">SUMPRODUCT(B2185:B2204, (ROW(B2185:B2204)-ROW(B2185)+1)) / (20*21/2)</f>
        <v>2.0569047619047618</v>
      </c>
      <c r="J2201" s="2">
        <f t="shared" si="274"/>
        <v>2.0886499311194937</v>
      </c>
      <c r="K2201" s="2">
        <f t="shared" si="268"/>
        <v>2.1017068540634258</v>
      </c>
    </row>
    <row r="2202" spans="1:11" ht="13.5" x14ac:dyDescent="0.25">
      <c r="A2202" s="3">
        <v>45211</v>
      </c>
      <c r="B2202" s="2">
        <v>2.02</v>
      </c>
      <c r="C2202" s="2">
        <f t="shared" si="269"/>
        <v>-9.9999999999997868E-3</v>
      </c>
      <c r="D2202" s="2">
        <f t="shared" si="270"/>
        <v>2.036</v>
      </c>
      <c r="E2202" s="2">
        <f t="shared" si="272"/>
        <v>2.048</v>
      </c>
      <c r="F2202" s="2">
        <f t="shared" si="273"/>
        <v>2.0880000000000001</v>
      </c>
      <c r="G2202" s="2">
        <f t="shared" si="267"/>
        <v>2.1383999999999999</v>
      </c>
      <c r="H2202" s="2">
        <f t="shared" si="271"/>
        <v>1.9165499999999995</v>
      </c>
      <c r="I2202" s="2">
        <f t="array" ref="I2202">SUMPRODUCT(B2186:B2205, (ROW(B2186:B2205)-ROW(B2186)+1)) / (20*21/2)</f>
        <v>2.0621904761904761</v>
      </c>
      <c r="J2202" s="2">
        <f t="shared" si="274"/>
        <v>2.0821118424414466</v>
      </c>
      <c r="K2202" s="2">
        <f t="shared" si="268"/>
        <v>2.0985026637079973</v>
      </c>
    </row>
    <row r="2203" spans="1:11" ht="13.5" x14ac:dyDescent="0.25">
      <c r="A2203" s="3">
        <v>45212</v>
      </c>
      <c r="B2203" s="2">
        <v>2.06</v>
      </c>
      <c r="C2203" s="2">
        <f t="shared" si="269"/>
        <v>4.0000000000000036E-2</v>
      </c>
      <c r="D2203" s="2">
        <f t="shared" si="270"/>
        <v>2.036</v>
      </c>
      <c r="E2203" s="2">
        <f t="shared" si="272"/>
        <v>2.048</v>
      </c>
      <c r="F2203" s="2">
        <f t="shared" si="273"/>
        <v>2.0804999999999998</v>
      </c>
      <c r="G2203" s="2">
        <f t="shared" si="267"/>
        <v>2.1376000000000004</v>
      </c>
      <c r="H2203" s="2">
        <f t="shared" si="271"/>
        <v>1.9175999999999993</v>
      </c>
      <c r="I2203" s="2">
        <f t="array" ref="I2203">SUMPRODUCT(B2187:B2206, (ROW(B2187:B2206)-ROW(B2187)+1)) / (20*21/2)</f>
        <v>2.0678095238095238</v>
      </c>
      <c r="J2203" s="2">
        <f t="shared" si="274"/>
        <v>2.0800059526851182</v>
      </c>
      <c r="K2203" s="2">
        <f t="shared" si="268"/>
        <v>2.0969927553272916</v>
      </c>
    </row>
    <row r="2204" spans="1:11" ht="13.5" x14ac:dyDescent="0.25">
      <c r="A2204" s="3">
        <v>45215</v>
      </c>
      <c r="B2204" s="2">
        <v>2.08</v>
      </c>
      <c r="C2204" s="2">
        <f t="shared" si="269"/>
        <v>2.0000000000000018E-2</v>
      </c>
      <c r="D2204" s="2">
        <f t="shared" si="270"/>
        <v>2.0460000000000003</v>
      </c>
      <c r="E2204" s="2">
        <f t="shared" si="272"/>
        <v>2.0499999999999998</v>
      </c>
      <c r="F2204" s="2">
        <f t="shared" si="273"/>
        <v>2.0745</v>
      </c>
      <c r="G2204" s="2">
        <f t="shared" si="267"/>
        <v>2.1372000000000004</v>
      </c>
      <c r="H2204" s="2">
        <f t="shared" si="271"/>
        <v>1.9185999999999996</v>
      </c>
      <c r="I2204" s="2">
        <f t="array" ref="I2204">SUMPRODUCT(B2188:B2207, (ROW(B2188:B2207)-ROW(B2188)+1)) / (20*21/2)</f>
        <v>2.065952380952381</v>
      </c>
      <c r="J2204" s="2">
        <f t="shared" si="274"/>
        <v>2.0800053857627261</v>
      </c>
      <c r="K2204" s="2">
        <f t="shared" si="268"/>
        <v>2.0963263727654371</v>
      </c>
    </row>
    <row r="2205" spans="1:11" ht="13.5" x14ac:dyDescent="0.25">
      <c r="A2205" s="3">
        <v>45216</v>
      </c>
      <c r="B2205" s="2">
        <v>2.13</v>
      </c>
      <c r="C2205" s="2">
        <f t="shared" si="269"/>
        <v>4.9999999999999822E-2</v>
      </c>
      <c r="D2205" s="2">
        <f t="shared" si="270"/>
        <v>2.0640000000000001</v>
      </c>
      <c r="E2205" s="2">
        <f t="shared" si="272"/>
        <v>2.0569999999999995</v>
      </c>
      <c r="F2205" s="2">
        <f t="shared" si="273"/>
        <v>2.0710000000000002</v>
      </c>
      <c r="G2205" s="2">
        <f t="shared" si="267"/>
        <v>2.1383999999999999</v>
      </c>
      <c r="H2205" s="2">
        <f t="shared" si="271"/>
        <v>1.9198499999999996</v>
      </c>
      <c r="I2205" s="2">
        <f t="array" ref="I2205">SUMPRODUCT(B2189:B2208, (ROW(B2189:B2208)-ROW(B2189)+1)) / (20*21/2)</f>
        <v>2.0654285714285709</v>
      </c>
      <c r="J2205" s="2">
        <f t="shared" si="274"/>
        <v>2.0847667775948473</v>
      </c>
      <c r="K2205" s="2">
        <f t="shared" si="268"/>
        <v>2.0976469071667925</v>
      </c>
    </row>
    <row r="2206" spans="1:11" ht="13.5" x14ac:dyDescent="0.25">
      <c r="A2206" s="3">
        <v>45217</v>
      </c>
      <c r="B2206" s="2">
        <v>2.13</v>
      </c>
      <c r="C2206" s="2">
        <f t="shared" si="269"/>
        <v>0</v>
      </c>
      <c r="D2206" s="2">
        <f t="shared" si="270"/>
        <v>2.0839999999999996</v>
      </c>
      <c r="E2206" s="2">
        <f t="shared" si="272"/>
        <v>2.0640000000000001</v>
      </c>
      <c r="F2206" s="2">
        <f t="shared" si="273"/>
        <v>2.0695000000000001</v>
      </c>
      <c r="G2206" s="2">
        <f t="shared" si="267"/>
        <v>2.1398000000000001</v>
      </c>
      <c r="H2206" s="2">
        <f t="shared" si="271"/>
        <v>1.9209999999999996</v>
      </c>
      <c r="I2206" s="2">
        <f t="array" ref="I2206">SUMPRODUCT(B2190:B2209, (ROW(B2190:B2209)-ROW(B2190)+1)) / (20*21/2)</f>
        <v>2.0640952380952382</v>
      </c>
      <c r="J2206" s="2">
        <f t="shared" si="274"/>
        <v>2.0890747035381949</v>
      </c>
      <c r="K2206" s="2">
        <f t="shared" si="268"/>
        <v>2.0989156559053495</v>
      </c>
    </row>
    <row r="2207" spans="1:11" ht="13.5" x14ac:dyDescent="0.25">
      <c r="A2207" s="3">
        <v>45218</v>
      </c>
      <c r="B2207" s="2">
        <v>2.0499999999999998</v>
      </c>
      <c r="C2207" s="2">
        <f t="shared" si="269"/>
        <v>-8.0000000000000071E-2</v>
      </c>
      <c r="D2207" s="2">
        <f t="shared" si="270"/>
        <v>2.09</v>
      </c>
      <c r="E2207" s="2">
        <f t="shared" si="272"/>
        <v>2.0629999999999997</v>
      </c>
      <c r="F2207" s="2">
        <f t="shared" si="273"/>
        <v>2.0654999999999997</v>
      </c>
      <c r="G2207" s="2">
        <f t="shared" si="267"/>
        <v>2.1396000000000002</v>
      </c>
      <c r="H2207" s="2">
        <f t="shared" si="271"/>
        <v>1.9217499999999998</v>
      </c>
      <c r="I2207" s="2">
        <f t="array" ref="I2207">SUMPRODUCT(B2191:B2210, (ROW(B2191:B2210)-ROW(B2191)+1)) / (20*21/2)</f>
        <v>2.062904761904762</v>
      </c>
      <c r="J2207" s="2">
        <f t="shared" si="274"/>
        <v>2.0853533032012237</v>
      </c>
      <c r="K2207" s="2">
        <f t="shared" si="268"/>
        <v>2.0969973948894536</v>
      </c>
    </row>
    <row r="2208" spans="1:11" ht="13.5" x14ac:dyDescent="0.25">
      <c r="A2208" s="3">
        <v>45219</v>
      </c>
      <c r="B2208" s="2">
        <v>2.06</v>
      </c>
      <c r="C2208" s="2">
        <f t="shared" si="269"/>
        <v>1.0000000000000231E-2</v>
      </c>
      <c r="D2208" s="2">
        <f t="shared" si="270"/>
        <v>2.0900000000000003</v>
      </c>
      <c r="E2208" s="2">
        <f t="shared" si="272"/>
        <v>2.0629999999999997</v>
      </c>
      <c r="F2208" s="2">
        <f t="shared" si="273"/>
        <v>2.0640000000000001</v>
      </c>
      <c r="G2208" s="2">
        <f t="shared" si="267"/>
        <v>2.1390000000000002</v>
      </c>
      <c r="H2208" s="2">
        <f t="shared" si="271"/>
        <v>1.92255</v>
      </c>
      <c r="I2208" s="2">
        <f t="array" ref="I2208">SUMPRODUCT(B2192:B2211, (ROW(B2192:B2211)-ROW(B2192)+1)) / (20*21/2)</f>
        <v>2.0618571428571424</v>
      </c>
      <c r="J2208" s="2">
        <f t="shared" si="274"/>
        <v>2.0829387028963451</v>
      </c>
      <c r="K2208" s="2">
        <f t="shared" si="268"/>
        <v>2.0955465166584943</v>
      </c>
    </row>
    <row r="2209" spans="1:11" ht="13.5" x14ac:dyDescent="0.25">
      <c r="A2209" s="3">
        <v>45222</v>
      </c>
      <c r="B2209" s="2">
        <v>2.0499999999999998</v>
      </c>
      <c r="C2209" s="2">
        <f t="shared" si="269"/>
        <v>-1.0000000000000231E-2</v>
      </c>
      <c r="D2209" s="2">
        <f t="shared" si="270"/>
        <v>2.0839999999999996</v>
      </c>
      <c r="E2209" s="2">
        <f t="shared" si="272"/>
        <v>2.0649999999999999</v>
      </c>
      <c r="F2209" s="2">
        <f t="shared" si="273"/>
        <v>2.0625</v>
      </c>
      <c r="G2209" s="2">
        <f t="shared" si="267"/>
        <v>2.1387999999999998</v>
      </c>
      <c r="H2209" s="2">
        <f t="shared" si="271"/>
        <v>1.9232499999999999</v>
      </c>
      <c r="I2209" s="2">
        <f t="array" ref="I2209">SUMPRODUCT(B2193:B2212, (ROW(B2193:B2212)-ROW(B2193)+1)) / (20*21/2)</f>
        <v>2.0619047619047617</v>
      </c>
      <c r="J2209" s="2">
        <f t="shared" si="274"/>
        <v>2.0798016835728834</v>
      </c>
      <c r="K2209" s="2">
        <f t="shared" si="268"/>
        <v>2.0937603787503183</v>
      </c>
    </row>
    <row r="2210" spans="1:11" ht="13.5" x14ac:dyDescent="0.25">
      <c r="A2210" s="3">
        <v>45223</v>
      </c>
      <c r="B2210" s="2">
        <v>2.0499999999999998</v>
      </c>
      <c r="C2210" s="2">
        <f t="shared" si="269"/>
        <v>0</v>
      </c>
      <c r="D2210" s="2">
        <f t="shared" si="270"/>
        <v>2.0680000000000001</v>
      </c>
      <c r="E2210" s="2">
        <f t="shared" si="272"/>
        <v>2.0659999999999998</v>
      </c>
      <c r="F2210" s="2">
        <f t="shared" si="273"/>
        <v>2.0609999999999995</v>
      </c>
      <c r="G2210" s="2">
        <f t="shared" si="267"/>
        <v>2.1379999999999999</v>
      </c>
      <c r="H2210" s="2">
        <f t="shared" si="271"/>
        <v>1.9239499999999998</v>
      </c>
      <c r="I2210" s="2">
        <f t="array" ref="I2210">SUMPRODUCT(B2194:B2213, (ROW(B2194:B2213)-ROW(B2194)+1)) / (20*21/2)</f>
        <v>2.0609523809523806</v>
      </c>
      <c r="J2210" s="2">
        <f t="shared" si="274"/>
        <v>2.0769634279945137</v>
      </c>
      <c r="K2210" s="2">
        <f t="shared" si="268"/>
        <v>2.0920442854659922</v>
      </c>
    </row>
    <row r="2211" spans="1:11" ht="13.5" x14ac:dyDescent="0.25">
      <c r="A2211" s="3">
        <v>45224</v>
      </c>
      <c r="B2211" s="2">
        <v>2.0499999999999998</v>
      </c>
      <c r="C2211" s="2">
        <f t="shared" si="269"/>
        <v>0</v>
      </c>
      <c r="D2211" s="2">
        <f t="shared" si="270"/>
        <v>2.0519999999999996</v>
      </c>
      <c r="E2211" s="2">
        <f t="shared" si="272"/>
        <v>2.0680000000000001</v>
      </c>
      <c r="F2211" s="2">
        <f t="shared" si="273"/>
        <v>2.0594999999999994</v>
      </c>
      <c r="G2211" s="2">
        <f t="shared" si="267"/>
        <v>2.1366000000000001</v>
      </c>
      <c r="H2211" s="2">
        <f t="shared" si="271"/>
        <v>1.9245999999999999</v>
      </c>
      <c r="I2211" s="2">
        <f t="array" ref="I2211">SUMPRODUCT(B2195:B2214, (ROW(B2195:B2214)-ROW(B2195)+1)) / (20*21/2)</f>
        <v>2.0600476190476189</v>
      </c>
      <c r="J2211" s="2">
        <f t="shared" si="274"/>
        <v>2.0743954824712265</v>
      </c>
      <c r="K2211" s="2">
        <f t="shared" si="268"/>
        <v>2.0903954899575221</v>
      </c>
    </row>
    <row r="2212" spans="1:11" ht="13.5" x14ac:dyDescent="0.25">
      <c r="A2212" s="3">
        <v>45225</v>
      </c>
      <c r="B2212" s="2">
        <v>2.06</v>
      </c>
      <c r="C2212" s="2">
        <f t="shared" si="269"/>
        <v>1.0000000000000231E-2</v>
      </c>
      <c r="D2212" s="2">
        <f t="shared" si="270"/>
        <v>2.0539999999999998</v>
      </c>
      <c r="E2212" s="2">
        <f t="shared" si="272"/>
        <v>2.0720000000000001</v>
      </c>
      <c r="F2212" s="2">
        <f t="shared" si="273"/>
        <v>2.0599999999999996</v>
      </c>
      <c r="G2212" s="2">
        <f t="shared" si="267"/>
        <v>2.1353999999999997</v>
      </c>
      <c r="H2212" s="2">
        <f t="shared" si="271"/>
        <v>1.9253499999999997</v>
      </c>
      <c r="I2212" s="2">
        <f t="array" ref="I2212">SUMPRODUCT(B2196:B2215, (ROW(B2196:B2215)-ROW(B2196)+1)) / (20*21/2)</f>
        <v>2.058238095238095</v>
      </c>
      <c r="J2212" s="2">
        <f t="shared" si="274"/>
        <v>2.0730244841406336</v>
      </c>
      <c r="K2212" s="2">
        <f t="shared" si="268"/>
        <v>2.0892035099591877</v>
      </c>
    </row>
    <row r="2213" spans="1:11" ht="13.5" x14ac:dyDescent="0.25">
      <c r="A2213" s="3">
        <v>45226</v>
      </c>
      <c r="B2213" s="2">
        <v>2.0499999999999998</v>
      </c>
      <c r="C2213" s="2">
        <f t="shared" si="269"/>
        <v>-1.0000000000000231E-2</v>
      </c>
      <c r="D2213" s="2">
        <f t="shared" si="270"/>
        <v>2.0519999999999996</v>
      </c>
      <c r="E2213" s="2">
        <f t="shared" si="272"/>
        <v>2.0710000000000002</v>
      </c>
      <c r="F2213" s="2">
        <f t="shared" si="273"/>
        <v>2.0594999999999994</v>
      </c>
      <c r="G2213" s="2">
        <f t="shared" si="267"/>
        <v>2.1339999999999999</v>
      </c>
      <c r="H2213" s="2">
        <f t="shared" si="271"/>
        <v>1.9260499999999998</v>
      </c>
      <c r="I2213" s="2">
        <f t="array" ref="I2213">SUMPRODUCT(B2197:B2216, (ROW(B2197:B2216)-ROW(B2197)+1)) / (20*21/2)</f>
        <v>2.0565238095238092</v>
      </c>
      <c r="J2213" s="2">
        <f t="shared" si="274"/>
        <v>2.0708316761272396</v>
      </c>
      <c r="K2213" s="2">
        <f t="shared" si="268"/>
        <v>2.0876661174117688</v>
      </c>
    </row>
    <row r="2214" spans="1:11" ht="13.5" x14ac:dyDescent="0.25">
      <c r="A2214" s="3">
        <v>45229</v>
      </c>
      <c r="B2214" s="2">
        <v>2.0499999999999998</v>
      </c>
      <c r="C2214" s="2">
        <f t="shared" si="269"/>
        <v>0</v>
      </c>
      <c r="D2214" s="2">
        <f t="shared" si="270"/>
        <v>2.0520000000000005</v>
      </c>
      <c r="E2214" s="2">
        <f t="shared" si="272"/>
        <v>2.0680000000000001</v>
      </c>
      <c r="F2214" s="2">
        <f t="shared" si="273"/>
        <v>2.0589999999999997</v>
      </c>
      <c r="G2214" s="2">
        <f t="shared" si="267"/>
        <v>2.1327999999999996</v>
      </c>
      <c r="H2214" s="2">
        <f t="shared" si="271"/>
        <v>1.9268999999999996</v>
      </c>
      <c r="I2214" s="2">
        <f t="array" ref="I2214">SUMPRODUCT(B2198:B2217, (ROW(B2198:B2217)-ROW(B2198)+1)) / (20*21/2)</f>
        <v>2.054904761904762</v>
      </c>
      <c r="J2214" s="2">
        <f t="shared" si="274"/>
        <v>2.0688477069722646</v>
      </c>
      <c r="K2214" s="2">
        <f t="shared" si="268"/>
        <v>2.0861890147681703</v>
      </c>
    </row>
    <row r="2215" spans="1:11" ht="13.5" x14ac:dyDescent="0.25">
      <c r="A2215" s="3">
        <v>45230</v>
      </c>
      <c r="B2215" s="2">
        <v>2.04</v>
      </c>
      <c r="C2215" s="2">
        <f t="shared" si="269"/>
        <v>-9.9999999999997868E-3</v>
      </c>
      <c r="D2215" s="2">
        <f t="shared" si="270"/>
        <v>2.0499999999999998</v>
      </c>
      <c r="E2215" s="2">
        <f t="shared" si="272"/>
        <v>2.0590000000000002</v>
      </c>
      <c r="F2215" s="2">
        <f t="shared" si="273"/>
        <v>2.0579999999999994</v>
      </c>
      <c r="G2215" s="2">
        <f t="shared" si="267"/>
        <v>2.1305999999999998</v>
      </c>
      <c r="H2215" s="2">
        <f t="shared" si="271"/>
        <v>1.9276499999999999</v>
      </c>
      <c r="I2215" s="2">
        <f t="array" ref="I2215">SUMPRODUCT(B2199:B2218, (ROW(B2199:B2218)-ROW(B2199)+1)) / (20*21/2)</f>
        <v>2.0524285714285715</v>
      </c>
      <c r="J2215" s="2">
        <f t="shared" si="274"/>
        <v>2.0661003063082393</v>
      </c>
      <c r="K2215" s="2">
        <f t="shared" si="268"/>
        <v>2.0843776808556931</v>
      </c>
    </row>
    <row r="2216" spans="1:11" ht="13.5" x14ac:dyDescent="0.25">
      <c r="A2216" s="3">
        <v>45231</v>
      </c>
      <c r="B2216" s="2">
        <v>2.04</v>
      </c>
      <c r="C2216" s="2">
        <f t="shared" si="269"/>
        <v>0</v>
      </c>
      <c r="D2216" s="2">
        <f t="shared" si="270"/>
        <v>2.0479999999999996</v>
      </c>
      <c r="E2216" s="2">
        <f t="shared" si="272"/>
        <v>2.0499999999999998</v>
      </c>
      <c r="F2216" s="2">
        <f t="shared" si="273"/>
        <v>2.0569999999999995</v>
      </c>
      <c r="G2216" s="2">
        <f t="shared" si="267"/>
        <v>2.1280000000000001</v>
      </c>
      <c r="H2216" s="2">
        <f t="shared" si="271"/>
        <v>1.9284999999999999</v>
      </c>
      <c r="I2216" s="2">
        <f t="array" ref="I2216">SUMPRODUCT(B2200:B2219, (ROW(B2200:B2219)-ROW(B2200)+1)) / (20*21/2)</f>
        <v>2.0510476190476186</v>
      </c>
      <c r="J2216" s="2">
        <f t="shared" si="274"/>
        <v>2.0636145628503115</v>
      </c>
      <c r="K2216" s="2">
        <f t="shared" si="268"/>
        <v>2.0826373796456661</v>
      </c>
    </row>
    <row r="2217" spans="1:11" ht="13.5" x14ac:dyDescent="0.25">
      <c r="A2217" s="3">
        <v>45232</v>
      </c>
      <c r="B2217" s="2">
        <v>2.04</v>
      </c>
      <c r="C2217" s="2">
        <f t="shared" si="269"/>
        <v>0</v>
      </c>
      <c r="D2217" s="2">
        <f t="shared" si="270"/>
        <v>2.0439999999999996</v>
      </c>
      <c r="E2217" s="2">
        <f t="shared" si="272"/>
        <v>2.0489999999999999</v>
      </c>
      <c r="F2217" s="2">
        <f t="shared" si="273"/>
        <v>2.0559999999999996</v>
      </c>
      <c r="G2217" s="2">
        <f t="shared" si="267"/>
        <v>2.1248</v>
      </c>
      <c r="H2217" s="2">
        <f t="shared" si="271"/>
        <v>1.9293499999999997</v>
      </c>
      <c r="I2217" s="2">
        <f t="array" ref="I2217">SUMPRODUCT(B2201:B2220, (ROW(B2201:B2220)-ROW(B2201)+1)) / (20*21/2)</f>
        <v>2.0496190476190477</v>
      </c>
      <c r="J2217" s="2">
        <f t="shared" si="274"/>
        <v>2.0613655568645677</v>
      </c>
      <c r="K2217" s="2">
        <f t="shared" si="268"/>
        <v>2.0809653255419147</v>
      </c>
    </row>
    <row r="2218" spans="1:11" ht="13.5" x14ac:dyDescent="0.25">
      <c r="A2218" s="3">
        <v>45233</v>
      </c>
      <c r="B2218" s="2">
        <v>2.0299999999999998</v>
      </c>
      <c r="C2218" s="2">
        <f t="shared" si="269"/>
        <v>-1.0000000000000231E-2</v>
      </c>
      <c r="D2218" s="2">
        <f t="shared" si="270"/>
        <v>2.04</v>
      </c>
      <c r="E2218" s="2">
        <f t="shared" si="272"/>
        <v>2.0459999999999998</v>
      </c>
      <c r="F2218" s="2">
        <f t="shared" si="273"/>
        <v>2.0545</v>
      </c>
      <c r="G2218" s="2">
        <f t="shared" si="267"/>
        <v>2.1214</v>
      </c>
      <c r="H2218" s="2">
        <f t="shared" si="271"/>
        <v>1.9299999999999997</v>
      </c>
      <c r="I2218" s="2">
        <f t="array" ref="I2218">SUMPRODUCT(B2202:B2221, (ROW(B2202:B2221)-ROW(B2202)+1)) / (20*21/2)</f>
        <v>2.0481904761904759</v>
      </c>
      <c r="J2218" s="2">
        <f t="shared" si="274"/>
        <v>2.058378360972704</v>
      </c>
      <c r="K2218" s="2">
        <f t="shared" si="268"/>
        <v>2.078966685324585</v>
      </c>
    </row>
    <row r="2219" spans="1:11" ht="13.5" x14ac:dyDescent="0.25">
      <c r="A2219" s="3">
        <v>45236</v>
      </c>
      <c r="B2219" s="2">
        <v>2.04</v>
      </c>
      <c r="C2219" s="2">
        <f t="shared" si="269"/>
        <v>1.0000000000000231E-2</v>
      </c>
      <c r="D2219" s="2">
        <f t="shared" si="270"/>
        <v>2.0380000000000003</v>
      </c>
      <c r="E2219" s="2">
        <f t="shared" si="272"/>
        <v>2.0449999999999999</v>
      </c>
      <c r="F2219" s="2">
        <f t="shared" si="273"/>
        <v>2.0550000000000002</v>
      </c>
      <c r="G2219" s="2">
        <f t="shared" si="267"/>
        <v>2.1180000000000003</v>
      </c>
      <c r="H2219" s="2">
        <f t="shared" si="271"/>
        <v>1.9306999999999999</v>
      </c>
      <c r="I2219" s="2">
        <f t="array" ref="I2219">SUMPRODUCT(B2203:B2222, (ROW(B2203:B2222)-ROW(B2203)+1)) / (20*21/2)</f>
        <v>2.0476666666666667</v>
      </c>
      <c r="J2219" s="2">
        <f t="shared" si="274"/>
        <v>2.0566280408800655</v>
      </c>
      <c r="K2219" s="2">
        <f t="shared" si="268"/>
        <v>2.0774385800177386</v>
      </c>
    </row>
    <row r="2220" spans="1:11" ht="13.5" x14ac:dyDescent="0.25">
      <c r="A2220" s="3">
        <v>45237</v>
      </c>
      <c r="B2220" s="2">
        <v>2.04</v>
      </c>
      <c r="C2220" s="2">
        <f t="shared" si="269"/>
        <v>0</v>
      </c>
      <c r="D2220" s="2">
        <f t="shared" si="270"/>
        <v>2.0379999999999994</v>
      </c>
      <c r="E2220" s="2">
        <f t="shared" si="272"/>
        <v>2.0439999999999996</v>
      </c>
      <c r="F2220" s="2">
        <f t="shared" si="273"/>
        <v>2.0550000000000002</v>
      </c>
      <c r="G2220" s="2">
        <f t="shared" si="267"/>
        <v>2.1148000000000007</v>
      </c>
      <c r="H2220" s="2">
        <f t="shared" si="271"/>
        <v>1.9313499999999999</v>
      </c>
      <c r="I2220" s="2">
        <f t="array" ref="I2220">SUMPRODUCT(B2204:B2223, (ROW(B2204:B2223)-ROW(B2204)+1)) / (20*21/2)</f>
        <v>2.0479523809523807</v>
      </c>
      <c r="J2220" s="2">
        <f t="shared" si="274"/>
        <v>2.055044417939107</v>
      </c>
      <c r="K2220" s="2">
        <f t="shared" si="268"/>
        <v>2.0759704004091999</v>
      </c>
    </row>
    <row r="2221" spans="1:11" ht="13.5" x14ac:dyDescent="0.25">
      <c r="A2221" s="3">
        <v>45238</v>
      </c>
      <c r="B2221" s="2">
        <v>2.04</v>
      </c>
      <c r="C2221" s="2">
        <f t="shared" si="269"/>
        <v>0</v>
      </c>
      <c r="D2221" s="2">
        <f t="shared" si="270"/>
        <v>2.0380000000000003</v>
      </c>
      <c r="E2221" s="2">
        <f t="shared" si="272"/>
        <v>2.0429999999999997</v>
      </c>
      <c r="F2221" s="2">
        <f t="shared" si="273"/>
        <v>2.0554999999999999</v>
      </c>
      <c r="G2221" s="2">
        <f t="shared" si="267"/>
        <v>2.1104000000000003</v>
      </c>
      <c r="H2221" s="2">
        <f t="shared" si="271"/>
        <v>1.9321000000000002</v>
      </c>
      <c r="I2221" s="2">
        <f t="array" ref="I2221">SUMPRODUCT(B2205:B2224, (ROW(B2205:B2224)-ROW(B2205)+1)) / (20*21/2)</f>
        <v>2.0510952380952379</v>
      </c>
      <c r="J2221" s="2">
        <f t="shared" si="274"/>
        <v>2.0536116162306204</v>
      </c>
      <c r="K2221" s="2">
        <f t="shared" si="268"/>
        <v>2.0745597964715841</v>
      </c>
    </row>
    <row r="2222" spans="1:11" ht="13.5" x14ac:dyDescent="0.25">
      <c r="A2222" s="3">
        <v>45239</v>
      </c>
      <c r="B2222" s="2">
        <v>2.0499999999999998</v>
      </c>
      <c r="C2222" s="2">
        <f t="shared" si="269"/>
        <v>9.9999999999997868E-3</v>
      </c>
      <c r="D2222" s="2">
        <f t="shared" si="270"/>
        <v>2.04</v>
      </c>
      <c r="E2222" s="2">
        <f t="shared" si="272"/>
        <v>2.0419999999999998</v>
      </c>
      <c r="F2222" s="2">
        <f t="shared" si="273"/>
        <v>2.0569999999999995</v>
      </c>
      <c r="G2222" s="2">
        <f t="shared" si="267"/>
        <v>2.1060000000000003</v>
      </c>
      <c r="H2222" s="2">
        <f t="shared" si="271"/>
        <v>1.9330000000000001</v>
      </c>
      <c r="I2222" s="2">
        <f t="array" ref="I2222">SUMPRODUCT(B2206:B2225, (ROW(B2206:B2225)-ROW(B2206)+1)) / (20*21/2)</f>
        <v>2.0560952380952378</v>
      </c>
      <c r="J2222" s="2">
        <f t="shared" si="274"/>
        <v>2.0532676527800851</v>
      </c>
      <c r="K2222" s="2">
        <f t="shared" si="268"/>
        <v>2.0735966671981889</v>
      </c>
    </row>
    <row r="2223" spans="1:11" ht="13.5" x14ac:dyDescent="0.25">
      <c r="A2223" s="3">
        <v>45240</v>
      </c>
      <c r="B2223" s="2">
        <v>2.06</v>
      </c>
      <c r="C2223" s="2">
        <f t="shared" si="269"/>
        <v>1.0000000000000231E-2</v>
      </c>
      <c r="D2223" s="2">
        <f t="shared" si="270"/>
        <v>2.0460000000000003</v>
      </c>
      <c r="E2223" s="2">
        <f t="shared" si="272"/>
        <v>2.0429999999999997</v>
      </c>
      <c r="F2223" s="2">
        <f t="shared" si="273"/>
        <v>2.0569999999999999</v>
      </c>
      <c r="G2223" s="2">
        <f t="shared" si="267"/>
        <v>2.1018000000000008</v>
      </c>
      <c r="H2223" s="2">
        <f t="shared" si="271"/>
        <v>1.9340500000000003</v>
      </c>
      <c r="I2223" s="2">
        <f t="array" ref="I2223">SUMPRODUCT(B2207:B2226, (ROW(B2207:B2226)-ROW(B2207)+1)) / (20*21/2)</f>
        <v>2.0602380952380952</v>
      </c>
      <c r="J2223" s="2">
        <f t="shared" si="274"/>
        <v>2.0539088287057914</v>
      </c>
      <c r="K2223" s="2">
        <f t="shared" si="268"/>
        <v>2.0730634645629658</v>
      </c>
    </row>
    <row r="2224" spans="1:11" ht="13.5" x14ac:dyDescent="0.25">
      <c r="A2224" s="3">
        <v>45243</v>
      </c>
      <c r="B2224" s="2">
        <v>2.09</v>
      </c>
      <c r="C2224" s="2">
        <f t="shared" si="269"/>
        <v>2.9999999999999805E-2</v>
      </c>
      <c r="D2224" s="2">
        <f t="shared" si="270"/>
        <v>2.056</v>
      </c>
      <c r="E2224" s="2">
        <f t="shared" si="272"/>
        <v>2.0469999999999997</v>
      </c>
      <c r="F2224" s="2">
        <f t="shared" si="273"/>
        <v>2.0574999999999997</v>
      </c>
      <c r="G2224" s="2">
        <f t="shared" si="267"/>
        <v>2.0988000000000007</v>
      </c>
      <c r="H2224" s="2">
        <f t="shared" si="271"/>
        <v>1.9352</v>
      </c>
      <c r="I2224" s="2">
        <f t="array" ref="I2224">SUMPRODUCT(B2208:B2227, (ROW(B2208:B2227)-ROW(B2208)+1)) / (20*21/2)</f>
        <v>2.0626190476190476</v>
      </c>
      <c r="J2224" s="2">
        <f t="shared" si="274"/>
        <v>2.0573460831147634</v>
      </c>
      <c r="K2224" s="2">
        <f t="shared" si="268"/>
        <v>2.0737276424232416</v>
      </c>
    </row>
    <row r="2225" spans="1:11" ht="13.5" x14ac:dyDescent="0.25">
      <c r="A2225" s="3">
        <v>45244</v>
      </c>
      <c r="B2225" s="2">
        <v>2.11</v>
      </c>
      <c r="C2225" s="2">
        <f t="shared" si="269"/>
        <v>2.0000000000000018E-2</v>
      </c>
      <c r="D2225" s="2">
        <f t="shared" si="270"/>
        <v>2.0699999999999998</v>
      </c>
      <c r="E2225" s="2">
        <f t="shared" si="272"/>
        <v>2.0539999999999994</v>
      </c>
      <c r="F2225" s="2">
        <f t="shared" si="273"/>
        <v>2.0564999999999998</v>
      </c>
      <c r="G2225" s="2">
        <f t="shared" si="267"/>
        <v>2.096200000000001</v>
      </c>
      <c r="H2225" s="2">
        <f t="shared" si="271"/>
        <v>1.93645</v>
      </c>
      <c r="I2225" s="2">
        <f t="array" ref="I2225">SUMPRODUCT(B2209:B2228, (ROW(B2209:B2228)-ROW(B2209)+1)) / (20*21/2)</f>
        <v>2.0648571428571429</v>
      </c>
      <c r="J2225" s="2">
        <f t="shared" si="274"/>
        <v>2.0623607418657381</v>
      </c>
      <c r="K2225" s="2">
        <f t="shared" si="268"/>
        <v>2.0751500878184084</v>
      </c>
    </row>
    <row r="2226" spans="1:11" ht="13.5" x14ac:dyDescent="0.25">
      <c r="A2226" s="3">
        <v>45245</v>
      </c>
      <c r="B2226" s="2">
        <v>2.1</v>
      </c>
      <c r="C2226" s="2">
        <f t="shared" si="269"/>
        <v>-9.9999999999997868E-3</v>
      </c>
      <c r="D2226" s="2">
        <f t="shared" si="270"/>
        <v>2.0819999999999999</v>
      </c>
      <c r="E2226" s="2">
        <f t="shared" si="272"/>
        <v>2.06</v>
      </c>
      <c r="F2226" s="2">
        <f t="shared" si="273"/>
        <v>2.0550000000000002</v>
      </c>
      <c r="G2226" s="2">
        <f t="shared" ref="G2226:G2289" si="275">AVERAGE(B2177:B2226)</f>
        <v>2.0932000000000008</v>
      </c>
      <c r="H2226" s="2">
        <f t="shared" si="271"/>
        <v>1.9375499999999999</v>
      </c>
      <c r="I2226" s="2">
        <f t="array" ref="I2226">SUMPRODUCT(B2210:B2229, (ROW(B2210:B2229)-ROW(B2210)+1)) / (20*21/2)</f>
        <v>2.0650952380952381</v>
      </c>
      <c r="J2226" s="2">
        <f t="shared" si="274"/>
        <v>2.0659454331166205</v>
      </c>
      <c r="K2226" s="2">
        <f t="shared" si="268"/>
        <v>2.076124594178471</v>
      </c>
    </row>
    <row r="2227" spans="1:11" ht="13.5" x14ac:dyDescent="0.25">
      <c r="A2227" s="3">
        <v>45246</v>
      </c>
      <c r="B2227" s="2">
        <v>2.08</v>
      </c>
      <c r="C2227" s="2">
        <f t="shared" si="269"/>
        <v>-2.0000000000000018E-2</v>
      </c>
      <c r="D2227" s="2">
        <f t="shared" si="270"/>
        <v>2.0880000000000001</v>
      </c>
      <c r="E2227" s="2">
        <f t="shared" si="272"/>
        <v>2.0640000000000001</v>
      </c>
      <c r="F2227" s="2">
        <f t="shared" si="273"/>
        <v>2.0565000000000002</v>
      </c>
      <c r="G2227" s="2">
        <f t="shared" si="275"/>
        <v>2.0896000000000008</v>
      </c>
      <c r="H2227" s="2">
        <f t="shared" si="271"/>
        <v>1.9386000000000001</v>
      </c>
      <c r="I2227" s="2">
        <f t="array" ref="I2227">SUMPRODUCT(B2211:B2230, (ROW(B2211:B2230)-ROW(B2211)+1)) / (20*21/2)</f>
        <v>2.0643333333333334</v>
      </c>
      <c r="J2227" s="2">
        <f t="shared" si="274"/>
        <v>2.0672839632959903</v>
      </c>
      <c r="K2227" s="2">
        <f t="shared" ref="K2227:K2290" si="276">$K$4*B2227+(1-$K$4)*K2226</f>
        <v>2.0762765708773547</v>
      </c>
    </row>
    <row r="2228" spans="1:11" ht="13.5" x14ac:dyDescent="0.25">
      <c r="A2228" s="3">
        <v>45247</v>
      </c>
      <c r="B2228" s="2">
        <v>2.08</v>
      </c>
      <c r="C2228" s="2">
        <f t="shared" si="269"/>
        <v>0</v>
      </c>
      <c r="D2228" s="2">
        <f t="shared" si="270"/>
        <v>2.0919999999999996</v>
      </c>
      <c r="E2228" s="2">
        <f t="shared" si="272"/>
        <v>2.069</v>
      </c>
      <c r="F2228" s="2">
        <f t="shared" si="273"/>
        <v>2.0574999999999997</v>
      </c>
      <c r="G2228" s="2">
        <f t="shared" si="275"/>
        <v>2.0862000000000007</v>
      </c>
      <c r="H2228" s="2">
        <f t="shared" si="271"/>
        <v>1.9397000000000002</v>
      </c>
      <c r="I2228" s="2">
        <f t="array" ref="I2228">SUMPRODUCT(B2212:B2231, (ROW(B2212:B2231)-ROW(B2212)+1)) / (20*21/2)</f>
        <v>2.0626190476190476</v>
      </c>
      <c r="J2228" s="2">
        <f t="shared" si="274"/>
        <v>2.068495014410658</v>
      </c>
      <c r="K2228" s="2">
        <f t="shared" si="276"/>
        <v>2.0764225877056939</v>
      </c>
    </row>
    <row r="2229" spans="1:11" ht="13.5" x14ac:dyDescent="0.25">
      <c r="A2229" s="3">
        <v>45250</v>
      </c>
      <c r="B2229" s="2">
        <v>2.06</v>
      </c>
      <c r="C2229" s="2">
        <f t="shared" si="269"/>
        <v>-2.0000000000000018E-2</v>
      </c>
      <c r="D2229" s="2">
        <f t="shared" si="270"/>
        <v>2.0860000000000003</v>
      </c>
      <c r="E2229" s="2">
        <f t="shared" si="272"/>
        <v>2.0709999999999997</v>
      </c>
      <c r="F2229" s="2">
        <f t="shared" si="273"/>
        <v>2.0579999999999998</v>
      </c>
      <c r="G2229" s="2">
        <f t="shared" si="275"/>
        <v>2.0828000000000007</v>
      </c>
      <c r="H2229" s="2">
        <f t="shared" si="271"/>
        <v>1.9407500000000002</v>
      </c>
      <c r="I2229" s="2">
        <f t="array" ref="I2229">SUMPRODUCT(B2213:B2232, (ROW(B2213:B2232)-ROW(B2213)+1)) / (20*21/2)</f>
        <v>2.059047619047619</v>
      </c>
      <c r="J2229" s="2">
        <f t="shared" si="274"/>
        <v>2.0676859654191668</v>
      </c>
      <c r="K2229" s="2">
        <f t="shared" si="276"/>
        <v>2.0757785646584117</v>
      </c>
    </row>
    <row r="2230" spans="1:11" ht="13.5" x14ac:dyDescent="0.25">
      <c r="A2230" s="3">
        <v>45251</v>
      </c>
      <c r="B2230" s="2">
        <v>2.0499999999999998</v>
      </c>
      <c r="C2230" s="2">
        <f t="shared" si="269"/>
        <v>-1.0000000000000231E-2</v>
      </c>
      <c r="D2230" s="2">
        <f t="shared" si="270"/>
        <v>2.0740000000000003</v>
      </c>
      <c r="E2230" s="2">
        <f t="shared" si="272"/>
        <v>2.0720000000000001</v>
      </c>
      <c r="F2230" s="2">
        <f t="shared" si="273"/>
        <v>2.0579999999999994</v>
      </c>
      <c r="G2230" s="2">
        <f t="shared" si="275"/>
        <v>2.0792000000000006</v>
      </c>
      <c r="H2230" s="2">
        <f t="shared" si="271"/>
        <v>1.9417000000000002</v>
      </c>
      <c r="I2230" s="2">
        <f t="array" ref="I2230">SUMPRODUCT(B2214:B2233, (ROW(B2214:B2233)-ROW(B2214)+1)) / (20*21/2)</f>
        <v>2.0556666666666668</v>
      </c>
      <c r="J2230" s="2">
        <f t="shared" si="274"/>
        <v>2.0660015877601987</v>
      </c>
      <c r="K2230" s="2">
        <f t="shared" si="276"/>
        <v>2.0747676405541604</v>
      </c>
    </row>
    <row r="2231" spans="1:11" ht="13.5" x14ac:dyDescent="0.25">
      <c r="A2231" s="3">
        <v>45252</v>
      </c>
      <c r="B2231" s="2">
        <v>2.04</v>
      </c>
      <c r="C2231" s="2">
        <f t="shared" si="269"/>
        <v>-9.9999999999997868E-3</v>
      </c>
      <c r="D2231" s="2">
        <f t="shared" si="270"/>
        <v>2.0619999999999998</v>
      </c>
      <c r="E2231" s="2">
        <f t="shared" si="272"/>
        <v>2.0720000000000001</v>
      </c>
      <c r="F2231" s="2">
        <f t="shared" si="273"/>
        <v>2.0574999999999997</v>
      </c>
      <c r="G2231" s="2">
        <f t="shared" si="275"/>
        <v>2.0754000000000006</v>
      </c>
      <c r="H2231" s="2">
        <f t="shared" si="271"/>
        <v>1.9426500000000004</v>
      </c>
      <c r="I2231" s="2">
        <f t="array" ref="I2231">SUMPRODUCT(B2215:B2234, (ROW(B2215:B2234)-ROW(B2215)+1)) / (20*21/2)</f>
        <v>2.0514761904761905</v>
      </c>
      <c r="J2231" s="2">
        <f t="shared" si="274"/>
        <v>2.0635252460687514</v>
      </c>
      <c r="K2231" s="2">
        <f t="shared" si="276"/>
        <v>2.0734042036696834</v>
      </c>
    </row>
    <row r="2232" spans="1:11" ht="13.5" x14ac:dyDescent="0.25">
      <c r="A2232" s="3">
        <v>45253</v>
      </c>
      <c r="B2232" s="2">
        <v>2.02</v>
      </c>
      <c r="C2232" s="2">
        <f t="shared" si="269"/>
        <v>-2.0000000000000018E-2</v>
      </c>
      <c r="D2232" s="2">
        <f t="shared" si="270"/>
        <v>2.0499999999999998</v>
      </c>
      <c r="E2232" s="2">
        <f t="shared" si="272"/>
        <v>2.069</v>
      </c>
      <c r="F2232" s="2">
        <f t="shared" si="273"/>
        <v>2.0554999999999999</v>
      </c>
      <c r="G2232" s="2">
        <f t="shared" si="275"/>
        <v>2.0718000000000005</v>
      </c>
      <c r="H2232" s="2">
        <f t="shared" si="271"/>
        <v>1.9434500000000003</v>
      </c>
      <c r="I2232" s="2">
        <f t="array" ref="I2232">SUMPRODUCT(B2216:B2235, (ROW(B2216:B2235)-ROW(B2216)+1)) / (20*21/2)</f>
        <v>2.0474761904761904</v>
      </c>
      <c r="J2232" s="2">
        <f t="shared" si="274"/>
        <v>2.0593799845383942</v>
      </c>
      <c r="K2232" s="2">
        <f t="shared" si="276"/>
        <v>2.071309921172833</v>
      </c>
    </row>
    <row r="2233" spans="1:11" ht="13.5" x14ac:dyDescent="0.25">
      <c r="A2233" s="3">
        <v>45254</v>
      </c>
      <c r="B2233" s="2">
        <v>2.02</v>
      </c>
      <c r="C2233" s="2">
        <f t="shared" si="269"/>
        <v>0</v>
      </c>
      <c r="D2233" s="2">
        <f t="shared" si="270"/>
        <v>2.0379999999999998</v>
      </c>
      <c r="E2233" s="2">
        <f t="shared" si="272"/>
        <v>2.0649999999999999</v>
      </c>
      <c r="F2233" s="2">
        <f t="shared" si="273"/>
        <v>2.0539999999999998</v>
      </c>
      <c r="G2233" s="2">
        <f t="shared" si="275"/>
        <v>2.0680000000000005</v>
      </c>
      <c r="H2233" s="2">
        <f t="shared" si="271"/>
        <v>1.9442500000000005</v>
      </c>
      <c r="I2233" s="2">
        <f t="array" ref="I2233">SUMPRODUCT(B2217:B2236, (ROW(B2217:B2236)-ROW(B2217)+1)) / (20*21/2)</f>
        <v>2.0407619047619052</v>
      </c>
      <c r="J2233" s="2">
        <f t="shared" si="274"/>
        <v>2.0556295098204518</v>
      </c>
      <c r="K2233" s="2">
        <f t="shared" si="276"/>
        <v>2.0692977674013493</v>
      </c>
    </row>
    <row r="2234" spans="1:11" ht="13.5" x14ac:dyDescent="0.25">
      <c r="A2234" s="3">
        <v>45257</v>
      </c>
      <c r="B2234" s="2">
        <v>2.0099999999999998</v>
      </c>
      <c r="C2234" s="2">
        <f t="shared" si="269"/>
        <v>-1.0000000000000231E-2</v>
      </c>
      <c r="D2234" s="2">
        <f t="shared" si="270"/>
        <v>2.0279999999999996</v>
      </c>
      <c r="E2234" s="2">
        <f t="shared" si="272"/>
        <v>2.0569999999999999</v>
      </c>
      <c r="F2234" s="2">
        <f t="shared" si="273"/>
        <v>2.052</v>
      </c>
      <c r="G2234" s="2">
        <f t="shared" si="275"/>
        <v>2.0642000000000005</v>
      </c>
      <c r="H2234" s="2">
        <f t="shared" si="271"/>
        <v>1.9451000000000005</v>
      </c>
      <c r="I2234" s="2">
        <f t="array" ref="I2234">SUMPRODUCT(B2218:B2237, (ROW(B2218:B2237)-ROW(B2218)+1)) / (20*21/2)</f>
        <v>2.0314761904761909</v>
      </c>
      <c r="J2234" s="2">
        <f t="shared" si="274"/>
        <v>2.051283842218504</v>
      </c>
      <c r="K2234" s="2">
        <f t="shared" si="276"/>
        <v>2.066972364758159</v>
      </c>
    </row>
    <row r="2235" spans="1:11" ht="13.5" x14ac:dyDescent="0.25">
      <c r="A2235" s="3">
        <v>45258</v>
      </c>
      <c r="B2235" s="2">
        <v>2.0099999999999998</v>
      </c>
      <c r="C2235" s="2">
        <f t="shared" si="269"/>
        <v>0</v>
      </c>
      <c r="D2235" s="2">
        <f t="shared" si="270"/>
        <v>2.02</v>
      </c>
      <c r="E2235" s="2">
        <f t="shared" si="272"/>
        <v>2.0469999999999997</v>
      </c>
      <c r="F2235" s="2">
        <f t="shared" si="273"/>
        <v>2.0505</v>
      </c>
      <c r="G2235" s="2">
        <f t="shared" si="275"/>
        <v>2.0604000000000005</v>
      </c>
      <c r="H2235" s="2">
        <f t="shared" si="271"/>
        <v>1.9460000000000002</v>
      </c>
      <c r="I2235" s="2">
        <f t="array" ref="I2235">SUMPRODUCT(B2219:B2238, (ROW(B2219:B2238)-ROW(B2219)+1)) / (20*21/2)</f>
        <v>2.0216666666666665</v>
      </c>
      <c r="J2235" s="2">
        <f t="shared" si="274"/>
        <v>2.0473520477215037</v>
      </c>
      <c r="K2235" s="2">
        <f t="shared" si="276"/>
        <v>2.0647381543754859</v>
      </c>
    </row>
    <row r="2236" spans="1:11" ht="13.5" x14ac:dyDescent="0.25">
      <c r="A2236" s="3">
        <v>45259</v>
      </c>
      <c r="B2236" s="2">
        <v>1.98</v>
      </c>
      <c r="C2236" s="2">
        <f t="shared" si="269"/>
        <v>-2.9999999999999805E-2</v>
      </c>
      <c r="D2236" s="2">
        <f t="shared" si="270"/>
        <v>2.008</v>
      </c>
      <c r="E2236" s="2">
        <f t="shared" si="272"/>
        <v>2.0349999999999997</v>
      </c>
      <c r="F2236" s="2">
        <f t="shared" si="273"/>
        <v>2.0474999999999999</v>
      </c>
      <c r="G2236" s="2">
        <f t="shared" si="275"/>
        <v>2.0568</v>
      </c>
      <c r="H2236" s="2">
        <f t="shared" si="271"/>
        <v>1.9467500000000006</v>
      </c>
      <c r="I2236" s="2">
        <f t="array" ref="I2236">SUMPRODUCT(B2220:B2239, (ROW(B2220:B2239)-ROW(B2220)+1)) / (20*21/2)</f>
        <v>2.012285714285714</v>
      </c>
      <c r="J2236" s="2">
        <f t="shared" si="274"/>
        <v>2.0409375669861225</v>
      </c>
      <c r="K2236" s="2">
        <f t="shared" si="276"/>
        <v>2.0614150894980159</v>
      </c>
    </row>
    <row r="2237" spans="1:11" ht="13.5" x14ac:dyDescent="0.25">
      <c r="A2237" s="3">
        <v>45260</v>
      </c>
      <c r="B2237" s="2">
        <v>1.95</v>
      </c>
      <c r="C2237" s="2">
        <f t="shared" si="269"/>
        <v>-3.0000000000000027E-2</v>
      </c>
      <c r="D2237" s="2">
        <f t="shared" si="270"/>
        <v>1.9939999999999998</v>
      </c>
      <c r="E2237" s="2">
        <f t="shared" si="272"/>
        <v>2.0219999999999998</v>
      </c>
      <c r="F2237" s="2">
        <f t="shared" si="273"/>
        <v>2.0429999999999997</v>
      </c>
      <c r="G2237" s="2">
        <f t="shared" si="275"/>
        <v>2.0532000000000004</v>
      </c>
      <c r="H2237" s="2">
        <f t="shared" si="271"/>
        <v>1.9474000000000005</v>
      </c>
      <c r="I2237" s="2">
        <f t="array" ref="I2237">SUMPRODUCT(B2221:B2240, (ROW(B2221:B2240)-ROW(B2221)+1)) / (20*21/2)</f>
        <v>2.0014761904761902</v>
      </c>
      <c r="J2237" s="2">
        <f t="shared" si="274"/>
        <v>2.0322768463207774</v>
      </c>
      <c r="K2237" s="2">
        <f t="shared" si="276"/>
        <v>2.0570458703020154</v>
      </c>
    </row>
    <row r="2238" spans="1:11" ht="13.5" x14ac:dyDescent="0.25">
      <c r="A2238" s="3">
        <v>45261</v>
      </c>
      <c r="B2238" s="2">
        <v>1.94</v>
      </c>
      <c r="C2238" s="2">
        <f t="shared" si="269"/>
        <v>-1.0000000000000009E-2</v>
      </c>
      <c r="D2238" s="2">
        <f t="shared" si="270"/>
        <v>1.9780000000000002</v>
      </c>
      <c r="E2238" s="2">
        <f t="shared" si="272"/>
        <v>2.008</v>
      </c>
      <c r="F2238" s="2">
        <f t="shared" si="273"/>
        <v>2.0384999999999995</v>
      </c>
      <c r="G2238" s="2">
        <f t="shared" si="275"/>
        <v>2.0502000000000002</v>
      </c>
      <c r="H2238" s="2">
        <f t="shared" si="271"/>
        <v>1.9480000000000004</v>
      </c>
      <c r="I2238" s="2">
        <f t="array" ref="I2238">SUMPRODUCT(B2222:B2241, (ROW(B2222:B2241)-ROW(B2222)+1)) / (20*21/2)</f>
        <v>1.9893333333333336</v>
      </c>
      <c r="J2238" s="2">
        <f t="shared" si="274"/>
        <v>2.0234885752426082</v>
      </c>
      <c r="K2238" s="2">
        <f t="shared" si="276"/>
        <v>2.0524558361725247</v>
      </c>
    </row>
    <row r="2239" spans="1:11" ht="13.5" x14ac:dyDescent="0.25">
      <c r="A2239" s="3">
        <v>45264</v>
      </c>
      <c r="B2239" s="2">
        <v>1.94</v>
      </c>
      <c r="C2239" s="2">
        <f t="shared" si="269"/>
        <v>0</v>
      </c>
      <c r="D2239" s="2">
        <f t="shared" si="270"/>
        <v>1.9639999999999997</v>
      </c>
      <c r="E2239" s="2">
        <f t="shared" si="272"/>
        <v>1.996</v>
      </c>
      <c r="F2239" s="2">
        <f t="shared" si="273"/>
        <v>2.0334999999999992</v>
      </c>
      <c r="G2239" s="2">
        <f t="shared" si="275"/>
        <v>2.0473999999999997</v>
      </c>
      <c r="H2239" s="2">
        <f t="shared" si="271"/>
        <v>1.9486000000000003</v>
      </c>
      <c r="I2239" s="2">
        <f t="array" ref="I2239">SUMPRODUCT(B2223:B2242, (ROW(B2223:B2242)-ROW(B2223)+1)) / (20*21/2)</f>
        <v>1.9835714285714285</v>
      </c>
      <c r="J2239" s="2">
        <f t="shared" si="274"/>
        <v>2.0155372823623598</v>
      </c>
      <c r="K2239" s="2">
        <f t="shared" si="276"/>
        <v>2.0480458033814455</v>
      </c>
    </row>
    <row r="2240" spans="1:11" ht="13.5" x14ac:dyDescent="0.25">
      <c r="A2240" s="3">
        <v>45265</v>
      </c>
      <c r="B2240" s="2">
        <v>1.92</v>
      </c>
      <c r="C2240" s="2">
        <f t="shared" si="269"/>
        <v>-2.0000000000000018E-2</v>
      </c>
      <c r="D2240" s="2">
        <f t="shared" si="270"/>
        <v>1.9459999999999997</v>
      </c>
      <c r="E2240" s="2">
        <f t="shared" si="272"/>
        <v>1.9829999999999999</v>
      </c>
      <c r="F2240" s="2">
        <f t="shared" si="273"/>
        <v>2.0274999999999994</v>
      </c>
      <c r="G2240" s="2">
        <f t="shared" si="275"/>
        <v>2.0442</v>
      </c>
      <c r="H2240" s="2">
        <f t="shared" si="271"/>
        <v>1.9492000000000005</v>
      </c>
      <c r="I2240" s="2">
        <f t="array" ref="I2240">SUMPRODUCT(B2224:B2243, (ROW(B2224:B2243)-ROW(B2224)+1)) / (20*21/2)</f>
        <v>1.9791904761904762</v>
      </c>
      <c r="J2240" s="2">
        <f t="shared" si="274"/>
        <v>2.0064384935659447</v>
      </c>
      <c r="K2240" s="2">
        <f t="shared" si="276"/>
        <v>2.0430243993272712</v>
      </c>
    </row>
    <row r="2241" spans="1:11" ht="13.5" x14ac:dyDescent="0.25">
      <c r="A2241" s="3">
        <v>45266</v>
      </c>
      <c r="B2241" s="2">
        <v>1.9</v>
      </c>
      <c r="C2241" s="2">
        <f t="shared" si="269"/>
        <v>-2.0000000000000018E-2</v>
      </c>
      <c r="D2241" s="2">
        <f t="shared" si="270"/>
        <v>1.9300000000000002</v>
      </c>
      <c r="E2241" s="2">
        <f t="shared" si="272"/>
        <v>1.9689999999999999</v>
      </c>
      <c r="F2241" s="2">
        <f t="shared" si="273"/>
        <v>2.0204999999999993</v>
      </c>
      <c r="G2241" s="2">
        <f t="shared" si="275"/>
        <v>2.0405999999999995</v>
      </c>
      <c r="H2241" s="2">
        <f t="shared" si="271"/>
        <v>1.9496000000000007</v>
      </c>
      <c r="I2241" s="2">
        <f t="array" ref="I2241">SUMPRODUCT(B2225:B2244, (ROW(B2225:B2244)-ROW(B2225)+1)) / (20*21/2)</f>
        <v>1.9733333333333336</v>
      </c>
      <c r="J2241" s="2">
        <f t="shared" si="274"/>
        <v>1.9963014941787118</v>
      </c>
      <c r="K2241" s="2">
        <f t="shared" si="276"/>
        <v>2.0374155993536527</v>
      </c>
    </row>
    <row r="2242" spans="1:11" ht="13.5" x14ac:dyDescent="0.25">
      <c r="A2242" s="3">
        <v>45267</v>
      </c>
      <c r="B2242" s="2">
        <v>1.96</v>
      </c>
      <c r="C2242" s="2">
        <f t="shared" si="269"/>
        <v>6.0000000000000053E-2</v>
      </c>
      <c r="D2242" s="2">
        <f t="shared" si="270"/>
        <v>1.9319999999999999</v>
      </c>
      <c r="E2242" s="2">
        <f t="shared" si="272"/>
        <v>1.9629999999999999</v>
      </c>
      <c r="F2242" s="2">
        <f t="shared" si="273"/>
        <v>2.0159999999999996</v>
      </c>
      <c r="G2242" s="2">
        <f t="shared" si="275"/>
        <v>2.0387999999999997</v>
      </c>
      <c r="H2242" s="2">
        <f t="shared" si="271"/>
        <v>1.9503000000000004</v>
      </c>
      <c r="I2242" s="2">
        <f t="array" ref="I2242">SUMPRODUCT(B2226:B2245, (ROW(B2226:B2245)-ROW(B2226)+1)) / (20*21/2)</f>
        <v>1.9690952380952378</v>
      </c>
      <c r="J2242" s="2">
        <f t="shared" si="274"/>
        <v>1.9928442090188345</v>
      </c>
      <c r="K2242" s="2">
        <f t="shared" si="276"/>
        <v>2.0343796934966467</v>
      </c>
    </row>
    <row r="2243" spans="1:11" ht="13.5" x14ac:dyDescent="0.25">
      <c r="A2243" s="3">
        <v>45268</v>
      </c>
      <c r="B2243" s="2">
        <v>1.97</v>
      </c>
      <c r="C2243" s="2">
        <f t="shared" si="269"/>
        <v>1.0000000000000009E-2</v>
      </c>
      <c r="D2243" s="2">
        <f t="shared" si="270"/>
        <v>1.9379999999999999</v>
      </c>
      <c r="E2243" s="2">
        <f t="shared" si="272"/>
        <v>1.9579999999999997</v>
      </c>
      <c r="F2243" s="2">
        <f t="shared" si="273"/>
        <v>2.0114999999999998</v>
      </c>
      <c r="G2243" s="2">
        <f t="shared" si="275"/>
        <v>2.0369999999999995</v>
      </c>
      <c r="H2243" s="2">
        <f t="shared" si="271"/>
        <v>1.9512000000000003</v>
      </c>
      <c r="I2243" s="2">
        <f t="array" ref="I2243">SUMPRODUCT(B2227:B2246, (ROW(B2227:B2246)-ROW(B2227)+1)) / (20*21/2)</f>
        <v>1.9627142857142861</v>
      </c>
      <c r="J2243" s="2">
        <f t="shared" si="274"/>
        <v>1.9906685700646598</v>
      </c>
      <c r="K2243" s="2">
        <f t="shared" si="276"/>
        <v>2.0318549996340334</v>
      </c>
    </row>
    <row r="2244" spans="1:11" ht="13.5" x14ac:dyDescent="0.25">
      <c r="A2244" s="3">
        <v>45271</v>
      </c>
      <c r="B2244" s="2">
        <v>1.95</v>
      </c>
      <c r="C2244" s="2">
        <f t="shared" ref="C2244:C2307" si="277">B2244-B2243</f>
        <v>-2.0000000000000018E-2</v>
      </c>
      <c r="D2244" s="2">
        <f t="shared" si="270"/>
        <v>1.94</v>
      </c>
      <c r="E2244" s="2">
        <f t="shared" si="272"/>
        <v>1.9519999999999995</v>
      </c>
      <c r="F2244" s="2">
        <f t="shared" si="273"/>
        <v>2.0045000000000002</v>
      </c>
      <c r="G2244" s="2">
        <f t="shared" si="275"/>
        <v>2.0347999999999997</v>
      </c>
      <c r="H2244" s="2">
        <f t="shared" si="271"/>
        <v>1.9520500000000001</v>
      </c>
      <c r="I2244" s="2">
        <f t="array" ref="I2244">SUMPRODUCT(B2228:B2247, (ROW(B2228:B2247)-ROW(B2228)+1)) / (20*21/2)</f>
        <v>1.9561904761904763</v>
      </c>
      <c r="J2244" s="2">
        <f t="shared" si="274"/>
        <v>1.9867953729156447</v>
      </c>
      <c r="K2244" s="2">
        <f t="shared" si="276"/>
        <v>2.0286449996483853</v>
      </c>
    </row>
    <row r="2245" spans="1:11" ht="13.5" x14ac:dyDescent="0.25">
      <c r="A2245" s="3">
        <v>45272</v>
      </c>
      <c r="B2245" s="2">
        <v>1.96</v>
      </c>
      <c r="C2245" s="2">
        <f t="shared" si="277"/>
        <v>1.0000000000000009E-2</v>
      </c>
      <c r="D2245" s="2">
        <f t="shared" si="270"/>
        <v>1.948</v>
      </c>
      <c r="E2245" s="2">
        <f t="shared" si="272"/>
        <v>1.9470000000000003</v>
      </c>
      <c r="F2245" s="2">
        <f t="shared" si="273"/>
        <v>1.9970000000000003</v>
      </c>
      <c r="G2245" s="2">
        <f t="shared" si="275"/>
        <v>2.0327999999999999</v>
      </c>
      <c r="H2245" s="2">
        <f t="shared" si="271"/>
        <v>1.95285</v>
      </c>
      <c r="I2245" s="2">
        <f t="array" ref="I2245">SUMPRODUCT(B2229:B2248, (ROW(B2229:B2248)-ROW(B2229)+1)) / (20*21/2)</f>
        <v>1.9504285714285714</v>
      </c>
      <c r="J2245" s="2">
        <f t="shared" si="274"/>
        <v>1.9842434326379643</v>
      </c>
      <c r="K2245" s="2">
        <f t="shared" si="276"/>
        <v>2.0259530388778604</v>
      </c>
    </row>
    <row r="2246" spans="1:11" ht="13.5" x14ac:dyDescent="0.25">
      <c r="A2246" s="3">
        <v>45273</v>
      </c>
      <c r="B2246" s="2">
        <v>1.93</v>
      </c>
      <c r="C2246" s="2">
        <f t="shared" si="277"/>
        <v>-3.0000000000000027E-2</v>
      </c>
      <c r="D2246" s="2">
        <f t="shared" ref="D2246:D2309" si="278">AVERAGE(B2242:B2246)</f>
        <v>1.954</v>
      </c>
      <c r="E2246" s="2">
        <f t="shared" si="272"/>
        <v>1.9419999999999997</v>
      </c>
      <c r="F2246" s="2">
        <f t="shared" si="273"/>
        <v>1.9885000000000002</v>
      </c>
      <c r="G2246" s="2">
        <f t="shared" si="275"/>
        <v>2.0302000000000002</v>
      </c>
      <c r="H2246" s="2">
        <f t="shared" si="271"/>
        <v>1.9535</v>
      </c>
      <c r="I2246" s="2">
        <f t="array" ref="I2246">SUMPRODUCT(B2230:B2249, (ROW(B2230:B2249)-ROW(B2230)+1)) / (20*21/2)</f>
        <v>1.9425714285714288</v>
      </c>
      <c r="J2246" s="2">
        <f t="shared" si="274"/>
        <v>1.9790773914343487</v>
      </c>
      <c r="K2246" s="2">
        <f t="shared" si="276"/>
        <v>2.0221901746081405</v>
      </c>
    </row>
    <row r="2247" spans="1:11" ht="13.5" x14ac:dyDescent="0.25">
      <c r="A2247" s="3">
        <v>45274</v>
      </c>
      <c r="B2247" s="2">
        <v>1.92</v>
      </c>
      <c r="C2247" s="2">
        <f t="shared" si="277"/>
        <v>-1.0000000000000009E-2</v>
      </c>
      <c r="D2247" s="2">
        <f t="shared" si="278"/>
        <v>1.9460000000000002</v>
      </c>
      <c r="E2247" s="2">
        <f t="shared" si="272"/>
        <v>1.9390000000000001</v>
      </c>
      <c r="F2247" s="2">
        <f t="shared" si="273"/>
        <v>1.9805000000000004</v>
      </c>
      <c r="G2247" s="2">
        <f t="shared" si="275"/>
        <v>2.0273999999999996</v>
      </c>
      <c r="H2247" s="2">
        <f t="shared" si="271"/>
        <v>1.9540999999999999</v>
      </c>
      <c r="I2247" s="2">
        <f t="array" ref="I2247">SUMPRODUCT(B2231:B2250, (ROW(B2231:B2250)-ROW(B2231)+1)) / (20*21/2)</f>
        <v>1.9345714285714291</v>
      </c>
      <c r="J2247" s="2">
        <f t="shared" si="274"/>
        <v>1.9734509732025058</v>
      </c>
      <c r="K2247" s="2">
        <f t="shared" si="276"/>
        <v>2.0181827167803705</v>
      </c>
    </row>
    <row r="2248" spans="1:11" ht="13.5" x14ac:dyDescent="0.25">
      <c r="A2248" s="3">
        <v>45275</v>
      </c>
      <c r="B2248" s="2">
        <v>1.92</v>
      </c>
      <c r="C2248" s="2">
        <f t="shared" si="277"/>
        <v>0</v>
      </c>
      <c r="D2248" s="2">
        <f t="shared" si="278"/>
        <v>1.9359999999999999</v>
      </c>
      <c r="E2248" s="2">
        <f t="shared" si="272"/>
        <v>1.9369999999999998</v>
      </c>
      <c r="F2248" s="2">
        <f t="shared" si="273"/>
        <v>1.9724999999999997</v>
      </c>
      <c r="G2248" s="2">
        <f t="shared" si="275"/>
        <v>2.0246000000000004</v>
      </c>
      <c r="H2248" s="2">
        <f t="shared" si="271"/>
        <v>1.9546999999999999</v>
      </c>
      <c r="I2248" s="2">
        <f t="array" ref="I2248">SUMPRODUCT(B2232:B2251, (ROW(B2232:B2251)-ROW(B2232)+1)) / (20*21/2)</f>
        <v>1.9283333333333332</v>
      </c>
      <c r="J2248" s="2">
        <f t="shared" si="274"/>
        <v>1.9683604043260767</v>
      </c>
      <c r="K2248" s="2">
        <f t="shared" si="276"/>
        <v>2.0143324141615326</v>
      </c>
    </row>
    <row r="2249" spans="1:11" ht="13.5" x14ac:dyDescent="0.25">
      <c r="A2249" s="3">
        <v>45278</v>
      </c>
      <c r="B2249" s="2">
        <v>1.89</v>
      </c>
      <c r="C2249" s="2">
        <f t="shared" si="277"/>
        <v>-3.0000000000000027E-2</v>
      </c>
      <c r="D2249" s="2">
        <f t="shared" si="278"/>
        <v>1.9239999999999999</v>
      </c>
      <c r="E2249" s="2">
        <f t="shared" si="272"/>
        <v>1.9319999999999999</v>
      </c>
      <c r="F2249" s="2">
        <f t="shared" si="273"/>
        <v>1.9640000000000004</v>
      </c>
      <c r="G2249" s="2">
        <f t="shared" si="275"/>
        <v>2.0218000000000003</v>
      </c>
      <c r="H2249" s="2">
        <f t="shared" si="271"/>
        <v>1.9551499999999999</v>
      </c>
      <c r="I2249" s="2">
        <f t="array" ref="I2249">SUMPRODUCT(B2233:B2252, (ROW(B2233:B2252)-ROW(B2233)+1)) / (20*21/2)</f>
        <v>1.9209047619047619</v>
      </c>
      <c r="J2249" s="2">
        <f t="shared" si="274"/>
        <v>1.9608975086759741</v>
      </c>
      <c r="K2249" s="2">
        <f t="shared" si="276"/>
        <v>2.0094566332140218</v>
      </c>
    </row>
    <row r="2250" spans="1:11" ht="13.5" x14ac:dyDescent="0.25">
      <c r="A2250" s="3">
        <v>45279</v>
      </c>
      <c r="B2250" s="2">
        <v>1.88</v>
      </c>
      <c r="C2250" s="2">
        <f t="shared" si="277"/>
        <v>-1.0000000000000009E-2</v>
      </c>
      <c r="D2250" s="2">
        <f t="shared" si="278"/>
        <v>1.9079999999999999</v>
      </c>
      <c r="E2250" s="2">
        <f t="shared" si="272"/>
        <v>1.9279999999999997</v>
      </c>
      <c r="F2250" s="2">
        <f t="shared" si="273"/>
        <v>1.9555</v>
      </c>
      <c r="G2250" s="2">
        <f t="shared" si="275"/>
        <v>2.0186000000000002</v>
      </c>
      <c r="H2250" s="2">
        <f t="shared" ref="H2250:H2313" si="279">AVERAGE(B2051:B2250)</f>
        <v>1.9556</v>
      </c>
      <c r="I2250" s="2">
        <f t="array" ref="I2250">SUMPRODUCT(B2234:B2253, (ROW(B2234:B2253)-ROW(B2234)+1)) / (20*21/2)</f>
        <v>1.9132380952380947</v>
      </c>
      <c r="J2250" s="2">
        <f t="shared" si="274"/>
        <v>1.9531929840401672</v>
      </c>
      <c r="K2250" s="2">
        <f t="shared" si="276"/>
        <v>2.0043799024997462</v>
      </c>
    </row>
    <row r="2251" spans="1:11" ht="13.5" x14ac:dyDescent="0.25">
      <c r="A2251" s="3">
        <v>45280</v>
      </c>
      <c r="B2251" s="2">
        <v>1.89</v>
      </c>
      <c r="C2251" s="2">
        <f t="shared" si="277"/>
        <v>1.0000000000000009E-2</v>
      </c>
      <c r="D2251" s="2">
        <f t="shared" si="278"/>
        <v>1.9</v>
      </c>
      <c r="E2251" s="2">
        <f t="shared" si="272"/>
        <v>1.927</v>
      </c>
      <c r="F2251" s="2">
        <f t="shared" si="273"/>
        <v>1.948</v>
      </c>
      <c r="G2251" s="2">
        <f t="shared" si="275"/>
        <v>2.0158000000000005</v>
      </c>
      <c r="H2251" s="2">
        <f t="shared" si="279"/>
        <v>1.9560499999999998</v>
      </c>
      <c r="I2251" s="2">
        <f t="array" ref="I2251">SUMPRODUCT(B2235:B2254, (ROW(B2235:B2254)-ROW(B2235)+1)) / (20*21/2)</f>
        <v>1.9072857142857143</v>
      </c>
      <c r="J2251" s="2">
        <f t="shared" si="274"/>
        <v>1.9471746046077703</v>
      </c>
      <c r="K2251" s="2">
        <f t="shared" si="276"/>
        <v>1.9998944161272072</v>
      </c>
    </row>
    <row r="2252" spans="1:11" ht="13.5" x14ac:dyDescent="0.25">
      <c r="A2252" s="3">
        <v>45281</v>
      </c>
      <c r="B2252" s="2">
        <v>1.87</v>
      </c>
      <c r="C2252" s="2">
        <f t="shared" si="277"/>
        <v>-1.9999999999999796E-2</v>
      </c>
      <c r="D2252" s="2">
        <f t="shared" si="278"/>
        <v>1.89</v>
      </c>
      <c r="E2252" s="2">
        <f t="shared" ref="E2252:E2315" si="280">AVERAGE(B2243:B2252)</f>
        <v>1.9180000000000004</v>
      </c>
      <c r="F2252" s="2">
        <f t="shared" si="273"/>
        <v>1.9405000000000001</v>
      </c>
      <c r="G2252" s="2">
        <f t="shared" si="275"/>
        <v>2.0128000000000004</v>
      </c>
      <c r="H2252" s="2">
        <f t="shared" si="279"/>
        <v>1.9563499999999998</v>
      </c>
      <c r="I2252" s="2">
        <f t="array" ref="I2252">SUMPRODUCT(B2236:B2255, (ROW(B2236:B2255)-ROW(B2236)+1)) / (20*21/2)</f>
        <v>1.9019999999999999</v>
      </c>
      <c r="J2252" s="2">
        <f t="shared" si="274"/>
        <v>1.9398246422641732</v>
      </c>
      <c r="K2252" s="2">
        <f t="shared" si="276"/>
        <v>1.9948005174555521</v>
      </c>
    </row>
    <row r="2253" spans="1:11" ht="13.5" x14ac:dyDescent="0.25">
      <c r="A2253" s="3">
        <v>45282</v>
      </c>
      <c r="B2253" s="2">
        <v>1.86</v>
      </c>
      <c r="C2253" s="2">
        <f t="shared" si="277"/>
        <v>-1.0000000000000009E-2</v>
      </c>
      <c r="D2253" s="2">
        <f t="shared" si="278"/>
        <v>1.8779999999999997</v>
      </c>
      <c r="E2253" s="2">
        <f t="shared" si="280"/>
        <v>1.907</v>
      </c>
      <c r="F2253" s="2">
        <f t="shared" si="273"/>
        <v>1.9324999999999999</v>
      </c>
      <c r="G2253" s="2">
        <f t="shared" si="275"/>
        <v>2.0088000000000004</v>
      </c>
      <c r="H2253" s="2">
        <f t="shared" si="279"/>
        <v>1.9565999999999999</v>
      </c>
      <c r="I2253" s="2">
        <f t="array" ref="I2253">SUMPRODUCT(B2237:B2256, (ROW(B2237:B2256)-ROW(B2237)+1)) / (20*21/2)</f>
        <v>1.9002380952380951</v>
      </c>
      <c r="J2253" s="2">
        <f t="shared" si="274"/>
        <v>1.9322222953818708</v>
      </c>
      <c r="K2253" s="2">
        <f t="shared" si="276"/>
        <v>1.9895142226533737</v>
      </c>
    </row>
    <row r="2254" spans="1:11" ht="13.5" x14ac:dyDescent="0.25">
      <c r="A2254" s="3">
        <v>45285</v>
      </c>
      <c r="B2254" s="2">
        <v>1.87</v>
      </c>
      <c r="C2254" s="2">
        <f t="shared" si="277"/>
        <v>1.0000000000000009E-2</v>
      </c>
      <c r="D2254" s="2">
        <f t="shared" si="278"/>
        <v>1.8740000000000001</v>
      </c>
      <c r="E2254" s="2">
        <f t="shared" si="280"/>
        <v>1.8990000000000002</v>
      </c>
      <c r="F2254" s="2">
        <f t="shared" si="273"/>
        <v>1.9254999999999995</v>
      </c>
      <c r="G2254" s="2">
        <f t="shared" si="275"/>
        <v>2.0045999999999999</v>
      </c>
      <c r="H2254" s="2">
        <f t="shared" si="279"/>
        <v>1.9569000000000001</v>
      </c>
      <c r="I2254" s="2">
        <f t="array" ref="I2254">SUMPRODUCT(B2238:B2257, (ROW(B2238:B2257)-ROW(B2238)+1)) / (20*21/2)</f>
        <v>1.904571428571429</v>
      </c>
      <c r="J2254" s="2">
        <f t="shared" si="274"/>
        <v>1.9262963624883593</v>
      </c>
      <c r="K2254" s="2">
        <f t="shared" si="276"/>
        <v>1.9848273903924571</v>
      </c>
    </row>
    <row r="2255" spans="1:11" ht="13.5" x14ac:dyDescent="0.25">
      <c r="A2255" s="3">
        <v>45286</v>
      </c>
      <c r="B2255" s="2">
        <v>1.87</v>
      </c>
      <c r="C2255" s="2">
        <f t="shared" si="277"/>
        <v>0</v>
      </c>
      <c r="D2255" s="2">
        <f t="shared" si="278"/>
        <v>1.8719999999999999</v>
      </c>
      <c r="E2255" s="2">
        <f t="shared" si="280"/>
        <v>1.8900000000000001</v>
      </c>
      <c r="F2255" s="2">
        <f t="shared" si="273"/>
        <v>1.9184999999999999</v>
      </c>
      <c r="G2255" s="2">
        <f t="shared" si="275"/>
        <v>1.9994000000000001</v>
      </c>
      <c r="H2255" s="2">
        <f t="shared" si="279"/>
        <v>1.9572000000000001</v>
      </c>
      <c r="I2255" s="2">
        <f t="array" ref="I2255">SUMPRODUCT(B2239:B2258, (ROW(B2239:B2258)-ROW(B2239)+1)) / (20*21/2)</f>
        <v>1.9098095238095238</v>
      </c>
      <c r="J2255" s="2">
        <f t="shared" si="274"/>
        <v>1.9209348041561347</v>
      </c>
      <c r="K2255" s="2">
        <f t="shared" si="276"/>
        <v>1.9803243554751058</v>
      </c>
    </row>
    <row r="2256" spans="1:11" ht="13.5" x14ac:dyDescent="0.25">
      <c r="A2256" s="3">
        <v>45287</v>
      </c>
      <c r="B2256" s="2">
        <v>1.9</v>
      </c>
      <c r="C2256" s="2">
        <f t="shared" si="277"/>
        <v>2.9999999999999805E-2</v>
      </c>
      <c r="D2256" s="2">
        <f t="shared" si="278"/>
        <v>1.8740000000000001</v>
      </c>
      <c r="E2256" s="2">
        <f t="shared" si="280"/>
        <v>1.887</v>
      </c>
      <c r="F2256" s="2">
        <f t="shared" si="273"/>
        <v>1.9144999999999996</v>
      </c>
      <c r="G2256" s="2">
        <f t="shared" si="275"/>
        <v>1.9948000000000006</v>
      </c>
      <c r="H2256" s="2">
        <f t="shared" si="279"/>
        <v>1.9577500000000001</v>
      </c>
      <c r="I2256" s="2">
        <f t="array" ref="I2256">SUMPRODUCT(B2240:B2259, (ROW(B2240:B2259)-ROW(B2240)+1)) / (20*21/2)</f>
        <v>1.9158571428571434</v>
      </c>
      <c r="J2256" s="2">
        <f t="shared" si="274"/>
        <v>1.9189410132841218</v>
      </c>
      <c r="K2256" s="2">
        <f t="shared" si="276"/>
        <v>1.9771743807505919</v>
      </c>
    </row>
    <row r="2257" spans="1:11" ht="13.5" x14ac:dyDescent="0.25">
      <c r="A2257" s="3">
        <v>45288</v>
      </c>
      <c r="B2257" s="2">
        <v>1.96</v>
      </c>
      <c r="C2257" s="2">
        <f t="shared" si="277"/>
        <v>6.0000000000000053E-2</v>
      </c>
      <c r="D2257" s="2">
        <f t="shared" si="278"/>
        <v>1.8920000000000001</v>
      </c>
      <c r="E2257" s="2">
        <f t="shared" si="280"/>
        <v>1.891</v>
      </c>
      <c r="F2257" s="2">
        <f t="shared" si="273"/>
        <v>1.9149999999999998</v>
      </c>
      <c r="G2257" s="2">
        <f t="shared" si="275"/>
        <v>1.9930000000000003</v>
      </c>
      <c r="H2257" s="2">
        <f t="shared" si="279"/>
        <v>1.9584999999999999</v>
      </c>
      <c r="I2257" s="2">
        <f t="array" ref="I2257">SUMPRODUCT(B2241:B2260, (ROW(B2241:B2260)-ROW(B2241)+1)) / (20*21/2)</f>
        <v>1.9255238095238094</v>
      </c>
      <c r="J2257" s="2">
        <f t="shared" si="274"/>
        <v>1.9228513929713484</v>
      </c>
      <c r="K2257" s="2">
        <f t="shared" si="276"/>
        <v>1.9765008756231179</v>
      </c>
    </row>
    <row r="2258" spans="1:11" ht="13.5" x14ac:dyDescent="0.25">
      <c r="A2258" s="3">
        <v>45289</v>
      </c>
      <c r="B2258" s="2">
        <v>1.97</v>
      </c>
      <c r="C2258" s="2">
        <f t="shared" si="277"/>
        <v>1.0000000000000009E-2</v>
      </c>
      <c r="D2258" s="2">
        <f t="shared" si="278"/>
        <v>1.9140000000000001</v>
      </c>
      <c r="E2258" s="2">
        <f t="shared" si="280"/>
        <v>1.8959999999999997</v>
      </c>
      <c r="F2258" s="2">
        <f t="shared" si="273"/>
        <v>1.9164999999999999</v>
      </c>
      <c r="G2258" s="2">
        <f t="shared" si="275"/>
        <v>1.9912000000000001</v>
      </c>
      <c r="H2258" s="2">
        <f t="shared" si="279"/>
        <v>1.9594000000000003</v>
      </c>
      <c r="I2258" s="2">
        <f t="array" ref="I2258">SUMPRODUCT(B2242:B2261, (ROW(B2242:B2261)-ROW(B2242)+1)) / (20*21/2)</f>
        <v>1.9337619047619046</v>
      </c>
      <c r="J2258" s="2">
        <f t="shared" si="274"/>
        <v>1.9273417364978866</v>
      </c>
      <c r="K2258" s="2">
        <f t="shared" si="276"/>
        <v>1.976245939324172</v>
      </c>
    </row>
    <row r="2259" spans="1:11" ht="13.5" x14ac:dyDescent="0.25">
      <c r="A2259" s="3">
        <v>45293</v>
      </c>
      <c r="B2259" s="2">
        <v>1.98</v>
      </c>
      <c r="C2259" s="2">
        <f t="shared" si="277"/>
        <v>1.0000000000000009E-2</v>
      </c>
      <c r="D2259" s="2">
        <f t="shared" si="278"/>
        <v>1.9359999999999999</v>
      </c>
      <c r="E2259" s="2">
        <f t="shared" si="280"/>
        <v>1.905</v>
      </c>
      <c r="F2259" s="2">
        <f t="shared" si="273"/>
        <v>1.9184999999999999</v>
      </c>
      <c r="G2259" s="2">
        <f t="shared" si="275"/>
        <v>1.9898000000000002</v>
      </c>
      <c r="H2259" s="2">
        <f t="shared" si="279"/>
        <v>1.9603000000000004</v>
      </c>
      <c r="I2259" s="2">
        <f t="array" ref="I2259">SUMPRODUCT(B2243:B2262, (ROW(B2243:B2262)-ROW(B2243)+1)) / (20*21/2)</f>
        <v>1.9386190476190479</v>
      </c>
      <c r="J2259" s="2">
        <f t="shared" si="274"/>
        <v>1.9323568092123737</v>
      </c>
      <c r="K2259" s="2">
        <f t="shared" si="276"/>
        <v>1.9763931573898907</v>
      </c>
    </row>
    <row r="2260" spans="1:11" ht="13.5" x14ac:dyDescent="0.25">
      <c r="A2260" s="3">
        <v>45294</v>
      </c>
      <c r="B2260" s="2">
        <v>2.02</v>
      </c>
      <c r="C2260" s="2">
        <f t="shared" si="277"/>
        <v>4.0000000000000036E-2</v>
      </c>
      <c r="D2260" s="2">
        <f t="shared" si="278"/>
        <v>1.966</v>
      </c>
      <c r="E2260" s="2">
        <f t="shared" si="280"/>
        <v>1.9189999999999998</v>
      </c>
      <c r="F2260" s="2">
        <f t="shared" ref="F2260:F2323" si="281">AVERAGE(B2241:B2260)</f>
        <v>1.9235</v>
      </c>
      <c r="G2260" s="2">
        <f t="shared" si="275"/>
        <v>1.9891999999999999</v>
      </c>
      <c r="H2260" s="2">
        <f t="shared" si="279"/>
        <v>1.9614500000000001</v>
      </c>
      <c r="I2260" s="2">
        <f t="array" ref="I2260">SUMPRODUCT(B2244:B2263, (ROW(B2244:B2263)-ROW(B2244)+1)) / (20*21/2)</f>
        <v>1.9414761904761906</v>
      </c>
      <c r="J2260" s="2">
        <f t="shared" si="274"/>
        <v>1.9407037797635762</v>
      </c>
      <c r="K2260" s="2">
        <f t="shared" si="276"/>
        <v>1.9781032296491106</v>
      </c>
    </row>
    <row r="2261" spans="1:11" ht="13.5" x14ac:dyDescent="0.25">
      <c r="A2261" s="3">
        <v>45295</v>
      </c>
      <c r="B2261" s="2">
        <v>2.0099999999999998</v>
      </c>
      <c r="C2261" s="2">
        <f t="shared" si="277"/>
        <v>-1.0000000000000231E-2</v>
      </c>
      <c r="D2261" s="2">
        <f t="shared" si="278"/>
        <v>1.988</v>
      </c>
      <c r="E2261" s="2">
        <f t="shared" si="280"/>
        <v>1.9310000000000003</v>
      </c>
      <c r="F2261" s="2">
        <f t="shared" si="281"/>
        <v>1.9289999999999998</v>
      </c>
      <c r="G2261" s="2">
        <f t="shared" si="275"/>
        <v>1.9884000000000004</v>
      </c>
      <c r="H2261" s="2">
        <f t="shared" si="279"/>
        <v>1.9626500000000002</v>
      </c>
      <c r="I2261" s="2">
        <f t="array" ref="I2261">SUMPRODUCT(B2245:B2264, (ROW(B2245:B2264)-ROW(B2245)+1)) / (20*21/2)</f>
        <v>1.9462857142857144</v>
      </c>
      <c r="J2261" s="2">
        <f t="shared" ref="J2261:J2324" si="282">$J$4*B2261+J2260*(1-$J$4)</f>
        <v>1.9473034197860928</v>
      </c>
      <c r="K2261" s="2">
        <f t="shared" si="276"/>
        <v>1.9793540833883612</v>
      </c>
    </row>
    <row r="2262" spans="1:11" ht="13.5" x14ac:dyDescent="0.25">
      <c r="A2262" s="3">
        <v>45296</v>
      </c>
      <c r="B2262" s="2">
        <v>1.98</v>
      </c>
      <c r="C2262" s="2">
        <f t="shared" si="277"/>
        <v>-2.9999999999999805E-2</v>
      </c>
      <c r="D2262" s="2">
        <f t="shared" si="278"/>
        <v>1.9920000000000002</v>
      </c>
      <c r="E2262" s="2">
        <f t="shared" si="280"/>
        <v>1.9420000000000002</v>
      </c>
      <c r="F2262" s="2">
        <f t="shared" si="281"/>
        <v>1.9300000000000002</v>
      </c>
      <c r="G2262" s="2">
        <f t="shared" si="275"/>
        <v>1.9868000000000003</v>
      </c>
      <c r="H2262" s="2">
        <f t="shared" si="279"/>
        <v>1.9637000000000002</v>
      </c>
      <c r="I2262" s="2">
        <f t="array" ref="I2262">SUMPRODUCT(B2246:B2265, (ROW(B2246:B2265)-ROW(B2246)+1)) / (20*21/2)</f>
        <v>1.95</v>
      </c>
      <c r="J2262" s="2">
        <f t="shared" si="282"/>
        <v>1.950417379806465</v>
      </c>
      <c r="K2262" s="2">
        <f t="shared" si="276"/>
        <v>1.9793794134515628</v>
      </c>
    </row>
    <row r="2263" spans="1:11" ht="13.5" x14ac:dyDescent="0.25">
      <c r="A2263" s="3">
        <v>45299</v>
      </c>
      <c r="B2263" s="2">
        <v>1.96</v>
      </c>
      <c r="C2263" s="2">
        <f t="shared" si="277"/>
        <v>-2.0000000000000018E-2</v>
      </c>
      <c r="D2263" s="2">
        <f t="shared" si="278"/>
        <v>1.9899999999999998</v>
      </c>
      <c r="E2263" s="2">
        <f t="shared" si="280"/>
        <v>1.952</v>
      </c>
      <c r="F2263" s="2">
        <f t="shared" si="281"/>
        <v>1.9294999999999998</v>
      </c>
      <c r="G2263" s="2">
        <f t="shared" si="275"/>
        <v>1.9850000000000003</v>
      </c>
      <c r="H2263" s="2">
        <f t="shared" si="279"/>
        <v>1.9647000000000003</v>
      </c>
      <c r="I2263" s="2">
        <f t="array" ref="I2263">SUMPRODUCT(B2247:B2266, (ROW(B2247:B2266)-ROW(B2247)+1)) / (20*21/2)</f>
        <v>1.949857142857143</v>
      </c>
      <c r="J2263" s="2">
        <f t="shared" si="282"/>
        <v>1.9513300103010875</v>
      </c>
      <c r="K2263" s="2">
        <f t="shared" si="276"/>
        <v>1.9786194364534624</v>
      </c>
    </row>
    <row r="2264" spans="1:11" ht="13.5" x14ac:dyDescent="0.25">
      <c r="A2264" s="3">
        <v>45300</v>
      </c>
      <c r="B2264" s="2">
        <v>1.98</v>
      </c>
      <c r="C2264" s="2">
        <f t="shared" si="277"/>
        <v>2.0000000000000018E-2</v>
      </c>
      <c r="D2264" s="2">
        <f t="shared" si="278"/>
        <v>1.9899999999999998</v>
      </c>
      <c r="E2264" s="2">
        <f t="shared" si="280"/>
        <v>1.9629999999999999</v>
      </c>
      <c r="F2264" s="2">
        <f t="shared" si="281"/>
        <v>1.9309999999999998</v>
      </c>
      <c r="G2264" s="2">
        <f t="shared" si="275"/>
        <v>1.9836000000000005</v>
      </c>
      <c r="H2264" s="2">
        <f t="shared" si="279"/>
        <v>1.9658500000000003</v>
      </c>
      <c r="I2264" s="2">
        <f t="array" ref="I2264">SUMPRODUCT(B2248:B2267, (ROW(B2248:B2267)-ROW(B2248)+1)) / (20*21/2)</f>
        <v>1.953523809523809</v>
      </c>
      <c r="J2264" s="2">
        <f t="shared" si="282"/>
        <v>1.9540604855105079</v>
      </c>
      <c r="K2264" s="2">
        <f t="shared" si="276"/>
        <v>1.9786735762003855</v>
      </c>
    </row>
    <row r="2265" spans="1:11" ht="13.5" x14ac:dyDescent="0.25">
      <c r="A2265" s="3">
        <v>45301</v>
      </c>
      <c r="B2265" s="2">
        <v>1.97</v>
      </c>
      <c r="C2265" s="2">
        <f t="shared" si="277"/>
        <v>-1.0000000000000009E-2</v>
      </c>
      <c r="D2265" s="2">
        <f t="shared" si="278"/>
        <v>1.98</v>
      </c>
      <c r="E2265" s="2">
        <f t="shared" si="280"/>
        <v>1.9730000000000001</v>
      </c>
      <c r="F2265" s="2">
        <f t="shared" si="281"/>
        <v>1.9314999999999998</v>
      </c>
      <c r="G2265" s="2">
        <f t="shared" si="275"/>
        <v>1.9822000000000002</v>
      </c>
      <c r="H2265" s="2">
        <f t="shared" si="279"/>
        <v>1.9671000000000007</v>
      </c>
      <c r="I2265" s="2">
        <f t="array" ref="I2265">SUMPRODUCT(B2249:B2268, (ROW(B2249:B2268)-ROW(B2249)+1)) / (20*21/2)</f>
        <v>1.9550476190476191</v>
      </c>
      <c r="J2265" s="2">
        <f t="shared" si="282"/>
        <v>1.9555785345095071</v>
      </c>
      <c r="K2265" s="2">
        <f t="shared" si="276"/>
        <v>1.9783334359572331</v>
      </c>
    </row>
    <row r="2266" spans="1:11" ht="13.5" x14ac:dyDescent="0.25">
      <c r="A2266" s="3">
        <v>45302</v>
      </c>
      <c r="B2266" s="2">
        <v>1.93</v>
      </c>
      <c r="C2266" s="2">
        <f t="shared" si="277"/>
        <v>-4.0000000000000036E-2</v>
      </c>
      <c r="D2266" s="2">
        <f t="shared" si="278"/>
        <v>1.964</v>
      </c>
      <c r="E2266" s="2">
        <f t="shared" si="280"/>
        <v>1.9759999999999998</v>
      </c>
      <c r="F2266" s="2">
        <f t="shared" si="281"/>
        <v>1.9314999999999998</v>
      </c>
      <c r="G2266" s="2">
        <f t="shared" si="275"/>
        <v>1.9800000000000002</v>
      </c>
      <c r="H2266" s="2">
        <f t="shared" si="279"/>
        <v>1.9681000000000006</v>
      </c>
      <c r="I2266" s="2">
        <f t="array" ref="I2266">SUMPRODUCT(B2250:B2269, (ROW(B2250:B2269)-ROW(B2250)+1)) / (20*21/2)</f>
        <v>1.9564285714285712</v>
      </c>
      <c r="J2266" s="2">
        <f t="shared" si="282"/>
        <v>1.9531424836038398</v>
      </c>
      <c r="K2266" s="2">
        <f t="shared" si="276"/>
        <v>1.9764380070961651</v>
      </c>
    </row>
    <row r="2267" spans="1:11" ht="13.5" x14ac:dyDescent="0.25">
      <c r="A2267" s="3">
        <v>45303</v>
      </c>
      <c r="B2267" s="2">
        <v>1.97</v>
      </c>
      <c r="C2267" s="2">
        <f t="shared" si="277"/>
        <v>4.0000000000000036E-2</v>
      </c>
      <c r="D2267" s="2">
        <f t="shared" si="278"/>
        <v>1.9620000000000002</v>
      </c>
      <c r="E2267" s="2">
        <f t="shared" si="280"/>
        <v>1.9770000000000003</v>
      </c>
      <c r="F2267" s="2">
        <f t="shared" si="281"/>
        <v>1.9339999999999999</v>
      </c>
      <c r="G2267" s="2">
        <f t="shared" si="275"/>
        <v>1.9786000000000001</v>
      </c>
      <c r="H2267" s="2">
        <f t="shared" si="279"/>
        <v>1.9691000000000012</v>
      </c>
      <c r="I2267" s="2">
        <f t="array" ref="I2267">SUMPRODUCT(B2251:B2270, (ROW(B2251:B2270)-ROW(B2251)+1)) / (20*21/2)</f>
        <v>1.9546666666666668</v>
      </c>
      <c r="J2267" s="2">
        <f t="shared" si="282"/>
        <v>1.9547479613558549</v>
      </c>
      <c r="K2267" s="2">
        <f t="shared" si="276"/>
        <v>1.9761855362296488</v>
      </c>
    </row>
    <row r="2268" spans="1:11" ht="13.5" x14ac:dyDescent="0.25">
      <c r="A2268" s="3">
        <v>45306</v>
      </c>
      <c r="B2268" s="2">
        <v>1.95</v>
      </c>
      <c r="C2268" s="2">
        <f t="shared" si="277"/>
        <v>-2.0000000000000018E-2</v>
      </c>
      <c r="D2268" s="2">
        <f t="shared" si="278"/>
        <v>1.9599999999999997</v>
      </c>
      <c r="E2268" s="2">
        <f t="shared" si="280"/>
        <v>1.9750000000000001</v>
      </c>
      <c r="F2268" s="2">
        <f t="shared" si="281"/>
        <v>1.9355</v>
      </c>
      <c r="G2268" s="2">
        <f t="shared" si="275"/>
        <v>1.9770000000000005</v>
      </c>
      <c r="H2268" s="2">
        <f t="shared" si="279"/>
        <v>1.9701000000000011</v>
      </c>
      <c r="I2268" s="2">
        <f t="array" ref="I2268">SUMPRODUCT(B2252:B2271, (ROW(B2252:B2271)-ROW(B2252)+1)) / (20*21/2)</f>
        <v>1.9536666666666669</v>
      </c>
      <c r="J2268" s="2">
        <f t="shared" si="282"/>
        <v>1.9542957745600593</v>
      </c>
      <c r="K2268" s="2">
        <f t="shared" si="276"/>
        <v>1.975158652455937</v>
      </c>
    </row>
    <row r="2269" spans="1:11" ht="13.5" x14ac:dyDescent="0.25">
      <c r="A2269" s="3">
        <v>45307</v>
      </c>
      <c r="B2269" s="2">
        <v>1.95</v>
      </c>
      <c r="C2269" s="2">
        <f t="shared" si="277"/>
        <v>0</v>
      </c>
      <c r="D2269" s="2">
        <f t="shared" si="278"/>
        <v>1.954</v>
      </c>
      <c r="E2269" s="2">
        <f t="shared" si="280"/>
        <v>1.972</v>
      </c>
      <c r="F2269" s="2">
        <f t="shared" si="281"/>
        <v>1.9385000000000001</v>
      </c>
      <c r="G2269" s="2">
        <f t="shared" si="275"/>
        <v>1.9752000000000003</v>
      </c>
      <c r="H2269" s="2">
        <f t="shared" si="279"/>
        <v>1.971100000000001</v>
      </c>
      <c r="I2269" s="2">
        <f t="array" ref="I2269">SUMPRODUCT(B2253:B2272, (ROW(B2253:B2272)-ROW(B2253)+1)) / (20*21/2)</f>
        <v>1.9534285714285715</v>
      </c>
      <c r="J2269" s="2">
        <f t="shared" si="282"/>
        <v>1.9538866531733869</v>
      </c>
      <c r="K2269" s="2">
        <f t="shared" si="276"/>
        <v>1.9741720386341355</v>
      </c>
    </row>
    <row r="2270" spans="1:11" ht="13.5" x14ac:dyDescent="0.25">
      <c r="A2270" s="3">
        <v>45308</v>
      </c>
      <c r="B2270" s="2">
        <v>1.92</v>
      </c>
      <c r="C2270" s="2">
        <f t="shared" si="277"/>
        <v>-3.0000000000000027E-2</v>
      </c>
      <c r="D2270" s="2">
        <f t="shared" si="278"/>
        <v>1.9439999999999997</v>
      </c>
      <c r="E2270" s="2">
        <f t="shared" si="280"/>
        <v>1.9619999999999997</v>
      </c>
      <c r="F2270" s="2">
        <f t="shared" si="281"/>
        <v>1.9405000000000001</v>
      </c>
      <c r="G2270" s="2">
        <f t="shared" si="275"/>
        <v>1.9728000000000006</v>
      </c>
      <c r="H2270" s="2">
        <f t="shared" si="279"/>
        <v>1.9721000000000009</v>
      </c>
      <c r="I2270" s="2">
        <f t="array" ref="I2270">SUMPRODUCT(B2254:B2273, (ROW(B2254:B2273)-ROW(B2254)+1)) / (20*21/2)</f>
        <v>1.95</v>
      </c>
      <c r="J2270" s="2">
        <f t="shared" si="282"/>
        <v>1.9506593528711595</v>
      </c>
      <c r="K2270" s="2">
        <f t="shared" si="276"/>
        <v>1.9720476449622086</v>
      </c>
    </row>
    <row r="2271" spans="1:11" ht="13.5" x14ac:dyDescent="0.25">
      <c r="A2271" s="3">
        <v>45309</v>
      </c>
      <c r="B2271" s="2">
        <v>1.93</v>
      </c>
      <c r="C2271" s="2">
        <f t="shared" si="277"/>
        <v>1.0000000000000009E-2</v>
      </c>
      <c r="D2271" s="2">
        <f t="shared" si="278"/>
        <v>1.9440000000000002</v>
      </c>
      <c r="E2271" s="2">
        <f t="shared" si="280"/>
        <v>1.954</v>
      </c>
      <c r="F2271" s="2">
        <f t="shared" si="281"/>
        <v>1.9425000000000003</v>
      </c>
      <c r="G2271" s="2">
        <f t="shared" si="275"/>
        <v>1.9706000000000006</v>
      </c>
      <c r="H2271" s="2">
        <f t="shared" si="279"/>
        <v>1.9730000000000012</v>
      </c>
      <c r="I2271" s="2">
        <f t="array" ref="I2271">SUMPRODUCT(B2255:B2274, (ROW(B2255:B2274)-ROW(B2255)+1)) / (20*21/2)</f>
        <v>1.9453809523809524</v>
      </c>
      <c r="J2271" s="2">
        <f t="shared" si="282"/>
        <v>1.9486917954548586</v>
      </c>
      <c r="K2271" s="2">
        <f t="shared" si="276"/>
        <v>1.9703987177087887</v>
      </c>
    </row>
    <row r="2272" spans="1:11" ht="13.5" x14ac:dyDescent="0.25">
      <c r="A2272" s="3">
        <v>45310</v>
      </c>
      <c r="B2272" s="2">
        <v>1.94</v>
      </c>
      <c r="C2272" s="2">
        <f t="shared" si="277"/>
        <v>1.0000000000000009E-2</v>
      </c>
      <c r="D2272" s="2">
        <f t="shared" si="278"/>
        <v>1.9379999999999999</v>
      </c>
      <c r="E2272" s="2">
        <f t="shared" si="280"/>
        <v>1.95</v>
      </c>
      <c r="F2272" s="2">
        <f t="shared" si="281"/>
        <v>1.9460000000000002</v>
      </c>
      <c r="G2272" s="2">
        <f t="shared" si="275"/>
        <v>1.9684000000000004</v>
      </c>
      <c r="H2272" s="2">
        <f t="shared" si="279"/>
        <v>1.9740000000000009</v>
      </c>
      <c r="I2272" s="2">
        <f t="array" ref="I2272">SUMPRODUCT(B2256:B2275, (ROW(B2256:B2275)-ROW(B2256)+1)) / (20*21/2)</f>
        <v>1.9406190476190477</v>
      </c>
      <c r="J2272" s="2">
        <f t="shared" si="282"/>
        <v>1.9478640054115386</v>
      </c>
      <c r="K2272" s="2">
        <f t="shared" si="276"/>
        <v>1.9692066111319737</v>
      </c>
    </row>
    <row r="2273" spans="1:11" ht="13.5" x14ac:dyDescent="0.25">
      <c r="A2273" s="3">
        <v>45313</v>
      </c>
      <c r="B2273" s="2">
        <v>1.91</v>
      </c>
      <c r="C2273" s="2">
        <f t="shared" si="277"/>
        <v>-3.0000000000000027E-2</v>
      </c>
      <c r="D2273" s="2">
        <f t="shared" si="278"/>
        <v>1.9300000000000002</v>
      </c>
      <c r="E2273" s="2">
        <f t="shared" si="280"/>
        <v>1.9449999999999998</v>
      </c>
      <c r="F2273" s="2">
        <f t="shared" si="281"/>
        <v>1.9484999999999997</v>
      </c>
      <c r="G2273" s="2">
        <f t="shared" si="275"/>
        <v>1.9654000000000003</v>
      </c>
      <c r="H2273" s="2">
        <f t="shared" si="279"/>
        <v>1.9748500000000013</v>
      </c>
      <c r="I2273" s="2">
        <f t="array" ref="I2273">SUMPRODUCT(B2257:B2276, (ROW(B2257:B2276)-ROW(B2257)+1)) / (20*21/2)</f>
        <v>1.9338095238095234</v>
      </c>
      <c r="J2273" s="2">
        <f t="shared" si="282"/>
        <v>1.9442579096580586</v>
      </c>
      <c r="K2273" s="2">
        <f t="shared" si="276"/>
        <v>1.9668847832444454</v>
      </c>
    </row>
    <row r="2274" spans="1:11" ht="13.5" x14ac:dyDescent="0.25">
      <c r="A2274" s="3">
        <v>45314</v>
      </c>
      <c r="B2274" s="2">
        <v>1.9</v>
      </c>
      <c r="C2274" s="2">
        <f t="shared" si="277"/>
        <v>-1.0000000000000009E-2</v>
      </c>
      <c r="D2274" s="2">
        <f t="shared" si="278"/>
        <v>1.92</v>
      </c>
      <c r="E2274" s="2">
        <f t="shared" si="280"/>
        <v>1.9369999999999998</v>
      </c>
      <c r="F2274" s="2">
        <f t="shared" si="281"/>
        <v>1.9499999999999993</v>
      </c>
      <c r="G2274" s="2">
        <f t="shared" si="275"/>
        <v>1.9616000000000005</v>
      </c>
      <c r="H2274" s="2">
        <f t="shared" si="279"/>
        <v>1.9758500000000012</v>
      </c>
      <c r="I2274" s="2">
        <f t="array" ref="I2274">SUMPRODUCT(B2258:B2277, (ROW(B2258:B2277)-ROW(B2258)+1)) / (20*21/2)</f>
        <v>1.9261428571428572</v>
      </c>
      <c r="J2274" s="2">
        <f t="shared" si="282"/>
        <v>1.9400428706430053</v>
      </c>
      <c r="K2274" s="2">
        <f t="shared" si="276"/>
        <v>1.9642618505681926</v>
      </c>
    </row>
    <row r="2275" spans="1:11" ht="13.5" x14ac:dyDescent="0.25">
      <c r="A2275" s="3">
        <v>45315</v>
      </c>
      <c r="B2275" s="2">
        <v>1.9</v>
      </c>
      <c r="C2275" s="2">
        <f t="shared" si="277"/>
        <v>0</v>
      </c>
      <c r="D2275" s="2">
        <f t="shared" si="278"/>
        <v>1.9159999999999999</v>
      </c>
      <c r="E2275" s="2">
        <f t="shared" si="280"/>
        <v>1.9299999999999997</v>
      </c>
      <c r="F2275" s="2">
        <f t="shared" si="281"/>
        <v>1.9514999999999993</v>
      </c>
      <c r="G2275" s="2">
        <f t="shared" si="275"/>
        <v>1.9574000000000007</v>
      </c>
      <c r="H2275" s="2">
        <f t="shared" si="279"/>
        <v>1.9767500000000009</v>
      </c>
      <c r="I2275" s="2">
        <f t="array" ref="I2275">SUMPRODUCT(B2259:B2278, (ROW(B2259:B2278)-ROW(B2259)+1)) / (20*21/2)</f>
        <v>1.9227142857142854</v>
      </c>
      <c r="J2275" s="2">
        <f t="shared" si="282"/>
        <v>1.9362292639151</v>
      </c>
      <c r="K2275" s="2">
        <f t="shared" si="276"/>
        <v>1.9617417779968909</v>
      </c>
    </row>
    <row r="2276" spans="1:11" ht="13.5" x14ac:dyDescent="0.25">
      <c r="A2276" s="3">
        <v>45316</v>
      </c>
      <c r="B2276" s="2">
        <v>1.88</v>
      </c>
      <c r="C2276" s="2">
        <f t="shared" si="277"/>
        <v>-2.0000000000000018E-2</v>
      </c>
      <c r="D2276" s="2">
        <f t="shared" si="278"/>
        <v>1.9060000000000001</v>
      </c>
      <c r="E2276" s="2">
        <f t="shared" si="280"/>
        <v>1.925</v>
      </c>
      <c r="F2276" s="2">
        <f t="shared" si="281"/>
        <v>1.9504999999999999</v>
      </c>
      <c r="G2276" s="2">
        <f t="shared" si="275"/>
        <v>1.9530000000000003</v>
      </c>
      <c r="H2276" s="2">
        <f t="shared" si="279"/>
        <v>1.9777000000000009</v>
      </c>
      <c r="I2276" s="2">
        <f t="array" ref="I2276">SUMPRODUCT(B2260:B2279, (ROW(B2260:B2279)-ROW(B2260)+1)) / (20*21/2)</f>
        <v>1.9195714285714287</v>
      </c>
      <c r="J2276" s="2">
        <f t="shared" si="282"/>
        <v>1.9308740959231858</v>
      </c>
      <c r="K2276" s="2">
        <f t="shared" si="276"/>
        <v>1.9585362180754442</v>
      </c>
    </row>
    <row r="2277" spans="1:11" ht="13.5" x14ac:dyDescent="0.25">
      <c r="A2277" s="3">
        <v>45317</v>
      </c>
      <c r="B2277" s="2">
        <v>1.87</v>
      </c>
      <c r="C2277" s="2">
        <f t="shared" si="277"/>
        <v>-9.9999999999997868E-3</v>
      </c>
      <c r="D2277" s="2">
        <f t="shared" si="278"/>
        <v>1.8919999999999999</v>
      </c>
      <c r="E2277" s="2">
        <f t="shared" si="280"/>
        <v>1.9150000000000003</v>
      </c>
      <c r="F2277" s="2">
        <f t="shared" si="281"/>
        <v>1.9460000000000002</v>
      </c>
      <c r="G2277" s="2">
        <f t="shared" si="275"/>
        <v>1.9488000000000005</v>
      </c>
      <c r="H2277" s="2">
        <f t="shared" si="279"/>
        <v>1.9784000000000008</v>
      </c>
      <c r="I2277" s="2">
        <f t="array" ref="I2277">SUMPRODUCT(B2261:B2280, (ROW(B2261:B2280)-ROW(B2261)+1)) / (20*21/2)</f>
        <v>1.9167619047619049</v>
      </c>
      <c r="J2277" s="2">
        <f t="shared" si="282"/>
        <v>1.9250765629781206</v>
      </c>
      <c r="K2277" s="2">
        <f t="shared" si="276"/>
        <v>1.955064209523466</v>
      </c>
    </row>
    <row r="2278" spans="1:11" ht="13.5" x14ac:dyDescent="0.25">
      <c r="A2278" s="3">
        <v>45320</v>
      </c>
      <c r="B2278" s="2">
        <v>1.91</v>
      </c>
      <c r="C2278" s="2">
        <f t="shared" si="277"/>
        <v>3.9999999999999813E-2</v>
      </c>
      <c r="D2278" s="2">
        <f t="shared" si="278"/>
        <v>1.8919999999999999</v>
      </c>
      <c r="E2278" s="2">
        <f t="shared" si="280"/>
        <v>1.9110000000000003</v>
      </c>
      <c r="F2278" s="2">
        <f t="shared" si="281"/>
        <v>1.9429999999999996</v>
      </c>
      <c r="G2278" s="2">
        <f t="shared" si="275"/>
        <v>1.9454000000000002</v>
      </c>
      <c r="H2278" s="2">
        <f t="shared" si="279"/>
        <v>1.9793500000000011</v>
      </c>
      <c r="I2278" s="2">
        <f t="array" ref="I2278">SUMPRODUCT(B2262:B2281, (ROW(B2262:B2281)-ROW(B2262)+1)) / (20*21/2)</f>
        <v>1.9116190476190473</v>
      </c>
      <c r="J2278" s="2">
        <f t="shared" si="282"/>
        <v>1.923640699837347</v>
      </c>
      <c r="K2278" s="2">
        <f t="shared" si="276"/>
        <v>1.9532969856205851</v>
      </c>
    </row>
    <row r="2279" spans="1:11" ht="13.5" x14ac:dyDescent="0.25">
      <c r="A2279" s="3">
        <v>45321</v>
      </c>
      <c r="B2279" s="2">
        <v>1.91</v>
      </c>
      <c r="C2279" s="2">
        <f t="shared" si="277"/>
        <v>0</v>
      </c>
      <c r="D2279" s="2">
        <f t="shared" si="278"/>
        <v>1.8940000000000001</v>
      </c>
      <c r="E2279" s="2">
        <f t="shared" si="280"/>
        <v>1.907</v>
      </c>
      <c r="F2279" s="2">
        <f t="shared" si="281"/>
        <v>1.9394999999999996</v>
      </c>
      <c r="G2279" s="2">
        <f t="shared" si="275"/>
        <v>1.9424000000000003</v>
      </c>
      <c r="H2279" s="2">
        <f t="shared" si="279"/>
        <v>1.9804000000000013</v>
      </c>
      <c r="I2279" s="2">
        <f t="array" ref="I2279">SUMPRODUCT(B2263:B2282, (ROW(B2263:B2282)-ROW(B2263)+1)) / (20*21/2)</f>
        <v>1.9061428571428569</v>
      </c>
      <c r="J2279" s="2">
        <f t="shared" si="282"/>
        <v>1.9223415855671233</v>
      </c>
      <c r="K2279" s="2">
        <f t="shared" si="276"/>
        <v>1.9515990646158563</v>
      </c>
    </row>
    <row r="2280" spans="1:11" ht="13.5" x14ac:dyDescent="0.25">
      <c r="A2280" s="3">
        <v>45322</v>
      </c>
      <c r="B2280" s="2">
        <v>1.91</v>
      </c>
      <c r="C2280" s="2">
        <f t="shared" si="277"/>
        <v>0</v>
      </c>
      <c r="D2280" s="2">
        <f t="shared" si="278"/>
        <v>1.8960000000000001</v>
      </c>
      <c r="E2280" s="2">
        <f t="shared" si="280"/>
        <v>1.9060000000000001</v>
      </c>
      <c r="F2280" s="2">
        <f t="shared" si="281"/>
        <v>1.9339999999999993</v>
      </c>
      <c r="G2280" s="2">
        <f t="shared" si="275"/>
        <v>1.9396</v>
      </c>
      <c r="H2280" s="2">
        <f t="shared" si="279"/>
        <v>1.9814500000000013</v>
      </c>
      <c r="I2280" s="2">
        <f t="array" ref="I2280">SUMPRODUCT(B2264:B2283, (ROW(B2264:B2283)-ROW(B2264)+1)) / (20*21/2)</f>
        <v>1.9011904761904761</v>
      </c>
      <c r="J2280" s="2">
        <f t="shared" si="282"/>
        <v>1.9211661964654925</v>
      </c>
      <c r="K2280" s="2">
        <f t="shared" si="276"/>
        <v>1.9499677287485679</v>
      </c>
    </row>
    <row r="2281" spans="1:11" ht="13.5" x14ac:dyDescent="0.25">
      <c r="A2281" s="3">
        <v>45323</v>
      </c>
      <c r="B2281" s="2">
        <v>1.88</v>
      </c>
      <c r="C2281" s="2">
        <f t="shared" si="277"/>
        <v>-3.0000000000000027E-2</v>
      </c>
      <c r="D2281" s="2">
        <f t="shared" si="278"/>
        <v>1.8960000000000001</v>
      </c>
      <c r="E2281" s="2">
        <f t="shared" si="280"/>
        <v>1.9010000000000002</v>
      </c>
      <c r="F2281" s="2">
        <f t="shared" si="281"/>
        <v>1.9274999999999995</v>
      </c>
      <c r="G2281" s="2">
        <f t="shared" si="275"/>
        <v>1.9363999999999999</v>
      </c>
      <c r="H2281" s="2">
        <f t="shared" si="279"/>
        <v>1.9824500000000014</v>
      </c>
      <c r="I2281" s="2">
        <f t="array" ref="I2281">SUMPRODUCT(B2265:B2284, (ROW(B2265:B2284)-ROW(B2265)+1)) / (20*21/2)</f>
        <v>1.8957142857142855</v>
      </c>
      <c r="J2281" s="2">
        <f t="shared" si="282"/>
        <v>1.9172456063259218</v>
      </c>
      <c r="K2281" s="2">
        <f t="shared" si="276"/>
        <v>1.9472238962486241</v>
      </c>
    </row>
    <row r="2282" spans="1:11" ht="13.5" x14ac:dyDescent="0.25">
      <c r="A2282" s="3">
        <v>45324</v>
      </c>
      <c r="B2282" s="2">
        <v>1.87</v>
      </c>
      <c r="C2282" s="2">
        <f t="shared" si="277"/>
        <v>-9.9999999999997868E-3</v>
      </c>
      <c r="D2282" s="2">
        <f t="shared" si="278"/>
        <v>1.8960000000000001</v>
      </c>
      <c r="E2282" s="2">
        <f t="shared" si="280"/>
        <v>1.8940000000000001</v>
      </c>
      <c r="F2282" s="2">
        <f t="shared" si="281"/>
        <v>1.9219999999999995</v>
      </c>
      <c r="G2282" s="2">
        <f t="shared" si="275"/>
        <v>1.9334</v>
      </c>
      <c r="H2282" s="2">
        <f t="shared" si="279"/>
        <v>1.9833000000000012</v>
      </c>
      <c r="I2282" s="2">
        <f t="array" ref="I2282">SUMPRODUCT(B2266:B2285, (ROW(B2266:B2285)-ROW(B2266)+1)) / (20*21/2)</f>
        <v>1.8908095238095237</v>
      </c>
      <c r="J2282" s="2">
        <f t="shared" si="282"/>
        <v>1.9127460247710721</v>
      </c>
      <c r="K2282" s="2">
        <f t="shared" si="276"/>
        <v>1.9441955081604427</v>
      </c>
    </row>
    <row r="2283" spans="1:11" ht="13.5" x14ac:dyDescent="0.25">
      <c r="A2283" s="3">
        <v>45327</v>
      </c>
      <c r="B2283" s="2">
        <v>1.87</v>
      </c>
      <c r="C2283" s="2">
        <f t="shared" si="277"/>
        <v>0</v>
      </c>
      <c r="D2283" s="2">
        <f t="shared" si="278"/>
        <v>1.8879999999999999</v>
      </c>
      <c r="E2283" s="2">
        <f t="shared" si="280"/>
        <v>1.8900000000000001</v>
      </c>
      <c r="F2283" s="2">
        <f t="shared" si="281"/>
        <v>1.9174999999999998</v>
      </c>
      <c r="G2283" s="2">
        <f t="shared" si="275"/>
        <v>1.9303999999999999</v>
      </c>
      <c r="H2283" s="2">
        <f t="shared" si="279"/>
        <v>1.9842500000000012</v>
      </c>
      <c r="I2283" s="2">
        <f t="array" ref="I2283">SUMPRODUCT(B2267:B2286, (ROW(B2267:B2286)-ROW(B2267)+1)) / (20*21/2)</f>
        <v>1.8854761904761907</v>
      </c>
      <c r="J2283" s="2">
        <f t="shared" si="282"/>
        <v>1.9086749747928748</v>
      </c>
      <c r="K2283" s="2">
        <f t="shared" si="276"/>
        <v>1.9412858803894451</v>
      </c>
    </row>
    <row r="2284" spans="1:11" ht="13.5" x14ac:dyDescent="0.25">
      <c r="A2284" s="3">
        <v>45328</v>
      </c>
      <c r="B2284" s="2">
        <v>1.86</v>
      </c>
      <c r="C2284" s="2">
        <f t="shared" si="277"/>
        <v>-1.0000000000000009E-2</v>
      </c>
      <c r="D2284" s="2">
        <f t="shared" si="278"/>
        <v>1.8780000000000001</v>
      </c>
      <c r="E2284" s="2">
        <f t="shared" si="280"/>
        <v>1.8860000000000003</v>
      </c>
      <c r="F2284" s="2">
        <f t="shared" si="281"/>
        <v>1.9114999999999995</v>
      </c>
      <c r="G2284" s="2">
        <f t="shared" si="275"/>
        <v>1.9273999999999998</v>
      </c>
      <c r="H2284" s="2">
        <f t="shared" si="279"/>
        <v>1.9851000000000014</v>
      </c>
      <c r="I2284" s="2">
        <f t="array" ref="I2284">SUMPRODUCT(B2268:B2287, (ROW(B2268:B2287)-ROW(B2268)+1)) / (20*21/2)</f>
        <v>1.8805238095238097</v>
      </c>
      <c r="J2284" s="2">
        <f t="shared" si="282"/>
        <v>1.9040392629078391</v>
      </c>
      <c r="K2284" s="2">
        <f t="shared" si="276"/>
        <v>1.9380981988055455</v>
      </c>
    </row>
    <row r="2285" spans="1:11" ht="13.5" x14ac:dyDescent="0.25">
      <c r="A2285" s="3">
        <v>45329</v>
      </c>
      <c r="B2285" s="2">
        <v>1.86</v>
      </c>
      <c r="C2285" s="2">
        <f t="shared" si="277"/>
        <v>0</v>
      </c>
      <c r="D2285" s="2">
        <f t="shared" si="278"/>
        <v>1.8679999999999999</v>
      </c>
      <c r="E2285" s="2">
        <f t="shared" si="280"/>
        <v>1.8820000000000001</v>
      </c>
      <c r="F2285" s="2">
        <f t="shared" si="281"/>
        <v>1.9059999999999995</v>
      </c>
      <c r="G2285" s="2">
        <f t="shared" si="275"/>
        <v>1.9243999999999999</v>
      </c>
      <c r="H2285" s="2">
        <f t="shared" si="279"/>
        <v>1.9858000000000016</v>
      </c>
      <c r="I2285" s="2">
        <f t="array" ref="I2285">SUMPRODUCT(B2269:B2288, (ROW(B2269:B2288)-ROW(B2269)+1)) / (20*21/2)</f>
        <v>1.8761428571428571</v>
      </c>
      <c r="J2285" s="2">
        <f t="shared" si="282"/>
        <v>1.8998450473928068</v>
      </c>
      <c r="K2285" s="2">
        <f t="shared" si="276"/>
        <v>1.935035524342583</v>
      </c>
    </row>
    <row r="2286" spans="1:11" ht="13.5" x14ac:dyDescent="0.25">
      <c r="A2286" s="3">
        <v>45330</v>
      </c>
      <c r="B2286" s="2">
        <v>1.85</v>
      </c>
      <c r="C2286" s="2">
        <f t="shared" si="277"/>
        <v>-1.0000000000000009E-2</v>
      </c>
      <c r="D2286" s="2">
        <f t="shared" si="278"/>
        <v>1.8620000000000001</v>
      </c>
      <c r="E2286" s="2">
        <f t="shared" si="280"/>
        <v>1.8790000000000002</v>
      </c>
      <c r="F2286" s="2">
        <f t="shared" si="281"/>
        <v>1.9019999999999999</v>
      </c>
      <c r="G2286" s="2">
        <f t="shared" si="275"/>
        <v>1.9217999999999997</v>
      </c>
      <c r="H2286" s="2">
        <f t="shared" si="279"/>
        <v>1.9862500000000016</v>
      </c>
      <c r="I2286" s="2">
        <f t="array" ref="I2286">SUMPRODUCT(B2270:B2289, (ROW(B2270:B2289)-ROW(B2270)+1)) / (20*21/2)</f>
        <v>1.8731904761904759</v>
      </c>
      <c r="J2286" s="2">
        <f t="shared" si="282"/>
        <v>1.8950979000220634</v>
      </c>
      <c r="K2286" s="2">
        <f t="shared" si="276"/>
        <v>1.9317007978977758</v>
      </c>
    </row>
    <row r="2287" spans="1:11" ht="13.5" x14ac:dyDescent="0.25">
      <c r="A2287" s="3">
        <v>45331</v>
      </c>
      <c r="B2287" s="2">
        <v>1.85</v>
      </c>
      <c r="C2287" s="2">
        <f t="shared" si="277"/>
        <v>0</v>
      </c>
      <c r="D2287" s="2">
        <f t="shared" si="278"/>
        <v>1.8580000000000001</v>
      </c>
      <c r="E2287" s="2">
        <f t="shared" si="280"/>
        <v>1.8770000000000002</v>
      </c>
      <c r="F2287" s="2">
        <f t="shared" si="281"/>
        <v>1.8960000000000004</v>
      </c>
      <c r="G2287" s="2">
        <f t="shared" si="275"/>
        <v>1.9197999999999995</v>
      </c>
      <c r="H2287" s="2">
        <f t="shared" si="279"/>
        <v>1.9868000000000017</v>
      </c>
      <c r="I2287" s="2">
        <f t="array" ref="I2287">SUMPRODUCT(B2271:B2290, (ROW(B2271:B2290)-ROW(B2271)+1)) / (20*21/2)</f>
        <v>1.8716190476190475</v>
      </c>
      <c r="J2287" s="2">
        <f t="shared" si="282"/>
        <v>1.8908028619247241</v>
      </c>
      <c r="K2287" s="2">
        <f t="shared" si="276"/>
        <v>1.9284968450390396</v>
      </c>
    </row>
    <row r="2288" spans="1:11" ht="13.5" x14ac:dyDescent="0.25">
      <c r="A2288" s="3">
        <v>45334</v>
      </c>
      <c r="B2288" s="2">
        <v>1.85</v>
      </c>
      <c r="C2288" s="2">
        <f t="shared" si="277"/>
        <v>0</v>
      </c>
      <c r="D2288" s="2">
        <f t="shared" si="278"/>
        <v>1.8539999999999999</v>
      </c>
      <c r="E2288" s="2">
        <f t="shared" si="280"/>
        <v>1.871</v>
      </c>
      <c r="F2288" s="2">
        <f t="shared" si="281"/>
        <v>1.8910000000000005</v>
      </c>
      <c r="G2288" s="2">
        <f t="shared" si="275"/>
        <v>1.9179999999999995</v>
      </c>
      <c r="H2288" s="2">
        <f t="shared" si="279"/>
        <v>1.9873000000000016</v>
      </c>
      <c r="I2288" s="2">
        <f t="array" ref="I2288">SUMPRODUCT(B2272:B2291, (ROW(B2272:B2291)-ROW(B2272)+1)) / (20*21/2)</f>
        <v>1.8721904761904764</v>
      </c>
      <c r="J2288" s="2">
        <f t="shared" si="282"/>
        <v>1.8869168750747505</v>
      </c>
      <c r="K2288" s="2">
        <f t="shared" si="276"/>
        <v>1.9254185373904498</v>
      </c>
    </row>
    <row r="2289" spans="1:11" ht="13.5" x14ac:dyDescent="0.25">
      <c r="A2289" s="3">
        <v>45335</v>
      </c>
      <c r="B2289" s="2">
        <v>1.86</v>
      </c>
      <c r="C2289" s="2">
        <f t="shared" si="277"/>
        <v>1.0000000000000009E-2</v>
      </c>
      <c r="D2289" s="2">
        <f t="shared" si="278"/>
        <v>1.8539999999999999</v>
      </c>
      <c r="E2289" s="2">
        <f t="shared" si="280"/>
        <v>1.8660000000000001</v>
      </c>
      <c r="F2289" s="2">
        <f t="shared" si="281"/>
        <v>1.8865000000000003</v>
      </c>
      <c r="G2289" s="2">
        <f t="shared" si="275"/>
        <v>1.9163999999999997</v>
      </c>
      <c r="H2289" s="2">
        <f t="shared" si="279"/>
        <v>1.9878000000000013</v>
      </c>
      <c r="I2289" s="2">
        <f t="array" ref="I2289">SUMPRODUCT(B2273:B2292, (ROW(B2273:B2292)-ROW(B2273)+1)) / (20*21/2)</f>
        <v>1.8739047619047617</v>
      </c>
      <c r="J2289" s="2">
        <f t="shared" si="282"/>
        <v>1.8843533631628695</v>
      </c>
      <c r="K2289" s="2">
        <f t="shared" si="276"/>
        <v>1.9228531045516086</v>
      </c>
    </row>
    <row r="2290" spans="1:11" ht="13.5" x14ac:dyDescent="0.25">
      <c r="A2290" s="3">
        <v>45336</v>
      </c>
      <c r="B2290" s="2">
        <v>1.87</v>
      </c>
      <c r="C2290" s="2">
        <f t="shared" si="277"/>
        <v>1.0000000000000009E-2</v>
      </c>
      <c r="D2290" s="2">
        <f t="shared" si="278"/>
        <v>1.8560000000000003</v>
      </c>
      <c r="E2290" s="2">
        <f t="shared" si="280"/>
        <v>1.8620000000000001</v>
      </c>
      <c r="F2290" s="2">
        <f t="shared" si="281"/>
        <v>1.8839999999999999</v>
      </c>
      <c r="G2290" s="2">
        <f t="shared" ref="G2290:G2353" si="283">AVERAGE(B2241:B2290)</f>
        <v>1.9153999999999995</v>
      </c>
      <c r="H2290" s="2">
        <f t="shared" si="279"/>
        <v>1.9884500000000014</v>
      </c>
      <c r="I2290" s="2">
        <f t="array" ref="I2290">SUMPRODUCT(B2274:B2293, (ROW(B2274:B2293)-ROW(B2274)+1)) / (20*21/2)</f>
        <v>1.874857142857143</v>
      </c>
      <c r="J2290" s="2">
        <f t="shared" si="282"/>
        <v>1.8829863761949772</v>
      </c>
      <c r="K2290" s="2">
        <f t="shared" si="276"/>
        <v>1.9207804337848788</v>
      </c>
    </row>
    <row r="2291" spans="1:11" ht="13.5" x14ac:dyDescent="0.25">
      <c r="A2291" s="3">
        <v>45337</v>
      </c>
      <c r="B2291" s="2">
        <v>1.89</v>
      </c>
      <c r="C2291" s="2">
        <f t="shared" si="277"/>
        <v>1.9999999999999796E-2</v>
      </c>
      <c r="D2291" s="2">
        <f t="shared" si="278"/>
        <v>1.8640000000000001</v>
      </c>
      <c r="E2291" s="2">
        <f t="shared" si="280"/>
        <v>1.863</v>
      </c>
      <c r="F2291" s="2">
        <f t="shared" si="281"/>
        <v>1.8820000000000001</v>
      </c>
      <c r="G2291" s="2">
        <f t="shared" si="283"/>
        <v>1.9151999999999996</v>
      </c>
      <c r="H2291" s="2">
        <f t="shared" si="279"/>
        <v>1.9891500000000013</v>
      </c>
      <c r="I2291" s="2">
        <f t="array" ref="I2291">SUMPRODUCT(B2275:B2294, (ROW(B2275:B2294)-ROW(B2275)+1)) / (20*21/2)</f>
        <v>1.8739999999999999</v>
      </c>
      <c r="J2291" s="2">
        <f t="shared" si="282"/>
        <v>1.8836543403668842</v>
      </c>
      <c r="K2291" s="2">
        <f t="shared" ref="K2291:K2354" si="284">$K$4*B2291+(1-$K$4)*K2290</f>
        <v>1.9195733579501779</v>
      </c>
    </row>
    <row r="2292" spans="1:11" ht="13.5" x14ac:dyDescent="0.25">
      <c r="A2292" s="3">
        <v>45338</v>
      </c>
      <c r="B2292" s="2">
        <v>1.9</v>
      </c>
      <c r="C2292" s="2">
        <f t="shared" si="277"/>
        <v>1.0000000000000009E-2</v>
      </c>
      <c r="D2292" s="2">
        <f t="shared" si="278"/>
        <v>1.8739999999999999</v>
      </c>
      <c r="E2292" s="2">
        <f t="shared" si="280"/>
        <v>1.8660000000000001</v>
      </c>
      <c r="F2292" s="2">
        <f t="shared" si="281"/>
        <v>1.8800000000000001</v>
      </c>
      <c r="G2292" s="2">
        <f t="shared" si="283"/>
        <v>1.9139999999999997</v>
      </c>
      <c r="H2292" s="2">
        <f t="shared" si="279"/>
        <v>1.9898000000000013</v>
      </c>
      <c r="I2292" s="2">
        <f t="array" ref="I2292">SUMPRODUCT(B2276:B2295, (ROW(B2276:B2295)-ROW(B2276)+1)) / (20*21/2)</f>
        <v>1.878047619047619</v>
      </c>
      <c r="J2292" s="2">
        <f t="shared" si="282"/>
        <v>1.8852110698557525</v>
      </c>
      <c r="K2292" s="2">
        <f t="shared" si="284"/>
        <v>1.918805775285465</v>
      </c>
    </row>
    <row r="2293" spans="1:11" ht="13.5" x14ac:dyDescent="0.25">
      <c r="A2293" s="3">
        <v>45341</v>
      </c>
      <c r="B2293" s="2">
        <v>1.89</v>
      </c>
      <c r="C2293" s="2">
        <f t="shared" si="277"/>
        <v>-1.0000000000000009E-2</v>
      </c>
      <c r="D2293" s="2">
        <f t="shared" si="278"/>
        <v>1.8820000000000001</v>
      </c>
      <c r="E2293" s="2">
        <f t="shared" si="280"/>
        <v>1.8679999999999999</v>
      </c>
      <c r="F2293" s="2">
        <f t="shared" si="281"/>
        <v>1.8790000000000002</v>
      </c>
      <c r="G2293" s="2">
        <f t="shared" si="283"/>
        <v>1.9123999999999994</v>
      </c>
      <c r="H2293" s="2">
        <f t="shared" si="279"/>
        <v>1.9903000000000011</v>
      </c>
      <c r="I2293" s="2">
        <f t="array" ref="I2293">SUMPRODUCT(B2277:B2296, (ROW(B2277:B2296)-ROW(B2277)+1)) / (20*21/2)</f>
        <v>1.884857142857143</v>
      </c>
      <c r="J2293" s="2">
        <f t="shared" si="282"/>
        <v>1.8856671584409188</v>
      </c>
      <c r="K2293" s="2">
        <f t="shared" si="284"/>
        <v>1.9176761370389763</v>
      </c>
    </row>
    <row r="2294" spans="1:11" ht="13.5" x14ac:dyDescent="0.25">
      <c r="A2294" s="3">
        <v>45342</v>
      </c>
      <c r="B2294" s="2">
        <v>1.87</v>
      </c>
      <c r="C2294" s="2">
        <f t="shared" si="277"/>
        <v>-1.9999999999999796E-2</v>
      </c>
      <c r="D2294" s="2">
        <f t="shared" si="278"/>
        <v>1.8839999999999999</v>
      </c>
      <c r="E2294" s="2">
        <f t="shared" si="280"/>
        <v>1.8690000000000002</v>
      </c>
      <c r="F2294" s="2">
        <f t="shared" si="281"/>
        <v>1.8775000000000002</v>
      </c>
      <c r="G2294" s="2">
        <f t="shared" si="283"/>
        <v>1.9107999999999998</v>
      </c>
      <c r="H2294" s="2">
        <f t="shared" si="279"/>
        <v>1.9907500000000011</v>
      </c>
      <c r="I2294" s="2">
        <f t="array" ref="I2294">SUMPRODUCT(B2278:B2297, (ROW(B2278:B2297)-ROW(B2278)+1)) / (20*21/2)</f>
        <v>1.8894285714285719</v>
      </c>
      <c r="J2294" s="2">
        <f t="shared" si="282"/>
        <v>1.8841750481132122</v>
      </c>
      <c r="K2294" s="2">
        <f t="shared" si="284"/>
        <v>1.9158064846060752</v>
      </c>
    </row>
    <row r="2295" spans="1:11" ht="13.5" x14ac:dyDescent="0.25">
      <c r="A2295" s="3">
        <v>45343</v>
      </c>
      <c r="B2295" s="2">
        <v>1.92</v>
      </c>
      <c r="C2295" s="2">
        <f t="shared" si="277"/>
        <v>4.9999999999999822E-2</v>
      </c>
      <c r="D2295" s="2">
        <f t="shared" si="278"/>
        <v>1.8939999999999997</v>
      </c>
      <c r="E2295" s="2">
        <f t="shared" si="280"/>
        <v>1.875</v>
      </c>
      <c r="F2295" s="2">
        <f t="shared" si="281"/>
        <v>1.8785000000000001</v>
      </c>
      <c r="G2295" s="2">
        <f t="shared" si="283"/>
        <v>1.9099999999999997</v>
      </c>
      <c r="H2295" s="2">
        <f t="shared" si="279"/>
        <v>1.9913500000000011</v>
      </c>
      <c r="I2295" s="2">
        <f t="array" ref="I2295">SUMPRODUCT(B2279:B2298, (ROW(B2279:B2298)-ROW(B2279)+1)) / (20*21/2)</f>
        <v>1.8956190476190478</v>
      </c>
      <c r="J2295" s="2">
        <f t="shared" si="282"/>
        <v>1.8875869482929062</v>
      </c>
      <c r="K2295" s="2">
        <f t="shared" si="284"/>
        <v>1.9159709361901507</v>
      </c>
    </row>
    <row r="2296" spans="1:11" ht="13.5" x14ac:dyDescent="0.25">
      <c r="A2296" s="3">
        <v>45344</v>
      </c>
      <c r="B2296" s="2">
        <v>1.95</v>
      </c>
      <c r="C2296" s="2">
        <f t="shared" si="277"/>
        <v>3.0000000000000027E-2</v>
      </c>
      <c r="D2296" s="2">
        <f t="shared" si="278"/>
        <v>1.9059999999999999</v>
      </c>
      <c r="E2296" s="2">
        <f t="shared" si="280"/>
        <v>1.8849999999999998</v>
      </c>
      <c r="F2296" s="2">
        <f t="shared" si="281"/>
        <v>1.8820000000000003</v>
      </c>
      <c r="G2296" s="2">
        <f t="shared" si="283"/>
        <v>1.9103999999999999</v>
      </c>
      <c r="H2296" s="2">
        <f t="shared" si="279"/>
        <v>1.9921000000000009</v>
      </c>
      <c r="I2296" s="2">
        <f t="array" ref="I2296">SUMPRODUCT(B2280:B2299, (ROW(B2280:B2299)-ROW(B2280)+1)) / (20*21/2)</f>
        <v>1.8997142857142859</v>
      </c>
      <c r="J2296" s="2">
        <f t="shared" si="282"/>
        <v>1.8935310484554866</v>
      </c>
      <c r="K2296" s="2">
        <f t="shared" si="284"/>
        <v>1.9173054092807331</v>
      </c>
    </row>
    <row r="2297" spans="1:11" ht="13.5" x14ac:dyDescent="0.25">
      <c r="A2297" s="3">
        <v>45345</v>
      </c>
      <c r="B2297" s="2">
        <v>1.93</v>
      </c>
      <c r="C2297" s="2">
        <f t="shared" si="277"/>
        <v>-2.0000000000000018E-2</v>
      </c>
      <c r="D2297" s="2">
        <f t="shared" si="278"/>
        <v>1.9120000000000001</v>
      </c>
      <c r="E2297" s="2">
        <f t="shared" si="280"/>
        <v>1.893</v>
      </c>
      <c r="F2297" s="2">
        <f t="shared" si="281"/>
        <v>1.8850000000000005</v>
      </c>
      <c r="G2297" s="2">
        <f t="shared" si="283"/>
        <v>1.9106000000000001</v>
      </c>
      <c r="H2297" s="2">
        <f t="shared" si="279"/>
        <v>1.9928500000000011</v>
      </c>
      <c r="I2297" s="2">
        <f t="array" ref="I2297">SUMPRODUCT(B2281:B2300, (ROW(B2281:B2300)-ROW(B2281)+1)) / (20*21/2)</f>
        <v>1.9084761904761909</v>
      </c>
      <c r="J2297" s="2">
        <f t="shared" si="282"/>
        <v>1.8970042819359165</v>
      </c>
      <c r="K2297" s="2">
        <f t="shared" si="284"/>
        <v>1.9178032363677633</v>
      </c>
    </row>
    <row r="2298" spans="1:11" ht="13.5" x14ac:dyDescent="0.25">
      <c r="A2298" s="3">
        <v>45348</v>
      </c>
      <c r="B2298" s="2">
        <v>1.95</v>
      </c>
      <c r="C2298" s="2">
        <f t="shared" si="277"/>
        <v>2.0000000000000018E-2</v>
      </c>
      <c r="D2298" s="2">
        <f t="shared" si="278"/>
        <v>1.9239999999999999</v>
      </c>
      <c r="E2298" s="2">
        <f t="shared" si="280"/>
        <v>1.903</v>
      </c>
      <c r="F2298" s="2">
        <f t="shared" si="281"/>
        <v>1.8870000000000005</v>
      </c>
      <c r="G2298" s="2">
        <f t="shared" si="283"/>
        <v>1.9112</v>
      </c>
      <c r="H2298" s="2">
        <f t="shared" si="279"/>
        <v>1.9937500000000008</v>
      </c>
      <c r="I2298" s="2">
        <f t="array" ref="I2298">SUMPRODUCT(B2282:B2301, (ROW(B2282:B2301)-ROW(B2282)+1)) / (20*21/2)</f>
        <v>1.9159523809523809</v>
      </c>
      <c r="J2298" s="2">
        <f t="shared" si="282"/>
        <v>1.9020514931801149</v>
      </c>
      <c r="K2298" s="2">
        <f t="shared" si="284"/>
        <v>1.9190658545494197</v>
      </c>
    </row>
    <row r="2299" spans="1:11" ht="13.5" x14ac:dyDescent="0.25">
      <c r="A2299" s="3">
        <v>45349</v>
      </c>
      <c r="B2299" s="2">
        <v>1.93</v>
      </c>
      <c r="C2299" s="2">
        <f t="shared" si="277"/>
        <v>-2.0000000000000018E-2</v>
      </c>
      <c r="D2299" s="2">
        <f t="shared" si="278"/>
        <v>1.9359999999999999</v>
      </c>
      <c r="E2299" s="2">
        <f t="shared" si="280"/>
        <v>1.9099999999999997</v>
      </c>
      <c r="F2299" s="2">
        <f t="shared" si="281"/>
        <v>1.8880000000000003</v>
      </c>
      <c r="G2299" s="2">
        <f t="shared" si="283"/>
        <v>1.9120000000000001</v>
      </c>
      <c r="H2299" s="2">
        <f t="shared" si="279"/>
        <v>1.994500000000001</v>
      </c>
      <c r="I2299" s="2">
        <f t="array" ref="I2299">SUMPRODUCT(B2283:B2302, (ROW(B2283:B2302)-ROW(B2283)+1)) / (20*21/2)</f>
        <v>1.9229999999999998</v>
      </c>
      <c r="J2299" s="2">
        <f t="shared" si="282"/>
        <v>1.9047132557343898</v>
      </c>
      <c r="K2299" s="2">
        <f t="shared" si="284"/>
        <v>1.9194946445670895</v>
      </c>
    </row>
    <row r="2300" spans="1:11" ht="13.5" x14ac:dyDescent="0.25">
      <c r="A2300" s="3">
        <v>45350</v>
      </c>
      <c r="B2300" s="2">
        <v>1.98</v>
      </c>
      <c r="C2300" s="2">
        <f t="shared" si="277"/>
        <v>5.0000000000000044E-2</v>
      </c>
      <c r="D2300" s="2">
        <f t="shared" si="278"/>
        <v>1.948</v>
      </c>
      <c r="E2300" s="2">
        <f t="shared" si="280"/>
        <v>1.9209999999999998</v>
      </c>
      <c r="F2300" s="2">
        <f t="shared" si="281"/>
        <v>1.8915</v>
      </c>
      <c r="G2300" s="2">
        <f t="shared" si="283"/>
        <v>1.9140000000000001</v>
      </c>
      <c r="H2300" s="2">
        <f t="shared" si="279"/>
        <v>1.9954500000000011</v>
      </c>
      <c r="I2300" s="2">
        <f t="array" ref="I2300">SUMPRODUCT(B2284:B2303, (ROW(B2284:B2303)-ROW(B2284)+1)) / (20*21/2)</f>
        <v>1.9286190476190472</v>
      </c>
      <c r="J2300" s="2">
        <f t="shared" si="282"/>
        <v>1.9118834218549241</v>
      </c>
      <c r="K2300" s="2">
        <f t="shared" si="284"/>
        <v>1.9218674036036743</v>
      </c>
    </row>
    <row r="2301" spans="1:11" ht="13.5" x14ac:dyDescent="0.25">
      <c r="A2301" s="3">
        <v>45351</v>
      </c>
      <c r="B2301" s="2">
        <v>1.97</v>
      </c>
      <c r="C2301" s="2">
        <f t="shared" si="277"/>
        <v>-1.0000000000000009E-2</v>
      </c>
      <c r="D2301" s="2">
        <f t="shared" si="278"/>
        <v>1.952</v>
      </c>
      <c r="E2301" s="2">
        <f t="shared" si="280"/>
        <v>1.9289999999999996</v>
      </c>
      <c r="F2301" s="2">
        <f t="shared" si="281"/>
        <v>1.8959999999999997</v>
      </c>
      <c r="G2301" s="2">
        <f t="shared" si="283"/>
        <v>1.9156000000000004</v>
      </c>
      <c r="H2301" s="2">
        <f t="shared" si="279"/>
        <v>1.9964000000000013</v>
      </c>
      <c r="I2301" s="2">
        <f t="array" ref="I2301">SUMPRODUCT(B2285:B2304, (ROW(B2285:B2304)-ROW(B2285)+1)) / (20*21/2)</f>
        <v>1.9338095238095236</v>
      </c>
      <c r="J2301" s="2">
        <f t="shared" si="282"/>
        <v>1.917418334059217</v>
      </c>
      <c r="K2301" s="2">
        <f t="shared" si="284"/>
        <v>1.9237549564035301</v>
      </c>
    </row>
    <row r="2302" spans="1:11" ht="13.5" x14ac:dyDescent="0.25">
      <c r="A2302" s="3">
        <v>45352</v>
      </c>
      <c r="B2302" s="2">
        <v>1.97</v>
      </c>
      <c r="C2302" s="2">
        <f t="shared" si="277"/>
        <v>0</v>
      </c>
      <c r="D2302" s="2">
        <f t="shared" si="278"/>
        <v>1.9599999999999997</v>
      </c>
      <c r="E2302" s="2">
        <f t="shared" si="280"/>
        <v>1.9359999999999999</v>
      </c>
      <c r="F2302" s="2">
        <f t="shared" si="281"/>
        <v>1.9009999999999998</v>
      </c>
      <c r="G2302" s="2">
        <f t="shared" si="283"/>
        <v>1.9176000000000002</v>
      </c>
      <c r="H2302" s="2">
        <f t="shared" si="279"/>
        <v>1.9973500000000015</v>
      </c>
      <c r="I2302" s="2">
        <f t="array" ref="I2302">SUMPRODUCT(B2286:B2305, (ROW(B2286:B2305)-ROW(B2286)+1)) / (20*21/2)</f>
        <v>1.9375714285714285</v>
      </c>
      <c r="J2302" s="2">
        <f t="shared" si="282"/>
        <v>1.9224261117678629</v>
      </c>
      <c r="K2302" s="2">
        <f t="shared" si="284"/>
        <v>1.9255684875249603</v>
      </c>
    </row>
    <row r="2303" spans="1:11" ht="13.5" x14ac:dyDescent="0.25">
      <c r="A2303" s="3">
        <v>45355</v>
      </c>
      <c r="B2303" s="2">
        <v>1.96</v>
      </c>
      <c r="C2303" s="2">
        <f t="shared" si="277"/>
        <v>-1.0000000000000009E-2</v>
      </c>
      <c r="D2303" s="2">
        <f t="shared" si="278"/>
        <v>1.9619999999999997</v>
      </c>
      <c r="E2303" s="2">
        <f t="shared" si="280"/>
        <v>1.9430000000000001</v>
      </c>
      <c r="F2303" s="2">
        <f t="shared" si="281"/>
        <v>1.9054999999999995</v>
      </c>
      <c r="G2303" s="2">
        <f t="shared" si="283"/>
        <v>1.9196</v>
      </c>
      <c r="H2303" s="2">
        <f t="shared" si="279"/>
        <v>1.9983000000000015</v>
      </c>
      <c r="I2303" s="2">
        <f t="array" ref="I2303">SUMPRODUCT(B2287:B2306, (ROW(B2287:B2306)-ROW(B2287)+1)) / (20*21/2)</f>
        <v>1.9418571428571427</v>
      </c>
      <c r="J2303" s="2">
        <f t="shared" si="282"/>
        <v>1.9260045773137806</v>
      </c>
      <c r="K2303" s="2">
        <f t="shared" si="284"/>
        <v>1.9269187429161385</v>
      </c>
    </row>
    <row r="2304" spans="1:11" ht="13.5" x14ac:dyDescent="0.25">
      <c r="A2304" s="3">
        <v>45356</v>
      </c>
      <c r="B2304" s="2">
        <v>1.96</v>
      </c>
      <c r="C2304" s="2">
        <f t="shared" si="277"/>
        <v>0</v>
      </c>
      <c r="D2304" s="2">
        <f t="shared" si="278"/>
        <v>1.968</v>
      </c>
      <c r="E2304" s="2">
        <f t="shared" si="280"/>
        <v>1.9520000000000004</v>
      </c>
      <c r="F2304" s="2">
        <f t="shared" si="281"/>
        <v>1.9105000000000001</v>
      </c>
      <c r="G2304" s="2">
        <f t="shared" si="283"/>
        <v>1.9213999999999998</v>
      </c>
      <c r="H2304" s="2">
        <f t="shared" si="279"/>
        <v>1.9993500000000015</v>
      </c>
      <c r="I2304" s="2">
        <f t="array" ref="I2304">SUMPRODUCT(B2288:B2307, (ROW(B2288:B2307)-ROW(B2288)+1)) / (20*21/2)</f>
        <v>1.944666666666667</v>
      </c>
      <c r="J2304" s="2">
        <f t="shared" si="282"/>
        <v>1.9292422366172302</v>
      </c>
      <c r="K2304" s="2">
        <f t="shared" si="284"/>
        <v>1.9282160471155056</v>
      </c>
    </row>
    <row r="2305" spans="1:11" ht="13.5" x14ac:dyDescent="0.25">
      <c r="A2305" s="3">
        <v>45357</v>
      </c>
      <c r="B2305" s="2">
        <v>1.95</v>
      </c>
      <c r="C2305" s="2">
        <f t="shared" si="277"/>
        <v>-1.0000000000000009E-2</v>
      </c>
      <c r="D2305" s="2">
        <f t="shared" si="278"/>
        <v>1.9620000000000002</v>
      </c>
      <c r="E2305" s="2">
        <f t="shared" si="280"/>
        <v>1.9550000000000001</v>
      </c>
      <c r="F2305" s="2">
        <f t="shared" si="281"/>
        <v>1.9150000000000003</v>
      </c>
      <c r="G2305" s="2">
        <f t="shared" si="283"/>
        <v>1.923</v>
      </c>
      <c r="H2305" s="2">
        <f t="shared" si="279"/>
        <v>2.0003500000000014</v>
      </c>
      <c r="I2305" s="2">
        <f t="array" ref="I2305">SUMPRODUCT(B2289:B2308, (ROW(B2289:B2308)-ROW(B2289)+1)) / (20*21/2)</f>
        <v>1.9498571428571427</v>
      </c>
      <c r="J2305" s="2">
        <f t="shared" si="282"/>
        <v>1.9312191664632083</v>
      </c>
      <c r="K2305" s="2">
        <f t="shared" si="284"/>
        <v>1.9290703197776427</v>
      </c>
    </row>
    <row r="2306" spans="1:11" ht="13.5" x14ac:dyDescent="0.25">
      <c r="A2306" s="3">
        <v>45358</v>
      </c>
      <c r="B2306" s="2">
        <v>1.96</v>
      </c>
      <c r="C2306" s="2">
        <f t="shared" si="277"/>
        <v>1.0000000000000009E-2</v>
      </c>
      <c r="D2306" s="2">
        <f t="shared" si="278"/>
        <v>1.9600000000000002</v>
      </c>
      <c r="E2306" s="2">
        <f t="shared" si="280"/>
        <v>1.9560000000000002</v>
      </c>
      <c r="F2306" s="2">
        <f t="shared" si="281"/>
        <v>1.9204999999999999</v>
      </c>
      <c r="G2306" s="2">
        <f t="shared" si="283"/>
        <v>1.9242000000000001</v>
      </c>
      <c r="H2306" s="2">
        <f t="shared" si="279"/>
        <v>2.0014000000000012</v>
      </c>
      <c r="I2306" s="2">
        <f t="array" ref="I2306">SUMPRODUCT(B2290:B2309, (ROW(B2290:B2309)-ROW(B2290)+1)) / (20*21/2)</f>
        <v>1.9525238095238098</v>
      </c>
      <c r="J2306" s="2">
        <f t="shared" si="282"/>
        <v>1.933960198228617</v>
      </c>
      <c r="K2306" s="2">
        <f t="shared" si="284"/>
        <v>1.9302832484138137</v>
      </c>
    </row>
    <row r="2307" spans="1:11" ht="13.5" x14ac:dyDescent="0.25">
      <c r="A2307" s="3">
        <v>45359</v>
      </c>
      <c r="B2307" s="2">
        <v>1.95</v>
      </c>
      <c r="C2307" s="2">
        <f t="shared" si="277"/>
        <v>-1.0000000000000009E-2</v>
      </c>
      <c r="D2307" s="2">
        <f t="shared" si="278"/>
        <v>1.956</v>
      </c>
      <c r="E2307" s="2">
        <f t="shared" si="280"/>
        <v>1.9579999999999997</v>
      </c>
      <c r="F2307" s="2">
        <f t="shared" si="281"/>
        <v>1.9255000000000002</v>
      </c>
      <c r="G2307" s="2">
        <f t="shared" si="283"/>
        <v>1.9240000000000002</v>
      </c>
      <c r="H2307" s="2">
        <f t="shared" si="279"/>
        <v>2.0023500000000012</v>
      </c>
      <c r="I2307" s="2">
        <f t="array" ref="I2307">SUMPRODUCT(B2291:B2310, (ROW(B2291:B2310)-ROW(B2291)+1)) / (20*21/2)</f>
        <v>1.9537619047619046</v>
      </c>
      <c r="J2307" s="2">
        <f t="shared" si="282"/>
        <v>1.9354877983973202</v>
      </c>
      <c r="K2307" s="2">
        <f t="shared" si="284"/>
        <v>1.9310564543583701</v>
      </c>
    </row>
    <row r="2308" spans="1:11" ht="13.5" x14ac:dyDescent="0.25">
      <c r="A2308" s="3">
        <v>45362</v>
      </c>
      <c r="B2308" s="2">
        <v>1.98</v>
      </c>
      <c r="C2308" s="2">
        <f t="shared" ref="C2308:C2371" si="285">B2308-B2307</f>
        <v>3.0000000000000027E-2</v>
      </c>
      <c r="D2308" s="2">
        <f t="shared" si="278"/>
        <v>1.9600000000000002</v>
      </c>
      <c r="E2308" s="2">
        <f t="shared" si="280"/>
        <v>1.9609999999999999</v>
      </c>
      <c r="F2308" s="2">
        <f t="shared" si="281"/>
        <v>1.9319999999999999</v>
      </c>
      <c r="G2308" s="2">
        <f t="shared" si="283"/>
        <v>1.9242000000000001</v>
      </c>
      <c r="H2308" s="2">
        <f t="shared" si="279"/>
        <v>2.0036500000000017</v>
      </c>
      <c r="I2308" s="2">
        <f t="array" ref="I2308">SUMPRODUCT(B2292:B2311, (ROW(B2292:B2311)-ROW(B2292)+1)) / (20*21/2)</f>
        <v>1.9546190476190475</v>
      </c>
      <c r="J2308" s="2">
        <f t="shared" si="282"/>
        <v>1.9397270556928137</v>
      </c>
      <c r="K2308" s="2">
        <f t="shared" si="284"/>
        <v>1.9329758090894145</v>
      </c>
    </row>
    <row r="2309" spans="1:11" ht="13.5" x14ac:dyDescent="0.25">
      <c r="A2309" s="3">
        <v>45363</v>
      </c>
      <c r="B2309" s="2">
        <v>1.96</v>
      </c>
      <c r="C2309" s="2">
        <f t="shared" si="285"/>
        <v>-2.0000000000000018E-2</v>
      </c>
      <c r="D2309" s="2">
        <f t="shared" si="278"/>
        <v>1.9600000000000002</v>
      </c>
      <c r="E2309" s="2">
        <f t="shared" si="280"/>
        <v>1.964</v>
      </c>
      <c r="F2309" s="2">
        <f t="shared" si="281"/>
        <v>1.9369999999999998</v>
      </c>
      <c r="G2309" s="2">
        <f t="shared" si="283"/>
        <v>1.9238</v>
      </c>
      <c r="H2309" s="2">
        <f t="shared" si="279"/>
        <v>2.0048500000000016</v>
      </c>
      <c r="I2309" s="2">
        <f t="array" ref="I2309">SUMPRODUCT(B2293:B2312, (ROW(B2293:B2312)-ROW(B2293)+1)) / (20*21/2)</f>
        <v>1.9532857142857145</v>
      </c>
      <c r="J2309" s="2">
        <f t="shared" si="282"/>
        <v>1.941657812293498</v>
      </c>
      <c r="K2309" s="2">
        <f t="shared" si="284"/>
        <v>1.9340355812819865</v>
      </c>
    </row>
    <row r="2310" spans="1:11" ht="13.5" x14ac:dyDescent="0.25">
      <c r="A2310" s="3">
        <v>45364</v>
      </c>
      <c r="B2310" s="2">
        <v>1.95</v>
      </c>
      <c r="C2310" s="2">
        <f t="shared" si="285"/>
        <v>-1.0000000000000009E-2</v>
      </c>
      <c r="D2310" s="2">
        <f t="shared" ref="D2310:D2373" si="286">AVERAGE(B2306:B2310)</f>
        <v>1.9600000000000002</v>
      </c>
      <c r="E2310" s="2">
        <f t="shared" si="280"/>
        <v>1.9609999999999999</v>
      </c>
      <c r="F2310" s="2">
        <f t="shared" si="281"/>
        <v>1.9410000000000001</v>
      </c>
      <c r="G2310" s="2">
        <f t="shared" si="283"/>
        <v>1.9223999999999999</v>
      </c>
      <c r="H2310" s="2">
        <f t="shared" si="279"/>
        <v>2.0060000000000016</v>
      </c>
      <c r="I2310" s="2">
        <f t="array" ref="I2310">SUMPRODUCT(B2294:B2313, (ROW(B2294:B2313)-ROW(B2294)+1)) / (20*21/2)</f>
        <v>1.9518095238095241</v>
      </c>
      <c r="J2310" s="2">
        <f t="shared" si="282"/>
        <v>1.9424523063607839</v>
      </c>
      <c r="K2310" s="2">
        <f t="shared" si="284"/>
        <v>1.934661636917987</v>
      </c>
    </row>
    <row r="2311" spans="1:11" ht="13.5" x14ac:dyDescent="0.25">
      <c r="A2311" s="3">
        <v>45365</v>
      </c>
      <c r="B2311" s="2">
        <v>1.95</v>
      </c>
      <c r="C2311" s="2">
        <f t="shared" si="285"/>
        <v>0</v>
      </c>
      <c r="D2311" s="2">
        <f t="shared" si="286"/>
        <v>1.9579999999999997</v>
      </c>
      <c r="E2311" s="2">
        <f t="shared" si="280"/>
        <v>1.9590000000000001</v>
      </c>
      <c r="F2311" s="2">
        <f t="shared" si="281"/>
        <v>1.9440000000000002</v>
      </c>
      <c r="G2311" s="2">
        <f t="shared" si="283"/>
        <v>1.9211999999999998</v>
      </c>
      <c r="H2311" s="2">
        <f t="shared" si="279"/>
        <v>2.0071500000000011</v>
      </c>
      <c r="I2311" s="2">
        <f t="array" ref="I2311">SUMPRODUCT(B2295:B2314, (ROW(B2295:B2314)-ROW(B2295)+1)) / (20*21/2)</f>
        <v>1.9501428571428572</v>
      </c>
      <c r="J2311" s="2">
        <f t="shared" si="282"/>
        <v>1.9431711343264235</v>
      </c>
      <c r="K2311" s="2">
        <f t="shared" si="284"/>
        <v>1.9352631413525758</v>
      </c>
    </row>
    <row r="2312" spans="1:11" ht="13.5" x14ac:dyDescent="0.25">
      <c r="A2312" s="3">
        <v>45366</v>
      </c>
      <c r="B2312" s="2">
        <v>1.93</v>
      </c>
      <c r="C2312" s="2">
        <f t="shared" si="285"/>
        <v>-2.0000000000000018E-2</v>
      </c>
      <c r="D2312" s="2">
        <f t="shared" si="286"/>
        <v>1.954</v>
      </c>
      <c r="E2312" s="2">
        <f t="shared" si="280"/>
        <v>1.9549999999999996</v>
      </c>
      <c r="F2312" s="2">
        <f t="shared" si="281"/>
        <v>1.9455000000000002</v>
      </c>
      <c r="G2312" s="2">
        <f t="shared" si="283"/>
        <v>1.9202000000000001</v>
      </c>
      <c r="H2312" s="2">
        <f t="shared" si="279"/>
        <v>2.0080500000000012</v>
      </c>
      <c r="I2312" s="2">
        <f t="array" ref="I2312">SUMPRODUCT(B2296:B2315, (ROW(B2296:B2315)-ROW(B2296)+1)) / (20*21/2)</f>
        <v>1.9481904761904765</v>
      </c>
      <c r="J2312" s="2">
        <f t="shared" si="282"/>
        <v>1.94191674058105</v>
      </c>
      <c r="K2312" s="2">
        <f t="shared" si="284"/>
        <v>1.9350567436524748</v>
      </c>
    </row>
    <row r="2313" spans="1:11" ht="13.5" x14ac:dyDescent="0.25">
      <c r="A2313" s="3">
        <v>45369</v>
      </c>
      <c r="B2313" s="2">
        <v>1.93</v>
      </c>
      <c r="C2313" s="2">
        <f t="shared" si="285"/>
        <v>0</v>
      </c>
      <c r="D2313" s="2">
        <f t="shared" si="286"/>
        <v>1.9440000000000002</v>
      </c>
      <c r="E2313" s="2">
        <f t="shared" si="280"/>
        <v>1.952</v>
      </c>
      <c r="F2313" s="2">
        <f t="shared" si="281"/>
        <v>1.9475000000000002</v>
      </c>
      <c r="G2313" s="2">
        <f t="shared" si="283"/>
        <v>1.9196000000000004</v>
      </c>
      <c r="H2313" s="2">
        <f t="shared" si="279"/>
        <v>2.009100000000001</v>
      </c>
      <c r="I2313" s="2">
        <f t="array" ref="I2313">SUMPRODUCT(B2297:B2316, (ROW(B2297:B2316)-ROW(B2297)+1)) / (20*21/2)</f>
        <v>1.9433333333333334</v>
      </c>
      <c r="J2313" s="2">
        <f t="shared" si="282"/>
        <v>1.9407818129066643</v>
      </c>
      <c r="K2313" s="2">
        <f t="shared" si="284"/>
        <v>1.9348584399798288</v>
      </c>
    </row>
    <row r="2314" spans="1:11" ht="13.5" x14ac:dyDescent="0.25">
      <c r="A2314" s="3">
        <v>45370</v>
      </c>
      <c r="B2314" s="2">
        <v>1.93</v>
      </c>
      <c r="C2314" s="2">
        <f t="shared" si="285"/>
        <v>0</v>
      </c>
      <c r="D2314" s="2">
        <f t="shared" si="286"/>
        <v>1.9379999999999999</v>
      </c>
      <c r="E2314" s="2">
        <f t="shared" si="280"/>
        <v>1.9489999999999998</v>
      </c>
      <c r="F2314" s="2">
        <f t="shared" si="281"/>
        <v>1.9505000000000003</v>
      </c>
      <c r="G2314" s="2">
        <f t="shared" si="283"/>
        <v>1.9186000000000001</v>
      </c>
      <c r="H2314" s="2">
        <f t="shared" ref="H2314:H2377" si="287">AVERAGE(B2115:B2314)</f>
        <v>2.0101500000000012</v>
      </c>
      <c r="I2314" s="2">
        <f t="array" ref="I2314">SUMPRODUCT(B2298:B2317, (ROW(B2298:B2317)-ROW(B2298)+1)) / (20*21/2)</f>
        <v>1.9406190476190477</v>
      </c>
      <c r="J2314" s="2">
        <f t="shared" si="282"/>
        <v>1.9397549735822202</v>
      </c>
      <c r="K2314" s="2">
        <f t="shared" si="284"/>
        <v>1.9346679129217963</v>
      </c>
    </row>
    <row r="2315" spans="1:11" ht="13.5" x14ac:dyDescent="0.25">
      <c r="A2315" s="3">
        <v>45372</v>
      </c>
      <c r="B2315" s="2">
        <v>1.93</v>
      </c>
      <c r="C2315" s="2">
        <f t="shared" si="285"/>
        <v>0</v>
      </c>
      <c r="D2315" s="2">
        <f t="shared" si="286"/>
        <v>1.9339999999999999</v>
      </c>
      <c r="E2315" s="2">
        <f t="shared" si="280"/>
        <v>1.9469999999999998</v>
      </c>
      <c r="F2315" s="2">
        <f t="shared" si="281"/>
        <v>1.9510000000000001</v>
      </c>
      <c r="G2315" s="2">
        <f t="shared" si="283"/>
        <v>1.9178000000000004</v>
      </c>
      <c r="H2315" s="2">
        <f t="shared" si="287"/>
        <v>2.0111000000000012</v>
      </c>
      <c r="I2315" s="2">
        <f t="array" ref="I2315">SUMPRODUCT(B2299:B2318, (ROW(B2299:B2318)-ROW(B2299)+1)) / (20*21/2)</f>
        <v>1.9398571428571429</v>
      </c>
      <c r="J2315" s="2">
        <f t="shared" si="282"/>
        <v>1.9388259284791516</v>
      </c>
      <c r="K2315" s="2">
        <f t="shared" si="284"/>
        <v>1.9344848575130984</v>
      </c>
    </row>
    <row r="2316" spans="1:11" ht="13.5" x14ac:dyDescent="0.25">
      <c r="A2316" s="3">
        <v>45373</v>
      </c>
      <c r="B2316" s="2">
        <v>1.9</v>
      </c>
      <c r="C2316" s="2">
        <f t="shared" si="285"/>
        <v>-3.0000000000000027E-2</v>
      </c>
      <c r="D2316" s="2">
        <f t="shared" si="286"/>
        <v>1.9239999999999999</v>
      </c>
      <c r="E2316" s="2">
        <f t="shared" ref="E2316:E2379" si="288">AVERAGE(B2307:B2316)</f>
        <v>1.9409999999999996</v>
      </c>
      <c r="F2316" s="2">
        <f t="shared" si="281"/>
        <v>1.9484999999999999</v>
      </c>
      <c r="G2316" s="2">
        <f t="shared" si="283"/>
        <v>1.9172000000000005</v>
      </c>
      <c r="H2316" s="2">
        <f t="shared" si="287"/>
        <v>2.0119000000000011</v>
      </c>
      <c r="I2316" s="2">
        <f t="array" ref="I2316">SUMPRODUCT(B2300:B2319, (ROW(B2300:B2319)-ROW(B2300)+1)) / (20*21/2)</f>
        <v>1.9372380952380952</v>
      </c>
      <c r="J2316" s="2">
        <f t="shared" si="282"/>
        <v>1.9351282210049467</v>
      </c>
      <c r="K2316" s="2">
        <f t="shared" si="284"/>
        <v>1.9331325101596435</v>
      </c>
    </row>
    <row r="2317" spans="1:11" ht="13.5" x14ac:dyDescent="0.25">
      <c r="A2317" s="3">
        <v>45376</v>
      </c>
      <c r="B2317" s="2">
        <v>1.92</v>
      </c>
      <c r="C2317" s="2">
        <f t="shared" si="285"/>
        <v>2.0000000000000018E-2</v>
      </c>
      <c r="D2317" s="2">
        <f t="shared" si="286"/>
        <v>1.9219999999999999</v>
      </c>
      <c r="E2317" s="2">
        <f t="shared" si="288"/>
        <v>1.9379999999999995</v>
      </c>
      <c r="F2317" s="2">
        <f t="shared" si="281"/>
        <v>1.948</v>
      </c>
      <c r="G2317" s="2">
        <f t="shared" si="283"/>
        <v>1.9162000000000006</v>
      </c>
      <c r="H2317" s="2">
        <f t="shared" si="287"/>
        <v>2.012900000000001</v>
      </c>
      <c r="I2317" s="2">
        <f t="array" ref="I2317">SUMPRODUCT(B2301:B2320, (ROW(B2301:B2320)-ROW(B2301)+1)) / (20*21/2)</f>
        <v>1.9356190476190478</v>
      </c>
      <c r="J2317" s="2">
        <f t="shared" si="282"/>
        <v>1.9336874380520948</v>
      </c>
      <c r="K2317" s="2">
        <f t="shared" si="284"/>
        <v>1.9326175097612261</v>
      </c>
    </row>
    <row r="2318" spans="1:11" ht="13.5" x14ac:dyDescent="0.25">
      <c r="A2318" s="3">
        <v>45377</v>
      </c>
      <c r="B2318" s="2">
        <v>1.94</v>
      </c>
      <c r="C2318" s="2">
        <f t="shared" si="285"/>
        <v>2.0000000000000018E-2</v>
      </c>
      <c r="D2318" s="2">
        <f t="shared" si="286"/>
        <v>1.9239999999999999</v>
      </c>
      <c r="E2318" s="2">
        <f t="shared" si="288"/>
        <v>1.9339999999999999</v>
      </c>
      <c r="F2318" s="2">
        <f t="shared" si="281"/>
        <v>1.9474999999999998</v>
      </c>
      <c r="G2318" s="2">
        <f t="shared" si="283"/>
        <v>1.9160000000000006</v>
      </c>
      <c r="H2318" s="2">
        <f t="shared" si="287"/>
        <v>2.0139500000000017</v>
      </c>
      <c r="I2318" s="2">
        <f t="array" ref="I2318">SUMPRODUCT(B2302:B2321, (ROW(B2302:B2321)-ROW(B2302)+1)) / (20*21/2)</f>
        <v>1.9332857142857143</v>
      </c>
      <c r="J2318" s="2">
        <f t="shared" si="282"/>
        <v>1.9342886344280856</v>
      </c>
      <c r="K2318" s="2">
        <f t="shared" si="284"/>
        <v>1.9329070191823547</v>
      </c>
    </row>
    <row r="2319" spans="1:11" ht="13.5" x14ac:dyDescent="0.25">
      <c r="A2319" s="3">
        <v>45378</v>
      </c>
      <c r="B2319" s="2">
        <v>1.92</v>
      </c>
      <c r="C2319" s="2">
        <f t="shared" si="285"/>
        <v>-2.0000000000000018E-2</v>
      </c>
      <c r="D2319" s="2">
        <f t="shared" si="286"/>
        <v>1.9219999999999999</v>
      </c>
      <c r="E2319" s="2">
        <f t="shared" si="288"/>
        <v>1.9299999999999997</v>
      </c>
      <c r="F2319" s="2">
        <f t="shared" si="281"/>
        <v>1.9469999999999998</v>
      </c>
      <c r="G2319" s="2">
        <f t="shared" si="283"/>
        <v>1.9154000000000004</v>
      </c>
      <c r="H2319" s="2">
        <f t="shared" si="287"/>
        <v>2.0149000000000017</v>
      </c>
      <c r="I2319" s="2">
        <f t="array" ref="I2319">SUMPRODUCT(B2303:B2322, (ROW(B2303:B2322)-ROW(B2303)+1)) / (20*21/2)</f>
        <v>1.9292857142857145</v>
      </c>
      <c r="J2319" s="2">
        <f t="shared" si="282"/>
        <v>1.9329278121016014</v>
      </c>
      <c r="K2319" s="2">
        <f t="shared" si="284"/>
        <v>1.9324008615673605</v>
      </c>
    </row>
    <row r="2320" spans="1:11" ht="13.5" x14ac:dyDescent="0.25">
      <c r="A2320" s="3">
        <v>45379</v>
      </c>
      <c r="B2320" s="2">
        <v>1.93</v>
      </c>
      <c r="C2320" s="2">
        <f t="shared" si="285"/>
        <v>1.0000000000000009E-2</v>
      </c>
      <c r="D2320" s="2">
        <f t="shared" si="286"/>
        <v>1.9219999999999999</v>
      </c>
      <c r="E2320" s="2">
        <f t="shared" si="288"/>
        <v>1.9280000000000002</v>
      </c>
      <c r="F2320" s="2">
        <f t="shared" si="281"/>
        <v>1.9444999999999997</v>
      </c>
      <c r="G2320" s="2">
        <f t="shared" si="283"/>
        <v>1.9156000000000009</v>
      </c>
      <c r="H2320" s="2">
        <f t="shared" si="287"/>
        <v>2.0156500000000017</v>
      </c>
      <c r="I2320" s="2">
        <f t="array" ref="I2320">SUMPRODUCT(B2304:B2323, (ROW(B2304:B2323)-ROW(B2304)+1)) / (20*21/2)</f>
        <v>1.9275238095238094</v>
      </c>
      <c r="J2320" s="2">
        <f t="shared" si="282"/>
        <v>1.9326489728538299</v>
      </c>
      <c r="K2320" s="2">
        <f t="shared" si="284"/>
        <v>1.9323067101333464</v>
      </c>
    </row>
    <row r="2321" spans="1:11" ht="13.5" x14ac:dyDescent="0.25">
      <c r="A2321" s="3">
        <v>45380</v>
      </c>
      <c r="B2321" s="2">
        <v>1.92</v>
      </c>
      <c r="C2321" s="2">
        <f t="shared" si="285"/>
        <v>-1.0000000000000009E-2</v>
      </c>
      <c r="D2321" s="2">
        <f t="shared" si="286"/>
        <v>1.9259999999999997</v>
      </c>
      <c r="E2321" s="2">
        <f t="shared" si="288"/>
        <v>1.925</v>
      </c>
      <c r="F2321" s="2">
        <f t="shared" si="281"/>
        <v>1.9419999999999997</v>
      </c>
      <c r="G2321" s="2">
        <f t="shared" si="283"/>
        <v>1.9154000000000009</v>
      </c>
      <c r="H2321" s="2">
        <f t="shared" si="287"/>
        <v>2.0162500000000017</v>
      </c>
      <c r="I2321" s="2">
        <f t="array" ref="I2321">SUMPRODUCT(B2305:B2324, (ROW(B2305:B2324)-ROW(B2305)+1)) / (20*21/2)</f>
        <v>1.9259523809523809</v>
      </c>
      <c r="J2321" s="2">
        <f t="shared" si="282"/>
        <v>1.9314443087725126</v>
      </c>
      <c r="K2321" s="2">
        <f t="shared" si="284"/>
        <v>1.9318240940496858</v>
      </c>
    </row>
    <row r="2322" spans="1:11" ht="13.5" x14ac:dyDescent="0.25">
      <c r="A2322" s="3">
        <v>45383</v>
      </c>
      <c r="B2322" s="2">
        <v>1.9</v>
      </c>
      <c r="C2322" s="2">
        <f t="shared" si="285"/>
        <v>-2.0000000000000018E-2</v>
      </c>
      <c r="D2322" s="2">
        <f t="shared" si="286"/>
        <v>1.9219999999999999</v>
      </c>
      <c r="E2322" s="2">
        <f t="shared" si="288"/>
        <v>1.9219999999999999</v>
      </c>
      <c r="F2322" s="2">
        <f t="shared" si="281"/>
        <v>1.9384999999999999</v>
      </c>
      <c r="G2322" s="2">
        <f t="shared" si="283"/>
        <v>1.9146000000000012</v>
      </c>
      <c r="H2322" s="2">
        <f t="shared" si="287"/>
        <v>2.0164500000000016</v>
      </c>
      <c r="I2322" s="2">
        <f t="array" ref="I2322">SUMPRODUCT(B2306:B2325, (ROW(B2306:B2325)-ROW(B2306)+1)) / (20*21/2)</f>
        <v>1.9226666666666665</v>
      </c>
      <c r="J2322" s="2">
        <f t="shared" si="282"/>
        <v>1.9284496126989401</v>
      </c>
      <c r="K2322" s="2">
        <f t="shared" si="284"/>
        <v>1.9305760903614628</v>
      </c>
    </row>
    <row r="2323" spans="1:11" ht="13.5" x14ac:dyDescent="0.25">
      <c r="A2323" s="3">
        <v>45384</v>
      </c>
      <c r="B2323" s="2">
        <v>1.92</v>
      </c>
      <c r="C2323" s="2">
        <f t="shared" si="285"/>
        <v>2.0000000000000018E-2</v>
      </c>
      <c r="D2323" s="2">
        <f t="shared" si="286"/>
        <v>1.9179999999999999</v>
      </c>
      <c r="E2323" s="2">
        <f t="shared" si="288"/>
        <v>1.921</v>
      </c>
      <c r="F2323" s="2">
        <f t="shared" si="281"/>
        <v>1.9364999999999999</v>
      </c>
      <c r="G2323" s="2">
        <f t="shared" si="283"/>
        <v>1.9148000000000014</v>
      </c>
      <c r="H2323" s="2">
        <f t="shared" si="287"/>
        <v>2.0165500000000018</v>
      </c>
      <c r="I2323" s="2">
        <f t="array" ref="I2323">SUMPRODUCT(B2307:B2326, (ROW(B2307:B2326)-ROW(B2307)+1)) / (20*21/2)</f>
        <v>1.9196190476190476</v>
      </c>
      <c r="J2323" s="2">
        <f t="shared" si="282"/>
        <v>1.9276448876799934</v>
      </c>
      <c r="K2323" s="2">
        <f t="shared" si="284"/>
        <v>1.9301613417198369</v>
      </c>
    </row>
    <row r="2324" spans="1:11" ht="13.5" x14ac:dyDescent="0.25">
      <c r="A2324" s="3">
        <v>45385</v>
      </c>
      <c r="B2324" s="2">
        <v>1.92</v>
      </c>
      <c r="C2324" s="2">
        <f t="shared" si="285"/>
        <v>0</v>
      </c>
      <c r="D2324" s="2">
        <f t="shared" si="286"/>
        <v>1.9179999999999999</v>
      </c>
      <c r="E2324" s="2">
        <f t="shared" si="288"/>
        <v>1.9200000000000004</v>
      </c>
      <c r="F2324" s="2">
        <f t="shared" ref="F2324:F2387" si="289">AVERAGE(B2305:B2324)</f>
        <v>1.9344999999999999</v>
      </c>
      <c r="G2324" s="2">
        <f t="shared" si="283"/>
        <v>1.9152000000000013</v>
      </c>
      <c r="H2324" s="2">
        <f t="shared" si="287"/>
        <v>2.0167500000000018</v>
      </c>
      <c r="I2324" s="2">
        <f t="array" ref="I2324">SUMPRODUCT(B2308:B2327, (ROW(B2308:B2327)-ROW(B2308)+1)) / (20*21/2)</f>
        <v>1.916857142857143</v>
      </c>
      <c r="J2324" s="2">
        <f t="shared" si="282"/>
        <v>1.9269168031390416</v>
      </c>
      <c r="K2324" s="2">
        <f t="shared" si="284"/>
        <v>1.9297628577308237</v>
      </c>
    </row>
    <row r="2325" spans="1:11" ht="13.5" x14ac:dyDescent="0.25">
      <c r="A2325" s="3">
        <v>45386</v>
      </c>
      <c r="B2325" s="2">
        <v>1.9</v>
      </c>
      <c r="C2325" s="2">
        <f t="shared" si="285"/>
        <v>-2.0000000000000018E-2</v>
      </c>
      <c r="D2325" s="2">
        <f t="shared" si="286"/>
        <v>1.9120000000000001</v>
      </c>
      <c r="E2325" s="2">
        <f t="shared" si="288"/>
        <v>1.9169999999999998</v>
      </c>
      <c r="F2325" s="2">
        <f t="shared" si="289"/>
        <v>1.9319999999999999</v>
      </c>
      <c r="G2325" s="2">
        <f t="shared" si="283"/>
        <v>1.9152000000000013</v>
      </c>
      <c r="H2325" s="2">
        <f t="shared" si="287"/>
        <v>2.0167500000000018</v>
      </c>
      <c r="I2325" s="2">
        <f t="array" ref="I2325">SUMPRODUCT(B2309:B2328, (ROW(B2309:B2328)-ROW(B2309)+1)) / (20*21/2)</f>
        <v>1.9124285714285716</v>
      </c>
      <c r="J2325" s="2">
        <f t="shared" ref="J2325:J2388" si="290">$J$4*B2325+J2324*(1-$J$4)</f>
        <v>1.9243532980781806</v>
      </c>
      <c r="K2325" s="2">
        <f t="shared" si="284"/>
        <v>1.9285956868394187</v>
      </c>
    </row>
    <row r="2326" spans="1:11" ht="13.5" x14ac:dyDescent="0.25">
      <c r="A2326" s="3">
        <v>45387</v>
      </c>
      <c r="B2326" s="2">
        <v>1.9</v>
      </c>
      <c r="C2326" s="2">
        <f t="shared" si="285"/>
        <v>0</v>
      </c>
      <c r="D2326" s="2">
        <f t="shared" si="286"/>
        <v>1.9080000000000001</v>
      </c>
      <c r="E2326" s="2">
        <f t="shared" si="288"/>
        <v>1.9169999999999998</v>
      </c>
      <c r="F2326" s="2">
        <f t="shared" si="289"/>
        <v>1.9289999999999998</v>
      </c>
      <c r="G2326" s="2">
        <f t="shared" si="283"/>
        <v>1.9156000000000015</v>
      </c>
      <c r="H2326" s="2">
        <f t="shared" si="287"/>
        <v>2.0166500000000016</v>
      </c>
      <c r="I2326" s="2">
        <f t="array" ref="I2326">SUMPRODUCT(B2310:B2329, (ROW(B2310:B2329)-ROW(B2310)+1)) / (20*21/2)</f>
        <v>1.9075238095238092</v>
      </c>
      <c r="J2326" s="2">
        <f t="shared" si="290"/>
        <v>1.9220339363564491</v>
      </c>
      <c r="K2326" s="2">
        <f t="shared" si="284"/>
        <v>1.92747428735552</v>
      </c>
    </row>
    <row r="2327" spans="1:11" ht="13.5" x14ac:dyDescent="0.25">
      <c r="A2327" s="3">
        <v>45390</v>
      </c>
      <c r="B2327" s="2">
        <v>1.9</v>
      </c>
      <c r="C2327" s="2">
        <f t="shared" si="285"/>
        <v>0</v>
      </c>
      <c r="D2327" s="2">
        <f t="shared" si="286"/>
        <v>1.9080000000000001</v>
      </c>
      <c r="E2327" s="2">
        <f t="shared" si="288"/>
        <v>1.9149999999999998</v>
      </c>
      <c r="F2327" s="2">
        <f t="shared" si="289"/>
        <v>1.9264999999999997</v>
      </c>
      <c r="G2327" s="2">
        <f t="shared" si="283"/>
        <v>1.9162000000000017</v>
      </c>
      <c r="H2327" s="2">
        <f t="shared" si="287"/>
        <v>2.0165000000000015</v>
      </c>
      <c r="I2327" s="2">
        <f t="array" ref="I2327">SUMPRODUCT(B2311:B2330, (ROW(B2311:B2330)-ROW(B2311)+1)) / (20*21/2)</f>
        <v>1.904952380952381</v>
      </c>
      <c r="J2327" s="2">
        <f t="shared" si="290"/>
        <v>1.9199354662272636</v>
      </c>
      <c r="K2327" s="2">
        <f t="shared" si="284"/>
        <v>1.9263968643219702</v>
      </c>
    </row>
    <row r="2328" spans="1:11" ht="13.5" x14ac:dyDescent="0.25">
      <c r="A2328" s="3">
        <v>45394</v>
      </c>
      <c r="B2328" s="2">
        <v>1.88</v>
      </c>
      <c r="C2328" s="2">
        <f t="shared" si="285"/>
        <v>-2.0000000000000018E-2</v>
      </c>
      <c r="D2328" s="2">
        <f t="shared" si="286"/>
        <v>1.9</v>
      </c>
      <c r="E2328" s="2">
        <f t="shared" si="288"/>
        <v>1.909</v>
      </c>
      <c r="F2328" s="2">
        <f t="shared" si="289"/>
        <v>1.9215</v>
      </c>
      <c r="G2328" s="2">
        <f t="shared" si="283"/>
        <v>1.9156000000000015</v>
      </c>
      <c r="H2328" s="2">
        <f t="shared" si="287"/>
        <v>2.0161000000000011</v>
      </c>
      <c r="I2328" s="2">
        <f t="array" ref="I2328">SUMPRODUCT(B2312:B2331, (ROW(B2312:B2331)-ROW(B2312)+1)) / (20*21/2)</f>
        <v>1.9017142857142857</v>
      </c>
      <c r="J2328" s="2">
        <f t="shared" si="290"/>
        <v>1.9161320884913338</v>
      </c>
      <c r="K2328" s="2">
        <f t="shared" si="284"/>
        <v>1.9245773794465988</v>
      </c>
    </row>
    <row r="2329" spans="1:11" ht="13.5" x14ac:dyDescent="0.25">
      <c r="A2329" s="3">
        <v>45397</v>
      </c>
      <c r="B2329" s="2">
        <v>1.87</v>
      </c>
      <c r="C2329" s="2">
        <f t="shared" si="285"/>
        <v>-9.9999999999997868E-3</v>
      </c>
      <c r="D2329" s="2">
        <f t="shared" si="286"/>
        <v>1.89</v>
      </c>
      <c r="E2329" s="2">
        <f t="shared" si="288"/>
        <v>1.9040000000000004</v>
      </c>
      <c r="F2329" s="2">
        <f t="shared" si="289"/>
        <v>1.9169999999999998</v>
      </c>
      <c r="G2329" s="2">
        <f t="shared" si="283"/>
        <v>1.9148000000000014</v>
      </c>
      <c r="H2329" s="2">
        <f t="shared" si="287"/>
        <v>2.015400000000001</v>
      </c>
      <c r="I2329" s="2">
        <f t="array" ref="I2329">SUMPRODUCT(B2313:B2332, (ROW(B2313:B2332)-ROW(B2313)+1)) / (20*21/2)</f>
        <v>1.8978571428571427</v>
      </c>
      <c r="J2329" s="2">
        <f t="shared" si="290"/>
        <v>1.9117385562540639</v>
      </c>
      <c r="K2329" s="2">
        <f t="shared" si="284"/>
        <v>1.922437090056536</v>
      </c>
    </row>
    <row r="2330" spans="1:11" ht="13.5" x14ac:dyDescent="0.25">
      <c r="A2330" s="3">
        <v>45398</v>
      </c>
      <c r="B2330" s="2">
        <v>1.89</v>
      </c>
      <c r="C2330" s="2">
        <f t="shared" si="285"/>
        <v>1.9999999999999796E-2</v>
      </c>
      <c r="D2330" s="2">
        <f t="shared" si="286"/>
        <v>1.8879999999999999</v>
      </c>
      <c r="E2330" s="2">
        <f t="shared" si="288"/>
        <v>1.9000000000000004</v>
      </c>
      <c r="F2330" s="2">
        <f t="shared" si="289"/>
        <v>1.9140000000000001</v>
      </c>
      <c r="G2330" s="2">
        <f t="shared" si="283"/>
        <v>1.9144000000000012</v>
      </c>
      <c r="H2330" s="2">
        <f t="shared" si="287"/>
        <v>2.0147500000000012</v>
      </c>
      <c r="I2330" s="2">
        <f t="array" ref="I2330">SUMPRODUCT(B2314:B2333, (ROW(B2314:B2333)-ROW(B2314)+1)) / (20*21/2)</f>
        <v>1.8933333333333326</v>
      </c>
      <c r="J2330" s="2">
        <f t="shared" si="290"/>
        <v>1.9096682175632005</v>
      </c>
      <c r="K2330" s="2">
        <f t="shared" si="284"/>
        <v>1.921165047309221</v>
      </c>
    </row>
    <row r="2331" spans="1:11" ht="13.5" x14ac:dyDescent="0.25">
      <c r="A2331" s="3">
        <v>45399</v>
      </c>
      <c r="B2331" s="2">
        <v>1.88</v>
      </c>
      <c r="C2331" s="2">
        <f t="shared" si="285"/>
        <v>-1.0000000000000009E-2</v>
      </c>
      <c r="D2331" s="2">
        <f t="shared" si="286"/>
        <v>1.8839999999999999</v>
      </c>
      <c r="E2331" s="2">
        <f t="shared" si="288"/>
        <v>1.8960000000000001</v>
      </c>
      <c r="F2331" s="2">
        <f t="shared" si="289"/>
        <v>1.9105000000000001</v>
      </c>
      <c r="G2331" s="2">
        <f t="shared" si="283"/>
        <v>1.9144000000000008</v>
      </c>
      <c r="H2331" s="2">
        <f t="shared" si="287"/>
        <v>2.0139000000000009</v>
      </c>
      <c r="I2331" s="2">
        <f t="array" ref="I2331">SUMPRODUCT(B2315:B2334, (ROW(B2315:B2334)-ROW(B2315)+1)) / (20*21/2)</f>
        <v>1.8910476190476191</v>
      </c>
      <c r="J2331" s="2">
        <f t="shared" si="290"/>
        <v>1.9068426730333718</v>
      </c>
      <c r="K2331" s="2">
        <f t="shared" si="284"/>
        <v>1.9195507317284672</v>
      </c>
    </row>
    <row r="2332" spans="1:11" ht="13.5" x14ac:dyDescent="0.25">
      <c r="A2332" s="3">
        <v>45400</v>
      </c>
      <c r="B2332" s="2">
        <v>1.87</v>
      </c>
      <c r="C2332" s="2">
        <f t="shared" si="285"/>
        <v>-9.9999999999997868E-3</v>
      </c>
      <c r="D2332" s="2">
        <f t="shared" si="286"/>
        <v>1.8780000000000001</v>
      </c>
      <c r="E2332" s="2">
        <f t="shared" si="288"/>
        <v>1.8930000000000002</v>
      </c>
      <c r="F2332" s="2">
        <f t="shared" si="289"/>
        <v>1.9075</v>
      </c>
      <c r="G2332" s="2">
        <f t="shared" si="283"/>
        <v>1.9144000000000008</v>
      </c>
      <c r="H2332" s="2">
        <f t="shared" si="287"/>
        <v>2.012900000000001</v>
      </c>
      <c r="I2332" s="2">
        <f t="array" ref="I2332">SUMPRODUCT(B2316:B2335, (ROW(B2316:B2335)-ROW(B2316)+1)) / (20*21/2)</f>
        <v>1.8870952380952382</v>
      </c>
      <c r="J2332" s="2">
        <f t="shared" si="290"/>
        <v>1.9033338470301935</v>
      </c>
      <c r="K2332" s="2">
        <f t="shared" si="284"/>
        <v>1.9176075657783311</v>
      </c>
    </row>
    <row r="2333" spans="1:11" ht="13.5" x14ac:dyDescent="0.25">
      <c r="A2333" s="3">
        <v>45401</v>
      </c>
      <c r="B2333" s="2">
        <v>1.86</v>
      </c>
      <c r="C2333" s="2">
        <f t="shared" si="285"/>
        <v>-1.0000000000000009E-2</v>
      </c>
      <c r="D2333" s="2">
        <f t="shared" si="286"/>
        <v>1.8739999999999999</v>
      </c>
      <c r="E2333" s="2">
        <f t="shared" si="288"/>
        <v>1.887</v>
      </c>
      <c r="F2333" s="2">
        <f t="shared" si="289"/>
        <v>1.9039999999999999</v>
      </c>
      <c r="G2333" s="2">
        <f t="shared" si="283"/>
        <v>1.9142000000000008</v>
      </c>
      <c r="H2333" s="2">
        <f t="shared" si="287"/>
        <v>2.0120000000000013</v>
      </c>
      <c r="I2333" s="2">
        <f t="array" ref="I2333">SUMPRODUCT(B2317:B2336, (ROW(B2317:B2336)-ROW(B2317)+1)) / (20*21/2)</f>
        <v>1.8853809523809522</v>
      </c>
      <c r="J2333" s="2">
        <f t="shared" si="290"/>
        <v>1.8992068139796987</v>
      </c>
      <c r="K2333" s="2">
        <f t="shared" si="284"/>
        <v>1.91534844555173</v>
      </c>
    </row>
    <row r="2334" spans="1:11" ht="13.5" x14ac:dyDescent="0.25">
      <c r="A2334" s="3">
        <v>45404</v>
      </c>
      <c r="B2334" s="2">
        <v>1.88</v>
      </c>
      <c r="C2334" s="2">
        <f t="shared" si="285"/>
        <v>1.9999999999999796E-2</v>
      </c>
      <c r="D2334" s="2">
        <f t="shared" si="286"/>
        <v>1.8759999999999999</v>
      </c>
      <c r="E2334" s="2">
        <f t="shared" si="288"/>
        <v>1.8829999999999998</v>
      </c>
      <c r="F2334" s="2">
        <f t="shared" si="289"/>
        <v>1.9015</v>
      </c>
      <c r="G2334" s="2">
        <f t="shared" si="283"/>
        <v>1.914600000000001</v>
      </c>
      <c r="H2334" s="2">
        <f t="shared" si="287"/>
        <v>2.0113500000000011</v>
      </c>
      <c r="I2334" s="2">
        <f t="array" ref="I2334">SUMPRODUCT(B2318:B2337, (ROW(B2318:B2337)-ROW(B2318)+1)) / (20*21/2)</f>
        <v>1.8809047619047619</v>
      </c>
      <c r="J2334" s="2">
        <f t="shared" si="290"/>
        <v>1.8973775936006798</v>
      </c>
      <c r="K2334" s="2">
        <f t="shared" si="284"/>
        <v>1.9139622320006817</v>
      </c>
    </row>
    <row r="2335" spans="1:11" ht="13.5" x14ac:dyDescent="0.25">
      <c r="A2335" s="3">
        <v>45405</v>
      </c>
      <c r="B2335" s="2">
        <v>1.86</v>
      </c>
      <c r="C2335" s="2">
        <f t="shared" si="285"/>
        <v>-1.9999999999999796E-2</v>
      </c>
      <c r="D2335" s="2">
        <f t="shared" si="286"/>
        <v>1.8699999999999999</v>
      </c>
      <c r="E2335" s="2">
        <f t="shared" si="288"/>
        <v>1.879</v>
      </c>
      <c r="F2335" s="2">
        <f t="shared" si="289"/>
        <v>1.8979999999999997</v>
      </c>
      <c r="G2335" s="2">
        <f t="shared" si="283"/>
        <v>1.9146000000000007</v>
      </c>
      <c r="H2335" s="2">
        <f t="shared" si="287"/>
        <v>2.0106500000000009</v>
      </c>
      <c r="I2335" s="2">
        <f t="array" ref="I2335">SUMPRODUCT(B2319:B2338, (ROW(B2319:B2338)-ROW(B2319)+1)) / (20*21/2)</f>
        <v>1.8767619047619044</v>
      </c>
      <c r="J2335" s="2">
        <f t="shared" si="290"/>
        <v>1.8938178227815674</v>
      </c>
      <c r="K2335" s="2">
        <f t="shared" si="284"/>
        <v>1.9118460660398708</v>
      </c>
    </row>
    <row r="2336" spans="1:11" ht="13.5" x14ac:dyDescent="0.25">
      <c r="A2336" s="3">
        <v>45406</v>
      </c>
      <c r="B2336" s="2">
        <v>1.88</v>
      </c>
      <c r="C2336" s="2">
        <f t="shared" si="285"/>
        <v>1.9999999999999796E-2</v>
      </c>
      <c r="D2336" s="2">
        <f t="shared" si="286"/>
        <v>1.8700000000000003</v>
      </c>
      <c r="E2336" s="2">
        <f t="shared" si="288"/>
        <v>1.8769999999999996</v>
      </c>
      <c r="F2336" s="2">
        <f t="shared" si="289"/>
        <v>1.8970000000000002</v>
      </c>
      <c r="G2336" s="2">
        <f t="shared" si="283"/>
        <v>1.9152000000000005</v>
      </c>
      <c r="H2336" s="2">
        <f t="shared" si="287"/>
        <v>2.0099000000000009</v>
      </c>
      <c r="I2336" s="2">
        <f t="array" ref="I2336">SUMPRODUCT(B2320:B2339, (ROW(B2320:B2339)-ROW(B2320)+1)) / (20*21/2)</f>
        <v>1.872095238095238</v>
      </c>
      <c r="J2336" s="2">
        <f t="shared" si="290"/>
        <v>1.8925018396595135</v>
      </c>
      <c r="K2336" s="2">
        <f t="shared" si="284"/>
        <v>1.9105972007049741</v>
      </c>
    </row>
    <row r="2337" spans="1:11" ht="13.5" x14ac:dyDescent="0.25">
      <c r="A2337" s="3">
        <v>45407</v>
      </c>
      <c r="B2337" s="2">
        <v>1.85</v>
      </c>
      <c r="C2337" s="2">
        <f t="shared" si="285"/>
        <v>-2.9999999999999805E-2</v>
      </c>
      <c r="D2337" s="2">
        <f t="shared" si="286"/>
        <v>1.8660000000000001</v>
      </c>
      <c r="E2337" s="2">
        <f t="shared" si="288"/>
        <v>1.8719999999999999</v>
      </c>
      <c r="F2337" s="2">
        <f t="shared" si="289"/>
        <v>1.8935000000000002</v>
      </c>
      <c r="G2337" s="2">
        <f t="shared" si="283"/>
        <v>1.9152000000000005</v>
      </c>
      <c r="H2337" s="2">
        <f t="shared" si="287"/>
        <v>2.0089500000000013</v>
      </c>
      <c r="I2337" s="2">
        <f t="array" ref="I2337">SUMPRODUCT(B2321:B2340, (ROW(B2321:B2340)-ROW(B2321)+1)) / (20*21/2)</f>
        <v>1.8697142857142857</v>
      </c>
      <c r="J2337" s="2">
        <f t="shared" si="290"/>
        <v>1.8884540454062264</v>
      </c>
      <c r="K2337" s="2">
        <f t="shared" si="284"/>
        <v>1.9082208398930143</v>
      </c>
    </row>
    <row r="2338" spans="1:11" ht="13.5" x14ac:dyDescent="0.25">
      <c r="A2338" s="3">
        <v>45408</v>
      </c>
      <c r="B2338" s="2">
        <v>1.85</v>
      </c>
      <c r="C2338" s="2">
        <f t="shared" si="285"/>
        <v>0</v>
      </c>
      <c r="D2338" s="2">
        <f t="shared" si="286"/>
        <v>1.8640000000000001</v>
      </c>
      <c r="E2338" s="2">
        <f t="shared" si="288"/>
        <v>1.8690000000000002</v>
      </c>
      <c r="F2338" s="2">
        <f t="shared" si="289"/>
        <v>1.8890000000000005</v>
      </c>
      <c r="G2338" s="2">
        <f t="shared" si="283"/>
        <v>1.9152</v>
      </c>
      <c r="H2338" s="2">
        <f t="shared" si="287"/>
        <v>2.0081500000000014</v>
      </c>
      <c r="I2338" s="2">
        <f t="array" ref="I2338">SUMPRODUCT(B2322:B2341, (ROW(B2322:B2341)-ROW(B2322)+1)) / (20*21/2)</f>
        <v>1.8667142857142858</v>
      </c>
      <c r="J2338" s="2">
        <f t="shared" si="290"/>
        <v>1.8847917553675382</v>
      </c>
      <c r="K2338" s="2">
        <f t="shared" si="284"/>
        <v>1.9059376697011314</v>
      </c>
    </row>
    <row r="2339" spans="1:11" ht="13.5" x14ac:dyDescent="0.25">
      <c r="A2339" s="3">
        <v>45411</v>
      </c>
      <c r="B2339" s="2">
        <v>1.84</v>
      </c>
      <c r="C2339" s="2">
        <f t="shared" si="285"/>
        <v>-1.0000000000000009E-2</v>
      </c>
      <c r="D2339" s="2">
        <f t="shared" si="286"/>
        <v>1.8559999999999999</v>
      </c>
      <c r="E2339" s="2">
        <f t="shared" si="288"/>
        <v>1.8659999999999997</v>
      </c>
      <c r="F2339" s="2">
        <f t="shared" si="289"/>
        <v>1.8850000000000005</v>
      </c>
      <c r="G2339" s="2">
        <f t="shared" si="283"/>
        <v>1.9147999999999998</v>
      </c>
      <c r="H2339" s="2">
        <f t="shared" si="287"/>
        <v>2.007200000000001</v>
      </c>
      <c r="I2339" s="2">
        <f t="array" ref="I2339">SUMPRODUCT(B2323:B2342, (ROW(B2323:B2342)-ROW(B2323)+1)) / (20*21/2)</f>
        <v>1.8707142857142856</v>
      </c>
      <c r="J2339" s="2">
        <f t="shared" si="290"/>
        <v>1.880525873903963</v>
      </c>
      <c r="K2339" s="2">
        <f t="shared" si="284"/>
        <v>1.9033518787324597</v>
      </c>
    </row>
    <row r="2340" spans="1:11" ht="13.5" x14ac:dyDescent="0.25">
      <c r="A2340" s="3">
        <v>45412</v>
      </c>
      <c r="B2340" s="2">
        <v>1.86</v>
      </c>
      <c r="C2340" s="2">
        <f t="shared" si="285"/>
        <v>2.0000000000000018E-2</v>
      </c>
      <c r="D2340" s="2">
        <f t="shared" si="286"/>
        <v>1.8559999999999999</v>
      </c>
      <c r="E2340" s="2">
        <f t="shared" si="288"/>
        <v>1.863</v>
      </c>
      <c r="F2340" s="2">
        <f t="shared" si="289"/>
        <v>1.8815000000000002</v>
      </c>
      <c r="G2340" s="2">
        <f t="shared" si="283"/>
        <v>1.9146000000000001</v>
      </c>
      <c r="H2340" s="2">
        <f t="shared" si="287"/>
        <v>2.0062500000000014</v>
      </c>
      <c r="I2340" s="2">
        <f t="array" ref="I2340">SUMPRODUCT(B2324:B2343, (ROW(B2324:B2343)-ROW(B2324)+1)) / (20*21/2)</f>
        <v>1.8708095238095239</v>
      </c>
      <c r="J2340" s="2">
        <f t="shared" si="290"/>
        <v>1.8785710287702522</v>
      </c>
      <c r="K2340" s="2">
        <f t="shared" si="284"/>
        <v>1.9016518050566771</v>
      </c>
    </row>
    <row r="2341" spans="1:11" ht="13.5" x14ac:dyDescent="0.25">
      <c r="A2341" s="3">
        <v>45414</v>
      </c>
      <c r="B2341" s="2">
        <v>1.85</v>
      </c>
      <c r="C2341" s="2">
        <f t="shared" si="285"/>
        <v>-1.0000000000000009E-2</v>
      </c>
      <c r="D2341" s="2">
        <f t="shared" si="286"/>
        <v>1.85</v>
      </c>
      <c r="E2341" s="2">
        <f t="shared" si="288"/>
        <v>1.86</v>
      </c>
      <c r="F2341" s="2">
        <f t="shared" si="289"/>
        <v>1.8780000000000001</v>
      </c>
      <c r="G2341" s="2">
        <f t="shared" si="283"/>
        <v>1.9137999999999999</v>
      </c>
      <c r="H2341" s="2">
        <f t="shared" si="287"/>
        <v>2.005300000000001</v>
      </c>
      <c r="I2341" s="2">
        <f t="array" ref="I2341">SUMPRODUCT(B2325:B2344, (ROW(B2325:B2344)-ROW(B2325)+1)) / (20*21/2)</f>
        <v>1.8682380952380955</v>
      </c>
      <c r="J2341" s="2">
        <f t="shared" si="290"/>
        <v>1.8758499784111806</v>
      </c>
      <c r="K2341" s="2">
        <f t="shared" si="284"/>
        <v>1.8996262440740623</v>
      </c>
    </row>
    <row r="2342" spans="1:11" ht="13.5" x14ac:dyDescent="0.25">
      <c r="A2342" s="3">
        <v>45415</v>
      </c>
      <c r="B2342" s="2">
        <v>1.92</v>
      </c>
      <c r="C2342" s="2">
        <f t="shared" si="285"/>
        <v>6.999999999999984E-2</v>
      </c>
      <c r="D2342" s="2">
        <f t="shared" si="286"/>
        <v>1.8640000000000001</v>
      </c>
      <c r="E2342" s="2">
        <f t="shared" si="288"/>
        <v>1.8649999999999998</v>
      </c>
      <c r="F2342" s="2">
        <f t="shared" si="289"/>
        <v>1.8790000000000002</v>
      </c>
      <c r="G2342" s="2">
        <f t="shared" si="283"/>
        <v>1.9141999999999999</v>
      </c>
      <c r="H2342" s="2">
        <f t="shared" si="287"/>
        <v>2.0048000000000012</v>
      </c>
      <c r="I2342" s="2">
        <f t="array" ref="I2342">SUMPRODUCT(B2326:B2345, (ROW(B2326:B2345)-ROW(B2326)+1)) / (20*21/2)</f>
        <v>1.864095238095238</v>
      </c>
      <c r="J2342" s="2">
        <f t="shared" si="290"/>
        <v>1.8800547423720206</v>
      </c>
      <c r="K2342" s="2">
        <f t="shared" si="284"/>
        <v>1.9004252148946874</v>
      </c>
    </row>
    <row r="2343" spans="1:11" ht="13.5" x14ac:dyDescent="0.25">
      <c r="A2343" s="3">
        <v>45418</v>
      </c>
      <c r="B2343" s="2">
        <v>1.88</v>
      </c>
      <c r="C2343" s="2">
        <f t="shared" si="285"/>
        <v>-4.0000000000000036E-2</v>
      </c>
      <c r="D2343" s="2">
        <f t="shared" si="286"/>
        <v>1.8700000000000003</v>
      </c>
      <c r="E2343" s="2">
        <f t="shared" si="288"/>
        <v>1.8669999999999998</v>
      </c>
      <c r="F2343" s="2">
        <f t="shared" si="289"/>
        <v>1.8770000000000002</v>
      </c>
      <c r="G2343" s="2">
        <f t="shared" si="283"/>
        <v>1.9139999999999995</v>
      </c>
      <c r="H2343" s="2">
        <f t="shared" si="287"/>
        <v>2.0041000000000011</v>
      </c>
      <c r="I2343" s="2">
        <f t="array" ref="I2343">SUMPRODUCT(B2327:B2346, (ROW(B2327:B2346)-ROW(B2327)+1)) / (20*21/2)</f>
        <v>1.8621904761904762</v>
      </c>
      <c r="J2343" s="2">
        <f t="shared" si="290"/>
        <v>1.8800495288127808</v>
      </c>
      <c r="K2343" s="2">
        <f t="shared" si="284"/>
        <v>1.899624226075288</v>
      </c>
    </row>
    <row r="2344" spans="1:11" ht="13.5" x14ac:dyDescent="0.25">
      <c r="A2344" s="3">
        <v>45419</v>
      </c>
      <c r="B2344" s="2">
        <v>1.85</v>
      </c>
      <c r="C2344" s="2">
        <f t="shared" si="285"/>
        <v>-2.9999999999999805E-2</v>
      </c>
      <c r="D2344" s="2">
        <f t="shared" si="286"/>
        <v>1.8719999999999999</v>
      </c>
      <c r="E2344" s="2">
        <f t="shared" si="288"/>
        <v>1.8640000000000001</v>
      </c>
      <c r="F2344" s="2">
        <f t="shared" si="289"/>
        <v>1.8735000000000004</v>
      </c>
      <c r="G2344" s="2">
        <f t="shared" si="283"/>
        <v>1.9135999999999995</v>
      </c>
      <c r="H2344" s="2">
        <f t="shared" si="287"/>
        <v>2.0032500000000013</v>
      </c>
      <c r="I2344" s="2">
        <f t="array" ref="I2344">SUMPRODUCT(B2328:B2347, (ROW(B2328:B2347)-ROW(B2328)+1)) / (20*21/2)</f>
        <v>1.8605238095238095</v>
      </c>
      <c r="J2344" s="2">
        <f t="shared" si="290"/>
        <v>1.8771876689258493</v>
      </c>
      <c r="K2344" s="2">
        <f t="shared" si="284"/>
        <v>1.8976781779939043</v>
      </c>
    </row>
    <row r="2345" spans="1:11" ht="13.5" x14ac:dyDescent="0.25">
      <c r="A2345" s="3">
        <v>45420</v>
      </c>
      <c r="B2345" s="2">
        <v>1.83</v>
      </c>
      <c r="C2345" s="2">
        <f t="shared" si="285"/>
        <v>-2.0000000000000018E-2</v>
      </c>
      <c r="D2345" s="2">
        <f t="shared" si="286"/>
        <v>1.8660000000000001</v>
      </c>
      <c r="E2345" s="2">
        <f t="shared" si="288"/>
        <v>1.861</v>
      </c>
      <c r="F2345" s="2">
        <f t="shared" si="289"/>
        <v>1.8700000000000003</v>
      </c>
      <c r="G2345" s="2">
        <f t="shared" si="283"/>
        <v>1.9117999999999995</v>
      </c>
      <c r="H2345" s="2">
        <f t="shared" si="287"/>
        <v>2.0020000000000011</v>
      </c>
      <c r="I2345" s="2">
        <f t="array" ref="I2345">SUMPRODUCT(B2329:B2348, (ROW(B2329:B2348)-ROW(B2329)+1)) / (20*21/2)</f>
        <v>1.8571904761904761</v>
      </c>
      <c r="J2345" s="2">
        <f t="shared" si="290"/>
        <v>1.8726936052186256</v>
      </c>
      <c r="K2345" s="2">
        <f t="shared" si="284"/>
        <v>1.8950241317980649</v>
      </c>
    </row>
    <row r="2346" spans="1:11" ht="13.5" x14ac:dyDescent="0.25">
      <c r="A2346" s="3">
        <v>45421</v>
      </c>
      <c r="B2346" s="2">
        <v>1.85</v>
      </c>
      <c r="C2346" s="2">
        <f t="shared" si="285"/>
        <v>2.0000000000000018E-2</v>
      </c>
      <c r="D2346" s="2">
        <f t="shared" si="286"/>
        <v>1.8660000000000001</v>
      </c>
      <c r="E2346" s="2">
        <f t="shared" si="288"/>
        <v>1.8580000000000001</v>
      </c>
      <c r="F2346" s="2">
        <f t="shared" si="289"/>
        <v>1.8674999999999997</v>
      </c>
      <c r="G2346" s="2">
        <f t="shared" si="283"/>
        <v>1.9097999999999991</v>
      </c>
      <c r="H2346" s="2">
        <f t="shared" si="287"/>
        <v>2.0006500000000011</v>
      </c>
      <c r="I2346" s="2">
        <f t="array" ref="I2346">SUMPRODUCT(B2330:B2349, (ROW(B2330:B2349)-ROW(B2330)+1)) / (20*21/2)</f>
        <v>1.8550476190476191</v>
      </c>
      <c r="J2346" s="2">
        <f t="shared" si="290"/>
        <v>1.8705323094835185</v>
      </c>
      <c r="K2346" s="2">
        <f t="shared" si="284"/>
        <v>1.8932584795706899</v>
      </c>
    </row>
    <row r="2347" spans="1:11" ht="13.5" x14ac:dyDescent="0.25">
      <c r="A2347" s="3">
        <v>45422</v>
      </c>
      <c r="B2347" s="2">
        <v>1.85</v>
      </c>
      <c r="C2347" s="2">
        <f t="shared" si="285"/>
        <v>0</v>
      </c>
      <c r="D2347" s="2">
        <f t="shared" si="286"/>
        <v>1.8519999999999999</v>
      </c>
      <c r="E2347" s="2">
        <f t="shared" si="288"/>
        <v>1.8580000000000001</v>
      </c>
      <c r="F2347" s="2">
        <f t="shared" si="289"/>
        <v>1.8650000000000002</v>
      </c>
      <c r="G2347" s="2">
        <f t="shared" si="283"/>
        <v>1.908199999999999</v>
      </c>
      <c r="H2347" s="2">
        <f t="shared" si="287"/>
        <v>1.9991000000000014</v>
      </c>
      <c r="I2347" s="2">
        <f t="array" ref="I2347">SUMPRODUCT(B2331:B2350, (ROW(B2331:B2350)-ROW(B2331)+1)) / (20*21/2)</f>
        <v>1.852095238095238</v>
      </c>
      <c r="J2347" s="2">
        <f t="shared" si="290"/>
        <v>1.8685768514374692</v>
      </c>
      <c r="K2347" s="2">
        <f t="shared" si="284"/>
        <v>1.8915620686071335</v>
      </c>
    </row>
    <row r="2348" spans="1:11" ht="13.5" x14ac:dyDescent="0.25">
      <c r="A2348" s="3">
        <v>45425</v>
      </c>
      <c r="B2348" s="2">
        <v>1.83</v>
      </c>
      <c r="C2348" s="2">
        <f t="shared" si="285"/>
        <v>-2.0000000000000018E-2</v>
      </c>
      <c r="D2348" s="2">
        <f t="shared" si="286"/>
        <v>1.8420000000000001</v>
      </c>
      <c r="E2348" s="2">
        <f t="shared" si="288"/>
        <v>1.8560000000000003</v>
      </c>
      <c r="F2348" s="2">
        <f t="shared" si="289"/>
        <v>1.8625000000000003</v>
      </c>
      <c r="G2348" s="2">
        <f t="shared" si="283"/>
        <v>1.9057999999999991</v>
      </c>
      <c r="H2348" s="2">
        <f t="shared" si="287"/>
        <v>1.997300000000001</v>
      </c>
      <c r="I2348" s="2">
        <f t="array" ref="I2348">SUMPRODUCT(B2332:B2351, (ROW(B2332:B2351)-ROW(B2332)+1)) / (20*21/2)</f>
        <v>1.8494285714285716</v>
      </c>
      <c r="J2348" s="2">
        <f t="shared" si="290"/>
        <v>1.8649028655862818</v>
      </c>
      <c r="K2348" s="2">
        <f t="shared" si="284"/>
        <v>1.8891478698382265</v>
      </c>
    </row>
    <row r="2349" spans="1:11" ht="13.5" x14ac:dyDescent="0.25">
      <c r="A2349" s="3">
        <v>45426</v>
      </c>
      <c r="B2349" s="2">
        <v>1.84</v>
      </c>
      <c r="C2349" s="2">
        <f t="shared" si="285"/>
        <v>1.0000000000000009E-2</v>
      </c>
      <c r="D2349" s="2">
        <f t="shared" si="286"/>
        <v>1.8400000000000003</v>
      </c>
      <c r="E2349" s="2">
        <f t="shared" si="288"/>
        <v>1.8559999999999999</v>
      </c>
      <c r="F2349" s="2">
        <f t="shared" si="289"/>
        <v>1.8610000000000002</v>
      </c>
      <c r="G2349" s="2">
        <f t="shared" si="283"/>
        <v>1.9039999999999992</v>
      </c>
      <c r="H2349" s="2">
        <f t="shared" si="287"/>
        <v>1.9956500000000008</v>
      </c>
      <c r="I2349" s="2">
        <f t="array" ref="I2349">SUMPRODUCT(B2333:B2352, (ROW(B2333:B2352)-ROW(B2333)+1)) / (20*21/2)</f>
        <v>1.8517619047619047</v>
      </c>
      <c r="J2349" s="2">
        <f t="shared" si="290"/>
        <v>1.862531164101874</v>
      </c>
      <c r="K2349" s="2">
        <f t="shared" si="284"/>
        <v>1.8872205023935902</v>
      </c>
    </row>
    <row r="2350" spans="1:11" ht="13.5" x14ac:dyDescent="0.25">
      <c r="A2350" s="3">
        <v>45427</v>
      </c>
      <c r="B2350" s="2">
        <v>1.83</v>
      </c>
      <c r="C2350" s="2">
        <f t="shared" si="285"/>
        <v>-1.0000000000000009E-2</v>
      </c>
      <c r="D2350" s="2">
        <f t="shared" si="286"/>
        <v>1.8399999999999999</v>
      </c>
      <c r="E2350" s="2">
        <f t="shared" si="288"/>
        <v>1.8530000000000002</v>
      </c>
      <c r="F2350" s="2">
        <f t="shared" si="289"/>
        <v>1.8580000000000001</v>
      </c>
      <c r="G2350" s="2">
        <f t="shared" si="283"/>
        <v>1.9009999999999991</v>
      </c>
      <c r="H2350" s="2">
        <f t="shared" si="287"/>
        <v>1.9940000000000007</v>
      </c>
      <c r="I2350" s="2">
        <f t="array" ref="I2350">SUMPRODUCT(B2334:B2353, (ROW(B2334:B2353)-ROW(B2334)+1)) / (20*21/2)</f>
        <v>1.8540476190476192</v>
      </c>
      <c r="J2350" s="2">
        <f t="shared" si="290"/>
        <v>1.8594329579969338</v>
      </c>
      <c r="K2350" s="2">
        <f t="shared" si="284"/>
        <v>1.8849765611232534</v>
      </c>
    </row>
    <row r="2351" spans="1:11" ht="13.5" x14ac:dyDescent="0.25">
      <c r="A2351" s="3">
        <v>45428</v>
      </c>
      <c r="B2351" s="2">
        <v>1.83</v>
      </c>
      <c r="C2351" s="2">
        <f t="shared" si="285"/>
        <v>0</v>
      </c>
      <c r="D2351" s="2">
        <f t="shared" si="286"/>
        <v>1.8359999999999999</v>
      </c>
      <c r="E2351" s="2">
        <f t="shared" si="288"/>
        <v>1.8509999999999998</v>
      </c>
      <c r="F2351" s="2">
        <f t="shared" si="289"/>
        <v>1.8555000000000004</v>
      </c>
      <c r="G2351" s="2">
        <f t="shared" si="283"/>
        <v>1.898199999999999</v>
      </c>
      <c r="H2351" s="2">
        <f t="shared" si="287"/>
        <v>1.9924500000000007</v>
      </c>
      <c r="I2351" s="2">
        <f t="array" ref="I2351">SUMPRODUCT(B2335:B2354, (ROW(B2335:B2354)-ROW(B2335)+1)) / (20*21/2)</f>
        <v>1.8543333333333334</v>
      </c>
      <c r="J2351" s="2">
        <f t="shared" si="290"/>
        <v>1.856629819140083</v>
      </c>
      <c r="K2351" s="2">
        <f t="shared" si="284"/>
        <v>1.8828206175497926</v>
      </c>
    </row>
    <row r="2352" spans="1:11" ht="13.5" x14ac:dyDescent="0.25">
      <c r="A2352" s="3">
        <v>45429</v>
      </c>
      <c r="B2352" s="2">
        <v>1.88</v>
      </c>
      <c r="C2352" s="2">
        <f t="shared" si="285"/>
        <v>4.9999999999999822E-2</v>
      </c>
      <c r="D2352" s="2">
        <f t="shared" si="286"/>
        <v>1.8420000000000001</v>
      </c>
      <c r="E2352" s="2">
        <f t="shared" si="288"/>
        <v>1.847</v>
      </c>
      <c r="F2352" s="2">
        <f t="shared" si="289"/>
        <v>1.8560000000000003</v>
      </c>
      <c r="G2352" s="2">
        <f t="shared" si="283"/>
        <v>1.896399999999999</v>
      </c>
      <c r="H2352" s="2">
        <f t="shared" si="287"/>
        <v>1.9913000000000005</v>
      </c>
      <c r="I2352" s="2">
        <f t="array" ref="I2352">SUMPRODUCT(B2336:B2355, (ROW(B2336:B2355)-ROW(B2336)+1)) / (20*21/2)</f>
        <v>1.8556666666666664</v>
      </c>
      <c r="J2352" s="2">
        <f t="shared" si="290"/>
        <v>1.8588555506505513</v>
      </c>
      <c r="K2352" s="2">
        <f t="shared" si="284"/>
        <v>1.8827100050968595</v>
      </c>
    </row>
    <row r="2353" spans="1:11" ht="13.5" x14ac:dyDescent="0.25">
      <c r="A2353" s="3">
        <v>45432</v>
      </c>
      <c r="B2353" s="2">
        <v>1.88</v>
      </c>
      <c r="C2353" s="2">
        <f t="shared" si="285"/>
        <v>0</v>
      </c>
      <c r="D2353" s="2">
        <f t="shared" si="286"/>
        <v>1.8519999999999999</v>
      </c>
      <c r="E2353" s="2">
        <f t="shared" si="288"/>
        <v>1.847</v>
      </c>
      <c r="F2353" s="2">
        <f t="shared" si="289"/>
        <v>1.8570000000000004</v>
      </c>
      <c r="G2353" s="2">
        <f t="shared" si="283"/>
        <v>1.8947999999999992</v>
      </c>
      <c r="H2353" s="2">
        <f t="shared" si="287"/>
        <v>1.9902000000000002</v>
      </c>
      <c r="I2353" s="2">
        <f t="array" ref="I2353">SUMPRODUCT(B2337:B2356, (ROW(B2337:B2356)-ROW(B2337)+1)) / (20*21/2)</f>
        <v>1.8569523809523807</v>
      </c>
      <c r="J2353" s="2">
        <f t="shared" si="290"/>
        <v>1.8608693077314513</v>
      </c>
      <c r="K2353" s="2">
        <f t="shared" si="284"/>
        <v>1.8826037303871788</v>
      </c>
    </row>
    <row r="2354" spans="1:11" ht="13.5" x14ac:dyDescent="0.25">
      <c r="A2354" s="3">
        <v>45433</v>
      </c>
      <c r="B2354" s="2">
        <v>1.86</v>
      </c>
      <c r="C2354" s="2">
        <f t="shared" si="285"/>
        <v>-1.9999999999999796E-2</v>
      </c>
      <c r="D2354" s="2">
        <f t="shared" si="286"/>
        <v>1.8559999999999999</v>
      </c>
      <c r="E2354" s="2">
        <f t="shared" si="288"/>
        <v>1.8480000000000001</v>
      </c>
      <c r="F2354" s="2">
        <f t="shared" si="289"/>
        <v>1.8560000000000003</v>
      </c>
      <c r="G2354" s="2">
        <f t="shared" ref="G2354:G2417" si="291">AVERAGE(B2305:B2354)</f>
        <v>1.8927999999999991</v>
      </c>
      <c r="H2354" s="2">
        <f t="shared" si="287"/>
        <v>1.9890000000000001</v>
      </c>
      <c r="I2354" s="2">
        <f t="array" ref="I2354">SUMPRODUCT(B2338:B2357, (ROW(B2338:B2357)-ROW(B2338)+1)) / (20*21/2)</f>
        <v>1.865904761904762</v>
      </c>
      <c r="J2354" s="2">
        <f t="shared" si="290"/>
        <v>1.8607865165189321</v>
      </c>
      <c r="K2354" s="2">
        <f t="shared" si="284"/>
        <v>1.8817173095876816</v>
      </c>
    </row>
    <row r="2355" spans="1:11" ht="13.5" x14ac:dyDescent="0.25">
      <c r="A2355" s="3">
        <v>45434</v>
      </c>
      <c r="B2355" s="2">
        <v>1.87</v>
      </c>
      <c r="C2355" s="2">
        <f t="shared" si="285"/>
        <v>1.0000000000000009E-2</v>
      </c>
      <c r="D2355" s="2">
        <f t="shared" si="286"/>
        <v>1.8640000000000001</v>
      </c>
      <c r="E2355" s="2">
        <f t="shared" si="288"/>
        <v>1.8519999999999999</v>
      </c>
      <c r="F2355" s="2">
        <f t="shared" si="289"/>
        <v>1.8564999999999998</v>
      </c>
      <c r="G2355" s="2">
        <f t="shared" si="291"/>
        <v>1.8911999999999995</v>
      </c>
      <c r="H2355" s="2">
        <f t="shared" si="287"/>
        <v>1.9880000000000002</v>
      </c>
      <c r="I2355" s="2">
        <f t="array" ref="I2355">SUMPRODUCT(B2339:B2358, (ROW(B2339:B2358)-ROW(B2339)+1)) / (20*21/2)</f>
        <v>1.8753333333333333</v>
      </c>
      <c r="J2355" s="2">
        <f t="shared" si="290"/>
        <v>1.8616639911361768</v>
      </c>
      <c r="K2355" s="2">
        <f t="shared" ref="K2355:K2418" si="292">$K$4*B2355+(1-$K$4)*K2354</f>
        <v>1.8812578072509096</v>
      </c>
    </row>
    <row r="2356" spans="1:11" ht="13.5" x14ac:dyDescent="0.25">
      <c r="A2356" s="3">
        <v>45435</v>
      </c>
      <c r="B2356" s="2">
        <v>1.87</v>
      </c>
      <c r="C2356" s="2">
        <f t="shared" si="285"/>
        <v>0</v>
      </c>
      <c r="D2356" s="2">
        <f t="shared" si="286"/>
        <v>1.8719999999999999</v>
      </c>
      <c r="E2356" s="2">
        <f t="shared" si="288"/>
        <v>1.8539999999999999</v>
      </c>
      <c r="F2356" s="2">
        <f t="shared" si="289"/>
        <v>1.8559999999999999</v>
      </c>
      <c r="G2356" s="2">
        <f t="shared" si="291"/>
        <v>1.8893999999999997</v>
      </c>
      <c r="H2356" s="2">
        <f t="shared" si="287"/>
        <v>1.9870500000000002</v>
      </c>
      <c r="I2356" s="2">
        <f t="array" ref="I2356">SUMPRODUCT(B2340:B2359, (ROW(B2340:B2359)-ROW(B2340)+1)) / (20*21/2)</f>
        <v>1.8832857142857147</v>
      </c>
      <c r="J2356" s="2">
        <f t="shared" si="290"/>
        <v>1.8624578967422551</v>
      </c>
      <c r="K2356" s="2">
        <f t="shared" si="292"/>
        <v>1.8808163246136189</v>
      </c>
    </row>
    <row r="2357" spans="1:11" ht="13.5" x14ac:dyDescent="0.25">
      <c r="A2357" s="3">
        <v>45436</v>
      </c>
      <c r="B2357" s="2">
        <v>1.95</v>
      </c>
      <c r="C2357" s="2">
        <f t="shared" si="285"/>
        <v>7.9999999999999849E-2</v>
      </c>
      <c r="D2357" s="2">
        <f t="shared" si="286"/>
        <v>1.8859999999999999</v>
      </c>
      <c r="E2357" s="2">
        <f t="shared" si="288"/>
        <v>1.8640000000000001</v>
      </c>
      <c r="F2357" s="2">
        <f t="shared" si="289"/>
        <v>1.861</v>
      </c>
      <c r="G2357" s="2">
        <f t="shared" si="291"/>
        <v>1.8893999999999997</v>
      </c>
      <c r="H2357" s="2">
        <f t="shared" si="287"/>
        <v>1.9865000000000002</v>
      </c>
      <c r="I2357" s="2">
        <f t="array" ref="I2357">SUMPRODUCT(B2341:B2360, (ROW(B2341:B2360)-ROW(B2341)+1)) / (20*21/2)</f>
        <v>1.8888095238095239</v>
      </c>
      <c r="J2357" s="2">
        <f t="shared" si="290"/>
        <v>1.8707952399096595</v>
      </c>
      <c r="K2357" s="2">
        <f t="shared" si="292"/>
        <v>1.8835294099228888</v>
      </c>
    </row>
    <row r="2358" spans="1:11" ht="13.5" x14ac:dyDescent="0.25">
      <c r="A2358" s="3">
        <v>45439</v>
      </c>
      <c r="B2358" s="2">
        <v>1.96</v>
      </c>
      <c r="C2358" s="2">
        <f t="shared" si="285"/>
        <v>1.0000000000000009E-2</v>
      </c>
      <c r="D2358" s="2">
        <f t="shared" si="286"/>
        <v>1.9020000000000004</v>
      </c>
      <c r="E2358" s="2">
        <f t="shared" si="288"/>
        <v>1.877</v>
      </c>
      <c r="F2358" s="2">
        <f t="shared" si="289"/>
        <v>1.8665000000000003</v>
      </c>
      <c r="G2358" s="2">
        <f t="shared" si="291"/>
        <v>1.8889999999999996</v>
      </c>
      <c r="H2358" s="2">
        <f t="shared" si="287"/>
        <v>1.9858500000000001</v>
      </c>
      <c r="I2358" s="2">
        <f t="array" ref="I2358">SUMPRODUCT(B2342:B2361, (ROW(B2342:B2361)-ROW(B2342)+1)) / (20*21/2)</f>
        <v>1.8911428571428575</v>
      </c>
      <c r="J2358" s="2">
        <f t="shared" si="290"/>
        <v>1.8792909313468349</v>
      </c>
      <c r="K2358" s="2">
        <f t="shared" si="292"/>
        <v>1.8865282565925794</v>
      </c>
    </row>
    <row r="2359" spans="1:11" ht="13.5" x14ac:dyDescent="0.25">
      <c r="A2359" s="3">
        <v>45440</v>
      </c>
      <c r="B2359" s="2">
        <v>1.95</v>
      </c>
      <c r="C2359" s="2">
        <f t="shared" si="285"/>
        <v>-1.0000000000000009E-2</v>
      </c>
      <c r="D2359" s="2">
        <f t="shared" si="286"/>
        <v>1.92</v>
      </c>
      <c r="E2359" s="2">
        <f t="shared" si="288"/>
        <v>1.8879999999999999</v>
      </c>
      <c r="F2359" s="2">
        <f t="shared" si="289"/>
        <v>1.8720000000000003</v>
      </c>
      <c r="G2359" s="2">
        <f t="shared" si="291"/>
        <v>1.8887999999999996</v>
      </c>
      <c r="H2359" s="2">
        <f t="shared" si="287"/>
        <v>1.9853000000000001</v>
      </c>
      <c r="I2359" s="2">
        <f t="array" ref="I2359">SUMPRODUCT(B2343:B2362, (ROW(B2343:B2362)-ROW(B2343)+1)) / (20*21/2)</f>
        <v>1.8922857142857143</v>
      </c>
      <c r="J2359" s="2">
        <f t="shared" si="290"/>
        <v>1.886025128361422</v>
      </c>
      <c r="K2359" s="2">
        <f t="shared" si="292"/>
        <v>1.889017344569341</v>
      </c>
    </row>
    <row r="2360" spans="1:11" ht="13.5" x14ac:dyDescent="0.25">
      <c r="A2360" s="3">
        <v>45441</v>
      </c>
      <c r="B2360" s="2">
        <v>1.93</v>
      </c>
      <c r="C2360" s="2">
        <f t="shared" si="285"/>
        <v>-2.0000000000000018E-2</v>
      </c>
      <c r="D2360" s="2">
        <f t="shared" si="286"/>
        <v>1.9319999999999999</v>
      </c>
      <c r="E2360" s="2">
        <f t="shared" si="288"/>
        <v>1.8980000000000001</v>
      </c>
      <c r="F2360" s="2">
        <f t="shared" si="289"/>
        <v>1.8754999999999999</v>
      </c>
      <c r="G2360" s="2">
        <f t="shared" si="291"/>
        <v>1.8884000000000001</v>
      </c>
      <c r="H2360" s="2">
        <f t="shared" si="287"/>
        <v>1.9845000000000002</v>
      </c>
      <c r="I2360" s="2">
        <f t="array" ref="I2360">SUMPRODUCT(B2344:B2363, (ROW(B2344:B2363)-ROW(B2344)+1)) / (20*21/2)</f>
        <v>1.8935714285714287</v>
      </c>
      <c r="J2360" s="2">
        <f t="shared" si="290"/>
        <v>1.89021321137462</v>
      </c>
      <c r="K2360" s="2">
        <f t="shared" si="292"/>
        <v>1.8906245075274062</v>
      </c>
    </row>
    <row r="2361" spans="1:11" ht="13.5" x14ac:dyDescent="0.25">
      <c r="A2361" s="3">
        <v>45442</v>
      </c>
      <c r="B2361" s="2">
        <v>1.9</v>
      </c>
      <c r="C2361" s="2">
        <f t="shared" si="285"/>
        <v>-3.0000000000000027E-2</v>
      </c>
      <c r="D2361" s="2">
        <f t="shared" si="286"/>
        <v>1.9379999999999999</v>
      </c>
      <c r="E2361" s="2">
        <f t="shared" si="288"/>
        <v>1.9049999999999998</v>
      </c>
      <c r="F2361" s="2">
        <f t="shared" si="289"/>
        <v>1.8779999999999997</v>
      </c>
      <c r="G2361" s="2">
        <f t="shared" si="291"/>
        <v>1.8874000000000004</v>
      </c>
      <c r="H2361" s="2">
        <f t="shared" si="287"/>
        <v>1.9833999999999998</v>
      </c>
      <c r="I2361" s="2">
        <f t="array" ref="I2361">SUMPRODUCT(B2345:B2364, (ROW(B2345:B2364)-ROW(B2345)+1)) / (20*21/2)</f>
        <v>1.8900476190476192</v>
      </c>
      <c r="J2361" s="2">
        <f t="shared" si="290"/>
        <v>1.891145286481799</v>
      </c>
      <c r="K2361" s="2">
        <f t="shared" si="292"/>
        <v>1.8909921738988804</v>
      </c>
    </row>
    <row r="2362" spans="1:11" ht="13.5" x14ac:dyDescent="0.25">
      <c r="A2362" s="3">
        <v>45443</v>
      </c>
      <c r="B2362" s="2">
        <v>1.89</v>
      </c>
      <c r="C2362" s="2">
        <f t="shared" si="285"/>
        <v>-1.0000000000000009E-2</v>
      </c>
      <c r="D2362" s="2">
        <f t="shared" si="286"/>
        <v>1.9260000000000002</v>
      </c>
      <c r="E2362" s="2">
        <f t="shared" si="288"/>
        <v>1.9059999999999999</v>
      </c>
      <c r="F2362" s="2">
        <f t="shared" si="289"/>
        <v>1.8765000000000001</v>
      </c>
      <c r="G2362" s="2">
        <f t="shared" si="291"/>
        <v>1.8866000000000003</v>
      </c>
      <c r="H2362" s="2">
        <f t="shared" si="287"/>
        <v>1.9822499999999996</v>
      </c>
      <c r="I2362" s="2">
        <f t="array" ref="I2362">SUMPRODUCT(B2346:B2365, (ROW(B2346:B2365)-ROW(B2346)+1)) / (20*21/2)</f>
        <v>1.8884761904761902</v>
      </c>
      <c r="J2362" s="2">
        <f t="shared" si="290"/>
        <v>1.8910362115787704</v>
      </c>
      <c r="K2362" s="2">
        <f t="shared" si="292"/>
        <v>1.8909532651185323</v>
      </c>
    </row>
    <row r="2363" spans="1:11" ht="13.5" x14ac:dyDescent="0.25">
      <c r="A2363" s="3">
        <v>45446</v>
      </c>
      <c r="B2363" s="2">
        <v>1.89</v>
      </c>
      <c r="C2363" s="2">
        <f t="shared" si="285"/>
        <v>0</v>
      </c>
      <c r="D2363" s="2">
        <f t="shared" si="286"/>
        <v>1.9119999999999997</v>
      </c>
      <c r="E2363" s="2">
        <f t="shared" si="288"/>
        <v>1.907</v>
      </c>
      <c r="F2363" s="2">
        <f t="shared" si="289"/>
        <v>1.877</v>
      </c>
      <c r="G2363" s="2">
        <f t="shared" si="291"/>
        <v>1.8858000000000004</v>
      </c>
      <c r="H2363" s="2">
        <f t="shared" si="287"/>
        <v>1.9810999999999996</v>
      </c>
      <c r="I2363" s="2">
        <f t="array" ref="I2363">SUMPRODUCT(B2347:B2366, (ROW(B2347:B2366)-ROW(B2347)+1)) / (20*21/2)</f>
        <v>1.8915238095238094</v>
      </c>
      <c r="J2363" s="2">
        <f t="shared" si="290"/>
        <v>1.8909375247617446</v>
      </c>
      <c r="K2363" s="2">
        <f t="shared" si="292"/>
        <v>1.8909158821727077</v>
      </c>
    </row>
    <row r="2364" spans="1:11" ht="13.5" x14ac:dyDescent="0.25">
      <c r="A2364" s="3">
        <v>45447</v>
      </c>
      <c r="B2364" s="2">
        <v>1.84</v>
      </c>
      <c r="C2364" s="2">
        <f t="shared" si="285"/>
        <v>-4.9999999999999822E-2</v>
      </c>
      <c r="D2364" s="2">
        <f t="shared" si="286"/>
        <v>1.89</v>
      </c>
      <c r="E2364" s="2">
        <f t="shared" si="288"/>
        <v>1.905</v>
      </c>
      <c r="F2364" s="2">
        <f t="shared" si="289"/>
        <v>1.8765000000000001</v>
      </c>
      <c r="G2364" s="2">
        <f t="shared" si="291"/>
        <v>1.8840000000000006</v>
      </c>
      <c r="H2364" s="2">
        <f t="shared" si="287"/>
        <v>1.9797499999999995</v>
      </c>
      <c r="I2364" s="2">
        <f t="array" ref="I2364">SUMPRODUCT(B2348:B2367, (ROW(B2348:B2367)-ROW(B2348)+1)) / (20*21/2)</f>
        <v>1.8895238095238098</v>
      </c>
      <c r="J2364" s="2">
        <f t="shared" si="290"/>
        <v>1.8860863319272927</v>
      </c>
      <c r="K2364" s="2">
        <f t="shared" si="292"/>
        <v>1.8889191809110331</v>
      </c>
    </row>
    <row r="2365" spans="1:11" ht="13.5" x14ac:dyDescent="0.25">
      <c r="A2365" s="3">
        <v>45448</v>
      </c>
      <c r="B2365" s="2">
        <v>1.86</v>
      </c>
      <c r="C2365" s="2">
        <f t="shared" si="285"/>
        <v>2.0000000000000018E-2</v>
      </c>
      <c r="D2365" s="2">
        <f t="shared" si="286"/>
        <v>1.8759999999999999</v>
      </c>
      <c r="E2365" s="2">
        <f t="shared" si="288"/>
        <v>1.9040000000000004</v>
      </c>
      <c r="F2365" s="2">
        <f t="shared" si="289"/>
        <v>1.8780000000000001</v>
      </c>
      <c r="G2365" s="2">
        <f t="shared" si="291"/>
        <v>1.8826000000000005</v>
      </c>
      <c r="H2365" s="2">
        <f t="shared" si="287"/>
        <v>1.9782999999999995</v>
      </c>
      <c r="I2365" s="2">
        <f t="array" ref="I2365">SUMPRODUCT(B2349:B2368, (ROW(B2349:B2368)-ROW(B2349)+1)) / (20*21/2)</f>
        <v>1.8884285714285716</v>
      </c>
      <c r="J2365" s="2">
        <f t="shared" si="290"/>
        <v>1.8836019193627886</v>
      </c>
      <c r="K2365" s="2">
        <f t="shared" si="292"/>
        <v>1.8877850953851103</v>
      </c>
    </row>
    <row r="2366" spans="1:11" ht="13.5" x14ac:dyDescent="0.25">
      <c r="A2366" s="3">
        <v>45449</v>
      </c>
      <c r="B2366" s="2">
        <v>1.91</v>
      </c>
      <c r="C2366" s="2">
        <f t="shared" si="285"/>
        <v>4.9999999999999822E-2</v>
      </c>
      <c r="D2366" s="2">
        <f t="shared" si="286"/>
        <v>1.8780000000000001</v>
      </c>
      <c r="E2366" s="2">
        <f t="shared" si="288"/>
        <v>1.9080000000000001</v>
      </c>
      <c r="F2366" s="2">
        <f t="shared" si="289"/>
        <v>1.8809999999999998</v>
      </c>
      <c r="G2366" s="2">
        <f t="shared" si="291"/>
        <v>1.8828000000000005</v>
      </c>
      <c r="H2366" s="2">
        <f t="shared" si="287"/>
        <v>1.9769999999999999</v>
      </c>
      <c r="I2366" s="2">
        <f t="array" ref="I2366">SUMPRODUCT(B2350:B2369, (ROW(B2350:B2369)-ROW(B2350)+1)) / (20*21/2)</f>
        <v>1.886190476190476</v>
      </c>
      <c r="J2366" s="2">
        <f t="shared" si="290"/>
        <v>1.8861160222806181</v>
      </c>
      <c r="K2366" s="2">
        <f t="shared" si="292"/>
        <v>1.888656268115106</v>
      </c>
    </row>
    <row r="2367" spans="1:11" ht="13.5" x14ac:dyDescent="0.25">
      <c r="A2367" s="3">
        <v>45450</v>
      </c>
      <c r="B2367" s="2">
        <v>1.86</v>
      </c>
      <c r="C2367" s="2">
        <f t="shared" si="285"/>
        <v>-4.9999999999999822E-2</v>
      </c>
      <c r="D2367" s="2">
        <f t="shared" si="286"/>
        <v>1.8719999999999999</v>
      </c>
      <c r="E2367" s="2">
        <f t="shared" si="288"/>
        <v>1.8989999999999998</v>
      </c>
      <c r="F2367" s="2">
        <f t="shared" si="289"/>
        <v>1.8814999999999997</v>
      </c>
      <c r="G2367" s="2">
        <f t="shared" si="291"/>
        <v>1.8816000000000006</v>
      </c>
      <c r="H2367" s="2">
        <f t="shared" si="287"/>
        <v>1.9752999999999998</v>
      </c>
      <c r="I2367" s="2">
        <f t="array" ref="I2367">SUMPRODUCT(B2351:B2370, (ROW(B2351:B2370)-ROW(B2351)+1)) / (20*21/2)</f>
        <v>1.8819523809523808</v>
      </c>
      <c r="J2367" s="2">
        <f t="shared" si="290"/>
        <v>1.8836287820634163</v>
      </c>
      <c r="K2367" s="2">
        <f t="shared" si="292"/>
        <v>1.8875324928949058</v>
      </c>
    </row>
    <row r="2368" spans="1:11" ht="13.5" x14ac:dyDescent="0.25">
      <c r="A2368" s="3">
        <v>45453</v>
      </c>
      <c r="B2368" s="2">
        <v>1.87</v>
      </c>
      <c r="C2368" s="2">
        <f t="shared" si="285"/>
        <v>1.0000000000000009E-2</v>
      </c>
      <c r="D2368" s="2">
        <f t="shared" si="286"/>
        <v>1.8679999999999999</v>
      </c>
      <c r="E2368" s="2">
        <f t="shared" si="288"/>
        <v>1.89</v>
      </c>
      <c r="F2368" s="2">
        <f t="shared" si="289"/>
        <v>1.8834999999999997</v>
      </c>
      <c r="G2368" s="2">
        <f t="shared" si="291"/>
        <v>1.880200000000001</v>
      </c>
      <c r="H2368" s="2">
        <f t="shared" si="287"/>
        <v>1.9736499999999995</v>
      </c>
      <c r="I2368" s="2">
        <f t="array" ref="I2368">SUMPRODUCT(B2352:B2371, (ROW(B2352:B2371)-ROW(B2352)+1)) / (20*21/2)</f>
        <v>1.8767142857142858</v>
      </c>
      <c r="J2368" s="2">
        <f t="shared" si="290"/>
        <v>1.8823308028192813</v>
      </c>
      <c r="K2368" s="2">
        <f t="shared" si="292"/>
        <v>1.886844944153929</v>
      </c>
    </row>
    <row r="2369" spans="1:11" ht="13.5" x14ac:dyDescent="0.25">
      <c r="A2369" s="3">
        <v>45454</v>
      </c>
      <c r="B2369" s="2">
        <v>1.86</v>
      </c>
      <c r="C2369" s="2">
        <f t="shared" si="285"/>
        <v>-1.0000000000000009E-2</v>
      </c>
      <c r="D2369" s="2">
        <f t="shared" si="286"/>
        <v>1.8719999999999999</v>
      </c>
      <c r="E2369" s="2">
        <f t="shared" si="288"/>
        <v>1.8809999999999998</v>
      </c>
      <c r="F2369" s="2">
        <f t="shared" si="289"/>
        <v>1.8844999999999996</v>
      </c>
      <c r="G2369" s="2">
        <f t="shared" si="291"/>
        <v>1.8790000000000009</v>
      </c>
      <c r="H2369" s="2">
        <f t="shared" si="287"/>
        <v>1.9718999999999993</v>
      </c>
      <c r="I2369" s="2">
        <f t="array" ref="I2369">SUMPRODUCT(B2353:B2372, (ROW(B2353:B2372)-ROW(B2353)+1)) / (20*21/2)</f>
        <v>1.8724285714285716</v>
      </c>
      <c r="J2369" s="2">
        <f t="shared" si="290"/>
        <v>1.8802040596936354</v>
      </c>
      <c r="K2369" s="2">
        <f t="shared" si="292"/>
        <v>1.8857922012459318</v>
      </c>
    </row>
    <row r="2370" spans="1:11" ht="13.5" x14ac:dyDescent="0.25">
      <c r="A2370" s="3">
        <v>45455</v>
      </c>
      <c r="B2370" s="2">
        <v>1.84</v>
      </c>
      <c r="C2370" s="2">
        <f t="shared" si="285"/>
        <v>-2.0000000000000018E-2</v>
      </c>
      <c r="D2370" s="2">
        <f t="shared" si="286"/>
        <v>1.8680000000000003</v>
      </c>
      <c r="E2370" s="2">
        <f t="shared" si="288"/>
        <v>1.8719999999999999</v>
      </c>
      <c r="F2370" s="2">
        <f t="shared" si="289"/>
        <v>1.8850000000000002</v>
      </c>
      <c r="G2370" s="2">
        <f t="shared" si="291"/>
        <v>1.8772000000000009</v>
      </c>
      <c r="H2370" s="2">
        <f t="shared" si="287"/>
        <v>1.9700999999999995</v>
      </c>
      <c r="I2370" s="2">
        <f t="array" ref="I2370">SUMPRODUCT(B2354:B2373, (ROW(B2354:B2373)-ROW(B2354)+1)) / (20*21/2)</f>
        <v>1.8721428571428571</v>
      </c>
      <c r="J2370" s="2">
        <f t="shared" si="290"/>
        <v>1.8763751016275747</v>
      </c>
      <c r="K2370" s="2">
        <f t="shared" si="292"/>
        <v>1.8839964286480524</v>
      </c>
    </row>
    <row r="2371" spans="1:11" ht="13.5" x14ac:dyDescent="0.25">
      <c r="A2371" s="3">
        <v>45456</v>
      </c>
      <c r="B2371" s="2">
        <v>1.83</v>
      </c>
      <c r="C2371" s="2">
        <f t="shared" si="285"/>
        <v>-1.0000000000000009E-2</v>
      </c>
      <c r="D2371" s="2">
        <f t="shared" si="286"/>
        <v>1.8520000000000003</v>
      </c>
      <c r="E2371" s="2">
        <f t="shared" si="288"/>
        <v>1.8649999999999998</v>
      </c>
      <c r="F2371" s="2">
        <f t="shared" si="289"/>
        <v>1.8849999999999998</v>
      </c>
      <c r="G2371" s="2">
        <f t="shared" si="291"/>
        <v>1.8754000000000004</v>
      </c>
      <c r="H2371" s="2">
        <f t="shared" si="287"/>
        <v>1.9679499999999992</v>
      </c>
      <c r="I2371" s="2">
        <f t="array" ref="I2371">SUMPRODUCT(B2355:B2374, (ROW(B2355:B2374)-ROW(B2355)+1)) / (20*21/2)</f>
        <v>1.8718571428571431</v>
      </c>
      <c r="J2371" s="2">
        <f t="shared" si="290"/>
        <v>1.8719584252820916</v>
      </c>
      <c r="K2371" s="2">
        <f t="shared" si="292"/>
        <v>1.8818789216422465</v>
      </c>
    </row>
    <row r="2372" spans="1:11" ht="13.5" x14ac:dyDescent="0.25">
      <c r="A2372" s="3">
        <v>45457</v>
      </c>
      <c r="B2372" s="2">
        <v>1.84</v>
      </c>
      <c r="C2372" s="2">
        <f t="shared" ref="C2372:C2435" si="293">B2372-B2371</f>
        <v>1.0000000000000009E-2</v>
      </c>
      <c r="D2372" s="2">
        <f t="shared" si="286"/>
        <v>1.8480000000000001</v>
      </c>
      <c r="E2372" s="2">
        <f t="shared" si="288"/>
        <v>1.8599999999999999</v>
      </c>
      <c r="F2372" s="2">
        <f t="shared" si="289"/>
        <v>1.8830000000000002</v>
      </c>
      <c r="G2372" s="2">
        <f t="shared" si="291"/>
        <v>1.8742000000000005</v>
      </c>
      <c r="H2372" s="2">
        <f t="shared" si="287"/>
        <v>1.9657999999999989</v>
      </c>
      <c r="I2372" s="2">
        <f t="array" ref="I2372">SUMPRODUCT(B2356:B2375, (ROW(B2356:B2375)-ROW(B2356)+1)) / (20*21/2)</f>
        <v>1.8705238095238093</v>
      </c>
      <c r="J2372" s="2">
        <f t="shared" si="290"/>
        <v>1.8689147657314162</v>
      </c>
      <c r="K2372" s="2">
        <f t="shared" si="292"/>
        <v>1.8802366109896096</v>
      </c>
    </row>
    <row r="2373" spans="1:11" ht="13.5" x14ac:dyDescent="0.25">
      <c r="A2373" s="3">
        <v>45461</v>
      </c>
      <c r="B2373" s="2">
        <v>1.88</v>
      </c>
      <c r="C2373" s="2">
        <f t="shared" si="293"/>
        <v>3.9999999999999813E-2</v>
      </c>
      <c r="D2373" s="2">
        <f t="shared" si="286"/>
        <v>1.85</v>
      </c>
      <c r="E2373" s="2">
        <f t="shared" si="288"/>
        <v>1.859</v>
      </c>
      <c r="F2373" s="2">
        <f t="shared" si="289"/>
        <v>1.8830000000000002</v>
      </c>
      <c r="G2373" s="2">
        <f t="shared" si="291"/>
        <v>1.8734000000000006</v>
      </c>
      <c r="H2373" s="2">
        <f t="shared" si="287"/>
        <v>1.963849999999999</v>
      </c>
      <c r="I2373" s="2">
        <f t="array" ref="I2373">SUMPRODUCT(B2357:B2376, (ROW(B2357:B2376)-ROW(B2357)+1)) / (20*21/2)</f>
        <v>1.8682380952380953</v>
      </c>
      <c r="J2373" s="2">
        <f t="shared" si="290"/>
        <v>1.8699705023284243</v>
      </c>
      <c r="K2373" s="2">
        <f t="shared" si="292"/>
        <v>1.880227332127272</v>
      </c>
    </row>
    <row r="2374" spans="1:11" ht="13.5" x14ac:dyDescent="0.25">
      <c r="A2374" s="3">
        <v>45462</v>
      </c>
      <c r="B2374" s="2">
        <v>1.88</v>
      </c>
      <c r="C2374" s="2">
        <f t="shared" si="293"/>
        <v>0</v>
      </c>
      <c r="D2374" s="2">
        <f t="shared" ref="D2374:D2437" si="294">AVERAGE(B2370:B2374)</f>
        <v>1.8539999999999999</v>
      </c>
      <c r="E2374" s="2">
        <f t="shared" si="288"/>
        <v>1.863</v>
      </c>
      <c r="F2374" s="2">
        <f t="shared" si="289"/>
        <v>1.8840000000000003</v>
      </c>
      <c r="G2374" s="2">
        <f t="shared" si="291"/>
        <v>1.8726000000000005</v>
      </c>
      <c r="H2374" s="2">
        <f t="shared" si="287"/>
        <v>1.962049999999999</v>
      </c>
      <c r="I2374" s="2">
        <f t="array" ref="I2374">SUMPRODUCT(B2358:B2377, (ROW(B2358:B2377)-ROW(B2358)+1)) / (20*21/2)</f>
        <v>1.864095238095238</v>
      </c>
      <c r="J2374" s="2">
        <f t="shared" si="290"/>
        <v>1.8709256925828601</v>
      </c>
      <c r="K2374" s="2">
        <f t="shared" si="292"/>
        <v>1.8802184171418888</v>
      </c>
    </row>
    <row r="2375" spans="1:11" ht="13.5" x14ac:dyDescent="0.25">
      <c r="A2375" s="3">
        <v>45463</v>
      </c>
      <c r="B2375" s="2">
        <v>1.87</v>
      </c>
      <c r="C2375" s="2">
        <f t="shared" si="293"/>
        <v>-9.9999999999997868E-3</v>
      </c>
      <c r="D2375" s="2">
        <f t="shared" si="294"/>
        <v>1.86</v>
      </c>
      <c r="E2375" s="2">
        <f t="shared" si="288"/>
        <v>1.8640000000000001</v>
      </c>
      <c r="F2375" s="2">
        <f t="shared" si="289"/>
        <v>1.8840000000000003</v>
      </c>
      <c r="G2375" s="2">
        <f t="shared" si="291"/>
        <v>1.8720000000000006</v>
      </c>
      <c r="H2375" s="2">
        <f t="shared" si="287"/>
        <v>1.9601999999999993</v>
      </c>
      <c r="I2375" s="2">
        <f t="array" ref="I2375">SUMPRODUCT(B2359:B2378, (ROW(B2359:B2378)-ROW(B2359)+1)) / (20*21/2)</f>
        <v>1.8661904761904762</v>
      </c>
      <c r="J2375" s="2">
        <f t="shared" si="290"/>
        <v>1.8708375313844925</v>
      </c>
      <c r="K2375" s="2">
        <f t="shared" si="292"/>
        <v>1.8798176949010303</v>
      </c>
    </row>
    <row r="2376" spans="1:11" ht="13.5" x14ac:dyDescent="0.25">
      <c r="A2376" s="3">
        <v>45464</v>
      </c>
      <c r="B2376" s="2">
        <v>1.86</v>
      </c>
      <c r="C2376" s="2">
        <f t="shared" si="293"/>
        <v>-1.0000000000000009E-2</v>
      </c>
      <c r="D2376" s="2">
        <f t="shared" si="294"/>
        <v>1.8660000000000001</v>
      </c>
      <c r="E2376" s="2">
        <f t="shared" si="288"/>
        <v>1.859</v>
      </c>
      <c r="F2376" s="2">
        <f t="shared" si="289"/>
        <v>1.8835000000000002</v>
      </c>
      <c r="G2376" s="2">
        <f t="shared" si="291"/>
        <v>1.8712</v>
      </c>
      <c r="H2376" s="2">
        <f t="shared" si="287"/>
        <v>1.9582499999999996</v>
      </c>
      <c r="I2376" s="2">
        <f t="array" ref="I2376">SUMPRODUCT(B2360:B2379, (ROW(B2360:B2379)-ROW(B2360)+1)) / (20*21/2)</f>
        <v>1.8657142857142861</v>
      </c>
      <c r="J2376" s="2">
        <f t="shared" si="290"/>
        <v>1.8698053855383503</v>
      </c>
      <c r="K2376" s="2">
        <f t="shared" si="292"/>
        <v>1.8790405303951077</v>
      </c>
    </row>
    <row r="2377" spans="1:11" ht="13.5" x14ac:dyDescent="0.25">
      <c r="A2377" s="3">
        <v>45467</v>
      </c>
      <c r="B2377" s="2">
        <v>1.84</v>
      </c>
      <c r="C2377" s="2">
        <f t="shared" si="293"/>
        <v>-2.0000000000000018E-2</v>
      </c>
      <c r="D2377" s="2">
        <f t="shared" si="294"/>
        <v>1.8660000000000001</v>
      </c>
      <c r="E2377" s="2">
        <f t="shared" si="288"/>
        <v>1.857</v>
      </c>
      <c r="F2377" s="2">
        <f t="shared" si="289"/>
        <v>1.8780000000000001</v>
      </c>
      <c r="G2377" s="2">
        <f t="shared" si="291"/>
        <v>1.8700000000000003</v>
      </c>
      <c r="H2377" s="2">
        <f t="shared" si="287"/>
        <v>1.9561499999999992</v>
      </c>
      <c r="I2377" s="2">
        <f t="array" ref="I2377">SUMPRODUCT(B2361:B2380, (ROW(B2361:B2380)-ROW(B2361)+1)) / (20*21/2)</f>
        <v>1.8675238095238096</v>
      </c>
      <c r="J2377" s="2">
        <f t="shared" si="290"/>
        <v>1.8669667773918408</v>
      </c>
      <c r="K2377" s="2">
        <f t="shared" si="292"/>
        <v>1.8775095292031427</v>
      </c>
    </row>
    <row r="2378" spans="1:11" ht="13.5" x14ac:dyDescent="0.25">
      <c r="A2378" s="3">
        <v>45468</v>
      </c>
      <c r="B2378" s="2">
        <v>1.9</v>
      </c>
      <c r="C2378" s="2">
        <f t="shared" si="293"/>
        <v>5.9999999999999831E-2</v>
      </c>
      <c r="D2378" s="2">
        <f t="shared" si="294"/>
        <v>1.8699999999999999</v>
      </c>
      <c r="E2378" s="2">
        <f t="shared" si="288"/>
        <v>1.8599999999999999</v>
      </c>
      <c r="F2378" s="2">
        <f t="shared" si="289"/>
        <v>1.875</v>
      </c>
      <c r="G2378" s="2">
        <f t="shared" si="291"/>
        <v>1.8704000000000005</v>
      </c>
      <c r="H2378" s="2">
        <f t="shared" ref="H2378:H2441" si="295">AVERAGE(B2179:B2378)</f>
        <v>1.9543999999999995</v>
      </c>
      <c r="I2378" s="2">
        <f t="array" ref="I2378">SUMPRODUCT(B2362:B2381, (ROW(B2362:B2381)-ROW(B2362)+1)) / (20*21/2)</f>
        <v>1.8723809523809527</v>
      </c>
      <c r="J2378" s="2">
        <f t="shared" si="290"/>
        <v>1.8701127985926178</v>
      </c>
      <c r="K2378" s="2">
        <f t="shared" si="292"/>
        <v>1.8783915084500784</v>
      </c>
    </row>
    <row r="2379" spans="1:11" ht="13.5" x14ac:dyDescent="0.25">
      <c r="A2379" s="3">
        <v>45469</v>
      </c>
      <c r="B2379" s="2">
        <v>1.87</v>
      </c>
      <c r="C2379" s="2">
        <f t="shared" si="293"/>
        <v>-2.9999999999999805E-2</v>
      </c>
      <c r="D2379" s="2">
        <f t="shared" si="294"/>
        <v>1.8679999999999999</v>
      </c>
      <c r="E2379" s="2">
        <f t="shared" si="288"/>
        <v>1.861</v>
      </c>
      <c r="F2379" s="2">
        <f t="shared" si="289"/>
        <v>1.8709999999999998</v>
      </c>
      <c r="G2379" s="2">
        <f t="shared" si="291"/>
        <v>1.8704000000000005</v>
      </c>
      <c r="H2379" s="2">
        <f t="shared" si="295"/>
        <v>1.9525999999999994</v>
      </c>
      <c r="I2379" s="2">
        <f t="array" ref="I2379">SUMPRODUCT(B2363:B2382, (ROW(B2363:B2382)-ROW(B2363)+1)) / (20*21/2)</f>
        <v>1.877142857142857</v>
      </c>
      <c r="J2379" s="2">
        <f t="shared" si="290"/>
        <v>1.8701020558695114</v>
      </c>
      <c r="K2379" s="2">
        <f t="shared" si="292"/>
        <v>1.8780624296873303</v>
      </c>
    </row>
    <row r="2380" spans="1:11" ht="13.5" x14ac:dyDescent="0.25">
      <c r="A2380" s="3">
        <v>45470</v>
      </c>
      <c r="B2380" s="2">
        <v>1.89</v>
      </c>
      <c r="C2380" s="2">
        <f t="shared" si="293"/>
        <v>1.9999999999999796E-2</v>
      </c>
      <c r="D2380" s="2">
        <f t="shared" si="294"/>
        <v>1.8719999999999999</v>
      </c>
      <c r="E2380" s="2">
        <f t="shared" ref="E2380:E2443" si="296">AVERAGE(B2371:B2380)</f>
        <v>1.8660000000000001</v>
      </c>
      <c r="F2380" s="2">
        <f t="shared" si="289"/>
        <v>1.8689999999999998</v>
      </c>
      <c r="G2380" s="2">
        <f t="shared" si="291"/>
        <v>1.8704000000000005</v>
      </c>
      <c r="H2380" s="2">
        <f t="shared" si="295"/>
        <v>1.9508999999999992</v>
      </c>
      <c r="I2380" s="2">
        <f t="array" ref="I2380">SUMPRODUCT(B2364:B2383, (ROW(B2364:B2383)-ROW(B2364)+1)) / (20*21/2)</f>
        <v>1.8808095238095239</v>
      </c>
      <c r="J2380" s="2">
        <f t="shared" si="290"/>
        <v>1.871997098167653</v>
      </c>
      <c r="K2380" s="2">
        <f t="shared" si="292"/>
        <v>1.878530569699592</v>
      </c>
    </row>
    <row r="2381" spans="1:11" ht="13.5" x14ac:dyDescent="0.25">
      <c r="A2381" s="3">
        <v>45471</v>
      </c>
      <c r="B2381" s="2">
        <v>1.92</v>
      </c>
      <c r="C2381" s="2">
        <f t="shared" si="293"/>
        <v>3.0000000000000027E-2</v>
      </c>
      <c r="D2381" s="2">
        <f t="shared" si="294"/>
        <v>1.8839999999999999</v>
      </c>
      <c r="E2381" s="2">
        <f t="shared" si="296"/>
        <v>1.875</v>
      </c>
      <c r="F2381" s="2">
        <f t="shared" si="289"/>
        <v>1.8699999999999999</v>
      </c>
      <c r="G2381" s="2">
        <f t="shared" si="291"/>
        <v>1.8712000000000006</v>
      </c>
      <c r="H2381" s="2">
        <f t="shared" si="295"/>
        <v>1.9493499999999995</v>
      </c>
      <c r="I2381" s="2">
        <f t="array" ref="I2381">SUMPRODUCT(B2365:B2384, (ROW(B2365:B2384)-ROW(B2365)+1)) / (20*21/2)</f>
        <v>1.8843809523809525</v>
      </c>
      <c r="J2381" s="2">
        <f t="shared" si="290"/>
        <v>1.876568803104067</v>
      </c>
      <c r="K2381" s="2">
        <f t="shared" si="292"/>
        <v>1.8801568218682354</v>
      </c>
    </row>
    <row r="2382" spans="1:11" ht="13.5" x14ac:dyDescent="0.25">
      <c r="A2382" s="3">
        <v>45474</v>
      </c>
      <c r="B2382" s="2">
        <v>1.92</v>
      </c>
      <c r="C2382" s="2">
        <f t="shared" si="293"/>
        <v>0</v>
      </c>
      <c r="D2382" s="2">
        <f t="shared" si="294"/>
        <v>1.9</v>
      </c>
      <c r="E2382" s="2">
        <f t="shared" si="296"/>
        <v>1.8830000000000005</v>
      </c>
      <c r="F2382" s="2">
        <f t="shared" si="289"/>
        <v>1.8714999999999999</v>
      </c>
      <c r="G2382" s="2">
        <f t="shared" si="291"/>
        <v>1.8722000000000005</v>
      </c>
      <c r="H2382" s="2">
        <f t="shared" si="295"/>
        <v>1.9479499999999994</v>
      </c>
      <c r="I2382" s="2">
        <f t="array" ref="I2382">SUMPRODUCT(B2366:B2385, (ROW(B2366:B2385)-ROW(B2366)+1)) / (20*21/2)</f>
        <v>1.8885714285714288</v>
      </c>
      <c r="J2382" s="2">
        <f t="shared" si="290"/>
        <v>1.8807051075703463</v>
      </c>
      <c r="K2382" s="2">
        <f t="shared" si="292"/>
        <v>1.88171929944203</v>
      </c>
    </row>
    <row r="2383" spans="1:11" ht="13.5" x14ac:dyDescent="0.25">
      <c r="A2383" s="3">
        <v>45475</v>
      </c>
      <c r="B2383" s="2">
        <v>1.91</v>
      </c>
      <c r="C2383" s="2">
        <f t="shared" si="293"/>
        <v>-1.0000000000000009E-2</v>
      </c>
      <c r="D2383" s="2">
        <f t="shared" si="294"/>
        <v>1.9019999999999999</v>
      </c>
      <c r="E2383" s="2">
        <f t="shared" si="296"/>
        <v>1.8859999999999999</v>
      </c>
      <c r="F2383" s="2">
        <f t="shared" si="289"/>
        <v>1.8724999999999998</v>
      </c>
      <c r="G2383" s="2">
        <f t="shared" si="291"/>
        <v>1.8732000000000004</v>
      </c>
      <c r="H2383" s="2">
        <f t="shared" si="295"/>
        <v>1.9464499999999993</v>
      </c>
      <c r="I2383" s="2">
        <f t="array" ref="I2383">SUMPRODUCT(B2367:B2386, (ROW(B2367:B2386)-ROW(B2367)+1)) / (20*21/2)</f>
        <v>1.8943809523809527</v>
      </c>
      <c r="J2383" s="2">
        <f t="shared" si="290"/>
        <v>1.8834950973255513</v>
      </c>
      <c r="K2383" s="2">
        <f t="shared" si="292"/>
        <v>1.8828283465227347</v>
      </c>
    </row>
    <row r="2384" spans="1:11" ht="13.5" x14ac:dyDescent="0.25">
      <c r="A2384" s="3">
        <v>45476</v>
      </c>
      <c r="B2384" s="2">
        <v>1.91</v>
      </c>
      <c r="C2384" s="2">
        <f t="shared" si="293"/>
        <v>0</v>
      </c>
      <c r="D2384" s="2">
        <f t="shared" si="294"/>
        <v>1.9099999999999997</v>
      </c>
      <c r="E2384" s="2">
        <f t="shared" si="296"/>
        <v>1.889</v>
      </c>
      <c r="F2384" s="2">
        <f t="shared" si="289"/>
        <v>1.8759999999999999</v>
      </c>
      <c r="G2384" s="2">
        <f t="shared" si="291"/>
        <v>1.8738000000000001</v>
      </c>
      <c r="H2384" s="2">
        <f t="shared" si="295"/>
        <v>1.9449999999999994</v>
      </c>
      <c r="I2384" s="2">
        <f t="array" ref="I2384">SUMPRODUCT(B2368:B2387, (ROW(B2368:B2387)-ROW(B2368)+1)) / (20*21/2)</f>
        <v>1.9048095238095237</v>
      </c>
      <c r="J2384" s="2">
        <f t="shared" si="290"/>
        <v>1.8860193737707367</v>
      </c>
      <c r="K2384" s="2">
        <f t="shared" si="292"/>
        <v>1.883893901561059</v>
      </c>
    </row>
    <row r="2385" spans="1:11" ht="13.5" x14ac:dyDescent="0.25">
      <c r="A2385" s="3">
        <v>45477</v>
      </c>
      <c r="B2385" s="2">
        <v>1.92</v>
      </c>
      <c r="C2385" s="2">
        <f t="shared" si="293"/>
        <v>1.0000000000000009E-2</v>
      </c>
      <c r="D2385" s="2">
        <f t="shared" si="294"/>
        <v>1.9159999999999999</v>
      </c>
      <c r="E2385" s="2">
        <f t="shared" si="296"/>
        <v>1.8939999999999997</v>
      </c>
      <c r="F2385" s="2">
        <f t="shared" si="289"/>
        <v>1.879</v>
      </c>
      <c r="G2385" s="2">
        <f t="shared" si="291"/>
        <v>1.875</v>
      </c>
      <c r="H2385" s="2">
        <f t="shared" si="295"/>
        <v>1.9435999999999996</v>
      </c>
      <c r="I2385" s="2">
        <f t="array" ref="I2385">SUMPRODUCT(B2369:B2388, (ROW(B2369:B2388)-ROW(B2369)+1)) / (20*21/2)</f>
        <v>1.9146190476190477</v>
      </c>
      <c r="J2385" s="2">
        <f t="shared" si="290"/>
        <v>1.8892556238878093</v>
      </c>
      <c r="K2385" s="2">
        <f t="shared" si="292"/>
        <v>1.885309826990037</v>
      </c>
    </row>
    <row r="2386" spans="1:11" ht="13.5" x14ac:dyDescent="0.25">
      <c r="A2386" s="3">
        <v>45478</v>
      </c>
      <c r="B2386" s="2">
        <v>1.94</v>
      </c>
      <c r="C2386" s="2">
        <f t="shared" si="293"/>
        <v>2.0000000000000018E-2</v>
      </c>
      <c r="D2386" s="2">
        <f t="shared" si="294"/>
        <v>1.92</v>
      </c>
      <c r="E2386" s="2">
        <f t="shared" si="296"/>
        <v>1.9019999999999999</v>
      </c>
      <c r="F2386" s="2">
        <f t="shared" si="289"/>
        <v>1.8805000000000001</v>
      </c>
      <c r="G2386" s="2">
        <f t="shared" si="291"/>
        <v>1.8762000000000003</v>
      </c>
      <c r="H2386" s="2">
        <f t="shared" si="295"/>
        <v>1.9424999999999997</v>
      </c>
      <c r="I2386" s="2">
        <f t="array" ref="I2386">SUMPRODUCT(B2370:B2389, (ROW(B2370:B2389)-ROW(B2370)+1)) / (20*21/2)</f>
        <v>1.9286190476190479</v>
      </c>
      <c r="J2386" s="2">
        <f t="shared" si="290"/>
        <v>1.8940884216127798</v>
      </c>
      <c r="K2386" s="2">
        <f t="shared" si="292"/>
        <v>1.8874545396570945</v>
      </c>
    </row>
    <row r="2387" spans="1:11" ht="13.5" x14ac:dyDescent="0.25">
      <c r="A2387" s="3">
        <v>45481</v>
      </c>
      <c r="B2387" s="2">
        <v>1.99</v>
      </c>
      <c r="C2387" s="2">
        <f t="shared" si="293"/>
        <v>5.0000000000000044E-2</v>
      </c>
      <c r="D2387" s="2">
        <f t="shared" si="294"/>
        <v>1.9339999999999999</v>
      </c>
      <c r="E2387" s="2">
        <f t="shared" si="296"/>
        <v>1.9169999999999998</v>
      </c>
      <c r="F2387" s="2">
        <f t="shared" si="289"/>
        <v>1.887</v>
      </c>
      <c r="G2387" s="2">
        <f t="shared" si="291"/>
        <v>1.879</v>
      </c>
      <c r="H2387" s="2">
        <f t="shared" si="295"/>
        <v>1.9417999999999997</v>
      </c>
      <c r="I2387" s="2">
        <f t="array" ref="I2387">SUMPRODUCT(B2371:B2390, (ROW(B2371:B2390)-ROW(B2371)+1)) / (20*21/2)</f>
        <v>1.9455714285714287</v>
      </c>
      <c r="J2387" s="2">
        <f t="shared" si="290"/>
        <v>1.9032228576496579</v>
      </c>
      <c r="K2387" s="2">
        <f t="shared" si="292"/>
        <v>1.8914759302587771</v>
      </c>
    </row>
    <row r="2388" spans="1:11" ht="13.5" x14ac:dyDescent="0.25">
      <c r="A2388" s="3">
        <v>45482</v>
      </c>
      <c r="B2388" s="2">
        <v>1.99</v>
      </c>
      <c r="C2388" s="2">
        <f t="shared" si="293"/>
        <v>0</v>
      </c>
      <c r="D2388" s="2">
        <f t="shared" si="294"/>
        <v>1.95</v>
      </c>
      <c r="E2388" s="2">
        <f t="shared" si="296"/>
        <v>1.9259999999999997</v>
      </c>
      <c r="F2388" s="2">
        <f t="shared" ref="F2388:F2451" si="297">AVERAGE(B2369:B2388)</f>
        <v>1.8930000000000002</v>
      </c>
      <c r="G2388" s="2">
        <f t="shared" si="291"/>
        <v>1.8818000000000001</v>
      </c>
      <c r="H2388" s="2">
        <f t="shared" si="295"/>
        <v>1.9413</v>
      </c>
      <c r="I2388" s="2">
        <f t="array" ref="I2388">SUMPRODUCT(B2372:B2391, (ROW(B2372:B2391)-ROW(B2372)+1)) / (20*21/2)</f>
        <v>1.9556666666666664</v>
      </c>
      <c r="J2388" s="2">
        <f t="shared" si="290"/>
        <v>1.9114873473973095</v>
      </c>
      <c r="K2388" s="2">
        <f t="shared" si="292"/>
        <v>1.895339619268237</v>
      </c>
    </row>
    <row r="2389" spans="1:11" ht="13.5" x14ac:dyDescent="0.25">
      <c r="A2389" s="3">
        <v>45483</v>
      </c>
      <c r="B2389" s="2">
        <v>2.04</v>
      </c>
      <c r="C2389" s="2">
        <f t="shared" si="293"/>
        <v>5.0000000000000044E-2</v>
      </c>
      <c r="D2389" s="2">
        <f t="shared" si="294"/>
        <v>1.9759999999999998</v>
      </c>
      <c r="E2389" s="2">
        <f t="shared" si="296"/>
        <v>1.9429999999999996</v>
      </c>
      <c r="F2389" s="2">
        <f t="shared" si="297"/>
        <v>1.9020000000000004</v>
      </c>
      <c r="G2389" s="2">
        <f t="shared" si="291"/>
        <v>1.8858000000000004</v>
      </c>
      <c r="H2389" s="2">
        <f t="shared" si="295"/>
        <v>1.9410999999999998</v>
      </c>
      <c r="I2389" s="2">
        <f t="array" ref="I2389">SUMPRODUCT(B2373:B2392, (ROW(B2373:B2392)-ROW(B2373)+1)) / (20*21/2)</f>
        <v>1.9658095238095235</v>
      </c>
      <c r="J2389" s="2">
        <f t="shared" ref="J2389:J2452" si="298">$J$4*B2389+J2388*(1-$J$4)</f>
        <v>1.9237266476451849</v>
      </c>
      <c r="K2389" s="2">
        <f t="shared" si="292"/>
        <v>1.9010125753753651</v>
      </c>
    </row>
    <row r="2390" spans="1:11" ht="13.5" x14ac:dyDescent="0.25">
      <c r="A2390" s="3">
        <v>45484</v>
      </c>
      <c r="B2390" s="2">
        <v>2.08</v>
      </c>
      <c r="C2390" s="2">
        <f t="shared" si="293"/>
        <v>4.0000000000000036E-2</v>
      </c>
      <c r="D2390" s="2">
        <f t="shared" si="294"/>
        <v>2.008</v>
      </c>
      <c r="E2390" s="2">
        <f t="shared" si="296"/>
        <v>1.9619999999999997</v>
      </c>
      <c r="F2390" s="2">
        <f t="shared" si="297"/>
        <v>1.9140000000000001</v>
      </c>
      <c r="G2390" s="2">
        <f t="shared" si="291"/>
        <v>1.8902000000000001</v>
      </c>
      <c r="H2390" s="2">
        <f t="shared" si="295"/>
        <v>1.9410999999999996</v>
      </c>
      <c r="I2390" s="2">
        <f t="array" ref="I2390">SUMPRODUCT(B2374:B2393, (ROW(B2374:B2393)-ROW(B2374)+1)) / (20*21/2)</f>
        <v>1.9750476190476189</v>
      </c>
      <c r="J2390" s="2">
        <f t="shared" si="298"/>
        <v>1.9386098240599292</v>
      </c>
      <c r="K2390" s="2">
        <f t="shared" si="292"/>
        <v>1.9080316900665273</v>
      </c>
    </row>
    <row r="2391" spans="1:11" ht="13.5" x14ac:dyDescent="0.25">
      <c r="A2391" s="3">
        <v>45485</v>
      </c>
      <c r="B2391" s="2">
        <v>2.02</v>
      </c>
      <c r="C2391" s="2">
        <f t="shared" si="293"/>
        <v>-6.0000000000000053E-2</v>
      </c>
      <c r="D2391" s="2">
        <f t="shared" si="294"/>
        <v>2.024</v>
      </c>
      <c r="E2391" s="2">
        <f t="shared" si="296"/>
        <v>1.9720000000000002</v>
      </c>
      <c r="F2391" s="2">
        <f t="shared" si="297"/>
        <v>1.9235000000000002</v>
      </c>
      <c r="G2391" s="2">
        <f t="shared" si="291"/>
        <v>1.8936000000000002</v>
      </c>
      <c r="H2391" s="2">
        <f t="shared" si="295"/>
        <v>1.9407999999999992</v>
      </c>
      <c r="I2391" s="2">
        <f t="array" ref="I2391">SUMPRODUCT(B2375:B2394, (ROW(B2375:B2394)-ROW(B2375)+1)) / (20*21/2)</f>
        <v>1.9854761904761906</v>
      </c>
      <c r="J2391" s="2">
        <f t="shared" si="298"/>
        <v>1.9463612693875549</v>
      </c>
      <c r="K2391" s="2">
        <f t="shared" si="292"/>
        <v>1.9124226041815653</v>
      </c>
    </row>
    <row r="2392" spans="1:11" ht="13.5" x14ac:dyDescent="0.25">
      <c r="A2392" s="3">
        <v>45488</v>
      </c>
      <c r="B2392" s="2">
        <v>2.0299999999999998</v>
      </c>
      <c r="C2392" s="2">
        <f t="shared" si="293"/>
        <v>9.9999999999997868E-3</v>
      </c>
      <c r="D2392" s="2">
        <f t="shared" si="294"/>
        <v>2.032</v>
      </c>
      <c r="E2392" s="2">
        <f t="shared" si="296"/>
        <v>1.9830000000000001</v>
      </c>
      <c r="F2392" s="2">
        <f t="shared" si="297"/>
        <v>1.9330000000000005</v>
      </c>
      <c r="G2392" s="2">
        <f t="shared" si="291"/>
        <v>1.8958000000000002</v>
      </c>
      <c r="H2392" s="2">
        <f t="shared" si="295"/>
        <v>1.9406999999999994</v>
      </c>
      <c r="I2392" s="2">
        <f t="array" ref="I2392">SUMPRODUCT(B2376:B2395, (ROW(B2376:B2395)-ROW(B2376)+1)) / (20*21/2)</f>
        <v>1.9922380952380954</v>
      </c>
      <c r="J2392" s="2">
        <f t="shared" si="298"/>
        <v>1.9543268627792163</v>
      </c>
      <c r="K2392" s="2">
        <f t="shared" si="292"/>
        <v>1.917033482448955</v>
      </c>
    </row>
    <row r="2393" spans="1:11" ht="13.5" x14ac:dyDescent="0.25">
      <c r="A2393" s="3">
        <v>45489</v>
      </c>
      <c r="B2393" s="2">
        <v>2.0299999999999998</v>
      </c>
      <c r="C2393" s="2">
        <f t="shared" si="293"/>
        <v>0</v>
      </c>
      <c r="D2393" s="2">
        <f t="shared" si="294"/>
        <v>2.04</v>
      </c>
      <c r="E2393" s="2">
        <f t="shared" si="296"/>
        <v>1.9949999999999999</v>
      </c>
      <c r="F2393" s="2">
        <f t="shared" si="297"/>
        <v>1.9405000000000001</v>
      </c>
      <c r="G2393" s="2">
        <f t="shared" si="291"/>
        <v>1.8988</v>
      </c>
      <c r="H2393" s="2">
        <f t="shared" si="295"/>
        <v>1.9405499999999989</v>
      </c>
      <c r="I2393" s="2">
        <f t="array" ref="I2393">SUMPRODUCT(B2377:B2396, (ROW(B2377:B2396)-ROW(B2377)+1)) / (20*21/2)</f>
        <v>2.0001904761904763</v>
      </c>
      <c r="J2393" s="2">
        <f t="shared" si="298"/>
        <v>1.9615338282288148</v>
      </c>
      <c r="K2393" s="2">
        <f t="shared" si="292"/>
        <v>1.9214635419607606</v>
      </c>
    </row>
    <row r="2394" spans="1:11" ht="13.5" x14ac:dyDescent="0.25">
      <c r="A2394" s="3">
        <v>45490</v>
      </c>
      <c r="B2394" s="2">
        <v>2.0499999999999998</v>
      </c>
      <c r="C2394" s="2">
        <f t="shared" si="293"/>
        <v>2.0000000000000018E-2</v>
      </c>
      <c r="D2394" s="2">
        <f t="shared" si="294"/>
        <v>2.0419999999999994</v>
      </c>
      <c r="E2394" s="2">
        <f t="shared" si="296"/>
        <v>2.0089999999999999</v>
      </c>
      <c r="F2394" s="2">
        <f t="shared" si="297"/>
        <v>1.9490000000000003</v>
      </c>
      <c r="G2394" s="2">
        <f t="shared" si="291"/>
        <v>1.9027999999999998</v>
      </c>
      <c r="H2394" s="2">
        <f t="shared" si="295"/>
        <v>1.940499999999999</v>
      </c>
      <c r="I2394" s="2">
        <f t="array" ref="I2394">SUMPRODUCT(B2378:B2397, (ROW(B2378:B2397)-ROW(B2378)+1)) / (20*21/2)</f>
        <v>2.0063333333333335</v>
      </c>
      <c r="J2394" s="2">
        <f t="shared" si="298"/>
        <v>1.9699591779213086</v>
      </c>
      <c r="K2394" s="2">
        <f t="shared" si="292"/>
        <v>1.926504187374064</v>
      </c>
    </row>
    <row r="2395" spans="1:11" ht="13.5" x14ac:dyDescent="0.25">
      <c r="A2395" s="3">
        <v>45491</v>
      </c>
      <c r="B2395" s="2">
        <v>2.02</v>
      </c>
      <c r="C2395" s="2">
        <f t="shared" si="293"/>
        <v>-2.9999999999999805E-2</v>
      </c>
      <c r="D2395" s="2">
        <f t="shared" si="294"/>
        <v>2.0299999999999998</v>
      </c>
      <c r="E2395" s="2">
        <f t="shared" si="296"/>
        <v>2.0189999999999997</v>
      </c>
      <c r="F2395" s="2">
        <f t="shared" si="297"/>
        <v>1.9564999999999997</v>
      </c>
      <c r="G2395" s="2">
        <f t="shared" si="291"/>
        <v>1.9065999999999996</v>
      </c>
      <c r="H2395" s="2">
        <f t="shared" si="295"/>
        <v>1.9402999999999992</v>
      </c>
      <c r="I2395" s="2">
        <f t="array" ref="I2395">SUMPRODUCT(B2379:B2398, (ROW(B2379:B2398)-ROW(B2379)+1)) / (20*21/2)</f>
        <v>2.0068095238095238</v>
      </c>
      <c r="J2395" s="2">
        <f t="shared" si="298"/>
        <v>1.9747249705002314</v>
      </c>
      <c r="K2395" s="2">
        <f t="shared" si="292"/>
        <v>1.9301706898299831</v>
      </c>
    </row>
    <row r="2396" spans="1:11" ht="13.5" x14ac:dyDescent="0.25">
      <c r="A2396" s="3">
        <v>45492</v>
      </c>
      <c r="B2396" s="2">
        <v>2.04</v>
      </c>
      <c r="C2396" s="2">
        <f t="shared" si="293"/>
        <v>2.0000000000000018E-2</v>
      </c>
      <c r="D2396" s="2">
        <f t="shared" si="294"/>
        <v>2.0339999999999998</v>
      </c>
      <c r="E2396" s="2">
        <f t="shared" si="296"/>
        <v>2.0289999999999995</v>
      </c>
      <c r="F2396" s="2">
        <f t="shared" si="297"/>
        <v>1.9654999999999998</v>
      </c>
      <c r="G2396" s="2">
        <f t="shared" si="291"/>
        <v>1.9103999999999997</v>
      </c>
      <c r="H2396" s="2">
        <f t="shared" si="295"/>
        <v>1.9401999999999995</v>
      </c>
      <c r="I2396" s="2">
        <f t="array" ref="I2396">SUMPRODUCT(B2380:B2399, (ROW(B2380:B2399)-ROW(B2380)+1)) / (20*21/2)</f>
        <v>2.0049999999999999</v>
      </c>
      <c r="J2396" s="2">
        <f t="shared" si="298"/>
        <v>1.9809416399763999</v>
      </c>
      <c r="K2396" s="2">
        <f t="shared" si="292"/>
        <v>1.9344777216013564</v>
      </c>
    </row>
    <row r="2397" spans="1:11" ht="13.5" x14ac:dyDescent="0.25">
      <c r="A2397" s="3">
        <v>45495</v>
      </c>
      <c r="B2397" s="2">
        <v>2.0299999999999998</v>
      </c>
      <c r="C2397" s="2">
        <f t="shared" si="293"/>
        <v>-1.0000000000000231E-2</v>
      </c>
      <c r="D2397" s="2">
        <f t="shared" si="294"/>
        <v>2.0339999999999998</v>
      </c>
      <c r="E2397" s="2">
        <f t="shared" si="296"/>
        <v>2.0329999999999999</v>
      </c>
      <c r="F2397" s="2">
        <f t="shared" si="297"/>
        <v>1.9750000000000001</v>
      </c>
      <c r="G2397" s="2">
        <f t="shared" si="291"/>
        <v>1.9139999999999997</v>
      </c>
      <c r="H2397" s="2">
        <f t="shared" si="295"/>
        <v>1.9400499999999994</v>
      </c>
      <c r="I2397" s="2">
        <f t="array" ref="I2397">SUMPRODUCT(B2381:B2400, (ROW(B2381:B2400)-ROW(B2381)+1)) / (20*21/2)</f>
        <v>2.0056190476190472</v>
      </c>
      <c r="J2397" s="2">
        <f t="shared" si="298"/>
        <v>1.9856138647405523</v>
      </c>
      <c r="K2397" s="2">
        <f t="shared" si="292"/>
        <v>1.9382236933032642</v>
      </c>
    </row>
    <row r="2398" spans="1:11" ht="13.5" x14ac:dyDescent="0.25">
      <c r="A2398" s="3">
        <v>45496</v>
      </c>
      <c r="B2398" s="2">
        <v>1.98</v>
      </c>
      <c r="C2398" s="2">
        <f t="shared" si="293"/>
        <v>-4.9999999999999822E-2</v>
      </c>
      <c r="D2398" s="2">
        <f t="shared" si="294"/>
        <v>2.024</v>
      </c>
      <c r="E2398" s="2">
        <f t="shared" si="296"/>
        <v>2.032</v>
      </c>
      <c r="F2398" s="2">
        <f t="shared" si="297"/>
        <v>1.9789999999999999</v>
      </c>
      <c r="G2398" s="2">
        <f t="shared" si="291"/>
        <v>1.9169999999999998</v>
      </c>
      <c r="H2398" s="2">
        <f t="shared" si="295"/>
        <v>1.9396499999999994</v>
      </c>
      <c r="I2398" s="2">
        <f t="array" ref="I2398">SUMPRODUCT(B2382:B2401, (ROW(B2382:B2401)-ROW(B2382)+1)) / (20*21/2)</f>
        <v>2.0057619047619042</v>
      </c>
      <c r="J2398" s="2">
        <f t="shared" si="298"/>
        <v>1.9850792109557378</v>
      </c>
      <c r="K2398" s="2">
        <f t="shared" si="292"/>
        <v>1.9398619798403911</v>
      </c>
    </row>
    <row r="2399" spans="1:11" ht="13.5" x14ac:dyDescent="0.25">
      <c r="A2399" s="3">
        <v>45497</v>
      </c>
      <c r="B2399" s="2">
        <v>1.96</v>
      </c>
      <c r="C2399" s="2">
        <f t="shared" si="293"/>
        <v>-2.0000000000000018E-2</v>
      </c>
      <c r="D2399" s="2">
        <f t="shared" si="294"/>
        <v>2.0060000000000002</v>
      </c>
      <c r="E2399" s="2">
        <f t="shared" si="296"/>
        <v>2.024</v>
      </c>
      <c r="F2399" s="2">
        <f t="shared" si="297"/>
        <v>1.9835</v>
      </c>
      <c r="G2399" s="2">
        <f t="shared" si="291"/>
        <v>1.9193999999999998</v>
      </c>
      <c r="H2399" s="2">
        <f t="shared" si="295"/>
        <v>1.9392999999999996</v>
      </c>
      <c r="I2399" s="2">
        <f t="array" ref="I2399">SUMPRODUCT(B2383:B2402, (ROW(B2383:B2402)-ROW(B2383)+1)) / (20*21/2)</f>
        <v>2.0036666666666663</v>
      </c>
      <c r="J2399" s="2">
        <f t="shared" si="298"/>
        <v>1.9826907146742387</v>
      </c>
      <c r="K2399" s="2">
        <f t="shared" si="292"/>
        <v>1.9406517061211601</v>
      </c>
    </row>
    <row r="2400" spans="1:11" ht="13.5" x14ac:dyDescent="0.25">
      <c r="A2400" s="3">
        <v>45499</v>
      </c>
      <c r="B2400" s="2">
        <v>1.99</v>
      </c>
      <c r="C2400" s="2">
        <f t="shared" si="293"/>
        <v>3.0000000000000027E-2</v>
      </c>
      <c r="D2400" s="2">
        <f t="shared" si="294"/>
        <v>2.0000000000000004</v>
      </c>
      <c r="E2400" s="2">
        <f t="shared" si="296"/>
        <v>2.0149999999999997</v>
      </c>
      <c r="F2400" s="2">
        <f t="shared" si="297"/>
        <v>1.9884999999999997</v>
      </c>
      <c r="G2400" s="2">
        <f t="shared" si="291"/>
        <v>1.9225999999999999</v>
      </c>
      <c r="H2400" s="2">
        <f t="shared" si="295"/>
        <v>1.9390499999999995</v>
      </c>
      <c r="I2400" s="2">
        <f t="array" ref="I2400">SUMPRODUCT(B2384:B2403, (ROW(B2384:B2403)-ROW(B2384)+1)) / (20*21/2)</f>
        <v>2.0022857142857142</v>
      </c>
      <c r="J2400" s="2">
        <f t="shared" si="298"/>
        <v>1.983386837086216</v>
      </c>
      <c r="K2400" s="2">
        <f t="shared" si="292"/>
        <v>1.9425869333320951</v>
      </c>
    </row>
    <row r="2401" spans="1:11" ht="13.5" x14ac:dyDescent="0.25">
      <c r="A2401" s="3">
        <v>45502</v>
      </c>
      <c r="B2401" s="2">
        <v>1.99</v>
      </c>
      <c r="C2401" s="2">
        <f t="shared" si="293"/>
        <v>0</v>
      </c>
      <c r="D2401" s="2">
        <f t="shared" si="294"/>
        <v>1.9899999999999998</v>
      </c>
      <c r="E2401" s="2">
        <f t="shared" si="296"/>
        <v>2.0119999999999996</v>
      </c>
      <c r="F2401" s="2">
        <f t="shared" si="297"/>
        <v>1.9920000000000004</v>
      </c>
      <c r="G2401" s="2">
        <f t="shared" si="291"/>
        <v>1.9257999999999995</v>
      </c>
      <c r="H2401" s="2">
        <f t="shared" si="295"/>
        <v>1.9388499999999995</v>
      </c>
      <c r="I2401" s="2">
        <f t="array" ref="I2401">SUMPRODUCT(B2385:B2404, (ROW(B2385:B2404)-ROW(B2385)+1)) / (20*21/2)</f>
        <v>1.9986666666666661</v>
      </c>
      <c r="J2401" s="2">
        <f t="shared" si="298"/>
        <v>1.9840166621256239</v>
      </c>
      <c r="K2401" s="2">
        <f t="shared" si="292"/>
        <v>1.9444462692798563</v>
      </c>
    </row>
    <row r="2402" spans="1:11" ht="13.5" x14ac:dyDescent="0.25">
      <c r="A2402" s="3">
        <v>45503</v>
      </c>
      <c r="B2402" s="2">
        <v>1.97</v>
      </c>
      <c r="C2402" s="2">
        <f t="shared" si="293"/>
        <v>-2.0000000000000018E-2</v>
      </c>
      <c r="D2402" s="2">
        <f t="shared" si="294"/>
        <v>1.9780000000000002</v>
      </c>
      <c r="E2402" s="2">
        <f t="shared" si="296"/>
        <v>2.0059999999999993</v>
      </c>
      <c r="F2402" s="2">
        <f t="shared" si="297"/>
        <v>1.9945000000000004</v>
      </c>
      <c r="G2402" s="2">
        <f t="shared" si="291"/>
        <v>1.9275999999999995</v>
      </c>
      <c r="H2402" s="2">
        <f t="shared" si="295"/>
        <v>1.9385999999999997</v>
      </c>
      <c r="I2402" s="2">
        <f t="array" ref="I2402">SUMPRODUCT(B2386:B2405, (ROW(B2386:B2405)-ROW(B2386)+1)) / (20*21/2)</f>
        <v>1.993857142857143</v>
      </c>
      <c r="J2402" s="2">
        <f t="shared" si="298"/>
        <v>1.9826817419231835</v>
      </c>
      <c r="K2402" s="2">
        <f t="shared" si="292"/>
        <v>1.9454483763669208</v>
      </c>
    </row>
    <row r="2403" spans="1:11" ht="13.5" x14ac:dyDescent="0.25">
      <c r="A2403" s="3">
        <v>45504</v>
      </c>
      <c r="B2403" s="2">
        <v>1.98</v>
      </c>
      <c r="C2403" s="2">
        <f t="shared" si="293"/>
        <v>1.0000000000000009E-2</v>
      </c>
      <c r="D2403" s="2">
        <f t="shared" si="294"/>
        <v>1.9780000000000002</v>
      </c>
      <c r="E2403" s="2">
        <f t="shared" si="296"/>
        <v>2.0010000000000003</v>
      </c>
      <c r="F2403" s="2">
        <f t="shared" si="297"/>
        <v>1.998</v>
      </c>
      <c r="G2403" s="2">
        <f t="shared" si="291"/>
        <v>1.9295999999999998</v>
      </c>
      <c r="H2403" s="2">
        <f t="shared" si="295"/>
        <v>1.9381999999999997</v>
      </c>
      <c r="I2403" s="2">
        <f t="array" ref="I2403">SUMPRODUCT(B2387:B2406, (ROW(B2387:B2406)-ROW(B2387)+1)) / (20*21/2)</f>
        <v>1.9889047619047615</v>
      </c>
      <c r="J2403" s="2">
        <f t="shared" si="298"/>
        <v>1.9824263379304994</v>
      </c>
      <c r="K2403" s="2">
        <f t="shared" si="292"/>
        <v>1.9468033419995907</v>
      </c>
    </row>
    <row r="2404" spans="1:11" ht="13.5" x14ac:dyDescent="0.25">
      <c r="A2404" s="3">
        <v>45505</v>
      </c>
      <c r="B2404" s="2">
        <v>1.96</v>
      </c>
      <c r="C2404" s="2">
        <f t="shared" si="293"/>
        <v>-2.0000000000000018E-2</v>
      </c>
      <c r="D2404" s="2">
        <f t="shared" si="294"/>
        <v>1.9780000000000002</v>
      </c>
      <c r="E2404" s="2">
        <f t="shared" si="296"/>
        <v>1.9920000000000002</v>
      </c>
      <c r="F2404" s="2">
        <f t="shared" si="297"/>
        <v>2.0004999999999997</v>
      </c>
      <c r="G2404" s="2">
        <f t="shared" si="291"/>
        <v>1.9315999999999998</v>
      </c>
      <c r="H2404" s="2">
        <f t="shared" si="295"/>
        <v>1.9376</v>
      </c>
      <c r="I2404" s="2">
        <f t="array" ref="I2404">SUMPRODUCT(B2388:B2407, (ROW(B2388:B2407)-ROW(B2388)+1)) / (20*21/2)</f>
        <v>1.9858095238095239</v>
      </c>
      <c r="J2404" s="2">
        <f t="shared" si="298"/>
        <v>1.9802904962228327</v>
      </c>
      <c r="K2404" s="2">
        <f t="shared" si="292"/>
        <v>1.9473208579996069</v>
      </c>
    </row>
    <row r="2405" spans="1:11" ht="13.5" x14ac:dyDescent="0.25">
      <c r="A2405" s="3">
        <v>45506</v>
      </c>
      <c r="B2405" s="2">
        <v>1.95</v>
      </c>
      <c r="C2405" s="2">
        <f t="shared" si="293"/>
        <v>-1.0000000000000009E-2</v>
      </c>
      <c r="D2405" s="2">
        <f t="shared" si="294"/>
        <v>1.97</v>
      </c>
      <c r="E2405" s="2">
        <f t="shared" si="296"/>
        <v>1.9850000000000001</v>
      </c>
      <c r="F2405" s="2">
        <f t="shared" si="297"/>
        <v>2.0019999999999998</v>
      </c>
      <c r="G2405" s="2">
        <f t="shared" si="291"/>
        <v>1.9332</v>
      </c>
      <c r="H2405" s="2">
        <f t="shared" si="295"/>
        <v>1.9366999999999996</v>
      </c>
      <c r="I2405" s="2">
        <f t="array" ref="I2405">SUMPRODUCT(B2389:B2408, (ROW(B2389:B2408)-ROW(B2389)+1)) / (20*21/2)</f>
        <v>1.9847142857142859</v>
      </c>
      <c r="J2405" s="2">
        <f t="shared" si="298"/>
        <v>1.9774056870587535</v>
      </c>
      <c r="K2405" s="2">
        <f t="shared" si="292"/>
        <v>1.9474259223917791</v>
      </c>
    </row>
    <row r="2406" spans="1:11" ht="13.5" x14ac:dyDescent="0.25">
      <c r="A2406" s="3">
        <v>45509</v>
      </c>
      <c r="B2406" s="2">
        <v>1.95</v>
      </c>
      <c r="C2406" s="2">
        <f t="shared" si="293"/>
        <v>0</v>
      </c>
      <c r="D2406" s="2">
        <f t="shared" si="294"/>
        <v>1.9620000000000002</v>
      </c>
      <c r="E2406" s="2">
        <f t="shared" si="296"/>
        <v>1.9759999999999998</v>
      </c>
      <c r="F2406" s="2">
        <f t="shared" si="297"/>
        <v>2.0024999999999999</v>
      </c>
      <c r="G2406" s="2">
        <f t="shared" si="291"/>
        <v>1.9347999999999999</v>
      </c>
      <c r="H2406" s="2">
        <f t="shared" si="295"/>
        <v>1.9357999999999995</v>
      </c>
      <c r="I2406" s="2">
        <f t="array" ref="I2406">SUMPRODUCT(B2390:B2409, (ROW(B2390:B2409)-ROW(B2390)+1)) / (20*21/2)</f>
        <v>1.9826666666666664</v>
      </c>
      <c r="J2406" s="2">
        <f t="shared" si="298"/>
        <v>1.9747956216245866</v>
      </c>
      <c r="K2406" s="2">
        <f t="shared" si="292"/>
        <v>1.9475268666117094</v>
      </c>
    </row>
    <row r="2407" spans="1:11" ht="13.5" x14ac:dyDescent="0.25">
      <c r="A2407" s="3">
        <v>45510</v>
      </c>
      <c r="B2407" s="2">
        <v>1.97</v>
      </c>
      <c r="C2407" s="2">
        <f t="shared" si="293"/>
        <v>2.0000000000000018E-2</v>
      </c>
      <c r="D2407" s="2">
        <f t="shared" si="294"/>
        <v>1.9620000000000002</v>
      </c>
      <c r="E2407" s="2">
        <f t="shared" si="296"/>
        <v>1.97</v>
      </c>
      <c r="F2407" s="2">
        <f t="shared" si="297"/>
        <v>2.0015000000000001</v>
      </c>
      <c r="G2407" s="2">
        <f t="shared" si="291"/>
        <v>1.9351999999999998</v>
      </c>
      <c r="H2407" s="2">
        <f t="shared" si="295"/>
        <v>1.9353999999999996</v>
      </c>
      <c r="I2407" s="2">
        <f t="array" ref="I2407">SUMPRODUCT(B2391:B2410, (ROW(B2391:B2410)-ROW(B2391)+1)) / (20*21/2)</f>
        <v>1.9809047619047619</v>
      </c>
      <c r="J2407" s="2">
        <f t="shared" si="298"/>
        <v>1.9743388957555783</v>
      </c>
      <c r="K2407" s="2">
        <f t="shared" si="292"/>
        <v>1.9484081659602697</v>
      </c>
    </row>
    <row r="2408" spans="1:11" ht="13.5" x14ac:dyDescent="0.25">
      <c r="A2408" s="3">
        <v>45511</v>
      </c>
      <c r="B2408" s="2">
        <v>1.99</v>
      </c>
      <c r="C2408" s="2">
        <f t="shared" si="293"/>
        <v>2.0000000000000018E-2</v>
      </c>
      <c r="D2408" s="2">
        <f t="shared" si="294"/>
        <v>1.964</v>
      </c>
      <c r="E2408" s="2">
        <f t="shared" si="296"/>
        <v>1.9709999999999996</v>
      </c>
      <c r="F2408" s="2">
        <f t="shared" si="297"/>
        <v>2.0015000000000001</v>
      </c>
      <c r="G2408" s="2">
        <f t="shared" si="291"/>
        <v>1.9357999999999995</v>
      </c>
      <c r="H2408" s="2">
        <f t="shared" si="295"/>
        <v>1.9350499999999997</v>
      </c>
      <c r="I2408" s="2">
        <f t="array" ref="I2408">SUMPRODUCT(B2392:B2411, (ROW(B2392:B2411)-ROW(B2392)+1)) / (20*21/2)</f>
        <v>1.9805714285714284</v>
      </c>
      <c r="J2408" s="2">
        <f t="shared" si="298"/>
        <v>1.9758304294931421</v>
      </c>
      <c r="K2408" s="2">
        <f t="shared" si="292"/>
        <v>1.9500392182755533</v>
      </c>
    </row>
    <row r="2409" spans="1:11" ht="13.5" x14ac:dyDescent="0.25">
      <c r="A2409" s="3">
        <v>45512</v>
      </c>
      <c r="B2409" s="2">
        <v>1.98</v>
      </c>
      <c r="C2409" s="2">
        <f t="shared" si="293"/>
        <v>-1.0000000000000009E-2</v>
      </c>
      <c r="D2409" s="2">
        <f t="shared" si="294"/>
        <v>1.968</v>
      </c>
      <c r="E2409" s="2">
        <f t="shared" si="296"/>
        <v>1.9730000000000001</v>
      </c>
      <c r="F2409" s="2">
        <f t="shared" si="297"/>
        <v>1.9984999999999999</v>
      </c>
      <c r="G2409" s="2">
        <f t="shared" si="291"/>
        <v>1.9363999999999997</v>
      </c>
      <c r="H2409" s="2">
        <f t="shared" si="295"/>
        <v>1.9346999999999996</v>
      </c>
      <c r="I2409" s="2">
        <f t="array" ref="I2409">SUMPRODUCT(B2393:B2412, (ROW(B2393:B2412)-ROW(B2393)+1)) / (20*21/2)</f>
        <v>1.9794285714285715</v>
      </c>
      <c r="J2409" s="2">
        <f t="shared" si="298"/>
        <v>1.9762275314461764</v>
      </c>
      <c r="K2409" s="2">
        <f t="shared" si="292"/>
        <v>1.9512141508921983</v>
      </c>
    </row>
    <row r="2410" spans="1:11" ht="13.5" x14ac:dyDescent="0.25">
      <c r="A2410" s="3">
        <v>45513</v>
      </c>
      <c r="B2410" s="2">
        <v>1.98</v>
      </c>
      <c r="C2410" s="2">
        <f t="shared" si="293"/>
        <v>0</v>
      </c>
      <c r="D2410" s="2">
        <f t="shared" si="294"/>
        <v>1.9740000000000002</v>
      </c>
      <c r="E2410" s="2">
        <f t="shared" si="296"/>
        <v>1.972</v>
      </c>
      <c r="F2410" s="2">
        <f t="shared" si="297"/>
        <v>1.9934999999999996</v>
      </c>
      <c r="G2410" s="2">
        <f t="shared" si="291"/>
        <v>1.9373999999999998</v>
      </c>
      <c r="H2410" s="2">
        <f t="shared" si="295"/>
        <v>1.9343499999999998</v>
      </c>
      <c r="I2410" s="2">
        <f t="array" ref="I2410">SUMPRODUCT(B2394:B2413, (ROW(B2394:B2413)-ROW(B2394)+1)) / (20*21/2)</f>
        <v>1.9794761904761902</v>
      </c>
      <c r="J2410" s="2">
        <f t="shared" si="298"/>
        <v>1.9765868141655882</v>
      </c>
      <c r="K2410" s="2">
        <f t="shared" si="292"/>
        <v>1.9523430077199553</v>
      </c>
    </row>
    <row r="2411" spans="1:11" ht="13.5" x14ac:dyDescent="0.25">
      <c r="A2411" s="3">
        <v>45516</v>
      </c>
      <c r="B2411" s="2">
        <v>1.99</v>
      </c>
      <c r="C2411" s="2">
        <f t="shared" si="293"/>
        <v>1.0000000000000009E-2</v>
      </c>
      <c r="D2411" s="2">
        <f t="shared" si="294"/>
        <v>1.982</v>
      </c>
      <c r="E2411" s="2">
        <f t="shared" si="296"/>
        <v>1.972</v>
      </c>
      <c r="F2411" s="2">
        <f t="shared" si="297"/>
        <v>1.9919999999999995</v>
      </c>
      <c r="G2411" s="2">
        <f t="shared" si="291"/>
        <v>1.9391999999999998</v>
      </c>
      <c r="H2411" s="2">
        <f t="shared" si="295"/>
        <v>1.9340499999999998</v>
      </c>
      <c r="I2411" s="2">
        <f t="array" ref="I2411">SUMPRODUCT(B2395:B2414, (ROW(B2395:B2414)-ROW(B2395)+1)) / (20*21/2)</f>
        <v>1.9797142857142858</v>
      </c>
      <c r="J2411" s="2">
        <f t="shared" si="298"/>
        <v>1.9778642604355321</v>
      </c>
      <c r="K2411" s="2">
        <f t="shared" si="292"/>
        <v>1.9538197525152512</v>
      </c>
    </row>
    <row r="2412" spans="1:11" ht="13.5" x14ac:dyDescent="0.25">
      <c r="A2412" s="3">
        <v>45518</v>
      </c>
      <c r="B2412" s="2">
        <v>1.98</v>
      </c>
      <c r="C2412" s="2">
        <f t="shared" si="293"/>
        <v>-1.0000000000000009E-2</v>
      </c>
      <c r="D2412" s="2">
        <f t="shared" si="294"/>
        <v>1.984</v>
      </c>
      <c r="E2412" s="2">
        <f t="shared" si="296"/>
        <v>1.9730000000000001</v>
      </c>
      <c r="F2412" s="2">
        <f t="shared" si="297"/>
        <v>1.9894999999999992</v>
      </c>
      <c r="G2412" s="2">
        <f t="shared" si="291"/>
        <v>1.9409999999999998</v>
      </c>
      <c r="H2412" s="2">
        <f t="shared" si="295"/>
        <v>1.9336499999999999</v>
      </c>
      <c r="I2412" s="2">
        <f t="array" ref="I2412">SUMPRODUCT(B2396:B2415, (ROW(B2396:B2415)-ROW(B2396)+1)) / (20*21/2)</f>
        <v>1.9792857142857141</v>
      </c>
      <c r="J2412" s="2">
        <f t="shared" si="298"/>
        <v>1.9780676642035766</v>
      </c>
      <c r="K2412" s="2">
        <f t="shared" si="292"/>
        <v>1.9548464288872023</v>
      </c>
    </row>
    <row r="2413" spans="1:11" ht="13.5" x14ac:dyDescent="0.25">
      <c r="A2413" s="3">
        <v>45519</v>
      </c>
      <c r="B2413" s="2">
        <v>1.99</v>
      </c>
      <c r="C2413" s="2">
        <f t="shared" si="293"/>
        <v>1.0000000000000009E-2</v>
      </c>
      <c r="D2413" s="2">
        <f t="shared" si="294"/>
        <v>1.984</v>
      </c>
      <c r="E2413" s="2">
        <f t="shared" si="296"/>
        <v>1.9739999999999998</v>
      </c>
      <c r="F2413" s="2">
        <f t="shared" si="297"/>
        <v>1.9875</v>
      </c>
      <c r="G2413" s="2">
        <f t="shared" si="291"/>
        <v>1.9429999999999996</v>
      </c>
      <c r="H2413" s="2">
        <f t="shared" si="295"/>
        <v>1.9333499999999999</v>
      </c>
      <c r="I2413" s="2">
        <f t="array" ref="I2413">SUMPRODUCT(B2397:B2416, (ROW(B2397:B2416)-ROW(B2397)+1)) / (20*21/2)</f>
        <v>1.9819047619047616</v>
      </c>
      <c r="J2413" s="2">
        <f t="shared" si="298"/>
        <v>1.9792040771365693</v>
      </c>
      <c r="K2413" s="2">
        <f t="shared" si="292"/>
        <v>1.9562250003033905</v>
      </c>
    </row>
    <row r="2414" spans="1:11" ht="13.5" x14ac:dyDescent="0.25">
      <c r="A2414" s="3">
        <v>45520</v>
      </c>
      <c r="B2414" s="2">
        <v>1.99</v>
      </c>
      <c r="C2414" s="2">
        <f t="shared" si="293"/>
        <v>0</v>
      </c>
      <c r="D2414" s="2">
        <f t="shared" si="294"/>
        <v>1.986</v>
      </c>
      <c r="E2414" s="2">
        <f t="shared" si="296"/>
        <v>1.9769999999999999</v>
      </c>
      <c r="F2414" s="2">
        <f t="shared" si="297"/>
        <v>1.9844999999999999</v>
      </c>
      <c r="G2414" s="2">
        <f t="shared" si="291"/>
        <v>1.9459999999999997</v>
      </c>
      <c r="H2414" s="2">
        <f t="shared" si="295"/>
        <v>1.9330499999999997</v>
      </c>
      <c r="I2414" s="2">
        <f t="array" ref="I2414">SUMPRODUCT(B2398:B2417, (ROW(B2398:B2417)-ROW(B2398)+1)) / (20*21/2)</f>
        <v>1.9903809523809519</v>
      </c>
      <c r="J2414" s="2">
        <f t="shared" si="298"/>
        <v>1.9802322602664197</v>
      </c>
      <c r="K2414" s="2">
        <f t="shared" si="292"/>
        <v>1.9575495100954146</v>
      </c>
    </row>
    <row r="2415" spans="1:11" ht="13.5" x14ac:dyDescent="0.25">
      <c r="A2415" s="3">
        <v>45523</v>
      </c>
      <c r="B2415" s="2">
        <v>1.98</v>
      </c>
      <c r="C2415" s="2">
        <f t="shared" si="293"/>
        <v>-1.0000000000000009E-2</v>
      </c>
      <c r="D2415" s="2">
        <f t="shared" si="294"/>
        <v>1.986</v>
      </c>
      <c r="E2415" s="2">
        <f t="shared" si="296"/>
        <v>1.98</v>
      </c>
      <c r="F2415" s="2">
        <f t="shared" si="297"/>
        <v>1.9824999999999999</v>
      </c>
      <c r="G2415" s="2">
        <f t="shared" si="291"/>
        <v>1.9483999999999997</v>
      </c>
      <c r="H2415" s="2">
        <f t="shared" si="295"/>
        <v>1.9327499999999997</v>
      </c>
      <c r="I2415" s="2">
        <f t="array" ref="I2415">SUMPRODUCT(B2399:B2418, (ROW(B2399:B2418)-ROW(B2399)+1)) / (20*21/2)</f>
        <v>1.9967619047619045</v>
      </c>
      <c r="J2415" s="2">
        <f t="shared" si="298"/>
        <v>1.9802101402410466</v>
      </c>
      <c r="K2415" s="2">
        <f t="shared" si="292"/>
        <v>1.9584299214642218</v>
      </c>
    </row>
    <row r="2416" spans="1:11" ht="13.5" x14ac:dyDescent="0.25">
      <c r="A2416" s="3">
        <v>45524</v>
      </c>
      <c r="B2416" s="2">
        <v>2.0099999999999998</v>
      </c>
      <c r="C2416" s="2">
        <f t="shared" si="293"/>
        <v>2.9999999999999805E-2</v>
      </c>
      <c r="D2416" s="2">
        <f t="shared" si="294"/>
        <v>1.9899999999999998</v>
      </c>
      <c r="E2416" s="2">
        <f t="shared" si="296"/>
        <v>1.986</v>
      </c>
      <c r="F2416" s="2">
        <f t="shared" si="297"/>
        <v>1.9809999999999994</v>
      </c>
      <c r="G2416" s="2">
        <f t="shared" si="291"/>
        <v>1.9503999999999999</v>
      </c>
      <c r="H2416" s="2">
        <f t="shared" si="295"/>
        <v>1.9325999999999999</v>
      </c>
      <c r="I2416" s="2">
        <f t="array" ref="I2416">SUMPRODUCT(B2400:B2419, (ROW(B2400:B2419)-ROW(B2400)+1)) / (20*21/2)</f>
        <v>1.9999523809523807</v>
      </c>
      <c r="J2416" s="2">
        <f t="shared" si="298"/>
        <v>1.983047269741899</v>
      </c>
      <c r="K2416" s="2">
        <f t="shared" si="292"/>
        <v>1.9604522774852329</v>
      </c>
    </row>
    <row r="2417" spans="1:11" ht="13.5" x14ac:dyDescent="0.25">
      <c r="A2417" s="3">
        <v>45525</v>
      </c>
      <c r="B2417" s="2">
        <v>2.0699999999999998</v>
      </c>
      <c r="C2417" s="2">
        <f t="shared" si="293"/>
        <v>6.0000000000000053E-2</v>
      </c>
      <c r="D2417" s="2">
        <f t="shared" si="294"/>
        <v>2.008</v>
      </c>
      <c r="E2417" s="2">
        <f t="shared" si="296"/>
        <v>1.996</v>
      </c>
      <c r="F2417" s="2">
        <f t="shared" si="297"/>
        <v>1.9829999999999994</v>
      </c>
      <c r="G2417" s="2">
        <f t="shared" si="291"/>
        <v>1.9545999999999999</v>
      </c>
      <c r="H2417" s="2">
        <f t="shared" si="295"/>
        <v>1.9327499999999997</v>
      </c>
      <c r="I2417" s="2">
        <f t="array" ref="I2417">SUMPRODUCT(B2401:B2420, (ROW(B2401:B2420)-ROW(B2401)+1)) / (20*21/2)</f>
        <v>2.000952380952381</v>
      </c>
      <c r="J2417" s="2">
        <f t="shared" si="298"/>
        <v>1.9913284821474324</v>
      </c>
      <c r="K2417" s="2">
        <f t="shared" si="292"/>
        <v>1.964748266603459</v>
      </c>
    </row>
    <row r="2418" spans="1:11" ht="13.5" x14ac:dyDescent="0.25">
      <c r="A2418" s="3">
        <v>45526</v>
      </c>
      <c r="B2418" s="2">
        <v>2.0499999999999998</v>
      </c>
      <c r="C2418" s="2">
        <f t="shared" si="293"/>
        <v>-2.0000000000000018E-2</v>
      </c>
      <c r="D2418" s="2">
        <f t="shared" si="294"/>
        <v>2.0199999999999996</v>
      </c>
      <c r="E2418" s="2">
        <f t="shared" si="296"/>
        <v>2.0019999999999998</v>
      </c>
      <c r="F2418" s="2">
        <f t="shared" si="297"/>
        <v>1.9864999999999995</v>
      </c>
      <c r="G2418" s="2">
        <f t="shared" ref="G2418:G2481" si="299">AVERAGE(B2369:B2418)</f>
        <v>1.9581999999999999</v>
      </c>
      <c r="H2418" s="2">
        <f t="shared" si="295"/>
        <v>1.9328500000000002</v>
      </c>
      <c r="I2418" s="2">
        <f t="array" ref="I2418">SUMPRODUCT(B2402:B2421, (ROW(B2402:B2421)-ROW(B2402)+1)) / (20*21/2)</f>
        <v>2.0019047619047616</v>
      </c>
      <c r="J2418" s="2">
        <f t="shared" si="298"/>
        <v>1.9969162457524388</v>
      </c>
      <c r="K2418" s="2">
        <f t="shared" si="292"/>
        <v>1.968091471834696</v>
      </c>
    </row>
    <row r="2419" spans="1:11" ht="13.5" x14ac:dyDescent="0.25">
      <c r="A2419" s="3">
        <v>45527</v>
      </c>
      <c r="B2419" s="2">
        <v>2.02</v>
      </c>
      <c r="C2419" s="2">
        <f t="shared" si="293"/>
        <v>-2.9999999999999805E-2</v>
      </c>
      <c r="D2419" s="2">
        <f t="shared" si="294"/>
        <v>2.0259999999999998</v>
      </c>
      <c r="E2419" s="2">
        <f t="shared" si="296"/>
        <v>2.0059999999999998</v>
      </c>
      <c r="F2419" s="2">
        <f t="shared" si="297"/>
        <v>1.9895</v>
      </c>
      <c r="G2419" s="2">
        <f t="shared" si="299"/>
        <v>1.9614000000000003</v>
      </c>
      <c r="H2419" s="2">
        <f t="shared" si="295"/>
        <v>1.93275</v>
      </c>
      <c r="I2419" s="2">
        <f t="array" ref="I2419">SUMPRODUCT(B2403:B2422, (ROW(B2403:B2422)-ROW(B2403)+1)) / (20*21/2)</f>
        <v>2.0028095238095238</v>
      </c>
      <c r="J2419" s="2">
        <f t="shared" si="298"/>
        <v>1.9991146985379207</v>
      </c>
      <c r="K2419" s="2">
        <f t="shared" ref="K2419:K2482" si="300">$K$4*B2419+(1-$K$4)*K2418</f>
        <v>1.9701271003901981</v>
      </c>
    </row>
    <row r="2420" spans="1:11" ht="13.5" x14ac:dyDescent="0.25">
      <c r="A2420" s="3">
        <v>45530</v>
      </c>
      <c r="B2420" s="2">
        <v>2</v>
      </c>
      <c r="C2420" s="2">
        <f t="shared" si="293"/>
        <v>-2.0000000000000018E-2</v>
      </c>
      <c r="D2420" s="2">
        <f t="shared" si="294"/>
        <v>2.0300000000000002</v>
      </c>
      <c r="E2420" s="2">
        <f t="shared" si="296"/>
        <v>2.008</v>
      </c>
      <c r="F2420" s="2">
        <f t="shared" si="297"/>
        <v>1.9899999999999998</v>
      </c>
      <c r="G2420" s="2">
        <f t="shared" si="299"/>
        <v>1.9645999999999999</v>
      </c>
      <c r="H2420" s="2">
        <f t="shared" si="295"/>
        <v>1.9325500000000002</v>
      </c>
      <c r="I2420" s="2">
        <f t="array" ref="I2420">SUMPRODUCT(B2404:B2423, (ROW(B2404:B2423)-ROW(B2404)+1)) / (20*21/2)</f>
        <v>2.0073809523809523</v>
      </c>
      <c r="J2420" s="2">
        <f t="shared" si="298"/>
        <v>1.9991990129628807</v>
      </c>
      <c r="K2420" s="2">
        <f t="shared" si="300"/>
        <v>1.9712985866494059</v>
      </c>
    </row>
    <row r="2421" spans="1:11" ht="13.5" x14ac:dyDescent="0.25">
      <c r="A2421" s="3">
        <v>45531</v>
      </c>
      <c r="B2421" s="2">
        <v>2</v>
      </c>
      <c r="C2421" s="2">
        <f t="shared" si="293"/>
        <v>0</v>
      </c>
      <c r="D2421" s="2">
        <f t="shared" si="294"/>
        <v>2.0279999999999996</v>
      </c>
      <c r="E2421" s="2">
        <f t="shared" si="296"/>
        <v>2.0089999999999999</v>
      </c>
      <c r="F2421" s="2">
        <f t="shared" si="297"/>
        <v>1.9904999999999997</v>
      </c>
      <c r="G2421" s="2">
        <f t="shared" si="299"/>
        <v>1.9679999999999997</v>
      </c>
      <c r="H2421" s="2">
        <f t="shared" si="295"/>
        <v>1.9323499999999998</v>
      </c>
      <c r="I2421" s="2">
        <f t="array" ref="I2421">SUMPRODUCT(B2405:B2424, (ROW(B2405:B2424)-ROW(B2405)+1)) / (20*21/2)</f>
        <v>2.0126190476190473</v>
      </c>
      <c r="J2421" s="2">
        <f t="shared" si="298"/>
        <v>1.9992752974426065</v>
      </c>
      <c r="K2421" s="2">
        <f t="shared" si="300"/>
        <v>1.9724241322709979</v>
      </c>
    </row>
    <row r="2422" spans="1:11" ht="13.5" x14ac:dyDescent="0.25">
      <c r="A2422" s="3">
        <v>45532</v>
      </c>
      <c r="B2422" s="2">
        <v>2</v>
      </c>
      <c r="C2422" s="2">
        <f t="shared" si="293"/>
        <v>0</v>
      </c>
      <c r="D2422" s="2">
        <f t="shared" si="294"/>
        <v>2.0140000000000002</v>
      </c>
      <c r="E2422" s="2">
        <f t="shared" si="296"/>
        <v>2.0110000000000001</v>
      </c>
      <c r="F2422" s="2">
        <f t="shared" si="297"/>
        <v>1.9919999999999998</v>
      </c>
      <c r="G2422" s="2">
        <f t="shared" si="299"/>
        <v>1.9712000000000001</v>
      </c>
      <c r="H2422" s="2">
        <f t="shared" si="295"/>
        <v>1.9320999999999997</v>
      </c>
      <c r="I2422" s="2">
        <f t="array" ref="I2422">SUMPRODUCT(B2406:B2425, (ROW(B2406:B2425)-ROW(B2406)+1)) / (20*21/2)</f>
        <v>2.0164761904761908</v>
      </c>
      <c r="J2422" s="2">
        <f t="shared" si="298"/>
        <v>1.9993443167337868</v>
      </c>
      <c r="K2422" s="2">
        <f t="shared" si="300"/>
        <v>1.9735055388486058</v>
      </c>
    </row>
    <row r="2423" spans="1:11" ht="13.5" x14ac:dyDescent="0.25">
      <c r="A2423" s="3">
        <v>45533</v>
      </c>
      <c r="B2423" s="2">
        <v>2.04</v>
      </c>
      <c r="C2423" s="2">
        <f t="shared" si="293"/>
        <v>4.0000000000000036E-2</v>
      </c>
      <c r="D2423" s="2">
        <f t="shared" si="294"/>
        <v>2.0119999999999996</v>
      </c>
      <c r="E2423" s="2">
        <f t="shared" si="296"/>
        <v>2.0159999999999996</v>
      </c>
      <c r="F2423" s="2">
        <f t="shared" si="297"/>
        <v>1.9949999999999999</v>
      </c>
      <c r="G2423" s="2">
        <f t="shared" si="299"/>
        <v>1.9743999999999999</v>
      </c>
      <c r="H2423" s="2">
        <f t="shared" si="295"/>
        <v>1.9320000000000002</v>
      </c>
      <c r="I2423" s="2">
        <f t="array" ref="I2423">SUMPRODUCT(B2407:B2426, (ROW(B2407:B2426)-ROW(B2407)+1)) / (20*21/2)</f>
        <v>2.0170476190476188</v>
      </c>
      <c r="J2423" s="2">
        <f t="shared" si="298"/>
        <v>2.003216286568664</v>
      </c>
      <c r="K2423" s="2">
        <f t="shared" si="300"/>
        <v>1.9761131647761117</v>
      </c>
    </row>
    <row r="2424" spans="1:11" ht="13.5" x14ac:dyDescent="0.25">
      <c r="A2424" s="3">
        <v>45534</v>
      </c>
      <c r="B2424" s="2">
        <v>2.0499999999999998</v>
      </c>
      <c r="C2424" s="2">
        <f t="shared" si="293"/>
        <v>9.9999999999997868E-3</v>
      </c>
      <c r="D2424" s="2">
        <f t="shared" si="294"/>
        <v>2.0179999999999998</v>
      </c>
      <c r="E2424" s="2">
        <f t="shared" si="296"/>
        <v>2.0219999999999998</v>
      </c>
      <c r="F2424" s="2">
        <f t="shared" si="297"/>
        <v>1.9994999999999998</v>
      </c>
      <c r="G2424" s="2">
        <f t="shared" si="299"/>
        <v>1.9778</v>
      </c>
      <c r="H2424" s="2">
        <f t="shared" si="295"/>
        <v>1.9318</v>
      </c>
      <c r="I2424" s="2">
        <f t="array" ref="I2424">SUMPRODUCT(B2408:B2427, (ROW(B2408:B2427)-ROW(B2408)+1)) / (20*21/2)</f>
        <v>2.0192380952380953</v>
      </c>
      <c r="J2424" s="2">
        <f t="shared" si="298"/>
        <v>2.0076718783240293</v>
      </c>
      <c r="K2424" s="2">
        <f t="shared" si="300"/>
        <v>1.979010687726068</v>
      </c>
    </row>
    <row r="2425" spans="1:11" ht="13.5" x14ac:dyDescent="0.25">
      <c r="A2425" s="3">
        <v>45537</v>
      </c>
      <c r="B2425" s="2">
        <v>2.04</v>
      </c>
      <c r="C2425" s="2">
        <f t="shared" si="293"/>
        <v>-9.9999999999997868E-3</v>
      </c>
      <c r="D2425" s="2">
        <f t="shared" si="294"/>
        <v>2.0259999999999998</v>
      </c>
      <c r="E2425" s="2">
        <f t="shared" si="296"/>
        <v>2.028</v>
      </c>
      <c r="F2425" s="2">
        <f t="shared" si="297"/>
        <v>2.004</v>
      </c>
      <c r="G2425" s="2">
        <f t="shared" si="299"/>
        <v>1.9812000000000001</v>
      </c>
      <c r="H2425" s="2">
        <f t="shared" si="295"/>
        <v>1.9314500000000003</v>
      </c>
      <c r="I2425" s="2">
        <f t="array" ref="I2425">SUMPRODUCT(B2409:B2428, (ROW(B2409:B2428)-ROW(B2409)+1)) / (20*21/2)</f>
        <v>2.0182857142857142</v>
      </c>
      <c r="J2425" s="2">
        <f t="shared" si="298"/>
        <v>2.0107507470550741</v>
      </c>
      <c r="K2425" s="2">
        <f t="shared" si="300"/>
        <v>1.9814024254623008</v>
      </c>
    </row>
    <row r="2426" spans="1:11" ht="13.5" x14ac:dyDescent="0.25">
      <c r="A2426" s="3">
        <v>45538</v>
      </c>
      <c r="B2426" s="2">
        <v>2.0099999999999998</v>
      </c>
      <c r="C2426" s="2">
        <f t="shared" si="293"/>
        <v>-3.0000000000000249E-2</v>
      </c>
      <c r="D2426" s="2">
        <f t="shared" si="294"/>
        <v>2.0279999999999996</v>
      </c>
      <c r="E2426" s="2">
        <f t="shared" si="296"/>
        <v>2.028</v>
      </c>
      <c r="F2426" s="2">
        <f t="shared" si="297"/>
        <v>2.0069999999999997</v>
      </c>
      <c r="G2426" s="2">
        <f t="shared" si="299"/>
        <v>1.9842000000000002</v>
      </c>
      <c r="H2426" s="2">
        <f t="shared" si="295"/>
        <v>1.9310000000000003</v>
      </c>
      <c r="I2426" s="2">
        <f t="array" ref="I2426">SUMPRODUCT(B2410:B2429, (ROW(B2410:B2429)-ROW(B2410)+1)) / (20*21/2)</f>
        <v>2.0182380952380954</v>
      </c>
      <c r="J2426" s="2">
        <f t="shared" si="298"/>
        <v>2.0106792473355433</v>
      </c>
      <c r="K2426" s="2">
        <f t="shared" si="300"/>
        <v>1.9825238989735832</v>
      </c>
    </row>
    <row r="2427" spans="1:11" ht="13.5" x14ac:dyDescent="0.25">
      <c r="A2427" s="3">
        <v>45539</v>
      </c>
      <c r="B2427" s="2">
        <v>2.0299999999999998</v>
      </c>
      <c r="C2427" s="2">
        <f t="shared" si="293"/>
        <v>2.0000000000000018E-2</v>
      </c>
      <c r="D2427" s="2">
        <f t="shared" si="294"/>
        <v>2.0339999999999998</v>
      </c>
      <c r="E2427" s="2">
        <f t="shared" si="296"/>
        <v>2.024</v>
      </c>
      <c r="F2427" s="2">
        <f t="shared" si="297"/>
        <v>2.0099999999999998</v>
      </c>
      <c r="G2427" s="2">
        <f t="shared" si="299"/>
        <v>1.9880000000000002</v>
      </c>
      <c r="H2427" s="2">
        <f t="shared" si="295"/>
        <v>1.9307500000000002</v>
      </c>
      <c r="I2427" s="2">
        <f t="array" ref="I2427">SUMPRODUCT(B2411:B2430, (ROW(B2411:B2430)-ROW(B2411)+1)) / (20*21/2)</f>
        <v>2.0180476190476191</v>
      </c>
      <c r="J2427" s="2">
        <f t="shared" si="298"/>
        <v>2.0125193190178723</v>
      </c>
      <c r="K2427" s="2">
        <f t="shared" si="300"/>
        <v>1.9843857068569721</v>
      </c>
    </row>
    <row r="2428" spans="1:11" ht="13.5" x14ac:dyDescent="0.25">
      <c r="A2428" s="3">
        <v>45540</v>
      </c>
      <c r="B2428" s="2">
        <v>2</v>
      </c>
      <c r="C2428" s="2">
        <f t="shared" si="293"/>
        <v>-2.9999999999999805E-2</v>
      </c>
      <c r="D2428" s="2">
        <f t="shared" si="294"/>
        <v>2.0259999999999998</v>
      </c>
      <c r="E2428" s="2">
        <f t="shared" si="296"/>
        <v>2.0189999999999997</v>
      </c>
      <c r="F2428" s="2">
        <f t="shared" si="297"/>
        <v>2.0104999999999995</v>
      </c>
      <c r="G2428" s="2">
        <f t="shared" si="299"/>
        <v>1.99</v>
      </c>
      <c r="H2428" s="2">
        <f t="shared" si="295"/>
        <v>1.9303500000000005</v>
      </c>
      <c r="I2428" s="2">
        <f t="array" ref="I2428">SUMPRODUCT(B2412:B2431, (ROW(B2412:B2431)-ROW(B2412)+1)) / (20*21/2)</f>
        <v>2.0167619047619048</v>
      </c>
      <c r="J2428" s="2">
        <f t="shared" si="298"/>
        <v>2.011327002920932</v>
      </c>
      <c r="K2428" s="2">
        <f t="shared" si="300"/>
        <v>1.9849980320782674</v>
      </c>
    </row>
    <row r="2429" spans="1:11" ht="13.5" x14ac:dyDescent="0.25">
      <c r="A2429" s="3">
        <v>45541</v>
      </c>
      <c r="B2429" s="2">
        <v>2.0099999999999998</v>
      </c>
      <c r="C2429" s="2">
        <f t="shared" si="293"/>
        <v>9.9999999999997868E-3</v>
      </c>
      <c r="D2429" s="2">
        <f t="shared" si="294"/>
        <v>2.0179999999999998</v>
      </c>
      <c r="E2429" s="2">
        <f t="shared" si="296"/>
        <v>2.0179999999999998</v>
      </c>
      <c r="F2429" s="2">
        <f t="shared" si="297"/>
        <v>2.0119999999999996</v>
      </c>
      <c r="G2429" s="2">
        <f t="shared" si="299"/>
        <v>1.9928000000000003</v>
      </c>
      <c r="H2429" s="2">
        <f t="shared" si="295"/>
        <v>1.9301000000000004</v>
      </c>
      <c r="I2429" s="2">
        <f t="array" ref="I2429">SUMPRODUCT(B2413:B2432, (ROW(B2413:B2432)-ROW(B2413)+1)) / (20*21/2)</f>
        <v>2.0173333333333332</v>
      </c>
      <c r="J2429" s="2">
        <f t="shared" si="298"/>
        <v>2.0112006216903668</v>
      </c>
      <c r="K2429" s="2">
        <f t="shared" si="300"/>
        <v>1.9859785014085316</v>
      </c>
    </row>
    <row r="2430" spans="1:11" ht="13.5" x14ac:dyDescent="0.25">
      <c r="A2430" s="3">
        <v>45544</v>
      </c>
      <c r="B2430" s="2">
        <v>2.0099999999999998</v>
      </c>
      <c r="C2430" s="2">
        <f t="shared" si="293"/>
        <v>0</v>
      </c>
      <c r="D2430" s="2">
        <f t="shared" si="294"/>
        <v>2.0119999999999996</v>
      </c>
      <c r="E2430" s="2">
        <f t="shared" si="296"/>
        <v>2.0189999999999997</v>
      </c>
      <c r="F2430" s="2">
        <f t="shared" si="297"/>
        <v>2.0134999999999996</v>
      </c>
      <c r="G2430" s="2">
        <f t="shared" si="299"/>
        <v>1.9952000000000001</v>
      </c>
      <c r="H2430" s="2">
        <f t="shared" si="295"/>
        <v>1.9299000000000004</v>
      </c>
      <c r="I2430" s="2">
        <f t="array" ref="I2430">SUMPRODUCT(B2414:B2433, (ROW(B2414:B2433)-ROW(B2414)+1)) / (20*21/2)</f>
        <v>2.0177142857142858</v>
      </c>
      <c r="J2430" s="2">
        <f t="shared" si="298"/>
        <v>2.0110862767674749</v>
      </c>
      <c r="K2430" s="2">
        <f t="shared" si="300"/>
        <v>1.9869205209611382</v>
      </c>
    </row>
    <row r="2431" spans="1:11" ht="13.5" x14ac:dyDescent="0.25">
      <c r="A2431" s="3">
        <v>45545</v>
      </c>
      <c r="B2431" s="2">
        <v>2</v>
      </c>
      <c r="C2431" s="2">
        <f t="shared" si="293"/>
        <v>-9.9999999999997868E-3</v>
      </c>
      <c r="D2431" s="2">
        <f t="shared" si="294"/>
        <v>2.0099999999999998</v>
      </c>
      <c r="E2431" s="2">
        <f t="shared" si="296"/>
        <v>2.0189999999999997</v>
      </c>
      <c r="F2431" s="2">
        <f t="shared" si="297"/>
        <v>2.0139999999999998</v>
      </c>
      <c r="G2431" s="2">
        <f t="shared" si="299"/>
        <v>1.9968000000000006</v>
      </c>
      <c r="H2431" s="2">
        <f t="shared" si="295"/>
        <v>1.9297000000000006</v>
      </c>
      <c r="I2431" s="2">
        <f t="array" ref="I2431">SUMPRODUCT(B2415:B2434, (ROW(B2415:B2434)-ROW(B2415)+1)) / (20*21/2)</f>
        <v>2.0179523809523809</v>
      </c>
      <c r="J2431" s="2">
        <f t="shared" si="298"/>
        <v>2.0100304408848579</v>
      </c>
      <c r="K2431" s="2">
        <f t="shared" si="300"/>
        <v>1.9874334417077604</v>
      </c>
    </row>
    <row r="2432" spans="1:11" ht="13.5" x14ac:dyDescent="0.25">
      <c r="A2432" s="3">
        <v>45546</v>
      </c>
      <c r="B2432" s="2">
        <v>2.02</v>
      </c>
      <c r="C2432" s="2">
        <f t="shared" si="293"/>
        <v>2.0000000000000018E-2</v>
      </c>
      <c r="D2432" s="2">
        <f t="shared" si="294"/>
        <v>2.008</v>
      </c>
      <c r="E2432" s="2">
        <f t="shared" si="296"/>
        <v>2.0209999999999999</v>
      </c>
      <c r="F2432" s="2">
        <f t="shared" si="297"/>
        <v>2.016</v>
      </c>
      <c r="G2432" s="2">
        <f t="shared" si="299"/>
        <v>1.9988000000000006</v>
      </c>
      <c r="H2432" s="2">
        <f t="shared" si="295"/>
        <v>1.9297000000000002</v>
      </c>
      <c r="I2432" s="2">
        <f t="array" ref="I2432">SUMPRODUCT(B2416:B2435, (ROW(B2416:B2435)-ROW(B2416)+1)) / (20*21/2)</f>
        <v>2.016142857142857</v>
      </c>
      <c r="J2432" s="2">
        <f t="shared" si="298"/>
        <v>2.0109799227053475</v>
      </c>
      <c r="K2432" s="2">
        <f t="shared" si="300"/>
        <v>1.9887105616407894</v>
      </c>
    </row>
    <row r="2433" spans="1:11" ht="13.5" x14ac:dyDescent="0.25">
      <c r="A2433" s="3">
        <v>45547</v>
      </c>
      <c r="B2433" s="2">
        <v>2.02</v>
      </c>
      <c r="C2433" s="2">
        <f t="shared" si="293"/>
        <v>0</v>
      </c>
      <c r="D2433" s="2">
        <f t="shared" si="294"/>
        <v>2.0119999999999996</v>
      </c>
      <c r="E2433" s="2">
        <f t="shared" si="296"/>
        <v>2.0189999999999997</v>
      </c>
      <c r="F2433" s="2">
        <f t="shared" si="297"/>
        <v>2.0175000000000001</v>
      </c>
      <c r="G2433" s="2">
        <f t="shared" si="299"/>
        <v>2.0010000000000003</v>
      </c>
      <c r="H2433" s="2">
        <f t="shared" si="295"/>
        <v>1.9297000000000002</v>
      </c>
      <c r="I2433" s="2">
        <f t="array" ref="I2433">SUMPRODUCT(B2417:B2436, (ROW(B2417:B2436)-ROW(B2417)+1)) / (20*21/2)</f>
        <v>2.0190000000000001</v>
      </c>
      <c r="J2433" s="2">
        <f t="shared" si="298"/>
        <v>2.0118389776857906</v>
      </c>
      <c r="K2433" s="2">
        <f t="shared" si="300"/>
        <v>1.9899375984391898</v>
      </c>
    </row>
    <row r="2434" spans="1:11" ht="13.5" x14ac:dyDescent="0.25">
      <c r="A2434" s="3">
        <v>45548</v>
      </c>
      <c r="B2434" s="2">
        <v>2.02</v>
      </c>
      <c r="C2434" s="2">
        <f t="shared" si="293"/>
        <v>0</v>
      </c>
      <c r="D2434" s="2">
        <f t="shared" si="294"/>
        <v>2.0139999999999998</v>
      </c>
      <c r="E2434" s="2">
        <f t="shared" si="296"/>
        <v>2.016</v>
      </c>
      <c r="F2434" s="2">
        <f t="shared" si="297"/>
        <v>2.0190000000000001</v>
      </c>
      <c r="G2434" s="2">
        <f t="shared" si="299"/>
        <v>2.0032000000000001</v>
      </c>
      <c r="H2434" s="2">
        <f t="shared" si="295"/>
        <v>1.9297500000000003</v>
      </c>
      <c r="I2434" s="2">
        <f t="array" ref="I2434">SUMPRODUCT(B2418:B2437, (ROW(B2418:B2437)-ROW(B2418)+1)) / (20*21/2)</f>
        <v>2.0207142857142859</v>
      </c>
      <c r="J2434" s="2">
        <f t="shared" si="298"/>
        <v>2.0126162179061917</v>
      </c>
      <c r="K2434" s="2">
        <f t="shared" si="300"/>
        <v>1.9911165161474569</v>
      </c>
    </row>
    <row r="2435" spans="1:11" ht="13.5" x14ac:dyDescent="0.25">
      <c r="A2435" s="3">
        <v>45551</v>
      </c>
      <c r="B2435" s="2">
        <v>2</v>
      </c>
      <c r="C2435" s="2">
        <f t="shared" si="293"/>
        <v>-2.0000000000000018E-2</v>
      </c>
      <c r="D2435" s="2">
        <f t="shared" si="294"/>
        <v>2.0119999999999996</v>
      </c>
      <c r="E2435" s="2">
        <f t="shared" si="296"/>
        <v>2.0119999999999996</v>
      </c>
      <c r="F2435" s="2">
        <f t="shared" si="297"/>
        <v>2.0200000000000005</v>
      </c>
      <c r="G2435" s="2">
        <f t="shared" si="299"/>
        <v>2.0048000000000004</v>
      </c>
      <c r="H2435" s="2">
        <f t="shared" si="295"/>
        <v>1.9297000000000002</v>
      </c>
      <c r="I2435" s="2">
        <f t="array" ref="I2435">SUMPRODUCT(B2419:B2438, (ROW(B2419:B2438)-ROW(B2419)+1)) / (20*21/2)</f>
        <v>2.0206666666666666</v>
      </c>
      <c r="J2435" s="2">
        <f t="shared" si="298"/>
        <v>2.0114146733436975</v>
      </c>
      <c r="K2435" s="2">
        <f t="shared" si="300"/>
        <v>1.9914648880632428</v>
      </c>
    </row>
    <row r="2436" spans="1:11" ht="13.5" x14ac:dyDescent="0.25">
      <c r="A2436" s="3">
        <v>45552</v>
      </c>
      <c r="B2436" s="2">
        <v>2.0499999999999998</v>
      </c>
      <c r="C2436" s="2">
        <f t="shared" ref="C2436:C2499" si="301">B2436-B2435</f>
        <v>4.9999999999999822E-2</v>
      </c>
      <c r="D2436" s="2">
        <f t="shared" si="294"/>
        <v>2.0219999999999998</v>
      </c>
      <c r="E2436" s="2">
        <f t="shared" si="296"/>
        <v>2.016</v>
      </c>
      <c r="F2436" s="2">
        <f t="shared" si="297"/>
        <v>2.0220000000000002</v>
      </c>
      <c r="G2436" s="2">
        <f t="shared" si="299"/>
        <v>2.0069999999999997</v>
      </c>
      <c r="H2436" s="2">
        <f t="shared" si="295"/>
        <v>1.9300500000000005</v>
      </c>
      <c r="I2436" s="2">
        <f t="array" ref="I2436">SUMPRODUCT(B2420:B2439, (ROW(B2420:B2439)-ROW(B2420)+1)) / (20*21/2)</f>
        <v>2.0217142857142858</v>
      </c>
      <c r="J2436" s="2">
        <f t="shared" si="298"/>
        <v>2.0150894663585834</v>
      </c>
      <c r="K2436" s="2">
        <f t="shared" si="300"/>
        <v>1.993760382648998</v>
      </c>
    </row>
    <row r="2437" spans="1:11" ht="13.5" x14ac:dyDescent="0.25">
      <c r="A2437" s="3">
        <v>45553</v>
      </c>
      <c r="B2437" s="2">
        <v>2.04</v>
      </c>
      <c r="C2437" s="2">
        <f t="shared" si="301"/>
        <v>-9.9999999999997868E-3</v>
      </c>
      <c r="D2437" s="2">
        <f t="shared" si="294"/>
        <v>2.0259999999999998</v>
      </c>
      <c r="E2437" s="2">
        <f t="shared" si="296"/>
        <v>2.0169999999999999</v>
      </c>
      <c r="F2437" s="2">
        <f t="shared" si="297"/>
        <v>2.0204999999999997</v>
      </c>
      <c r="G2437" s="2">
        <f t="shared" si="299"/>
        <v>2.008</v>
      </c>
      <c r="H2437" s="2">
        <f t="shared" si="295"/>
        <v>1.9305000000000008</v>
      </c>
      <c r="I2437" s="2">
        <f t="array" ref="I2437">SUMPRODUCT(B2421:B2440, (ROW(B2421:B2440)-ROW(B2421)+1)) / (20*21/2)</f>
        <v>2.0217619047619046</v>
      </c>
      <c r="J2437" s="2">
        <f t="shared" si="298"/>
        <v>2.0174618981339565</v>
      </c>
      <c r="K2437" s="2">
        <f t="shared" si="300"/>
        <v>1.9955737009764885</v>
      </c>
    </row>
    <row r="2438" spans="1:11" ht="13.5" x14ac:dyDescent="0.25">
      <c r="A2438" s="3">
        <v>45554</v>
      </c>
      <c r="B2438" s="2">
        <v>2.02</v>
      </c>
      <c r="C2438" s="2">
        <f t="shared" si="301"/>
        <v>-2.0000000000000018E-2</v>
      </c>
      <c r="D2438" s="2">
        <f t="shared" ref="D2438:D2501" si="302">AVERAGE(B2434:B2438)</f>
        <v>2.0259999999999998</v>
      </c>
      <c r="E2438" s="2">
        <f t="shared" si="296"/>
        <v>2.0189999999999997</v>
      </c>
      <c r="F2438" s="2">
        <f t="shared" si="297"/>
        <v>2.0189999999999997</v>
      </c>
      <c r="G2438" s="2">
        <f t="shared" si="299"/>
        <v>2.0085999999999999</v>
      </c>
      <c r="H2438" s="2">
        <f t="shared" si="295"/>
        <v>1.9309000000000005</v>
      </c>
      <c r="I2438" s="2">
        <f t="array" ref="I2438">SUMPRODUCT(B2422:B2441, (ROW(B2422:B2441)-ROW(B2422)+1)) / (20*21/2)</f>
        <v>2.0236190476190479</v>
      </c>
      <c r="J2438" s="2">
        <f t="shared" si="298"/>
        <v>2.0177036221211986</v>
      </c>
      <c r="K2438" s="2">
        <f t="shared" si="300"/>
        <v>1.9965315950558418</v>
      </c>
    </row>
    <row r="2439" spans="1:11" ht="13.5" x14ac:dyDescent="0.25">
      <c r="A2439" s="3">
        <v>45555</v>
      </c>
      <c r="B2439" s="2">
        <v>2.0299999999999998</v>
      </c>
      <c r="C2439" s="2">
        <f t="shared" si="301"/>
        <v>9.9999999999997868E-3</v>
      </c>
      <c r="D2439" s="2">
        <f t="shared" si="302"/>
        <v>2.0279999999999996</v>
      </c>
      <c r="E2439" s="2">
        <f t="shared" si="296"/>
        <v>2.0209999999999999</v>
      </c>
      <c r="F2439" s="2">
        <f t="shared" si="297"/>
        <v>2.0194999999999999</v>
      </c>
      <c r="G2439" s="2">
        <f t="shared" si="299"/>
        <v>2.0084000000000004</v>
      </c>
      <c r="H2439" s="2">
        <f t="shared" si="295"/>
        <v>1.9313500000000006</v>
      </c>
      <c r="I2439" s="2">
        <f t="array" ref="I2439">SUMPRODUCT(B2423:B2442, (ROW(B2423:B2442)-ROW(B2423)+1)) / (20*21/2)</f>
        <v>2.0243333333333333</v>
      </c>
      <c r="J2439" s="2">
        <f t="shared" si="298"/>
        <v>2.0188747057287033</v>
      </c>
      <c r="K2439" s="2">
        <f t="shared" si="300"/>
        <v>1.9978440815242402</v>
      </c>
    </row>
    <row r="2440" spans="1:11" ht="13.5" x14ac:dyDescent="0.25">
      <c r="A2440" s="3">
        <v>45558</v>
      </c>
      <c r="B2440" s="2">
        <v>2.02</v>
      </c>
      <c r="C2440" s="2">
        <f t="shared" si="301"/>
        <v>-9.9999999999997868E-3</v>
      </c>
      <c r="D2440" s="2">
        <f t="shared" si="302"/>
        <v>2.0319999999999996</v>
      </c>
      <c r="E2440" s="2">
        <f t="shared" si="296"/>
        <v>2.0219999999999998</v>
      </c>
      <c r="F2440" s="2">
        <f t="shared" si="297"/>
        <v>2.0205000000000002</v>
      </c>
      <c r="G2440" s="2">
        <f t="shared" si="299"/>
        <v>2.0072000000000001</v>
      </c>
      <c r="H2440" s="2">
        <f t="shared" si="295"/>
        <v>1.9318500000000003</v>
      </c>
      <c r="I2440" s="2">
        <f t="array" ref="I2440">SUMPRODUCT(B2424:B2443, (ROW(B2424:B2443)-ROW(B2424)+1)) / (20*21/2)</f>
        <v>2.0239523809523812</v>
      </c>
      <c r="J2440" s="2">
        <f t="shared" si="298"/>
        <v>2.0189818766116838</v>
      </c>
      <c r="K2440" s="2">
        <f t="shared" si="300"/>
        <v>1.9987129410723092</v>
      </c>
    </row>
    <row r="2441" spans="1:11" ht="13.5" x14ac:dyDescent="0.25">
      <c r="A2441" s="3">
        <v>45559</v>
      </c>
      <c r="B2441" s="2">
        <v>2.04</v>
      </c>
      <c r="C2441" s="2">
        <f t="shared" si="301"/>
        <v>2.0000000000000018E-2</v>
      </c>
      <c r="D2441" s="2">
        <f t="shared" si="302"/>
        <v>2.0299999999999998</v>
      </c>
      <c r="E2441" s="2">
        <f t="shared" si="296"/>
        <v>2.0259999999999998</v>
      </c>
      <c r="F2441" s="2">
        <f t="shared" si="297"/>
        <v>2.0225</v>
      </c>
      <c r="G2441" s="2">
        <f t="shared" si="299"/>
        <v>2.0076000000000001</v>
      </c>
      <c r="H2441" s="2">
        <f t="shared" si="295"/>
        <v>1.9325500000000004</v>
      </c>
      <c r="I2441" s="2">
        <f t="array" ref="I2441">SUMPRODUCT(B2425:B2444, (ROW(B2425:B2444)-ROW(B2425)+1)) / (20*21/2)</f>
        <v>2.0255714285714288</v>
      </c>
      <c r="J2441" s="2">
        <f t="shared" si="298"/>
        <v>2.0209836026486663</v>
      </c>
      <c r="K2441" s="2">
        <f t="shared" si="300"/>
        <v>2.0003320414224146</v>
      </c>
    </row>
    <row r="2442" spans="1:11" ht="13.5" x14ac:dyDescent="0.25">
      <c r="A2442" s="3">
        <v>45560</v>
      </c>
      <c r="B2442" s="2">
        <v>2.0299999999999998</v>
      </c>
      <c r="C2442" s="2">
        <f t="shared" si="301"/>
        <v>-1.0000000000000231E-2</v>
      </c>
      <c r="D2442" s="2">
        <f t="shared" si="302"/>
        <v>2.0279999999999996</v>
      </c>
      <c r="E2442" s="2">
        <f t="shared" si="296"/>
        <v>2.0270000000000001</v>
      </c>
      <c r="F2442" s="2">
        <f t="shared" si="297"/>
        <v>2.024</v>
      </c>
      <c r="G2442" s="2">
        <f t="shared" si="299"/>
        <v>2.0076000000000001</v>
      </c>
      <c r="H2442" s="2">
        <f t="shared" ref="H2442:H2505" si="303">AVERAGE(B2243:B2442)</f>
        <v>1.9329000000000005</v>
      </c>
      <c r="I2442" s="2">
        <f t="array" ref="I2442">SUMPRODUCT(B2426:B2445, (ROW(B2426:B2445)-ROW(B2426)+1)) / (20*21/2)</f>
        <v>2.0272380952380953</v>
      </c>
      <c r="J2442" s="2">
        <f t="shared" si="298"/>
        <v>2.0218423071583169</v>
      </c>
      <c r="K2442" s="2">
        <f t="shared" si="300"/>
        <v>2.0014954907783986</v>
      </c>
    </row>
    <row r="2443" spans="1:11" ht="13.5" x14ac:dyDescent="0.25">
      <c r="A2443" s="3">
        <v>45561</v>
      </c>
      <c r="B2443" s="2">
        <v>2.02</v>
      </c>
      <c r="C2443" s="2">
        <f t="shared" si="301"/>
        <v>-9.9999999999997868E-3</v>
      </c>
      <c r="D2443" s="2">
        <f t="shared" si="302"/>
        <v>2.0279999999999996</v>
      </c>
      <c r="E2443" s="2">
        <f t="shared" si="296"/>
        <v>2.0270000000000001</v>
      </c>
      <c r="F2443" s="2">
        <f t="shared" si="297"/>
        <v>2.0230000000000001</v>
      </c>
      <c r="G2443" s="2">
        <f t="shared" si="299"/>
        <v>2.0073999999999996</v>
      </c>
      <c r="H2443" s="2">
        <f t="shared" si="303"/>
        <v>1.9331500000000006</v>
      </c>
      <c r="I2443" s="2">
        <f t="array" ref="I2443">SUMPRODUCT(B2427:B2446, (ROW(B2427:B2446)-ROW(B2427)+1)) / (20*21/2)</f>
        <v>2.0279523809523812</v>
      </c>
      <c r="J2443" s="2">
        <f t="shared" si="298"/>
        <v>2.0216668493337155</v>
      </c>
      <c r="K2443" s="2">
        <f t="shared" si="300"/>
        <v>2.0022211578066966</v>
      </c>
    </row>
    <row r="2444" spans="1:11" ht="13.5" x14ac:dyDescent="0.25">
      <c r="A2444" s="3">
        <v>45562</v>
      </c>
      <c r="B2444" s="2">
        <v>2.04</v>
      </c>
      <c r="C2444" s="2">
        <f t="shared" si="301"/>
        <v>2.0000000000000018E-2</v>
      </c>
      <c r="D2444" s="2">
        <f t="shared" si="302"/>
        <v>2.0299999999999998</v>
      </c>
      <c r="E2444" s="2">
        <f t="shared" ref="E2444:E2507" si="304">AVERAGE(B2435:B2444)</f>
        <v>2.0289999999999999</v>
      </c>
      <c r="F2444" s="2">
        <f t="shared" si="297"/>
        <v>2.0225</v>
      </c>
      <c r="G2444" s="2">
        <f t="shared" si="299"/>
        <v>2.0071999999999997</v>
      </c>
      <c r="H2444" s="2">
        <f t="shared" si="303"/>
        <v>1.9336000000000007</v>
      </c>
      <c r="I2444" s="2">
        <f t="array" ref="I2444">SUMPRODUCT(B2428:B2447, (ROW(B2428:B2447)-ROW(B2428)+1)) / (20*21/2)</f>
        <v>2.027619047619047</v>
      </c>
      <c r="J2444" s="2">
        <f t="shared" si="298"/>
        <v>2.0234128636828856</v>
      </c>
      <c r="K2444" s="2">
        <f t="shared" si="300"/>
        <v>2.0037026810299636</v>
      </c>
    </row>
    <row r="2445" spans="1:11" ht="13.5" x14ac:dyDescent="0.25">
      <c r="A2445" s="3">
        <v>45565</v>
      </c>
      <c r="B2445" s="2">
        <v>2.04</v>
      </c>
      <c r="C2445" s="2">
        <f t="shared" si="301"/>
        <v>0</v>
      </c>
      <c r="D2445" s="2">
        <f t="shared" si="302"/>
        <v>2.0339999999999998</v>
      </c>
      <c r="E2445" s="2">
        <f t="shared" si="304"/>
        <v>2.0329999999999999</v>
      </c>
      <c r="F2445" s="2">
        <f t="shared" si="297"/>
        <v>2.0225</v>
      </c>
      <c r="G2445" s="2">
        <f t="shared" si="299"/>
        <v>2.0076000000000001</v>
      </c>
      <c r="H2445" s="2">
        <f t="shared" si="303"/>
        <v>1.9340000000000008</v>
      </c>
      <c r="I2445" s="2">
        <f t="array" ref="I2445">SUMPRODUCT(B2429:B2448, (ROW(B2429:B2448)-ROW(B2429)+1)) / (20*21/2)</f>
        <v>2.0273333333333334</v>
      </c>
      <c r="J2445" s="2">
        <f t="shared" si="298"/>
        <v>2.0249925909511823</v>
      </c>
      <c r="K2445" s="2">
        <f t="shared" si="300"/>
        <v>2.0051261053032983</v>
      </c>
    </row>
    <row r="2446" spans="1:11" ht="13.5" x14ac:dyDescent="0.25">
      <c r="A2446" s="3">
        <v>45566</v>
      </c>
      <c r="B2446" s="2">
        <v>2.0299999999999998</v>
      </c>
      <c r="C2446" s="2">
        <f t="shared" si="301"/>
        <v>-1.0000000000000231E-2</v>
      </c>
      <c r="D2446" s="2">
        <f t="shared" si="302"/>
        <v>2.0319999999999996</v>
      </c>
      <c r="E2446" s="2">
        <f t="shared" si="304"/>
        <v>2.0309999999999997</v>
      </c>
      <c r="F2446" s="2">
        <f t="shared" si="297"/>
        <v>2.0234999999999999</v>
      </c>
      <c r="G2446" s="2">
        <f t="shared" si="299"/>
        <v>2.0073999999999996</v>
      </c>
      <c r="H2446" s="2">
        <f t="shared" si="303"/>
        <v>1.9345000000000008</v>
      </c>
      <c r="I2446" s="2">
        <f t="array" ref="I2446">SUMPRODUCT(B2430:B2449, (ROW(B2430:B2449)-ROW(B2430)+1)) / (20*21/2)</f>
        <v>2.0288571428571429</v>
      </c>
      <c r="J2446" s="2">
        <f t="shared" si="298"/>
        <v>2.0254694870510694</v>
      </c>
      <c r="K2446" s="2">
        <f t="shared" si="300"/>
        <v>2.0061015521541496</v>
      </c>
    </row>
    <row r="2447" spans="1:11" ht="13.5" x14ac:dyDescent="0.25">
      <c r="A2447" s="3">
        <v>45567</v>
      </c>
      <c r="B2447" s="2">
        <v>2.02</v>
      </c>
      <c r="C2447" s="2">
        <f t="shared" si="301"/>
        <v>-9.9999999999997868E-3</v>
      </c>
      <c r="D2447" s="2">
        <f t="shared" si="302"/>
        <v>2.0300000000000002</v>
      </c>
      <c r="E2447" s="2">
        <f t="shared" si="304"/>
        <v>2.0289999999999999</v>
      </c>
      <c r="F2447" s="2">
        <f t="shared" si="297"/>
        <v>2.0230000000000001</v>
      </c>
      <c r="G2447" s="2">
        <f t="shared" si="299"/>
        <v>2.0071999999999997</v>
      </c>
      <c r="H2447" s="2">
        <f t="shared" si="303"/>
        <v>1.9350000000000003</v>
      </c>
      <c r="I2447" s="2">
        <f t="array" ref="I2447">SUMPRODUCT(B2431:B2450, (ROW(B2431:B2450)-ROW(B2431)+1)) / (20*21/2)</f>
        <v>2.0292857142857144</v>
      </c>
      <c r="J2447" s="2">
        <f t="shared" si="298"/>
        <v>2.0249485835223964</v>
      </c>
      <c r="K2447" s="2">
        <f t="shared" si="300"/>
        <v>2.0066465893245753</v>
      </c>
    </row>
    <row r="2448" spans="1:11" ht="13.5" x14ac:dyDescent="0.25">
      <c r="A2448" s="3">
        <v>45568</v>
      </c>
      <c r="B2448" s="2">
        <v>2.02</v>
      </c>
      <c r="C2448" s="2">
        <f t="shared" si="301"/>
        <v>0</v>
      </c>
      <c r="D2448" s="2">
        <f t="shared" si="302"/>
        <v>2.0299999999999998</v>
      </c>
      <c r="E2448" s="2">
        <f t="shared" si="304"/>
        <v>2.0289999999999999</v>
      </c>
      <c r="F2448" s="2">
        <f t="shared" si="297"/>
        <v>2.024</v>
      </c>
      <c r="G2448" s="2">
        <f t="shared" si="299"/>
        <v>2.0079999999999996</v>
      </c>
      <c r="H2448" s="2">
        <f t="shared" si="303"/>
        <v>1.9355000000000002</v>
      </c>
      <c r="I2448" s="2">
        <f t="array" ref="I2448">SUMPRODUCT(B2432:B2451, (ROW(B2432:B2451)-ROW(B2432)+1)) / (20*21/2)</f>
        <v>2.0286666666666671</v>
      </c>
      <c r="J2448" s="2">
        <f t="shared" si="298"/>
        <v>2.0244772898535968</v>
      </c>
      <c r="K2448" s="2">
        <f t="shared" si="300"/>
        <v>2.0071702524883177</v>
      </c>
    </row>
    <row r="2449" spans="1:11" ht="13.5" x14ac:dyDescent="0.25">
      <c r="A2449" s="3">
        <v>45569</v>
      </c>
      <c r="B2449" s="2">
        <v>2.04</v>
      </c>
      <c r="C2449" s="2">
        <f t="shared" si="301"/>
        <v>2.0000000000000018E-2</v>
      </c>
      <c r="D2449" s="2">
        <f t="shared" si="302"/>
        <v>2.0299999999999998</v>
      </c>
      <c r="E2449" s="2">
        <f t="shared" si="304"/>
        <v>2.0299999999999998</v>
      </c>
      <c r="F2449" s="2">
        <f t="shared" si="297"/>
        <v>2.0255000000000001</v>
      </c>
      <c r="G2449" s="2">
        <f t="shared" si="299"/>
        <v>2.0095999999999998</v>
      </c>
      <c r="H2449" s="2">
        <f t="shared" si="303"/>
        <v>1.93625</v>
      </c>
      <c r="I2449" s="2">
        <f t="array" ref="I2449">SUMPRODUCT(B2433:B2452, (ROW(B2433:B2452)-ROW(B2433)+1)) / (20*21/2)</f>
        <v>2.0298571428571432</v>
      </c>
      <c r="J2449" s="2">
        <f t="shared" si="298"/>
        <v>2.0259556432008732</v>
      </c>
      <c r="K2449" s="2">
        <f t="shared" si="300"/>
        <v>2.0084576935672072</v>
      </c>
    </row>
    <row r="2450" spans="1:11" ht="13.5" x14ac:dyDescent="0.25">
      <c r="A2450" s="3">
        <v>45572</v>
      </c>
      <c r="B2450" s="2">
        <v>2.0299999999999998</v>
      </c>
      <c r="C2450" s="2">
        <f t="shared" si="301"/>
        <v>-1.0000000000000231E-2</v>
      </c>
      <c r="D2450" s="2">
        <f t="shared" si="302"/>
        <v>2.0279999999999996</v>
      </c>
      <c r="E2450" s="2">
        <f t="shared" si="304"/>
        <v>2.0309999999999997</v>
      </c>
      <c r="F2450" s="2">
        <f t="shared" si="297"/>
        <v>2.0265</v>
      </c>
      <c r="G2450" s="2">
        <f t="shared" si="299"/>
        <v>2.0103999999999997</v>
      </c>
      <c r="H2450" s="2">
        <f t="shared" si="303"/>
        <v>1.9369999999999998</v>
      </c>
      <c r="I2450" s="2">
        <f t="array" ref="I2450">SUMPRODUCT(B2434:B2453, (ROW(B2434:B2453)-ROW(B2434)+1)) / (20*21/2)</f>
        <v>2.0290476190476188</v>
      </c>
      <c r="J2450" s="2">
        <f t="shared" si="298"/>
        <v>2.026340820038885</v>
      </c>
      <c r="K2450" s="2">
        <f t="shared" si="300"/>
        <v>2.0093024898979053</v>
      </c>
    </row>
    <row r="2451" spans="1:11" ht="13.5" x14ac:dyDescent="0.25">
      <c r="A2451" s="3">
        <v>45573</v>
      </c>
      <c r="B2451" s="2">
        <v>2.02</v>
      </c>
      <c r="C2451" s="2">
        <f t="shared" si="301"/>
        <v>-9.9999999999997868E-3</v>
      </c>
      <c r="D2451" s="2">
        <f t="shared" si="302"/>
        <v>2.0259999999999998</v>
      </c>
      <c r="E2451" s="2">
        <f t="shared" si="304"/>
        <v>2.0289999999999999</v>
      </c>
      <c r="F2451" s="2">
        <f t="shared" si="297"/>
        <v>2.0275000000000003</v>
      </c>
      <c r="G2451" s="2">
        <f t="shared" si="299"/>
        <v>2.0110000000000001</v>
      </c>
      <c r="H2451" s="2">
        <f t="shared" si="303"/>
        <v>1.9376499999999999</v>
      </c>
      <c r="I2451" s="2">
        <f t="array" ref="I2451">SUMPRODUCT(B2435:B2454, (ROW(B2435:B2454)-ROW(B2435)+1)) / (20*21/2)</f>
        <v>2.0282380952380952</v>
      </c>
      <c r="J2451" s="2">
        <f t="shared" si="298"/>
        <v>2.0257369324161343</v>
      </c>
      <c r="K2451" s="2">
        <f t="shared" si="300"/>
        <v>2.0097220000979874</v>
      </c>
    </row>
    <row r="2452" spans="1:11" ht="13.5" x14ac:dyDescent="0.25">
      <c r="A2452" s="3">
        <v>45574</v>
      </c>
      <c r="B2452" s="2">
        <v>2.04</v>
      </c>
      <c r="C2452" s="2">
        <f t="shared" si="301"/>
        <v>2.0000000000000018E-2</v>
      </c>
      <c r="D2452" s="2">
        <f t="shared" si="302"/>
        <v>2.0299999999999998</v>
      </c>
      <c r="E2452" s="2">
        <f t="shared" si="304"/>
        <v>2.0300000000000002</v>
      </c>
      <c r="F2452" s="2">
        <f t="shared" ref="F2452:F2515" si="305">AVERAGE(B2433:B2452)</f>
        <v>2.0285000000000002</v>
      </c>
      <c r="G2452" s="2">
        <f t="shared" si="299"/>
        <v>2.0124</v>
      </c>
      <c r="H2452" s="2">
        <f t="shared" si="303"/>
        <v>1.9384999999999999</v>
      </c>
      <c r="I2452" s="2">
        <f t="array" ref="I2452">SUMPRODUCT(B2436:B2455, (ROW(B2436:B2455)-ROW(B2436)+1)) / (20*21/2)</f>
        <v>2.0274285714285716</v>
      </c>
      <c r="J2452" s="2">
        <f t="shared" si="298"/>
        <v>2.0270953198050741</v>
      </c>
      <c r="K2452" s="2">
        <f t="shared" si="300"/>
        <v>2.0109093726431646</v>
      </c>
    </row>
    <row r="2453" spans="1:11" ht="13.5" x14ac:dyDescent="0.25">
      <c r="A2453" s="3">
        <v>45575</v>
      </c>
      <c r="B2453" s="2">
        <v>2.02</v>
      </c>
      <c r="C2453" s="2">
        <f t="shared" si="301"/>
        <v>-2.0000000000000018E-2</v>
      </c>
      <c r="D2453" s="2">
        <f t="shared" si="302"/>
        <v>2.0299999999999998</v>
      </c>
      <c r="E2453" s="2">
        <f t="shared" si="304"/>
        <v>2.0299999999999998</v>
      </c>
      <c r="F2453" s="2">
        <f t="shared" si="305"/>
        <v>2.0285000000000002</v>
      </c>
      <c r="G2453" s="2">
        <f t="shared" si="299"/>
        <v>2.0132000000000003</v>
      </c>
      <c r="H2453" s="2">
        <f t="shared" si="303"/>
        <v>1.9392999999999998</v>
      </c>
      <c r="I2453" s="2">
        <f t="array" ref="I2453">SUMPRODUCT(B2437:B2456, (ROW(B2437:B2456)-ROW(B2437)+1)) / (20*21/2)</f>
        <v>2.0236666666666672</v>
      </c>
      <c r="J2453" s="2">
        <f t="shared" ref="J2453:J2516" si="306">$J$4*B2453+J2452*(1-$J$4)</f>
        <v>2.0264195750617335</v>
      </c>
      <c r="K2453" s="2">
        <f t="shared" si="300"/>
        <v>2.0112658678336288</v>
      </c>
    </row>
    <row r="2454" spans="1:11" ht="13.5" x14ac:dyDescent="0.25">
      <c r="A2454" s="3">
        <v>45576</v>
      </c>
      <c r="B2454" s="2">
        <v>2.02</v>
      </c>
      <c r="C2454" s="2">
        <f t="shared" si="301"/>
        <v>0</v>
      </c>
      <c r="D2454" s="2">
        <f t="shared" si="302"/>
        <v>2.0259999999999998</v>
      </c>
      <c r="E2454" s="2">
        <f t="shared" si="304"/>
        <v>2.0279999999999996</v>
      </c>
      <c r="F2454" s="2">
        <f t="shared" si="305"/>
        <v>2.0285000000000002</v>
      </c>
      <c r="G2454" s="2">
        <f t="shared" si="299"/>
        <v>2.0144000000000002</v>
      </c>
      <c r="H2454" s="2">
        <f t="shared" si="303"/>
        <v>1.9400499999999996</v>
      </c>
      <c r="I2454" s="2">
        <f t="array" ref="I2454">SUMPRODUCT(B2438:B2457, (ROW(B2438:B2457)-ROW(B2438)+1)) / (20*21/2)</f>
        <v>2.0201904761904763</v>
      </c>
      <c r="J2454" s="2">
        <f t="shared" si="306"/>
        <v>2.0258081869606159</v>
      </c>
      <c r="K2454" s="2">
        <f t="shared" si="300"/>
        <v>2.0116083828205453</v>
      </c>
    </row>
    <row r="2455" spans="1:11" ht="13.5" x14ac:dyDescent="0.25">
      <c r="A2455" s="3">
        <v>45579</v>
      </c>
      <c r="B2455" s="2">
        <v>2.02</v>
      </c>
      <c r="C2455" s="2">
        <f t="shared" si="301"/>
        <v>0</v>
      </c>
      <c r="D2455" s="2">
        <f t="shared" si="302"/>
        <v>2.024</v>
      </c>
      <c r="E2455" s="2">
        <f t="shared" si="304"/>
        <v>2.0259999999999998</v>
      </c>
      <c r="F2455" s="2">
        <f t="shared" si="305"/>
        <v>2.0295000000000005</v>
      </c>
      <c r="G2455" s="2">
        <f t="shared" si="299"/>
        <v>2.0158</v>
      </c>
      <c r="H2455" s="2">
        <f t="shared" si="303"/>
        <v>1.9407999999999996</v>
      </c>
      <c r="I2455" s="2">
        <f t="array" ref="I2455">SUMPRODUCT(B2439:B2458, (ROW(B2439:B2458)-ROW(B2439)+1)) / (20*21/2)</f>
        <v>2.0198095238095237</v>
      </c>
      <c r="J2455" s="2">
        <f t="shared" si="306"/>
        <v>2.0252550262977</v>
      </c>
      <c r="K2455" s="2">
        <f t="shared" si="300"/>
        <v>2.0119374658471907</v>
      </c>
    </row>
    <row r="2456" spans="1:11" ht="13.5" x14ac:dyDescent="0.25">
      <c r="A2456" s="3">
        <v>45581</v>
      </c>
      <c r="B2456" s="2">
        <v>1.99</v>
      </c>
      <c r="C2456" s="2">
        <f t="shared" si="301"/>
        <v>-3.0000000000000027E-2</v>
      </c>
      <c r="D2456" s="2">
        <f t="shared" si="302"/>
        <v>2.0179999999999998</v>
      </c>
      <c r="E2456" s="2">
        <f t="shared" si="304"/>
        <v>2.0219999999999994</v>
      </c>
      <c r="F2456" s="2">
        <f t="shared" si="305"/>
        <v>2.0265000000000004</v>
      </c>
      <c r="G2456" s="2">
        <f t="shared" si="299"/>
        <v>2.0165999999999999</v>
      </c>
      <c r="H2456" s="2">
        <f t="shared" si="303"/>
        <v>1.9412499999999999</v>
      </c>
      <c r="I2456" s="2">
        <f t="array" ref="I2456">SUMPRODUCT(B2440:B2459, (ROW(B2440:B2459)-ROW(B2440)+1)) / (20*21/2)</f>
        <v>2.0203809523809522</v>
      </c>
      <c r="J2456" s="2">
        <f t="shared" si="306"/>
        <v>2.021897404745538</v>
      </c>
      <c r="K2456" s="2">
        <f t="shared" si="300"/>
        <v>2.0110771730688697</v>
      </c>
    </row>
    <row r="2457" spans="1:11" ht="13.5" x14ac:dyDescent="0.25">
      <c r="A2457" s="3">
        <v>45582</v>
      </c>
      <c r="B2457" s="2">
        <v>1.99</v>
      </c>
      <c r="C2457" s="2">
        <f t="shared" si="301"/>
        <v>0</v>
      </c>
      <c r="D2457" s="2">
        <f t="shared" si="302"/>
        <v>2.008</v>
      </c>
      <c r="E2457" s="2">
        <f t="shared" si="304"/>
        <v>2.0189999999999992</v>
      </c>
      <c r="F2457" s="2">
        <f t="shared" si="305"/>
        <v>2.0240000000000005</v>
      </c>
      <c r="G2457" s="2">
        <f t="shared" si="299"/>
        <v>2.0169999999999999</v>
      </c>
      <c r="H2457" s="2">
        <f t="shared" si="303"/>
        <v>1.9414000000000002</v>
      </c>
      <c r="I2457" s="2">
        <f t="array" ref="I2457">SUMPRODUCT(B2441:B2460, (ROW(B2441:B2460)-ROW(B2441)+1)) / (20*21/2)</f>
        <v>2.019047619047619</v>
      </c>
      <c r="J2457" s="2">
        <f t="shared" si="306"/>
        <v>2.0188595566745344</v>
      </c>
      <c r="K2457" s="2">
        <f t="shared" si="300"/>
        <v>2.0102506172622472</v>
      </c>
    </row>
    <row r="2458" spans="1:11" ht="13.5" x14ac:dyDescent="0.25">
      <c r="A2458" s="3">
        <v>45583</v>
      </c>
      <c r="B2458" s="2">
        <v>2.02</v>
      </c>
      <c r="C2458" s="2">
        <f t="shared" si="301"/>
        <v>3.0000000000000027E-2</v>
      </c>
      <c r="D2458" s="2">
        <f t="shared" si="302"/>
        <v>2.008</v>
      </c>
      <c r="E2458" s="2">
        <f t="shared" si="304"/>
        <v>2.0189999999999992</v>
      </c>
      <c r="F2458" s="2">
        <f t="shared" si="305"/>
        <v>2.0240000000000005</v>
      </c>
      <c r="G2458" s="2">
        <f t="shared" si="299"/>
        <v>2.0175999999999998</v>
      </c>
      <c r="H2458" s="2">
        <f t="shared" si="303"/>
        <v>1.9416500000000001</v>
      </c>
      <c r="I2458" s="2">
        <f t="array" ref="I2458">SUMPRODUCT(B2442:B2461, (ROW(B2442:B2461)-ROW(B2442)+1)) / (20*21/2)</f>
        <v>2.0168095238095236</v>
      </c>
      <c r="J2458" s="2">
        <f t="shared" si="306"/>
        <v>2.018968170324579</v>
      </c>
      <c r="K2458" s="2">
        <f t="shared" si="300"/>
        <v>2.0106329459970609</v>
      </c>
    </row>
    <row r="2459" spans="1:11" ht="13.5" x14ac:dyDescent="0.25">
      <c r="A2459" s="3">
        <v>45586</v>
      </c>
      <c r="B2459" s="2">
        <v>2.0299999999999998</v>
      </c>
      <c r="C2459" s="2">
        <f t="shared" si="301"/>
        <v>9.9999999999997868E-3</v>
      </c>
      <c r="D2459" s="2">
        <f t="shared" si="302"/>
        <v>2.0099999999999998</v>
      </c>
      <c r="E2459" s="2">
        <f t="shared" si="304"/>
        <v>2.0179999999999998</v>
      </c>
      <c r="F2459" s="2">
        <f t="shared" si="305"/>
        <v>2.024</v>
      </c>
      <c r="G2459" s="2">
        <f t="shared" si="299"/>
        <v>2.0185999999999997</v>
      </c>
      <c r="H2459" s="2">
        <f t="shared" si="303"/>
        <v>1.9419</v>
      </c>
      <c r="I2459" s="2">
        <f t="array" ref="I2459">SUMPRODUCT(B2443:B2462, (ROW(B2443:B2462)-ROW(B2443)+1)) / (20*21/2)</f>
        <v>2.014761904761905</v>
      </c>
      <c r="J2459" s="2">
        <f t="shared" si="306"/>
        <v>2.0200188207698573</v>
      </c>
      <c r="K2459" s="2">
        <f t="shared" si="300"/>
        <v>2.0113924383109016</v>
      </c>
    </row>
    <row r="2460" spans="1:11" ht="13.5" x14ac:dyDescent="0.25">
      <c r="A2460" s="3">
        <v>45587</v>
      </c>
      <c r="B2460" s="2">
        <v>2.0099999999999998</v>
      </c>
      <c r="C2460" s="2">
        <f t="shared" si="301"/>
        <v>-2.0000000000000018E-2</v>
      </c>
      <c r="D2460" s="2">
        <f t="shared" si="302"/>
        <v>2.008</v>
      </c>
      <c r="E2460" s="2">
        <f t="shared" si="304"/>
        <v>2.0160000000000005</v>
      </c>
      <c r="F2460" s="2">
        <f t="shared" si="305"/>
        <v>2.0234999999999999</v>
      </c>
      <c r="G2460" s="2">
        <f t="shared" si="299"/>
        <v>2.0191999999999997</v>
      </c>
      <c r="H2460" s="2">
        <f t="shared" si="303"/>
        <v>1.9418500000000001</v>
      </c>
      <c r="I2460" s="2">
        <f t="array" ref="I2460">SUMPRODUCT(B2444:B2463, (ROW(B2444:B2463)-ROW(B2444)+1)) / (20*21/2)</f>
        <v>2.0119047619047623</v>
      </c>
      <c r="J2460" s="2">
        <f t="shared" si="306"/>
        <v>2.0190646473632041</v>
      </c>
      <c r="K2460" s="2">
        <f t="shared" si="300"/>
        <v>2.0113378328869449</v>
      </c>
    </row>
    <row r="2461" spans="1:11" ht="13.5" x14ac:dyDescent="0.25">
      <c r="A2461" s="3">
        <v>45588</v>
      </c>
      <c r="B2461" s="2">
        <v>2</v>
      </c>
      <c r="C2461" s="2">
        <f t="shared" si="301"/>
        <v>-9.9999999999997868E-3</v>
      </c>
      <c r="D2461" s="2">
        <f t="shared" si="302"/>
        <v>2.0099999999999998</v>
      </c>
      <c r="E2461" s="2">
        <f t="shared" si="304"/>
        <v>2.0140000000000002</v>
      </c>
      <c r="F2461" s="2">
        <f t="shared" si="305"/>
        <v>2.0215000000000001</v>
      </c>
      <c r="G2461" s="2">
        <f t="shared" si="299"/>
        <v>2.0194000000000001</v>
      </c>
      <c r="H2461" s="2">
        <f t="shared" si="303"/>
        <v>1.9418</v>
      </c>
      <c r="I2461" s="2">
        <f t="array" ref="I2461">SUMPRODUCT(B2445:B2464, (ROW(B2445:B2464)-ROW(B2445)+1)) / (20*21/2)</f>
        <v>2.0101428571428572</v>
      </c>
      <c r="J2461" s="2">
        <f t="shared" si="306"/>
        <v>2.0172489666619464</v>
      </c>
      <c r="K2461" s="2">
        <f t="shared" si="300"/>
        <v>2.0108932119894178</v>
      </c>
    </row>
    <row r="2462" spans="1:11" ht="13.5" x14ac:dyDescent="0.25">
      <c r="A2462" s="3">
        <v>45589</v>
      </c>
      <c r="B2462" s="2">
        <v>2</v>
      </c>
      <c r="C2462" s="2">
        <f t="shared" si="301"/>
        <v>0</v>
      </c>
      <c r="D2462" s="2">
        <f t="shared" si="302"/>
        <v>2.0119999999999996</v>
      </c>
      <c r="E2462" s="2">
        <f t="shared" si="304"/>
        <v>2.0100000000000002</v>
      </c>
      <c r="F2462" s="2">
        <f t="shared" si="305"/>
        <v>2.02</v>
      </c>
      <c r="G2462" s="2">
        <f t="shared" si="299"/>
        <v>2.0198</v>
      </c>
      <c r="H2462" s="2">
        <f t="shared" si="303"/>
        <v>1.9419000000000002</v>
      </c>
      <c r="I2462" s="2">
        <f t="array" ref="I2462">SUMPRODUCT(B2446:B2465, (ROW(B2446:B2465)-ROW(B2446)+1)) / (20*21/2)</f>
        <v>2.02</v>
      </c>
      <c r="J2462" s="2">
        <f t="shared" si="306"/>
        <v>2.0156062079322372</v>
      </c>
      <c r="K2462" s="2">
        <f t="shared" si="300"/>
        <v>2.0104660272055193</v>
      </c>
    </row>
    <row r="2463" spans="1:11" ht="13.5" x14ac:dyDescent="0.25">
      <c r="A2463" s="3">
        <v>45590</v>
      </c>
      <c r="B2463" s="2">
        <v>1.99</v>
      </c>
      <c r="C2463" s="2">
        <f t="shared" si="301"/>
        <v>-1.0000000000000009E-2</v>
      </c>
      <c r="D2463" s="2">
        <f t="shared" si="302"/>
        <v>2.0059999999999998</v>
      </c>
      <c r="E2463" s="2">
        <f t="shared" si="304"/>
        <v>2.0069999999999997</v>
      </c>
      <c r="F2463" s="2">
        <f t="shared" si="305"/>
        <v>2.0184999999999995</v>
      </c>
      <c r="G2463" s="2">
        <f t="shared" si="299"/>
        <v>2.0198</v>
      </c>
      <c r="H2463" s="2">
        <f t="shared" si="303"/>
        <v>1.9420500000000005</v>
      </c>
      <c r="I2463" s="2">
        <f t="array" ref="I2463">SUMPRODUCT(B2447:B2466, (ROW(B2447:B2466)-ROW(B2447)+1)) / (20*21/2)</f>
        <v>2.0409047619047618</v>
      </c>
      <c r="J2463" s="2">
        <f t="shared" si="306"/>
        <v>2.0131675214625004</v>
      </c>
      <c r="K2463" s="2">
        <f t="shared" si="300"/>
        <v>2.0096634379033422</v>
      </c>
    </row>
    <row r="2464" spans="1:11" ht="13.5" x14ac:dyDescent="0.25">
      <c r="A2464" s="3">
        <v>45593</v>
      </c>
      <c r="B2464" s="2">
        <v>2</v>
      </c>
      <c r="C2464" s="2">
        <f t="shared" si="301"/>
        <v>1.0000000000000009E-2</v>
      </c>
      <c r="D2464" s="2">
        <f t="shared" si="302"/>
        <v>2</v>
      </c>
      <c r="E2464" s="2">
        <f t="shared" si="304"/>
        <v>2.0049999999999999</v>
      </c>
      <c r="F2464" s="2">
        <f t="shared" si="305"/>
        <v>2.0164999999999997</v>
      </c>
      <c r="G2464" s="2">
        <f t="shared" si="299"/>
        <v>2.0199999999999996</v>
      </c>
      <c r="H2464" s="2">
        <f t="shared" si="303"/>
        <v>1.9421500000000003</v>
      </c>
      <c r="I2464" s="2">
        <f t="array" ref="I2464">SUMPRODUCT(B2448:B2467, (ROW(B2448:B2467)-ROW(B2448)+1)) / (20*21/2)</f>
        <v>2.0617619047619047</v>
      </c>
      <c r="J2464" s="2">
        <f t="shared" si="306"/>
        <v>2.0119134717994052</v>
      </c>
      <c r="K2464" s="2">
        <f t="shared" si="300"/>
        <v>2.0092844795541915</v>
      </c>
    </row>
    <row r="2465" spans="1:11" ht="13.5" x14ac:dyDescent="0.25">
      <c r="A2465" s="3">
        <v>45594</v>
      </c>
      <c r="B2465" s="2">
        <v>2.12</v>
      </c>
      <c r="C2465" s="2">
        <f t="shared" si="301"/>
        <v>0.12000000000000011</v>
      </c>
      <c r="D2465" s="2">
        <f t="shared" si="302"/>
        <v>2.0219999999999998</v>
      </c>
      <c r="E2465" s="2">
        <f t="shared" si="304"/>
        <v>2.0149999999999997</v>
      </c>
      <c r="F2465" s="2">
        <f t="shared" si="305"/>
        <v>2.0204999999999997</v>
      </c>
      <c r="G2465" s="2">
        <f t="shared" si="299"/>
        <v>2.0228000000000002</v>
      </c>
      <c r="H2465" s="2">
        <f t="shared" si="303"/>
        <v>1.9429000000000003</v>
      </c>
      <c r="I2465" s="2">
        <f t="array" ref="I2465">SUMPRODUCT(B2449:B2468, (ROW(B2449:B2468)-ROW(B2449)+1)) / (20*21/2)</f>
        <v>2.0815238095238096</v>
      </c>
      <c r="J2465" s="2">
        <f t="shared" si="306"/>
        <v>2.0222074268661285</v>
      </c>
      <c r="K2465" s="2">
        <f t="shared" si="300"/>
        <v>2.0136262646697136</v>
      </c>
    </row>
    <row r="2466" spans="1:11" ht="13.5" x14ac:dyDescent="0.25">
      <c r="A2466" s="3">
        <v>45595</v>
      </c>
      <c r="B2466" s="2">
        <v>2.2400000000000002</v>
      </c>
      <c r="C2466" s="2">
        <f t="shared" si="301"/>
        <v>0.12000000000000011</v>
      </c>
      <c r="D2466" s="2">
        <f t="shared" si="302"/>
        <v>2.0699999999999998</v>
      </c>
      <c r="E2466" s="2">
        <f t="shared" si="304"/>
        <v>2.04</v>
      </c>
      <c r="F2466" s="2">
        <f t="shared" si="305"/>
        <v>2.0309999999999997</v>
      </c>
      <c r="G2466" s="2">
        <f t="shared" si="299"/>
        <v>2.0274000000000001</v>
      </c>
      <c r="H2466" s="2">
        <f t="shared" si="303"/>
        <v>1.9444500000000002</v>
      </c>
      <c r="I2466" s="2">
        <f t="array" ref="I2466">SUMPRODUCT(B2450:B2469, (ROW(B2450:B2469)-ROW(B2450)+1)) / (20*21/2)</f>
        <v>2.102095238095238</v>
      </c>
      <c r="J2466" s="2">
        <f t="shared" si="306"/>
        <v>2.042949576688402</v>
      </c>
      <c r="K2466" s="2">
        <f t="shared" si="300"/>
        <v>2.0225036660552149</v>
      </c>
    </row>
    <row r="2467" spans="1:11" ht="13.5" x14ac:dyDescent="0.25">
      <c r="A2467" s="3">
        <v>45596</v>
      </c>
      <c r="B2467" s="2">
        <v>2.25</v>
      </c>
      <c r="C2467" s="2">
        <f t="shared" si="301"/>
        <v>9.9999999999997868E-3</v>
      </c>
      <c r="D2467" s="2">
        <f t="shared" si="302"/>
        <v>2.12</v>
      </c>
      <c r="E2467" s="2">
        <f t="shared" si="304"/>
        <v>2.0659999999999998</v>
      </c>
      <c r="F2467" s="2">
        <f t="shared" si="305"/>
        <v>2.0424999999999995</v>
      </c>
      <c r="G2467" s="2">
        <f t="shared" si="299"/>
        <v>2.0310000000000001</v>
      </c>
      <c r="H2467" s="2">
        <f t="shared" si="303"/>
        <v>1.9458500000000003</v>
      </c>
      <c r="I2467" s="2">
        <f t="array" ref="I2467">SUMPRODUCT(B2451:B2470, (ROW(B2451:B2470)-ROW(B2451)+1)) / (20*21/2)</f>
        <v>2.1225238095238095</v>
      </c>
      <c r="J2467" s="2">
        <f t="shared" si="306"/>
        <v>2.0626686646228398</v>
      </c>
      <c r="K2467" s="2">
        <f t="shared" si="300"/>
        <v>2.0314250909157949</v>
      </c>
    </row>
    <row r="2468" spans="1:11" ht="13.5" x14ac:dyDescent="0.25">
      <c r="A2468" s="3">
        <v>45597</v>
      </c>
      <c r="B2468" s="2">
        <v>2.25</v>
      </c>
      <c r="C2468" s="2">
        <f t="shared" si="301"/>
        <v>0</v>
      </c>
      <c r="D2468" s="2">
        <f t="shared" si="302"/>
        <v>2.1719999999999997</v>
      </c>
      <c r="E2468" s="2">
        <f t="shared" si="304"/>
        <v>2.089</v>
      </c>
      <c r="F2468" s="2">
        <f t="shared" si="305"/>
        <v>2.0539999999999998</v>
      </c>
      <c r="G2468" s="2">
        <f t="shared" si="299"/>
        <v>2.0349999999999997</v>
      </c>
      <c r="H2468" s="2">
        <f t="shared" si="303"/>
        <v>1.9473500000000001</v>
      </c>
      <c r="I2468" s="2">
        <f t="array" ref="I2468">SUMPRODUCT(B2452:B2471, (ROW(B2452:B2471)-ROW(B2452)+1)) / (20*21/2)</f>
        <v>2.1436666666666668</v>
      </c>
      <c r="J2468" s="2">
        <f t="shared" si="306"/>
        <v>2.0805097441825695</v>
      </c>
      <c r="K2468" s="2">
        <f t="shared" si="300"/>
        <v>2.0399966559779208</v>
      </c>
    </row>
    <row r="2469" spans="1:11" ht="13.5" x14ac:dyDescent="0.25">
      <c r="A2469" s="3">
        <v>45600</v>
      </c>
      <c r="B2469" s="2">
        <v>2.27</v>
      </c>
      <c r="C2469" s="2">
        <f t="shared" si="301"/>
        <v>2.0000000000000018E-2</v>
      </c>
      <c r="D2469" s="2">
        <f t="shared" si="302"/>
        <v>2.226</v>
      </c>
      <c r="E2469" s="2">
        <f t="shared" si="304"/>
        <v>2.113</v>
      </c>
      <c r="F2469" s="2">
        <f t="shared" si="305"/>
        <v>2.0655000000000001</v>
      </c>
      <c r="G2469" s="2">
        <f t="shared" si="299"/>
        <v>2.0399999999999996</v>
      </c>
      <c r="H2469" s="2">
        <f t="shared" si="303"/>
        <v>1.9489500000000002</v>
      </c>
      <c r="I2469" s="2">
        <f t="array" ref="I2469">SUMPRODUCT(B2453:B2472, (ROW(B2453:B2472)-ROW(B2453)+1)) / (20*21/2)</f>
        <v>2.1634761904761906</v>
      </c>
      <c r="J2469" s="2">
        <f t="shared" si="306"/>
        <v>2.0985564352128008</v>
      </c>
      <c r="K2469" s="2">
        <f t="shared" si="300"/>
        <v>2.0490163949591786</v>
      </c>
    </row>
    <row r="2470" spans="1:11" ht="13.5" x14ac:dyDescent="0.25">
      <c r="A2470" s="3">
        <v>45601</v>
      </c>
      <c r="B2470" s="2">
        <v>2.2799999999999998</v>
      </c>
      <c r="C2470" s="2">
        <f t="shared" si="301"/>
        <v>9.9999999999997868E-3</v>
      </c>
      <c r="D2470" s="2">
        <f t="shared" si="302"/>
        <v>2.258</v>
      </c>
      <c r="E2470" s="2">
        <f t="shared" si="304"/>
        <v>2.14</v>
      </c>
      <c r="F2470" s="2">
        <f t="shared" si="305"/>
        <v>2.0780000000000003</v>
      </c>
      <c r="G2470" s="2">
        <f t="shared" si="299"/>
        <v>2.0455999999999999</v>
      </c>
      <c r="H2470" s="2">
        <f t="shared" si="303"/>
        <v>1.9507500000000002</v>
      </c>
      <c r="I2470" s="2">
        <f t="array" ref="I2470">SUMPRODUCT(B2454:B2473, (ROW(B2454:B2473)-ROW(B2454)+1)) / (20*21/2)</f>
        <v>2.1810952380952378</v>
      </c>
      <c r="J2470" s="2">
        <f t="shared" si="306"/>
        <v>2.1158367747163438</v>
      </c>
      <c r="K2470" s="2">
        <f t="shared" si="300"/>
        <v>2.0580745755490151</v>
      </c>
    </row>
    <row r="2471" spans="1:11" ht="13.5" x14ac:dyDescent="0.25">
      <c r="A2471" s="3">
        <v>45602</v>
      </c>
      <c r="B2471" s="2">
        <v>2.2999999999999998</v>
      </c>
      <c r="C2471" s="2">
        <f t="shared" si="301"/>
        <v>2.0000000000000018E-2</v>
      </c>
      <c r="D2471" s="2">
        <f t="shared" si="302"/>
        <v>2.2699999999999996</v>
      </c>
      <c r="E2471" s="2">
        <f t="shared" si="304"/>
        <v>2.1700000000000004</v>
      </c>
      <c r="F2471" s="2">
        <f t="shared" si="305"/>
        <v>2.0920000000000001</v>
      </c>
      <c r="G2471" s="2">
        <f t="shared" si="299"/>
        <v>2.0515999999999996</v>
      </c>
      <c r="H2471" s="2">
        <f t="shared" si="303"/>
        <v>1.9525999999999999</v>
      </c>
      <c r="I2471" s="2">
        <f t="array" ref="I2471">SUMPRODUCT(B2455:B2474, (ROW(B2455:B2474)-ROW(B2455)+1)) / (20*21/2)</f>
        <v>2.1974285714285715</v>
      </c>
      <c r="J2471" s="2">
        <f t="shared" si="306"/>
        <v>2.1333761295052636</v>
      </c>
      <c r="K2471" s="2">
        <f t="shared" si="300"/>
        <v>2.0675618470961128</v>
      </c>
    </row>
    <row r="2472" spans="1:11" ht="13.5" x14ac:dyDescent="0.25">
      <c r="A2472" s="3">
        <v>45603</v>
      </c>
      <c r="B2472" s="2">
        <v>2.2999999999999998</v>
      </c>
      <c r="C2472" s="2">
        <f t="shared" si="301"/>
        <v>0</v>
      </c>
      <c r="D2472" s="2">
        <f t="shared" si="302"/>
        <v>2.2799999999999998</v>
      </c>
      <c r="E2472" s="2">
        <f t="shared" si="304"/>
        <v>2.2000000000000002</v>
      </c>
      <c r="F2472" s="2">
        <f t="shared" si="305"/>
        <v>2.105</v>
      </c>
      <c r="G2472" s="2">
        <f t="shared" si="299"/>
        <v>2.0575999999999999</v>
      </c>
      <c r="H2472" s="2">
        <f t="shared" si="303"/>
        <v>1.9544000000000004</v>
      </c>
      <c r="I2472" s="2">
        <f t="array" ref="I2472">SUMPRODUCT(B2456:B2475, (ROW(B2456:B2475)-ROW(B2456)+1)) / (20*21/2)</f>
        <v>2.2105714285714289</v>
      </c>
      <c r="J2472" s="2">
        <f t="shared" si="306"/>
        <v>2.1492450695523813</v>
      </c>
      <c r="K2472" s="2">
        <f t="shared" si="300"/>
        <v>2.0766770687786185</v>
      </c>
    </row>
    <row r="2473" spans="1:11" ht="13.5" x14ac:dyDescent="0.25">
      <c r="A2473" s="3">
        <v>45604</v>
      </c>
      <c r="B2473" s="2">
        <v>2.29</v>
      </c>
      <c r="C2473" s="2">
        <f t="shared" si="301"/>
        <v>-9.9999999999997868E-3</v>
      </c>
      <c r="D2473" s="2">
        <f t="shared" si="302"/>
        <v>2.2879999999999994</v>
      </c>
      <c r="E2473" s="2">
        <f t="shared" si="304"/>
        <v>2.2299999999999995</v>
      </c>
      <c r="F2473" s="2">
        <f t="shared" si="305"/>
        <v>2.1185</v>
      </c>
      <c r="G2473" s="2">
        <f t="shared" si="299"/>
        <v>2.0625999999999998</v>
      </c>
      <c r="H2473" s="2">
        <f t="shared" si="303"/>
        <v>1.9563000000000001</v>
      </c>
      <c r="I2473" s="2">
        <f t="array" ref="I2473">SUMPRODUCT(B2457:B2476, (ROW(B2457:B2476)-ROW(B2457)+1)) / (20*21/2)</f>
        <v>2.2225238095238096</v>
      </c>
      <c r="J2473" s="2">
        <f t="shared" si="306"/>
        <v>2.1626503010235831</v>
      </c>
      <c r="K2473" s="2">
        <f t="shared" si="300"/>
        <v>2.0850426739245549</v>
      </c>
    </row>
    <row r="2474" spans="1:11" ht="13.5" x14ac:dyDescent="0.25">
      <c r="A2474" s="3">
        <v>45607</v>
      </c>
      <c r="B2474" s="2">
        <v>2.29</v>
      </c>
      <c r="C2474" s="2">
        <f t="shared" si="301"/>
        <v>0</v>
      </c>
      <c r="D2474" s="2">
        <f t="shared" si="302"/>
        <v>2.2920000000000003</v>
      </c>
      <c r="E2474" s="2">
        <f t="shared" si="304"/>
        <v>2.2589999999999995</v>
      </c>
      <c r="F2474" s="2">
        <f t="shared" si="305"/>
        <v>2.1319999999999992</v>
      </c>
      <c r="G2474" s="2">
        <f t="shared" si="299"/>
        <v>2.0674000000000006</v>
      </c>
      <c r="H2474" s="2">
        <f t="shared" si="303"/>
        <v>1.9582500000000003</v>
      </c>
      <c r="I2474" s="2">
        <f t="array" ref="I2474">SUMPRODUCT(B2458:B2477, (ROW(B2458:B2477)-ROW(B2458)+1)) / (20*21/2)</f>
        <v>2.2331428571428571</v>
      </c>
      <c r="J2474" s="2">
        <f t="shared" si="306"/>
        <v>2.1747788437832418</v>
      </c>
      <c r="K2474" s="2">
        <f t="shared" si="300"/>
        <v>2.093080216123592</v>
      </c>
    </row>
    <row r="2475" spans="1:11" ht="13.5" x14ac:dyDescent="0.25">
      <c r="A2475" s="3">
        <v>45608</v>
      </c>
      <c r="B2475" s="2">
        <v>2.27</v>
      </c>
      <c r="C2475" s="2">
        <f t="shared" si="301"/>
        <v>-2.0000000000000018E-2</v>
      </c>
      <c r="D2475" s="2">
        <f t="shared" si="302"/>
        <v>2.29</v>
      </c>
      <c r="E2475" s="2">
        <f t="shared" si="304"/>
        <v>2.274</v>
      </c>
      <c r="F2475" s="2">
        <f t="shared" si="305"/>
        <v>2.1444999999999999</v>
      </c>
      <c r="G2475" s="2">
        <f t="shared" si="299"/>
        <v>2.0720000000000005</v>
      </c>
      <c r="H2475" s="2">
        <f t="shared" si="303"/>
        <v>1.9601</v>
      </c>
      <c r="I2475" s="2">
        <f t="array" ref="I2475">SUMPRODUCT(B2459:B2478, (ROW(B2459:B2478)-ROW(B2459)+1)) / (20*21/2)</f>
        <v>2.2405238095238094</v>
      </c>
      <c r="J2475" s="2">
        <f t="shared" si="306"/>
        <v>2.1838475253276948</v>
      </c>
      <c r="K2475" s="2">
        <f t="shared" si="300"/>
        <v>2.1000182468638431</v>
      </c>
    </row>
    <row r="2476" spans="1:11" ht="13.5" x14ac:dyDescent="0.25">
      <c r="A2476" s="3">
        <v>45609</v>
      </c>
      <c r="B2476" s="2">
        <v>2.27</v>
      </c>
      <c r="C2476" s="2">
        <f t="shared" si="301"/>
        <v>0</v>
      </c>
      <c r="D2476" s="2">
        <f t="shared" si="302"/>
        <v>2.2839999999999998</v>
      </c>
      <c r="E2476" s="2">
        <f t="shared" si="304"/>
        <v>2.2769999999999997</v>
      </c>
      <c r="F2476" s="2">
        <f t="shared" si="305"/>
        <v>2.1585000000000001</v>
      </c>
      <c r="G2476" s="2">
        <f t="shared" si="299"/>
        <v>2.0772000000000004</v>
      </c>
      <c r="H2476" s="2">
        <f t="shared" si="303"/>
        <v>1.9620499999999998</v>
      </c>
      <c r="I2476" s="2">
        <f t="array" ref="I2476">SUMPRODUCT(B2460:B2479, (ROW(B2460:B2479)-ROW(B2460)+1)) / (20*21/2)</f>
        <v>2.246809523809524</v>
      </c>
      <c r="J2476" s="2">
        <f t="shared" si="306"/>
        <v>2.1920525229155334</v>
      </c>
      <c r="K2476" s="2">
        <f t="shared" si="300"/>
        <v>2.1066841979672217</v>
      </c>
    </row>
    <row r="2477" spans="1:11" ht="13.5" x14ac:dyDescent="0.25">
      <c r="A2477" s="3">
        <v>45610</v>
      </c>
      <c r="B2477" s="2">
        <v>2.27</v>
      </c>
      <c r="C2477" s="2">
        <f t="shared" si="301"/>
        <v>0</v>
      </c>
      <c r="D2477" s="2">
        <f t="shared" si="302"/>
        <v>2.2779999999999996</v>
      </c>
      <c r="E2477" s="2">
        <f t="shared" si="304"/>
        <v>2.2789999999999995</v>
      </c>
      <c r="F2477" s="2">
        <f t="shared" si="305"/>
        <v>2.1725000000000003</v>
      </c>
      <c r="G2477" s="2">
        <f t="shared" si="299"/>
        <v>2.0820000000000003</v>
      </c>
      <c r="H2477" s="2">
        <f t="shared" si="303"/>
        <v>1.9640499999999994</v>
      </c>
      <c r="I2477" s="2">
        <f t="array" ref="I2477">SUMPRODUCT(B2461:B2480, (ROW(B2461:B2480)-ROW(B2461)+1)) / (20*21/2)</f>
        <v>2.2520476190476186</v>
      </c>
      <c r="J2477" s="2">
        <f t="shared" si="306"/>
        <v>2.1994760921616732</v>
      </c>
      <c r="K2477" s="2">
        <f t="shared" si="300"/>
        <v>2.113088739223409</v>
      </c>
    </row>
    <row r="2478" spans="1:11" ht="13.5" x14ac:dyDescent="0.25">
      <c r="A2478" s="3">
        <v>45611</v>
      </c>
      <c r="B2478" s="2">
        <v>2.25</v>
      </c>
      <c r="C2478" s="2">
        <f t="shared" si="301"/>
        <v>-2.0000000000000018E-2</v>
      </c>
      <c r="D2478" s="2">
        <f t="shared" si="302"/>
        <v>2.27</v>
      </c>
      <c r="E2478" s="2">
        <f t="shared" si="304"/>
        <v>2.2789999999999995</v>
      </c>
      <c r="F2478" s="2">
        <f t="shared" si="305"/>
        <v>2.1840000000000006</v>
      </c>
      <c r="G2478" s="2">
        <f t="shared" si="299"/>
        <v>2.0870000000000002</v>
      </c>
      <c r="H2478" s="2">
        <f t="shared" si="303"/>
        <v>1.9657499999999997</v>
      </c>
      <c r="I2478" s="2">
        <f t="array" ref="I2478">SUMPRODUCT(B2462:B2481, (ROW(B2462:B2481)-ROW(B2462)+1)) / (20*21/2)</f>
        <v>2.2570952380952378</v>
      </c>
      <c r="J2478" s="2">
        <f t="shared" si="306"/>
        <v>2.2042878929081806</v>
      </c>
      <c r="K2478" s="2">
        <f t="shared" si="300"/>
        <v>2.1184578082734715</v>
      </c>
    </row>
    <row r="2479" spans="1:11" ht="13.5" x14ac:dyDescent="0.25">
      <c r="A2479" s="3">
        <v>45614</v>
      </c>
      <c r="B2479" s="2">
        <v>2.25</v>
      </c>
      <c r="C2479" s="2">
        <f t="shared" si="301"/>
        <v>0</v>
      </c>
      <c r="D2479" s="2">
        <f t="shared" si="302"/>
        <v>2.262</v>
      </c>
      <c r="E2479" s="2">
        <f t="shared" si="304"/>
        <v>2.2770000000000001</v>
      </c>
      <c r="F2479" s="2">
        <f t="shared" si="305"/>
        <v>2.1950000000000007</v>
      </c>
      <c r="G2479" s="2">
        <f t="shared" si="299"/>
        <v>2.0918000000000001</v>
      </c>
      <c r="H2479" s="2">
        <f t="shared" si="303"/>
        <v>1.9674499999999993</v>
      </c>
      <c r="I2479" s="2">
        <f t="array" ref="I2479">SUMPRODUCT(B2463:B2482, (ROW(B2463:B2482)-ROW(B2463)+1)) / (20*21/2)</f>
        <v>2.2580476190476189</v>
      </c>
      <c r="J2479" s="2">
        <f t="shared" si="306"/>
        <v>2.2086414269169254</v>
      </c>
      <c r="K2479" s="2">
        <f t="shared" si="300"/>
        <v>2.1236163255960805</v>
      </c>
    </row>
    <row r="2480" spans="1:11" ht="13.5" x14ac:dyDescent="0.25">
      <c r="A2480" s="3">
        <v>45615</v>
      </c>
      <c r="B2480" s="2">
        <v>2.25</v>
      </c>
      <c r="C2480" s="2">
        <f t="shared" si="301"/>
        <v>0</v>
      </c>
      <c r="D2480" s="2">
        <f t="shared" si="302"/>
        <v>2.258</v>
      </c>
      <c r="E2480" s="2">
        <f t="shared" si="304"/>
        <v>2.274</v>
      </c>
      <c r="F2480" s="2">
        <f t="shared" si="305"/>
        <v>2.2070000000000003</v>
      </c>
      <c r="G2480" s="2">
        <f t="shared" si="299"/>
        <v>2.0966000000000005</v>
      </c>
      <c r="H2480" s="2">
        <f t="shared" si="303"/>
        <v>1.9691499999999991</v>
      </c>
      <c r="I2480" s="2">
        <f t="array" ref="I2480">SUMPRODUCT(B2464:B2483, (ROW(B2464:B2483)-ROW(B2464)+1)) / (20*21/2)</f>
        <v>2.2579047619047619</v>
      </c>
      <c r="J2480" s="2">
        <f t="shared" si="306"/>
        <v>2.212580338639123</v>
      </c>
      <c r="K2480" s="2">
        <f t="shared" si="300"/>
        <v>2.1285725481217246</v>
      </c>
    </row>
    <row r="2481" spans="1:11" ht="13.5" x14ac:dyDescent="0.25">
      <c r="A2481" s="3">
        <v>45616</v>
      </c>
      <c r="B2481" s="2">
        <v>2.2599999999999998</v>
      </c>
      <c r="C2481" s="2">
        <f t="shared" si="301"/>
        <v>9.9999999999997868E-3</v>
      </c>
      <c r="D2481" s="2">
        <f t="shared" si="302"/>
        <v>2.2559999999999998</v>
      </c>
      <c r="E2481" s="2">
        <f t="shared" si="304"/>
        <v>2.2699999999999996</v>
      </c>
      <c r="F2481" s="2">
        <f t="shared" si="305"/>
        <v>2.2200000000000002</v>
      </c>
      <c r="G2481" s="2">
        <f t="shared" si="299"/>
        <v>2.1018000000000003</v>
      </c>
      <c r="H2481" s="2">
        <f t="shared" si="303"/>
        <v>1.9710499999999991</v>
      </c>
      <c r="I2481" s="2">
        <f t="array" ref="I2481">SUMPRODUCT(B2465:B2484, (ROW(B2465:B2484)-ROW(B2465)+1)) / (20*21/2)</f>
        <v>2.2547142857142859</v>
      </c>
      <c r="J2481" s="2">
        <f t="shared" si="306"/>
        <v>2.2170964968639684</v>
      </c>
      <c r="K2481" s="2">
        <f t="shared" si="300"/>
        <v>2.1337265658424416</v>
      </c>
    </row>
    <row r="2482" spans="1:11" ht="13.5" x14ac:dyDescent="0.25">
      <c r="A2482" s="3">
        <v>45617</v>
      </c>
      <c r="B2482" s="2">
        <v>2.23</v>
      </c>
      <c r="C2482" s="2">
        <f t="shared" si="301"/>
        <v>-2.9999999999999805E-2</v>
      </c>
      <c r="D2482" s="2">
        <f t="shared" si="302"/>
        <v>2.2480000000000002</v>
      </c>
      <c r="E2482" s="2">
        <f t="shared" si="304"/>
        <v>2.2629999999999999</v>
      </c>
      <c r="F2482" s="2">
        <f t="shared" si="305"/>
        <v>2.2314999999999996</v>
      </c>
      <c r="G2482" s="2">
        <f t="shared" ref="G2482:G2545" si="307">AVERAGE(B2433:B2482)</f>
        <v>2.1060000000000003</v>
      </c>
      <c r="H2482" s="2">
        <f t="shared" si="303"/>
        <v>1.9728499999999991</v>
      </c>
      <c r="I2482" s="2">
        <f t="array" ref="I2482">SUMPRODUCT(B2466:B2485, (ROW(B2466:B2485)-ROW(B2466)+1)) / (20*21/2)</f>
        <v>2.2514761904761902</v>
      </c>
      <c r="J2482" s="2">
        <f t="shared" si="306"/>
        <v>2.2183254019245426</v>
      </c>
      <c r="K2482" s="2">
        <f t="shared" si="300"/>
        <v>2.1375019946329341</v>
      </c>
    </row>
    <row r="2483" spans="1:11" ht="13.5" x14ac:dyDescent="0.25">
      <c r="A2483" s="3">
        <v>45618</v>
      </c>
      <c r="B2483" s="2">
        <v>2.23</v>
      </c>
      <c r="C2483" s="2">
        <f t="shared" si="301"/>
        <v>0</v>
      </c>
      <c r="D2483" s="2">
        <f t="shared" si="302"/>
        <v>2.2440000000000002</v>
      </c>
      <c r="E2483" s="2">
        <f t="shared" si="304"/>
        <v>2.2570000000000001</v>
      </c>
      <c r="F2483" s="2">
        <f t="shared" si="305"/>
        <v>2.2434999999999992</v>
      </c>
      <c r="G2483" s="2">
        <f t="shared" si="307"/>
        <v>2.1102000000000003</v>
      </c>
      <c r="H2483" s="2">
        <f t="shared" si="303"/>
        <v>1.9746499999999991</v>
      </c>
      <c r="I2483" s="2">
        <f t="array" ref="I2483">SUMPRODUCT(B2467:B2486, (ROW(B2467:B2486)-ROW(B2467)+1)) / (20*21/2)</f>
        <v>2.2487142857142857</v>
      </c>
      <c r="J2483" s="2">
        <f t="shared" si="306"/>
        <v>2.2194372684079196</v>
      </c>
      <c r="K2483" s="2">
        <f t="shared" ref="K2483:K2546" si="308">$K$4*B2483+(1-$K$4)*K2482</f>
        <v>2.141129367392427</v>
      </c>
    </row>
    <row r="2484" spans="1:11" ht="13.5" x14ac:dyDescent="0.25">
      <c r="A2484" s="3">
        <v>45621</v>
      </c>
      <c r="B2484" s="2">
        <v>2.21</v>
      </c>
      <c r="C2484" s="2">
        <f t="shared" si="301"/>
        <v>-2.0000000000000018E-2</v>
      </c>
      <c r="D2484" s="2">
        <f t="shared" si="302"/>
        <v>2.2359999999999998</v>
      </c>
      <c r="E2484" s="2">
        <f t="shared" si="304"/>
        <v>2.2490000000000001</v>
      </c>
      <c r="F2484" s="2">
        <f t="shared" si="305"/>
        <v>2.2539999999999991</v>
      </c>
      <c r="G2484" s="2">
        <f t="shared" si="307"/>
        <v>2.1140000000000003</v>
      </c>
      <c r="H2484" s="2">
        <f t="shared" si="303"/>
        <v>1.976399999999999</v>
      </c>
      <c r="I2484" s="2">
        <f t="array" ref="I2484">SUMPRODUCT(B2468:B2487, (ROW(B2468:B2487)-ROW(B2468)+1)) / (20*21/2)</f>
        <v>2.2469523809523806</v>
      </c>
      <c r="J2484" s="2">
        <f t="shared" si="306"/>
        <v>2.2185384809404987</v>
      </c>
      <c r="K2484" s="2">
        <f t="shared" si="308"/>
        <v>2.1438301765142924</v>
      </c>
    </row>
    <row r="2485" spans="1:11" ht="13.5" x14ac:dyDescent="0.25">
      <c r="A2485" s="3">
        <v>45622</v>
      </c>
      <c r="B2485" s="2">
        <v>2.2200000000000002</v>
      </c>
      <c r="C2485" s="2">
        <f t="shared" si="301"/>
        <v>1.0000000000000231E-2</v>
      </c>
      <c r="D2485" s="2">
        <f t="shared" si="302"/>
        <v>2.23</v>
      </c>
      <c r="E2485" s="2">
        <f t="shared" si="304"/>
        <v>2.2439999999999998</v>
      </c>
      <c r="F2485" s="2">
        <f t="shared" si="305"/>
        <v>2.2589999999999995</v>
      </c>
      <c r="G2485" s="2">
        <f t="shared" si="307"/>
        <v>2.1184000000000003</v>
      </c>
      <c r="H2485" s="2">
        <f t="shared" si="303"/>
        <v>1.9781999999999991</v>
      </c>
      <c r="I2485" s="2">
        <f t="array" ref="I2485">SUMPRODUCT(B2469:B2488, (ROW(B2469:B2488)-ROW(B2469)+1)) / (20*21/2)</f>
        <v>2.2433333333333336</v>
      </c>
      <c r="J2485" s="2">
        <f t="shared" si="306"/>
        <v>2.2186776732318796</v>
      </c>
      <c r="K2485" s="2">
        <f t="shared" si="308"/>
        <v>2.1468172284156926</v>
      </c>
    </row>
    <row r="2486" spans="1:11" ht="13.5" x14ac:dyDescent="0.25">
      <c r="A2486" s="3">
        <v>45623</v>
      </c>
      <c r="B2486" s="2">
        <v>2.23</v>
      </c>
      <c r="C2486" s="2">
        <f t="shared" si="301"/>
        <v>9.9999999999997868E-3</v>
      </c>
      <c r="D2486" s="2">
        <f t="shared" si="302"/>
        <v>2.2240000000000002</v>
      </c>
      <c r="E2486" s="2">
        <f t="shared" si="304"/>
        <v>2.2399999999999998</v>
      </c>
      <c r="F2486" s="2">
        <f t="shared" si="305"/>
        <v>2.2584999999999993</v>
      </c>
      <c r="G2486" s="2">
        <f t="shared" si="307"/>
        <v>2.1220000000000003</v>
      </c>
      <c r="H2486" s="2">
        <f t="shared" si="303"/>
        <v>1.9800999999999991</v>
      </c>
      <c r="I2486" s="2">
        <f t="array" ref="I2486">SUMPRODUCT(B2470:B2489, (ROW(B2470:B2489)-ROW(B2470)+1)) / (20*21/2)</f>
        <v>2.2408095238095243</v>
      </c>
      <c r="J2486" s="2">
        <f t="shared" si="306"/>
        <v>2.2197559900669388</v>
      </c>
      <c r="K2486" s="2">
        <f t="shared" si="308"/>
        <v>2.1500792978895871</v>
      </c>
    </row>
    <row r="2487" spans="1:11" ht="13.5" x14ac:dyDescent="0.25">
      <c r="A2487" s="3">
        <v>45624</v>
      </c>
      <c r="B2487" s="2">
        <v>2.2400000000000002</v>
      </c>
      <c r="C2487" s="2">
        <f t="shared" si="301"/>
        <v>1.0000000000000231E-2</v>
      </c>
      <c r="D2487" s="2">
        <f t="shared" si="302"/>
        <v>2.226</v>
      </c>
      <c r="E2487" s="2">
        <f t="shared" si="304"/>
        <v>2.2369999999999997</v>
      </c>
      <c r="F2487" s="2">
        <f t="shared" si="305"/>
        <v>2.2579999999999996</v>
      </c>
      <c r="G2487" s="2">
        <f t="shared" si="307"/>
        <v>2.1260000000000003</v>
      </c>
      <c r="H2487" s="2">
        <f t="shared" si="303"/>
        <v>1.982049999999999</v>
      </c>
      <c r="I2487" s="2">
        <f t="array" ref="I2487">SUMPRODUCT(B2471:B2490, (ROW(B2471:B2490)-ROW(B2471)+1)) / (20*21/2)</f>
        <v>2.2384761904761903</v>
      </c>
      <c r="J2487" s="2">
        <f t="shared" si="306"/>
        <v>2.2216839910129447</v>
      </c>
      <c r="K2487" s="2">
        <f t="shared" si="308"/>
        <v>2.1536055999331327</v>
      </c>
    </row>
    <row r="2488" spans="1:11" ht="13.5" x14ac:dyDescent="0.25">
      <c r="A2488" s="3">
        <v>45625</v>
      </c>
      <c r="B2488" s="2">
        <v>2.2200000000000002</v>
      </c>
      <c r="C2488" s="2">
        <f t="shared" si="301"/>
        <v>-2.0000000000000018E-2</v>
      </c>
      <c r="D2488" s="2">
        <f t="shared" si="302"/>
        <v>2.2240000000000002</v>
      </c>
      <c r="E2488" s="2">
        <f t="shared" si="304"/>
        <v>2.2339999999999995</v>
      </c>
      <c r="F2488" s="2">
        <f t="shared" si="305"/>
        <v>2.2565</v>
      </c>
      <c r="G2488" s="2">
        <f t="shared" si="307"/>
        <v>2.1300000000000003</v>
      </c>
      <c r="H2488" s="2">
        <f t="shared" si="303"/>
        <v>1.9838999999999993</v>
      </c>
      <c r="I2488" s="2">
        <f t="array" ref="I2488">SUMPRODUCT(B2472:B2491, (ROW(B2472:B2491)-ROW(B2472)+1)) / (20*21/2)</f>
        <v>2.2363809523809524</v>
      </c>
      <c r="J2488" s="2">
        <f t="shared" si="306"/>
        <v>2.2215236109164738</v>
      </c>
      <c r="K2488" s="2">
        <f t="shared" si="308"/>
        <v>2.1562093018965394</v>
      </c>
    </row>
    <row r="2489" spans="1:11" ht="13.5" x14ac:dyDescent="0.25">
      <c r="A2489" s="3">
        <v>45628</v>
      </c>
      <c r="B2489" s="2">
        <v>2.23</v>
      </c>
      <c r="C2489" s="2">
        <f t="shared" si="301"/>
        <v>9.9999999999997868E-3</v>
      </c>
      <c r="D2489" s="2">
        <f t="shared" si="302"/>
        <v>2.2280000000000002</v>
      </c>
      <c r="E2489" s="2">
        <f t="shared" si="304"/>
        <v>2.2320000000000002</v>
      </c>
      <c r="F2489" s="2">
        <f t="shared" si="305"/>
        <v>2.2544999999999997</v>
      </c>
      <c r="G2489" s="2">
        <f t="shared" si="307"/>
        <v>2.1340000000000003</v>
      </c>
      <c r="H2489" s="2">
        <f t="shared" si="303"/>
        <v>1.9857499999999992</v>
      </c>
      <c r="I2489" s="2">
        <f t="array" ref="I2489">SUMPRODUCT(B2473:B2492, (ROW(B2473:B2492)-ROW(B2473)+1)) / (20*21/2)</f>
        <v>2.2346190476190477</v>
      </c>
      <c r="J2489" s="2">
        <f t="shared" si="306"/>
        <v>2.2223308860672857</v>
      </c>
      <c r="K2489" s="2">
        <f t="shared" si="308"/>
        <v>2.1591030547633419</v>
      </c>
    </row>
    <row r="2490" spans="1:11" ht="13.5" x14ac:dyDescent="0.25">
      <c r="A2490" s="3">
        <v>45629</v>
      </c>
      <c r="B2490" s="2">
        <v>2.23</v>
      </c>
      <c r="C2490" s="2">
        <f t="shared" si="301"/>
        <v>0</v>
      </c>
      <c r="D2490" s="2">
        <f t="shared" si="302"/>
        <v>2.2300000000000004</v>
      </c>
      <c r="E2490" s="2">
        <f t="shared" si="304"/>
        <v>2.23</v>
      </c>
      <c r="F2490" s="2">
        <f t="shared" si="305"/>
        <v>2.2519999999999998</v>
      </c>
      <c r="G2490" s="2">
        <f t="shared" si="307"/>
        <v>2.1382000000000003</v>
      </c>
      <c r="H2490" s="2">
        <f t="shared" si="303"/>
        <v>1.9875499999999995</v>
      </c>
      <c r="I2490" s="2">
        <f t="array" ref="I2490">SUMPRODUCT(B2474:B2493, (ROW(B2474:B2493)-ROW(B2474)+1)) / (20*21/2)</f>
        <v>2.2322380952380954</v>
      </c>
      <c r="J2490" s="2">
        <f t="shared" si="306"/>
        <v>2.2230612778704013</v>
      </c>
      <c r="K2490" s="2">
        <f t="shared" si="308"/>
        <v>2.161883327125564</v>
      </c>
    </row>
    <row r="2491" spans="1:11" ht="13.5" x14ac:dyDescent="0.25">
      <c r="A2491" s="3">
        <v>45630</v>
      </c>
      <c r="B2491" s="2">
        <v>2.23</v>
      </c>
      <c r="C2491" s="2">
        <f t="shared" si="301"/>
        <v>0</v>
      </c>
      <c r="D2491" s="2">
        <f t="shared" si="302"/>
        <v>2.2300000000000004</v>
      </c>
      <c r="E2491" s="2">
        <f t="shared" si="304"/>
        <v>2.2270000000000003</v>
      </c>
      <c r="F2491" s="2">
        <f t="shared" si="305"/>
        <v>2.2484999999999991</v>
      </c>
      <c r="G2491" s="2">
        <f t="shared" si="307"/>
        <v>2.1420000000000003</v>
      </c>
      <c r="H2491" s="2">
        <f t="shared" si="303"/>
        <v>1.9892499999999993</v>
      </c>
      <c r="I2491" s="2">
        <f t="array" ref="I2491">SUMPRODUCT(B2475:B2494, (ROW(B2475:B2494)-ROW(B2475)+1)) / (20*21/2)</f>
        <v>2.2301904761904763</v>
      </c>
      <c r="J2491" s="2">
        <f t="shared" si="306"/>
        <v>2.2237221085494108</v>
      </c>
      <c r="K2491" s="2">
        <f t="shared" si="308"/>
        <v>2.1645545691990713</v>
      </c>
    </row>
    <row r="2492" spans="1:11" ht="13.5" x14ac:dyDescent="0.25">
      <c r="A2492" s="3">
        <v>45631</v>
      </c>
      <c r="B2492" s="2">
        <v>2.23</v>
      </c>
      <c r="C2492" s="2">
        <f t="shared" si="301"/>
        <v>0</v>
      </c>
      <c r="D2492" s="2">
        <f t="shared" si="302"/>
        <v>2.2280000000000002</v>
      </c>
      <c r="E2492" s="2">
        <f t="shared" si="304"/>
        <v>2.2270000000000003</v>
      </c>
      <c r="F2492" s="2">
        <f t="shared" si="305"/>
        <v>2.2449999999999992</v>
      </c>
      <c r="G2492" s="2">
        <f t="shared" si="307"/>
        <v>2.1460000000000004</v>
      </c>
      <c r="H2492" s="2">
        <f t="shared" si="303"/>
        <v>1.9908999999999994</v>
      </c>
      <c r="I2492" s="2">
        <f t="array" ref="I2492">SUMPRODUCT(B2476:B2495, (ROW(B2476:B2495)-ROW(B2476)+1)) / (20*21/2)</f>
        <v>2.2294285714285715</v>
      </c>
      <c r="J2492" s="2">
        <f t="shared" si="306"/>
        <v>2.2243200029732764</v>
      </c>
      <c r="K2492" s="2">
        <f t="shared" si="308"/>
        <v>2.1671210566814607</v>
      </c>
    </row>
    <row r="2493" spans="1:11" ht="13.5" x14ac:dyDescent="0.25">
      <c r="A2493" s="3">
        <v>45632</v>
      </c>
      <c r="B2493" s="2">
        <v>2.2200000000000002</v>
      </c>
      <c r="C2493" s="2">
        <f t="shared" si="301"/>
        <v>-9.9999999999997868E-3</v>
      </c>
      <c r="D2493" s="2">
        <f t="shared" si="302"/>
        <v>2.2280000000000002</v>
      </c>
      <c r="E2493" s="2">
        <f t="shared" si="304"/>
        <v>2.226</v>
      </c>
      <c r="F2493" s="2">
        <f t="shared" si="305"/>
        <v>2.2414999999999994</v>
      </c>
      <c r="G2493" s="2">
        <f t="shared" si="307"/>
        <v>2.15</v>
      </c>
      <c r="H2493" s="2">
        <f t="shared" si="303"/>
        <v>1.9925499999999994</v>
      </c>
      <c r="I2493" s="2">
        <f t="array" ref="I2493">SUMPRODUCT(B2477:B2496, (ROW(B2477:B2496)-ROW(B2477)+1)) / (20*21/2)</f>
        <v>2.2212380952380952</v>
      </c>
      <c r="J2493" s="2">
        <f t="shared" si="306"/>
        <v>2.2239085741186786</v>
      </c>
      <c r="K2493" s="2">
        <f t="shared" si="308"/>
        <v>2.1691947407331682</v>
      </c>
    </row>
    <row r="2494" spans="1:11" ht="13.5" x14ac:dyDescent="0.25">
      <c r="A2494" s="3">
        <v>45635</v>
      </c>
      <c r="B2494" s="2">
        <v>2.2200000000000002</v>
      </c>
      <c r="C2494" s="2">
        <f t="shared" si="301"/>
        <v>0</v>
      </c>
      <c r="D2494" s="2">
        <f t="shared" si="302"/>
        <v>2.226</v>
      </c>
      <c r="E2494" s="2">
        <f t="shared" si="304"/>
        <v>2.2269999999999999</v>
      </c>
      <c r="F2494" s="2">
        <f t="shared" si="305"/>
        <v>2.2379999999999991</v>
      </c>
      <c r="G2494" s="2">
        <f t="shared" si="307"/>
        <v>2.1536</v>
      </c>
      <c r="H2494" s="2">
        <f t="shared" si="303"/>
        <v>1.9942999999999997</v>
      </c>
      <c r="I2494" s="2">
        <f t="array" ref="I2494">SUMPRODUCT(B2478:B2497, (ROW(B2478:B2497)-ROW(B2478)+1)) / (20*21/2)</f>
        <v>2.2174285714285715</v>
      </c>
      <c r="J2494" s="2">
        <f t="shared" si="306"/>
        <v>2.2235363289645185</v>
      </c>
      <c r="K2494" s="2">
        <f t="shared" si="308"/>
        <v>2.1711871038416715</v>
      </c>
    </row>
    <row r="2495" spans="1:11" ht="13.5" x14ac:dyDescent="0.25">
      <c r="A2495" s="3">
        <v>45636</v>
      </c>
      <c r="B2495" s="2">
        <v>2.23</v>
      </c>
      <c r="C2495" s="2">
        <f t="shared" si="301"/>
        <v>9.9999999999997868E-3</v>
      </c>
      <c r="D2495" s="2">
        <f t="shared" si="302"/>
        <v>2.226</v>
      </c>
      <c r="E2495" s="2">
        <f t="shared" si="304"/>
        <v>2.2280000000000002</v>
      </c>
      <c r="F2495" s="2">
        <f t="shared" si="305"/>
        <v>2.2359999999999993</v>
      </c>
      <c r="G2495" s="2">
        <f t="shared" si="307"/>
        <v>2.1574000000000004</v>
      </c>
      <c r="H2495" s="2">
        <f t="shared" si="303"/>
        <v>1.9958499999999999</v>
      </c>
      <c r="I2495" s="2">
        <f t="array" ref="I2495">SUMPRODUCT(B2479:B2498, (ROW(B2479:B2498)-ROW(B2479)+1)) / (20*21/2)</f>
        <v>2.2149523809523806</v>
      </c>
      <c r="J2495" s="2">
        <f t="shared" si="306"/>
        <v>2.2241519166821835</v>
      </c>
      <c r="K2495" s="2">
        <f t="shared" si="308"/>
        <v>2.1734934919263118</v>
      </c>
    </row>
    <row r="2496" spans="1:11" ht="13.5" x14ac:dyDescent="0.25">
      <c r="A2496" s="3">
        <v>45637</v>
      </c>
      <c r="B2496" s="2">
        <v>2.15</v>
      </c>
      <c r="C2496" s="2">
        <f t="shared" si="301"/>
        <v>-8.0000000000000071E-2</v>
      </c>
      <c r="D2496" s="2">
        <f t="shared" si="302"/>
        <v>2.21</v>
      </c>
      <c r="E2496" s="2">
        <f t="shared" si="304"/>
        <v>2.2200000000000002</v>
      </c>
      <c r="F2496" s="2">
        <f t="shared" si="305"/>
        <v>2.2299999999999995</v>
      </c>
      <c r="G2496" s="2">
        <f t="shared" si="307"/>
        <v>2.1598000000000006</v>
      </c>
      <c r="H2496" s="2">
        <f t="shared" si="303"/>
        <v>1.9968499999999998</v>
      </c>
      <c r="I2496" s="2">
        <f t="array" ref="I2496">SUMPRODUCT(B2480:B2499, (ROW(B2480:B2499)-ROW(B2480)+1)) / (20*21/2)</f>
        <v>2.2089047619047624</v>
      </c>
      <c r="J2496" s="2">
        <f t="shared" si="306"/>
        <v>2.2170898293791184</v>
      </c>
      <c r="K2496" s="2">
        <f t="shared" si="308"/>
        <v>2.172572178517437</v>
      </c>
    </row>
    <row r="2497" spans="1:11" ht="13.5" x14ac:dyDescent="0.25">
      <c r="A2497" s="3">
        <v>45638</v>
      </c>
      <c r="B2497" s="2">
        <v>2.19</v>
      </c>
      <c r="C2497" s="2">
        <f t="shared" si="301"/>
        <v>4.0000000000000036E-2</v>
      </c>
      <c r="D2497" s="2">
        <f t="shared" si="302"/>
        <v>2.202</v>
      </c>
      <c r="E2497" s="2">
        <f t="shared" si="304"/>
        <v>2.2150000000000003</v>
      </c>
      <c r="F2497" s="2">
        <f t="shared" si="305"/>
        <v>2.2259999999999995</v>
      </c>
      <c r="G2497" s="2">
        <f t="shared" si="307"/>
        <v>2.1632000000000007</v>
      </c>
      <c r="H2497" s="2">
        <f t="shared" si="303"/>
        <v>1.9981499999999999</v>
      </c>
      <c r="I2497" s="2">
        <f t="array" ref="I2497">SUMPRODUCT(B2481:B2500, (ROW(B2481:B2500)-ROW(B2481)+1)) / (20*21/2)</f>
        <v>2.2051904761904768</v>
      </c>
      <c r="J2497" s="2">
        <f t="shared" si="306"/>
        <v>2.2145098456287262</v>
      </c>
      <c r="K2497" s="2">
        <f t="shared" si="308"/>
        <v>2.1732556224971455</v>
      </c>
    </row>
    <row r="2498" spans="1:11" ht="13.5" x14ac:dyDescent="0.25">
      <c r="A2498" s="3">
        <v>45639</v>
      </c>
      <c r="B2498" s="2">
        <v>2.2000000000000002</v>
      </c>
      <c r="C2498" s="2">
        <f t="shared" si="301"/>
        <v>1.0000000000000231E-2</v>
      </c>
      <c r="D2498" s="2">
        <f t="shared" si="302"/>
        <v>2.1979999999999995</v>
      </c>
      <c r="E2498" s="2">
        <f t="shared" si="304"/>
        <v>2.2130000000000001</v>
      </c>
      <c r="F2498" s="2">
        <f t="shared" si="305"/>
        <v>2.2234999999999996</v>
      </c>
      <c r="G2498" s="2">
        <f t="shared" si="307"/>
        <v>2.1668000000000007</v>
      </c>
      <c r="H2498" s="2">
        <f t="shared" si="303"/>
        <v>1.9993999999999996</v>
      </c>
      <c r="I2498" s="2">
        <f t="array" ref="I2498">SUMPRODUCT(B2482:B2501, (ROW(B2482:B2501)-ROW(B2482)+1)) / (20*21/2)</f>
        <v>2.199904761904762</v>
      </c>
      <c r="J2498" s="2">
        <f t="shared" si="306"/>
        <v>2.2131279555688477</v>
      </c>
      <c r="K2498" s="2">
        <f t="shared" si="308"/>
        <v>2.1743044216149046</v>
      </c>
    </row>
    <row r="2499" spans="1:11" ht="13.5" x14ac:dyDescent="0.25">
      <c r="A2499" s="3">
        <v>45642</v>
      </c>
      <c r="B2499" s="2">
        <v>2.16</v>
      </c>
      <c r="C2499" s="2">
        <f t="shared" si="301"/>
        <v>-4.0000000000000036E-2</v>
      </c>
      <c r="D2499" s="2">
        <f t="shared" si="302"/>
        <v>2.1859999999999999</v>
      </c>
      <c r="E2499" s="2">
        <f t="shared" si="304"/>
        <v>2.2060000000000004</v>
      </c>
      <c r="F2499" s="2">
        <f t="shared" si="305"/>
        <v>2.2189999999999999</v>
      </c>
      <c r="G2499" s="2">
        <f t="shared" si="307"/>
        <v>2.1692000000000009</v>
      </c>
      <c r="H2499" s="2">
        <f t="shared" si="303"/>
        <v>2.0005499999999996</v>
      </c>
      <c r="I2499" s="2">
        <f t="array" ref="I2499">SUMPRODUCT(B2483:B2502, (ROW(B2483:B2502)-ROW(B2483)+1)) / (20*21/2)</f>
        <v>2.196047619047619</v>
      </c>
      <c r="J2499" s="2">
        <f t="shared" si="306"/>
        <v>2.2080681502765764</v>
      </c>
      <c r="K2499" s="2">
        <f t="shared" si="308"/>
        <v>2.1737434639045166</v>
      </c>
    </row>
    <row r="2500" spans="1:11" ht="13.5" x14ac:dyDescent="0.25">
      <c r="A2500" s="3">
        <v>45644</v>
      </c>
      <c r="B2500" s="2">
        <v>2.1800000000000002</v>
      </c>
      <c r="C2500" s="2">
        <f t="shared" ref="C2500:C2563" si="309">B2500-B2499</f>
        <v>2.0000000000000018E-2</v>
      </c>
      <c r="D2500" s="2">
        <f t="shared" si="302"/>
        <v>2.1759999999999997</v>
      </c>
      <c r="E2500" s="2">
        <f t="shared" si="304"/>
        <v>2.2010000000000001</v>
      </c>
      <c r="F2500" s="2">
        <f t="shared" si="305"/>
        <v>2.2154999999999996</v>
      </c>
      <c r="G2500" s="2">
        <f t="shared" si="307"/>
        <v>2.172200000000001</v>
      </c>
      <c r="H2500" s="2">
        <f t="shared" si="303"/>
        <v>2.0015499999999999</v>
      </c>
      <c r="I2500" s="2">
        <f t="array" ref="I2500">SUMPRODUCT(B2484:B2503, (ROW(B2484:B2503)-ROW(B2484)+1)) / (20*21/2)</f>
        <v>2.1905714285714284</v>
      </c>
      <c r="J2500" s="2">
        <f t="shared" si="306"/>
        <v>2.2053949931073786</v>
      </c>
      <c r="K2500" s="2">
        <f t="shared" si="308"/>
        <v>2.1739888182612024</v>
      </c>
    </row>
    <row r="2501" spans="1:11" ht="13.5" x14ac:dyDescent="0.25">
      <c r="A2501" s="3">
        <v>45645</v>
      </c>
      <c r="B2501" s="2">
        <v>2.16</v>
      </c>
      <c r="C2501" s="2">
        <f t="shared" si="309"/>
        <v>-2.0000000000000018E-2</v>
      </c>
      <c r="D2501" s="2">
        <f t="shared" si="302"/>
        <v>2.1779999999999999</v>
      </c>
      <c r="E2501" s="2">
        <f t="shared" si="304"/>
        <v>2.194</v>
      </c>
      <c r="F2501" s="2">
        <f t="shared" si="305"/>
        <v>2.2105000000000006</v>
      </c>
      <c r="G2501" s="2">
        <f t="shared" si="307"/>
        <v>2.1750000000000007</v>
      </c>
      <c r="H2501" s="2">
        <f t="shared" si="303"/>
        <v>2.0025000000000004</v>
      </c>
      <c r="I2501" s="2">
        <f t="array" ref="I2501">SUMPRODUCT(B2485:B2504, (ROW(B2485:B2504)-ROW(B2485)+1)) / (20*21/2)</f>
        <v>2.1854761904761908</v>
      </c>
      <c r="J2501" s="2">
        <f t="shared" si="306"/>
        <v>2.2010716604304852</v>
      </c>
      <c r="K2501" s="2">
        <f t="shared" si="308"/>
        <v>2.1734402371529198</v>
      </c>
    </row>
    <row r="2502" spans="1:11" ht="13.5" x14ac:dyDescent="0.25">
      <c r="A2502" s="3">
        <v>45646</v>
      </c>
      <c r="B2502" s="2">
        <v>2.17</v>
      </c>
      <c r="C2502" s="2">
        <f t="shared" si="309"/>
        <v>9.9999999999997868E-3</v>
      </c>
      <c r="D2502" s="2">
        <f t="shared" ref="D2502:D2565" si="310">AVERAGE(B2498:B2502)</f>
        <v>2.1740000000000004</v>
      </c>
      <c r="E2502" s="2">
        <f t="shared" si="304"/>
        <v>2.1880000000000002</v>
      </c>
      <c r="F2502" s="2">
        <f t="shared" si="305"/>
        <v>2.2075000000000005</v>
      </c>
      <c r="G2502" s="2">
        <f t="shared" si="307"/>
        <v>2.1776000000000004</v>
      </c>
      <c r="H2502" s="2">
        <f t="shared" si="303"/>
        <v>2.0035000000000003</v>
      </c>
      <c r="I2502" s="2">
        <f t="array" ref="I2502">SUMPRODUCT(B2486:B2505, (ROW(B2486:B2505)-ROW(B2486)+1)) / (20*21/2)</f>
        <v>2.1806666666666668</v>
      </c>
      <c r="J2502" s="2">
        <f t="shared" si="306"/>
        <v>2.1981124546752011</v>
      </c>
      <c r="K2502" s="2">
        <f t="shared" si="308"/>
        <v>2.173305325892021</v>
      </c>
    </row>
    <row r="2503" spans="1:11" ht="13.5" x14ac:dyDescent="0.25">
      <c r="A2503" s="3">
        <v>45649</v>
      </c>
      <c r="B2503" s="2">
        <v>2.15</v>
      </c>
      <c r="C2503" s="2">
        <f t="shared" si="309"/>
        <v>-2.0000000000000018E-2</v>
      </c>
      <c r="D2503" s="2">
        <f t="shared" si="310"/>
        <v>2.1640000000000001</v>
      </c>
      <c r="E2503" s="2">
        <f t="shared" si="304"/>
        <v>2.1809999999999996</v>
      </c>
      <c r="F2503" s="2">
        <f t="shared" si="305"/>
        <v>2.2035</v>
      </c>
      <c r="G2503" s="2">
        <f t="shared" si="307"/>
        <v>2.1802000000000006</v>
      </c>
      <c r="H2503" s="2">
        <f t="shared" si="303"/>
        <v>2.0044500000000003</v>
      </c>
      <c r="I2503" s="2">
        <f t="array" ref="I2503">SUMPRODUCT(B2487:B2506, (ROW(B2487:B2506)-ROW(B2487)+1)) / (20*21/2)</f>
        <v>2.1771428571428575</v>
      </c>
      <c r="J2503" s="2">
        <f t="shared" si="306"/>
        <v>2.1935303161347059</v>
      </c>
      <c r="K2503" s="2">
        <f t="shared" si="308"/>
        <v>2.1723913915433144</v>
      </c>
    </row>
    <row r="2504" spans="1:11" ht="13.5" x14ac:dyDescent="0.25">
      <c r="A2504" s="3">
        <v>45650</v>
      </c>
      <c r="B2504" s="2">
        <v>2.15</v>
      </c>
      <c r="C2504" s="2">
        <f t="shared" si="309"/>
        <v>0</v>
      </c>
      <c r="D2504" s="2">
        <f t="shared" si="310"/>
        <v>2.1619999999999999</v>
      </c>
      <c r="E2504" s="2">
        <f t="shared" si="304"/>
        <v>2.1739999999999995</v>
      </c>
      <c r="F2504" s="2">
        <f t="shared" si="305"/>
        <v>2.2005000000000003</v>
      </c>
      <c r="G2504" s="2">
        <f t="shared" si="307"/>
        <v>2.1828000000000003</v>
      </c>
      <c r="H2504" s="2">
        <f t="shared" si="303"/>
        <v>2.0053999999999998</v>
      </c>
      <c r="I2504" s="2">
        <f t="array" ref="I2504">SUMPRODUCT(B2488:B2507, (ROW(B2488:B2507)-ROW(B2488)+1)) / (20*21/2)</f>
        <v>2.173</v>
      </c>
      <c r="J2504" s="2">
        <f t="shared" si="306"/>
        <v>2.1893845717409244</v>
      </c>
      <c r="K2504" s="2">
        <f t="shared" si="308"/>
        <v>2.1715132977573024</v>
      </c>
    </row>
    <row r="2505" spans="1:11" ht="13.5" x14ac:dyDescent="0.25">
      <c r="A2505" s="3">
        <v>45651</v>
      </c>
      <c r="B2505" s="2">
        <v>2.15</v>
      </c>
      <c r="C2505" s="2">
        <f t="shared" si="309"/>
        <v>0</v>
      </c>
      <c r="D2505" s="2">
        <f t="shared" si="310"/>
        <v>2.1560000000000001</v>
      </c>
      <c r="E2505" s="2">
        <f t="shared" si="304"/>
        <v>2.1659999999999995</v>
      </c>
      <c r="F2505" s="2">
        <f t="shared" si="305"/>
        <v>2.1970000000000001</v>
      </c>
      <c r="G2505" s="2">
        <f t="shared" si="307"/>
        <v>2.1854000000000009</v>
      </c>
      <c r="H2505" s="2">
        <f t="shared" si="303"/>
        <v>2.0064000000000002</v>
      </c>
      <c r="I2505" s="2">
        <f t="array" ref="I2505">SUMPRODUCT(B2489:B2508, (ROW(B2489:B2508)-ROW(B2489)+1)) / (20*21/2)</f>
        <v>2.1664285714285718</v>
      </c>
      <c r="J2505" s="2">
        <f t="shared" si="306"/>
        <v>2.1856336601465505</v>
      </c>
      <c r="K2505" s="2">
        <f t="shared" si="308"/>
        <v>2.1706696390217219</v>
      </c>
    </row>
    <row r="2506" spans="1:11" ht="13.5" x14ac:dyDescent="0.25">
      <c r="A2506" s="3">
        <v>45652</v>
      </c>
      <c r="B2506" s="2">
        <v>2.16</v>
      </c>
      <c r="C2506" s="2">
        <f t="shared" si="309"/>
        <v>1.0000000000000231E-2</v>
      </c>
      <c r="D2506" s="2">
        <f t="shared" si="310"/>
        <v>2.1560000000000001</v>
      </c>
      <c r="E2506" s="2">
        <f t="shared" si="304"/>
        <v>2.1669999999999998</v>
      </c>
      <c r="F2506" s="2">
        <f t="shared" si="305"/>
        <v>2.1935000000000002</v>
      </c>
      <c r="G2506" s="2">
        <f t="shared" si="307"/>
        <v>2.1888000000000005</v>
      </c>
      <c r="H2506" s="2">
        <f t="shared" ref="H2506:H2569" si="311">AVERAGE(B2307:B2506)</f>
        <v>2.0074000000000005</v>
      </c>
      <c r="I2506" s="2">
        <f t="array" ref="I2506">SUMPRODUCT(B2490:B2509, (ROW(B2490:B2509)-ROW(B2490)+1)) / (20*21/2)</f>
        <v>2.1669999999999998</v>
      </c>
      <c r="J2506" s="2">
        <f t="shared" si="306"/>
        <v>2.1831923591802123</v>
      </c>
      <c r="K2506" s="2">
        <f t="shared" si="308"/>
        <v>2.1702512218051835</v>
      </c>
    </row>
    <row r="2507" spans="1:11" ht="13.5" x14ac:dyDescent="0.25">
      <c r="A2507" s="3">
        <v>45653</v>
      </c>
      <c r="B2507" s="2">
        <v>2.15</v>
      </c>
      <c r="C2507" s="2">
        <f t="shared" si="309"/>
        <v>-1.0000000000000231E-2</v>
      </c>
      <c r="D2507" s="2">
        <f t="shared" si="310"/>
        <v>2.1520000000000001</v>
      </c>
      <c r="E2507" s="2">
        <f t="shared" si="304"/>
        <v>2.1629999999999998</v>
      </c>
      <c r="F2507" s="2">
        <f t="shared" si="305"/>
        <v>2.1889999999999996</v>
      </c>
      <c r="G2507" s="2">
        <f t="shared" si="307"/>
        <v>2.1920000000000006</v>
      </c>
      <c r="H2507" s="2">
        <f t="shared" si="311"/>
        <v>2.0084000000000004</v>
      </c>
      <c r="I2507" s="2">
        <f t="array" ref="I2507">SUMPRODUCT(B2491:B2510, (ROW(B2491:B2510)-ROW(B2491)+1)) / (20*21/2)</f>
        <v>2.1639523809523808</v>
      </c>
      <c r="J2507" s="2">
        <f t="shared" si="306"/>
        <v>2.1800311821154303</v>
      </c>
      <c r="K2507" s="2">
        <f t="shared" si="308"/>
        <v>2.1694570562441959</v>
      </c>
    </row>
    <row r="2508" spans="1:11" ht="13.5" x14ac:dyDescent="0.25">
      <c r="A2508" s="3">
        <v>45656</v>
      </c>
      <c r="B2508" s="2">
        <v>2.12</v>
      </c>
      <c r="C2508" s="2">
        <f t="shared" si="309"/>
        <v>-2.9999999999999805E-2</v>
      </c>
      <c r="D2508" s="2">
        <f t="shared" si="310"/>
        <v>2.1459999999999999</v>
      </c>
      <c r="E2508" s="2">
        <f t="shared" ref="E2508:E2571" si="312">AVERAGE(B2499:B2508)</f>
        <v>2.1550000000000002</v>
      </c>
      <c r="F2508" s="2">
        <f t="shared" si="305"/>
        <v>2.1839999999999997</v>
      </c>
      <c r="G2508" s="2">
        <f t="shared" si="307"/>
        <v>2.1940000000000013</v>
      </c>
      <c r="H2508" s="2">
        <f t="shared" si="311"/>
        <v>2.0091000000000001</v>
      </c>
      <c r="I2508" s="2">
        <f t="array" ref="I2508">SUMPRODUCT(B2492:B2511, (ROW(B2492:B2511)-ROW(B2492)+1)) / (20*21/2)</f>
        <v>2.1612857142857145</v>
      </c>
      <c r="J2508" s="2">
        <f t="shared" si="306"/>
        <v>2.1743139266758655</v>
      </c>
      <c r="K2508" s="2">
        <f t="shared" si="308"/>
        <v>2.1675175638424626</v>
      </c>
    </row>
    <row r="2509" spans="1:11" ht="13.5" x14ac:dyDescent="0.25">
      <c r="A2509" s="3">
        <v>45657</v>
      </c>
      <c r="B2509" s="2">
        <v>2.19</v>
      </c>
      <c r="C2509" s="2">
        <f t="shared" si="309"/>
        <v>6.999999999999984E-2</v>
      </c>
      <c r="D2509" s="2">
        <f t="shared" si="310"/>
        <v>2.1540000000000004</v>
      </c>
      <c r="E2509" s="2">
        <f t="shared" si="312"/>
        <v>2.1580000000000004</v>
      </c>
      <c r="F2509" s="2">
        <f t="shared" si="305"/>
        <v>2.1819999999999995</v>
      </c>
      <c r="G2509" s="2">
        <f t="shared" si="307"/>
        <v>2.1972000000000009</v>
      </c>
      <c r="H2509" s="2">
        <f t="shared" si="311"/>
        <v>2.0102500000000005</v>
      </c>
      <c r="I2509" s="2">
        <f t="array" ref="I2509">SUMPRODUCT(B2493:B2512, (ROW(B2493:B2512)-ROW(B2493)+1)) / (20*21/2)</f>
        <v>2.1609047619047619</v>
      </c>
      <c r="J2509" s="2">
        <f t="shared" si="306"/>
        <v>2.1758078384210213</v>
      </c>
      <c r="K2509" s="2">
        <f t="shared" si="308"/>
        <v>2.1683992280055033</v>
      </c>
    </row>
    <row r="2510" spans="1:11" ht="13.5" x14ac:dyDescent="0.25">
      <c r="A2510" s="3">
        <v>45659</v>
      </c>
      <c r="B2510" s="2">
        <v>2.15</v>
      </c>
      <c r="C2510" s="2">
        <f t="shared" si="309"/>
        <v>-4.0000000000000036E-2</v>
      </c>
      <c r="D2510" s="2">
        <f t="shared" si="310"/>
        <v>2.1540000000000004</v>
      </c>
      <c r="E2510" s="2">
        <f t="shared" si="312"/>
        <v>2.1550000000000002</v>
      </c>
      <c r="F2510" s="2">
        <f t="shared" si="305"/>
        <v>2.1779999999999999</v>
      </c>
      <c r="G2510" s="2">
        <f t="shared" si="307"/>
        <v>2.2000000000000011</v>
      </c>
      <c r="H2510" s="2">
        <f t="shared" si="311"/>
        <v>2.0112500000000004</v>
      </c>
      <c r="I2510" s="2">
        <f t="array" ref="I2510">SUMPRODUCT(B2494:B2513, (ROW(B2494:B2513)-ROW(B2494)+1)) / (20*21/2)</f>
        <v>2.1598571428571431</v>
      </c>
      <c r="J2510" s="2">
        <f t="shared" si="306"/>
        <v>2.1733499490475907</v>
      </c>
      <c r="K2510" s="2">
        <f t="shared" si="308"/>
        <v>2.1676776896523466</v>
      </c>
    </row>
    <row r="2511" spans="1:11" ht="13.5" x14ac:dyDescent="0.25">
      <c r="A2511" s="3">
        <v>45660</v>
      </c>
      <c r="B2511" s="2">
        <v>2.15</v>
      </c>
      <c r="C2511" s="2">
        <f t="shared" si="309"/>
        <v>0</v>
      </c>
      <c r="D2511" s="2">
        <f t="shared" si="310"/>
        <v>2.1520000000000001</v>
      </c>
      <c r="E2511" s="2">
        <f t="shared" si="312"/>
        <v>2.1539999999999999</v>
      </c>
      <c r="F2511" s="2">
        <f t="shared" si="305"/>
        <v>2.1739999999999995</v>
      </c>
      <c r="G2511" s="2">
        <f t="shared" si="307"/>
        <v>2.2030000000000012</v>
      </c>
      <c r="H2511" s="2">
        <f t="shared" si="311"/>
        <v>2.0122500000000003</v>
      </c>
      <c r="I2511" s="2">
        <f t="array" ref="I2511">SUMPRODUCT(B2495:B2514, (ROW(B2495:B2514)-ROW(B2495)+1)) / (20*21/2)</f>
        <v>2.1571904761904763</v>
      </c>
      <c r="J2511" s="2">
        <f t="shared" si="306"/>
        <v>2.1711261443763918</v>
      </c>
      <c r="K2511" s="2">
        <f t="shared" si="308"/>
        <v>2.1669844469208823</v>
      </c>
    </row>
    <row r="2512" spans="1:11" ht="13.5" x14ac:dyDescent="0.25">
      <c r="A2512" s="3">
        <v>45663</v>
      </c>
      <c r="B2512" s="2">
        <v>2.17</v>
      </c>
      <c r="C2512" s="2">
        <f t="shared" si="309"/>
        <v>2.0000000000000018E-2</v>
      </c>
      <c r="D2512" s="2">
        <f t="shared" si="310"/>
        <v>2.1560000000000001</v>
      </c>
      <c r="E2512" s="2">
        <f t="shared" si="312"/>
        <v>2.1539999999999999</v>
      </c>
      <c r="F2512" s="2">
        <f t="shared" si="305"/>
        <v>2.1709999999999998</v>
      </c>
      <c r="G2512" s="2">
        <f t="shared" si="307"/>
        <v>2.2064000000000008</v>
      </c>
      <c r="H2512" s="2">
        <f t="shared" si="311"/>
        <v>2.0134500000000006</v>
      </c>
      <c r="I2512" s="2">
        <f t="array" ref="I2512">SUMPRODUCT(B2496:B2515, (ROW(B2496:B2515)-ROW(B2496)+1)) / (20*21/2)</f>
        <v>2.1577619047619043</v>
      </c>
      <c r="J2512" s="2">
        <f t="shared" si="306"/>
        <v>2.1710188925310212</v>
      </c>
      <c r="K2512" s="2">
        <f t="shared" si="308"/>
        <v>2.1671027039043769</v>
      </c>
    </row>
    <row r="2513" spans="1:11" ht="13.5" x14ac:dyDescent="0.25">
      <c r="A2513" s="3">
        <v>45664</v>
      </c>
      <c r="B2513" s="2">
        <v>2.16</v>
      </c>
      <c r="C2513" s="2">
        <f t="shared" si="309"/>
        <v>-9.9999999999997868E-3</v>
      </c>
      <c r="D2513" s="2">
        <f t="shared" si="310"/>
        <v>2.1640000000000001</v>
      </c>
      <c r="E2513" s="2">
        <f t="shared" si="312"/>
        <v>2.1550000000000002</v>
      </c>
      <c r="F2513" s="2">
        <f t="shared" si="305"/>
        <v>2.1679999999999993</v>
      </c>
      <c r="G2513" s="2">
        <f t="shared" si="307"/>
        <v>2.2098</v>
      </c>
      <c r="H2513" s="2">
        <f t="shared" si="311"/>
        <v>2.0146000000000006</v>
      </c>
      <c r="I2513" s="2">
        <f t="array" ref="I2513">SUMPRODUCT(B2497:B2516, (ROW(B2497:B2516)-ROW(B2497)+1)) / (20*21/2)</f>
        <v>2.1633809523809528</v>
      </c>
      <c r="J2513" s="2">
        <f t="shared" si="306"/>
        <v>2.1699694741947333</v>
      </c>
      <c r="K2513" s="2">
        <f t="shared" si="308"/>
        <v>2.1668241664963626</v>
      </c>
    </row>
    <row r="2514" spans="1:11" ht="13.5" x14ac:dyDescent="0.25">
      <c r="A2514" s="3">
        <v>45665</v>
      </c>
      <c r="B2514" s="2">
        <v>2.14</v>
      </c>
      <c r="C2514" s="2">
        <f t="shared" si="309"/>
        <v>-2.0000000000000018E-2</v>
      </c>
      <c r="D2514" s="2">
        <f t="shared" si="310"/>
        <v>2.1539999999999999</v>
      </c>
      <c r="E2514" s="2">
        <f t="shared" si="312"/>
        <v>2.1540000000000004</v>
      </c>
      <c r="F2514" s="2">
        <f t="shared" si="305"/>
        <v>2.1639999999999993</v>
      </c>
      <c r="G2514" s="2">
        <f t="shared" si="307"/>
        <v>2.2126000000000001</v>
      </c>
      <c r="H2514" s="2">
        <f t="shared" si="311"/>
        <v>2.0156500000000004</v>
      </c>
      <c r="I2514" s="2">
        <f t="array" ref="I2514">SUMPRODUCT(B2498:B2517, (ROW(B2498:B2517)-ROW(B2498)+1)) / (20*21/2)</f>
        <v>2.1724761904761904</v>
      </c>
      <c r="J2514" s="2">
        <f t="shared" si="306"/>
        <v>2.1671152385571397</v>
      </c>
      <c r="K2514" s="2">
        <f t="shared" si="308"/>
        <v>2.1657722383984659</v>
      </c>
    </row>
    <row r="2515" spans="1:11" ht="13.5" x14ac:dyDescent="0.25">
      <c r="A2515" s="3">
        <v>45666</v>
      </c>
      <c r="B2515" s="2">
        <v>2.17</v>
      </c>
      <c r="C2515" s="2">
        <f t="shared" si="309"/>
        <v>2.9999999999999805E-2</v>
      </c>
      <c r="D2515" s="2">
        <f t="shared" si="310"/>
        <v>2.1580000000000004</v>
      </c>
      <c r="E2515" s="2">
        <f t="shared" si="312"/>
        <v>2.1560000000000001</v>
      </c>
      <c r="F2515" s="2">
        <f t="shared" si="305"/>
        <v>2.161</v>
      </c>
      <c r="G2515" s="2">
        <f t="shared" si="307"/>
        <v>2.2136000000000005</v>
      </c>
      <c r="H2515" s="2">
        <f t="shared" si="311"/>
        <v>2.0168500000000007</v>
      </c>
      <c r="I2515" s="2">
        <f t="array" ref="I2515">SUMPRODUCT(B2499:B2518, (ROW(B2499:B2518)-ROW(B2499)+1)) / (20*21/2)</f>
        <v>2.1859999999999995</v>
      </c>
      <c r="J2515" s="2">
        <f t="shared" si="306"/>
        <v>2.1673899777421739</v>
      </c>
      <c r="K2515" s="2">
        <f t="shared" si="308"/>
        <v>2.1659380329710749</v>
      </c>
    </row>
    <row r="2516" spans="1:11" ht="13.5" x14ac:dyDescent="0.25">
      <c r="A2516" s="3">
        <v>45667</v>
      </c>
      <c r="B2516" s="2">
        <v>2.2200000000000002</v>
      </c>
      <c r="C2516" s="2">
        <f t="shared" si="309"/>
        <v>5.0000000000000266E-2</v>
      </c>
      <c r="D2516" s="2">
        <f t="shared" si="310"/>
        <v>2.1720000000000002</v>
      </c>
      <c r="E2516" s="2">
        <f t="shared" si="312"/>
        <v>2.1619999999999999</v>
      </c>
      <c r="F2516" s="2">
        <f t="shared" ref="F2516:F2579" si="313">AVERAGE(B2497:B2516)</f>
        <v>2.1645000000000003</v>
      </c>
      <c r="G2516" s="2">
        <f t="shared" si="307"/>
        <v>2.2132000000000001</v>
      </c>
      <c r="H2516" s="2">
        <f t="shared" si="311"/>
        <v>2.018450000000001</v>
      </c>
      <c r="I2516" s="2">
        <f t="array" ref="I2516">SUMPRODUCT(B2500:B2519, (ROW(B2500:B2519)-ROW(B2500)+1)) / (20*21/2)</f>
        <v>2.1970952380952382</v>
      </c>
      <c r="J2516" s="2">
        <f t="shared" si="306"/>
        <v>2.172400456052443</v>
      </c>
      <c r="K2516" s="2">
        <f t="shared" si="308"/>
        <v>2.168058110109464</v>
      </c>
    </row>
    <row r="2517" spans="1:11" ht="13.5" x14ac:dyDescent="0.25">
      <c r="A2517" s="3">
        <v>45670</v>
      </c>
      <c r="B2517" s="2">
        <v>2.2599999999999998</v>
      </c>
      <c r="C2517" s="2">
        <f t="shared" si="309"/>
        <v>3.9999999999999591E-2</v>
      </c>
      <c r="D2517" s="2">
        <f t="shared" si="310"/>
        <v>2.1900000000000004</v>
      </c>
      <c r="E2517" s="2">
        <f t="shared" si="312"/>
        <v>2.1729999999999996</v>
      </c>
      <c r="F2517" s="2">
        <f t="shared" si="313"/>
        <v>2.1679999999999997</v>
      </c>
      <c r="G2517" s="2">
        <f t="shared" si="307"/>
        <v>2.2134000000000005</v>
      </c>
      <c r="H2517" s="2">
        <f t="shared" si="311"/>
        <v>2.020150000000001</v>
      </c>
      <c r="I2517" s="2">
        <f t="array" ref="I2517">SUMPRODUCT(B2501:B2520, (ROW(B2501:B2520)-ROW(B2501)+1)) / (20*21/2)</f>
        <v>2.2047142857142856</v>
      </c>
      <c r="J2517" s="2">
        <f t="shared" ref="J2517:J2580" si="314">$J$4*B2517+J2516*(1-$J$4)</f>
        <v>2.1807432697617339</v>
      </c>
      <c r="K2517" s="2">
        <f t="shared" si="308"/>
        <v>2.1716636744188973</v>
      </c>
    </row>
    <row r="2518" spans="1:11" ht="13.5" x14ac:dyDescent="0.25">
      <c r="A2518" s="3">
        <v>45671</v>
      </c>
      <c r="B2518" s="2">
        <v>2.31</v>
      </c>
      <c r="C2518" s="2">
        <f t="shared" si="309"/>
        <v>5.0000000000000266E-2</v>
      </c>
      <c r="D2518" s="2">
        <f t="shared" si="310"/>
        <v>2.2200000000000002</v>
      </c>
      <c r="E2518" s="2">
        <f t="shared" si="312"/>
        <v>2.1919999999999997</v>
      </c>
      <c r="F2518" s="2">
        <f t="shared" si="313"/>
        <v>2.1735000000000002</v>
      </c>
      <c r="G2518" s="2">
        <f t="shared" si="307"/>
        <v>2.2146000000000003</v>
      </c>
      <c r="H2518" s="2">
        <f t="shared" si="311"/>
        <v>2.0220000000000011</v>
      </c>
      <c r="I2518" s="2">
        <f t="array" ref="I2518">SUMPRODUCT(B2502:B2521, (ROW(B2502:B2521)-ROW(B2502)+1)) / (20*21/2)</f>
        <v>2.2109999999999999</v>
      </c>
      <c r="J2518" s="2">
        <f t="shared" si="314"/>
        <v>2.1930534345463308</v>
      </c>
      <c r="K2518" s="2">
        <f t="shared" si="308"/>
        <v>2.1770886283632547</v>
      </c>
    </row>
    <row r="2519" spans="1:11" ht="13.5" x14ac:dyDescent="0.25">
      <c r="A2519" s="3">
        <v>45672</v>
      </c>
      <c r="B2519" s="2">
        <v>2.29</v>
      </c>
      <c r="C2519" s="2">
        <f t="shared" si="309"/>
        <v>-2.0000000000000018E-2</v>
      </c>
      <c r="D2519" s="2">
        <f t="shared" si="310"/>
        <v>2.25</v>
      </c>
      <c r="E2519" s="2">
        <f t="shared" si="312"/>
        <v>2.202</v>
      </c>
      <c r="F2519" s="2">
        <f t="shared" si="313"/>
        <v>2.1799999999999997</v>
      </c>
      <c r="G2519" s="2">
        <f t="shared" si="307"/>
        <v>2.2150000000000007</v>
      </c>
      <c r="H2519" s="2">
        <f t="shared" si="311"/>
        <v>2.0238500000000013</v>
      </c>
      <c r="I2519" s="2">
        <f t="array" ref="I2519">SUMPRODUCT(B2503:B2522, (ROW(B2503:B2522)-ROW(B2503)+1)) / (20*21/2)</f>
        <v>2.2187619047619047</v>
      </c>
      <c r="J2519" s="2">
        <f t="shared" si="314"/>
        <v>2.2022864407800133</v>
      </c>
      <c r="K2519" s="2">
        <f t="shared" si="308"/>
        <v>2.1815165252901858</v>
      </c>
    </row>
    <row r="2520" spans="1:11" ht="13.5" x14ac:dyDescent="0.25">
      <c r="A2520" s="3">
        <v>45673</v>
      </c>
      <c r="B2520" s="2">
        <v>2.2599999999999998</v>
      </c>
      <c r="C2520" s="2">
        <f t="shared" si="309"/>
        <v>-3.0000000000000249E-2</v>
      </c>
      <c r="D2520" s="2">
        <f t="shared" si="310"/>
        <v>2.2680000000000002</v>
      </c>
      <c r="E2520" s="2">
        <f t="shared" si="312"/>
        <v>2.2130000000000001</v>
      </c>
      <c r="F2520" s="2">
        <f t="shared" si="313"/>
        <v>2.1839999999999997</v>
      </c>
      <c r="G2520" s="2">
        <f t="shared" si="307"/>
        <v>2.2146000000000008</v>
      </c>
      <c r="H2520" s="2">
        <f t="shared" si="311"/>
        <v>2.0255000000000014</v>
      </c>
      <c r="I2520" s="2">
        <f t="array" ref="I2520">SUMPRODUCT(B2504:B2523, (ROW(B2504:B2523)-ROW(B2504)+1)) / (20*21/2)</f>
        <v>2.2241428571428572</v>
      </c>
      <c r="J2520" s="2">
        <f t="shared" si="314"/>
        <v>2.2077829702295357</v>
      </c>
      <c r="K2520" s="2">
        <f t="shared" si="308"/>
        <v>2.1845943086121391</v>
      </c>
    </row>
    <row r="2521" spans="1:11" ht="13.5" x14ac:dyDescent="0.25">
      <c r="A2521" s="3">
        <v>45674</v>
      </c>
      <c r="B2521" s="2">
        <v>2.25</v>
      </c>
      <c r="C2521" s="2">
        <f t="shared" si="309"/>
        <v>-9.9999999999997868E-3</v>
      </c>
      <c r="D2521" s="2">
        <f t="shared" si="310"/>
        <v>2.274</v>
      </c>
      <c r="E2521" s="2">
        <f t="shared" si="312"/>
        <v>2.2230000000000003</v>
      </c>
      <c r="F2521" s="2">
        <f t="shared" si="313"/>
        <v>2.1884999999999999</v>
      </c>
      <c r="G2521" s="2">
        <f t="shared" si="307"/>
        <v>2.2136000000000009</v>
      </c>
      <c r="H2521" s="2">
        <f t="shared" si="311"/>
        <v>2.0271500000000011</v>
      </c>
      <c r="I2521" s="2">
        <f t="array" ref="I2521">SUMPRODUCT(B2505:B2524, (ROW(B2505:B2524)-ROW(B2505)+1)) / (20*21/2)</f>
        <v>2.2280952380952384</v>
      </c>
      <c r="J2521" s="2">
        <f t="shared" si="314"/>
        <v>2.2118036397314849</v>
      </c>
      <c r="K2521" s="2">
        <f t="shared" si="308"/>
        <v>2.1871592376861733</v>
      </c>
    </row>
    <row r="2522" spans="1:11" ht="13.5" x14ac:dyDescent="0.25">
      <c r="A2522" s="3">
        <v>45677</v>
      </c>
      <c r="B2522" s="2">
        <v>2.27</v>
      </c>
      <c r="C2522" s="2">
        <f t="shared" si="309"/>
        <v>2.0000000000000018E-2</v>
      </c>
      <c r="D2522" s="2">
        <f t="shared" si="310"/>
        <v>2.2759999999999998</v>
      </c>
      <c r="E2522" s="2">
        <f t="shared" si="312"/>
        <v>2.2330000000000001</v>
      </c>
      <c r="F2522" s="2">
        <f t="shared" si="313"/>
        <v>2.1934999999999998</v>
      </c>
      <c r="G2522" s="2">
        <f t="shared" si="307"/>
        <v>2.2130000000000005</v>
      </c>
      <c r="H2522" s="2">
        <f t="shared" si="311"/>
        <v>2.0290000000000012</v>
      </c>
      <c r="I2522" s="2">
        <f t="array" ref="I2522">SUMPRODUCT(B2506:B2525, (ROW(B2506:B2525)-ROW(B2506)+1)) / (20*21/2)</f>
        <v>2.2316190476190476</v>
      </c>
      <c r="J2522" s="2">
        <f t="shared" si="314"/>
        <v>2.2173461502332481</v>
      </c>
      <c r="K2522" s="2">
        <f t="shared" si="308"/>
        <v>2.1904078950318135</v>
      </c>
    </row>
    <row r="2523" spans="1:11" ht="13.5" x14ac:dyDescent="0.25">
      <c r="A2523" s="3">
        <v>45678</v>
      </c>
      <c r="B2523" s="2">
        <v>2.25</v>
      </c>
      <c r="C2523" s="2">
        <f t="shared" si="309"/>
        <v>-2.0000000000000018E-2</v>
      </c>
      <c r="D2523" s="2">
        <f t="shared" si="310"/>
        <v>2.2640000000000002</v>
      </c>
      <c r="E2523" s="2">
        <f t="shared" si="312"/>
        <v>2.242</v>
      </c>
      <c r="F2523" s="2">
        <f t="shared" si="313"/>
        <v>2.1985000000000001</v>
      </c>
      <c r="G2523" s="2">
        <f t="shared" si="307"/>
        <v>2.2122000000000006</v>
      </c>
      <c r="H2523" s="2">
        <f t="shared" si="311"/>
        <v>2.0306500000000014</v>
      </c>
      <c r="I2523" s="2">
        <f t="array" ref="I2523">SUMPRODUCT(B2507:B2526, (ROW(B2507:B2526)-ROW(B2507)+1)) / (20*21/2)</f>
        <v>2.2356666666666669</v>
      </c>
      <c r="J2523" s="2">
        <f t="shared" si="314"/>
        <v>2.2204560406872247</v>
      </c>
      <c r="K2523" s="2">
        <f t="shared" si="308"/>
        <v>2.1927448403246839</v>
      </c>
    </row>
    <row r="2524" spans="1:11" ht="13.5" x14ac:dyDescent="0.25">
      <c r="A2524" s="3">
        <v>45679</v>
      </c>
      <c r="B2524" s="2">
        <v>2.2400000000000002</v>
      </c>
      <c r="C2524" s="2">
        <f t="shared" si="309"/>
        <v>-9.9999999999997868E-3</v>
      </c>
      <c r="D2524" s="2">
        <f t="shared" si="310"/>
        <v>2.254</v>
      </c>
      <c r="E2524" s="2">
        <f t="shared" si="312"/>
        <v>2.2520000000000002</v>
      </c>
      <c r="F2524" s="2">
        <f t="shared" si="313"/>
        <v>2.2030000000000003</v>
      </c>
      <c r="G2524" s="2">
        <f t="shared" si="307"/>
        <v>2.2112000000000007</v>
      </c>
      <c r="H2524" s="2">
        <f t="shared" si="311"/>
        <v>2.0322500000000012</v>
      </c>
      <c r="I2524" s="2">
        <f t="array" ref="I2524">SUMPRODUCT(B2508:B2527, (ROW(B2508:B2527)-ROW(B2508)+1)) / (20*21/2)</f>
        <v>2.2383333333333333</v>
      </c>
      <c r="J2524" s="2">
        <f t="shared" si="314"/>
        <v>2.2223173701455843</v>
      </c>
      <c r="K2524" s="2">
        <f t="shared" si="308"/>
        <v>2.194597983841363</v>
      </c>
    </row>
    <row r="2525" spans="1:11" ht="13.5" x14ac:dyDescent="0.25">
      <c r="A2525" s="3">
        <v>45680</v>
      </c>
      <c r="B2525" s="2">
        <v>2.2400000000000002</v>
      </c>
      <c r="C2525" s="2">
        <f t="shared" si="309"/>
        <v>0</v>
      </c>
      <c r="D2525" s="2">
        <f t="shared" si="310"/>
        <v>2.25</v>
      </c>
      <c r="E2525" s="2">
        <f t="shared" si="312"/>
        <v>2.2590000000000003</v>
      </c>
      <c r="F2525" s="2">
        <f t="shared" si="313"/>
        <v>2.2075000000000005</v>
      </c>
      <c r="G2525" s="2">
        <f t="shared" si="307"/>
        <v>2.2106000000000003</v>
      </c>
      <c r="H2525" s="2">
        <f t="shared" si="311"/>
        <v>2.0339500000000013</v>
      </c>
      <c r="I2525" s="2">
        <f t="array" ref="I2525">SUMPRODUCT(B2509:B2528, (ROW(B2509:B2528)-ROW(B2509)+1)) / (20*21/2)</f>
        <v>2.2405714285714287</v>
      </c>
      <c r="J2525" s="2">
        <f t="shared" si="314"/>
        <v>2.224001430131719</v>
      </c>
      <c r="K2525" s="2">
        <f t="shared" si="308"/>
        <v>2.1963784550632703</v>
      </c>
    </row>
    <row r="2526" spans="1:11" ht="13.5" x14ac:dyDescent="0.25">
      <c r="A2526" s="3">
        <v>45681</v>
      </c>
      <c r="B2526" s="2">
        <v>2.25</v>
      </c>
      <c r="C2526" s="2">
        <f t="shared" si="309"/>
        <v>9.9999999999997868E-3</v>
      </c>
      <c r="D2526" s="2">
        <f t="shared" si="310"/>
        <v>2.25</v>
      </c>
      <c r="E2526" s="2">
        <f t="shared" si="312"/>
        <v>2.2620000000000005</v>
      </c>
      <c r="F2526" s="2">
        <f t="shared" si="313"/>
        <v>2.2120000000000002</v>
      </c>
      <c r="G2526" s="2">
        <f t="shared" si="307"/>
        <v>2.2102000000000004</v>
      </c>
      <c r="H2526" s="2">
        <f t="shared" si="311"/>
        <v>2.0357000000000012</v>
      </c>
      <c r="I2526" s="2">
        <f t="array" ref="I2526">SUMPRODUCT(B2510:B2529, (ROW(B2510:B2529)-ROW(B2510)+1)) / (20*21/2)</f>
        <v>2.2412857142857145</v>
      </c>
      <c r="J2526" s="2">
        <f t="shared" si="314"/>
        <v>2.2264774844048887</v>
      </c>
      <c r="K2526" s="2">
        <f t="shared" si="308"/>
        <v>2.1984812607470641</v>
      </c>
    </row>
    <row r="2527" spans="1:11" ht="13.5" x14ac:dyDescent="0.25">
      <c r="A2527" s="3">
        <v>45684</v>
      </c>
      <c r="B2527" s="2">
        <v>2.2400000000000002</v>
      </c>
      <c r="C2527" s="2">
        <f t="shared" si="309"/>
        <v>-9.9999999999997868E-3</v>
      </c>
      <c r="D2527" s="2">
        <f t="shared" si="310"/>
        <v>2.2440000000000002</v>
      </c>
      <c r="E2527" s="2">
        <f t="shared" si="312"/>
        <v>2.2600000000000002</v>
      </c>
      <c r="F2527" s="2">
        <f t="shared" si="313"/>
        <v>2.2165000000000004</v>
      </c>
      <c r="G2527" s="2">
        <f t="shared" si="307"/>
        <v>2.2096000000000005</v>
      </c>
      <c r="H2527" s="2">
        <f t="shared" si="311"/>
        <v>2.0374000000000017</v>
      </c>
      <c r="I2527" s="2">
        <f t="array" ref="I2527">SUMPRODUCT(B2511:B2530, (ROW(B2511:B2530)-ROW(B2511)+1)) / (20*21/2)</f>
        <v>2.2427619047619047</v>
      </c>
      <c r="J2527" s="2">
        <f t="shared" si="314"/>
        <v>2.2277653430329947</v>
      </c>
      <c r="K2527" s="2">
        <f t="shared" si="308"/>
        <v>2.2001094466001203</v>
      </c>
    </row>
    <row r="2528" spans="1:11" ht="13.5" x14ac:dyDescent="0.25">
      <c r="A2528" s="3">
        <v>45685</v>
      </c>
      <c r="B2528" s="2">
        <v>2.2400000000000002</v>
      </c>
      <c r="C2528" s="2">
        <f t="shared" si="309"/>
        <v>0</v>
      </c>
      <c r="D2528" s="2">
        <f t="shared" si="310"/>
        <v>2.242</v>
      </c>
      <c r="E2528" s="2">
        <f t="shared" si="312"/>
        <v>2.2530000000000001</v>
      </c>
      <c r="F2528" s="2">
        <f t="shared" si="313"/>
        <v>2.2225000000000001</v>
      </c>
      <c r="G2528" s="2">
        <f t="shared" si="307"/>
        <v>2.2094</v>
      </c>
      <c r="H2528" s="2">
        <f t="shared" si="311"/>
        <v>2.0392000000000015</v>
      </c>
      <c r="I2528" s="2">
        <f t="array" ref="I2528">SUMPRODUCT(B2512:B2531, (ROW(B2512:B2531)-ROW(B2512)+1)) / (20*21/2)</f>
        <v>2.2438095238095239</v>
      </c>
      <c r="J2528" s="2">
        <f t="shared" si="314"/>
        <v>2.2289305484584236</v>
      </c>
      <c r="K2528" s="2">
        <f t="shared" si="308"/>
        <v>2.2016737820275667</v>
      </c>
    </row>
    <row r="2529" spans="1:11" ht="13.5" x14ac:dyDescent="0.25">
      <c r="A2529" s="3">
        <v>45686</v>
      </c>
      <c r="B2529" s="2">
        <v>2.23</v>
      </c>
      <c r="C2529" s="2">
        <f t="shared" si="309"/>
        <v>-1.0000000000000231E-2</v>
      </c>
      <c r="D2529" s="2">
        <f t="shared" si="310"/>
        <v>2.2400000000000002</v>
      </c>
      <c r="E2529" s="2">
        <f t="shared" si="312"/>
        <v>2.2470000000000003</v>
      </c>
      <c r="F2529" s="2">
        <f t="shared" si="313"/>
        <v>2.2244999999999999</v>
      </c>
      <c r="G2529" s="2">
        <f t="shared" si="307"/>
        <v>2.2090000000000001</v>
      </c>
      <c r="H2529" s="2">
        <f t="shared" si="311"/>
        <v>2.0410000000000017</v>
      </c>
      <c r="I2529" s="2">
        <f t="array" ref="I2529">SUMPRODUCT(B2513:B2532, (ROW(B2513:B2532)-ROW(B2513)+1)) / (20*21/2)</f>
        <v>2.2463333333333333</v>
      </c>
      <c r="J2529" s="2">
        <f t="shared" si="314"/>
        <v>2.2290324009861928</v>
      </c>
      <c r="K2529" s="2">
        <f t="shared" si="308"/>
        <v>2.202784614104917</v>
      </c>
    </row>
    <row r="2530" spans="1:11" ht="13.5" x14ac:dyDescent="0.25">
      <c r="A2530" s="3">
        <v>45687</v>
      </c>
      <c r="B2530" s="2">
        <v>2.2400000000000002</v>
      </c>
      <c r="C2530" s="2">
        <f t="shared" si="309"/>
        <v>1.0000000000000231E-2</v>
      </c>
      <c r="D2530" s="2">
        <f t="shared" si="310"/>
        <v>2.2400000000000002</v>
      </c>
      <c r="E2530" s="2">
        <f t="shared" si="312"/>
        <v>2.2450000000000001</v>
      </c>
      <c r="F2530" s="2">
        <f t="shared" si="313"/>
        <v>2.2290000000000001</v>
      </c>
      <c r="G2530" s="2">
        <f t="shared" si="307"/>
        <v>2.2088000000000001</v>
      </c>
      <c r="H2530" s="2">
        <f t="shared" si="311"/>
        <v>2.0427500000000016</v>
      </c>
      <c r="I2530" s="2">
        <f t="array" ref="I2530">SUMPRODUCT(B2514:B2533, (ROW(B2514:B2533)-ROW(B2514)+1)) / (20*21/2)</f>
        <v>2.2484285714285717</v>
      </c>
      <c r="J2530" s="2">
        <f t="shared" si="314"/>
        <v>2.230076934225603</v>
      </c>
      <c r="K2530" s="2">
        <f t="shared" si="308"/>
        <v>2.2042440410027635</v>
      </c>
    </row>
    <row r="2531" spans="1:11" ht="13.5" x14ac:dyDescent="0.25">
      <c r="A2531" s="3">
        <v>45688</v>
      </c>
      <c r="B2531" s="2">
        <v>2.2400000000000002</v>
      </c>
      <c r="C2531" s="2">
        <f t="shared" si="309"/>
        <v>0</v>
      </c>
      <c r="D2531" s="2">
        <f t="shared" si="310"/>
        <v>2.2380000000000004</v>
      </c>
      <c r="E2531" s="2">
        <f t="shared" si="312"/>
        <v>2.2440000000000007</v>
      </c>
      <c r="F2531" s="2">
        <f t="shared" si="313"/>
        <v>2.2335000000000003</v>
      </c>
      <c r="G2531" s="2">
        <f t="shared" si="307"/>
        <v>2.2083999999999997</v>
      </c>
      <c r="H2531" s="2">
        <f t="shared" si="311"/>
        <v>2.0445500000000019</v>
      </c>
      <c r="I2531" s="2">
        <f t="array" ref="I2531">SUMPRODUCT(B2515:B2534, (ROW(B2515:B2534)-ROW(B2515)+1)) / (20*21/2)</f>
        <v>2.2509999999999999</v>
      </c>
      <c r="J2531" s="2">
        <f t="shared" si="314"/>
        <v>2.2310219881088789</v>
      </c>
      <c r="K2531" s="2">
        <f t="shared" si="308"/>
        <v>2.2056462354732433</v>
      </c>
    </row>
    <row r="2532" spans="1:11" ht="13.5" x14ac:dyDescent="0.25">
      <c r="A2532" s="3">
        <v>45691</v>
      </c>
      <c r="B2532" s="2">
        <v>2.2599999999999998</v>
      </c>
      <c r="C2532" s="2">
        <f t="shared" si="309"/>
        <v>1.9999999999999574E-2</v>
      </c>
      <c r="D2532" s="2">
        <f t="shared" si="310"/>
        <v>2.242</v>
      </c>
      <c r="E2532" s="2">
        <f t="shared" si="312"/>
        <v>2.2429999999999999</v>
      </c>
      <c r="F2532" s="2">
        <f t="shared" si="313"/>
        <v>2.2380000000000004</v>
      </c>
      <c r="G2532" s="2">
        <f t="shared" si="307"/>
        <v>2.2089999999999996</v>
      </c>
      <c r="H2532" s="2">
        <f t="shared" si="311"/>
        <v>2.0465000000000018</v>
      </c>
      <c r="I2532" s="2">
        <f t="array" ref="I2532">SUMPRODUCT(B2516:B2535, (ROW(B2516:B2535)-ROW(B2516)+1)) / (20*21/2)</f>
        <v>2.2529523809523808</v>
      </c>
      <c r="J2532" s="2">
        <f t="shared" si="314"/>
        <v>2.2337817987651758</v>
      </c>
      <c r="K2532" s="2">
        <f t="shared" si="308"/>
        <v>2.2077777556507634</v>
      </c>
    </row>
    <row r="2533" spans="1:11" ht="13.5" x14ac:dyDescent="0.25">
      <c r="A2533" s="3">
        <v>45692</v>
      </c>
      <c r="B2533" s="2">
        <v>2.2599999999999998</v>
      </c>
      <c r="C2533" s="2">
        <f t="shared" si="309"/>
        <v>0</v>
      </c>
      <c r="D2533" s="2">
        <f t="shared" si="310"/>
        <v>2.246</v>
      </c>
      <c r="E2533" s="2">
        <f t="shared" si="312"/>
        <v>2.2439999999999998</v>
      </c>
      <c r="F2533" s="2">
        <f t="shared" si="313"/>
        <v>2.2429999999999999</v>
      </c>
      <c r="G2533" s="2">
        <f t="shared" si="307"/>
        <v>2.2096</v>
      </c>
      <c r="H2533" s="2">
        <f t="shared" si="311"/>
        <v>2.0485000000000015</v>
      </c>
      <c r="I2533" s="2">
        <f t="array" ref="I2533">SUMPRODUCT(B2517:B2536, (ROW(B2517:B2536)-ROW(B2517)+1)) / (20*21/2)</f>
        <v>2.2534761904761904</v>
      </c>
      <c r="J2533" s="2">
        <f t="shared" si="314"/>
        <v>2.2362787703113494</v>
      </c>
      <c r="K2533" s="2">
        <f t="shared" si="308"/>
        <v>2.2098256868017137</v>
      </c>
    </row>
    <row r="2534" spans="1:11" ht="13.5" x14ac:dyDescent="0.25">
      <c r="A2534" s="3">
        <v>45693</v>
      </c>
      <c r="B2534" s="2">
        <v>2.27</v>
      </c>
      <c r="C2534" s="2">
        <f t="shared" si="309"/>
        <v>1.0000000000000231E-2</v>
      </c>
      <c r="D2534" s="2">
        <f t="shared" si="310"/>
        <v>2.254</v>
      </c>
      <c r="E2534" s="2">
        <f t="shared" si="312"/>
        <v>2.2470000000000003</v>
      </c>
      <c r="F2534" s="2">
        <f t="shared" si="313"/>
        <v>2.2495000000000003</v>
      </c>
      <c r="G2534" s="2">
        <f t="shared" si="307"/>
        <v>2.2107999999999999</v>
      </c>
      <c r="H2534" s="2">
        <f t="shared" si="311"/>
        <v>2.0504500000000014</v>
      </c>
      <c r="I2534" s="2">
        <f t="array" ref="I2534">SUMPRODUCT(B2518:B2537, (ROW(B2518:B2537)-ROW(B2518)+1)) / (20*21/2)</f>
        <v>2.2519047619047625</v>
      </c>
      <c r="J2534" s="2">
        <f t="shared" si="314"/>
        <v>2.2394903159959827</v>
      </c>
      <c r="K2534" s="2">
        <f t="shared" si="308"/>
        <v>2.2121854637898815</v>
      </c>
    </row>
    <row r="2535" spans="1:11" ht="13.5" x14ac:dyDescent="0.25">
      <c r="A2535" s="3">
        <v>45694</v>
      </c>
      <c r="B2535" s="2">
        <v>2.27</v>
      </c>
      <c r="C2535" s="2">
        <f t="shared" si="309"/>
        <v>0</v>
      </c>
      <c r="D2535" s="2">
        <f t="shared" si="310"/>
        <v>2.2599999999999998</v>
      </c>
      <c r="E2535" s="2">
        <f t="shared" si="312"/>
        <v>2.25</v>
      </c>
      <c r="F2535" s="2">
        <f t="shared" si="313"/>
        <v>2.2545000000000006</v>
      </c>
      <c r="G2535" s="2">
        <f t="shared" si="307"/>
        <v>2.2117999999999998</v>
      </c>
      <c r="H2535" s="2">
        <f t="shared" si="311"/>
        <v>2.0525000000000011</v>
      </c>
      <c r="I2535" s="2">
        <f t="array" ref="I2535">SUMPRODUCT(B2519:B2538, (ROW(B2519:B2538)-ROW(B2519)+1)) / (20*21/2)</f>
        <v>2.2504285714285714</v>
      </c>
      <c r="J2535" s="2">
        <f t="shared" si="314"/>
        <v>2.2423960001868415</v>
      </c>
      <c r="K2535" s="2">
        <f t="shared" si="308"/>
        <v>2.2144527005040038</v>
      </c>
    </row>
    <row r="2536" spans="1:11" ht="13.5" x14ac:dyDescent="0.25">
      <c r="A2536" s="3">
        <v>45695</v>
      </c>
      <c r="B2536" s="2">
        <v>2.2599999999999998</v>
      </c>
      <c r="C2536" s="2">
        <f t="shared" si="309"/>
        <v>-1.0000000000000231E-2</v>
      </c>
      <c r="D2536" s="2">
        <f t="shared" si="310"/>
        <v>2.2639999999999998</v>
      </c>
      <c r="E2536" s="2">
        <f t="shared" si="312"/>
        <v>2.2509999999999999</v>
      </c>
      <c r="F2536" s="2">
        <f t="shared" si="313"/>
        <v>2.2565000000000004</v>
      </c>
      <c r="G2536" s="2">
        <f t="shared" si="307"/>
        <v>2.2123999999999997</v>
      </c>
      <c r="H2536" s="2">
        <f t="shared" si="311"/>
        <v>2.0544000000000016</v>
      </c>
      <c r="I2536" s="2">
        <f t="array" ref="I2536">SUMPRODUCT(B2520:B2539, (ROW(B2520:B2539)-ROW(B2520)+1)) / (20*21/2)</f>
        <v>2.2502380952380951</v>
      </c>
      <c r="J2536" s="2">
        <f t="shared" si="314"/>
        <v>2.2440725715976182</v>
      </c>
      <c r="K2536" s="2">
        <f t="shared" si="308"/>
        <v>2.2162388691116899</v>
      </c>
    </row>
    <row r="2537" spans="1:11" ht="13.5" x14ac:dyDescent="0.25">
      <c r="A2537" s="3">
        <v>45698</v>
      </c>
      <c r="B2537" s="2">
        <v>2.2400000000000002</v>
      </c>
      <c r="C2537" s="2">
        <f t="shared" si="309"/>
        <v>-1.9999999999999574E-2</v>
      </c>
      <c r="D2537" s="2">
        <f t="shared" si="310"/>
        <v>2.2599999999999998</v>
      </c>
      <c r="E2537" s="2">
        <f t="shared" si="312"/>
        <v>2.2510000000000003</v>
      </c>
      <c r="F2537" s="2">
        <f t="shared" si="313"/>
        <v>2.2555000000000005</v>
      </c>
      <c r="G2537" s="2">
        <f t="shared" si="307"/>
        <v>2.2123999999999997</v>
      </c>
      <c r="H2537" s="2">
        <f t="shared" si="311"/>
        <v>2.0563500000000015</v>
      </c>
      <c r="I2537" s="2">
        <f t="array" ref="I2537">SUMPRODUCT(B2521:B2540, (ROW(B2521:B2540)-ROW(B2521)+1)) / (20*21/2)</f>
        <v>2.2492857142857141</v>
      </c>
      <c r="J2537" s="2">
        <f t="shared" si="314"/>
        <v>2.2436847076359405</v>
      </c>
      <c r="K2537" s="2">
        <f t="shared" si="308"/>
        <v>2.2171706781661333</v>
      </c>
    </row>
    <row r="2538" spans="1:11" ht="13.5" x14ac:dyDescent="0.25">
      <c r="A2538" s="3">
        <v>45699</v>
      </c>
      <c r="B2538" s="2">
        <v>2.2400000000000002</v>
      </c>
      <c r="C2538" s="2">
        <f t="shared" si="309"/>
        <v>0</v>
      </c>
      <c r="D2538" s="2">
        <f t="shared" si="310"/>
        <v>2.2559999999999998</v>
      </c>
      <c r="E2538" s="2">
        <f t="shared" si="312"/>
        <v>2.2510000000000003</v>
      </c>
      <c r="F2538" s="2">
        <f t="shared" si="313"/>
        <v>2.2520000000000002</v>
      </c>
      <c r="G2538" s="2">
        <f t="shared" si="307"/>
        <v>2.2127999999999992</v>
      </c>
      <c r="H2538" s="2">
        <f t="shared" si="311"/>
        <v>2.0583000000000014</v>
      </c>
      <c r="I2538" s="2">
        <f t="array" ref="I2538">SUMPRODUCT(B2522:B2541, (ROW(B2522:B2541)-ROW(B2522)+1)) / (20*21/2)</f>
        <v>2.2522380952380954</v>
      </c>
      <c r="J2538" s="2">
        <f t="shared" si="314"/>
        <v>2.2433337830991844</v>
      </c>
      <c r="K2538" s="2">
        <f t="shared" si="308"/>
        <v>2.2180659456890304</v>
      </c>
    </row>
    <row r="2539" spans="1:11" ht="13.5" x14ac:dyDescent="0.25">
      <c r="A2539" s="3">
        <v>45700</v>
      </c>
      <c r="B2539" s="2">
        <v>2.25</v>
      </c>
      <c r="C2539" s="2">
        <f t="shared" si="309"/>
        <v>9.9999999999997868E-3</v>
      </c>
      <c r="D2539" s="2">
        <f t="shared" si="310"/>
        <v>2.2519999999999998</v>
      </c>
      <c r="E2539" s="2">
        <f t="shared" si="312"/>
        <v>2.2530000000000001</v>
      </c>
      <c r="F2539" s="2">
        <f t="shared" si="313"/>
        <v>2.2500000000000004</v>
      </c>
      <c r="G2539" s="2">
        <f t="shared" si="307"/>
        <v>2.2131999999999992</v>
      </c>
      <c r="H2539" s="2">
        <f t="shared" si="311"/>
        <v>2.0603500000000015</v>
      </c>
      <c r="I2539" s="2">
        <f t="array" ref="I2539">SUMPRODUCT(B2523:B2542, (ROW(B2523:B2542)-ROW(B2523)+1)) / (20*21/2)</f>
        <v>2.2531428571428571</v>
      </c>
      <c r="J2539" s="2">
        <f t="shared" si="314"/>
        <v>2.2439686608992622</v>
      </c>
      <c r="K2539" s="2">
        <f t="shared" si="308"/>
        <v>2.2193182615443625</v>
      </c>
    </row>
    <row r="2540" spans="1:11" ht="13.5" x14ac:dyDescent="0.25">
      <c r="A2540" s="3">
        <v>45701</v>
      </c>
      <c r="B2540" s="2">
        <v>2.2400000000000002</v>
      </c>
      <c r="C2540" s="2">
        <f t="shared" si="309"/>
        <v>-9.9999999999997868E-3</v>
      </c>
      <c r="D2540" s="2">
        <f t="shared" si="310"/>
        <v>2.246</v>
      </c>
      <c r="E2540" s="2">
        <f t="shared" si="312"/>
        <v>2.2530000000000001</v>
      </c>
      <c r="F2540" s="2">
        <f t="shared" si="313"/>
        <v>2.2490000000000001</v>
      </c>
      <c r="G2540" s="2">
        <f t="shared" si="307"/>
        <v>2.2133999999999991</v>
      </c>
      <c r="H2540" s="2">
        <f t="shared" si="311"/>
        <v>2.0622500000000019</v>
      </c>
      <c r="I2540" s="2">
        <f t="array" ref="I2540">SUMPRODUCT(B2524:B2543, (ROW(B2524:B2543)-ROW(B2524)+1)) / (20*21/2)</f>
        <v>2.2531428571428571</v>
      </c>
      <c r="J2540" s="2">
        <f t="shared" si="314"/>
        <v>2.2435906931945704</v>
      </c>
      <c r="K2540" s="2">
        <f t="shared" si="308"/>
        <v>2.2201293101112505</v>
      </c>
    </row>
    <row r="2541" spans="1:11" ht="13.5" x14ac:dyDescent="0.25">
      <c r="A2541" s="3">
        <v>45702</v>
      </c>
      <c r="B2541" s="2">
        <v>2.2799999999999998</v>
      </c>
      <c r="C2541" s="2">
        <f t="shared" si="309"/>
        <v>3.9999999999999591E-2</v>
      </c>
      <c r="D2541" s="2">
        <f t="shared" si="310"/>
        <v>2.25</v>
      </c>
      <c r="E2541" s="2">
        <f t="shared" si="312"/>
        <v>2.2570000000000001</v>
      </c>
      <c r="F2541" s="2">
        <f t="shared" si="313"/>
        <v>2.2505000000000002</v>
      </c>
      <c r="G2541" s="2">
        <f t="shared" si="307"/>
        <v>2.214399999999999</v>
      </c>
      <c r="H2541" s="2">
        <f t="shared" si="311"/>
        <v>2.0644000000000018</v>
      </c>
      <c r="I2541" s="2">
        <f t="array" ref="I2541">SUMPRODUCT(B2525:B2544, (ROW(B2525:B2544)-ROW(B2525)+1)) / (20*21/2)</f>
        <v>2.2512380952380955</v>
      </c>
      <c r="J2541" s="2">
        <f t="shared" si="314"/>
        <v>2.2470582462236588</v>
      </c>
      <c r="K2541" s="2">
        <f t="shared" si="308"/>
        <v>2.2224771803029664</v>
      </c>
    </row>
    <row r="2542" spans="1:11" ht="13.5" x14ac:dyDescent="0.25">
      <c r="A2542" s="3">
        <v>45705</v>
      </c>
      <c r="B2542" s="2">
        <v>2.2599999999999998</v>
      </c>
      <c r="C2542" s="2">
        <f t="shared" si="309"/>
        <v>-2.0000000000000018E-2</v>
      </c>
      <c r="D2542" s="2">
        <f t="shared" si="310"/>
        <v>2.254</v>
      </c>
      <c r="E2542" s="2">
        <f t="shared" si="312"/>
        <v>2.2570000000000001</v>
      </c>
      <c r="F2542" s="2">
        <f t="shared" si="313"/>
        <v>2.25</v>
      </c>
      <c r="G2542" s="2">
        <f t="shared" si="307"/>
        <v>2.2149999999999994</v>
      </c>
      <c r="H2542" s="2">
        <f t="shared" si="311"/>
        <v>2.0661000000000014</v>
      </c>
      <c r="I2542" s="2">
        <f t="array" ref="I2542">SUMPRODUCT(B2526:B2545, (ROW(B2526:B2545)-ROW(B2526)+1)) / (20*21/2)</f>
        <v>2.2503333333333337</v>
      </c>
      <c r="J2542" s="2">
        <f t="shared" si="314"/>
        <v>2.2482907942023576</v>
      </c>
      <c r="K2542" s="2">
        <f t="shared" si="308"/>
        <v>2.2239486634283399</v>
      </c>
    </row>
    <row r="2543" spans="1:11" ht="13.5" x14ac:dyDescent="0.25">
      <c r="A2543" s="3">
        <v>45706</v>
      </c>
      <c r="B2543" s="2">
        <v>2.25</v>
      </c>
      <c r="C2543" s="2">
        <f t="shared" si="309"/>
        <v>-9.9999999999997868E-3</v>
      </c>
      <c r="D2543" s="2">
        <f t="shared" si="310"/>
        <v>2.2559999999999998</v>
      </c>
      <c r="E2543" s="2">
        <f t="shared" si="312"/>
        <v>2.2560000000000002</v>
      </c>
      <c r="F2543" s="2">
        <f t="shared" si="313"/>
        <v>2.25</v>
      </c>
      <c r="G2543" s="2">
        <f t="shared" si="307"/>
        <v>2.2155999999999993</v>
      </c>
      <c r="H2543" s="2">
        <f t="shared" si="311"/>
        <v>2.0679500000000015</v>
      </c>
      <c r="I2543" s="2">
        <f t="array" ref="I2543">SUMPRODUCT(B2527:B2546, (ROW(B2527:B2546)-ROW(B2527)+1)) / (20*21/2)</f>
        <v>2.2484761904761905</v>
      </c>
      <c r="J2543" s="2">
        <f t="shared" si="314"/>
        <v>2.2484535757068951</v>
      </c>
      <c r="K2543" s="2">
        <f t="shared" si="308"/>
        <v>2.2249702844703658</v>
      </c>
    </row>
    <row r="2544" spans="1:11" ht="13.5" x14ac:dyDescent="0.25">
      <c r="A2544" s="3">
        <v>45707</v>
      </c>
      <c r="B2544" s="2">
        <v>2.23</v>
      </c>
      <c r="C2544" s="2">
        <f t="shared" si="309"/>
        <v>-2.0000000000000018E-2</v>
      </c>
      <c r="D2544" s="2">
        <f t="shared" si="310"/>
        <v>2.2519999999999998</v>
      </c>
      <c r="E2544" s="2">
        <f t="shared" si="312"/>
        <v>2.2519999999999998</v>
      </c>
      <c r="F2544" s="2">
        <f t="shared" si="313"/>
        <v>2.2495000000000003</v>
      </c>
      <c r="G2544" s="2">
        <f t="shared" si="307"/>
        <v>2.2157999999999993</v>
      </c>
      <c r="H2544" s="2">
        <f t="shared" si="311"/>
        <v>2.0698500000000015</v>
      </c>
      <c r="I2544" s="2">
        <f t="array" ref="I2544">SUMPRODUCT(B2528:B2547, (ROW(B2528:B2547)-ROW(B2528)+1)) / (20*21/2)</f>
        <v>2.2438571428571428</v>
      </c>
      <c r="J2544" s="2">
        <f t="shared" si="314"/>
        <v>2.2466960923062382</v>
      </c>
      <c r="K2544" s="2">
        <f t="shared" si="308"/>
        <v>2.2251675282166259</v>
      </c>
    </row>
    <row r="2545" spans="1:11" ht="13.5" x14ac:dyDescent="0.25">
      <c r="A2545" s="3">
        <v>45708</v>
      </c>
      <c r="B2545" s="2">
        <v>2.2400000000000002</v>
      </c>
      <c r="C2545" s="2">
        <f t="shared" si="309"/>
        <v>1.0000000000000231E-2</v>
      </c>
      <c r="D2545" s="2">
        <f t="shared" si="310"/>
        <v>2.2519999999999998</v>
      </c>
      <c r="E2545" s="2">
        <f t="shared" si="312"/>
        <v>2.2490000000000001</v>
      </c>
      <c r="F2545" s="2">
        <f t="shared" si="313"/>
        <v>2.2495000000000003</v>
      </c>
      <c r="G2545" s="2">
        <f t="shared" si="307"/>
        <v>2.2159999999999997</v>
      </c>
      <c r="H2545" s="2">
        <f t="shared" si="311"/>
        <v>2.0719000000000016</v>
      </c>
      <c r="I2545" s="2">
        <f t="array" ref="I2545">SUMPRODUCT(B2529:B2548, (ROW(B2529:B2548)-ROW(B2529)+1)) / (20*21/2)</f>
        <v>2.2394285714285713</v>
      </c>
      <c r="J2545" s="2">
        <f t="shared" si="314"/>
        <v>2.2460583692294538</v>
      </c>
      <c r="K2545" s="2">
        <f t="shared" si="308"/>
        <v>2.2257491937767582</v>
      </c>
    </row>
    <row r="2546" spans="1:11" ht="13.5" x14ac:dyDescent="0.25">
      <c r="A2546" s="3">
        <v>45709</v>
      </c>
      <c r="B2546" s="2">
        <v>2.23</v>
      </c>
      <c r="C2546" s="2">
        <f t="shared" si="309"/>
        <v>-1.0000000000000231E-2</v>
      </c>
      <c r="D2546" s="2">
        <f t="shared" si="310"/>
        <v>2.242</v>
      </c>
      <c r="E2546" s="2">
        <f t="shared" si="312"/>
        <v>2.2459999999999996</v>
      </c>
      <c r="F2546" s="2">
        <f t="shared" si="313"/>
        <v>2.2484999999999999</v>
      </c>
      <c r="G2546" s="2">
        <f t="shared" ref="G2546:G2609" si="315">AVERAGE(B2497:B2546)</f>
        <v>2.2176</v>
      </c>
      <c r="H2546" s="2">
        <f t="shared" si="311"/>
        <v>2.0738000000000016</v>
      </c>
      <c r="I2546" s="2">
        <f t="array" ref="I2546">SUMPRODUCT(B2530:B2549, (ROW(B2530:B2549)-ROW(B2530)+1)) / (20*21/2)</f>
        <v>2.2380476190476193</v>
      </c>
      <c r="J2546" s="2">
        <f t="shared" si="314"/>
        <v>2.2445290007314105</v>
      </c>
      <c r="K2546" s="2">
        <f t="shared" si="308"/>
        <v>2.2259158920600224</v>
      </c>
    </row>
    <row r="2547" spans="1:11" ht="13.5" x14ac:dyDescent="0.25">
      <c r="A2547" s="3">
        <v>45712</v>
      </c>
      <c r="B2547" s="2">
        <v>2.2000000000000002</v>
      </c>
      <c r="C2547" s="2">
        <f t="shared" si="309"/>
        <v>-2.9999999999999805E-2</v>
      </c>
      <c r="D2547" s="2">
        <f t="shared" si="310"/>
        <v>2.2300000000000004</v>
      </c>
      <c r="E2547" s="2">
        <f t="shared" si="312"/>
        <v>2.242</v>
      </c>
      <c r="F2547" s="2">
        <f t="shared" si="313"/>
        <v>2.2465000000000002</v>
      </c>
      <c r="G2547" s="2">
        <f t="shared" si="315"/>
        <v>2.2177999999999995</v>
      </c>
      <c r="H2547" s="2">
        <f t="shared" si="311"/>
        <v>2.0755500000000016</v>
      </c>
      <c r="I2547" s="2">
        <f t="array" ref="I2547">SUMPRODUCT(B2531:B2550, (ROW(B2531:B2550)-ROW(B2531)+1)) / (20*21/2)</f>
        <v>2.2357142857142858</v>
      </c>
      <c r="J2547" s="2">
        <f t="shared" si="314"/>
        <v>2.2402881435188955</v>
      </c>
      <c r="K2547" s="2">
        <f t="shared" ref="K2547:K2610" si="316">$K$4*B2547+(1-$K$4)*K2546</f>
        <v>2.2248995825674727</v>
      </c>
    </row>
    <row r="2548" spans="1:11" ht="13.5" x14ac:dyDescent="0.25">
      <c r="A2548" s="3">
        <v>45713</v>
      </c>
      <c r="B2548" s="2">
        <v>2.2000000000000002</v>
      </c>
      <c r="C2548" s="2">
        <f t="shared" si="309"/>
        <v>0</v>
      </c>
      <c r="D2548" s="2">
        <f t="shared" si="310"/>
        <v>2.2200000000000002</v>
      </c>
      <c r="E2548" s="2">
        <f t="shared" si="312"/>
        <v>2.238</v>
      </c>
      <c r="F2548" s="2">
        <f t="shared" si="313"/>
        <v>2.2445000000000004</v>
      </c>
      <c r="G2548" s="2">
        <f t="shared" si="315"/>
        <v>2.2178000000000004</v>
      </c>
      <c r="H2548" s="2">
        <f t="shared" si="311"/>
        <v>2.0774000000000017</v>
      </c>
      <c r="I2548" s="2">
        <f t="array" ref="I2548">SUMPRODUCT(B2532:B2551, (ROW(B2532:B2551)-ROW(B2532)+1)) / (20*21/2)</f>
        <v>2.2315714285714288</v>
      </c>
      <c r="J2548" s="2">
        <f t="shared" si="314"/>
        <v>2.2364511774694771</v>
      </c>
      <c r="K2548" s="2">
        <f t="shared" si="316"/>
        <v>2.2239231283491407</v>
      </c>
    </row>
    <row r="2549" spans="1:11" ht="13.5" x14ac:dyDescent="0.25">
      <c r="A2549" s="3">
        <v>45714</v>
      </c>
      <c r="B2549" s="2">
        <v>2.23</v>
      </c>
      <c r="C2549" s="2">
        <f t="shared" si="309"/>
        <v>2.9999999999999805E-2</v>
      </c>
      <c r="D2549" s="2">
        <f t="shared" si="310"/>
        <v>2.2200000000000002</v>
      </c>
      <c r="E2549" s="2">
        <f t="shared" si="312"/>
        <v>2.2359999999999998</v>
      </c>
      <c r="F2549" s="2">
        <f t="shared" si="313"/>
        <v>2.2444999999999999</v>
      </c>
      <c r="G2549" s="2">
        <f t="shared" si="315"/>
        <v>2.2192000000000003</v>
      </c>
      <c r="H2549" s="2">
        <f t="shared" si="311"/>
        <v>2.079350000000002</v>
      </c>
      <c r="I2549" s="2">
        <f t="array" ref="I2549">SUMPRODUCT(B2533:B2552, (ROW(B2533:B2552)-ROW(B2533)+1)) / (20*21/2)</f>
        <v>2.2266666666666666</v>
      </c>
      <c r="J2549" s="2">
        <f t="shared" si="314"/>
        <v>2.2358367796152412</v>
      </c>
      <c r="K2549" s="2">
        <f t="shared" si="316"/>
        <v>2.2241614370413312</v>
      </c>
    </row>
    <row r="2550" spans="1:11" ht="13.5" x14ac:dyDescent="0.25">
      <c r="A2550" s="3">
        <v>45715</v>
      </c>
      <c r="B2550" s="2">
        <v>2.2200000000000002</v>
      </c>
      <c r="C2550" s="2">
        <f t="shared" si="309"/>
        <v>-9.9999999999997868E-3</v>
      </c>
      <c r="D2550" s="2">
        <f t="shared" si="310"/>
        <v>2.2160000000000002</v>
      </c>
      <c r="E2550" s="2">
        <f t="shared" si="312"/>
        <v>2.234</v>
      </c>
      <c r="F2550" s="2">
        <f t="shared" si="313"/>
        <v>2.2435</v>
      </c>
      <c r="G2550" s="2">
        <f t="shared" si="315"/>
        <v>2.2200000000000002</v>
      </c>
      <c r="H2550" s="2">
        <f t="shared" si="311"/>
        <v>2.0813000000000024</v>
      </c>
      <c r="I2550" s="2">
        <f t="array" ref="I2550">SUMPRODUCT(B2534:B2553, (ROW(B2534:B2553)-ROW(B2534)+1)) / (20*21/2)</f>
        <v>2.2240000000000002</v>
      </c>
      <c r="J2550" s="2">
        <f t="shared" si="314"/>
        <v>2.2343285148899801</v>
      </c>
      <c r="K2550" s="2">
        <f t="shared" si="316"/>
        <v>2.223998243431867</v>
      </c>
    </row>
    <row r="2551" spans="1:11" ht="13.5" x14ac:dyDescent="0.25">
      <c r="A2551" s="3">
        <v>45716</v>
      </c>
      <c r="B2551" s="2">
        <v>2.2000000000000002</v>
      </c>
      <c r="C2551" s="2">
        <f t="shared" si="309"/>
        <v>-2.0000000000000018E-2</v>
      </c>
      <c r="D2551" s="2">
        <f t="shared" si="310"/>
        <v>2.21</v>
      </c>
      <c r="E2551" s="2">
        <f t="shared" si="312"/>
        <v>2.226</v>
      </c>
      <c r="F2551" s="2">
        <f t="shared" si="313"/>
        <v>2.2414999999999998</v>
      </c>
      <c r="G2551" s="2">
        <f t="shared" si="315"/>
        <v>2.2208000000000006</v>
      </c>
      <c r="H2551" s="2">
        <f t="shared" si="311"/>
        <v>2.0831500000000021</v>
      </c>
      <c r="I2551" s="2">
        <f t="array" ref="I2551">SUMPRODUCT(B2535:B2554, (ROW(B2535:B2554)-ROW(B2535)+1)) / (20*21/2)</f>
        <v>2.2225238095238096</v>
      </c>
      <c r="J2551" s="2">
        <f t="shared" si="314"/>
        <v>2.2310591325195062</v>
      </c>
      <c r="K2551" s="2">
        <f t="shared" si="316"/>
        <v>2.2230571358463038</v>
      </c>
    </row>
    <row r="2552" spans="1:11" ht="13.5" x14ac:dyDescent="0.25">
      <c r="A2552" s="3">
        <v>45719</v>
      </c>
      <c r="B2552" s="2">
        <v>2.19</v>
      </c>
      <c r="C2552" s="2">
        <f t="shared" si="309"/>
        <v>-1.0000000000000231E-2</v>
      </c>
      <c r="D2552" s="2">
        <f t="shared" si="310"/>
        <v>2.2080000000000002</v>
      </c>
      <c r="E2552" s="2">
        <f t="shared" si="312"/>
        <v>2.2190000000000003</v>
      </c>
      <c r="F2552" s="2">
        <f t="shared" si="313"/>
        <v>2.238</v>
      </c>
      <c r="G2552" s="2">
        <f t="shared" si="315"/>
        <v>2.2212000000000005</v>
      </c>
      <c r="H2552" s="2">
        <f t="shared" si="311"/>
        <v>2.084700000000002</v>
      </c>
      <c r="I2552" s="2">
        <f t="array" ref="I2552">SUMPRODUCT(B2536:B2555, (ROW(B2536:B2555)-ROW(B2536)+1)) / (20*21/2)</f>
        <v>2.2231904761904762</v>
      </c>
      <c r="J2552" s="2">
        <f t="shared" si="314"/>
        <v>2.2271487389462199</v>
      </c>
      <c r="K2552" s="2">
        <f t="shared" si="316"/>
        <v>2.2217607775778214</v>
      </c>
    </row>
    <row r="2553" spans="1:11" ht="13.5" x14ac:dyDescent="0.25">
      <c r="A2553" s="3">
        <v>45720</v>
      </c>
      <c r="B2553" s="2">
        <v>2.21</v>
      </c>
      <c r="C2553" s="2">
        <f t="shared" si="309"/>
        <v>2.0000000000000018E-2</v>
      </c>
      <c r="D2553" s="2">
        <f t="shared" si="310"/>
        <v>2.21</v>
      </c>
      <c r="E2553" s="2">
        <f t="shared" si="312"/>
        <v>2.2150000000000007</v>
      </c>
      <c r="F2553" s="2">
        <f t="shared" si="313"/>
        <v>2.2355</v>
      </c>
      <c r="G2553" s="2">
        <f t="shared" si="315"/>
        <v>2.2223999999999999</v>
      </c>
      <c r="H2553" s="2">
        <f t="shared" si="311"/>
        <v>2.0863500000000017</v>
      </c>
      <c r="I2553" s="2">
        <f t="array" ref="I2553">SUMPRODUCT(B2537:B2556, (ROW(B2537:B2556)-ROW(B2537)+1)) / (20*21/2)</f>
        <v>2.2220952380952381</v>
      </c>
      <c r="J2553" s="2">
        <f t="shared" si="314"/>
        <v>2.2255155257132464</v>
      </c>
      <c r="K2553" s="2">
        <f t="shared" si="316"/>
        <v>2.2212995706139855</v>
      </c>
    </row>
    <row r="2554" spans="1:11" ht="13.5" x14ac:dyDescent="0.25">
      <c r="A2554" s="3">
        <v>45721</v>
      </c>
      <c r="B2554" s="2">
        <v>2.2200000000000002</v>
      </c>
      <c r="C2554" s="2">
        <f t="shared" si="309"/>
        <v>1.0000000000000231E-2</v>
      </c>
      <c r="D2554" s="2">
        <f t="shared" si="310"/>
        <v>2.2080000000000002</v>
      </c>
      <c r="E2554" s="2">
        <f t="shared" si="312"/>
        <v>2.2140000000000004</v>
      </c>
      <c r="F2554" s="2">
        <f t="shared" si="313"/>
        <v>2.2329999999999997</v>
      </c>
      <c r="G2554" s="2">
        <f t="shared" si="315"/>
        <v>2.2237999999999998</v>
      </c>
      <c r="H2554" s="2">
        <f t="shared" si="311"/>
        <v>2.0881500000000019</v>
      </c>
      <c r="I2554" s="2">
        <f t="array" ref="I2554">SUMPRODUCT(B2538:B2557, (ROW(B2538:B2557)-ROW(B2538)+1)) / (20*21/2)</f>
        <v>2.2173809523809527</v>
      </c>
      <c r="J2554" s="2">
        <f t="shared" si="314"/>
        <v>2.2249902375500801</v>
      </c>
      <c r="K2554" s="2">
        <f t="shared" si="316"/>
        <v>2.2212486070604958</v>
      </c>
    </row>
    <row r="2555" spans="1:11" ht="13.5" x14ac:dyDescent="0.25">
      <c r="A2555" s="3">
        <v>45722</v>
      </c>
      <c r="B2555" s="2">
        <v>2.2400000000000002</v>
      </c>
      <c r="C2555" s="2">
        <f t="shared" si="309"/>
        <v>2.0000000000000018E-2</v>
      </c>
      <c r="D2555" s="2">
        <f t="shared" si="310"/>
        <v>2.2120000000000002</v>
      </c>
      <c r="E2555" s="2">
        <f t="shared" si="312"/>
        <v>2.214</v>
      </c>
      <c r="F2555" s="2">
        <f t="shared" si="313"/>
        <v>2.2315</v>
      </c>
      <c r="G2555" s="2">
        <f t="shared" si="315"/>
        <v>2.2256</v>
      </c>
      <c r="H2555" s="2">
        <f t="shared" si="311"/>
        <v>2.0900000000000021</v>
      </c>
      <c r="I2555" s="2">
        <f t="array" ref="I2555">SUMPRODUCT(B2539:B2558, (ROW(B2539:B2558)-ROW(B2539)+1)) / (20*21/2)</f>
        <v>2.2119999999999993</v>
      </c>
      <c r="J2555" s="2">
        <f t="shared" si="314"/>
        <v>2.2264197387357867</v>
      </c>
      <c r="K2555" s="2">
        <f t="shared" si="316"/>
        <v>2.2219839558032217</v>
      </c>
    </row>
    <row r="2556" spans="1:11" ht="13.5" x14ac:dyDescent="0.25">
      <c r="A2556" s="3">
        <v>45723</v>
      </c>
      <c r="B2556" s="2">
        <v>2.2200000000000002</v>
      </c>
      <c r="C2556" s="2">
        <f t="shared" si="309"/>
        <v>-2.0000000000000018E-2</v>
      </c>
      <c r="D2556" s="2">
        <f t="shared" si="310"/>
        <v>2.2160000000000002</v>
      </c>
      <c r="E2556" s="2">
        <f t="shared" si="312"/>
        <v>2.2129999999999996</v>
      </c>
      <c r="F2556" s="2">
        <f t="shared" si="313"/>
        <v>2.2294999999999998</v>
      </c>
      <c r="G2556" s="2">
        <f t="shared" si="315"/>
        <v>2.2267999999999999</v>
      </c>
      <c r="H2556" s="2">
        <f t="shared" si="311"/>
        <v>2.091750000000002</v>
      </c>
      <c r="I2556" s="2">
        <f t="array" ref="I2556">SUMPRODUCT(B2540:B2559, (ROW(B2540:B2559)-ROW(B2540)+1)) / (20*21/2)</f>
        <v>2.2117142857142857</v>
      </c>
      <c r="J2556" s="2">
        <f t="shared" si="314"/>
        <v>2.225808335046664</v>
      </c>
      <c r="K2556" s="2">
        <f t="shared" si="316"/>
        <v>2.2219061536148601</v>
      </c>
    </row>
    <row r="2557" spans="1:11" ht="13.5" x14ac:dyDescent="0.25">
      <c r="A2557" s="3">
        <v>45726</v>
      </c>
      <c r="B2557" s="2">
        <v>2.1800000000000002</v>
      </c>
      <c r="C2557" s="2">
        <f t="shared" si="309"/>
        <v>-4.0000000000000036E-2</v>
      </c>
      <c r="D2557" s="2">
        <f t="shared" si="310"/>
        <v>2.214</v>
      </c>
      <c r="E2557" s="2">
        <f t="shared" si="312"/>
        <v>2.2109999999999999</v>
      </c>
      <c r="F2557" s="2">
        <f t="shared" si="313"/>
        <v>2.2265000000000001</v>
      </c>
      <c r="G2557" s="2">
        <f t="shared" si="315"/>
        <v>2.2274000000000003</v>
      </c>
      <c r="H2557" s="2">
        <f t="shared" si="311"/>
        <v>2.092900000000002</v>
      </c>
      <c r="I2557" s="2">
        <f t="array" ref="I2557">SUMPRODUCT(B2541:B2560, (ROW(B2541:B2560)-ROW(B2541)+1)) / (20*21/2)</f>
        <v>2.2096666666666667</v>
      </c>
      <c r="J2557" s="2">
        <f t="shared" si="314"/>
        <v>2.2214456364707913</v>
      </c>
      <c r="K2557" s="2">
        <f t="shared" si="316"/>
        <v>2.2202627750417285</v>
      </c>
    </row>
    <row r="2558" spans="1:11" ht="13.5" x14ac:dyDescent="0.25">
      <c r="A2558" s="3">
        <v>45727</v>
      </c>
      <c r="B2558" s="2">
        <v>2.17</v>
      </c>
      <c r="C2558" s="2">
        <f t="shared" si="309"/>
        <v>-1.0000000000000231E-2</v>
      </c>
      <c r="D2558" s="2">
        <f t="shared" si="310"/>
        <v>2.2060000000000004</v>
      </c>
      <c r="E2558" s="2">
        <f t="shared" si="312"/>
        <v>2.2079999999999997</v>
      </c>
      <c r="F2558" s="2">
        <f t="shared" si="313"/>
        <v>2.2229999999999999</v>
      </c>
      <c r="G2558" s="2">
        <f t="shared" si="315"/>
        <v>2.2284000000000002</v>
      </c>
      <c r="H2558" s="2">
        <f t="shared" si="311"/>
        <v>2.0939500000000022</v>
      </c>
      <c r="I2558" s="2">
        <f t="array" ref="I2558">SUMPRODUCT(B2542:B2561, (ROW(B2542:B2561)-ROW(B2542)+1)) / (20*21/2)</f>
        <v>2.2068571428571433</v>
      </c>
      <c r="J2558" s="2">
        <f t="shared" si="314"/>
        <v>2.2165460520450018</v>
      </c>
      <c r="K2558" s="2">
        <f t="shared" si="316"/>
        <v>2.2182916858244059</v>
      </c>
    </row>
    <row r="2559" spans="1:11" ht="13.5" x14ac:dyDescent="0.25">
      <c r="A2559" s="3">
        <v>45728</v>
      </c>
      <c r="B2559" s="2">
        <v>2.2200000000000002</v>
      </c>
      <c r="C2559" s="2">
        <f t="shared" si="309"/>
        <v>5.0000000000000266E-2</v>
      </c>
      <c r="D2559" s="2">
        <f t="shared" si="310"/>
        <v>2.2060000000000004</v>
      </c>
      <c r="E2559" s="2">
        <f t="shared" si="312"/>
        <v>2.2069999999999999</v>
      </c>
      <c r="F2559" s="2">
        <f t="shared" si="313"/>
        <v>2.2214999999999998</v>
      </c>
      <c r="G2559" s="2">
        <f t="shared" si="315"/>
        <v>2.2290000000000005</v>
      </c>
      <c r="H2559" s="2">
        <f t="shared" si="311"/>
        <v>2.0953000000000022</v>
      </c>
      <c r="I2559" s="2">
        <f t="array" ref="I2559">SUMPRODUCT(B2543:B2562, (ROW(B2543:B2562)-ROW(B2543)+1)) / (20*21/2)</f>
        <v>2.2025714285714288</v>
      </c>
      <c r="J2559" s="2">
        <f t="shared" si="314"/>
        <v>2.2168749994692871</v>
      </c>
      <c r="K2559" s="2">
        <f t="shared" si="316"/>
        <v>2.2183586785371743</v>
      </c>
    </row>
    <row r="2560" spans="1:11" ht="13.5" x14ac:dyDescent="0.25">
      <c r="A2560" s="3">
        <v>45729</v>
      </c>
      <c r="B2560" s="2">
        <v>2.2000000000000002</v>
      </c>
      <c r="C2560" s="2">
        <f t="shared" si="309"/>
        <v>-2.0000000000000018E-2</v>
      </c>
      <c r="D2560" s="2">
        <f t="shared" si="310"/>
        <v>2.1980000000000004</v>
      </c>
      <c r="E2560" s="2">
        <f t="shared" si="312"/>
        <v>2.2050000000000001</v>
      </c>
      <c r="F2560" s="2">
        <f t="shared" si="313"/>
        <v>2.2195</v>
      </c>
      <c r="G2560" s="2">
        <f t="shared" si="315"/>
        <v>2.2300000000000004</v>
      </c>
      <c r="H2560" s="2">
        <f t="shared" si="311"/>
        <v>2.0966500000000021</v>
      </c>
      <c r="I2560" s="2">
        <f t="array" ref="I2560">SUMPRODUCT(B2544:B2563, (ROW(B2544:B2563)-ROW(B2544)+1)) / (20*21/2)</f>
        <v>2.1987142857142854</v>
      </c>
      <c r="J2560" s="2">
        <f t="shared" si="314"/>
        <v>2.2152678566626887</v>
      </c>
      <c r="K2560" s="2">
        <f t="shared" si="316"/>
        <v>2.217638730359246</v>
      </c>
    </row>
    <row r="2561" spans="1:11" ht="13.5" x14ac:dyDescent="0.25">
      <c r="A2561" s="3">
        <v>45730</v>
      </c>
      <c r="B2561" s="2">
        <v>2.19</v>
      </c>
      <c r="C2561" s="2">
        <f t="shared" si="309"/>
        <v>-1.0000000000000231E-2</v>
      </c>
      <c r="D2561" s="2">
        <f t="shared" si="310"/>
        <v>2.1919999999999997</v>
      </c>
      <c r="E2561" s="2">
        <f t="shared" si="312"/>
        <v>2.2040000000000002</v>
      </c>
      <c r="F2561" s="2">
        <f t="shared" si="313"/>
        <v>2.2149999999999999</v>
      </c>
      <c r="G2561" s="2">
        <f t="shared" si="315"/>
        <v>2.2308000000000003</v>
      </c>
      <c r="H2561" s="2">
        <f t="shared" si="311"/>
        <v>2.0981000000000019</v>
      </c>
      <c r="I2561" s="2">
        <f t="array" ref="I2561">SUMPRODUCT(B2545:B2564, (ROW(B2545:B2564)-ROW(B2545)+1)) / (20*21/2)</f>
        <v>2.1942857142857144</v>
      </c>
      <c r="J2561" s="2">
        <f t="shared" si="314"/>
        <v>2.2128613941233852</v>
      </c>
      <c r="K2561" s="2">
        <f t="shared" si="316"/>
        <v>2.216554858580452</v>
      </c>
    </row>
    <row r="2562" spans="1:11" ht="13.5" x14ac:dyDescent="0.25">
      <c r="A2562" s="3">
        <v>45733</v>
      </c>
      <c r="B2562" s="2">
        <v>2.17</v>
      </c>
      <c r="C2562" s="2">
        <f t="shared" si="309"/>
        <v>-2.0000000000000018E-2</v>
      </c>
      <c r="D2562" s="2">
        <f t="shared" si="310"/>
        <v>2.1900000000000004</v>
      </c>
      <c r="E2562" s="2">
        <f t="shared" si="312"/>
        <v>2.2020000000000004</v>
      </c>
      <c r="F2562" s="2">
        <f t="shared" si="313"/>
        <v>2.2105000000000001</v>
      </c>
      <c r="G2562" s="2">
        <f t="shared" si="315"/>
        <v>2.2308000000000003</v>
      </c>
      <c r="H2562" s="2">
        <f t="shared" si="311"/>
        <v>2.0995000000000021</v>
      </c>
      <c r="I2562" s="2">
        <f t="array" ref="I2562">SUMPRODUCT(B2546:B2565, (ROW(B2546:B2565)-ROW(B2546)+1)) / (20*21/2)</f>
        <v>2.1901904761904762</v>
      </c>
      <c r="J2562" s="2">
        <f t="shared" si="314"/>
        <v>2.2087793565878244</v>
      </c>
      <c r="K2562" s="2">
        <f t="shared" si="316"/>
        <v>2.2147291778518068</v>
      </c>
    </row>
    <row r="2563" spans="1:11" ht="13.5" x14ac:dyDescent="0.25">
      <c r="A2563" s="3">
        <v>45734</v>
      </c>
      <c r="B2563" s="2">
        <v>2.17</v>
      </c>
      <c r="C2563" s="2">
        <f t="shared" si="309"/>
        <v>0</v>
      </c>
      <c r="D2563" s="2">
        <f t="shared" si="310"/>
        <v>2.19</v>
      </c>
      <c r="E2563" s="2">
        <f t="shared" si="312"/>
        <v>2.1980000000000004</v>
      </c>
      <c r="F2563" s="2">
        <f t="shared" si="313"/>
        <v>2.2065000000000006</v>
      </c>
      <c r="G2563" s="2">
        <f t="shared" si="315"/>
        <v>2.2310000000000003</v>
      </c>
      <c r="H2563" s="2">
        <f t="shared" si="311"/>
        <v>2.100900000000002</v>
      </c>
      <c r="I2563" s="2">
        <f t="array" ref="I2563">SUMPRODUCT(B2547:B2566, (ROW(B2547:B2566)-ROW(B2547)+1)) / (20*21/2)</f>
        <v>2.1893333333333338</v>
      </c>
      <c r="J2563" s="2">
        <f t="shared" si="314"/>
        <v>2.2050860845318412</v>
      </c>
      <c r="K2563" s="2">
        <f t="shared" si="316"/>
        <v>2.2129750924458533</v>
      </c>
    </row>
    <row r="2564" spans="1:11" ht="13.5" x14ac:dyDescent="0.25">
      <c r="A2564" s="3">
        <v>45735</v>
      </c>
      <c r="B2564" s="2">
        <v>2.16</v>
      </c>
      <c r="C2564" s="2">
        <f t="shared" ref="C2564:C2627" si="317">B2564-B2563</f>
        <v>-9.9999999999997868E-3</v>
      </c>
      <c r="D2564" s="2">
        <f t="shared" si="310"/>
        <v>2.1779999999999999</v>
      </c>
      <c r="E2564" s="2">
        <f t="shared" si="312"/>
        <v>2.1919999999999997</v>
      </c>
      <c r="F2564" s="2">
        <f t="shared" si="313"/>
        <v>2.2030000000000003</v>
      </c>
      <c r="G2564" s="2">
        <f t="shared" si="315"/>
        <v>2.2314000000000003</v>
      </c>
      <c r="H2564" s="2">
        <f t="shared" si="311"/>
        <v>2.1025000000000023</v>
      </c>
      <c r="I2564" s="2">
        <f t="array" ref="I2564">SUMPRODUCT(B2548:B2567, (ROW(B2548:B2567)-ROW(B2548)+1)) / (20*21/2)</f>
        <v>2.1867619047619047</v>
      </c>
      <c r="J2564" s="2">
        <f t="shared" si="314"/>
        <v>2.2007921717192849</v>
      </c>
      <c r="K2564" s="2">
        <f t="shared" si="316"/>
        <v>2.2108976378401337</v>
      </c>
    </row>
    <row r="2565" spans="1:11" ht="13.5" x14ac:dyDescent="0.25">
      <c r="A2565" s="3">
        <v>45737</v>
      </c>
      <c r="B2565" s="2">
        <v>2.16</v>
      </c>
      <c r="C2565" s="2">
        <f t="shared" si="317"/>
        <v>0</v>
      </c>
      <c r="D2565" s="2">
        <f t="shared" si="310"/>
        <v>2.17</v>
      </c>
      <c r="E2565" s="2">
        <f t="shared" si="312"/>
        <v>2.1840000000000002</v>
      </c>
      <c r="F2565" s="2">
        <f t="shared" si="313"/>
        <v>2.1990000000000003</v>
      </c>
      <c r="G2565" s="2">
        <f t="shared" si="315"/>
        <v>2.2312000000000003</v>
      </c>
      <c r="H2565" s="2">
        <f t="shared" si="311"/>
        <v>2.1040000000000019</v>
      </c>
      <c r="I2565" s="2">
        <f t="array" ref="I2565">SUMPRODUCT(B2549:B2568, (ROW(B2549:B2568)-ROW(B2549)+1)) / (20*21/2)</f>
        <v>2.184333333333333</v>
      </c>
      <c r="J2565" s="2">
        <f t="shared" si="314"/>
        <v>2.1969072029841148</v>
      </c>
      <c r="K2565" s="2">
        <f t="shared" si="316"/>
        <v>2.2089016520424813</v>
      </c>
    </row>
    <row r="2566" spans="1:11" ht="13.5" x14ac:dyDescent="0.25">
      <c r="A2566" s="3">
        <v>45740</v>
      </c>
      <c r="B2566" s="2">
        <v>2.19</v>
      </c>
      <c r="C2566" s="2">
        <f t="shared" si="317"/>
        <v>2.9999999999999805E-2</v>
      </c>
      <c r="D2566" s="2">
        <f t="shared" ref="D2566:D2629" si="318">AVERAGE(B2562:B2566)</f>
        <v>2.17</v>
      </c>
      <c r="E2566" s="2">
        <f t="shared" si="312"/>
        <v>2.181</v>
      </c>
      <c r="F2566" s="2">
        <f t="shared" si="313"/>
        <v>2.1970000000000001</v>
      </c>
      <c r="G2566" s="2">
        <f t="shared" si="315"/>
        <v>2.2306000000000004</v>
      </c>
      <c r="H2566" s="2">
        <f t="shared" si="311"/>
        <v>2.1054000000000017</v>
      </c>
      <c r="I2566" s="2">
        <f t="array" ref="I2566">SUMPRODUCT(B2550:B2569, (ROW(B2550:B2569)-ROW(B2550)+1)) / (20*21/2)</f>
        <v>2.1830000000000003</v>
      </c>
      <c r="J2566" s="2">
        <f t="shared" si="314"/>
        <v>2.196249374128485</v>
      </c>
      <c r="K2566" s="2">
        <f t="shared" si="316"/>
        <v>2.2081604107859136</v>
      </c>
    </row>
    <row r="2567" spans="1:11" ht="13.5" x14ac:dyDescent="0.25">
      <c r="A2567" s="3">
        <v>45741</v>
      </c>
      <c r="B2567" s="2">
        <v>2.17</v>
      </c>
      <c r="C2567" s="2">
        <f t="shared" si="317"/>
        <v>-2.0000000000000018E-2</v>
      </c>
      <c r="D2567" s="2">
        <f t="shared" si="318"/>
        <v>2.17</v>
      </c>
      <c r="E2567" s="2">
        <f t="shared" si="312"/>
        <v>2.1800000000000006</v>
      </c>
      <c r="F2567" s="2">
        <f t="shared" si="313"/>
        <v>2.1955</v>
      </c>
      <c r="G2567" s="2">
        <f t="shared" si="315"/>
        <v>2.2288000000000001</v>
      </c>
      <c r="H2567" s="2">
        <f t="shared" si="311"/>
        <v>2.1069500000000021</v>
      </c>
      <c r="I2567" s="2">
        <f t="array" ref="I2567">SUMPRODUCT(B2551:B2570, (ROW(B2551:B2570)-ROW(B2551)+1)) / (20*21/2)</f>
        <v>2.1800000000000002</v>
      </c>
      <c r="J2567" s="2">
        <f t="shared" si="314"/>
        <v>2.1937494337352961</v>
      </c>
      <c r="K2567" s="2">
        <f t="shared" si="316"/>
        <v>2.2066639240884269</v>
      </c>
    </row>
    <row r="2568" spans="1:11" ht="13.5" x14ac:dyDescent="0.25">
      <c r="A2568" s="3">
        <v>45742</v>
      </c>
      <c r="B2568" s="2">
        <v>2.17</v>
      </c>
      <c r="C2568" s="2">
        <f t="shared" si="317"/>
        <v>0</v>
      </c>
      <c r="D2568" s="2">
        <f t="shared" si="318"/>
        <v>2.17</v>
      </c>
      <c r="E2568" s="2">
        <f t="shared" si="312"/>
        <v>2.1800000000000006</v>
      </c>
      <c r="F2568" s="2">
        <f t="shared" si="313"/>
        <v>2.194</v>
      </c>
      <c r="G2568" s="2">
        <f t="shared" si="315"/>
        <v>2.226</v>
      </c>
      <c r="H2568" s="2">
        <f t="shared" si="311"/>
        <v>2.1084500000000022</v>
      </c>
      <c r="I2568" s="2">
        <f t="array" ref="I2568">SUMPRODUCT(B2552:B2571, (ROW(B2552:B2571)-ROW(B2552)+1)) / (20*21/2)</f>
        <v>2.1782380952380951</v>
      </c>
      <c r="J2568" s="2">
        <f t="shared" si="314"/>
        <v>2.1914875829033633</v>
      </c>
      <c r="K2568" s="2">
        <f t="shared" si="316"/>
        <v>2.2052261231437829</v>
      </c>
    </row>
    <row r="2569" spans="1:11" ht="13.5" x14ac:dyDescent="0.25">
      <c r="A2569" s="3">
        <v>45743</v>
      </c>
      <c r="B2569" s="2">
        <v>2.1800000000000002</v>
      </c>
      <c r="C2569" s="2">
        <f t="shared" si="317"/>
        <v>1.0000000000000231E-2</v>
      </c>
      <c r="D2569" s="2">
        <f t="shared" si="318"/>
        <v>2.1739999999999999</v>
      </c>
      <c r="E2569" s="2">
        <f t="shared" si="312"/>
        <v>2.1759999999999997</v>
      </c>
      <c r="F2569" s="2">
        <f t="shared" si="313"/>
        <v>2.1915000000000004</v>
      </c>
      <c r="G2569" s="2">
        <f t="shared" si="315"/>
        <v>2.2238000000000002</v>
      </c>
      <c r="H2569" s="2">
        <f t="shared" si="311"/>
        <v>2.110050000000002</v>
      </c>
      <c r="I2569" s="2">
        <f t="array" ref="I2569">SUMPRODUCT(B2553:B2572, (ROW(B2553:B2572)-ROW(B2553)+1)) / (20*21/2)</f>
        <v>2.1747142857142858</v>
      </c>
      <c r="J2569" s="2">
        <f t="shared" si="314"/>
        <v>2.1903935273887574</v>
      </c>
      <c r="K2569" s="2">
        <f t="shared" si="316"/>
        <v>2.2042368634126541</v>
      </c>
    </row>
    <row r="2570" spans="1:11" ht="13.5" x14ac:dyDescent="0.25">
      <c r="A2570" s="3">
        <v>45744</v>
      </c>
      <c r="B2570" s="2">
        <v>2.16</v>
      </c>
      <c r="C2570" s="2">
        <f t="shared" si="317"/>
        <v>-2.0000000000000018E-2</v>
      </c>
      <c r="D2570" s="2">
        <f t="shared" si="318"/>
        <v>2.1739999999999999</v>
      </c>
      <c r="E2570" s="2">
        <f t="shared" si="312"/>
        <v>2.1719999999999997</v>
      </c>
      <c r="F2570" s="2">
        <f t="shared" si="313"/>
        <v>2.1885000000000003</v>
      </c>
      <c r="G2570" s="2">
        <f t="shared" si="315"/>
        <v>2.2218</v>
      </c>
      <c r="H2570" s="2">
        <f t="shared" ref="H2570:H2633" si="319">AVERAGE(B2371:B2570)</f>
        <v>2.1116500000000018</v>
      </c>
      <c r="I2570" s="2">
        <f t="array" ref="I2570">SUMPRODUCT(B2554:B2573, (ROW(B2554:B2573)-ROW(B2554)+1)) / (20*21/2)</f>
        <v>2.171380952380952</v>
      </c>
      <c r="J2570" s="2">
        <f t="shared" si="314"/>
        <v>2.187498905732685</v>
      </c>
      <c r="K2570" s="2">
        <f t="shared" si="316"/>
        <v>2.2025020844552952</v>
      </c>
    </row>
    <row r="2571" spans="1:11" ht="13.5" x14ac:dyDescent="0.25">
      <c r="A2571" s="3">
        <v>45749</v>
      </c>
      <c r="B2571" s="2">
        <v>2.17</v>
      </c>
      <c r="C2571" s="2">
        <f t="shared" si="317"/>
        <v>9.9999999999997868E-3</v>
      </c>
      <c r="D2571" s="2">
        <f t="shared" si="318"/>
        <v>2.17</v>
      </c>
      <c r="E2571" s="2">
        <f t="shared" si="312"/>
        <v>2.1700000000000004</v>
      </c>
      <c r="F2571" s="2">
        <f t="shared" si="313"/>
        <v>2.1870000000000003</v>
      </c>
      <c r="G2571" s="2">
        <f t="shared" si="315"/>
        <v>2.2202000000000002</v>
      </c>
      <c r="H2571" s="2">
        <f t="shared" si="319"/>
        <v>2.1133500000000018</v>
      </c>
      <c r="I2571" s="2">
        <f t="array" ref="I2571">SUMPRODUCT(B2555:B2574, (ROW(B2555:B2574)-ROW(B2555)+1)) / (20*21/2)</f>
        <v>2.1673809523809524</v>
      </c>
      <c r="J2571" s="2">
        <f t="shared" si="314"/>
        <v>2.1858323432819531</v>
      </c>
      <c r="K2571" s="2">
        <f t="shared" si="316"/>
        <v>2.2012274929080284</v>
      </c>
    </row>
    <row r="2572" spans="1:11" ht="13.5" x14ac:dyDescent="0.25">
      <c r="A2572" s="3">
        <v>45750</v>
      </c>
      <c r="B2572" s="2">
        <v>2.15</v>
      </c>
      <c r="C2572" s="2">
        <f t="shared" si="317"/>
        <v>-2.0000000000000018E-2</v>
      </c>
      <c r="D2572" s="2">
        <f t="shared" si="318"/>
        <v>2.1659999999999999</v>
      </c>
      <c r="E2572" s="2">
        <f t="shared" ref="E2572:E2635" si="320">AVERAGE(B2563:B2572)</f>
        <v>2.1680000000000001</v>
      </c>
      <c r="F2572" s="2">
        <f t="shared" si="313"/>
        <v>2.1850000000000005</v>
      </c>
      <c r="G2572" s="2">
        <f t="shared" si="315"/>
        <v>2.2178</v>
      </c>
      <c r="H2572" s="2">
        <f t="shared" si="319"/>
        <v>2.1149000000000018</v>
      </c>
      <c r="I2572" s="2">
        <f t="array" ref="I2572">SUMPRODUCT(B2556:B2575, (ROW(B2556:B2575)-ROW(B2556)+1)) / (20*21/2)</f>
        <v>2.162809523809524</v>
      </c>
      <c r="J2572" s="2">
        <f t="shared" si="314"/>
        <v>2.1824197391598625</v>
      </c>
      <c r="K2572" s="2">
        <f t="shared" si="316"/>
        <v>2.1992185716175179</v>
      </c>
    </row>
    <row r="2573" spans="1:11" ht="13.5" x14ac:dyDescent="0.25">
      <c r="A2573" s="3">
        <v>45751</v>
      </c>
      <c r="B2573" s="2">
        <v>2.15</v>
      </c>
      <c r="C2573" s="2">
        <f t="shared" si="317"/>
        <v>0</v>
      </c>
      <c r="D2573" s="2">
        <f t="shared" si="318"/>
        <v>2.1619999999999999</v>
      </c>
      <c r="E2573" s="2">
        <f t="shared" si="320"/>
        <v>2.1659999999999995</v>
      </c>
      <c r="F2573" s="2">
        <f t="shared" si="313"/>
        <v>2.1819999999999999</v>
      </c>
      <c r="G2573" s="2">
        <f t="shared" si="315"/>
        <v>2.2158000000000002</v>
      </c>
      <c r="H2573" s="2">
        <f t="shared" si="319"/>
        <v>2.1162500000000017</v>
      </c>
      <c r="I2573" s="2">
        <f t="array" ref="I2573">SUMPRODUCT(B2557:B2576, (ROW(B2557:B2576)-ROW(B2557)+1)) / (20*21/2)</f>
        <v>2.155904761904762</v>
      </c>
      <c r="J2573" s="2">
        <f t="shared" si="314"/>
        <v>2.1793321449541616</v>
      </c>
      <c r="K2573" s="2">
        <f t="shared" si="316"/>
        <v>2.1972884315540862</v>
      </c>
    </row>
    <row r="2574" spans="1:11" ht="13.5" x14ac:dyDescent="0.25">
      <c r="A2574" s="3">
        <v>45754</v>
      </c>
      <c r="B2574" s="2">
        <v>2.14</v>
      </c>
      <c r="C2574" s="2">
        <f t="shared" si="317"/>
        <v>-9.9999999999997868E-3</v>
      </c>
      <c r="D2574" s="2">
        <f t="shared" si="318"/>
        <v>2.1540000000000004</v>
      </c>
      <c r="E2574" s="2">
        <f t="shared" si="320"/>
        <v>2.1639999999999997</v>
      </c>
      <c r="F2574" s="2">
        <f t="shared" si="313"/>
        <v>2.1779999999999999</v>
      </c>
      <c r="G2574" s="2">
        <f t="shared" si="315"/>
        <v>2.2138000000000004</v>
      </c>
      <c r="H2574" s="2">
        <f t="shared" si="319"/>
        <v>2.1175500000000014</v>
      </c>
      <c r="I2574" s="2">
        <f t="array" ref="I2574">SUMPRODUCT(B2558:B2577, (ROW(B2558:B2577)-ROW(B2558)+1)) / (20*21/2)</f>
        <v>2.1476666666666664</v>
      </c>
      <c r="J2574" s="2">
        <f t="shared" si="314"/>
        <v>2.1755862263870984</v>
      </c>
      <c r="K2574" s="2">
        <f t="shared" si="316"/>
        <v>2.1950418263951024</v>
      </c>
    </row>
    <row r="2575" spans="1:11" ht="13.5" x14ac:dyDescent="0.25">
      <c r="A2575" s="3">
        <v>45755</v>
      </c>
      <c r="B2575" s="2">
        <v>2.13</v>
      </c>
      <c r="C2575" s="2">
        <f t="shared" si="317"/>
        <v>-1.0000000000000231E-2</v>
      </c>
      <c r="D2575" s="2">
        <f t="shared" si="318"/>
        <v>2.1480000000000006</v>
      </c>
      <c r="E2575" s="2">
        <f t="shared" si="320"/>
        <v>2.161</v>
      </c>
      <c r="F2575" s="2">
        <f t="shared" si="313"/>
        <v>2.1725000000000003</v>
      </c>
      <c r="G2575" s="2">
        <f t="shared" si="315"/>
        <v>2.2116000000000002</v>
      </c>
      <c r="H2575" s="2">
        <f t="shared" si="319"/>
        <v>2.1188500000000015</v>
      </c>
      <c r="I2575" s="2">
        <f t="array" ref="I2575">SUMPRODUCT(B2559:B2578, (ROW(B2559:B2578)-ROW(B2559)+1)) / (20*21/2)</f>
        <v>2.1418095238095236</v>
      </c>
      <c r="J2575" s="2">
        <f t="shared" si="314"/>
        <v>2.1712446810168986</v>
      </c>
      <c r="K2575" s="2">
        <f t="shared" si="316"/>
        <v>2.1924911665364708</v>
      </c>
    </row>
    <row r="2576" spans="1:11" ht="13.5" x14ac:dyDescent="0.25">
      <c r="A2576" s="3">
        <v>45757</v>
      </c>
      <c r="B2576" s="2">
        <v>2.1</v>
      </c>
      <c r="C2576" s="2">
        <f t="shared" si="317"/>
        <v>-2.9999999999999805E-2</v>
      </c>
      <c r="D2576" s="2">
        <f t="shared" si="318"/>
        <v>2.1339999999999999</v>
      </c>
      <c r="E2576" s="2">
        <f t="shared" si="320"/>
        <v>2.1520000000000001</v>
      </c>
      <c r="F2576" s="2">
        <f t="shared" si="313"/>
        <v>2.1665000000000001</v>
      </c>
      <c r="G2576" s="2">
        <f t="shared" si="315"/>
        <v>2.2086000000000001</v>
      </c>
      <c r="H2576" s="2">
        <f t="shared" si="319"/>
        <v>2.1200500000000013</v>
      </c>
      <c r="I2576" s="2">
        <f t="array" ref="I2576">SUMPRODUCT(B2560:B2579, (ROW(B2560:B2579)-ROW(B2560)+1)) / (20*21/2)</f>
        <v>2.1353333333333331</v>
      </c>
      <c r="J2576" s="2">
        <f t="shared" si="314"/>
        <v>2.1644594733010036</v>
      </c>
      <c r="K2576" s="2">
        <f t="shared" si="316"/>
        <v>2.1888640619664135</v>
      </c>
    </row>
    <row r="2577" spans="1:11" ht="13.5" x14ac:dyDescent="0.25">
      <c r="A2577" s="3">
        <v>45758</v>
      </c>
      <c r="B2577" s="2">
        <v>2.08</v>
      </c>
      <c r="C2577" s="2">
        <f t="shared" si="317"/>
        <v>-2.0000000000000018E-2</v>
      </c>
      <c r="D2577" s="2">
        <f t="shared" si="318"/>
        <v>2.12</v>
      </c>
      <c r="E2577" s="2">
        <f t="shared" si="320"/>
        <v>2.1429999999999998</v>
      </c>
      <c r="F2577" s="2">
        <f t="shared" si="313"/>
        <v>2.1615000000000002</v>
      </c>
      <c r="G2577" s="2">
        <f t="shared" si="315"/>
        <v>2.2054000000000005</v>
      </c>
      <c r="H2577" s="2">
        <f t="shared" si="319"/>
        <v>2.1212500000000016</v>
      </c>
      <c r="I2577" s="2">
        <f t="array" ref="I2577">SUMPRODUCT(B2561:B2580, (ROW(B2561:B2580)-ROW(B2561)+1)) / (20*21/2)</f>
        <v>2.1370952380952382</v>
      </c>
      <c r="J2577" s="2">
        <f t="shared" si="314"/>
        <v>2.156415713939003</v>
      </c>
      <c r="K2577" s="2">
        <f t="shared" si="316"/>
        <v>2.18459488306577</v>
      </c>
    </row>
    <row r="2578" spans="1:11" ht="13.5" x14ac:dyDescent="0.25">
      <c r="A2578" s="3">
        <v>45761</v>
      </c>
      <c r="B2578" s="2">
        <v>2.1</v>
      </c>
      <c r="C2578" s="2">
        <f t="shared" si="317"/>
        <v>2.0000000000000018E-2</v>
      </c>
      <c r="D2578" s="2">
        <f t="shared" si="318"/>
        <v>2.11</v>
      </c>
      <c r="E2578" s="2">
        <f t="shared" si="320"/>
        <v>2.1360000000000006</v>
      </c>
      <c r="F2578" s="2">
        <f t="shared" si="313"/>
        <v>2.1580000000000004</v>
      </c>
      <c r="G2578" s="2">
        <f t="shared" si="315"/>
        <v>2.2026000000000003</v>
      </c>
      <c r="H2578" s="2">
        <f t="shared" si="319"/>
        <v>2.1222500000000015</v>
      </c>
      <c r="I2578" s="2">
        <f t="array" ref="I2578">SUMPRODUCT(B2562:B2581, (ROW(B2562:B2581)-ROW(B2562)+1)) / (20*21/2)</f>
        <v>2.1323333333333334</v>
      </c>
      <c r="J2578" s="2">
        <f t="shared" si="314"/>
        <v>2.1510427888019552</v>
      </c>
      <c r="K2578" s="2">
        <f t="shared" si="316"/>
        <v>2.1812774366710341</v>
      </c>
    </row>
    <row r="2579" spans="1:11" ht="13.5" x14ac:dyDescent="0.25">
      <c r="A2579" s="3">
        <v>45762</v>
      </c>
      <c r="B2579" s="2">
        <v>2.09</v>
      </c>
      <c r="C2579" s="2">
        <f t="shared" si="317"/>
        <v>-1.0000000000000231E-2</v>
      </c>
      <c r="D2579" s="2">
        <f t="shared" si="318"/>
        <v>2.1</v>
      </c>
      <c r="E2579" s="2">
        <f t="shared" si="320"/>
        <v>2.1270000000000002</v>
      </c>
      <c r="F2579" s="2">
        <f t="shared" si="313"/>
        <v>2.1515</v>
      </c>
      <c r="G2579" s="2">
        <f t="shared" si="315"/>
        <v>2.1997999999999998</v>
      </c>
      <c r="H2579" s="2">
        <f t="shared" si="319"/>
        <v>2.1233500000000012</v>
      </c>
      <c r="I2579" s="2">
        <f t="array" ref="I2579">SUMPRODUCT(B2563:B2582, (ROW(B2563:B2582)-ROW(B2563)+1)) / (20*21/2)</f>
        <v>2.1260952380952385</v>
      </c>
      <c r="J2579" s="2">
        <f t="shared" si="314"/>
        <v>2.1452291898684357</v>
      </c>
      <c r="K2579" s="2">
        <f t="shared" si="316"/>
        <v>2.1776979293506016</v>
      </c>
    </row>
    <row r="2580" spans="1:11" ht="13.5" x14ac:dyDescent="0.25">
      <c r="A2580" s="3">
        <v>45763</v>
      </c>
      <c r="B2580" s="2">
        <v>2.17</v>
      </c>
      <c r="C2580" s="2">
        <f t="shared" si="317"/>
        <v>8.0000000000000071E-2</v>
      </c>
      <c r="D2580" s="2">
        <f t="shared" si="318"/>
        <v>2.1079999999999997</v>
      </c>
      <c r="E2580" s="2">
        <f t="shared" si="320"/>
        <v>2.1280000000000001</v>
      </c>
      <c r="F2580" s="2">
        <f t="shared" ref="F2580:F2643" si="321">AVERAGE(B2561:B2580)</f>
        <v>2.15</v>
      </c>
      <c r="G2580" s="2">
        <f t="shared" si="315"/>
        <v>2.1983999999999999</v>
      </c>
      <c r="H2580" s="2">
        <f t="shared" si="319"/>
        <v>2.1247500000000015</v>
      </c>
      <c r="I2580" s="2">
        <f t="array" ref="I2580">SUMPRODUCT(B2564:B2583, (ROW(B2564:B2583)-ROW(B2564)+1)) / (20*21/2)</f>
        <v>2.1202857142857141</v>
      </c>
      <c r="J2580" s="2">
        <f t="shared" si="314"/>
        <v>2.1475883146428703</v>
      </c>
      <c r="K2580" s="2">
        <f t="shared" si="316"/>
        <v>2.177396049768225</v>
      </c>
    </row>
    <row r="2581" spans="1:11" ht="13.5" x14ac:dyDescent="0.25">
      <c r="A2581" s="3">
        <v>45764</v>
      </c>
      <c r="B2581" s="2">
        <v>2.1</v>
      </c>
      <c r="C2581" s="2">
        <f t="shared" si="317"/>
        <v>-6.999999999999984E-2</v>
      </c>
      <c r="D2581" s="2">
        <f t="shared" si="318"/>
        <v>2.1079999999999997</v>
      </c>
      <c r="E2581" s="2">
        <f t="shared" si="320"/>
        <v>2.121</v>
      </c>
      <c r="F2581" s="2">
        <f t="shared" si="321"/>
        <v>2.1455000000000002</v>
      </c>
      <c r="G2581" s="2">
        <f t="shared" si="315"/>
        <v>2.1955999999999998</v>
      </c>
      <c r="H2581" s="2">
        <f t="shared" si="319"/>
        <v>2.1256500000000016</v>
      </c>
      <c r="I2581" s="2">
        <f t="array" ref="I2581">SUMPRODUCT(B2565:B2584, (ROW(B2565:B2584)-ROW(B2565)+1)) / (20*21/2)</f>
        <v>2.1168095238095237</v>
      </c>
      <c r="J2581" s="2">
        <f t="shared" ref="J2581:J2644" si="322">$J$4*B2581+J2580*(1-$J$4)</f>
        <v>2.1430560942006922</v>
      </c>
      <c r="K2581" s="2">
        <f t="shared" si="316"/>
        <v>2.1743609105616279</v>
      </c>
    </row>
    <row r="2582" spans="1:11" ht="13.5" x14ac:dyDescent="0.25">
      <c r="A2582" s="3">
        <v>45765</v>
      </c>
      <c r="B2582" s="2">
        <v>2.08</v>
      </c>
      <c r="C2582" s="2">
        <f t="shared" si="317"/>
        <v>-2.0000000000000018E-2</v>
      </c>
      <c r="D2582" s="2">
        <f t="shared" si="318"/>
        <v>2.1079999999999997</v>
      </c>
      <c r="E2582" s="2">
        <f t="shared" si="320"/>
        <v>2.1139999999999999</v>
      </c>
      <c r="F2582" s="2">
        <f t="shared" si="321"/>
        <v>2.141</v>
      </c>
      <c r="G2582" s="2">
        <f t="shared" si="315"/>
        <v>2.1919999999999997</v>
      </c>
      <c r="H2582" s="2">
        <f t="shared" si="319"/>
        <v>2.1264500000000019</v>
      </c>
      <c r="I2582" s="2">
        <f t="array" ref="I2582">SUMPRODUCT(B2566:B2585, (ROW(B2566:B2585)-ROW(B2566)+1)) / (20*21/2)</f>
        <v>2.1164761904761908</v>
      </c>
      <c r="J2582" s="2">
        <f t="shared" si="322"/>
        <v>2.1370507518958641</v>
      </c>
      <c r="K2582" s="2">
        <f t="shared" si="316"/>
        <v>2.1706604826964662</v>
      </c>
    </row>
    <row r="2583" spans="1:11" ht="13.5" x14ac:dyDescent="0.25">
      <c r="A2583" s="3">
        <v>45768</v>
      </c>
      <c r="B2583" s="2">
        <v>2.08</v>
      </c>
      <c r="C2583" s="2">
        <f t="shared" si="317"/>
        <v>0</v>
      </c>
      <c r="D2583" s="2">
        <f t="shared" si="318"/>
        <v>2.1040000000000001</v>
      </c>
      <c r="E2583" s="2">
        <f t="shared" si="320"/>
        <v>2.1070000000000002</v>
      </c>
      <c r="F2583" s="2">
        <f t="shared" si="321"/>
        <v>2.1364999999999998</v>
      </c>
      <c r="G2583" s="2">
        <f t="shared" si="315"/>
        <v>2.1883999999999997</v>
      </c>
      <c r="H2583" s="2">
        <f t="shared" si="319"/>
        <v>2.1273000000000017</v>
      </c>
      <c r="I2583" s="2">
        <f t="array" ref="I2583">SUMPRODUCT(B2567:B2586, (ROW(B2567:B2586)-ROW(B2567)+1)) / (20*21/2)</f>
        <v>2.1124761904761908</v>
      </c>
      <c r="J2583" s="2">
        <f t="shared" si="322"/>
        <v>2.131617346953401</v>
      </c>
      <c r="K2583" s="2">
        <f t="shared" si="316"/>
        <v>2.1671051696495458</v>
      </c>
    </row>
    <row r="2584" spans="1:11" ht="13.5" x14ac:dyDescent="0.25">
      <c r="A2584" s="3">
        <v>45769</v>
      </c>
      <c r="B2584" s="2">
        <v>2.1</v>
      </c>
      <c r="C2584" s="2">
        <f t="shared" si="317"/>
        <v>2.0000000000000018E-2</v>
      </c>
      <c r="D2584" s="2">
        <f t="shared" si="318"/>
        <v>2.1059999999999999</v>
      </c>
      <c r="E2584" s="2">
        <f t="shared" si="320"/>
        <v>2.1030000000000002</v>
      </c>
      <c r="F2584" s="2">
        <f t="shared" si="321"/>
        <v>2.1335000000000002</v>
      </c>
      <c r="G2584" s="2">
        <f t="shared" si="315"/>
        <v>2.1849999999999996</v>
      </c>
      <c r="H2584" s="2">
        <f t="shared" si="319"/>
        <v>2.1282500000000018</v>
      </c>
      <c r="I2584" s="2">
        <f t="array" ref="I2584">SUMPRODUCT(B2568:B2587, (ROW(B2568:B2587)-ROW(B2568)+1)) / (20*21/2)</f>
        <v>2.1070476190476191</v>
      </c>
      <c r="J2584" s="2">
        <f t="shared" si="322"/>
        <v>2.128606171053077</v>
      </c>
      <c r="K2584" s="2">
        <f t="shared" si="316"/>
        <v>2.1644735943691717</v>
      </c>
    </row>
    <row r="2585" spans="1:11" ht="13.5" x14ac:dyDescent="0.25">
      <c r="A2585" s="3">
        <v>45770</v>
      </c>
      <c r="B2585" s="2">
        <v>2.13</v>
      </c>
      <c r="C2585" s="2">
        <f t="shared" si="317"/>
        <v>2.9999999999999805E-2</v>
      </c>
      <c r="D2585" s="2">
        <f t="shared" si="318"/>
        <v>2.0979999999999999</v>
      </c>
      <c r="E2585" s="2">
        <f t="shared" si="320"/>
        <v>2.1029999999999998</v>
      </c>
      <c r="F2585" s="2">
        <f t="shared" si="321"/>
        <v>2.1320000000000001</v>
      </c>
      <c r="G2585" s="2">
        <f t="shared" si="315"/>
        <v>2.1821999999999999</v>
      </c>
      <c r="H2585" s="2">
        <f t="shared" si="319"/>
        <v>2.1293000000000015</v>
      </c>
      <c r="I2585" s="2">
        <f t="array" ref="I2585">SUMPRODUCT(B2569:B2588, (ROW(B2569:B2588)-ROW(B2569)+1)) / (20*21/2)</f>
        <v>2.102095238095238</v>
      </c>
      <c r="J2585" s="2">
        <f t="shared" si="322"/>
        <v>2.1287389166670696</v>
      </c>
      <c r="K2585" s="2">
        <f t="shared" si="316"/>
        <v>2.1631216887076357</v>
      </c>
    </row>
    <row r="2586" spans="1:11" ht="13.5" x14ac:dyDescent="0.25">
      <c r="A2586" s="3">
        <v>45771</v>
      </c>
      <c r="B2586" s="2">
        <v>2.09</v>
      </c>
      <c r="C2586" s="2">
        <f t="shared" si="317"/>
        <v>-4.0000000000000036E-2</v>
      </c>
      <c r="D2586" s="2">
        <f t="shared" si="318"/>
        <v>2.0960000000000001</v>
      </c>
      <c r="E2586" s="2">
        <f t="shared" si="320"/>
        <v>2.1019999999999999</v>
      </c>
      <c r="F2586" s="2">
        <f t="shared" si="321"/>
        <v>2.1270000000000002</v>
      </c>
      <c r="G2586" s="2">
        <f t="shared" si="315"/>
        <v>2.1787999999999998</v>
      </c>
      <c r="H2586" s="2">
        <f t="shared" si="319"/>
        <v>2.1300500000000016</v>
      </c>
      <c r="I2586" s="2">
        <f t="array" ref="I2586">SUMPRODUCT(B2570:B2589, (ROW(B2570:B2589)-ROW(B2570)+1)) / (20*21/2)</f>
        <v>2.0966666666666662</v>
      </c>
      <c r="J2586" s="2">
        <f t="shared" si="322"/>
        <v>2.1250494960321107</v>
      </c>
      <c r="K2586" s="2">
        <f t="shared" si="316"/>
        <v>2.1602541715034147</v>
      </c>
    </row>
    <row r="2587" spans="1:11" ht="13.5" x14ac:dyDescent="0.25">
      <c r="A2587" s="3">
        <v>45772</v>
      </c>
      <c r="B2587" s="2">
        <v>2.0699999999999998</v>
      </c>
      <c r="C2587" s="2">
        <f t="shared" si="317"/>
        <v>-2.0000000000000018E-2</v>
      </c>
      <c r="D2587" s="2">
        <f t="shared" si="318"/>
        <v>2.0939999999999999</v>
      </c>
      <c r="E2587" s="2">
        <f t="shared" si="320"/>
        <v>2.101</v>
      </c>
      <c r="F2587" s="2">
        <f t="shared" si="321"/>
        <v>2.1220000000000003</v>
      </c>
      <c r="G2587" s="2">
        <f t="shared" si="315"/>
        <v>2.1753999999999998</v>
      </c>
      <c r="H2587" s="2">
        <f t="shared" si="319"/>
        <v>2.1304500000000015</v>
      </c>
      <c r="I2587" s="2">
        <f t="array" ref="I2587">SUMPRODUCT(B2571:B2590, (ROW(B2571:B2590)-ROW(B2571)+1)) / (20*21/2)</f>
        <v>2.0918095238095238</v>
      </c>
      <c r="J2587" s="2">
        <f t="shared" si="322"/>
        <v>2.1198066868861956</v>
      </c>
      <c r="K2587" s="2">
        <f t="shared" si="316"/>
        <v>2.156714792228771</v>
      </c>
    </row>
    <row r="2588" spans="1:11" ht="13.5" x14ac:dyDescent="0.25">
      <c r="A2588" s="3">
        <v>45775</v>
      </c>
      <c r="B2588" s="2">
        <v>2.0699999999999998</v>
      </c>
      <c r="C2588" s="2">
        <f t="shared" si="317"/>
        <v>0</v>
      </c>
      <c r="D2588" s="2">
        <f t="shared" si="318"/>
        <v>2.0920000000000001</v>
      </c>
      <c r="E2588" s="2">
        <f t="shared" si="320"/>
        <v>2.0979999999999999</v>
      </c>
      <c r="F2588" s="2">
        <f t="shared" si="321"/>
        <v>2.117</v>
      </c>
      <c r="G2588" s="2">
        <f t="shared" si="315"/>
        <v>2.1719999999999997</v>
      </c>
      <c r="H2588" s="2">
        <f t="shared" si="319"/>
        <v>2.1308500000000019</v>
      </c>
      <c r="I2588" s="2">
        <f t="array" ref="I2588">SUMPRODUCT(B2572:B2591, (ROW(B2572:B2591)-ROW(B2572)+1)) / (20*21/2)</f>
        <v>2.0845714285714285</v>
      </c>
      <c r="J2588" s="2">
        <f t="shared" si="322"/>
        <v>2.115063192897034</v>
      </c>
      <c r="K2588" s="2">
        <f t="shared" si="316"/>
        <v>2.1533142121413684</v>
      </c>
    </row>
    <row r="2589" spans="1:11" ht="13.5" x14ac:dyDescent="0.25">
      <c r="A2589" s="3">
        <v>45776</v>
      </c>
      <c r="B2589" s="2">
        <v>2.06</v>
      </c>
      <c r="C2589" s="2">
        <f t="shared" si="317"/>
        <v>-9.9999999999997868E-3</v>
      </c>
      <c r="D2589" s="2">
        <f t="shared" si="318"/>
        <v>2.0840000000000001</v>
      </c>
      <c r="E2589" s="2">
        <f t="shared" si="320"/>
        <v>2.0949999999999998</v>
      </c>
      <c r="F2589" s="2">
        <f t="shared" si="321"/>
        <v>2.1110000000000007</v>
      </c>
      <c r="G2589" s="2">
        <f t="shared" si="315"/>
        <v>2.1681999999999997</v>
      </c>
      <c r="H2589" s="2">
        <f t="shared" si="319"/>
        <v>2.1309500000000017</v>
      </c>
      <c r="I2589" s="2">
        <f t="array" ref="I2589">SUMPRODUCT(B2573:B2592, (ROW(B2573:B2592)-ROW(B2573)+1)) / (20*21/2)</f>
        <v>2.0770476190476188</v>
      </c>
      <c r="J2589" s="2">
        <f t="shared" si="322"/>
        <v>2.1098190792877927</v>
      </c>
      <c r="K2589" s="2">
        <f t="shared" si="316"/>
        <v>2.1496548312730792</v>
      </c>
    </row>
    <row r="2590" spans="1:11" ht="13.5" x14ac:dyDescent="0.25">
      <c r="A2590" s="3">
        <v>45777</v>
      </c>
      <c r="B2590" s="2">
        <v>2.06</v>
      </c>
      <c r="C2590" s="2">
        <f t="shared" si="317"/>
        <v>0</v>
      </c>
      <c r="D2590" s="2">
        <f t="shared" si="318"/>
        <v>2.0700000000000003</v>
      </c>
      <c r="E2590" s="2">
        <f t="shared" si="320"/>
        <v>2.0839999999999996</v>
      </c>
      <c r="F2590" s="2">
        <f t="shared" si="321"/>
        <v>2.1060000000000003</v>
      </c>
      <c r="G2590" s="2">
        <f t="shared" si="315"/>
        <v>2.1645999999999996</v>
      </c>
      <c r="H2590" s="2">
        <f t="shared" si="319"/>
        <v>2.1308500000000015</v>
      </c>
      <c r="I2590" s="2">
        <f t="array" ref="I2590">SUMPRODUCT(B2574:B2593, (ROW(B2574:B2593)-ROW(B2574)+1)) / (20*21/2)</f>
        <v>2.0682380952380948</v>
      </c>
      <c r="J2590" s="2">
        <f t="shared" si="322"/>
        <v>2.1050744050699075</v>
      </c>
      <c r="K2590" s="2">
        <f t="shared" si="316"/>
        <v>2.1461389555368799</v>
      </c>
    </row>
    <row r="2591" spans="1:11" ht="13.5" x14ac:dyDescent="0.25">
      <c r="A2591" s="3">
        <v>45779</v>
      </c>
      <c r="B2591" s="2">
        <v>2.0299999999999998</v>
      </c>
      <c r="C2591" s="2">
        <f t="shared" si="317"/>
        <v>-3.0000000000000249E-2</v>
      </c>
      <c r="D2591" s="2">
        <f t="shared" si="318"/>
        <v>2.0579999999999998</v>
      </c>
      <c r="E2591" s="2">
        <f t="shared" si="320"/>
        <v>2.077</v>
      </c>
      <c r="F2591" s="2">
        <f t="shared" si="321"/>
        <v>2.0990000000000002</v>
      </c>
      <c r="G2591" s="2">
        <f t="shared" si="315"/>
        <v>2.1595999999999993</v>
      </c>
      <c r="H2591" s="2">
        <f t="shared" si="319"/>
        <v>2.1309000000000013</v>
      </c>
      <c r="I2591" s="2">
        <f t="array" ref="I2591">SUMPRODUCT(B2575:B2594, (ROW(B2575:B2594)-ROW(B2575)+1)) / (20*21/2)</f>
        <v>2.0610952380952381</v>
      </c>
      <c r="J2591" s="2">
        <f t="shared" si="322"/>
        <v>2.0979244617299164</v>
      </c>
      <c r="K2591" s="2">
        <f t="shared" si="316"/>
        <v>2.1415844866922966</v>
      </c>
    </row>
    <row r="2592" spans="1:11" ht="13.5" x14ac:dyDescent="0.25">
      <c r="A2592" s="3">
        <v>45782</v>
      </c>
      <c r="B2592" s="2">
        <v>2.02</v>
      </c>
      <c r="C2592" s="2">
        <f t="shared" si="317"/>
        <v>-9.9999999999997868E-3</v>
      </c>
      <c r="D2592" s="2">
        <f t="shared" si="318"/>
        <v>2.0479999999999996</v>
      </c>
      <c r="E2592" s="2">
        <f t="shared" si="320"/>
        <v>2.0710000000000002</v>
      </c>
      <c r="F2592" s="2">
        <f t="shared" si="321"/>
        <v>2.0925000000000002</v>
      </c>
      <c r="G2592" s="2">
        <f t="shared" si="315"/>
        <v>2.1547999999999998</v>
      </c>
      <c r="H2592" s="2">
        <f t="shared" si="319"/>
        <v>2.130850000000001</v>
      </c>
      <c r="I2592" s="2">
        <f t="array" ref="I2592">SUMPRODUCT(B2576:B2595, (ROW(B2576:B2595)-ROW(B2576)+1)) / (20*21/2)</f>
        <v>2.0536190476190477</v>
      </c>
      <c r="J2592" s="2">
        <f t="shared" si="322"/>
        <v>2.0905030844223056</v>
      </c>
      <c r="K2592" s="2">
        <f t="shared" si="316"/>
        <v>2.1368164676063244</v>
      </c>
    </row>
    <row r="2593" spans="1:11" ht="13.5" x14ac:dyDescent="0.25">
      <c r="A2593" s="3">
        <v>45783</v>
      </c>
      <c r="B2593" s="2">
        <v>2</v>
      </c>
      <c r="C2593" s="2">
        <f t="shared" si="317"/>
        <v>-2.0000000000000018E-2</v>
      </c>
      <c r="D2593" s="2">
        <f t="shared" si="318"/>
        <v>2.0339999999999998</v>
      </c>
      <c r="E2593" s="2">
        <f t="shared" si="320"/>
        <v>2.0630000000000002</v>
      </c>
      <c r="F2593" s="2">
        <f t="shared" si="321"/>
        <v>2.0850000000000004</v>
      </c>
      <c r="G2593" s="2">
        <f t="shared" si="315"/>
        <v>2.1497999999999995</v>
      </c>
      <c r="H2593" s="2">
        <f t="shared" si="319"/>
        <v>2.1307000000000009</v>
      </c>
      <c r="I2593" s="2">
        <f t="array" ref="I2593">SUMPRODUCT(B2577:B2596, (ROW(B2577:B2596)-ROW(B2577)+1)) / (20*21/2)</f>
        <v>2.0448571428571434</v>
      </c>
      <c r="J2593" s="2">
        <f t="shared" si="322"/>
        <v>2.0818837430487527</v>
      </c>
      <c r="K2593" s="2">
        <f t="shared" si="316"/>
        <v>2.1314511159354885</v>
      </c>
    </row>
    <row r="2594" spans="1:11" ht="13.5" x14ac:dyDescent="0.25">
      <c r="A2594" s="3">
        <v>45784</v>
      </c>
      <c r="B2594" s="2">
        <v>2.0099999999999998</v>
      </c>
      <c r="C2594" s="2">
        <f t="shared" si="317"/>
        <v>9.9999999999997868E-3</v>
      </c>
      <c r="D2594" s="2">
        <f t="shared" si="318"/>
        <v>2.024</v>
      </c>
      <c r="E2594" s="2">
        <f t="shared" si="320"/>
        <v>2.0539999999999998</v>
      </c>
      <c r="F2594" s="2">
        <f t="shared" si="321"/>
        <v>2.0785</v>
      </c>
      <c r="G2594" s="2">
        <f t="shared" si="315"/>
        <v>2.1453999999999995</v>
      </c>
      <c r="H2594" s="2">
        <f t="shared" si="319"/>
        <v>2.1305000000000005</v>
      </c>
      <c r="I2594" s="2">
        <f t="array" ref="I2594">SUMPRODUCT(B2578:B2597, (ROW(B2578:B2597)-ROW(B2578)+1)) / (20*21/2)</f>
        <v>2.0385714285714287</v>
      </c>
      <c r="J2594" s="2">
        <f t="shared" si="322"/>
        <v>2.0750376722822046</v>
      </c>
      <c r="K2594" s="2">
        <f t="shared" si="316"/>
        <v>2.1266883270752732</v>
      </c>
    </row>
    <row r="2595" spans="1:11" ht="13.5" x14ac:dyDescent="0.25">
      <c r="A2595" s="3">
        <v>45785</v>
      </c>
      <c r="B2595" s="2">
        <v>2</v>
      </c>
      <c r="C2595" s="2">
        <f t="shared" si="317"/>
        <v>-9.9999999999997868E-3</v>
      </c>
      <c r="D2595" s="2">
        <f t="shared" si="318"/>
        <v>2.0119999999999996</v>
      </c>
      <c r="E2595" s="2">
        <f t="shared" si="320"/>
        <v>2.0409999999999995</v>
      </c>
      <c r="F2595" s="2">
        <f t="shared" si="321"/>
        <v>2.0720000000000001</v>
      </c>
      <c r="G2595" s="2">
        <f t="shared" si="315"/>
        <v>2.1405999999999996</v>
      </c>
      <c r="H2595" s="2">
        <f t="shared" si="319"/>
        <v>2.1304000000000003</v>
      </c>
      <c r="I2595" s="2">
        <f t="array" ref="I2595">SUMPRODUCT(B2579:B2598, (ROW(B2579:B2598)-ROW(B2579)+1)) / (20*21/2)</f>
        <v>2.0402857142857145</v>
      </c>
      <c r="J2595" s="2">
        <f t="shared" si="322"/>
        <v>2.0678912273029471</v>
      </c>
      <c r="K2595" s="2">
        <f t="shared" si="316"/>
        <v>2.1217201573860471</v>
      </c>
    </row>
    <row r="2596" spans="1:11" ht="13.5" x14ac:dyDescent="0.25">
      <c r="A2596" s="3">
        <v>45786</v>
      </c>
      <c r="B2596" s="2">
        <v>1.98</v>
      </c>
      <c r="C2596" s="2">
        <f t="shared" si="317"/>
        <v>-2.0000000000000018E-2</v>
      </c>
      <c r="D2596" s="2">
        <f t="shared" si="318"/>
        <v>2.0019999999999998</v>
      </c>
      <c r="E2596" s="2">
        <f t="shared" si="320"/>
        <v>2.0300000000000002</v>
      </c>
      <c r="F2596" s="2">
        <f t="shared" si="321"/>
        <v>2.0659999999999998</v>
      </c>
      <c r="G2596" s="2">
        <f t="shared" si="315"/>
        <v>2.1355999999999997</v>
      </c>
      <c r="H2596" s="2">
        <f t="shared" si="319"/>
        <v>2.1301000000000005</v>
      </c>
      <c r="I2596" s="2">
        <f t="array" ref="I2596">SUMPRODUCT(B2580:B2599, (ROW(B2580:B2599)-ROW(B2580)+1)) / (20*21/2)</f>
        <v>2.0401904761904754</v>
      </c>
      <c r="J2596" s="2">
        <f t="shared" si="322"/>
        <v>2.0595206342264758</v>
      </c>
      <c r="K2596" s="2">
        <f t="shared" si="316"/>
        <v>2.1161625041552217</v>
      </c>
    </row>
    <row r="2597" spans="1:11" ht="13.5" x14ac:dyDescent="0.25">
      <c r="A2597" s="3">
        <v>45789</v>
      </c>
      <c r="B2597" s="2">
        <v>2</v>
      </c>
      <c r="C2597" s="2">
        <f t="shared" si="317"/>
        <v>2.0000000000000018E-2</v>
      </c>
      <c r="D2597" s="2">
        <f t="shared" si="318"/>
        <v>1.998</v>
      </c>
      <c r="E2597" s="2">
        <f t="shared" si="320"/>
        <v>2.0230000000000001</v>
      </c>
      <c r="F2597" s="2">
        <f t="shared" si="321"/>
        <v>2.0619999999999998</v>
      </c>
      <c r="G2597" s="2">
        <f t="shared" si="315"/>
        <v>2.1315999999999997</v>
      </c>
      <c r="H2597" s="2">
        <f t="shared" si="319"/>
        <v>2.1299500000000005</v>
      </c>
      <c r="I2597" s="2">
        <f t="array" ref="I2597">SUMPRODUCT(B2581:B2600, (ROW(B2581:B2600)-ROW(B2581)+1)) / (20*21/2)</f>
        <v>2.046904761904762</v>
      </c>
      <c r="J2597" s="2">
        <f t="shared" si="322"/>
        <v>2.0538520023953826</v>
      </c>
      <c r="K2597" s="2">
        <f t="shared" si="316"/>
        <v>2.1116071118354092</v>
      </c>
    </row>
    <row r="2598" spans="1:11" ht="13.5" x14ac:dyDescent="0.25">
      <c r="A2598" s="3">
        <v>45790</v>
      </c>
      <c r="B2598" s="2">
        <v>2.08</v>
      </c>
      <c r="C2598" s="2">
        <f t="shared" si="317"/>
        <v>8.0000000000000071E-2</v>
      </c>
      <c r="D2598" s="2">
        <f t="shared" si="318"/>
        <v>2.0140000000000002</v>
      </c>
      <c r="E2598" s="2">
        <f t="shared" si="320"/>
        <v>2.024</v>
      </c>
      <c r="F2598" s="2">
        <f t="shared" si="321"/>
        <v>2.0609999999999995</v>
      </c>
      <c r="G2598" s="2">
        <f t="shared" si="315"/>
        <v>2.1291999999999995</v>
      </c>
      <c r="H2598" s="2">
        <f t="shared" si="319"/>
        <v>2.1304500000000006</v>
      </c>
      <c r="I2598" s="2">
        <f t="array" ref="I2598">SUMPRODUCT(B2582:B2601, (ROW(B2582:B2601)-ROW(B2582)+1)) / (20*21/2)</f>
        <v>2.0538095238095235</v>
      </c>
      <c r="J2598" s="2">
        <f t="shared" si="322"/>
        <v>2.0563422878815367</v>
      </c>
      <c r="K2598" s="2">
        <f t="shared" si="316"/>
        <v>2.1103676172536283</v>
      </c>
    </row>
    <row r="2599" spans="1:11" ht="13.5" x14ac:dyDescent="0.25">
      <c r="A2599" s="3">
        <v>45791</v>
      </c>
      <c r="B2599" s="2">
        <v>2.06</v>
      </c>
      <c r="C2599" s="2">
        <f t="shared" si="317"/>
        <v>-2.0000000000000018E-2</v>
      </c>
      <c r="D2599" s="2">
        <f t="shared" si="318"/>
        <v>2.024</v>
      </c>
      <c r="E2599" s="2">
        <f t="shared" si="320"/>
        <v>2.024</v>
      </c>
      <c r="F2599" s="2">
        <f t="shared" si="321"/>
        <v>2.0594999999999999</v>
      </c>
      <c r="G2599" s="2">
        <f t="shared" si="315"/>
        <v>2.1257999999999999</v>
      </c>
      <c r="H2599" s="2">
        <f t="shared" si="319"/>
        <v>2.1309500000000003</v>
      </c>
      <c r="I2599" s="2">
        <f t="array" ref="I2599">SUMPRODUCT(B2583:B2602, (ROW(B2583:B2602)-ROW(B2583)+1)) / (20*21/2)</f>
        <v>2.0596190476190475</v>
      </c>
      <c r="J2599" s="2">
        <f t="shared" si="322"/>
        <v>2.0566906414166284</v>
      </c>
      <c r="K2599" s="2">
        <f t="shared" si="316"/>
        <v>2.1083924165770154</v>
      </c>
    </row>
    <row r="2600" spans="1:11" ht="13.5" x14ac:dyDescent="0.25">
      <c r="A2600" s="3">
        <v>45792</v>
      </c>
      <c r="B2600" s="2">
        <v>2.13</v>
      </c>
      <c r="C2600" s="2">
        <f t="shared" si="317"/>
        <v>6.999999999999984E-2</v>
      </c>
      <c r="D2600" s="2">
        <f t="shared" si="318"/>
        <v>2.0499999999999998</v>
      </c>
      <c r="E2600" s="2">
        <f t="shared" si="320"/>
        <v>2.0309999999999997</v>
      </c>
      <c r="F2600" s="2">
        <f t="shared" si="321"/>
        <v>2.0575000000000001</v>
      </c>
      <c r="G2600" s="2">
        <f t="shared" si="315"/>
        <v>2.1239999999999997</v>
      </c>
      <c r="H2600" s="2">
        <f t="shared" si="319"/>
        <v>2.13165</v>
      </c>
      <c r="I2600" s="2">
        <f t="array" ref="I2600">SUMPRODUCT(B2584:B2603, (ROW(B2584:B2603)-ROW(B2584)+1)) / (20*21/2)</f>
        <v>2.063333333333333</v>
      </c>
      <c r="J2600" s="2">
        <f t="shared" si="322"/>
        <v>2.0636724850912351</v>
      </c>
      <c r="K2600" s="2">
        <f t="shared" si="316"/>
        <v>2.1092397727896817</v>
      </c>
    </row>
    <row r="2601" spans="1:11" ht="13.5" x14ac:dyDescent="0.25">
      <c r="A2601" s="3">
        <v>45793</v>
      </c>
      <c r="B2601" s="2">
        <v>2.13</v>
      </c>
      <c r="C2601" s="2">
        <f t="shared" si="317"/>
        <v>0</v>
      </c>
      <c r="D2601" s="2">
        <f t="shared" si="318"/>
        <v>2.0799999999999996</v>
      </c>
      <c r="E2601" s="2">
        <f t="shared" si="320"/>
        <v>2.0409999999999995</v>
      </c>
      <c r="F2601" s="2">
        <f t="shared" si="321"/>
        <v>2.0590000000000002</v>
      </c>
      <c r="G2601" s="2">
        <f t="shared" si="315"/>
        <v>2.1225999999999998</v>
      </c>
      <c r="H2601" s="2">
        <f t="shared" si="319"/>
        <v>2.1323500000000006</v>
      </c>
      <c r="I2601" s="2">
        <f t="array" ref="I2601">SUMPRODUCT(B2585:B2604, (ROW(B2585:B2604)-ROW(B2585)+1)) / (20*21/2)</f>
        <v>2.0621904761904761</v>
      </c>
      <c r="J2601" s="2">
        <f t="shared" si="322"/>
        <v>2.0699893912730225</v>
      </c>
      <c r="K2601" s="2">
        <f t="shared" si="316"/>
        <v>2.1100538993469491</v>
      </c>
    </row>
    <row r="2602" spans="1:11" ht="13.5" x14ac:dyDescent="0.25">
      <c r="A2602" s="3">
        <v>45796</v>
      </c>
      <c r="B2602" s="2">
        <v>2.12</v>
      </c>
      <c r="C2602" s="2">
        <f t="shared" si="317"/>
        <v>-9.9999999999997868E-3</v>
      </c>
      <c r="D2602" s="2">
        <f t="shared" si="318"/>
        <v>2.1040000000000001</v>
      </c>
      <c r="E2602" s="2">
        <f t="shared" si="320"/>
        <v>2.0510000000000002</v>
      </c>
      <c r="F2602" s="2">
        <f t="shared" si="321"/>
        <v>2.0610000000000004</v>
      </c>
      <c r="G2602" s="2">
        <f t="shared" si="315"/>
        <v>2.1212</v>
      </c>
      <c r="H2602" s="2">
        <f t="shared" si="319"/>
        <v>2.1331000000000002</v>
      </c>
      <c r="I2602" s="2">
        <f t="array" ref="I2602">SUMPRODUCT(B2586:B2605, (ROW(B2586:B2605)-ROW(B2586)+1)) / (20*21/2)</f>
        <v>2.0650952380952381</v>
      </c>
      <c r="J2602" s="2">
        <f t="shared" si="322"/>
        <v>2.0747523063898776</v>
      </c>
      <c r="K2602" s="2">
        <f t="shared" si="316"/>
        <v>2.1104439425098138</v>
      </c>
    </row>
    <row r="2603" spans="1:11" ht="13.5" x14ac:dyDescent="0.25">
      <c r="A2603" s="3">
        <v>45797</v>
      </c>
      <c r="B2603" s="2">
        <v>2.1</v>
      </c>
      <c r="C2603" s="2">
        <f t="shared" si="317"/>
        <v>-2.0000000000000018E-2</v>
      </c>
      <c r="D2603" s="2">
        <f t="shared" si="318"/>
        <v>2.1079999999999997</v>
      </c>
      <c r="E2603" s="2">
        <f t="shared" si="320"/>
        <v>2.0610000000000004</v>
      </c>
      <c r="F2603" s="2">
        <f t="shared" si="321"/>
        <v>2.0620000000000003</v>
      </c>
      <c r="G2603" s="2">
        <f t="shared" si="315"/>
        <v>2.1189999999999998</v>
      </c>
      <c r="H2603" s="2">
        <f t="shared" si="319"/>
        <v>2.1337000000000002</v>
      </c>
      <c r="I2603" s="2">
        <f t="array" ref="I2603">SUMPRODUCT(B2587:B2606, (ROW(B2587:B2606)-ROW(B2587)+1)) / (20*21/2)</f>
        <v>2.069142857142857</v>
      </c>
      <c r="J2603" s="2">
        <f t="shared" si="322"/>
        <v>2.0771568486384608</v>
      </c>
      <c r="K2603" s="2">
        <f t="shared" si="316"/>
        <v>2.1100343761368801</v>
      </c>
    </row>
    <row r="2604" spans="1:11" ht="13.5" x14ac:dyDescent="0.25">
      <c r="A2604" s="3">
        <v>45798</v>
      </c>
      <c r="B2604" s="2">
        <v>2.0499999999999998</v>
      </c>
      <c r="C2604" s="2">
        <f t="shared" si="317"/>
        <v>-5.0000000000000266E-2</v>
      </c>
      <c r="D2604" s="2">
        <f t="shared" si="318"/>
        <v>2.1060000000000003</v>
      </c>
      <c r="E2604" s="2">
        <f t="shared" si="320"/>
        <v>2.0650000000000004</v>
      </c>
      <c r="F2604" s="2">
        <f t="shared" si="321"/>
        <v>2.0594999999999999</v>
      </c>
      <c r="G2604" s="2">
        <f t="shared" si="315"/>
        <v>2.1155999999999997</v>
      </c>
      <c r="H2604" s="2">
        <f t="shared" si="319"/>
        <v>2.1341500000000004</v>
      </c>
      <c r="I2604" s="2">
        <f t="array" ref="I2604">SUMPRODUCT(B2588:B2607, (ROW(B2588:B2607)-ROW(B2588)+1)) / (20*21/2)</f>
        <v>2.0721904761904764</v>
      </c>
      <c r="J2604" s="2">
        <f t="shared" si="322"/>
        <v>2.0745704821014646</v>
      </c>
      <c r="K2604" s="2">
        <f t="shared" si="316"/>
        <v>2.1076800868766106</v>
      </c>
    </row>
    <row r="2605" spans="1:11" ht="13.5" x14ac:dyDescent="0.25">
      <c r="A2605" s="3">
        <v>45799</v>
      </c>
      <c r="B2605" s="2">
        <v>2.09</v>
      </c>
      <c r="C2605" s="2">
        <f t="shared" si="317"/>
        <v>4.0000000000000036E-2</v>
      </c>
      <c r="D2605" s="2">
        <f t="shared" si="318"/>
        <v>2.0979999999999999</v>
      </c>
      <c r="E2605" s="2">
        <f t="shared" si="320"/>
        <v>2.0740000000000003</v>
      </c>
      <c r="F2605" s="2">
        <f t="shared" si="321"/>
        <v>2.0574999999999997</v>
      </c>
      <c r="G2605" s="2">
        <f t="shared" si="315"/>
        <v>2.1126</v>
      </c>
      <c r="H2605" s="2">
        <f t="shared" si="319"/>
        <v>2.1348500000000006</v>
      </c>
      <c r="I2605" s="2">
        <f t="array" ref="I2605">SUMPRODUCT(B2589:B2608, (ROW(B2589:B2608)-ROW(B2589)+1)) / (20*21/2)</f>
        <v>2.0751428571428572</v>
      </c>
      <c r="J2605" s="2">
        <f t="shared" si="322"/>
        <v>2.0760399599965633</v>
      </c>
      <c r="K2605" s="2">
        <f t="shared" si="316"/>
        <v>2.1069867501363513</v>
      </c>
    </row>
    <row r="2606" spans="1:11" ht="13.5" x14ac:dyDescent="0.25">
      <c r="A2606" s="3">
        <v>45800</v>
      </c>
      <c r="B2606" s="2">
        <v>2.1</v>
      </c>
      <c r="C2606" s="2">
        <f t="shared" si="317"/>
        <v>1.0000000000000231E-2</v>
      </c>
      <c r="D2606" s="2">
        <f t="shared" si="318"/>
        <v>2.0919999999999996</v>
      </c>
      <c r="E2606" s="2">
        <f t="shared" si="320"/>
        <v>2.0859999999999999</v>
      </c>
      <c r="F2606" s="2">
        <f t="shared" si="321"/>
        <v>2.0580000000000003</v>
      </c>
      <c r="G2606" s="2">
        <f t="shared" si="315"/>
        <v>2.1101999999999999</v>
      </c>
      <c r="H2606" s="2">
        <f t="shared" si="319"/>
        <v>2.1356000000000002</v>
      </c>
      <c r="I2606" s="2">
        <f t="array" ref="I2606">SUMPRODUCT(B2590:B2609, (ROW(B2590:B2609)-ROW(B2590)+1)) / (20*21/2)</f>
        <v>2.0770476190476193</v>
      </c>
      <c r="J2606" s="2">
        <f t="shared" si="322"/>
        <v>2.0783218685683194</v>
      </c>
      <c r="K2606" s="2">
        <f t="shared" si="316"/>
        <v>2.106712759934926</v>
      </c>
    </row>
    <row r="2607" spans="1:11" ht="13.5" x14ac:dyDescent="0.25">
      <c r="A2607" s="3">
        <v>45803</v>
      </c>
      <c r="B2607" s="2">
        <v>2.09</v>
      </c>
      <c r="C2607" s="2">
        <f t="shared" si="317"/>
        <v>-1.0000000000000231E-2</v>
      </c>
      <c r="D2607" s="2">
        <f t="shared" si="318"/>
        <v>2.0859999999999999</v>
      </c>
      <c r="E2607" s="2">
        <f t="shared" si="320"/>
        <v>2.0949999999999998</v>
      </c>
      <c r="F2607" s="2">
        <f t="shared" si="321"/>
        <v>2.0589999999999997</v>
      </c>
      <c r="G2607" s="2">
        <f t="shared" si="315"/>
        <v>2.1083999999999996</v>
      </c>
      <c r="H2607" s="2">
        <f t="shared" si="319"/>
        <v>2.1362000000000005</v>
      </c>
      <c r="I2607" s="2">
        <f t="array" ref="I2607">SUMPRODUCT(B2591:B2610, (ROW(B2591:B2610)-ROW(B2591)+1)) / (20*21/2)</f>
        <v>2.0769523809523807</v>
      </c>
      <c r="J2607" s="2">
        <f t="shared" si="322"/>
        <v>2.0794340715618129</v>
      </c>
      <c r="K2607" s="2">
        <f t="shared" si="316"/>
        <v>2.1060573575845369</v>
      </c>
    </row>
    <row r="2608" spans="1:11" ht="13.5" x14ac:dyDescent="0.25">
      <c r="A2608" s="3">
        <v>45804</v>
      </c>
      <c r="B2608" s="2">
        <v>2.09</v>
      </c>
      <c r="C2608" s="2">
        <f t="shared" si="317"/>
        <v>0</v>
      </c>
      <c r="D2608" s="2">
        <f t="shared" si="318"/>
        <v>2.0840000000000001</v>
      </c>
      <c r="E2608" s="2">
        <f t="shared" si="320"/>
        <v>2.0960000000000001</v>
      </c>
      <c r="F2608" s="2">
        <f t="shared" si="321"/>
        <v>2.06</v>
      </c>
      <c r="G2608" s="2">
        <f t="shared" si="315"/>
        <v>2.1068000000000002</v>
      </c>
      <c r="H2608" s="2">
        <f t="shared" si="319"/>
        <v>2.1367000000000003</v>
      </c>
      <c r="I2608" s="2">
        <f t="array" ref="I2608">SUMPRODUCT(B2592:B2611, (ROW(B2592:B2611)-ROW(B2592)+1)) / (20*21/2)</f>
        <v>2.0730476190476188</v>
      </c>
      <c r="J2608" s="2">
        <f t="shared" si="322"/>
        <v>2.0804403504606879</v>
      </c>
      <c r="K2608" s="2">
        <f t="shared" si="316"/>
        <v>2.1054276572871045</v>
      </c>
    </row>
    <row r="2609" spans="1:11" ht="13.5" x14ac:dyDescent="0.25">
      <c r="A2609" s="3">
        <v>45805</v>
      </c>
      <c r="B2609" s="2">
        <v>2.08</v>
      </c>
      <c r="C2609" s="2">
        <f t="shared" si="317"/>
        <v>-9.9999999999997868E-3</v>
      </c>
      <c r="D2609" s="2">
        <f t="shared" si="318"/>
        <v>2.09</v>
      </c>
      <c r="E2609" s="2">
        <f t="shared" si="320"/>
        <v>2.0980000000000003</v>
      </c>
      <c r="F2609" s="2">
        <f t="shared" si="321"/>
        <v>2.0609999999999999</v>
      </c>
      <c r="G2609" s="2">
        <f t="shared" si="315"/>
        <v>2.1040000000000001</v>
      </c>
      <c r="H2609" s="2">
        <f t="shared" si="319"/>
        <v>2.1372</v>
      </c>
      <c r="I2609" s="2">
        <f t="array" ref="I2609">SUMPRODUCT(B2593:B2612, (ROW(B2593:B2612)-ROW(B2593)+1)) / (20*21/2)</f>
        <v>2.0701428571428568</v>
      </c>
      <c r="J2609" s="2">
        <f t="shared" si="322"/>
        <v>2.0803984123215749</v>
      </c>
      <c r="K2609" s="2">
        <f t="shared" si="316"/>
        <v>2.1044304942562375</v>
      </c>
    </row>
    <row r="2610" spans="1:11" ht="13.5" x14ac:dyDescent="0.25">
      <c r="A2610" s="3">
        <v>45806</v>
      </c>
      <c r="B2610" s="2">
        <v>2.06</v>
      </c>
      <c r="C2610" s="2">
        <f t="shared" si="317"/>
        <v>-2.0000000000000018E-2</v>
      </c>
      <c r="D2610" s="2">
        <f t="shared" si="318"/>
        <v>2.0840000000000001</v>
      </c>
      <c r="E2610" s="2">
        <f t="shared" si="320"/>
        <v>2.0909999999999993</v>
      </c>
      <c r="F2610" s="2">
        <f t="shared" si="321"/>
        <v>2.0609999999999999</v>
      </c>
      <c r="G2610" s="2">
        <f t="shared" ref="G2610:G2673" si="323">AVERAGE(B2561:B2610)</f>
        <v>2.1012</v>
      </c>
      <c r="H2610" s="2">
        <f t="shared" si="319"/>
        <v>2.1375999999999999</v>
      </c>
      <c r="I2610" s="2">
        <f t="array" ref="I2610">SUMPRODUCT(B2594:B2613, (ROW(B2594:B2613)-ROW(B2594)+1)) / (20*21/2)</f>
        <v>2.0652857142857144</v>
      </c>
      <c r="J2610" s="2">
        <f t="shared" si="322"/>
        <v>2.0784557063861868</v>
      </c>
      <c r="K2610" s="2">
        <f t="shared" si="316"/>
        <v>2.1026881219324633</v>
      </c>
    </row>
    <row r="2611" spans="1:11" ht="13.5" x14ac:dyDescent="0.25">
      <c r="A2611" s="3">
        <v>45807</v>
      </c>
      <c r="B2611" s="2">
        <v>2.02</v>
      </c>
      <c r="C2611" s="2">
        <f t="shared" si="317"/>
        <v>-4.0000000000000036E-2</v>
      </c>
      <c r="D2611" s="2">
        <f t="shared" si="318"/>
        <v>2.0680000000000001</v>
      </c>
      <c r="E2611" s="2">
        <f t="shared" si="320"/>
        <v>2.0799999999999996</v>
      </c>
      <c r="F2611" s="2">
        <f t="shared" si="321"/>
        <v>2.0605000000000002</v>
      </c>
      <c r="G2611" s="2">
        <f t="shared" si="323"/>
        <v>2.0977999999999999</v>
      </c>
      <c r="H2611" s="2">
        <f t="shared" si="319"/>
        <v>2.13775</v>
      </c>
      <c r="I2611" s="2">
        <f t="array" ref="I2611">SUMPRODUCT(B2595:B2614, (ROW(B2595:B2614)-ROW(B2595)+1)) / (20*21/2)</f>
        <v>2.0594285714285716</v>
      </c>
      <c r="J2611" s="2">
        <f t="shared" si="322"/>
        <v>2.0728884962541692</v>
      </c>
      <c r="K2611" s="2">
        <f t="shared" ref="K2611:K2674" si="324">$K$4*B2611+(1-$K$4)*K2610</f>
        <v>2.0994454504841316</v>
      </c>
    </row>
    <row r="2612" spans="1:11" ht="13.5" x14ac:dyDescent="0.25">
      <c r="A2612" s="3">
        <v>45810</v>
      </c>
      <c r="B2612" s="2">
        <v>2.0299999999999998</v>
      </c>
      <c r="C2612" s="2">
        <f t="shared" si="317"/>
        <v>9.9999999999997868E-3</v>
      </c>
      <c r="D2612" s="2">
        <f t="shared" si="318"/>
        <v>2.056</v>
      </c>
      <c r="E2612" s="2">
        <f t="shared" si="320"/>
        <v>2.0710000000000002</v>
      </c>
      <c r="F2612" s="2">
        <f t="shared" si="321"/>
        <v>2.0610000000000004</v>
      </c>
      <c r="G2612" s="2">
        <f t="shared" si="323"/>
        <v>2.0950000000000002</v>
      </c>
      <c r="H2612" s="2">
        <f t="shared" si="319"/>
        <v>2.1379999999999999</v>
      </c>
      <c r="I2612" s="2">
        <f t="array" ref="I2612">SUMPRODUCT(B2596:B2615, (ROW(B2596:B2615)-ROW(B2596)+1)) / (20*21/2)</f>
        <v>2.0536190476190477</v>
      </c>
      <c r="J2612" s="2">
        <f t="shared" si="322"/>
        <v>2.0688038775632958</v>
      </c>
      <c r="K2612" s="2">
        <f t="shared" si="324"/>
        <v>2.096722099484754</v>
      </c>
    </row>
    <row r="2613" spans="1:11" ht="13.5" x14ac:dyDescent="0.25">
      <c r="A2613" s="3">
        <v>45811</v>
      </c>
      <c r="B2613" s="2">
        <v>2.0099999999999998</v>
      </c>
      <c r="C2613" s="2">
        <f t="shared" si="317"/>
        <v>-2.0000000000000018E-2</v>
      </c>
      <c r="D2613" s="2">
        <f t="shared" si="318"/>
        <v>2.04</v>
      </c>
      <c r="E2613" s="2">
        <f t="shared" si="320"/>
        <v>2.0620000000000003</v>
      </c>
      <c r="F2613" s="2">
        <f t="shared" si="321"/>
        <v>2.0615000000000006</v>
      </c>
      <c r="G2613" s="2">
        <f t="shared" si="323"/>
        <v>2.0918000000000001</v>
      </c>
      <c r="H2613" s="2">
        <f t="shared" si="319"/>
        <v>2.1380999999999997</v>
      </c>
      <c r="I2613" s="2">
        <f t="array" ref="I2613">SUMPRODUCT(B2597:B2616, (ROW(B2597:B2616)-ROW(B2597)+1)) / (20*21/2)</f>
        <v>2.0478095238095237</v>
      </c>
      <c r="J2613" s="2">
        <f t="shared" si="322"/>
        <v>2.0632035082715534</v>
      </c>
      <c r="K2613" s="2">
        <f t="shared" si="324"/>
        <v>2.0933212328382931</v>
      </c>
    </row>
    <row r="2614" spans="1:11" ht="13.5" x14ac:dyDescent="0.25">
      <c r="A2614" s="3">
        <v>45812</v>
      </c>
      <c r="B2614" s="2">
        <v>2</v>
      </c>
      <c r="C2614" s="2">
        <f t="shared" si="317"/>
        <v>-9.9999999999997868E-3</v>
      </c>
      <c r="D2614" s="2">
        <f t="shared" si="318"/>
        <v>2.024</v>
      </c>
      <c r="E2614" s="2">
        <f t="shared" si="320"/>
        <v>2.0569999999999999</v>
      </c>
      <c r="F2614" s="2">
        <f t="shared" si="321"/>
        <v>2.0610000000000004</v>
      </c>
      <c r="G2614" s="2">
        <f t="shared" si="323"/>
        <v>2.0886</v>
      </c>
      <c r="H2614" s="2">
        <f t="shared" si="319"/>
        <v>2.1381499999999996</v>
      </c>
      <c r="I2614" s="2">
        <f t="array" ref="I2614">SUMPRODUCT(B2598:B2617, (ROW(B2598:B2617)-ROW(B2598)+1)) / (20*21/2)</f>
        <v>2.0409523809523811</v>
      </c>
      <c r="J2614" s="2">
        <f t="shared" si="322"/>
        <v>2.0571841265314053</v>
      </c>
      <c r="K2614" s="2">
        <f t="shared" si="324"/>
        <v>2.0896615766485565</v>
      </c>
    </row>
    <row r="2615" spans="1:11" ht="13.5" x14ac:dyDescent="0.25">
      <c r="A2615" s="3">
        <v>45813</v>
      </c>
      <c r="B2615" s="2">
        <v>2</v>
      </c>
      <c r="C2615" s="2">
        <f t="shared" si="317"/>
        <v>0</v>
      </c>
      <c r="D2615" s="2">
        <f t="shared" si="318"/>
        <v>2.0119999999999996</v>
      </c>
      <c r="E2615" s="2">
        <f t="shared" si="320"/>
        <v>2.0479999999999996</v>
      </c>
      <c r="F2615" s="2">
        <f t="shared" si="321"/>
        <v>2.0609999999999999</v>
      </c>
      <c r="G2615" s="2">
        <f t="shared" si="323"/>
        <v>2.0854000000000004</v>
      </c>
      <c r="H2615" s="2">
        <f t="shared" si="319"/>
        <v>2.1382499999999998</v>
      </c>
      <c r="I2615" s="2">
        <f t="array" ref="I2615">SUMPRODUCT(B2599:B2618, (ROW(B2599:B2618)-ROW(B2599)+1)) / (20*21/2)</f>
        <v>2.0369999999999995</v>
      </c>
      <c r="J2615" s="2">
        <f t="shared" si="322"/>
        <v>2.0517380192427002</v>
      </c>
      <c r="K2615" s="2">
        <f t="shared" si="324"/>
        <v>2.0861454363878291</v>
      </c>
    </row>
    <row r="2616" spans="1:11" ht="13.5" x14ac:dyDescent="0.25">
      <c r="A2616" s="3">
        <v>45817</v>
      </c>
      <c r="B2616" s="2">
        <v>2</v>
      </c>
      <c r="C2616" s="2">
        <f t="shared" si="317"/>
        <v>0</v>
      </c>
      <c r="D2616" s="2">
        <f t="shared" si="318"/>
        <v>2.008</v>
      </c>
      <c r="E2616" s="2">
        <f t="shared" si="320"/>
        <v>2.0379999999999998</v>
      </c>
      <c r="F2616" s="2">
        <f t="shared" si="321"/>
        <v>2.0619999999999998</v>
      </c>
      <c r="G2616" s="2">
        <f t="shared" si="323"/>
        <v>2.0815999999999999</v>
      </c>
      <c r="H2616" s="2">
        <f t="shared" si="319"/>
        <v>2.1381999999999999</v>
      </c>
      <c r="I2616" s="2">
        <f t="array" ref="I2616">SUMPRODUCT(B2600:B2619, (ROW(B2600:B2619)-ROW(B2600)+1)) / (20*21/2)</f>
        <v>2.0333333333333332</v>
      </c>
      <c r="J2616" s="2">
        <f t="shared" si="322"/>
        <v>2.0468105888386336</v>
      </c>
      <c r="K2616" s="2">
        <f t="shared" si="324"/>
        <v>2.0827671839804633</v>
      </c>
    </row>
    <row r="2617" spans="1:11" ht="13.5" x14ac:dyDescent="0.25">
      <c r="A2617" s="3">
        <v>45818</v>
      </c>
      <c r="B2617" s="2">
        <v>1.99</v>
      </c>
      <c r="C2617" s="2">
        <f t="shared" si="317"/>
        <v>-1.0000000000000009E-2</v>
      </c>
      <c r="D2617" s="2">
        <f t="shared" si="318"/>
        <v>2</v>
      </c>
      <c r="E2617" s="2">
        <f t="shared" si="320"/>
        <v>2.0279999999999996</v>
      </c>
      <c r="F2617" s="2">
        <f t="shared" si="321"/>
        <v>2.0614999999999997</v>
      </c>
      <c r="G2617" s="2">
        <f t="shared" si="323"/>
        <v>2.0780000000000003</v>
      </c>
      <c r="H2617" s="2">
        <f t="shared" si="319"/>
        <v>2.1377999999999999</v>
      </c>
      <c r="I2617" s="2">
        <f t="array" ref="I2617">SUMPRODUCT(B2601:B2620, (ROW(B2601:B2620)-ROW(B2601)+1)) / (20*21/2)</f>
        <v>2.0279523809523812</v>
      </c>
      <c r="J2617" s="2">
        <f t="shared" si="322"/>
        <v>2.0414000565682877</v>
      </c>
      <c r="K2617" s="2">
        <f t="shared" si="324"/>
        <v>2.079129255196916</v>
      </c>
    </row>
    <row r="2618" spans="1:11" ht="13.5" x14ac:dyDescent="0.25">
      <c r="A2618" s="3">
        <v>45819</v>
      </c>
      <c r="B2618" s="2">
        <v>2.02</v>
      </c>
      <c r="C2618" s="2">
        <f t="shared" si="317"/>
        <v>3.0000000000000027E-2</v>
      </c>
      <c r="D2618" s="2">
        <f t="shared" si="318"/>
        <v>2.0019999999999998</v>
      </c>
      <c r="E2618" s="2">
        <f t="shared" si="320"/>
        <v>2.0209999999999999</v>
      </c>
      <c r="F2618" s="2">
        <f t="shared" si="321"/>
        <v>2.0585</v>
      </c>
      <c r="G2618" s="2">
        <f t="shared" si="323"/>
        <v>2.0749999999999997</v>
      </c>
      <c r="H2618" s="2">
        <f t="shared" si="319"/>
        <v>2.1376499999999994</v>
      </c>
      <c r="I2618" s="2">
        <f t="array" ref="I2618">SUMPRODUCT(B2602:B2621, (ROW(B2602:B2621)-ROW(B2602)+1)) / (20*21/2)</f>
        <v>2.0212857142857144</v>
      </c>
      <c r="J2618" s="2">
        <f t="shared" si="322"/>
        <v>2.0393619559427365</v>
      </c>
      <c r="K2618" s="2">
        <f t="shared" si="324"/>
        <v>2.0768104608754685</v>
      </c>
    </row>
    <row r="2619" spans="1:11" ht="13.5" x14ac:dyDescent="0.25">
      <c r="A2619" s="3">
        <v>45820</v>
      </c>
      <c r="B2619" s="2">
        <v>2.02</v>
      </c>
      <c r="C2619" s="2">
        <f t="shared" si="317"/>
        <v>0</v>
      </c>
      <c r="D2619" s="2">
        <f t="shared" si="318"/>
        <v>2.0059999999999998</v>
      </c>
      <c r="E2619" s="2">
        <f t="shared" si="320"/>
        <v>2.0149999999999997</v>
      </c>
      <c r="F2619" s="2">
        <f t="shared" si="321"/>
        <v>2.0565000000000007</v>
      </c>
      <c r="G2619" s="2">
        <f t="shared" si="323"/>
        <v>2.0718000000000001</v>
      </c>
      <c r="H2619" s="2">
        <f t="shared" si="319"/>
        <v>2.1376499999999994</v>
      </c>
      <c r="I2619" s="2">
        <f t="array" ref="I2619">SUMPRODUCT(B2603:B2622, (ROW(B2603:B2622)-ROW(B2603)+1)) / (20*21/2)</f>
        <v>2.0143809523809524</v>
      </c>
      <c r="J2619" s="2">
        <f t="shared" si="322"/>
        <v>2.0375179601386666</v>
      </c>
      <c r="K2619" s="2">
        <f t="shared" si="324"/>
        <v>2.0745825996646658</v>
      </c>
    </row>
    <row r="2620" spans="1:11" ht="13.5" x14ac:dyDescent="0.25">
      <c r="A2620" s="3">
        <v>45821</v>
      </c>
      <c r="B2620" s="2">
        <v>2</v>
      </c>
      <c r="C2620" s="2">
        <f t="shared" si="317"/>
        <v>-2.0000000000000018E-2</v>
      </c>
      <c r="D2620" s="2">
        <f t="shared" si="318"/>
        <v>2.0059999999999998</v>
      </c>
      <c r="E2620" s="2">
        <f t="shared" si="320"/>
        <v>2.0089999999999999</v>
      </c>
      <c r="F2620" s="2">
        <f t="shared" si="321"/>
        <v>2.0499999999999998</v>
      </c>
      <c r="G2620" s="2">
        <f t="shared" si="323"/>
        <v>2.0686</v>
      </c>
      <c r="H2620" s="2">
        <f t="shared" si="319"/>
        <v>2.1376499999999998</v>
      </c>
      <c r="I2620" s="2">
        <f t="array" ref="I2620">SUMPRODUCT(B2604:B2623, (ROW(B2604:B2623)-ROW(B2604)+1)) / (20*21/2)</f>
        <v>2.0081904761904759</v>
      </c>
      <c r="J2620" s="2">
        <f t="shared" si="322"/>
        <v>2.0339448210778412</v>
      </c>
      <c r="K2620" s="2">
        <f t="shared" si="324"/>
        <v>2.0716577918346792</v>
      </c>
    </row>
    <row r="2621" spans="1:11" ht="13.5" x14ac:dyDescent="0.25">
      <c r="A2621" s="3">
        <v>45824</v>
      </c>
      <c r="B2621" s="2">
        <v>1.98</v>
      </c>
      <c r="C2621" s="2">
        <f t="shared" si="317"/>
        <v>-2.0000000000000018E-2</v>
      </c>
      <c r="D2621" s="2">
        <f t="shared" si="318"/>
        <v>2.0019999999999998</v>
      </c>
      <c r="E2621" s="2">
        <f t="shared" si="320"/>
        <v>2.0049999999999999</v>
      </c>
      <c r="F2621" s="2">
        <f t="shared" si="321"/>
        <v>2.0425</v>
      </c>
      <c r="G2621" s="2">
        <f t="shared" si="323"/>
        <v>2.0648</v>
      </c>
      <c r="H2621" s="2">
        <f t="shared" si="319"/>
        <v>2.1375500000000001</v>
      </c>
      <c r="I2621" s="2">
        <f t="array" ref="I2621">SUMPRODUCT(B2605:B2624, (ROW(B2605:B2624)-ROW(B2605)+1)) / (20*21/2)</f>
        <v>2.0026190476190475</v>
      </c>
      <c r="J2621" s="2">
        <f t="shared" si="322"/>
        <v>2.0288072190704276</v>
      </c>
      <c r="K2621" s="2">
        <f t="shared" si="324"/>
        <v>2.0680633686254764</v>
      </c>
    </row>
    <row r="2622" spans="1:11" ht="13.5" x14ac:dyDescent="0.25">
      <c r="A2622" s="3">
        <v>45825</v>
      </c>
      <c r="B2622" s="2">
        <v>1.97</v>
      </c>
      <c r="C2622" s="2">
        <f t="shared" si="317"/>
        <v>-1.0000000000000009E-2</v>
      </c>
      <c r="D2622" s="2">
        <f t="shared" si="318"/>
        <v>1.998</v>
      </c>
      <c r="E2622" s="2">
        <f t="shared" si="320"/>
        <v>1.9989999999999999</v>
      </c>
      <c r="F2622" s="2">
        <f t="shared" si="321"/>
        <v>2.0349999999999997</v>
      </c>
      <c r="G2622" s="2">
        <f t="shared" si="323"/>
        <v>2.0611999999999999</v>
      </c>
      <c r="H2622" s="2">
        <f t="shared" si="319"/>
        <v>2.1374000000000004</v>
      </c>
      <c r="I2622" s="2">
        <f t="array" ref="I2622">SUMPRODUCT(B2606:B2625, (ROW(B2606:B2625)-ROW(B2606)+1)) / (20*21/2)</f>
        <v>1.9974285714285711</v>
      </c>
      <c r="J2622" s="2">
        <f t="shared" si="322"/>
        <v>2.0232065315399108</v>
      </c>
      <c r="K2622" s="2">
        <f t="shared" si="324"/>
        <v>2.0642177463264382</v>
      </c>
    </row>
    <row r="2623" spans="1:11" ht="13.5" x14ac:dyDescent="0.25">
      <c r="A2623" s="3">
        <v>45826</v>
      </c>
      <c r="B2623" s="2">
        <v>1.97</v>
      </c>
      <c r="C2623" s="2">
        <f t="shared" si="317"/>
        <v>0</v>
      </c>
      <c r="D2623" s="2">
        <f t="shared" si="318"/>
        <v>1.988</v>
      </c>
      <c r="E2623" s="2">
        <f t="shared" si="320"/>
        <v>1.9949999999999997</v>
      </c>
      <c r="F2623" s="2">
        <f t="shared" si="321"/>
        <v>2.0285000000000002</v>
      </c>
      <c r="G2623" s="2">
        <f t="shared" si="323"/>
        <v>2.0576000000000003</v>
      </c>
      <c r="H2623" s="2">
        <f t="shared" si="319"/>
        <v>2.1370500000000003</v>
      </c>
      <c r="I2623" s="2">
        <f t="array" ref="I2623">SUMPRODUCT(B2607:B2626, (ROW(B2607:B2626)-ROW(B2607)+1)) / (20*21/2)</f>
        <v>1.9928095238095236</v>
      </c>
      <c r="J2623" s="2">
        <f t="shared" si="322"/>
        <v>2.0181392428218241</v>
      </c>
      <c r="K2623" s="2">
        <f t="shared" si="324"/>
        <v>2.0605229327450094</v>
      </c>
    </row>
    <row r="2624" spans="1:11" ht="13.5" x14ac:dyDescent="0.25">
      <c r="A2624" s="3">
        <v>45827</v>
      </c>
      <c r="B2624" s="2">
        <v>1.97</v>
      </c>
      <c r="C2624" s="2">
        <f t="shared" si="317"/>
        <v>0</v>
      </c>
      <c r="D2624" s="2">
        <f t="shared" si="318"/>
        <v>1.9780000000000002</v>
      </c>
      <c r="E2624" s="2">
        <f t="shared" si="320"/>
        <v>1.9919999999999998</v>
      </c>
      <c r="F2624" s="2">
        <f t="shared" si="321"/>
        <v>2.0244999999999993</v>
      </c>
      <c r="G2624" s="2">
        <f t="shared" si="323"/>
        <v>2.0541999999999998</v>
      </c>
      <c r="H2624" s="2">
        <f t="shared" si="319"/>
        <v>2.1366500000000004</v>
      </c>
      <c r="I2624" s="2">
        <f t="array" ref="I2624">SUMPRODUCT(B2608:B2627, (ROW(B2608:B2627)-ROW(B2608)+1)) / (20*21/2)</f>
        <v>1.9916666666666667</v>
      </c>
      <c r="J2624" s="2">
        <f t="shared" si="322"/>
        <v>2.0135545530292696</v>
      </c>
      <c r="K2624" s="2">
        <f t="shared" si="324"/>
        <v>2.0569730138138325</v>
      </c>
    </row>
    <row r="2625" spans="1:11" ht="13.5" x14ac:dyDescent="0.25">
      <c r="A2625" s="3">
        <v>45828</v>
      </c>
      <c r="B2625" s="2">
        <v>1.97</v>
      </c>
      <c r="C2625" s="2">
        <f t="shared" si="317"/>
        <v>0</v>
      </c>
      <c r="D2625" s="2">
        <f t="shared" si="318"/>
        <v>1.972</v>
      </c>
      <c r="E2625" s="2">
        <f t="shared" si="320"/>
        <v>1.9890000000000001</v>
      </c>
      <c r="F2625" s="2">
        <f t="shared" si="321"/>
        <v>2.0184999999999995</v>
      </c>
      <c r="G2625" s="2">
        <f t="shared" si="323"/>
        <v>2.0509999999999997</v>
      </c>
      <c r="H2625" s="2">
        <f t="shared" si="319"/>
        <v>2.1363000000000008</v>
      </c>
      <c r="I2625" s="2">
        <f t="array" ref="I2625">SUMPRODUCT(B2609:B2628, (ROW(B2609:B2628)-ROW(B2609)+1)) / (20*21/2)</f>
        <v>1.9938095238095235</v>
      </c>
      <c r="J2625" s="2">
        <f t="shared" si="322"/>
        <v>2.0094065003598156</v>
      </c>
      <c r="K2625" s="2">
        <f t="shared" si="324"/>
        <v>2.0535623073897606</v>
      </c>
    </row>
    <row r="2626" spans="1:11" ht="13.5" x14ac:dyDescent="0.25">
      <c r="A2626" s="3">
        <v>45831</v>
      </c>
      <c r="B2626" s="2">
        <v>1.97</v>
      </c>
      <c r="C2626" s="2">
        <f t="shared" si="317"/>
        <v>0</v>
      </c>
      <c r="D2626" s="2">
        <f t="shared" si="318"/>
        <v>1.97</v>
      </c>
      <c r="E2626" s="2">
        <f t="shared" si="320"/>
        <v>1.986</v>
      </c>
      <c r="F2626" s="2">
        <f t="shared" si="321"/>
        <v>2.0119999999999996</v>
      </c>
      <c r="G2626" s="2">
        <f t="shared" si="323"/>
        <v>2.0483999999999996</v>
      </c>
      <c r="H2626" s="2">
        <f t="shared" si="319"/>
        <v>2.1361000000000008</v>
      </c>
      <c r="I2626" s="2">
        <f t="array" ref="I2626">SUMPRODUCT(B2610:B2629, (ROW(B2610:B2629)-ROW(B2610)+1)) / (20*21/2)</f>
        <v>1.9933809523809523</v>
      </c>
      <c r="J2626" s="2">
        <f t="shared" si="322"/>
        <v>2.0056535003255473</v>
      </c>
      <c r="K2626" s="2">
        <f t="shared" si="324"/>
        <v>2.0502853541587895</v>
      </c>
    </row>
    <row r="2627" spans="1:11" ht="13.5" x14ac:dyDescent="0.25">
      <c r="A2627" s="3">
        <v>45832</v>
      </c>
      <c r="B2627" s="2">
        <v>2</v>
      </c>
      <c r="C2627" s="2">
        <f t="shared" si="317"/>
        <v>3.0000000000000027E-2</v>
      </c>
      <c r="D2627" s="2">
        <f t="shared" si="318"/>
        <v>1.9759999999999998</v>
      </c>
      <c r="E2627" s="2">
        <f t="shared" si="320"/>
        <v>1.9870000000000001</v>
      </c>
      <c r="F2627" s="2">
        <f t="shared" si="321"/>
        <v>2.0074999999999994</v>
      </c>
      <c r="G2627" s="2">
        <f t="shared" si="323"/>
        <v>2.0467999999999997</v>
      </c>
      <c r="H2627" s="2">
        <f t="shared" si="319"/>
        <v>2.1359500000000007</v>
      </c>
      <c r="I2627" s="2">
        <f t="array" ref="I2627">SUMPRODUCT(B2611:B2630, (ROW(B2611:B2630)-ROW(B2611)+1)) / (20*21/2)</f>
        <v>1.9914285714285715</v>
      </c>
      <c r="J2627" s="2">
        <f t="shared" si="322"/>
        <v>2.0051150717231145</v>
      </c>
      <c r="K2627" s="2">
        <f t="shared" si="324"/>
        <v>2.0483133794858959</v>
      </c>
    </row>
    <row r="2628" spans="1:11" ht="13.5" x14ac:dyDescent="0.25">
      <c r="A2628" s="3">
        <v>45833</v>
      </c>
      <c r="B2628" s="2">
        <v>2.0299999999999998</v>
      </c>
      <c r="C2628" s="2">
        <f t="shared" ref="C2628:C2691" si="325">B2628-B2627</f>
        <v>2.9999999999999805E-2</v>
      </c>
      <c r="D2628" s="2">
        <f t="shared" si="318"/>
        <v>1.988</v>
      </c>
      <c r="E2628" s="2">
        <f t="shared" si="320"/>
        <v>1.9880000000000002</v>
      </c>
      <c r="F2628" s="2">
        <f t="shared" si="321"/>
        <v>2.0044999999999997</v>
      </c>
      <c r="G2628" s="2">
        <f t="shared" si="323"/>
        <v>2.0453999999999994</v>
      </c>
      <c r="H2628" s="2">
        <f t="shared" si="319"/>
        <v>2.1361000000000008</v>
      </c>
      <c r="I2628" s="2">
        <f t="array" ref="I2628">SUMPRODUCT(B2612:B2631, (ROW(B2612:B2631)-ROW(B2612)+1)) / (20*21/2)</f>
        <v>1.9908095238095238</v>
      </c>
      <c r="J2628" s="2">
        <f t="shared" si="322"/>
        <v>2.0074850648923417</v>
      </c>
      <c r="K2628" s="2">
        <f t="shared" si="324"/>
        <v>2.0475952077413511</v>
      </c>
    </row>
    <row r="2629" spans="1:11" ht="13.5" x14ac:dyDescent="0.25">
      <c r="A2629" s="3">
        <v>45835</v>
      </c>
      <c r="B2629" s="2">
        <v>2</v>
      </c>
      <c r="C2629" s="2">
        <f t="shared" si="325"/>
        <v>-2.9999999999999805E-2</v>
      </c>
      <c r="D2629" s="2">
        <f t="shared" si="318"/>
        <v>1.9939999999999998</v>
      </c>
      <c r="E2629" s="2">
        <f t="shared" si="320"/>
        <v>1.9860000000000002</v>
      </c>
      <c r="F2629" s="2">
        <f t="shared" si="321"/>
        <v>2.0004999999999997</v>
      </c>
      <c r="G2629" s="2">
        <f t="shared" si="323"/>
        <v>2.0435999999999996</v>
      </c>
      <c r="H2629" s="2">
        <f t="shared" si="319"/>
        <v>2.1360500000000009</v>
      </c>
      <c r="I2629" s="2">
        <f t="array" ref="I2629">SUMPRODUCT(B2613:B2632, (ROW(B2613:B2632)-ROW(B2613)+1)) / (20*21/2)</f>
        <v>1.9922380952380954</v>
      </c>
      <c r="J2629" s="2">
        <f t="shared" si="322"/>
        <v>2.0067722015692615</v>
      </c>
      <c r="K2629" s="2">
        <f t="shared" si="324"/>
        <v>2.0457287290063961</v>
      </c>
    </row>
    <row r="2630" spans="1:11" ht="13.5" x14ac:dyDescent="0.25">
      <c r="A2630" s="3">
        <v>45838</v>
      </c>
      <c r="B2630" s="2">
        <v>1.98</v>
      </c>
      <c r="C2630" s="2">
        <f t="shared" si="325"/>
        <v>-2.0000000000000018E-2</v>
      </c>
      <c r="D2630" s="2">
        <f t="shared" ref="D2630:D2693" si="326">AVERAGE(B2626:B2630)</f>
        <v>1.996</v>
      </c>
      <c r="E2630" s="2">
        <f t="shared" si="320"/>
        <v>1.984</v>
      </c>
      <c r="F2630" s="2">
        <f t="shared" si="321"/>
        <v>1.9964999999999997</v>
      </c>
      <c r="G2630" s="2">
        <f t="shared" si="323"/>
        <v>2.0398000000000001</v>
      </c>
      <c r="H2630" s="2">
        <f t="shared" si="319"/>
        <v>2.1359000000000008</v>
      </c>
      <c r="I2630" s="2">
        <f t="array" ref="I2630">SUMPRODUCT(B2614:B2633, (ROW(B2614:B2633)-ROW(B2614)+1)) / (20*21/2)</f>
        <v>1.9928095238095238</v>
      </c>
      <c r="J2630" s="2">
        <f t="shared" si="322"/>
        <v>2.0042224680864744</v>
      </c>
      <c r="K2630" s="2">
        <f t="shared" si="324"/>
        <v>2.0431511317904594</v>
      </c>
    </row>
    <row r="2631" spans="1:11" ht="13.5" x14ac:dyDescent="0.25">
      <c r="A2631" s="3">
        <v>45839</v>
      </c>
      <c r="B2631" s="2">
        <v>1.99</v>
      </c>
      <c r="C2631" s="2">
        <f t="shared" si="325"/>
        <v>1.0000000000000009E-2</v>
      </c>
      <c r="D2631" s="2">
        <f t="shared" si="326"/>
        <v>2</v>
      </c>
      <c r="E2631" s="2">
        <f t="shared" si="320"/>
        <v>1.9849999999999999</v>
      </c>
      <c r="F2631" s="2">
        <f t="shared" si="321"/>
        <v>1.9949999999999997</v>
      </c>
      <c r="G2631" s="2">
        <f t="shared" si="323"/>
        <v>2.0375999999999999</v>
      </c>
      <c r="H2631" s="2">
        <f t="shared" si="319"/>
        <v>2.1358500000000005</v>
      </c>
      <c r="I2631" s="2">
        <f t="array" ref="I2631">SUMPRODUCT(B2615:B2634, (ROW(B2615:B2634)-ROW(B2615)+1)) / (20*21/2)</f>
        <v>1.9943809523809521</v>
      </c>
      <c r="J2631" s="2">
        <f t="shared" si="322"/>
        <v>2.002867947316334</v>
      </c>
      <c r="K2631" s="2">
        <f t="shared" si="324"/>
        <v>2.0410667736810297</v>
      </c>
    </row>
    <row r="2632" spans="1:11" ht="13.5" x14ac:dyDescent="0.25">
      <c r="A2632" s="3">
        <v>45840</v>
      </c>
      <c r="B2632" s="2">
        <v>2.0099999999999998</v>
      </c>
      <c r="C2632" s="2">
        <f t="shared" si="325"/>
        <v>1.9999999999999796E-2</v>
      </c>
      <c r="D2632" s="2">
        <f t="shared" si="326"/>
        <v>2.0019999999999998</v>
      </c>
      <c r="E2632" s="2">
        <f t="shared" si="320"/>
        <v>1.9890000000000001</v>
      </c>
      <c r="F2632" s="2">
        <f t="shared" si="321"/>
        <v>1.9939999999999993</v>
      </c>
      <c r="G2632" s="2">
        <f t="shared" si="323"/>
        <v>2.0362</v>
      </c>
      <c r="H2632" s="2">
        <f t="shared" si="319"/>
        <v>2.1358000000000006</v>
      </c>
      <c r="I2632" s="2">
        <f t="array" ref="I2632">SUMPRODUCT(B2616:B2635, (ROW(B2616:B2635)-ROW(B2616)+1)) / (20*21/2)</f>
        <v>1.994952380952381</v>
      </c>
      <c r="J2632" s="2">
        <f t="shared" si="322"/>
        <v>2.0035471904290643</v>
      </c>
      <c r="K2632" s="2">
        <f t="shared" si="324"/>
        <v>2.0398484688307934</v>
      </c>
    </row>
    <row r="2633" spans="1:11" ht="13.5" x14ac:dyDescent="0.25">
      <c r="A2633" s="3">
        <v>45841</v>
      </c>
      <c r="B2633" s="2">
        <v>2</v>
      </c>
      <c r="C2633" s="2">
        <f t="shared" si="325"/>
        <v>-9.9999999999997868E-3</v>
      </c>
      <c r="D2633" s="2">
        <f t="shared" si="326"/>
        <v>1.996</v>
      </c>
      <c r="E2633" s="2">
        <f t="shared" si="320"/>
        <v>1.9920000000000002</v>
      </c>
      <c r="F2633" s="2">
        <f t="shared" si="321"/>
        <v>1.9934999999999996</v>
      </c>
      <c r="G2633" s="2">
        <f t="shared" si="323"/>
        <v>2.0346000000000002</v>
      </c>
      <c r="H2633" s="2">
        <f t="shared" si="319"/>
        <v>2.1357000000000008</v>
      </c>
      <c r="I2633" s="2">
        <f t="array" ref="I2633">SUMPRODUCT(B2617:B2636, (ROW(B2617:B2636)-ROW(B2617)+1)) / (20*21/2)</f>
        <v>1.9945714285714287</v>
      </c>
      <c r="J2633" s="2">
        <f t="shared" si="322"/>
        <v>2.0032093627691534</v>
      </c>
      <c r="K2633" s="2">
        <f t="shared" si="324"/>
        <v>2.0382857837786057</v>
      </c>
    </row>
    <row r="2634" spans="1:11" ht="13.5" x14ac:dyDescent="0.25">
      <c r="A2634" s="3">
        <v>45842</v>
      </c>
      <c r="B2634" s="2">
        <v>2.0099999999999998</v>
      </c>
      <c r="C2634" s="2">
        <f t="shared" si="325"/>
        <v>9.9999999999997868E-3</v>
      </c>
      <c r="D2634" s="2">
        <f t="shared" si="326"/>
        <v>1.9979999999999998</v>
      </c>
      <c r="E2634" s="2">
        <f t="shared" si="320"/>
        <v>1.996</v>
      </c>
      <c r="F2634" s="2">
        <f t="shared" si="321"/>
        <v>1.9939999999999998</v>
      </c>
      <c r="G2634" s="2">
        <f t="shared" si="323"/>
        <v>2.0327999999999999</v>
      </c>
      <c r="H2634" s="2">
        <f t="shared" ref="H2634:H2693" si="327">AVERAGE(B2435:B2634)</f>
        <v>2.1356500000000005</v>
      </c>
      <c r="I2634" s="2">
        <f t="array" ref="I2634">SUMPRODUCT(B2618:B2637, (ROW(B2618:B2637)-ROW(B2618)+1)) / (20*21/2)</f>
        <v>1.9980476190476193</v>
      </c>
      <c r="J2634" s="2">
        <f t="shared" si="322"/>
        <v>2.0038560901244722</v>
      </c>
      <c r="K2634" s="2">
        <f t="shared" si="324"/>
        <v>2.0371765373559154</v>
      </c>
    </row>
    <row r="2635" spans="1:11" ht="13.5" x14ac:dyDescent="0.25">
      <c r="A2635" s="3">
        <v>45845</v>
      </c>
      <c r="B2635" s="2">
        <v>2</v>
      </c>
      <c r="C2635" s="2">
        <f t="shared" si="325"/>
        <v>-9.9999999999997868E-3</v>
      </c>
      <c r="D2635" s="2">
        <f t="shared" si="326"/>
        <v>2.0019999999999998</v>
      </c>
      <c r="E2635" s="2">
        <f t="shared" si="320"/>
        <v>1.9990000000000001</v>
      </c>
      <c r="F2635" s="2">
        <f t="shared" si="321"/>
        <v>1.9939999999999998</v>
      </c>
      <c r="G2635" s="2">
        <f t="shared" si="323"/>
        <v>2.0301999999999998</v>
      </c>
      <c r="H2635" s="2">
        <f t="shared" si="327"/>
        <v>2.1356500000000005</v>
      </c>
      <c r="I2635" s="2">
        <f t="array" ref="I2635">SUMPRODUCT(B2619:B2638, (ROW(B2619:B2638)-ROW(B2619)+1)) / (20*21/2)</f>
        <v>1.9984761904761903</v>
      </c>
      <c r="J2635" s="2">
        <f t="shared" si="322"/>
        <v>2.0034888434459512</v>
      </c>
      <c r="K2635" s="2">
        <f t="shared" si="324"/>
        <v>2.0357186339301934</v>
      </c>
    </row>
    <row r="2636" spans="1:11" ht="13.5" x14ac:dyDescent="0.25">
      <c r="A2636" s="3">
        <v>45846</v>
      </c>
      <c r="B2636" s="2">
        <v>1.99</v>
      </c>
      <c r="C2636" s="2">
        <f t="shared" si="325"/>
        <v>-1.0000000000000009E-2</v>
      </c>
      <c r="D2636" s="2">
        <f t="shared" si="326"/>
        <v>2.0019999999999998</v>
      </c>
      <c r="E2636" s="2">
        <f t="shared" ref="E2636:E2693" si="328">AVERAGE(B2627:B2636)</f>
        <v>2.0009999999999999</v>
      </c>
      <c r="F2636" s="2">
        <f t="shared" si="321"/>
        <v>1.9934999999999998</v>
      </c>
      <c r="G2636" s="2">
        <f t="shared" si="323"/>
        <v>2.0282</v>
      </c>
      <c r="H2636" s="2">
        <f t="shared" si="327"/>
        <v>2.1353500000000007</v>
      </c>
      <c r="I2636" s="2">
        <f t="array" ref="I2636">SUMPRODUCT(B2620:B2639, (ROW(B2620:B2639)-ROW(B2620)+1)) / (20*21/2)</f>
        <v>1.9989999999999999</v>
      </c>
      <c r="J2636" s="2">
        <f t="shared" si="322"/>
        <v>2.0022041916891942</v>
      </c>
      <c r="K2636" s="2">
        <f t="shared" si="324"/>
        <v>2.0339257463250879</v>
      </c>
    </row>
    <row r="2637" spans="1:11" ht="13.5" x14ac:dyDescent="0.25">
      <c r="A2637" s="3">
        <v>45847</v>
      </c>
      <c r="B2637" s="2">
        <v>2.0299999999999998</v>
      </c>
      <c r="C2637" s="2">
        <f t="shared" si="325"/>
        <v>3.9999999999999813E-2</v>
      </c>
      <c r="D2637" s="2">
        <f t="shared" si="326"/>
        <v>2.0059999999999998</v>
      </c>
      <c r="E2637" s="2">
        <f t="shared" si="328"/>
        <v>2.004</v>
      </c>
      <c r="F2637" s="2">
        <f t="shared" si="321"/>
        <v>1.9955000000000003</v>
      </c>
      <c r="G2637" s="2">
        <f t="shared" si="323"/>
        <v>2.0274000000000001</v>
      </c>
      <c r="H2637" s="2">
        <f t="shared" si="327"/>
        <v>2.1353000000000004</v>
      </c>
      <c r="I2637" s="2">
        <f t="array" ref="I2637">SUMPRODUCT(B2621:B2640, (ROW(B2621:B2640)-ROW(B2621)+1)) / (20*21/2)</f>
        <v>1.9996190476190474</v>
      </c>
      <c r="J2637" s="2">
        <f t="shared" si="322"/>
        <v>2.0048514115283185</v>
      </c>
      <c r="K2637" s="2">
        <f t="shared" si="324"/>
        <v>2.0337717954888102</v>
      </c>
    </row>
    <row r="2638" spans="1:11" ht="13.5" x14ac:dyDescent="0.25">
      <c r="A2638" s="3">
        <v>45848</v>
      </c>
      <c r="B2638" s="2">
        <v>2</v>
      </c>
      <c r="C2638" s="2">
        <f t="shared" si="325"/>
        <v>-2.9999999999999805E-2</v>
      </c>
      <c r="D2638" s="2">
        <f t="shared" si="326"/>
        <v>2.0059999999999998</v>
      </c>
      <c r="E2638" s="2">
        <f t="shared" si="328"/>
        <v>2.0010000000000003</v>
      </c>
      <c r="F2638" s="2">
        <f t="shared" si="321"/>
        <v>1.9944999999999999</v>
      </c>
      <c r="G2638" s="2">
        <f t="shared" si="323"/>
        <v>2.0260000000000002</v>
      </c>
      <c r="H2638" s="2">
        <f t="shared" si="327"/>
        <v>2.1352000000000002</v>
      </c>
      <c r="I2638" s="2">
        <f t="array" ref="I2638">SUMPRODUCT(B2622:B2641, (ROW(B2622:B2641)-ROW(B2622)+1)) / (20*21/2)</f>
        <v>2.0002380952380951</v>
      </c>
      <c r="J2638" s="2">
        <f t="shared" si="322"/>
        <v>2.0043893723351456</v>
      </c>
      <c r="K2638" s="2">
        <f t="shared" si="324"/>
        <v>2.0324474113519941</v>
      </c>
    </row>
    <row r="2639" spans="1:11" ht="13.5" x14ac:dyDescent="0.25">
      <c r="A2639" s="3">
        <v>45849</v>
      </c>
      <c r="B2639" s="2">
        <v>2</v>
      </c>
      <c r="C2639" s="2">
        <f t="shared" si="325"/>
        <v>0</v>
      </c>
      <c r="D2639" s="2">
        <f t="shared" si="326"/>
        <v>2.004</v>
      </c>
      <c r="E2639" s="2">
        <f t="shared" si="328"/>
        <v>2.0009999999999999</v>
      </c>
      <c r="F2639" s="2">
        <f t="shared" si="321"/>
        <v>1.9935000000000003</v>
      </c>
      <c r="G2639" s="2">
        <f t="shared" si="323"/>
        <v>2.0248000000000004</v>
      </c>
      <c r="H2639" s="2">
        <f t="shared" si="327"/>
        <v>2.1350500000000006</v>
      </c>
      <c r="I2639" s="2">
        <f t="array" ref="I2639">SUMPRODUCT(B2623:B2642, (ROW(B2623:B2642)-ROW(B2623)+1)) / (20*21/2)</f>
        <v>1.9998095238095237</v>
      </c>
      <c r="J2639" s="2">
        <f t="shared" si="322"/>
        <v>2.0039713368746552</v>
      </c>
      <c r="K2639" s="2">
        <f t="shared" si="324"/>
        <v>2.0311749638479943</v>
      </c>
    </row>
    <row r="2640" spans="1:11" ht="13.5" x14ac:dyDescent="0.25">
      <c r="A2640" s="3">
        <v>45852</v>
      </c>
      <c r="B2640" s="2">
        <v>2</v>
      </c>
      <c r="C2640" s="2">
        <f t="shared" si="325"/>
        <v>0</v>
      </c>
      <c r="D2640" s="2">
        <f t="shared" si="326"/>
        <v>2.004</v>
      </c>
      <c r="E2640" s="2">
        <f t="shared" si="328"/>
        <v>2.0030000000000001</v>
      </c>
      <c r="F2640" s="2">
        <f t="shared" si="321"/>
        <v>1.9934999999999996</v>
      </c>
      <c r="G2640" s="2">
        <f t="shared" si="323"/>
        <v>2.0236000000000001</v>
      </c>
      <c r="H2640" s="2">
        <f t="shared" si="327"/>
        <v>2.1349500000000003</v>
      </c>
      <c r="I2640" s="2">
        <f t="array" ref="I2640">SUMPRODUCT(B2624:B2643, (ROW(B2624:B2643)-ROW(B2624)+1)) / (20*21/2)</f>
        <v>2.0030952380952378</v>
      </c>
      <c r="J2640" s="2">
        <f t="shared" si="322"/>
        <v>2.003593114315164</v>
      </c>
      <c r="K2640" s="2">
        <f t="shared" si="324"/>
        <v>2.0299524162461124</v>
      </c>
    </row>
    <row r="2641" spans="1:11" ht="13.5" x14ac:dyDescent="0.25">
      <c r="A2641" s="3">
        <v>45853</v>
      </c>
      <c r="B2641" s="2">
        <v>2</v>
      </c>
      <c r="C2641" s="2">
        <f t="shared" si="325"/>
        <v>0</v>
      </c>
      <c r="D2641" s="2">
        <f t="shared" si="326"/>
        <v>2.0059999999999998</v>
      </c>
      <c r="E2641" s="2">
        <f t="shared" si="328"/>
        <v>2.004</v>
      </c>
      <c r="F2641" s="2">
        <f t="shared" si="321"/>
        <v>1.9944999999999999</v>
      </c>
      <c r="G2641" s="2">
        <f t="shared" si="323"/>
        <v>2.0230000000000001</v>
      </c>
      <c r="H2641" s="2">
        <f t="shared" si="327"/>
        <v>2.1347500000000004</v>
      </c>
      <c r="I2641" s="2">
        <f t="array" ref="I2641">SUMPRODUCT(B2625:B2644, (ROW(B2625:B2644)-ROW(B2625)+1)) / (20*21/2)</f>
        <v>2.0032380952380948</v>
      </c>
      <c r="J2641" s="2">
        <f t="shared" si="322"/>
        <v>2.003250912951815</v>
      </c>
      <c r="K2641" s="2">
        <f t="shared" si="324"/>
        <v>2.0287778116874415</v>
      </c>
    </row>
    <row r="2642" spans="1:11" ht="13.5" x14ac:dyDescent="0.25">
      <c r="A2642" s="3">
        <v>45854</v>
      </c>
      <c r="B2642" s="2">
        <v>1.99</v>
      </c>
      <c r="C2642" s="2">
        <f t="shared" si="325"/>
        <v>-1.0000000000000009E-2</v>
      </c>
      <c r="D2642" s="2">
        <f t="shared" si="326"/>
        <v>1.998</v>
      </c>
      <c r="E2642" s="2">
        <f t="shared" si="328"/>
        <v>2.0019999999999998</v>
      </c>
      <c r="F2642" s="2">
        <f t="shared" si="321"/>
        <v>1.9955000000000003</v>
      </c>
      <c r="G2642" s="2">
        <f t="shared" si="323"/>
        <v>2.0224000000000002</v>
      </c>
      <c r="H2642" s="2">
        <f t="shared" si="327"/>
        <v>2.1345499999999999</v>
      </c>
      <c r="I2642" s="2">
        <f t="array" ref="I2642">SUMPRODUCT(B2626:B2645, (ROW(B2626:B2645)-ROW(B2626)+1)) / (20*21/2)</f>
        <v>2.0032380952380953</v>
      </c>
      <c r="J2642" s="2">
        <f t="shared" si="322"/>
        <v>2.0019889212421185</v>
      </c>
      <c r="K2642" s="2">
        <f t="shared" si="324"/>
        <v>2.0272571131898949</v>
      </c>
    </row>
    <row r="2643" spans="1:11" ht="13.5" x14ac:dyDescent="0.25">
      <c r="A2643" s="3">
        <v>45855</v>
      </c>
      <c r="B2643" s="2">
        <v>2.0299999999999998</v>
      </c>
      <c r="C2643" s="2">
        <f t="shared" si="325"/>
        <v>3.9999999999999813E-2</v>
      </c>
      <c r="D2643" s="2">
        <f t="shared" si="326"/>
        <v>2.004</v>
      </c>
      <c r="E2643" s="2">
        <f t="shared" si="328"/>
        <v>2.0049999999999999</v>
      </c>
      <c r="F2643" s="2">
        <f t="shared" si="321"/>
        <v>1.9985000000000004</v>
      </c>
      <c r="G2643" s="2">
        <f t="shared" si="323"/>
        <v>2.0230000000000006</v>
      </c>
      <c r="H2643" s="2">
        <f t="shared" si="327"/>
        <v>2.1346000000000003</v>
      </c>
      <c r="I2643" s="2">
        <f t="array" ref="I2643">SUMPRODUCT(B2627:B2646, (ROW(B2627:B2646)-ROW(B2627)+1)) / (20*21/2)</f>
        <v>2.0030952380952378</v>
      </c>
      <c r="J2643" s="2">
        <f t="shared" si="322"/>
        <v>2.0046566430285835</v>
      </c>
      <c r="K2643" s="2">
        <f t="shared" si="324"/>
        <v>2.0273646773785265</v>
      </c>
    </row>
    <row r="2644" spans="1:11" ht="13.5" x14ac:dyDescent="0.25">
      <c r="A2644" s="3">
        <v>45856</v>
      </c>
      <c r="B2644" s="2">
        <v>2</v>
      </c>
      <c r="C2644" s="2">
        <f t="shared" si="325"/>
        <v>-2.9999999999999805E-2</v>
      </c>
      <c r="D2644" s="2">
        <f t="shared" si="326"/>
        <v>2.004</v>
      </c>
      <c r="E2644" s="2">
        <f t="shared" si="328"/>
        <v>2.004</v>
      </c>
      <c r="F2644" s="2">
        <f t="shared" ref="F2644:F2692" si="329">AVERAGE(B2625:B2644)</f>
        <v>2.0000000000000004</v>
      </c>
      <c r="G2644" s="2">
        <f t="shared" si="323"/>
        <v>2.0228000000000002</v>
      </c>
      <c r="H2644" s="2">
        <f t="shared" si="327"/>
        <v>2.1343999999999999</v>
      </c>
      <c r="I2644" s="2">
        <f t="array" ref="I2644">SUMPRODUCT(B2628:B2647, (ROW(B2628:B2647)-ROW(B2628)+1)) / (20*21/2)</f>
        <v>2.0018571428571428</v>
      </c>
      <c r="J2644" s="2">
        <f t="shared" si="322"/>
        <v>2.0042131532163374</v>
      </c>
      <c r="K2644" s="2">
        <f t="shared" si="324"/>
        <v>2.0262915527754473</v>
      </c>
    </row>
    <row r="2645" spans="1:11" ht="13.5" x14ac:dyDescent="0.25">
      <c r="A2645" s="3">
        <v>45859</v>
      </c>
      <c r="B2645" s="2">
        <v>2</v>
      </c>
      <c r="C2645" s="2">
        <f t="shared" si="325"/>
        <v>0</v>
      </c>
      <c r="D2645" s="2">
        <f t="shared" si="326"/>
        <v>2.004</v>
      </c>
      <c r="E2645" s="2">
        <f t="shared" si="328"/>
        <v>2.004</v>
      </c>
      <c r="F2645" s="2">
        <f t="shared" si="329"/>
        <v>2.0015000000000005</v>
      </c>
      <c r="G2645" s="2">
        <f t="shared" si="323"/>
        <v>2.0228000000000002</v>
      </c>
      <c r="H2645" s="2">
        <f t="shared" si="327"/>
        <v>2.1341999999999999</v>
      </c>
      <c r="I2645" s="2">
        <f t="array" ref="I2645">SUMPRODUCT(B2629:B2648, (ROW(B2629:B2648)-ROW(B2629)+1)) / (20*21/2)</f>
        <v>2.0006666666666666</v>
      </c>
      <c r="J2645" s="2">
        <f t="shared" ref="J2645:J2693" si="330">$J$4*B2645+J2644*(1-$J$4)</f>
        <v>2.0038119005290671</v>
      </c>
      <c r="K2645" s="2">
        <f t="shared" si="324"/>
        <v>2.0252605114901359</v>
      </c>
    </row>
    <row r="2646" spans="1:11" ht="13.5" x14ac:dyDescent="0.25">
      <c r="A2646" s="3">
        <v>45860</v>
      </c>
      <c r="B2646" s="2">
        <v>2</v>
      </c>
      <c r="C2646" s="2">
        <f t="shared" si="325"/>
        <v>0</v>
      </c>
      <c r="D2646" s="2">
        <f t="shared" si="326"/>
        <v>2.004</v>
      </c>
      <c r="E2646" s="2">
        <f t="shared" si="328"/>
        <v>2.0049999999999999</v>
      </c>
      <c r="F2646" s="2">
        <f t="shared" si="329"/>
        <v>2.0030000000000001</v>
      </c>
      <c r="G2646" s="2">
        <f t="shared" si="323"/>
        <v>2.0232000000000001</v>
      </c>
      <c r="H2646" s="2">
        <f t="shared" si="327"/>
        <v>2.1340500000000002</v>
      </c>
      <c r="I2646" s="2">
        <f t="array" ref="I2646">SUMPRODUCT(B2630:B2649, (ROW(B2630:B2649)-ROW(B2630)+1)) / (20*21/2)</f>
        <v>1.9987142857142859</v>
      </c>
      <c r="J2646" s="2">
        <f t="shared" si="330"/>
        <v>2.0034488623834417</v>
      </c>
      <c r="K2646" s="2">
        <f t="shared" si="324"/>
        <v>2.0242699031964051</v>
      </c>
    </row>
    <row r="2647" spans="1:11" ht="13.5" x14ac:dyDescent="0.25">
      <c r="A2647" s="3">
        <v>45861</v>
      </c>
      <c r="B2647" s="2">
        <v>1.99</v>
      </c>
      <c r="C2647" s="2">
        <f t="shared" si="325"/>
        <v>-1.0000000000000009E-2</v>
      </c>
      <c r="D2647" s="2">
        <f t="shared" si="326"/>
        <v>2.004</v>
      </c>
      <c r="E2647" s="2">
        <f t="shared" si="328"/>
        <v>2.0009999999999999</v>
      </c>
      <c r="F2647" s="2">
        <f t="shared" si="329"/>
        <v>2.0024999999999999</v>
      </c>
      <c r="G2647" s="2">
        <f t="shared" si="323"/>
        <v>2.0229999999999997</v>
      </c>
      <c r="H2647" s="2">
        <f t="shared" si="327"/>
        <v>2.1338999999999997</v>
      </c>
      <c r="I2647" s="2">
        <f t="array" ref="I2647">SUMPRODUCT(B2631:B2650, (ROW(B2631:B2650)-ROW(B2631)+1)) / (20*21/2)</f>
        <v>1.9987619047619045</v>
      </c>
      <c r="J2647" s="2">
        <f t="shared" si="330"/>
        <v>2.0021680183469233</v>
      </c>
      <c r="K2647" s="2">
        <f t="shared" si="324"/>
        <v>2.0229259854239969</v>
      </c>
    </row>
    <row r="2648" spans="1:11" ht="13.5" x14ac:dyDescent="0.25">
      <c r="A2648" s="3">
        <v>45862</v>
      </c>
      <c r="B2648" s="2">
        <v>1.99</v>
      </c>
      <c r="C2648" s="2">
        <f t="shared" si="325"/>
        <v>0</v>
      </c>
      <c r="D2648" s="2">
        <f t="shared" si="326"/>
        <v>1.996</v>
      </c>
      <c r="E2648" s="2">
        <f t="shared" si="328"/>
        <v>1.9999999999999996</v>
      </c>
      <c r="F2648" s="2">
        <f t="shared" si="329"/>
        <v>2.0005000000000002</v>
      </c>
      <c r="G2648" s="2">
        <f t="shared" si="323"/>
        <v>2.0211999999999999</v>
      </c>
      <c r="H2648" s="2">
        <f t="shared" si="327"/>
        <v>2.1337499999999996</v>
      </c>
      <c r="I2648" s="2">
        <f t="array" ref="I2648">SUMPRODUCT(B2632:B2651, (ROW(B2632:B2651)-ROW(B2632)+1)) / (20*21/2)</f>
        <v>1.9949047619047617</v>
      </c>
      <c r="J2648" s="2">
        <f t="shared" si="330"/>
        <v>2.0010091594567401</v>
      </c>
      <c r="K2648" s="2">
        <f t="shared" si="324"/>
        <v>2.0216347703093303</v>
      </c>
    </row>
    <row r="2649" spans="1:11" ht="13.5" x14ac:dyDescent="0.25">
      <c r="A2649" s="3">
        <v>45866</v>
      </c>
      <c r="B2649" s="2">
        <v>1.98</v>
      </c>
      <c r="C2649" s="2">
        <f t="shared" si="325"/>
        <v>-1.0000000000000009E-2</v>
      </c>
      <c r="D2649" s="2">
        <f t="shared" si="326"/>
        <v>1.9920000000000002</v>
      </c>
      <c r="E2649" s="2">
        <f t="shared" si="328"/>
        <v>1.9979999999999998</v>
      </c>
      <c r="F2649" s="2">
        <f t="shared" si="329"/>
        <v>1.9995000000000001</v>
      </c>
      <c r="G2649" s="2">
        <f t="shared" si="323"/>
        <v>2.0195999999999996</v>
      </c>
      <c r="H2649" s="2">
        <f t="shared" si="327"/>
        <v>2.1334499999999998</v>
      </c>
      <c r="I2649" s="2">
        <f t="array" ref="I2649">SUMPRODUCT(B2633:B2652, (ROW(B2633:B2652)-ROW(B2633)+1)) / (20*21/2)</f>
        <v>1.9911904761904764</v>
      </c>
      <c r="J2649" s="2">
        <f t="shared" si="330"/>
        <v>1.9990082871275268</v>
      </c>
      <c r="K2649" s="2">
        <f t="shared" si="324"/>
        <v>2.0200020342187686</v>
      </c>
    </row>
    <row r="2650" spans="1:11" ht="13.5" x14ac:dyDescent="0.25">
      <c r="A2650" s="3">
        <v>45867</v>
      </c>
      <c r="B2650" s="2">
        <v>2</v>
      </c>
      <c r="C2650" s="2">
        <f t="shared" si="325"/>
        <v>2.0000000000000018E-2</v>
      </c>
      <c r="D2650" s="2">
        <f t="shared" si="326"/>
        <v>1.9920000000000002</v>
      </c>
      <c r="E2650" s="2">
        <f t="shared" si="328"/>
        <v>1.998</v>
      </c>
      <c r="F2650" s="2">
        <f t="shared" si="329"/>
        <v>2.0004999999999997</v>
      </c>
      <c r="G2650" s="2">
        <f t="shared" si="323"/>
        <v>2.0169999999999995</v>
      </c>
      <c r="H2650" s="2">
        <f t="shared" si="327"/>
        <v>2.1332999999999998</v>
      </c>
      <c r="I2650" s="2">
        <f t="array" ref="I2650">SUMPRODUCT(B2634:B2653, (ROW(B2634:B2653)-ROW(B2634)+1)) / (20*21/2)</f>
        <v>1.9896190476190478</v>
      </c>
      <c r="J2650" s="2">
        <f t="shared" si="330"/>
        <v>1.9991027359725242</v>
      </c>
      <c r="K2650" s="2">
        <f t="shared" si="324"/>
        <v>2.0192176407199933</v>
      </c>
    </row>
    <row r="2651" spans="1:11" ht="13.5" x14ac:dyDescent="0.25">
      <c r="A2651" s="3">
        <v>45868</v>
      </c>
      <c r="B2651" s="2">
        <v>1.96</v>
      </c>
      <c r="C2651" s="2">
        <f t="shared" si="325"/>
        <v>-4.0000000000000036E-2</v>
      </c>
      <c r="D2651" s="2">
        <f t="shared" si="326"/>
        <v>1.984</v>
      </c>
      <c r="E2651" s="2">
        <f t="shared" si="328"/>
        <v>1.9940000000000002</v>
      </c>
      <c r="F2651" s="2">
        <f t="shared" si="329"/>
        <v>1.9989999999999999</v>
      </c>
      <c r="G2651" s="2">
        <f t="shared" si="323"/>
        <v>2.0135999999999994</v>
      </c>
      <c r="H2651" s="2">
        <f t="shared" si="327"/>
        <v>2.1329999999999991</v>
      </c>
      <c r="I2651" s="2">
        <f t="array" ref="I2651">SUMPRODUCT(B2635:B2654, (ROW(B2635:B2654)-ROW(B2635)+1)) / (20*21/2)</f>
        <v>1.988142857142857</v>
      </c>
      <c r="J2651" s="2">
        <f t="shared" si="330"/>
        <v>1.9953786658799029</v>
      </c>
      <c r="K2651" s="2">
        <f t="shared" si="324"/>
        <v>2.0168953802996015</v>
      </c>
    </row>
    <row r="2652" spans="1:11" ht="13.5" x14ac:dyDescent="0.25">
      <c r="A2652" s="3">
        <v>45869</v>
      </c>
      <c r="B2652" s="2">
        <v>1.96</v>
      </c>
      <c r="C2652" s="2">
        <f t="shared" si="325"/>
        <v>0</v>
      </c>
      <c r="D2652" s="2">
        <f t="shared" si="326"/>
        <v>1.9780000000000002</v>
      </c>
      <c r="E2652" s="2">
        <f t="shared" si="328"/>
        <v>1.9910000000000001</v>
      </c>
      <c r="F2652" s="2">
        <f t="shared" si="329"/>
        <v>1.9964999999999999</v>
      </c>
      <c r="G2652" s="2">
        <f t="shared" si="323"/>
        <v>2.0103999999999993</v>
      </c>
      <c r="H2652" s="2">
        <f t="shared" si="327"/>
        <v>2.1325999999999992</v>
      </c>
      <c r="I2652" s="2">
        <f t="array" ref="I2652">SUMPRODUCT(B2636:B2655, (ROW(B2636:B2655)-ROW(B2636)+1)) / (20*21/2)</f>
        <v>1.9849047619047617</v>
      </c>
      <c r="J2652" s="2">
        <f t="shared" si="330"/>
        <v>1.992009269129436</v>
      </c>
      <c r="K2652" s="2">
        <f t="shared" si="324"/>
        <v>2.0146641889153032</v>
      </c>
    </row>
    <row r="2653" spans="1:11" ht="13.5" x14ac:dyDescent="0.25">
      <c r="A2653" s="3">
        <v>45870</v>
      </c>
      <c r="B2653" s="2">
        <v>1.98</v>
      </c>
      <c r="C2653" s="2">
        <f t="shared" si="325"/>
        <v>2.0000000000000018E-2</v>
      </c>
      <c r="D2653" s="2">
        <f t="shared" si="326"/>
        <v>1.9759999999999998</v>
      </c>
      <c r="E2653" s="2">
        <f t="shared" si="328"/>
        <v>1.9860000000000002</v>
      </c>
      <c r="F2653" s="2">
        <f t="shared" si="329"/>
        <v>1.9954999999999998</v>
      </c>
      <c r="G2653" s="2">
        <f t="shared" si="323"/>
        <v>2.0079999999999996</v>
      </c>
      <c r="H2653" s="2">
        <f t="shared" si="327"/>
        <v>2.1323999999999992</v>
      </c>
      <c r="I2653" s="2">
        <f t="array" ref="I2653">SUMPRODUCT(B2637:B2656, (ROW(B2637:B2656)-ROW(B2637)+1)) / (20*21/2)</f>
        <v>1.9828095238095238</v>
      </c>
      <c r="J2653" s="2">
        <f t="shared" si="330"/>
        <v>1.9908655292123469</v>
      </c>
      <c r="K2653" s="2">
        <f t="shared" si="324"/>
        <v>2.0133048089578405</v>
      </c>
    </row>
    <row r="2654" spans="1:11" ht="13.5" x14ac:dyDescent="0.25">
      <c r="A2654" s="3">
        <v>45873</v>
      </c>
      <c r="B2654" s="2">
        <v>1.98</v>
      </c>
      <c r="C2654" s="2">
        <f t="shared" si="325"/>
        <v>0</v>
      </c>
      <c r="D2654" s="2">
        <f t="shared" si="326"/>
        <v>1.9760000000000002</v>
      </c>
      <c r="E2654" s="2">
        <f t="shared" si="328"/>
        <v>1.9840000000000004</v>
      </c>
      <c r="F2654" s="2">
        <f t="shared" si="329"/>
        <v>1.9939999999999993</v>
      </c>
      <c r="G2654" s="2">
        <f t="shared" si="323"/>
        <v>2.0065999999999993</v>
      </c>
      <c r="H2654" s="2">
        <f t="shared" si="327"/>
        <v>2.1321999999999992</v>
      </c>
      <c r="I2654" s="2">
        <f t="array" ref="I2654">SUMPRODUCT(B2638:B2657, (ROW(B2638:B2657)-ROW(B2638)+1)) / (20*21/2)</f>
        <v>1.9808095238095236</v>
      </c>
      <c r="J2654" s="2">
        <f t="shared" si="330"/>
        <v>1.9898307169064091</v>
      </c>
      <c r="K2654" s="2">
        <f t="shared" si="324"/>
        <v>2.0119987380183173</v>
      </c>
    </row>
    <row r="2655" spans="1:11" ht="13.5" x14ac:dyDescent="0.25">
      <c r="A2655" s="3">
        <v>45874</v>
      </c>
      <c r="B2655" s="2">
        <v>1.96</v>
      </c>
      <c r="C2655" s="2">
        <f t="shared" si="325"/>
        <v>-2.0000000000000018E-2</v>
      </c>
      <c r="D2655" s="2">
        <f t="shared" si="326"/>
        <v>1.968</v>
      </c>
      <c r="E2655" s="2">
        <f t="shared" si="328"/>
        <v>1.9800000000000004</v>
      </c>
      <c r="F2655" s="2">
        <f t="shared" si="329"/>
        <v>1.9919999999999995</v>
      </c>
      <c r="G2655" s="2">
        <f t="shared" si="323"/>
        <v>2.0039999999999991</v>
      </c>
      <c r="H2655" s="2">
        <f t="shared" si="327"/>
        <v>2.131899999999999</v>
      </c>
      <c r="I2655" s="2">
        <f t="array" ref="I2655">SUMPRODUCT(B2639:B2658, (ROW(B2639:B2658)-ROW(B2639)+1)) / (20*21/2)</f>
        <v>1.9800476190476188</v>
      </c>
      <c r="J2655" s="2">
        <f t="shared" si="330"/>
        <v>1.986989696248656</v>
      </c>
      <c r="K2655" s="2">
        <f t="shared" si="324"/>
        <v>2.0099595718215206</v>
      </c>
    </row>
    <row r="2656" spans="1:11" ht="13.5" x14ac:dyDescent="0.25">
      <c r="A2656" s="3">
        <v>45875</v>
      </c>
      <c r="B2656" s="2">
        <v>1.97</v>
      </c>
      <c r="C2656" s="2">
        <f t="shared" si="325"/>
        <v>1.0000000000000009E-2</v>
      </c>
      <c r="D2656" s="2">
        <f t="shared" si="326"/>
        <v>1.97</v>
      </c>
      <c r="E2656" s="2">
        <f t="shared" si="328"/>
        <v>1.9769999999999999</v>
      </c>
      <c r="F2656" s="2">
        <f t="shared" si="329"/>
        <v>1.9909999999999997</v>
      </c>
      <c r="G2656" s="2">
        <f t="shared" si="323"/>
        <v>2.0013999999999994</v>
      </c>
      <c r="H2656" s="2">
        <f t="shared" si="327"/>
        <v>2.1317999999999997</v>
      </c>
      <c r="I2656" s="2">
        <f t="array" ref="I2656">SUMPRODUCT(B2640:B2659, (ROW(B2640:B2659)-ROW(B2640)+1)) / (20*21/2)</f>
        <v>1.9803333333333331</v>
      </c>
      <c r="J2656" s="2">
        <f t="shared" si="330"/>
        <v>1.9853716299392601</v>
      </c>
      <c r="K2656" s="2">
        <f t="shared" si="324"/>
        <v>2.0083925297893042</v>
      </c>
    </row>
    <row r="2657" spans="1:11" ht="13.5" x14ac:dyDescent="0.25">
      <c r="A2657" s="3">
        <v>45876</v>
      </c>
      <c r="B2657" s="2">
        <v>1.97</v>
      </c>
      <c r="C2657" s="2">
        <f t="shared" si="325"/>
        <v>0</v>
      </c>
      <c r="D2657" s="2">
        <f t="shared" si="326"/>
        <v>1.972</v>
      </c>
      <c r="E2657" s="2">
        <f t="shared" si="328"/>
        <v>1.9750000000000001</v>
      </c>
      <c r="F2657" s="2">
        <f t="shared" si="329"/>
        <v>1.988</v>
      </c>
      <c r="G2657" s="2">
        <f t="shared" si="323"/>
        <v>1.9989999999999994</v>
      </c>
      <c r="H2657" s="2">
        <f t="shared" si="327"/>
        <v>2.1316999999999999</v>
      </c>
      <c r="I2657" s="2">
        <f t="array" ref="I2657">SUMPRODUCT(B2641:B2660, (ROW(B2641:B2660)-ROW(B2641)+1)) / (20*21/2)</f>
        <v>1.980666666666667</v>
      </c>
      <c r="J2657" s="2">
        <f t="shared" si="330"/>
        <v>1.98390766518314</v>
      </c>
      <c r="K2657" s="2">
        <f t="shared" si="324"/>
        <v>2.0068869403858023</v>
      </c>
    </row>
    <row r="2658" spans="1:11" ht="13.5" x14ac:dyDescent="0.25">
      <c r="A2658" s="3">
        <v>45877</v>
      </c>
      <c r="B2658" s="2">
        <v>1.98</v>
      </c>
      <c r="C2658" s="2">
        <f t="shared" si="325"/>
        <v>1.0000000000000009E-2</v>
      </c>
      <c r="D2658" s="2">
        <f t="shared" si="326"/>
        <v>1.972</v>
      </c>
      <c r="E2658" s="2">
        <f t="shared" si="328"/>
        <v>1.9740000000000002</v>
      </c>
      <c r="F2658" s="2">
        <f t="shared" si="329"/>
        <v>1.9869999999999997</v>
      </c>
      <c r="G2658" s="2">
        <f t="shared" si="323"/>
        <v>1.9967999999999995</v>
      </c>
      <c r="H2658" s="2">
        <f t="shared" si="327"/>
        <v>2.1315</v>
      </c>
      <c r="I2658" s="2">
        <f t="array" ref="I2658">SUMPRODUCT(B2642:B2661, (ROW(B2642:B2661)-ROW(B2642)+1)) / (20*21/2)</f>
        <v>1.9781904761904763</v>
      </c>
      <c r="J2658" s="2">
        <f t="shared" si="330"/>
        <v>1.9835355065942695</v>
      </c>
      <c r="K2658" s="2">
        <f t="shared" si="324"/>
        <v>2.0058325505667516</v>
      </c>
    </row>
    <row r="2659" spans="1:11" ht="13.5" x14ac:dyDescent="0.25">
      <c r="A2659" s="3">
        <v>45880</v>
      </c>
      <c r="B2659" s="2">
        <v>1.99</v>
      </c>
      <c r="C2659" s="2">
        <f t="shared" si="325"/>
        <v>1.0000000000000009E-2</v>
      </c>
      <c r="D2659" s="2">
        <f t="shared" si="326"/>
        <v>1.9739999999999998</v>
      </c>
      <c r="E2659" s="2">
        <f t="shared" si="328"/>
        <v>1.9750000000000001</v>
      </c>
      <c r="F2659" s="2">
        <f t="shared" si="329"/>
        <v>1.9864999999999999</v>
      </c>
      <c r="G2659" s="2">
        <f t="shared" si="323"/>
        <v>1.9949999999999994</v>
      </c>
      <c r="H2659" s="2">
        <f t="shared" si="327"/>
        <v>2.1313</v>
      </c>
      <c r="I2659" s="2">
        <f t="array" ref="I2659">SUMPRODUCT(B2643:B2662, (ROW(B2643:B2662)-ROW(B2643)+1)) / (20*21/2)</f>
        <v>1.9778095238095239</v>
      </c>
      <c r="J2659" s="2">
        <f t="shared" si="330"/>
        <v>1.9841511726329104</v>
      </c>
      <c r="K2659" s="2">
        <f t="shared" si="324"/>
        <v>2.0052116662308004</v>
      </c>
    </row>
    <row r="2660" spans="1:11" ht="13.5" x14ac:dyDescent="0.25">
      <c r="A2660" s="3">
        <v>45881</v>
      </c>
      <c r="B2660" s="2">
        <v>1.99</v>
      </c>
      <c r="C2660" s="2">
        <f t="shared" si="325"/>
        <v>0</v>
      </c>
      <c r="D2660" s="2">
        <f t="shared" si="326"/>
        <v>1.98</v>
      </c>
      <c r="E2660" s="2">
        <f t="shared" si="328"/>
        <v>1.9739999999999998</v>
      </c>
      <c r="F2660" s="2">
        <f t="shared" si="329"/>
        <v>1.9860000000000002</v>
      </c>
      <c r="G2660" s="2">
        <f t="shared" si="323"/>
        <v>1.9935999999999994</v>
      </c>
      <c r="H2660" s="2">
        <f t="shared" si="327"/>
        <v>2.1312000000000002</v>
      </c>
      <c r="I2660" s="2">
        <f t="array" ref="I2660">SUMPRODUCT(B2644:B2663, (ROW(B2644:B2663)-ROW(B2644)+1)) / (20*21/2)</f>
        <v>1.9746190476190475</v>
      </c>
      <c r="J2660" s="2">
        <f t="shared" si="330"/>
        <v>1.9847082038107284</v>
      </c>
      <c r="K2660" s="2">
        <f t="shared" si="324"/>
        <v>2.0046151303001807</v>
      </c>
    </row>
    <row r="2661" spans="1:11" ht="13.5" x14ac:dyDescent="0.25">
      <c r="A2661" s="3">
        <v>45883</v>
      </c>
      <c r="B2661" s="2">
        <v>1.96</v>
      </c>
      <c r="C2661" s="2">
        <f t="shared" si="325"/>
        <v>-3.0000000000000027E-2</v>
      </c>
      <c r="D2661" s="2">
        <f t="shared" si="326"/>
        <v>1.9780000000000002</v>
      </c>
      <c r="E2661" s="2">
        <f t="shared" si="328"/>
        <v>1.9740000000000002</v>
      </c>
      <c r="F2661" s="2">
        <f t="shared" si="329"/>
        <v>1.9840000000000004</v>
      </c>
      <c r="G2661" s="2">
        <f t="shared" si="323"/>
        <v>1.9923999999999993</v>
      </c>
      <c r="H2661" s="2">
        <f t="shared" si="327"/>
        <v>2.1309999999999998</v>
      </c>
      <c r="I2661" s="2">
        <f t="array" ref="I2661">SUMPRODUCT(B2645:B2664, (ROW(B2645:B2664)-ROW(B2645)+1)) / (20*21/2)</f>
        <v>1.9708571428571426</v>
      </c>
      <c r="J2661" s="2">
        <f t="shared" si="330"/>
        <v>1.9823550415430402</v>
      </c>
      <c r="K2661" s="2">
        <f t="shared" si="324"/>
        <v>2.0028655173472325</v>
      </c>
    </row>
    <row r="2662" spans="1:11" ht="13.5" x14ac:dyDescent="0.25">
      <c r="A2662" s="3">
        <v>45884</v>
      </c>
      <c r="B2662" s="2">
        <v>1.98</v>
      </c>
      <c r="C2662" s="2">
        <f t="shared" si="325"/>
        <v>2.0000000000000018E-2</v>
      </c>
      <c r="D2662" s="2">
        <f t="shared" si="326"/>
        <v>1.98</v>
      </c>
      <c r="E2662" s="2">
        <f t="shared" si="328"/>
        <v>1.9760000000000002</v>
      </c>
      <c r="F2662" s="2">
        <f t="shared" si="329"/>
        <v>1.9835</v>
      </c>
      <c r="G2662" s="2">
        <f t="shared" si="323"/>
        <v>1.9913999999999994</v>
      </c>
      <c r="H2662" s="2">
        <f t="shared" si="327"/>
        <v>2.1309</v>
      </c>
      <c r="I2662" s="2">
        <f t="array" ref="I2662">SUMPRODUCT(B2646:B2665, (ROW(B2646:B2665)-ROW(B2646)+1)) / (20*21/2)</f>
        <v>1.9635714285714287</v>
      </c>
      <c r="J2662" s="2">
        <f t="shared" si="330"/>
        <v>1.9821307518722746</v>
      </c>
      <c r="K2662" s="2">
        <f t="shared" si="324"/>
        <v>2.0019688303924394</v>
      </c>
    </row>
    <row r="2663" spans="1:11" ht="13.5" x14ac:dyDescent="0.25">
      <c r="A2663" s="3">
        <v>45887</v>
      </c>
      <c r="B2663" s="2">
        <v>1.95</v>
      </c>
      <c r="C2663" s="2">
        <f t="shared" si="325"/>
        <v>-3.0000000000000027E-2</v>
      </c>
      <c r="D2663" s="2">
        <f t="shared" si="326"/>
        <v>1.9739999999999998</v>
      </c>
      <c r="E2663" s="2">
        <f t="shared" si="328"/>
        <v>1.9730000000000001</v>
      </c>
      <c r="F2663" s="2">
        <f t="shared" si="329"/>
        <v>1.9795000000000003</v>
      </c>
      <c r="G2663" s="2">
        <f t="shared" si="323"/>
        <v>1.9901999999999993</v>
      </c>
      <c r="H2663" s="2">
        <f t="shared" si="327"/>
        <v>2.1307</v>
      </c>
      <c r="I2663" s="2">
        <f t="array" ref="I2663">SUMPRODUCT(B2647:B2666, (ROW(B2647:B2666)-ROW(B2647)+1)) / (20*21/2)</f>
        <v>1.9567619047619049</v>
      </c>
      <c r="J2663" s="2">
        <f t="shared" si="330"/>
        <v>1.9790706802653912</v>
      </c>
      <c r="K2663" s="2">
        <f t="shared" si="324"/>
        <v>1.9999308370437163</v>
      </c>
    </row>
    <row r="2664" spans="1:11" ht="13.5" x14ac:dyDescent="0.25">
      <c r="A2664" s="3">
        <v>45888</v>
      </c>
      <c r="B2664" s="2">
        <v>1.94</v>
      </c>
      <c r="C2664" s="2">
        <f t="shared" si="325"/>
        <v>-1.0000000000000009E-2</v>
      </c>
      <c r="D2664" s="2">
        <f t="shared" si="326"/>
        <v>1.964</v>
      </c>
      <c r="E2664" s="2">
        <f t="shared" si="328"/>
        <v>1.9690000000000001</v>
      </c>
      <c r="F2664" s="2">
        <f t="shared" si="329"/>
        <v>1.9764999999999997</v>
      </c>
      <c r="G2664" s="2">
        <f t="shared" si="323"/>
        <v>1.9889999999999994</v>
      </c>
      <c r="H2664" s="2">
        <f t="shared" si="327"/>
        <v>2.1303999999999998</v>
      </c>
      <c r="I2664" s="2">
        <f t="array" ref="I2664">SUMPRODUCT(B2648:B2667, (ROW(B2648:B2667)-ROW(B2648)+1)) / (20*21/2)</f>
        <v>1.9504285714285716</v>
      </c>
      <c r="J2664" s="2">
        <f t="shared" si="330"/>
        <v>1.9753496630972587</v>
      </c>
      <c r="K2664" s="2">
        <f t="shared" si="324"/>
        <v>1.9975806081400413</v>
      </c>
    </row>
    <row r="2665" spans="1:11" ht="13.5" x14ac:dyDescent="0.25">
      <c r="A2665" s="3">
        <v>45889</v>
      </c>
      <c r="B2665" s="2">
        <v>1.9</v>
      </c>
      <c r="C2665" s="2">
        <f t="shared" si="325"/>
        <v>-4.0000000000000036E-2</v>
      </c>
      <c r="D2665" s="2">
        <f t="shared" si="326"/>
        <v>1.9460000000000002</v>
      </c>
      <c r="E2665" s="2">
        <f t="shared" si="328"/>
        <v>1.9629999999999999</v>
      </c>
      <c r="F2665" s="2">
        <f t="shared" si="329"/>
        <v>1.9715</v>
      </c>
      <c r="G2665" s="2">
        <f t="shared" si="323"/>
        <v>1.9869999999999999</v>
      </c>
      <c r="H2665" s="2">
        <f t="shared" si="327"/>
        <v>2.1292999999999993</v>
      </c>
      <c r="I2665" s="2">
        <f t="array" ref="I2665">SUMPRODUCT(B2649:B2668, (ROW(B2649:B2668)-ROW(B2649)+1)) / (20*21/2)</f>
        <v>1.9445238095238095</v>
      </c>
      <c r="J2665" s="2">
        <f t="shared" si="330"/>
        <v>1.9681735047070437</v>
      </c>
      <c r="K2665" s="2">
        <f t="shared" si="324"/>
        <v>1.9937539176247456</v>
      </c>
    </row>
    <row r="2666" spans="1:11" ht="13.5" x14ac:dyDescent="0.25">
      <c r="A2666" s="3">
        <v>45890</v>
      </c>
      <c r="B2666" s="2">
        <v>1.9</v>
      </c>
      <c r="C2666" s="2">
        <f t="shared" si="325"/>
        <v>0</v>
      </c>
      <c r="D2666" s="2">
        <f t="shared" si="326"/>
        <v>1.9339999999999999</v>
      </c>
      <c r="E2666" s="2">
        <f t="shared" si="328"/>
        <v>1.956</v>
      </c>
      <c r="F2666" s="2">
        <f t="shared" si="329"/>
        <v>1.9664999999999995</v>
      </c>
      <c r="G2666" s="2">
        <f t="shared" si="323"/>
        <v>1.9850000000000001</v>
      </c>
      <c r="H2666" s="2">
        <f t="shared" si="327"/>
        <v>2.1275999999999993</v>
      </c>
      <c r="I2666" s="2">
        <f t="array" ref="I2666">SUMPRODUCT(B2650:B2669, (ROW(B2650:B2669)-ROW(B2650)+1)) / (20*21/2)</f>
        <v>1.9390476190476194</v>
      </c>
      <c r="J2666" s="2">
        <f t="shared" si="330"/>
        <v>1.9616807899730395</v>
      </c>
      <c r="K2666" s="2">
        <f t="shared" si="324"/>
        <v>1.9900772934041673</v>
      </c>
    </row>
    <row r="2667" spans="1:11" ht="13.5" x14ac:dyDescent="0.25">
      <c r="A2667" s="3">
        <v>45891</v>
      </c>
      <c r="B2667" s="2">
        <v>1.9</v>
      </c>
      <c r="C2667" s="2">
        <f t="shared" si="325"/>
        <v>0</v>
      </c>
      <c r="D2667" s="2">
        <f t="shared" si="326"/>
        <v>1.9179999999999999</v>
      </c>
      <c r="E2667" s="2">
        <f t="shared" si="328"/>
        <v>1.9489999999999998</v>
      </c>
      <c r="F2667" s="2">
        <f t="shared" si="329"/>
        <v>1.9619999999999997</v>
      </c>
      <c r="G2667" s="2">
        <f t="shared" si="323"/>
        <v>1.9832000000000003</v>
      </c>
      <c r="H2667" s="2">
        <f t="shared" si="327"/>
        <v>2.1258499999999994</v>
      </c>
      <c r="I2667" s="2">
        <f t="array" ref="I2667">SUMPRODUCT(B2651:B2670, (ROW(B2651:B2670)-ROW(B2651)+1)) / (20*21/2)</f>
        <v>1.9339523809523809</v>
      </c>
      <c r="J2667" s="2">
        <f t="shared" si="330"/>
        <v>1.9558064290232262</v>
      </c>
      <c r="K2667" s="2">
        <f t="shared" si="324"/>
        <v>1.9865448505255725</v>
      </c>
    </row>
    <row r="2668" spans="1:11" ht="13.5" x14ac:dyDescent="0.25">
      <c r="A2668" s="3">
        <v>45894</v>
      </c>
      <c r="B2668" s="2">
        <v>1.9</v>
      </c>
      <c r="C2668" s="2">
        <f t="shared" si="325"/>
        <v>0</v>
      </c>
      <c r="D2668" s="2">
        <f t="shared" si="326"/>
        <v>1.9080000000000001</v>
      </c>
      <c r="E2668" s="2">
        <f t="shared" si="328"/>
        <v>1.9409999999999996</v>
      </c>
      <c r="F2668" s="2">
        <f t="shared" si="329"/>
        <v>1.9575</v>
      </c>
      <c r="G2668" s="2">
        <f t="shared" si="323"/>
        <v>1.9808000000000001</v>
      </c>
      <c r="H2668" s="2">
        <f t="shared" si="327"/>
        <v>2.124099999999999</v>
      </c>
      <c r="I2668" s="2">
        <f t="array" ref="I2668">SUMPRODUCT(B2652:B2671, (ROW(B2652:B2671)-ROW(B2652)+1)) / (20*21/2)</f>
        <v>1.9293333333333333</v>
      </c>
      <c r="J2668" s="2">
        <f t="shared" si="330"/>
        <v>1.9504915310210142</v>
      </c>
      <c r="K2668" s="2">
        <f t="shared" si="324"/>
        <v>1.9831509348186873</v>
      </c>
    </row>
    <row r="2669" spans="1:11" ht="13.5" x14ac:dyDescent="0.25">
      <c r="A2669" s="3">
        <v>45895</v>
      </c>
      <c r="B2669" s="2">
        <v>1.9</v>
      </c>
      <c r="C2669" s="2">
        <f t="shared" si="325"/>
        <v>0</v>
      </c>
      <c r="D2669" s="2">
        <f t="shared" si="326"/>
        <v>1.9</v>
      </c>
      <c r="E2669" s="2">
        <f t="shared" si="328"/>
        <v>1.9319999999999999</v>
      </c>
      <c r="F2669" s="2">
        <f t="shared" si="329"/>
        <v>1.9534999999999996</v>
      </c>
      <c r="G2669" s="2">
        <f t="shared" si="323"/>
        <v>1.9784000000000006</v>
      </c>
      <c r="H2669" s="2">
        <f t="shared" si="327"/>
        <v>2.1222499999999993</v>
      </c>
      <c r="I2669" s="2">
        <f t="array" ref="I2669">SUMPRODUCT(B2653:B2672, (ROW(B2653:B2672)-ROW(B2653)+1)) / (20*21/2)</f>
        <v>1.9278571428571429</v>
      </c>
      <c r="J2669" s="2">
        <f t="shared" si="330"/>
        <v>1.9456828137809177</v>
      </c>
      <c r="K2669" s="2">
        <f t="shared" si="324"/>
        <v>1.9798901138454055</v>
      </c>
    </row>
    <row r="2670" spans="1:11" ht="13.5" x14ac:dyDescent="0.25">
      <c r="A2670" s="3">
        <v>45896</v>
      </c>
      <c r="B2670" s="2">
        <v>1.9</v>
      </c>
      <c r="C2670" s="2">
        <f t="shared" si="325"/>
        <v>0</v>
      </c>
      <c r="D2670" s="2">
        <f t="shared" si="326"/>
        <v>1.9</v>
      </c>
      <c r="E2670" s="2">
        <f t="shared" si="328"/>
        <v>1.923</v>
      </c>
      <c r="F2670" s="2">
        <f t="shared" si="329"/>
        <v>1.9484999999999997</v>
      </c>
      <c r="G2670" s="2">
        <f t="shared" si="323"/>
        <v>1.9764000000000004</v>
      </c>
      <c r="H2670" s="2">
        <f t="shared" si="327"/>
        <v>2.1203499999999988</v>
      </c>
      <c r="I2670" s="2">
        <f t="array" ref="I2670">SUMPRODUCT(B2654:B2673, (ROW(B2654:B2673)-ROW(B2654)+1)) / (20*21/2)</f>
        <v>1.9236666666666669</v>
      </c>
      <c r="J2670" s="2">
        <f t="shared" si="330"/>
        <v>1.9413320696113066</v>
      </c>
      <c r="K2670" s="2">
        <f t="shared" si="324"/>
        <v>1.9767571682044092</v>
      </c>
    </row>
    <row r="2671" spans="1:11" ht="13.5" x14ac:dyDescent="0.25">
      <c r="A2671" s="3">
        <v>45897</v>
      </c>
      <c r="B2671" s="2">
        <v>1.9</v>
      </c>
      <c r="C2671" s="2">
        <f t="shared" si="325"/>
        <v>0</v>
      </c>
      <c r="D2671" s="2">
        <f t="shared" si="326"/>
        <v>1.9</v>
      </c>
      <c r="E2671" s="2">
        <f t="shared" si="328"/>
        <v>1.9169999999999998</v>
      </c>
      <c r="F2671" s="2">
        <f t="shared" si="329"/>
        <v>1.9454999999999998</v>
      </c>
      <c r="G2671" s="2">
        <f t="shared" si="323"/>
        <v>1.9748000000000006</v>
      </c>
      <c r="H2671" s="2">
        <f t="shared" si="327"/>
        <v>2.1183499999999991</v>
      </c>
      <c r="I2671" s="2">
        <f t="array" ref="I2671">SUMPRODUCT(B2655:B2674, (ROW(B2655:B2674)-ROW(B2655)+1)) / (20*21/2)</f>
        <v>1.9170000000000003</v>
      </c>
      <c r="J2671" s="2">
        <f t="shared" si="330"/>
        <v>1.9373956820292775</v>
      </c>
      <c r="K2671" s="2">
        <f t="shared" si="324"/>
        <v>1.9737470831767854</v>
      </c>
    </row>
    <row r="2672" spans="1:11" ht="13.5" x14ac:dyDescent="0.25">
      <c r="A2672" s="3">
        <v>45898</v>
      </c>
      <c r="B2672" s="2">
        <v>1.93</v>
      </c>
      <c r="C2672" s="2">
        <f t="shared" si="325"/>
        <v>3.0000000000000027E-2</v>
      </c>
      <c r="D2672" s="2">
        <f t="shared" si="326"/>
        <v>1.9059999999999999</v>
      </c>
      <c r="E2672" s="2">
        <f t="shared" si="328"/>
        <v>1.9120000000000001</v>
      </c>
      <c r="F2672" s="2">
        <f t="shared" si="329"/>
        <v>1.9439999999999997</v>
      </c>
      <c r="G2672" s="2">
        <f t="shared" si="323"/>
        <v>1.9740000000000006</v>
      </c>
      <c r="H2672" s="2">
        <f t="shared" si="327"/>
        <v>2.1164999999999985</v>
      </c>
      <c r="I2672" s="2">
        <f t="array" ref="I2672">SUMPRODUCT(B2656:B2675, (ROW(B2656:B2675)-ROW(B2656)+1)) / (20*21/2)</f>
        <v>1.9099047619047618</v>
      </c>
      <c r="J2672" s="2">
        <f t="shared" si="330"/>
        <v>1.9366913313598226</v>
      </c>
      <c r="K2672" s="2">
        <f t="shared" si="324"/>
        <v>1.9720315112874998</v>
      </c>
    </row>
    <row r="2673" spans="1:11" ht="13.5" x14ac:dyDescent="0.25">
      <c r="A2673" s="3">
        <v>45901</v>
      </c>
      <c r="B2673" s="2">
        <v>1.9</v>
      </c>
      <c r="C2673" s="2">
        <f t="shared" si="325"/>
        <v>-3.0000000000000027E-2</v>
      </c>
      <c r="D2673" s="2">
        <f t="shared" si="326"/>
        <v>1.9059999999999999</v>
      </c>
      <c r="E2673" s="2">
        <f t="shared" si="328"/>
        <v>1.907</v>
      </c>
      <c r="F2673" s="2">
        <f t="shared" si="329"/>
        <v>1.9399999999999995</v>
      </c>
      <c r="G2673" s="2">
        <f t="shared" si="323"/>
        <v>1.972600000000001</v>
      </c>
      <c r="H2673" s="2">
        <f t="shared" si="327"/>
        <v>2.1145499999999986</v>
      </c>
      <c r="I2673" s="2">
        <f t="array" ref="I2673">SUMPRODUCT(B2657:B2676, (ROW(B2657:B2676)-ROW(B2657)+1)) / (20*21/2)</f>
        <v>1.9042380952380951</v>
      </c>
      <c r="J2673" s="2">
        <f t="shared" si="330"/>
        <v>1.9331969188493634</v>
      </c>
      <c r="K2673" s="2">
        <f t="shared" si="324"/>
        <v>1.9692067461389704</v>
      </c>
    </row>
    <row r="2674" spans="1:11" ht="13.5" x14ac:dyDescent="0.25">
      <c r="A2674" s="3">
        <v>45902</v>
      </c>
      <c r="B2674" s="2">
        <v>1.87</v>
      </c>
      <c r="C2674" s="2">
        <f t="shared" si="325"/>
        <v>-2.9999999999999805E-2</v>
      </c>
      <c r="D2674" s="2">
        <f t="shared" si="326"/>
        <v>1.9</v>
      </c>
      <c r="E2674" s="2">
        <f t="shared" si="328"/>
        <v>1.9</v>
      </c>
      <c r="F2674" s="2">
        <f t="shared" si="329"/>
        <v>1.9344999999999994</v>
      </c>
      <c r="G2674" s="2">
        <f t="shared" ref="G2674:G2692" si="331">AVERAGE(B2625:B2674)</f>
        <v>1.9706000000000012</v>
      </c>
      <c r="H2674" s="2">
        <f t="shared" si="327"/>
        <v>2.1124499999999986</v>
      </c>
      <c r="I2674" s="2">
        <f t="array" ref="I2674">SUMPRODUCT(B2658:B2677, (ROW(B2658:B2677)-ROW(B2658)+1)) / (20*21/2)</f>
        <v>1.8980952380952378</v>
      </c>
      <c r="J2674" s="2">
        <f t="shared" si="330"/>
        <v>1.9271781646732336</v>
      </c>
      <c r="K2674" s="2">
        <f t="shared" si="324"/>
        <v>1.9653162855060695</v>
      </c>
    </row>
    <row r="2675" spans="1:11" ht="13.5" x14ac:dyDescent="0.25">
      <c r="A2675" s="3">
        <v>45903</v>
      </c>
      <c r="B2675" s="2">
        <v>1.86</v>
      </c>
      <c r="C2675" s="2">
        <f t="shared" si="325"/>
        <v>-1.0000000000000009E-2</v>
      </c>
      <c r="D2675" s="2">
        <f t="shared" si="326"/>
        <v>1.8920000000000001</v>
      </c>
      <c r="E2675" s="2">
        <f t="shared" si="328"/>
        <v>1.8960000000000001</v>
      </c>
      <c r="F2675" s="2">
        <f t="shared" si="329"/>
        <v>1.9294999999999995</v>
      </c>
      <c r="G2675" s="2">
        <f t="shared" si="331"/>
        <v>1.9684000000000008</v>
      </c>
      <c r="H2675" s="2">
        <f t="shared" si="327"/>
        <v>2.1103999999999989</v>
      </c>
      <c r="I2675" s="2">
        <f t="array" ref="I2675">SUMPRODUCT(B2659:B2678, (ROW(B2659:B2678)-ROW(B2659)+1)) / (20*21/2)</f>
        <v>1.8953333333333335</v>
      </c>
      <c r="J2675" s="2">
        <f t="shared" si="330"/>
        <v>1.9207802442281636</v>
      </c>
      <c r="K2675" s="2">
        <f t="shared" ref="K2675:K2693" si="332">$K$4*B2675+(1-$K$4)*K2674</f>
        <v>1.961186235094067</v>
      </c>
    </row>
    <row r="2676" spans="1:11" ht="13.5" x14ac:dyDescent="0.25">
      <c r="A2676" s="3">
        <v>45905</v>
      </c>
      <c r="B2676" s="2">
        <v>1.87</v>
      </c>
      <c r="C2676" s="2">
        <f t="shared" si="325"/>
        <v>1.0000000000000009E-2</v>
      </c>
      <c r="D2676" s="2">
        <f t="shared" si="326"/>
        <v>1.8859999999999999</v>
      </c>
      <c r="E2676" s="2">
        <f t="shared" si="328"/>
        <v>1.893</v>
      </c>
      <c r="F2676" s="2">
        <f t="shared" si="329"/>
        <v>1.9244999999999994</v>
      </c>
      <c r="G2676" s="2">
        <f t="shared" si="331"/>
        <v>1.966400000000001</v>
      </c>
      <c r="H2676" s="2">
        <f t="shared" si="327"/>
        <v>2.1083999999999987</v>
      </c>
      <c r="I2676" s="2">
        <f t="array" ref="I2676">SUMPRODUCT(B2660:B2679, (ROW(B2660:B2679)-ROW(B2660)+1)) / (20*21/2)</f>
        <v>1.8910952380952382</v>
      </c>
      <c r="J2676" s="2">
        <f t="shared" si="330"/>
        <v>1.915944030492148</v>
      </c>
      <c r="K2676" s="2">
        <f t="shared" si="332"/>
        <v>1.9576103043060644</v>
      </c>
    </row>
    <row r="2677" spans="1:11" ht="13.5" x14ac:dyDescent="0.25">
      <c r="A2677" s="3">
        <v>45908</v>
      </c>
      <c r="B2677" s="2">
        <v>1.86</v>
      </c>
      <c r="C2677" s="2">
        <f t="shared" si="325"/>
        <v>-1.0000000000000009E-2</v>
      </c>
      <c r="D2677" s="2">
        <f t="shared" si="326"/>
        <v>1.8719999999999999</v>
      </c>
      <c r="E2677" s="2">
        <f t="shared" si="328"/>
        <v>1.889</v>
      </c>
      <c r="F2677" s="2">
        <f t="shared" si="329"/>
        <v>1.9189999999999994</v>
      </c>
      <c r="G2677" s="2">
        <f t="shared" si="331"/>
        <v>1.9636000000000009</v>
      </c>
      <c r="H2677" s="2">
        <f t="shared" si="327"/>
        <v>2.1063499999999991</v>
      </c>
      <c r="I2677" s="2">
        <f t="array" ref="I2677">SUMPRODUCT(B2661:B2680, (ROW(B2661:B2680)-ROW(B2661)+1)) / (20*21/2)</f>
        <v>1.887428571428571</v>
      </c>
      <c r="J2677" s="2">
        <f t="shared" si="330"/>
        <v>1.9106160275881339</v>
      </c>
      <c r="K2677" s="2">
        <f t="shared" si="332"/>
        <v>1.9537824492352385</v>
      </c>
    </row>
    <row r="2678" spans="1:11" ht="13.5" x14ac:dyDescent="0.25">
      <c r="A2678" s="3">
        <v>45909</v>
      </c>
      <c r="B2678" s="2">
        <v>1.89</v>
      </c>
      <c r="C2678" s="2">
        <f t="shared" si="325"/>
        <v>2.9999999999999805E-2</v>
      </c>
      <c r="D2678" s="2">
        <f t="shared" si="326"/>
        <v>1.8700000000000003</v>
      </c>
      <c r="E2678" s="2">
        <f t="shared" si="328"/>
        <v>1.8879999999999999</v>
      </c>
      <c r="F2678" s="2">
        <f t="shared" si="329"/>
        <v>1.9144999999999996</v>
      </c>
      <c r="G2678" s="2">
        <f t="shared" si="331"/>
        <v>1.9608000000000012</v>
      </c>
      <c r="H2678" s="2">
        <f t="shared" si="327"/>
        <v>2.1045499999999988</v>
      </c>
      <c r="I2678" s="2">
        <f t="array" ref="I2678">SUMPRODUCT(B2662:B2681, (ROW(B2662:B2681)-ROW(B2662)+1)) / (20*21/2)</f>
        <v>1.8890952380952382</v>
      </c>
      <c r="J2678" s="2">
        <f t="shared" si="330"/>
        <v>1.908652596389264</v>
      </c>
      <c r="K2678" s="2">
        <f t="shared" si="332"/>
        <v>1.9512811767162097</v>
      </c>
    </row>
    <row r="2679" spans="1:11" ht="13.5" x14ac:dyDescent="0.25">
      <c r="A2679" s="3">
        <v>45910</v>
      </c>
      <c r="B2679" s="2">
        <v>1.87</v>
      </c>
      <c r="C2679" s="2">
        <f t="shared" si="325"/>
        <v>-1.9999999999999796E-2</v>
      </c>
      <c r="D2679" s="2">
        <f t="shared" si="326"/>
        <v>1.8700000000000003</v>
      </c>
      <c r="E2679" s="2">
        <f t="shared" si="328"/>
        <v>1.8850000000000002</v>
      </c>
      <c r="F2679" s="2">
        <f t="shared" si="329"/>
        <v>1.9084999999999996</v>
      </c>
      <c r="G2679" s="2">
        <f t="shared" si="331"/>
        <v>1.9582000000000013</v>
      </c>
      <c r="H2679" s="2">
        <f t="shared" si="327"/>
        <v>2.1026499999999988</v>
      </c>
      <c r="I2679" s="2">
        <f t="array" ref="I2679">SUMPRODUCT(B2663:B2682, (ROW(B2663:B2682)-ROW(B2663)+1)) / (20*21/2)</f>
        <v>1.8909523809523812</v>
      </c>
      <c r="J2679" s="2">
        <f t="shared" si="330"/>
        <v>1.9049713967331436</v>
      </c>
      <c r="K2679" s="2">
        <f t="shared" si="332"/>
        <v>1.9480936795900838</v>
      </c>
    </row>
    <row r="2680" spans="1:11" ht="13.5" x14ac:dyDescent="0.25">
      <c r="A2680" s="3">
        <v>45911</v>
      </c>
      <c r="B2680" s="2">
        <v>1.87</v>
      </c>
      <c r="C2680" s="2">
        <f t="shared" si="325"/>
        <v>0</v>
      </c>
      <c r="D2680" s="2">
        <f t="shared" si="326"/>
        <v>1.8719999999999999</v>
      </c>
      <c r="E2680" s="2">
        <f t="shared" si="328"/>
        <v>1.8820000000000003</v>
      </c>
      <c r="F2680" s="2">
        <f t="shared" si="329"/>
        <v>1.9024999999999999</v>
      </c>
      <c r="G2680" s="2">
        <f t="shared" si="331"/>
        <v>1.9560000000000011</v>
      </c>
      <c r="H2680" s="2">
        <f t="shared" si="327"/>
        <v>2.1007499999999988</v>
      </c>
      <c r="I2680" s="2">
        <f t="array" ref="I2680">SUMPRODUCT(B2664:B2683, (ROW(B2664:B2683)-ROW(B2664)+1)) / (20*21/2)</f>
        <v>1.8921428571428573</v>
      </c>
      <c r="J2680" s="2">
        <f t="shared" si="330"/>
        <v>1.9016407875204633</v>
      </c>
      <c r="K2680" s="2">
        <f t="shared" si="332"/>
        <v>1.9450311823512569</v>
      </c>
    </row>
    <row r="2681" spans="1:11" ht="13.5" x14ac:dyDescent="0.25">
      <c r="A2681" s="3">
        <v>45912</v>
      </c>
      <c r="B2681" s="2">
        <v>1.92</v>
      </c>
      <c r="C2681" s="2">
        <f t="shared" si="325"/>
        <v>4.9999999999999822E-2</v>
      </c>
      <c r="D2681" s="2">
        <f t="shared" si="326"/>
        <v>1.8820000000000001</v>
      </c>
      <c r="E2681" s="2">
        <f t="shared" si="328"/>
        <v>1.8840000000000003</v>
      </c>
      <c r="F2681" s="2">
        <f t="shared" si="329"/>
        <v>1.9004999999999996</v>
      </c>
      <c r="G2681" s="2">
        <f t="shared" si="331"/>
        <v>1.9546000000000012</v>
      </c>
      <c r="H2681" s="2">
        <f t="shared" si="327"/>
        <v>2.0990499999999988</v>
      </c>
      <c r="I2681" s="2">
        <f t="array" ref="I2681">SUMPRODUCT(B2665:B2684, (ROW(B2665:B2684)-ROW(B2665)+1)) / (20*21/2)</f>
        <v>1.891619047619048</v>
      </c>
      <c r="J2681" s="2">
        <f t="shared" si="330"/>
        <v>1.9033892839470858</v>
      </c>
      <c r="K2681" s="2">
        <f t="shared" si="332"/>
        <v>1.9440495673570899</v>
      </c>
    </row>
    <row r="2682" spans="1:11" ht="13.5" x14ac:dyDescent="0.25">
      <c r="A2682" s="3">
        <v>45915</v>
      </c>
      <c r="B2682" s="2">
        <v>1.92</v>
      </c>
      <c r="C2682" s="2">
        <f t="shared" si="325"/>
        <v>0</v>
      </c>
      <c r="D2682" s="2">
        <f t="shared" si="326"/>
        <v>1.8939999999999997</v>
      </c>
      <c r="E2682" s="2">
        <f t="shared" si="328"/>
        <v>1.8830000000000005</v>
      </c>
      <c r="F2682" s="2">
        <f t="shared" si="329"/>
        <v>1.8975000000000002</v>
      </c>
      <c r="G2682" s="2">
        <f t="shared" si="331"/>
        <v>1.9528000000000012</v>
      </c>
      <c r="H2682" s="2">
        <f t="shared" si="327"/>
        <v>2.0974999999999993</v>
      </c>
      <c r="I2682" s="2">
        <f t="array" ref="I2682">SUMPRODUCT(B2666:B2685, (ROW(B2666:B2685)-ROW(B2666)+1)) / (20*21/2)</f>
        <v>1.8922857142857143</v>
      </c>
      <c r="J2682" s="2">
        <f t="shared" si="330"/>
        <v>1.9049712569045063</v>
      </c>
      <c r="K2682" s="2">
        <f t="shared" si="332"/>
        <v>1.9431064470685766</v>
      </c>
    </row>
    <row r="2683" spans="1:11" ht="13.5" x14ac:dyDescent="0.25">
      <c r="A2683" s="3">
        <v>45916</v>
      </c>
      <c r="B2683" s="2">
        <v>1.91</v>
      </c>
      <c r="C2683" s="2">
        <f t="shared" si="325"/>
        <v>-1.0000000000000009E-2</v>
      </c>
      <c r="D2683" s="2">
        <f t="shared" si="326"/>
        <v>1.8980000000000001</v>
      </c>
      <c r="E2683" s="2">
        <f t="shared" si="328"/>
        <v>1.8840000000000003</v>
      </c>
      <c r="F2683" s="2">
        <f t="shared" si="329"/>
        <v>1.8955000000000002</v>
      </c>
      <c r="G2683" s="2">
        <f t="shared" si="331"/>
        <v>1.9510000000000012</v>
      </c>
      <c r="H2683" s="2">
        <f t="shared" si="327"/>
        <v>2.095899999999999</v>
      </c>
      <c r="I2683" s="2">
        <f t="array" ref="I2683">SUMPRODUCT(B2667:B2686, (ROW(B2667:B2686)-ROW(B2667)+1)) / (20*21/2)</f>
        <v>1.8910476190476195</v>
      </c>
      <c r="J2683" s="2">
        <f t="shared" si="330"/>
        <v>1.9054501848183627</v>
      </c>
      <c r="K2683" s="2">
        <f t="shared" si="332"/>
        <v>1.9418081550266717</v>
      </c>
    </row>
    <row r="2684" spans="1:11" ht="13.5" x14ac:dyDescent="0.25">
      <c r="A2684" s="3">
        <v>45917</v>
      </c>
      <c r="B2684" s="2">
        <v>1.89</v>
      </c>
      <c r="C2684" s="2">
        <f t="shared" si="325"/>
        <v>-2.0000000000000018E-2</v>
      </c>
      <c r="D2684" s="2">
        <f t="shared" si="326"/>
        <v>1.9019999999999999</v>
      </c>
      <c r="E2684" s="2">
        <f t="shared" si="328"/>
        <v>1.8860000000000003</v>
      </c>
      <c r="F2684" s="2">
        <f t="shared" si="329"/>
        <v>1.893</v>
      </c>
      <c r="G2684" s="2">
        <f t="shared" si="331"/>
        <v>1.9486000000000008</v>
      </c>
      <c r="H2684" s="2">
        <f t="shared" si="327"/>
        <v>2.0942999999999987</v>
      </c>
      <c r="I2684" s="2">
        <f t="array" ref="I2684">SUMPRODUCT(B2668:B2687, (ROW(B2668:B2687)-ROW(B2668)+1)) / (20*21/2)</f>
        <v>1.889904761904762</v>
      </c>
      <c r="J2684" s="2">
        <f t="shared" si="330"/>
        <v>1.9039787386451852</v>
      </c>
      <c r="K2684" s="2">
        <f t="shared" si="332"/>
        <v>1.9397764626726848</v>
      </c>
    </row>
    <row r="2685" spans="1:11" ht="13.5" x14ac:dyDescent="0.35">
      <c r="A2685" s="3">
        <v>45918</v>
      </c>
      <c r="B2685" s="5">
        <v>1.9</v>
      </c>
      <c r="C2685" s="2">
        <f t="shared" si="325"/>
        <v>1.0000000000000009E-2</v>
      </c>
      <c r="D2685" s="2">
        <f t="shared" si="326"/>
        <v>1.9079999999999999</v>
      </c>
      <c r="E2685" s="2">
        <f t="shared" si="328"/>
        <v>1.89</v>
      </c>
      <c r="F2685" s="2">
        <f t="shared" si="329"/>
        <v>1.893</v>
      </c>
      <c r="G2685" s="2">
        <f t="shared" si="331"/>
        <v>1.9466000000000008</v>
      </c>
      <c r="H2685" s="2">
        <f t="shared" si="327"/>
        <v>2.0926999999999989</v>
      </c>
      <c r="I2685" s="2">
        <f t="array" ref="I2685">SUMPRODUCT(B2669:B2688, (ROW(B2669:B2688)-ROW(B2669)+1)) / (20*21/2)</f>
        <v>1.8898095238095236</v>
      </c>
      <c r="J2685" s="2">
        <f t="shared" si="330"/>
        <v>1.9035998111551675</v>
      </c>
      <c r="K2685" s="2">
        <f t="shared" si="332"/>
        <v>1.9382166013914031</v>
      </c>
    </row>
    <row r="2686" spans="1:11" ht="13.5" x14ac:dyDescent="0.35">
      <c r="A2686" s="3">
        <v>45919</v>
      </c>
      <c r="B2686" s="5">
        <v>1.88</v>
      </c>
      <c r="C2686" s="2">
        <f t="shared" si="325"/>
        <v>-2.0000000000000018E-2</v>
      </c>
      <c r="D2686" s="2">
        <f t="shared" si="326"/>
        <v>1.9</v>
      </c>
      <c r="E2686" s="2">
        <f t="shared" si="328"/>
        <v>1.891</v>
      </c>
      <c r="F2686" s="2">
        <f t="shared" si="329"/>
        <v>1.8920000000000001</v>
      </c>
      <c r="G2686" s="2">
        <f t="shared" si="331"/>
        <v>1.9444000000000006</v>
      </c>
      <c r="H2686" s="2">
        <f t="shared" si="327"/>
        <v>2.090949999999999</v>
      </c>
      <c r="I2686" s="2">
        <f t="array" ref="I2686">SUMPRODUCT(B2670:B2689, (ROW(B2670:B2689)-ROW(B2670)+1)) / (20*21/2)</f>
        <v>1.8907142857142856</v>
      </c>
      <c r="J2686" s="2">
        <f t="shared" si="330"/>
        <v>1.9013522100927707</v>
      </c>
      <c r="K2686" s="2">
        <f t="shared" si="332"/>
        <v>1.9359335974152696</v>
      </c>
    </row>
    <row r="2687" spans="1:11" ht="13.5" x14ac:dyDescent="0.35">
      <c r="A2687" s="3">
        <v>45922</v>
      </c>
      <c r="B2687" s="5">
        <v>1.88</v>
      </c>
      <c r="C2687" s="2">
        <f t="shared" si="325"/>
        <v>0</v>
      </c>
      <c r="D2687" s="2">
        <f t="shared" si="326"/>
        <v>1.8919999999999999</v>
      </c>
      <c r="E2687" s="2">
        <f t="shared" si="328"/>
        <v>1.893</v>
      </c>
      <c r="F2687" s="2">
        <f t="shared" si="329"/>
        <v>1.8910000000000005</v>
      </c>
      <c r="G2687" s="2">
        <f t="shared" si="331"/>
        <v>1.9414000000000005</v>
      </c>
      <c r="H2687" s="2">
        <f t="shared" si="327"/>
        <v>2.0891499999999987</v>
      </c>
      <c r="I2687" s="2">
        <f t="array" ref="I2687">SUMPRODUCT(B2671:B2690, (ROW(B2671:B2690)-ROW(B2671)+1)) / (20*21/2)</f>
        <v>1.8925714285714286</v>
      </c>
      <c r="J2687" s="2">
        <f t="shared" si="330"/>
        <v>1.8993186662744117</v>
      </c>
      <c r="K2687" s="2">
        <f t="shared" si="332"/>
        <v>1.9337401230068276</v>
      </c>
    </row>
    <row r="2688" spans="1:11" ht="13.5" x14ac:dyDescent="0.35">
      <c r="A2688" s="3">
        <v>45923</v>
      </c>
      <c r="B2688" s="5">
        <v>1.89</v>
      </c>
      <c r="C2688" s="2">
        <f t="shared" si="325"/>
        <v>1.0000000000000009E-2</v>
      </c>
      <c r="D2688" s="2">
        <f t="shared" si="326"/>
        <v>1.8879999999999999</v>
      </c>
      <c r="E2688" s="2">
        <f t="shared" si="328"/>
        <v>1.893</v>
      </c>
      <c r="F2688" s="2">
        <f t="shared" si="329"/>
        <v>1.8905000000000005</v>
      </c>
      <c r="G2688" s="2">
        <f t="shared" si="331"/>
        <v>1.9392000000000005</v>
      </c>
      <c r="H2688" s="2">
        <f t="shared" si="327"/>
        <v>2.0874999999999986</v>
      </c>
      <c r="I2688" s="2">
        <f t="array" ref="I2688">SUMPRODUCT(B2672:B2691, (ROW(B2672:B2691)-ROW(B2672)+1)) / (20*21/2)</f>
        <v>1.8943809523809521</v>
      </c>
      <c r="J2688" s="2">
        <f t="shared" si="330"/>
        <v>1.8984311742482771</v>
      </c>
      <c r="K2688" s="2">
        <f t="shared" si="332"/>
        <v>1.9320248240653835</v>
      </c>
    </row>
    <row r="2689" spans="1:11" ht="13.5" x14ac:dyDescent="0.35">
      <c r="A2689" s="3">
        <v>45924</v>
      </c>
      <c r="B2689" s="5">
        <v>1.9</v>
      </c>
      <c r="C2689" s="2">
        <f t="shared" si="325"/>
        <v>1.0000000000000009E-2</v>
      </c>
      <c r="D2689" s="2">
        <f t="shared" si="326"/>
        <v>1.89</v>
      </c>
      <c r="E2689" s="2">
        <f t="shared" si="328"/>
        <v>1.8959999999999997</v>
      </c>
      <c r="F2689" s="2">
        <f t="shared" si="329"/>
        <v>1.8905000000000001</v>
      </c>
      <c r="G2689" s="2">
        <f t="shared" si="331"/>
        <v>1.9372000000000003</v>
      </c>
      <c r="H2689" s="2">
        <f t="shared" si="327"/>
        <v>2.0858499999999989</v>
      </c>
      <c r="I2689" s="2">
        <f t="array" ref="I2689">SUMPRODUCT(B2673:B2692, (ROW(B2673:B2692)-ROW(B2673)+1)) / (20*21/2)</f>
        <v>1.8951904761904763</v>
      </c>
      <c r="J2689" s="2">
        <f t="shared" si="330"/>
        <v>1.8985805862246317</v>
      </c>
      <c r="K2689" s="2">
        <f t="shared" si="332"/>
        <v>1.9307689486118391</v>
      </c>
    </row>
    <row r="2690" spans="1:11" ht="13.5" x14ac:dyDescent="0.35">
      <c r="A2690" s="3">
        <v>45925</v>
      </c>
      <c r="B2690" s="5">
        <v>1.91</v>
      </c>
      <c r="C2690" s="2">
        <f t="shared" si="325"/>
        <v>1.0000000000000009E-2</v>
      </c>
      <c r="D2690" s="2">
        <f t="shared" si="326"/>
        <v>1.8919999999999999</v>
      </c>
      <c r="E2690" s="2">
        <f t="shared" si="328"/>
        <v>1.8999999999999997</v>
      </c>
      <c r="F2690" s="2">
        <f t="shared" si="329"/>
        <v>1.891</v>
      </c>
      <c r="G2690" s="2">
        <f t="shared" si="331"/>
        <v>1.9354000000000002</v>
      </c>
      <c r="H2690" s="2">
        <f t="shared" si="327"/>
        <v>2.084249999999999</v>
      </c>
      <c r="I2690" s="2">
        <f t="array" ref="I2690">SUMPRODUCT(B2674:B2693, (ROW(B2674:B2693)-ROW(B2674)+1)) / (20*21/2)</f>
        <v>1.8961428571428574</v>
      </c>
      <c r="J2690" s="2">
        <f t="shared" si="330"/>
        <v>1.8996681494413332</v>
      </c>
      <c r="K2690" s="2">
        <f t="shared" si="332"/>
        <v>1.929954480038826</v>
      </c>
    </row>
    <row r="2691" spans="1:11" ht="13.5" x14ac:dyDescent="0.35">
      <c r="A2691" s="3">
        <v>45926</v>
      </c>
      <c r="B2691" s="5">
        <v>1.91</v>
      </c>
      <c r="C2691" s="2">
        <f t="shared" si="325"/>
        <v>0</v>
      </c>
      <c r="D2691" s="2">
        <f t="shared" si="326"/>
        <v>1.8980000000000001</v>
      </c>
      <c r="E2691" s="2">
        <f t="shared" si="328"/>
        <v>1.8989999999999998</v>
      </c>
      <c r="F2691" s="2">
        <f t="shared" si="329"/>
        <v>1.8914999999999995</v>
      </c>
      <c r="G2691" s="2">
        <f t="shared" si="331"/>
        <v>1.9336000000000002</v>
      </c>
      <c r="H2691" s="2">
        <f t="shared" si="327"/>
        <v>2.0826499999999992</v>
      </c>
      <c r="I2691" s="2">
        <f t="array" ref="I2691">SUMPRODUCT(B2675:B2694, (ROW(B2675:B2694)-ROW(B2675)+1)) / (20*21/2)</f>
        <v>1.7161428571428574</v>
      </c>
      <c r="J2691" s="2">
        <f t="shared" si="330"/>
        <v>1.9006521352088253</v>
      </c>
      <c r="K2691" s="2">
        <f t="shared" si="332"/>
        <v>1.9291719514098524</v>
      </c>
    </row>
    <row r="2692" spans="1:11" ht="13.5" x14ac:dyDescent="0.35">
      <c r="A2692" s="3">
        <v>45929</v>
      </c>
      <c r="B2692" s="5">
        <v>1.9</v>
      </c>
      <c r="C2692" s="2">
        <f>B2692-B2691</f>
        <v>-1.0000000000000009E-2</v>
      </c>
      <c r="D2692" s="2">
        <f t="shared" si="326"/>
        <v>1.9019999999999999</v>
      </c>
      <c r="E2692" s="2">
        <f t="shared" si="328"/>
        <v>1.8969999999999998</v>
      </c>
      <c r="F2692" s="2">
        <f t="shared" si="329"/>
        <v>1.89</v>
      </c>
      <c r="G2692" s="2">
        <f t="shared" si="331"/>
        <v>1.9318</v>
      </c>
      <c r="H2692" s="2">
        <f t="shared" si="327"/>
        <v>2.0809999999999995</v>
      </c>
      <c r="I2692" s="2">
        <f t="array" ref="I2692">SUMPRODUCT(B2676:B2695, (ROW(B2676:B2695)-ROW(B2676)+1)) / (20*21/2)</f>
        <v>1.545047619047619</v>
      </c>
      <c r="J2692" s="2">
        <f t="shared" si="330"/>
        <v>1.9005900270936991</v>
      </c>
      <c r="K2692" s="2">
        <f t="shared" si="332"/>
        <v>1.9280279533153484</v>
      </c>
    </row>
    <row r="2693" spans="1:11" ht="13.5" x14ac:dyDescent="0.35">
      <c r="A2693" s="3">
        <v>45930</v>
      </c>
      <c r="B2693" s="5">
        <v>1.9</v>
      </c>
      <c r="C2693" s="2">
        <f>B2693-B2692</f>
        <v>0</v>
      </c>
      <c r="D2693" s="2">
        <f t="shared" si="326"/>
        <v>1.9039999999999999</v>
      </c>
      <c r="E2693" s="2">
        <f t="shared" si="328"/>
        <v>1.8959999999999997</v>
      </c>
      <c r="F2693" s="2">
        <f>AVERAGE(B2674:B2693)</f>
        <v>1.8899999999999995</v>
      </c>
      <c r="G2693" s="2">
        <f>AVERAGE(B2644:B2693)</f>
        <v>1.9292000000000002</v>
      </c>
      <c r="H2693" s="2">
        <f t="shared" si="327"/>
        <v>2.0793999999999992</v>
      </c>
      <c r="I2693" s="2">
        <f t="array" ref="I2693">SUMPRODUCT(B2677:B2696, (ROW(B2677:B2696)-ROW(B2677)+1)) / (20*21/2)</f>
        <v>1.3828095238095237</v>
      </c>
      <c r="J2693" s="2">
        <f t="shared" si="330"/>
        <v>1.9005338340371563</v>
      </c>
      <c r="K2693" s="2">
        <f t="shared" si="332"/>
        <v>1.9269288178912172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FBA7-CDF0-466D-908D-9E119DDF1299}">
  <dimension ref="A1:I2693"/>
  <sheetViews>
    <sheetView workbookViewId="0">
      <selection activeCell="I1" sqref="I1:I65536"/>
    </sheetView>
  </sheetViews>
  <sheetFormatPr defaultRowHeight="12.5" x14ac:dyDescent="0.25"/>
  <cols>
    <col min="1" max="1" width="17.81640625" customWidth="1"/>
    <col min="2" max="2" width="19.4531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2.2705000000000002</v>
      </c>
      <c r="C3" s="2">
        <f t="shared" ref="C3:C66" si="0">B3-B2</f>
        <v>-8.9299999999999713E-2</v>
      </c>
      <c r="D3" s="2">
        <f t="shared" ref="D3:D66" si="1">IF(C3&gt;0,C3,0)</f>
        <v>0</v>
      </c>
      <c r="E3" s="2">
        <f t="shared" ref="E3:E66" si="2">IF(C3&lt;0,-C3,0)</f>
        <v>8.9299999999999713E-2</v>
      </c>
      <c r="F3" s="2"/>
      <c r="G3" s="2"/>
      <c r="H3" s="2"/>
      <c r="I3" s="2"/>
    </row>
    <row r="4" spans="1:9" ht="13.5" x14ac:dyDescent="0.25">
      <c r="A4" s="3">
        <v>42010</v>
      </c>
      <c r="B4" s="2">
        <v>2.2210000000000001</v>
      </c>
      <c r="C4" s="2">
        <f t="shared" si="0"/>
        <v>-4.9500000000000099E-2</v>
      </c>
      <c r="D4" s="2">
        <f t="shared" si="1"/>
        <v>0</v>
      </c>
      <c r="E4" s="2">
        <f t="shared" si="2"/>
        <v>4.9500000000000099E-2</v>
      </c>
      <c r="F4" s="2"/>
      <c r="G4" s="2"/>
      <c r="H4" s="2"/>
      <c r="I4" s="2"/>
    </row>
    <row r="5" spans="1:9" ht="13.5" x14ac:dyDescent="0.25">
      <c r="A5" s="3">
        <v>42011</v>
      </c>
      <c r="B5" s="2">
        <v>2.1615000000000002</v>
      </c>
      <c r="C5" s="2">
        <f t="shared" si="0"/>
        <v>-5.9499999999999886E-2</v>
      </c>
      <c r="D5" s="2">
        <f t="shared" si="1"/>
        <v>0</v>
      </c>
      <c r="E5" s="2">
        <f t="shared" si="2"/>
        <v>5.9499999999999886E-2</v>
      </c>
      <c r="F5" s="2"/>
      <c r="G5" s="2"/>
      <c r="H5" s="2"/>
      <c r="I5" s="2"/>
    </row>
    <row r="6" spans="1:9" ht="13.5" x14ac:dyDescent="0.25">
      <c r="A6" s="3">
        <v>42012</v>
      </c>
      <c r="B6" s="2">
        <v>2.1217999999999999</v>
      </c>
      <c r="C6" s="2">
        <f t="shared" si="0"/>
        <v>-3.9700000000000291E-2</v>
      </c>
      <c r="D6" s="2">
        <f t="shared" si="1"/>
        <v>0</v>
      </c>
      <c r="E6" s="2">
        <f t="shared" si="2"/>
        <v>3.9700000000000291E-2</v>
      </c>
      <c r="F6" s="2"/>
      <c r="G6" s="2"/>
      <c r="H6" s="2"/>
      <c r="I6" s="2"/>
    </row>
    <row r="7" spans="1:9" ht="13.5" x14ac:dyDescent="0.25">
      <c r="A7" s="3">
        <v>42013</v>
      </c>
      <c r="B7" s="2">
        <v>2.1019999999999999</v>
      </c>
      <c r="C7" s="2">
        <f t="shared" si="0"/>
        <v>-1.980000000000004E-2</v>
      </c>
      <c r="D7" s="2">
        <f t="shared" si="1"/>
        <v>0</v>
      </c>
      <c r="E7" s="2">
        <f t="shared" si="2"/>
        <v>1.980000000000004E-2</v>
      </c>
      <c r="F7" s="2"/>
      <c r="G7" s="2"/>
      <c r="H7" s="2"/>
      <c r="I7" s="2"/>
    </row>
    <row r="8" spans="1:9" ht="13.5" x14ac:dyDescent="0.25">
      <c r="A8" s="3">
        <v>42016</v>
      </c>
      <c r="B8" s="2">
        <v>2.1812999999999998</v>
      </c>
      <c r="C8" s="2">
        <f t="shared" si="0"/>
        <v>7.9299999999999926E-2</v>
      </c>
      <c r="D8" s="2">
        <f t="shared" si="1"/>
        <v>7.9299999999999926E-2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2.2309000000000001</v>
      </c>
      <c r="C9" s="2">
        <f t="shared" si="0"/>
        <v>4.9600000000000311E-2</v>
      </c>
      <c r="D9" s="2">
        <f t="shared" si="1"/>
        <v>4.9600000000000311E-2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2.1714000000000002</v>
      </c>
      <c r="C10" s="2">
        <f t="shared" si="0"/>
        <v>-5.9499999999999886E-2</v>
      </c>
      <c r="D10" s="2">
        <f t="shared" si="1"/>
        <v>0</v>
      </c>
      <c r="E10" s="2">
        <f t="shared" si="2"/>
        <v>5.9499999999999886E-2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2.2507000000000001</v>
      </c>
      <c r="C11" s="2">
        <f t="shared" si="0"/>
        <v>7.9299999999999926E-2</v>
      </c>
      <c r="D11" s="2">
        <f t="shared" si="1"/>
        <v>7.9299999999999926E-2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2.2507000000000001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2.2010999999999998</v>
      </c>
      <c r="C13" s="2">
        <f t="shared" si="0"/>
        <v>-4.9600000000000311E-2</v>
      </c>
      <c r="D13" s="2">
        <f t="shared" si="1"/>
        <v>0</v>
      </c>
      <c r="E13" s="2">
        <f t="shared" si="2"/>
        <v>4.9600000000000311E-2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2.1615000000000002</v>
      </c>
      <c r="C14" s="2">
        <f t="shared" si="0"/>
        <v>-3.9599999999999635E-2</v>
      </c>
      <c r="D14" s="2">
        <f t="shared" si="1"/>
        <v>0</v>
      </c>
      <c r="E14" s="2">
        <f t="shared" si="2"/>
        <v>3.9599999999999635E-2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2.1516000000000002</v>
      </c>
      <c r="C15" s="2">
        <f t="shared" si="0"/>
        <v>-9.9000000000000199E-3</v>
      </c>
      <c r="D15" s="2">
        <f t="shared" si="1"/>
        <v>0</v>
      </c>
      <c r="E15" s="2">
        <f t="shared" si="2"/>
        <v>9.9000000000000199E-3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2.1615000000000002</v>
      </c>
      <c r="C16" s="2">
        <f t="shared" si="0"/>
        <v>9.9000000000000199E-3</v>
      </c>
      <c r="D16" s="2">
        <f t="shared" si="1"/>
        <v>9.9000000000000199E-3</v>
      </c>
      <c r="E16" s="2">
        <f t="shared" si="2"/>
        <v>0</v>
      </c>
      <c r="F16" s="2">
        <f>(SUM(D3:D16)/14)</f>
        <v>1.5578571428571442E-2</v>
      </c>
      <c r="G16" s="2">
        <f>SUM(E3:E16)/14</f>
        <v>2.9742857142857133E-2</v>
      </c>
      <c r="H16" s="2">
        <f>F16/G16</f>
        <v>0.52377521613832911</v>
      </c>
      <c r="I16" s="2">
        <f>IF(G16=0,100,100-(100/(1+H16)))</f>
        <v>34.373522458628869</v>
      </c>
    </row>
    <row r="17" spans="1:9" ht="13.5" x14ac:dyDescent="0.25">
      <c r="A17" s="3">
        <v>42030</v>
      </c>
      <c r="B17" s="2">
        <v>2.1415999999999999</v>
      </c>
      <c r="C17" s="2">
        <f t="shared" si="0"/>
        <v>-1.9900000000000251E-2</v>
      </c>
      <c r="D17" s="2">
        <f t="shared" si="1"/>
        <v>0</v>
      </c>
      <c r="E17" s="2">
        <f t="shared" si="2"/>
        <v>1.9900000000000251E-2</v>
      </c>
      <c r="F17" s="2">
        <f>((F16*13)+D17)/14</f>
        <v>1.4465816326530625E-2</v>
      </c>
      <c r="G17" s="2">
        <f>((G16*13)+E17)/14</f>
        <v>2.9039795918367358E-2</v>
      </c>
      <c r="H17" s="2">
        <f t="shared" ref="H17:H80" si="3">F17/G17</f>
        <v>0.49813767173829043</v>
      </c>
      <c r="I17" s="2">
        <f t="shared" ref="I17:I80" si="4">IF(G17=0,100,100-(100/(1+H17)))</f>
        <v>33.250460297170207</v>
      </c>
    </row>
    <row r="18" spans="1:9" ht="13.5" x14ac:dyDescent="0.25">
      <c r="A18" s="3">
        <v>42031</v>
      </c>
      <c r="B18" s="2">
        <v>2.1118999999999999</v>
      </c>
      <c r="C18" s="2">
        <f t="shared" si="0"/>
        <v>-2.970000000000006E-2</v>
      </c>
      <c r="D18" s="2">
        <f t="shared" si="1"/>
        <v>0</v>
      </c>
      <c r="E18" s="2">
        <f t="shared" si="2"/>
        <v>2.970000000000006E-2</v>
      </c>
      <c r="F18" s="2">
        <f t="shared" ref="F18:G27" si="5">((F17*13)+D18)/14</f>
        <v>1.3432543731778436E-2</v>
      </c>
      <c r="G18" s="2">
        <f t="shared" si="5"/>
        <v>2.9086953352769694E-2</v>
      </c>
      <c r="H18" s="2">
        <f t="shared" si="3"/>
        <v>0.46180648653253931</v>
      </c>
      <c r="I18" s="2">
        <f t="shared" si="4"/>
        <v>31.591492498296532</v>
      </c>
    </row>
    <row r="19" spans="1:9" ht="13.5" x14ac:dyDescent="0.25">
      <c r="A19" s="3">
        <v>42032</v>
      </c>
      <c r="B19" s="2">
        <v>2.0722</v>
      </c>
      <c r="C19" s="2">
        <f t="shared" si="0"/>
        <v>-3.9699999999999847E-2</v>
      </c>
      <c r="D19" s="2">
        <f t="shared" si="1"/>
        <v>0</v>
      </c>
      <c r="E19" s="2">
        <f t="shared" si="2"/>
        <v>3.9699999999999847E-2</v>
      </c>
      <c r="F19" s="2">
        <f t="shared" si="5"/>
        <v>1.2473076322365691E-2</v>
      </c>
      <c r="G19" s="2">
        <f t="shared" si="5"/>
        <v>2.9845028113286133E-2</v>
      </c>
      <c r="H19" s="2">
        <f t="shared" si="3"/>
        <v>0.41792811435862048</v>
      </c>
      <c r="I19" s="2">
        <f t="shared" si="4"/>
        <v>29.474562929282513</v>
      </c>
    </row>
    <row r="20" spans="1:9" ht="13.5" x14ac:dyDescent="0.25">
      <c r="A20" s="3">
        <v>42033</v>
      </c>
      <c r="B20" s="2">
        <v>2.0821999999999998</v>
      </c>
      <c r="C20" s="2">
        <f t="shared" si="0"/>
        <v>9.9999999999997868E-3</v>
      </c>
      <c r="D20" s="2">
        <f t="shared" si="1"/>
        <v>9.9999999999997868E-3</v>
      </c>
      <c r="E20" s="2">
        <f t="shared" si="2"/>
        <v>0</v>
      </c>
      <c r="F20" s="2">
        <f t="shared" si="5"/>
        <v>1.2296428013625269E-2</v>
      </c>
      <c r="G20" s="2">
        <f t="shared" si="5"/>
        <v>2.7713240390908552E-2</v>
      </c>
      <c r="H20" s="2">
        <f t="shared" si="3"/>
        <v>0.44370228238121029</v>
      </c>
      <c r="I20" s="2">
        <f t="shared" si="4"/>
        <v>30.733641402116348</v>
      </c>
    </row>
    <row r="21" spans="1:9" ht="13.5" x14ac:dyDescent="0.25">
      <c r="A21" s="3">
        <v>42034</v>
      </c>
      <c r="B21" s="2">
        <v>2.1118999999999999</v>
      </c>
      <c r="C21" s="2">
        <f t="shared" si="0"/>
        <v>2.970000000000006E-2</v>
      </c>
      <c r="D21" s="2">
        <f t="shared" si="1"/>
        <v>2.970000000000006E-2</v>
      </c>
      <c r="E21" s="2">
        <f t="shared" si="2"/>
        <v>0</v>
      </c>
      <c r="F21" s="2">
        <f t="shared" si="5"/>
        <v>1.3539540298366326E-2</v>
      </c>
      <c r="G21" s="2">
        <f t="shared" si="5"/>
        <v>2.573372322012937E-2</v>
      </c>
      <c r="H21" s="2">
        <f t="shared" si="3"/>
        <v>0.52613996748731096</v>
      </c>
      <c r="I21" s="2">
        <f t="shared" si="4"/>
        <v>34.475210576757632</v>
      </c>
    </row>
    <row r="22" spans="1:9" ht="13.5" x14ac:dyDescent="0.25">
      <c r="A22" s="3">
        <v>42037</v>
      </c>
      <c r="B22" s="2">
        <v>2.1019999999999999</v>
      </c>
      <c r="C22" s="2">
        <f t="shared" si="0"/>
        <v>-9.9000000000000199E-3</v>
      </c>
      <c r="D22" s="2">
        <f t="shared" si="1"/>
        <v>0</v>
      </c>
      <c r="E22" s="2">
        <f t="shared" si="2"/>
        <v>9.9000000000000199E-3</v>
      </c>
      <c r="F22" s="2">
        <f t="shared" si="5"/>
        <v>1.2572430277054444E-2</v>
      </c>
      <c r="G22" s="2">
        <f t="shared" si="5"/>
        <v>2.4602742990120132E-2</v>
      </c>
      <c r="H22" s="2">
        <f t="shared" si="3"/>
        <v>0.51101742119174387</v>
      </c>
      <c r="I22" s="2">
        <f t="shared" si="4"/>
        <v>33.81942617105652</v>
      </c>
    </row>
    <row r="23" spans="1:9" ht="13.5" x14ac:dyDescent="0.25">
      <c r="A23" s="3">
        <v>42038</v>
      </c>
      <c r="B23" s="2">
        <v>2.0821999999999998</v>
      </c>
      <c r="C23" s="2">
        <f t="shared" si="0"/>
        <v>-1.980000000000004E-2</v>
      </c>
      <c r="D23" s="2">
        <f t="shared" si="1"/>
        <v>0</v>
      </c>
      <c r="E23" s="2">
        <f t="shared" si="2"/>
        <v>1.980000000000004E-2</v>
      </c>
      <c r="F23" s="2">
        <f t="shared" si="5"/>
        <v>1.1674399542979127E-2</v>
      </c>
      <c r="G23" s="2">
        <f t="shared" si="5"/>
        <v>2.4259689919397271E-2</v>
      </c>
      <c r="H23" s="2">
        <f t="shared" si="3"/>
        <v>0.48122624739917436</v>
      </c>
      <c r="I23" s="2">
        <f t="shared" si="4"/>
        <v>32.488368893282868</v>
      </c>
    </row>
    <row r="24" spans="1:9" ht="13.5" x14ac:dyDescent="0.25">
      <c r="A24" s="3">
        <v>42039</v>
      </c>
      <c r="B24" s="2">
        <v>2.0623</v>
      </c>
      <c r="C24" s="2">
        <f t="shared" si="0"/>
        <v>-1.9899999999999807E-2</v>
      </c>
      <c r="D24" s="2">
        <f t="shared" si="1"/>
        <v>0</v>
      </c>
      <c r="E24" s="2">
        <f t="shared" si="2"/>
        <v>1.9899999999999807E-2</v>
      </c>
      <c r="F24" s="2">
        <f t="shared" si="5"/>
        <v>1.0840513861337761E-2</v>
      </c>
      <c r="G24" s="2">
        <f t="shared" si="5"/>
        <v>2.3948283496583168E-2</v>
      </c>
      <c r="H24" s="2">
        <f t="shared" si="3"/>
        <v>0.45266350145238743</v>
      </c>
      <c r="I24" s="2">
        <f t="shared" si="4"/>
        <v>31.160933072236617</v>
      </c>
    </row>
    <row r="25" spans="1:9" ht="13.5" x14ac:dyDescent="0.25">
      <c r="A25" s="3">
        <v>42040</v>
      </c>
      <c r="B25" s="2">
        <v>2.0326</v>
      </c>
      <c r="C25" s="2">
        <f t="shared" si="0"/>
        <v>-2.970000000000006E-2</v>
      </c>
      <c r="D25" s="2">
        <f t="shared" si="1"/>
        <v>0</v>
      </c>
      <c r="E25" s="2">
        <f t="shared" si="2"/>
        <v>2.970000000000006E-2</v>
      </c>
      <c r="F25" s="2">
        <f t="shared" si="5"/>
        <v>1.0066191442670779E-2</v>
      </c>
      <c r="G25" s="2">
        <f t="shared" si="5"/>
        <v>2.4359120389684377E-2</v>
      </c>
      <c r="H25" s="2">
        <f t="shared" si="3"/>
        <v>0.41324117134104804</v>
      </c>
      <c r="I25" s="2">
        <f t="shared" si="4"/>
        <v>29.240668876701108</v>
      </c>
    </row>
    <row r="26" spans="1:9" ht="13.5" x14ac:dyDescent="0.25">
      <c r="A26" s="3">
        <v>42041</v>
      </c>
      <c r="B26" s="2">
        <v>2.0127000000000002</v>
      </c>
      <c r="C26" s="2">
        <f t="shared" si="0"/>
        <v>-1.9899999999999807E-2</v>
      </c>
      <c r="D26" s="2">
        <f t="shared" si="1"/>
        <v>0</v>
      </c>
      <c r="E26" s="2">
        <f t="shared" si="2"/>
        <v>1.9899999999999807E-2</v>
      </c>
      <c r="F26" s="2">
        <f t="shared" si="5"/>
        <v>9.3471777681942946E-3</v>
      </c>
      <c r="G26" s="2">
        <f t="shared" si="5"/>
        <v>2.4040611790421194E-2</v>
      </c>
      <c r="H26" s="2">
        <f t="shared" si="3"/>
        <v>0.38880781611051218</v>
      </c>
      <c r="I26" s="2">
        <f t="shared" si="4"/>
        <v>27.995796941826356</v>
      </c>
    </row>
    <row r="27" spans="1:9" ht="13.5" x14ac:dyDescent="0.25">
      <c r="A27" s="3">
        <v>42044</v>
      </c>
      <c r="B27" s="2">
        <v>2.0127000000000002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8.6795222133232743E-3</v>
      </c>
      <c r="G27" s="2">
        <f t="shared" si="5"/>
        <v>2.2323425233962534E-2</v>
      </c>
      <c r="H27" s="2">
        <f t="shared" si="3"/>
        <v>0.38880781611051224</v>
      </c>
      <c r="I27" s="2">
        <f t="shared" si="4"/>
        <v>27.995796941826356</v>
      </c>
    </row>
    <row r="28" spans="1:9" ht="13.5" x14ac:dyDescent="0.25">
      <c r="A28" s="3">
        <v>42045</v>
      </c>
      <c r="B28" s="2">
        <v>2.1316999999999999</v>
      </c>
      <c r="C28" s="2">
        <f t="shared" si="0"/>
        <v>0.11899999999999977</v>
      </c>
      <c r="D28" s="2">
        <f t="shared" si="1"/>
        <v>0.11899999999999977</v>
      </c>
      <c r="E28" s="2">
        <f t="shared" si="2"/>
        <v>0</v>
      </c>
      <c r="F28" s="2">
        <f>((F27*13)+D28)/14</f>
        <v>1.6559556340943023E-2</v>
      </c>
      <c r="G28" s="2">
        <f>((G27*13)+E28)/14</f>
        <v>2.0728894860108066E-2</v>
      </c>
      <c r="H28" s="2">
        <f t="shared" si="3"/>
        <v>0.79886344412944232</v>
      </c>
      <c r="I28" s="2">
        <f t="shared" si="4"/>
        <v>44.409343396049238</v>
      </c>
    </row>
    <row r="29" spans="1:9" ht="13.5" x14ac:dyDescent="0.25">
      <c r="A29" s="3">
        <v>42046</v>
      </c>
      <c r="B29" s="2">
        <v>2.1615000000000002</v>
      </c>
      <c r="C29" s="2">
        <f t="shared" si="0"/>
        <v>2.9800000000000271E-2</v>
      </c>
      <c r="D29" s="2">
        <f t="shared" si="1"/>
        <v>2.9800000000000271E-2</v>
      </c>
      <c r="E29" s="2">
        <f t="shared" si="2"/>
        <v>0</v>
      </c>
      <c r="F29" s="2">
        <f t="shared" ref="F29:G44" si="6">((F28*13)+D29)/14</f>
        <v>1.750530231658997E-2</v>
      </c>
      <c r="G29" s="2">
        <f t="shared" si="6"/>
        <v>1.9248259512957493E-2</v>
      </c>
      <c r="H29" s="2">
        <f t="shared" si="3"/>
        <v>0.90944858182142629</v>
      </c>
      <c r="I29" s="2">
        <f t="shared" si="4"/>
        <v>47.628859477006799</v>
      </c>
    </row>
    <row r="30" spans="1:9" ht="13.5" x14ac:dyDescent="0.25">
      <c r="A30" s="3">
        <v>42047</v>
      </c>
      <c r="B30" s="2">
        <v>2.0722</v>
      </c>
      <c r="C30" s="2">
        <f t="shared" si="0"/>
        <v>-8.9300000000000157E-2</v>
      </c>
      <c r="D30" s="2">
        <f t="shared" si="1"/>
        <v>0</v>
      </c>
      <c r="E30" s="2">
        <f t="shared" si="2"/>
        <v>8.9300000000000157E-2</v>
      </c>
      <c r="F30" s="2">
        <f t="shared" si="6"/>
        <v>1.6254923579690685E-2</v>
      </c>
      <c r="G30" s="2">
        <f t="shared" si="6"/>
        <v>2.4251955262031968E-2</v>
      </c>
      <c r="H30" s="2">
        <f t="shared" si="3"/>
        <v>0.67025208499946554</v>
      </c>
      <c r="I30" s="2">
        <f t="shared" si="4"/>
        <v>40.128797983190665</v>
      </c>
    </row>
    <row r="31" spans="1:9" ht="13.5" x14ac:dyDescent="0.25">
      <c r="A31" s="3">
        <v>42048</v>
      </c>
      <c r="B31" s="2">
        <v>2.0524</v>
      </c>
      <c r="C31" s="2">
        <f t="shared" si="0"/>
        <v>-1.980000000000004E-2</v>
      </c>
      <c r="D31" s="2">
        <f t="shared" si="1"/>
        <v>0</v>
      </c>
      <c r="E31" s="2">
        <f t="shared" si="2"/>
        <v>1.980000000000004E-2</v>
      </c>
      <c r="F31" s="2">
        <f t="shared" si="6"/>
        <v>1.5093857609712779E-2</v>
      </c>
      <c r="G31" s="2">
        <f t="shared" si="6"/>
        <v>2.3933958457601118E-2</v>
      </c>
      <c r="H31" s="2">
        <f t="shared" si="3"/>
        <v>0.63064610212520711</v>
      </c>
      <c r="I31" s="2">
        <f t="shared" si="4"/>
        <v>38.67461500710003</v>
      </c>
    </row>
    <row r="32" spans="1:9" ht="13.5" x14ac:dyDescent="0.25">
      <c r="A32" s="3">
        <v>42051</v>
      </c>
      <c r="B32" s="2">
        <v>2.0623</v>
      </c>
      <c r="C32" s="2">
        <f t="shared" si="0"/>
        <v>9.9000000000000199E-3</v>
      </c>
      <c r="D32" s="2">
        <f t="shared" si="1"/>
        <v>9.9000000000000199E-3</v>
      </c>
      <c r="E32" s="2">
        <f t="shared" si="2"/>
        <v>0</v>
      </c>
      <c r="F32" s="2">
        <f t="shared" si="6"/>
        <v>1.4722867780447582E-2</v>
      </c>
      <c r="G32" s="2">
        <f t="shared" si="6"/>
        <v>2.2224389996343897E-2</v>
      </c>
      <c r="H32" s="2">
        <f t="shared" si="3"/>
        <v>0.66246442682429618</v>
      </c>
      <c r="I32" s="2">
        <f t="shared" si="4"/>
        <v>39.848336971020871</v>
      </c>
    </row>
    <row r="33" spans="1:9" ht="13.5" x14ac:dyDescent="0.25">
      <c r="A33" s="3">
        <v>42052</v>
      </c>
      <c r="B33" s="2">
        <v>2.0623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1.3671234367558469E-2</v>
      </c>
      <c r="G33" s="2">
        <f t="shared" si="6"/>
        <v>2.063693356803362E-2</v>
      </c>
      <c r="H33" s="2">
        <f t="shared" si="3"/>
        <v>0.66246442682429618</v>
      </c>
      <c r="I33" s="2">
        <f t="shared" si="4"/>
        <v>39.848336971020871</v>
      </c>
    </row>
    <row r="34" spans="1:9" ht="13.5" x14ac:dyDescent="0.25">
      <c r="A34" s="3">
        <v>42053</v>
      </c>
      <c r="B34" s="2">
        <v>2.0623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1.2694717627018579E-2</v>
      </c>
      <c r="G34" s="2">
        <f t="shared" si="6"/>
        <v>1.9162866884602645E-2</v>
      </c>
      <c r="H34" s="2">
        <f t="shared" si="3"/>
        <v>0.66246442682429629</v>
      </c>
      <c r="I34" s="2">
        <f t="shared" si="4"/>
        <v>39.848336971020871</v>
      </c>
    </row>
    <row r="35" spans="1:9" ht="13.5" x14ac:dyDescent="0.25">
      <c r="A35" s="3">
        <v>42054</v>
      </c>
      <c r="B35" s="2">
        <v>2.0425</v>
      </c>
      <c r="C35" s="2">
        <f t="shared" si="0"/>
        <v>-1.980000000000004E-2</v>
      </c>
      <c r="D35" s="2">
        <f t="shared" si="1"/>
        <v>0</v>
      </c>
      <c r="E35" s="2">
        <f t="shared" si="2"/>
        <v>1.980000000000004E-2</v>
      </c>
      <c r="F35" s="2">
        <f t="shared" si="6"/>
        <v>1.1787952082231537E-2</v>
      </c>
      <c r="G35" s="2">
        <f t="shared" si="6"/>
        <v>1.9208376392845315E-2</v>
      </c>
      <c r="H35" s="2">
        <f t="shared" si="3"/>
        <v>0.61368810362453552</v>
      </c>
      <c r="I35" s="2">
        <f t="shared" si="4"/>
        <v>38.030156028672387</v>
      </c>
    </row>
    <row r="36" spans="1:9" ht="13.5" x14ac:dyDescent="0.25">
      <c r="A36" s="3">
        <v>42055</v>
      </c>
      <c r="B36" s="2">
        <v>2.0623</v>
      </c>
      <c r="C36" s="2">
        <f t="shared" si="0"/>
        <v>1.980000000000004E-2</v>
      </c>
      <c r="D36" s="2">
        <f t="shared" si="1"/>
        <v>1.980000000000004E-2</v>
      </c>
      <c r="E36" s="2">
        <f t="shared" si="2"/>
        <v>0</v>
      </c>
      <c r="F36" s="2">
        <f t="shared" si="6"/>
        <v>1.2360241219215001E-2</v>
      </c>
      <c r="G36" s="2">
        <f t="shared" si="6"/>
        <v>1.7836349507642079E-2</v>
      </c>
      <c r="H36" s="2">
        <f t="shared" si="3"/>
        <v>0.69298043380004359</v>
      </c>
      <c r="I36" s="2">
        <f t="shared" si="4"/>
        <v>40.932571928465116</v>
      </c>
    </row>
    <row r="37" spans="1:9" ht="13.5" x14ac:dyDescent="0.25">
      <c r="A37" s="3">
        <v>42058</v>
      </c>
      <c r="B37" s="2">
        <v>2.0821999999999998</v>
      </c>
      <c r="C37" s="2">
        <f t="shared" si="0"/>
        <v>1.9899999999999807E-2</v>
      </c>
      <c r="D37" s="2">
        <f t="shared" si="1"/>
        <v>1.9899999999999807E-2</v>
      </c>
      <c r="E37" s="2">
        <f t="shared" si="2"/>
        <v>0</v>
      </c>
      <c r="F37" s="2">
        <f t="shared" si="6"/>
        <v>1.2898795417842487E-2</v>
      </c>
      <c r="G37" s="2">
        <f t="shared" si="6"/>
        <v>1.6562324542810501E-2</v>
      </c>
      <c r="H37" s="2">
        <f t="shared" si="3"/>
        <v>0.77880344540414737</v>
      </c>
      <c r="I37" s="2">
        <f t="shared" si="4"/>
        <v>43.782434052302037</v>
      </c>
    </row>
    <row r="38" spans="1:9" ht="13.5" x14ac:dyDescent="0.25">
      <c r="A38" s="3">
        <v>42059</v>
      </c>
      <c r="B38" s="2">
        <v>2.0920999999999998</v>
      </c>
      <c r="C38" s="2">
        <f t="shared" si="0"/>
        <v>9.9000000000000199E-3</v>
      </c>
      <c r="D38" s="2">
        <f t="shared" si="1"/>
        <v>9.9000000000000199E-3</v>
      </c>
      <c r="E38" s="2">
        <f t="shared" si="2"/>
        <v>0</v>
      </c>
      <c r="F38" s="2">
        <f t="shared" si="6"/>
        <v>1.2684595745139455E-2</v>
      </c>
      <c r="G38" s="2">
        <f t="shared" si="6"/>
        <v>1.537930136118118E-2</v>
      </c>
      <c r="H38" s="2">
        <f t="shared" si="3"/>
        <v>0.82478361319822902</v>
      </c>
      <c r="I38" s="2">
        <f t="shared" si="4"/>
        <v>45.198981798869958</v>
      </c>
    </row>
    <row r="39" spans="1:9" ht="13.5" x14ac:dyDescent="0.25">
      <c r="A39" s="3">
        <v>42060</v>
      </c>
      <c r="B39" s="2">
        <v>2.0821999999999998</v>
      </c>
      <c r="C39" s="2">
        <f t="shared" si="0"/>
        <v>-9.9000000000000199E-3</v>
      </c>
      <c r="D39" s="2">
        <f t="shared" si="1"/>
        <v>0</v>
      </c>
      <c r="E39" s="2">
        <f t="shared" si="2"/>
        <v>9.9000000000000199E-3</v>
      </c>
      <c r="F39" s="2">
        <f t="shared" si="6"/>
        <v>1.1778553191915208E-2</v>
      </c>
      <c r="G39" s="2">
        <f t="shared" si="6"/>
        <v>1.4987922692525383E-2</v>
      </c>
      <c r="H39" s="2">
        <f t="shared" si="3"/>
        <v>0.78586962540107597</v>
      </c>
      <c r="I39" s="2">
        <f t="shared" si="4"/>
        <v>44.004871028845848</v>
      </c>
    </row>
    <row r="40" spans="1:9" ht="13.5" x14ac:dyDescent="0.25">
      <c r="A40" s="3">
        <v>42061</v>
      </c>
      <c r="B40" s="2">
        <v>2.0524</v>
      </c>
      <c r="C40" s="2">
        <f t="shared" si="0"/>
        <v>-2.9799999999999827E-2</v>
      </c>
      <c r="D40" s="2">
        <f t="shared" si="1"/>
        <v>0</v>
      </c>
      <c r="E40" s="2">
        <f t="shared" si="2"/>
        <v>2.9799999999999827E-2</v>
      </c>
      <c r="F40" s="2">
        <f t="shared" si="6"/>
        <v>1.0937227963921265E-2</v>
      </c>
      <c r="G40" s="2">
        <f t="shared" si="6"/>
        <v>1.6045928214487842E-2</v>
      </c>
      <c r="H40" s="2">
        <f t="shared" si="3"/>
        <v>0.68162014797287074</v>
      </c>
      <c r="I40" s="2">
        <f t="shared" si="4"/>
        <v>40.533538373367968</v>
      </c>
    </row>
    <row r="41" spans="1:9" ht="13.5" x14ac:dyDescent="0.25">
      <c r="A41" s="3">
        <v>42062</v>
      </c>
      <c r="B41" s="2">
        <v>2.0226999999999999</v>
      </c>
      <c r="C41" s="2">
        <f t="shared" si="0"/>
        <v>-2.970000000000006E-2</v>
      </c>
      <c r="D41" s="2">
        <f t="shared" si="1"/>
        <v>0</v>
      </c>
      <c r="E41" s="2">
        <f t="shared" si="2"/>
        <v>2.970000000000006E-2</v>
      </c>
      <c r="F41" s="2">
        <f t="shared" si="6"/>
        <v>1.0155997395069746E-2</v>
      </c>
      <c r="G41" s="2">
        <f t="shared" si="6"/>
        <v>1.7021219056310145E-2</v>
      </c>
      <c r="H41" s="2">
        <f t="shared" si="3"/>
        <v>0.59666686395794266</v>
      </c>
      <c r="I41" s="2">
        <f t="shared" si="4"/>
        <v>37.369527571886735</v>
      </c>
    </row>
    <row r="42" spans="1:9" ht="13.5" x14ac:dyDescent="0.25">
      <c r="A42" s="3">
        <v>42065</v>
      </c>
      <c r="B42" s="2">
        <v>1.9928999999999999</v>
      </c>
      <c r="C42" s="2">
        <f t="shared" si="0"/>
        <v>-2.9800000000000049E-2</v>
      </c>
      <c r="D42" s="2">
        <f t="shared" si="1"/>
        <v>0</v>
      </c>
      <c r="E42" s="2">
        <f t="shared" si="2"/>
        <v>2.9800000000000049E-2</v>
      </c>
      <c r="F42" s="2">
        <f t="shared" si="6"/>
        <v>9.4305690097076216E-3</v>
      </c>
      <c r="G42" s="2">
        <f t="shared" si="6"/>
        <v>1.7933989123716569E-2</v>
      </c>
      <c r="H42" s="2">
        <f t="shared" si="3"/>
        <v>0.52584893102429109</v>
      </c>
      <c r="I42" s="2">
        <f t="shared" si="4"/>
        <v>34.462712548567481</v>
      </c>
    </row>
    <row r="43" spans="1:9" ht="13.5" x14ac:dyDescent="0.25">
      <c r="A43" s="3">
        <v>42066</v>
      </c>
      <c r="B43" s="2">
        <v>1.9928999999999999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8.7569569375856478E-3</v>
      </c>
      <c r="G43" s="2">
        <f t="shared" si="6"/>
        <v>1.6652989900593957E-2</v>
      </c>
      <c r="H43" s="2">
        <f t="shared" si="3"/>
        <v>0.52584893102429109</v>
      </c>
      <c r="I43" s="2">
        <f t="shared" si="4"/>
        <v>34.462712548567481</v>
      </c>
    </row>
    <row r="44" spans="1:9" ht="13.5" x14ac:dyDescent="0.25">
      <c r="A44" s="3">
        <v>42067</v>
      </c>
      <c r="B44" s="2">
        <v>1.9830000000000001</v>
      </c>
      <c r="C44" s="2">
        <f t="shared" si="0"/>
        <v>-9.8999999999997979E-3</v>
      </c>
      <c r="D44" s="2">
        <f t="shared" si="1"/>
        <v>0</v>
      </c>
      <c r="E44" s="2">
        <f t="shared" si="2"/>
        <v>9.8999999999997979E-3</v>
      </c>
      <c r="F44" s="2">
        <f t="shared" si="6"/>
        <v>8.1314600134723865E-3</v>
      </c>
      <c r="G44" s="2">
        <f t="shared" si="6"/>
        <v>1.6170633479122946E-2</v>
      </c>
      <c r="H44" s="2">
        <f t="shared" si="3"/>
        <v>0.50285352296003039</v>
      </c>
      <c r="I44" s="2">
        <f t="shared" si="4"/>
        <v>33.45991577207117</v>
      </c>
    </row>
    <row r="45" spans="1:9" ht="13.5" x14ac:dyDescent="0.25">
      <c r="A45" s="3">
        <v>42068</v>
      </c>
      <c r="B45" s="2">
        <v>2.0226999999999999</v>
      </c>
      <c r="C45" s="2">
        <f t="shared" si="0"/>
        <v>3.9699999999999847E-2</v>
      </c>
      <c r="D45" s="2">
        <f t="shared" si="1"/>
        <v>3.9699999999999847E-2</v>
      </c>
      <c r="E45" s="2">
        <f t="shared" si="2"/>
        <v>0</v>
      </c>
      <c r="F45" s="2">
        <f t="shared" ref="F45:G60" si="7">((F44*13)+D45)/14</f>
        <v>1.0386355726795776E-2</v>
      </c>
      <c r="G45" s="2">
        <f t="shared" si="7"/>
        <v>1.5015588230614165E-2</v>
      </c>
      <c r="H45" s="2">
        <f t="shared" si="3"/>
        <v>0.69170488476900349</v>
      </c>
      <c r="I45" s="2">
        <f t="shared" si="4"/>
        <v>40.888034963820147</v>
      </c>
    </row>
    <row r="46" spans="1:9" ht="13.5" x14ac:dyDescent="0.25">
      <c r="A46" s="3">
        <v>42069</v>
      </c>
      <c r="B46" s="2">
        <v>2.0226999999999999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9.644473174881792E-3</v>
      </c>
      <c r="G46" s="2">
        <f t="shared" si="7"/>
        <v>1.3943046214141724E-2</v>
      </c>
      <c r="H46" s="2">
        <f t="shared" si="3"/>
        <v>0.69170488476900349</v>
      </c>
      <c r="I46" s="2">
        <f t="shared" si="4"/>
        <v>40.888034963820147</v>
      </c>
    </row>
    <row r="47" spans="1:9" ht="13.5" x14ac:dyDescent="0.25">
      <c r="A47" s="3">
        <v>42072</v>
      </c>
      <c r="B47" s="2">
        <v>2.0226999999999999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8.9555822338188065E-3</v>
      </c>
      <c r="G47" s="2">
        <f t="shared" si="7"/>
        <v>1.2947114341703028E-2</v>
      </c>
      <c r="H47" s="2">
        <f t="shared" si="3"/>
        <v>0.6917048847690036</v>
      </c>
      <c r="I47" s="2">
        <f t="shared" si="4"/>
        <v>40.888034963820147</v>
      </c>
    </row>
    <row r="48" spans="1:9" ht="13.5" x14ac:dyDescent="0.25">
      <c r="A48" s="3">
        <v>42073</v>
      </c>
      <c r="B48" s="2">
        <v>1.9731000000000001</v>
      </c>
      <c r="C48" s="2">
        <f t="shared" si="0"/>
        <v>-4.9599999999999866E-2</v>
      </c>
      <c r="D48" s="2">
        <f t="shared" si="1"/>
        <v>0</v>
      </c>
      <c r="E48" s="2">
        <f t="shared" si="2"/>
        <v>4.9599999999999866E-2</v>
      </c>
      <c r="F48" s="2">
        <f t="shared" si="7"/>
        <v>8.3158977885460349E-3</v>
      </c>
      <c r="G48" s="2">
        <f t="shared" si="7"/>
        <v>1.5565177603009945E-2</v>
      </c>
      <c r="H48" s="2">
        <f t="shared" si="3"/>
        <v>0.53426295546656233</v>
      </c>
      <c r="I48" s="2">
        <f t="shared" si="4"/>
        <v>34.822124431994482</v>
      </c>
    </row>
    <row r="49" spans="1:9" ht="13.5" x14ac:dyDescent="0.25">
      <c r="A49" s="3">
        <v>42074</v>
      </c>
      <c r="B49" s="2">
        <v>1.9632000000000001</v>
      </c>
      <c r="C49" s="2">
        <f t="shared" si="0"/>
        <v>-9.9000000000000199E-3</v>
      </c>
      <c r="D49" s="2">
        <f t="shared" si="1"/>
        <v>0</v>
      </c>
      <c r="E49" s="2">
        <f t="shared" si="2"/>
        <v>9.9000000000000199E-3</v>
      </c>
      <c r="F49" s="2">
        <f t="shared" si="7"/>
        <v>7.7219050893641752E-3</v>
      </c>
      <c r="G49" s="2">
        <f t="shared" si="7"/>
        <v>1.5160522059937809E-2</v>
      </c>
      <c r="H49" s="2">
        <f t="shared" si="3"/>
        <v>0.50934295394546936</v>
      </c>
      <c r="I49" s="2">
        <f t="shared" si="4"/>
        <v>33.746005347163219</v>
      </c>
    </row>
    <row r="50" spans="1:9" ht="13.5" x14ac:dyDescent="0.25">
      <c r="A50" s="3">
        <v>42075</v>
      </c>
      <c r="B50" s="2">
        <v>1.9433</v>
      </c>
      <c r="C50" s="2">
        <f t="shared" si="0"/>
        <v>-1.9900000000000029E-2</v>
      </c>
      <c r="D50" s="2">
        <f t="shared" si="1"/>
        <v>0</v>
      </c>
      <c r="E50" s="2">
        <f t="shared" si="2"/>
        <v>1.9900000000000029E-2</v>
      </c>
      <c r="F50" s="2">
        <f t="shared" si="7"/>
        <v>7.1703404401238773E-3</v>
      </c>
      <c r="G50" s="2">
        <f t="shared" si="7"/>
        <v>1.5499056198513684E-2</v>
      </c>
      <c r="H50" s="2">
        <f t="shared" si="3"/>
        <v>0.46263077882197068</v>
      </c>
      <c r="I50" s="2">
        <f t="shared" si="4"/>
        <v>31.630045362137253</v>
      </c>
    </row>
    <row r="51" spans="1:9" ht="13.5" x14ac:dyDescent="0.25">
      <c r="A51" s="3">
        <v>42076</v>
      </c>
      <c r="B51" s="2">
        <v>1.9235</v>
      </c>
      <c r="C51" s="2">
        <f t="shared" si="0"/>
        <v>-1.980000000000004E-2</v>
      </c>
      <c r="D51" s="2">
        <f t="shared" si="1"/>
        <v>0</v>
      </c>
      <c r="E51" s="2">
        <f t="shared" si="2"/>
        <v>1.980000000000004E-2</v>
      </c>
      <c r="F51" s="2">
        <f t="shared" si="7"/>
        <v>6.6581732658293142E-3</v>
      </c>
      <c r="G51" s="2">
        <f t="shared" si="7"/>
        <v>1.5806266470048423E-2</v>
      </c>
      <c r="H51" s="2">
        <f t="shared" si="3"/>
        <v>0.42123630387011413</v>
      </c>
      <c r="I51" s="2">
        <f t="shared" si="4"/>
        <v>29.638723885891579</v>
      </c>
    </row>
    <row r="52" spans="1:9" ht="13.5" x14ac:dyDescent="0.25">
      <c r="A52" s="3">
        <v>42079</v>
      </c>
      <c r="B52" s="2">
        <v>1.8640000000000001</v>
      </c>
      <c r="C52" s="2">
        <f t="shared" si="0"/>
        <v>-5.9499999999999886E-2</v>
      </c>
      <c r="D52" s="2">
        <f t="shared" si="1"/>
        <v>0</v>
      </c>
      <c r="E52" s="2">
        <f t="shared" si="2"/>
        <v>5.9499999999999886E-2</v>
      </c>
      <c r="F52" s="2">
        <f t="shared" si="7"/>
        <v>6.1825894611272202E-3</v>
      </c>
      <c r="G52" s="2">
        <f t="shared" si="7"/>
        <v>1.8927247436473529E-2</v>
      </c>
      <c r="H52" s="2">
        <f t="shared" si="3"/>
        <v>0.32665021587941701</v>
      </c>
      <c r="I52" s="2">
        <f t="shared" si="4"/>
        <v>24.62218088608121</v>
      </c>
    </row>
    <row r="53" spans="1:9" ht="13.5" x14ac:dyDescent="0.25">
      <c r="A53" s="3">
        <v>42080</v>
      </c>
      <c r="B53" s="2">
        <v>1.9036999999999999</v>
      </c>
      <c r="C53" s="2">
        <f t="shared" si="0"/>
        <v>3.9699999999999847E-2</v>
      </c>
      <c r="D53" s="2">
        <f t="shared" si="1"/>
        <v>3.9699999999999847E-2</v>
      </c>
      <c r="E53" s="2">
        <f t="shared" si="2"/>
        <v>0</v>
      </c>
      <c r="F53" s="2">
        <f t="shared" si="7"/>
        <v>8.5766902139038353E-3</v>
      </c>
      <c r="G53" s="2">
        <f t="shared" si="7"/>
        <v>1.7575301191011132E-2</v>
      </c>
      <c r="H53" s="2">
        <f t="shared" si="3"/>
        <v>0.48799677005196213</v>
      </c>
      <c r="I53" s="2">
        <f t="shared" si="4"/>
        <v>32.795553046457272</v>
      </c>
    </row>
    <row r="54" spans="1:9" ht="13.5" x14ac:dyDescent="0.25">
      <c r="A54" s="3">
        <v>42081</v>
      </c>
      <c r="B54" s="2">
        <v>1.8244</v>
      </c>
      <c r="C54" s="2">
        <f t="shared" si="0"/>
        <v>-7.9299999999999926E-2</v>
      </c>
      <c r="D54" s="2">
        <f t="shared" si="1"/>
        <v>0</v>
      </c>
      <c r="E54" s="2">
        <f t="shared" si="2"/>
        <v>7.9299999999999926E-2</v>
      </c>
      <c r="F54" s="2">
        <f t="shared" si="7"/>
        <v>7.964069484339276E-3</v>
      </c>
      <c r="G54" s="2">
        <f t="shared" si="7"/>
        <v>2.1984208248796044E-2</v>
      </c>
      <c r="H54" s="2">
        <f t="shared" si="3"/>
        <v>0.36226319338907392</v>
      </c>
      <c r="I54" s="2">
        <f t="shared" si="4"/>
        <v>26.592746184959026</v>
      </c>
    </row>
    <row r="55" spans="1:9" ht="13.5" x14ac:dyDescent="0.25">
      <c r="A55" s="3">
        <v>42082</v>
      </c>
      <c r="B55" s="2">
        <v>1.8442000000000001</v>
      </c>
      <c r="C55" s="2">
        <f t="shared" si="0"/>
        <v>1.980000000000004E-2</v>
      </c>
      <c r="D55" s="2">
        <f t="shared" si="1"/>
        <v>1.980000000000004E-2</v>
      </c>
      <c r="E55" s="2">
        <f t="shared" si="2"/>
        <v>0</v>
      </c>
      <c r="F55" s="2">
        <f t="shared" si="7"/>
        <v>8.8094930926007585E-3</v>
      </c>
      <c r="G55" s="2">
        <f t="shared" si="7"/>
        <v>2.0413907659596327E-2</v>
      </c>
      <c r="H55" s="2">
        <f t="shared" si="3"/>
        <v>0.43154369263836284</v>
      </c>
      <c r="I55" s="2">
        <f t="shared" si="4"/>
        <v>30.145338550094792</v>
      </c>
    </row>
    <row r="56" spans="1:9" ht="13.5" x14ac:dyDescent="0.25">
      <c r="A56" s="3">
        <v>42086</v>
      </c>
      <c r="B56" s="2">
        <v>1.9235</v>
      </c>
      <c r="C56" s="2">
        <f t="shared" si="0"/>
        <v>7.9299999999999926E-2</v>
      </c>
      <c r="D56" s="2">
        <f t="shared" si="1"/>
        <v>7.9299999999999926E-2</v>
      </c>
      <c r="E56" s="2">
        <f t="shared" si="2"/>
        <v>0</v>
      </c>
      <c r="F56" s="2">
        <f t="shared" si="7"/>
        <v>1.3844529300272126E-2</v>
      </c>
      <c r="G56" s="2">
        <f t="shared" si="7"/>
        <v>1.895577139819659E-2</v>
      </c>
      <c r="H56" s="2">
        <f t="shared" si="3"/>
        <v>0.73035958333984041</v>
      </c>
      <c r="I56" s="2">
        <f t="shared" si="4"/>
        <v>42.208543840936365</v>
      </c>
    </row>
    <row r="57" spans="1:9" ht="13.5" x14ac:dyDescent="0.25">
      <c r="A57" s="3">
        <v>42087</v>
      </c>
      <c r="B57" s="2">
        <v>1.9136</v>
      </c>
      <c r="C57" s="2">
        <f t="shared" si="0"/>
        <v>-9.9000000000000199E-3</v>
      </c>
      <c r="D57" s="2">
        <f t="shared" si="1"/>
        <v>0</v>
      </c>
      <c r="E57" s="2">
        <f t="shared" si="2"/>
        <v>9.9000000000000199E-3</v>
      </c>
      <c r="F57" s="2">
        <f t="shared" si="7"/>
        <v>1.2855634350252689E-2</v>
      </c>
      <c r="G57" s="2">
        <f t="shared" si="7"/>
        <v>1.8308930584039689E-2</v>
      </c>
      <c r="H57" s="2">
        <f t="shared" si="3"/>
        <v>0.70215102358076764</v>
      </c>
      <c r="I57" s="2">
        <f t="shared" si="4"/>
        <v>41.250806412210835</v>
      </c>
    </row>
    <row r="58" spans="1:9" ht="13.5" x14ac:dyDescent="0.25">
      <c r="A58" s="3">
        <v>42088</v>
      </c>
      <c r="B58" s="2">
        <v>1.9136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1.1937374753806069E-2</v>
      </c>
      <c r="G58" s="2">
        <f t="shared" si="7"/>
        <v>1.7001149828036854E-2</v>
      </c>
      <c r="H58" s="2">
        <f t="shared" si="3"/>
        <v>0.70215102358076764</v>
      </c>
      <c r="I58" s="2">
        <f t="shared" si="4"/>
        <v>41.250806412210835</v>
      </c>
    </row>
    <row r="59" spans="1:9" ht="13.5" x14ac:dyDescent="0.25">
      <c r="A59" s="3">
        <v>42089</v>
      </c>
      <c r="B59" s="2">
        <v>1.9036999999999999</v>
      </c>
      <c r="C59" s="2">
        <f t="shared" si="0"/>
        <v>-9.9000000000000199E-3</v>
      </c>
      <c r="D59" s="2">
        <f t="shared" si="1"/>
        <v>0</v>
      </c>
      <c r="E59" s="2">
        <f t="shared" si="2"/>
        <v>9.9000000000000199E-3</v>
      </c>
      <c r="F59" s="2">
        <f t="shared" si="7"/>
        <v>1.1084705128534208E-2</v>
      </c>
      <c r="G59" s="2">
        <f t="shared" si="7"/>
        <v>1.6493924840319939E-2</v>
      </c>
      <c r="H59" s="2">
        <f t="shared" si="3"/>
        <v>0.67204775308768738</v>
      </c>
      <c r="I59" s="2">
        <f t="shared" si="4"/>
        <v>40.193095672456138</v>
      </c>
    </row>
    <row r="60" spans="1:9" ht="13.5" x14ac:dyDescent="0.25">
      <c r="A60" s="3">
        <v>42090</v>
      </c>
      <c r="B60" s="2">
        <v>1.9036999999999999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1.029294047649605E-2</v>
      </c>
      <c r="G60" s="2">
        <f t="shared" si="7"/>
        <v>1.5315787351725658E-2</v>
      </c>
      <c r="H60" s="2">
        <f t="shared" si="3"/>
        <v>0.67204775308768727</v>
      </c>
      <c r="I60" s="2">
        <f t="shared" si="4"/>
        <v>40.193095672456138</v>
      </c>
    </row>
    <row r="61" spans="1:9" ht="13.5" x14ac:dyDescent="0.25">
      <c r="A61" s="3">
        <v>42093</v>
      </c>
      <c r="B61" s="2">
        <v>1.9334</v>
      </c>
      <c r="C61" s="2">
        <f t="shared" si="0"/>
        <v>2.970000000000006E-2</v>
      </c>
      <c r="D61" s="2">
        <f t="shared" si="1"/>
        <v>2.970000000000006E-2</v>
      </c>
      <c r="E61" s="2">
        <f t="shared" si="2"/>
        <v>0</v>
      </c>
      <c r="F61" s="2">
        <f t="shared" ref="F61:G76" si="8">((F60*13)+D61)/14</f>
        <v>1.1679159013889193E-2</v>
      </c>
      <c r="G61" s="2">
        <f t="shared" si="8"/>
        <v>1.4221802540888112E-2</v>
      </c>
      <c r="H61" s="2">
        <f t="shared" si="3"/>
        <v>0.82121510127223729</v>
      </c>
      <c r="I61" s="2">
        <f t="shared" si="4"/>
        <v>45.091603990026499</v>
      </c>
    </row>
    <row r="62" spans="1:9" ht="13.5" x14ac:dyDescent="0.25">
      <c r="A62" s="3">
        <v>42094</v>
      </c>
      <c r="B62" s="2">
        <v>1.8937999999999999</v>
      </c>
      <c r="C62" s="2">
        <f t="shared" si="0"/>
        <v>-3.960000000000008E-2</v>
      </c>
      <c r="D62" s="2">
        <f t="shared" si="1"/>
        <v>0</v>
      </c>
      <c r="E62" s="2">
        <f t="shared" si="2"/>
        <v>3.960000000000008E-2</v>
      </c>
      <c r="F62" s="2">
        <f t="shared" si="8"/>
        <v>1.0844933370039967E-2</v>
      </c>
      <c r="G62" s="2">
        <f t="shared" si="8"/>
        <v>1.6034530930824683E-2</v>
      </c>
      <c r="H62" s="2">
        <f t="shared" si="3"/>
        <v>0.6763486513466842</v>
      </c>
      <c r="I62" s="2">
        <f t="shared" si="4"/>
        <v>40.346538341134682</v>
      </c>
    </row>
    <row r="63" spans="1:9" ht="13.5" x14ac:dyDescent="0.25">
      <c r="A63" s="3">
        <v>42095</v>
      </c>
      <c r="B63" s="2">
        <v>1.8937999999999999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1.0070295272179969E-2</v>
      </c>
      <c r="G63" s="2">
        <f t="shared" si="8"/>
        <v>1.4889207292908633E-2</v>
      </c>
      <c r="H63" s="2">
        <f t="shared" si="3"/>
        <v>0.6763486513466842</v>
      </c>
      <c r="I63" s="2">
        <f t="shared" si="4"/>
        <v>40.346538341134682</v>
      </c>
    </row>
    <row r="64" spans="1:9" ht="13.5" x14ac:dyDescent="0.25">
      <c r="A64" s="3">
        <v>42096</v>
      </c>
      <c r="B64" s="2">
        <v>1.9036999999999999</v>
      </c>
      <c r="C64" s="2">
        <f t="shared" si="0"/>
        <v>9.9000000000000199E-3</v>
      </c>
      <c r="D64" s="2">
        <f t="shared" si="1"/>
        <v>9.9000000000000199E-3</v>
      </c>
      <c r="E64" s="2">
        <f t="shared" si="2"/>
        <v>0</v>
      </c>
      <c r="F64" s="2">
        <f t="shared" si="8"/>
        <v>1.0058131324167116E-2</v>
      </c>
      <c r="G64" s="2">
        <f t="shared" si="8"/>
        <v>1.3825692486272302E-2</v>
      </c>
      <c r="H64" s="2">
        <f t="shared" si="3"/>
        <v>0.72749566317592818</v>
      </c>
      <c r="I64" s="2">
        <f t="shared" si="4"/>
        <v>42.112734560413195</v>
      </c>
    </row>
    <row r="65" spans="1:9" ht="13.5" x14ac:dyDescent="0.25">
      <c r="A65" s="3">
        <v>42097</v>
      </c>
      <c r="B65" s="2">
        <v>1.8738999999999999</v>
      </c>
      <c r="C65" s="2">
        <f t="shared" si="0"/>
        <v>-2.9800000000000049E-2</v>
      </c>
      <c r="D65" s="2">
        <f t="shared" si="1"/>
        <v>0</v>
      </c>
      <c r="E65" s="2">
        <f t="shared" si="2"/>
        <v>2.9800000000000049E-2</v>
      </c>
      <c r="F65" s="2">
        <f t="shared" si="8"/>
        <v>9.3396933724408937E-3</v>
      </c>
      <c r="G65" s="2">
        <f t="shared" si="8"/>
        <v>1.4966714451538571E-2</v>
      </c>
      <c r="H65" s="2">
        <f t="shared" si="3"/>
        <v>0.62403097237421923</v>
      </c>
      <c r="I65" s="2">
        <f t="shared" si="4"/>
        <v>38.424819661039457</v>
      </c>
    </row>
    <row r="66" spans="1:9" ht="13.5" x14ac:dyDescent="0.25">
      <c r="A66" s="3">
        <v>42100</v>
      </c>
      <c r="B66" s="2">
        <v>1.8343</v>
      </c>
      <c r="C66" s="2">
        <f t="shared" si="0"/>
        <v>-3.9599999999999858E-2</v>
      </c>
      <c r="D66" s="2">
        <f t="shared" si="1"/>
        <v>0</v>
      </c>
      <c r="E66" s="2">
        <f t="shared" si="2"/>
        <v>3.9599999999999858E-2</v>
      </c>
      <c r="F66" s="2">
        <f t="shared" si="8"/>
        <v>8.6725724172665442E-3</v>
      </c>
      <c r="G66" s="2">
        <f t="shared" si="8"/>
        <v>1.6726234847857235E-2</v>
      </c>
      <c r="H66" s="2">
        <f t="shared" si="3"/>
        <v>0.51850117472059587</v>
      </c>
      <c r="I66" s="2">
        <f t="shared" si="4"/>
        <v>34.145589305586157</v>
      </c>
    </row>
    <row r="67" spans="1:9" ht="13.5" x14ac:dyDescent="0.25">
      <c r="A67" s="3">
        <v>42101</v>
      </c>
      <c r="B67" s="2">
        <v>1.8045</v>
      </c>
      <c r="C67" s="2">
        <f t="shared" ref="C67:C130" si="9">B67-B66</f>
        <v>-2.9800000000000049E-2</v>
      </c>
      <c r="D67" s="2">
        <f t="shared" ref="D67:D130" si="10">IF(C67&gt;0,C67,0)</f>
        <v>0</v>
      </c>
      <c r="E67" s="2">
        <f t="shared" ref="E67:E130" si="11">IF(C67&lt;0,-C67,0)</f>
        <v>2.9800000000000049E-2</v>
      </c>
      <c r="F67" s="2">
        <f t="shared" si="8"/>
        <v>8.0531029588903624E-3</v>
      </c>
      <c r="G67" s="2">
        <f t="shared" si="8"/>
        <v>1.7660075215867436E-2</v>
      </c>
      <c r="H67" s="2">
        <f t="shared" si="3"/>
        <v>0.45600615288743018</v>
      </c>
      <c r="I67" s="2">
        <f t="shared" si="4"/>
        <v>31.318971556755912</v>
      </c>
    </row>
    <row r="68" spans="1:9" ht="13.5" x14ac:dyDescent="0.25">
      <c r="A68" s="3">
        <v>42102</v>
      </c>
      <c r="B68" s="2">
        <v>1.8045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7.477881318969622E-3</v>
      </c>
      <c r="G68" s="2">
        <f t="shared" si="8"/>
        <v>1.6398641271876905E-2</v>
      </c>
      <c r="H68" s="2">
        <f t="shared" si="3"/>
        <v>0.45600615288743018</v>
      </c>
      <c r="I68" s="2">
        <f t="shared" si="4"/>
        <v>31.318971556755912</v>
      </c>
    </row>
    <row r="69" spans="1:9" ht="13.5" x14ac:dyDescent="0.25">
      <c r="A69" s="3">
        <v>42104</v>
      </c>
      <c r="B69" s="2">
        <v>1.8541000000000001</v>
      </c>
      <c r="C69" s="2">
        <f t="shared" si="9"/>
        <v>4.9600000000000088E-2</v>
      </c>
      <c r="D69" s="2">
        <f t="shared" si="10"/>
        <v>4.9600000000000088E-2</v>
      </c>
      <c r="E69" s="2">
        <f t="shared" si="11"/>
        <v>0</v>
      </c>
      <c r="F69" s="2">
        <f t="shared" si="8"/>
        <v>1.048660408190037E-2</v>
      </c>
      <c r="G69" s="2">
        <f t="shared" si="8"/>
        <v>1.5227309752457127E-2</v>
      </c>
      <c r="H69" s="2">
        <f t="shared" si="3"/>
        <v>0.6886708323647398</v>
      </c>
      <c r="I69" s="2">
        <f t="shared" si="4"/>
        <v>40.781827882960222</v>
      </c>
    </row>
    <row r="70" spans="1:9" ht="13.5" x14ac:dyDescent="0.25">
      <c r="A70" s="3">
        <v>42107</v>
      </c>
      <c r="B70" s="2">
        <v>1.9632000000000001</v>
      </c>
      <c r="C70" s="2">
        <f t="shared" si="9"/>
        <v>0.10909999999999997</v>
      </c>
      <c r="D70" s="2">
        <f t="shared" si="10"/>
        <v>0.10909999999999997</v>
      </c>
      <c r="E70" s="2">
        <f t="shared" si="11"/>
        <v>0</v>
      </c>
      <c r="F70" s="2">
        <f t="shared" si="8"/>
        <v>1.7530418076050342E-2</v>
      </c>
      <c r="G70" s="2">
        <f t="shared" si="8"/>
        <v>1.4139644770138762E-2</v>
      </c>
      <c r="H70" s="2">
        <f t="shared" si="3"/>
        <v>1.2398061168461947</v>
      </c>
      <c r="I70" s="2">
        <f t="shared" si="4"/>
        <v>55.353278461080791</v>
      </c>
    </row>
    <row r="71" spans="1:9" ht="13.5" x14ac:dyDescent="0.25">
      <c r="A71" s="3">
        <v>42108</v>
      </c>
      <c r="B71" s="2">
        <v>2.0226999999999999</v>
      </c>
      <c r="C71" s="2">
        <f t="shared" si="9"/>
        <v>5.9499999999999886E-2</v>
      </c>
      <c r="D71" s="2">
        <f t="shared" si="10"/>
        <v>5.9499999999999886E-2</v>
      </c>
      <c r="E71" s="2">
        <f t="shared" si="11"/>
        <v>0</v>
      </c>
      <c r="F71" s="2">
        <f t="shared" si="8"/>
        <v>2.0528245356332454E-2</v>
      </c>
      <c r="G71" s="2">
        <f t="shared" si="8"/>
        <v>1.3129670143700279E-2</v>
      </c>
      <c r="H71" s="2">
        <f t="shared" si="3"/>
        <v>1.5635004635803491</v>
      </c>
      <c r="I71" s="2">
        <f t="shared" si="4"/>
        <v>60.990839900089746</v>
      </c>
    </row>
    <row r="72" spans="1:9" ht="13.5" x14ac:dyDescent="0.25">
      <c r="A72" s="3">
        <v>42109</v>
      </c>
      <c r="B72" s="2">
        <v>1.9830000000000001</v>
      </c>
      <c r="C72" s="2">
        <f t="shared" si="9"/>
        <v>-3.9699999999999847E-2</v>
      </c>
      <c r="D72" s="2">
        <f t="shared" si="10"/>
        <v>0</v>
      </c>
      <c r="E72" s="2">
        <f t="shared" si="11"/>
        <v>3.9699999999999847E-2</v>
      </c>
      <c r="F72" s="2">
        <f t="shared" si="8"/>
        <v>1.9061942116594423E-2</v>
      </c>
      <c r="G72" s="2">
        <f t="shared" si="8"/>
        <v>1.5027550847721676E-2</v>
      </c>
      <c r="H72" s="2">
        <f t="shared" si="3"/>
        <v>1.2684663196121808</v>
      </c>
      <c r="I72" s="2">
        <f t="shared" si="4"/>
        <v>55.917352999494348</v>
      </c>
    </row>
    <row r="73" spans="1:9" ht="13.5" x14ac:dyDescent="0.25">
      <c r="A73" s="3">
        <v>42110</v>
      </c>
      <c r="B73" s="2">
        <v>2.0127000000000002</v>
      </c>
      <c r="C73" s="2">
        <f t="shared" si="9"/>
        <v>2.970000000000006E-2</v>
      </c>
      <c r="D73" s="2">
        <f t="shared" si="10"/>
        <v>2.970000000000006E-2</v>
      </c>
      <c r="E73" s="2">
        <f t="shared" si="11"/>
        <v>0</v>
      </c>
      <c r="F73" s="2">
        <f t="shared" si="8"/>
        <v>1.9821803393980542E-2</v>
      </c>
      <c r="G73" s="2">
        <f t="shared" si="8"/>
        <v>1.3954154358598699E-2</v>
      </c>
      <c r="H73" s="2">
        <f t="shared" si="3"/>
        <v>1.4204947777266155</v>
      </c>
      <c r="I73" s="2">
        <f t="shared" si="4"/>
        <v>58.686132719558138</v>
      </c>
    </row>
    <row r="74" spans="1:9" ht="13.5" x14ac:dyDescent="0.25">
      <c r="A74" s="3">
        <v>42111</v>
      </c>
      <c r="B74" s="2">
        <v>2.0226999999999999</v>
      </c>
      <c r="C74" s="2">
        <f t="shared" si="9"/>
        <v>9.9999999999997868E-3</v>
      </c>
      <c r="D74" s="2">
        <f t="shared" si="10"/>
        <v>9.9999999999997868E-3</v>
      </c>
      <c r="E74" s="2">
        <f t="shared" si="11"/>
        <v>0</v>
      </c>
      <c r="F74" s="2">
        <f t="shared" si="8"/>
        <v>1.91202460086962E-2</v>
      </c>
      <c r="G74" s="2">
        <f t="shared" si="8"/>
        <v>1.295742904727022E-2</v>
      </c>
      <c r="H74" s="2">
        <f t="shared" si="3"/>
        <v>1.4756203517644821</v>
      </c>
      <c r="I74" s="2">
        <f t="shared" si="4"/>
        <v>59.606084216941561</v>
      </c>
    </row>
    <row r="75" spans="1:9" ht="13.5" x14ac:dyDescent="0.25">
      <c r="A75" s="3">
        <v>42114</v>
      </c>
      <c r="B75" s="2">
        <v>2.0524</v>
      </c>
      <c r="C75" s="2">
        <f t="shared" si="9"/>
        <v>2.970000000000006E-2</v>
      </c>
      <c r="D75" s="2">
        <f t="shared" si="10"/>
        <v>2.970000000000006E-2</v>
      </c>
      <c r="E75" s="2">
        <f t="shared" si="11"/>
        <v>0</v>
      </c>
      <c r="F75" s="2">
        <f t="shared" si="8"/>
        <v>1.9875942722360762E-2</v>
      </c>
      <c r="G75" s="2">
        <f t="shared" si="8"/>
        <v>1.2031898401036634E-2</v>
      </c>
      <c r="H75" s="2">
        <f t="shared" si="3"/>
        <v>1.6519373801102166</v>
      </c>
      <c r="I75" s="2">
        <f t="shared" si="4"/>
        <v>62.291718971190818</v>
      </c>
    </row>
    <row r="76" spans="1:9" ht="13.5" x14ac:dyDescent="0.25">
      <c r="A76" s="3">
        <v>42115</v>
      </c>
      <c r="B76" s="2">
        <v>2.0425</v>
      </c>
      <c r="C76" s="2">
        <f t="shared" si="9"/>
        <v>-9.9000000000000199E-3</v>
      </c>
      <c r="D76" s="2">
        <f t="shared" si="10"/>
        <v>0</v>
      </c>
      <c r="E76" s="2">
        <f t="shared" si="11"/>
        <v>9.9000000000000199E-3</v>
      </c>
      <c r="F76" s="2">
        <f t="shared" si="8"/>
        <v>1.8456232527906423E-2</v>
      </c>
      <c r="G76" s="2">
        <f t="shared" si="8"/>
        <v>1.1879619943819733E-2</v>
      </c>
      <c r="H76" s="2">
        <f t="shared" si="3"/>
        <v>1.5536046283625524</v>
      </c>
      <c r="I76" s="2">
        <f t="shared" si="4"/>
        <v>60.839669975017628</v>
      </c>
    </row>
    <row r="77" spans="1:9" ht="13.5" x14ac:dyDescent="0.25">
      <c r="A77" s="3">
        <v>42116</v>
      </c>
      <c r="B77" s="2">
        <v>2.0127000000000002</v>
      </c>
      <c r="C77" s="2">
        <f t="shared" si="9"/>
        <v>-2.9799999999999827E-2</v>
      </c>
      <c r="D77" s="2">
        <f t="shared" si="10"/>
        <v>0</v>
      </c>
      <c r="E77" s="2">
        <f t="shared" si="11"/>
        <v>2.9799999999999827E-2</v>
      </c>
      <c r="F77" s="2">
        <f t="shared" ref="F77:G92" si="12">((F76*13)+D77)/14</f>
        <v>1.7137930204484536E-2</v>
      </c>
      <c r="G77" s="2">
        <f t="shared" si="12"/>
        <v>1.315964709068974E-2</v>
      </c>
      <c r="H77" s="2">
        <f t="shared" si="3"/>
        <v>1.3023092554365969</v>
      </c>
      <c r="I77" s="2">
        <f t="shared" si="4"/>
        <v>56.565348567372823</v>
      </c>
    </row>
    <row r="78" spans="1:9" ht="13.5" x14ac:dyDescent="0.25">
      <c r="A78" s="3">
        <v>42117</v>
      </c>
      <c r="B78" s="2">
        <v>1.9731000000000001</v>
      </c>
      <c r="C78" s="2">
        <f t="shared" si="9"/>
        <v>-3.960000000000008E-2</v>
      </c>
      <c r="D78" s="2">
        <f t="shared" si="10"/>
        <v>0</v>
      </c>
      <c r="E78" s="2">
        <f t="shared" si="11"/>
        <v>3.960000000000008E-2</v>
      </c>
      <c r="F78" s="2">
        <f t="shared" si="12"/>
        <v>1.5913792332735641E-2</v>
      </c>
      <c r="G78" s="2">
        <f t="shared" si="12"/>
        <v>1.504824372706905E-2</v>
      </c>
      <c r="H78" s="2">
        <f t="shared" si="3"/>
        <v>1.0575182474024942</v>
      </c>
      <c r="I78" s="2">
        <f t="shared" si="4"/>
        <v>51.3977578929156</v>
      </c>
    </row>
    <row r="79" spans="1:9" ht="13.5" x14ac:dyDescent="0.25">
      <c r="A79" s="3">
        <v>42118</v>
      </c>
      <c r="B79" s="2">
        <v>1.9830000000000001</v>
      </c>
      <c r="C79" s="2">
        <f t="shared" si="9"/>
        <v>9.9000000000000199E-3</v>
      </c>
      <c r="D79" s="2">
        <f t="shared" si="10"/>
        <v>9.9000000000000199E-3</v>
      </c>
      <c r="E79" s="2">
        <f t="shared" si="11"/>
        <v>0</v>
      </c>
      <c r="F79" s="2">
        <f t="shared" si="12"/>
        <v>1.548423573754024E-2</v>
      </c>
      <c r="G79" s="2">
        <f t="shared" si="12"/>
        <v>1.3973369175135546E-2</v>
      </c>
      <c r="H79" s="2">
        <f t="shared" si="3"/>
        <v>1.1081247151970446</v>
      </c>
      <c r="I79" s="2">
        <f t="shared" si="4"/>
        <v>52.564476247956193</v>
      </c>
    </row>
    <row r="80" spans="1:9" ht="13.5" x14ac:dyDescent="0.25">
      <c r="A80" s="3">
        <v>42121</v>
      </c>
      <c r="B80" s="2">
        <v>1.9433</v>
      </c>
      <c r="C80" s="2">
        <f t="shared" si="9"/>
        <v>-3.9700000000000069E-2</v>
      </c>
      <c r="D80" s="2">
        <f t="shared" si="10"/>
        <v>0</v>
      </c>
      <c r="E80" s="2">
        <f t="shared" si="11"/>
        <v>3.9700000000000069E-2</v>
      </c>
      <c r="F80" s="2">
        <f t="shared" si="12"/>
        <v>1.4378218899144509E-2</v>
      </c>
      <c r="G80" s="2">
        <f t="shared" si="12"/>
        <v>1.5810985662625867E-2</v>
      </c>
      <c r="H80" s="2">
        <f t="shared" si="3"/>
        <v>0.90938156582684504</v>
      </c>
      <c r="I80" s="2">
        <f t="shared" si="4"/>
        <v>47.627021340443463</v>
      </c>
    </row>
    <row r="81" spans="1:9" ht="13.5" x14ac:dyDescent="0.25">
      <c r="A81" s="3">
        <v>42122</v>
      </c>
      <c r="B81" s="2">
        <v>1.9433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1.335120326349133E-2</v>
      </c>
      <c r="G81" s="2">
        <f t="shared" si="12"/>
        <v>1.4681629543866875E-2</v>
      </c>
      <c r="H81" s="2">
        <f t="shared" ref="H81:H144" si="13">F81/G81</f>
        <v>0.90938156582684526</v>
      </c>
      <c r="I81" s="2">
        <f t="shared" ref="I81:I144" si="14">IF(G81=0,100,100-(100/(1+H81)))</f>
        <v>47.627021340443463</v>
      </c>
    </row>
    <row r="82" spans="1:9" ht="13.5" x14ac:dyDescent="0.25">
      <c r="A82" s="3">
        <v>42123</v>
      </c>
      <c r="B82" s="2">
        <v>1.9433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1.2397545887527664E-2</v>
      </c>
      <c r="G82" s="2">
        <f t="shared" si="12"/>
        <v>1.3632941719304955E-2</v>
      </c>
      <c r="H82" s="2">
        <f t="shared" si="13"/>
        <v>0.90938156582684526</v>
      </c>
      <c r="I82" s="2">
        <f t="shared" si="14"/>
        <v>47.627021340443463</v>
      </c>
    </row>
    <row r="83" spans="1:9" ht="13.5" x14ac:dyDescent="0.25">
      <c r="A83" s="3">
        <v>42124</v>
      </c>
      <c r="B83" s="2">
        <v>1.9533</v>
      </c>
      <c r="C83" s="2">
        <f t="shared" si="9"/>
        <v>1.0000000000000009E-2</v>
      </c>
      <c r="D83" s="2">
        <f t="shared" si="10"/>
        <v>1.0000000000000009E-2</v>
      </c>
      <c r="E83" s="2">
        <f t="shared" si="11"/>
        <v>0</v>
      </c>
      <c r="F83" s="2">
        <f t="shared" si="12"/>
        <v>1.2226292609847117E-2</v>
      </c>
      <c r="G83" s="2">
        <f t="shared" si="12"/>
        <v>1.2659160167926028E-2</v>
      </c>
      <c r="H83" s="2">
        <f t="shared" si="13"/>
        <v>0.96580598141291796</v>
      </c>
      <c r="I83" s="2">
        <f t="shared" si="14"/>
        <v>49.130279923085162</v>
      </c>
    </row>
    <row r="84" spans="1:9" ht="13.5" x14ac:dyDescent="0.25">
      <c r="A84" s="3">
        <v>42128</v>
      </c>
      <c r="B84" s="2">
        <v>1.9136</v>
      </c>
      <c r="C84" s="2">
        <f t="shared" si="9"/>
        <v>-3.9700000000000069E-2</v>
      </c>
      <c r="D84" s="2">
        <f t="shared" si="10"/>
        <v>0</v>
      </c>
      <c r="E84" s="2">
        <f t="shared" si="11"/>
        <v>3.9700000000000069E-2</v>
      </c>
      <c r="F84" s="2">
        <f t="shared" si="12"/>
        <v>1.1352985994858037E-2</v>
      </c>
      <c r="G84" s="2">
        <f t="shared" si="12"/>
        <v>1.4590648727359889E-2</v>
      </c>
      <c r="H84" s="2">
        <f t="shared" si="13"/>
        <v>0.77810015215905404</v>
      </c>
      <c r="I84" s="2">
        <f t="shared" si="14"/>
        <v>43.760198277596892</v>
      </c>
    </row>
    <row r="85" spans="1:9" ht="13.5" x14ac:dyDescent="0.25">
      <c r="A85" s="3">
        <v>42129</v>
      </c>
      <c r="B85" s="2">
        <v>1.9036999999999999</v>
      </c>
      <c r="C85" s="2">
        <f t="shared" si="9"/>
        <v>-9.9000000000000199E-3</v>
      </c>
      <c r="D85" s="2">
        <f t="shared" si="10"/>
        <v>0</v>
      </c>
      <c r="E85" s="2">
        <f t="shared" si="11"/>
        <v>9.9000000000000199E-3</v>
      </c>
      <c r="F85" s="2">
        <f t="shared" si="12"/>
        <v>1.0542058423796749E-2</v>
      </c>
      <c r="G85" s="2">
        <f t="shared" si="12"/>
        <v>1.4255602389691327E-2</v>
      </c>
      <c r="H85" s="2">
        <f t="shared" si="13"/>
        <v>0.73950283794531491</v>
      </c>
      <c r="I85" s="2">
        <f t="shared" si="14"/>
        <v>42.512309943616359</v>
      </c>
    </row>
    <row r="86" spans="1:9" ht="13.5" x14ac:dyDescent="0.25">
      <c r="A86" s="3">
        <v>42130</v>
      </c>
      <c r="B86" s="2">
        <v>1.8838999999999999</v>
      </c>
      <c r="C86" s="2">
        <f t="shared" si="9"/>
        <v>-1.980000000000004E-2</v>
      </c>
      <c r="D86" s="2">
        <f t="shared" si="10"/>
        <v>0</v>
      </c>
      <c r="E86" s="2">
        <f t="shared" si="11"/>
        <v>1.980000000000004E-2</v>
      </c>
      <c r="F86" s="2">
        <f t="shared" si="12"/>
        <v>9.7890542506684098E-3</v>
      </c>
      <c r="G86" s="2">
        <f t="shared" si="12"/>
        <v>1.4651630790427663E-2</v>
      </c>
      <c r="H86" s="2">
        <f t="shared" si="13"/>
        <v>0.66812045639751472</v>
      </c>
      <c r="I86" s="2">
        <f t="shared" si="14"/>
        <v>40.052290818397644</v>
      </c>
    </row>
    <row r="87" spans="1:9" ht="13.5" x14ac:dyDescent="0.25">
      <c r="A87" s="3">
        <v>42131</v>
      </c>
      <c r="B87" s="2">
        <v>1.9235</v>
      </c>
      <c r="C87" s="2">
        <f t="shared" si="9"/>
        <v>3.960000000000008E-2</v>
      </c>
      <c r="D87" s="2">
        <f t="shared" si="10"/>
        <v>3.960000000000008E-2</v>
      </c>
      <c r="E87" s="2">
        <f t="shared" si="11"/>
        <v>0</v>
      </c>
      <c r="F87" s="2">
        <f t="shared" si="12"/>
        <v>1.1918407518477813E-2</v>
      </c>
      <c r="G87" s="2">
        <f t="shared" si="12"/>
        <v>1.3605085733968543E-2</v>
      </c>
      <c r="H87" s="2">
        <f t="shared" si="13"/>
        <v>0.87602590321944751</v>
      </c>
      <c r="I87" s="2">
        <f t="shared" si="14"/>
        <v>46.695831956056665</v>
      </c>
    </row>
    <row r="88" spans="1:9" ht="13.5" x14ac:dyDescent="0.25">
      <c r="A88" s="3">
        <v>42132</v>
      </c>
      <c r="B88" s="2">
        <v>1.9036999999999999</v>
      </c>
      <c r="C88" s="2">
        <f t="shared" si="9"/>
        <v>-1.980000000000004E-2</v>
      </c>
      <c r="D88" s="2">
        <f t="shared" si="10"/>
        <v>0</v>
      </c>
      <c r="E88" s="2">
        <f t="shared" si="11"/>
        <v>1.980000000000004E-2</v>
      </c>
      <c r="F88" s="2">
        <f t="shared" si="12"/>
        <v>1.1067092695729397E-2</v>
      </c>
      <c r="G88" s="2">
        <f t="shared" si="12"/>
        <v>1.404757961011365E-2</v>
      </c>
      <c r="H88" s="2">
        <f t="shared" si="13"/>
        <v>0.78782914942596716</v>
      </c>
      <c r="I88" s="2">
        <f t="shared" si="14"/>
        <v>44.066243672048962</v>
      </c>
    </row>
    <row r="89" spans="1:9" ht="13.5" x14ac:dyDescent="0.25">
      <c r="A89" s="3">
        <v>42135</v>
      </c>
      <c r="B89" s="2">
        <v>1.9136</v>
      </c>
      <c r="C89" s="2">
        <f t="shared" si="9"/>
        <v>9.9000000000000199E-3</v>
      </c>
      <c r="D89" s="2">
        <f t="shared" si="10"/>
        <v>9.9000000000000199E-3</v>
      </c>
      <c r="E89" s="2">
        <f t="shared" si="11"/>
        <v>0</v>
      </c>
      <c r="F89" s="2">
        <f t="shared" si="12"/>
        <v>1.0983728931748727E-2</v>
      </c>
      <c r="G89" s="2">
        <f t="shared" si="12"/>
        <v>1.3044181066534103E-2</v>
      </c>
      <c r="H89" s="2">
        <f t="shared" si="13"/>
        <v>0.8420405141360976</v>
      </c>
      <c r="I89" s="2">
        <f t="shared" si="14"/>
        <v>45.71237753318406</v>
      </c>
    </row>
    <row r="90" spans="1:9" ht="13.5" x14ac:dyDescent="0.25">
      <c r="A90" s="3">
        <v>42136</v>
      </c>
      <c r="B90" s="2">
        <v>1.8738999999999999</v>
      </c>
      <c r="C90" s="2">
        <f t="shared" si="9"/>
        <v>-3.9700000000000069E-2</v>
      </c>
      <c r="D90" s="2">
        <f t="shared" si="10"/>
        <v>0</v>
      </c>
      <c r="E90" s="2">
        <f t="shared" si="11"/>
        <v>3.9700000000000069E-2</v>
      </c>
      <c r="F90" s="2">
        <f t="shared" si="12"/>
        <v>1.0199176865195248E-2</v>
      </c>
      <c r="G90" s="2">
        <f t="shared" si="12"/>
        <v>1.4948168133210244E-2</v>
      </c>
      <c r="H90" s="2">
        <f t="shared" si="13"/>
        <v>0.68230279284428208</v>
      </c>
      <c r="I90" s="2">
        <f t="shared" si="14"/>
        <v>40.557668675726781</v>
      </c>
    </row>
    <row r="91" spans="1:9" ht="13.5" x14ac:dyDescent="0.25">
      <c r="A91" s="3">
        <v>42137</v>
      </c>
      <c r="B91" s="2">
        <v>1.8541000000000001</v>
      </c>
      <c r="C91" s="2">
        <f t="shared" si="9"/>
        <v>-1.9799999999999818E-2</v>
      </c>
      <c r="D91" s="2">
        <f t="shared" si="10"/>
        <v>0</v>
      </c>
      <c r="E91" s="2">
        <f t="shared" si="11"/>
        <v>1.9799999999999818E-2</v>
      </c>
      <c r="F91" s="2">
        <f t="shared" si="12"/>
        <v>9.4706642319670169E-3</v>
      </c>
      <c r="G91" s="2">
        <f t="shared" si="12"/>
        <v>1.5294727552266643E-2</v>
      </c>
      <c r="H91" s="2">
        <f t="shared" si="13"/>
        <v>0.61921104508746128</v>
      </c>
      <c r="I91" s="2">
        <f t="shared" si="14"/>
        <v>38.241527993901173</v>
      </c>
    </row>
    <row r="92" spans="1:9" ht="13.5" x14ac:dyDescent="0.25">
      <c r="A92" s="3">
        <v>42138</v>
      </c>
      <c r="B92" s="2">
        <v>1.8640000000000001</v>
      </c>
      <c r="C92" s="2">
        <f t="shared" si="9"/>
        <v>9.9000000000000199E-3</v>
      </c>
      <c r="D92" s="2">
        <f t="shared" si="10"/>
        <v>9.9000000000000199E-3</v>
      </c>
      <c r="E92" s="2">
        <f t="shared" si="11"/>
        <v>0</v>
      </c>
      <c r="F92" s="2">
        <f t="shared" si="12"/>
        <v>9.5013310725408032E-3</v>
      </c>
      <c r="G92" s="2">
        <f t="shared" si="12"/>
        <v>1.4202247012819025E-2</v>
      </c>
      <c r="H92" s="2">
        <f t="shared" si="13"/>
        <v>0.66900195891289949</v>
      </c>
      <c r="I92" s="2">
        <f t="shared" si="14"/>
        <v>40.083952888147138</v>
      </c>
    </row>
    <row r="93" spans="1:9" ht="13.5" x14ac:dyDescent="0.25">
      <c r="A93" s="3">
        <v>42139</v>
      </c>
      <c r="B93" s="2">
        <v>1.8640000000000001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8.8226645673593167E-3</v>
      </c>
      <c r="G93" s="2">
        <f t="shared" si="15"/>
        <v>1.3187800797617666E-2</v>
      </c>
      <c r="H93" s="2">
        <f t="shared" si="13"/>
        <v>0.66900195891289949</v>
      </c>
      <c r="I93" s="2">
        <f t="shared" si="14"/>
        <v>40.083952888147138</v>
      </c>
    </row>
    <row r="94" spans="1:9" ht="13.5" x14ac:dyDescent="0.25">
      <c r="A94" s="3">
        <v>42142</v>
      </c>
      <c r="B94" s="2">
        <v>1.9036999999999999</v>
      </c>
      <c r="C94" s="2">
        <f t="shared" si="9"/>
        <v>3.9699999999999847E-2</v>
      </c>
      <c r="D94" s="2">
        <f t="shared" si="10"/>
        <v>3.9699999999999847E-2</v>
      </c>
      <c r="E94" s="2">
        <f t="shared" si="11"/>
        <v>0</v>
      </c>
      <c r="F94" s="2">
        <f t="shared" si="15"/>
        <v>1.102818852683364E-2</v>
      </c>
      <c r="G94" s="2">
        <f t="shared" si="15"/>
        <v>1.224581502635926E-2</v>
      </c>
      <c r="H94" s="2">
        <f t="shared" si="13"/>
        <v>0.90056794938477636</v>
      </c>
      <c r="I94" s="2">
        <f t="shared" si="14"/>
        <v>47.384149021154165</v>
      </c>
    </row>
    <row r="95" spans="1:9" ht="13.5" x14ac:dyDescent="0.25">
      <c r="A95" s="3">
        <v>42143</v>
      </c>
      <c r="B95" s="2">
        <v>1.8838999999999999</v>
      </c>
      <c r="C95" s="2">
        <f t="shared" si="9"/>
        <v>-1.980000000000004E-2</v>
      </c>
      <c r="D95" s="2">
        <f t="shared" si="10"/>
        <v>0</v>
      </c>
      <c r="E95" s="2">
        <f t="shared" si="11"/>
        <v>1.980000000000004E-2</v>
      </c>
      <c r="F95" s="2">
        <f t="shared" si="15"/>
        <v>1.0240460774916952E-2</v>
      </c>
      <c r="G95" s="2">
        <f t="shared" si="15"/>
        <v>1.2785399667333603E-2</v>
      </c>
      <c r="H95" s="2">
        <f t="shared" si="13"/>
        <v>0.80094960199649368</v>
      </c>
      <c r="I95" s="2">
        <f t="shared" si="14"/>
        <v>44.473737694190795</v>
      </c>
    </row>
    <row r="96" spans="1:9" ht="13.5" x14ac:dyDescent="0.25">
      <c r="A96" s="3">
        <v>42144</v>
      </c>
      <c r="B96" s="2">
        <v>1.8640000000000001</v>
      </c>
      <c r="C96" s="2">
        <f t="shared" si="9"/>
        <v>-1.9899999999999807E-2</v>
      </c>
      <c r="D96" s="2">
        <f t="shared" si="10"/>
        <v>0</v>
      </c>
      <c r="E96" s="2">
        <f t="shared" si="11"/>
        <v>1.9899999999999807E-2</v>
      </c>
      <c r="F96" s="2">
        <f t="shared" si="15"/>
        <v>9.5089992909943126E-3</v>
      </c>
      <c r="G96" s="2">
        <f t="shared" si="15"/>
        <v>1.3293585405381189E-2</v>
      </c>
      <c r="H96" s="2">
        <f t="shared" si="13"/>
        <v>0.7153073456875757</v>
      </c>
      <c r="I96" s="2">
        <f t="shared" si="14"/>
        <v>41.701409807747709</v>
      </c>
    </row>
    <row r="97" spans="1:9" ht="13.5" x14ac:dyDescent="0.25">
      <c r="A97" s="3">
        <v>42145</v>
      </c>
      <c r="B97" s="2">
        <v>1.8738999999999999</v>
      </c>
      <c r="C97" s="2">
        <f t="shared" si="9"/>
        <v>9.8999999999997979E-3</v>
      </c>
      <c r="D97" s="2">
        <f t="shared" si="10"/>
        <v>9.8999999999997979E-3</v>
      </c>
      <c r="E97" s="2">
        <f t="shared" si="11"/>
        <v>0</v>
      </c>
      <c r="F97" s="2">
        <f t="shared" si="15"/>
        <v>9.5369279130661337E-3</v>
      </c>
      <c r="G97" s="2">
        <f t="shared" si="15"/>
        <v>1.2344043590711104E-2</v>
      </c>
      <c r="H97" s="2">
        <f t="shared" si="13"/>
        <v>0.77259350576521568</v>
      </c>
      <c r="I97" s="2">
        <f t="shared" si="14"/>
        <v>43.585486647244181</v>
      </c>
    </row>
    <row r="98" spans="1:9" ht="13.5" x14ac:dyDescent="0.25">
      <c r="A98" s="3">
        <v>42146</v>
      </c>
      <c r="B98" s="2">
        <v>1.8640000000000001</v>
      </c>
      <c r="C98" s="2">
        <f t="shared" si="9"/>
        <v>-9.8999999999997979E-3</v>
      </c>
      <c r="D98" s="2">
        <f t="shared" si="10"/>
        <v>0</v>
      </c>
      <c r="E98" s="2">
        <f t="shared" si="11"/>
        <v>9.8999999999997979E-3</v>
      </c>
      <c r="F98" s="2">
        <f t="shared" si="15"/>
        <v>8.855718776418553E-3</v>
      </c>
      <c r="G98" s="2">
        <f t="shared" si="15"/>
        <v>1.2169469048517441E-2</v>
      </c>
      <c r="H98" s="2">
        <f t="shared" si="13"/>
        <v>0.72769968361909854</v>
      </c>
      <c r="I98" s="2">
        <f t="shared" si="14"/>
        <v>42.119570346551768</v>
      </c>
    </row>
    <row r="99" spans="1:9" ht="13.5" x14ac:dyDescent="0.25">
      <c r="A99" s="3">
        <v>42149</v>
      </c>
      <c r="B99" s="2">
        <v>1.8541000000000001</v>
      </c>
      <c r="C99" s="2">
        <f t="shared" si="9"/>
        <v>-9.9000000000000199E-3</v>
      </c>
      <c r="D99" s="2">
        <f t="shared" si="10"/>
        <v>0</v>
      </c>
      <c r="E99" s="2">
        <f t="shared" si="11"/>
        <v>9.9000000000000199E-3</v>
      </c>
      <c r="F99" s="2">
        <f t="shared" si="15"/>
        <v>8.2231674352457994E-3</v>
      </c>
      <c r="G99" s="2">
        <f t="shared" si="15"/>
        <v>1.2007364116480483E-2</v>
      </c>
      <c r="H99" s="2">
        <f t="shared" si="13"/>
        <v>0.68484368055094169</v>
      </c>
      <c r="I99" s="2">
        <f t="shared" si="14"/>
        <v>40.64731277188865</v>
      </c>
    </row>
    <row r="100" spans="1:9" ht="13.5" x14ac:dyDescent="0.25">
      <c r="A100" s="3">
        <v>42150</v>
      </c>
      <c r="B100" s="2">
        <v>1.8541000000000001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7.6357983327282417E-3</v>
      </c>
      <c r="G100" s="2">
        <f t="shared" si="15"/>
        <v>1.1149695251017592E-2</v>
      </c>
      <c r="H100" s="2">
        <f t="shared" si="13"/>
        <v>0.68484368055094158</v>
      </c>
      <c r="I100" s="2">
        <f t="shared" si="14"/>
        <v>40.64731277188865</v>
      </c>
    </row>
    <row r="101" spans="1:9" ht="13.5" x14ac:dyDescent="0.25">
      <c r="A101" s="3">
        <v>42151</v>
      </c>
      <c r="B101" s="2">
        <v>1.8244</v>
      </c>
      <c r="C101" s="2">
        <f t="shared" si="9"/>
        <v>-2.970000000000006E-2</v>
      </c>
      <c r="D101" s="2">
        <f t="shared" si="10"/>
        <v>0</v>
      </c>
      <c r="E101" s="2">
        <f t="shared" si="11"/>
        <v>2.970000000000006E-2</v>
      </c>
      <c r="F101" s="2">
        <f t="shared" si="15"/>
        <v>7.0903841661047956E-3</v>
      </c>
      <c r="G101" s="2">
        <f t="shared" si="15"/>
        <v>1.2474717018802053E-2</v>
      </c>
      <c r="H101" s="2">
        <f t="shared" si="13"/>
        <v>0.56838036128740055</v>
      </c>
      <c r="I101" s="2">
        <f t="shared" si="14"/>
        <v>36.239956538402915</v>
      </c>
    </row>
    <row r="102" spans="1:9" ht="13.5" x14ac:dyDescent="0.25">
      <c r="A102" s="3">
        <v>42152</v>
      </c>
      <c r="B102" s="2">
        <v>1.8144</v>
      </c>
      <c r="C102" s="2">
        <f t="shared" si="9"/>
        <v>-1.0000000000000009E-2</v>
      </c>
      <c r="D102" s="2">
        <f t="shared" si="10"/>
        <v>0</v>
      </c>
      <c r="E102" s="2">
        <f t="shared" si="11"/>
        <v>1.0000000000000009E-2</v>
      </c>
      <c r="F102" s="2">
        <f t="shared" si="15"/>
        <v>6.5839281542401668E-3</v>
      </c>
      <c r="G102" s="2">
        <f t="shared" si="15"/>
        <v>1.2297951517459049E-2</v>
      </c>
      <c r="H102" s="2">
        <f t="shared" si="13"/>
        <v>0.53536787365710081</v>
      </c>
      <c r="I102" s="2">
        <f t="shared" si="14"/>
        <v>34.86902929536393</v>
      </c>
    </row>
    <row r="103" spans="1:9" ht="13.5" x14ac:dyDescent="0.25">
      <c r="A103" s="3">
        <v>42153</v>
      </c>
      <c r="B103" s="2">
        <v>1.8144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6.1136475717944406E-3</v>
      </c>
      <c r="G103" s="2">
        <f t="shared" si="15"/>
        <v>1.1419526409069116E-2</v>
      </c>
      <c r="H103" s="2">
        <f t="shared" si="13"/>
        <v>0.53536787365710081</v>
      </c>
      <c r="I103" s="2">
        <f t="shared" si="14"/>
        <v>34.86902929536393</v>
      </c>
    </row>
    <row r="104" spans="1:9" ht="13.5" x14ac:dyDescent="0.25">
      <c r="A104" s="3">
        <v>42156</v>
      </c>
      <c r="B104" s="2">
        <v>1.9235</v>
      </c>
      <c r="C104" s="2">
        <f t="shared" si="9"/>
        <v>0.10909999999999997</v>
      </c>
      <c r="D104" s="2">
        <f t="shared" si="10"/>
        <v>0.10909999999999997</v>
      </c>
      <c r="E104" s="2">
        <f t="shared" si="11"/>
        <v>0</v>
      </c>
      <c r="F104" s="2">
        <f t="shared" si="15"/>
        <v>1.346981560238055E-2</v>
      </c>
      <c r="G104" s="2">
        <f t="shared" si="15"/>
        <v>1.0603845951278465E-2</v>
      </c>
      <c r="H104" s="2">
        <f t="shared" si="13"/>
        <v>1.2702764321803963</v>
      </c>
      <c r="I104" s="2">
        <f t="shared" si="14"/>
        <v>55.952500504989608</v>
      </c>
    </row>
    <row r="105" spans="1:9" ht="13.5" x14ac:dyDescent="0.25">
      <c r="A105" s="3">
        <v>42157</v>
      </c>
      <c r="B105" s="2">
        <v>1.9036999999999999</v>
      </c>
      <c r="C105" s="2">
        <f t="shared" si="9"/>
        <v>-1.980000000000004E-2</v>
      </c>
      <c r="D105" s="2">
        <f t="shared" si="10"/>
        <v>0</v>
      </c>
      <c r="E105" s="2">
        <f t="shared" si="11"/>
        <v>1.980000000000004E-2</v>
      </c>
      <c r="F105" s="2">
        <f t="shared" si="15"/>
        <v>1.2507685916496225E-2</v>
      </c>
      <c r="G105" s="2">
        <f t="shared" si="15"/>
        <v>1.1260714097615721E-2</v>
      </c>
      <c r="H105" s="2">
        <f t="shared" si="13"/>
        <v>1.1107364779951683</v>
      </c>
      <c r="I105" s="2">
        <f t="shared" si="14"/>
        <v>52.62317156001275</v>
      </c>
    </row>
    <row r="106" spans="1:9" ht="13.5" x14ac:dyDescent="0.25">
      <c r="A106" s="3">
        <v>42158</v>
      </c>
      <c r="B106" s="2">
        <v>1.8343</v>
      </c>
      <c r="C106" s="2">
        <f t="shared" si="9"/>
        <v>-6.9399999999999906E-2</v>
      </c>
      <c r="D106" s="2">
        <f t="shared" si="10"/>
        <v>0</v>
      </c>
      <c r="E106" s="2">
        <f t="shared" si="11"/>
        <v>6.9399999999999906E-2</v>
      </c>
      <c r="F106" s="2">
        <f t="shared" si="15"/>
        <v>1.1614279779603639E-2</v>
      </c>
      <c r="G106" s="2">
        <f t="shared" si="15"/>
        <v>1.5413520233500306E-2</v>
      </c>
      <c r="H106" s="2">
        <f t="shared" si="13"/>
        <v>0.75351247499975638</v>
      </c>
      <c r="I106" s="2">
        <f t="shared" si="14"/>
        <v>42.971606175762226</v>
      </c>
    </row>
    <row r="107" spans="1:9" ht="13.5" x14ac:dyDescent="0.25">
      <c r="A107" s="3">
        <v>42159</v>
      </c>
      <c r="B107" s="2">
        <v>1.8640000000000001</v>
      </c>
      <c r="C107" s="2">
        <f t="shared" si="9"/>
        <v>2.970000000000006E-2</v>
      </c>
      <c r="D107" s="2">
        <f t="shared" si="10"/>
        <v>2.970000000000006E-2</v>
      </c>
      <c r="E107" s="2">
        <f t="shared" si="11"/>
        <v>0</v>
      </c>
      <c r="F107" s="2">
        <f t="shared" si="15"/>
        <v>1.2906116938203384E-2</v>
      </c>
      <c r="G107" s="2">
        <f t="shared" si="15"/>
        <v>1.4312554502535999E-2</v>
      </c>
      <c r="H107" s="2">
        <f t="shared" si="13"/>
        <v>0.9017339941599235</v>
      </c>
      <c r="I107" s="2">
        <f t="shared" si="14"/>
        <v>47.416410335466374</v>
      </c>
    </row>
    <row r="108" spans="1:9" ht="13.5" x14ac:dyDescent="0.25">
      <c r="A108" s="3">
        <v>42160</v>
      </c>
      <c r="B108" s="2">
        <v>1.8343</v>
      </c>
      <c r="C108" s="2">
        <f t="shared" si="9"/>
        <v>-2.970000000000006E-2</v>
      </c>
      <c r="D108" s="2">
        <f t="shared" si="10"/>
        <v>0</v>
      </c>
      <c r="E108" s="2">
        <f t="shared" si="11"/>
        <v>2.970000000000006E-2</v>
      </c>
      <c r="F108" s="2">
        <f t="shared" si="15"/>
        <v>1.1984251442617428E-2</v>
      </c>
      <c r="G108" s="2">
        <f t="shared" si="15"/>
        <v>1.5411657752354859E-2</v>
      </c>
      <c r="H108" s="2">
        <f t="shared" si="13"/>
        <v>0.77760949764059406</v>
      </c>
      <c r="I108" s="2">
        <f t="shared" si="14"/>
        <v>43.744675007233511</v>
      </c>
    </row>
    <row r="109" spans="1:9" ht="13.5" x14ac:dyDescent="0.25">
      <c r="A109" s="3">
        <v>42163</v>
      </c>
      <c r="B109" s="2">
        <v>1.8343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1.112823348243047E-2</v>
      </c>
      <c r="G109" s="2">
        <f t="shared" si="16"/>
        <v>1.4310825055758083E-2</v>
      </c>
      <c r="H109" s="2">
        <f t="shared" si="13"/>
        <v>0.77760949764059406</v>
      </c>
      <c r="I109" s="2">
        <f t="shared" si="14"/>
        <v>43.744675007233511</v>
      </c>
    </row>
    <row r="110" spans="1:9" ht="13.5" x14ac:dyDescent="0.25">
      <c r="A110" s="3">
        <v>42164</v>
      </c>
      <c r="B110" s="2">
        <v>1.8244</v>
      </c>
      <c r="C110" s="2">
        <f t="shared" si="9"/>
        <v>-9.9000000000000199E-3</v>
      </c>
      <c r="D110" s="2">
        <f t="shared" si="10"/>
        <v>0</v>
      </c>
      <c r="E110" s="2">
        <f t="shared" si="11"/>
        <v>9.9000000000000199E-3</v>
      </c>
      <c r="F110" s="2">
        <f t="shared" si="16"/>
        <v>1.0333359662256864E-2</v>
      </c>
      <c r="G110" s="2">
        <f t="shared" si="16"/>
        <v>1.3995766123203936E-2</v>
      </c>
      <c r="H110" s="2">
        <f t="shared" si="13"/>
        <v>0.73832040141946387</v>
      </c>
      <c r="I110" s="2">
        <f t="shared" si="14"/>
        <v>42.473205792014639</v>
      </c>
    </row>
    <row r="111" spans="1:9" ht="13.5" x14ac:dyDescent="0.25">
      <c r="A111" s="3">
        <v>42165</v>
      </c>
      <c r="B111" s="2">
        <v>1.8541000000000001</v>
      </c>
      <c r="C111" s="2">
        <f t="shared" si="9"/>
        <v>2.970000000000006E-2</v>
      </c>
      <c r="D111" s="2">
        <f t="shared" si="10"/>
        <v>2.970000000000006E-2</v>
      </c>
      <c r="E111" s="2">
        <f t="shared" si="11"/>
        <v>0</v>
      </c>
      <c r="F111" s="2">
        <f t="shared" si="16"/>
        <v>1.1716691114952807E-2</v>
      </c>
      <c r="G111" s="2">
        <f t="shared" si="16"/>
        <v>1.2996068542975083E-2</v>
      </c>
      <c r="H111" s="2">
        <f t="shared" si="13"/>
        <v>0.90155658045418419</v>
      </c>
      <c r="I111" s="2">
        <f t="shared" si="14"/>
        <v>47.411504328672073</v>
      </c>
    </row>
    <row r="112" spans="1:9" ht="13.5" x14ac:dyDescent="0.25">
      <c r="A112" s="3">
        <v>42166</v>
      </c>
      <c r="B112" s="2">
        <v>1.8144</v>
      </c>
      <c r="C112" s="2">
        <f t="shared" si="9"/>
        <v>-3.9700000000000069E-2</v>
      </c>
      <c r="D112" s="2">
        <f t="shared" si="10"/>
        <v>0</v>
      </c>
      <c r="E112" s="2">
        <f t="shared" si="11"/>
        <v>3.9700000000000069E-2</v>
      </c>
      <c r="F112" s="2">
        <f t="shared" si="16"/>
        <v>1.0879784606741893E-2</v>
      </c>
      <c r="G112" s="2">
        <f t="shared" si="16"/>
        <v>1.4903492218476868E-2</v>
      </c>
      <c r="H112" s="2">
        <f t="shared" si="13"/>
        <v>0.7300157873906552</v>
      </c>
      <c r="I112" s="2">
        <f t="shared" si="14"/>
        <v>42.197059281853257</v>
      </c>
    </row>
    <row r="113" spans="1:9" ht="13.5" x14ac:dyDescent="0.25">
      <c r="A113" s="3">
        <v>42167</v>
      </c>
      <c r="B113" s="2">
        <v>1.8738999999999999</v>
      </c>
      <c r="C113" s="2">
        <f t="shared" si="9"/>
        <v>5.9499999999999886E-2</v>
      </c>
      <c r="D113" s="2">
        <f t="shared" si="10"/>
        <v>5.9499999999999886E-2</v>
      </c>
      <c r="E113" s="2">
        <f t="shared" si="11"/>
        <v>0</v>
      </c>
      <c r="F113" s="2">
        <f t="shared" si="16"/>
        <v>1.4352657134831749E-2</v>
      </c>
      <c r="G113" s="2">
        <f t="shared" si="16"/>
        <v>1.3838957060014234E-2</v>
      </c>
      <c r="H113" s="2">
        <f t="shared" si="13"/>
        <v>1.0371198546675011</v>
      </c>
      <c r="I113" s="2">
        <f t="shared" si="14"/>
        <v>50.911086664401481</v>
      </c>
    </row>
    <row r="114" spans="1:9" ht="13.5" x14ac:dyDescent="0.25">
      <c r="A114" s="3">
        <v>42170</v>
      </c>
      <c r="B114" s="2">
        <v>1.8738999999999999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1.3327467339486625E-2</v>
      </c>
      <c r="G114" s="2">
        <f t="shared" si="16"/>
        <v>1.2850460127156073E-2</v>
      </c>
      <c r="H114" s="2">
        <f t="shared" si="13"/>
        <v>1.0371198546675011</v>
      </c>
      <c r="I114" s="2">
        <f t="shared" si="14"/>
        <v>50.911086664401481</v>
      </c>
    </row>
    <row r="115" spans="1:9" ht="13.5" x14ac:dyDescent="0.25">
      <c r="A115" s="3">
        <v>42171</v>
      </c>
      <c r="B115" s="2">
        <v>1.8541000000000001</v>
      </c>
      <c r="C115" s="2">
        <f t="shared" si="9"/>
        <v>-1.9799999999999818E-2</v>
      </c>
      <c r="D115" s="2">
        <f t="shared" si="10"/>
        <v>0</v>
      </c>
      <c r="E115" s="2">
        <f t="shared" si="11"/>
        <v>1.9799999999999818E-2</v>
      </c>
      <c r="F115" s="2">
        <f t="shared" si="16"/>
        <v>1.2375505386666152E-2</v>
      </c>
      <c r="G115" s="2">
        <f t="shared" si="16"/>
        <v>1.3346855832359198E-2</v>
      </c>
      <c r="H115" s="2">
        <f t="shared" si="13"/>
        <v>0.92722252657153714</v>
      </c>
      <c r="I115" s="2">
        <f t="shared" si="14"/>
        <v>48.111855988993355</v>
      </c>
    </row>
    <row r="116" spans="1:9" ht="13.5" x14ac:dyDescent="0.25">
      <c r="A116" s="3">
        <v>42172</v>
      </c>
      <c r="B116" s="2">
        <v>1.8244</v>
      </c>
      <c r="C116" s="2">
        <f t="shared" si="9"/>
        <v>-2.970000000000006E-2</v>
      </c>
      <c r="D116" s="2">
        <f t="shared" si="10"/>
        <v>0</v>
      </c>
      <c r="E116" s="2">
        <f t="shared" si="11"/>
        <v>2.970000000000006E-2</v>
      </c>
      <c r="F116" s="2">
        <f t="shared" si="16"/>
        <v>1.1491540716189999E-2</v>
      </c>
      <c r="G116" s="2">
        <f t="shared" si="16"/>
        <v>1.4514937558619259E-2</v>
      </c>
      <c r="H116" s="2">
        <f t="shared" si="13"/>
        <v>0.79170445410328982</v>
      </c>
      <c r="I116" s="2">
        <f t="shared" si="14"/>
        <v>44.187223640046213</v>
      </c>
    </row>
    <row r="117" spans="1:9" ht="13.5" x14ac:dyDescent="0.25">
      <c r="A117" s="3">
        <v>42173</v>
      </c>
      <c r="B117" s="2">
        <v>1.8244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1.0670716379319285E-2</v>
      </c>
      <c r="G117" s="2">
        <f t="shared" si="16"/>
        <v>1.3478156304432169E-2</v>
      </c>
      <c r="H117" s="2">
        <f t="shared" si="13"/>
        <v>0.79170445410328982</v>
      </c>
      <c r="I117" s="2">
        <f t="shared" si="14"/>
        <v>44.187223640046213</v>
      </c>
    </row>
    <row r="118" spans="1:9" ht="13.5" x14ac:dyDescent="0.25">
      <c r="A118" s="3">
        <v>42174</v>
      </c>
      <c r="B118" s="2">
        <v>1.8343</v>
      </c>
      <c r="C118" s="2">
        <f t="shared" si="9"/>
        <v>9.9000000000000199E-3</v>
      </c>
      <c r="D118" s="2">
        <f t="shared" si="10"/>
        <v>9.9000000000000199E-3</v>
      </c>
      <c r="E118" s="2">
        <f t="shared" si="11"/>
        <v>0</v>
      </c>
      <c r="F118" s="2">
        <f t="shared" si="16"/>
        <v>1.0615665209367908E-2</v>
      </c>
      <c r="G118" s="2">
        <f t="shared" si="16"/>
        <v>1.2515430854115587E-2</v>
      </c>
      <c r="H118" s="2">
        <f t="shared" si="13"/>
        <v>0.84820613314139659</v>
      </c>
      <c r="I118" s="2">
        <f t="shared" si="14"/>
        <v>45.893481139990612</v>
      </c>
    </row>
    <row r="119" spans="1:9" ht="13.5" x14ac:dyDescent="0.25">
      <c r="A119" s="3">
        <v>42177</v>
      </c>
      <c r="B119" s="2">
        <v>1.8937999999999999</v>
      </c>
      <c r="C119" s="2">
        <f t="shared" si="9"/>
        <v>5.9499999999999886E-2</v>
      </c>
      <c r="D119" s="2">
        <f t="shared" si="10"/>
        <v>5.9499999999999886E-2</v>
      </c>
      <c r="E119" s="2">
        <f t="shared" si="11"/>
        <v>0</v>
      </c>
      <c r="F119" s="2">
        <f t="shared" si="16"/>
        <v>1.4107403408698763E-2</v>
      </c>
      <c r="G119" s="2">
        <f t="shared" si="16"/>
        <v>1.1621471507393044E-2</v>
      </c>
      <c r="H119" s="2">
        <f t="shared" si="13"/>
        <v>1.2139085312668265</v>
      </c>
      <c r="I119" s="2">
        <f t="shared" si="14"/>
        <v>54.831015560169178</v>
      </c>
    </row>
    <row r="120" spans="1:9" ht="13.5" x14ac:dyDescent="0.25">
      <c r="A120" s="3">
        <v>42178</v>
      </c>
      <c r="B120" s="2">
        <v>1.8640000000000001</v>
      </c>
      <c r="C120" s="2">
        <f t="shared" si="9"/>
        <v>-2.9799999999999827E-2</v>
      </c>
      <c r="D120" s="2">
        <f t="shared" si="10"/>
        <v>0</v>
      </c>
      <c r="E120" s="2">
        <f t="shared" si="11"/>
        <v>2.9799999999999827E-2</v>
      </c>
      <c r="F120" s="2">
        <f t="shared" si="16"/>
        <v>1.3099731736648853E-2</v>
      </c>
      <c r="G120" s="2">
        <f t="shared" si="16"/>
        <v>1.2919937828293527E-2</v>
      </c>
      <c r="H120" s="2">
        <f t="shared" si="13"/>
        <v>1.0139160041437345</v>
      </c>
      <c r="I120" s="2">
        <f t="shared" si="14"/>
        <v>50.345496140730333</v>
      </c>
    </row>
    <row r="121" spans="1:9" ht="13.5" x14ac:dyDescent="0.25">
      <c r="A121" s="3">
        <v>42179</v>
      </c>
      <c r="B121" s="2">
        <v>1.8640000000000001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1.2164036612602505E-2</v>
      </c>
      <c r="G121" s="2">
        <f t="shared" si="16"/>
        <v>1.1997085126272561E-2</v>
      </c>
      <c r="H121" s="2">
        <f t="shared" si="13"/>
        <v>1.0139160041437345</v>
      </c>
      <c r="I121" s="2">
        <f t="shared" si="14"/>
        <v>50.345496140730333</v>
      </c>
    </row>
    <row r="122" spans="1:9" ht="13.5" x14ac:dyDescent="0.25">
      <c r="A122" s="3">
        <v>42180</v>
      </c>
      <c r="B122" s="2">
        <v>1.8343</v>
      </c>
      <c r="C122" s="2">
        <f t="shared" si="9"/>
        <v>-2.970000000000006E-2</v>
      </c>
      <c r="D122" s="2">
        <f t="shared" si="10"/>
        <v>0</v>
      </c>
      <c r="E122" s="2">
        <f t="shared" si="11"/>
        <v>2.970000000000006E-2</v>
      </c>
      <c r="F122" s="2">
        <f t="shared" si="16"/>
        <v>1.1295176854559469E-2</v>
      </c>
      <c r="G122" s="2">
        <f t="shared" si="16"/>
        <v>1.3261579045824525E-2</v>
      </c>
      <c r="H122" s="2">
        <f t="shared" si="13"/>
        <v>0.85172186626718571</v>
      </c>
      <c r="I122" s="2">
        <f t="shared" si="14"/>
        <v>45.996209354277312</v>
      </c>
    </row>
    <row r="123" spans="1:9" ht="13.5" x14ac:dyDescent="0.25">
      <c r="A123" s="3">
        <v>42181</v>
      </c>
      <c r="B123" s="2">
        <v>1.8343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1.0488378507805221E-2</v>
      </c>
      <c r="G123" s="2">
        <f t="shared" si="16"/>
        <v>1.2314323399694202E-2</v>
      </c>
      <c r="H123" s="2">
        <f t="shared" si="13"/>
        <v>0.85172186626718571</v>
      </c>
      <c r="I123" s="2">
        <f t="shared" si="14"/>
        <v>45.996209354277312</v>
      </c>
    </row>
    <row r="124" spans="1:9" ht="13.5" x14ac:dyDescent="0.25">
      <c r="A124" s="3">
        <v>42184</v>
      </c>
      <c r="B124" s="2">
        <v>1.8244</v>
      </c>
      <c r="C124" s="2">
        <f t="shared" si="9"/>
        <v>-9.9000000000000199E-3</v>
      </c>
      <c r="D124" s="2">
        <f t="shared" si="10"/>
        <v>0</v>
      </c>
      <c r="E124" s="2">
        <f t="shared" si="11"/>
        <v>9.9000000000000199E-3</v>
      </c>
      <c r="F124" s="2">
        <f t="shared" si="16"/>
        <v>9.7392086143905619E-3</v>
      </c>
      <c r="G124" s="2">
        <f t="shared" si="16"/>
        <v>1.2141871728287474E-2</v>
      </c>
      <c r="H124" s="2">
        <f t="shared" si="13"/>
        <v>0.80211756740113482</v>
      </c>
      <c r="I124" s="2">
        <f t="shared" si="14"/>
        <v>44.509724665626706</v>
      </c>
    </row>
    <row r="125" spans="1:9" ht="13.5" x14ac:dyDescent="0.25">
      <c r="A125" s="3">
        <v>42185</v>
      </c>
      <c r="B125" s="2">
        <v>1.8144</v>
      </c>
      <c r="C125" s="2">
        <f t="shared" si="9"/>
        <v>-1.0000000000000009E-2</v>
      </c>
      <c r="D125" s="2">
        <f t="shared" si="10"/>
        <v>0</v>
      </c>
      <c r="E125" s="2">
        <f t="shared" si="11"/>
        <v>1.0000000000000009E-2</v>
      </c>
      <c r="F125" s="2">
        <f t="shared" ref="F125:G140" si="17">((F124*13)+D125)/14</f>
        <v>9.043550856219806E-3</v>
      </c>
      <c r="G125" s="2">
        <f t="shared" si="17"/>
        <v>1.1988880890552655E-2</v>
      </c>
      <c r="H125" s="2">
        <f t="shared" si="13"/>
        <v>0.7543281928295914</v>
      </c>
      <c r="I125" s="2">
        <f t="shared" si="14"/>
        <v>42.998122923221125</v>
      </c>
    </row>
    <row r="126" spans="1:9" ht="13.5" x14ac:dyDescent="0.25">
      <c r="A126" s="3">
        <v>42186</v>
      </c>
      <c r="B126" s="2">
        <v>1.8144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8.3975829379183912E-3</v>
      </c>
      <c r="G126" s="2">
        <f t="shared" si="17"/>
        <v>1.1132532255513179E-2</v>
      </c>
      <c r="H126" s="2">
        <f t="shared" si="13"/>
        <v>0.7543281928295914</v>
      </c>
      <c r="I126" s="2">
        <f t="shared" si="14"/>
        <v>42.998122923221125</v>
      </c>
    </row>
    <row r="127" spans="1:9" ht="13.5" x14ac:dyDescent="0.25">
      <c r="A127" s="3">
        <v>42187</v>
      </c>
      <c r="B127" s="2">
        <v>1.7847</v>
      </c>
      <c r="C127" s="2">
        <f t="shared" si="9"/>
        <v>-2.970000000000006E-2</v>
      </c>
      <c r="D127" s="2">
        <f t="shared" si="10"/>
        <v>0</v>
      </c>
      <c r="E127" s="2">
        <f t="shared" si="11"/>
        <v>2.970000000000006E-2</v>
      </c>
      <c r="F127" s="2">
        <f t="shared" si="17"/>
        <v>7.7977555852099343E-3</v>
      </c>
      <c r="G127" s="2">
        <f t="shared" si="17"/>
        <v>1.2458779951547956E-2</v>
      </c>
      <c r="H127" s="2">
        <f t="shared" si="13"/>
        <v>0.62588436552658533</v>
      </c>
      <c r="I127" s="2">
        <f t="shared" si="14"/>
        <v>38.495011010446383</v>
      </c>
    </row>
    <row r="128" spans="1:9" ht="13.5" x14ac:dyDescent="0.25">
      <c r="A128" s="3">
        <v>42188</v>
      </c>
      <c r="B128" s="2">
        <v>1.7946</v>
      </c>
      <c r="C128" s="2">
        <f t="shared" si="9"/>
        <v>9.9000000000000199E-3</v>
      </c>
      <c r="D128" s="2">
        <f t="shared" si="10"/>
        <v>9.9000000000000199E-3</v>
      </c>
      <c r="E128" s="2">
        <f t="shared" si="11"/>
        <v>0</v>
      </c>
      <c r="F128" s="2">
        <f t="shared" si="17"/>
        <v>7.9479159005520824E-3</v>
      </c>
      <c r="G128" s="2">
        <f t="shared" si="17"/>
        <v>1.156886709786596E-2</v>
      </c>
      <c r="H128" s="2">
        <f t="shared" si="13"/>
        <v>0.68700900730532088</v>
      </c>
      <c r="I128" s="2">
        <f t="shared" si="14"/>
        <v>40.723493729454859</v>
      </c>
    </row>
    <row r="129" spans="1:9" ht="13.5" x14ac:dyDescent="0.25">
      <c r="A129" s="3">
        <v>42191</v>
      </c>
      <c r="B129" s="2">
        <v>1.7747999999999999</v>
      </c>
      <c r="C129" s="2">
        <f t="shared" si="9"/>
        <v>-1.980000000000004E-2</v>
      </c>
      <c r="D129" s="2">
        <f t="shared" si="10"/>
        <v>0</v>
      </c>
      <c r="E129" s="2">
        <f t="shared" si="11"/>
        <v>1.980000000000004E-2</v>
      </c>
      <c r="F129" s="2">
        <f t="shared" si="17"/>
        <v>7.3802076219412196E-3</v>
      </c>
      <c r="G129" s="2">
        <f t="shared" si="17"/>
        <v>1.2156805162304109E-2</v>
      </c>
      <c r="H129" s="2">
        <f t="shared" si="13"/>
        <v>0.60708447025422518</v>
      </c>
      <c r="I129" s="2">
        <f t="shared" si="14"/>
        <v>37.775517185987766</v>
      </c>
    </row>
    <row r="130" spans="1:9" ht="13.5" x14ac:dyDescent="0.25">
      <c r="A130" s="3">
        <v>42192</v>
      </c>
      <c r="B130" s="2">
        <v>1.7946</v>
      </c>
      <c r="C130" s="2">
        <f t="shared" si="9"/>
        <v>1.980000000000004E-2</v>
      </c>
      <c r="D130" s="2">
        <f t="shared" si="10"/>
        <v>1.980000000000004E-2</v>
      </c>
      <c r="E130" s="2">
        <f t="shared" si="11"/>
        <v>0</v>
      </c>
      <c r="F130" s="2">
        <f t="shared" si="17"/>
        <v>8.2673356489454206E-3</v>
      </c>
      <c r="G130" s="2">
        <f t="shared" si="17"/>
        <v>1.1288461936425244E-2</v>
      </c>
      <c r="H130" s="2">
        <f t="shared" si="13"/>
        <v>0.73237042349132164</v>
      </c>
      <c r="I130" s="2">
        <f t="shared" si="14"/>
        <v>42.275624979520458</v>
      </c>
    </row>
    <row r="131" spans="1:9" ht="13.5" x14ac:dyDescent="0.25">
      <c r="A131" s="3">
        <v>42193</v>
      </c>
      <c r="B131" s="2">
        <v>1.7847</v>
      </c>
      <c r="C131" s="2">
        <f t="shared" ref="C131:C194" si="18">B131-B130</f>
        <v>-9.9000000000000199E-3</v>
      </c>
      <c r="D131" s="2">
        <f t="shared" ref="D131:D194" si="19">IF(C131&gt;0,C131,0)</f>
        <v>0</v>
      </c>
      <c r="E131" s="2">
        <f t="shared" ref="E131:E194" si="20">IF(C131&lt;0,-C131,0)</f>
        <v>9.9000000000000199E-3</v>
      </c>
      <c r="F131" s="2">
        <f t="shared" si="17"/>
        <v>7.6768116740207476E-3</v>
      </c>
      <c r="G131" s="2">
        <f t="shared" si="17"/>
        <v>1.1189286083823443E-2</v>
      </c>
      <c r="H131" s="2">
        <f t="shared" si="13"/>
        <v>0.68608592331187745</v>
      </c>
      <c r="I131" s="2">
        <f t="shared" si="14"/>
        <v>40.691041531515786</v>
      </c>
    </row>
    <row r="132" spans="1:9" ht="13.5" x14ac:dyDescent="0.25">
      <c r="A132" s="3">
        <v>42194</v>
      </c>
      <c r="B132" s="2">
        <v>1.7450000000000001</v>
      </c>
      <c r="C132" s="2">
        <f t="shared" si="18"/>
        <v>-3.9699999999999847E-2</v>
      </c>
      <c r="D132" s="2">
        <f t="shared" si="19"/>
        <v>0</v>
      </c>
      <c r="E132" s="2">
        <f t="shared" si="20"/>
        <v>3.9699999999999847E-2</v>
      </c>
      <c r="F132" s="2">
        <f t="shared" si="17"/>
        <v>7.1284679830192653E-3</v>
      </c>
      <c r="G132" s="2">
        <f t="shared" si="17"/>
        <v>1.3225765649264615E-2</v>
      </c>
      <c r="H132" s="2">
        <f t="shared" si="13"/>
        <v>0.53898338833908077</v>
      </c>
      <c r="I132" s="2">
        <f t="shared" si="14"/>
        <v>35.022040681073804</v>
      </c>
    </row>
    <row r="133" spans="1:9" ht="13.5" x14ac:dyDescent="0.25">
      <c r="A133" s="3">
        <v>42195</v>
      </c>
      <c r="B133" s="2">
        <v>1.7054</v>
      </c>
      <c r="C133" s="2">
        <f t="shared" si="18"/>
        <v>-3.960000000000008E-2</v>
      </c>
      <c r="D133" s="2">
        <f t="shared" si="19"/>
        <v>0</v>
      </c>
      <c r="E133" s="2">
        <f t="shared" si="20"/>
        <v>3.960000000000008E-2</v>
      </c>
      <c r="F133" s="2">
        <f t="shared" si="17"/>
        <v>6.6192916985178887E-3</v>
      </c>
      <c r="G133" s="2">
        <f t="shared" si="17"/>
        <v>1.5109639531460006E-2</v>
      </c>
      <c r="H133" s="2">
        <f t="shared" si="13"/>
        <v>0.43808402475358615</v>
      </c>
      <c r="I133" s="2">
        <f t="shared" si="14"/>
        <v>30.463033954406896</v>
      </c>
    </row>
    <row r="134" spans="1:9" ht="13.5" x14ac:dyDescent="0.25">
      <c r="A134" s="3">
        <v>42198</v>
      </c>
      <c r="B134" s="2">
        <v>1.6756</v>
      </c>
      <c r="C134" s="2">
        <f t="shared" si="18"/>
        <v>-2.9800000000000049E-2</v>
      </c>
      <c r="D134" s="2">
        <f t="shared" si="19"/>
        <v>0</v>
      </c>
      <c r="E134" s="2">
        <f t="shared" si="20"/>
        <v>2.9800000000000049E-2</v>
      </c>
      <c r="F134" s="2">
        <f t="shared" si="17"/>
        <v>6.1464851486237532E-3</v>
      </c>
      <c r="G134" s="2">
        <f t="shared" si="17"/>
        <v>1.615895099349858E-2</v>
      </c>
      <c r="H134" s="2">
        <f t="shared" si="13"/>
        <v>0.38037649542329455</v>
      </c>
      <c r="I134" s="2">
        <f t="shared" si="14"/>
        <v>27.555996257865246</v>
      </c>
    </row>
    <row r="135" spans="1:9" ht="13.5" x14ac:dyDescent="0.25">
      <c r="A135" s="3">
        <v>42199</v>
      </c>
      <c r="B135" s="2">
        <v>1.6062000000000001</v>
      </c>
      <c r="C135" s="2">
        <f t="shared" si="18"/>
        <v>-6.9399999999999906E-2</v>
      </c>
      <c r="D135" s="2">
        <f t="shared" si="19"/>
        <v>0</v>
      </c>
      <c r="E135" s="2">
        <f t="shared" si="20"/>
        <v>6.9399999999999906E-2</v>
      </c>
      <c r="F135" s="2">
        <f t="shared" si="17"/>
        <v>5.7074504951506273E-3</v>
      </c>
      <c r="G135" s="2">
        <f t="shared" si="17"/>
        <v>1.9961883065391532E-2</v>
      </c>
      <c r="H135" s="2">
        <f t="shared" si="13"/>
        <v>0.28591743957491622</v>
      </c>
      <c r="I135" s="2">
        <f t="shared" si="14"/>
        <v>22.234509835206183</v>
      </c>
    </row>
    <row r="136" spans="1:9" ht="13.5" x14ac:dyDescent="0.25">
      <c r="A136" s="3">
        <v>42200</v>
      </c>
      <c r="B136" s="2">
        <v>1.6261000000000001</v>
      </c>
      <c r="C136" s="2">
        <f t="shared" si="18"/>
        <v>1.9900000000000029E-2</v>
      </c>
      <c r="D136" s="2">
        <f t="shared" si="19"/>
        <v>1.9900000000000029E-2</v>
      </c>
      <c r="E136" s="2">
        <f t="shared" si="20"/>
        <v>0</v>
      </c>
      <c r="F136" s="2">
        <f t="shared" si="17"/>
        <v>6.7212040312112989E-3</v>
      </c>
      <c r="G136" s="2">
        <f t="shared" si="17"/>
        <v>1.853603427500642E-2</v>
      </c>
      <c r="H136" s="2">
        <f t="shared" si="13"/>
        <v>0.36260205022786468</v>
      </c>
      <c r="I136" s="2">
        <f t="shared" si="14"/>
        <v>26.611001368097718</v>
      </c>
    </row>
    <row r="137" spans="1:9" ht="13.5" x14ac:dyDescent="0.25">
      <c r="A137" s="3">
        <v>42201</v>
      </c>
      <c r="B137" s="2">
        <v>1.5963000000000001</v>
      </c>
      <c r="C137" s="2">
        <f t="shared" si="18"/>
        <v>-2.9800000000000049E-2</v>
      </c>
      <c r="D137" s="2">
        <f t="shared" si="19"/>
        <v>0</v>
      </c>
      <c r="E137" s="2">
        <f t="shared" si="20"/>
        <v>2.9800000000000049E-2</v>
      </c>
      <c r="F137" s="2">
        <f t="shared" si="17"/>
        <v>6.2411180289819197E-3</v>
      </c>
      <c r="G137" s="2">
        <f t="shared" si="17"/>
        <v>1.9340603255363107E-2</v>
      </c>
      <c r="H137" s="2">
        <f t="shared" si="13"/>
        <v>0.32269510658884287</v>
      </c>
      <c r="I137" s="2">
        <f t="shared" si="14"/>
        <v>24.396786907381511</v>
      </c>
    </row>
    <row r="138" spans="1:9" ht="13.5" x14ac:dyDescent="0.25">
      <c r="A138" s="3">
        <v>42205</v>
      </c>
      <c r="B138" s="2">
        <v>1.6062000000000001</v>
      </c>
      <c r="C138" s="2">
        <f t="shared" si="18"/>
        <v>9.9000000000000199E-3</v>
      </c>
      <c r="D138" s="2">
        <f t="shared" si="19"/>
        <v>9.9000000000000199E-3</v>
      </c>
      <c r="E138" s="2">
        <f t="shared" si="20"/>
        <v>0</v>
      </c>
      <c r="F138" s="2">
        <f t="shared" si="17"/>
        <v>6.5024667411974985E-3</v>
      </c>
      <c r="G138" s="2">
        <f t="shared" si="17"/>
        <v>1.795913159426574E-2</v>
      </c>
      <c r="H138" s="2">
        <f t="shared" si="13"/>
        <v>0.36207022077134859</v>
      </c>
      <c r="I138" s="2">
        <f t="shared" si="14"/>
        <v>26.582346141178107</v>
      </c>
    </row>
    <row r="139" spans="1:9" ht="13.5" x14ac:dyDescent="0.25">
      <c r="A139" s="3">
        <v>42206</v>
      </c>
      <c r="B139" s="2">
        <v>1.6161000000000001</v>
      </c>
      <c r="C139" s="2">
        <f t="shared" si="18"/>
        <v>9.9000000000000199E-3</v>
      </c>
      <c r="D139" s="2">
        <f t="shared" si="19"/>
        <v>9.9000000000000199E-3</v>
      </c>
      <c r="E139" s="2">
        <f t="shared" si="20"/>
        <v>0</v>
      </c>
      <c r="F139" s="2">
        <f t="shared" si="17"/>
        <v>6.7451476882548211E-3</v>
      </c>
      <c r="G139" s="2">
        <f t="shared" si="17"/>
        <v>1.6676336480389617E-2</v>
      </c>
      <c r="H139" s="2">
        <f t="shared" si="13"/>
        <v>0.40447418989097006</v>
      </c>
      <c r="I139" s="2">
        <f t="shared" si="14"/>
        <v>28.798976357292091</v>
      </c>
    </row>
    <row r="140" spans="1:9" ht="13.5" x14ac:dyDescent="0.25">
      <c r="A140" s="3">
        <v>42207</v>
      </c>
      <c r="B140" s="2">
        <v>1.6261000000000001</v>
      </c>
      <c r="C140" s="2">
        <f t="shared" si="18"/>
        <v>1.0000000000000009E-2</v>
      </c>
      <c r="D140" s="2">
        <f t="shared" si="19"/>
        <v>1.0000000000000009E-2</v>
      </c>
      <c r="E140" s="2">
        <f t="shared" si="20"/>
        <v>0</v>
      </c>
      <c r="F140" s="2">
        <f t="shared" si="17"/>
        <v>6.9776371390937635E-3</v>
      </c>
      <c r="G140" s="2">
        <f t="shared" si="17"/>
        <v>1.5485169588933216E-2</v>
      </c>
      <c r="H140" s="2">
        <f t="shared" si="13"/>
        <v>0.45060127362637797</v>
      </c>
      <c r="I140" s="2">
        <f t="shared" si="14"/>
        <v>31.063068936918398</v>
      </c>
    </row>
    <row r="141" spans="1:9" ht="13.5" x14ac:dyDescent="0.25">
      <c r="A141" s="3">
        <v>42208</v>
      </c>
      <c r="B141" s="2">
        <v>1.6161000000000001</v>
      </c>
      <c r="C141" s="2">
        <f t="shared" si="18"/>
        <v>-1.0000000000000009E-2</v>
      </c>
      <c r="D141" s="2">
        <f t="shared" si="19"/>
        <v>0</v>
      </c>
      <c r="E141" s="2">
        <f t="shared" si="20"/>
        <v>1.0000000000000009E-2</v>
      </c>
      <c r="F141" s="2">
        <f t="shared" ref="F141:G156" si="21">((F140*13)+D141)/14</f>
        <v>6.479234486301352E-3</v>
      </c>
      <c r="G141" s="2">
        <f t="shared" si="21"/>
        <v>1.5093371761152273E-2</v>
      </c>
      <c r="H141" s="2">
        <f t="shared" si="13"/>
        <v>0.42927681030011999</v>
      </c>
      <c r="I141" s="2">
        <f t="shared" si="14"/>
        <v>30.034546646704527</v>
      </c>
    </row>
    <row r="142" spans="1:9" ht="13.5" x14ac:dyDescent="0.25">
      <c r="A142" s="3">
        <v>42209</v>
      </c>
      <c r="B142" s="2">
        <v>1.5963000000000001</v>
      </c>
      <c r="C142" s="2">
        <f t="shared" si="18"/>
        <v>-1.980000000000004E-2</v>
      </c>
      <c r="D142" s="2">
        <f t="shared" si="19"/>
        <v>0</v>
      </c>
      <c r="E142" s="2">
        <f t="shared" si="20"/>
        <v>1.980000000000004E-2</v>
      </c>
      <c r="F142" s="2">
        <f t="shared" si="21"/>
        <v>6.0164320229941131E-3</v>
      </c>
      <c r="G142" s="2">
        <f t="shared" si="21"/>
        <v>1.5429559492498541E-2</v>
      </c>
      <c r="H142" s="2">
        <f t="shared" si="13"/>
        <v>0.38992895590565296</v>
      </c>
      <c r="I142" s="2">
        <f t="shared" si="14"/>
        <v>28.05387672865497</v>
      </c>
    </row>
    <row r="143" spans="1:9" ht="13.5" x14ac:dyDescent="0.25">
      <c r="A143" s="3">
        <v>42212</v>
      </c>
      <c r="B143" s="2">
        <v>1.6062000000000001</v>
      </c>
      <c r="C143" s="2">
        <f t="shared" si="18"/>
        <v>9.9000000000000199E-3</v>
      </c>
      <c r="D143" s="2">
        <f t="shared" si="19"/>
        <v>9.9000000000000199E-3</v>
      </c>
      <c r="E143" s="2">
        <f t="shared" si="20"/>
        <v>0</v>
      </c>
      <c r="F143" s="2">
        <f t="shared" si="21"/>
        <v>6.2938297356373921E-3</v>
      </c>
      <c r="G143" s="2">
        <f t="shared" si="21"/>
        <v>1.4327448100177217E-2</v>
      </c>
      <c r="H143" s="2">
        <f t="shared" si="13"/>
        <v>0.43928476946006478</v>
      </c>
      <c r="I143" s="2">
        <f t="shared" si="14"/>
        <v>30.521046201639351</v>
      </c>
    </row>
    <row r="144" spans="1:9" ht="13.5" x14ac:dyDescent="0.25">
      <c r="A144" s="3">
        <v>42213</v>
      </c>
      <c r="B144" s="2">
        <v>1.5666</v>
      </c>
      <c r="C144" s="2">
        <f t="shared" si="18"/>
        <v>-3.960000000000008E-2</v>
      </c>
      <c r="D144" s="2">
        <f t="shared" si="19"/>
        <v>0</v>
      </c>
      <c r="E144" s="2">
        <f t="shared" si="20"/>
        <v>3.960000000000008E-2</v>
      </c>
      <c r="F144" s="2">
        <f t="shared" si="21"/>
        <v>5.8442704688061497E-3</v>
      </c>
      <c r="G144" s="2">
        <f t="shared" si="21"/>
        <v>1.6132630378735992E-2</v>
      </c>
      <c r="H144" s="2">
        <f t="shared" si="13"/>
        <v>0.36226395396186184</v>
      </c>
      <c r="I144" s="2">
        <f t="shared" si="14"/>
        <v>26.592787169350871</v>
      </c>
    </row>
    <row r="145" spans="1:9" ht="13.5" x14ac:dyDescent="0.25">
      <c r="A145" s="3">
        <v>42214</v>
      </c>
      <c r="B145" s="2">
        <v>1.5169999999999999</v>
      </c>
      <c r="C145" s="2">
        <f t="shared" si="18"/>
        <v>-4.9600000000000088E-2</v>
      </c>
      <c r="D145" s="2">
        <f t="shared" si="19"/>
        <v>0</v>
      </c>
      <c r="E145" s="2">
        <f t="shared" si="20"/>
        <v>4.9600000000000088E-2</v>
      </c>
      <c r="F145" s="2">
        <f t="shared" si="21"/>
        <v>5.4268225781771385E-3</v>
      </c>
      <c r="G145" s="2">
        <f t="shared" si="21"/>
        <v>1.8523156780254853E-2</v>
      </c>
      <c r="H145" s="2">
        <f t="shared" ref="H145:H208" si="22">F145/G145</f>
        <v>0.29297503889628435</v>
      </c>
      <c r="I145" s="2">
        <f t="shared" ref="I145:I208" si="23">IF(G145=0,100,100-(100/(1+H145)))</f>
        <v>22.6589864523893</v>
      </c>
    </row>
    <row r="146" spans="1:9" ht="13.5" x14ac:dyDescent="0.25">
      <c r="A146" s="3">
        <v>42215</v>
      </c>
      <c r="B146" s="2">
        <v>1.4873000000000001</v>
      </c>
      <c r="C146" s="2">
        <f t="shared" si="18"/>
        <v>-2.9699999999999838E-2</v>
      </c>
      <c r="D146" s="2">
        <f t="shared" si="19"/>
        <v>0</v>
      </c>
      <c r="E146" s="2">
        <f t="shared" si="20"/>
        <v>2.9699999999999838E-2</v>
      </c>
      <c r="F146" s="2">
        <f t="shared" si="21"/>
        <v>5.0391923940216283E-3</v>
      </c>
      <c r="G146" s="2">
        <f t="shared" si="21"/>
        <v>1.9321502724522353E-2</v>
      </c>
      <c r="H146" s="2">
        <f t="shared" si="22"/>
        <v>0.26080747785864583</v>
      </c>
      <c r="I146" s="2">
        <f t="shared" si="23"/>
        <v>20.685749604023684</v>
      </c>
    </row>
    <row r="147" spans="1:9" ht="13.5" x14ac:dyDescent="0.25">
      <c r="A147" s="3">
        <v>42216</v>
      </c>
      <c r="B147" s="2">
        <v>1.5071000000000001</v>
      </c>
      <c r="C147" s="2">
        <f t="shared" si="18"/>
        <v>1.980000000000004E-2</v>
      </c>
      <c r="D147" s="2">
        <f t="shared" si="19"/>
        <v>1.980000000000004E-2</v>
      </c>
      <c r="E147" s="2">
        <f t="shared" si="20"/>
        <v>0</v>
      </c>
      <c r="F147" s="2">
        <f t="shared" si="21"/>
        <v>6.0935357944486577E-3</v>
      </c>
      <c r="G147" s="2">
        <f t="shared" si="21"/>
        <v>1.7941395387056469E-2</v>
      </c>
      <c r="H147" s="2">
        <f t="shared" si="22"/>
        <v>0.33963555581884902</v>
      </c>
      <c r="I147" s="2">
        <f t="shared" si="23"/>
        <v>25.352832294097155</v>
      </c>
    </row>
    <row r="148" spans="1:9" ht="13.5" x14ac:dyDescent="0.25">
      <c r="A148" s="3">
        <v>42219</v>
      </c>
      <c r="B148" s="2">
        <v>1.5169999999999999</v>
      </c>
      <c r="C148" s="2">
        <f t="shared" si="18"/>
        <v>9.8999999999997979E-3</v>
      </c>
      <c r="D148" s="2">
        <f t="shared" si="19"/>
        <v>9.8999999999997979E-3</v>
      </c>
      <c r="E148" s="2">
        <f t="shared" si="20"/>
        <v>0</v>
      </c>
      <c r="F148" s="2">
        <f t="shared" si="21"/>
        <v>6.3654260948451677E-3</v>
      </c>
      <c r="G148" s="2">
        <f t="shared" si="21"/>
        <v>1.6659867145123863E-2</v>
      </c>
      <c r="H148" s="2">
        <f t="shared" si="22"/>
        <v>0.3820814439512652</v>
      </c>
      <c r="I148" s="2">
        <f t="shared" si="23"/>
        <v>27.645363854891471</v>
      </c>
    </row>
    <row r="149" spans="1:9" ht="13.5" x14ac:dyDescent="0.25">
      <c r="A149" s="3">
        <v>42220</v>
      </c>
      <c r="B149" s="2">
        <v>1.5169999999999999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5.9107528023562275E-3</v>
      </c>
      <c r="G149" s="2">
        <f t="shared" si="21"/>
        <v>1.5469876634757873E-2</v>
      </c>
      <c r="H149" s="2">
        <f t="shared" si="22"/>
        <v>0.3820814439512652</v>
      </c>
      <c r="I149" s="2">
        <f t="shared" si="23"/>
        <v>27.645363854891471</v>
      </c>
    </row>
    <row r="150" spans="1:9" ht="13.5" x14ac:dyDescent="0.25">
      <c r="A150" s="3">
        <v>42221</v>
      </c>
      <c r="B150" s="2">
        <v>1.5367999999999999</v>
      </c>
      <c r="C150" s="2">
        <f t="shared" si="18"/>
        <v>1.980000000000004E-2</v>
      </c>
      <c r="D150" s="2">
        <f t="shared" si="19"/>
        <v>1.980000000000004E-2</v>
      </c>
      <c r="E150" s="2">
        <f t="shared" si="20"/>
        <v>0</v>
      </c>
      <c r="F150" s="2">
        <f t="shared" si="21"/>
        <v>6.9028418879022143E-3</v>
      </c>
      <c r="G150" s="2">
        <f t="shared" si="21"/>
        <v>1.4364885446560883E-2</v>
      </c>
      <c r="H150" s="2">
        <f t="shared" si="22"/>
        <v>0.48053581169036286</v>
      </c>
      <c r="I150" s="2">
        <f t="shared" si="23"/>
        <v>32.45688539892349</v>
      </c>
    </row>
    <row r="151" spans="1:9" ht="13.5" x14ac:dyDescent="0.25">
      <c r="A151" s="3">
        <v>42222</v>
      </c>
      <c r="B151" s="2">
        <v>1.6261000000000001</v>
      </c>
      <c r="C151" s="2">
        <f t="shared" si="18"/>
        <v>8.9300000000000157E-2</v>
      </c>
      <c r="D151" s="2">
        <f t="shared" si="19"/>
        <v>8.9300000000000157E-2</v>
      </c>
      <c r="E151" s="2">
        <f t="shared" si="20"/>
        <v>0</v>
      </c>
      <c r="F151" s="2">
        <f t="shared" si="21"/>
        <v>1.2788353181623496E-2</v>
      </c>
      <c r="G151" s="2">
        <f t="shared" si="21"/>
        <v>1.3338822200377963E-2</v>
      </c>
      <c r="H151" s="2">
        <f t="shared" si="22"/>
        <v>0.95873181226308957</v>
      </c>
      <c r="I151" s="2">
        <f t="shared" si="23"/>
        <v>48.946558495692429</v>
      </c>
    </row>
    <row r="152" spans="1:9" ht="13.5" x14ac:dyDescent="0.25">
      <c r="A152" s="3">
        <v>42223</v>
      </c>
      <c r="B152" s="2">
        <v>1.7153</v>
      </c>
      <c r="C152" s="2">
        <f t="shared" si="18"/>
        <v>8.9199999999999946E-2</v>
      </c>
      <c r="D152" s="2">
        <f t="shared" si="19"/>
        <v>8.9199999999999946E-2</v>
      </c>
      <c r="E152" s="2">
        <f t="shared" si="20"/>
        <v>0</v>
      </c>
      <c r="F152" s="2">
        <f t="shared" si="21"/>
        <v>1.8246327954364674E-2</v>
      </c>
      <c r="G152" s="2">
        <f t="shared" si="21"/>
        <v>1.2386049186065251E-2</v>
      </c>
      <c r="H152" s="2">
        <f t="shared" si="22"/>
        <v>1.4731354348965806</v>
      </c>
      <c r="I152" s="2">
        <f t="shared" si="23"/>
        <v>59.565497874085608</v>
      </c>
    </row>
    <row r="153" spans="1:9" ht="13.5" x14ac:dyDescent="0.25">
      <c r="A153" s="3">
        <v>42226</v>
      </c>
      <c r="B153" s="2">
        <v>1.6756</v>
      </c>
      <c r="C153" s="2">
        <f t="shared" si="18"/>
        <v>-3.9700000000000069E-2</v>
      </c>
      <c r="D153" s="2">
        <f t="shared" si="19"/>
        <v>0</v>
      </c>
      <c r="E153" s="2">
        <f t="shared" si="20"/>
        <v>3.9700000000000069E-2</v>
      </c>
      <c r="F153" s="2">
        <f t="shared" si="21"/>
        <v>1.6943018814767195E-2</v>
      </c>
      <c r="G153" s="2">
        <f t="shared" si="21"/>
        <v>1.4337045672774882E-2</v>
      </c>
      <c r="H153" s="2">
        <f t="shared" si="22"/>
        <v>1.1817650024607849</v>
      </c>
      <c r="I153" s="2">
        <f t="shared" si="23"/>
        <v>54.16554950363065</v>
      </c>
    </row>
    <row r="154" spans="1:9" ht="13.5" x14ac:dyDescent="0.25">
      <c r="A154" s="3">
        <v>42227</v>
      </c>
      <c r="B154" s="2">
        <v>1.5864</v>
      </c>
      <c r="C154" s="2">
        <f t="shared" si="18"/>
        <v>-8.9199999999999946E-2</v>
      </c>
      <c r="D154" s="2">
        <f t="shared" si="19"/>
        <v>0</v>
      </c>
      <c r="E154" s="2">
        <f t="shared" si="20"/>
        <v>8.9199999999999946E-2</v>
      </c>
      <c r="F154" s="2">
        <f t="shared" si="21"/>
        <v>1.5732803185140969E-2</v>
      </c>
      <c r="G154" s="2">
        <f t="shared" si="21"/>
        <v>1.9684399553290956E-2</v>
      </c>
      <c r="H154" s="2">
        <f t="shared" si="22"/>
        <v>0.7992523796597425</v>
      </c>
      <c r="I154" s="2">
        <f t="shared" si="23"/>
        <v>44.42136015464876</v>
      </c>
    </row>
    <row r="155" spans="1:9" ht="13.5" x14ac:dyDescent="0.25">
      <c r="A155" s="3">
        <v>42228</v>
      </c>
      <c r="B155" s="2">
        <v>1.6062000000000001</v>
      </c>
      <c r="C155" s="2">
        <f t="shared" si="18"/>
        <v>1.980000000000004E-2</v>
      </c>
      <c r="D155" s="2">
        <f t="shared" si="19"/>
        <v>1.980000000000004E-2</v>
      </c>
      <c r="E155" s="2">
        <f t="shared" si="20"/>
        <v>0</v>
      </c>
      <c r="F155" s="2">
        <f t="shared" si="21"/>
        <v>1.602331724334519E-2</v>
      </c>
      <c r="G155" s="2">
        <f t="shared" si="21"/>
        <v>1.8278371013770174E-2</v>
      </c>
      <c r="H155" s="2">
        <f t="shared" si="22"/>
        <v>0.87662720224214075</v>
      </c>
      <c r="I155" s="2">
        <f t="shared" si="23"/>
        <v>46.712911397360735</v>
      </c>
    </row>
    <row r="156" spans="1:9" ht="13.5" x14ac:dyDescent="0.25">
      <c r="A156" s="3">
        <v>42230</v>
      </c>
      <c r="B156" s="2">
        <v>1.6062000000000001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1.4878794583106248E-2</v>
      </c>
      <c r="G156" s="2">
        <f t="shared" si="21"/>
        <v>1.6972773084215163E-2</v>
      </c>
      <c r="H156" s="2">
        <f t="shared" si="22"/>
        <v>0.87662720224214075</v>
      </c>
      <c r="I156" s="2">
        <f t="shared" si="23"/>
        <v>46.712911397360735</v>
      </c>
    </row>
    <row r="157" spans="1:9" ht="13.5" x14ac:dyDescent="0.25">
      <c r="A157" s="3">
        <v>42233</v>
      </c>
      <c r="B157" s="2">
        <v>1.5864</v>
      </c>
      <c r="C157" s="2">
        <f t="shared" si="18"/>
        <v>-1.980000000000004E-2</v>
      </c>
      <c r="D157" s="2">
        <f t="shared" si="19"/>
        <v>0</v>
      </c>
      <c r="E157" s="2">
        <f t="shared" si="20"/>
        <v>1.980000000000004E-2</v>
      </c>
      <c r="F157" s="2">
        <f t="shared" ref="F157:G172" si="24">((F156*13)+D157)/14</f>
        <v>1.3816023541455802E-2</v>
      </c>
      <c r="G157" s="2">
        <f t="shared" si="24"/>
        <v>1.7174717863914082E-2</v>
      </c>
      <c r="H157" s="2">
        <f t="shared" si="22"/>
        <v>0.80443962171190853</v>
      </c>
      <c r="I157" s="2">
        <f t="shared" si="23"/>
        <v>44.581132670358919</v>
      </c>
    </row>
    <row r="158" spans="1:9" ht="13.5" x14ac:dyDescent="0.25">
      <c r="A158" s="3">
        <v>42234</v>
      </c>
      <c r="B158" s="2">
        <v>1.5666</v>
      </c>
      <c r="C158" s="2">
        <f t="shared" si="18"/>
        <v>-1.980000000000004E-2</v>
      </c>
      <c r="D158" s="2">
        <f t="shared" si="19"/>
        <v>0</v>
      </c>
      <c r="E158" s="2">
        <f t="shared" si="20"/>
        <v>1.980000000000004E-2</v>
      </c>
      <c r="F158" s="2">
        <f t="shared" si="24"/>
        <v>1.2829164717066103E-2</v>
      </c>
      <c r="G158" s="2">
        <f t="shared" si="24"/>
        <v>1.736223801649165E-2</v>
      </c>
      <c r="H158" s="2">
        <f t="shared" si="22"/>
        <v>0.73891192511473613</v>
      </c>
      <c r="I158" s="2">
        <f t="shared" si="23"/>
        <v>42.492774616286653</v>
      </c>
    </row>
    <row r="159" spans="1:9" ht="13.5" x14ac:dyDescent="0.25">
      <c r="A159" s="3">
        <v>42235</v>
      </c>
      <c r="B159" s="2">
        <v>1.5367999999999999</v>
      </c>
      <c r="C159" s="2">
        <f t="shared" si="18"/>
        <v>-2.9800000000000049E-2</v>
      </c>
      <c r="D159" s="2">
        <f t="shared" si="19"/>
        <v>0</v>
      </c>
      <c r="E159" s="2">
        <f t="shared" si="20"/>
        <v>2.9800000000000049E-2</v>
      </c>
      <c r="F159" s="2">
        <f t="shared" si="24"/>
        <v>1.1912795808704238E-2</v>
      </c>
      <c r="G159" s="2">
        <f t="shared" si="24"/>
        <v>1.8250649586742249E-2</v>
      </c>
      <c r="H159" s="2">
        <f t="shared" si="22"/>
        <v>0.6527327014901434</v>
      </c>
      <c r="I159" s="2">
        <f t="shared" si="23"/>
        <v>39.494148140326864</v>
      </c>
    </row>
    <row r="160" spans="1:9" ht="13.5" x14ac:dyDescent="0.25">
      <c r="A160" s="3">
        <v>42236</v>
      </c>
      <c r="B160" s="2">
        <v>1.5268999999999999</v>
      </c>
      <c r="C160" s="2">
        <f t="shared" si="18"/>
        <v>-9.9000000000000199E-3</v>
      </c>
      <c r="D160" s="2">
        <f t="shared" si="19"/>
        <v>0</v>
      </c>
      <c r="E160" s="2">
        <f t="shared" si="20"/>
        <v>9.9000000000000199E-3</v>
      </c>
      <c r="F160" s="2">
        <f t="shared" si="24"/>
        <v>1.1061881822368221E-2</v>
      </c>
      <c r="G160" s="2">
        <f t="shared" si="24"/>
        <v>1.7654174616260662E-2</v>
      </c>
      <c r="H160" s="2">
        <f t="shared" si="22"/>
        <v>0.62658731222582886</v>
      </c>
      <c r="I160" s="2">
        <f t="shared" si="23"/>
        <v>38.521591033954657</v>
      </c>
    </row>
    <row r="161" spans="1:9" ht="13.5" x14ac:dyDescent="0.25">
      <c r="A161" s="3">
        <v>42237</v>
      </c>
      <c r="B161" s="2">
        <v>1.5367999999999999</v>
      </c>
      <c r="C161" s="2">
        <f t="shared" si="18"/>
        <v>9.9000000000000199E-3</v>
      </c>
      <c r="D161" s="2">
        <f t="shared" si="19"/>
        <v>9.9000000000000199E-3</v>
      </c>
      <c r="E161" s="2">
        <f t="shared" si="20"/>
        <v>0</v>
      </c>
      <c r="F161" s="2">
        <f t="shared" si="24"/>
        <v>1.0978890263627635E-2</v>
      </c>
      <c r="G161" s="2">
        <f t="shared" si="24"/>
        <v>1.6393162143670616E-2</v>
      </c>
      <c r="H161" s="2">
        <f t="shared" si="22"/>
        <v>0.66972376454328997</v>
      </c>
      <c r="I161" s="2">
        <f t="shared" si="23"/>
        <v>40.109854022858421</v>
      </c>
    </row>
    <row r="162" spans="1:9" ht="13.5" x14ac:dyDescent="0.25">
      <c r="A162" s="3">
        <v>42240</v>
      </c>
      <c r="B162" s="2">
        <v>1.5268999999999999</v>
      </c>
      <c r="C162" s="2">
        <f t="shared" si="18"/>
        <v>-9.9000000000000199E-3</v>
      </c>
      <c r="D162" s="2">
        <f t="shared" si="19"/>
        <v>0</v>
      </c>
      <c r="E162" s="2">
        <f t="shared" si="20"/>
        <v>9.9000000000000199E-3</v>
      </c>
      <c r="F162" s="2">
        <f t="shared" si="24"/>
        <v>1.0194683816225661E-2</v>
      </c>
      <c r="G162" s="2">
        <f t="shared" si="24"/>
        <v>1.5929364847694145E-2</v>
      </c>
      <c r="H162" s="2">
        <f t="shared" si="22"/>
        <v>0.63999311420765104</v>
      </c>
      <c r="I162" s="2">
        <f t="shared" si="23"/>
        <v>39.024134227347552</v>
      </c>
    </row>
    <row r="163" spans="1:9" ht="13.5" x14ac:dyDescent="0.25">
      <c r="A163" s="3">
        <v>42241</v>
      </c>
      <c r="B163" s="2">
        <v>1.5169999999999999</v>
      </c>
      <c r="C163" s="2">
        <f t="shared" si="18"/>
        <v>-9.9000000000000199E-3</v>
      </c>
      <c r="D163" s="2">
        <f t="shared" si="19"/>
        <v>0</v>
      </c>
      <c r="E163" s="2">
        <f t="shared" si="20"/>
        <v>9.9000000000000199E-3</v>
      </c>
      <c r="F163" s="2">
        <f t="shared" si="24"/>
        <v>9.4664921150666853E-3</v>
      </c>
      <c r="G163" s="2">
        <f t="shared" si="24"/>
        <v>1.5498695930001707E-2</v>
      </c>
      <c r="H163" s="2">
        <f t="shared" si="22"/>
        <v>0.61079281494527926</v>
      </c>
      <c r="I163" s="2">
        <f t="shared" si="23"/>
        <v>37.918769520090557</v>
      </c>
    </row>
    <row r="164" spans="1:9" ht="13.5" x14ac:dyDescent="0.25">
      <c r="A164" s="3">
        <v>42242</v>
      </c>
      <c r="B164" s="2">
        <v>1.4773000000000001</v>
      </c>
      <c r="C164" s="2">
        <f t="shared" si="18"/>
        <v>-3.9699999999999847E-2</v>
      </c>
      <c r="D164" s="2">
        <f t="shared" si="19"/>
        <v>0</v>
      </c>
      <c r="E164" s="2">
        <f t="shared" si="20"/>
        <v>3.9699999999999847E-2</v>
      </c>
      <c r="F164" s="2">
        <f t="shared" si="24"/>
        <v>8.7903141068476371E-3</v>
      </c>
      <c r="G164" s="2">
        <f t="shared" si="24"/>
        <v>1.7227360506430145E-2</v>
      </c>
      <c r="H164" s="2">
        <f t="shared" si="22"/>
        <v>0.51025310021036807</v>
      </c>
      <c r="I164" s="2">
        <f t="shared" si="23"/>
        <v>33.785932976352981</v>
      </c>
    </row>
    <row r="165" spans="1:9" ht="13.5" x14ac:dyDescent="0.25">
      <c r="A165" s="3">
        <v>42243</v>
      </c>
      <c r="B165" s="2">
        <v>1.4674</v>
      </c>
      <c r="C165" s="2">
        <f t="shared" si="18"/>
        <v>-9.9000000000000199E-3</v>
      </c>
      <c r="D165" s="2">
        <f t="shared" si="19"/>
        <v>0</v>
      </c>
      <c r="E165" s="2">
        <f t="shared" si="20"/>
        <v>9.9000000000000199E-3</v>
      </c>
      <c r="F165" s="2">
        <f t="shared" si="24"/>
        <v>8.1624345277870915E-3</v>
      </c>
      <c r="G165" s="2">
        <f t="shared" si="24"/>
        <v>1.6703977613113707E-2</v>
      </c>
      <c r="H165" s="2">
        <f t="shared" si="22"/>
        <v>0.48865214722145284</v>
      </c>
      <c r="I165" s="2">
        <f t="shared" si="23"/>
        <v>32.825139716723939</v>
      </c>
    </row>
    <row r="166" spans="1:9" ht="13.5" x14ac:dyDescent="0.25">
      <c r="A166" s="3">
        <v>42244</v>
      </c>
      <c r="B166" s="2">
        <v>1.4278</v>
      </c>
      <c r="C166" s="2">
        <f t="shared" si="18"/>
        <v>-3.960000000000008E-2</v>
      </c>
      <c r="D166" s="2">
        <f t="shared" si="19"/>
        <v>0</v>
      </c>
      <c r="E166" s="2">
        <f t="shared" si="20"/>
        <v>3.960000000000008E-2</v>
      </c>
      <c r="F166" s="2">
        <f t="shared" si="24"/>
        <v>7.5794034900880129E-3</v>
      </c>
      <c r="G166" s="2">
        <f t="shared" si="24"/>
        <v>1.8339407783605592E-2</v>
      </c>
      <c r="H166" s="2">
        <f t="shared" si="22"/>
        <v>0.41328507329792713</v>
      </c>
      <c r="I166" s="2">
        <f t="shared" si="23"/>
        <v>29.242866928008993</v>
      </c>
    </row>
    <row r="167" spans="1:9" ht="13.5" x14ac:dyDescent="0.25">
      <c r="A167" s="3">
        <v>42247</v>
      </c>
      <c r="B167" s="2">
        <v>1.4078999999999999</v>
      </c>
      <c r="C167" s="2">
        <f t="shared" si="18"/>
        <v>-1.9900000000000029E-2</v>
      </c>
      <c r="D167" s="2">
        <f t="shared" si="19"/>
        <v>0</v>
      </c>
      <c r="E167" s="2">
        <f t="shared" si="20"/>
        <v>1.9900000000000029E-2</v>
      </c>
      <c r="F167" s="2">
        <f t="shared" si="24"/>
        <v>7.0380175265102969E-3</v>
      </c>
      <c r="G167" s="2">
        <f t="shared" si="24"/>
        <v>1.8450878656205198E-2</v>
      </c>
      <c r="H167" s="2">
        <f t="shared" si="22"/>
        <v>0.38144619872308072</v>
      </c>
      <c r="I167" s="2">
        <f t="shared" si="23"/>
        <v>27.612092246202906</v>
      </c>
    </row>
    <row r="168" spans="1:9" ht="13.5" x14ac:dyDescent="0.25">
      <c r="A168" s="3">
        <v>42248</v>
      </c>
      <c r="B168" s="2">
        <v>1.3683000000000001</v>
      </c>
      <c r="C168" s="2">
        <f t="shared" si="18"/>
        <v>-3.9599999999999858E-2</v>
      </c>
      <c r="D168" s="2">
        <f t="shared" si="19"/>
        <v>0</v>
      </c>
      <c r="E168" s="2">
        <f t="shared" si="20"/>
        <v>3.9599999999999858E-2</v>
      </c>
      <c r="F168" s="2">
        <f t="shared" si="24"/>
        <v>6.5353019889024186E-3</v>
      </c>
      <c r="G168" s="2">
        <f t="shared" si="24"/>
        <v>1.9961530180761959E-2</v>
      </c>
      <c r="H168" s="2">
        <f t="shared" si="22"/>
        <v>0.3273948404617224</v>
      </c>
      <c r="I168" s="2">
        <f t="shared" si="23"/>
        <v>24.66446534836922</v>
      </c>
    </row>
    <row r="169" spans="1:9" ht="13.5" x14ac:dyDescent="0.25">
      <c r="A169" s="3">
        <v>42249</v>
      </c>
      <c r="B169" s="2">
        <v>1.3880999999999999</v>
      </c>
      <c r="C169" s="2">
        <f t="shared" si="18"/>
        <v>1.9799999999999818E-2</v>
      </c>
      <c r="D169" s="2">
        <f t="shared" si="19"/>
        <v>1.9799999999999818E-2</v>
      </c>
      <c r="E169" s="2">
        <f t="shared" si="20"/>
        <v>0</v>
      </c>
      <c r="F169" s="2">
        <f t="shared" si="24"/>
        <v>7.4827804182665191E-3</v>
      </c>
      <c r="G169" s="2">
        <f t="shared" si="24"/>
        <v>1.8535706596421817E-2</v>
      </c>
      <c r="H169" s="2">
        <f t="shared" si="22"/>
        <v>0.40369545014868846</v>
      </c>
      <c r="I169" s="2">
        <f t="shared" si="23"/>
        <v>28.759475576124899</v>
      </c>
    </row>
    <row r="170" spans="1:9" ht="13.5" x14ac:dyDescent="0.25">
      <c r="A170" s="3">
        <v>42250</v>
      </c>
      <c r="B170" s="2">
        <v>1.4575</v>
      </c>
      <c r="C170" s="2">
        <f t="shared" si="18"/>
        <v>6.9400000000000128E-2</v>
      </c>
      <c r="D170" s="2">
        <f t="shared" si="19"/>
        <v>6.9400000000000128E-2</v>
      </c>
      <c r="E170" s="2">
        <f t="shared" si="20"/>
        <v>0</v>
      </c>
      <c r="F170" s="2">
        <f t="shared" si="24"/>
        <v>1.1905438959818921E-2</v>
      </c>
      <c r="G170" s="2">
        <f t="shared" si="24"/>
        <v>1.721172755382026E-2</v>
      </c>
      <c r="H170" s="2">
        <f t="shared" si="22"/>
        <v>0.6917050553229579</v>
      </c>
      <c r="I170" s="2">
        <f t="shared" si="23"/>
        <v>40.888040923357458</v>
      </c>
    </row>
    <row r="171" spans="1:9" ht="13.5" x14ac:dyDescent="0.25">
      <c r="A171" s="3">
        <v>42251</v>
      </c>
      <c r="B171" s="2">
        <v>1.4177999999999999</v>
      </c>
      <c r="C171" s="2">
        <f t="shared" si="18"/>
        <v>-3.9700000000000069E-2</v>
      </c>
      <c r="D171" s="2">
        <f t="shared" si="19"/>
        <v>0</v>
      </c>
      <c r="E171" s="2">
        <f t="shared" si="20"/>
        <v>3.9700000000000069E-2</v>
      </c>
      <c r="F171" s="2">
        <f t="shared" si="24"/>
        <v>1.1055050462688999E-2</v>
      </c>
      <c r="G171" s="2">
        <f t="shared" si="24"/>
        <v>1.8818032728547391E-2</v>
      </c>
      <c r="H171" s="2">
        <f t="shared" si="22"/>
        <v>0.58747110402875591</v>
      </c>
      <c r="I171" s="2">
        <f t="shared" si="23"/>
        <v>37.006727400444973</v>
      </c>
    </row>
    <row r="172" spans="1:9" ht="13.5" x14ac:dyDescent="0.25">
      <c r="A172" s="3">
        <v>42254</v>
      </c>
      <c r="B172" s="2">
        <v>1.3880999999999999</v>
      </c>
      <c r="C172" s="2">
        <f t="shared" si="18"/>
        <v>-2.970000000000006E-2</v>
      </c>
      <c r="D172" s="2">
        <f t="shared" si="19"/>
        <v>0</v>
      </c>
      <c r="E172" s="2">
        <f t="shared" si="20"/>
        <v>2.970000000000006E-2</v>
      </c>
      <c r="F172" s="2">
        <f t="shared" si="24"/>
        <v>1.0265404001068356E-2</v>
      </c>
      <c r="G172" s="2">
        <f t="shared" si="24"/>
        <v>1.9595316105079724E-2</v>
      </c>
      <c r="H172" s="2">
        <f t="shared" si="22"/>
        <v>0.52387029359568427</v>
      </c>
      <c r="I172" s="2">
        <f t="shared" si="23"/>
        <v>34.377617031930825</v>
      </c>
    </row>
    <row r="173" spans="1:9" ht="13.5" x14ac:dyDescent="0.25">
      <c r="A173" s="3">
        <v>42255</v>
      </c>
      <c r="B173" s="2">
        <v>1.3880999999999999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9.532160858134903E-3</v>
      </c>
      <c r="G173" s="2">
        <f t="shared" si="25"/>
        <v>1.8195650669002601E-2</v>
      </c>
      <c r="H173" s="2">
        <f t="shared" si="22"/>
        <v>0.52387029359568438</v>
      </c>
      <c r="I173" s="2">
        <f t="shared" si="23"/>
        <v>34.377617031930825</v>
      </c>
    </row>
    <row r="174" spans="1:9" ht="13.5" x14ac:dyDescent="0.25">
      <c r="A174" s="3">
        <v>42256</v>
      </c>
      <c r="B174" s="2">
        <v>1.3782000000000001</v>
      </c>
      <c r="C174" s="2">
        <f t="shared" si="18"/>
        <v>-9.8999999999997979E-3</v>
      </c>
      <c r="D174" s="2">
        <f t="shared" si="19"/>
        <v>0</v>
      </c>
      <c r="E174" s="2">
        <f t="shared" si="20"/>
        <v>9.8999999999997979E-3</v>
      </c>
      <c r="F174" s="2">
        <f t="shared" si="25"/>
        <v>8.8512922254109817E-3</v>
      </c>
      <c r="G174" s="2">
        <f t="shared" si="25"/>
        <v>1.7603104192645259E-2</v>
      </c>
      <c r="H174" s="2">
        <f t="shared" si="22"/>
        <v>0.50282564532618823</v>
      </c>
      <c r="I174" s="2">
        <f t="shared" si="23"/>
        <v>33.458681443851049</v>
      </c>
    </row>
    <row r="175" spans="1:9" ht="13.5" x14ac:dyDescent="0.25">
      <c r="A175" s="3">
        <v>42257</v>
      </c>
      <c r="B175" s="2">
        <v>1.3880999999999999</v>
      </c>
      <c r="C175" s="2">
        <f t="shared" si="18"/>
        <v>9.8999999999997979E-3</v>
      </c>
      <c r="D175" s="2">
        <f t="shared" si="19"/>
        <v>9.8999999999997979E-3</v>
      </c>
      <c r="E175" s="2">
        <f t="shared" si="20"/>
        <v>0</v>
      </c>
      <c r="F175" s="2">
        <f t="shared" si="25"/>
        <v>8.9261999235958969E-3</v>
      </c>
      <c r="G175" s="2">
        <f t="shared" si="25"/>
        <v>1.6345739607456312E-2</v>
      </c>
      <c r="H175" s="2">
        <f t="shared" si="22"/>
        <v>0.54608724584870416</v>
      </c>
      <c r="I175" s="2">
        <f t="shared" si="23"/>
        <v>35.320597030663478</v>
      </c>
    </row>
    <row r="176" spans="1:9" ht="13.5" x14ac:dyDescent="0.25">
      <c r="A176" s="3">
        <v>42258</v>
      </c>
      <c r="B176" s="2">
        <v>1.3880999999999999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8.2886142147676183E-3</v>
      </c>
      <c r="G176" s="2">
        <f t="shared" si="25"/>
        <v>1.517818677835229E-2</v>
      </c>
      <c r="H176" s="2">
        <f t="shared" si="22"/>
        <v>0.54608724584870416</v>
      </c>
      <c r="I176" s="2">
        <f t="shared" si="23"/>
        <v>35.320597030663478</v>
      </c>
    </row>
    <row r="177" spans="1:9" ht="13.5" x14ac:dyDescent="0.25">
      <c r="A177" s="3">
        <v>42261</v>
      </c>
      <c r="B177" s="2">
        <v>1.3484</v>
      </c>
      <c r="C177" s="2">
        <f t="shared" si="18"/>
        <v>-3.9699999999999847E-2</v>
      </c>
      <c r="D177" s="2">
        <f t="shared" si="19"/>
        <v>0</v>
      </c>
      <c r="E177" s="2">
        <f t="shared" si="20"/>
        <v>3.9699999999999847E-2</v>
      </c>
      <c r="F177" s="2">
        <f t="shared" si="25"/>
        <v>7.6965703422842164E-3</v>
      </c>
      <c r="G177" s="2">
        <f t="shared" si="25"/>
        <v>1.6929744865612831E-2</v>
      </c>
      <c r="H177" s="2">
        <f t="shared" si="22"/>
        <v>0.45461821211005071</v>
      </c>
      <c r="I177" s="2">
        <f t="shared" si="23"/>
        <v>31.253438759754516</v>
      </c>
    </row>
    <row r="178" spans="1:9" ht="13.5" x14ac:dyDescent="0.25">
      <c r="A178" s="3">
        <v>42262</v>
      </c>
      <c r="B178" s="2">
        <v>1.3385</v>
      </c>
      <c r="C178" s="2">
        <f t="shared" si="18"/>
        <v>-9.9000000000000199E-3</v>
      </c>
      <c r="D178" s="2">
        <f t="shared" si="19"/>
        <v>0</v>
      </c>
      <c r="E178" s="2">
        <f t="shared" si="20"/>
        <v>9.9000000000000199E-3</v>
      </c>
      <c r="F178" s="2">
        <f t="shared" si="25"/>
        <v>7.1468153178353439E-3</v>
      </c>
      <c r="G178" s="2">
        <f t="shared" si="25"/>
        <v>1.6427620232354775E-2</v>
      </c>
      <c r="H178" s="2">
        <f t="shared" si="22"/>
        <v>0.43504872992860161</v>
      </c>
      <c r="I178" s="2">
        <f t="shared" si="23"/>
        <v>30.315955190612016</v>
      </c>
    </row>
    <row r="179" spans="1:9" ht="13.5" x14ac:dyDescent="0.25">
      <c r="A179" s="3">
        <v>42263</v>
      </c>
      <c r="B179" s="2">
        <v>1.3286</v>
      </c>
      <c r="C179" s="2">
        <f t="shared" si="18"/>
        <v>-9.9000000000000199E-3</v>
      </c>
      <c r="D179" s="2">
        <f t="shared" si="19"/>
        <v>0</v>
      </c>
      <c r="E179" s="2">
        <f t="shared" si="20"/>
        <v>9.9000000000000199E-3</v>
      </c>
      <c r="F179" s="2">
        <f t="shared" si="25"/>
        <v>6.6363285094185338E-3</v>
      </c>
      <c r="G179" s="2">
        <f t="shared" si="25"/>
        <v>1.5961361644329434E-2</v>
      </c>
      <c r="H179" s="2">
        <f t="shared" si="22"/>
        <v>0.41577458473138545</v>
      </c>
      <c r="I179" s="2">
        <f t="shared" si="23"/>
        <v>29.367286940686981</v>
      </c>
    </row>
    <row r="180" spans="1:9" ht="13.5" x14ac:dyDescent="0.25">
      <c r="A180" s="3">
        <v>42264</v>
      </c>
      <c r="B180" s="2">
        <v>1.3187</v>
      </c>
      <c r="C180" s="2">
        <f t="shared" si="18"/>
        <v>-9.9000000000000199E-3</v>
      </c>
      <c r="D180" s="2">
        <f t="shared" si="19"/>
        <v>0</v>
      </c>
      <c r="E180" s="2">
        <f t="shared" si="20"/>
        <v>9.9000000000000199E-3</v>
      </c>
      <c r="F180" s="2">
        <f t="shared" si="25"/>
        <v>6.1623050444600674E-3</v>
      </c>
      <c r="G180" s="2">
        <f t="shared" si="25"/>
        <v>1.5528407241163047E-2</v>
      </c>
      <c r="H180" s="2">
        <f t="shared" si="22"/>
        <v>0.39684076729549522</v>
      </c>
      <c r="I180" s="2">
        <f t="shared" si="23"/>
        <v>28.409878676711429</v>
      </c>
    </row>
    <row r="181" spans="1:9" ht="13.5" x14ac:dyDescent="0.25">
      <c r="A181" s="3">
        <v>42265</v>
      </c>
      <c r="B181" s="2">
        <v>1.3088</v>
      </c>
      <c r="C181" s="2">
        <f t="shared" si="18"/>
        <v>-9.9000000000000199E-3</v>
      </c>
      <c r="D181" s="2">
        <f t="shared" si="19"/>
        <v>0</v>
      </c>
      <c r="E181" s="2">
        <f t="shared" si="20"/>
        <v>9.9000000000000199E-3</v>
      </c>
      <c r="F181" s="2">
        <f t="shared" si="25"/>
        <v>5.7221403984272058E-3</v>
      </c>
      <c r="G181" s="2">
        <f t="shared" si="25"/>
        <v>1.5126378152508545E-2</v>
      </c>
      <c r="H181" s="2">
        <f t="shared" si="22"/>
        <v>0.37828886338387957</v>
      </c>
      <c r="I181" s="2">
        <f t="shared" si="23"/>
        <v>27.446268589527079</v>
      </c>
    </row>
    <row r="182" spans="1:9" ht="13.5" x14ac:dyDescent="0.25">
      <c r="A182" s="3">
        <v>42268</v>
      </c>
      <c r="B182" s="2">
        <v>1.3088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5.3134160842538344E-3</v>
      </c>
      <c r="G182" s="2">
        <f t="shared" si="25"/>
        <v>1.4045922570186506E-2</v>
      </c>
      <c r="H182" s="2">
        <f t="shared" si="22"/>
        <v>0.37828886338387963</v>
      </c>
      <c r="I182" s="2">
        <f t="shared" si="23"/>
        <v>27.446268589527094</v>
      </c>
    </row>
    <row r="183" spans="1:9" ht="13.5" x14ac:dyDescent="0.25">
      <c r="A183" s="3">
        <v>42269</v>
      </c>
      <c r="B183" s="2">
        <v>1.3088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4.9338863639499892E-3</v>
      </c>
      <c r="G183" s="2">
        <f t="shared" si="25"/>
        <v>1.3042642386601756E-2</v>
      </c>
      <c r="H183" s="2">
        <f t="shared" si="22"/>
        <v>0.37828886338387963</v>
      </c>
      <c r="I183" s="2">
        <f t="shared" si="23"/>
        <v>27.446268589527094</v>
      </c>
    </row>
    <row r="184" spans="1:9" ht="13.5" x14ac:dyDescent="0.25">
      <c r="A184" s="3">
        <v>42270</v>
      </c>
      <c r="B184" s="2">
        <v>1.2889999999999999</v>
      </c>
      <c r="C184" s="2">
        <f t="shared" si="18"/>
        <v>-1.980000000000004E-2</v>
      </c>
      <c r="D184" s="2">
        <f t="shared" si="19"/>
        <v>0</v>
      </c>
      <c r="E184" s="2">
        <f t="shared" si="20"/>
        <v>1.980000000000004E-2</v>
      </c>
      <c r="F184" s="2">
        <f t="shared" si="25"/>
        <v>4.5814659093821328E-3</v>
      </c>
      <c r="G184" s="2">
        <f t="shared" si="25"/>
        <v>1.3525310787558777E-2</v>
      </c>
      <c r="H184" s="2">
        <f t="shared" si="22"/>
        <v>0.33873276417399462</v>
      </c>
      <c r="I184" s="2">
        <f t="shared" si="23"/>
        <v>25.302493017192603</v>
      </c>
    </row>
    <row r="185" spans="1:9" ht="13.5" x14ac:dyDescent="0.25">
      <c r="A185" s="3">
        <v>42275</v>
      </c>
      <c r="B185" s="2">
        <v>1.2789999999999999</v>
      </c>
      <c r="C185" s="2">
        <f t="shared" si="18"/>
        <v>-1.0000000000000009E-2</v>
      </c>
      <c r="D185" s="2">
        <f t="shared" si="19"/>
        <v>0</v>
      </c>
      <c r="E185" s="2">
        <f t="shared" si="20"/>
        <v>1.0000000000000009E-2</v>
      </c>
      <c r="F185" s="2">
        <f t="shared" si="25"/>
        <v>4.2542183444262667E-3</v>
      </c>
      <c r="G185" s="2">
        <f t="shared" si="25"/>
        <v>1.3273502874161722E-2</v>
      </c>
      <c r="H185" s="2">
        <f t="shared" si="22"/>
        <v>0.32050457100571039</v>
      </c>
      <c r="I185" s="2">
        <f t="shared" si="23"/>
        <v>24.27137156834003</v>
      </c>
    </row>
    <row r="186" spans="1:9" ht="13.5" x14ac:dyDescent="0.25">
      <c r="A186" s="3">
        <v>42276</v>
      </c>
      <c r="B186" s="2">
        <v>1.2889999999999999</v>
      </c>
      <c r="C186" s="2">
        <f t="shared" si="18"/>
        <v>1.0000000000000009E-2</v>
      </c>
      <c r="D186" s="2">
        <f t="shared" si="19"/>
        <v>1.0000000000000009E-2</v>
      </c>
      <c r="E186" s="2">
        <f t="shared" si="20"/>
        <v>0</v>
      </c>
      <c r="F186" s="2">
        <f t="shared" si="25"/>
        <v>4.6646313198243916E-3</v>
      </c>
      <c r="G186" s="2">
        <f t="shared" si="25"/>
        <v>1.2325395526007314E-2</v>
      </c>
      <c r="H186" s="2">
        <f t="shared" si="22"/>
        <v>0.37845692740502679</v>
      </c>
      <c r="I186" s="2">
        <f t="shared" si="23"/>
        <v>27.455114474812049</v>
      </c>
    </row>
    <row r="187" spans="1:9" ht="13.5" x14ac:dyDescent="0.25">
      <c r="A187" s="3">
        <v>42277</v>
      </c>
      <c r="B187" s="2">
        <v>1.2690999999999999</v>
      </c>
      <c r="C187" s="2">
        <f t="shared" si="18"/>
        <v>-1.9900000000000029E-2</v>
      </c>
      <c r="D187" s="2">
        <f t="shared" si="19"/>
        <v>0</v>
      </c>
      <c r="E187" s="2">
        <f t="shared" si="20"/>
        <v>1.9900000000000029E-2</v>
      </c>
      <c r="F187" s="2">
        <f t="shared" si="25"/>
        <v>4.3314433684083636E-3</v>
      </c>
      <c r="G187" s="2">
        <f t="shared" si="25"/>
        <v>1.286643870272108E-2</v>
      </c>
      <c r="H187" s="2">
        <f t="shared" si="22"/>
        <v>0.33664664080607798</v>
      </c>
      <c r="I187" s="2">
        <f t="shared" si="23"/>
        <v>25.1859115587243</v>
      </c>
    </row>
    <row r="188" spans="1:9" ht="13.5" x14ac:dyDescent="0.25">
      <c r="A188" s="3">
        <v>42278</v>
      </c>
      <c r="B188" s="2">
        <v>1.2394000000000001</v>
      </c>
      <c r="C188" s="2">
        <f t="shared" si="18"/>
        <v>-2.9699999999999838E-2</v>
      </c>
      <c r="D188" s="2">
        <f t="shared" si="19"/>
        <v>0</v>
      </c>
      <c r="E188" s="2">
        <f t="shared" si="20"/>
        <v>2.9699999999999838E-2</v>
      </c>
      <c r="F188" s="2">
        <f t="shared" si="25"/>
        <v>4.0220545563791951E-3</v>
      </c>
      <c r="G188" s="2">
        <f t="shared" si="25"/>
        <v>1.406883593824099E-2</v>
      </c>
      <c r="H188" s="2">
        <f t="shared" si="22"/>
        <v>0.28588396183132031</v>
      </c>
      <c r="I188" s="2">
        <f t="shared" si="23"/>
        <v>22.232485225507617</v>
      </c>
    </row>
    <row r="189" spans="1:9" ht="13.5" x14ac:dyDescent="0.25">
      <c r="A189" s="3">
        <v>42279</v>
      </c>
      <c r="B189" s="2">
        <v>1.2295</v>
      </c>
      <c r="C189" s="2">
        <f t="shared" si="18"/>
        <v>-9.9000000000000199E-3</v>
      </c>
      <c r="D189" s="2">
        <f t="shared" si="19"/>
        <v>0</v>
      </c>
      <c r="E189" s="2">
        <f t="shared" si="20"/>
        <v>9.9000000000000199E-3</v>
      </c>
      <c r="F189" s="2">
        <f t="shared" ref="F189:G204" si="26">((F188*13)+D189)/14</f>
        <v>3.7347649452092527E-3</v>
      </c>
      <c r="G189" s="2">
        <f t="shared" si="26"/>
        <v>1.377106194265235E-2</v>
      </c>
      <c r="H189" s="2">
        <f t="shared" si="22"/>
        <v>0.27120384475519432</v>
      </c>
      <c r="I189" s="2">
        <f t="shared" si="23"/>
        <v>21.334410360237868</v>
      </c>
    </row>
    <row r="190" spans="1:9" ht="13.5" x14ac:dyDescent="0.25">
      <c r="A190" s="3">
        <v>42282</v>
      </c>
      <c r="B190" s="2">
        <v>1.1600999999999999</v>
      </c>
      <c r="C190" s="2">
        <f t="shared" si="18"/>
        <v>-6.9400000000000128E-2</v>
      </c>
      <c r="D190" s="2">
        <f t="shared" si="19"/>
        <v>0</v>
      </c>
      <c r="E190" s="2">
        <f t="shared" si="20"/>
        <v>6.9400000000000128E-2</v>
      </c>
      <c r="F190" s="2">
        <f t="shared" si="26"/>
        <v>3.4679960205514491E-3</v>
      </c>
      <c r="G190" s="2">
        <f t="shared" si="26"/>
        <v>1.7744557518177193E-2</v>
      </c>
      <c r="H190" s="2">
        <f t="shared" si="22"/>
        <v>0.19543998304826135</v>
      </c>
      <c r="I190" s="2">
        <f t="shared" si="23"/>
        <v>16.348790890355488</v>
      </c>
    </row>
    <row r="191" spans="1:9" ht="13.5" x14ac:dyDescent="0.25">
      <c r="A191" s="3">
        <v>42283</v>
      </c>
      <c r="B191" s="2">
        <v>1.1204000000000001</v>
      </c>
      <c r="C191" s="2">
        <f t="shared" si="18"/>
        <v>-3.9699999999999847E-2</v>
      </c>
      <c r="D191" s="2">
        <f t="shared" si="19"/>
        <v>0</v>
      </c>
      <c r="E191" s="2">
        <f t="shared" si="20"/>
        <v>3.9699999999999847E-2</v>
      </c>
      <c r="F191" s="2">
        <f t="shared" si="26"/>
        <v>3.2202820190834888E-3</v>
      </c>
      <c r="G191" s="2">
        <f t="shared" si="26"/>
        <v>1.9312803409735957E-2</v>
      </c>
      <c r="H191" s="2">
        <f t="shared" si="22"/>
        <v>0.16674337488777433</v>
      </c>
      <c r="I191" s="2">
        <f t="shared" si="23"/>
        <v>14.291349621232072</v>
      </c>
    </row>
    <row r="192" spans="1:9" ht="13.5" x14ac:dyDescent="0.25">
      <c r="A192" s="3">
        <v>42284</v>
      </c>
      <c r="B192" s="2">
        <v>1.1006</v>
      </c>
      <c r="C192" s="2">
        <f t="shared" si="18"/>
        <v>-1.980000000000004E-2</v>
      </c>
      <c r="D192" s="2">
        <f t="shared" si="19"/>
        <v>0</v>
      </c>
      <c r="E192" s="2">
        <f t="shared" si="20"/>
        <v>1.980000000000004E-2</v>
      </c>
      <c r="F192" s="2">
        <f t="shared" si="26"/>
        <v>2.9902618748632393E-3</v>
      </c>
      <c r="G192" s="2">
        <f t="shared" si="26"/>
        <v>1.9347603166183391E-2</v>
      </c>
      <c r="H192" s="2">
        <f t="shared" si="22"/>
        <v>0.15455464168759431</v>
      </c>
      <c r="I192" s="2">
        <f t="shared" si="23"/>
        <v>13.386515986950968</v>
      </c>
    </row>
    <row r="193" spans="1:9" ht="13.5" x14ac:dyDescent="0.25">
      <c r="A193" s="3">
        <v>42285</v>
      </c>
      <c r="B193" s="2">
        <v>1.1600999999999999</v>
      </c>
      <c r="C193" s="2">
        <f t="shared" si="18"/>
        <v>5.9499999999999886E-2</v>
      </c>
      <c r="D193" s="2">
        <f t="shared" si="19"/>
        <v>5.9499999999999886E-2</v>
      </c>
      <c r="E193" s="2">
        <f t="shared" si="20"/>
        <v>0</v>
      </c>
      <c r="F193" s="2">
        <f t="shared" si="26"/>
        <v>7.026671740944429E-3</v>
      </c>
      <c r="G193" s="2">
        <f t="shared" si="26"/>
        <v>1.7965631511456005E-2</v>
      </c>
      <c r="H193" s="2">
        <f t="shared" si="22"/>
        <v>0.39111743644879865</v>
      </c>
      <c r="I193" s="2">
        <f t="shared" si="23"/>
        <v>28.115342831675733</v>
      </c>
    </row>
    <row r="194" spans="1:9" ht="13.5" x14ac:dyDescent="0.25">
      <c r="A194" s="3">
        <v>42286</v>
      </c>
      <c r="B194" s="2">
        <v>1.2295</v>
      </c>
      <c r="C194" s="2">
        <f t="shared" si="18"/>
        <v>6.9400000000000128E-2</v>
      </c>
      <c r="D194" s="2">
        <f t="shared" si="19"/>
        <v>6.9400000000000128E-2</v>
      </c>
      <c r="E194" s="2">
        <f t="shared" si="20"/>
        <v>0</v>
      </c>
      <c r="F194" s="2">
        <f t="shared" si="26"/>
        <v>1.1481909473734122E-2</v>
      </c>
      <c r="G194" s="2">
        <f t="shared" si="26"/>
        <v>1.6682372117780574E-2</v>
      </c>
      <c r="H194" s="2">
        <f t="shared" si="22"/>
        <v>0.68826599674613165</v>
      </c>
      <c r="I194" s="2">
        <f t="shared" si="23"/>
        <v>40.767627735952551</v>
      </c>
    </row>
    <row r="195" spans="1:9" ht="13.5" x14ac:dyDescent="0.25">
      <c r="A195" s="3">
        <v>42289</v>
      </c>
      <c r="B195" s="2">
        <v>1.2988999999999999</v>
      </c>
      <c r="C195" s="2">
        <f t="shared" ref="C195:C258" si="27">B195-B194</f>
        <v>6.9399999999999906E-2</v>
      </c>
      <c r="D195" s="2">
        <f t="shared" ref="D195:D258" si="28">IF(C195&gt;0,C195,0)</f>
        <v>6.9399999999999906E-2</v>
      </c>
      <c r="E195" s="2">
        <f t="shared" ref="E195:E258" si="29">IF(C195&lt;0,-C195,0)</f>
        <v>0</v>
      </c>
      <c r="F195" s="2">
        <f t="shared" si="26"/>
        <v>1.5618915939895964E-2</v>
      </c>
      <c r="G195" s="2">
        <f t="shared" si="26"/>
        <v>1.5490774109367677E-2</v>
      </c>
      <c r="H195" s="2">
        <f t="shared" si="22"/>
        <v>1.0082721386047968</v>
      </c>
      <c r="I195" s="2">
        <f t="shared" si="23"/>
        <v>50.205951634885096</v>
      </c>
    </row>
    <row r="196" spans="1:9" ht="13.5" x14ac:dyDescent="0.25">
      <c r="A196" s="3">
        <v>42290</v>
      </c>
      <c r="B196" s="2">
        <v>1.3683000000000001</v>
      </c>
      <c r="C196" s="2">
        <f t="shared" si="27"/>
        <v>6.9400000000000128E-2</v>
      </c>
      <c r="D196" s="2">
        <f t="shared" si="28"/>
        <v>6.9400000000000128E-2</v>
      </c>
      <c r="E196" s="2">
        <f t="shared" si="29"/>
        <v>0</v>
      </c>
      <c r="F196" s="2">
        <f t="shared" si="26"/>
        <v>1.9460421944189118E-2</v>
      </c>
      <c r="G196" s="2">
        <f t="shared" si="26"/>
        <v>1.4384290244412843E-2</v>
      </c>
      <c r="H196" s="2">
        <f t="shared" si="22"/>
        <v>1.352894137529514</v>
      </c>
      <c r="I196" s="2">
        <f t="shared" si="23"/>
        <v>57.499150342140872</v>
      </c>
    </row>
    <row r="197" spans="1:9" ht="13.5" x14ac:dyDescent="0.25">
      <c r="A197" s="3">
        <v>42293</v>
      </c>
      <c r="B197" s="2">
        <v>1.3683000000000001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1.8070391805318466E-2</v>
      </c>
      <c r="G197" s="2">
        <f t="shared" si="26"/>
        <v>1.3356840941240497E-2</v>
      </c>
      <c r="H197" s="2">
        <f t="shared" si="22"/>
        <v>1.3528941375295143</v>
      </c>
      <c r="I197" s="2">
        <f t="shared" si="23"/>
        <v>57.499150342140872</v>
      </c>
    </row>
    <row r="198" spans="1:9" ht="13.5" x14ac:dyDescent="0.25">
      <c r="A198" s="3">
        <v>42296</v>
      </c>
      <c r="B198" s="2">
        <v>1.2988999999999999</v>
      </c>
      <c r="C198" s="2">
        <f t="shared" si="27"/>
        <v>-6.9400000000000128E-2</v>
      </c>
      <c r="D198" s="2">
        <f t="shared" si="28"/>
        <v>0</v>
      </c>
      <c r="E198" s="2">
        <f t="shared" si="29"/>
        <v>6.9400000000000128E-2</v>
      </c>
      <c r="F198" s="2">
        <f t="shared" si="26"/>
        <v>1.6779649533510004E-2</v>
      </c>
      <c r="G198" s="2">
        <f t="shared" si="26"/>
        <v>1.7359923731151899E-2</v>
      </c>
      <c r="H198" s="2">
        <f t="shared" si="22"/>
        <v>0.96657392010308152</v>
      </c>
      <c r="I198" s="2">
        <f t="shared" si="23"/>
        <v>49.150144330827743</v>
      </c>
    </row>
    <row r="199" spans="1:9" ht="13.5" x14ac:dyDescent="0.25">
      <c r="A199" s="3">
        <v>42297</v>
      </c>
      <c r="B199" s="2">
        <v>1.3683000000000001</v>
      </c>
      <c r="C199" s="2">
        <f t="shared" si="27"/>
        <v>6.9400000000000128E-2</v>
      </c>
      <c r="D199" s="2">
        <f t="shared" si="28"/>
        <v>6.9400000000000128E-2</v>
      </c>
      <c r="E199" s="2">
        <f t="shared" si="29"/>
        <v>0</v>
      </c>
      <c r="F199" s="2">
        <f t="shared" si="26"/>
        <v>2.0538245995402157E-2</v>
      </c>
      <c r="G199" s="2">
        <f t="shared" si="26"/>
        <v>1.6119929178926764E-2</v>
      </c>
      <c r="H199" s="2">
        <f t="shared" si="22"/>
        <v>1.2740903367150871</v>
      </c>
      <c r="I199" s="2">
        <f t="shared" si="23"/>
        <v>56.026373101585079</v>
      </c>
    </row>
    <row r="200" spans="1:9" ht="13.5" x14ac:dyDescent="0.25">
      <c r="A200" s="3">
        <v>42298</v>
      </c>
      <c r="B200" s="2">
        <v>1.3584000000000001</v>
      </c>
      <c r="C200" s="2">
        <f t="shared" si="27"/>
        <v>-9.9000000000000199E-3</v>
      </c>
      <c r="D200" s="2">
        <f t="shared" si="28"/>
        <v>0</v>
      </c>
      <c r="E200" s="2">
        <f t="shared" si="29"/>
        <v>9.9000000000000199E-3</v>
      </c>
      <c r="F200" s="2">
        <f t="shared" si="26"/>
        <v>1.9071228424302002E-2</v>
      </c>
      <c r="G200" s="2">
        <f t="shared" si="26"/>
        <v>1.5675648523289138E-2</v>
      </c>
      <c r="H200" s="2">
        <f t="shared" si="22"/>
        <v>1.2166149550985459</v>
      </c>
      <c r="I200" s="2">
        <f t="shared" si="23"/>
        <v>54.886165605810319</v>
      </c>
    </row>
    <row r="201" spans="1:9" ht="13.5" x14ac:dyDescent="0.25">
      <c r="A201" s="3">
        <v>42299</v>
      </c>
      <c r="B201" s="2">
        <v>1.3187</v>
      </c>
      <c r="C201" s="2">
        <f t="shared" si="27"/>
        <v>-3.9700000000000069E-2</v>
      </c>
      <c r="D201" s="2">
        <f t="shared" si="28"/>
        <v>0</v>
      </c>
      <c r="E201" s="2">
        <f t="shared" si="29"/>
        <v>3.9700000000000069E-2</v>
      </c>
      <c r="F201" s="2">
        <f t="shared" si="26"/>
        <v>1.7708997822566144E-2</v>
      </c>
      <c r="G201" s="2">
        <f t="shared" si="26"/>
        <v>1.7391673628768489E-2</v>
      </c>
      <c r="H201" s="2">
        <f t="shared" si="22"/>
        <v>1.0182457537193403</v>
      </c>
      <c r="I201" s="2">
        <f t="shared" si="23"/>
        <v>50.452020119098883</v>
      </c>
    </row>
    <row r="202" spans="1:9" ht="13.5" x14ac:dyDescent="0.25">
      <c r="A202" s="3">
        <v>42300</v>
      </c>
      <c r="B202" s="2">
        <v>1.3385</v>
      </c>
      <c r="C202" s="2">
        <f t="shared" si="27"/>
        <v>1.980000000000004E-2</v>
      </c>
      <c r="D202" s="2">
        <f t="shared" si="28"/>
        <v>1.980000000000004E-2</v>
      </c>
      <c r="E202" s="2">
        <f t="shared" si="29"/>
        <v>0</v>
      </c>
      <c r="F202" s="2">
        <f t="shared" si="26"/>
        <v>1.7858355120954277E-2</v>
      </c>
      <c r="G202" s="2">
        <f t="shared" si="26"/>
        <v>1.6149411226713598E-2</v>
      </c>
      <c r="H202" s="2">
        <f t="shared" si="22"/>
        <v>1.1058208172576487</v>
      </c>
      <c r="I202" s="2">
        <f t="shared" si="23"/>
        <v>52.512578857384838</v>
      </c>
    </row>
    <row r="203" spans="1:9" ht="13.5" x14ac:dyDescent="0.25">
      <c r="A203" s="3">
        <v>42303</v>
      </c>
      <c r="B203" s="2">
        <v>1.4177999999999999</v>
      </c>
      <c r="C203" s="2">
        <f t="shared" si="27"/>
        <v>7.9299999999999926E-2</v>
      </c>
      <c r="D203" s="2">
        <f t="shared" si="28"/>
        <v>7.9299999999999926E-2</v>
      </c>
      <c r="E203" s="2">
        <f t="shared" si="29"/>
        <v>0</v>
      </c>
      <c r="F203" s="2">
        <f t="shared" si="26"/>
        <v>2.2247044040886111E-2</v>
      </c>
      <c r="G203" s="2">
        <f t="shared" si="26"/>
        <v>1.4995881853376913E-2</v>
      </c>
      <c r="H203" s="2">
        <f t="shared" si="22"/>
        <v>1.4835435660541907</v>
      </c>
      <c r="I203" s="2">
        <f t="shared" si="23"/>
        <v>59.73495236128344</v>
      </c>
    </row>
    <row r="204" spans="1:9" ht="13.5" x14ac:dyDescent="0.25">
      <c r="A204" s="3">
        <v>42304</v>
      </c>
      <c r="B204" s="2">
        <v>1.4972000000000001</v>
      </c>
      <c r="C204" s="2">
        <f t="shared" si="27"/>
        <v>7.9400000000000137E-2</v>
      </c>
      <c r="D204" s="2">
        <f t="shared" si="28"/>
        <v>7.9400000000000137E-2</v>
      </c>
      <c r="E204" s="2">
        <f t="shared" si="29"/>
        <v>0</v>
      </c>
      <c r="F204" s="2">
        <f t="shared" si="26"/>
        <v>2.6329398037965687E-2</v>
      </c>
      <c r="G204" s="2">
        <f t="shared" si="26"/>
        <v>1.3924747435278563E-2</v>
      </c>
      <c r="H204" s="2">
        <f t="shared" si="22"/>
        <v>1.890834872254828</v>
      </c>
      <c r="I204" s="2">
        <f t="shared" si="23"/>
        <v>65.407916944768004</v>
      </c>
    </row>
    <row r="205" spans="1:9" ht="13.5" x14ac:dyDescent="0.25">
      <c r="A205" s="3">
        <v>42305</v>
      </c>
      <c r="B205" s="2">
        <v>1.5864</v>
      </c>
      <c r="C205" s="2">
        <f t="shared" si="27"/>
        <v>8.9199999999999946E-2</v>
      </c>
      <c r="D205" s="2">
        <f t="shared" si="28"/>
        <v>8.9199999999999946E-2</v>
      </c>
      <c r="E205" s="2">
        <f t="shared" si="29"/>
        <v>0</v>
      </c>
      <c r="F205" s="2">
        <f t="shared" ref="F205:G220" si="30">((F204*13)+D205)/14</f>
        <v>3.0820155320968132E-2</v>
      </c>
      <c r="G205" s="2">
        <f t="shared" si="30"/>
        <v>1.2930122618472952E-2</v>
      </c>
      <c r="H205" s="2">
        <f t="shared" si="22"/>
        <v>2.3835934298825694</v>
      </c>
      <c r="I205" s="2">
        <f t="shared" si="23"/>
        <v>70.445621770973062</v>
      </c>
    </row>
    <row r="206" spans="1:9" ht="13.5" x14ac:dyDescent="0.25">
      <c r="A206" s="3">
        <v>42306</v>
      </c>
      <c r="B206" s="2">
        <v>1.5765</v>
      </c>
      <c r="C206" s="2">
        <f t="shared" si="27"/>
        <v>-9.9000000000000199E-3</v>
      </c>
      <c r="D206" s="2">
        <f t="shared" si="28"/>
        <v>0</v>
      </c>
      <c r="E206" s="2">
        <f t="shared" si="29"/>
        <v>9.9000000000000199E-3</v>
      </c>
      <c r="F206" s="2">
        <f t="shared" si="30"/>
        <v>2.8618715655184694E-2</v>
      </c>
      <c r="G206" s="2">
        <f t="shared" si="30"/>
        <v>1.2713685288582027E-2</v>
      </c>
      <c r="H206" s="2">
        <f t="shared" si="22"/>
        <v>2.2510165231859829</v>
      </c>
      <c r="I206" s="2">
        <f t="shared" si="23"/>
        <v>69.240390109736992</v>
      </c>
    </row>
    <row r="207" spans="1:9" ht="13.5" x14ac:dyDescent="0.25">
      <c r="A207" s="3">
        <v>42307</v>
      </c>
      <c r="B207" s="2">
        <v>1.5071000000000001</v>
      </c>
      <c r="C207" s="2">
        <f t="shared" si="27"/>
        <v>-6.9399999999999906E-2</v>
      </c>
      <c r="D207" s="2">
        <f t="shared" si="28"/>
        <v>0</v>
      </c>
      <c r="E207" s="2">
        <f t="shared" si="29"/>
        <v>6.9399999999999906E-2</v>
      </c>
      <c r="F207" s="2">
        <f t="shared" si="30"/>
        <v>2.6574521679814358E-2</v>
      </c>
      <c r="G207" s="2">
        <f t="shared" si="30"/>
        <v>1.6762707767969016E-2</v>
      </c>
      <c r="H207" s="2">
        <f t="shared" si="22"/>
        <v>1.585335856692212</v>
      </c>
      <c r="I207" s="2">
        <f t="shared" si="23"/>
        <v>61.320305931955694</v>
      </c>
    </row>
    <row r="208" spans="1:9" ht="13.5" x14ac:dyDescent="0.25">
      <c r="A208" s="3">
        <v>42310</v>
      </c>
      <c r="B208" s="2">
        <v>1.5268999999999999</v>
      </c>
      <c r="C208" s="2">
        <f t="shared" si="27"/>
        <v>1.9799999999999818E-2</v>
      </c>
      <c r="D208" s="2">
        <f t="shared" si="28"/>
        <v>1.9799999999999818E-2</v>
      </c>
      <c r="E208" s="2">
        <f t="shared" si="29"/>
        <v>0</v>
      </c>
      <c r="F208" s="2">
        <f t="shared" si="30"/>
        <v>2.609062727411332E-2</v>
      </c>
      <c r="G208" s="2">
        <f t="shared" si="30"/>
        <v>1.5565371498828372E-2</v>
      </c>
      <c r="H208" s="2">
        <f t="shared" si="22"/>
        <v>1.6761968884634202</v>
      </c>
      <c r="I208" s="2">
        <f t="shared" si="23"/>
        <v>62.633541489013332</v>
      </c>
    </row>
    <row r="209" spans="1:9" ht="13.5" x14ac:dyDescent="0.25">
      <c r="A209" s="3">
        <v>42311</v>
      </c>
      <c r="B209" s="2">
        <v>1.5467</v>
      </c>
      <c r="C209" s="2">
        <f t="shared" si="27"/>
        <v>1.980000000000004E-2</v>
      </c>
      <c r="D209" s="2">
        <f t="shared" si="28"/>
        <v>1.980000000000004E-2</v>
      </c>
      <c r="E209" s="2">
        <f t="shared" si="29"/>
        <v>0</v>
      </c>
      <c r="F209" s="2">
        <f t="shared" si="30"/>
        <v>2.5641296754533801E-2</v>
      </c>
      <c r="G209" s="2">
        <f t="shared" si="30"/>
        <v>1.4453559248912061E-2</v>
      </c>
      <c r="H209" s="2">
        <f t="shared" ref="H209:H272" si="31">F209/G209</f>
        <v>1.7740472303708761</v>
      </c>
      <c r="I209" s="2">
        <f t="shared" ref="I209:I272" si="32">IF(G209=0,100,100-(100/(1+H209)))</f>
        <v>63.95158708720669</v>
      </c>
    </row>
    <row r="210" spans="1:9" ht="13.5" x14ac:dyDescent="0.25">
      <c r="A210" s="3">
        <v>42312</v>
      </c>
      <c r="B210" s="2">
        <v>1.5071000000000001</v>
      </c>
      <c r="C210" s="2">
        <f t="shared" si="27"/>
        <v>-3.9599999999999858E-2</v>
      </c>
      <c r="D210" s="2">
        <f t="shared" si="28"/>
        <v>0</v>
      </c>
      <c r="E210" s="2">
        <f t="shared" si="29"/>
        <v>3.9599999999999858E-2</v>
      </c>
      <c r="F210" s="2">
        <f t="shared" si="30"/>
        <v>2.3809775557781385E-2</v>
      </c>
      <c r="G210" s="2">
        <f t="shared" si="30"/>
        <v>1.6249733588275476E-2</v>
      </c>
      <c r="H210" s="2">
        <f t="shared" si="31"/>
        <v>1.4652409793943106</v>
      </c>
      <c r="I210" s="2">
        <f t="shared" si="32"/>
        <v>59.436014233152505</v>
      </c>
    </row>
    <row r="211" spans="1:9" ht="13.5" x14ac:dyDescent="0.25">
      <c r="A211" s="3">
        <v>42313</v>
      </c>
      <c r="B211" s="2">
        <v>1.5071000000000001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2.2109077303654141E-2</v>
      </c>
      <c r="G211" s="2">
        <f t="shared" si="30"/>
        <v>1.5089038331970086E-2</v>
      </c>
      <c r="H211" s="2">
        <f t="shared" si="31"/>
        <v>1.4652409793943104</v>
      </c>
      <c r="I211" s="2">
        <f t="shared" si="32"/>
        <v>59.436014233152498</v>
      </c>
    </row>
    <row r="212" spans="1:9" ht="13.5" x14ac:dyDescent="0.25">
      <c r="A212" s="3">
        <v>42314</v>
      </c>
      <c r="B212" s="2">
        <v>1.4674</v>
      </c>
      <c r="C212" s="2">
        <f t="shared" si="27"/>
        <v>-3.9700000000000069E-2</v>
      </c>
      <c r="D212" s="2">
        <f t="shared" si="28"/>
        <v>0</v>
      </c>
      <c r="E212" s="2">
        <f t="shared" si="29"/>
        <v>3.9700000000000069E-2</v>
      </c>
      <c r="F212" s="2">
        <f t="shared" si="30"/>
        <v>2.0529857496250276E-2</v>
      </c>
      <c r="G212" s="2">
        <f t="shared" si="30"/>
        <v>1.68469641654008E-2</v>
      </c>
      <c r="H212" s="2">
        <f t="shared" si="31"/>
        <v>1.2186087234881857</v>
      </c>
      <c r="I212" s="2">
        <f t="shared" si="32"/>
        <v>54.926707471529276</v>
      </c>
    </row>
    <row r="213" spans="1:9" ht="13.5" x14ac:dyDescent="0.25">
      <c r="A213" s="3">
        <v>42317</v>
      </c>
      <c r="B213" s="2">
        <v>1.3880999999999999</v>
      </c>
      <c r="C213" s="2">
        <f t="shared" si="27"/>
        <v>-7.9300000000000148E-2</v>
      </c>
      <c r="D213" s="2">
        <f t="shared" si="28"/>
        <v>0</v>
      </c>
      <c r="E213" s="2">
        <f t="shared" si="29"/>
        <v>7.9300000000000148E-2</v>
      </c>
      <c r="F213" s="2">
        <f t="shared" si="30"/>
        <v>1.9063439103660967E-2</v>
      </c>
      <c r="G213" s="2">
        <f t="shared" si="30"/>
        <v>2.1307895296443613E-2</v>
      </c>
      <c r="H213" s="2">
        <f t="shared" si="31"/>
        <v>0.89466551428205787</v>
      </c>
      <c r="I213" s="2">
        <f t="shared" si="32"/>
        <v>47.220235315312202</v>
      </c>
    </row>
    <row r="214" spans="1:9" ht="13.5" x14ac:dyDescent="0.25">
      <c r="A214" s="3">
        <v>42318</v>
      </c>
      <c r="B214" s="2">
        <v>1.3088</v>
      </c>
      <c r="C214" s="2">
        <f t="shared" si="27"/>
        <v>-7.9299999999999926E-2</v>
      </c>
      <c r="D214" s="2">
        <f t="shared" si="28"/>
        <v>0</v>
      </c>
      <c r="E214" s="2">
        <f t="shared" si="29"/>
        <v>7.9299999999999926E-2</v>
      </c>
      <c r="F214" s="2">
        <f t="shared" si="30"/>
        <v>1.7701764881970897E-2</v>
      </c>
      <c r="G214" s="2">
        <f t="shared" si="30"/>
        <v>2.5450188489554777E-2</v>
      </c>
      <c r="H214" s="2">
        <f t="shared" si="31"/>
        <v>0.69554553158755683</v>
      </c>
      <c r="I214" s="2">
        <f t="shared" si="32"/>
        <v>41.021931798924342</v>
      </c>
    </row>
    <row r="215" spans="1:9" ht="13.5" x14ac:dyDescent="0.25">
      <c r="A215" s="3">
        <v>42319</v>
      </c>
      <c r="B215" s="2">
        <v>1.3088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1.6437353104687264E-2</v>
      </c>
      <c r="G215" s="2">
        <f t="shared" si="30"/>
        <v>2.3632317883158008E-2</v>
      </c>
      <c r="H215" s="2">
        <f t="shared" si="31"/>
        <v>0.69554553158755694</v>
      </c>
      <c r="I215" s="2">
        <f t="shared" si="32"/>
        <v>41.021931798924349</v>
      </c>
    </row>
    <row r="216" spans="1:9" ht="13.5" x14ac:dyDescent="0.25">
      <c r="A216" s="3">
        <v>42320</v>
      </c>
      <c r="B216" s="2">
        <v>1.3880999999999999</v>
      </c>
      <c r="C216" s="2">
        <f t="shared" si="27"/>
        <v>7.9299999999999926E-2</v>
      </c>
      <c r="D216" s="2">
        <f t="shared" si="28"/>
        <v>7.9299999999999926E-2</v>
      </c>
      <c r="E216" s="2">
        <f t="shared" si="29"/>
        <v>0</v>
      </c>
      <c r="F216" s="2">
        <f t="shared" si="30"/>
        <v>2.092754216863817E-2</v>
      </c>
      <c r="G216" s="2">
        <f t="shared" si="30"/>
        <v>2.1944295177218152E-2</v>
      </c>
      <c r="H216" s="2">
        <f t="shared" si="31"/>
        <v>0.95366663634585347</v>
      </c>
      <c r="I216" s="2">
        <f t="shared" si="32"/>
        <v>48.814194735371828</v>
      </c>
    </row>
    <row r="217" spans="1:9" ht="13.5" x14ac:dyDescent="0.25">
      <c r="A217" s="3">
        <v>42321</v>
      </c>
      <c r="B217" s="2">
        <v>1.4674</v>
      </c>
      <c r="C217" s="2">
        <f t="shared" si="27"/>
        <v>7.9300000000000148E-2</v>
      </c>
      <c r="D217" s="2">
        <f t="shared" si="28"/>
        <v>7.9300000000000148E-2</v>
      </c>
      <c r="E217" s="2">
        <f t="shared" si="29"/>
        <v>0</v>
      </c>
      <c r="F217" s="2">
        <f t="shared" si="30"/>
        <v>2.5097003442306885E-2</v>
      </c>
      <c r="G217" s="2">
        <f t="shared" si="30"/>
        <v>2.0376845521702571E-2</v>
      </c>
      <c r="H217" s="2">
        <f t="shared" si="31"/>
        <v>1.231643210700943</v>
      </c>
      <c r="I217" s="2">
        <f t="shared" si="32"/>
        <v>55.189969650842741</v>
      </c>
    </row>
    <row r="218" spans="1:9" ht="13.5" x14ac:dyDescent="0.25">
      <c r="A218" s="3">
        <v>42324</v>
      </c>
      <c r="B218" s="2">
        <v>1.4972000000000001</v>
      </c>
      <c r="C218" s="2">
        <f t="shared" si="27"/>
        <v>2.9800000000000049E-2</v>
      </c>
      <c r="D218" s="2">
        <f t="shared" si="28"/>
        <v>2.9800000000000049E-2</v>
      </c>
      <c r="E218" s="2">
        <f t="shared" si="29"/>
        <v>0</v>
      </c>
      <c r="F218" s="2">
        <f t="shared" si="30"/>
        <v>2.5432931767856399E-2</v>
      </c>
      <c r="G218" s="2">
        <f t="shared" si="30"/>
        <v>1.8921356555866676E-2</v>
      </c>
      <c r="H218" s="2">
        <f t="shared" si="31"/>
        <v>1.3441389201014116</v>
      </c>
      <c r="I218" s="2">
        <f t="shared" si="32"/>
        <v>57.340412233045548</v>
      </c>
    </row>
    <row r="219" spans="1:9" ht="13.5" x14ac:dyDescent="0.25">
      <c r="A219" s="3">
        <v>42325</v>
      </c>
      <c r="B219" s="2">
        <v>1.4377</v>
      </c>
      <c r="C219" s="2">
        <f t="shared" si="27"/>
        <v>-5.9500000000000108E-2</v>
      </c>
      <c r="D219" s="2">
        <f t="shared" si="28"/>
        <v>0</v>
      </c>
      <c r="E219" s="2">
        <f t="shared" si="29"/>
        <v>5.9500000000000108E-2</v>
      </c>
      <c r="F219" s="2">
        <f t="shared" si="30"/>
        <v>2.3616293784438084E-2</v>
      </c>
      <c r="G219" s="2">
        <f t="shared" si="30"/>
        <v>2.1819831087590495E-2</v>
      </c>
      <c r="H219" s="2">
        <f t="shared" si="31"/>
        <v>1.082331650031392</v>
      </c>
      <c r="I219" s="2">
        <f t="shared" si="32"/>
        <v>51.976910114922163</v>
      </c>
    </row>
    <row r="220" spans="1:9" ht="13.5" x14ac:dyDescent="0.25">
      <c r="A220" s="3">
        <v>42326</v>
      </c>
      <c r="B220" s="2">
        <v>1.3979999999999999</v>
      </c>
      <c r="C220" s="2">
        <f t="shared" si="27"/>
        <v>-3.9700000000000069E-2</v>
      </c>
      <c r="D220" s="2">
        <f t="shared" si="28"/>
        <v>0</v>
      </c>
      <c r="E220" s="2">
        <f t="shared" si="29"/>
        <v>3.9700000000000069E-2</v>
      </c>
      <c r="F220" s="2">
        <f t="shared" si="30"/>
        <v>2.1929415656978223E-2</v>
      </c>
      <c r="G220" s="2">
        <f t="shared" si="30"/>
        <v>2.3096986009905462E-2</v>
      </c>
      <c r="H220" s="2">
        <f t="shared" si="31"/>
        <v>0.94944923322781116</v>
      </c>
      <c r="I220" s="2">
        <f t="shared" si="32"/>
        <v>48.703460292513263</v>
      </c>
    </row>
    <row r="221" spans="1:9" ht="13.5" x14ac:dyDescent="0.25">
      <c r="A221" s="3">
        <v>42327</v>
      </c>
      <c r="B221" s="2">
        <v>1.3683000000000001</v>
      </c>
      <c r="C221" s="2">
        <f t="shared" si="27"/>
        <v>-2.9699999999999838E-2</v>
      </c>
      <c r="D221" s="2">
        <f t="shared" si="28"/>
        <v>0</v>
      </c>
      <c r="E221" s="2">
        <f t="shared" si="29"/>
        <v>2.9699999999999838E-2</v>
      </c>
      <c r="F221" s="2">
        <f t="shared" ref="F221:G236" si="33">((F220*13)+D221)/14</f>
        <v>2.036302882433692E-2</v>
      </c>
      <c r="G221" s="2">
        <f t="shared" si="33"/>
        <v>2.3568629866340774E-2</v>
      </c>
      <c r="H221" s="2">
        <f t="shared" si="31"/>
        <v>0.86398865525136481</v>
      </c>
      <c r="I221" s="2">
        <f t="shared" si="32"/>
        <v>46.351604813541805</v>
      </c>
    </row>
    <row r="222" spans="1:9" ht="13.5" x14ac:dyDescent="0.25">
      <c r="A222" s="3">
        <v>42328</v>
      </c>
      <c r="B222" s="2">
        <v>1.3385</v>
      </c>
      <c r="C222" s="2">
        <f t="shared" si="27"/>
        <v>-2.9800000000000049E-2</v>
      </c>
      <c r="D222" s="2">
        <f t="shared" si="28"/>
        <v>0</v>
      </c>
      <c r="E222" s="2">
        <f t="shared" si="29"/>
        <v>2.9800000000000049E-2</v>
      </c>
      <c r="F222" s="2">
        <f t="shared" si="33"/>
        <v>1.8908526765455711E-2</v>
      </c>
      <c r="G222" s="2">
        <f t="shared" si="33"/>
        <v>2.4013727733030725E-2</v>
      </c>
      <c r="H222" s="2">
        <f t="shared" si="31"/>
        <v>0.78740489505288913</v>
      </c>
      <c r="I222" s="2">
        <f t="shared" si="32"/>
        <v>44.052967362472728</v>
      </c>
    </row>
    <row r="223" spans="1:9" ht="13.5" x14ac:dyDescent="0.25">
      <c r="A223" s="3">
        <v>42331</v>
      </c>
      <c r="B223" s="2">
        <v>1.3385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1.7557917710780305E-2</v>
      </c>
      <c r="G223" s="2">
        <f t="shared" si="33"/>
        <v>2.2298461466385672E-2</v>
      </c>
      <c r="H223" s="2">
        <f t="shared" si="31"/>
        <v>0.78740489505288924</v>
      </c>
      <c r="I223" s="2">
        <f t="shared" si="32"/>
        <v>44.052967362472728</v>
      </c>
    </row>
    <row r="224" spans="1:9" ht="13.5" x14ac:dyDescent="0.25">
      <c r="A224" s="3">
        <v>42332</v>
      </c>
      <c r="B224" s="2">
        <v>1.3484</v>
      </c>
      <c r="C224" s="2">
        <f t="shared" si="27"/>
        <v>9.9000000000000199E-3</v>
      </c>
      <c r="D224" s="2">
        <f t="shared" si="28"/>
        <v>9.9000000000000199E-3</v>
      </c>
      <c r="E224" s="2">
        <f t="shared" si="29"/>
        <v>0</v>
      </c>
      <c r="F224" s="2">
        <f t="shared" si="33"/>
        <v>1.7010923588581715E-2</v>
      </c>
      <c r="G224" s="2">
        <f t="shared" si="33"/>
        <v>2.0705714218786697E-2</v>
      </c>
      <c r="H224" s="2">
        <f t="shared" si="31"/>
        <v>0.82155695808586859</v>
      </c>
      <c r="I224" s="2">
        <f t="shared" si="32"/>
        <v>45.101908806034722</v>
      </c>
    </row>
    <row r="225" spans="1:9" ht="13.5" x14ac:dyDescent="0.25">
      <c r="A225" s="3">
        <v>42333</v>
      </c>
      <c r="B225" s="2">
        <v>1.3286</v>
      </c>
      <c r="C225" s="2">
        <f t="shared" si="27"/>
        <v>-1.980000000000004E-2</v>
      </c>
      <c r="D225" s="2">
        <f t="shared" si="28"/>
        <v>0</v>
      </c>
      <c r="E225" s="2">
        <f t="shared" si="29"/>
        <v>1.980000000000004E-2</v>
      </c>
      <c r="F225" s="2">
        <f t="shared" si="33"/>
        <v>1.5795857617968735E-2</v>
      </c>
      <c r="G225" s="2">
        <f t="shared" si="33"/>
        <v>2.0641020346016222E-2</v>
      </c>
      <c r="H225" s="2">
        <f t="shared" si="31"/>
        <v>0.76526534799028878</v>
      </c>
      <c r="I225" s="2">
        <f t="shared" si="32"/>
        <v>43.351292702908637</v>
      </c>
    </row>
    <row r="226" spans="1:9" ht="13.5" x14ac:dyDescent="0.25">
      <c r="A226" s="3">
        <v>42334</v>
      </c>
      <c r="B226" s="2">
        <v>1.3683000000000001</v>
      </c>
      <c r="C226" s="2">
        <f t="shared" si="27"/>
        <v>3.9700000000000069E-2</v>
      </c>
      <c r="D226" s="2">
        <f t="shared" si="28"/>
        <v>3.9700000000000069E-2</v>
      </c>
      <c r="E226" s="2">
        <f t="shared" si="29"/>
        <v>0</v>
      </c>
      <c r="F226" s="2">
        <f t="shared" si="33"/>
        <v>1.7503296359542401E-2</v>
      </c>
      <c r="G226" s="2">
        <f t="shared" si="33"/>
        <v>1.9166661749872204E-2</v>
      </c>
      <c r="H226" s="2">
        <f t="shared" si="31"/>
        <v>0.91321569650276246</v>
      </c>
      <c r="I226" s="2">
        <f t="shared" si="32"/>
        <v>47.731978060396592</v>
      </c>
    </row>
    <row r="227" spans="1:9" ht="13.5" x14ac:dyDescent="0.25">
      <c r="A227" s="3">
        <v>42335</v>
      </c>
      <c r="B227" s="2">
        <v>1.3286</v>
      </c>
      <c r="C227" s="2">
        <f t="shared" si="27"/>
        <v>-3.9700000000000069E-2</v>
      </c>
      <c r="D227" s="2">
        <f t="shared" si="28"/>
        <v>0</v>
      </c>
      <c r="E227" s="2">
        <f t="shared" si="29"/>
        <v>3.9700000000000069E-2</v>
      </c>
      <c r="F227" s="2">
        <f t="shared" si="33"/>
        <v>1.6253060905289374E-2</v>
      </c>
      <c r="G227" s="2">
        <f t="shared" si="33"/>
        <v>2.0633328767738483E-2</v>
      </c>
      <c r="H227" s="2">
        <f t="shared" si="31"/>
        <v>0.78770910347253642</v>
      </c>
      <c r="I227" s="2">
        <f t="shared" si="32"/>
        <v>44.062487680039801</v>
      </c>
    </row>
    <row r="228" spans="1:9" ht="13.5" x14ac:dyDescent="0.25">
      <c r="A228" s="3">
        <v>42338</v>
      </c>
      <c r="B228" s="2">
        <v>1.3385</v>
      </c>
      <c r="C228" s="2">
        <f t="shared" si="27"/>
        <v>9.9000000000000199E-3</v>
      </c>
      <c r="D228" s="2">
        <f t="shared" si="28"/>
        <v>9.9000000000000199E-3</v>
      </c>
      <c r="E228" s="2">
        <f t="shared" si="29"/>
        <v>0</v>
      </c>
      <c r="F228" s="2">
        <f t="shared" si="33"/>
        <v>1.5799270840625847E-2</v>
      </c>
      <c r="G228" s="2">
        <f t="shared" si="33"/>
        <v>1.9159519570042877E-2</v>
      </c>
      <c r="H228" s="2">
        <f t="shared" si="31"/>
        <v>0.82461727617267644</v>
      </c>
      <c r="I228" s="2">
        <f t="shared" si="32"/>
        <v>45.193985990442691</v>
      </c>
    </row>
    <row r="229" spans="1:9" ht="13.5" x14ac:dyDescent="0.25">
      <c r="A229" s="3">
        <v>42339</v>
      </c>
      <c r="B229" s="2">
        <v>1.3584000000000001</v>
      </c>
      <c r="C229" s="2">
        <f t="shared" si="27"/>
        <v>1.9900000000000029E-2</v>
      </c>
      <c r="D229" s="2">
        <f t="shared" si="28"/>
        <v>1.9900000000000029E-2</v>
      </c>
      <c r="E229" s="2">
        <f t="shared" si="29"/>
        <v>0</v>
      </c>
      <c r="F229" s="2">
        <f t="shared" si="33"/>
        <v>1.6092180066295432E-2</v>
      </c>
      <c r="G229" s="2">
        <f t="shared" si="33"/>
        <v>1.7790982457896957E-2</v>
      </c>
      <c r="H229" s="2">
        <f t="shared" si="31"/>
        <v>0.90451328949248277</v>
      </c>
      <c r="I229" s="2">
        <f t="shared" si="32"/>
        <v>47.493146647116262</v>
      </c>
    </row>
    <row r="230" spans="1:9" ht="13.5" x14ac:dyDescent="0.25">
      <c r="A230" s="3">
        <v>42340</v>
      </c>
      <c r="B230" s="2">
        <v>1.3683000000000001</v>
      </c>
      <c r="C230" s="2">
        <f t="shared" si="27"/>
        <v>9.9000000000000199E-3</v>
      </c>
      <c r="D230" s="2">
        <f t="shared" si="28"/>
        <v>9.9000000000000199E-3</v>
      </c>
      <c r="E230" s="2">
        <f t="shared" si="29"/>
        <v>0</v>
      </c>
      <c r="F230" s="2">
        <f t="shared" si="33"/>
        <v>1.5649881490131475E-2</v>
      </c>
      <c r="G230" s="2">
        <f t="shared" si="33"/>
        <v>1.6520197996618604E-2</v>
      </c>
      <c r="H230" s="2">
        <f t="shared" si="31"/>
        <v>0.94731803416246774</v>
      </c>
      <c r="I230" s="2">
        <f t="shared" si="32"/>
        <v>48.647319931482308</v>
      </c>
    </row>
    <row r="231" spans="1:9" ht="13.5" x14ac:dyDescent="0.25">
      <c r="A231" s="3">
        <v>42341</v>
      </c>
      <c r="B231" s="2">
        <v>1.3683000000000001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1.453203281226494E-2</v>
      </c>
      <c r="G231" s="2">
        <f t="shared" si="33"/>
        <v>1.5340183854002988E-2</v>
      </c>
      <c r="H231" s="2">
        <f t="shared" si="31"/>
        <v>0.94731803416246774</v>
      </c>
      <c r="I231" s="2">
        <f t="shared" si="32"/>
        <v>48.647319931482308</v>
      </c>
    </row>
    <row r="232" spans="1:9" ht="13.5" x14ac:dyDescent="0.25">
      <c r="A232" s="3">
        <v>42342</v>
      </c>
      <c r="B232" s="2">
        <v>1.3683000000000001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1.349403046853173E-2</v>
      </c>
      <c r="G232" s="2">
        <f t="shared" si="33"/>
        <v>1.4244456435859918E-2</v>
      </c>
      <c r="H232" s="2">
        <f t="shared" si="31"/>
        <v>0.94731803416246774</v>
      </c>
      <c r="I232" s="2">
        <f t="shared" si="32"/>
        <v>48.647319931482308</v>
      </c>
    </row>
    <row r="233" spans="1:9" ht="13.5" x14ac:dyDescent="0.25">
      <c r="A233" s="3">
        <v>42345</v>
      </c>
      <c r="B233" s="2">
        <v>1.3584000000000001</v>
      </c>
      <c r="C233" s="2">
        <f t="shared" si="27"/>
        <v>-9.9000000000000199E-3</v>
      </c>
      <c r="D233" s="2">
        <f t="shared" si="28"/>
        <v>0</v>
      </c>
      <c r="E233" s="2">
        <f t="shared" si="29"/>
        <v>9.9000000000000199E-3</v>
      </c>
      <c r="F233" s="2">
        <f t="shared" si="33"/>
        <v>1.2530171149350891E-2</v>
      </c>
      <c r="G233" s="2">
        <f t="shared" si="33"/>
        <v>1.3934138119012783E-2</v>
      </c>
      <c r="H233" s="2">
        <f t="shared" si="31"/>
        <v>0.89924264007788079</v>
      </c>
      <c r="I233" s="2">
        <f t="shared" si="32"/>
        <v>47.347433187420762</v>
      </c>
    </row>
    <row r="234" spans="1:9" ht="13.5" x14ac:dyDescent="0.25">
      <c r="A234" s="3">
        <v>42346</v>
      </c>
      <c r="B234" s="2">
        <v>1.3187</v>
      </c>
      <c r="C234" s="2">
        <f t="shared" si="27"/>
        <v>-3.9700000000000069E-2</v>
      </c>
      <c r="D234" s="2">
        <f t="shared" si="28"/>
        <v>0</v>
      </c>
      <c r="E234" s="2">
        <f t="shared" si="29"/>
        <v>3.9700000000000069E-2</v>
      </c>
      <c r="F234" s="2">
        <f t="shared" si="33"/>
        <v>1.1635158924397256E-2</v>
      </c>
      <c r="G234" s="2">
        <f t="shared" si="33"/>
        <v>1.577455682479759E-2</v>
      </c>
      <c r="H234" s="2">
        <f t="shared" si="31"/>
        <v>0.73759022542597175</v>
      </c>
      <c r="I234" s="2">
        <f t="shared" si="32"/>
        <v>42.449031689571733</v>
      </c>
    </row>
    <row r="235" spans="1:9" ht="13.5" x14ac:dyDescent="0.25">
      <c r="A235" s="3">
        <v>42347</v>
      </c>
      <c r="B235" s="2">
        <v>1.3187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1.0804076144083167E-2</v>
      </c>
      <c r="G235" s="2">
        <f t="shared" si="33"/>
        <v>1.4647802765883478E-2</v>
      </c>
      <c r="H235" s="2">
        <f t="shared" si="31"/>
        <v>0.73759022542597175</v>
      </c>
      <c r="I235" s="2">
        <f t="shared" si="32"/>
        <v>42.449031689571733</v>
      </c>
    </row>
    <row r="236" spans="1:9" ht="13.5" x14ac:dyDescent="0.25">
      <c r="A236" s="3">
        <v>42348</v>
      </c>
      <c r="B236" s="2">
        <v>1.3088</v>
      </c>
      <c r="C236" s="2">
        <f t="shared" si="27"/>
        <v>-9.9000000000000199E-3</v>
      </c>
      <c r="D236" s="2">
        <f t="shared" si="28"/>
        <v>0</v>
      </c>
      <c r="E236" s="2">
        <f t="shared" si="29"/>
        <v>9.9000000000000199E-3</v>
      </c>
      <c r="F236" s="2">
        <f t="shared" si="33"/>
        <v>1.0032356419505797E-2</v>
      </c>
      <c r="G236" s="2">
        <f t="shared" si="33"/>
        <v>1.4308673996891803E-2</v>
      </c>
      <c r="H236" s="2">
        <f t="shared" si="31"/>
        <v>0.70113809439540475</v>
      </c>
      <c r="I236" s="2">
        <f t="shared" si="32"/>
        <v>41.215824670870923</v>
      </c>
    </row>
    <row r="237" spans="1:9" ht="13.5" x14ac:dyDescent="0.25">
      <c r="A237" s="3">
        <v>42349</v>
      </c>
      <c r="B237" s="2">
        <v>1.3286</v>
      </c>
      <c r="C237" s="2">
        <f t="shared" si="27"/>
        <v>1.980000000000004E-2</v>
      </c>
      <c r="D237" s="2">
        <f t="shared" si="28"/>
        <v>1.980000000000004E-2</v>
      </c>
      <c r="E237" s="2">
        <f t="shared" si="29"/>
        <v>0</v>
      </c>
      <c r="F237" s="2">
        <f t="shared" ref="F237:G252" si="34">((F236*13)+D237)/14</f>
        <v>1.0730045246683957E-2</v>
      </c>
      <c r="G237" s="2">
        <f t="shared" si="34"/>
        <v>1.3286625854256674E-2</v>
      </c>
      <c r="H237" s="2">
        <f t="shared" si="31"/>
        <v>0.80758240386864977</v>
      </c>
      <c r="I237" s="2">
        <f t="shared" si="32"/>
        <v>44.677487573470188</v>
      </c>
    </row>
    <row r="238" spans="1:9" ht="13.5" x14ac:dyDescent="0.25">
      <c r="A238" s="3">
        <v>42352</v>
      </c>
      <c r="B238" s="2">
        <v>1.3286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9.9636134433493898E-3</v>
      </c>
      <c r="G238" s="2">
        <f t="shared" si="34"/>
        <v>1.2337581150381197E-2</v>
      </c>
      <c r="H238" s="2">
        <f t="shared" si="31"/>
        <v>0.80758240386864988</v>
      </c>
      <c r="I238" s="2">
        <f t="shared" si="32"/>
        <v>44.677487573470195</v>
      </c>
    </row>
    <row r="239" spans="1:9" ht="13.5" x14ac:dyDescent="0.25">
      <c r="A239" s="3">
        <v>42353</v>
      </c>
      <c r="B239" s="2">
        <v>1.3484</v>
      </c>
      <c r="C239" s="2">
        <f t="shared" si="27"/>
        <v>1.980000000000004E-2</v>
      </c>
      <c r="D239" s="2">
        <f t="shared" si="28"/>
        <v>1.980000000000004E-2</v>
      </c>
      <c r="E239" s="2">
        <f t="shared" si="29"/>
        <v>0</v>
      </c>
      <c r="F239" s="2">
        <f t="shared" si="34"/>
        <v>1.0666212483110152E-2</v>
      </c>
      <c r="G239" s="2">
        <f t="shared" si="34"/>
        <v>1.1456325353925398E-2</v>
      </c>
      <c r="H239" s="2">
        <f t="shared" si="31"/>
        <v>0.93103260893821238</v>
      </c>
      <c r="I239" s="2">
        <f t="shared" si="32"/>
        <v>48.214235462866945</v>
      </c>
    </row>
    <row r="240" spans="1:9" ht="13.5" x14ac:dyDescent="0.25">
      <c r="A240" s="3">
        <v>42354</v>
      </c>
      <c r="B240" s="2">
        <v>1.3286</v>
      </c>
      <c r="C240" s="2">
        <f t="shared" si="27"/>
        <v>-1.980000000000004E-2</v>
      </c>
      <c r="D240" s="2">
        <f t="shared" si="28"/>
        <v>0</v>
      </c>
      <c r="E240" s="2">
        <f t="shared" si="29"/>
        <v>1.980000000000004E-2</v>
      </c>
      <c r="F240" s="2">
        <f t="shared" si="34"/>
        <v>9.9043401628879976E-3</v>
      </c>
      <c r="G240" s="2">
        <f t="shared" si="34"/>
        <v>1.2052302114359301E-2</v>
      </c>
      <c r="H240" s="2">
        <f t="shared" si="31"/>
        <v>0.82177994452095693</v>
      </c>
      <c r="I240" s="2">
        <f t="shared" si="32"/>
        <v>45.10862834956977</v>
      </c>
    </row>
    <row r="241" spans="1:9" ht="13.5" x14ac:dyDescent="0.25">
      <c r="A241" s="3">
        <v>42355</v>
      </c>
      <c r="B241" s="2">
        <v>1.3187</v>
      </c>
      <c r="C241" s="2">
        <f t="shared" si="27"/>
        <v>-9.9000000000000199E-3</v>
      </c>
      <c r="D241" s="2">
        <f t="shared" si="28"/>
        <v>0</v>
      </c>
      <c r="E241" s="2">
        <f t="shared" si="29"/>
        <v>9.9000000000000199E-3</v>
      </c>
      <c r="F241" s="2">
        <f t="shared" si="34"/>
        <v>9.1968872941102821E-3</v>
      </c>
      <c r="G241" s="2">
        <f t="shared" si="34"/>
        <v>1.1898566249047924E-2</v>
      </c>
      <c r="H241" s="2">
        <f t="shared" si="31"/>
        <v>0.77294079821139627</v>
      </c>
      <c r="I241" s="2">
        <f t="shared" si="32"/>
        <v>43.596537402217017</v>
      </c>
    </row>
    <row r="242" spans="1:9" ht="13.5" x14ac:dyDescent="0.25">
      <c r="A242" s="3">
        <v>42356</v>
      </c>
      <c r="B242" s="2">
        <v>1.2988999999999999</v>
      </c>
      <c r="C242" s="2">
        <f t="shared" si="27"/>
        <v>-1.980000000000004E-2</v>
      </c>
      <c r="D242" s="2">
        <f t="shared" si="28"/>
        <v>0</v>
      </c>
      <c r="E242" s="2">
        <f t="shared" si="29"/>
        <v>1.980000000000004E-2</v>
      </c>
      <c r="F242" s="2">
        <f t="shared" si="34"/>
        <v>8.5399667731024045E-3</v>
      </c>
      <c r="G242" s="2">
        <f t="shared" si="34"/>
        <v>1.2462954374115933E-2</v>
      </c>
      <c r="H242" s="2">
        <f t="shared" si="31"/>
        <v>0.68522811820918605</v>
      </c>
      <c r="I242" s="2">
        <f t="shared" si="32"/>
        <v>40.660852427346526</v>
      </c>
    </row>
    <row r="243" spans="1:9" ht="13.5" x14ac:dyDescent="0.25">
      <c r="A243" s="3">
        <v>42359</v>
      </c>
      <c r="B243" s="2">
        <v>1.2988999999999999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7.9299691464522325E-3</v>
      </c>
      <c r="G243" s="2">
        <f t="shared" si="34"/>
        <v>1.1572743347393366E-2</v>
      </c>
      <c r="H243" s="2">
        <f t="shared" si="31"/>
        <v>0.68522811820918605</v>
      </c>
      <c r="I243" s="2">
        <f t="shared" si="32"/>
        <v>40.660852427346526</v>
      </c>
    </row>
    <row r="244" spans="1:9" ht="13.5" x14ac:dyDescent="0.25">
      <c r="A244" s="3">
        <v>42360</v>
      </c>
      <c r="B244" s="2">
        <v>1.3088</v>
      </c>
      <c r="C244" s="2">
        <f t="shared" si="27"/>
        <v>9.9000000000000199E-3</v>
      </c>
      <c r="D244" s="2">
        <f t="shared" si="28"/>
        <v>9.9000000000000199E-3</v>
      </c>
      <c r="E244" s="2">
        <f t="shared" si="29"/>
        <v>0</v>
      </c>
      <c r="F244" s="2">
        <f t="shared" si="34"/>
        <v>8.0706856359913596E-3</v>
      </c>
      <c r="G244" s="2">
        <f t="shared" si="34"/>
        <v>1.0746118822579554E-2</v>
      </c>
      <c r="H244" s="2">
        <f t="shared" si="31"/>
        <v>0.75103260714309039</v>
      </c>
      <c r="I244" s="2">
        <f t="shared" si="32"/>
        <v>42.89084075758263</v>
      </c>
    </row>
    <row r="245" spans="1:9" ht="13.5" x14ac:dyDescent="0.25">
      <c r="A245" s="3">
        <v>42361</v>
      </c>
      <c r="B245" s="2">
        <v>1.2988999999999999</v>
      </c>
      <c r="C245" s="2">
        <f t="shared" si="27"/>
        <v>-9.9000000000000199E-3</v>
      </c>
      <c r="D245" s="2">
        <f t="shared" si="28"/>
        <v>0</v>
      </c>
      <c r="E245" s="2">
        <f t="shared" si="29"/>
        <v>9.9000000000000199E-3</v>
      </c>
      <c r="F245" s="2">
        <f t="shared" si="34"/>
        <v>7.4942080905634053E-3</v>
      </c>
      <c r="G245" s="2">
        <f t="shared" si="34"/>
        <v>1.0685681763823873E-2</v>
      </c>
      <c r="H245" s="2">
        <f t="shared" si="31"/>
        <v>0.70133176864155478</v>
      </c>
      <c r="I245" s="2">
        <f t="shared" si="32"/>
        <v>41.222516476109774</v>
      </c>
    </row>
    <row r="246" spans="1:9" ht="13.5" x14ac:dyDescent="0.25">
      <c r="A246" s="3">
        <v>42363</v>
      </c>
      <c r="B246" s="2">
        <v>1.3088</v>
      </c>
      <c r="C246" s="2">
        <f t="shared" si="27"/>
        <v>9.9000000000000199E-3</v>
      </c>
      <c r="D246" s="2">
        <f t="shared" si="28"/>
        <v>9.9000000000000199E-3</v>
      </c>
      <c r="E246" s="2">
        <f t="shared" si="29"/>
        <v>0</v>
      </c>
      <c r="F246" s="2">
        <f t="shared" si="34"/>
        <v>7.6660503698088777E-3</v>
      </c>
      <c r="G246" s="2">
        <f t="shared" si="34"/>
        <v>9.9224187806935954E-3</v>
      </c>
      <c r="H246" s="2">
        <f t="shared" si="31"/>
        <v>0.77259895386848476</v>
      </c>
      <c r="I246" s="2">
        <f t="shared" si="32"/>
        <v>43.585660037899729</v>
      </c>
    </row>
    <row r="247" spans="1:9" ht="13.5" x14ac:dyDescent="0.25">
      <c r="A247" s="3">
        <v>42366</v>
      </c>
      <c r="B247" s="2">
        <v>1.3088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7.1184753433939582E-3</v>
      </c>
      <c r="G247" s="2">
        <f t="shared" si="34"/>
        <v>9.213674582072626E-3</v>
      </c>
      <c r="H247" s="2">
        <f t="shared" si="31"/>
        <v>0.77259895386848465</v>
      </c>
      <c r="I247" s="2">
        <f t="shared" si="32"/>
        <v>43.585660037899721</v>
      </c>
    </row>
    <row r="248" spans="1:9" ht="13.5" x14ac:dyDescent="0.25">
      <c r="A248" s="3">
        <v>42367</v>
      </c>
      <c r="B248" s="2">
        <v>1.3286</v>
      </c>
      <c r="C248" s="2">
        <f t="shared" si="27"/>
        <v>1.980000000000004E-2</v>
      </c>
      <c r="D248" s="2">
        <f t="shared" si="28"/>
        <v>1.980000000000004E-2</v>
      </c>
      <c r="E248" s="2">
        <f t="shared" si="29"/>
        <v>0</v>
      </c>
      <c r="F248" s="2">
        <f t="shared" si="34"/>
        <v>8.024298533151536E-3</v>
      </c>
      <c r="G248" s="2">
        <f t="shared" si="34"/>
        <v>8.5555549690674391E-3</v>
      </c>
      <c r="H248" s="2">
        <f t="shared" si="31"/>
        <v>0.93790508764929248</v>
      </c>
      <c r="I248" s="2">
        <f t="shared" si="32"/>
        <v>48.397885615078557</v>
      </c>
    </row>
    <row r="249" spans="1:9" ht="13.5" x14ac:dyDescent="0.25">
      <c r="A249" s="3">
        <v>42368</v>
      </c>
      <c r="B249" s="2">
        <v>1.3286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7.4511343522121404E-3</v>
      </c>
      <c r="G249" s="2">
        <f t="shared" si="34"/>
        <v>7.9444438998483354E-3</v>
      </c>
      <c r="H249" s="2">
        <f t="shared" si="31"/>
        <v>0.93790508764929248</v>
      </c>
      <c r="I249" s="2">
        <f t="shared" si="32"/>
        <v>48.397885615078557</v>
      </c>
    </row>
    <row r="250" spans="1:9" ht="13.5" x14ac:dyDescent="0.25">
      <c r="A250" s="3">
        <v>42369</v>
      </c>
      <c r="B250" s="2">
        <v>1.3088</v>
      </c>
      <c r="C250" s="2">
        <f t="shared" si="27"/>
        <v>-1.980000000000004E-2</v>
      </c>
      <c r="D250" s="2">
        <f t="shared" si="28"/>
        <v>0</v>
      </c>
      <c r="E250" s="2">
        <f t="shared" si="29"/>
        <v>1.980000000000004E-2</v>
      </c>
      <c r="F250" s="2">
        <f t="shared" si="34"/>
        <v>6.9189104699112726E-3</v>
      </c>
      <c r="G250" s="2">
        <f t="shared" si="34"/>
        <v>8.791269335573457E-3</v>
      </c>
      <c r="H250" s="2">
        <f t="shared" si="31"/>
        <v>0.78702064580301589</v>
      </c>
      <c r="I250" s="2">
        <f t="shared" si="32"/>
        <v>44.04093750407457</v>
      </c>
    </row>
    <row r="251" spans="1:9" ht="13.5" x14ac:dyDescent="0.25">
      <c r="A251" s="3">
        <v>42373</v>
      </c>
      <c r="B251" s="2">
        <v>1.3187</v>
      </c>
      <c r="C251" s="2">
        <f t="shared" si="27"/>
        <v>9.9000000000000199E-3</v>
      </c>
      <c r="D251" s="2">
        <f t="shared" si="28"/>
        <v>9.9000000000000199E-3</v>
      </c>
      <c r="E251" s="2">
        <f t="shared" si="29"/>
        <v>0</v>
      </c>
      <c r="F251" s="2">
        <f t="shared" si="34"/>
        <v>7.1318454363461835E-3</v>
      </c>
      <c r="G251" s="2">
        <f t="shared" si="34"/>
        <v>8.1633215258896386E-3</v>
      </c>
      <c r="H251" s="2">
        <f t="shared" si="31"/>
        <v>0.87364504922755137</v>
      </c>
      <c r="I251" s="2">
        <f t="shared" si="32"/>
        <v>46.628097973398404</v>
      </c>
    </row>
    <row r="252" spans="1:9" ht="13.5" x14ac:dyDescent="0.25">
      <c r="A252" s="3">
        <v>42374</v>
      </c>
      <c r="B252" s="2">
        <v>1.3979999999999999</v>
      </c>
      <c r="C252" s="2">
        <f t="shared" si="27"/>
        <v>7.9299999999999926E-2</v>
      </c>
      <c r="D252" s="2">
        <f t="shared" si="28"/>
        <v>7.9299999999999926E-2</v>
      </c>
      <c r="E252" s="2">
        <f t="shared" si="29"/>
        <v>0</v>
      </c>
      <c r="F252" s="2">
        <f t="shared" si="34"/>
        <v>1.2286713619464307E-2</v>
      </c>
      <c r="G252" s="2">
        <f t="shared" si="34"/>
        <v>7.5802271311832354E-3</v>
      </c>
      <c r="H252" s="2">
        <f t="shared" si="31"/>
        <v>1.6208899030109158</v>
      </c>
      <c r="I252" s="2">
        <f t="shared" si="32"/>
        <v>61.84502069884028</v>
      </c>
    </row>
    <row r="253" spans="1:9" ht="13.5" x14ac:dyDescent="0.25">
      <c r="A253" s="3">
        <v>42375</v>
      </c>
      <c r="B253" s="2">
        <v>1.4575</v>
      </c>
      <c r="C253" s="2">
        <f t="shared" si="27"/>
        <v>5.9500000000000108E-2</v>
      </c>
      <c r="D253" s="2">
        <f t="shared" si="28"/>
        <v>5.9500000000000108E-2</v>
      </c>
      <c r="E253" s="2">
        <f t="shared" si="29"/>
        <v>0</v>
      </c>
      <c r="F253" s="2">
        <f t="shared" ref="F253:G268" si="35">((F252*13)+D253)/14</f>
        <v>1.5659091218074007E-2</v>
      </c>
      <c r="G253" s="2">
        <f t="shared" si="35"/>
        <v>7.0387823360987187E-3</v>
      </c>
      <c r="H253" s="2">
        <f t="shared" si="31"/>
        <v>2.2246875198520684</v>
      </c>
      <c r="I253" s="2">
        <f t="shared" si="32"/>
        <v>68.989243334626281</v>
      </c>
    </row>
    <row r="254" spans="1:9" ht="13.5" x14ac:dyDescent="0.25">
      <c r="A254" s="3">
        <v>42376</v>
      </c>
      <c r="B254" s="2">
        <v>1.3979999999999999</v>
      </c>
      <c r="C254" s="2">
        <f t="shared" si="27"/>
        <v>-5.9500000000000108E-2</v>
      </c>
      <c r="D254" s="2">
        <f t="shared" si="28"/>
        <v>0</v>
      </c>
      <c r="E254" s="2">
        <f t="shared" si="29"/>
        <v>5.9500000000000108E-2</v>
      </c>
      <c r="F254" s="2">
        <f t="shared" si="35"/>
        <v>1.4540584702497292E-2</v>
      </c>
      <c r="G254" s="2">
        <f t="shared" si="35"/>
        <v>1.0786012169234532E-2</v>
      </c>
      <c r="H254" s="2">
        <f t="shared" si="31"/>
        <v>1.348096448840667</v>
      </c>
      <c r="I254" s="2">
        <f t="shared" si="32"/>
        <v>57.412311555867596</v>
      </c>
    </row>
    <row r="255" spans="1:9" ht="13.5" x14ac:dyDescent="0.25">
      <c r="A255" s="3">
        <v>42377</v>
      </c>
      <c r="B255" s="2">
        <v>1.3683000000000001</v>
      </c>
      <c r="C255" s="2">
        <f t="shared" si="27"/>
        <v>-2.9699999999999838E-2</v>
      </c>
      <c r="D255" s="2">
        <f t="shared" si="28"/>
        <v>0</v>
      </c>
      <c r="E255" s="2">
        <f t="shared" si="29"/>
        <v>2.9699999999999838E-2</v>
      </c>
      <c r="F255" s="2">
        <f t="shared" si="35"/>
        <v>1.3501971509461771E-2</v>
      </c>
      <c r="G255" s="2">
        <f t="shared" si="35"/>
        <v>1.2137011300003482E-2</v>
      </c>
      <c r="H255" s="2">
        <f t="shared" si="31"/>
        <v>1.1124626298615952</v>
      </c>
      <c r="I255" s="2">
        <f t="shared" si="32"/>
        <v>52.661884481927224</v>
      </c>
    </row>
    <row r="256" spans="1:9" ht="13.5" x14ac:dyDescent="0.25">
      <c r="A256" s="3">
        <v>42380</v>
      </c>
      <c r="B256" s="2">
        <v>1.3484</v>
      </c>
      <c r="C256" s="2">
        <f t="shared" si="27"/>
        <v>-1.9900000000000029E-2</v>
      </c>
      <c r="D256" s="2">
        <f t="shared" si="28"/>
        <v>0</v>
      </c>
      <c r="E256" s="2">
        <f t="shared" si="29"/>
        <v>1.9900000000000029E-2</v>
      </c>
      <c r="F256" s="2">
        <f t="shared" si="35"/>
        <v>1.2537544973071645E-2</v>
      </c>
      <c r="G256" s="2">
        <f t="shared" si="35"/>
        <v>1.2691510492860379E-2</v>
      </c>
      <c r="H256" s="2">
        <f t="shared" si="31"/>
        <v>0.98786862132168218</v>
      </c>
      <c r="I256" s="2">
        <f t="shared" si="32"/>
        <v>49.694864676966127</v>
      </c>
    </row>
    <row r="257" spans="1:9" ht="13.5" x14ac:dyDescent="0.25">
      <c r="A257" s="3">
        <v>42381</v>
      </c>
      <c r="B257" s="2">
        <v>1.3782000000000001</v>
      </c>
      <c r="C257" s="2">
        <f t="shared" si="27"/>
        <v>2.9800000000000049E-2</v>
      </c>
      <c r="D257" s="2">
        <f t="shared" si="28"/>
        <v>2.9800000000000049E-2</v>
      </c>
      <c r="E257" s="2">
        <f t="shared" si="29"/>
        <v>0</v>
      </c>
      <c r="F257" s="2">
        <f t="shared" si="35"/>
        <v>1.3770577474995103E-2</v>
      </c>
      <c r="G257" s="2">
        <f t="shared" si="35"/>
        <v>1.1784974029084638E-2</v>
      </c>
      <c r="H257" s="2">
        <f t="shared" si="31"/>
        <v>1.1684860264443613</v>
      </c>
      <c r="I257" s="2">
        <f t="shared" si="32"/>
        <v>53.884876923109012</v>
      </c>
    </row>
    <row r="258" spans="1:9" ht="13.5" x14ac:dyDescent="0.25">
      <c r="A258" s="3">
        <v>42382</v>
      </c>
      <c r="B258" s="2">
        <v>1.4575</v>
      </c>
      <c r="C258" s="2">
        <f t="shared" si="27"/>
        <v>7.9299999999999926E-2</v>
      </c>
      <c r="D258" s="2">
        <f t="shared" si="28"/>
        <v>7.9299999999999926E-2</v>
      </c>
      <c r="E258" s="2">
        <f t="shared" si="29"/>
        <v>0</v>
      </c>
      <c r="F258" s="2">
        <f t="shared" si="35"/>
        <v>1.8451250512495448E-2</v>
      </c>
      <c r="G258" s="2">
        <f t="shared" si="35"/>
        <v>1.0943190169864307E-2</v>
      </c>
      <c r="H258" s="2">
        <f t="shared" si="31"/>
        <v>1.6860942948160644</v>
      </c>
      <c r="I258" s="2">
        <f t="shared" si="32"/>
        <v>62.771225048580177</v>
      </c>
    </row>
    <row r="259" spans="1:9" ht="13.5" x14ac:dyDescent="0.25">
      <c r="A259" s="3">
        <v>42384</v>
      </c>
      <c r="B259" s="2">
        <v>1.4674</v>
      </c>
      <c r="C259" s="2">
        <f t="shared" ref="C259:C322" si="36">B259-B258</f>
        <v>9.9000000000000199E-3</v>
      </c>
      <c r="D259" s="2">
        <f t="shared" ref="D259:D322" si="37">IF(C259&gt;0,C259,0)</f>
        <v>9.9000000000000199E-3</v>
      </c>
      <c r="E259" s="2">
        <f t="shared" ref="E259:E322" si="38">IF(C259&lt;0,-C259,0)</f>
        <v>0</v>
      </c>
      <c r="F259" s="2">
        <f t="shared" si="35"/>
        <v>1.7840446904460062E-2</v>
      </c>
      <c r="G259" s="2">
        <f t="shared" si="35"/>
        <v>1.0161533729159714E-2</v>
      </c>
      <c r="H259" s="2">
        <f t="shared" si="31"/>
        <v>1.7556844645670766</v>
      </c>
      <c r="I259" s="2">
        <f t="shared" si="32"/>
        <v>63.711375055521756</v>
      </c>
    </row>
    <row r="260" spans="1:9" ht="13.5" x14ac:dyDescent="0.25">
      <c r="A260" s="3">
        <v>42387</v>
      </c>
      <c r="B260" s="2">
        <v>1.5567</v>
      </c>
      <c r="C260" s="2">
        <f t="shared" si="36"/>
        <v>8.9299999999999935E-2</v>
      </c>
      <c r="D260" s="2">
        <f t="shared" si="37"/>
        <v>8.9299999999999935E-2</v>
      </c>
      <c r="E260" s="2">
        <f t="shared" si="38"/>
        <v>0</v>
      </c>
      <c r="F260" s="2">
        <f t="shared" si="35"/>
        <v>2.2944700696998627E-2</v>
      </c>
      <c r="G260" s="2">
        <f t="shared" si="35"/>
        <v>9.4357098913625918E-3</v>
      </c>
      <c r="H260" s="2">
        <f t="shared" si="31"/>
        <v>2.4316878074009152</v>
      </c>
      <c r="I260" s="2">
        <f t="shared" si="32"/>
        <v>70.859820119902508</v>
      </c>
    </row>
    <row r="261" spans="1:9" ht="13.5" x14ac:dyDescent="0.25">
      <c r="A261" s="3">
        <v>42388</v>
      </c>
      <c r="B261" s="2">
        <v>1.5367999999999999</v>
      </c>
      <c r="C261" s="2">
        <f t="shared" si="36"/>
        <v>-1.9900000000000029E-2</v>
      </c>
      <c r="D261" s="2">
        <f t="shared" si="37"/>
        <v>0</v>
      </c>
      <c r="E261" s="2">
        <f t="shared" si="38"/>
        <v>1.9900000000000029E-2</v>
      </c>
      <c r="F261" s="2">
        <f t="shared" si="35"/>
        <v>2.130579350435587E-2</v>
      </c>
      <c r="G261" s="2">
        <f t="shared" si="35"/>
        <v>1.0183159184836695E-2</v>
      </c>
      <c r="H261" s="2">
        <f t="shared" si="31"/>
        <v>2.0922577284347486</v>
      </c>
      <c r="I261" s="2">
        <f t="shared" si="32"/>
        <v>67.661169028553644</v>
      </c>
    </row>
    <row r="262" spans="1:9" ht="13.5" x14ac:dyDescent="0.25">
      <c r="A262" s="3">
        <v>42389</v>
      </c>
      <c r="B262" s="2">
        <v>1.6161000000000001</v>
      </c>
      <c r="C262" s="2">
        <f t="shared" si="36"/>
        <v>7.9300000000000148E-2</v>
      </c>
      <c r="D262" s="2">
        <f t="shared" si="37"/>
        <v>7.9300000000000148E-2</v>
      </c>
      <c r="E262" s="2">
        <f t="shared" si="38"/>
        <v>0</v>
      </c>
      <c r="F262" s="2">
        <f t="shared" si="35"/>
        <v>2.5448236825473317E-2</v>
      </c>
      <c r="G262" s="2">
        <f t="shared" si="35"/>
        <v>9.4557906716340734E-3</v>
      </c>
      <c r="H262" s="2">
        <f t="shared" si="31"/>
        <v>2.6912859758850352</v>
      </c>
      <c r="I262" s="2">
        <f t="shared" si="32"/>
        <v>72.90917023137888</v>
      </c>
    </row>
    <row r="263" spans="1:9" ht="13.5" x14ac:dyDescent="0.25">
      <c r="A263" s="3">
        <v>42390</v>
      </c>
      <c r="B263" s="2">
        <v>1.5765</v>
      </c>
      <c r="C263" s="2">
        <f t="shared" si="36"/>
        <v>-3.960000000000008E-2</v>
      </c>
      <c r="D263" s="2">
        <f t="shared" si="37"/>
        <v>0</v>
      </c>
      <c r="E263" s="2">
        <f t="shared" si="38"/>
        <v>3.960000000000008E-2</v>
      </c>
      <c r="F263" s="2">
        <f t="shared" si="35"/>
        <v>2.3630505623653795E-2</v>
      </c>
      <c r="G263" s="2">
        <f t="shared" si="35"/>
        <v>1.1608948480803074E-2</v>
      </c>
      <c r="H263" s="2">
        <f t="shared" si="31"/>
        <v>2.0355422941819366</v>
      </c>
      <c r="I263" s="2">
        <f t="shared" si="32"/>
        <v>67.056957107247456</v>
      </c>
    </row>
    <row r="264" spans="1:9" ht="13.5" x14ac:dyDescent="0.25">
      <c r="A264" s="3">
        <v>42391</v>
      </c>
      <c r="B264" s="2">
        <v>1.5071000000000001</v>
      </c>
      <c r="C264" s="2">
        <f t="shared" si="36"/>
        <v>-6.9399999999999906E-2</v>
      </c>
      <c r="D264" s="2">
        <f t="shared" si="37"/>
        <v>0</v>
      </c>
      <c r="E264" s="2">
        <f t="shared" si="38"/>
        <v>6.9399999999999906E-2</v>
      </c>
      <c r="F264" s="2">
        <f t="shared" si="35"/>
        <v>2.1942612364821378E-2</v>
      </c>
      <c r="G264" s="2">
        <f t="shared" si="35"/>
        <v>1.5736880732174278E-2</v>
      </c>
      <c r="H264" s="2">
        <f t="shared" si="31"/>
        <v>1.3943431826333534</v>
      </c>
      <c r="I264" s="2">
        <f t="shared" si="32"/>
        <v>58.234892673147336</v>
      </c>
    </row>
    <row r="265" spans="1:9" ht="13.5" x14ac:dyDescent="0.25">
      <c r="A265" s="3">
        <v>42394</v>
      </c>
      <c r="B265" s="2">
        <v>1.5963000000000001</v>
      </c>
      <c r="C265" s="2">
        <f t="shared" si="36"/>
        <v>8.9199999999999946E-2</v>
      </c>
      <c r="D265" s="2">
        <f t="shared" si="37"/>
        <v>8.9199999999999946E-2</v>
      </c>
      <c r="E265" s="2">
        <f t="shared" si="38"/>
        <v>0</v>
      </c>
      <c r="F265" s="2">
        <f t="shared" si="35"/>
        <v>2.6746711481619844E-2</v>
      </c>
      <c r="G265" s="2">
        <f t="shared" si="35"/>
        <v>1.4612817822733258E-2</v>
      </c>
      <c r="H265" s="2">
        <f t="shared" si="31"/>
        <v>1.8303596066194574</v>
      </c>
      <c r="I265" s="2">
        <f t="shared" si="32"/>
        <v>64.668800471103879</v>
      </c>
    </row>
    <row r="266" spans="1:9" ht="13.5" x14ac:dyDescent="0.25">
      <c r="A266" s="3">
        <v>42395</v>
      </c>
      <c r="B266" s="2">
        <v>1.6458999999999999</v>
      </c>
      <c r="C266" s="2">
        <f t="shared" si="36"/>
        <v>4.9599999999999866E-2</v>
      </c>
      <c r="D266" s="2">
        <f t="shared" si="37"/>
        <v>4.9599999999999866E-2</v>
      </c>
      <c r="E266" s="2">
        <f t="shared" si="38"/>
        <v>0</v>
      </c>
      <c r="F266" s="2">
        <f t="shared" si="35"/>
        <v>2.8379089232932701E-2</v>
      </c>
      <c r="G266" s="2">
        <f t="shared" si="35"/>
        <v>1.3569045121109454E-2</v>
      </c>
      <c r="H266" s="2">
        <f t="shared" si="31"/>
        <v>2.0914580930078244</v>
      </c>
      <c r="I266" s="2">
        <f t="shared" si="32"/>
        <v>67.652804278286254</v>
      </c>
    </row>
    <row r="267" spans="1:9" ht="13.5" x14ac:dyDescent="0.25">
      <c r="A267" s="3">
        <v>42396</v>
      </c>
      <c r="B267" s="2">
        <v>1.6062000000000001</v>
      </c>
      <c r="C267" s="2">
        <f t="shared" si="36"/>
        <v>-3.9699999999999847E-2</v>
      </c>
      <c r="D267" s="2">
        <f t="shared" si="37"/>
        <v>0</v>
      </c>
      <c r="E267" s="2">
        <f t="shared" si="38"/>
        <v>3.9699999999999847E-2</v>
      </c>
      <c r="F267" s="2">
        <f t="shared" si="35"/>
        <v>2.6352011430580365E-2</v>
      </c>
      <c r="G267" s="2">
        <f t="shared" si="35"/>
        <v>1.5435541898173052E-2</v>
      </c>
      <c r="H267" s="2">
        <f t="shared" si="31"/>
        <v>1.7072294322040864</v>
      </c>
      <c r="I267" s="2">
        <f t="shared" si="32"/>
        <v>63.061867305947118</v>
      </c>
    </row>
    <row r="268" spans="1:9" ht="13.5" x14ac:dyDescent="0.25">
      <c r="A268" s="3">
        <v>42397</v>
      </c>
      <c r="B268" s="2">
        <v>1.6062000000000001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2.4469724899824626E-2</v>
      </c>
      <c r="G268" s="2">
        <f t="shared" si="35"/>
        <v>1.4333003191160692E-2</v>
      </c>
      <c r="H268" s="2">
        <f t="shared" si="31"/>
        <v>1.7072294322040864</v>
      </c>
      <c r="I268" s="2">
        <f t="shared" si="32"/>
        <v>63.061867305947118</v>
      </c>
    </row>
    <row r="269" spans="1:9" ht="13.5" x14ac:dyDescent="0.25">
      <c r="A269" s="3">
        <v>42398</v>
      </c>
      <c r="B269" s="2">
        <v>1.6955</v>
      </c>
      <c r="C269" s="2">
        <f t="shared" si="36"/>
        <v>8.9299999999999935E-2</v>
      </c>
      <c r="D269" s="2">
        <f t="shared" si="37"/>
        <v>8.9299999999999935E-2</v>
      </c>
      <c r="E269" s="2">
        <f t="shared" si="38"/>
        <v>0</v>
      </c>
      <c r="F269" s="2">
        <f t="shared" ref="F269:G284" si="39">((F268*13)+D269)/14</f>
        <v>2.9100458835551433E-2</v>
      </c>
      <c r="G269" s="2">
        <f t="shared" si="39"/>
        <v>1.3309217248934928E-2</v>
      </c>
      <c r="H269" s="2">
        <f t="shared" si="31"/>
        <v>2.1864891293949085</v>
      </c>
      <c r="I269" s="2">
        <f t="shared" si="32"/>
        <v>68.617498463272881</v>
      </c>
    </row>
    <row r="270" spans="1:9" ht="13.5" x14ac:dyDescent="0.25">
      <c r="A270" s="3">
        <v>42401</v>
      </c>
      <c r="B270" s="2">
        <v>1.7351000000000001</v>
      </c>
      <c r="C270" s="2">
        <f t="shared" si="36"/>
        <v>3.960000000000008E-2</v>
      </c>
      <c r="D270" s="2">
        <f t="shared" si="37"/>
        <v>3.960000000000008E-2</v>
      </c>
      <c r="E270" s="2">
        <f t="shared" si="38"/>
        <v>0</v>
      </c>
      <c r="F270" s="2">
        <f t="shared" si="39"/>
        <v>2.9850426061583477E-2</v>
      </c>
      <c r="G270" s="2">
        <f t="shared" si="39"/>
        <v>1.2358558874011005E-2</v>
      </c>
      <c r="H270" s="2">
        <f t="shared" si="31"/>
        <v>2.4153646364347852</v>
      </c>
      <c r="I270" s="2">
        <f t="shared" si="32"/>
        <v>70.720549444937888</v>
      </c>
    </row>
    <row r="271" spans="1:9" ht="13.5" x14ac:dyDescent="0.25">
      <c r="A271" s="3">
        <v>42402</v>
      </c>
      <c r="B271" s="2">
        <v>1.6955</v>
      </c>
      <c r="C271" s="2">
        <f t="shared" si="36"/>
        <v>-3.960000000000008E-2</v>
      </c>
      <c r="D271" s="2">
        <f t="shared" si="37"/>
        <v>0</v>
      </c>
      <c r="E271" s="2">
        <f t="shared" si="38"/>
        <v>3.960000000000008E-2</v>
      </c>
      <c r="F271" s="2">
        <f t="shared" si="39"/>
        <v>2.7718252771470369E-2</v>
      </c>
      <c r="G271" s="2">
        <f t="shared" si="39"/>
        <v>1.4304376097295939E-2</v>
      </c>
      <c r="H271" s="2">
        <f t="shared" si="31"/>
        <v>1.9377463639752979</v>
      </c>
      <c r="I271" s="2">
        <f t="shared" si="32"/>
        <v>65.960301669922899</v>
      </c>
    </row>
    <row r="272" spans="1:9" ht="13.5" x14ac:dyDescent="0.25">
      <c r="A272" s="3">
        <v>42403</v>
      </c>
      <c r="B272" s="2">
        <v>1.6657</v>
      </c>
      <c r="C272" s="2">
        <f t="shared" si="36"/>
        <v>-2.9800000000000049E-2</v>
      </c>
      <c r="D272" s="2">
        <f t="shared" si="37"/>
        <v>0</v>
      </c>
      <c r="E272" s="2">
        <f t="shared" si="38"/>
        <v>2.9800000000000049E-2</v>
      </c>
      <c r="F272" s="2">
        <f t="shared" si="39"/>
        <v>2.5738377573508199E-2</v>
      </c>
      <c r="G272" s="2">
        <f t="shared" si="39"/>
        <v>1.5411206376060518E-2</v>
      </c>
      <c r="H272" s="2">
        <f t="shared" si="31"/>
        <v>1.6701079036544288</v>
      </c>
      <c r="I272" s="2">
        <f t="shared" si="32"/>
        <v>62.548330026986726</v>
      </c>
    </row>
    <row r="273" spans="1:9" ht="13.5" x14ac:dyDescent="0.25">
      <c r="A273" s="3">
        <v>42404</v>
      </c>
      <c r="B273" s="2">
        <v>1.6458999999999999</v>
      </c>
      <c r="C273" s="2">
        <f t="shared" si="36"/>
        <v>-1.980000000000004E-2</v>
      </c>
      <c r="D273" s="2">
        <f t="shared" si="37"/>
        <v>0</v>
      </c>
      <c r="E273" s="2">
        <f t="shared" si="38"/>
        <v>1.980000000000004E-2</v>
      </c>
      <c r="F273" s="2">
        <f t="shared" si="39"/>
        <v>2.3899922032543326E-2</v>
      </c>
      <c r="G273" s="2">
        <f t="shared" si="39"/>
        <v>1.572469163491334E-2</v>
      </c>
      <c r="H273" s="2">
        <f t="shared" ref="H273:H336" si="40">F273/G273</f>
        <v>1.5198976607896477</v>
      </c>
      <c r="I273" s="2">
        <f t="shared" ref="I273:I336" si="41">IF(G273=0,100,100-(100/(1+H273)))</f>
        <v>60.315848712418145</v>
      </c>
    </row>
    <row r="274" spans="1:9" ht="13.5" x14ac:dyDescent="0.25">
      <c r="A274" s="3">
        <v>42405</v>
      </c>
      <c r="B274" s="2">
        <v>1.6161000000000001</v>
      </c>
      <c r="C274" s="2">
        <f t="shared" si="36"/>
        <v>-2.9799999999999827E-2</v>
      </c>
      <c r="D274" s="2">
        <f t="shared" si="37"/>
        <v>0</v>
      </c>
      <c r="E274" s="2">
        <f t="shared" si="38"/>
        <v>2.9799999999999827E-2</v>
      </c>
      <c r="F274" s="2">
        <f t="shared" si="39"/>
        <v>2.2192784744504517E-2</v>
      </c>
      <c r="G274" s="2">
        <f t="shared" si="39"/>
        <v>1.6730070803848088E-2</v>
      </c>
      <c r="H274" s="2">
        <f t="shared" si="40"/>
        <v>1.3265206707553174</v>
      </c>
      <c r="I274" s="2">
        <f t="shared" si="41"/>
        <v>57.01736019068575</v>
      </c>
    </row>
    <row r="275" spans="1:9" ht="13.5" x14ac:dyDescent="0.25">
      <c r="A275" s="3">
        <v>42408</v>
      </c>
      <c r="B275" s="2">
        <v>1.6756</v>
      </c>
      <c r="C275" s="2">
        <f t="shared" si="36"/>
        <v>5.9499999999999886E-2</v>
      </c>
      <c r="D275" s="2">
        <f t="shared" si="37"/>
        <v>5.9499999999999886E-2</v>
      </c>
      <c r="E275" s="2">
        <f t="shared" si="38"/>
        <v>0</v>
      </c>
      <c r="F275" s="2">
        <f t="shared" si="39"/>
        <v>2.4857585834182759E-2</v>
      </c>
      <c r="G275" s="2">
        <f t="shared" si="39"/>
        <v>1.5535065746430368E-2</v>
      </c>
      <c r="H275" s="2">
        <f t="shared" si="40"/>
        <v>1.6000953095351085</v>
      </c>
      <c r="I275" s="2">
        <f t="shared" si="41"/>
        <v>61.539871391145354</v>
      </c>
    </row>
    <row r="276" spans="1:9" ht="13.5" x14ac:dyDescent="0.25">
      <c r="A276" s="3">
        <v>42409</v>
      </c>
      <c r="B276" s="2">
        <v>1.6261000000000001</v>
      </c>
      <c r="C276" s="2">
        <f t="shared" si="36"/>
        <v>-4.9499999999999877E-2</v>
      </c>
      <c r="D276" s="2">
        <f t="shared" si="37"/>
        <v>0</v>
      </c>
      <c r="E276" s="2">
        <f t="shared" si="38"/>
        <v>4.9499999999999877E-2</v>
      </c>
      <c r="F276" s="2">
        <f t="shared" si="39"/>
        <v>2.3082043988883992E-2</v>
      </c>
      <c r="G276" s="2">
        <f t="shared" si="39"/>
        <v>1.796113247882819E-2</v>
      </c>
      <c r="H276" s="2">
        <f t="shared" si="40"/>
        <v>1.2851107254006457</v>
      </c>
      <c r="I276" s="2">
        <f t="shared" si="41"/>
        <v>56.238444427034445</v>
      </c>
    </row>
    <row r="277" spans="1:9" ht="13.5" x14ac:dyDescent="0.25">
      <c r="A277" s="3">
        <v>42410</v>
      </c>
      <c r="B277" s="2">
        <v>1.5666</v>
      </c>
      <c r="C277" s="2">
        <f t="shared" si="36"/>
        <v>-5.9500000000000108E-2</v>
      </c>
      <c r="D277" s="2">
        <f t="shared" si="37"/>
        <v>0</v>
      </c>
      <c r="E277" s="2">
        <f t="shared" si="38"/>
        <v>5.9500000000000108E-2</v>
      </c>
      <c r="F277" s="2">
        <f t="shared" si="39"/>
        <v>2.1433326561106563E-2</v>
      </c>
      <c r="G277" s="2">
        <f t="shared" si="39"/>
        <v>2.0928194444626184E-2</v>
      </c>
      <c r="H277" s="2">
        <f t="shared" si="40"/>
        <v>1.0241364403325335</v>
      </c>
      <c r="I277" s="2">
        <f t="shared" si="41"/>
        <v>50.596215745430882</v>
      </c>
    </row>
    <row r="278" spans="1:9" ht="13.5" x14ac:dyDescent="0.25">
      <c r="A278" s="3">
        <v>42411</v>
      </c>
      <c r="B278" s="2">
        <v>1.4972000000000001</v>
      </c>
      <c r="C278" s="2">
        <f t="shared" si="36"/>
        <v>-6.9399999999999906E-2</v>
      </c>
      <c r="D278" s="2">
        <f t="shared" si="37"/>
        <v>0</v>
      </c>
      <c r="E278" s="2">
        <f t="shared" si="38"/>
        <v>6.9399999999999906E-2</v>
      </c>
      <c r="F278" s="2">
        <f t="shared" si="39"/>
        <v>1.9902374663884666E-2</v>
      </c>
      <c r="G278" s="2">
        <f t="shared" si="39"/>
        <v>2.4390466270010021E-2</v>
      </c>
      <c r="H278" s="2">
        <f t="shared" si="40"/>
        <v>0.81598992178169993</v>
      </c>
      <c r="I278" s="2">
        <f t="shared" si="41"/>
        <v>44.933615104048471</v>
      </c>
    </row>
    <row r="279" spans="1:9" ht="13.5" x14ac:dyDescent="0.25">
      <c r="A279" s="3">
        <v>42412</v>
      </c>
      <c r="B279" s="2">
        <v>1.4674</v>
      </c>
      <c r="C279" s="2">
        <f t="shared" si="36"/>
        <v>-2.9800000000000049E-2</v>
      </c>
      <c r="D279" s="2">
        <f t="shared" si="37"/>
        <v>0</v>
      </c>
      <c r="E279" s="2">
        <f t="shared" si="38"/>
        <v>2.9800000000000049E-2</v>
      </c>
      <c r="F279" s="2">
        <f t="shared" si="39"/>
        <v>1.8480776473607189E-2</v>
      </c>
      <c r="G279" s="2">
        <f t="shared" si="39"/>
        <v>2.4776861536437881E-2</v>
      </c>
      <c r="H279" s="2">
        <f t="shared" si="40"/>
        <v>0.74588851563902037</v>
      </c>
      <c r="I279" s="2">
        <f t="shared" si="41"/>
        <v>42.722574148213255</v>
      </c>
    </row>
    <row r="280" spans="1:9" ht="13.5" x14ac:dyDescent="0.25">
      <c r="A280" s="3">
        <v>42415</v>
      </c>
      <c r="B280" s="2">
        <v>1.5567</v>
      </c>
      <c r="C280" s="2">
        <f t="shared" si="36"/>
        <v>8.9299999999999935E-2</v>
      </c>
      <c r="D280" s="2">
        <f t="shared" si="37"/>
        <v>8.9299999999999935E-2</v>
      </c>
      <c r="E280" s="2">
        <f t="shared" si="38"/>
        <v>0</v>
      </c>
      <c r="F280" s="2">
        <f t="shared" si="39"/>
        <v>2.3539292439778099E-2</v>
      </c>
      <c r="G280" s="2">
        <f t="shared" si="39"/>
        <v>2.3007085712406606E-2</v>
      </c>
      <c r="H280" s="2">
        <f t="shared" si="40"/>
        <v>1.0231322964596294</v>
      </c>
      <c r="I280" s="2">
        <f t="shared" si="41"/>
        <v>50.571695101207915</v>
      </c>
    </row>
    <row r="281" spans="1:9" ht="13.5" x14ac:dyDescent="0.25">
      <c r="A281" s="3">
        <v>42416</v>
      </c>
      <c r="B281" s="2">
        <v>1.5765</v>
      </c>
      <c r="C281" s="2">
        <f t="shared" si="36"/>
        <v>1.980000000000004E-2</v>
      </c>
      <c r="D281" s="2">
        <f t="shared" si="37"/>
        <v>1.980000000000004E-2</v>
      </c>
      <c r="E281" s="2">
        <f t="shared" si="38"/>
        <v>0</v>
      </c>
      <c r="F281" s="2">
        <f t="shared" si="39"/>
        <v>2.3272200122651097E-2</v>
      </c>
      <c r="G281" s="2">
        <f t="shared" si="39"/>
        <v>2.1363722447234706E-2</v>
      </c>
      <c r="H281" s="2">
        <f t="shared" si="40"/>
        <v>1.0893326376117296</v>
      </c>
      <c r="I281" s="2">
        <f t="shared" si="41"/>
        <v>52.137827074626173</v>
      </c>
    </row>
    <row r="282" spans="1:9" ht="13.5" x14ac:dyDescent="0.25">
      <c r="A282" s="3">
        <v>42417</v>
      </c>
      <c r="B282" s="2">
        <v>1.5467</v>
      </c>
      <c r="C282" s="2">
        <f t="shared" si="36"/>
        <v>-2.9800000000000049E-2</v>
      </c>
      <c r="D282" s="2">
        <f t="shared" si="37"/>
        <v>0</v>
      </c>
      <c r="E282" s="2">
        <f t="shared" si="38"/>
        <v>2.9800000000000049E-2</v>
      </c>
      <c r="F282" s="2">
        <f t="shared" si="39"/>
        <v>2.1609900113890305E-2</v>
      </c>
      <c r="G282" s="2">
        <f t="shared" si="39"/>
        <v>2.1966313701003659E-2</v>
      </c>
      <c r="H282" s="2">
        <f t="shared" si="40"/>
        <v>0.9837745380510946</v>
      </c>
      <c r="I282" s="2">
        <f t="shared" si="41"/>
        <v>49.591045715183803</v>
      </c>
    </row>
    <row r="283" spans="1:9" ht="13.5" x14ac:dyDescent="0.25">
      <c r="A283" s="3">
        <v>42418</v>
      </c>
      <c r="B283" s="2">
        <v>1.5268999999999999</v>
      </c>
      <c r="C283" s="2">
        <f t="shared" si="36"/>
        <v>-1.980000000000004E-2</v>
      </c>
      <c r="D283" s="2">
        <f t="shared" si="37"/>
        <v>0</v>
      </c>
      <c r="E283" s="2">
        <f t="shared" si="38"/>
        <v>1.980000000000004E-2</v>
      </c>
      <c r="F283" s="2">
        <f t="shared" si="39"/>
        <v>2.0066335820040998E-2</v>
      </c>
      <c r="G283" s="2">
        <f t="shared" si="39"/>
        <v>2.1811577008074828E-2</v>
      </c>
      <c r="H283" s="2">
        <f t="shared" si="40"/>
        <v>0.91998555687249362</v>
      </c>
      <c r="I283" s="2">
        <f t="shared" si="41"/>
        <v>47.916274868810895</v>
      </c>
    </row>
    <row r="284" spans="1:9" ht="13.5" x14ac:dyDescent="0.25">
      <c r="A284" s="3">
        <v>42419</v>
      </c>
      <c r="B284" s="2">
        <v>1.4674</v>
      </c>
      <c r="C284" s="2">
        <f t="shared" si="36"/>
        <v>-5.9499999999999886E-2</v>
      </c>
      <c r="D284" s="2">
        <f t="shared" si="37"/>
        <v>0</v>
      </c>
      <c r="E284" s="2">
        <f t="shared" si="38"/>
        <v>5.9499999999999886E-2</v>
      </c>
      <c r="F284" s="2">
        <f t="shared" si="39"/>
        <v>1.8633026118609501E-2</v>
      </c>
      <c r="G284" s="2">
        <f t="shared" si="39"/>
        <v>2.4503607221783762E-2</v>
      </c>
      <c r="H284" s="2">
        <f t="shared" si="40"/>
        <v>0.76041971902180583</v>
      </c>
      <c r="I284" s="2">
        <f t="shared" si="41"/>
        <v>43.195364764735785</v>
      </c>
    </row>
    <row r="285" spans="1:9" ht="13.5" x14ac:dyDescent="0.25">
      <c r="A285" s="3">
        <v>42422</v>
      </c>
      <c r="B285" s="2">
        <v>1.4674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1.7302095681565967E-2</v>
      </c>
      <c r="G285" s="2">
        <f t="shared" si="42"/>
        <v>2.2753349563084922E-2</v>
      </c>
      <c r="H285" s="2">
        <f t="shared" si="40"/>
        <v>0.76041971902180594</v>
      </c>
      <c r="I285" s="2">
        <f t="shared" si="41"/>
        <v>43.195364764735785</v>
      </c>
    </row>
    <row r="286" spans="1:9" ht="13.5" x14ac:dyDescent="0.25">
      <c r="A286" s="3">
        <v>42423</v>
      </c>
      <c r="B286" s="2">
        <v>1.4377</v>
      </c>
      <c r="C286" s="2">
        <f t="shared" si="36"/>
        <v>-2.970000000000006E-2</v>
      </c>
      <c r="D286" s="2">
        <f t="shared" si="37"/>
        <v>0</v>
      </c>
      <c r="E286" s="2">
        <f t="shared" si="38"/>
        <v>2.970000000000006E-2</v>
      </c>
      <c r="F286" s="2">
        <f t="shared" si="42"/>
        <v>1.6066231704311255E-2</v>
      </c>
      <c r="G286" s="2">
        <f t="shared" si="42"/>
        <v>2.3249538880007432E-2</v>
      </c>
      <c r="H286" s="2">
        <f t="shared" si="40"/>
        <v>0.69103442383224245</v>
      </c>
      <c r="I286" s="2">
        <f t="shared" si="41"/>
        <v>40.864598265611406</v>
      </c>
    </row>
    <row r="287" spans="1:9" ht="13.5" x14ac:dyDescent="0.25">
      <c r="A287" s="3">
        <v>42424</v>
      </c>
      <c r="B287" s="2">
        <v>1.4278</v>
      </c>
      <c r="C287" s="2">
        <f t="shared" si="36"/>
        <v>-9.9000000000000199E-3</v>
      </c>
      <c r="D287" s="2">
        <f t="shared" si="37"/>
        <v>0</v>
      </c>
      <c r="E287" s="2">
        <f t="shared" si="38"/>
        <v>9.9000000000000199E-3</v>
      </c>
      <c r="F287" s="2">
        <f t="shared" si="42"/>
        <v>1.491864372543188E-2</v>
      </c>
      <c r="G287" s="2">
        <f t="shared" si="42"/>
        <v>2.2296000388578329E-2</v>
      </c>
      <c r="H287" s="2">
        <f t="shared" si="40"/>
        <v>0.66911748589107134</v>
      </c>
      <c r="I287" s="2">
        <f t="shared" si="41"/>
        <v>40.088099941859859</v>
      </c>
    </row>
    <row r="288" spans="1:9" ht="13.5" x14ac:dyDescent="0.25">
      <c r="A288" s="3">
        <v>42425</v>
      </c>
      <c r="B288" s="2">
        <v>1.4476</v>
      </c>
      <c r="C288" s="2">
        <f t="shared" si="36"/>
        <v>1.980000000000004E-2</v>
      </c>
      <c r="D288" s="2">
        <f t="shared" si="37"/>
        <v>1.980000000000004E-2</v>
      </c>
      <c r="E288" s="2">
        <f t="shared" si="38"/>
        <v>0</v>
      </c>
      <c r="F288" s="2">
        <f t="shared" si="42"/>
        <v>1.5267312030758177E-2</v>
      </c>
      <c r="G288" s="2">
        <f t="shared" si="42"/>
        <v>2.0703428932251303E-2</v>
      </c>
      <c r="H288" s="2">
        <f t="shared" si="40"/>
        <v>0.73742915150519472</v>
      </c>
      <c r="I288" s="2">
        <f t="shared" si="41"/>
        <v>42.443696243172532</v>
      </c>
    </row>
    <row r="289" spans="1:9" ht="13.5" x14ac:dyDescent="0.25">
      <c r="A289" s="3">
        <v>42426</v>
      </c>
      <c r="B289" s="2">
        <v>1.4078999999999999</v>
      </c>
      <c r="C289" s="2">
        <f t="shared" si="36"/>
        <v>-3.9700000000000069E-2</v>
      </c>
      <c r="D289" s="2">
        <f t="shared" si="37"/>
        <v>0</v>
      </c>
      <c r="E289" s="2">
        <f t="shared" si="38"/>
        <v>3.9700000000000069E-2</v>
      </c>
      <c r="F289" s="2">
        <f t="shared" si="42"/>
        <v>1.4176789742846878E-2</v>
      </c>
      <c r="G289" s="2">
        <f t="shared" si="42"/>
        <v>2.2060326865661929E-2</v>
      </c>
      <c r="H289" s="2">
        <f t="shared" si="40"/>
        <v>0.64263733847542415</v>
      </c>
      <c r="I289" s="2">
        <f t="shared" si="41"/>
        <v>39.122289711974595</v>
      </c>
    </row>
    <row r="290" spans="1:9" ht="13.5" x14ac:dyDescent="0.25">
      <c r="A290" s="3">
        <v>42429</v>
      </c>
      <c r="B290" s="2">
        <v>1.3880999999999999</v>
      </c>
      <c r="C290" s="2">
        <f t="shared" si="36"/>
        <v>-1.980000000000004E-2</v>
      </c>
      <c r="D290" s="2">
        <f t="shared" si="37"/>
        <v>0</v>
      </c>
      <c r="E290" s="2">
        <f t="shared" si="38"/>
        <v>1.980000000000004E-2</v>
      </c>
      <c r="F290" s="2">
        <f t="shared" si="42"/>
        <v>1.3164161904072101E-2</v>
      </c>
      <c r="G290" s="2">
        <f t="shared" si="42"/>
        <v>2.1898874946686079E-2</v>
      </c>
      <c r="H290" s="2">
        <f t="shared" si="40"/>
        <v>0.60113416493408545</v>
      </c>
      <c r="I290" s="2">
        <f t="shared" si="41"/>
        <v>37.544271935439752</v>
      </c>
    </row>
    <row r="291" spans="1:9" ht="13.5" x14ac:dyDescent="0.25">
      <c r="A291" s="3">
        <v>42430</v>
      </c>
      <c r="B291" s="2">
        <v>1.3880999999999999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1.2223864625209807E-2</v>
      </c>
      <c r="G291" s="2">
        <f t="shared" si="42"/>
        <v>2.0334669593351361E-2</v>
      </c>
      <c r="H291" s="2">
        <f t="shared" si="40"/>
        <v>0.60113416493408534</v>
      </c>
      <c r="I291" s="2">
        <f t="shared" si="41"/>
        <v>37.544271935439745</v>
      </c>
    </row>
    <row r="292" spans="1:9" ht="13.5" x14ac:dyDescent="0.25">
      <c r="A292" s="3">
        <v>42431</v>
      </c>
      <c r="B292" s="2">
        <v>1.4476</v>
      </c>
      <c r="C292" s="2">
        <f t="shared" si="36"/>
        <v>5.9500000000000108E-2</v>
      </c>
      <c r="D292" s="2">
        <f t="shared" si="37"/>
        <v>5.9500000000000108E-2</v>
      </c>
      <c r="E292" s="2">
        <f t="shared" si="38"/>
        <v>0</v>
      </c>
      <c r="F292" s="2">
        <f t="shared" si="42"/>
        <v>1.5600731437694828E-2</v>
      </c>
      <c r="G292" s="2">
        <f t="shared" si="42"/>
        <v>1.8882193193826263E-2</v>
      </c>
      <c r="H292" s="2">
        <f t="shared" si="40"/>
        <v>0.82621395076053217</v>
      </c>
      <c r="I292" s="2">
        <f t="shared" si="41"/>
        <v>45.241903360581212</v>
      </c>
    </row>
    <row r="293" spans="1:9" ht="13.5" x14ac:dyDescent="0.25">
      <c r="A293" s="3">
        <v>42432</v>
      </c>
      <c r="B293" s="2">
        <v>1.4078999999999999</v>
      </c>
      <c r="C293" s="2">
        <f t="shared" si="36"/>
        <v>-3.9700000000000069E-2</v>
      </c>
      <c r="D293" s="2">
        <f t="shared" si="37"/>
        <v>0</v>
      </c>
      <c r="E293" s="2">
        <f t="shared" si="38"/>
        <v>3.9700000000000069E-2</v>
      </c>
      <c r="F293" s="2">
        <f t="shared" si="42"/>
        <v>1.4486393477859483E-2</v>
      </c>
      <c r="G293" s="2">
        <f t="shared" si="42"/>
        <v>2.0369179394267248E-2</v>
      </c>
      <c r="H293" s="2">
        <f t="shared" si="40"/>
        <v>0.71119180588770159</v>
      </c>
      <c r="I293" s="2">
        <f t="shared" si="41"/>
        <v>41.56119749058535</v>
      </c>
    </row>
    <row r="294" spans="1:9" ht="13.5" x14ac:dyDescent="0.25">
      <c r="A294" s="3">
        <v>42433</v>
      </c>
      <c r="B294" s="2">
        <v>1.4177999999999999</v>
      </c>
      <c r="C294" s="2">
        <f t="shared" si="36"/>
        <v>9.9000000000000199E-3</v>
      </c>
      <c r="D294" s="2">
        <f t="shared" si="37"/>
        <v>9.9000000000000199E-3</v>
      </c>
      <c r="E294" s="2">
        <f t="shared" si="38"/>
        <v>0</v>
      </c>
      <c r="F294" s="2">
        <f t="shared" si="42"/>
        <v>1.4158793943726666E-2</v>
      </c>
      <c r="G294" s="2">
        <f t="shared" si="42"/>
        <v>1.8914238008962445E-2</v>
      </c>
      <c r="H294" s="2">
        <f t="shared" si="40"/>
        <v>0.7485786071327627</v>
      </c>
      <c r="I294" s="2">
        <f t="shared" si="41"/>
        <v>42.810692300545</v>
      </c>
    </row>
    <row r="295" spans="1:9" ht="13.5" x14ac:dyDescent="0.25">
      <c r="A295" s="3">
        <v>42436</v>
      </c>
      <c r="B295" s="2">
        <v>1.3782000000000001</v>
      </c>
      <c r="C295" s="2">
        <f t="shared" si="36"/>
        <v>-3.9599999999999858E-2</v>
      </c>
      <c r="D295" s="2">
        <f t="shared" si="37"/>
        <v>0</v>
      </c>
      <c r="E295" s="2">
        <f t="shared" si="38"/>
        <v>3.9599999999999858E-2</v>
      </c>
      <c r="F295" s="2">
        <f t="shared" si="42"/>
        <v>1.3147451519174761E-2</v>
      </c>
      <c r="G295" s="2">
        <f t="shared" si="42"/>
        <v>2.039179243689369E-2</v>
      </c>
      <c r="H295" s="2">
        <f t="shared" si="40"/>
        <v>0.64474231776642832</v>
      </c>
      <c r="I295" s="2">
        <f t="shared" si="41"/>
        <v>39.200202414807009</v>
      </c>
    </row>
    <row r="296" spans="1:9" ht="13.5" x14ac:dyDescent="0.25">
      <c r="A296" s="3">
        <v>42437</v>
      </c>
      <c r="B296" s="2">
        <v>1.4078999999999999</v>
      </c>
      <c r="C296" s="2">
        <f t="shared" si="36"/>
        <v>2.9699999999999838E-2</v>
      </c>
      <c r="D296" s="2">
        <f t="shared" si="37"/>
        <v>2.9699999999999838E-2</v>
      </c>
      <c r="E296" s="2">
        <f t="shared" si="38"/>
        <v>0</v>
      </c>
      <c r="F296" s="2">
        <f t="shared" si="42"/>
        <v>1.4329776410662267E-2</v>
      </c>
      <c r="G296" s="2">
        <f t="shared" si="42"/>
        <v>1.8935235834258428E-2</v>
      </c>
      <c r="H296" s="2">
        <f t="shared" si="40"/>
        <v>0.75677834361778751</v>
      </c>
      <c r="I296" s="2">
        <f t="shared" si="41"/>
        <v>43.077622533718774</v>
      </c>
    </row>
    <row r="297" spans="1:9" ht="13.5" x14ac:dyDescent="0.25">
      <c r="A297" s="3">
        <v>42438</v>
      </c>
      <c r="B297" s="2">
        <v>1.4377</v>
      </c>
      <c r="C297" s="2">
        <f t="shared" si="36"/>
        <v>2.9800000000000049E-2</v>
      </c>
      <c r="D297" s="2">
        <f t="shared" si="37"/>
        <v>2.9800000000000049E-2</v>
      </c>
      <c r="E297" s="2">
        <f t="shared" si="38"/>
        <v>0</v>
      </c>
      <c r="F297" s="2">
        <f t="shared" si="42"/>
        <v>1.543479238132925E-2</v>
      </c>
      <c r="G297" s="2">
        <f t="shared" si="42"/>
        <v>1.7582718988954256E-2</v>
      </c>
      <c r="H297" s="2">
        <f t="shared" si="40"/>
        <v>0.87783876833984742</v>
      </c>
      <c r="I297" s="2">
        <f t="shared" si="41"/>
        <v>46.747291787778124</v>
      </c>
    </row>
    <row r="298" spans="1:9" ht="13.5" x14ac:dyDescent="0.25">
      <c r="A298" s="3">
        <v>42439</v>
      </c>
      <c r="B298" s="2">
        <v>1.3979999999999999</v>
      </c>
      <c r="C298" s="2">
        <f t="shared" si="36"/>
        <v>-3.9700000000000069E-2</v>
      </c>
      <c r="D298" s="2">
        <f t="shared" si="37"/>
        <v>0</v>
      </c>
      <c r="E298" s="2">
        <f t="shared" si="38"/>
        <v>3.9700000000000069E-2</v>
      </c>
      <c r="F298" s="2">
        <f t="shared" si="42"/>
        <v>1.4332307211234305E-2</v>
      </c>
      <c r="G298" s="2">
        <f t="shared" si="42"/>
        <v>1.9162524775457528E-2</v>
      </c>
      <c r="H298" s="2">
        <f t="shared" si="40"/>
        <v>0.74793417773374304</v>
      </c>
      <c r="I298" s="2">
        <f t="shared" si="41"/>
        <v>42.789607713001274</v>
      </c>
    </row>
    <row r="299" spans="1:9" ht="13.5" x14ac:dyDescent="0.25">
      <c r="A299" s="3">
        <v>42440</v>
      </c>
      <c r="B299" s="2">
        <v>1.3880999999999999</v>
      </c>
      <c r="C299" s="2">
        <f t="shared" si="36"/>
        <v>-9.9000000000000199E-3</v>
      </c>
      <c r="D299" s="2">
        <f t="shared" si="37"/>
        <v>0</v>
      </c>
      <c r="E299" s="2">
        <f t="shared" si="38"/>
        <v>9.9000000000000199E-3</v>
      </c>
      <c r="F299" s="2">
        <f t="shared" si="42"/>
        <v>1.3308570981860427E-2</v>
      </c>
      <c r="G299" s="2">
        <f t="shared" si="42"/>
        <v>1.8500915862924849E-2</v>
      </c>
      <c r="H299" s="2">
        <f t="shared" si="40"/>
        <v>0.71934660318791621</v>
      </c>
      <c r="I299" s="2">
        <f t="shared" si="41"/>
        <v>41.838370567874101</v>
      </c>
    </row>
    <row r="300" spans="1:9" ht="13.5" x14ac:dyDescent="0.25">
      <c r="A300" s="3">
        <v>42443</v>
      </c>
      <c r="B300" s="2">
        <v>1.4078999999999999</v>
      </c>
      <c r="C300" s="2">
        <f t="shared" si="36"/>
        <v>1.980000000000004E-2</v>
      </c>
      <c r="D300" s="2">
        <f t="shared" si="37"/>
        <v>1.980000000000004E-2</v>
      </c>
      <c r="E300" s="2">
        <f t="shared" si="38"/>
        <v>0</v>
      </c>
      <c r="F300" s="2">
        <f t="shared" si="42"/>
        <v>1.3772244483156114E-2</v>
      </c>
      <c r="G300" s="2">
        <f t="shared" si="42"/>
        <v>1.7179421872715931E-2</v>
      </c>
      <c r="H300" s="2">
        <f t="shared" si="40"/>
        <v>0.8016710099557518</v>
      </c>
      <c r="I300" s="2">
        <f t="shared" si="41"/>
        <v>44.495970991698449</v>
      </c>
    </row>
    <row r="301" spans="1:9" ht="13.5" x14ac:dyDescent="0.25">
      <c r="A301" s="3">
        <v>42444</v>
      </c>
      <c r="B301" s="2">
        <v>1.3979999999999999</v>
      </c>
      <c r="C301" s="2">
        <f t="shared" si="36"/>
        <v>-9.9000000000000199E-3</v>
      </c>
      <c r="D301" s="2">
        <f t="shared" si="37"/>
        <v>0</v>
      </c>
      <c r="E301" s="2">
        <f t="shared" si="38"/>
        <v>9.9000000000000199E-3</v>
      </c>
      <c r="F301" s="2">
        <f t="shared" ref="F301:G316" si="43">((F300*13)+D301)/14</f>
        <v>1.2788512734359247E-2</v>
      </c>
      <c r="G301" s="2">
        <f t="shared" si="43"/>
        <v>1.6659463167521937E-2</v>
      </c>
      <c r="H301" s="2">
        <f t="shared" si="40"/>
        <v>0.76764254680731792</v>
      </c>
      <c r="I301" s="2">
        <f t="shared" si="41"/>
        <v>43.42747622780518</v>
      </c>
    </row>
    <row r="302" spans="1:9" ht="13.5" x14ac:dyDescent="0.25">
      <c r="A302" s="3">
        <v>42445</v>
      </c>
      <c r="B302" s="2">
        <v>1.3880999999999999</v>
      </c>
      <c r="C302" s="2">
        <f t="shared" si="36"/>
        <v>-9.9000000000000199E-3</v>
      </c>
      <c r="D302" s="2">
        <f t="shared" si="37"/>
        <v>0</v>
      </c>
      <c r="E302" s="2">
        <f t="shared" si="38"/>
        <v>9.9000000000000199E-3</v>
      </c>
      <c r="F302" s="2">
        <f t="shared" si="43"/>
        <v>1.1875047539047872E-2</v>
      </c>
      <c r="G302" s="2">
        <f t="shared" si="43"/>
        <v>1.61766443698418E-2</v>
      </c>
      <c r="H302" s="2">
        <f t="shared" si="40"/>
        <v>0.73408596168353579</v>
      </c>
      <c r="I302" s="2">
        <f t="shared" si="41"/>
        <v>42.332731935090983</v>
      </c>
    </row>
    <row r="303" spans="1:9" ht="13.5" x14ac:dyDescent="0.25">
      <c r="A303" s="3">
        <v>42446</v>
      </c>
      <c r="B303" s="2">
        <v>1.3782000000000001</v>
      </c>
      <c r="C303" s="2">
        <f t="shared" si="36"/>
        <v>-9.8999999999997979E-3</v>
      </c>
      <c r="D303" s="2">
        <f t="shared" si="37"/>
        <v>0</v>
      </c>
      <c r="E303" s="2">
        <f t="shared" si="38"/>
        <v>9.8999999999997979E-3</v>
      </c>
      <c r="F303" s="2">
        <f t="shared" si="43"/>
        <v>1.102682985768731E-2</v>
      </c>
      <c r="G303" s="2">
        <f t="shared" si="43"/>
        <v>1.5728312629138798E-2</v>
      </c>
      <c r="H303" s="2">
        <f t="shared" si="40"/>
        <v>0.70108155386348547</v>
      </c>
      <c r="I303" s="2">
        <f t="shared" si="41"/>
        <v>41.213870803030794</v>
      </c>
    </row>
    <row r="304" spans="1:9" ht="13.5" x14ac:dyDescent="0.25">
      <c r="A304" s="3">
        <v>42447</v>
      </c>
      <c r="B304" s="2">
        <v>1.3782000000000001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1.0239199153566789E-2</v>
      </c>
      <c r="G304" s="2">
        <f t="shared" si="43"/>
        <v>1.4604861727057454E-2</v>
      </c>
      <c r="H304" s="2">
        <f t="shared" si="40"/>
        <v>0.70108155386348547</v>
      </c>
      <c r="I304" s="2">
        <f t="shared" si="41"/>
        <v>41.213870803030794</v>
      </c>
    </row>
    <row r="305" spans="1:9" ht="13.5" x14ac:dyDescent="0.25">
      <c r="A305" s="3">
        <v>42450</v>
      </c>
      <c r="B305" s="2">
        <v>1.3683000000000001</v>
      </c>
      <c r="C305" s="2">
        <f t="shared" si="36"/>
        <v>-9.9000000000000199E-3</v>
      </c>
      <c r="D305" s="2">
        <f t="shared" si="37"/>
        <v>0</v>
      </c>
      <c r="E305" s="2">
        <f t="shared" si="38"/>
        <v>9.9000000000000199E-3</v>
      </c>
      <c r="F305" s="2">
        <f t="shared" si="43"/>
        <v>9.5078277854548764E-3</v>
      </c>
      <c r="G305" s="2">
        <f t="shared" si="43"/>
        <v>1.4268800175124779E-2</v>
      </c>
      <c r="H305" s="2">
        <f t="shared" si="40"/>
        <v>0.66633687967893429</v>
      </c>
      <c r="I305" s="2">
        <f t="shared" si="41"/>
        <v>39.988125318772425</v>
      </c>
    </row>
    <row r="306" spans="1:9" ht="13.5" x14ac:dyDescent="0.25">
      <c r="A306" s="3">
        <v>42451</v>
      </c>
      <c r="B306" s="2">
        <v>1.3782000000000001</v>
      </c>
      <c r="C306" s="2">
        <f t="shared" si="36"/>
        <v>9.9000000000000199E-3</v>
      </c>
      <c r="D306" s="2">
        <f t="shared" si="37"/>
        <v>9.9000000000000199E-3</v>
      </c>
      <c r="E306" s="2">
        <f t="shared" si="38"/>
        <v>0</v>
      </c>
      <c r="F306" s="2">
        <f t="shared" si="43"/>
        <v>9.5358400864938141E-3</v>
      </c>
      <c r="G306" s="2">
        <f t="shared" si="43"/>
        <v>1.3249600162615865E-2</v>
      </c>
      <c r="H306" s="2">
        <f t="shared" si="40"/>
        <v>0.71970776245757706</v>
      </c>
      <c r="I306" s="2">
        <f t="shared" si="41"/>
        <v>41.850585208097613</v>
      </c>
    </row>
    <row r="307" spans="1:9" ht="13.5" x14ac:dyDescent="0.25">
      <c r="A307" s="3">
        <v>42452</v>
      </c>
      <c r="B307" s="2">
        <v>1.3880999999999999</v>
      </c>
      <c r="C307" s="2">
        <f t="shared" si="36"/>
        <v>9.8999999999997979E-3</v>
      </c>
      <c r="D307" s="2">
        <f t="shared" si="37"/>
        <v>9.8999999999997979E-3</v>
      </c>
      <c r="E307" s="2">
        <f t="shared" si="38"/>
        <v>0</v>
      </c>
      <c r="F307" s="2">
        <f t="shared" si="43"/>
        <v>9.5618515088870971E-3</v>
      </c>
      <c r="G307" s="2">
        <f t="shared" si="43"/>
        <v>1.2303200151000447E-2</v>
      </c>
      <c r="H307" s="2">
        <f t="shared" si="40"/>
        <v>0.77718409775765251</v>
      </c>
      <c r="I307" s="2">
        <f t="shared" si="41"/>
        <v>43.731209318058731</v>
      </c>
    </row>
    <row r="308" spans="1:9" ht="13.5" x14ac:dyDescent="0.25">
      <c r="A308" s="3">
        <v>42453</v>
      </c>
      <c r="B308" s="2">
        <v>1.3683000000000001</v>
      </c>
      <c r="C308" s="2">
        <f t="shared" si="36"/>
        <v>-1.9799999999999818E-2</v>
      </c>
      <c r="D308" s="2">
        <f t="shared" si="37"/>
        <v>0</v>
      </c>
      <c r="E308" s="2">
        <f t="shared" si="38"/>
        <v>1.9799999999999818E-2</v>
      </c>
      <c r="F308" s="2">
        <f t="shared" si="43"/>
        <v>8.8788621153951617E-3</v>
      </c>
      <c r="G308" s="2">
        <f t="shared" si="43"/>
        <v>1.2838685854500402E-2</v>
      </c>
      <c r="H308" s="2">
        <f t="shared" si="40"/>
        <v>0.69157094550162346</v>
      </c>
      <c r="I308" s="2">
        <f t="shared" si="41"/>
        <v>40.88335445466894</v>
      </c>
    </row>
    <row r="309" spans="1:9" ht="13.5" x14ac:dyDescent="0.25">
      <c r="A309" s="3">
        <v>42454</v>
      </c>
      <c r="B309" s="2">
        <v>1.3584000000000001</v>
      </c>
      <c r="C309" s="2">
        <f t="shared" si="36"/>
        <v>-9.9000000000000199E-3</v>
      </c>
      <c r="D309" s="2">
        <f t="shared" si="37"/>
        <v>0</v>
      </c>
      <c r="E309" s="2">
        <f t="shared" si="38"/>
        <v>9.9000000000000199E-3</v>
      </c>
      <c r="F309" s="2">
        <f t="shared" si="43"/>
        <v>8.2446576785812214E-3</v>
      </c>
      <c r="G309" s="2">
        <f t="shared" si="43"/>
        <v>1.2628779722036089E-2</v>
      </c>
      <c r="H309" s="2">
        <f t="shared" si="40"/>
        <v>0.65284674054414238</v>
      </c>
      <c r="I309" s="2">
        <f t="shared" si="41"/>
        <v>39.498322774270967</v>
      </c>
    </row>
    <row r="310" spans="1:9" ht="13.5" x14ac:dyDescent="0.25">
      <c r="A310" s="3">
        <v>42457</v>
      </c>
      <c r="B310" s="2">
        <v>1.3385</v>
      </c>
      <c r="C310" s="2">
        <f t="shared" si="36"/>
        <v>-1.9900000000000029E-2</v>
      </c>
      <c r="D310" s="2">
        <f t="shared" si="37"/>
        <v>0</v>
      </c>
      <c r="E310" s="2">
        <f t="shared" si="38"/>
        <v>1.9900000000000029E-2</v>
      </c>
      <c r="F310" s="2">
        <f t="shared" si="43"/>
        <v>7.6557535586825624E-3</v>
      </c>
      <c r="G310" s="2">
        <f t="shared" si="43"/>
        <v>1.3148152599033514E-2</v>
      </c>
      <c r="H310" s="2">
        <f t="shared" si="40"/>
        <v>0.58226838341116582</v>
      </c>
      <c r="I310" s="2">
        <f t="shared" si="41"/>
        <v>36.799596674988258</v>
      </c>
    </row>
    <row r="311" spans="1:9" ht="13.5" x14ac:dyDescent="0.25">
      <c r="A311" s="3">
        <v>42458</v>
      </c>
      <c r="B311" s="2">
        <v>1.2988999999999999</v>
      </c>
      <c r="C311" s="2">
        <f t="shared" si="36"/>
        <v>-3.960000000000008E-2</v>
      </c>
      <c r="D311" s="2">
        <f t="shared" si="37"/>
        <v>0</v>
      </c>
      <c r="E311" s="2">
        <f t="shared" si="38"/>
        <v>3.960000000000008E-2</v>
      </c>
      <c r="F311" s="2">
        <f t="shared" si="43"/>
        <v>7.1089140187766643E-3</v>
      </c>
      <c r="G311" s="2">
        <f t="shared" si="43"/>
        <v>1.5037570270531125E-2</v>
      </c>
      <c r="H311" s="2">
        <f t="shared" si="40"/>
        <v>0.47274352776976769</v>
      </c>
      <c r="I311" s="2">
        <f t="shared" si="41"/>
        <v>32.099514875184113</v>
      </c>
    </row>
    <row r="312" spans="1:9" ht="13.5" x14ac:dyDescent="0.25">
      <c r="A312" s="3">
        <v>42459</v>
      </c>
      <c r="B312" s="2">
        <v>1.3187</v>
      </c>
      <c r="C312" s="2">
        <f t="shared" si="36"/>
        <v>1.980000000000004E-2</v>
      </c>
      <c r="D312" s="2">
        <f t="shared" si="37"/>
        <v>1.980000000000004E-2</v>
      </c>
      <c r="E312" s="2">
        <f t="shared" si="38"/>
        <v>0</v>
      </c>
      <c r="F312" s="2">
        <f t="shared" si="43"/>
        <v>8.01542016029262E-3</v>
      </c>
      <c r="G312" s="2">
        <f t="shared" si="43"/>
        <v>1.396345810835033E-2</v>
      </c>
      <c r="H312" s="2">
        <f t="shared" si="40"/>
        <v>0.57402830288145412</v>
      </c>
      <c r="I312" s="2">
        <f t="shared" si="41"/>
        <v>36.468740862576873</v>
      </c>
    </row>
    <row r="313" spans="1:9" ht="13.5" x14ac:dyDescent="0.25">
      <c r="A313" s="3">
        <v>42460</v>
      </c>
      <c r="B313" s="2">
        <v>1.3286</v>
      </c>
      <c r="C313" s="2">
        <f t="shared" si="36"/>
        <v>9.9000000000000199E-3</v>
      </c>
      <c r="D313" s="2">
        <f t="shared" si="37"/>
        <v>9.9000000000000199E-3</v>
      </c>
      <c r="E313" s="2">
        <f t="shared" si="38"/>
        <v>0</v>
      </c>
      <c r="F313" s="2">
        <f t="shared" si="43"/>
        <v>8.1500330059860061E-3</v>
      </c>
      <c r="G313" s="2">
        <f t="shared" si="43"/>
        <v>1.2966068243468163E-2</v>
      </c>
      <c r="H313" s="2">
        <f t="shared" si="40"/>
        <v>0.62856625871082383</v>
      </c>
      <c r="I313" s="2">
        <f t="shared" si="41"/>
        <v>38.59629630349815</v>
      </c>
    </row>
    <row r="314" spans="1:9" ht="13.5" x14ac:dyDescent="0.25">
      <c r="A314" s="3">
        <v>42461</v>
      </c>
      <c r="B314" s="2">
        <v>1.3286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7.5678877912727207E-3</v>
      </c>
      <c r="G314" s="2">
        <f t="shared" si="43"/>
        <v>1.2039920511791867E-2</v>
      </c>
      <c r="H314" s="2">
        <f t="shared" si="40"/>
        <v>0.62856625871082383</v>
      </c>
      <c r="I314" s="2">
        <f t="shared" si="41"/>
        <v>38.59629630349815</v>
      </c>
    </row>
    <row r="315" spans="1:9" ht="13.5" x14ac:dyDescent="0.25">
      <c r="A315" s="3">
        <v>42464</v>
      </c>
      <c r="B315" s="2">
        <v>1.3187</v>
      </c>
      <c r="C315" s="2">
        <f t="shared" si="36"/>
        <v>-9.9000000000000199E-3</v>
      </c>
      <c r="D315" s="2">
        <f t="shared" si="37"/>
        <v>0</v>
      </c>
      <c r="E315" s="2">
        <f t="shared" si="38"/>
        <v>9.9000000000000199E-3</v>
      </c>
      <c r="F315" s="2">
        <f t="shared" si="43"/>
        <v>7.0273243776103837E-3</v>
      </c>
      <c r="G315" s="2">
        <f t="shared" si="43"/>
        <v>1.1887069046663878E-2</v>
      </c>
      <c r="H315" s="2">
        <f t="shared" si="40"/>
        <v>0.59117385034308456</v>
      </c>
      <c r="I315" s="2">
        <f t="shared" si="41"/>
        <v>37.153316101544611</v>
      </c>
    </row>
    <row r="316" spans="1:9" ht="13.5" x14ac:dyDescent="0.25">
      <c r="A316" s="3">
        <v>42465</v>
      </c>
      <c r="B316" s="2">
        <v>1.2889999999999999</v>
      </c>
      <c r="C316" s="2">
        <f t="shared" si="36"/>
        <v>-2.970000000000006E-2</v>
      </c>
      <c r="D316" s="2">
        <f t="shared" si="37"/>
        <v>0</v>
      </c>
      <c r="E316" s="2">
        <f t="shared" si="38"/>
        <v>2.970000000000006E-2</v>
      </c>
      <c r="F316" s="2">
        <f t="shared" si="43"/>
        <v>6.5253726363524991E-3</v>
      </c>
      <c r="G316" s="2">
        <f t="shared" si="43"/>
        <v>1.3159421257616462E-2</v>
      </c>
      <c r="H316" s="2">
        <f t="shared" si="40"/>
        <v>0.49587079162586412</v>
      </c>
      <c r="I316" s="2">
        <f t="shared" si="41"/>
        <v>33.149306370699392</v>
      </c>
    </row>
    <row r="317" spans="1:9" ht="13.5" x14ac:dyDescent="0.25">
      <c r="A317" s="3">
        <v>42466</v>
      </c>
      <c r="B317" s="2">
        <v>1.2592000000000001</v>
      </c>
      <c r="C317" s="2">
        <f t="shared" si="36"/>
        <v>-2.9799999999999827E-2</v>
      </c>
      <c r="D317" s="2">
        <f t="shared" si="37"/>
        <v>0</v>
      </c>
      <c r="E317" s="2">
        <f t="shared" si="38"/>
        <v>2.9799999999999827E-2</v>
      </c>
      <c r="F317" s="2">
        <f t="shared" ref="F317:G332" si="44">((F316*13)+D317)/14</f>
        <v>6.0592745908987491E-3</v>
      </c>
      <c r="G317" s="2">
        <f t="shared" si="44"/>
        <v>1.4348034024929559E-2</v>
      </c>
      <c r="H317" s="2">
        <f t="shared" si="40"/>
        <v>0.42230695720199873</v>
      </c>
      <c r="I317" s="2">
        <f t="shared" si="41"/>
        <v>29.691688918738933</v>
      </c>
    </row>
    <row r="318" spans="1:9" ht="13.5" x14ac:dyDescent="0.25">
      <c r="A318" s="3">
        <v>42467</v>
      </c>
      <c r="B318" s="2">
        <v>1.2789999999999999</v>
      </c>
      <c r="C318" s="2">
        <f t="shared" si="36"/>
        <v>1.9799999999999818E-2</v>
      </c>
      <c r="D318" s="2">
        <f t="shared" si="37"/>
        <v>1.9799999999999818E-2</v>
      </c>
      <c r="E318" s="2">
        <f t="shared" si="38"/>
        <v>0</v>
      </c>
      <c r="F318" s="2">
        <f t="shared" si="44"/>
        <v>7.0407549772631113E-3</v>
      </c>
      <c r="G318" s="2">
        <f t="shared" si="44"/>
        <v>1.3323174451720305E-2</v>
      </c>
      <c r="H318" s="2">
        <f t="shared" si="40"/>
        <v>0.52845926492796169</v>
      </c>
      <c r="I318" s="2">
        <f t="shared" si="41"/>
        <v>34.574638464628535</v>
      </c>
    </row>
    <row r="319" spans="1:9" ht="13.5" x14ac:dyDescent="0.25">
      <c r="A319" s="3">
        <v>42468</v>
      </c>
      <c r="B319" s="2">
        <v>1.3088</v>
      </c>
      <c r="C319" s="2">
        <f t="shared" si="36"/>
        <v>2.9800000000000049E-2</v>
      </c>
      <c r="D319" s="2">
        <f t="shared" si="37"/>
        <v>2.9800000000000049E-2</v>
      </c>
      <c r="E319" s="2">
        <f t="shared" si="38"/>
        <v>0</v>
      </c>
      <c r="F319" s="2">
        <f t="shared" si="44"/>
        <v>8.6664153360300356E-3</v>
      </c>
      <c r="G319" s="2">
        <f t="shared" si="44"/>
        <v>1.2371519133740284E-2</v>
      </c>
      <c r="H319" s="2">
        <f t="shared" si="40"/>
        <v>0.70051343269514199</v>
      </c>
      <c r="I319" s="2">
        <f t="shared" si="41"/>
        <v>41.194231061432951</v>
      </c>
    </row>
    <row r="320" spans="1:9" ht="13.5" x14ac:dyDescent="0.25">
      <c r="A320" s="3">
        <v>42471</v>
      </c>
      <c r="B320" s="2">
        <v>1.3286</v>
      </c>
      <c r="C320" s="2">
        <f t="shared" si="36"/>
        <v>1.980000000000004E-2</v>
      </c>
      <c r="D320" s="2">
        <f t="shared" si="37"/>
        <v>1.980000000000004E-2</v>
      </c>
      <c r="E320" s="2">
        <f t="shared" si="38"/>
        <v>0</v>
      </c>
      <c r="F320" s="2">
        <f t="shared" si="44"/>
        <v>9.4616713834564659E-3</v>
      </c>
      <c r="G320" s="2">
        <f t="shared" si="44"/>
        <v>1.1487839195615978E-2</v>
      </c>
      <c r="H320" s="2">
        <f t="shared" si="40"/>
        <v>0.82362498485069813</v>
      </c>
      <c r="I320" s="2">
        <f t="shared" si="41"/>
        <v>45.164164326150036</v>
      </c>
    </row>
    <row r="321" spans="1:9" ht="13.5" x14ac:dyDescent="0.25">
      <c r="A321" s="3">
        <v>42472</v>
      </c>
      <c r="B321" s="2">
        <v>1.3683000000000001</v>
      </c>
      <c r="C321" s="2">
        <f t="shared" si="36"/>
        <v>3.9700000000000069E-2</v>
      </c>
      <c r="D321" s="2">
        <f t="shared" si="37"/>
        <v>3.9700000000000069E-2</v>
      </c>
      <c r="E321" s="2">
        <f t="shared" si="38"/>
        <v>0</v>
      </c>
      <c r="F321" s="2">
        <f t="shared" si="44"/>
        <v>1.1621551998923866E-2</v>
      </c>
      <c r="G321" s="2">
        <f t="shared" si="44"/>
        <v>1.066727925307198E-2</v>
      </c>
      <c r="H321" s="2">
        <f t="shared" si="40"/>
        <v>1.089457932356751</v>
      </c>
      <c r="I321" s="2">
        <f t="shared" si="41"/>
        <v>52.140697138990717</v>
      </c>
    </row>
    <row r="322" spans="1:9" ht="13.5" x14ac:dyDescent="0.25">
      <c r="A322" s="3">
        <v>42473</v>
      </c>
      <c r="B322" s="2">
        <v>1.4078999999999999</v>
      </c>
      <c r="C322" s="2">
        <f t="shared" si="36"/>
        <v>3.9599999999999858E-2</v>
      </c>
      <c r="D322" s="2">
        <f t="shared" si="37"/>
        <v>3.9599999999999858E-2</v>
      </c>
      <c r="E322" s="2">
        <f t="shared" si="38"/>
        <v>0</v>
      </c>
      <c r="F322" s="2">
        <f t="shared" si="44"/>
        <v>1.3620012570429293E-2</v>
      </c>
      <c r="G322" s="2">
        <f t="shared" si="44"/>
        <v>9.9053307349954104E-3</v>
      </c>
      <c r="H322" s="2">
        <f t="shared" si="40"/>
        <v>1.375018455699814</v>
      </c>
      <c r="I322" s="2">
        <f t="shared" si="41"/>
        <v>57.895064032024798</v>
      </c>
    </row>
    <row r="323" spans="1:9" ht="13.5" x14ac:dyDescent="0.25">
      <c r="A323" s="3">
        <v>42474</v>
      </c>
      <c r="B323" s="2">
        <v>1.4873000000000001</v>
      </c>
      <c r="C323" s="2">
        <f t="shared" ref="C323:C386" si="45">B323-B322</f>
        <v>7.9400000000000137E-2</v>
      </c>
      <c r="D323" s="2">
        <f t="shared" ref="D323:D386" si="46">IF(C323&gt;0,C323,0)</f>
        <v>7.9400000000000137E-2</v>
      </c>
      <c r="E323" s="2">
        <f t="shared" ref="E323:E386" si="47">IF(C323&lt;0,-C323,0)</f>
        <v>0</v>
      </c>
      <c r="F323" s="2">
        <f t="shared" si="44"/>
        <v>1.8318583101112926E-2</v>
      </c>
      <c r="G323" s="2">
        <f t="shared" si="44"/>
        <v>9.1978071110671682E-3</v>
      </c>
      <c r="H323" s="2">
        <f t="shared" si="40"/>
        <v>1.9916250558321968</v>
      </c>
      <c r="I323" s="2">
        <f t="shared" si="41"/>
        <v>66.573351227604803</v>
      </c>
    </row>
    <row r="324" spans="1:9" ht="13.5" x14ac:dyDescent="0.25">
      <c r="A324" s="3">
        <v>42475</v>
      </c>
      <c r="B324" s="2">
        <v>1.4773000000000001</v>
      </c>
      <c r="C324" s="2">
        <f t="shared" si="45"/>
        <v>-1.0000000000000009E-2</v>
      </c>
      <c r="D324" s="2">
        <f t="shared" si="46"/>
        <v>0</v>
      </c>
      <c r="E324" s="2">
        <f t="shared" si="47"/>
        <v>1.0000000000000009E-2</v>
      </c>
      <c r="F324" s="2">
        <f t="shared" si="44"/>
        <v>1.7010112879604862E-2</v>
      </c>
      <c r="G324" s="2">
        <f t="shared" si="44"/>
        <v>9.2551066031338006E-3</v>
      </c>
      <c r="H324" s="2">
        <f t="shared" si="40"/>
        <v>1.8379164723878165</v>
      </c>
      <c r="I324" s="2">
        <f t="shared" si="41"/>
        <v>64.762881158422459</v>
      </c>
    </row>
    <row r="325" spans="1:9" ht="13.5" x14ac:dyDescent="0.25">
      <c r="A325" s="3">
        <v>42478</v>
      </c>
      <c r="B325" s="2">
        <v>1.4575</v>
      </c>
      <c r="C325" s="2">
        <f t="shared" si="45"/>
        <v>-1.980000000000004E-2</v>
      </c>
      <c r="D325" s="2">
        <f t="shared" si="46"/>
        <v>0</v>
      </c>
      <c r="E325" s="2">
        <f t="shared" si="47"/>
        <v>1.980000000000004E-2</v>
      </c>
      <c r="F325" s="2">
        <f t="shared" si="44"/>
        <v>1.5795104816775943E-2</v>
      </c>
      <c r="G325" s="2">
        <f t="shared" si="44"/>
        <v>1.0008313274338531E-2</v>
      </c>
      <c r="H325" s="2">
        <f t="shared" si="40"/>
        <v>1.5781984819834562</v>
      </c>
      <c r="I325" s="2">
        <f t="shared" si="41"/>
        <v>61.213226716715724</v>
      </c>
    </row>
    <row r="326" spans="1:9" ht="13.5" x14ac:dyDescent="0.25">
      <c r="A326" s="3">
        <v>42479</v>
      </c>
      <c r="B326" s="2">
        <v>1.5367999999999999</v>
      </c>
      <c r="C326" s="2">
        <f t="shared" si="45"/>
        <v>7.9299999999999926E-2</v>
      </c>
      <c r="D326" s="2">
        <f t="shared" si="46"/>
        <v>7.9299999999999926E-2</v>
      </c>
      <c r="E326" s="2">
        <f t="shared" si="47"/>
        <v>0</v>
      </c>
      <c r="F326" s="2">
        <f t="shared" si="44"/>
        <v>2.0331168758434798E-2</v>
      </c>
      <c r="G326" s="2">
        <f t="shared" si="44"/>
        <v>9.2934337547429212E-3</v>
      </c>
      <c r="H326" s="2">
        <f t="shared" si="40"/>
        <v>2.1876917934728644</v>
      </c>
      <c r="I326" s="2">
        <f t="shared" si="41"/>
        <v>68.629338568816294</v>
      </c>
    </row>
    <row r="327" spans="1:9" ht="13.5" x14ac:dyDescent="0.25">
      <c r="A327" s="3">
        <v>42480</v>
      </c>
      <c r="B327" s="2">
        <v>1.5765</v>
      </c>
      <c r="C327" s="2">
        <f t="shared" si="45"/>
        <v>3.9700000000000069E-2</v>
      </c>
      <c r="D327" s="2">
        <f t="shared" si="46"/>
        <v>3.9700000000000069E-2</v>
      </c>
      <c r="E327" s="2">
        <f t="shared" si="47"/>
        <v>0</v>
      </c>
      <c r="F327" s="2">
        <f t="shared" si="44"/>
        <v>2.1714656704260888E-2</v>
      </c>
      <c r="G327" s="2">
        <f t="shared" si="44"/>
        <v>8.6296170579755697E-3</v>
      </c>
      <c r="H327" s="2">
        <f t="shared" si="40"/>
        <v>2.5162943567921134</v>
      </c>
      <c r="I327" s="2">
        <f t="shared" si="41"/>
        <v>71.560970199540066</v>
      </c>
    </row>
    <row r="328" spans="1:9" ht="13.5" x14ac:dyDescent="0.25">
      <c r="A328" s="3">
        <v>42481</v>
      </c>
      <c r="B328" s="2">
        <v>1.5666</v>
      </c>
      <c r="C328" s="2">
        <f t="shared" si="45"/>
        <v>-9.9000000000000199E-3</v>
      </c>
      <c r="D328" s="2">
        <f t="shared" si="46"/>
        <v>0</v>
      </c>
      <c r="E328" s="2">
        <f t="shared" si="47"/>
        <v>9.9000000000000199E-3</v>
      </c>
      <c r="F328" s="2">
        <f t="shared" si="44"/>
        <v>2.016360979681368E-2</v>
      </c>
      <c r="G328" s="2">
        <f t="shared" si="44"/>
        <v>8.7203586966916012E-3</v>
      </c>
      <c r="H328" s="2">
        <f t="shared" si="40"/>
        <v>2.3122454589469479</v>
      </c>
      <c r="I328" s="2">
        <f t="shared" si="41"/>
        <v>69.8090008003837</v>
      </c>
    </row>
    <row r="329" spans="1:9" ht="13.5" x14ac:dyDescent="0.25">
      <c r="A329" s="3">
        <v>42482</v>
      </c>
      <c r="B329" s="2">
        <v>1.5467</v>
      </c>
      <c r="C329" s="2">
        <f t="shared" si="45"/>
        <v>-1.9900000000000029E-2</v>
      </c>
      <c r="D329" s="2">
        <f t="shared" si="46"/>
        <v>0</v>
      </c>
      <c r="E329" s="2">
        <f t="shared" si="47"/>
        <v>1.9900000000000029E-2</v>
      </c>
      <c r="F329" s="2">
        <f t="shared" si="44"/>
        <v>1.872335195418413E-2</v>
      </c>
      <c r="G329" s="2">
        <f t="shared" si="44"/>
        <v>9.5189045040707763E-3</v>
      </c>
      <c r="H329" s="2">
        <f t="shared" si="40"/>
        <v>1.9669649954127657</v>
      </c>
      <c r="I329" s="2">
        <f t="shared" si="41"/>
        <v>66.295524162027419</v>
      </c>
    </row>
    <row r="330" spans="1:9" ht="13.5" x14ac:dyDescent="0.25">
      <c r="A330" s="3">
        <v>42485</v>
      </c>
      <c r="B330" s="2">
        <v>1.5169999999999999</v>
      </c>
      <c r="C330" s="2">
        <f t="shared" si="45"/>
        <v>-2.970000000000006E-2</v>
      </c>
      <c r="D330" s="2">
        <f t="shared" si="46"/>
        <v>0</v>
      </c>
      <c r="E330" s="2">
        <f t="shared" si="47"/>
        <v>2.970000000000006E-2</v>
      </c>
      <c r="F330" s="2">
        <f t="shared" si="44"/>
        <v>1.7385969671742406E-2</v>
      </c>
      <c r="G330" s="2">
        <f t="shared" si="44"/>
        <v>1.0960411325208582E-2</v>
      </c>
      <c r="H330" s="2">
        <f t="shared" si="40"/>
        <v>1.5862515699347206</v>
      </c>
      <c r="I330" s="2">
        <f t="shared" si="41"/>
        <v>61.334001238509025</v>
      </c>
    </row>
    <row r="331" spans="1:9" ht="13.5" x14ac:dyDescent="0.25">
      <c r="A331" s="3">
        <v>42486</v>
      </c>
      <c r="B331" s="2">
        <v>1.4972000000000001</v>
      </c>
      <c r="C331" s="2">
        <f t="shared" si="45"/>
        <v>-1.9799999999999818E-2</v>
      </c>
      <c r="D331" s="2">
        <f t="shared" si="46"/>
        <v>0</v>
      </c>
      <c r="E331" s="2">
        <f t="shared" si="47"/>
        <v>1.9799999999999818E-2</v>
      </c>
      <c r="F331" s="2">
        <f t="shared" si="44"/>
        <v>1.6144114695189376E-2</v>
      </c>
      <c r="G331" s="2">
        <f t="shared" si="44"/>
        <v>1.1591810516265098E-2</v>
      </c>
      <c r="H331" s="2">
        <f t="shared" si="40"/>
        <v>1.3927172698808952</v>
      </c>
      <c r="I331" s="2">
        <f t="shared" si="41"/>
        <v>58.206512211541899</v>
      </c>
    </row>
    <row r="332" spans="1:9" ht="13.5" x14ac:dyDescent="0.25">
      <c r="A332" s="3">
        <v>42487</v>
      </c>
      <c r="B332" s="2">
        <v>1.5567</v>
      </c>
      <c r="C332" s="2">
        <f t="shared" si="45"/>
        <v>5.9499999999999886E-2</v>
      </c>
      <c r="D332" s="2">
        <f t="shared" si="46"/>
        <v>5.9499999999999886E-2</v>
      </c>
      <c r="E332" s="2">
        <f t="shared" si="47"/>
        <v>0</v>
      </c>
      <c r="F332" s="2">
        <f t="shared" si="44"/>
        <v>1.9240963645532985E-2</v>
      </c>
      <c r="G332" s="2">
        <f t="shared" si="44"/>
        <v>1.0763824050817591E-2</v>
      </c>
      <c r="H332" s="2">
        <f t="shared" si="40"/>
        <v>1.7875583579491428</v>
      </c>
      <c r="I332" s="2">
        <f t="shared" si="41"/>
        <v>64.126311574846525</v>
      </c>
    </row>
    <row r="333" spans="1:9" ht="13.5" x14ac:dyDescent="0.25">
      <c r="A333" s="3">
        <v>42488</v>
      </c>
      <c r="B333" s="2">
        <v>1.5567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1.7866609099423485E-2</v>
      </c>
      <c r="G333" s="2">
        <f t="shared" si="48"/>
        <v>9.9949794757591935E-3</v>
      </c>
      <c r="H333" s="2">
        <f t="shared" si="40"/>
        <v>1.7875583579491425</v>
      </c>
      <c r="I333" s="2">
        <f t="shared" si="41"/>
        <v>64.126311574846511</v>
      </c>
    </row>
    <row r="334" spans="1:9" ht="13.5" x14ac:dyDescent="0.25">
      <c r="A334" s="3">
        <v>42489</v>
      </c>
      <c r="B334" s="2">
        <v>1.5467</v>
      </c>
      <c r="C334" s="2">
        <f t="shared" si="45"/>
        <v>-1.0000000000000009E-2</v>
      </c>
      <c r="D334" s="2">
        <f t="shared" si="46"/>
        <v>0</v>
      </c>
      <c r="E334" s="2">
        <f t="shared" si="47"/>
        <v>1.0000000000000009E-2</v>
      </c>
      <c r="F334" s="2">
        <f t="shared" si="48"/>
        <v>1.6590422735178949E-2</v>
      </c>
      <c r="G334" s="2">
        <f t="shared" si="48"/>
        <v>9.9953380846335375E-3</v>
      </c>
      <c r="H334" s="2">
        <f t="shared" si="40"/>
        <v>1.6598160657201231</v>
      </c>
      <c r="I334" s="2">
        <f t="shared" si="41"/>
        <v>62.403415300476489</v>
      </c>
    </row>
    <row r="335" spans="1:9" ht="13.5" x14ac:dyDescent="0.25">
      <c r="A335" s="3">
        <v>42492</v>
      </c>
      <c r="B335" s="2">
        <v>1.4873000000000001</v>
      </c>
      <c r="C335" s="2">
        <f t="shared" si="45"/>
        <v>-5.9399999999999897E-2</v>
      </c>
      <c r="D335" s="2">
        <f t="shared" si="46"/>
        <v>0</v>
      </c>
      <c r="E335" s="2">
        <f t="shared" si="47"/>
        <v>5.9399999999999897E-2</v>
      </c>
      <c r="F335" s="2">
        <f t="shared" si="48"/>
        <v>1.5405392539809024E-2</v>
      </c>
      <c r="G335" s="2">
        <f t="shared" si="48"/>
        <v>1.3524242507159707E-2</v>
      </c>
      <c r="H335" s="2">
        <f t="shared" si="40"/>
        <v>1.1390946688255139</v>
      </c>
      <c r="I335" s="2">
        <f t="shared" si="41"/>
        <v>53.251250887878776</v>
      </c>
    </row>
    <row r="336" spans="1:9" ht="13.5" x14ac:dyDescent="0.25">
      <c r="A336" s="3">
        <v>42493</v>
      </c>
      <c r="B336" s="2">
        <v>1.5765</v>
      </c>
      <c r="C336" s="2">
        <f t="shared" si="45"/>
        <v>8.9199999999999946E-2</v>
      </c>
      <c r="D336" s="2">
        <f t="shared" si="46"/>
        <v>8.9199999999999946E-2</v>
      </c>
      <c r="E336" s="2">
        <f t="shared" si="47"/>
        <v>0</v>
      </c>
      <c r="F336" s="2">
        <f t="shared" si="48"/>
        <v>2.0676435929822663E-2</v>
      </c>
      <c r="G336" s="2">
        <f t="shared" si="48"/>
        <v>1.2558225185219729E-2</v>
      </c>
      <c r="H336" s="2">
        <f t="shared" si="40"/>
        <v>1.6464457058914326</v>
      </c>
      <c r="I336" s="2">
        <f t="shared" si="41"/>
        <v>62.213470022308329</v>
      </c>
    </row>
    <row r="337" spans="1:9" ht="13.5" x14ac:dyDescent="0.25">
      <c r="A337" s="3">
        <v>42494</v>
      </c>
      <c r="B337" s="2">
        <v>1.6557999999999999</v>
      </c>
      <c r="C337" s="2">
        <f t="shared" si="45"/>
        <v>7.9299999999999926E-2</v>
      </c>
      <c r="D337" s="2">
        <f t="shared" si="46"/>
        <v>7.9299999999999926E-2</v>
      </c>
      <c r="E337" s="2">
        <f t="shared" si="47"/>
        <v>0</v>
      </c>
      <c r="F337" s="2">
        <f t="shared" si="48"/>
        <v>2.4863833363406754E-2</v>
      </c>
      <c r="G337" s="2">
        <f t="shared" si="48"/>
        <v>1.1661209100561178E-2</v>
      </c>
      <c r="H337" s="2">
        <f t="shared" ref="H337:H400" si="49">F337/G337</f>
        <v>2.132183133754991</v>
      </c>
      <c r="I337" s="2">
        <f t="shared" ref="I337:I400" si="50">IF(G337=0,100,100-(100/(1+H337)))</f>
        <v>68.073386602999847</v>
      </c>
    </row>
    <row r="338" spans="1:9" ht="13.5" x14ac:dyDescent="0.25">
      <c r="A338" s="3">
        <v>42495</v>
      </c>
      <c r="B338" s="2">
        <v>1.6261000000000001</v>
      </c>
      <c r="C338" s="2">
        <f t="shared" si="45"/>
        <v>-2.9699999999999838E-2</v>
      </c>
      <c r="D338" s="2">
        <f t="shared" si="46"/>
        <v>0</v>
      </c>
      <c r="E338" s="2">
        <f t="shared" si="47"/>
        <v>2.9699999999999838E-2</v>
      </c>
      <c r="F338" s="2">
        <f t="shared" si="48"/>
        <v>2.3087845266020559E-2</v>
      </c>
      <c r="G338" s="2">
        <f t="shared" si="48"/>
        <v>1.2949694164806796E-2</v>
      </c>
      <c r="H338" s="2">
        <f t="shared" si="49"/>
        <v>1.7828873000542418</v>
      </c>
      <c r="I338" s="2">
        <f t="shared" si="50"/>
        <v>64.066097826508866</v>
      </c>
    </row>
    <row r="339" spans="1:9" ht="13.5" x14ac:dyDescent="0.25">
      <c r="A339" s="3">
        <v>42496</v>
      </c>
      <c r="B339" s="2">
        <v>1.6161000000000001</v>
      </c>
      <c r="C339" s="2">
        <f t="shared" si="45"/>
        <v>-1.0000000000000009E-2</v>
      </c>
      <c r="D339" s="2">
        <f t="shared" si="46"/>
        <v>0</v>
      </c>
      <c r="E339" s="2">
        <f t="shared" si="47"/>
        <v>1.0000000000000009E-2</v>
      </c>
      <c r="F339" s="2">
        <f t="shared" si="48"/>
        <v>2.1438713461304805E-2</v>
      </c>
      <c r="G339" s="2">
        <f t="shared" si="48"/>
        <v>1.2739001724463453E-2</v>
      </c>
      <c r="H339" s="2">
        <f t="shared" si="49"/>
        <v>1.6829194253215922</v>
      </c>
      <c r="I339" s="2">
        <f t="shared" si="50"/>
        <v>62.727169867200409</v>
      </c>
    </row>
    <row r="340" spans="1:9" ht="13.5" x14ac:dyDescent="0.25">
      <c r="A340" s="3">
        <v>42499</v>
      </c>
      <c r="B340" s="2">
        <v>1.6458999999999999</v>
      </c>
      <c r="C340" s="2">
        <f t="shared" si="45"/>
        <v>2.9799999999999827E-2</v>
      </c>
      <c r="D340" s="2">
        <f t="shared" si="46"/>
        <v>2.9799999999999827E-2</v>
      </c>
      <c r="E340" s="2">
        <f t="shared" si="47"/>
        <v>0</v>
      </c>
      <c r="F340" s="2">
        <f t="shared" si="48"/>
        <v>2.2035948214068735E-2</v>
      </c>
      <c r="G340" s="2">
        <f t="shared" si="48"/>
        <v>1.182907302985892E-2</v>
      </c>
      <c r="H340" s="2">
        <f t="shared" si="49"/>
        <v>1.8628634854519575</v>
      </c>
      <c r="I340" s="2">
        <f t="shared" si="50"/>
        <v>65.069937666198882</v>
      </c>
    </row>
    <row r="341" spans="1:9" ht="13.5" x14ac:dyDescent="0.25">
      <c r="A341" s="3">
        <v>42500</v>
      </c>
      <c r="B341" s="2">
        <v>1.6359999999999999</v>
      </c>
      <c r="C341" s="2">
        <f t="shared" si="45"/>
        <v>-9.9000000000000199E-3</v>
      </c>
      <c r="D341" s="2">
        <f t="shared" si="46"/>
        <v>0</v>
      </c>
      <c r="E341" s="2">
        <f t="shared" si="47"/>
        <v>9.9000000000000199E-3</v>
      </c>
      <c r="F341" s="2">
        <f t="shared" si="48"/>
        <v>2.0461951913063825E-2</v>
      </c>
      <c r="G341" s="2">
        <f t="shared" si="48"/>
        <v>1.1691282099154713E-2</v>
      </c>
      <c r="H341" s="2">
        <f t="shared" si="49"/>
        <v>1.7501888791600742</v>
      </c>
      <c r="I341" s="2">
        <f t="shared" si="50"/>
        <v>63.638861040504004</v>
      </c>
    </row>
    <row r="342" spans="1:9" ht="13.5" x14ac:dyDescent="0.25">
      <c r="A342" s="3">
        <v>42501</v>
      </c>
      <c r="B342" s="2">
        <v>1.6062000000000001</v>
      </c>
      <c r="C342" s="2">
        <f t="shared" si="45"/>
        <v>-2.9799999999999827E-2</v>
      </c>
      <c r="D342" s="2">
        <f t="shared" si="46"/>
        <v>0</v>
      </c>
      <c r="E342" s="2">
        <f t="shared" si="47"/>
        <v>2.9799999999999827E-2</v>
      </c>
      <c r="F342" s="2">
        <f t="shared" si="48"/>
        <v>1.9000383919273552E-2</v>
      </c>
      <c r="G342" s="2">
        <f t="shared" si="48"/>
        <v>1.2984761949215079E-2</v>
      </c>
      <c r="H342" s="2">
        <f t="shared" si="49"/>
        <v>1.4632831925287713</v>
      </c>
      <c r="I342" s="2">
        <f t="shared" si="50"/>
        <v>59.403774481430439</v>
      </c>
    </row>
    <row r="343" spans="1:9" ht="13.5" x14ac:dyDescent="0.25">
      <c r="A343" s="3">
        <v>42502</v>
      </c>
      <c r="B343" s="2">
        <v>1.6062000000000001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1.7643213639325441E-2</v>
      </c>
      <c r="G343" s="2">
        <f t="shared" si="48"/>
        <v>1.2057278952842573E-2</v>
      </c>
      <c r="H343" s="2">
        <f t="shared" si="49"/>
        <v>1.4632831925287713</v>
      </c>
      <c r="I343" s="2">
        <f t="shared" si="50"/>
        <v>59.403774481430439</v>
      </c>
    </row>
    <row r="344" spans="1:9" ht="13.5" x14ac:dyDescent="0.25">
      <c r="A344" s="3">
        <v>42503</v>
      </c>
      <c r="B344" s="2">
        <v>1.6557999999999999</v>
      </c>
      <c r="C344" s="2">
        <f t="shared" si="45"/>
        <v>4.9599999999999866E-2</v>
      </c>
      <c r="D344" s="2">
        <f t="shared" si="46"/>
        <v>4.9599999999999866E-2</v>
      </c>
      <c r="E344" s="2">
        <f t="shared" si="47"/>
        <v>0</v>
      </c>
      <c r="F344" s="2">
        <f t="shared" si="48"/>
        <v>1.9925841236516473E-2</v>
      </c>
      <c r="G344" s="2">
        <f t="shared" si="48"/>
        <v>1.1196044741925247E-2</v>
      </c>
      <c r="H344" s="2">
        <f t="shared" si="49"/>
        <v>1.7797214727001947</v>
      </c>
      <c r="I344" s="2">
        <f t="shared" si="50"/>
        <v>64.025172672116327</v>
      </c>
    </row>
    <row r="345" spans="1:9" ht="13.5" x14ac:dyDescent="0.25">
      <c r="A345" s="3">
        <v>42506</v>
      </c>
      <c r="B345" s="2">
        <v>1.6657</v>
      </c>
      <c r="C345" s="2">
        <f t="shared" si="45"/>
        <v>9.9000000000000199E-3</v>
      </c>
      <c r="D345" s="2">
        <f t="shared" si="46"/>
        <v>9.9000000000000199E-3</v>
      </c>
      <c r="E345" s="2">
        <f t="shared" si="47"/>
        <v>0</v>
      </c>
      <c r="F345" s="2">
        <f t="shared" si="48"/>
        <v>1.920970971962244E-2</v>
      </c>
      <c r="G345" s="2">
        <f t="shared" si="48"/>
        <v>1.0396327260359158E-2</v>
      </c>
      <c r="H345" s="2">
        <f t="shared" si="49"/>
        <v>1.8477399988040399</v>
      </c>
      <c r="I345" s="2">
        <f t="shared" si="50"/>
        <v>64.884434659766413</v>
      </c>
    </row>
    <row r="346" spans="1:9" ht="13.5" x14ac:dyDescent="0.25">
      <c r="A346" s="3">
        <v>42507</v>
      </c>
      <c r="B346" s="2">
        <v>1.6756</v>
      </c>
      <c r="C346" s="2">
        <f t="shared" si="45"/>
        <v>9.9000000000000199E-3</v>
      </c>
      <c r="D346" s="2">
        <f t="shared" si="46"/>
        <v>9.9000000000000199E-3</v>
      </c>
      <c r="E346" s="2">
        <f t="shared" si="47"/>
        <v>0</v>
      </c>
      <c r="F346" s="2">
        <f t="shared" si="48"/>
        <v>1.8544730453935124E-2</v>
      </c>
      <c r="G346" s="2">
        <f t="shared" si="48"/>
        <v>9.6537324560477897E-3</v>
      </c>
      <c r="H346" s="2">
        <f t="shared" si="49"/>
        <v>1.9209907192235658</v>
      </c>
      <c r="I346" s="2">
        <f t="shared" si="50"/>
        <v>65.765040148233965</v>
      </c>
    </row>
    <row r="347" spans="1:9" ht="13.5" x14ac:dyDescent="0.25">
      <c r="A347" s="3">
        <v>42508</v>
      </c>
      <c r="B347" s="2">
        <v>1.6657</v>
      </c>
      <c r="C347" s="2">
        <f t="shared" si="45"/>
        <v>-9.9000000000000199E-3</v>
      </c>
      <c r="D347" s="2">
        <f t="shared" si="46"/>
        <v>0</v>
      </c>
      <c r="E347" s="2">
        <f t="shared" si="47"/>
        <v>9.9000000000000199E-3</v>
      </c>
      <c r="F347" s="2">
        <f t="shared" si="48"/>
        <v>1.7220106850082618E-2</v>
      </c>
      <c r="G347" s="2">
        <f t="shared" si="48"/>
        <v>9.6713229949015201E-3</v>
      </c>
      <c r="H347" s="2">
        <f t="shared" si="49"/>
        <v>1.7805327005581995</v>
      </c>
      <c r="I347" s="2">
        <f t="shared" si="50"/>
        <v>64.035668424282619</v>
      </c>
    </row>
    <row r="348" spans="1:9" ht="13.5" x14ac:dyDescent="0.25">
      <c r="A348" s="3">
        <v>42509</v>
      </c>
      <c r="B348" s="2">
        <v>1.7153</v>
      </c>
      <c r="C348" s="2">
        <f t="shared" si="45"/>
        <v>4.9600000000000088E-2</v>
      </c>
      <c r="D348" s="2">
        <f t="shared" si="46"/>
        <v>4.9600000000000088E-2</v>
      </c>
      <c r="E348" s="2">
        <f t="shared" si="47"/>
        <v>0</v>
      </c>
      <c r="F348" s="2">
        <f t="shared" si="48"/>
        <v>1.9532956360791005E-2</v>
      </c>
      <c r="G348" s="2">
        <f t="shared" si="48"/>
        <v>8.9805142095514112E-3</v>
      </c>
      <c r="H348" s="2">
        <f t="shared" si="49"/>
        <v>2.1750376320340683</v>
      </c>
      <c r="I348" s="2">
        <f t="shared" si="50"/>
        <v>68.504310313973946</v>
      </c>
    </row>
    <row r="349" spans="1:9" ht="13.5" x14ac:dyDescent="0.25">
      <c r="A349" s="3">
        <v>42510</v>
      </c>
      <c r="B349" s="2">
        <v>1.7351000000000001</v>
      </c>
      <c r="C349" s="2">
        <f t="shared" si="45"/>
        <v>1.980000000000004E-2</v>
      </c>
      <c r="D349" s="2">
        <f t="shared" si="46"/>
        <v>1.980000000000004E-2</v>
      </c>
      <c r="E349" s="2">
        <f t="shared" si="47"/>
        <v>0</v>
      </c>
      <c r="F349" s="2">
        <f t="shared" ref="F349:G364" si="51">((F348*13)+D349)/14</f>
        <v>1.9552030906448796E-2</v>
      </c>
      <c r="G349" s="2">
        <f t="shared" si="51"/>
        <v>8.3390489088691674E-3</v>
      </c>
      <c r="H349" s="2">
        <f t="shared" si="49"/>
        <v>2.3446355957516727</v>
      </c>
      <c r="I349" s="2">
        <f t="shared" si="50"/>
        <v>70.101376626195346</v>
      </c>
    </row>
    <row r="350" spans="1:9" ht="13.5" x14ac:dyDescent="0.25">
      <c r="A350" s="3">
        <v>42513</v>
      </c>
      <c r="B350" s="2">
        <v>1.7450000000000001</v>
      </c>
      <c r="C350" s="2">
        <f t="shared" si="45"/>
        <v>9.9000000000000199E-3</v>
      </c>
      <c r="D350" s="2">
        <f t="shared" si="46"/>
        <v>9.9000000000000199E-3</v>
      </c>
      <c r="E350" s="2">
        <f t="shared" si="47"/>
        <v>0</v>
      </c>
      <c r="F350" s="2">
        <f t="shared" si="51"/>
        <v>1.8862600127416741E-2</v>
      </c>
      <c r="G350" s="2">
        <f t="shared" si="51"/>
        <v>7.7434025582356555E-3</v>
      </c>
      <c r="H350" s="2">
        <f t="shared" si="49"/>
        <v>2.4359575762149976</v>
      </c>
      <c r="I350" s="2">
        <f t="shared" si="50"/>
        <v>70.896031810102102</v>
      </c>
    </row>
    <row r="351" spans="1:9" ht="13.5" x14ac:dyDescent="0.25">
      <c r="A351" s="3">
        <v>42514</v>
      </c>
      <c r="B351" s="2">
        <v>1.7648999999999999</v>
      </c>
      <c r="C351" s="2">
        <f t="shared" si="45"/>
        <v>1.9899999999999807E-2</v>
      </c>
      <c r="D351" s="2">
        <f t="shared" si="46"/>
        <v>1.9899999999999807E-2</v>
      </c>
      <c r="E351" s="2">
        <f t="shared" si="47"/>
        <v>0</v>
      </c>
      <c r="F351" s="2">
        <f t="shared" si="51"/>
        <v>1.8936700118315528E-2</v>
      </c>
      <c r="G351" s="2">
        <f t="shared" si="51"/>
        <v>7.190302375504538E-3</v>
      </c>
      <c r="H351" s="2">
        <f t="shared" si="49"/>
        <v>2.6336444740944227</v>
      </c>
      <c r="I351" s="2">
        <f t="shared" si="50"/>
        <v>72.479420946948309</v>
      </c>
    </row>
    <row r="352" spans="1:9" ht="13.5" x14ac:dyDescent="0.25">
      <c r="A352" s="3">
        <v>42515</v>
      </c>
      <c r="B352" s="2">
        <v>1.8640000000000001</v>
      </c>
      <c r="C352" s="2">
        <f t="shared" si="45"/>
        <v>9.9100000000000188E-2</v>
      </c>
      <c r="D352" s="2">
        <f t="shared" si="46"/>
        <v>9.9100000000000188E-2</v>
      </c>
      <c r="E352" s="2">
        <f t="shared" si="47"/>
        <v>0</v>
      </c>
      <c r="F352" s="2">
        <f t="shared" si="51"/>
        <v>2.4662650109864435E-2</v>
      </c>
      <c r="G352" s="2">
        <f t="shared" si="51"/>
        <v>6.6767093486827852E-3</v>
      </c>
      <c r="H352" s="2">
        <f t="shared" si="49"/>
        <v>3.6938331177663151</v>
      </c>
      <c r="I352" s="2">
        <f t="shared" si="50"/>
        <v>78.695450500466961</v>
      </c>
    </row>
    <row r="353" spans="1:9" ht="13.5" x14ac:dyDescent="0.25">
      <c r="A353" s="3">
        <v>42516</v>
      </c>
      <c r="B353" s="2">
        <v>1.9731000000000001</v>
      </c>
      <c r="C353" s="2">
        <f t="shared" si="45"/>
        <v>0.10909999999999997</v>
      </c>
      <c r="D353" s="2">
        <f t="shared" si="46"/>
        <v>0.10909999999999997</v>
      </c>
      <c r="E353" s="2">
        <f t="shared" si="47"/>
        <v>0</v>
      </c>
      <c r="F353" s="2">
        <f t="shared" si="51"/>
        <v>3.0693889387731259E-2</v>
      </c>
      <c r="G353" s="2">
        <f t="shared" si="51"/>
        <v>6.1998015380625862E-3</v>
      </c>
      <c r="H353" s="2">
        <f t="shared" si="49"/>
        <v>4.9507857952051442</v>
      </c>
      <c r="I353" s="2">
        <f t="shared" si="50"/>
        <v>83.195496621542787</v>
      </c>
    </row>
    <row r="354" spans="1:9" ht="13.5" x14ac:dyDescent="0.25">
      <c r="A354" s="3">
        <v>42517</v>
      </c>
      <c r="B354" s="2">
        <v>1.9235</v>
      </c>
      <c r="C354" s="2">
        <f t="shared" si="45"/>
        <v>-4.9600000000000088E-2</v>
      </c>
      <c r="D354" s="2">
        <f t="shared" si="46"/>
        <v>0</v>
      </c>
      <c r="E354" s="2">
        <f t="shared" si="47"/>
        <v>4.9600000000000088E-2</v>
      </c>
      <c r="F354" s="2">
        <f t="shared" si="51"/>
        <v>2.8501468717179023E-2</v>
      </c>
      <c r="G354" s="2">
        <f t="shared" si="51"/>
        <v>9.2998157139152649E-3</v>
      </c>
      <c r="H354" s="2">
        <f t="shared" si="49"/>
        <v>3.0647347855003648</v>
      </c>
      <c r="I354" s="2">
        <f t="shared" si="50"/>
        <v>75.398148888651264</v>
      </c>
    </row>
    <row r="355" spans="1:9" ht="13.5" x14ac:dyDescent="0.25">
      <c r="A355" s="3">
        <v>42520</v>
      </c>
      <c r="B355" s="2">
        <v>1.9533</v>
      </c>
      <c r="C355" s="2">
        <f t="shared" si="45"/>
        <v>2.9800000000000049E-2</v>
      </c>
      <c r="D355" s="2">
        <f t="shared" si="46"/>
        <v>2.9800000000000049E-2</v>
      </c>
      <c r="E355" s="2">
        <f t="shared" si="47"/>
        <v>0</v>
      </c>
      <c r="F355" s="2">
        <f t="shared" si="51"/>
        <v>2.8594220951666239E-2</v>
      </c>
      <c r="G355" s="2">
        <f t="shared" si="51"/>
        <v>8.6355431629213178E-3</v>
      </c>
      <c r="H355" s="2">
        <f t="shared" si="49"/>
        <v>3.3112243679635665</v>
      </c>
      <c r="I355" s="2">
        <f t="shared" si="50"/>
        <v>76.80473307232775</v>
      </c>
    </row>
    <row r="356" spans="1:9" ht="13.5" x14ac:dyDescent="0.25">
      <c r="A356" s="3">
        <v>42521</v>
      </c>
      <c r="B356" s="2">
        <v>2.0226999999999999</v>
      </c>
      <c r="C356" s="2">
        <f t="shared" si="45"/>
        <v>6.9399999999999906E-2</v>
      </c>
      <c r="D356" s="2">
        <f t="shared" si="46"/>
        <v>6.9399999999999906E-2</v>
      </c>
      <c r="E356" s="2">
        <f t="shared" si="47"/>
        <v>0</v>
      </c>
      <c r="F356" s="2">
        <f t="shared" si="51"/>
        <v>3.1508919455118647E-2</v>
      </c>
      <c r="G356" s="2">
        <f t="shared" si="51"/>
        <v>8.0187186512840798E-3</v>
      </c>
      <c r="H356" s="2">
        <f t="shared" si="49"/>
        <v>3.9294207497943523</v>
      </c>
      <c r="I356" s="2">
        <f t="shared" si="50"/>
        <v>79.713640795590067</v>
      </c>
    </row>
    <row r="357" spans="1:9" ht="13.5" x14ac:dyDescent="0.25">
      <c r="A357" s="3">
        <v>42522</v>
      </c>
      <c r="B357" s="2">
        <v>2.1019999999999999</v>
      </c>
      <c r="C357" s="2">
        <f t="shared" si="45"/>
        <v>7.9299999999999926E-2</v>
      </c>
      <c r="D357" s="2">
        <f t="shared" si="46"/>
        <v>7.9299999999999926E-2</v>
      </c>
      <c r="E357" s="2">
        <f t="shared" si="47"/>
        <v>0</v>
      </c>
      <c r="F357" s="2">
        <f t="shared" si="51"/>
        <v>3.4922568065467306E-2</v>
      </c>
      <c r="G357" s="2">
        <f t="shared" si="51"/>
        <v>7.4459530333352165E-3</v>
      </c>
      <c r="H357" s="2">
        <f t="shared" si="49"/>
        <v>4.6901407931423211</v>
      </c>
      <c r="I357" s="2">
        <f t="shared" si="50"/>
        <v>82.425742413875128</v>
      </c>
    </row>
    <row r="358" spans="1:9" ht="13.5" x14ac:dyDescent="0.25">
      <c r="A358" s="3">
        <v>42523</v>
      </c>
      <c r="B358" s="2">
        <v>2.1118999999999999</v>
      </c>
      <c r="C358" s="2">
        <f t="shared" si="45"/>
        <v>9.9000000000000199E-3</v>
      </c>
      <c r="D358" s="2">
        <f t="shared" si="46"/>
        <v>9.9000000000000199E-3</v>
      </c>
      <c r="E358" s="2">
        <f t="shared" si="47"/>
        <v>0</v>
      </c>
      <c r="F358" s="2">
        <f t="shared" si="51"/>
        <v>3.3135241775076783E-2</v>
      </c>
      <c r="G358" s="2">
        <f t="shared" si="51"/>
        <v>6.914099245239844E-3</v>
      </c>
      <c r="H358" s="2">
        <f t="shared" si="49"/>
        <v>4.7924162786482176</v>
      </c>
      <c r="I358" s="2">
        <f t="shared" si="50"/>
        <v>82.73604741278416</v>
      </c>
    </row>
    <row r="359" spans="1:9" ht="13.5" x14ac:dyDescent="0.25">
      <c r="A359" s="3">
        <v>42524</v>
      </c>
      <c r="B359" s="2">
        <v>2.0326</v>
      </c>
      <c r="C359" s="2">
        <f t="shared" si="45"/>
        <v>-7.9299999999999926E-2</v>
      </c>
      <c r="D359" s="2">
        <f t="shared" si="46"/>
        <v>0</v>
      </c>
      <c r="E359" s="2">
        <f t="shared" si="47"/>
        <v>7.9299999999999926E-2</v>
      </c>
      <c r="F359" s="2">
        <f t="shared" si="51"/>
        <v>3.0768438791142726E-2</v>
      </c>
      <c r="G359" s="2">
        <f t="shared" si="51"/>
        <v>1.2084520727722706E-2</v>
      </c>
      <c r="H359" s="2">
        <f t="shared" si="49"/>
        <v>2.5461033568801659</v>
      </c>
      <c r="I359" s="2">
        <f t="shared" si="50"/>
        <v>71.800032335216756</v>
      </c>
    </row>
    <row r="360" spans="1:9" ht="13.5" x14ac:dyDescent="0.25">
      <c r="A360" s="3">
        <v>42527</v>
      </c>
      <c r="B360" s="2">
        <v>2.0028000000000001</v>
      </c>
      <c r="C360" s="2">
        <f t="shared" si="45"/>
        <v>-2.9799999999999827E-2</v>
      </c>
      <c r="D360" s="2">
        <f t="shared" si="46"/>
        <v>0</v>
      </c>
      <c r="E360" s="2">
        <f t="shared" si="47"/>
        <v>2.9799999999999827E-2</v>
      </c>
      <c r="F360" s="2">
        <f t="shared" si="51"/>
        <v>2.8570693163203958E-2</v>
      </c>
      <c r="G360" s="2">
        <f t="shared" si="51"/>
        <v>1.3349912104313929E-2</v>
      </c>
      <c r="H360" s="2">
        <f t="shared" si="49"/>
        <v>2.1401409192777789</v>
      </c>
      <c r="I360" s="2">
        <f t="shared" si="50"/>
        <v>68.154295437480044</v>
      </c>
    </row>
    <row r="361" spans="1:9" ht="13.5" x14ac:dyDescent="0.25">
      <c r="A361" s="3">
        <v>42528</v>
      </c>
      <c r="B361" s="2">
        <v>1.9533</v>
      </c>
      <c r="C361" s="2">
        <f t="shared" si="45"/>
        <v>-4.9500000000000099E-2</v>
      </c>
      <c r="D361" s="2">
        <f t="shared" si="46"/>
        <v>0</v>
      </c>
      <c r="E361" s="2">
        <f t="shared" si="47"/>
        <v>4.9500000000000099E-2</v>
      </c>
      <c r="F361" s="2">
        <f t="shared" si="51"/>
        <v>2.6529929365832244E-2</v>
      </c>
      <c r="G361" s="2">
        <f t="shared" si="51"/>
        <v>1.5932061239720085E-2</v>
      </c>
      <c r="H361" s="2">
        <f t="shared" si="49"/>
        <v>1.6651912747919086</v>
      </c>
      <c r="I361" s="2">
        <f t="shared" si="50"/>
        <v>62.479240816287096</v>
      </c>
    </row>
    <row r="362" spans="1:9" ht="13.5" x14ac:dyDescent="0.25">
      <c r="A362" s="3">
        <v>42529</v>
      </c>
      <c r="B362" s="2">
        <v>1.8738999999999999</v>
      </c>
      <c r="C362" s="2">
        <f t="shared" si="45"/>
        <v>-7.9400000000000137E-2</v>
      </c>
      <c r="D362" s="2">
        <f t="shared" si="46"/>
        <v>0</v>
      </c>
      <c r="E362" s="2">
        <f t="shared" si="47"/>
        <v>7.9400000000000137E-2</v>
      </c>
      <c r="F362" s="2">
        <f t="shared" si="51"/>
        <v>2.463493441112994E-2</v>
      </c>
      <c r="G362" s="2">
        <f t="shared" si="51"/>
        <v>2.0465485436882948E-2</v>
      </c>
      <c r="H362" s="2">
        <f t="shared" si="49"/>
        <v>1.2037307635387333</v>
      </c>
      <c r="I362" s="2">
        <f t="shared" si="50"/>
        <v>54.622405942447891</v>
      </c>
    </row>
    <row r="363" spans="1:9" ht="13.5" x14ac:dyDescent="0.25">
      <c r="A363" s="3">
        <v>42530</v>
      </c>
      <c r="B363" s="2">
        <v>1.8738999999999999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2.2875296238906374E-2</v>
      </c>
      <c r="G363" s="2">
        <f t="shared" si="51"/>
        <v>1.9003665048534169E-2</v>
      </c>
      <c r="H363" s="2">
        <f t="shared" si="49"/>
        <v>1.2037307635387333</v>
      </c>
      <c r="I363" s="2">
        <f t="shared" si="50"/>
        <v>54.622405942447891</v>
      </c>
    </row>
    <row r="364" spans="1:9" ht="13.5" x14ac:dyDescent="0.25">
      <c r="A364" s="3">
        <v>42531</v>
      </c>
      <c r="B364" s="2">
        <v>1.9533</v>
      </c>
      <c r="C364" s="2">
        <f t="shared" si="45"/>
        <v>7.9400000000000137E-2</v>
      </c>
      <c r="D364" s="2">
        <f t="shared" si="46"/>
        <v>7.9400000000000137E-2</v>
      </c>
      <c r="E364" s="2">
        <f t="shared" si="47"/>
        <v>0</v>
      </c>
      <c r="F364" s="2">
        <f t="shared" si="51"/>
        <v>2.6912775078984503E-2</v>
      </c>
      <c r="G364" s="2">
        <f t="shared" si="51"/>
        <v>1.76462604022103E-2</v>
      </c>
      <c r="H364" s="2">
        <f t="shared" si="49"/>
        <v>1.525126257097142</v>
      </c>
      <c r="I364" s="2">
        <f t="shared" si="50"/>
        <v>60.398019814280921</v>
      </c>
    </row>
    <row r="365" spans="1:9" ht="13.5" x14ac:dyDescent="0.25">
      <c r="A365" s="3">
        <v>42534</v>
      </c>
      <c r="B365" s="2">
        <v>1.9830000000000001</v>
      </c>
      <c r="C365" s="2">
        <f t="shared" si="45"/>
        <v>2.970000000000006E-2</v>
      </c>
      <c r="D365" s="2">
        <f t="shared" si="46"/>
        <v>2.970000000000006E-2</v>
      </c>
      <c r="E365" s="2">
        <f t="shared" si="47"/>
        <v>0</v>
      </c>
      <c r="F365" s="2">
        <f t="shared" ref="F365:G380" si="52">((F364*13)+D365)/14</f>
        <v>2.7111862573342756E-2</v>
      </c>
      <c r="G365" s="2">
        <f t="shared" si="52"/>
        <v>1.6385813230623849E-2</v>
      </c>
      <c r="H365" s="2">
        <f t="shared" si="49"/>
        <v>1.6545936531653327</v>
      </c>
      <c r="I365" s="2">
        <f t="shared" si="50"/>
        <v>62.329451107984013</v>
      </c>
    </row>
    <row r="366" spans="1:9" ht="13.5" x14ac:dyDescent="0.25">
      <c r="A366" s="3">
        <v>42535</v>
      </c>
      <c r="B366" s="2">
        <v>2.0028000000000001</v>
      </c>
      <c r="C366" s="2">
        <f t="shared" si="45"/>
        <v>1.980000000000004E-2</v>
      </c>
      <c r="D366" s="2">
        <f t="shared" si="46"/>
        <v>1.980000000000004E-2</v>
      </c>
      <c r="E366" s="2">
        <f t="shared" si="47"/>
        <v>0</v>
      </c>
      <c r="F366" s="2">
        <f t="shared" si="52"/>
        <v>2.658958667524685E-2</v>
      </c>
      <c r="G366" s="2">
        <f t="shared" si="52"/>
        <v>1.5215397999865002E-2</v>
      </c>
      <c r="H366" s="2">
        <f t="shared" si="49"/>
        <v>1.7475446041886493</v>
      </c>
      <c r="I366" s="2">
        <f t="shared" si="50"/>
        <v>63.603866576888556</v>
      </c>
    </row>
    <row r="367" spans="1:9" ht="13.5" x14ac:dyDescent="0.25">
      <c r="A367" s="3">
        <v>42536</v>
      </c>
      <c r="B367" s="2">
        <v>1.9830000000000001</v>
      </c>
      <c r="C367" s="2">
        <f t="shared" si="45"/>
        <v>-1.980000000000004E-2</v>
      </c>
      <c r="D367" s="2">
        <f t="shared" si="46"/>
        <v>0</v>
      </c>
      <c r="E367" s="2">
        <f t="shared" si="47"/>
        <v>1.980000000000004E-2</v>
      </c>
      <c r="F367" s="2">
        <f t="shared" si="52"/>
        <v>2.4690330484157787E-2</v>
      </c>
      <c r="G367" s="2">
        <f t="shared" si="52"/>
        <v>1.5542869571303217E-2</v>
      </c>
      <c r="H367" s="2">
        <f t="shared" si="49"/>
        <v>1.5885310219512823</v>
      </c>
      <c r="I367" s="2">
        <f t="shared" si="50"/>
        <v>61.368050391523546</v>
      </c>
    </row>
    <row r="368" spans="1:9" ht="13.5" x14ac:dyDescent="0.25">
      <c r="A368" s="3">
        <v>42537</v>
      </c>
      <c r="B368" s="2">
        <v>1.9433</v>
      </c>
      <c r="C368" s="2">
        <f t="shared" si="45"/>
        <v>-3.9700000000000069E-2</v>
      </c>
      <c r="D368" s="2">
        <f t="shared" si="46"/>
        <v>0</v>
      </c>
      <c r="E368" s="2">
        <f t="shared" si="47"/>
        <v>3.9700000000000069E-2</v>
      </c>
      <c r="F368" s="2">
        <f t="shared" si="52"/>
        <v>2.2926735449575086E-2</v>
      </c>
      <c r="G368" s="2">
        <f t="shared" si="52"/>
        <v>1.7268378887638706E-2</v>
      </c>
      <c r="H368" s="2">
        <f t="shared" si="49"/>
        <v>1.3276715549707345</v>
      </c>
      <c r="I368" s="2">
        <f t="shared" si="50"/>
        <v>57.038612347841628</v>
      </c>
    </row>
    <row r="369" spans="1:9" ht="13.5" x14ac:dyDescent="0.25">
      <c r="A369" s="3">
        <v>42538</v>
      </c>
      <c r="B369" s="2">
        <v>1.9136</v>
      </c>
      <c r="C369" s="2">
        <f t="shared" si="45"/>
        <v>-2.970000000000006E-2</v>
      </c>
      <c r="D369" s="2">
        <f t="shared" si="46"/>
        <v>0</v>
      </c>
      <c r="E369" s="2">
        <f t="shared" si="47"/>
        <v>2.970000000000006E-2</v>
      </c>
      <c r="F369" s="2">
        <f t="shared" si="52"/>
        <v>2.1289111488891149E-2</v>
      </c>
      <c r="G369" s="2">
        <f t="shared" si="52"/>
        <v>1.8156351824235948E-2</v>
      </c>
      <c r="H369" s="2">
        <f t="shared" si="49"/>
        <v>1.1725434544881119</v>
      </c>
      <c r="I369" s="2">
        <f t="shared" si="50"/>
        <v>53.971001227424615</v>
      </c>
    </row>
    <row r="370" spans="1:9" ht="13.5" x14ac:dyDescent="0.25">
      <c r="A370" s="3">
        <v>42541</v>
      </c>
      <c r="B370" s="2">
        <v>1.9136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1.9768460668256067E-2</v>
      </c>
      <c r="G370" s="2">
        <f t="shared" si="52"/>
        <v>1.6859469551076239E-2</v>
      </c>
      <c r="H370" s="2">
        <f t="shared" si="49"/>
        <v>1.1725434544881117</v>
      </c>
      <c r="I370" s="2">
        <f t="shared" si="50"/>
        <v>53.971001227424608</v>
      </c>
    </row>
    <row r="371" spans="1:9" ht="13.5" x14ac:dyDescent="0.25">
      <c r="A371" s="3">
        <v>42542</v>
      </c>
      <c r="B371" s="2">
        <v>1.9235</v>
      </c>
      <c r="C371" s="2">
        <f t="shared" si="45"/>
        <v>9.9000000000000199E-3</v>
      </c>
      <c r="D371" s="2">
        <f t="shared" si="46"/>
        <v>9.9000000000000199E-3</v>
      </c>
      <c r="E371" s="2">
        <f t="shared" si="47"/>
        <v>0</v>
      </c>
      <c r="F371" s="2">
        <f t="shared" si="52"/>
        <v>1.9063570620523492E-2</v>
      </c>
      <c r="G371" s="2">
        <f t="shared" si="52"/>
        <v>1.5655221725999365E-2</v>
      </c>
      <c r="H371" s="2">
        <f t="shared" si="49"/>
        <v>1.2177132303954354</v>
      </c>
      <c r="I371" s="2">
        <f t="shared" si="50"/>
        <v>54.908507272525391</v>
      </c>
    </row>
    <row r="372" spans="1:9" ht="13.5" x14ac:dyDescent="0.25">
      <c r="A372" s="3">
        <v>42543</v>
      </c>
      <c r="B372" s="2">
        <v>1.9136</v>
      </c>
      <c r="C372" s="2">
        <f t="shared" si="45"/>
        <v>-9.9000000000000199E-3</v>
      </c>
      <c r="D372" s="2">
        <f t="shared" si="46"/>
        <v>0</v>
      </c>
      <c r="E372" s="2">
        <f t="shared" si="47"/>
        <v>9.9000000000000199E-3</v>
      </c>
      <c r="F372" s="2">
        <f t="shared" si="52"/>
        <v>1.7701887004771814E-2</v>
      </c>
      <c r="G372" s="2">
        <f t="shared" si="52"/>
        <v>1.5244134459856553E-2</v>
      </c>
      <c r="H372" s="2">
        <f t="shared" si="49"/>
        <v>1.1612261129936523</v>
      </c>
      <c r="I372" s="2">
        <f t="shared" si="50"/>
        <v>53.72996865122844</v>
      </c>
    </row>
    <row r="373" spans="1:9" ht="13.5" x14ac:dyDescent="0.25">
      <c r="A373" s="3">
        <v>42544</v>
      </c>
      <c r="B373" s="2">
        <v>1.8738999999999999</v>
      </c>
      <c r="C373" s="2">
        <f t="shared" si="45"/>
        <v>-3.9700000000000069E-2</v>
      </c>
      <c r="D373" s="2">
        <f t="shared" si="46"/>
        <v>0</v>
      </c>
      <c r="E373" s="2">
        <f t="shared" si="47"/>
        <v>3.9700000000000069E-2</v>
      </c>
      <c r="F373" s="2">
        <f t="shared" si="52"/>
        <v>1.643746650443097E-2</v>
      </c>
      <c r="G373" s="2">
        <f t="shared" si="52"/>
        <v>1.6990981998438234E-2</v>
      </c>
      <c r="H373" s="2">
        <f t="shared" si="49"/>
        <v>0.96742298390651338</v>
      </c>
      <c r="I373" s="2">
        <f t="shared" si="50"/>
        <v>49.172089165370991</v>
      </c>
    </row>
    <row r="374" spans="1:9" ht="13.5" x14ac:dyDescent="0.25">
      <c r="A374" s="3">
        <v>42545</v>
      </c>
      <c r="B374" s="2">
        <v>1.9036999999999999</v>
      </c>
      <c r="C374" s="2">
        <f t="shared" si="45"/>
        <v>2.9800000000000049E-2</v>
      </c>
      <c r="D374" s="2">
        <f t="shared" si="46"/>
        <v>2.9800000000000049E-2</v>
      </c>
      <c r="E374" s="2">
        <f t="shared" si="47"/>
        <v>0</v>
      </c>
      <c r="F374" s="2">
        <f t="shared" si="52"/>
        <v>1.7391933182685903E-2</v>
      </c>
      <c r="G374" s="2">
        <f t="shared" si="52"/>
        <v>1.5777340427121218E-2</v>
      </c>
      <c r="H374" s="2">
        <f t="shared" si="49"/>
        <v>1.1023361803608676</v>
      </c>
      <c r="I374" s="2">
        <f t="shared" si="50"/>
        <v>52.433868125299107</v>
      </c>
    </row>
    <row r="375" spans="1:9" ht="13.5" x14ac:dyDescent="0.25">
      <c r="A375" s="3">
        <v>42548</v>
      </c>
      <c r="B375" s="2">
        <v>1.8541000000000001</v>
      </c>
      <c r="C375" s="2">
        <f t="shared" si="45"/>
        <v>-4.9599999999999866E-2</v>
      </c>
      <c r="D375" s="2">
        <f t="shared" si="46"/>
        <v>0</v>
      </c>
      <c r="E375" s="2">
        <f t="shared" si="47"/>
        <v>4.9599999999999866E-2</v>
      </c>
      <c r="F375" s="2">
        <f t="shared" si="52"/>
        <v>1.6149652241065481E-2</v>
      </c>
      <c r="G375" s="2">
        <f t="shared" si="52"/>
        <v>1.8193244682326835E-2</v>
      </c>
      <c r="H375" s="2">
        <f t="shared" si="49"/>
        <v>0.88767300847404484</v>
      </c>
      <c r="I375" s="2">
        <f t="shared" si="50"/>
        <v>47.02472326982209</v>
      </c>
    </row>
    <row r="376" spans="1:9" ht="13.5" x14ac:dyDescent="0.25">
      <c r="A376" s="3">
        <v>42549</v>
      </c>
      <c r="B376" s="2">
        <v>1.7847</v>
      </c>
      <c r="C376" s="2">
        <f t="shared" si="45"/>
        <v>-6.9400000000000128E-2</v>
      </c>
      <c r="D376" s="2">
        <f t="shared" si="46"/>
        <v>0</v>
      </c>
      <c r="E376" s="2">
        <f t="shared" si="47"/>
        <v>6.9400000000000128E-2</v>
      </c>
      <c r="F376" s="2">
        <f t="shared" si="52"/>
        <v>1.4996105652417947E-2</v>
      </c>
      <c r="G376" s="2">
        <f t="shared" si="52"/>
        <v>2.1850870062160639E-2</v>
      </c>
      <c r="H376" s="2">
        <f t="shared" si="49"/>
        <v>0.68629329677754325</v>
      </c>
      <c r="I376" s="2">
        <f t="shared" si="50"/>
        <v>40.698335105110687</v>
      </c>
    </row>
    <row r="377" spans="1:9" ht="13.5" x14ac:dyDescent="0.25">
      <c r="A377" s="3">
        <v>42550</v>
      </c>
      <c r="B377" s="2">
        <v>1.7351000000000001</v>
      </c>
      <c r="C377" s="2">
        <f t="shared" si="45"/>
        <v>-4.9599999999999866E-2</v>
      </c>
      <c r="D377" s="2">
        <f t="shared" si="46"/>
        <v>0</v>
      </c>
      <c r="E377" s="2">
        <f t="shared" si="47"/>
        <v>4.9599999999999866E-2</v>
      </c>
      <c r="F377" s="2">
        <f t="shared" si="52"/>
        <v>1.3924955248673808E-2</v>
      </c>
      <c r="G377" s="2">
        <f t="shared" si="52"/>
        <v>2.3832950772006301E-2</v>
      </c>
      <c r="H377" s="2">
        <f t="shared" si="49"/>
        <v>0.58427323506369078</v>
      </c>
      <c r="I377" s="2">
        <f t="shared" si="50"/>
        <v>36.879574945303034</v>
      </c>
    </row>
    <row r="378" spans="1:9" ht="13.5" x14ac:dyDescent="0.25">
      <c r="A378" s="3">
        <v>42551</v>
      </c>
      <c r="B378" s="2">
        <v>1.7847</v>
      </c>
      <c r="C378" s="2">
        <f t="shared" si="45"/>
        <v>4.9599999999999866E-2</v>
      </c>
      <c r="D378" s="2">
        <f t="shared" si="46"/>
        <v>4.9599999999999866E-2</v>
      </c>
      <c r="E378" s="2">
        <f t="shared" si="47"/>
        <v>0</v>
      </c>
      <c r="F378" s="2">
        <f t="shared" si="52"/>
        <v>1.6473172730911385E-2</v>
      </c>
      <c r="G378" s="2">
        <f t="shared" si="52"/>
        <v>2.2130597145434423E-2</v>
      </c>
      <c r="H378" s="2">
        <f t="shared" si="49"/>
        <v>0.74436187250870567</v>
      </c>
      <c r="I378" s="2">
        <f t="shared" si="50"/>
        <v>42.672445679988385</v>
      </c>
    </row>
    <row r="379" spans="1:9" ht="13.5" x14ac:dyDescent="0.25">
      <c r="A379" s="3">
        <v>42552</v>
      </c>
      <c r="B379" s="2">
        <v>1.8343</v>
      </c>
      <c r="C379" s="2">
        <f t="shared" si="45"/>
        <v>4.9600000000000088E-2</v>
      </c>
      <c r="D379" s="2">
        <f t="shared" si="46"/>
        <v>4.9600000000000088E-2</v>
      </c>
      <c r="E379" s="2">
        <f t="shared" si="47"/>
        <v>0</v>
      </c>
      <c r="F379" s="2">
        <f t="shared" si="52"/>
        <v>1.8839374678703436E-2</v>
      </c>
      <c r="G379" s="2">
        <f t="shared" si="52"/>
        <v>2.0549840206474823E-2</v>
      </c>
      <c r="H379" s="2">
        <f t="shared" si="49"/>
        <v>0.91676502052641484</v>
      </c>
      <c r="I379" s="2">
        <f t="shared" si="50"/>
        <v>47.828764126477907</v>
      </c>
    </row>
    <row r="380" spans="1:9" ht="13.5" x14ac:dyDescent="0.25">
      <c r="A380" s="3">
        <v>42555</v>
      </c>
      <c r="B380" s="2">
        <v>1.8343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1.7493705058796046E-2</v>
      </c>
      <c r="G380" s="2">
        <f t="shared" si="52"/>
        <v>1.9081994477440908E-2</v>
      </c>
      <c r="H380" s="2">
        <f t="shared" si="49"/>
        <v>0.91676502052641473</v>
      </c>
      <c r="I380" s="2">
        <f t="shared" si="50"/>
        <v>47.828764126477907</v>
      </c>
    </row>
    <row r="381" spans="1:9" ht="13.5" x14ac:dyDescent="0.25">
      <c r="A381" s="3">
        <v>42559</v>
      </c>
      <c r="B381" s="2">
        <v>1.8343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1.624415469745347E-2</v>
      </c>
      <c r="G381" s="2">
        <f t="shared" si="53"/>
        <v>1.7718994871909415E-2</v>
      </c>
      <c r="H381" s="2">
        <f t="shared" si="49"/>
        <v>0.91676502052641462</v>
      </c>
      <c r="I381" s="2">
        <f t="shared" si="50"/>
        <v>47.828764126477907</v>
      </c>
    </row>
    <row r="382" spans="1:9" ht="13.5" x14ac:dyDescent="0.25">
      <c r="A382" s="3">
        <v>42562</v>
      </c>
      <c r="B382" s="2">
        <v>1.8738999999999999</v>
      </c>
      <c r="C382" s="2">
        <f t="shared" si="45"/>
        <v>3.9599999999999858E-2</v>
      </c>
      <c r="D382" s="2">
        <f t="shared" si="46"/>
        <v>3.9599999999999858E-2</v>
      </c>
      <c r="E382" s="2">
        <f t="shared" si="47"/>
        <v>0</v>
      </c>
      <c r="F382" s="2">
        <f t="shared" si="53"/>
        <v>1.7912429361921074E-2</v>
      </c>
      <c r="G382" s="2">
        <f t="shared" si="53"/>
        <v>1.6453352381058741E-2</v>
      </c>
      <c r="H382" s="2">
        <f t="shared" si="49"/>
        <v>1.0886796165954626</v>
      </c>
      <c r="I382" s="2">
        <f t="shared" si="50"/>
        <v>52.12286307317946</v>
      </c>
    </row>
    <row r="383" spans="1:9" ht="13.5" x14ac:dyDescent="0.25">
      <c r="A383" s="3">
        <v>42563</v>
      </c>
      <c r="B383" s="2">
        <v>1.9433</v>
      </c>
      <c r="C383" s="2">
        <f t="shared" si="45"/>
        <v>6.9400000000000128E-2</v>
      </c>
      <c r="D383" s="2">
        <f t="shared" si="46"/>
        <v>6.9400000000000128E-2</v>
      </c>
      <c r="E383" s="2">
        <f t="shared" si="47"/>
        <v>0</v>
      </c>
      <c r="F383" s="2">
        <f t="shared" si="53"/>
        <v>2.1590112978926719E-2</v>
      </c>
      <c r="G383" s="2">
        <f t="shared" si="53"/>
        <v>1.527811292526883E-2</v>
      </c>
      <c r="H383" s="2">
        <f t="shared" si="49"/>
        <v>1.4131400313986633</v>
      </c>
      <c r="I383" s="2">
        <f t="shared" si="50"/>
        <v>58.560216689107889</v>
      </c>
    </row>
    <row r="384" spans="1:9" ht="13.5" x14ac:dyDescent="0.25">
      <c r="A384" s="3">
        <v>42564</v>
      </c>
      <c r="B384" s="2">
        <v>1.9928999999999999</v>
      </c>
      <c r="C384" s="2">
        <f t="shared" si="45"/>
        <v>4.9599999999999866E-2</v>
      </c>
      <c r="D384" s="2">
        <f t="shared" si="46"/>
        <v>4.9599999999999866E-2</v>
      </c>
      <c r="E384" s="2">
        <f t="shared" si="47"/>
        <v>0</v>
      </c>
      <c r="F384" s="2">
        <f t="shared" si="53"/>
        <v>2.3590819194717661E-2</v>
      </c>
      <c r="G384" s="2">
        <f t="shared" si="53"/>
        <v>1.4186819144892485E-2</v>
      </c>
      <c r="H384" s="2">
        <f t="shared" si="49"/>
        <v>1.6628688188508267</v>
      </c>
      <c r="I384" s="2">
        <f t="shared" si="50"/>
        <v>62.446516594401572</v>
      </c>
    </row>
    <row r="385" spans="1:9" ht="13.5" x14ac:dyDescent="0.25">
      <c r="A385" s="3">
        <v>42565</v>
      </c>
      <c r="B385" s="2">
        <v>1.9632000000000001</v>
      </c>
      <c r="C385" s="2">
        <f t="shared" si="45"/>
        <v>-2.9699999999999838E-2</v>
      </c>
      <c r="D385" s="2">
        <f t="shared" si="46"/>
        <v>0</v>
      </c>
      <c r="E385" s="2">
        <f t="shared" si="47"/>
        <v>2.9699999999999838E-2</v>
      </c>
      <c r="F385" s="2">
        <f t="shared" si="53"/>
        <v>2.1905760680809259E-2</v>
      </c>
      <c r="G385" s="2">
        <f t="shared" si="53"/>
        <v>1.5294903491685868E-2</v>
      </c>
      <c r="H385" s="2">
        <f t="shared" si="49"/>
        <v>1.4322261459653522</v>
      </c>
      <c r="I385" s="2">
        <f t="shared" si="50"/>
        <v>58.88540209721743</v>
      </c>
    </row>
    <row r="386" spans="1:9" ht="13.5" x14ac:dyDescent="0.25">
      <c r="A386" s="3">
        <v>42566</v>
      </c>
      <c r="B386" s="2">
        <v>1.9334</v>
      </c>
      <c r="C386" s="2">
        <f t="shared" si="45"/>
        <v>-2.9800000000000049E-2</v>
      </c>
      <c r="D386" s="2">
        <f t="shared" si="46"/>
        <v>0</v>
      </c>
      <c r="E386" s="2">
        <f t="shared" si="47"/>
        <v>2.9800000000000049E-2</v>
      </c>
      <c r="F386" s="2">
        <f t="shared" si="53"/>
        <v>2.0341063489322884E-2</v>
      </c>
      <c r="G386" s="2">
        <f t="shared" si="53"/>
        <v>1.633098181370831E-2</v>
      </c>
      <c r="H386" s="2">
        <f t="shared" si="49"/>
        <v>1.2455505566878098</v>
      </c>
      <c r="I386" s="2">
        <f t="shared" si="50"/>
        <v>55.46749116728855</v>
      </c>
    </row>
    <row r="387" spans="1:9" ht="13.5" x14ac:dyDescent="0.25">
      <c r="A387" s="3">
        <v>42569</v>
      </c>
      <c r="B387" s="2">
        <v>1.8838999999999999</v>
      </c>
      <c r="C387" s="2">
        <f t="shared" ref="C387:C450" si="54">B387-B386</f>
        <v>-4.9500000000000099E-2</v>
      </c>
      <c r="D387" s="2">
        <f t="shared" ref="D387:D450" si="55">IF(C387&gt;0,C387,0)</f>
        <v>0</v>
      </c>
      <c r="E387" s="2">
        <f t="shared" ref="E387:E450" si="56">IF(C387&lt;0,-C387,0)</f>
        <v>4.9500000000000099E-2</v>
      </c>
      <c r="F387" s="2">
        <f t="shared" si="53"/>
        <v>1.8888130382942677E-2</v>
      </c>
      <c r="G387" s="2">
        <f t="shared" si="53"/>
        <v>1.870019739844344E-2</v>
      </c>
      <c r="H387" s="2">
        <f t="shared" si="49"/>
        <v>1.0100497861329998</v>
      </c>
      <c r="I387" s="2">
        <f t="shared" si="50"/>
        <v>50.249988487905419</v>
      </c>
    </row>
    <row r="388" spans="1:9" ht="13.5" x14ac:dyDescent="0.25">
      <c r="A388" s="3">
        <v>42570</v>
      </c>
      <c r="B388" s="2">
        <v>1.8838999999999999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1.7538978212732485E-2</v>
      </c>
      <c r="G388" s="2">
        <f t="shared" si="53"/>
        <v>1.7364469012840337E-2</v>
      </c>
      <c r="H388" s="2">
        <f t="shared" si="49"/>
        <v>1.0100497861329998</v>
      </c>
      <c r="I388" s="2">
        <f t="shared" si="50"/>
        <v>50.249988487905419</v>
      </c>
    </row>
    <row r="389" spans="1:9" ht="13.5" x14ac:dyDescent="0.25">
      <c r="A389" s="3">
        <v>42571</v>
      </c>
      <c r="B389" s="2">
        <v>1.9036999999999999</v>
      </c>
      <c r="C389" s="2">
        <f t="shared" si="54"/>
        <v>1.980000000000004E-2</v>
      </c>
      <c r="D389" s="2">
        <f t="shared" si="55"/>
        <v>1.980000000000004E-2</v>
      </c>
      <c r="E389" s="2">
        <f t="shared" si="56"/>
        <v>0</v>
      </c>
      <c r="F389" s="2">
        <f t="shared" si="53"/>
        <v>1.7700479768965882E-2</v>
      </c>
      <c r="G389" s="2">
        <f t="shared" si="53"/>
        <v>1.6124149797637457E-2</v>
      </c>
      <c r="H389" s="2">
        <f t="shared" si="49"/>
        <v>1.0977620520220788</v>
      </c>
      <c r="I389" s="2">
        <f t="shared" si="50"/>
        <v>52.330151122903658</v>
      </c>
    </row>
    <row r="390" spans="1:9" ht="13.5" x14ac:dyDescent="0.25">
      <c r="A390" s="3">
        <v>42572</v>
      </c>
      <c r="B390" s="2">
        <v>1.9632000000000001</v>
      </c>
      <c r="C390" s="2">
        <f t="shared" si="54"/>
        <v>5.9500000000000108E-2</v>
      </c>
      <c r="D390" s="2">
        <f t="shared" si="55"/>
        <v>5.9500000000000108E-2</v>
      </c>
      <c r="E390" s="2">
        <f t="shared" si="56"/>
        <v>0</v>
      </c>
      <c r="F390" s="2">
        <f t="shared" si="53"/>
        <v>2.0686159785468328E-2</v>
      </c>
      <c r="G390" s="2">
        <f t="shared" si="53"/>
        <v>1.4972424812091923E-2</v>
      </c>
      <c r="H390" s="2">
        <f t="shared" si="49"/>
        <v>1.3816172093088035</v>
      </c>
      <c r="I390" s="2">
        <f t="shared" si="50"/>
        <v>58.011724298455945</v>
      </c>
    </row>
    <row r="391" spans="1:9" ht="13.5" x14ac:dyDescent="0.25">
      <c r="A391" s="3">
        <v>42573</v>
      </c>
      <c r="B391" s="2">
        <v>1.9136</v>
      </c>
      <c r="C391" s="2">
        <f t="shared" si="54"/>
        <v>-4.9600000000000088E-2</v>
      </c>
      <c r="D391" s="2">
        <f t="shared" si="55"/>
        <v>0</v>
      </c>
      <c r="E391" s="2">
        <f t="shared" si="56"/>
        <v>4.9600000000000088E-2</v>
      </c>
      <c r="F391" s="2">
        <f t="shared" si="53"/>
        <v>1.9208576943649164E-2</v>
      </c>
      <c r="G391" s="2">
        <f t="shared" si="53"/>
        <v>1.7445823039799649E-2</v>
      </c>
      <c r="H391" s="2">
        <f t="shared" si="49"/>
        <v>1.1010416017535025</v>
      </c>
      <c r="I391" s="2">
        <f t="shared" si="50"/>
        <v>52.404559759054138</v>
      </c>
    </row>
    <row r="392" spans="1:9" ht="13.5" x14ac:dyDescent="0.25">
      <c r="A392" s="3">
        <v>42577</v>
      </c>
      <c r="B392" s="2">
        <v>1.9235</v>
      </c>
      <c r="C392" s="2">
        <f t="shared" si="54"/>
        <v>9.9000000000000199E-3</v>
      </c>
      <c r="D392" s="2">
        <f t="shared" si="55"/>
        <v>9.9000000000000199E-3</v>
      </c>
      <c r="E392" s="2">
        <f t="shared" si="56"/>
        <v>0</v>
      </c>
      <c r="F392" s="2">
        <f t="shared" si="53"/>
        <v>1.8543678590531371E-2</v>
      </c>
      <c r="G392" s="2">
        <f t="shared" si="53"/>
        <v>1.6199692822671103E-2</v>
      </c>
      <c r="H392" s="2">
        <f t="shared" si="49"/>
        <v>1.1446932231072871</v>
      </c>
      <c r="I392" s="2">
        <f t="shared" si="50"/>
        <v>53.373284849048289</v>
      </c>
    </row>
    <row r="393" spans="1:9" ht="13.5" x14ac:dyDescent="0.25">
      <c r="A393" s="3">
        <v>42578</v>
      </c>
      <c r="B393" s="2">
        <v>1.9433</v>
      </c>
      <c r="C393" s="2">
        <f t="shared" si="54"/>
        <v>1.980000000000004E-2</v>
      </c>
      <c r="D393" s="2">
        <f t="shared" si="55"/>
        <v>1.980000000000004E-2</v>
      </c>
      <c r="E393" s="2">
        <f t="shared" si="56"/>
        <v>0</v>
      </c>
      <c r="F393" s="2">
        <f t="shared" si="53"/>
        <v>1.8633415834064849E-2</v>
      </c>
      <c r="G393" s="2">
        <f t="shared" si="53"/>
        <v>1.5042571906766024E-2</v>
      </c>
      <c r="H393" s="2">
        <f t="shared" si="49"/>
        <v>1.2387120998692844</v>
      </c>
      <c r="I393" s="2">
        <f t="shared" si="50"/>
        <v>55.331460438419541</v>
      </c>
    </row>
    <row r="394" spans="1:9" ht="13.5" x14ac:dyDescent="0.25">
      <c r="A394" s="3">
        <v>42579</v>
      </c>
      <c r="B394" s="2">
        <v>1.9632000000000001</v>
      </c>
      <c r="C394" s="2">
        <f t="shared" si="54"/>
        <v>1.9900000000000029E-2</v>
      </c>
      <c r="D394" s="2">
        <f t="shared" si="55"/>
        <v>1.9900000000000029E-2</v>
      </c>
      <c r="E394" s="2">
        <f t="shared" si="56"/>
        <v>0</v>
      </c>
      <c r="F394" s="2">
        <f t="shared" si="53"/>
        <v>1.8723886131631649E-2</v>
      </c>
      <c r="G394" s="2">
        <f t="shared" si="53"/>
        <v>1.3968102484854165E-2</v>
      </c>
      <c r="H394" s="2">
        <f t="shared" si="49"/>
        <v>1.3404745671027438</v>
      </c>
      <c r="I394" s="2">
        <f t="shared" si="50"/>
        <v>57.273622450087437</v>
      </c>
    </row>
    <row r="395" spans="1:9" ht="13.5" x14ac:dyDescent="0.25">
      <c r="A395" s="3">
        <v>42580</v>
      </c>
      <c r="B395" s="2">
        <v>1.9533</v>
      </c>
      <c r="C395" s="2">
        <f t="shared" si="54"/>
        <v>-9.9000000000000199E-3</v>
      </c>
      <c r="D395" s="2">
        <f t="shared" si="55"/>
        <v>0</v>
      </c>
      <c r="E395" s="2">
        <f t="shared" si="56"/>
        <v>9.9000000000000199E-3</v>
      </c>
      <c r="F395" s="2">
        <f t="shared" si="53"/>
        <v>1.7386465693657961E-2</v>
      </c>
      <c r="G395" s="2">
        <f t="shared" si="53"/>
        <v>1.3677523735936012E-2</v>
      </c>
      <c r="H395" s="2">
        <f t="shared" si="49"/>
        <v>1.2711705736599936</v>
      </c>
      <c r="I395" s="2">
        <f t="shared" si="50"/>
        <v>55.969841649167769</v>
      </c>
    </row>
    <row r="396" spans="1:9" ht="13.5" x14ac:dyDescent="0.25">
      <c r="A396" s="3">
        <v>42583</v>
      </c>
      <c r="B396" s="2">
        <v>1.9334</v>
      </c>
      <c r="C396" s="2">
        <f t="shared" si="54"/>
        <v>-1.9900000000000029E-2</v>
      </c>
      <c r="D396" s="2">
        <f t="shared" si="55"/>
        <v>0</v>
      </c>
      <c r="E396" s="2">
        <f t="shared" si="56"/>
        <v>1.9900000000000029E-2</v>
      </c>
      <c r="F396" s="2">
        <f t="shared" si="53"/>
        <v>1.6144575286968107E-2</v>
      </c>
      <c r="G396" s="2">
        <f t="shared" si="53"/>
        <v>1.4121986326226299E-2</v>
      </c>
      <c r="H396" s="2">
        <f t="shared" si="49"/>
        <v>1.1432226964407695</v>
      </c>
      <c r="I396" s="2">
        <f t="shared" si="50"/>
        <v>53.341292920204197</v>
      </c>
    </row>
    <row r="397" spans="1:9" ht="13.5" x14ac:dyDescent="0.25">
      <c r="A397" s="3">
        <v>42584</v>
      </c>
      <c r="B397" s="2">
        <v>1.8937999999999999</v>
      </c>
      <c r="C397" s="2">
        <f t="shared" si="54"/>
        <v>-3.960000000000008E-2</v>
      </c>
      <c r="D397" s="2">
        <f t="shared" si="55"/>
        <v>0</v>
      </c>
      <c r="E397" s="2">
        <f t="shared" si="56"/>
        <v>3.960000000000008E-2</v>
      </c>
      <c r="F397" s="2">
        <f t="shared" ref="F397:G412" si="57">((F396*13)+D397)/14</f>
        <v>1.4991391337898955E-2</v>
      </c>
      <c r="G397" s="2">
        <f t="shared" si="57"/>
        <v>1.5941844445781568E-2</v>
      </c>
      <c r="H397" s="2">
        <f t="shared" si="49"/>
        <v>0.94037997854544897</v>
      </c>
      <c r="I397" s="2">
        <f t="shared" si="50"/>
        <v>48.463702416182329</v>
      </c>
    </row>
    <row r="398" spans="1:9" ht="13.5" x14ac:dyDescent="0.25">
      <c r="A398" s="3">
        <v>42585</v>
      </c>
      <c r="B398" s="2">
        <v>1.9036999999999999</v>
      </c>
      <c r="C398" s="2">
        <f t="shared" si="54"/>
        <v>9.9000000000000199E-3</v>
      </c>
      <c r="D398" s="2">
        <f t="shared" si="55"/>
        <v>9.9000000000000199E-3</v>
      </c>
      <c r="E398" s="2">
        <f t="shared" si="56"/>
        <v>0</v>
      </c>
      <c r="F398" s="2">
        <f t="shared" si="57"/>
        <v>1.4627720528049032E-2</v>
      </c>
      <c r="G398" s="2">
        <f t="shared" si="57"/>
        <v>1.4803141271082884E-2</v>
      </c>
      <c r="H398" s="2">
        <f t="shared" si="49"/>
        <v>0.98814976228210916</v>
      </c>
      <c r="I398" s="2">
        <f t="shared" si="50"/>
        <v>49.701978242718283</v>
      </c>
    </row>
    <row r="399" spans="1:9" ht="13.5" x14ac:dyDescent="0.25">
      <c r="A399" s="3">
        <v>42586</v>
      </c>
      <c r="B399" s="2">
        <v>1.9632000000000001</v>
      </c>
      <c r="C399" s="2">
        <f t="shared" si="54"/>
        <v>5.9500000000000108E-2</v>
      </c>
      <c r="D399" s="2">
        <f t="shared" si="55"/>
        <v>5.9500000000000108E-2</v>
      </c>
      <c r="E399" s="2">
        <f t="shared" si="56"/>
        <v>0</v>
      </c>
      <c r="F399" s="2">
        <f t="shared" si="57"/>
        <v>1.7832883347474109E-2</v>
      </c>
      <c r="G399" s="2">
        <f t="shared" si="57"/>
        <v>1.3745774037434108E-2</v>
      </c>
      <c r="H399" s="2">
        <f t="shared" si="49"/>
        <v>1.297335697423041</v>
      </c>
      <c r="I399" s="2">
        <f t="shared" si="50"/>
        <v>56.471315832435096</v>
      </c>
    </row>
    <row r="400" spans="1:9" ht="13.5" x14ac:dyDescent="0.25">
      <c r="A400" s="3">
        <v>42587</v>
      </c>
      <c r="B400" s="2">
        <v>1.9533</v>
      </c>
      <c r="C400" s="2">
        <f t="shared" si="54"/>
        <v>-9.9000000000000199E-3</v>
      </c>
      <c r="D400" s="2">
        <f t="shared" si="55"/>
        <v>0</v>
      </c>
      <c r="E400" s="2">
        <f t="shared" si="56"/>
        <v>9.9000000000000199E-3</v>
      </c>
      <c r="F400" s="2">
        <f t="shared" si="57"/>
        <v>1.6559105965511672E-2</v>
      </c>
      <c r="G400" s="2">
        <f t="shared" si="57"/>
        <v>1.3471075891903102E-2</v>
      </c>
      <c r="H400" s="2">
        <f t="shared" si="49"/>
        <v>1.2292341085736629</v>
      </c>
      <c r="I400" s="2">
        <f t="shared" si="50"/>
        <v>55.141544077672812</v>
      </c>
    </row>
    <row r="401" spans="1:9" ht="13.5" x14ac:dyDescent="0.25">
      <c r="A401" s="3">
        <v>42590</v>
      </c>
      <c r="B401" s="2">
        <v>1.9334</v>
      </c>
      <c r="C401" s="2">
        <f t="shared" si="54"/>
        <v>-1.9900000000000029E-2</v>
      </c>
      <c r="D401" s="2">
        <f t="shared" si="55"/>
        <v>0</v>
      </c>
      <c r="E401" s="2">
        <f t="shared" si="56"/>
        <v>1.9900000000000029E-2</v>
      </c>
      <c r="F401" s="2">
        <f t="shared" si="57"/>
        <v>1.5376312682260838E-2</v>
      </c>
      <c r="G401" s="2">
        <f t="shared" si="57"/>
        <v>1.3930284756767167E-2</v>
      </c>
      <c r="H401" s="2">
        <f t="shared" ref="H401:H464" si="58">F401/G401</f>
        <v>1.1038046207053454</v>
      </c>
      <c r="I401" s="2">
        <f t="shared" ref="I401:I464" si="59">IF(G401=0,100,100-(100/(1+H401)))</f>
        <v>52.467068939855793</v>
      </c>
    </row>
    <row r="402" spans="1:9" ht="13.5" x14ac:dyDescent="0.25">
      <c r="A402" s="3">
        <v>42591</v>
      </c>
      <c r="B402" s="2">
        <v>1.9136</v>
      </c>
      <c r="C402" s="2">
        <f t="shared" si="54"/>
        <v>-1.980000000000004E-2</v>
      </c>
      <c r="D402" s="2">
        <f t="shared" si="55"/>
        <v>0</v>
      </c>
      <c r="E402" s="2">
        <f t="shared" si="56"/>
        <v>1.980000000000004E-2</v>
      </c>
      <c r="F402" s="2">
        <f t="shared" si="57"/>
        <v>1.4278004633527921E-2</v>
      </c>
      <c r="G402" s="2">
        <f t="shared" si="57"/>
        <v>1.4349550131283802E-2</v>
      </c>
      <c r="H402" s="2">
        <f t="shared" si="58"/>
        <v>0.99501409472064895</v>
      </c>
      <c r="I402" s="2">
        <f t="shared" si="59"/>
        <v>49.875040850775314</v>
      </c>
    </row>
    <row r="403" spans="1:9" ht="13.5" x14ac:dyDescent="0.25">
      <c r="A403" s="3">
        <v>42592</v>
      </c>
      <c r="B403" s="2">
        <v>1.9334</v>
      </c>
      <c r="C403" s="2">
        <f t="shared" si="54"/>
        <v>1.980000000000004E-2</v>
      </c>
      <c r="D403" s="2">
        <f t="shared" si="55"/>
        <v>1.980000000000004E-2</v>
      </c>
      <c r="E403" s="2">
        <f t="shared" si="56"/>
        <v>0</v>
      </c>
      <c r="F403" s="2">
        <f t="shared" si="57"/>
        <v>1.4672432873990214E-2</v>
      </c>
      <c r="G403" s="2">
        <f t="shared" si="57"/>
        <v>1.332458226476353E-2</v>
      </c>
      <c r="H403" s="2">
        <f t="shared" si="58"/>
        <v>1.1011551868902514</v>
      </c>
      <c r="I403" s="2">
        <f t="shared" si="59"/>
        <v>52.407132693515194</v>
      </c>
    </row>
    <row r="404" spans="1:9" ht="13.5" x14ac:dyDescent="0.25">
      <c r="A404" s="3">
        <v>42593</v>
      </c>
      <c r="B404" s="2">
        <v>1.9235</v>
      </c>
      <c r="C404" s="2">
        <f t="shared" si="54"/>
        <v>-9.9000000000000199E-3</v>
      </c>
      <c r="D404" s="2">
        <f t="shared" si="55"/>
        <v>0</v>
      </c>
      <c r="E404" s="2">
        <f t="shared" si="56"/>
        <v>9.9000000000000199E-3</v>
      </c>
      <c r="F404" s="2">
        <f t="shared" si="57"/>
        <v>1.3624401954419484E-2</v>
      </c>
      <c r="G404" s="2">
        <f t="shared" si="57"/>
        <v>1.3079969245851851E-2</v>
      </c>
      <c r="H404" s="2">
        <f t="shared" si="58"/>
        <v>1.0416233936284134</v>
      </c>
      <c r="I404" s="2">
        <f t="shared" si="59"/>
        <v>51.019370020893994</v>
      </c>
    </row>
    <row r="405" spans="1:9" ht="13.5" x14ac:dyDescent="0.25">
      <c r="A405" s="3">
        <v>42594</v>
      </c>
      <c r="B405" s="2">
        <v>1.9235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1.2651230386246663E-2</v>
      </c>
      <c r="G405" s="2">
        <f t="shared" si="57"/>
        <v>1.2145685728291004E-2</v>
      </c>
      <c r="H405" s="2">
        <f t="shared" si="58"/>
        <v>1.0416233936284134</v>
      </c>
      <c r="I405" s="2">
        <f t="shared" si="59"/>
        <v>51.019370020893994</v>
      </c>
    </row>
    <row r="406" spans="1:9" ht="13.5" x14ac:dyDescent="0.25">
      <c r="A406" s="3">
        <v>42597</v>
      </c>
      <c r="B406" s="2">
        <v>1.8937999999999999</v>
      </c>
      <c r="C406" s="2">
        <f t="shared" si="54"/>
        <v>-2.970000000000006E-2</v>
      </c>
      <c r="D406" s="2">
        <f t="shared" si="55"/>
        <v>0</v>
      </c>
      <c r="E406" s="2">
        <f t="shared" si="56"/>
        <v>2.970000000000006E-2</v>
      </c>
      <c r="F406" s="2">
        <f t="shared" si="57"/>
        <v>1.174757107294333E-2</v>
      </c>
      <c r="G406" s="2">
        <f t="shared" si="57"/>
        <v>1.3399565319127366E-2</v>
      </c>
      <c r="H406" s="2">
        <f t="shared" si="58"/>
        <v>0.87671284800366789</v>
      </c>
      <c r="I406" s="2">
        <f t="shared" si="59"/>
        <v>46.715343209605095</v>
      </c>
    </row>
    <row r="407" spans="1:9" ht="13.5" x14ac:dyDescent="0.25">
      <c r="A407" s="3">
        <v>42598</v>
      </c>
      <c r="B407" s="2">
        <v>1.9036999999999999</v>
      </c>
      <c r="C407" s="2">
        <f t="shared" si="54"/>
        <v>9.9000000000000199E-3</v>
      </c>
      <c r="D407" s="2">
        <f t="shared" si="55"/>
        <v>9.9000000000000199E-3</v>
      </c>
      <c r="E407" s="2">
        <f t="shared" si="56"/>
        <v>0</v>
      </c>
      <c r="F407" s="2">
        <f t="shared" si="57"/>
        <v>1.1615601710590237E-2</v>
      </c>
      <c r="G407" s="2">
        <f t="shared" si="57"/>
        <v>1.2442453510618267E-2</v>
      </c>
      <c r="H407" s="2">
        <f t="shared" si="58"/>
        <v>0.93354592007738646</v>
      </c>
      <c r="I407" s="2">
        <f t="shared" si="59"/>
        <v>48.281548960576174</v>
      </c>
    </row>
    <row r="408" spans="1:9" ht="13.5" x14ac:dyDescent="0.25">
      <c r="A408" s="3">
        <v>42599</v>
      </c>
      <c r="B408" s="2">
        <v>1.9036999999999999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1.0785915874119506E-2</v>
      </c>
      <c r="G408" s="2">
        <f t="shared" si="57"/>
        <v>1.1553706831288391E-2</v>
      </c>
      <c r="H408" s="2">
        <f t="shared" si="58"/>
        <v>0.93354592007738646</v>
      </c>
      <c r="I408" s="2">
        <f t="shared" si="59"/>
        <v>48.281548960576174</v>
      </c>
    </row>
    <row r="409" spans="1:9" ht="13.5" x14ac:dyDescent="0.25">
      <c r="A409" s="3">
        <v>42600</v>
      </c>
      <c r="B409" s="2">
        <v>1.9036999999999999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1.0015493311682399E-2</v>
      </c>
      <c r="G409" s="2">
        <f t="shared" si="57"/>
        <v>1.0728442057624936E-2</v>
      </c>
      <c r="H409" s="2">
        <f t="shared" si="58"/>
        <v>0.93354592007738635</v>
      </c>
      <c r="I409" s="2">
        <f t="shared" si="59"/>
        <v>48.281548960576174</v>
      </c>
    </row>
    <row r="410" spans="1:9" ht="13.5" x14ac:dyDescent="0.25">
      <c r="A410" s="3">
        <v>42601</v>
      </c>
      <c r="B410" s="2">
        <v>1.8838999999999999</v>
      </c>
      <c r="C410" s="2">
        <f t="shared" si="54"/>
        <v>-1.980000000000004E-2</v>
      </c>
      <c r="D410" s="2">
        <f t="shared" si="55"/>
        <v>0</v>
      </c>
      <c r="E410" s="2">
        <f t="shared" si="56"/>
        <v>1.980000000000004E-2</v>
      </c>
      <c r="F410" s="2">
        <f t="shared" si="57"/>
        <v>9.3001009322765133E-3</v>
      </c>
      <c r="G410" s="2">
        <f t="shared" si="57"/>
        <v>1.1376410482080299E-2</v>
      </c>
      <c r="H410" s="2">
        <f t="shared" si="58"/>
        <v>0.81748992328693559</v>
      </c>
      <c r="I410" s="2">
        <f t="shared" si="59"/>
        <v>44.979062211717945</v>
      </c>
    </row>
    <row r="411" spans="1:9" ht="13.5" x14ac:dyDescent="0.25">
      <c r="A411" s="3">
        <v>42604</v>
      </c>
      <c r="B411" s="2">
        <v>1.9036999999999999</v>
      </c>
      <c r="C411" s="2">
        <f t="shared" si="54"/>
        <v>1.980000000000004E-2</v>
      </c>
      <c r="D411" s="2">
        <f t="shared" si="55"/>
        <v>1.980000000000004E-2</v>
      </c>
      <c r="E411" s="2">
        <f t="shared" si="56"/>
        <v>0</v>
      </c>
      <c r="F411" s="2">
        <f t="shared" si="57"/>
        <v>1.0050093722828194E-2</v>
      </c>
      <c r="G411" s="2">
        <f t="shared" si="57"/>
        <v>1.0563809733360279E-2</v>
      </c>
      <c r="H411" s="2">
        <f t="shared" si="58"/>
        <v>0.95137019470260042</v>
      </c>
      <c r="I411" s="2">
        <f t="shared" si="59"/>
        <v>48.753957464621138</v>
      </c>
    </row>
    <row r="412" spans="1:9" ht="13.5" x14ac:dyDescent="0.25">
      <c r="A412" s="3">
        <v>42605</v>
      </c>
      <c r="B412" s="2">
        <v>1.8738999999999999</v>
      </c>
      <c r="C412" s="2">
        <f t="shared" si="54"/>
        <v>-2.9800000000000049E-2</v>
      </c>
      <c r="D412" s="2">
        <f t="shared" si="55"/>
        <v>0</v>
      </c>
      <c r="E412" s="2">
        <f t="shared" si="56"/>
        <v>2.9800000000000049E-2</v>
      </c>
      <c r="F412" s="2">
        <f t="shared" si="57"/>
        <v>9.332229885483323E-3</v>
      </c>
      <c r="G412" s="2">
        <f t="shared" si="57"/>
        <v>1.1937823323834548E-2</v>
      </c>
      <c r="H412" s="2">
        <f t="shared" si="58"/>
        <v>0.78173630420974582</v>
      </c>
      <c r="I412" s="2">
        <f t="shared" si="59"/>
        <v>43.874971978890535</v>
      </c>
    </row>
    <row r="413" spans="1:9" ht="13.5" x14ac:dyDescent="0.25">
      <c r="A413" s="3">
        <v>42606</v>
      </c>
      <c r="B413" s="2">
        <v>1.8738999999999999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8.665642036520229E-3</v>
      </c>
      <c r="G413" s="2">
        <f t="shared" si="60"/>
        <v>1.1085121657846366E-2</v>
      </c>
      <c r="H413" s="2">
        <f t="shared" si="58"/>
        <v>0.78173630420974582</v>
      </c>
      <c r="I413" s="2">
        <f t="shared" si="59"/>
        <v>43.874971978890535</v>
      </c>
    </row>
    <row r="414" spans="1:9" ht="13.5" x14ac:dyDescent="0.25">
      <c r="A414" s="3">
        <v>42607</v>
      </c>
      <c r="B414" s="2">
        <v>1.8244</v>
      </c>
      <c r="C414" s="2">
        <f t="shared" si="54"/>
        <v>-4.9499999999999877E-2</v>
      </c>
      <c r="D414" s="2">
        <f t="shared" si="55"/>
        <v>0</v>
      </c>
      <c r="E414" s="2">
        <f t="shared" si="56"/>
        <v>4.9499999999999877E-2</v>
      </c>
      <c r="F414" s="2">
        <f t="shared" si="60"/>
        <v>8.0466676053402124E-3</v>
      </c>
      <c r="G414" s="2">
        <f t="shared" si="60"/>
        <v>1.3829041539428761E-2</v>
      </c>
      <c r="H414" s="2">
        <f t="shared" si="58"/>
        <v>0.58186733928001477</v>
      </c>
      <c r="I414" s="2">
        <f t="shared" si="59"/>
        <v>36.783573744233891</v>
      </c>
    </row>
    <row r="415" spans="1:9" ht="13.5" x14ac:dyDescent="0.25">
      <c r="A415" s="3">
        <v>42608</v>
      </c>
      <c r="B415" s="2">
        <v>1.8541000000000001</v>
      </c>
      <c r="C415" s="2">
        <f t="shared" si="54"/>
        <v>2.970000000000006E-2</v>
      </c>
      <c r="D415" s="2">
        <f t="shared" si="55"/>
        <v>2.970000000000006E-2</v>
      </c>
      <c r="E415" s="2">
        <f t="shared" si="56"/>
        <v>0</v>
      </c>
      <c r="F415" s="2">
        <f t="shared" si="60"/>
        <v>9.5933342049587724E-3</v>
      </c>
      <c r="G415" s="2">
        <f t="shared" si="60"/>
        <v>1.2841252858040993E-2</v>
      </c>
      <c r="H415" s="2">
        <f t="shared" si="58"/>
        <v>0.74707151327150878</v>
      </c>
      <c r="I415" s="2">
        <f t="shared" si="59"/>
        <v>42.761358513170833</v>
      </c>
    </row>
    <row r="416" spans="1:9" ht="13.5" x14ac:dyDescent="0.25">
      <c r="A416" s="3">
        <v>42611</v>
      </c>
      <c r="B416" s="2">
        <v>1.8838999999999999</v>
      </c>
      <c r="C416" s="2">
        <f t="shared" si="54"/>
        <v>2.9799999999999827E-2</v>
      </c>
      <c r="D416" s="2">
        <f t="shared" si="55"/>
        <v>2.9799999999999827E-2</v>
      </c>
      <c r="E416" s="2">
        <f t="shared" si="56"/>
        <v>0</v>
      </c>
      <c r="F416" s="2">
        <f t="shared" si="60"/>
        <v>1.1036667476033133E-2</v>
      </c>
      <c r="G416" s="2">
        <f t="shared" si="60"/>
        <v>1.1924020511038065E-2</v>
      </c>
      <c r="H416" s="2">
        <f t="shared" si="58"/>
        <v>0.92558273158088678</v>
      </c>
      <c r="I416" s="2">
        <f t="shared" si="59"/>
        <v>48.067668888004171</v>
      </c>
    </row>
    <row r="417" spans="1:9" ht="13.5" x14ac:dyDescent="0.25">
      <c r="A417" s="3">
        <v>42612</v>
      </c>
      <c r="B417" s="2">
        <v>1.8541000000000001</v>
      </c>
      <c r="C417" s="2">
        <f t="shared" si="54"/>
        <v>-2.9799999999999827E-2</v>
      </c>
      <c r="D417" s="2">
        <f t="shared" si="55"/>
        <v>0</v>
      </c>
      <c r="E417" s="2">
        <f t="shared" si="56"/>
        <v>2.9799999999999827E-2</v>
      </c>
      <c r="F417" s="2">
        <f t="shared" si="60"/>
        <v>1.0248334084887911E-2</v>
      </c>
      <c r="G417" s="2">
        <f t="shared" si="60"/>
        <v>1.3200876188821048E-2</v>
      </c>
      <c r="H417" s="2">
        <f t="shared" si="58"/>
        <v>0.77633741414577839</v>
      </c>
      <c r="I417" s="2">
        <f t="shared" si="59"/>
        <v>43.704389040249467</v>
      </c>
    </row>
    <row r="418" spans="1:9" ht="13.5" x14ac:dyDescent="0.25">
      <c r="A418" s="3">
        <v>42613</v>
      </c>
      <c r="B418" s="2">
        <v>1.8541000000000001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9.5163102216816314E-3</v>
      </c>
      <c r="G418" s="2">
        <f t="shared" si="60"/>
        <v>1.2257956461048115E-2</v>
      </c>
      <c r="H418" s="2">
        <f t="shared" si="58"/>
        <v>0.7763374141457785</v>
      </c>
      <c r="I418" s="2">
        <f t="shared" si="59"/>
        <v>43.704389040249467</v>
      </c>
    </row>
    <row r="419" spans="1:9" ht="13.5" x14ac:dyDescent="0.25">
      <c r="A419" s="3">
        <v>42614</v>
      </c>
      <c r="B419" s="2">
        <v>1.8541000000000001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8.8365737772758014E-3</v>
      </c>
      <c r="G419" s="2">
        <f t="shared" si="60"/>
        <v>1.1382388142401821E-2</v>
      </c>
      <c r="H419" s="2">
        <f t="shared" si="58"/>
        <v>0.7763374141457785</v>
      </c>
      <c r="I419" s="2">
        <f t="shared" si="59"/>
        <v>43.704389040249467</v>
      </c>
    </row>
    <row r="420" spans="1:9" ht="13.5" x14ac:dyDescent="0.25">
      <c r="A420" s="3">
        <v>42615</v>
      </c>
      <c r="B420" s="2">
        <v>1.8640000000000001</v>
      </c>
      <c r="C420" s="2">
        <f t="shared" si="54"/>
        <v>9.9000000000000199E-3</v>
      </c>
      <c r="D420" s="2">
        <f t="shared" si="55"/>
        <v>9.9000000000000199E-3</v>
      </c>
      <c r="E420" s="2">
        <f t="shared" si="56"/>
        <v>0</v>
      </c>
      <c r="F420" s="2">
        <f t="shared" si="60"/>
        <v>8.912532793184675E-3</v>
      </c>
      <c r="G420" s="2">
        <f t="shared" si="60"/>
        <v>1.0569360417944549E-2</v>
      </c>
      <c r="H420" s="2">
        <f t="shared" si="58"/>
        <v>0.84324239506991083</v>
      </c>
      <c r="I420" s="2">
        <f t="shared" si="59"/>
        <v>45.747775622203406</v>
      </c>
    </row>
    <row r="421" spans="1:9" ht="13.5" x14ac:dyDescent="0.25">
      <c r="A421" s="3">
        <v>42618</v>
      </c>
      <c r="B421" s="2">
        <v>1.8442000000000001</v>
      </c>
      <c r="C421" s="2">
        <f t="shared" si="54"/>
        <v>-1.980000000000004E-2</v>
      </c>
      <c r="D421" s="2">
        <f t="shared" si="55"/>
        <v>0</v>
      </c>
      <c r="E421" s="2">
        <f t="shared" si="56"/>
        <v>1.980000000000004E-2</v>
      </c>
      <c r="F421" s="2">
        <f t="shared" si="60"/>
        <v>8.2759233079571972E-3</v>
      </c>
      <c r="G421" s="2">
        <f t="shared" si="60"/>
        <v>1.1228691816662797E-2</v>
      </c>
      <c r="H421" s="2">
        <f t="shared" si="58"/>
        <v>0.73703361380674426</v>
      </c>
      <c r="I421" s="2">
        <f t="shared" si="59"/>
        <v>42.430590170993888</v>
      </c>
    </row>
    <row r="422" spans="1:9" ht="13.5" x14ac:dyDescent="0.25">
      <c r="A422" s="3">
        <v>42619</v>
      </c>
      <c r="B422" s="2">
        <v>1.8343</v>
      </c>
      <c r="C422" s="2">
        <f t="shared" si="54"/>
        <v>-9.9000000000000199E-3</v>
      </c>
      <c r="D422" s="2">
        <f t="shared" si="55"/>
        <v>0</v>
      </c>
      <c r="E422" s="2">
        <f t="shared" si="56"/>
        <v>9.9000000000000199E-3</v>
      </c>
      <c r="F422" s="2">
        <f t="shared" si="60"/>
        <v>7.6847859288173975E-3</v>
      </c>
      <c r="G422" s="2">
        <f t="shared" si="60"/>
        <v>1.1133785258329741E-2</v>
      </c>
      <c r="H422" s="2">
        <f t="shared" si="58"/>
        <v>0.69022221558189523</v>
      </c>
      <c r="I422" s="2">
        <f t="shared" si="59"/>
        <v>40.836181729174086</v>
      </c>
    </row>
    <row r="423" spans="1:9" ht="13.5" x14ac:dyDescent="0.25">
      <c r="A423" s="3">
        <v>42620</v>
      </c>
      <c r="B423" s="2">
        <v>1.8343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7.1358726481875832E-3</v>
      </c>
      <c r="G423" s="2">
        <f t="shared" si="60"/>
        <v>1.0338514882734759E-2</v>
      </c>
      <c r="H423" s="2">
        <f t="shared" si="58"/>
        <v>0.69022221558189523</v>
      </c>
      <c r="I423" s="2">
        <f t="shared" si="59"/>
        <v>40.836181729174086</v>
      </c>
    </row>
    <row r="424" spans="1:9" ht="13.5" x14ac:dyDescent="0.25">
      <c r="A424" s="3">
        <v>42621</v>
      </c>
      <c r="B424" s="2">
        <v>1.8244</v>
      </c>
      <c r="C424" s="2">
        <f t="shared" si="54"/>
        <v>-9.9000000000000199E-3</v>
      </c>
      <c r="D424" s="2">
        <f t="shared" si="55"/>
        <v>0</v>
      </c>
      <c r="E424" s="2">
        <f t="shared" si="56"/>
        <v>9.9000000000000199E-3</v>
      </c>
      <c r="F424" s="2">
        <f t="shared" si="60"/>
        <v>6.6261674590313274E-3</v>
      </c>
      <c r="G424" s="2">
        <f t="shared" si="60"/>
        <v>1.0307192391110848E-2</v>
      </c>
      <c r="H424" s="2">
        <f t="shared" si="58"/>
        <v>0.64286832025623986</v>
      </c>
      <c r="I424" s="2">
        <f t="shared" si="59"/>
        <v>39.130848914048748</v>
      </c>
    </row>
    <row r="425" spans="1:9" ht="13.5" x14ac:dyDescent="0.25">
      <c r="A425" s="3">
        <v>42622</v>
      </c>
      <c r="B425" s="2">
        <v>1.7747999999999999</v>
      </c>
      <c r="C425" s="2">
        <f t="shared" si="54"/>
        <v>-4.9600000000000088E-2</v>
      </c>
      <c r="D425" s="2">
        <f t="shared" si="55"/>
        <v>0</v>
      </c>
      <c r="E425" s="2">
        <f t="shared" si="56"/>
        <v>4.9600000000000088E-2</v>
      </c>
      <c r="F425" s="2">
        <f t="shared" si="60"/>
        <v>6.1528697833862318E-3</v>
      </c>
      <c r="G425" s="2">
        <f t="shared" si="60"/>
        <v>1.3113821506031508E-2</v>
      </c>
      <c r="H425" s="2">
        <f t="shared" si="58"/>
        <v>0.46918968513917247</v>
      </c>
      <c r="I425" s="2">
        <f t="shared" si="59"/>
        <v>31.935269481198915</v>
      </c>
    </row>
    <row r="426" spans="1:9" ht="13.5" x14ac:dyDescent="0.25">
      <c r="A426" s="3">
        <v>42627</v>
      </c>
      <c r="B426" s="2">
        <v>1.7747999999999999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5.7133790845729296E-3</v>
      </c>
      <c r="G426" s="2">
        <f t="shared" si="60"/>
        <v>1.2177119969886399E-2</v>
      </c>
      <c r="H426" s="2">
        <f t="shared" si="58"/>
        <v>0.46918968513917253</v>
      </c>
      <c r="I426" s="2">
        <f t="shared" si="59"/>
        <v>31.935269481198915</v>
      </c>
    </row>
    <row r="427" spans="1:9" ht="13.5" x14ac:dyDescent="0.25">
      <c r="A427" s="3">
        <v>42628</v>
      </c>
      <c r="B427" s="2">
        <v>1.8244</v>
      </c>
      <c r="C427" s="2">
        <f t="shared" si="54"/>
        <v>4.9600000000000088E-2</v>
      </c>
      <c r="D427" s="2">
        <f t="shared" si="55"/>
        <v>4.9600000000000088E-2</v>
      </c>
      <c r="E427" s="2">
        <f t="shared" si="56"/>
        <v>0</v>
      </c>
      <c r="F427" s="2">
        <f t="shared" si="60"/>
        <v>8.848137721389154E-3</v>
      </c>
      <c r="G427" s="2">
        <f t="shared" si="60"/>
        <v>1.1307325686323085E-2</v>
      </c>
      <c r="H427" s="2">
        <f t="shared" si="58"/>
        <v>0.78251374081242997</v>
      </c>
      <c r="I427" s="2">
        <f t="shared" si="59"/>
        <v>43.899450696844426</v>
      </c>
    </row>
    <row r="428" spans="1:9" ht="13.5" x14ac:dyDescent="0.25">
      <c r="A428" s="3">
        <v>42629</v>
      </c>
      <c r="B428" s="2">
        <v>1.8244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8.2161278841470717E-3</v>
      </c>
      <c r="G428" s="2">
        <f t="shared" si="60"/>
        <v>1.0499659565871436E-2</v>
      </c>
      <c r="H428" s="2">
        <f t="shared" si="58"/>
        <v>0.78251374081242997</v>
      </c>
      <c r="I428" s="2">
        <f t="shared" si="59"/>
        <v>43.899450696844426</v>
      </c>
    </row>
    <row r="429" spans="1:9" ht="13.5" x14ac:dyDescent="0.25">
      <c r="A429" s="3">
        <v>42632</v>
      </c>
      <c r="B429" s="2">
        <v>1.7747999999999999</v>
      </c>
      <c r="C429" s="2">
        <f t="shared" si="54"/>
        <v>-4.9600000000000088E-2</v>
      </c>
      <c r="D429" s="2">
        <f t="shared" si="55"/>
        <v>0</v>
      </c>
      <c r="E429" s="2">
        <f t="shared" si="56"/>
        <v>4.9600000000000088E-2</v>
      </c>
      <c r="F429" s="2">
        <f t="shared" ref="F429:G444" si="61">((F428*13)+D429)/14</f>
        <v>7.6292616067079955E-3</v>
      </c>
      <c r="G429" s="2">
        <f t="shared" si="61"/>
        <v>1.3292541025452053E-2</v>
      </c>
      <c r="H429" s="2">
        <f t="shared" si="58"/>
        <v>0.57395057815505512</v>
      </c>
      <c r="I429" s="2">
        <f t="shared" si="59"/>
        <v>36.465603566017009</v>
      </c>
    </row>
    <row r="430" spans="1:9" ht="13.5" x14ac:dyDescent="0.25">
      <c r="A430" s="3">
        <v>42633</v>
      </c>
      <c r="B430" s="2">
        <v>1.7549999999999999</v>
      </c>
      <c r="C430" s="2">
        <f t="shared" si="54"/>
        <v>-1.980000000000004E-2</v>
      </c>
      <c r="D430" s="2">
        <f t="shared" si="55"/>
        <v>0</v>
      </c>
      <c r="E430" s="2">
        <f t="shared" si="56"/>
        <v>1.980000000000004E-2</v>
      </c>
      <c r="F430" s="2">
        <f t="shared" si="61"/>
        <v>7.0843143490859958E-3</v>
      </c>
      <c r="G430" s="2">
        <f t="shared" si="61"/>
        <v>1.3757359523634051E-2</v>
      </c>
      <c r="H430" s="2">
        <f t="shared" si="58"/>
        <v>0.51494724237712231</v>
      </c>
      <c r="I430" s="2">
        <f t="shared" si="59"/>
        <v>33.991100678140597</v>
      </c>
    </row>
    <row r="431" spans="1:9" ht="13.5" x14ac:dyDescent="0.25">
      <c r="A431" s="3">
        <v>42634</v>
      </c>
      <c r="B431" s="2">
        <v>1.7747999999999999</v>
      </c>
      <c r="C431" s="2">
        <f t="shared" si="54"/>
        <v>1.980000000000004E-2</v>
      </c>
      <c r="D431" s="2">
        <f t="shared" si="55"/>
        <v>1.980000000000004E-2</v>
      </c>
      <c r="E431" s="2">
        <f t="shared" si="56"/>
        <v>0</v>
      </c>
      <c r="F431" s="2">
        <f t="shared" si="61"/>
        <v>7.9925776098655702E-3</v>
      </c>
      <c r="G431" s="2">
        <f t="shared" si="61"/>
        <v>1.2774690986231619E-2</v>
      </c>
      <c r="H431" s="2">
        <f t="shared" si="58"/>
        <v>0.62565721695185095</v>
      </c>
      <c r="I431" s="2">
        <f t="shared" si="59"/>
        <v>38.486417088897397</v>
      </c>
    </row>
    <row r="432" spans="1:9" ht="13.5" x14ac:dyDescent="0.25">
      <c r="A432" s="3">
        <v>42635</v>
      </c>
      <c r="B432" s="2">
        <v>1.7747999999999999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7.4216792091608861E-3</v>
      </c>
      <c r="G432" s="2">
        <f t="shared" si="61"/>
        <v>1.1862213058643645E-2</v>
      </c>
      <c r="H432" s="2">
        <f t="shared" si="58"/>
        <v>0.62565721695185095</v>
      </c>
      <c r="I432" s="2">
        <f t="shared" si="59"/>
        <v>38.486417088897397</v>
      </c>
    </row>
    <row r="433" spans="1:9" ht="13.5" x14ac:dyDescent="0.25">
      <c r="A433" s="3">
        <v>42636</v>
      </c>
      <c r="B433" s="2">
        <v>1.8738999999999999</v>
      </c>
      <c r="C433" s="2">
        <f t="shared" si="54"/>
        <v>9.9099999999999966E-2</v>
      </c>
      <c r="D433" s="2">
        <f t="shared" si="55"/>
        <v>9.9099999999999966E-2</v>
      </c>
      <c r="E433" s="2">
        <f t="shared" si="56"/>
        <v>0</v>
      </c>
      <c r="F433" s="2">
        <f t="shared" si="61"/>
        <v>1.397013069422082E-2</v>
      </c>
      <c r="G433" s="2">
        <f t="shared" si="61"/>
        <v>1.1014912125883385E-2</v>
      </c>
      <c r="H433" s="2">
        <f t="shared" si="58"/>
        <v>1.2682925233142002</v>
      </c>
      <c r="I433" s="2">
        <f t="shared" si="59"/>
        <v>55.913975392428625</v>
      </c>
    </row>
    <row r="434" spans="1:9" ht="13.5" x14ac:dyDescent="0.25">
      <c r="A434" s="3">
        <v>42639</v>
      </c>
      <c r="B434" s="2">
        <v>1.9235</v>
      </c>
      <c r="C434" s="2">
        <f t="shared" si="54"/>
        <v>4.9600000000000088E-2</v>
      </c>
      <c r="D434" s="2">
        <f t="shared" si="55"/>
        <v>4.9600000000000088E-2</v>
      </c>
      <c r="E434" s="2">
        <f t="shared" si="56"/>
        <v>0</v>
      </c>
      <c r="F434" s="2">
        <f t="shared" si="61"/>
        <v>1.6515121358919339E-2</v>
      </c>
      <c r="G434" s="2">
        <f t="shared" si="61"/>
        <v>1.0228132688320287E-2</v>
      </c>
      <c r="H434" s="2">
        <f t="shared" si="58"/>
        <v>1.6146760960364048</v>
      </c>
      <c r="I434" s="2">
        <f t="shared" si="59"/>
        <v>61.754344963955461</v>
      </c>
    </row>
    <row r="435" spans="1:9" ht="13.5" x14ac:dyDescent="0.25">
      <c r="A435" s="3">
        <v>42640</v>
      </c>
      <c r="B435" s="2">
        <v>1.9235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1.5335469833282243E-2</v>
      </c>
      <c r="G435" s="2">
        <f t="shared" si="61"/>
        <v>9.4975517820116949E-3</v>
      </c>
      <c r="H435" s="2">
        <f t="shared" si="58"/>
        <v>1.6146760960364048</v>
      </c>
      <c r="I435" s="2">
        <f t="shared" si="59"/>
        <v>61.754344963955461</v>
      </c>
    </row>
    <row r="436" spans="1:9" ht="13.5" x14ac:dyDescent="0.25">
      <c r="A436" s="3">
        <v>42641</v>
      </c>
      <c r="B436" s="2">
        <v>1.8937999999999999</v>
      </c>
      <c r="C436" s="2">
        <f t="shared" si="54"/>
        <v>-2.970000000000006E-2</v>
      </c>
      <c r="D436" s="2">
        <f t="shared" si="55"/>
        <v>0</v>
      </c>
      <c r="E436" s="2">
        <f t="shared" si="56"/>
        <v>2.970000000000006E-2</v>
      </c>
      <c r="F436" s="2">
        <f t="shared" si="61"/>
        <v>1.4240079130904941E-2</v>
      </c>
      <c r="G436" s="2">
        <f t="shared" si="61"/>
        <v>1.0940583797582294E-2</v>
      </c>
      <c r="H436" s="2">
        <f t="shared" si="58"/>
        <v>1.3015831142440302</v>
      </c>
      <c r="I436" s="2">
        <f t="shared" si="59"/>
        <v>56.551645091102586</v>
      </c>
    </row>
    <row r="437" spans="1:9" ht="13.5" x14ac:dyDescent="0.25">
      <c r="A437" s="3">
        <v>42642</v>
      </c>
      <c r="B437" s="2">
        <v>1.8442000000000001</v>
      </c>
      <c r="C437" s="2">
        <f t="shared" si="54"/>
        <v>-4.9599999999999866E-2</v>
      </c>
      <c r="D437" s="2">
        <f t="shared" si="55"/>
        <v>0</v>
      </c>
      <c r="E437" s="2">
        <f t="shared" si="56"/>
        <v>4.9599999999999866E-2</v>
      </c>
      <c r="F437" s="2">
        <f t="shared" si="61"/>
        <v>1.3222930621554588E-2</v>
      </c>
      <c r="G437" s="2">
        <f t="shared" si="61"/>
        <v>1.370197066918355E-2</v>
      </c>
      <c r="H437" s="2">
        <f t="shared" si="58"/>
        <v>0.9650386021693691</v>
      </c>
      <c r="I437" s="2">
        <f t="shared" si="59"/>
        <v>49.110414477556979</v>
      </c>
    </row>
    <row r="438" spans="1:9" ht="13.5" x14ac:dyDescent="0.25">
      <c r="A438" s="3">
        <v>42643</v>
      </c>
      <c r="B438" s="2">
        <v>1.8244</v>
      </c>
      <c r="C438" s="2">
        <f t="shared" si="54"/>
        <v>-1.980000000000004E-2</v>
      </c>
      <c r="D438" s="2">
        <f t="shared" si="55"/>
        <v>0</v>
      </c>
      <c r="E438" s="2">
        <f t="shared" si="56"/>
        <v>1.980000000000004E-2</v>
      </c>
      <c r="F438" s="2">
        <f t="shared" si="61"/>
        <v>1.2278435577157831E-2</v>
      </c>
      <c r="G438" s="2">
        <f t="shared" si="61"/>
        <v>1.4137544192813298E-2</v>
      </c>
      <c r="H438" s="2">
        <f t="shared" si="58"/>
        <v>0.86849847538580782</v>
      </c>
      <c r="I438" s="2">
        <f t="shared" si="59"/>
        <v>46.481090930859878</v>
      </c>
    </row>
    <row r="439" spans="1:9" ht="13.5" x14ac:dyDescent="0.25">
      <c r="A439" s="3">
        <v>42647</v>
      </c>
      <c r="B439" s="2">
        <v>1.9334</v>
      </c>
      <c r="C439" s="2">
        <f t="shared" si="54"/>
        <v>0.10899999999999999</v>
      </c>
      <c r="D439" s="2">
        <f t="shared" si="55"/>
        <v>0.10899999999999999</v>
      </c>
      <c r="E439" s="2">
        <f t="shared" si="56"/>
        <v>0</v>
      </c>
      <c r="F439" s="2">
        <f t="shared" si="61"/>
        <v>1.9187118750217984E-2</v>
      </c>
      <c r="G439" s="2">
        <f t="shared" si="61"/>
        <v>1.3127719607612349E-2</v>
      </c>
      <c r="H439" s="2">
        <f t="shared" si="58"/>
        <v>1.4615728644213259</v>
      </c>
      <c r="I439" s="2">
        <f t="shared" si="59"/>
        <v>59.375567774018215</v>
      </c>
    </row>
    <row r="440" spans="1:9" ht="13.5" x14ac:dyDescent="0.25">
      <c r="A440" s="3">
        <v>42648</v>
      </c>
      <c r="B440" s="2">
        <v>1.9036999999999999</v>
      </c>
      <c r="C440" s="2">
        <f t="shared" si="54"/>
        <v>-2.970000000000006E-2</v>
      </c>
      <c r="D440" s="2">
        <f t="shared" si="55"/>
        <v>0</v>
      </c>
      <c r="E440" s="2">
        <f t="shared" si="56"/>
        <v>2.970000000000006E-2</v>
      </c>
      <c r="F440" s="2">
        <f t="shared" si="61"/>
        <v>1.7816610268059557E-2</v>
      </c>
      <c r="G440" s="2">
        <f t="shared" si="61"/>
        <v>1.4311453921354328E-2</v>
      </c>
      <c r="H440" s="2">
        <f t="shared" si="58"/>
        <v>1.244919654283003</v>
      </c>
      <c r="I440" s="2">
        <f t="shared" si="59"/>
        <v>55.454975945703218</v>
      </c>
    </row>
    <row r="441" spans="1:9" ht="13.5" x14ac:dyDescent="0.25">
      <c r="A441" s="3">
        <v>42649</v>
      </c>
      <c r="B441" s="2">
        <v>1.9533</v>
      </c>
      <c r="C441" s="2">
        <f t="shared" si="54"/>
        <v>4.9600000000000088E-2</v>
      </c>
      <c r="D441" s="2">
        <f t="shared" si="55"/>
        <v>4.9600000000000088E-2</v>
      </c>
      <c r="E441" s="2">
        <f t="shared" si="56"/>
        <v>0</v>
      </c>
      <c r="F441" s="2">
        <f t="shared" si="61"/>
        <v>2.0086852391769598E-2</v>
      </c>
      <c r="G441" s="2">
        <f t="shared" si="61"/>
        <v>1.3289207212686161E-2</v>
      </c>
      <c r="H441" s="2">
        <f t="shared" si="58"/>
        <v>1.5115162304485898</v>
      </c>
      <c r="I441" s="2">
        <f t="shared" si="59"/>
        <v>60.183414788389129</v>
      </c>
    </row>
    <row r="442" spans="1:9" ht="13.5" x14ac:dyDescent="0.25">
      <c r="A442" s="3">
        <v>42650</v>
      </c>
      <c r="B442" s="2">
        <v>2.0623</v>
      </c>
      <c r="C442" s="2">
        <f t="shared" si="54"/>
        <v>0.10899999999999999</v>
      </c>
      <c r="D442" s="2">
        <f t="shared" si="55"/>
        <v>0.10899999999999999</v>
      </c>
      <c r="E442" s="2">
        <f t="shared" si="56"/>
        <v>0</v>
      </c>
      <c r="F442" s="2">
        <f t="shared" si="61"/>
        <v>2.6437791506643195E-2</v>
      </c>
      <c r="G442" s="2">
        <f t="shared" si="61"/>
        <v>1.233997812606572E-2</v>
      </c>
      <c r="H442" s="2">
        <f t="shared" si="58"/>
        <v>2.1424504352077158</v>
      </c>
      <c r="I442" s="2">
        <f t="shared" si="59"/>
        <v>68.177700154118739</v>
      </c>
    </row>
    <row r="443" spans="1:9" ht="13.5" x14ac:dyDescent="0.25">
      <c r="A443" s="3">
        <v>42653</v>
      </c>
      <c r="B443" s="2">
        <v>2.1415999999999999</v>
      </c>
      <c r="C443" s="2">
        <f t="shared" si="54"/>
        <v>7.9299999999999926E-2</v>
      </c>
      <c r="D443" s="2">
        <f t="shared" si="55"/>
        <v>7.9299999999999926E-2</v>
      </c>
      <c r="E443" s="2">
        <f t="shared" si="56"/>
        <v>0</v>
      </c>
      <c r="F443" s="2">
        <f t="shared" si="61"/>
        <v>3.021366354188296E-2</v>
      </c>
      <c r="G443" s="2">
        <f t="shared" si="61"/>
        <v>1.1458551117061025E-2</v>
      </c>
      <c r="H443" s="2">
        <f t="shared" si="58"/>
        <v>2.6367787020556914</v>
      </c>
      <c r="I443" s="2">
        <f t="shared" si="59"/>
        <v>72.50313857604948</v>
      </c>
    </row>
    <row r="444" spans="1:9" ht="13.5" x14ac:dyDescent="0.25">
      <c r="A444" s="3">
        <v>42654</v>
      </c>
      <c r="B444" s="2">
        <v>2.1019999999999999</v>
      </c>
      <c r="C444" s="2">
        <f t="shared" si="54"/>
        <v>-3.960000000000008E-2</v>
      </c>
      <c r="D444" s="2">
        <f t="shared" si="55"/>
        <v>0</v>
      </c>
      <c r="E444" s="2">
        <f t="shared" si="56"/>
        <v>3.960000000000008E-2</v>
      </c>
      <c r="F444" s="2">
        <f t="shared" si="61"/>
        <v>2.8055544717462747E-2</v>
      </c>
      <c r="G444" s="2">
        <f t="shared" si="61"/>
        <v>1.3468654608699528E-2</v>
      </c>
      <c r="H444" s="2">
        <f t="shared" si="58"/>
        <v>2.0830250334982541</v>
      </c>
      <c r="I444" s="2">
        <f t="shared" si="59"/>
        <v>67.564324352393669</v>
      </c>
    </row>
    <row r="445" spans="1:9" ht="13.5" x14ac:dyDescent="0.25">
      <c r="A445" s="3">
        <v>42655</v>
      </c>
      <c r="B445" s="2">
        <v>2.1415999999999999</v>
      </c>
      <c r="C445" s="2">
        <f t="shared" si="54"/>
        <v>3.960000000000008E-2</v>
      </c>
      <c r="D445" s="2">
        <f t="shared" si="55"/>
        <v>3.960000000000008E-2</v>
      </c>
      <c r="E445" s="2">
        <f t="shared" si="56"/>
        <v>0</v>
      </c>
      <c r="F445" s="2">
        <f t="shared" ref="F445:G460" si="62">((F444*13)+D445)/14</f>
        <v>2.8880148666215414E-2</v>
      </c>
      <c r="G445" s="2">
        <f t="shared" si="62"/>
        <v>1.2506607850935275E-2</v>
      </c>
      <c r="H445" s="2">
        <f t="shared" si="58"/>
        <v>2.3091911900040656</v>
      </c>
      <c r="I445" s="2">
        <f t="shared" si="59"/>
        <v>69.781135552981709</v>
      </c>
    </row>
    <row r="446" spans="1:9" ht="13.5" x14ac:dyDescent="0.25">
      <c r="A446" s="3">
        <v>42656</v>
      </c>
      <c r="B446" s="2">
        <v>2.1217999999999999</v>
      </c>
      <c r="C446" s="2">
        <f t="shared" si="54"/>
        <v>-1.980000000000004E-2</v>
      </c>
      <c r="D446" s="2">
        <f t="shared" si="55"/>
        <v>0</v>
      </c>
      <c r="E446" s="2">
        <f t="shared" si="56"/>
        <v>1.980000000000004E-2</v>
      </c>
      <c r="F446" s="2">
        <f t="shared" si="62"/>
        <v>2.6817280904342884E-2</v>
      </c>
      <c r="G446" s="2">
        <f t="shared" si="62"/>
        <v>1.3027564433011328E-2</v>
      </c>
      <c r="H446" s="2">
        <f t="shared" si="58"/>
        <v>2.0585030334902021</v>
      </c>
      <c r="I446" s="2">
        <f t="shared" si="59"/>
        <v>67.30426653005955</v>
      </c>
    </row>
    <row r="447" spans="1:9" ht="13.5" x14ac:dyDescent="0.25">
      <c r="A447" s="3">
        <v>42657</v>
      </c>
      <c r="B447" s="2">
        <v>2.1812999999999998</v>
      </c>
      <c r="C447" s="2">
        <f t="shared" si="54"/>
        <v>5.9499999999999886E-2</v>
      </c>
      <c r="D447" s="2">
        <f t="shared" si="55"/>
        <v>5.9499999999999886E-2</v>
      </c>
      <c r="E447" s="2">
        <f t="shared" si="56"/>
        <v>0</v>
      </c>
      <c r="F447" s="2">
        <f t="shared" si="62"/>
        <v>2.9151760839746958E-2</v>
      </c>
      <c r="G447" s="2">
        <f t="shared" si="62"/>
        <v>1.2097024116367662E-2</v>
      </c>
      <c r="H447" s="2">
        <f t="shared" si="58"/>
        <v>2.4098291083262113</v>
      </c>
      <c r="I447" s="2">
        <f t="shared" si="59"/>
        <v>70.673017085865879</v>
      </c>
    </row>
    <row r="448" spans="1:9" ht="13.5" x14ac:dyDescent="0.25">
      <c r="A448" s="3">
        <v>42660</v>
      </c>
      <c r="B448" s="2">
        <v>2.2010999999999998</v>
      </c>
      <c r="C448" s="2">
        <f t="shared" si="54"/>
        <v>1.980000000000004E-2</v>
      </c>
      <c r="D448" s="2">
        <f t="shared" si="55"/>
        <v>1.980000000000004E-2</v>
      </c>
      <c r="E448" s="2">
        <f t="shared" si="56"/>
        <v>0</v>
      </c>
      <c r="F448" s="2">
        <f t="shared" si="62"/>
        <v>2.8483777922622178E-2</v>
      </c>
      <c r="G448" s="2">
        <f t="shared" si="62"/>
        <v>1.1232950965198543E-2</v>
      </c>
      <c r="H448" s="2">
        <f t="shared" si="58"/>
        <v>2.535734199398664</v>
      </c>
      <c r="I448" s="2">
        <f t="shared" si="59"/>
        <v>71.717331009495169</v>
      </c>
    </row>
    <row r="449" spans="1:9" ht="13.5" x14ac:dyDescent="0.25">
      <c r="A449" s="3">
        <v>42661</v>
      </c>
      <c r="B449" s="2">
        <v>2.2309000000000001</v>
      </c>
      <c r="C449" s="2">
        <f t="shared" si="54"/>
        <v>2.9800000000000271E-2</v>
      </c>
      <c r="D449" s="2">
        <f t="shared" si="55"/>
        <v>2.9800000000000271E-2</v>
      </c>
      <c r="E449" s="2">
        <f t="shared" si="56"/>
        <v>0</v>
      </c>
      <c r="F449" s="2">
        <f t="shared" si="62"/>
        <v>2.8577793785292044E-2</v>
      </c>
      <c r="G449" s="2">
        <f t="shared" si="62"/>
        <v>1.0430597324827219E-2</v>
      </c>
      <c r="H449" s="2">
        <f t="shared" si="58"/>
        <v>2.7398041449908459</v>
      </c>
      <c r="I449" s="2">
        <f t="shared" si="59"/>
        <v>73.26063180769998</v>
      </c>
    </row>
    <row r="450" spans="1:9" ht="13.5" x14ac:dyDescent="0.25">
      <c r="A450" s="3">
        <v>42662</v>
      </c>
      <c r="B450" s="2">
        <v>2.2606000000000002</v>
      </c>
      <c r="C450" s="2">
        <f t="shared" si="54"/>
        <v>2.970000000000006E-2</v>
      </c>
      <c r="D450" s="2">
        <f t="shared" si="55"/>
        <v>2.970000000000006E-2</v>
      </c>
      <c r="E450" s="2">
        <f t="shared" si="56"/>
        <v>0</v>
      </c>
      <c r="F450" s="2">
        <f t="shared" si="62"/>
        <v>2.86579513720569E-2</v>
      </c>
      <c r="G450" s="2">
        <f t="shared" si="62"/>
        <v>9.6855546587681328E-3</v>
      </c>
      <c r="H450" s="2">
        <f t="shared" si="58"/>
        <v>2.9588343034245796</v>
      </c>
      <c r="I450" s="2">
        <f t="shared" si="59"/>
        <v>74.740039027777641</v>
      </c>
    </row>
    <row r="451" spans="1:9" ht="13.5" x14ac:dyDescent="0.25">
      <c r="A451" s="3">
        <v>42663</v>
      </c>
      <c r="B451" s="2">
        <v>2.1812999999999998</v>
      </c>
      <c r="C451" s="2">
        <f t="shared" ref="C451:C514" si="63">B451-B450</f>
        <v>-7.930000000000037E-2</v>
      </c>
      <c r="D451" s="2">
        <f t="shared" ref="D451:D514" si="64">IF(C451&gt;0,C451,0)</f>
        <v>0</v>
      </c>
      <c r="E451" s="2">
        <f t="shared" ref="E451:E514" si="65">IF(C451&lt;0,-C451,0)</f>
        <v>7.930000000000037E-2</v>
      </c>
      <c r="F451" s="2">
        <f t="shared" si="62"/>
        <v>2.6610954845481406E-2</v>
      </c>
      <c r="G451" s="2">
        <f t="shared" si="62"/>
        <v>1.465801504028472E-2</v>
      </c>
      <c r="H451" s="2">
        <f t="shared" si="58"/>
        <v>1.8154541916041389</v>
      </c>
      <c r="I451" s="2">
        <f t="shared" si="59"/>
        <v>64.481752074600863</v>
      </c>
    </row>
    <row r="452" spans="1:9" ht="13.5" x14ac:dyDescent="0.25">
      <c r="A452" s="3">
        <v>42664</v>
      </c>
      <c r="B452" s="2">
        <v>2.2010999999999998</v>
      </c>
      <c r="C452" s="2">
        <f t="shared" si="63"/>
        <v>1.980000000000004E-2</v>
      </c>
      <c r="D452" s="2">
        <f t="shared" si="64"/>
        <v>1.980000000000004E-2</v>
      </c>
      <c r="E452" s="2">
        <f t="shared" si="65"/>
        <v>0</v>
      </c>
      <c r="F452" s="2">
        <f t="shared" si="62"/>
        <v>2.6124458070804164E-2</v>
      </c>
      <c r="G452" s="2">
        <f t="shared" si="62"/>
        <v>1.3611013965978669E-2</v>
      </c>
      <c r="H452" s="2">
        <f t="shared" si="58"/>
        <v>1.9193616387510439</v>
      </c>
      <c r="I452" s="2">
        <f t="shared" si="59"/>
        <v>65.745936141442954</v>
      </c>
    </row>
    <row r="453" spans="1:9" ht="13.5" x14ac:dyDescent="0.25">
      <c r="A453" s="3">
        <v>42667</v>
      </c>
      <c r="B453" s="2">
        <v>2.2210000000000001</v>
      </c>
      <c r="C453" s="2">
        <f t="shared" si="63"/>
        <v>1.9900000000000251E-2</v>
      </c>
      <c r="D453" s="2">
        <f t="shared" si="64"/>
        <v>1.9900000000000251E-2</v>
      </c>
      <c r="E453" s="2">
        <f t="shared" si="65"/>
        <v>0</v>
      </c>
      <c r="F453" s="2">
        <f t="shared" si="62"/>
        <v>2.5679853922889601E-2</v>
      </c>
      <c r="G453" s="2">
        <f t="shared" si="62"/>
        <v>1.2638798682694477E-2</v>
      </c>
      <c r="H453" s="2">
        <f t="shared" si="58"/>
        <v>2.0318271196178976</v>
      </c>
      <c r="I453" s="2">
        <f t="shared" si="59"/>
        <v>67.016588989215506</v>
      </c>
    </row>
    <row r="454" spans="1:9" ht="13.5" x14ac:dyDescent="0.25">
      <c r="A454" s="3">
        <v>42668</v>
      </c>
      <c r="B454" s="2">
        <v>2.2904</v>
      </c>
      <c r="C454" s="2">
        <f t="shared" si="63"/>
        <v>6.9399999999999906E-2</v>
      </c>
      <c r="D454" s="2">
        <f t="shared" si="64"/>
        <v>6.9399999999999906E-2</v>
      </c>
      <c r="E454" s="2">
        <f t="shared" si="65"/>
        <v>0</v>
      </c>
      <c r="F454" s="2">
        <f t="shared" si="62"/>
        <v>2.8802721499826052E-2</v>
      </c>
      <c r="G454" s="2">
        <f t="shared" si="62"/>
        <v>1.1736027348216299E-2</v>
      </c>
      <c r="H454" s="2">
        <f t="shared" si="58"/>
        <v>2.4542139043501492</v>
      </c>
      <c r="I454" s="2">
        <f t="shared" si="59"/>
        <v>71.049853086960667</v>
      </c>
    </row>
    <row r="455" spans="1:9" ht="13.5" x14ac:dyDescent="0.25">
      <c r="A455" s="3">
        <v>42669</v>
      </c>
      <c r="B455" s="2">
        <v>2.4192999999999998</v>
      </c>
      <c r="C455" s="2">
        <f t="shared" si="63"/>
        <v>0.12889999999999979</v>
      </c>
      <c r="D455" s="2">
        <f t="shared" si="64"/>
        <v>0.12889999999999979</v>
      </c>
      <c r="E455" s="2">
        <f t="shared" si="65"/>
        <v>0</v>
      </c>
      <c r="F455" s="2">
        <f t="shared" si="62"/>
        <v>3.5952527106981318E-2</v>
      </c>
      <c r="G455" s="2">
        <f t="shared" si="62"/>
        <v>1.0897739680486563E-2</v>
      </c>
      <c r="H455" s="2">
        <f t="shared" si="58"/>
        <v>3.2990811086594158</v>
      </c>
      <c r="I455" s="2">
        <f t="shared" si="59"/>
        <v>76.739215317762856</v>
      </c>
    </row>
    <row r="456" spans="1:9" ht="13.5" x14ac:dyDescent="0.25">
      <c r="A456" s="3">
        <v>42670</v>
      </c>
      <c r="B456" s="2">
        <v>2.5085000000000002</v>
      </c>
      <c r="C456" s="2">
        <f t="shared" si="63"/>
        <v>8.920000000000039E-2</v>
      </c>
      <c r="D456" s="2">
        <f t="shared" si="64"/>
        <v>8.920000000000039E-2</v>
      </c>
      <c r="E456" s="2">
        <f t="shared" si="65"/>
        <v>0</v>
      </c>
      <c r="F456" s="2">
        <f t="shared" si="62"/>
        <v>3.9755918027911244E-2</v>
      </c>
      <c r="G456" s="2">
        <f t="shared" si="62"/>
        <v>1.0119329703308951E-2</v>
      </c>
      <c r="H456" s="2">
        <f t="shared" si="58"/>
        <v>3.9287106155767741</v>
      </c>
      <c r="I456" s="2">
        <f t="shared" si="59"/>
        <v>79.710717913939106</v>
      </c>
    </row>
    <row r="457" spans="1:9" ht="13.5" x14ac:dyDescent="0.25">
      <c r="A457" s="3">
        <v>42671</v>
      </c>
      <c r="B457" s="2">
        <v>2.4788000000000001</v>
      </c>
      <c r="C457" s="2">
        <f t="shared" si="63"/>
        <v>-2.970000000000006E-2</v>
      </c>
      <c r="D457" s="2">
        <f t="shared" si="64"/>
        <v>0</v>
      </c>
      <c r="E457" s="2">
        <f t="shared" si="65"/>
        <v>2.970000000000006E-2</v>
      </c>
      <c r="F457" s="2">
        <f t="shared" si="62"/>
        <v>3.6916209597346157E-2</v>
      </c>
      <c r="G457" s="2">
        <f t="shared" si="62"/>
        <v>1.1517949010215458E-2</v>
      </c>
      <c r="H457" s="2">
        <f t="shared" si="58"/>
        <v>3.2051027109604813</v>
      </c>
      <c r="I457" s="2">
        <f t="shared" si="59"/>
        <v>76.219368021772027</v>
      </c>
    </row>
    <row r="458" spans="1:9" ht="13.5" x14ac:dyDescent="0.25">
      <c r="A458" s="3">
        <v>42674</v>
      </c>
      <c r="B458" s="2">
        <v>2.5779000000000001</v>
      </c>
      <c r="C458" s="2">
        <f t="shared" si="63"/>
        <v>9.9099999999999966E-2</v>
      </c>
      <c r="D458" s="2">
        <f t="shared" si="64"/>
        <v>9.9099999999999966E-2</v>
      </c>
      <c r="E458" s="2">
        <f t="shared" si="65"/>
        <v>0</v>
      </c>
      <c r="F458" s="2">
        <f t="shared" si="62"/>
        <v>4.1357908911821437E-2</v>
      </c>
      <c r="G458" s="2">
        <f t="shared" si="62"/>
        <v>1.069523836662864E-2</v>
      </c>
      <c r="H458" s="2">
        <f t="shared" si="58"/>
        <v>3.8669459711030547</v>
      </c>
      <c r="I458" s="2">
        <f t="shared" si="59"/>
        <v>79.453234000595288</v>
      </c>
    </row>
    <row r="459" spans="1:9" ht="13.5" x14ac:dyDescent="0.25">
      <c r="A459" s="3">
        <v>42675</v>
      </c>
      <c r="B459" s="2">
        <v>2.7067999999999999</v>
      </c>
      <c r="C459" s="2">
        <f t="shared" si="63"/>
        <v>0.12889999999999979</v>
      </c>
      <c r="D459" s="2">
        <f t="shared" si="64"/>
        <v>0.12889999999999979</v>
      </c>
      <c r="E459" s="2">
        <f t="shared" si="65"/>
        <v>0</v>
      </c>
      <c r="F459" s="2">
        <f t="shared" si="62"/>
        <v>4.761091541811989E-2</v>
      </c>
      <c r="G459" s="2">
        <f t="shared" si="62"/>
        <v>9.9312927690123082E-3</v>
      </c>
      <c r="H459" s="2">
        <f t="shared" si="58"/>
        <v>4.7940299944309182</v>
      </c>
      <c r="I459" s="2">
        <f t="shared" si="59"/>
        <v>82.740855657268327</v>
      </c>
    </row>
    <row r="460" spans="1:9" ht="13.5" x14ac:dyDescent="0.25">
      <c r="A460" s="3">
        <v>42676</v>
      </c>
      <c r="B460" s="2">
        <v>2.7067999999999999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4.421013574539704E-2</v>
      </c>
      <c r="G460" s="2">
        <f t="shared" si="62"/>
        <v>9.2219147140828583E-3</v>
      </c>
      <c r="H460" s="2">
        <f t="shared" si="58"/>
        <v>4.7940299944309173</v>
      </c>
      <c r="I460" s="2">
        <f t="shared" si="59"/>
        <v>82.740855657268327</v>
      </c>
    </row>
    <row r="461" spans="1:9" ht="13.5" x14ac:dyDescent="0.25">
      <c r="A461" s="3">
        <v>42677</v>
      </c>
      <c r="B461" s="2">
        <v>2.5977000000000001</v>
      </c>
      <c r="C461" s="2">
        <f t="shared" si="63"/>
        <v>-0.10909999999999975</v>
      </c>
      <c r="D461" s="2">
        <f t="shared" si="64"/>
        <v>0</v>
      </c>
      <c r="E461" s="2">
        <f t="shared" si="65"/>
        <v>0.10909999999999975</v>
      </c>
      <c r="F461" s="2">
        <f t="shared" ref="F461:G476" si="66">((F460*13)+D461)/14</f>
        <v>4.1052268906440106E-2</v>
      </c>
      <c r="G461" s="2">
        <f t="shared" si="66"/>
        <v>1.6356063663076924E-2</v>
      </c>
      <c r="H461" s="2">
        <f t="shared" si="58"/>
        <v>2.509911293578158</v>
      </c>
      <c r="I461" s="2">
        <f t="shared" si="59"/>
        <v>71.509251477960973</v>
      </c>
    </row>
    <row r="462" spans="1:9" ht="13.5" x14ac:dyDescent="0.25">
      <c r="A462" s="3">
        <v>42678</v>
      </c>
      <c r="B462" s="2">
        <v>2.4489999999999998</v>
      </c>
      <c r="C462" s="2">
        <f t="shared" si="63"/>
        <v>-0.14870000000000028</v>
      </c>
      <c r="D462" s="2">
        <f t="shared" si="64"/>
        <v>0</v>
      </c>
      <c r="E462" s="2">
        <f t="shared" si="65"/>
        <v>0.14870000000000028</v>
      </c>
      <c r="F462" s="2">
        <f t="shared" si="66"/>
        <v>3.811996398455153E-2</v>
      </c>
      <c r="G462" s="2">
        <f t="shared" si="66"/>
        <v>2.5809201972857163E-2</v>
      </c>
      <c r="H462" s="2">
        <f t="shared" si="58"/>
        <v>1.4769911919260914</v>
      </c>
      <c r="I462" s="2">
        <f t="shared" si="59"/>
        <v>59.628439404243224</v>
      </c>
    </row>
    <row r="463" spans="1:9" ht="13.5" x14ac:dyDescent="0.25">
      <c r="A463" s="3">
        <v>42681</v>
      </c>
      <c r="B463" s="2">
        <v>2.3795999999999999</v>
      </c>
      <c r="C463" s="2">
        <f t="shared" si="63"/>
        <v>-6.9399999999999906E-2</v>
      </c>
      <c r="D463" s="2">
        <f t="shared" si="64"/>
        <v>0</v>
      </c>
      <c r="E463" s="2">
        <f t="shared" si="65"/>
        <v>6.9399999999999906E-2</v>
      </c>
      <c r="F463" s="2">
        <f t="shared" si="66"/>
        <v>3.539710941422642E-2</v>
      </c>
      <c r="G463" s="2">
        <f t="shared" si="66"/>
        <v>2.8922830403367357E-2</v>
      </c>
      <c r="H463" s="2">
        <f t="shared" si="58"/>
        <v>1.223846660944542</v>
      </c>
      <c r="I463" s="2">
        <f t="shared" si="59"/>
        <v>55.032870855616153</v>
      </c>
    </row>
    <row r="464" spans="1:9" ht="13.5" x14ac:dyDescent="0.25">
      <c r="A464" s="3">
        <v>42682</v>
      </c>
      <c r="B464" s="2">
        <v>2.3895</v>
      </c>
      <c r="C464" s="2">
        <f t="shared" si="63"/>
        <v>9.9000000000000199E-3</v>
      </c>
      <c r="D464" s="2">
        <f t="shared" si="64"/>
        <v>9.9000000000000199E-3</v>
      </c>
      <c r="E464" s="2">
        <f t="shared" si="65"/>
        <v>0</v>
      </c>
      <c r="F464" s="2">
        <f t="shared" si="66"/>
        <v>3.3575887313210248E-2</v>
      </c>
      <c r="G464" s="2">
        <f t="shared" si="66"/>
        <v>2.6856913945983975E-2</v>
      </c>
      <c r="H464" s="2">
        <f t="shared" si="58"/>
        <v>1.2501766725968524</v>
      </c>
      <c r="I464" s="2">
        <f t="shared" si="59"/>
        <v>55.559045110625298</v>
      </c>
    </row>
    <row r="465" spans="1:9" ht="13.5" x14ac:dyDescent="0.25">
      <c r="A465" s="3">
        <v>42683</v>
      </c>
      <c r="B465" s="2">
        <v>2.3696999999999999</v>
      </c>
      <c r="C465" s="2">
        <f t="shared" si="63"/>
        <v>-1.980000000000004E-2</v>
      </c>
      <c r="D465" s="2">
        <f t="shared" si="64"/>
        <v>0</v>
      </c>
      <c r="E465" s="2">
        <f t="shared" si="65"/>
        <v>1.980000000000004E-2</v>
      </c>
      <c r="F465" s="2">
        <f t="shared" si="66"/>
        <v>3.1177609647980945E-2</v>
      </c>
      <c r="G465" s="2">
        <f t="shared" si="66"/>
        <v>2.635284866412798E-2</v>
      </c>
      <c r="H465" s="2">
        <f t="shared" ref="H465:H528" si="67">F465/G465</f>
        <v>1.1830830907635623</v>
      </c>
      <c r="I465" s="2">
        <f t="shared" ref="I465:I528" si="68">IF(G465=0,100,100-(100/(1+H465)))</f>
        <v>54.193223142494467</v>
      </c>
    </row>
    <row r="466" spans="1:9" ht="13.5" x14ac:dyDescent="0.25">
      <c r="A466" s="3">
        <v>42684</v>
      </c>
      <c r="B466" s="2">
        <v>2.3201000000000001</v>
      </c>
      <c r="C466" s="2">
        <f t="shared" si="63"/>
        <v>-4.9599999999999866E-2</v>
      </c>
      <c r="D466" s="2">
        <f t="shared" si="64"/>
        <v>0</v>
      </c>
      <c r="E466" s="2">
        <f t="shared" si="65"/>
        <v>4.9599999999999866E-2</v>
      </c>
      <c r="F466" s="2">
        <f t="shared" si="66"/>
        <v>2.8950637530268022E-2</v>
      </c>
      <c r="G466" s="2">
        <f t="shared" si="66"/>
        <v>2.8013359473833117E-2</v>
      </c>
      <c r="H466" s="2">
        <f t="shared" si="67"/>
        <v>1.0334582525637599</v>
      </c>
      <c r="I466" s="2">
        <f t="shared" si="68"/>
        <v>50.822693372769663</v>
      </c>
    </row>
    <row r="467" spans="1:9" ht="13.5" x14ac:dyDescent="0.25">
      <c r="A467" s="3">
        <v>42685</v>
      </c>
      <c r="B467" s="2">
        <v>2.2904</v>
      </c>
      <c r="C467" s="2">
        <f t="shared" si="63"/>
        <v>-2.970000000000006E-2</v>
      </c>
      <c r="D467" s="2">
        <f t="shared" si="64"/>
        <v>0</v>
      </c>
      <c r="E467" s="2">
        <f t="shared" si="65"/>
        <v>2.970000000000006E-2</v>
      </c>
      <c r="F467" s="2">
        <f t="shared" si="66"/>
        <v>2.6882734849534594E-2</v>
      </c>
      <c r="G467" s="2">
        <f t="shared" si="66"/>
        <v>2.8133833797130754E-2</v>
      </c>
      <c r="H467" s="2">
        <f t="shared" si="67"/>
        <v>0.95553044932952746</v>
      </c>
      <c r="I467" s="2">
        <f t="shared" si="68"/>
        <v>48.862979845552402</v>
      </c>
    </row>
    <row r="468" spans="1:9" ht="13.5" x14ac:dyDescent="0.25">
      <c r="A468" s="3">
        <v>42688</v>
      </c>
      <c r="B468" s="2">
        <v>2.4291999999999998</v>
      </c>
      <c r="C468" s="2">
        <f t="shared" si="63"/>
        <v>0.13879999999999981</v>
      </c>
      <c r="D468" s="2">
        <f t="shared" si="64"/>
        <v>0.13879999999999981</v>
      </c>
      <c r="E468" s="2">
        <f t="shared" si="65"/>
        <v>0</v>
      </c>
      <c r="F468" s="2">
        <f t="shared" si="66"/>
        <v>3.4876825217424967E-2</v>
      </c>
      <c r="G468" s="2">
        <f t="shared" si="66"/>
        <v>2.6124274240192844E-2</v>
      </c>
      <c r="H468" s="2">
        <f t="shared" si="67"/>
        <v>1.3350351820976563</v>
      </c>
      <c r="I468" s="2">
        <f t="shared" si="68"/>
        <v>57.174092807387183</v>
      </c>
    </row>
    <row r="469" spans="1:9" ht="13.5" x14ac:dyDescent="0.25">
      <c r="A469" s="3">
        <v>42689</v>
      </c>
      <c r="B469" s="2">
        <v>2.4489999999999998</v>
      </c>
      <c r="C469" s="2">
        <f t="shared" si="63"/>
        <v>1.980000000000004E-2</v>
      </c>
      <c r="D469" s="2">
        <f t="shared" si="64"/>
        <v>1.980000000000004E-2</v>
      </c>
      <c r="E469" s="2">
        <f t="shared" si="65"/>
        <v>0</v>
      </c>
      <c r="F469" s="2">
        <f t="shared" si="66"/>
        <v>3.3799909130466044E-2</v>
      </c>
      <c r="G469" s="2">
        <f t="shared" si="66"/>
        <v>2.4258254651607639E-2</v>
      </c>
      <c r="H469" s="2">
        <f t="shared" si="67"/>
        <v>1.39333639686341</v>
      </c>
      <c r="I469" s="2">
        <f t="shared" si="68"/>
        <v>58.217323677918777</v>
      </c>
    </row>
    <row r="470" spans="1:9" ht="13.5" x14ac:dyDescent="0.25">
      <c r="A470" s="3">
        <v>42690</v>
      </c>
      <c r="B470" s="2">
        <v>2.4588999999999999</v>
      </c>
      <c r="C470" s="2">
        <f t="shared" si="63"/>
        <v>9.9000000000000199E-3</v>
      </c>
      <c r="D470" s="2">
        <f t="shared" si="64"/>
        <v>9.9000000000000199E-3</v>
      </c>
      <c r="E470" s="2">
        <f t="shared" si="65"/>
        <v>0</v>
      </c>
      <c r="F470" s="2">
        <f t="shared" si="66"/>
        <v>3.2092772764004185E-2</v>
      </c>
      <c r="G470" s="2">
        <f t="shared" si="66"/>
        <v>2.2525522176492809E-2</v>
      </c>
      <c r="H470" s="2">
        <f t="shared" si="67"/>
        <v>1.4247293586603542</v>
      </c>
      <c r="I470" s="2">
        <f t="shared" si="68"/>
        <v>58.758283829561371</v>
      </c>
    </row>
    <row r="471" spans="1:9" ht="13.5" x14ac:dyDescent="0.25">
      <c r="A471" s="3">
        <v>42691</v>
      </c>
      <c r="B471" s="2">
        <v>2.4192999999999998</v>
      </c>
      <c r="C471" s="2">
        <f t="shared" si="63"/>
        <v>-3.960000000000008E-2</v>
      </c>
      <c r="D471" s="2">
        <f t="shared" si="64"/>
        <v>0</v>
      </c>
      <c r="E471" s="2">
        <f t="shared" si="65"/>
        <v>3.960000000000008E-2</v>
      </c>
      <c r="F471" s="2">
        <f t="shared" si="66"/>
        <v>2.9800431852289599E-2</v>
      </c>
      <c r="G471" s="2">
        <f t="shared" si="66"/>
        <v>2.3745127735314758E-2</v>
      </c>
      <c r="H471" s="2">
        <f t="shared" si="67"/>
        <v>1.2550124886449499</v>
      </c>
      <c r="I471" s="2">
        <f t="shared" si="68"/>
        <v>55.654347590735263</v>
      </c>
    </row>
    <row r="472" spans="1:9" ht="13.5" x14ac:dyDescent="0.25">
      <c r="A472" s="3">
        <v>42692</v>
      </c>
      <c r="B472" s="2">
        <v>2.3994</v>
      </c>
      <c r="C472" s="2">
        <f t="shared" si="63"/>
        <v>-1.9899999999999807E-2</v>
      </c>
      <c r="D472" s="2">
        <f t="shared" si="64"/>
        <v>0</v>
      </c>
      <c r="E472" s="2">
        <f t="shared" si="65"/>
        <v>1.9899999999999807E-2</v>
      </c>
      <c r="F472" s="2">
        <f t="shared" si="66"/>
        <v>2.7671829577126054E-2</v>
      </c>
      <c r="G472" s="2">
        <f t="shared" si="66"/>
        <v>2.3470475754220836E-2</v>
      </c>
      <c r="H472" s="2">
        <f t="shared" si="67"/>
        <v>1.1790059079714079</v>
      </c>
      <c r="I472" s="2">
        <f t="shared" si="68"/>
        <v>54.107513139743098</v>
      </c>
    </row>
    <row r="473" spans="1:9" ht="13.5" x14ac:dyDescent="0.25">
      <c r="A473" s="3">
        <v>42695</v>
      </c>
      <c r="B473" s="2">
        <v>2.4192999999999998</v>
      </c>
      <c r="C473" s="2">
        <f t="shared" si="63"/>
        <v>1.9899999999999807E-2</v>
      </c>
      <c r="D473" s="2">
        <f t="shared" si="64"/>
        <v>1.9899999999999807E-2</v>
      </c>
      <c r="E473" s="2">
        <f t="shared" si="65"/>
        <v>0</v>
      </c>
      <c r="F473" s="2">
        <f t="shared" si="66"/>
        <v>2.7116698893045608E-2</v>
      </c>
      <c r="G473" s="2">
        <f t="shared" si="66"/>
        <v>2.1794013200347916E-2</v>
      </c>
      <c r="H473" s="2">
        <f t="shared" si="67"/>
        <v>1.2442269647066526</v>
      </c>
      <c r="I473" s="2">
        <f t="shared" si="68"/>
        <v>55.44122694690499</v>
      </c>
    </row>
    <row r="474" spans="1:9" ht="13.5" x14ac:dyDescent="0.25">
      <c r="A474" s="3">
        <v>42696</v>
      </c>
      <c r="B474" s="2">
        <v>2.3696999999999999</v>
      </c>
      <c r="C474" s="2">
        <f t="shared" si="63"/>
        <v>-4.9599999999999866E-2</v>
      </c>
      <c r="D474" s="2">
        <f t="shared" si="64"/>
        <v>0</v>
      </c>
      <c r="E474" s="2">
        <f t="shared" si="65"/>
        <v>4.9599999999999866E-2</v>
      </c>
      <c r="F474" s="2">
        <f t="shared" si="66"/>
        <v>2.5179791829256636E-2</v>
      </c>
      <c r="G474" s="2">
        <f t="shared" si="66"/>
        <v>2.3780155114608768E-2</v>
      </c>
      <c r="H474" s="2">
        <f t="shared" si="67"/>
        <v>1.0588573416742784</v>
      </c>
      <c r="I474" s="2">
        <f t="shared" si="68"/>
        <v>51.429369108847901</v>
      </c>
    </row>
    <row r="475" spans="1:9" ht="13.5" x14ac:dyDescent="0.25">
      <c r="A475" s="3">
        <v>42697</v>
      </c>
      <c r="B475" s="2">
        <v>2.33</v>
      </c>
      <c r="C475" s="2">
        <f t="shared" si="63"/>
        <v>-3.9699999999999847E-2</v>
      </c>
      <c r="D475" s="2">
        <f t="shared" si="64"/>
        <v>0</v>
      </c>
      <c r="E475" s="2">
        <f t="shared" si="65"/>
        <v>3.9699999999999847E-2</v>
      </c>
      <c r="F475" s="2">
        <f t="shared" si="66"/>
        <v>2.3381235270024021E-2</v>
      </c>
      <c r="G475" s="2">
        <f t="shared" si="66"/>
        <v>2.4917286892136702E-2</v>
      </c>
      <c r="H475" s="2">
        <f t="shared" si="67"/>
        <v>0.93835397775199103</v>
      </c>
      <c r="I475" s="2">
        <f t="shared" si="68"/>
        <v>48.409835794814349</v>
      </c>
    </row>
    <row r="476" spans="1:9" ht="13.5" x14ac:dyDescent="0.25">
      <c r="A476" s="3">
        <v>42698</v>
      </c>
      <c r="B476" s="2">
        <v>2.3003</v>
      </c>
      <c r="C476" s="2">
        <f t="shared" si="63"/>
        <v>-2.970000000000006E-2</v>
      </c>
      <c r="D476" s="2">
        <f t="shared" si="64"/>
        <v>0</v>
      </c>
      <c r="E476" s="2">
        <f t="shared" si="65"/>
        <v>2.970000000000006E-2</v>
      </c>
      <c r="F476" s="2">
        <f t="shared" si="66"/>
        <v>2.1711147036450877E-2</v>
      </c>
      <c r="G476" s="2">
        <f t="shared" si="66"/>
        <v>2.5258909256984086E-2</v>
      </c>
      <c r="H476" s="2">
        <f t="shared" si="67"/>
        <v>0.85954412423599591</v>
      </c>
      <c r="I476" s="2">
        <f t="shared" si="68"/>
        <v>46.223378785870132</v>
      </c>
    </row>
    <row r="477" spans="1:9" ht="13.5" x14ac:dyDescent="0.25">
      <c r="A477" s="3">
        <v>42699</v>
      </c>
      <c r="B477" s="2">
        <v>2.4192999999999998</v>
      </c>
      <c r="C477" s="2">
        <f t="shared" si="63"/>
        <v>0.11899999999999977</v>
      </c>
      <c r="D477" s="2">
        <f t="shared" si="64"/>
        <v>0.11899999999999977</v>
      </c>
      <c r="E477" s="2">
        <f t="shared" si="65"/>
        <v>0</v>
      </c>
      <c r="F477" s="2">
        <f t="shared" ref="F477:G492" si="69">((F476*13)+D477)/14</f>
        <v>2.866035081956151E-2</v>
      </c>
      <c r="G477" s="2">
        <f t="shared" si="69"/>
        <v>2.3454701452913795E-2</v>
      </c>
      <c r="H477" s="2">
        <f t="shared" si="67"/>
        <v>1.2219448146504126</v>
      </c>
      <c r="I477" s="2">
        <f t="shared" si="68"/>
        <v>54.994381795331222</v>
      </c>
    </row>
    <row r="478" spans="1:9" ht="13.5" x14ac:dyDescent="0.25">
      <c r="A478" s="3">
        <v>42702</v>
      </c>
      <c r="B478" s="2">
        <v>2.4390999999999998</v>
      </c>
      <c r="C478" s="2">
        <f t="shared" si="63"/>
        <v>1.980000000000004E-2</v>
      </c>
      <c r="D478" s="2">
        <f t="shared" si="64"/>
        <v>1.980000000000004E-2</v>
      </c>
      <c r="E478" s="2">
        <f t="shared" si="65"/>
        <v>0</v>
      </c>
      <c r="F478" s="2">
        <f t="shared" si="69"/>
        <v>2.8027468618164263E-2</v>
      </c>
      <c r="G478" s="2">
        <f t="shared" si="69"/>
        <v>2.1779365634848523E-2</v>
      </c>
      <c r="H478" s="2">
        <f t="shared" si="67"/>
        <v>1.286881770941865</v>
      </c>
      <c r="I478" s="2">
        <f t="shared" si="68"/>
        <v>56.272334988784998</v>
      </c>
    </row>
    <row r="479" spans="1:9" ht="13.5" x14ac:dyDescent="0.25">
      <c r="A479" s="3">
        <v>42703</v>
      </c>
      <c r="B479" s="2">
        <v>2.3895</v>
      </c>
      <c r="C479" s="2">
        <f t="shared" si="63"/>
        <v>-4.9599999999999866E-2</v>
      </c>
      <c r="D479" s="2">
        <f t="shared" si="64"/>
        <v>0</v>
      </c>
      <c r="E479" s="2">
        <f t="shared" si="65"/>
        <v>4.9599999999999866E-2</v>
      </c>
      <c r="F479" s="2">
        <f t="shared" si="69"/>
        <v>2.6025506574009673E-2</v>
      </c>
      <c r="G479" s="2">
        <f t="shared" si="69"/>
        <v>2.3766553803787904E-2</v>
      </c>
      <c r="H479" s="2">
        <f t="shared" si="67"/>
        <v>1.0950475524920966</v>
      </c>
      <c r="I479" s="2">
        <f t="shared" si="68"/>
        <v>52.268386518936907</v>
      </c>
    </row>
    <row r="480" spans="1:9" ht="13.5" x14ac:dyDescent="0.25">
      <c r="A480" s="3">
        <v>42704</v>
      </c>
      <c r="B480" s="2">
        <v>2.3597999999999999</v>
      </c>
      <c r="C480" s="2">
        <f t="shared" si="63"/>
        <v>-2.970000000000006E-2</v>
      </c>
      <c r="D480" s="2">
        <f t="shared" si="64"/>
        <v>0</v>
      </c>
      <c r="E480" s="2">
        <f t="shared" si="65"/>
        <v>2.970000000000006E-2</v>
      </c>
      <c r="F480" s="2">
        <f t="shared" si="69"/>
        <v>2.4166541818723269E-2</v>
      </c>
      <c r="G480" s="2">
        <f t="shared" si="69"/>
        <v>2.4190371389231628E-2</v>
      </c>
      <c r="H480" s="2">
        <f t="shared" si="67"/>
        <v>0.99901491506166096</v>
      </c>
      <c r="I480" s="2">
        <f t="shared" si="68"/>
        <v>49.975360740659887</v>
      </c>
    </row>
    <row r="481" spans="1:9" ht="13.5" x14ac:dyDescent="0.25">
      <c r="A481" s="3">
        <v>42705</v>
      </c>
      <c r="B481" s="2">
        <v>2.2904</v>
      </c>
      <c r="C481" s="2">
        <f t="shared" si="63"/>
        <v>-6.9399999999999906E-2</v>
      </c>
      <c r="D481" s="2">
        <f t="shared" si="64"/>
        <v>0</v>
      </c>
      <c r="E481" s="2">
        <f t="shared" si="65"/>
        <v>6.9399999999999906E-2</v>
      </c>
      <c r="F481" s="2">
        <f t="shared" si="69"/>
        <v>2.2440360260243035E-2</v>
      </c>
      <c r="G481" s="2">
        <f t="shared" si="69"/>
        <v>2.7419630575715077E-2</v>
      </c>
      <c r="H481" s="2">
        <f t="shared" si="67"/>
        <v>0.81840490878523853</v>
      </c>
      <c r="I481" s="2">
        <f t="shared" si="68"/>
        <v>45.006747662816373</v>
      </c>
    </row>
    <row r="482" spans="1:9" ht="13.5" x14ac:dyDescent="0.25">
      <c r="A482" s="3">
        <v>42706</v>
      </c>
      <c r="B482" s="2">
        <v>2.2705000000000002</v>
      </c>
      <c r="C482" s="2">
        <f t="shared" si="63"/>
        <v>-1.9899999999999807E-2</v>
      </c>
      <c r="D482" s="2">
        <f t="shared" si="64"/>
        <v>0</v>
      </c>
      <c r="E482" s="2">
        <f t="shared" si="65"/>
        <v>1.9899999999999807E-2</v>
      </c>
      <c r="F482" s="2">
        <f t="shared" si="69"/>
        <v>2.0837477384511388E-2</v>
      </c>
      <c r="G482" s="2">
        <f t="shared" si="69"/>
        <v>2.6882514106021129E-2</v>
      </c>
      <c r="H482" s="2">
        <f t="shared" si="67"/>
        <v>0.77513127315142827</v>
      </c>
      <c r="I482" s="2">
        <f t="shared" si="68"/>
        <v>43.666138097793812</v>
      </c>
    </row>
    <row r="483" spans="1:9" ht="13.5" x14ac:dyDescent="0.25">
      <c r="A483" s="3">
        <v>42709</v>
      </c>
      <c r="B483" s="2">
        <v>2.2109999999999999</v>
      </c>
      <c r="C483" s="2">
        <f t="shared" si="63"/>
        <v>-5.950000000000033E-2</v>
      </c>
      <c r="D483" s="2">
        <f t="shared" si="64"/>
        <v>0</v>
      </c>
      <c r="E483" s="2">
        <f t="shared" si="65"/>
        <v>5.950000000000033E-2</v>
      </c>
      <c r="F483" s="2">
        <f t="shared" si="69"/>
        <v>1.9349086142760572E-2</v>
      </c>
      <c r="G483" s="2">
        <f t="shared" si="69"/>
        <v>2.9212334527019646E-2</v>
      </c>
      <c r="H483" s="2">
        <f t="shared" si="67"/>
        <v>0.66236014533052245</v>
      </c>
      <c r="I483" s="2">
        <f t="shared" si="68"/>
        <v>39.844563597789282</v>
      </c>
    </row>
    <row r="484" spans="1:9" ht="13.5" x14ac:dyDescent="0.25">
      <c r="A484" s="3">
        <v>42710</v>
      </c>
      <c r="B484" s="2">
        <v>2.1615000000000002</v>
      </c>
      <c r="C484" s="2">
        <f t="shared" si="63"/>
        <v>-4.9499999999999655E-2</v>
      </c>
      <c r="D484" s="2">
        <f t="shared" si="64"/>
        <v>0</v>
      </c>
      <c r="E484" s="2">
        <f t="shared" si="65"/>
        <v>4.9499999999999655E-2</v>
      </c>
      <c r="F484" s="2">
        <f t="shared" si="69"/>
        <v>1.7967008561134815E-2</v>
      </c>
      <c r="G484" s="2">
        <f t="shared" si="69"/>
        <v>3.0661453489375361E-2</v>
      </c>
      <c r="H484" s="2">
        <f t="shared" si="67"/>
        <v>0.58598032762408492</v>
      </c>
      <c r="I484" s="2">
        <f t="shared" si="68"/>
        <v>36.947515515651226</v>
      </c>
    </row>
    <row r="485" spans="1:9" ht="13.5" x14ac:dyDescent="0.25">
      <c r="A485" s="3">
        <v>42711</v>
      </c>
      <c r="B485" s="2">
        <v>2.0920999999999998</v>
      </c>
      <c r="C485" s="2">
        <f t="shared" si="63"/>
        <v>-6.940000000000035E-2</v>
      </c>
      <c r="D485" s="2">
        <f t="shared" si="64"/>
        <v>0</v>
      </c>
      <c r="E485" s="2">
        <f t="shared" si="65"/>
        <v>6.940000000000035E-2</v>
      </c>
      <c r="F485" s="2">
        <f t="shared" si="69"/>
        <v>1.6683650806768043E-2</v>
      </c>
      <c r="G485" s="2">
        <f t="shared" si="69"/>
        <v>3.3428492525848577E-2</v>
      </c>
      <c r="H485" s="2">
        <f t="shared" si="67"/>
        <v>0.49908474915126405</v>
      </c>
      <c r="I485" s="2">
        <f t="shared" si="68"/>
        <v>33.292630682410092</v>
      </c>
    </row>
    <row r="486" spans="1:9" ht="13.5" x14ac:dyDescent="0.25">
      <c r="A486" s="3">
        <v>42712</v>
      </c>
      <c r="B486" s="2">
        <v>2.0028000000000001</v>
      </c>
      <c r="C486" s="2">
        <f t="shared" si="63"/>
        <v>-8.9299999999999713E-2</v>
      </c>
      <c r="D486" s="2">
        <f t="shared" si="64"/>
        <v>0</v>
      </c>
      <c r="E486" s="2">
        <f t="shared" si="65"/>
        <v>8.9299999999999713E-2</v>
      </c>
      <c r="F486" s="2">
        <f t="shared" si="69"/>
        <v>1.5491961463427467E-2</v>
      </c>
      <c r="G486" s="2">
        <f t="shared" si="69"/>
        <v>3.7419314488287947E-2</v>
      </c>
      <c r="H486" s="2">
        <f t="shared" si="67"/>
        <v>0.41400976141015011</v>
      </c>
      <c r="I486" s="2">
        <f t="shared" si="68"/>
        <v>29.279130364508262</v>
      </c>
    </row>
    <row r="487" spans="1:9" ht="13.5" x14ac:dyDescent="0.25">
      <c r="A487" s="3">
        <v>42713</v>
      </c>
      <c r="B487" s="2">
        <v>2.1217999999999999</v>
      </c>
      <c r="C487" s="2">
        <f t="shared" si="63"/>
        <v>0.11899999999999977</v>
      </c>
      <c r="D487" s="2">
        <f t="shared" si="64"/>
        <v>0.11899999999999977</v>
      </c>
      <c r="E487" s="2">
        <f t="shared" si="65"/>
        <v>0</v>
      </c>
      <c r="F487" s="2">
        <f t="shared" si="69"/>
        <v>2.2885392787468345E-2</v>
      </c>
      <c r="G487" s="2">
        <f t="shared" si="69"/>
        <v>3.4746506310553094E-2</v>
      </c>
      <c r="H487" s="2">
        <f t="shared" si="67"/>
        <v>0.65863867241575502</v>
      </c>
      <c r="I487" s="2">
        <f t="shared" si="68"/>
        <v>39.709593377348938</v>
      </c>
    </row>
    <row r="488" spans="1:9" ht="13.5" x14ac:dyDescent="0.25">
      <c r="A488" s="3">
        <v>42717</v>
      </c>
      <c r="B488" s="2">
        <v>2.1415999999999999</v>
      </c>
      <c r="C488" s="2">
        <f t="shared" si="63"/>
        <v>1.980000000000004E-2</v>
      </c>
      <c r="D488" s="2">
        <f t="shared" si="64"/>
        <v>1.980000000000004E-2</v>
      </c>
      <c r="E488" s="2">
        <f t="shared" si="65"/>
        <v>0</v>
      </c>
      <c r="F488" s="2">
        <f t="shared" si="69"/>
        <v>2.2665007588363466E-2</v>
      </c>
      <c r="G488" s="2">
        <f t="shared" si="69"/>
        <v>3.2264613002656442E-2</v>
      </c>
      <c r="H488" s="2">
        <f t="shared" si="67"/>
        <v>0.70247263112988179</v>
      </c>
      <c r="I488" s="2">
        <f t="shared" si="68"/>
        <v>41.261904496148702</v>
      </c>
    </row>
    <row r="489" spans="1:9" ht="13.5" x14ac:dyDescent="0.25">
      <c r="A489" s="3">
        <v>42718</v>
      </c>
      <c r="B489" s="2">
        <v>2.0722</v>
      </c>
      <c r="C489" s="2">
        <f t="shared" si="63"/>
        <v>-6.9399999999999906E-2</v>
      </c>
      <c r="D489" s="2">
        <f t="shared" si="64"/>
        <v>0</v>
      </c>
      <c r="E489" s="2">
        <f t="shared" si="65"/>
        <v>6.9399999999999906E-2</v>
      </c>
      <c r="F489" s="2">
        <f t="shared" si="69"/>
        <v>2.1046078474908934E-2</v>
      </c>
      <c r="G489" s="2">
        <f t="shared" si="69"/>
        <v>3.4917140645323828E-2</v>
      </c>
      <c r="H489" s="2">
        <f t="shared" si="67"/>
        <v>0.60274346885066221</v>
      </c>
      <c r="I489" s="2">
        <f t="shared" si="68"/>
        <v>37.606983311115499</v>
      </c>
    </row>
    <row r="490" spans="1:9" ht="13.5" x14ac:dyDescent="0.25">
      <c r="A490" s="3">
        <v>42719</v>
      </c>
      <c r="B490" s="2">
        <v>2.0326</v>
      </c>
      <c r="C490" s="2">
        <f t="shared" si="63"/>
        <v>-3.960000000000008E-2</v>
      </c>
      <c r="D490" s="2">
        <f t="shared" si="64"/>
        <v>0</v>
      </c>
      <c r="E490" s="2">
        <f t="shared" si="65"/>
        <v>3.960000000000008E-2</v>
      </c>
      <c r="F490" s="2">
        <f t="shared" si="69"/>
        <v>1.9542787155272582E-2</v>
      </c>
      <c r="G490" s="2">
        <f t="shared" si="69"/>
        <v>3.5251630599229276E-2</v>
      </c>
      <c r="H490" s="2">
        <f t="shared" si="67"/>
        <v>0.55437966480052292</v>
      </c>
      <c r="I490" s="2">
        <f t="shared" si="68"/>
        <v>35.66565346643722</v>
      </c>
    </row>
    <row r="491" spans="1:9" ht="13.5" x14ac:dyDescent="0.25">
      <c r="A491" s="3">
        <v>42720</v>
      </c>
      <c r="B491" s="2">
        <v>2.0425</v>
      </c>
      <c r="C491" s="2">
        <f t="shared" si="63"/>
        <v>9.9000000000000199E-3</v>
      </c>
      <c r="D491" s="2">
        <f t="shared" si="64"/>
        <v>9.9000000000000199E-3</v>
      </c>
      <c r="E491" s="2">
        <f t="shared" si="65"/>
        <v>0</v>
      </c>
      <c r="F491" s="2">
        <f t="shared" si="69"/>
        <v>1.8854016644181685E-2</v>
      </c>
      <c r="G491" s="2">
        <f t="shared" si="69"/>
        <v>3.2733656984998617E-2</v>
      </c>
      <c r="H491" s="2">
        <f t="shared" si="67"/>
        <v>0.57598259347625658</v>
      </c>
      <c r="I491" s="2">
        <f t="shared" si="68"/>
        <v>36.547522533594162</v>
      </c>
    </row>
    <row r="492" spans="1:9" ht="13.5" x14ac:dyDescent="0.25">
      <c r="A492" s="3">
        <v>42723</v>
      </c>
      <c r="B492" s="2">
        <v>2.0127000000000002</v>
      </c>
      <c r="C492" s="2">
        <f t="shared" si="63"/>
        <v>-2.9799999999999827E-2</v>
      </c>
      <c r="D492" s="2">
        <f t="shared" si="64"/>
        <v>0</v>
      </c>
      <c r="E492" s="2">
        <f t="shared" si="65"/>
        <v>2.9799999999999827E-2</v>
      </c>
      <c r="F492" s="2">
        <f t="shared" si="69"/>
        <v>1.750730116959728E-2</v>
      </c>
      <c r="G492" s="2">
        <f t="shared" si="69"/>
        <v>3.2524110057498702E-2</v>
      </c>
      <c r="H492" s="2">
        <f t="shared" si="67"/>
        <v>0.53828686284256466</v>
      </c>
      <c r="I492" s="2">
        <f t="shared" si="68"/>
        <v>34.992619117079172</v>
      </c>
    </row>
    <row r="493" spans="1:9" ht="13.5" x14ac:dyDescent="0.25">
      <c r="A493" s="3">
        <v>42724</v>
      </c>
      <c r="B493" s="2">
        <v>2.0127000000000002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1.6256779657483188E-2</v>
      </c>
      <c r="G493" s="2">
        <f t="shared" si="70"/>
        <v>3.0200959339105937E-2</v>
      </c>
      <c r="H493" s="2">
        <f t="shared" si="67"/>
        <v>0.53828686284256466</v>
      </c>
      <c r="I493" s="2">
        <f t="shared" si="68"/>
        <v>34.992619117079172</v>
      </c>
    </row>
    <row r="494" spans="1:9" ht="13.5" x14ac:dyDescent="0.25">
      <c r="A494" s="3">
        <v>42725</v>
      </c>
      <c r="B494" s="2">
        <v>1.9928999999999999</v>
      </c>
      <c r="C494" s="2">
        <f t="shared" si="63"/>
        <v>-1.9800000000000262E-2</v>
      </c>
      <c r="D494" s="2">
        <f t="shared" si="64"/>
        <v>0</v>
      </c>
      <c r="E494" s="2">
        <f t="shared" si="65"/>
        <v>1.9800000000000262E-2</v>
      </c>
      <c r="F494" s="2">
        <f t="shared" si="70"/>
        <v>1.5095581110520104E-2</v>
      </c>
      <c r="G494" s="2">
        <f t="shared" si="70"/>
        <v>2.945803367202696E-2</v>
      </c>
      <c r="H494" s="2">
        <f t="shared" si="67"/>
        <v>0.51244360973267233</v>
      </c>
      <c r="I494" s="2">
        <f t="shared" si="68"/>
        <v>33.881832448830792</v>
      </c>
    </row>
    <row r="495" spans="1:9" ht="13.5" x14ac:dyDescent="0.25">
      <c r="A495" s="3">
        <v>42726</v>
      </c>
      <c r="B495" s="2">
        <v>2.0821999999999998</v>
      </c>
      <c r="C495" s="2">
        <f t="shared" si="63"/>
        <v>8.9299999999999935E-2</v>
      </c>
      <c r="D495" s="2">
        <f t="shared" si="64"/>
        <v>8.9299999999999935E-2</v>
      </c>
      <c r="E495" s="2">
        <f t="shared" si="65"/>
        <v>0</v>
      </c>
      <c r="F495" s="2">
        <f t="shared" si="70"/>
        <v>2.039589674548295E-2</v>
      </c>
      <c r="G495" s="2">
        <f t="shared" si="70"/>
        <v>2.7353888409739319E-2</v>
      </c>
      <c r="H495" s="2">
        <f t="shared" si="67"/>
        <v>0.74563061894414306</v>
      </c>
      <c r="I495" s="2">
        <f t="shared" si="68"/>
        <v>42.714112072297574</v>
      </c>
    </row>
    <row r="496" spans="1:9" ht="13.5" x14ac:dyDescent="0.25">
      <c r="A496" s="3">
        <v>42727</v>
      </c>
      <c r="B496" s="2">
        <v>2.1217999999999999</v>
      </c>
      <c r="C496" s="2">
        <f t="shared" si="63"/>
        <v>3.960000000000008E-2</v>
      </c>
      <c r="D496" s="2">
        <f t="shared" si="64"/>
        <v>3.960000000000008E-2</v>
      </c>
      <c r="E496" s="2">
        <f t="shared" si="65"/>
        <v>0</v>
      </c>
      <c r="F496" s="2">
        <f t="shared" si="70"/>
        <v>2.1767618406519886E-2</v>
      </c>
      <c r="G496" s="2">
        <f t="shared" si="70"/>
        <v>2.540003923761508E-2</v>
      </c>
      <c r="H496" s="2">
        <f t="shared" si="67"/>
        <v>0.85699152678016666</v>
      </c>
      <c r="I496" s="2">
        <f t="shared" si="68"/>
        <v>46.149458111211864</v>
      </c>
    </row>
    <row r="497" spans="1:9" ht="13.5" x14ac:dyDescent="0.25">
      <c r="A497" s="3">
        <v>42730</v>
      </c>
      <c r="B497" s="2">
        <v>2.0920999999999998</v>
      </c>
      <c r="C497" s="2">
        <f t="shared" si="63"/>
        <v>-2.970000000000006E-2</v>
      </c>
      <c r="D497" s="2">
        <f t="shared" si="64"/>
        <v>0</v>
      </c>
      <c r="E497" s="2">
        <f t="shared" si="65"/>
        <v>2.970000000000006E-2</v>
      </c>
      <c r="F497" s="2">
        <f t="shared" si="70"/>
        <v>2.0212788520339895E-2</v>
      </c>
      <c r="G497" s="2">
        <f t="shared" si="70"/>
        <v>2.5707179292071149E-2</v>
      </c>
      <c r="H497" s="2">
        <f t="shared" si="67"/>
        <v>0.78627018120864445</v>
      </c>
      <c r="I497" s="2">
        <f t="shared" si="68"/>
        <v>44.017427457509832</v>
      </c>
    </row>
    <row r="498" spans="1:9" ht="13.5" x14ac:dyDescent="0.25">
      <c r="A498" s="3">
        <v>42731</v>
      </c>
      <c r="B498" s="2">
        <v>2.0425</v>
      </c>
      <c r="C498" s="2">
        <f t="shared" si="63"/>
        <v>-4.9599999999999866E-2</v>
      </c>
      <c r="D498" s="2">
        <f t="shared" si="64"/>
        <v>0</v>
      </c>
      <c r="E498" s="2">
        <f t="shared" si="65"/>
        <v>4.9599999999999866E-2</v>
      </c>
      <c r="F498" s="2">
        <f t="shared" si="70"/>
        <v>1.8769017911744186E-2</v>
      </c>
      <c r="G498" s="2">
        <f t="shared" si="70"/>
        <v>2.7413809342637485E-2</v>
      </c>
      <c r="H498" s="2">
        <f t="shared" si="67"/>
        <v>0.68465559372488205</v>
      </c>
      <c r="I498" s="2">
        <f t="shared" si="68"/>
        <v>40.640686219493944</v>
      </c>
    </row>
    <row r="499" spans="1:9" ht="13.5" x14ac:dyDescent="0.25">
      <c r="A499" s="3">
        <v>42732</v>
      </c>
      <c r="B499" s="2">
        <v>2.0326</v>
      </c>
      <c r="C499" s="2">
        <f t="shared" si="63"/>
        <v>-9.9000000000000199E-3</v>
      </c>
      <c r="D499" s="2">
        <f t="shared" si="64"/>
        <v>0</v>
      </c>
      <c r="E499" s="2">
        <f t="shared" si="65"/>
        <v>9.9000000000000199E-3</v>
      </c>
      <c r="F499" s="2">
        <f t="shared" si="70"/>
        <v>1.742837377519103E-2</v>
      </c>
      <c r="G499" s="2">
        <f t="shared" si="70"/>
        <v>2.6162822961020522E-2</v>
      </c>
      <c r="H499" s="2">
        <f t="shared" si="67"/>
        <v>0.66615035392615018</v>
      </c>
      <c r="I499" s="2">
        <f t="shared" si="68"/>
        <v>39.981406981453993</v>
      </c>
    </row>
    <row r="500" spans="1:9" ht="13.5" x14ac:dyDescent="0.25">
      <c r="A500" s="3">
        <v>42733</v>
      </c>
      <c r="B500" s="2">
        <v>1.9928999999999999</v>
      </c>
      <c r="C500" s="2">
        <f t="shared" si="63"/>
        <v>-3.9700000000000069E-2</v>
      </c>
      <c r="D500" s="2">
        <f t="shared" si="64"/>
        <v>0</v>
      </c>
      <c r="E500" s="2">
        <f t="shared" si="65"/>
        <v>3.9700000000000069E-2</v>
      </c>
      <c r="F500" s="2">
        <f t="shared" si="70"/>
        <v>1.6183489934105958E-2</v>
      </c>
      <c r="G500" s="2">
        <f t="shared" si="70"/>
        <v>2.7129764178090491E-2</v>
      </c>
      <c r="H500" s="2">
        <f t="shared" si="67"/>
        <v>0.59652158521803345</v>
      </c>
      <c r="I500" s="2">
        <f t="shared" si="68"/>
        <v>37.36382838422869</v>
      </c>
    </row>
    <row r="501" spans="1:9" ht="13.5" x14ac:dyDescent="0.25">
      <c r="A501" s="3">
        <v>42734</v>
      </c>
      <c r="B501" s="2">
        <v>2.0425</v>
      </c>
      <c r="C501" s="2">
        <f t="shared" si="63"/>
        <v>4.9600000000000088E-2</v>
      </c>
      <c r="D501" s="2">
        <f t="shared" si="64"/>
        <v>4.9600000000000088E-2</v>
      </c>
      <c r="E501" s="2">
        <f t="shared" si="65"/>
        <v>0</v>
      </c>
      <c r="F501" s="2">
        <f t="shared" si="70"/>
        <v>1.8570383510241255E-2</v>
      </c>
      <c r="G501" s="2">
        <f t="shared" si="70"/>
        <v>2.5191923879655458E-2</v>
      </c>
      <c r="H501" s="2">
        <f t="shared" si="67"/>
        <v>0.7371562251042828</v>
      </c>
      <c r="I501" s="2">
        <f t="shared" si="68"/>
        <v>42.4346535131019</v>
      </c>
    </row>
    <row r="502" spans="1:9" ht="13.5" x14ac:dyDescent="0.25">
      <c r="A502" s="3">
        <v>42737</v>
      </c>
      <c r="B502" s="2">
        <v>2.0524</v>
      </c>
      <c r="C502" s="2">
        <f t="shared" si="63"/>
        <v>9.9000000000000199E-3</v>
      </c>
      <c r="D502" s="2">
        <f t="shared" si="64"/>
        <v>9.9000000000000199E-3</v>
      </c>
      <c r="E502" s="2">
        <f t="shared" si="65"/>
        <v>0</v>
      </c>
      <c r="F502" s="2">
        <f t="shared" si="70"/>
        <v>1.7951070402366882E-2</v>
      </c>
      <c r="G502" s="2">
        <f t="shared" si="70"/>
        <v>2.3392500745394351E-2</v>
      </c>
      <c r="H502" s="2">
        <f t="shared" si="67"/>
        <v>0.7673856932932317</v>
      </c>
      <c r="I502" s="2">
        <f t="shared" si="68"/>
        <v>43.419254563690345</v>
      </c>
    </row>
    <row r="503" spans="1:9" ht="13.5" x14ac:dyDescent="0.25">
      <c r="A503" s="3">
        <v>42738</v>
      </c>
      <c r="B503" s="2">
        <v>2.0425</v>
      </c>
      <c r="C503" s="2">
        <f t="shared" si="63"/>
        <v>-9.9000000000000199E-3</v>
      </c>
      <c r="D503" s="2">
        <f t="shared" si="64"/>
        <v>0</v>
      </c>
      <c r="E503" s="2">
        <f t="shared" si="65"/>
        <v>9.9000000000000199E-3</v>
      </c>
      <c r="F503" s="2">
        <f t="shared" si="70"/>
        <v>1.6668851087912103E-2</v>
      </c>
      <c r="G503" s="2">
        <f t="shared" si="70"/>
        <v>2.2428750692151896E-2</v>
      </c>
      <c r="H503" s="2">
        <f t="shared" si="67"/>
        <v>0.74319124220078592</v>
      </c>
      <c r="I503" s="2">
        <f t="shared" si="68"/>
        <v>42.633947682212082</v>
      </c>
    </row>
    <row r="504" spans="1:9" ht="13.5" x14ac:dyDescent="0.25">
      <c r="A504" s="3">
        <v>42739</v>
      </c>
      <c r="B504" s="2">
        <v>2.0127000000000002</v>
      </c>
      <c r="C504" s="2">
        <f t="shared" si="63"/>
        <v>-2.9799999999999827E-2</v>
      </c>
      <c r="D504" s="2">
        <f t="shared" si="64"/>
        <v>0</v>
      </c>
      <c r="E504" s="2">
        <f t="shared" si="65"/>
        <v>2.9799999999999827E-2</v>
      </c>
      <c r="F504" s="2">
        <f t="shared" si="70"/>
        <v>1.5478218867346951E-2</v>
      </c>
      <c r="G504" s="2">
        <f t="shared" si="70"/>
        <v>2.2955268499855321E-2</v>
      </c>
      <c r="H504" s="2">
        <f t="shared" si="67"/>
        <v>0.67427740465961028</v>
      </c>
      <c r="I504" s="2">
        <f t="shared" si="68"/>
        <v>40.272741111064242</v>
      </c>
    </row>
    <row r="505" spans="1:9" ht="13.5" x14ac:dyDescent="0.25">
      <c r="A505" s="3">
        <v>42740</v>
      </c>
      <c r="B505" s="2">
        <v>1.9928999999999999</v>
      </c>
      <c r="C505" s="2">
        <f t="shared" si="63"/>
        <v>-1.9800000000000262E-2</v>
      </c>
      <c r="D505" s="2">
        <f t="shared" si="64"/>
        <v>0</v>
      </c>
      <c r="E505" s="2">
        <f t="shared" si="65"/>
        <v>1.9800000000000262E-2</v>
      </c>
      <c r="F505" s="2">
        <f t="shared" si="70"/>
        <v>1.4372631805393598E-2</v>
      </c>
      <c r="G505" s="2">
        <f t="shared" si="70"/>
        <v>2.2729892178437103E-2</v>
      </c>
      <c r="H505" s="2">
        <f t="shared" si="67"/>
        <v>0.63232292052085981</v>
      </c>
      <c r="I505" s="2">
        <f t="shared" si="68"/>
        <v>38.737612060185441</v>
      </c>
    </row>
    <row r="506" spans="1:9" ht="13.5" x14ac:dyDescent="0.25">
      <c r="A506" s="3">
        <v>42741</v>
      </c>
      <c r="B506" s="2">
        <v>1.9928999999999999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1.3346015247865483E-2</v>
      </c>
      <c r="G506" s="2">
        <f t="shared" si="70"/>
        <v>2.1106328451405882E-2</v>
      </c>
      <c r="H506" s="2">
        <f t="shared" si="67"/>
        <v>0.63232292052085981</v>
      </c>
      <c r="I506" s="2">
        <f t="shared" si="68"/>
        <v>38.737612060185441</v>
      </c>
    </row>
    <row r="507" spans="1:9" ht="13.5" x14ac:dyDescent="0.25">
      <c r="A507" s="3">
        <v>42744</v>
      </c>
      <c r="B507" s="2">
        <v>1.9830000000000001</v>
      </c>
      <c r="C507" s="2">
        <f t="shared" si="63"/>
        <v>-9.8999999999997979E-3</v>
      </c>
      <c r="D507" s="2">
        <f t="shared" si="64"/>
        <v>0</v>
      </c>
      <c r="E507" s="2">
        <f t="shared" si="65"/>
        <v>9.8999999999997979E-3</v>
      </c>
      <c r="F507" s="2">
        <f t="shared" si="70"/>
        <v>1.2392728444446518E-2</v>
      </c>
      <c r="G507" s="2">
        <f t="shared" si="70"/>
        <v>2.0305876419162591E-2</v>
      </c>
      <c r="H507" s="2">
        <f t="shared" si="67"/>
        <v>0.6103025640770442</v>
      </c>
      <c r="I507" s="2">
        <f t="shared" si="68"/>
        <v>37.899869111047657</v>
      </c>
    </row>
    <row r="508" spans="1:9" ht="13.5" x14ac:dyDescent="0.25">
      <c r="A508" s="3">
        <v>42745</v>
      </c>
      <c r="B508" s="2">
        <v>1.9136</v>
      </c>
      <c r="C508" s="2">
        <f t="shared" si="63"/>
        <v>-6.9400000000000128E-2</v>
      </c>
      <c r="D508" s="2">
        <f t="shared" si="64"/>
        <v>0</v>
      </c>
      <c r="E508" s="2">
        <f t="shared" si="65"/>
        <v>6.9400000000000128E-2</v>
      </c>
      <c r="F508" s="2">
        <f t="shared" si="70"/>
        <v>1.1507533555557481E-2</v>
      </c>
      <c r="G508" s="2">
        <f t="shared" si="70"/>
        <v>2.3812599532079558E-2</v>
      </c>
      <c r="H508" s="2">
        <f t="shared" si="67"/>
        <v>0.48325398241611156</v>
      </c>
      <c r="I508" s="2">
        <f t="shared" si="68"/>
        <v>32.580663065466808</v>
      </c>
    </row>
    <row r="509" spans="1:9" ht="13.5" x14ac:dyDescent="0.25">
      <c r="A509" s="3">
        <v>42746</v>
      </c>
      <c r="B509" s="2">
        <v>1.8045</v>
      </c>
      <c r="C509" s="2">
        <f t="shared" si="63"/>
        <v>-0.10909999999999997</v>
      </c>
      <c r="D509" s="2">
        <f t="shared" si="64"/>
        <v>0</v>
      </c>
      <c r="E509" s="2">
        <f t="shared" si="65"/>
        <v>0.10909999999999997</v>
      </c>
      <c r="F509" s="2">
        <f t="shared" ref="F509:G524" si="71">((F508*13)+D509)/14</f>
        <v>1.068556687301766E-2</v>
      </c>
      <c r="G509" s="2">
        <f t="shared" si="71"/>
        <v>2.9904556708359589E-2</v>
      </c>
      <c r="H509" s="2">
        <f t="shared" si="67"/>
        <v>0.35732236318455751</v>
      </c>
      <c r="I509" s="2">
        <f t="shared" si="68"/>
        <v>26.325534219167039</v>
      </c>
    </row>
    <row r="510" spans="1:9" ht="13.5" x14ac:dyDescent="0.25">
      <c r="A510" s="3">
        <v>42747</v>
      </c>
      <c r="B510" s="2">
        <v>1.8045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9.9223120963735419E-3</v>
      </c>
      <c r="G510" s="2">
        <f t="shared" si="71"/>
        <v>2.7768516943476762E-2</v>
      </c>
      <c r="H510" s="2">
        <f t="shared" si="67"/>
        <v>0.35732236318455751</v>
      </c>
      <c r="I510" s="2">
        <f t="shared" si="68"/>
        <v>26.325534219167039</v>
      </c>
    </row>
    <row r="511" spans="1:9" ht="13.5" x14ac:dyDescent="0.25">
      <c r="A511" s="3">
        <v>42748</v>
      </c>
      <c r="B511" s="2">
        <v>1.8838999999999999</v>
      </c>
      <c r="C511" s="2">
        <f t="shared" si="63"/>
        <v>7.9399999999999915E-2</v>
      </c>
      <c r="D511" s="2">
        <f t="shared" si="64"/>
        <v>7.9399999999999915E-2</v>
      </c>
      <c r="E511" s="2">
        <f t="shared" si="65"/>
        <v>0</v>
      </c>
      <c r="F511" s="2">
        <f t="shared" si="71"/>
        <v>1.4885004089489711E-2</v>
      </c>
      <c r="G511" s="2">
        <f t="shared" si="71"/>
        <v>2.5785051447514137E-2</v>
      </c>
      <c r="H511" s="2">
        <f t="shared" si="67"/>
        <v>0.57727261548375663</v>
      </c>
      <c r="I511" s="2">
        <f t="shared" si="68"/>
        <v>36.599419137617154</v>
      </c>
    </row>
    <row r="512" spans="1:9" ht="13.5" x14ac:dyDescent="0.25">
      <c r="A512" s="3">
        <v>42751</v>
      </c>
      <c r="B512" s="2">
        <v>1.9928999999999999</v>
      </c>
      <c r="C512" s="2">
        <f t="shared" si="63"/>
        <v>0.10899999999999999</v>
      </c>
      <c r="D512" s="2">
        <f t="shared" si="64"/>
        <v>0.10899999999999999</v>
      </c>
      <c r="E512" s="2">
        <f t="shared" si="65"/>
        <v>0</v>
      </c>
      <c r="F512" s="2">
        <f t="shared" si="71"/>
        <v>2.1607503797383302E-2</v>
      </c>
      <c r="G512" s="2">
        <f t="shared" si="71"/>
        <v>2.3943262058405985E-2</v>
      </c>
      <c r="H512" s="2">
        <f t="shared" si="67"/>
        <v>0.90244611384509965</v>
      </c>
      <c r="I512" s="2">
        <f t="shared" si="68"/>
        <v>47.43609331573311</v>
      </c>
    </row>
    <row r="513" spans="1:9" ht="13.5" x14ac:dyDescent="0.25">
      <c r="A513" s="3">
        <v>42752</v>
      </c>
      <c r="B513" s="2">
        <v>2.0326</v>
      </c>
      <c r="C513" s="2">
        <f t="shared" si="63"/>
        <v>3.9700000000000069E-2</v>
      </c>
      <c r="D513" s="2">
        <f t="shared" si="64"/>
        <v>3.9700000000000069E-2</v>
      </c>
      <c r="E513" s="2">
        <f t="shared" si="65"/>
        <v>0</v>
      </c>
      <c r="F513" s="2">
        <f t="shared" si="71"/>
        <v>2.2899824954713072E-2</v>
      </c>
      <c r="G513" s="2">
        <f t="shared" si="71"/>
        <v>2.2233029054234129E-2</v>
      </c>
      <c r="H513" s="2">
        <f t="shared" si="67"/>
        <v>1.0299912305629788</v>
      </c>
      <c r="I513" s="2">
        <f t="shared" si="68"/>
        <v>50.738703451311494</v>
      </c>
    </row>
    <row r="514" spans="1:9" ht="13.5" x14ac:dyDescent="0.25">
      <c r="A514" s="3">
        <v>42753</v>
      </c>
      <c r="B514" s="2">
        <v>1.9731000000000001</v>
      </c>
      <c r="C514" s="2">
        <f t="shared" si="63"/>
        <v>-5.9499999999999886E-2</v>
      </c>
      <c r="D514" s="2">
        <f t="shared" si="64"/>
        <v>0</v>
      </c>
      <c r="E514" s="2">
        <f t="shared" si="65"/>
        <v>5.9499999999999886E-2</v>
      </c>
      <c r="F514" s="2">
        <f t="shared" si="71"/>
        <v>2.1264123172233567E-2</v>
      </c>
      <c r="G514" s="2">
        <f t="shared" si="71"/>
        <v>2.4894955550360254E-2</v>
      </c>
      <c r="H514" s="2">
        <f t="shared" si="67"/>
        <v>0.85415389190867042</v>
      </c>
      <c r="I514" s="2">
        <f t="shared" si="68"/>
        <v>46.067044145370389</v>
      </c>
    </row>
    <row r="515" spans="1:9" ht="13.5" x14ac:dyDescent="0.25">
      <c r="A515" s="3">
        <v>42754</v>
      </c>
      <c r="B515" s="2">
        <v>1.9928999999999999</v>
      </c>
      <c r="C515" s="2">
        <f t="shared" ref="C515:C578" si="72">B515-B514</f>
        <v>1.9799999999999818E-2</v>
      </c>
      <c r="D515" s="2">
        <f t="shared" ref="D515:D578" si="73">IF(C515&gt;0,C515,0)</f>
        <v>1.9799999999999818E-2</v>
      </c>
      <c r="E515" s="2">
        <f t="shared" ref="E515:E578" si="74">IF(C515&lt;0,-C515,0)</f>
        <v>0</v>
      </c>
      <c r="F515" s="2">
        <f t="shared" si="71"/>
        <v>2.1159542945645444E-2</v>
      </c>
      <c r="G515" s="2">
        <f t="shared" si="71"/>
        <v>2.3116744439620234E-2</v>
      </c>
      <c r="H515" s="2">
        <f t="shared" si="67"/>
        <v>0.91533403420681048</v>
      </c>
      <c r="I515" s="2">
        <f t="shared" si="68"/>
        <v>47.789785899454031</v>
      </c>
    </row>
    <row r="516" spans="1:9" ht="13.5" x14ac:dyDescent="0.25">
      <c r="A516" s="3">
        <v>42755</v>
      </c>
      <c r="B516" s="2">
        <v>2.0326</v>
      </c>
      <c r="C516" s="2">
        <f t="shared" si="72"/>
        <v>3.9700000000000069E-2</v>
      </c>
      <c r="D516" s="2">
        <f t="shared" si="73"/>
        <v>3.9700000000000069E-2</v>
      </c>
      <c r="E516" s="2">
        <f t="shared" si="74"/>
        <v>0</v>
      </c>
      <c r="F516" s="2">
        <f t="shared" si="71"/>
        <v>2.2483861306670773E-2</v>
      </c>
      <c r="G516" s="2">
        <f t="shared" si="71"/>
        <v>2.146554840821879E-2</v>
      </c>
      <c r="H516" s="2">
        <f t="shared" si="67"/>
        <v>1.0474394075141398</v>
      </c>
      <c r="I516" s="2">
        <f t="shared" si="68"/>
        <v>51.158505774091189</v>
      </c>
    </row>
    <row r="517" spans="1:9" ht="13.5" x14ac:dyDescent="0.25">
      <c r="A517" s="3">
        <v>42758</v>
      </c>
      <c r="B517" s="2">
        <v>2.0028000000000001</v>
      </c>
      <c r="C517" s="2">
        <f t="shared" si="72"/>
        <v>-2.9799999999999827E-2</v>
      </c>
      <c r="D517" s="2">
        <f t="shared" si="73"/>
        <v>0</v>
      </c>
      <c r="E517" s="2">
        <f t="shared" si="74"/>
        <v>2.9799999999999827E-2</v>
      </c>
      <c r="F517" s="2">
        <f t="shared" si="71"/>
        <v>2.0877871213337146E-2</v>
      </c>
      <c r="G517" s="2">
        <f t="shared" si="71"/>
        <v>2.2060866379060292E-2</v>
      </c>
      <c r="H517" s="2">
        <f t="shared" si="67"/>
        <v>0.94637585190915163</v>
      </c>
      <c r="I517" s="2">
        <f t="shared" si="68"/>
        <v>48.622461637143466</v>
      </c>
    </row>
    <row r="518" spans="1:9" ht="13.5" x14ac:dyDescent="0.25">
      <c r="A518" s="3">
        <v>42759</v>
      </c>
      <c r="B518" s="2">
        <v>1.9136</v>
      </c>
      <c r="C518" s="2">
        <f t="shared" si="72"/>
        <v>-8.9200000000000168E-2</v>
      </c>
      <c r="D518" s="2">
        <f t="shared" si="73"/>
        <v>0</v>
      </c>
      <c r="E518" s="2">
        <f t="shared" si="74"/>
        <v>8.9200000000000168E-2</v>
      </c>
      <c r="F518" s="2">
        <f t="shared" si="71"/>
        <v>1.938659469809878E-2</v>
      </c>
      <c r="G518" s="2">
        <f t="shared" si="71"/>
        <v>2.6856518780555998E-2</v>
      </c>
      <c r="H518" s="2">
        <f t="shared" si="67"/>
        <v>0.72185806568998023</v>
      </c>
      <c r="I518" s="2">
        <f t="shared" si="68"/>
        <v>41.923203780488052</v>
      </c>
    </row>
    <row r="519" spans="1:9" ht="13.5" x14ac:dyDescent="0.25">
      <c r="A519" s="3">
        <v>42760</v>
      </c>
      <c r="B519" s="2">
        <v>1.8838999999999999</v>
      </c>
      <c r="C519" s="2">
        <f t="shared" si="72"/>
        <v>-2.970000000000006E-2</v>
      </c>
      <c r="D519" s="2">
        <f t="shared" si="73"/>
        <v>0</v>
      </c>
      <c r="E519" s="2">
        <f t="shared" si="74"/>
        <v>2.970000000000006E-2</v>
      </c>
      <c r="F519" s="2">
        <f t="shared" si="71"/>
        <v>1.8001837933948866E-2</v>
      </c>
      <c r="G519" s="2">
        <f t="shared" si="71"/>
        <v>2.7059624581944858E-2</v>
      </c>
      <c r="H519" s="2">
        <f t="shared" si="67"/>
        <v>0.6652656203501186</v>
      </c>
      <c r="I519" s="2">
        <f t="shared" si="68"/>
        <v>39.949519897627376</v>
      </c>
    </row>
    <row r="520" spans="1:9" ht="13.5" x14ac:dyDescent="0.25">
      <c r="A520" s="3">
        <v>42761</v>
      </c>
      <c r="B520" s="2">
        <v>1.9235</v>
      </c>
      <c r="C520" s="2">
        <f t="shared" si="72"/>
        <v>3.960000000000008E-2</v>
      </c>
      <c r="D520" s="2">
        <f t="shared" si="73"/>
        <v>3.960000000000008E-2</v>
      </c>
      <c r="E520" s="2">
        <f t="shared" si="74"/>
        <v>0</v>
      </c>
      <c r="F520" s="2">
        <f t="shared" si="71"/>
        <v>1.9544563795809666E-2</v>
      </c>
      <c r="G520" s="2">
        <f t="shared" si="71"/>
        <v>2.5126794254663083E-2</v>
      </c>
      <c r="H520" s="2">
        <f t="shared" si="67"/>
        <v>0.77783753859418592</v>
      </c>
      <c r="I520" s="2">
        <f t="shared" si="68"/>
        <v>43.751890806021358</v>
      </c>
    </row>
    <row r="521" spans="1:9" ht="13.5" x14ac:dyDescent="0.25">
      <c r="A521" s="3">
        <v>42762</v>
      </c>
      <c r="B521" s="2">
        <v>1.8838999999999999</v>
      </c>
      <c r="C521" s="2">
        <f t="shared" si="72"/>
        <v>-3.960000000000008E-2</v>
      </c>
      <c r="D521" s="2">
        <f t="shared" si="73"/>
        <v>0</v>
      </c>
      <c r="E521" s="2">
        <f t="shared" si="74"/>
        <v>3.960000000000008E-2</v>
      </c>
      <c r="F521" s="2">
        <f t="shared" si="71"/>
        <v>1.8148523524680403E-2</v>
      </c>
      <c r="G521" s="2">
        <f t="shared" si="71"/>
        <v>2.61605946650443E-2</v>
      </c>
      <c r="H521" s="2">
        <f t="shared" si="67"/>
        <v>0.6937351293826054</v>
      </c>
      <c r="I521" s="2">
        <f t="shared" si="68"/>
        <v>40.958891230855166</v>
      </c>
    </row>
    <row r="522" spans="1:9" ht="13.5" x14ac:dyDescent="0.25">
      <c r="A522" s="3">
        <v>42765</v>
      </c>
      <c r="B522" s="2">
        <v>1.8541000000000001</v>
      </c>
      <c r="C522" s="2">
        <f t="shared" si="72"/>
        <v>-2.9799999999999827E-2</v>
      </c>
      <c r="D522" s="2">
        <f t="shared" si="73"/>
        <v>0</v>
      </c>
      <c r="E522" s="2">
        <f t="shared" si="74"/>
        <v>2.9799999999999827E-2</v>
      </c>
      <c r="F522" s="2">
        <f t="shared" si="71"/>
        <v>1.6852200415774659E-2</v>
      </c>
      <c r="G522" s="2">
        <f t="shared" si="71"/>
        <v>2.6420552188969694E-2</v>
      </c>
      <c r="H522" s="2">
        <f t="shared" si="67"/>
        <v>0.6378443680980399</v>
      </c>
      <c r="I522" s="2">
        <f t="shared" si="68"/>
        <v>38.944137826644777</v>
      </c>
    </row>
    <row r="523" spans="1:9" ht="13.5" x14ac:dyDescent="0.25">
      <c r="A523" s="3">
        <v>42766</v>
      </c>
      <c r="B523" s="2">
        <v>1.8541000000000001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1.5648471814647898E-2</v>
      </c>
      <c r="G523" s="2">
        <f t="shared" si="71"/>
        <v>2.4533369889757572E-2</v>
      </c>
      <c r="H523" s="2">
        <f t="shared" si="67"/>
        <v>0.6378443680980399</v>
      </c>
      <c r="I523" s="2">
        <f t="shared" si="68"/>
        <v>38.944137826644777</v>
      </c>
    </row>
    <row r="524" spans="1:9" ht="13.5" x14ac:dyDescent="0.25">
      <c r="A524" s="3">
        <v>42767</v>
      </c>
      <c r="B524" s="2">
        <v>1.8541000000000001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1.4530723827887334E-2</v>
      </c>
      <c r="G524" s="2">
        <f t="shared" si="71"/>
        <v>2.278098632620346E-2</v>
      </c>
      <c r="H524" s="2">
        <f t="shared" si="67"/>
        <v>0.6378443680980399</v>
      </c>
      <c r="I524" s="2">
        <f t="shared" si="68"/>
        <v>38.944137826644777</v>
      </c>
    </row>
    <row r="525" spans="1:9" ht="13.5" x14ac:dyDescent="0.25">
      <c r="A525" s="3">
        <v>42768</v>
      </c>
      <c r="B525" s="2">
        <v>1.8640000000000001</v>
      </c>
      <c r="C525" s="2">
        <f t="shared" si="72"/>
        <v>9.9000000000000199E-3</v>
      </c>
      <c r="D525" s="2">
        <f t="shared" si="73"/>
        <v>9.9000000000000199E-3</v>
      </c>
      <c r="E525" s="2">
        <f t="shared" si="74"/>
        <v>0</v>
      </c>
      <c r="F525" s="2">
        <f t="shared" ref="F525:G540" si="75">((F524*13)+D525)/14</f>
        <v>1.4199957840181096E-2</v>
      </c>
      <c r="G525" s="2">
        <f t="shared" si="75"/>
        <v>2.1153773017188928E-2</v>
      </c>
      <c r="H525" s="2">
        <f t="shared" si="67"/>
        <v>0.67127305510192581</v>
      </c>
      <c r="I525" s="2">
        <f t="shared" si="68"/>
        <v>40.16537292052417</v>
      </c>
    </row>
    <row r="526" spans="1:9" ht="13.5" x14ac:dyDescent="0.25">
      <c r="A526" s="3">
        <v>42769</v>
      </c>
      <c r="B526" s="2">
        <v>1.8738999999999999</v>
      </c>
      <c r="C526" s="2">
        <f t="shared" si="72"/>
        <v>9.8999999999997979E-3</v>
      </c>
      <c r="D526" s="2">
        <f t="shared" si="73"/>
        <v>9.8999999999997979E-3</v>
      </c>
      <c r="E526" s="2">
        <f t="shared" si="74"/>
        <v>0</v>
      </c>
      <c r="F526" s="2">
        <f t="shared" si="75"/>
        <v>1.389281799445386E-2</v>
      </c>
      <c r="G526" s="2">
        <f t="shared" si="75"/>
        <v>1.9642789230246864E-2</v>
      </c>
      <c r="H526" s="2">
        <f t="shared" si="67"/>
        <v>0.70727317956764835</v>
      </c>
      <c r="I526" s="2">
        <f t="shared" si="68"/>
        <v>41.427065570535056</v>
      </c>
    </row>
    <row r="527" spans="1:9" ht="13.5" x14ac:dyDescent="0.25">
      <c r="A527" s="3">
        <v>42772</v>
      </c>
      <c r="B527" s="2">
        <v>1.9433</v>
      </c>
      <c r="C527" s="2">
        <f t="shared" si="72"/>
        <v>6.9400000000000128E-2</v>
      </c>
      <c r="D527" s="2">
        <f t="shared" si="73"/>
        <v>6.9400000000000128E-2</v>
      </c>
      <c r="E527" s="2">
        <f t="shared" si="74"/>
        <v>0</v>
      </c>
      <c r="F527" s="2">
        <f t="shared" si="75"/>
        <v>1.7857616709135736E-2</v>
      </c>
      <c r="G527" s="2">
        <f t="shared" si="75"/>
        <v>1.8239732856657802E-2</v>
      </c>
      <c r="H527" s="2">
        <f t="shared" si="67"/>
        <v>0.97905034297788041</v>
      </c>
      <c r="I527" s="2">
        <f t="shared" si="68"/>
        <v>49.47071439853832</v>
      </c>
    </row>
    <row r="528" spans="1:9" ht="13.5" x14ac:dyDescent="0.25">
      <c r="A528" s="3">
        <v>42773</v>
      </c>
      <c r="B528" s="2">
        <v>1.8937999999999999</v>
      </c>
      <c r="C528" s="2">
        <f t="shared" si="72"/>
        <v>-4.9500000000000099E-2</v>
      </c>
      <c r="D528" s="2">
        <f t="shared" si="73"/>
        <v>0</v>
      </c>
      <c r="E528" s="2">
        <f t="shared" si="74"/>
        <v>4.9500000000000099E-2</v>
      </c>
      <c r="F528" s="2">
        <f t="shared" si="75"/>
        <v>1.6582072658483184E-2</v>
      </c>
      <c r="G528" s="2">
        <f t="shared" si="75"/>
        <v>2.0472609081182251E-2</v>
      </c>
      <c r="H528" s="2">
        <f t="shared" si="67"/>
        <v>0.80996382008411816</v>
      </c>
      <c r="I528" s="2">
        <f t="shared" si="68"/>
        <v>44.750276834068153</v>
      </c>
    </row>
    <row r="529" spans="1:9" ht="13.5" x14ac:dyDescent="0.25">
      <c r="A529" s="3">
        <v>42774</v>
      </c>
      <c r="B529" s="2">
        <v>1.8738999999999999</v>
      </c>
      <c r="C529" s="2">
        <f t="shared" si="72"/>
        <v>-1.9900000000000029E-2</v>
      </c>
      <c r="D529" s="2">
        <f t="shared" si="73"/>
        <v>0</v>
      </c>
      <c r="E529" s="2">
        <f t="shared" si="74"/>
        <v>1.9900000000000029E-2</v>
      </c>
      <c r="F529" s="2">
        <f t="shared" si="75"/>
        <v>1.5397638897162957E-2</v>
      </c>
      <c r="G529" s="2">
        <f t="shared" si="75"/>
        <v>2.0431708432526376E-2</v>
      </c>
      <c r="H529" s="2">
        <f t="shared" ref="H529:H592" si="76">F529/G529</f>
        <v>0.75361485056485034</v>
      </c>
      <c r="I529" s="2">
        <f t="shared" ref="I529:I592" si="77">IF(G529=0,100,100-(100/(1+H529)))</f>
        <v>42.974935478112897</v>
      </c>
    </row>
    <row r="530" spans="1:9" ht="13.5" x14ac:dyDescent="0.25">
      <c r="A530" s="3">
        <v>42775</v>
      </c>
      <c r="B530" s="2">
        <v>1.8738999999999999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1.4297807547365603E-2</v>
      </c>
      <c r="G530" s="2">
        <f t="shared" si="75"/>
        <v>1.8972300687345921E-2</v>
      </c>
      <c r="H530" s="2">
        <f t="shared" si="76"/>
        <v>0.75361485056485034</v>
      </c>
      <c r="I530" s="2">
        <f t="shared" si="77"/>
        <v>42.974935478112897</v>
      </c>
    </row>
    <row r="531" spans="1:9" ht="13.5" x14ac:dyDescent="0.25">
      <c r="A531" s="3">
        <v>42776</v>
      </c>
      <c r="B531" s="2">
        <v>1.9136</v>
      </c>
      <c r="C531" s="2">
        <f t="shared" si="72"/>
        <v>3.9700000000000069E-2</v>
      </c>
      <c r="D531" s="2">
        <f t="shared" si="73"/>
        <v>3.9700000000000069E-2</v>
      </c>
      <c r="E531" s="2">
        <f t="shared" si="74"/>
        <v>0</v>
      </c>
      <c r="F531" s="2">
        <f t="shared" si="75"/>
        <v>1.6112249865410922E-2</v>
      </c>
      <c r="G531" s="2">
        <f t="shared" si="75"/>
        <v>1.7617136352535499E-2</v>
      </c>
      <c r="H531" s="2">
        <f t="shared" si="76"/>
        <v>0.91457825738472021</v>
      </c>
      <c r="I531" s="2">
        <f t="shared" si="77"/>
        <v>47.769175997747823</v>
      </c>
    </row>
    <row r="532" spans="1:9" ht="13.5" x14ac:dyDescent="0.25">
      <c r="A532" s="3">
        <v>42779</v>
      </c>
      <c r="B532" s="2">
        <v>1.8838999999999999</v>
      </c>
      <c r="C532" s="2">
        <f t="shared" si="72"/>
        <v>-2.970000000000006E-2</v>
      </c>
      <c r="D532" s="2">
        <f t="shared" si="73"/>
        <v>0</v>
      </c>
      <c r="E532" s="2">
        <f t="shared" si="74"/>
        <v>2.970000000000006E-2</v>
      </c>
      <c r="F532" s="2">
        <f t="shared" si="75"/>
        <v>1.4961374875024427E-2</v>
      </c>
      <c r="G532" s="2">
        <f t="shared" si="75"/>
        <v>1.8480198041640111E-2</v>
      </c>
      <c r="H532" s="2">
        <f t="shared" si="76"/>
        <v>0.80958953152520496</v>
      </c>
      <c r="I532" s="2">
        <f t="shared" si="77"/>
        <v>44.738849193211564</v>
      </c>
    </row>
    <row r="533" spans="1:9" ht="13.5" x14ac:dyDescent="0.25">
      <c r="A533" s="3">
        <v>42780</v>
      </c>
      <c r="B533" s="2">
        <v>1.8838999999999999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1.389270524109411E-2</v>
      </c>
      <c r="G533" s="2">
        <f t="shared" si="75"/>
        <v>1.7160183895808676E-2</v>
      </c>
      <c r="H533" s="2">
        <f t="shared" si="76"/>
        <v>0.80958953152520474</v>
      </c>
      <c r="I533" s="2">
        <f t="shared" si="77"/>
        <v>44.73884919321155</v>
      </c>
    </row>
    <row r="534" spans="1:9" ht="13.5" x14ac:dyDescent="0.25">
      <c r="A534" s="3">
        <v>42781</v>
      </c>
      <c r="B534" s="2">
        <v>1.8738999999999999</v>
      </c>
      <c r="C534" s="2">
        <f t="shared" si="72"/>
        <v>-1.0000000000000009E-2</v>
      </c>
      <c r="D534" s="2">
        <f t="shared" si="73"/>
        <v>0</v>
      </c>
      <c r="E534" s="2">
        <f t="shared" si="74"/>
        <v>1.0000000000000009E-2</v>
      </c>
      <c r="F534" s="2">
        <f t="shared" si="75"/>
        <v>1.2900369152444529E-2</v>
      </c>
      <c r="G534" s="2">
        <f t="shared" si="75"/>
        <v>1.6648742188965202E-2</v>
      </c>
      <c r="H534" s="2">
        <f t="shared" si="76"/>
        <v>0.77485548193513998</v>
      </c>
      <c r="I534" s="2">
        <f t="shared" si="77"/>
        <v>43.65738449252828</v>
      </c>
    </row>
    <row r="535" spans="1:9" ht="13.5" x14ac:dyDescent="0.25">
      <c r="A535" s="3">
        <v>42782</v>
      </c>
      <c r="B535" s="2">
        <v>1.8244</v>
      </c>
      <c r="C535" s="2">
        <f t="shared" si="72"/>
        <v>-4.9499999999999877E-2</v>
      </c>
      <c r="D535" s="2">
        <f t="shared" si="73"/>
        <v>0</v>
      </c>
      <c r="E535" s="2">
        <f t="shared" si="74"/>
        <v>4.9499999999999877E-2</v>
      </c>
      <c r="F535" s="2">
        <f t="shared" si="75"/>
        <v>1.1978914212984205E-2</v>
      </c>
      <c r="G535" s="2">
        <f t="shared" si="75"/>
        <v>1.899526060403911E-2</v>
      </c>
      <c r="H535" s="2">
        <f t="shared" si="76"/>
        <v>0.63062647376562109</v>
      </c>
      <c r="I535" s="2">
        <f t="shared" si="77"/>
        <v>38.673876814308642</v>
      </c>
    </row>
    <row r="536" spans="1:9" ht="13.5" x14ac:dyDescent="0.25">
      <c r="A536" s="3">
        <v>42783</v>
      </c>
      <c r="B536" s="2">
        <v>1.8343</v>
      </c>
      <c r="C536" s="2">
        <f t="shared" si="72"/>
        <v>9.9000000000000199E-3</v>
      </c>
      <c r="D536" s="2">
        <f t="shared" si="73"/>
        <v>9.9000000000000199E-3</v>
      </c>
      <c r="E536" s="2">
        <f t="shared" si="74"/>
        <v>0</v>
      </c>
      <c r="F536" s="2">
        <f t="shared" si="75"/>
        <v>1.1830420340628192E-2</v>
      </c>
      <c r="G536" s="2">
        <f t="shared" si="75"/>
        <v>1.7638456275179175E-2</v>
      </c>
      <c r="H536" s="2">
        <f t="shared" si="76"/>
        <v>0.67071744579348203</v>
      </c>
      <c r="I536" s="2">
        <f t="shared" si="77"/>
        <v>40.145474477578993</v>
      </c>
    </row>
    <row r="537" spans="1:9" ht="13.5" x14ac:dyDescent="0.25">
      <c r="A537" s="3">
        <v>42786</v>
      </c>
      <c r="B537" s="2">
        <v>1.8045</v>
      </c>
      <c r="C537" s="2">
        <f t="shared" si="72"/>
        <v>-2.9800000000000049E-2</v>
      </c>
      <c r="D537" s="2">
        <f t="shared" si="73"/>
        <v>0</v>
      </c>
      <c r="E537" s="2">
        <f t="shared" si="74"/>
        <v>2.9800000000000049E-2</v>
      </c>
      <c r="F537" s="2">
        <f t="shared" si="75"/>
        <v>1.0985390316297607E-2</v>
      </c>
      <c r="G537" s="2">
        <f t="shared" si="75"/>
        <v>1.850713796980924E-2</v>
      </c>
      <c r="H537" s="2">
        <f t="shared" si="76"/>
        <v>0.59357585890471631</v>
      </c>
      <c r="I537" s="2">
        <f t="shared" si="77"/>
        <v>37.248045368401101</v>
      </c>
    </row>
    <row r="538" spans="1:9" ht="13.5" x14ac:dyDescent="0.25">
      <c r="A538" s="3">
        <v>42787</v>
      </c>
      <c r="B538" s="2">
        <v>1.8640000000000001</v>
      </c>
      <c r="C538" s="2">
        <f t="shared" si="72"/>
        <v>5.9500000000000108E-2</v>
      </c>
      <c r="D538" s="2">
        <f t="shared" si="73"/>
        <v>5.9500000000000108E-2</v>
      </c>
      <c r="E538" s="2">
        <f t="shared" si="74"/>
        <v>0</v>
      </c>
      <c r="F538" s="2">
        <f t="shared" si="75"/>
        <v>1.4450719579419213E-2</v>
      </c>
      <c r="G538" s="2">
        <f t="shared" si="75"/>
        <v>1.7185199543394293E-2</v>
      </c>
      <c r="H538" s="2">
        <f t="shared" si="76"/>
        <v>0.84088168676364483</v>
      </c>
      <c r="I538" s="2">
        <f t="shared" si="77"/>
        <v>45.678203700421058</v>
      </c>
    </row>
    <row r="539" spans="1:9" ht="13.5" x14ac:dyDescent="0.25">
      <c r="A539" s="3">
        <v>42788</v>
      </c>
      <c r="B539" s="2">
        <v>1.9731000000000001</v>
      </c>
      <c r="C539" s="2">
        <f t="shared" si="72"/>
        <v>0.10909999999999997</v>
      </c>
      <c r="D539" s="2">
        <f t="shared" si="73"/>
        <v>0.10909999999999997</v>
      </c>
      <c r="E539" s="2">
        <f t="shared" si="74"/>
        <v>0</v>
      </c>
      <c r="F539" s="2">
        <f t="shared" si="75"/>
        <v>2.1211382466603552E-2</v>
      </c>
      <c r="G539" s="2">
        <f t="shared" si="75"/>
        <v>1.5957685290294701E-2</v>
      </c>
      <c r="H539" s="2">
        <f t="shared" si="76"/>
        <v>1.3292267694678812</v>
      </c>
      <c r="I539" s="2">
        <f t="shared" si="77"/>
        <v>57.067297477932861</v>
      </c>
    </row>
    <row r="540" spans="1:9" ht="13.5" x14ac:dyDescent="0.25">
      <c r="A540" s="3">
        <v>42789</v>
      </c>
      <c r="B540" s="2">
        <v>2.0623</v>
      </c>
      <c r="C540" s="2">
        <f t="shared" si="72"/>
        <v>8.9199999999999946E-2</v>
      </c>
      <c r="D540" s="2">
        <f t="shared" si="73"/>
        <v>8.9199999999999946E-2</v>
      </c>
      <c r="E540" s="2">
        <f t="shared" si="74"/>
        <v>0</v>
      </c>
      <c r="F540" s="2">
        <f t="shared" si="75"/>
        <v>2.6067712290417579E-2</v>
      </c>
      <c r="G540" s="2">
        <f t="shared" si="75"/>
        <v>1.4817850626702222E-2</v>
      </c>
      <c r="H540" s="2">
        <f t="shared" si="76"/>
        <v>1.7592100870178</v>
      </c>
      <c r="I540" s="2">
        <f t="shared" si="77"/>
        <v>63.7577433952912</v>
      </c>
    </row>
    <row r="541" spans="1:9" ht="13.5" x14ac:dyDescent="0.25">
      <c r="A541" s="3">
        <v>42790</v>
      </c>
      <c r="B541" s="2">
        <v>2.1812999999999998</v>
      </c>
      <c r="C541" s="2">
        <f t="shared" si="72"/>
        <v>0.11899999999999977</v>
      </c>
      <c r="D541" s="2">
        <f t="shared" si="73"/>
        <v>0.11899999999999977</v>
      </c>
      <c r="E541" s="2">
        <f t="shared" si="74"/>
        <v>0</v>
      </c>
      <c r="F541" s="2">
        <f t="shared" ref="F541:G556" si="78">((F540*13)+D541)/14</f>
        <v>3.2705732841102023E-2</v>
      </c>
      <c r="G541" s="2">
        <f t="shared" si="78"/>
        <v>1.3759432724794921E-2</v>
      </c>
      <c r="H541" s="2">
        <f t="shared" si="76"/>
        <v>2.3769681130941747</v>
      </c>
      <c r="I541" s="2">
        <f t="shared" si="77"/>
        <v>70.38763865958623</v>
      </c>
    </row>
    <row r="542" spans="1:9" ht="13.5" x14ac:dyDescent="0.25">
      <c r="A542" s="3">
        <v>42793</v>
      </c>
      <c r="B542" s="2">
        <v>2.3102</v>
      </c>
      <c r="C542" s="2">
        <f t="shared" si="72"/>
        <v>0.12890000000000024</v>
      </c>
      <c r="D542" s="2">
        <f t="shared" si="73"/>
        <v>0.12890000000000024</v>
      </c>
      <c r="E542" s="2">
        <f t="shared" si="74"/>
        <v>0</v>
      </c>
      <c r="F542" s="2">
        <f t="shared" si="78"/>
        <v>3.9576751923880472E-2</v>
      </c>
      <c r="G542" s="2">
        <f t="shared" si="78"/>
        <v>1.2776616101595282E-2</v>
      </c>
      <c r="H542" s="2">
        <f t="shared" si="76"/>
        <v>3.0975926340104198</v>
      </c>
      <c r="I542" s="2">
        <f t="shared" si="77"/>
        <v>75.595426648810758</v>
      </c>
    </row>
    <row r="543" spans="1:9" ht="13.5" x14ac:dyDescent="0.25">
      <c r="A543" s="3">
        <v>42794</v>
      </c>
      <c r="B543" s="2">
        <v>2.4093</v>
      </c>
      <c r="C543" s="2">
        <f t="shared" si="72"/>
        <v>9.9099999999999966E-2</v>
      </c>
      <c r="D543" s="2">
        <f t="shared" si="73"/>
        <v>9.9099999999999966E-2</v>
      </c>
      <c r="E543" s="2">
        <f t="shared" si="74"/>
        <v>0</v>
      </c>
      <c r="F543" s="2">
        <f t="shared" si="78"/>
        <v>4.382841250074615E-2</v>
      </c>
      <c r="G543" s="2">
        <f t="shared" si="78"/>
        <v>1.1864000665767049E-2</v>
      </c>
      <c r="H543" s="2">
        <f t="shared" si="76"/>
        <v>3.6942355058366387</v>
      </c>
      <c r="I543" s="2">
        <f t="shared" si="77"/>
        <v>78.697276718293381</v>
      </c>
    </row>
    <row r="544" spans="1:9" ht="13.5" x14ac:dyDescent="0.25">
      <c r="A544" s="3">
        <v>42795</v>
      </c>
      <c r="B544" s="2">
        <v>2.5482</v>
      </c>
      <c r="C544" s="2">
        <f t="shared" si="72"/>
        <v>0.13890000000000002</v>
      </c>
      <c r="D544" s="2">
        <f t="shared" si="73"/>
        <v>0.13890000000000002</v>
      </c>
      <c r="E544" s="2">
        <f t="shared" si="74"/>
        <v>0</v>
      </c>
      <c r="F544" s="2">
        <f t="shared" si="78"/>
        <v>5.0619240179264287E-2</v>
      </c>
      <c r="G544" s="2">
        <f t="shared" si="78"/>
        <v>1.1016572046783689E-2</v>
      </c>
      <c r="H544" s="2">
        <f t="shared" si="76"/>
        <v>4.5948267722755629</v>
      </c>
      <c r="I544" s="2">
        <f t="shared" si="77"/>
        <v>82.126345627797264</v>
      </c>
    </row>
    <row r="545" spans="1:9" ht="13.5" x14ac:dyDescent="0.25">
      <c r="A545" s="3">
        <v>42796</v>
      </c>
      <c r="B545" s="2">
        <v>2.4291999999999998</v>
      </c>
      <c r="C545" s="2">
        <f t="shared" si="72"/>
        <v>-0.11900000000000022</v>
      </c>
      <c r="D545" s="2">
        <f t="shared" si="73"/>
        <v>0</v>
      </c>
      <c r="E545" s="2">
        <f t="shared" si="74"/>
        <v>0.11900000000000022</v>
      </c>
      <c r="F545" s="2">
        <f t="shared" si="78"/>
        <v>4.7003580166459689E-2</v>
      </c>
      <c r="G545" s="2">
        <f t="shared" si="78"/>
        <v>1.8729674043442009E-2</v>
      </c>
      <c r="H545" s="2">
        <f t="shared" si="76"/>
        <v>2.5095781195891917</v>
      </c>
      <c r="I545" s="2">
        <f t="shared" si="77"/>
        <v>71.506546772150102</v>
      </c>
    </row>
    <row r="546" spans="1:9" ht="13.5" x14ac:dyDescent="0.25">
      <c r="A546" s="3">
        <v>42797</v>
      </c>
      <c r="B546" s="2">
        <v>2.5283000000000002</v>
      </c>
      <c r="C546" s="2">
        <f t="shared" si="72"/>
        <v>9.910000000000041E-2</v>
      </c>
      <c r="D546" s="2">
        <f t="shared" si="73"/>
        <v>9.910000000000041E-2</v>
      </c>
      <c r="E546" s="2">
        <f t="shared" si="74"/>
        <v>0</v>
      </c>
      <c r="F546" s="2">
        <f t="shared" si="78"/>
        <v>5.0724753011712594E-2</v>
      </c>
      <c r="G546" s="2">
        <f t="shared" si="78"/>
        <v>1.7391840183196151E-2</v>
      </c>
      <c r="H546" s="2">
        <f t="shared" si="76"/>
        <v>2.91658343668098</v>
      </c>
      <c r="I546" s="2">
        <f t="shared" si="77"/>
        <v>74.467542536322753</v>
      </c>
    </row>
    <row r="547" spans="1:9" ht="13.5" x14ac:dyDescent="0.25">
      <c r="A547" s="3">
        <v>42800</v>
      </c>
      <c r="B547" s="2">
        <v>2.5381999999999998</v>
      </c>
      <c r="C547" s="2">
        <f t="shared" si="72"/>
        <v>9.8999999999995758E-3</v>
      </c>
      <c r="D547" s="2">
        <f t="shared" si="73"/>
        <v>9.8999999999995758E-3</v>
      </c>
      <c r="E547" s="2">
        <f t="shared" si="74"/>
        <v>0</v>
      </c>
      <c r="F547" s="2">
        <f t="shared" si="78"/>
        <v>4.7808699225161663E-2</v>
      </c>
      <c r="G547" s="2">
        <f t="shared" si="78"/>
        <v>1.6149565884396425E-2</v>
      </c>
      <c r="H547" s="2">
        <f t="shared" si="76"/>
        <v>2.9603705491151331</v>
      </c>
      <c r="I547" s="2">
        <f t="shared" si="77"/>
        <v>74.749837481156135</v>
      </c>
    </row>
    <row r="548" spans="1:9" ht="13.5" x14ac:dyDescent="0.25">
      <c r="A548" s="3">
        <v>42801</v>
      </c>
      <c r="B548" s="2">
        <v>2.4489999999999998</v>
      </c>
      <c r="C548" s="2">
        <f t="shared" si="72"/>
        <v>-8.9199999999999946E-2</v>
      </c>
      <c r="D548" s="2">
        <f t="shared" si="73"/>
        <v>0</v>
      </c>
      <c r="E548" s="2">
        <f t="shared" si="74"/>
        <v>8.9199999999999946E-2</v>
      </c>
      <c r="F548" s="2">
        <f t="shared" si="78"/>
        <v>4.4393792137650115E-2</v>
      </c>
      <c r="G548" s="2">
        <f t="shared" si="78"/>
        <v>2.1367454035510963E-2</v>
      </c>
      <c r="H548" s="2">
        <f t="shared" si="76"/>
        <v>2.0776360189600154</v>
      </c>
      <c r="I548" s="2">
        <f t="shared" si="77"/>
        <v>67.507528705817634</v>
      </c>
    </row>
    <row r="549" spans="1:9" ht="13.5" x14ac:dyDescent="0.25">
      <c r="A549" s="3">
        <v>42802</v>
      </c>
      <c r="B549" s="2">
        <v>2.4489999999999998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4.1222806984960822E-2</v>
      </c>
      <c r="G549" s="2">
        <f t="shared" si="78"/>
        <v>1.9841207318688752E-2</v>
      </c>
      <c r="H549" s="2">
        <f t="shared" si="76"/>
        <v>2.0776360189600154</v>
      </c>
      <c r="I549" s="2">
        <f t="shared" si="77"/>
        <v>67.507528705817634</v>
      </c>
    </row>
    <row r="550" spans="1:9" ht="13.5" x14ac:dyDescent="0.25">
      <c r="A550" s="3">
        <v>42803</v>
      </c>
      <c r="B550" s="2">
        <v>2.4887000000000001</v>
      </c>
      <c r="C550" s="2">
        <f t="shared" si="72"/>
        <v>3.9700000000000291E-2</v>
      </c>
      <c r="D550" s="2">
        <f t="shared" si="73"/>
        <v>3.9700000000000291E-2</v>
      </c>
      <c r="E550" s="2">
        <f t="shared" si="74"/>
        <v>0</v>
      </c>
      <c r="F550" s="2">
        <f t="shared" si="78"/>
        <v>4.1114035057463638E-2</v>
      </c>
      <c r="G550" s="2">
        <f t="shared" si="78"/>
        <v>1.84239782244967E-2</v>
      </c>
      <c r="H550" s="2">
        <f t="shared" si="76"/>
        <v>2.2315503501191736</v>
      </c>
      <c r="I550" s="2">
        <f t="shared" si="77"/>
        <v>69.055100751776251</v>
      </c>
    </row>
    <row r="551" spans="1:9" ht="13.5" x14ac:dyDescent="0.25">
      <c r="A551" s="3">
        <v>42804</v>
      </c>
      <c r="B551" s="2">
        <v>2.4788000000000001</v>
      </c>
      <c r="C551" s="2">
        <f t="shared" si="72"/>
        <v>-9.9000000000000199E-3</v>
      </c>
      <c r="D551" s="2">
        <f t="shared" si="73"/>
        <v>0</v>
      </c>
      <c r="E551" s="2">
        <f t="shared" si="74"/>
        <v>9.9000000000000199E-3</v>
      </c>
      <c r="F551" s="2">
        <f t="shared" si="78"/>
        <v>3.8177318267644811E-2</v>
      </c>
      <c r="G551" s="2">
        <f t="shared" si="78"/>
        <v>1.7815122637032652E-2</v>
      </c>
      <c r="H551" s="2">
        <f t="shared" si="76"/>
        <v>2.142972520901139</v>
      </c>
      <c r="I551" s="2">
        <f t="shared" si="77"/>
        <v>68.182986222441286</v>
      </c>
    </row>
    <row r="552" spans="1:9" ht="13.5" x14ac:dyDescent="0.25">
      <c r="A552" s="3">
        <v>42807</v>
      </c>
      <c r="B552" s="2">
        <v>2.4887000000000001</v>
      </c>
      <c r="C552" s="2">
        <f t="shared" si="72"/>
        <v>9.9000000000000199E-3</v>
      </c>
      <c r="D552" s="2">
        <f t="shared" si="73"/>
        <v>9.9000000000000199E-3</v>
      </c>
      <c r="E552" s="2">
        <f t="shared" si="74"/>
        <v>0</v>
      </c>
      <c r="F552" s="2">
        <f t="shared" si="78"/>
        <v>3.6157509819955899E-2</v>
      </c>
      <c r="G552" s="2">
        <f t="shared" si="78"/>
        <v>1.6542613877244604E-2</v>
      </c>
      <c r="H552" s="2">
        <f t="shared" si="76"/>
        <v>2.1857192634891156</v>
      </c>
      <c r="I552" s="2">
        <f t="shared" si="77"/>
        <v>68.609914518809063</v>
      </c>
    </row>
    <row r="553" spans="1:9" ht="13.5" x14ac:dyDescent="0.25">
      <c r="A553" s="3">
        <v>42808</v>
      </c>
      <c r="B553" s="2">
        <v>2.6076000000000001</v>
      </c>
      <c r="C553" s="2">
        <f t="shared" si="72"/>
        <v>0.11890000000000001</v>
      </c>
      <c r="D553" s="2">
        <f t="shared" si="73"/>
        <v>0.11890000000000001</v>
      </c>
      <c r="E553" s="2">
        <f t="shared" si="74"/>
        <v>0</v>
      </c>
      <c r="F553" s="2">
        <f t="shared" si="78"/>
        <v>4.2067687689959055E-2</v>
      </c>
      <c r="G553" s="2">
        <f t="shared" si="78"/>
        <v>1.5360998600298562E-2</v>
      </c>
      <c r="H553" s="2">
        <f t="shared" si="76"/>
        <v>2.7386037056953714</v>
      </c>
      <c r="I553" s="2">
        <f t="shared" si="77"/>
        <v>73.252045985066445</v>
      </c>
    </row>
    <row r="554" spans="1:9" ht="13.5" x14ac:dyDescent="0.25">
      <c r="A554" s="3">
        <v>42809</v>
      </c>
      <c r="B554" s="2">
        <v>2.6076000000000001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3.9062852854961978E-2</v>
      </c>
      <c r="G554" s="2">
        <f t="shared" si="78"/>
        <v>1.426378441456295E-2</v>
      </c>
      <c r="H554" s="2">
        <f t="shared" si="76"/>
        <v>2.7386037056953714</v>
      </c>
      <c r="I554" s="2">
        <f t="shared" si="77"/>
        <v>73.252045985066445</v>
      </c>
    </row>
    <row r="555" spans="1:9" ht="13.5" x14ac:dyDescent="0.25">
      <c r="A555" s="3">
        <v>42810</v>
      </c>
      <c r="B555" s="2">
        <v>2.6770999999999998</v>
      </c>
      <c r="C555" s="2">
        <f t="shared" si="72"/>
        <v>6.9499999999999673E-2</v>
      </c>
      <c r="D555" s="2">
        <f t="shared" si="73"/>
        <v>6.9499999999999673E-2</v>
      </c>
      <c r="E555" s="2">
        <f t="shared" si="74"/>
        <v>0</v>
      </c>
      <c r="F555" s="2">
        <f t="shared" si="78"/>
        <v>4.1236934793893239E-2</v>
      </c>
      <c r="G555" s="2">
        <f t="shared" si="78"/>
        <v>1.3244942670665597E-2</v>
      </c>
      <c r="H555" s="2">
        <f t="shared" si="76"/>
        <v>3.1134098364369112</v>
      </c>
      <c r="I555" s="2">
        <f t="shared" si="77"/>
        <v>75.689269006411166</v>
      </c>
    </row>
    <row r="556" spans="1:9" ht="13.5" x14ac:dyDescent="0.25">
      <c r="A556" s="3">
        <v>42811</v>
      </c>
      <c r="B556" s="2">
        <v>2.7067999999999999</v>
      </c>
      <c r="C556" s="2">
        <f t="shared" si="72"/>
        <v>2.970000000000006E-2</v>
      </c>
      <c r="D556" s="2">
        <f t="shared" si="73"/>
        <v>2.970000000000006E-2</v>
      </c>
      <c r="E556" s="2">
        <f t="shared" si="74"/>
        <v>0</v>
      </c>
      <c r="F556" s="2">
        <f t="shared" si="78"/>
        <v>4.0412868022900873E-2</v>
      </c>
      <c r="G556" s="2">
        <f t="shared" si="78"/>
        <v>1.2298875337046626E-2</v>
      </c>
      <c r="H556" s="2">
        <f t="shared" si="76"/>
        <v>3.2858994757975459</v>
      </c>
      <c r="I556" s="2">
        <f t="shared" si="77"/>
        <v>76.667674880220702</v>
      </c>
    </row>
    <row r="557" spans="1:9" ht="13.5" x14ac:dyDescent="0.25">
      <c r="A557" s="3">
        <v>42815</v>
      </c>
      <c r="B557" s="2">
        <v>2.6770999999999998</v>
      </c>
      <c r="C557" s="2">
        <f t="shared" si="72"/>
        <v>-2.970000000000006E-2</v>
      </c>
      <c r="D557" s="2">
        <f t="shared" si="73"/>
        <v>0</v>
      </c>
      <c r="E557" s="2">
        <f t="shared" si="74"/>
        <v>2.970000000000006E-2</v>
      </c>
      <c r="F557" s="2">
        <f t="shared" ref="F557:G572" si="79">((F556*13)+D557)/14</f>
        <v>3.7526234592693671E-2</v>
      </c>
      <c r="G557" s="2">
        <f t="shared" si="79"/>
        <v>1.3541812812971871E-2</v>
      </c>
      <c r="H557" s="2">
        <f t="shared" si="76"/>
        <v>2.7711381859263944</v>
      </c>
      <c r="I557" s="2">
        <f t="shared" si="77"/>
        <v>73.482806762904488</v>
      </c>
    </row>
    <row r="558" spans="1:9" ht="13.5" x14ac:dyDescent="0.25">
      <c r="A558" s="3">
        <v>42816</v>
      </c>
      <c r="B558" s="2">
        <v>2.6175999999999999</v>
      </c>
      <c r="C558" s="2">
        <f t="shared" si="72"/>
        <v>-5.9499999999999886E-2</v>
      </c>
      <c r="D558" s="2">
        <f t="shared" si="73"/>
        <v>0</v>
      </c>
      <c r="E558" s="2">
        <f t="shared" si="74"/>
        <v>5.9499999999999886E-2</v>
      </c>
      <c r="F558" s="2">
        <f t="shared" si="79"/>
        <v>3.4845789264644121E-2</v>
      </c>
      <c r="G558" s="2">
        <f t="shared" si="79"/>
        <v>1.6824540469188156E-2</v>
      </c>
      <c r="H558" s="2">
        <f t="shared" si="76"/>
        <v>2.0711287377185377</v>
      </c>
      <c r="I558" s="2">
        <f t="shared" si="77"/>
        <v>67.438681820193764</v>
      </c>
    </row>
    <row r="559" spans="1:9" ht="13.5" x14ac:dyDescent="0.25">
      <c r="A559" s="3">
        <v>42817</v>
      </c>
      <c r="B559" s="2">
        <v>2.6175999999999999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3.2356804317169544E-2</v>
      </c>
      <c r="G559" s="2">
        <f t="shared" si="79"/>
        <v>1.5622787578531859E-2</v>
      </c>
      <c r="H559" s="2">
        <f t="shared" si="76"/>
        <v>2.0711287377185381</v>
      </c>
      <c r="I559" s="2">
        <f t="shared" si="77"/>
        <v>67.438681820193779</v>
      </c>
    </row>
    <row r="560" spans="1:9" ht="13.5" x14ac:dyDescent="0.25">
      <c r="A560" s="3">
        <v>42818</v>
      </c>
      <c r="B560" s="2">
        <v>2.6175999999999999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3.004560400880029E-2</v>
      </c>
      <c r="G560" s="2">
        <f t="shared" si="79"/>
        <v>1.4506874180065297E-2</v>
      </c>
      <c r="H560" s="2">
        <f t="shared" si="76"/>
        <v>2.0711287377185381</v>
      </c>
      <c r="I560" s="2">
        <f t="shared" si="77"/>
        <v>67.438681820193779</v>
      </c>
    </row>
    <row r="561" spans="1:9" ht="13.5" x14ac:dyDescent="0.25">
      <c r="A561" s="3">
        <v>42821</v>
      </c>
      <c r="B561" s="2">
        <v>2.5878000000000001</v>
      </c>
      <c r="C561" s="2">
        <f t="shared" si="72"/>
        <v>-2.9799999999999827E-2</v>
      </c>
      <c r="D561" s="2">
        <f t="shared" si="73"/>
        <v>0</v>
      </c>
      <c r="E561" s="2">
        <f t="shared" si="74"/>
        <v>2.9799999999999827E-2</v>
      </c>
      <c r="F561" s="2">
        <f t="shared" si="79"/>
        <v>2.7899489436743124E-2</v>
      </c>
      <c r="G561" s="2">
        <f t="shared" si="79"/>
        <v>1.559924031006062E-2</v>
      </c>
      <c r="H561" s="2">
        <f t="shared" si="76"/>
        <v>1.7885159073259194</v>
      </c>
      <c r="I561" s="2">
        <f t="shared" si="77"/>
        <v>64.138630252284912</v>
      </c>
    </row>
    <row r="562" spans="1:9" ht="13.5" x14ac:dyDescent="0.25">
      <c r="A562" s="3">
        <v>42822</v>
      </c>
      <c r="B562" s="2">
        <v>2.5184000000000002</v>
      </c>
      <c r="C562" s="2">
        <f t="shared" si="72"/>
        <v>-6.9399999999999906E-2</v>
      </c>
      <c r="D562" s="2">
        <f t="shared" si="73"/>
        <v>0</v>
      </c>
      <c r="E562" s="2">
        <f t="shared" si="74"/>
        <v>6.9399999999999906E-2</v>
      </c>
      <c r="F562" s="2">
        <f t="shared" si="79"/>
        <v>2.5906668762690044E-2</v>
      </c>
      <c r="G562" s="2">
        <f t="shared" si="79"/>
        <v>1.9442151716484855E-2</v>
      </c>
      <c r="H562" s="2">
        <f t="shared" si="76"/>
        <v>1.3325000823197966</v>
      </c>
      <c r="I562" s="2">
        <f t="shared" si="77"/>
        <v>57.127547065059645</v>
      </c>
    </row>
    <row r="563" spans="1:9" ht="13.5" x14ac:dyDescent="0.25">
      <c r="A563" s="3">
        <v>42823</v>
      </c>
      <c r="B563" s="2">
        <v>2.5085000000000002</v>
      </c>
      <c r="C563" s="2">
        <f t="shared" si="72"/>
        <v>-9.9000000000000199E-3</v>
      </c>
      <c r="D563" s="2">
        <f t="shared" si="73"/>
        <v>0</v>
      </c>
      <c r="E563" s="2">
        <f t="shared" si="74"/>
        <v>9.9000000000000199E-3</v>
      </c>
      <c r="F563" s="2">
        <f t="shared" si="79"/>
        <v>2.4056192422497898E-2</v>
      </c>
      <c r="G563" s="2">
        <f t="shared" si="79"/>
        <v>1.8760569451021652E-2</v>
      </c>
      <c r="H563" s="2">
        <f t="shared" si="76"/>
        <v>1.2822741060873213</v>
      </c>
      <c r="I563" s="2">
        <f t="shared" si="77"/>
        <v>56.184053557248774</v>
      </c>
    </row>
    <row r="564" spans="1:9" ht="13.5" x14ac:dyDescent="0.25">
      <c r="A564" s="3">
        <v>42824</v>
      </c>
      <c r="B564" s="2">
        <v>2.4887000000000001</v>
      </c>
      <c r="C564" s="2">
        <f t="shared" si="72"/>
        <v>-1.980000000000004E-2</v>
      </c>
      <c r="D564" s="2">
        <f t="shared" si="73"/>
        <v>0</v>
      </c>
      <c r="E564" s="2">
        <f t="shared" si="74"/>
        <v>1.980000000000004E-2</v>
      </c>
      <c r="F564" s="2">
        <f t="shared" si="79"/>
        <v>2.2337892963748048E-2</v>
      </c>
      <c r="G564" s="2">
        <f t="shared" si="79"/>
        <v>1.8834814490234393E-2</v>
      </c>
      <c r="H564" s="2">
        <f t="shared" si="76"/>
        <v>1.1859895394950641</v>
      </c>
      <c r="I564" s="2">
        <f t="shared" si="77"/>
        <v>54.254126932785439</v>
      </c>
    </row>
    <row r="565" spans="1:9" ht="13.5" x14ac:dyDescent="0.25">
      <c r="A565" s="3">
        <v>42825</v>
      </c>
      <c r="B565" s="2">
        <v>2.4986000000000002</v>
      </c>
      <c r="C565" s="2">
        <f t="shared" si="72"/>
        <v>9.9000000000000199E-3</v>
      </c>
      <c r="D565" s="2">
        <f t="shared" si="73"/>
        <v>9.9000000000000199E-3</v>
      </c>
      <c r="E565" s="2">
        <f t="shared" si="74"/>
        <v>0</v>
      </c>
      <c r="F565" s="2">
        <f t="shared" si="79"/>
        <v>2.1449472037766044E-2</v>
      </c>
      <c r="G565" s="2">
        <f t="shared" si="79"/>
        <v>1.7489470598074795E-2</v>
      </c>
      <c r="H565" s="2">
        <f t="shared" si="76"/>
        <v>1.2264220301858171</v>
      </c>
      <c r="I565" s="2">
        <f t="shared" si="77"/>
        <v>55.08488568465431</v>
      </c>
    </row>
    <row r="566" spans="1:9" ht="13.5" x14ac:dyDescent="0.25">
      <c r="A566" s="3">
        <v>42828</v>
      </c>
      <c r="B566" s="2">
        <v>2.5977000000000001</v>
      </c>
      <c r="C566" s="2">
        <f t="shared" si="72"/>
        <v>9.9099999999999966E-2</v>
      </c>
      <c r="D566" s="2">
        <f t="shared" si="73"/>
        <v>9.9099999999999966E-2</v>
      </c>
      <c r="E566" s="2">
        <f t="shared" si="74"/>
        <v>0</v>
      </c>
      <c r="F566" s="2">
        <f t="shared" si="79"/>
        <v>2.6995938320782755E-2</v>
      </c>
      <c r="G566" s="2">
        <f t="shared" si="79"/>
        <v>1.6240222698212309E-2</v>
      </c>
      <c r="H566" s="2">
        <f t="shared" si="76"/>
        <v>1.6622886780828696</v>
      </c>
      <c r="I566" s="2">
        <f t="shared" si="77"/>
        <v>62.438333294490583</v>
      </c>
    </row>
    <row r="567" spans="1:9" ht="13.5" x14ac:dyDescent="0.25">
      <c r="A567" s="3">
        <v>42829</v>
      </c>
      <c r="B567" s="2">
        <v>2.6374</v>
      </c>
      <c r="C567" s="2">
        <f t="shared" si="72"/>
        <v>3.9699999999999847E-2</v>
      </c>
      <c r="D567" s="2">
        <f t="shared" si="73"/>
        <v>3.9699999999999847E-2</v>
      </c>
      <c r="E567" s="2">
        <f t="shared" si="74"/>
        <v>0</v>
      </c>
      <c r="F567" s="2">
        <f t="shared" si="79"/>
        <v>2.790337129786969E-2</v>
      </c>
      <c r="G567" s="2">
        <f t="shared" si="79"/>
        <v>1.5080206791197145E-2</v>
      </c>
      <c r="H567" s="2">
        <f t="shared" si="76"/>
        <v>1.8503308133783607</v>
      </c>
      <c r="I567" s="2">
        <f t="shared" si="77"/>
        <v>64.916353031501359</v>
      </c>
    </row>
    <row r="568" spans="1:9" ht="13.5" x14ac:dyDescent="0.25">
      <c r="A568" s="3">
        <v>42830</v>
      </c>
      <c r="B568" s="2">
        <v>2.5581</v>
      </c>
      <c r="C568" s="2">
        <f t="shared" si="72"/>
        <v>-7.9299999999999926E-2</v>
      </c>
      <c r="D568" s="2">
        <f t="shared" si="73"/>
        <v>0</v>
      </c>
      <c r="E568" s="2">
        <f t="shared" si="74"/>
        <v>7.9299999999999926E-2</v>
      </c>
      <c r="F568" s="2">
        <f t="shared" si="79"/>
        <v>2.5910273348021855E-2</v>
      </c>
      <c r="G568" s="2">
        <f t="shared" si="79"/>
        <v>1.9667334877540198E-2</v>
      </c>
      <c r="H568" s="2">
        <f t="shared" si="76"/>
        <v>1.3174267641932003</v>
      </c>
      <c r="I568" s="2">
        <f t="shared" si="77"/>
        <v>56.848690303784224</v>
      </c>
    </row>
    <row r="569" spans="1:9" ht="13.5" x14ac:dyDescent="0.25">
      <c r="A569" s="3">
        <v>42831</v>
      </c>
      <c r="B569" s="2">
        <v>2.5482</v>
      </c>
      <c r="C569" s="2">
        <f t="shared" si="72"/>
        <v>-9.9000000000000199E-3</v>
      </c>
      <c r="D569" s="2">
        <f t="shared" si="73"/>
        <v>0</v>
      </c>
      <c r="E569" s="2">
        <f t="shared" si="74"/>
        <v>9.9000000000000199E-3</v>
      </c>
      <c r="F569" s="2">
        <f t="shared" si="79"/>
        <v>2.4059539537448865E-2</v>
      </c>
      <c r="G569" s="2">
        <f t="shared" si="79"/>
        <v>1.8969668100573042E-2</v>
      </c>
      <c r="H569" s="2">
        <f t="shared" si="76"/>
        <v>1.2683163147552416</v>
      </c>
      <c r="I569" s="2">
        <f t="shared" si="77"/>
        <v>55.914437792689291</v>
      </c>
    </row>
    <row r="570" spans="1:9" ht="13.5" x14ac:dyDescent="0.25">
      <c r="A570" s="3">
        <v>42832</v>
      </c>
      <c r="B570" s="2">
        <v>2.5283000000000002</v>
      </c>
      <c r="C570" s="2">
        <f t="shared" si="72"/>
        <v>-1.9899999999999807E-2</v>
      </c>
      <c r="D570" s="2">
        <f t="shared" si="73"/>
        <v>0</v>
      </c>
      <c r="E570" s="2">
        <f t="shared" si="74"/>
        <v>1.9899999999999807E-2</v>
      </c>
      <c r="F570" s="2">
        <f t="shared" si="79"/>
        <v>2.2341000999059661E-2</v>
      </c>
      <c r="G570" s="2">
        <f t="shared" si="79"/>
        <v>1.9036120379103523E-2</v>
      </c>
      <c r="H570" s="2">
        <f t="shared" si="76"/>
        <v>1.1736110380760145</v>
      </c>
      <c r="I570" s="2">
        <f t="shared" si="77"/>
        <v>53.993608677790107</v>
      </c>
    </row>
    <row r="571" spans="1:9" ht="13.5" x14ac:dyDescent="0.25">
      <c r="A571" s="3">
        <v>42835</v>
      </c>
      <c r="B571" s="2">
        <v>2.5085000000000002</v>
      </c>
      <c r="C571" s="2">
        <f t="shared" si="72"/>
        <v>-1.980000000000004E-2</v>
      </c>
      <c r="D571" s="2">
        <f t="shared" si="73"/>
        <v>0</v>
      </c>
      <c r="E571" s="2">
        <f t="shared" si="74"/>
        <v>1.980000000000004E-2</v>
      </c>
      <c r="F571" s="2">
        <f t="shared" si="79"/>
        <v>2.0745215213412542E-2</v>
      </c>
      <c r="G571" s="2">
        <f t="shared" si="79"/>
        <v>1.9090683209167562E-2</v>
      </c>
      <c r="H571" s="2">
        <f t="shared" si="76"/>
        <v>1.0866669875623127</v>
      </c>
      <c r="I571" s="2">
        <f t="shared" si="77"/>
        <v>52.07668468612615</v>
      </c>
    </row>
    <row r="572" spans="1:9" ht="13.5" x14ac:dyDescent="0.25">
      <c r="A572" s="3">
        <v>42836</v>
      </c>
      <c r="B572" s="2">
        <v>2.5482</v>
      </c>
      <c r="C572" s="2">
        <f t="shared" si="72"/>
        <v>3.9699999999999847E-2</v>
      </c>
      <c r="D572" s="2">
        <f t="shared" si="73"/>
        <v>3.9699999999999847E-2</v>
      </c>
      <c r="E572" s="2">
        <f t="shared" si="74"/>
        <v>0</v>
      </c>
      <c r="F572" s="2">
        <f t="shared" si="79"/>
        <v>2.209912841245449E-2</v>
      </c>
      <c r="G572" s="2">
        <f t="shared" si="79"/>
        <v>1.7727062979941307E-2</v>
      </c>
      <c r="H572" s="2">
        <f t="shared" si="76"/>
        <v>1.2466322502187928</v>
      </c>
      <c r="I572" s="2">
        <f t="shared" si="77"/>
        <v>55.48893238300959</v>
      </c>
    </row>
    <row r="573" spans="1:9" ht="13.5" x14ac:dyDescent="0.25">
      <c r="A573" s="3">
        <v>42837</v>
      </c>
      <c r="B573" s="2">
        <v>2.4986000000000002</v>
      </c>
      <c r="C573" s="2">
        <f t="shared" si="72"/>
        <v>-4.9599999999999866E-2</v>
      </c>
      <c r="D573" s="2">
        <f t="shared" si="73"/>
        <v>0</v>
      </c>
      <c r="E573" s="2">
        <f t="shared" si="74"/>
        <v>4.9599999999999866E-2</v>
      </c>
      <c r="F573" s="2">
        <f t="shared" ref="F573:G588" si="80">((F572*13)+D573)/14</f>
        <v>2.0520619240136314E-2</v>
      </c>
      <c r="G573" s="2">
        <f t="shared" si="80"/>
        <v>2.0003701338516918E-2</v>
      </c>
      <c r="H573" s="2">
        <f t="shared" si="76"/>
        <v>1.0258411127456735</v>
      </c>
      <c r="I573" s="2">
        <f t="shared" si="77"/>
        <v>50.637787252492139</v>
      </c>
    </row>
    <row r="574" spans="1:9" ht="13.5" x14ac:dyDescent="0.25">
      <c r="A574" s="3">
        <v>42838</v>
      </c>
      <c r="B574" s="2">
        <v>2.4588999999999999</v>
      </c>
      <c r="C574" s="2">
        <f t="shared" si="72"/>
        <v>-3.9700000000000291E-2</v>
      </c>
      <c r="D574" s="2">
        <f t="shared" si="73"/>
        <v>0</v>
      </c>
      <c r="E574" s="2">
        <f t="shared" si="74"/>
        <v>3.9700000000000291E-2</v>
      </c>
      <c r="F574" s="2">
        <f t="shared" si="80"/>
        <v>1.9054860722983718E-2</v>
      </c>
      <c r="G574" s="2">
        <f t="shared" si="80"/>
        <v>2.1410579814337159E-2</v>
      </c>
      <c r="H574" s="2">
        <f t="shared" si="76"/>
        <v>0.88997406367407284</v>
      </c>
      <c r="I574" s="2">
        <f t="shared" si="77"/>
        <v>47.089220999360201</v>
      </c>
    </row>
    <row r="575" spans="1:9" ht="13.5" x14ac:dyDescent="0.25">
      <c r="A575" s="3">
        <v>42839</v>
      </c>
      <c r="B575" s="2">
        <v>2.4588999999999999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1.7693799242770595E-2</v>
      </c>
      <c r="G575" s="2">
        <f t="shared" si="80"/>
        <v>1.9881252684741647E-2</v>
      </c>
      <c r="H575" s="2">
        <f t="shared" si="76"/>
        <v>0.88997406367407284</v>
      </c>
      <c r="I575" s="2">
        <f t="shared" si="77"/>
        <v>47.089220999360201</v>
      </c>
    </row>
    <row r="576" spans="1:9" ht="13.5" x14ac:dyDescent="0.25">
      <c r="A576" s="3">
        <v>42842</v>
      </c>
      <c r="B576" s="2">
        <v>2.4291999999999998</v>
      </c>
      <c r="C576" s="2">
        <f t="shared" si="72"/>
        <v>-2.970000000000006E-2</v>
      </c>
      <c r="D576" s="2">
        <f t="shared" si="73"/>
        <v>0</v>
      </c>
      <c r="E576" s="2">
        <f t="shared" si="74"/>
        <v>2.970000000000006E-2</v>
      </c>
      <c r="F576" s="2">
        <f t="shared" si="80"/>
        <v>1.6429956439715555E-2</v>
      </c>
      <c r="G576" s="2">
        <f t="shared" si="80"/>
        <v>2.0582591778688677E-2</v>
      </c>
      <c r="H576" s="2">
        <f t="shared" si="76"/>
        <v>0.79824526553197339</v>
      </c>
      <c r="I576" s="2">
        <f t="shared" si="77"/>
        <v>44.390233125169893</v>
      </c>
    </row>
    <row r="577" spans="1:9" ht="13.5" x14ac:dyDescent="0.25">
      <c r="A577" s="3">
        <v>42843</v>
      </c>
      <c r="B577" s="2">
        <v>2.4887000000000001</v>
      </c>
      <c r="C577" s="2">
        <f t="shared" si="72"/>
        <v>5.950000000000033E-2</v>
      </c>
      <c r="D577" s="2">
        <f t="shared" si="73"/>
        <v>5.950000000000033E-2</v>
      </c>
      <c r="E577" s="2">
        <f t="shared" si="74"/>
        <v>0</v>
      </c>
      <c r="F577" s="2">
        <f t="shared" si="80"/>
        <v>1.9506388122593039E-2</v>
      </c>
      <c r="G577" s="2">
        <f t="shared" si="80"/>
        <v>1.9112406651639487E-2</v>
      </c>
      <c r="H577" s="2">
        <f t="shared" si="76"/>
        <v>1.0206139121113644</v>
      </c>
      <c r="I577" s="2">
        <f t="shared" si="77"/>
        <v>50.51009032422786</v>
      </c>
    </row>
    <row r="578" spans="1:9" ht="13.5" x14ac:dyDescent="0.25">
      <c r="A578" s="3">
        <v>42844</v>
      </c>
      <c r="B578" s="2">
        <v>2.5482</v>
      </c>
      <c r="C578" s="2">
        <f t="shared" si="72"/>
        <v>5.9499999999999886E-2</v>
      </c>
      <c r="D578" s="2">
        <f t="shared" si="73"/>
        <v>5.9499999999999886E-2</v>
      </c>
      <c r="E578" s="2">
        <f t="shared" si="74"/>
        <v>0</v>
      </c>
      <c r="F578" s="2">
        <f t="shared" si="80"/>
        <v>2.236307468526496E-2</v>
      </c>
      <c r="G578" s="2">
        <f t="shared" si="80"/>
        <v>1.7747234747950952E-2</v>
      </c>
      <c r="H578" s="2">
        <f t="shared" si="76"/>
        <v>1.2600878391968608</v>
      </c>
      <c r="I578" s="2">
        <f t="shared" si="77"/>
        <v>55.75393209693312</v>
      </c>
    </row>
    <row r="579" spans="1:9" ht="13.5" x14ac:dyDescent="0.25">
      <c r="A579" s="3">
        <v>42845</v>
      </c>
      <c r="B579" s="2">
        <v>2.5381999999999998</v>
      </c>
      <c r="C579" s="2">
        <f t="shared" ref="C579:C642" si="81">B579-B578</f>
        <v>-1.0000000000000231E-2</v>
      </c>
      <c r="D579" s="2">
        <f t="shared" ref="D579:D642" si="82">IF(C579&gt;0,C579,0)</f>
        <v>0</v>
      </c>
      <c r="E579" s="2">
        <f t="shared" ref="E579:E642" si="83">IF(C579&lt;0,-C579,0)</f>
        <v>1.0000000000000231E-2</v>
      </c>
      <c r="F579" s="2">
        <f t="shared" si="80"/>
        <v>2.0765712207746034E-2</v>
      </c>
      <c r="G579" s="2">
        <f t="shared" si="80"/>
        <v>1.7193860837383043E-2</v>
      </c>
      <c r="H579" s="2">
        <f t="shared" si="76"/>
        <v>1.2077399255551167</v>
      </c>
      <c r="I579" s="2">
        <f t="shared" si="77"/>
        <v>54.704809727596931</v>
      </c>
    </row>
    <row r="580" spans="1:9" ht="13.5" x14ac:dyDescent="0.25">
      <c r="A580" s="3">
        <v>42846</v>
      </c>
      <c r="B580" s="2">
        <v>2.5184000000000002</v>
      </c>
      <c r="C580" s="2">
        <f t="shared" si="81"/>
        <v>-1.9799999999999596E-2</v>
      </c>
      <c r="D580" s="2">
        <f t="shared" si="82"/>
        <v>0</v>
      </c>
      <c r="E580" s="2">
        <f t="shared" si="83"/>
        <v>1.9799999999999596E-2</v>
      </c>
      <c r="F580" s="2">
        <f t="shared" si="80"/>
        <v>1.9282447050049889E-2</v>
      </c>
      <c r="G580" s="2">
        <f t="shared" si="80"/>
        <v>1.7380013634712799E-2</v>
      </c>
      <c r="H580" s="2">
        <f t="shared" si="76"/>
        <v>1.109460985205293</v>
      </c>
      <c r="I580" s="2">
        <f t="shared" si="77"/>
        <v>52.594524998874064</v>
      </c>
    </row>
    <row r="581" spans="1:9" ht="13.5" x14ac:dyDescent="0.25">
      <c r="A581" s="3">
        <v>42849</v>
      </c>
      <c r="B581" s="2">
        <v>2.4788000000000001</v>
      </c>
      <c r="C581" s="2">
        <f t="shared" si="81"/>
        <v>-3.960000000000008E-2</v>
      </c>
      <c r="D581" s="2">
        <f t="shared" si="82"/>
        <v>0</v>
      </c>
      <c r="E581" s="2">
        <f t="shared" si="83"/>
        <v>3.960000000000008E-2</v>
      </c>
      <c r="F581" s="2">
        <f t="shared" si="80"/>
        <v>1.7905129403617753E-2</v>
      </c>
      <c r="G581" s="2">
        <f t="shared" si="80"/>
        <v>1.8967155517947604E-2</v>
      </c>
      <c r="H581" s="2">
        <f t="shared" si="76"/>
        <v>0.94400709619716494</v>
      </c>
      <c r="I581" s="2">
        <f t="shared" si="77"/>
        <v>48.559858554210848</v>
      </c>
    </row>
    <row r="582" spans="1:9" ht="13.5" x14ac:dyDescent="0.25">
      <c r="A582" s="3">
        <v>42850</v>
      </c>
      <c r="B582" s="2">
        <v>2.4390999999999998</v>
      </c>
      <c r="C582" s="2">
        <f t="shared" si="81"/>
        <v>-3.9700000000000291E-2</v>
      </c>
      <c r="D582" s="2">
        <f t="shared" si="82"/>
        <v>0</v>
      </c>
      <c r="E582" s="2">
        <f t="shared" si="83"/>
        <v>3.9700000000000291E-2</v>
      </c>
      <c r="F582" s="2">
        <f t="shared" si="80"/>
        <v>1.6626191589073629E-2</v>
      </c>
      <c r="G582" s="2">
        <f t="shared" si="80"/>
        <v>2.0448072980951366E-2</v>
      </c>
      <c r="H582" s="2">
        <f t="shared" si="76"/>
        <v>0.81309332202413132</v>
      </c>
      <c r="I582" s="2">
        <f t="shared" si="77"/>
        <v>44.845640990856253</v>
      </c>
    </row>
    <row r="583" spans="1:9" ht="13.5" x14ac:dyDescent="0.25">
      <c r="A583" s="3">
        <v>42851</v>
      </c>
      <c r="B583" s="2">
        <v>2.4390999999999998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1.543860647556837E-2</v>
      </c>
      <c r="G583" s="2">
        <f t="shared" si="80"/>
        <v>1.8987496339454842E-2</v>
      </c>
      <c r="H583" s="2">
        <f t="shared" si="76"/>
        <v>0.81309332202413132</v>
      </c>
      <c r="I583" s="2">
        <f t="shared" si="77"/>
        <v>44.845640990856253</v>
      </c>
    </row>
    <row r="584" spans="1:9" ht="13.5" x14ac:dyDescent="0.25">
      <c r="A584" s="3">
        <v>42852</v>
      </c>
      <c r="B584" s="2">
        <v>2.4687999999999999</v>
      </c>
      <c r="C584" s="2">
        <f t="shared" si="81"/>
        <v>2.970000000000006E-2</v>
      </c>
      <c r="D584" s="2">
        <f t="shared" si="82"/>
        <v>2.970000000000006E-2</v>
      </c>
      <c r="E584" s="2">
        <f t="shared" si="83"/>
        <v>0</v>
      </c>
      <c r="F584" s="2">
        <f t="shared" si="80"/>
        <v>1.6457277441599204E-2</v>
      </c>
      <c r="G584" s="2">
        <f t="shared" si="80"/>
        <v>1.7631246600922353E-2</v>
      </c>
      <c r="H584" s="2">
        <f t="shared" si="76"/>
        <v>0.93341541945980533</v>
      </c>
      <c r="I584" s="2">
        <f t="shared" si="77"/>
        <v>48.278058096826435</v>
      </c>
    </row>
    <row r="585" spans="1:9" ht="13.5" x14ac:dyDescent="0.25">
      <c r="A585" s="3">
        <v>42853</v>
      </c>
      <c r="B585" s="2">
        <v>2.4192999999999998</v>
      </c>
      <c r="C585" s="2">
        <f t="shared" si="81"/>
        <v>-4.9500000000000099E-2</v>
      </c>
      <c r="D585" s="2">
        <f t="shared" si="82"/>
        <v>0</v>
      </c>
      <c r="E585" s="2">
        <f t="shared" si="83"/>
        <v>4.9500000000000099E-2</v>
      </c>
      <c r="F585" s="2">
        <f t="shared" si="80"/>
        <v>1.5281757624342118E-2</v>
      </c>
      <c r="G585" s="2">
        <f t="shared" si="80"/>
        <v>1.9907586129427907E-2</v>
      </c>
      <c r="H585" s="2">
        <f t="shared" si="76"/>
        <v>0.76763488677073854</v>
      </c>
      <c r="I585" s="2">
        <f t="shared" si="77"/>
        <v>43.427231071067929</v>
      </c>
    </row>
    <row r="586" spans="1:9" ht="13.5" x14ac:dyDescent="0.25">
      <c r="A586" s="3">
        <v>42857</v>
      </c>
      <c r="B586" s="2">
        <v>2.4291999999999998</v>
      </c>
      <c r="C586" s="2">
        <f t="shared" si="81"/>
        <v>9.9000000000000199E-3</v>
      </c>
      <c r="D586" s="2">
        <f t="shared" si="82"/>
        <v>9.9000000000000199E-3</v>
      </c>
      <c r="E586" s="2">
        <f t="shared" si="83"/>
        <v>0</v>
      </c>
      <c r="F586" s="2">
        <f t="shared" si="80"/>
        <v>1.4897346365460539E-2</v>
      </c>
      <c r="G586" s="2">
        <f t="shared" si="80"/>
        <v>1.8485615691611629E-2</v>
      </c>
      <c r="H586" s="2">
        <f t="shared" si="76"/>
        <v>0.80588856838675005</v>
      </c>
      <c r="I586" s="2">
        <f t="shared" si="77"/>
        <v>44.625597752505435</v>
      </c>
    </row>
    <row r="587" spans="1:9" ht="13.5" x14ac:dyDescent="0.25">
      <c r="A587" s="3">
        <v>42858</v>
      </c>
      <c r="B587" s="2">
        <v>2.4588999999999999</v>
      </c>
      <c r="C587" s="2">
        <f t="shared" si="81"/>
        <v>2.970000000000006E-2</v>
      </c>
      <c r="D587" s="2">
        <f t="shared" si="82"/>
        <v>2.970000000000006E-2</v>
      </c>
      <c r="E587" s="2">
        <f t="shared" si="83"/>
        <v>0</v>
      </c>
      <c r="F587" s="2">
        <f t="shared" si="80"/>
        <v>1.5954678767927648E-2</v>
      </c>
      <c r="G587" s="2">
        <f t="shared" si="80"/>
        <v>1.7165214570782229E-2</v>
      </c>
      <c r="H587" s="2">
        <f t="shared" si="76"/>
        <v>0.92947738591540274</v>
      </c>
      <c r="I587" s="2">
        <f t="shared" si="77"/>
        <v>48.172494412233306</v>
      </c>
    </row>
    <row r="588" spans="1:9" ht="13.5" x14ac:dyDescent="0.25">
      <c r="A588" s="3">
        <v>42859</v>
      </c>
      <c r="B588" s="2">
        <v>2.4887000000000001</v>
      </c>
      <c r="C588" s="2">
        <f t="shared" si="81"/>
        <v>2.9800000000000271E-2</v>
      </c>
      <c r="D588" s="2">
        <f t="shared" si="82"/>
        <v>2.9800000000000271E-2</v>
      </c>
      <c r="E588" s="2">
        <f t="shared" si="83"/>
        <v>0</v>
      </c>
      <c r="F588" s="2">
        <f t="shared" si="80"/>
        <v>1.6943630284504265E-2</v>
      </c>
      <c r="G588" s="2">
        <f t="shared" si="80"/>
        <v>1.5939127815726355E-2</v>
      </c>
      <c r="H588" s="2">
        <f t="shared" si="76"/>
        <v>1.0630211690621376</v>
      </c>
      <c r="I588" s="2">
        <f t="shared" si="77"/>
        <v>51.527399960970527</v>
      </c>
    </row>
    <row r="589" spans="1:9" ht="13.5" x14ac:dyDescent="0.25">
      <c r="A589" s="3">
        <v>42860</v>
      </c>
      <c r="B589" s="2">
        <v>2.4986000000000002</v>
      </c>
      <c r="C589" s="2">
        <f t="shared" si="81"/>
        <v>9.9000000000000199E-3</v>
      </c>
      <c r="D589" s="2">
        <f t="shared" si="82"/>
        <v>9.9000000000000199E-3</v>
      </c>
      <c r="E589" s="2">
        <f t="shared" si="83"/>
        <v>0</v>
      </c>
      <c r="F589" s="2">
        <f t="shared" ref="F589:G604" si="84">((F588*13)+D589)/14</f>
        <v>1.6440513835611105E-2</v>
      </c>
      <c r="G589" s="2">
        <f t="shared" si="84"/>
        <v>1.4800618686031617E-2</v>
      </c>
      <c r="H589" s="2">
        <f t="shared" si="76"/>
        <v>1.1107990945761728</v>
      </c>
      <c r="I589" s="2">
        <f t="shared" si="77"/>
        <v>52.62457698747545</v>
      </c>
    </row>
    <row r="590" spans="1:9" ht="13.5" x14ac:dyDescent="0.25">
      <c r="A590" s="3">
        <v>42863</v>
      </c>
      <c r="B590" s="2">
        <v>2.4986000000000002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1.526619141878174E-2</v>
      </c>
      <c r="G590" s="2">
        <f t="shared" si="84"/>
        <v>1.3743431637029358E-2</v>
      </c>
      <c r="H590" s="2">
        <f t="shared" si="76"/>
        <v>1.1107990945761728</v>
      </c>
      <c r="I590" s="2">
        <f t="shared" si="77"/>
        <v>52.62457698747545</v>
      </c>
    </row>
    <row r="591" spans="1:9" ht="13.5" x14ac:dyDescent="0.25">
      <c r="A591" s="3">
        <v>42864</v>
      </c>
      <c r="B591" s="2">
        <v>2.4588999999999999</v>
      </c>
      <c r="C591" s="2">
        <f t="shared" si="81"/>
        <v>-3.9700000000000291E-2</v>
      </c>
      <c r="D591" s="2">
        <f t="shared" si="82"/>
        <v>0</v>
      </c>
      <c r="E591" s="2">
        <f t="shared" si="83"/>
        <v>3.9700000000000291E-2</v>
      </c>
      <c r="F591" s="2">
        <f t="shared" si="84"/>
        <v>1.4175749174583044E-2</v>
      </c>
      <c r="G591" s="2">
        <f t="shared" si="84"/>
        <v>1.5597472234384426E-2</v>
      </c>
      <c r="H591" s="2">
        <f t="shared" si="76"/>
        <v>0.90884913667823608</v>
      </c>
      <c r="I591" s="2">
        <f t="shared" si="77"/>
        <v>47.612413113998521</v>
      </c>
    </row>
    <row r="592" spans="1:9" ht="13.5" x14ac:dyDescent="0.25">
      <c r="A592" s="3">
        <v>42865</v>
      </c>
      <c r="B592" s="2">
        <v>2.4887000000000001</v>
      </c>
      <c r="C592" s="2">
        <f t="shared" si="81"/>
        <v>2.9800000000000271E-2</v>
      </c>
      <c r="D592" s="2">
        <f t="shared" si="82"/>
        <v>2.9800000000000271E-2</v>
      </c>
      <c r="E592" s="2">
        <f t="shared" si="83"/>
        <v>0</v>
      </c>
      <c r="F592" s="2">
        <f t="shared" si="84"/>
        <v>1.5291767090684274E-2</v>
      </c>
      <c r="G592" s="2">
        <f t="shared" si="84"/>
        <v>1.4483367074785538E-2</v>
      </c>
      <c r="H592" s="2">
        <f t="shared" si="76"/>
        <v>1.0558157513874036</v>
      </c>
      <c r="I592" s="2">
        <f t="shared" si="77"/>
        <v>51.357508603330224</v>
      </c>
    </row>
    <row r="593" spans="1:9" ht="13.5" x14ac:dyDescent="0.25">
      <c r="A593" s="3">
        <v>42866</v>
      </c>
      <c r="B593" s="2">
        <v>2.4887000000000001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1.4199498012778254E-2</v>
      </c>
      <c r="G593" s="2">
        <f t="shared" si="84"/>
        <v>1.3448840855158E-2</v>
      </c>
      <c r="H593" s="2">
        <f t="shared" ref="H593:H656" si="85">F593/G593</f>
        <v>1.0558157513874036</v>
      </c>
      <c r="I593" s="2">
        <f t="shared" ref="I593:I656" si="86">IF(G593=0,100,100-(100/(1+H593)))</f>
        <v>51.357508603330224</v>
      </c>
    </row>
    <row r="594" spans="1:9" ht="13.5" x14ac:dyDescent="0.25">
      <c r="A594" s="3">
        <v>42867</v>
      </c>
      <c r="B594" s="2">
        <v>2.5184000000000002</v>
      </c>
      <c r="C594" s="2">
        <f t="shared" si="81"/>
        <v>2.970000000000006E-2</v>
      </c>
      <c r="D594" s="2">
        <f t="shared" si="82"/>
        <v>2.970000000000006E-2</v>
      </c>
      <c r="E594" s="2">
        <f t="shared" si="83"/>
        <v>0</v>
      </c>
      <c r="F594" s="2">
        <f t="shared" si="84"/>
        <v>1.530667672615124E-2</v>
      </c>
      <c r="G594" s="2">
        <f t="shared" si="84"/>
        <v>1.2488209365503858E-2</v>
      </c>
      <c r="H594" s="2">
        <f t="shared" si="85"/>
        <v>1.2256902713717168</v>
      </c>
      <c r="I594" s="2">
        <f t="shared" si="86"/>
        <v>55.070118566691256</v>
      </c>
    </row>
    <row r="595" spans="1:9" ht="13.5" x14ac:dyDescent="0.25">
      <c r="A595" s="3">
        <v>42870</v>
      </c>
      <c r="B595" s="2">
        <v>2.5482</v>
      </c>
      <c r="C595" s="2">
        <f t="shared" si="81"/>
        <v>2.9799999999999827E-2</v>
      </c>
      <c r="D595" s="2">
        <f t="shared" si="82"/>
        <v>2.9799999999999827E-2</v>
      </c>
      <c r="E595" s="2">
        <f t="shared" si="83"/>
        <v>0</v>
      </c>
      <c r="F595" s="2">
        <f t="shared" si="84"/>
        <v>1.634191410285471E-2</v>
      </c>
      <c r="G595" s="2">
        <f t="shared" si="84"/>
        <v>1.1596194410825012E-2</v>
      </c>
      <c r="H595" s="2">
        <f t="shared" si="85"/>
        <v>1.4092480277494817</v>
      </c>
      <c r="I595" s="2">
        <f t="shared" si="86"/>
        <v>58.493273067691725</v>
      </c>
    </row>
    <row r="596" spans="1:9" ht="13.5" x14ac:dyDescent="0.25">
      <c r="A596" s="3">
        <v>42871</v>
      </c>
      <c r="B596" s="2">
        <v>2.5680000000000001</v>
      </c>
      <c r="C596" s="2">
        <f t="shared" si="81"/>
        <v>1.980000000000004E-2</v>
      </c>
      <c r="D596" s="2">
        <f t="shared" si="82"/>
        <v>1.980000000000004E-2</v>
      </c>
      <c r="E596" s="2">
        <f t="shared" si="83"/>
        <v>0</v>
      </c>
      <c r="F596" s="2">
        <f t="shared" si="84"/>
        <v>1.6588920238365092E-2</v>
      </c>
      <c r="G596" s="2">
        <f t="shared" si="84"/>
        <v>1.0767894810051798E-2</v>
      </c>
      <c r="H596" s="2">
        <f t="shared" si="85"/>
        <v>1.540590851879365</v>
      </c>
      <c r="I596" s="2">
        <f t="shared" si="86"/>
        <v>60.639077352409402</v>
      </c>
    </row>
    <row r="597" spans="1:9" ht="13.5" x14ac:dyDescent="0.25">
      <c r="A597" s="3">
        <v>42872</v>
      </c>
      <c r="B597" s="2">
        <v>2.6473</v>
      </c>
      <c r="C597" s="2">
        <f t="shared" si="81"/>
        <v>7.9299999999999926E-2</v>
      </c>
      <c r="D597" s="2">
        <f t="shared" si="82"/>
        <v>7.9299999999999926E-2</v>
      </c>
      <c r="E597" s="2">
        <f t="shared" si="83"/>
        <v>0</v>
      </c>
      <c r="F597" s="2">
        <f t="shared" si="84"/>
        <v>2.1068283078481864E-2</v>
      </c>
      <c r="G597" s="2">
        <f t="shared" si="84"/>
        <v>9.998759466476671E-3</v>
      </c>
      <c r="H597" s="2">
        <f t="shared" si="85"/>
        <v>2.1070896993890615</v>
      </c>
      <c r="I597" s="2">
        <f t="shared" si="86"/>
        <v>67.81554133449616</v>
      </c>
    </row>
    <row r="598" spans="1:9" ht="13.5" x14ac:dyDescent="0.25">
      <c r="A598" s="3">
        <v>42873</v>
      </c>
      <c r="B598" s="2">
        <v>2.5977000000000001</v>
      </c>
      <c r="C598" s="2">
        <f t="shared" si="81"/>
        <v>-4.9599999999999866E-2</v>
      </c>
      <c r="D598" s="2">
        <f t="shared" si="82"/>
        <v>0</v>
      </c>
      <c r="E598" s="2">
        <f t="shared" si="83"/>
        <v>4.9599999999999866E-2</v>
      </c>
      <c r="F598" s="2">
        <f t="shared" si="84"/>
        <v>1.9563405715733156E-2</v>
      </c>
      <c r="G598" s="2">
        <f t="shared" si="84"/>
        <v>1.2827419504585472E-2</v>
      </c>
      <c r="H598" s="2">
        <f t="shared" si="85"/>
        <v>1.5251240289397054</v>
      </c>
      <c r="I598" s="2">
        <f t="shared" si="86"/>
        <v>60.397984869681906</v>
      </c>
    </row>
    <row r="599" spans="1:9" ht="13.5" x14ac:dyDescent="0.25">
      <c r="A599" s="3">
        <v>42874</v>
      </c>
      <c r="B599" s="2">
        <v>2.5381999999999998</v>
      </c>
      <c r="C599" s="2">
        <f t="shared" si="81"/>
        <v>-5.950000000000033E-2</v>
      </c>
      <c r="D599" s="2">
        <f t="shared" si="82"/>
        <v>0</v>
      </c>
      <c r="E599" s="2">
        <f t="shared" si="83"/>
        <v>5.950000000000033E-2</v>
      </c>
      <c r="F599" s="2">
        <f t="shared" si="84"/>
        <v>1.8166019593180788E-2</v>
      </c>
      <c r="G599" s="2">
        <f t="shared" si="84"/>
        <v>1.6161175254257962E-2</v>
      </c>
      <c r="H599" s="2">
        <f t="shared" si="85"/>
        <v>1.1240531277819423</v>
      </c>
      <c r="I599" s="2">
        <f t="shared" si="86"/>
        <v>52.920198326477021</v>
      </c>
    </row>
    <row r="600" spans="1:9" ht="13.5" x14ac:dyDescent="0.25">
      <c r="A600" s="3">
        <v>42877</v>
      </c>
      <c r="B600" s="2">
        <v>2.4489999999999998</v>
      </c>
      <c r="C600" s="2">
        <f t="shared" si="81"/>
        <v>-8.9199999999999946E-2</v>
      </c>
      <c r="D600" s="2">
        <f t="shared" si="82"/>
        <v>0</v>
      </c>
      <c r="E600" s="2">
        <f t="shared" si="83"/>
        <v>8.9199999999999946E-2</v>
      </c>
      <c r="F600" s="2">
        <f t="shared" si="84"/>
        <v>1.6868446765096447E-2</v>
      </c>
      <c r="G600" s="2">
        <f t="shared" si="84"/>
        <v>2.1378234164668105E-2</v>
      </c>
      <c r="H600" s="2">
        <f t="shared" si="85"/>
        <v>0.78904771250822003</v>
      </c>
      <c r="I600" s="2">
        <f t="shared" si="86"/>
        <v>44.104341488019124</v>
      </c>
    </row>
    <row r="601" spans="1:9" ht="13.5" x14ac:dyDescent="0.25">
      <c r="A601" s="3">
        <v>42878</v>
      </c>
      <c r="B601" s="2">
        <v>2.4887000000000001</v>
      </c>
      <c r="C601" s="2">
        <f t="shared" si="81"/>
        <v>3.9700000000000291E-2</v>
      </c>
      <c r="D601" s="2">
        <f t="shared" si="82"/>
        <v>3.9700000000000291E-2</v>
      </c>
      <c r="E601" s="2">
        <f t="shared" si="83"/>
        <v>0</v>
      </c>
      <c r="F601" s="2">
        <f t="shared" si="84"/>
        <v>1.8499271996161006E-2</v>
      </c>
      <c r="G601" s="2">
        <f t="shared" si="84"/>
        <v>1.9851217438620384E-2</v>
      </c>
      <c r="H601" s="2">
        <f t="shared" si="85"/>
        <v>0.93189609419978547</v>
      </c>
      <c r="I601" s="2">
        <f t="shared" si="86"/>
        <v>48.237381761765398</v>
      </c>
    </row>
    <row r="602" spans="1:9" ht="13.5" x14ac:dyDescent="0.25">
      <c r="A602" s="3">
        <v>42879</v>
      </c>
      <c r="B602" s="2">
        <v>2.5085000000000002</v>
      </c>
      <c r="C602" s="2">
        <f t="shared" si="81"/>
        <v>1.980000000000004E-2</v>
      </c>
      <c r="D602" s="2">
        <f t="shared" si="82"/>
        <v>1.980000000000004E-2</v>
      </c>
      <c r="E602" s="2">
        <f t="shared" si="83"/>
        <v>0</v>
      </c>
      <c r="F602" s="2">
        <f t="shared" si="84"/>
        <v>1.8592181139292365E-2</v>
      </c>
      <c r="G602" s="2">
        <f t="shared" si="84"/>
        <v>1.8433273335861786E-2</v>
      </c>
      <c r="H602" s="2">
        <f t="shared" si="85"/>
        <v>1.0086207045561151</v>
      </c>
      <c r="I602" s="2">
        <f t="shared" si="86"/>
        <v>50.214592644010914</v>
      </c>
    </row>
    <row r="603" spans="1:9" ht="13.5" x14ac:dyDescent="0.25">
      <c r="A603" s="3">
        <v>42880</v>
      </c>
      <c r="B603" s="2">
        <v>2.5680000000000001</v>
      </c>
      <c r="C603" s="2">
        <f t="shared" si="81"/>
        <v>5.9499999999999886E-2</v>
      </c>
      <c r="D603" s="2">
        <f t="shared" si="82"/>
        <v>5.9499999999999886E-2</v>
      </c>
      <c r="E603" s="2">
        <f t="shared" si="83"/>
        <v>0</v>
      </c>
      <c r="F603" s="2">
        <f t="shared" si="84"/>
        <v>2.1514168200771473E-2</v>
      </c>
      <c r="G603" s="2">
        <f t="shared" si="84"/>
        <v>1.7116610954728804E-2</v>
      </c>
      <c r="H603" s="2">
        <f t="shared" si="85"/>
        <v>1.2569175205111358</v>
      </c>
      <c r="I603" s="2">
        <f t="shared" si="86"/>
        <v>55.691779122990518</v>
      </c>
    </row>
    <row r="604" spans="1:9" ht="13.5" x14ac:dyDescent="0.25">
      <c r="A604" s="3">
        <v>42881</v>
      </c>
      <c r="B604" s="2">
        <v>2.5184000000000002</v>
      </c>
      <c r="C604" s="2">
        <f t="shared" si="81"/>
        <v>-4.9599999999999866E-2</v>
      </c>
      <c r="D604" s="2">
        <f t="shared" si="82"/>
        <v>0</v>
      </c>
      <c r="E604" s="2">
        <f t="shared" si="83"/>
        <v>4.9599999999999866E-2</v>
      </c>
      <c r="F604" s="2">
        <f t="shared" si="84"/>
        <v>1.9977441900716368E-2</v>
      </c>
      <c r="G604" s="2">
        <f t="shared" si="84"/>
        <v>1.9436853029391021E-2</v>
      </c>
      <c r="H604" s="2">
        <f t="shared" si="85"/>
        <v>1.027812571845242</v>
      </c>
      <c r="I604" s="2">
        <f t="shared" si="86"/>
        <v>50.685777675693508</v>
      </c>
    </row>
    <row r="605" spans="1:9" ht="13.5" x14ac:dyDescent="0.25">
      <c r="A605" s="3">
        <v>42884</v>
      </c>
      <c r="B605" s="2">
        <v>2.5283000000000002</v>
      </c>
      <c r="C605" s="2">
        <f t="shared" si="81"/>
        <v>9.9000000000000199E-3</v>
      </c>
      <c r="D605" s="2">
        <f t="shared" si="82"/>
        <v>9.9000000000000199E-3</v>
      </c>
      <c r="E605" s="2">
        <f t="shared" si="83"/>
        <v>0</v>
      </c>
      <c r="F605" s="2">
        <f t="shared" ref="F605:G620" si="87">((F604*13)+D605)/14</f>
        <v>1.925762462209377E-2</v>
      </c>
      <c r="G605" s="2">
        <f t="shared" si="87"/>
        <v>1.8048506384434521E-2</v>
      </c>
      <c r="H605" s="2">
        <f t="shared" si="85"/>
        <v>1.0669927035459301</v>
      </c>
      <c r="I605" s="2">
        <f t="shared" si="86"/>
        <v>51.620535559487067</v>
      </c>
    </row>
    <row r="606" spans="1:9" ht="13.5" x14ac:dyDescent="0.25">
      <c r="A606" s="3">
        <v>42885</v>
      </c>
      <c r="B606" s="2">
        <v>2.5184000000000002</v>
      </c>
      <c r="C606" s="2">
        <f t="shared" si="81"/>
        <v>-9.9000000000000199E-3</v>
      </c>
      <c r="D606" s="2">
        <f t="shared" si="82"/>
        <v>0</v>
      </c>
      <c r="E606" s="2">
        <f t="shared" si="83"/>
        <v>9.9000000000000199E-3</v>
      </c>
      <c r="F606" s="2">
        <f t="shared" si="87"/>
        <v>1.7882080006229928E-2</v>
      </c>
      <c r="G606" s="2">
        <f t="shared" si="87"/>
        <v>1.746647021411777E-2</v>
      </c>
      <c r="H606" s="2">
        <f t="shared" si="85"/>
        <v>1.0237947213728524</v>
      </c>
      <c r="I606" s="2">
        <f t="shared" si="86"/>
        <v>50.587873886653668</v>
      </c>
    </row>
    <row r="607" spans="1:9" ht="13.5" x14ac:dyDescent="0.25">
      <c r="A607" s="3">
        <v>42886</v>
      </c>
      <c r="B607" s="2">
        <v>2.4489999999999998</v>
      </c>
      <c r="C607" s="2">
        <f t="shared" si="81"/>
        <v>-6.940000000000035E-2</v>
      </c>
      <c r="D607" s="2">
        <f t="shared" si="82"/>
        <v>0</v>
      </c>
      <c r="E607" s="2">
        <f t="shared" si="83"/>
        <v>6.940000000000035E-2</v>
      </c>
      <c r="F607" s="2">
        <f t="shared" si="87"/>
        <v>1.6604788577213505E-2</v>
      </c>
      <c r="G607" s="2">
        <f t="shared" si="87"/>
        <v>2.1176008055966526E-2</v>
      </c>
      <c r="H607" s="2">
        <f t="shared" si="85"/>
        <v>0.78413214300487388</v>
      </c>
      <c r="I607" s="2">
        <f t="shared" si="86"/>
        <v>43.950340005882161</v>
      </c>
    </row>
    <row r="608" spans="1:9" ht="13.5" x14ac:dyDescent="0.25">
      <c r="A608" s="3">
        <v>42887</v>
      </c>
      <c r="B608" s="2">
        <v>2.4588999999999999</v>
      </c>
      <c r="C608" s="2">
        <f t="shared" si="81"/>
        <v>9.9000000000000199E-3</v>
      </c>
      <c r="D608" s="2">
        <f t="shared" si="82"/>
        <v>9.9000000000000199E-3</v>
      </c>
      <c r="E608" s="2">
        <f t="shared" si="83"/>
        <v>0</v>
      </c>
      <c r="F608" s="2">
        <f t="shared" si="87"/>
        <v>1.6125875107412542E-2</v>
      </c>
      <c r="G608" s="2">
        <f t="shared" si="87"/>
        <v>1.9663436051968915E-2</v>
      </c>
      <c r="H608" s="2">
        <f t="shared" si="85"/>
        <v>0.82009446694835642</v>
      </c>
      <c r="I608" s="2">
        <f t="shared" si="86"/>
        <v>45.057796825423011</v>
      </c>
    </row>
    <row r="609" spans="1:9" ht="13.5" x14ac:dyDescent="0.25">
      <c r="A609" s="3">
        <v>42888</v>
      </c>
      <c r="B609" s="2">
        <v>2.4788000000000001</v>
      </c>
      <c r="C609" s="2">
        <f t="shared" si="81"/>
        <v>1.9900000000000251E-2</v>
      </c>
      <c r="D609" s="2">
        <f t="shared" si="82"/>
        <v>1.9900000000000251E-2</v>
      </c>
      <c r="E609" s="2">
        <f t="shared" si="83"/>
        <v>0</v>
      </c>
      <c r="F609" s="2">
        <f t="shared" si="87"/>
        <v>1.6395455456883094E-2</v>
      </c>
      <c r="G609" s="2">
        <f t="shared" si="87"/>
        <v>1.8258904905399709E-2</v>
      </c>
      <c r="H609" s="2">
        <f t="shared" si="85"/>
        <v>0.89794297860845218</v>
      </c>
      <c r="I609" s="2">
        <f t="shared" si="86"/>
        <v>47.311378093498497</v>
      </c>
    </row>
    <row r="610" spans="1:9" ht="13.5" x14ac:dyDescent="0.25">
      <c r="A610" s="3">
        <v>42891</v>
      </c>
      <c r="B610" s="2">
        <v>2.4489999999999998</v>
      </c>
      <c r="C610" s="2">
        <f t="shared" si="81"/>
        <v>-2.9800000000000271E-2</v>
      </c>
      <c r="D610" s="2">
        <f t="shared" si="82"/>
        <v>0</v>
      </c>
      <c r="E610" s="2">
        <f t="shared" si="83"/>
        <v>2.9800000000000271E-2</v>
      </c>
      <c r="F610" s="2">
        <f t="shared" si="87"/>
        <v>1.522435149567716E-2</v>
      </c>
      <c r="G610" s="2">
        <f t="shared" si="87"/>
        <v>1.9083268840728324E-2</v>
      </c>
      <c r="H610" s="2">
        <f t="shared" si="85"/>
        <v>0.79778530726270025</v>
      </c>
      <c r="I610" s="2">
        <f t="shared" si="86"/>
        <v>44.376005524119265</v>
      </c>
    </row>
    <row r="611" spans="1:9" ht="13.5" x14ac:dyDescent="0.25">
      <c r="A611" s="3">
        <v>42892</v>
      </c>
      <c r="B611" s="2">
        <v>2.4489999999999998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1.4136897817414505E-2</v>
      </c>
      <c r="G611" s="2">
        <f t="shared" si="87"/>
        <v>1.772017820924773E-2</v>
      </c>
      <c r="H611" s="2">
        <f t="shared" si="85"/>
        <v>0.79778530726270025</v>
      </c>
      <c r="I611" s="2">
        <f t="shared" si="86"/>
        <v>44.376005524119265</v>
      </c>
    </row>
    <row r="612" spans="1:9" ht="13.5" x14ac:dyDescent="0.25">
      <c r="A612" s="3">
        <v>42893</v>
      </c>
      <c r="B612" s="2">
        <v>2.4390999999999998</v>
      </c>
      <c r="C612" s="2">
        <f t="shared" si="81"/>
        <v>-9.9000000000000199E-3</v>
      </c>
      <c r="D612" s="2">
        <f t="shared" si="82"/>
        <v>0</v>
      </c>
      <c r="E612" s="2">
        <f t="shared" si="83"/>
        <v>9.9000000000000199E-3</v>
      </c>
      <c r="F612" s="2">
        <f t="shared" si="87"/>
        <v>1.3127119401884896E-2</v>
      </c>
      <c r="G612" s="2">
        <f t="shared" si="87"/>
        <v>1.716159405144432E-2</v>
      </c>
      <c r="H612" s="2">
        <f t="shared" si="85"/>
        <v>0.76491259276582868</v>
      </c>
      <c r="I612" s="2">
        <f t="shared" si="86"/>
        <v>43.33997025694736</v>
      </c>
    </row>
    <row r="613" spans="1:9" ht="13.5" x14ac:dyDescent="0.25">
      <c r="A613" s="3">
        <v>42894</v>
      </c>
      <c r="B613" s="2">
        <v>2.4390999999999998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1.2189468016035975E-2</v>
      </c>
      <c r="G613" s="2">
        <f t="shared" si="87"/>
        <v>1.5935765904912583E-2</v>
      </c>
      <c r="H613" s="2">
        <f t="shared" si="85"/>
        <v>0.76491259276582857</v>
      </c>
      <c r="I613" s="2">
        <f t="shared" si="86"/>
        <v>43.33997025694736</v>
      </c>
    </row>
    <row r="614" spans="1:9" ht="13.5" x14ac:dyDescent="0.25">
      <c r="A614" s="3">
        <v>42895</v>
      </c>
      <c r="B614" s="2">
        <v>2.4588999999999999</v>
      </c>
      <c r="C614" s="2">
        <f t="shared" si="81"/>
        <v>1.980000000000004E-2</v>
      </c>
      <c r="D614" s="2">
        <f t="shared" si="82"/>
        <v>1.980000000000004E-2</v>
      </c>
      <c r="E614" s="2">
        <f t="shared" si="83"/>
        <v>0</v>
      </c>
      <c r="F614" s="2">
        <f t="shared" si="87"/>
        <v>1.273307744346198E-2</v>
      </c>
      <c r="G614" s="2">
        <f t="shared" si="87"/>
        <v>1.4797496911704542E-2</v>
      </c>
      <c r="H614" s="2">
        <f t="shared" si="85"/>
        <v>0.8604886028656884</v>
      </c>
      <c r="I614" s="2">
        <f t="shared" si="86"/>
        <v>46.250678533600691</v>
      </c>
    </row>
    <row r="615" spans="1:9" ht="13.5" x14ac:dyDescent="0.25">
      <c r="A615" s="3">
        <v>42898</v>
      </c>
      <c r="B615" s="2">
        <v>2.4489999999999998</v>
      </c>
      <c r="C615" s="2">
        <f t="shared" si="81"/>
        <v>-9.9000000000000199E-3</v>
      </c>
      <c r="D615" s="2">
        <f t="shared" si="82"/>
        <v>0</v>
      </c>
      <c r="E615" s="2">
        <f t="shared" si="83"/>
        <v>9.9000000000000199E-3</v>
      </c>
      <c r="F615" s="2">
        <f t="shared" si="87"/>
        <v>1.1823571911786124E-2</v>
      </c>
      <c r="G615" s="2">
        <f t="shared" si="87"/>
        <v>1.4447675703725649E-2</v>
      </c>
      <c r="H615" s="2">
        <f t="shared" si="85"/>
        <v>0.81837190661312786</v>
      </c>
      <c r="I615" s="2">
        <f t="shared" si="86"/>
        <v>45.005749573936995</v>
      </c>
    </row>
    <row r="616" spans="1:9" ht="13.5" x14ac:dyDescent="0.25">
      <c r="A616" s="3">
        <v>42899</v>
      </c>
      <c r="B616" s="2">
        <v>2.4291999999999998</v>
      </c>
      <c r="C616" s="2">
        <f t="shared" si="81"/>
        <v>-1.980000000000004E-2</v>
      </c>
      <c r="D616" s="2">
        <f t="shared" si="82"/>
        <v>0</v>
      </c>
      <c r="E616" s="2">
        <f t="shared" si="83"/>
        <v>1.980000000000004E-2</v>
      </c>
      <c r="F616" s="2">
        <f t="shared" si="87"/>
        <v>1.0979031060944259E-2</v>
      </c>
      <c r="G616" s="2">
        <f t="shared" si="87"/>
        <v>1.4829984582030964E-2</v>
      </c>
      <c r="H616" s="2">
        <f t="shared" si="85"/>
        <v>0.74032653238542223</v>
      </c>
      <c r="I616" s="2">
        <f t="shared" si="86"/>
        <v>42.539518797697987</v>
      </c>
    </row>
    <row r="617" spans="1:9" ht="13.5" x14ac:dyDescent="0.25">
      <c r="A617" s="3">
        <v>42900</v>
      </c>
      <c r="B617" s="2">
        <v>2.4788000000000001</v>
      </c>
      <c r="C617" s="2">
        <f t="shared" si="81"/>
        <v>4.9600000000000311E-2</v>
      </c>
      <c r="D617" s="2">
        <f t="shared" si="82"/>
        <v>4.9600000000000311E-2</v>
      </c>
      <c r="E617" s="2">
        <f t="shared" si="83"/>
        <v>0</v>
      </c>
      <c r="F617" s="2">
        <f t="shared" si="87"/>
        <v>1.3737671699448261E-2</v>
      </c>
      <c r="G617" s="2">
        <f t="shared" si="87"/>
        <v>1.3770699969028754E-2</v>
      </c>
      <c r="H617" s="2">
        <f t="shared" si="85"/>
        <v>0.99760155477537271</v>
      </c>
      <c r="I617" s="2">
        <f t="shared" si="86"/>
        <v>49.939966876304894</v>
      </c>
    </row>
    <row r="618" spans="1:9" ht="13.5" x14ac:dyDescent="0.25">
      <c r="A618" s="3">
        <v>42901</v>
      </c>
      <c r="B618" s="2">
        <v>2.4489999999999998</v>
      </c>
      <c r="C618" s="2">
        <f t="shared" si="81"/>
        <v>-2.9800000000000271E-2</v>
      </c>
      <c r="D618" s="2">
        <f t="shared" si="82"/>
        <v>0</v>
      </c>
      <c r="E618" s="2">
        <f t="shared" si="83"/>
        <v>2.9800000000000271E-2</v>
      </c>
      <c r="F618" s="2">
        <f t="shared" si="87"/>
        <v>1.2756409435201956E-2</v>
      </c>
      <c r="G618" s="2">
        <f t="shared" si="87"/>
        <v>1.4915649971241006E-2</v>
      </c>
      <c r="H618" s="2">
        <f t="shared" si="85"/>
        <v>0.8552365776749723</v>
      </c>
      <c r="I618" s="2">
        <f t="shared" si="86"/>
        <v>46.098518537553616</v>
      </c>
    </row>
    <row r="619" spans="1:9" ht="13.5" x14ac:dyDescent="0.25">
      <c r="A619" s="3">
        <v>42902</v>
      </c>
      <c r="B619" s="2">
        <v>2.4291999999999998</v>
      </c>
      <c r="C619" s="2">
        <f t="shared" si="81"/>
        <v>-1.980000000000004E-2</v>
      </c>
      <c r="D619" s="2">
        <f t="shared" si="82"/>
        <v>0</v>
      </c>
      <c r="E619" s="2">
        <f t="shared" si="83"/>
        <v>1.980000000000004E-2</v>
      </c>
      <c r="F619" s="2">
        <f t="shared" si="87"/>
        <v>1.184523733268753E-2</v>
      </c>
      <c r="G619" s="2">
        <f t="shared" si="87"/>
        <v>1.5264532116152365E-2</v>
      </c>
      <c r="H619" s="2">
        <f t="shared" si="85"/>
        <v>0.77599740644217563</v>
      </c>
      <c r="I619" s="2">
        <f t="shared" si="86"/>
        <v>43.693611467412985</v>
      </c>
    </row>
    <row r="620" spans="1:9" ht="13.5" x14ac:dyDescent="0.25">
      <c r="A620" s="3">
        <v>42905</v>
      </c>
      <c r="B620" s="2">
        <v>2.4192999999999998</v>
      </c>
      <c r="C620" s="2">
        <f t="shared" si="81"/>
        <v>-9.9000000000000199E-3</v>
      </c>
      <c r="D620" s="2">
        <f t="shared" si="82"/>
        <v>0</v>
      </c>
      <c r="E620" s="2">
        <f t="shared" si="83"/>
        <v>9.9000000000000199E-3</v>
      </c>
      <c r="F620" s="2">
        <f t="shared" si="87"/>
        <v>1.0999148951781277E-2</v>
      </c>
      <c r="G620" s="2">
        <f t="shared" si="87"/>
        <v>1.4881351250712911E-2</v>
      </c>
      <c r="H620" s="2">
        <f t="shared" si="85"/>
        <v>0.73912299807145188</v>
      </c>
      <c r="I620" s="2">
        <f t="shared" si="86"/>
        <v>42.499754122685978</v>
      </c>
    </row>
    <row r="621" spans="1:9" ht="13.5" x14ac:dyDescent="0.25">
      <c r="A621" s="3">
        <v>42906</v>
      </c>
      <c r="B621" s="2">
        <v>2.4788000000000001</v>
      </c>
      <c r="C621" s="2">
        <f t="shared" si="81"/>
        <v>5.950000000000033E-2</v>
      </c>
      <c r="D621" s="2">
        <f t="shared" si="82"/>
        <v>5.950000000000033E-2</v>
      </c>
      <c r="E621" s="2">
        <f t="shared" si="83"/>
        <v>0</v>
      </c>
      <c r="F621" s="2">
        <f t="shared" ref="F621:G636" si="88">((F620*13)+D621)/14</f>
        <v>1.4463495455225494E-2</v>
      </c>
      <c r="G621" s="2">
        <f t="shared" si="88"/>
        <v>1.3818397589947703E-2</v>
      </c>
      <c r="H621" s="2">
        <f t="shared" si="85"/>
        <v>1.0466839849612573</v>
      </c>
      <c r="I621" s="2">
        <f t="shared" si="86"/>
        <v>51.140478581556422</v>
      </c>
    </row>
    <row r="622" spans="1:9" ht="13.5" x14ac:dyDescent="0.25">
      <c r="A622" s="3">
        <v>42907</v>
      </c>
      <c r="B622" s="2">
        <v>2.4788000000000001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1.34303886369951E-2</v>
      </c>
      <c r="G622" s="2">
        <f t="shared" si="88"/>
        <v>1.2831369190665725E-2</v>
      </c>
      <c r="H622" s="2">
        <f t="shared" si="85"/>
        <v>1.046683984961257</v>
      </c>
      <c r="I622" s="2">
        <f t="shared" si="86"/>
        <v>51.140478581556422</v>
      </c>
    </row>
    <row r="623" spans="1:9" ht="13.5" x14ac:dyDescent="0.25">
      <c r="A623" s="3">
        <v>42908</v>
      </c>
      <c r="B623" s="2">
        <v>2.4887000000000001</v>
      </c>
      <c r="C623" s="2">
        <f t="shared" si="81"/>
        <v>9.9000000000000199E-3</v>
      </c>
      <c r="D623" s="2">
        <f t="shared" si="82"/>
        <v>9.9000000000000199E-3</v>
      </c>
      <c r="E623" s="2">
        <f t="shared" si="83"/>
        <v>0</v>
      </c>
      <c r="F623" s="2">
        <f t="shared" si="88"/>
        <v>1.3178218020066881E-2</v>
      </c>
      <c r="G623" s="2">
        <f t="shared" si="88"/>
        <v>1.1914842819903888E-2</v>
      </c>
      <c r="H623" s="2">
        <f t="shared" si="85"/>
        <v>1.1060337277846846</v>
      </c>
      <c r="I623" s="2">
        <f t="shared" si="86"/>
        <v>52.517379621840632</v>
      </c>
    </row>
    <row r="624" spans="1:9" ht="13.5" x14ac:dyDescent="0.25">
      <c r="A624" s="3">
        <v>42909</v>
      </c>
      <c r="B624" s="2">
        <v>2.4687999999999999</v>
      </c>
      <c r="C624" s="2">
        <f t="shared" si="81"/>
        <v>-1.9900000000000251E-2</v>
      </c>
      <c r="D624" s="2">
        <f t="shared" si="82"/>
        <v>0</v>
      </c>
      <c r="E624" s="2">
        <f t="shared" si="83"/>
        <v>1.9900000000000251E-2</v>
      </c>
      <c r="F624" s="2">
        <f t="shared" si="88"/>
        <v>1.2236916732919245E-2</v>
      </c>
      <c r="G624" s="2">
        <f t="shared" si="88"/>
        <v>1.2485211189910772E-2</v>
      </c>
      <c r="H624" s="2">
        <f t="shared" si="85"/>
        <v>0.98011291493473707</v>
      </c>
      <c r="I624" s="2">
        <f t="shared" si="86"/>
        <v>49.497829519840323</v>
      </c>
    </row>
    <row r="625" spans="1:9" ht="13.5" x14ac:dyDescent="0.25">
      <c r="A625" s="3">
        <v>42914</v>
      </c>
      <c r="B625" s="2">
        <v>2.4687999999999999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1.1362851251996441E-2</v>
      </c>
      <c r="G625" s="2">
        <f t="shared" si="88"/>
        <v>1.1593410390631432E-2</v>
      </c>
      <c r="H625" s="2">
        <f t="shared" si="85"/>
        <v>0.98011291493473707</v>
      </c>
      <c r="I625" s="2">
        <f t="shared" si="86"/>
        <v>49.497829519840323</v>
      </c>
    </row>
    <row r="626" spans="1:9" ht="13.5" x14ac:dyDescent="0.25">
      <c r="A626" s="3">
        <v>42915</v>
      </c>
      <c r="B626" s="2">
        <v>2.4588999999999999</v>
      </c>
      <c r="C626" s="2">
        <f t="shared" si="81"/>
        <v>-9.9000000000000199E-3</v>
      </c>
      <c r="D626" s="2">
        <f t="shared" si="82"/>
        <v>0</v>
      </c>
      <c r="E626" s="2">
        <f t="shared" si="83"/>
        <v>9.9000000000000199E-3</v>
      </c>
      <c r="F626" s="2">
        <f t="shared" si="88"/>
        <v>1.0551219019710982E-2</v>
      </c>
      <c r="G626" s="2">
        <f t="shared" si="88"/>
        <v>1.1472452505586331E-2</v>
      </c>
      <c r="H626" s="2">
        <f t="shared" si="85"/>
        <v>0.91970038791385111</v>
      </c>
      <c r="I626" s="2">
        <f t="shared" si="86"/>
        <v>47.908537900192563</v>
      </c>
    </row>
    <row r="627" spans="1:9" ht="13.5" x14ac:dyDescent="0.25">
      <c r="A627" s="3">
        <v>42916</v>
      </c>
      <c r="B627" s="2">
        <v>2.4192999999999998</v>
      </c>
      <c r="C627" s="2">
        <f t="shared" si="81"/>
        <v>-3.960000000000008E-2</v>
      </c>
      <c r="D627" s="2">
        <f t="shared" si="82"/>
        <v>0</v>
      </c>
      <c r="E627" s="2">
        <f t="shared" si="83"/>
        <v>3.960000000000008E-2</v>
      </c>
      <c r="F627" s="2">
        <f t="shared" si="88"/>
        <v>9.7975605183030536E-3</v>
      </c>
      <c r="G627" s="2">
        <f t="shared" si="88"/>
        <v>1.3481563040901598E-2</v>
      </c>
      <c r="H627" s="2">
        <f t="shared" si="85"/>
        <v>0.72673772978536089</v>
      </c>
      <c r="I627" s="2">
        <f t="shared" si="86"/>
        <v>42.087325553238294</v>
      </c>
    </row>
    <row r="628" spans="1:9" ht="13.5" x14ac:dyDescent="0.25">
      <c r="A628" s="3">
        <v>42919</v>
      </c>
      <c r="B628" s="2">
        <v>2.3994</v>
      </c>
      <c r="C628" s="2">
        <f t="shared" si="81"/>
        <v>-1.9899999999999807E-2</v>
      </c>
      <c r="D628" s="2">
        <f t="shared" si="82"/>
        <v>0</v>
      </c>
      <c r="E628" s="2">
        <f t="shared" si="83"/>
        <v>1.9899999999999807E-2</v>
      </c>
      <c r="F628" s="2">
        <f t="shared" si="88"/>
        <v>9.0977347669956941E-3</v>
      </c>
      <c r="G628" s="2">
        <f t="shared" si="88"/>
        <v>1.3940022823694328E-2</v>
      </c>
      <c r="H628" s="2">
        <f t="shared" si="85"/>
        <v>0.65263413712149498</v>
      </c>
      <c r="I628" s="2">
        <f t="shared" si="86"/>
        <v>39.490539524872226</v>
      </c>
    </row>
    <row r="629" spans="1:9" ht="13.5" x14ac:dyDescent="0.25">
      <c r="A629" s="3">
        <v>42920</v>
      </c>
      <c r="B629" s="2">
        <v>2.3895</v>
      </c>
      <c r="C629" s="2">
        <f t="shared" si="81"/>
        <v>-9.9000000000000199E-3</v>
      </c>
      <c r="D629" s="2">
        <f t="shared" si="82"/>
        <v>0</v>
      </c>
      <c r="E629" s="2">
        <f t="shared" si="83"/>
        <v>9.9000000000000199E-3</v>
      </c>
      <c r="F629" s="2">
        <f t="shared" si="88"/>
        <v>8.4478965693531444E-3</v>
      </c>
      <c r="G629" s="2">
        <f t="shared" si="88"/>
        <v>1.3651449764859019E-2</v>
      </c>
      <c r="H629" s="2">
        <f t="shared" si="85"/>
        <v>0.61882779593852077</v>
      </c>
      <c r="I629" s="2">
        <f t="shared" si="86"/>
        <v>38.226906993510909</v>
      </c>
    </row>
    <row r="630" spans="1:9" ht="13.5" x14ac:dyDescent="0.25">
      <c r="A630" s="3">
        <v>42921</v>
      </c>
      <c r="B630" s="2">
        <v>2.4489999999999998</v>
      </c>
      <c r="C630" s="2">
        <f t="shared" si="81"/>
        <v>5.9499999999999886E-2</v>
      </c>
      <c r="D630" s="2">
        <f t="shared" si="82"/>
        <v>5.9499999999999886E-2</v>
      </c>
      <c r="E630" s="2">
        <f t="shared" si="83"/>
        <v>0</v>
      </c>
      <c r="F630" s="2">
        <f t="shared" si="88"/>
        <v>1.209447538582791E-2</v>
      </c>
      <c r="G630" s="2">
        <f t="shared" si="88"/>
        <v>1.2676346210226232E-2</v>
      </c>
      <c r="H630" s="2">
        <f t="shared" si="85"/>
        <v>0.95409790686144902</v>
      </c>
      <c r="I630" s="2">
        <f t="shared" si="86"/>
        <v>48.825491471605019</v>
      </c>
    </row>
    <row r="631" spans="1:9" ht="13.5" x14ac:dyDescent="0.25">
      <c r="A631" s="3">
        <v>42922</v>
      </c>
      <c r="B631" s="2">
        <v>2.4390999999999998</v>
      </c>
      <c r="C631" s="2">
        <f t="shared" si="81"/>
        <v>-9.9000000000000199E-3</v>
      </c>
      <c r="D631" s="2">
        <f t="shared" si="82"/>
        <v>0</v>
      </c>
      <c r="E631" s="2">
        <f t="shared" si="83"/>
        <v>9.9000000000000199E-3</v>
      </c>
      <c r="F631" s="2">
        <f t="shared" si="88"/>
        <v>1.1230584286840203E-2</v>
      </c>
      <c r="G631" s="2">
        <f t="shared" si="88"/>
        <v>1.2478035766638645E-2</v>
      </c>
      <c r="H631" s="2">
        <f t="shared" si="85"/>
        <v>0.90002821733099725</v>
      </c>
      <c r="I631" s="2">
        <f t="shared" si="86"/>
        <v>47.369202684541314</v>
      </c>
    </row>
    <row r="632" spans="1:9" ht="13.5" x14ac:dyDescent="0.25">
      <c r="A632" s="3">
        <v>42923</v>
      </c>
      <c r="B632" s="2">
        <v>2.3795999999999999</v>
      </c>
      <c r="C632" s="2">
        <f t="shared" si="81"/>
        <v>-5.9499999999999886E-2</v>
      </c>
      <c r="D632" s="2">
        <f t="shared" si="82"/>
        <v>0</v>
      </c>
      <c r="E632" s="2">
        <f t="shared" si="83"/>
        <v>5.9499999999999886E-2</v>
      </c>
      <c r="F632" s="2">
        <f t="shared" si="88"/>
        <v>1.0428399694923044E-2</v>
      </c>
      <c r="G632" s="2">
        <f t="shared" si="88"/>
        <v>1.5836747497593017E-2</v>
      </c>
      <c r="H632" s="2">
        <f t="shared" si="85"/>
        <v>0.65849377825263855</v>
      </c>
      <c r="I632" s="2">
        <f t="shared" si="86"/>
        <v>39.704326111275293</v>
      </c>
    </row>
    <row r="633" spans="1:9" ht="13.5" x14ac:dyDescent="0.25">
      <c r="A633" s="3">
        <v>42926</v>
      </c>
      <c r="B633" s="2">
        <v>2.4489999999999998</v>
      </c>
      <c r="C633" s="2">
        <f t="shared" si="81"/>
        <v>6.9399999999999906E-2</v>
      </c>
      <c r="D633" s="2">
        <f t="shared" si="82"/>
        <v>6.9399999999999906E-2</v>
      </c>
      <c r="E633" s="2">
        <f t="shared" si="83"/>
        <v>0</v>
      </c>
      <c r="F633" s="2">
        <f t="shared" si="88"/>
        <v>1.4640656859571392E-2</v>
      </c>
      <c r="G633" s="2">
        <f t="shared" si="88"/>
        <v>1.4705551247764945E-2</v>
      </c>
      <c r="H633" s="2">
        <f t="shared" si="85"/>
        <v>0.99558708224532444</v>
      </c>
      <c r="I633" s="2">
        <f t="shared" si="86"/>
        <v>49.8894330948036</v>
      </c>
    </row>
    <row r="634" spans="1:9" ht="13.5" x14ac:dyDescent="0.25">
      <c r="A634" s="3">
        <v>42927</v>
      </c>
      <c r="B634" s="2">
        <v>2.4489999999999998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1.3594895655316293E-2</v>
      </c>
      <c r="G634" s="2">
        <f t="shared" si="88"/>
        <v>1.365515473006745E-2</v>
      </c>
      <c r="H634" s="2">
        <f t="shared" si="85"/>
        <v>0.99558708224532444</v>
      </c>
      <c r="I634" s="2">
        <f t="shared" si="86"/>
        <v>49.8894330948036</v>
      </c>
    </row>
    <row r="635" spans="1:9" ht="13.5" x14ac:dyDescent="0.25">
      <c r="A635" s="3">
        <v>42928</v>
      </c>
      <c r="B635" s="2">
        <v>2.4687999999999999</v>
      </c>
      <c r="C635" s="2">
        <f t="shared" si="81"/>
        <v>1.980000000000004E-2</v>
      </c>
      <c r="D635" s="2">
        <f t="shared" si="82"/>
        <v>1.980000000000004E-2</v>
      </c>
      <c r="E635" s="2">
        <f t="shared" si="83"/>
        <v>0</v>
      </c>
      <c r="F635" s="2">
        <f t="shared" si="88"/>
        <v>1.4038117394222274E-2</v>
      </c>
      <c r="G635" s="2">
        <f t="shared" si="88"/>
        <v>1.2679786535062632E-2</v>
      </c>
      <c r="H635" s="2">
        <f t="shared" si="85"/>
        <v>1.1071256882285465</v>
      </c>
      <c r="I635" s="2">
        <f t="shared" si="86"/>
        <v>52.541986195389384</v>
      </c>
    </row>
    <row r="636" spans="1:9" ht="13.5" x14ac:dyDescent="0.25">
      <c r="A636" s="3">
        <v>42929</v>
      </c>
      <c r="B636" s="2">
        <v>2.4788000000000001</v>
      </c>
      <c r="C636" s="2">
        <f t="shared" si="81"/>
        <v>1.0000000000000231E-2</v>
      </c>
      <c r="D636" s="2">
        <f t="shared" si="82"/>
        <v>1.0000000000000231E-2</v>
      </c>
      <c r="E636" s="2">
        <f t="shared" si="83"/>
        <v>0</v>
      </c>
      <c r="F636" s="2">
        <f t="shared" si="88"/>
        <v>1.3749680437492128E-2</v>
      </c>
      <c r="G636" s="2">
        <f t="shared" si="88"/>
        <v>1.1774087496843872E-2</v>
      </c>
      <c r="H636" s="2">
        <f t="shared" si="85"/>
        <v>1.1677915966887309</v>
      </c>
      <c r="I636" s="2">
        <f t="shared" si="86"/>
        <v>53.870104417440999</v>
      </c>
    </row>
    <row r="637" spans="1:9" ht="13.5" x14ac:dyDescent="0.25">
      <c r="A637" s="3">
        <v>42930</v>
      </c>
      <c r="B637" s="2">
        <v>2.4390999999999998</v>
      </c>
      <c r="C637" s="2">
        <f t="shared" si="81"/>
        <v>-3.9700000000000291E-2</v>
      </c>
      <c r="D637" s="2">
        <f t="shared" si="82"/>
        <v>0</v>
      </c>
      <c r="E637" s="2">
        <f t="shared" si="83"/>
        <v>3.9700000000000291E-2</v>
      </c>
      <c r="F637" s="2">
        <f t="shared" ref="F637:G652" si="89">((F636*13)+D637)/14</f>
        <v>1.276756040624269E-2</v>
      </c>
      <c r="G637" s="2">
        <f t="shared" si="89"/>
        <v>1.3768795532783618E-2</v>
      </c>
      <c r="H637" s="2">
        <f t="shared" si="85"/>
        <v>0.9272823011891651</v>
      </c>
      <c r="I637" s="2">
        <f t="shared" si="86"/>
        <v>48.113465298623694</v>
      </c>
    </row>
    <row r="638" spans="1:9" ht="13.5" x14ac:dyDescent="0.25">
      <c r="A638" s="3">
        <v>42933</v>
      </c>
      <c r="B638" s="2">
        <v>2.4390999999999998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1.1855591805796784E-2</v>
      </c>
      <c r="G638" s="2">
        <f t="shared" si="89"/>
        <v>1.2785310137584788E-2</v>
      </c>
      <c r="H638" s="2">
        <f t="shared" si="85"/>
        <v>0.9272823011891651</v>
      </c>
      <c r="I638" s="2">
        <f t="shared" si="86"/>
        <v>48.113465298623694</v>
      </c>
    </row>
    <row r="639" spans="1:9" ht="13.5" x14ac:dyDescent="0.25">
      <c r="A639" s="3">
        <v>42934</v>
      </c>
      <c r="B639" s="2">
        <v>2.4588999999999999</v>
      </c>
      <c r="C639" s="2">
        <f t="shared" si="81"/>
        <v>1.980000000000004E-2</v>
      </c>
      <c r="D639" s="2">
        <f t="shared" si="82"/>
        <v>1.980000000000004E-2</v>
      </c>
      <c r="E639" s="2">
        <f t="shared" si="83"/>
        <v>0</v>
      </c>
      <c r="F639" s="2">
        <f t="shared" si="89"/>
        <v>1.2423049533954161E-2</v>
      </c>
      <c r="G639" s="2">
        <f t="shared" si="89"/>
        <v>1.1872073699185874E-2</v>
      </c>
      <c r="H639" s="2">
        <f t="shared" si="85"/>
        <v>1.0464094014852745</v>
      </c>
      <c r="I639" s="2">
        <f t="shared" si="86"/>
        <v>51.133922700208245</v>
      </c>
    </row>
    <row r="640" spans="1:9" ht="13.5" x14ac:dyDescent="0.25">
      <c r="A640" s="3">
        <v>42935</v>
      </c>
      <c r="B640" s="2">
        <v>2.4588999999999999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1.1535688852957434E-2</v>
      </c>
      <c r="G640" s="2">
        <f t="shared" si="89"/>
        <v>1.1024068434958312E-2</v>
      </c>
      <c r="H640" s="2">
        <f t="shared" si="85"/>
        <v>1.0464094014852745</v>
      </c>
      <c r="I640" s="2">
        <f t="shared" si="86"/>
        <v>51.133922700208245</v>
      </c>
    </row>
    <row r="641" spans="1:9" ht="13.5" x14ac:dyDescent="0.25">
      <c r="A641" s="3">
        <v>42936</v>
      </c>
      <c r="B641" s="2">
        <v>2.4588999999999999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1.0711711077746188E-2</v>
      </c>
      <c r="G641" s="2">
        <f t="shared" si="89"/>
        <v>1.0236634975318433E-2</v>
      </c>
      <c r="H641" s="2">
        <f t="shared" si="85"/>
        <v>1.0464094014852745</v>
      </c>
      <c r="I641" s="2">
        <f t="shared" si="86"/>
        <v>51.133922700208245</v>
      </c>
    </row>
    <row r="642" spans="1:9" ht="13.5" x14ac:dyDescent="0.25">
      <c r="A642" s="3">
        <v>42937</v>
      </c>
      <c r="B642" s="2">
        <v>2.4588999999999999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9.9465888579071734E-3</v>
      </c>
      <c r="G642" s="2">
        <f t="shared" si="89"/>
        <v>9.5054467627956885E-3</v>
      </c>
      <c r="H642" s="2">
        <f t="shared" si="85"/>
        <v>1.0464094014852743</v>
      </c>
      <c r="I642" s="2">
        <f t="shared" si="86"/>
        <v>51.133922700208238</v>
      </c>
    </row>
    <row r="643" spans="1:9" ht="13.5" x14ac:dyDescent="0.25">
      <c r="A643" s="3">
        <v>42940</v>
      </c>
      <c r="B643" s="2">
        <v>2.4390999999999998</v>
      </c>
      <c r="C643" s="2">
        <f t="shared" ref="C643:C706" si="90">B643-B642</f>
        <v>-1.980000000000004E-2</v>
      </c>
      <c r="D643" s="2">
        <f t="shared" ref="D643:D706" si="91">IF(C643&gt;0,C643,0)</f>
        <v>0</v>
      </c>
      <c r="E643" s="2">
        <f t="shared" ref="E643:E706" si="92">IF(C643&lt;0,-C643,0)</f>
        <v>1.980000000000004E-2</v>
      </c>
      <c r="F643" s="2">
        <f t="shared" si="89"/>
        <v>9.2361182251995168E-3</v>
      </c>
      <c r="G643" s="2">
        <f t="shared" si="89"/>
        <v>1.024077199402457E-2</v>
      </c>
      <c r="H643" s="2">
        <f t="shared" si="85"/>
        <v>0.90189667640181204</v>
      </c>
      <c r="I643" s="2">
        <f t="shared" si="86"/>
        <v>47.420908169843671</v>
      </c>
    </row>
    <row r="644" spans="1:9" ht="13.5" x14ac:dyDescent="0.25">
      <c r="A644" s="3">
        <v>42942</v>
      </c>
      <c r="B644" s="2">
        <v>2.5381999999999998</v>
      </c>
      <c r="C644" s="2">
        <f t="shared" si="90"/>
        <v>9.9099999999999966E-2</v>
      </c>
      <c r="D644" s="2">
        <f t="shared" si="91"/>
        <v>9.9099999999999966E-2</v>
      </c>
      <c r="E644" s="2">
        <f t="shared" si="92"/>
        <v>0</v>
      </c>
      <c r="F644" s="2">
        <f t="shared" si="89"/>
        <v>1.5654966923399547E-2</v>
      </c>
      <c r="G644" s="2">
        <f t="shared" si="89"/>
        <v>9.5092882801656731E-3</v>
      </c>
      <c r="H644" s="2">
        <f t="shared" si="85"/>
        <v>1.6462816629560422</v>
      </c>
      <c r="I644" s="2">
        <f t="shared" si="86"/>
        <v>62.211127636241677</v>
      </c>
    </row>
    <row r="645" spans="1:9" ht="13.5" x14ac:dyDescent="0.25">
      <c r="A645" s="3">
        <v>42943</v>
      </c>
      <c r="B645" s="2">
        <v>2.4788000000000001</v>
      </c>
      <c r="C645" s="2">
        <f t="shared" si="90"/>
        <v>-5.9399999999999675E-2</v>
      </c>
      <c r="D645" s="2">
        <f t="shared" si="91"/>
        <v>0</v>
      </c>
      <c r="E645" s="2">
        <f t="shared" si="92"/>
        <v>5.9399999999999675E-2</v>
      </c>
      <c r="F645" s="2">
        <f t="shared" si="89"/>
        <v>1.453675500029958E-2</v>
      </c>
      <c r="G645" s="2">
        <f t="shared" si="89"/>
        <v>1.3072910545868103E-2</v>
      </c>
      <c r="H645" s="2">
        <f t="shared" si="85"/>
        <v>1.111975405116969</v>
      </c>
      <c r="I645" s="2">
        <f t="shared" si="86"/>
        <v>52.650963757571965</v>
      </c>
    </row>
    <row r="646" spans="1:9" ht="13.5" x14ac:dyDescent="0.25">
      <c r="A646" s="3">
        <v>42944</v>
      </c>
      <c r="B646" s="2">
        <v>2.4489999999999998</v>
      </c>
      <c r="C646" s="2">
        <f t="shared" si="90"/>
        <v>-2.9800000000000271E-2</v>
      </c>
      <c r="D646" s="2">
        <f t="shared" si="91"/>
        <v>0</v>
      </c>
      <c r="E646" s="2">
        <f t="shared" si="92"/>
        <v>2.9800000000000271E-2</v>
      </c>
      <c r="F646" s="2">
        <f t="shared" si="89"/>
        <v>1.3498415357421039E-2</v>
      </c>
      <c r="G646" s="2">
        <f t="shared" si="89"/>
        <v>1.4267702649734686E-2</v>
      </c>
      <c r="H646" s="2">
        <f t="shared" si="85"/>
        <v>0.94608190882587861</v>
      </c>
      <c r="I646" s="2">
        <f t="shared" si="86"/>
        <v>48.614701392331128</v>
      </c>
    </row>
    <row r="647" spans="1:9" ht="13.5" x14ac:dyDescent="0.25">
      <c r="A647" s="3">
        <v>42947</v>
      </c>
      <c r="B647" s="2">
        <v>2.4291999999999998</v>
      </c>
      <c r="C647" s="2">
        <f t="shared" si="90"/>
        <v>-1.980000000000004E-2</v>
      </c>
      <c r="D647" s="2">
        <f t="shared" si="91"/>
        <v>0</v>
      </c>
      <c r="E647" s="2">
        <f t="shared" si="92"/>
        <v>1.980000000000004E-2</v>
      </c>
      <c r="F647" s="2">
        <f t="shared" si="89"/>
        <v>1.2534242831890963E-2</v>
      </c>
      <c r="G647" s="2">
        <f t="shared" si="89"/>
        <v>1.4662866746182212E-2</v>
      </c>
      <c r="H647" s="2">
        <f t="shared" si="85"/>
        <v>0.85482893958335393</v>
      </c>
      <c r="I647" s="2">
        <f t="shared" si="86"/>
        <v>46.086672541100867</v>
      </c>
    </row>
    <row r="648" spans="1:9" ht="13.5" x14ac:dyDescent="0.25">
      <c r="A648" s="3">
        <v>42948</v>
      </c>
      <c r="B648" s="2">
        <v>2.4192999999999998</v>
      </c>
      <c r="C648" s="2">
        <f t="shared" si="90"/>
        <v>-9.9000000000000199E-3</v>
      </c>
      <c r="D648" s="2">
        <f t="shared" si="91"/>
        <v>0</v>
      </c>
      <c r="E648" s="2">
        <f t="shared" si="92"/>
        <v>9.9000000000000199E-3</v>
      </c>
      <c r="F648" s="2">
        <f t="shared" si="89"/>
        <v>1.1638939772470181E-2</v>
      </c>
      <c r="G648" s="2">
        <f t="shared" si="89"/>
        <v>1.4322661978597769E-2</v>
      </c>
      <c r="H648" s="2">
        <f t="shared" si="85"/>
        <v>0.81262406317080915</v>
      </c>
      <c r="I648" s="2">
        <f t="shared" si="86"/>
        <v>44.831362425438186</v>
      </c>
    </row>
    <row r="649" spans="1:9" ht="13.5" x14ac:dyDescent="0.25">
      <c r="A649" s="3">
        <v>42949</v>
      </c>
      <c r="B649" s="2">
        <v>2.4192999999999998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1.0807586931579455E-2</v>
      </c>
      <c r="G649" s="2">
        <f t="shared" si="89"/>
        <v>1.3299614694412213E-2</v>
      </c>
      <c r="H649" s="2">
        <f t="shared" si="85"/>
        <v>0.81262406317080937</v>
      </c>
      <c r="I649" s="2">
        <f t="shared" si="86"/>
        <v>44.831362425438201</v>
      </c>
    </row>
    <row r="650" spans="1:9" ht="13.5" x14ac:dyDescent="0.25">
      <c r="A650" s="3">
        <v>42950</v>
      </c>
      <c r="B650" s="2">
        <v>2.4489999999999998</v>
      </c>
      <c r="C650" s="2">
        <f t="shared" si="90"/>
        <v>2.970000000000006E-2</v>
      </c>
      <c r="D650" s="2">
        <f t="shared" si="91"/>
        <v>2.970000000000006E-2</v>
      </c>
      <c r="E650" s="2">
        <f t="shared" si="92"/>
        <v>0</v>
      </c>
      <c r="F650" s="2">
        <f t="shared" si="89"/>
        <v>1.2157045007895214E-2</v>
      </c>
      <c r="G650" s="2">
        <f t="shared" si="89"/>
        <v>1.2349642216239912E-2</v>
      </c>
      <c r="H650" s="2">
        <f t="shared" si="85"/>
        <v>0.98440463254138399</v>
      </c>
      <c r="I650" s="2">
        <f t="shared" si="86"/>
        <v>49.60705172718118</v>
      </c>
    </row>
    <row r="651" spans="1:9" ht="13.5" x14ac:dyDescent="0.25">
      <c r="A651" s="3">
        <v>42951</v>
      </c>
      <c r="B651" s="2">
        <v>2.4093</v>
      </c>
      <c r="C651" s="2">
        <f t="shared" si="90"/>
        <v>-3.9699999999999847E-2</v>
      </c>
      <c r="D651" s="2">
        <f t="shared" si="91"/>
        <v>0</v>
      </c>
      <c r="E651" s="2">
        <f t="shared" si="92"/>
        <v>3.9699999999999847E-2</v>
      </c>
      <c r="F651" s="2">
        <f t="shared" si="89"/>
        <v>1.1288684650188412E-2</v>
      </c>
      <c r="G651" s="2">
        <f t="shared" si="89"/>
        <v>1.4303239200794194E-2</v>
      </c>
      <c r="H651" s="2">
        <f t="shared" si="85"/>
        <v>0.78923973036552464</v>
      </c>
      <c r="I651" s="2">
        <f t="shared" si="86"/>
        <v>44.110340105419553</v>
      </c>
    </row>
    <row r="652" spans="1:9" ht="13.5" x14ac:dyDescent="0.25">
      <c r="A652" s="3">
        <v>42954</v>
      </c>
      <c r="B652" s="2">
        <v>2.3994</v>
      </c>
      <c r="C652" s="2">
        <f t="shared" si="90"/>
        <v>-9.9000000000000199E-3</v>
      </c>
      <c r="D652" s="2">
        <f t="shared" si="91"/>
        <v>0</v>
      </c>
      <c r="E652" s="2">
        <f t="shared" si="92"/>
        <v>9.9000000000000199E-3</v>
      </c>
      <c r="F652" s="2">
        <f t="shared" si="89"/>
        <v>1.0482350032317811E-2</v>
      </c>
      <c r="G652" s="2">
        <f t="shared" si="89"/>
        <v>1.3988722115023182E-2</v>
      </c>
      <c r="H652" s="2">
        <f t="shared" si="85"/>
        <v>0.74934293112165662</v>
      </c>
      <c r="I652" s="2">
        <f t="shared" si="86"/>
        <v>42.835679488022819</v>
      </c>
    </row>
    <row r="653" spans="1:9" ht="13.5" x14ac:dyDescent="0.25">
      <c r="A653" s="3">
        <v>42955</v>
      </c>
      <c r="B653" s="2">
        <v>2.3895</v>
      </c>
      <c r="C653" s="2">
        <f t="shared" si="90"/>
        <v>-9.9000000000000199E-3</v>
      </c>
      <c r="D653" s="2">
        <f t="shared" si="91"/>
        <v>0</v>
      </c>
      <c r="E653" s="2">
        <f t="shared" si="92"/>
        <v>9.9000000000000199E-3</v>
      </c>
      <c r="F653" s="2">
        <f t="shared" ref="F653:G668" si="93">((F652*13)+D653)/14</f>
        <v>9.7336107442951118E-3</v>
      </c>
      <c r="G653" s="2">
        <f t="shared" si="93"/>
        <v>1.369667053537867E-2</v>
      </c>
      <c r="H653" s="2">
        <f t="shared" si="85"/>
        <v>0.71065524421815318</v>
      </c>
      <c r="I653" s="2">
        <f t="shared" si="86"/>
        <v>41.542867659635</v>
      </c>
    </row>
    <row r="654" spans="1:9" ht="13.5" x14ac:dyDescent="0.25">
      <c r="A654" s="3">
        <v>42956</v>
      </c>
      <c r="B654" s="2">
        <v>2.3795999999999999</v>
      </c>
      <c r="C654" s="2">
        <f t="shared" si="90"/>
        <v>-9.9000000000000199E-3</v>
      </c>
      <c r="D654" s="2">
        <f t="shared" si="91"/>
        <v>0</v>
      </c>
      <c r="E654" s="2">
        <f t="shared" si="92"/>
        <v>9.9000000000000199E-3</v>
      </c>
      <c r="F654" s="2">
        <f t="shared" si="93"/>
        <v>9.0383528339883189E-3</v>
      </c>
      <c r="G654" s="2">
        <f t="shared" si="93"/>
        <v>1.3425479782851623E-2</v>
      </c>
      <c r="H654" s="2">
        <f t="shared" si="85"/>
        <v>0.67322382366796418</v>
      </c>
      <c r="I654" s="2">
        <f t="shared" si="86"/>
        <v>40.235132571334894</v>
      </c>
    </row>
    <row r="655" spans="1:9" ht="13.5" x14ac:dyDescent="0.25">
      <c r="A655" s="3">
        <v>42957</v>
      </c>
      <c r="B655" s="2">
        <v>2.3795999999999999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8.3927562029891527E-3</v>
      </c>
      <c r="G655" s="2">
        <f t="shared" si="93"/>
        <v>1.2466516941219363E-2</v>
      </c>
      <c r="H655" s="2">
        <f t="shared" si="85"/>
        <v>0.67322382366796418</v>
      </c>
      <c r="I655" s="2">
        <f t="shared" si="86"/>
        <v>40.235132571334894</v>
      </c>
    </row>
    <row r="656" spans="1:9" ht="13.5" x14ac:dyDescent="0.25">
      <c r="A656" s="3">
        <v>42958</v>
      </c>
      <c r="B656" s="2">
        <v>2.3696999999999999</v>
      </c>
      <c r="C656" s="2">
        <f t="shared" si="90"/>
        <v>-9.9000000000000199E-3</v>
      </c>
      <c r="D656" s="2">
        <f t="shared" si="91"/>
        <v>0</v>
      </c>
      <c r="E656" s="2">
        <f t="shared" si="92"/>
        <v>9.9000000000000199E-3</v>
      </c>
      <c r="F656" s="2">
        <f t="shared" si="93"/>
        <v>7.7932736170613559E-3</v>
      </c>
      <c r="G656" s="2">
        <f t="shared" si="93"/>
        <v>1.2283194302560838E-2</v>
      </c>
      <c r="H656" s="2">
        <f t="shared" si="85"/>
        <v>0.63446636315413407</v>
      </c>
      <c r="I656" s="2">
        <f t="shared" si="86"/>
        <v>38.817951684840047</v>
      </c>
    </row>
    <row r="657" spans="1:9" ht="13.5" x14ac:dyDescent="0.25">
      <c r="A657" s="3">
        <v>42961</v>
      </c>
      <c r="B657" s="2">
        <v>2.3597999999999999</v>
      </c>
      <c r="C657" s="2">
        <f t="shared" si="90"/>
        <v>-9.9000000000000199E-3</v>
      </c>
      <c r="D657" s="2">
        <f t="shared" si="91"/>
        <v>0</v>
      </c>
      <c r="E657" s="2">
        <f t="shared" si="92"/>
        <v>9.9000000000000199E-3</v>
      </c>
      <c r="F657" s="2">
        <f t="shared" si="93"/>
        <v>7.2366112158426879E-3</v>
      </c>
      <c r="G657" s="2">
        <f t="shared" si="93"/>
        <v>1.2112966138092209E-2</v>
      </c>
      <c r="H657" s="2">
        <f t="shared" ref="H657:H720" si="94">F657/G657</f>
        <v>0.59742685097462456</v>
      </c>
      <c r="I657" s="2">
        <f t="shared" ref="I657:I720" si="95">IF(G657=0,100,100-(100/(1+H657)))</f>
        <v>37.399324457963225</v>
      </c>
    </row>
    <row r="658" spans="1:9" ht="13.5" x14ac:dyDescent="0.25">
      <c r="A658" s="3">
        <v>42962</v>
      </c>
      <c r="B658" s="2">
        <v>2.3597999999999999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6.719710414711067E-3</v>
      </c>
      <c r="G658" s="2">
        <f t="shared" si="93"/>
        <v>1.1247754271085623E-2</v>
      </c>
      <c r="H658" s="2">
        <f t="shared" si="94"/>
        <v>0.59742685097462456</v>
      </c>
      <c r="I658" s="2">
        <f t="shared" si="95"/>
        <v>37.399324457963225</v>
      </c>
    </row>
    <row r="659" spans="1:9" ht="13.5" x14ac:dyDescent="0.25">
      <c r="A659" s="3">
        <v>42963</v>
      </c>
      <c r="B659" s="2">
        <v>2.3994</v>
      </c>
      <c r="C659" s="2">
        <f t="shared" si="90"/>
        <v>3.960000000000008E-2</v>
      </c>
      <c r="D659" s="2">
        <f t="shared" si="91"/>
        <v>3.960000000000008E-2</v>
      </c>
      <c r="E659" s="2">
        <f t="shared" si="92"/>
        <v>0</v>
      </c>
      <c r="F659" s="2">
        <f t="shared" si="93"/>
        <v>9.0683025279459963E-3</v>
      </c>
      <c r="G659" s="2">
        <f t="shared" si="93"/>
        <v>1.0444343251722363E-2</v>
      </c>
      <c r="H659" s="2">
        <f t="shared" si="94"/>
        <v>0.86825014358375807</v>
      </c>
      <c r="I659" s="2">
        <f t="shared" si="95"/>
        <v>46.47397708308177</v>
      </c>
    </row>
    <row r="660" spans="1:9" ht="13.5" x14ac:dyDescent="0.25">
      <c r="A660" s="3">
        <v>42964</v>
      </c>
      <c r="B660" s="2">
        <v>2.4093</v>
      </c>
      <c r="C660" s="2">
        <f t="shared" si="90"/>
        <v>9.9000000000000199E-3</v>
      </c>
      <c r="D660" s="2">
        <f t="shared" si="91"/>
        <v>9.9000000000000199E-3</v>
      </c>
      <c r="E660" s="2">
        <f t="shared" si="92"/>
        <v>0</v>
      </c>
      <c r="F660" s="2">
        <f t="shared" si="93"/>
        <v>9.1277094902355704E-3</v>
      </c>
      <c r="G660" s="2">
        <f t="shared" si="93"/>
        <v>9.6983187337421947E-3</v>
      </c>
      <c r="H660" s="2">
        <f t="shared" si="94"/>
        <v>0.94116410697852482</v>
      </c>
      <c r="I660" s="2">
        <f t="shared" si="95"/>
        <v>48.484520375944541</v>
      </c>
    </row>
    <row r="661" spans="1:9" ht="13.5" x14ac:dyDescent="0.25">
      <c r="A661" s="3">
        <v>42965</v>
      </c>
      <c r="B661" s="2">
        <v>2.4489999999999998</v>
      </c>
      <c r="C661" s="2">
        <f t="shared" si="90"/>
        <v>3.9699999999999847E-2</v>
      </c>
      <c r="D661" s="2">
        <f t="shared" si="91"/>
        <v>3.9699999999999847E-2</v>
      </c>
      <c r="E661" s="2">
        <f t="shared" si="92"/>
        <v>0</v>
      </c>
      <c r="F661" s="2">
        <f t="shared" si="93"/>
        <v>1.1311444526647304E-2</v>
      </c>
      <c r="G661" s="2">
        <f t="shared" si="93"/>
        <v>9.0055816813320363E-3</v>
      </c>
      <c r="H661" s="2">
        <f t="shared" si="94"/>
        <v>1.2560481851044853</v>
      </c>
      <c r="I661" s="2">
        <f t="shared" si="95"/>
        <v>55.6747055935028</v>
      </c>
    </row>
    <row r="662" spans="1:9" ht="13.5" x14ac:dyDescent="0.25">
      <c r="A662" s="3">
        <v>42968</v>
      </c>
      <c r="B662" s="2">
        <v>2.4093</v>
      </c>
      <c r="C662" s="2">
        <f t="shared" si="90"/>
        <v>-3.9699999999999847E-2</v>
      </c>
      <c r="D662" s="2">
        <f t="shared" si="91"/>
        <v>0</v>
      </c>
      <c r="E662" s="2">
        <f t="shared" si="92"/>
        <v>3.9699999999999847E-2</v>
      </c>
      <c r="F662" s="2">
        <f t="shared" si="93"/>
        <v>1.0503484203315355E-2</v>
      </c>
      <c r="G662" s="2">
        <f t="shared" si="93"/>
        <v>1.1198040132665451E-2</v>
      </c>
      <c r="H662" s="2">
        <f t="shared" si="94"/>
        <v>0.93797522413551371</v>
      </c>
      <c r="I662" s="2">
        <f t="shared" si="95"/>
        <v>48.399753126561407</v>
      </c>
    </row>
    <row r="663" spans="1:9" ht="13.5" x14ac:dyDescent="0.25">
      <c r="A663" s="3">
        <v>42969</v>
      </c>
      <c r="B663" s="2">
        <v>2.3994</v>
      </c>
      <c r="C663" s="2">
        <f t="shared" si="90"/>
        <v>-9.9000000000000199E-3</v>
      </c>
      <c r="D663" s="2">
        <f t="shared" si="91"/>
        <v>0</v>
      </c>
      <c r="E663" s="2">
        <f t="shared" si="92"/>
        <v>9.9000000000000199E-3</v>
      </c>
      <c r="F663" s="2">
        <f t="shared" si="93"/>
        <v>9.7532353316499721E-3</v>
      </c>
      <c r="G663" s="2">
        <f t="shared" si="93"/>
        <v>1.1105322980332205E-2</v>
      </c>
      <c r="H663" s="2">
        <f t="shared" si="94"/>
        <v>0.87824868749186202</v>
      </c>
      <c r="I663" s="2">
        <f t="shared" si="95"/>
        <v>46.75891394683417</v>
      </c>
    </row>
    <row r="664" spans="1:9" ht="13.5" x14ac:dyDescent="0.25">
      <c r="A664" s="3">
        <v>42970</v>
      </c>
      <c r="B664" s="2">
        <v>2.3696999999999999</v>
      </c>
      <c r="C664" s="2">
        <f t="shared" si="90"/>
        <v>-2.970000000000006E-2</v>
      </c>
      <c r="D664" s="2">
        <f t="shared" si="91"/>
        <v>0</v>
      </c>
      <c r="E664" s="2">
        <f t="shared" si="92"/>
        <v>2.970000000000006E-2</v>
      </c>
      <c r="F664" s="2">
        <f t="shared" si="93"/>
        <v>9.0565756651035442E-3</v>
      </c>
      <c r="G664" s="2">
        <f t="shared" si="93"/>
        <v>1.2433514196022765E-2</v>
      </c>
      <c r="H664" s="2">
        <f t="shared" si="94"/>
        <v>0.72840031565657948</v>
      </c>
      <c r="I664" s="2">
        <f t="shared" si="95"/>
        <v>42.143033014887926</v>
      </c>
    </row>
    <row r="665" spans="1:9" ht="13.5" x14ac:dyDescent="0.25">
      <c r="A665" s="3">
        <v>42971</v>
      </c>
      <c r="B665" s="2">
        <v>2.3795999999999999</v>
      </c>
      <c r="C665" s="2">
        <f t="shared" si="90"/>
        <v>9.9000000000000199E-3</v>
      </c>
      <c r="D665" s="2">
        <f t="shared" si="91"/>
        <v>9.9000000000000199E-3</v>
      </c>
      <c r="E665" s="2">
        <f t="shared" si="92"/>
        <v>0</v>
      </c>
      <c r="F665" s="2">
        <f t="shared" si="93"/>
        <v>9.1168202604532921E-3</v>
      </c>
      <c r="G665" s="2">
        <f t="shared" si="93"/>
        <v>1.1545406039163996E-2</v>
      </c>
      <c r="H665" s="2">
        <f t="shared" si="94"/>
        <v>0.78964916690911302</v>
      </c>
      <c r="I665" s="2">
        <f t="shared" si="95"/>
        <v>44.123126560772185</v>
      </c>
    </row>
    <row r="666" spans="1:9" ht="13.5" x14ac:dyDescent="0.25">
      <c r="A666" s="3">
        <v>42972</v>
      </c>
      <c r="B666" s="2">
        <v>2.3696999999999999</v>
      </c>
      <c r="C666" s="2">
        <f t="shared" si="90"/>
        <v>-9.9000000000000199E-3</v>
      </c>
      <c r="D666" s="2">
        <f t="shared" si="91"/>
        <v>0</v>
      </c>
      <c r="E666" s="2">
        <f t="shared" si="92"/>
        <v>9.9000000000000199E-3</v>
      </c>
      <c r="F666" s="2">
        <f t="shared" si="93"/>
        <v>8.4656188132780572E-3</v>
      </c>
      <c r="G666" s="2">
        <f t="shared" si="93"/>
        <v>1.1427877036366569E-2</v>
      </c>
      <c r="H666" s="2">
        <f t="shared" si="94"/>
        <v>0.74078665585376779</v>
      </c>
      <c r="I666" s="2">
        <f t="shared" si="95"/>
        <v>42.554706710481383</v>
      </c>
    </row>
    <row r="667" spans="1:9" ht="13.5" x14ac:dyDescent="0.25">
      <c r="A667" s="3">
        <v>42975</v>
      </c>
      <c r="B667" s="2">
        <v>2.33</v>
      </c>
      <c r="C667" s="2">
        <f t="shared" si="90"/>
        <v>-3.9699999999999847E-2</v>
      </c>
      <c r="D667" s="2">
        <f t="shared" si="91"/>
        <v>0</v>
      </c>
      <c r="E667" s="2">
        <f t="shared" si="92"/>
        <v>3.9699999999999847E-2</v>
      </c>
      <c r="F667" s="2">
        <f t="shared" si="93"/>
        <v>7.8609317551867671E-3</v>
      </c>
      <c r="G667" s="2">
        <f t="shared" si="93"/>
        <v>1.3447314390911803E-2</v>
      </c>
      <c r="H667" s="2">
        <f t="shared" si="94"/>
        <v>0.58457261626153978</v>
      </c>
      <c r="I667" s="2">
        <f t="shared" si="95"/>
        <v>36.891500601639436</v>
      </c>
    </row>
    <row r="668" spans="1:9" ht="13.5" x14ac:dyDescent="0.25">
      <c r="A668" s="3">
        <v>42976</v>
      </c>
      <c r="B668" s="2">
        <v>2.3597999999999999</v>
      </c>
      <c r="C668" s="2">
        <f t="shared" si="90"/>
        <v>2.9799999999999827E-2</v>
      </c>
      <c r="D668" s="2">
        <f t="shared" si="91"/>
        <v>2.9799999999999827E-2</v>
      </c>
      <c r="E668" s="2">
        <f t="shared" si="92"/>
        <v>0</v>
      </c>
      <c r="F668" s="2">
        <f t="shared" si="93"/>
        <v>9.4280080583876991E-3</v>
      </c>
      <c r="G668" s="2">
        <f t="shared" si="93"/>
        <v>1.2486791934418104E-2</v>
      </c>
      <c r="H668" s="2">
        <f t="shared" si="94"/>
        <v>0.75503845246277446</v>
      </c>
      <c r="I668" s="2">
        <f t="shared" si="95"/>
        <v>43.021191439039953</v>
      </c>
    </row>
    <row r="669" spans="1:9" ht="13.5" x14ac:dyDescent="0.25">
      <c r="A669" s="3">
        <v>42977</v>
      </c>
      <c r="B669" s="2">
        <v>2.33</v>
      </c>
      <c r="C669" s="2">
        <f t="shared" si="90"/>
        <v>-2.9799999999999827E-2</v>
      </c>
      <c r="D669" s="2">
        <f t="shared" si="91"/>
        <v>0</v>
      </c>
      <c r="E669" s="2">
        <f t="shared" si="92"/>
        <v>2.9799999999999827E-2</v>
      </c>
      <c r="F669" s="2">
        <f t="shared" ref="F669:G684" si="96">((F668*13)+D669)/14</f>
        <v>8.7545789113600055E-3</v>
      </c>
      <c r="G669" s="2">
        <f t="shared" si="96"/>
        <v>1.3723449653388228E-2</v>
      </c>
      <c r="H669" s="2">
        <f t="shared" si="94"/>
        <v>0.63792844601565313</v>
      </c>
      <c r="I669" s="2">
        <f t="shared" si="95"/>
        <v>38.947271937760625</v>
      </c>
    </row>
    <row r="670" spans="1:9" ht="13.5" x14ac:dyDescent="0.25">
      <c r="A670" s="3">
        <v>42978</v>
      </c>
      <c r="B670" s="2">
        <v>2.3399000000000001</v>
      </c>
      <c r="C670" s="2">
        <f t="shared" si="90"/>
        <v>9.9000000000000199E-3</v>
      </c>
      <c r="D670" s="2">
        <f t="shared" si="91"/>
        <v>9.9000000000000199E-3</v>
      </c>
      <c r="E670" s="2">
        <f t="shared" si="92"/>
        <v>0</v>
      </c>
      <c r="F670" s="2">
        <f t="shared" si="96"/>
        <v>8.8363947034057217E-3</v>
      </c>
      <c r="G670" s="2">
        <f t="shared" si="96"/>
        <v>1.2743203249574783E-2</v>
      </c>
      <c r="H670" s="2">
        <f t="shared" si="94"/>
        <v>0.6934202123552079</v>
      </c>
      <c r="I670" s="2">
        <f t="shared" si="95"/>
        <v>40.947911646265247</v>
      </c>
    </row>
    <row r="671" spans="1:9" ht="13.5" x14ac:dyDescent="0.25">
      <c r="A671" s="3">
        <v>42982</v>
      </c>
      <c r="B671" s="2">
        <v>2.3597999999999999</v>
      </c>
      <c r="C671" s="2">
        <f t="shared" si="90"/>
        <v>1.9899999999999807E-2</v>
      </c>
      <c r="D671" s="2">
        <f t="shared" si="91"/>
        <v>1.9899999999999807E-2</v>
      </c>
      <c r="E671" s="2">
        <f t="shared" si="92"/>
        <v>0</v>
      </c>
      <c r="F671" s="2">
        <f t="shared" si="96"/>
        <v>9.6266522245910136E-3</v>
      </c>
      <c r="G671" s="2">
        <f t="shared" si="96"/>
        <v>1.1832974446033725E-2</v>
      </c>
      <c r="H671" s="2">
        <f t="shared" si="94"/>
        <v>0.8135445798936678</v>
      </c>
      <c r="I671" s="2">
        <f t="shared" si="95"/>
        <v>44.859364854508719</v>
      </c>
    </row>
    <row r="672" spans="1:9" ht="13.5" x14ac:dyDescent="0.25">
      <c r="A672" s="3">
        <v>42983</v>
      </c>
      <c r="B672" s="2">
        <v>2.3201000000000001</v>
      </c>
      <c r="C672" s="2">
        <f t="shared" si="90"/>
        <v>-3.9699999999999847E-2</v>
      </c>
      <c r="D672" s="2">
        <f t="shared" si="91"/>
        <v>0</v>
      </c>
      <c r="E672" s="2">
        <f t="shared" si="92"/>
        <v>3.9699999999999847E-2</v>
      </c>
      <c r="F672" s="2">
        <f t="shared" si="96"/>
        <v>8.9390342085487982E-3</v>
      </c>
      <c r="G672" s="2">
        <f t="shared" si="96"/>
        <v>1.382347627131702E-2</v>
      </c>
      <c r="H672" s="2">
        <f t="shared" si="94"/>
        <v>0.64665602436753333</v>
      </c>
      <c r="I672" s="2">
        <f t="shared" si="95"/>
        <v>39.270862572279391</v>
      </c>
    </row>
    <row r="673" spans="1:9" ht="13.5" x14ac:dyDescent="0.25">
      <c r="A673" s="3">
        <v>42984</v>
      </c>
      <c r="B673" s="2">
        <v>2.3201000000000001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8.3005317650810279E-3</v>
      </c>
      <c r="G673" s="2">
        <f t="shared" si="96"/>
        <v>1.2836085109080091E-2</v>
      </c>
      <c r="H673" s="2">
        <f t="shared" si="94"/>
        <v>0.64665602436753344</v>
      </c>
      <c r="I673" s="2">
        <f t="shared" si="95"/>
        <v>39.270862572279391</v>
      </c>
    </row>
    <row r="674" spans="1:9" ht="13.5" x14ac:dyDescent="0.25">
      <c r="A674" s="3">
        <v>42985</v>
      </c>
      <c r="B674" s="2">
        <v>2.3201000000000001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7.707636639003812E-3</v>
      </c>
      <c r="G674" s="2">
        <f t="shared" si="96"/>
        <v>1.1919221887002941E-2</v>
      </c>
      <c r="H674" s="2">
        <f t="shared" si="94"/>
        <v>0.64665602436753344</v>
      </c>
      <c r="I674" s="2">
        <f t="shared" si="95"/>
        <v>39.270862572279391</v>
      </c>
    </row>
    <row r="675" spans="1:9" ht="13.5" x14ac:dyDescent="0.25">
      <c r="A675" s="3">
        <v>42986</v>
      </c>
      <c r="B675" s="2">
        <v>2.3201000000000001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7.1570911647892543E-3</v>
      </c>
      <c r="G675" s="2">
        <f t="shared" si="96"/>
        <v>1.1067848895074159E-2</v>
      </c>
      <c r="H675" s="2">
        <f t="shared" si="94"/>
        <v>0.64665602436753356</v>
      </c>
      <c r="I675" s="2">
        <f t="shared" si="95"/>
        <v>39.270862572279391</v>
      </c>
    </row>
    <row r="676" spans="1:9" ht="13.5" x14ac:dyDescent="0.25">
      <c r="A676" s="3">
        <v>42989</v>
      </c>
      <c r="B676" s="2">
        <v>2.2805</v>
      </c>
      <c r="C676" s="2">
        <f t="shared" si="90"/>
        <v>-3.960000000000008E-2</v>
      </c>
      <c r="D676" s="2">
        <f t="shared" si="91"/>
        <v>0</v>
      </c>
      <c r="E676" s="2">
        <f t="shared" si="92"/>
        <v>3.960000000000008E-2</v>
      </c>
      <c r="F676" s="2">
        <f t="shared" si="96"/>
        <v>6.6458703673043075E-3</v>
      </c>
      <c r="G676" s="2">
        <f t="shared" si="96"/>
        <v>1.3105859688283154E-2</v>
      </c>
      <c r="H676" s="2">
        <f t="shared" si="94"/>
        <v>0.50709152435424143</v>
      </c>
      <c r="I676" s="2">
        <f t="shared" si="95"/>
        <v>33.647029139223633</v>
      </c>
    </row>
    <row r="677" spans="1:9" ht="13.5" x14ac:dyDescent="0.25">
      <c r="A677" s="3">
        <v>42990</v>
      </c>
      <c r="B677" s="2">
        <v>2.2904</v>
      </c>
      <c r="C677" s="2">
        <f t="shared" si="90"/>
        <v>9.9000000000000199E-3</v>
      </c>
      <c r="D677" s="2">
        <f t="shared" si="91"/>
        <v>9.9000000000000199E-3</v>
      </c>
      <c r="E677" s="2">
        <f t="shared" si="92"/>
        <v>0</v>
      </c>
      <c r="F677" s="2">
        <f t="shared" si="96"/>
        <v>6.8783081982111442E-3</v>
      </c>
      <c r="G677" s="2">
        <f t="shared" si="96"/>
        <v>1.2169726853405786E-2</v>
      </c>
      <c r="H677" s="2">
        <f t="shared" si="94"/>
        <v>0.56519823994950225</v>
      </c>
      <c r="I677" s="2">
        <f t="shared" si="95"/>
        <v>36.110329383435612</v>
      </c>
    </row>
    <row r="678" spans="1:9" ht="13.5" x14ac:dyDescent="0.25">
      <c r="A678" s="3">
        <v>42991</v>
      </c>
      <c r="B678" s="2">
        <v>2.2606000000000002</v>
      </c>
      <c r="C678" s="2">
        <f t="shared" si="90"/>
        <v>-2.9799999999999827E-2</v>
      </c>
      <c r="D678" s="2">
        <f t="shared" si="91"/>
        <v>0</v>
      </c>
      <c r="E678" s="2">
        <f t="shared" si="92"/>
        <v>2.9799999999999827E-2</v>
      </c>
      <c r="F678" s="2">
        <f t="shared" si="96"/>
        <v>6.3870004697674908E-3</v>
      </c>
      <c r="G678" s="2">
        <f t="shared" si="96"/>
        <v>1.3429032078162503E-2</v>
      </c>
      <c r="H678" s="2">
        <f t="shared" si="94"/>
        <v>0.4756113793304324</v>
      </c>
      <c r="I678" s="2">
        <f t="shared" si="95"/>
        <v>32.231479506904037</v>
      </c>
    </row>
    <row r="679" spans="1:9" ht="13.5" x14ac:dyDescent="0.25">
      <c r="A679" s="3">
        <v>42992</v>
      </c>
      <c r="B679" s="2">
        <v>2.2010999999999998</v>
      </c>
      <c r="C679" s="2">
        <f t="shared" si="90"/>
        <v>-5.950000000000033E-2</v>
      </c>
      <c r="D679" s="2">
        <f t="shared" si="91"/>
        <v>0</v>
      </c>
      <c r="E679" s="2">
        <f t="shared" si="92"/>
        <v>5.950000000000033E-2</v>
      </c>
      <c r="F679" s="2">
        <f t="shared" si="96"/>
        <v>5.9307861504983841E-3</v>
      </c>
      <c r="G679" s="2">
        <f t="shared" si="96"/>
        <v>1.6719815501150918E-2</v>
      </c>
      <c r="H679" s="2">
        <f t="shared" si="94"/>
        <v>0.35471600449718688</v>
      </c>
      <c r="I679" s="2">
        <f t="shared" si="95"/>
        <v>26.183790795978851</v>
      </c>
    </row>
    <row r="680" spans="1:9" ht="13.5" x14ac:dyDescent="0.25">
      <c r="A680" s="3">
        <v>42993</v>
      </c>
      <c r="B680" s="2">
        <v>2.1714000000000002</v>
      </c>
      <c r="C680" s="2">
        <f t="shared" si="90"/>
        <v>-2.9699999999999616E-2</v>
      </c>
      <c r="D680" s="2">
        <f t="shared" si="91"/>
        <v>0</v>
      </c>
      <c r="E680" s="2">
        <f t="shared" si="92"/>
        <v>2.9699999999999616E-2</v>
      </c>
      <c r="F680" s="2">
        <f t="shared" si="96"/>
        <v>5.5071585683199283E-3</v>
      </c>
      <c r="G680" s="2">
        <f t="shared" si="96"/>
        <v>1.764697153678297E-2</v>
      </c>
      <c r="H680" s="2">
        <f t="shared" si="94"/>
        <v>0.31207386246648183</v>
      </c>
      <c r="I680" s="2">
        <f t="shared" si="95"/>
        <v>23.784778539817466</v>
      </c>
    </row>
    <row r="681" spans="1:9" ht="13.5" x14ac:dyDescent="0.25">
      <c r="A681" s="3">
        <v>42996</v>
      </c>
      <c r="B681" s="2">
        <v>2.1316999999999999</v>
      </c>
      <c r="C681" s="2">
        <f t="shared" si="90"/>
        <v>-3.9700000000000291E-2</v>
      </c>
      <c r="D681" s="2">
        <f t="shared" si="91"/>
        <v>0</v>
      </c>
      <c r="E681" s="2">
        <f t="shared" si="92"/>
        <v>3.9700000000000291E-2</v>
      </c>
      <c r="F681" s="2">
        <f t="shared" si="96"/>
        <v>5.1137900991542196E-3</v>
      </c>
      <c r="G681" s="2">
        <f t="shared" si="96"/>
        <v>1.9222187855584209E-2</v>
      </c>
      <c r="H681" s="2">
        <f t="shared" si="94"/>
        <v>0.26603579871209199</v>
      </c>
      <c r="I681" s="2">
        <f t="shared" si="95"/>
        <v>21.013291960837435</v>
      </c>
    </row>
    <row r="682" spans="1:9" ht="13.5" x14ac:dyDescent="0.25">
      <c r="A682" s="3">
        <v>42997</v>
      </c>
      <c r="B682" s="2">
        <v>2.0821999999999998</v>
      </c>
      <c r="C682" s="2">
        <f t="shared" si="90"/>
        <v>-4.9500000000000099E-2</v>
      </c>
      <c r="D682" s="2">
        <f t="shared" si="91"/>
        <v>0</v>
      </c>
      <c r="E682" s="2">
        <f t="shared" si="92"/>
        <v>4.9500000000000099E-2</v>
      </c>
      <c r="F682" s="2">
        <f t="shared" si="96"/>
        <v>4.7485193777860608E-3</v>
      </c>
      <c r="G682" s="2">
        <f t="shared" si="96"/>
        <v>2.1384888723042488E-2</v>
      </c>
      <c r="H682" s="2">
        <f t="shared" si="94"/>
        <v>0.22205022618001613</v>
      </c>
      <c r="I682" s="2">
        <f t="shared" si="95"/>
        <v>18.170302776680359</v>
      </c>
    </row>
    <row r="683" spans="1:9" ht="13.5" x14ac:dyDescent="0.25">
      <c r="A683" s="3">
        <v>42998</v>
      </c>
      <c r="B683" s="2">
        <v>2.1019999999999999</v>
      </c>
      <c r="C683" s="2">
        <f t="shared" si="90"/>
        <v>1.980000000000004E-2</v>
      </c>
      <c r="D683" s="2">
        <f t="shared" si="91"/>
        <v>1.980000000000004E-2</v>
      </c>
      <c r="E683" s="2">
        <f t="shared" si="92"/>
        <v>0</v>
      </c>
      <c r="F683" s="2">
        <f t="shared" si="96"/>
        <v>5.8236251365156311E-3</v>
      </c>
      <c r="G683" s="2">
        <f t="shared" si="96"/>
        <v>1.9857396671396597E-2</v>
      </c>
      <c r="H683" s="2">
        <f t="shared" si="94"/>
        <v>0.29327233740081438</v>
      </c>
      <c r="I683" s="2">
        <f t="shared" si="95"/>
        <v>22.676765667950932</v>
      </c>
    </row>
    <row r="684" spans="1:9" ht="13.5" x14ac:dyDescent="0.25">
      <c r="A684" s="3">
        <v>43000</v>
      </c>
      <c r="B684" s="2">
        <v>2.1316999999999999</v>
      </c>
      <c r="C684" s="2">
        <f t="shared" si="90"/>
        <v>2.970000000000006E-2</v>
      </c>
      <c r="D684" s="2">
        <f t="shared" si="91"/>
        <v>2.970000000000006E-2</v>
      </c>
      <c r="E684" s="2">
        <f t="shared" si="92"/>
        <v>0</v>
      </c>
      <c r="F684" s="2">
        <f t="shared" si="96"/>
        <v>7.5290804839073756E-3</v>
      </c>
      <c r="G684" s="2">
        <f t="shared" si="96"/>
        <v>1.8439011194868269E-2</v>
      </c>
      <c r="H684" s="2">
        <f t="shared" si="94"/>
        <v>0.40832344014210381</v>
      </c>
      <c r="I684" s="2">
        <f t="shared" si="95"/>
        <v>28.993584037833159</v>
      </c>
    </row>
    <row r="685" spans="1:9" ht="13.5" x14ac:dyDescent="0.25">
      <c r="A685" s="3">
        <v>43003</v>
      </c>
      <c r="B685" s="2">
        <v>2.1019999999999999</v>
      </c>
      <c r="C685" s="2">
        <f t="shared" si="90"/>
        <v>-2.970000000000006E-2</v>
      </c>
      <c r="D685" s="2">
        <f t="shared" si="91"/>
        <v>0</v>
      </c>
      <c r="E685" s="2">
        <f t="shared" si="92"/>
        <v>2.970000000000006E-2</v>
      </c>
      <c r="F685" s="2">
        <f t="shared" ref="F685:G700" si="97">((F684*13)+D685)/14</f>
        <v>6.9912890207711343E-3</v>
      </c>
      <c r="G685" s="2">
        <f t="shared" si="97"/>
        <v>1.9243367538091971E-2</v>
      </c>
      <c r="H685" s="2">
        <f t="shared" si="94"/>
        <v>0.36330902098772355</v>
      </c>
      <c r="I685" s="2">
        <f t="shared" si="95"/>
        <v>26.649058679631167</v>
      </c>
    </row>
    <row r="686" spans="1:9" ht="13.5" x14ac:dyDescent="0.25">
      <c r="A686" s="3">
        <v>43004</v>
      </c>
      <c r="B686" s="2">
        <v>2.0524</v>
      </c>
      <c r="C686" s="2">
        <f t="shared" si="90"/>
        <v>-4.9599999999999866E-2</v>
      </c>
      <c r="D686" s="2">
        <f t="shared" si="91"/>
        <v>0</v>
      </c>
      <c r="E686" s="2">
        <f t="shared" si="92"/>
        <v>4.9599999999999866E-2</v>
      </c>
      <c r="F686" s="2">
        <f t="shared" si="97"/>
        <v>6.4919112335731968E-3</v>
      </c>
      <c r="G686" s="2">
        <f t="shared" si="97"/>
        <v>2.1411698428228248E-2</v>
      </c>
      <c r="H686" s="2">
        <f t="shared" si="94"/>
        <v>0.30319459501701856</v>
      </c>
      <c r="I686" s="2">
        <f t="shared" si="95"/>
        <v>23.265488989620849</v>
      </c>
    </row>
    <row r="687" spans="1:9" ht="13.5" x14ac:dyDescent="0.25">
      <c r="A687" s="3">
        <v>43005</v>
      </c>
      <c r="B687" s="2">
        <v>2.0623</v>
      </c>
      <c r="C687" s="2">
        <f t="shared" si="90"/>
        <v>9.9000000000000199E-3</v>
      </c>
      <c r="D687" s="2">
        <f t="shared" si="91"/>
        <v>9.9000000000000199E-3</v>
      </c>
      <c r="E687" s="2">
        <f t="shared" si="92"/>
        <v>0</v>
      </c>
      <c r="F687" s="2">
        <f t="shared" si="97"/>
        <v>6.7353461454608271E-3</v>
      </c>
      <c r="G687" s="2">
        <f t="shared" si="97"/>
        <v>1.9882291397640518E-2</v>
      </c>
      <c r="H687" s="2">
        <f t="shared" si="94"/>
        <v>0.33876106182912741</v>
      </c>
      <c r="I687" s="2">
        <f t="shared" si="95"/>
        <v>25.304071913048006</v>
      </c>
    </row>
    <row r="688" spans="1:9" ht="13.5" x14ac:dyDescent="0.25">
      <c r="A688" s="3">
        <v>43006</v>
      </c>
      <c r="B688" s="2">
        <v>2.1714000000000002</v>
      </c>
      <c r="C688" s="2">
        <f t="shared" si="90"/>
        <v>0.1091000000000002</v>
      </c>
      <c r="D688" s="2">
        <f t="shared" si="91"/>
        <v>0.1091000000000002</v>
      </c>
      <c r="E688" s="2">
        <f t="shared" si="92"/>
        <v>0</v>
      </c>
      <c r="F688" s="2">
        <f t="shared" si="97"/>
        <v>1.4047107135070782E-2</v>
      </c>
      <c r="G688" s="2">
        <f t="shared" si="97"/>
        <v>1.8462127726380482E-2</v>
      </c>
      <c r="H688" s="2">
        <f t="shared" si="94"/>
        <v>0.76086068427524256</v>
      </c>
      <c r="I688" s="2">
        <f t="shared" si="95"/>
        <v>43.209590120890638</v>
      </c>
    </row>
    <row r="689" spans="1:9" ht="13.5" x14ac:dyDescent="0.25">
      <c r="A689" s="3">
        <v>43007</v>
      </c>
      <c r="B689" s="2">
        <v>2.1812999999999998</v>
      </c>
      <c r="C689" s="2">
        <f t="shared" si="90"/>
        <v>9.8999999999995758E-3</v>
      </c>
      <c r="D689" s="2">
        <f t="shared" si="91"/>
        <v>9.8999999999995758E-3</v>
      </c>
      <c r="E689" s="2">
        <f t="shared" si="92"/>
        <v>0</v>
      </c>
      <c r="F689" s="2">
        <f t="shared" si="97"/>
        <v>1.3750885196851411E-2</v>
      </c>
      <c r="G689" s="2">
        <f t="shared" si="97"/>
        <v>1.7143404317353304E-2</v>
      </c>
      <c r="H689" s="2">
        <f t="shared" si="94"/>
        <v>0.80210936767863328</v>
      </c>
      <c r="I689" s="2">
        <f t="shared" si="95"/>
        <v>44.509472181028691</v>
      </c>
    </row>
    <row r="690" spans="1:9" ht="13.5" x14ac:dyDescent="0.25">
      <c r="A690" s="3">
        <v>43010</v>
      </c>
      <c r="B690" s="2">
        <v>2.1415999999999999</v>
      </c>
      <c r="C690" s="2">
        <f t="shared" si="90"/>
        <v>-3.9699999999999847E-2</v>
      </c>
      <c r="D690" s="2">
        <f t="shared" si="91"/>
        <v>0</v>
      </c>
      <c r="E690" s="2">
        <f t="shared" si="92"/>
        <v>3.9699999999999847E-2</v>
      </c>
      <c r="F690" s="2">
        <f t="shared" si="97"/>
        <v>1.2768679111362024E-2</v>
      </c>
      <c r="G690" s="2">
        <f t="shared" si="97"/>
        <v>1.875458972325663E-2</v>
      </c>
      <c r="H690" s="2">
        <f t="shared" si="94"/>
        <v>0.68082956224460733</v>
      </c>
      <c r="I690" s="2">
        <f t="shared" si="95"/>
        <v>40.505568056252919</v>
      </c>
    </row>
    <row r="691" spans="1:9" ht="13.5" x14ac:dyDescent="0.25">
      <c r="A691" s="3">
        <v>43011</v>
      </c>
      <c r="B691" s="2">
        <v>2.1019999999999999</v>
      </c>
      <c r="C691" s="2">
        <f t="shared" si="90"/>
        <v>-3.960000000000008E-2</v>
      </c>
      <c r="D691" s="2">
        <f t="shared" si="91"/>
        <v>0</v>
      </c>
      <c r="E691" s="2">
        <f t="shared" si="92"/>
        <v>3.960000000000008E-2</v>
      </c>
      <c r="F691" s="2">
        <f t="shared" si="97"/>
        <v>1.1856630603407593E-2</v>
      </c>
      <c r="G691" s="2">
        <f t="shared" si="97"/>
        <v>2.0243547600166879E-2</v>
      </c>
      <c r="H691" s="2">
        <f t="shared" si="94"/>
        <v>0.58569924785860417</v>
      </c>
      <c r="I691" s="2">
        <f t="shared" si="95"/>
        <v>36.936338883275468</v>
      </c>
    </row>
    <row r="692" spans="1:9" ht="13.5" x14ac:dyDescent="0.25">
      <c r="A692" s="3">
        <v>43012</v>
      </c>
      <c r="B692" s="2">
        <v>2.0722</v>
      </c>
      <c r="C692" s="2">
        <f t="shared" si="90"/>
        <v>-2.9799999999999827E-2</v>
      </c>
      <c r="D692" s="2">
        <f t="shared" si="91"/>
        <v>0</v>
      </c>
      <c r="E692" s="2">
        <f t="shared" si="92"/>
        <v>2.9799999999999827E-2</v>
      </c>
      <c r="F692" s="2">
        <f t="shared" si="97"/>
        <v>1.1009728417449908E-2</v>
      </c>
      <c r="G692" s="2">
        <f t="shared" si="97"/>
        <v>2.0926151343012091E-2</v>
      </c>
      <c r="H692" s="2">
        <f t="shared" si="94"/>
        <v>0.52612294716708174</v>
      </c>
      <c r="I692" s="2">
        <f t="shared" si="95"/>
        <v>34.47447980149407</v>
      </c>
    </row>
    <row r="693" spans="1:9" ht="13.5" x14ac:dyDescent="0.25">
      <c r="A693" s="3">
        <v>43013</v>
      </c>
      <c r="B693" s="2">
        <v>2.0623</v>
      </c>
      <c r="C693" s="2">
        <f t="shared" si="90"/>
        <v>-9.9000000000000199E-3</v>
      </c>
      <c r="D693" s="2">
        <f t="shared" si="91"/>
        <v>0</v>
      </c>
      <c r="E693" s="2">
        <f t="shared" si="92"/>
        <v>9.9000000000000199E-3</v>
      </c>
      <c r="F693" s="2">
        <f t="shared" si="97"/>
        <v>1.0223319244774915E-2</v>
      </c>
      <c r="G693" s="2">
        <f t="shared" si="97"/>
        <v>2.0138569104225516E-2</v>
      </c>
      <c r="H693" s="2">
        <f t="shared" si="94"/>
        <v>0.50764874067591215</v>
      </c>
      <c r="I693" s="2">
        <f t="shared" si="95"/>
        <v>33.671552728410873</v>
      </c>
    </row>
    <row r="694" spans="1:9" ht="13.5" x14ac:dyDescent="0.25">
      <c r="A694" s="3">
        <v>43014</v>
      </c>
      <c r="B694" s="2">
        <v>2.0425</v>
      </c>
      <c r="C694" s="2">
        <f t="shared" si="90"/>
        <v>-1.980000000000004E-2</v>
      </c>
      <c r="D694" s="2">
        <f t="shared" si="91"/>
        <v>0</v>
      </c>
      <c r="E694" s="2">
        <f t="shared" si="92"/>
        <v>1.980000000000004E-2</v>
      </c>
      <c r="F694" s="2">
        <f t="shared" si="97"/>
        <v>9.4930821558624218E-3</v>
      </c>
      <c r="G694" s="2">
        <f t="shared" si="97"/>
        <v>2.0114385596780839E-2</v>
      </c>
      <c r="H694" s="2">
        <f t="shared" si="94"/>
        <v>0.47195486584396196</v>
      </c>
      <c r="I694" s="2">
        <f t="shared" si="95"/>
        <v>32.063134325342332</v>
      </c>
    </row>
    <row r="695" spans="1:9" ht="13.5" x14ac:dyDescent="0.25">
      <c r="A695" s="3">
        <v>43017</v>
      </c>
      <c r="B695" s="2">
        <v>2.0326</v>
      </c>
      <c r="C695" s="2">
        <f t="shared" si="90"/>
        <v>-9.9000000000000199E-3</v>
      </c>
      <c r="D695" s="2">
        <f t="shared" si="91"/>
        <v>0</v>
      </c>
      <c r="E695" s="2">
        <f t="shared" si="92"/>
        <v>9.9000000000000199E-3</v>
      </c>
      <c r="F695" s="2">
        <f t="shared" si="97"/>
        <v>8.8150048590151069E-3</v>
      </c>
      <c r="G695" s="2">
        <f t="shared" si="97"/>
        <v>1.9384786625582209E-2</v>
      </c>
      <c r="H695" s="2">
        <f t="shared" si="94"/>
        <v>0.45473829706136137</v>
      </c>
      <c r="I695" s="2">
        <f t="shared" si="95"/>
        <v>31.25911361376501</v>
      </c>
    </row>
    <row r="696" spans="1:9" ht="13.5" x14ac:dyDescent="0.25">
      <c r="A696" s="3">
        <v>43018</v>
      </c>
      <c r="B696" s="2">
        <v>1.9928999999999999</v>
      </c>
      <c r="C696" s="2">
        <f t="shared" si="90"/>
        <v>-3.9700000000000069E-2</v>
      </c>
      <c r="D696" s="2">
        <f t="shared" si="91"/>
        <v>0</v>
      </c>
      <c r="E696" s="2">
        <f t="shared" si="92"/>
        <v>3.9700000000000069E-2</v>
      </c>
      <c r="F696" s="2">
        <f t="shared" si="97"/>
        <v>8.1853616547997426E-3</v>
      </c>
      <c r="G696" s="2">
        <f t="shared" si="97"/>
        <v>2.0835873295183487E-2</v>
      </c>
      <c r="H696" s="2">
        <f t="shared" si="94"/>
        <v>0.39284946394312675</v>
      </c>
      <c r="I696" s="2">
        <f t="shared" si="95"/>
        <v>28.204732393045433</v>
      </c>
    </row>
    <row r="697" spans="1:9" ht="13.5" x14ac:dyDescent="0.25">
      <c r="A697" s="3">
        <v>43019</v>
      </c>
      <c r="B697" s="2">
        <v>1.9235</v>
      </c>
      <c r="C697" s="2">
        <f t="shared" si="90"/>
        <v>-6.9399999999999906E-2</v>
      </c>
      <c r="D697" s="2">
        <f t="shared" si="91"/>
        <v>0</v>
      </c>
      <c r="E697" s="2">
        <f t="shared" si="92"/>
        <v>6.9399999999999906E-2</v>
      </c>
      <c r="F697" s="2">
        <f t="shared" si="97"/>
        <v>7.6006929651711895E-3</v>
      </c>
      <c r="G697" s="2">
        <f t="shared" si="97"/>
        <v>2.4304739488384658E-2</v>
      </c>
      <c r="H697" s="2">
        <f t="shared" si="94"/>
        <v>0.31272472469016155</v>
      </c>
      <c r="I697" s="2">
        <f t="shared" si="95"/>
        <v>23.822566819100089</v>
      </c>
    </row>
    <row r="698" spans="1:9" ht="13.5" x14ac:dyDescent="0.25">
      <c r="A698" s="3">
        <v>43020</v>
      </c>
      <c r="B698" s="2">
        <v>1.9632000000000001</v>
      </c>
      <c r="C698" s="2">
        <f t="shared" si="90"/>
        <v>3.9700000000000069E-2</v>
      </c>
      <c r="D698" s="2">
        <f t="shared" si="91"/>
        <v>3.9700000000000069E-2</v>
      </c>
      <c r="E698" s="2">
        <f t="shared" si="92"/>
        <v>0</v>
      </c>
      <c r="F698" s="2">
        <f t="shared" si="97"/>
        <v>9.8935006105161094E-3</v>
      </c>
      <c r="G698" s="2">
        <f t="shared" si="97"/>
        <v>2.2568686667785751E-2</v>
      </c>
      <c r="H698" s="2">
        <f t="shared" si="94"/>
        <v>0.43837289941368024</v>
      </c>
      <c r="I698" s="2">
        <f t="shared" si="95"/>
        <v>30.476999364516175</v>
      </c>
    </row>
    <row r="699" spans="1:9" ht="13.5" x14ac:dyDescent="0.25">
      <c r="A699" s="3">
        <v>43021</v>
      </c>
      <c r="B699" s="2">
        <v>1.9928999999999999</v>
      </c>
      <c r="C699" s="2">
        <f t="shared" si="90"/>
        <v>2.9699999999999838E-2</v>
      </c>
      <c r="D699" s="2">
        <f t="shared" si="91"/>
        <v>2.9699999999999838E-2</v>
      </c>
      <c r="E699" s="2">
        <f t="shared" si="92"/>
        <v>0</v>
      </c>
      <c r="F699" s="2">
        <f t="shared" si="97"/>
        <v>1.1308250566907804E-2</v>
      </c>
      <c r="G699" s="2">
        <f t="shared" si="97"/>
        <v>2.0956637620086767E-2</v>
      </c>
      <c r="H699" s="2">
        <f t="shared" si="94"/>
        <v>0.5396023337288105</v>
      </c>
      <c r="I699" s="2">
        <f t="shared" si="95"/>
        <v>35.048162886446846</v>
      </c>
    </row>
    <row r="700" spans="1:9" ht="13.5" x14ac:dyDescent="0.25">
      <c r="A700" s="3">
        <v>43024</v>
      </c>
      <c r="B700" s="2">
        <v>2.0226999999999999</v>
      </c>
      <c r="C700" s="2">
        <f t="shared" si="90"/>
        <v>2.9800000000000049E-2</v>
      </c>
      <c r="D700" s="2">
        <f t="shared" si="91"/>
        <v>2.9800000000000049E-2</v>
      </c>
      <c r="E700" s="2">
        <f t="shared" si="92"/>
        <v>0</v>
      </c>
      <c r="F700" s="2">
        <f t="shared" si="97"/>
        <v>1.262908981212868E-2</v>
      </c>
      <c r="G700" s="2">
        <f t="shared" si="97"/>
        <v>1.9459734932937713E-2</v>
      </c>
      <c r="H700" s="2">
        <f t="shared" si="94"/>
        <v>0.6489857059025288</v>
      </c>
      <c r="I700" s="2">
        <f t="shared" si="95"/>
        <v>39.356660496175955</v>
      </c>
    </row>
    <row r="701" spans="1:9" ht="13.5" x14ac:dyDescent="0.25">
      <c r="A701" s="3">
        <v>43025</v>
      </c>
      <c r="B701" s="2">
        <v>2.0226999999999999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1.1727011968405202E-2</v>
      </c>
      <c r="G701" s="2">
        <f t="shared" si="98"/>
        <v>1.8069753866299304E-2</v>
      </c>
      <c r="H701" s="2">
        <f t="shared" si="94"/>
        <v>0.6489857059025288</v>
      </c>
      <c r="I701" s="2">
        <f t="shared" si="95"/>
        <v>39.356660496175955</v>
      </c>
    </row>
    <row r="702" spans="1:9" ht="13.5" x14ac:dyDescent="0.25">
      <c r="A702" s="3">
        <v>43026</v>
      </c>
      <c r="B702" s="2">
        <v>2.0127000000000002</v>
      </c>
      <c r="C702" s="2">
        <f t="shared" si="90"/>
        <v>-9.9999999999997868E-3</v>
      </c>
      <c r="D702" s="2">
        <f t="shared" si="91"/>
        <v>0</v>
      </c>
      <c r="E702" s="2">
        <f t="shared" si="92"/>
        <v>9.9999999999997868E-3</v>
      </c>
      <c r="F702" s="2">
        <f t="shared" si="98"/>
        <v>1.088936825637626E-2</v>
      </c>
      <c r="G702" s="2">
        <f t="shared" si="98"/>
        <v>1.749334287584934E-2</v>
      </c>
      <c r="H702" s="2">
        <f t="shared" si="94"/>
        <v>0.62248641289765827</v>
      </c>
      <c r="I702" s="2">
        <f t="shared" si="95"/>
        <v>38.366201895394411</v>
      </c>
    </row>
    <row r="703" spans="1:9" ht="13.5" x14ac:dyDescent="0.25">
      <c r="A703" s="3">
        <v>43027</v>
      </c>
      <c r="B703" s="2">
        <v>2.0821999999999998</v>
      </c>
      <c r="C703" s="2">
        <f t="shared" si="90"/>
        <v>6.9499999999999673E-2</v>
      </c>
      <c r="D703" s="2">
        <f t="shared" si="91"/>
        <v>6.9499999999999673E-2</v>
      </c>
      <c r="E703" s="2">
        <f t="shared" si="92"/>
        <v>0</v>
      </c>
      <c r="F703" s="2">
        <f t="shared" si="98"/>
        <v>1.507584195234936E-2</v>
      </c>
      <c r="G703" s="2">
        <f t="shared" si="98"/>
        <v>1.6243818384717244E-2</v>
      </c>
      <c r="H703" s="2">
        <f t="shared" si="94"/>
        <v>0.92809717489412724</v>
      </c>
      <c r="I703" s="2">
        <f t="shared" si="95"/>
        <v>48.13539415849668</v>
      </c>
    </row>
    <row r="704" spans="1:9" ht="13.5" x14ac:dyDescent="0.25">
      <c r="A704" s="3">
        <v>43028</v>
      </c>
      <c r="B704" s="2">
        <v>2.1812999999999998</v>
      </c>
      <c r="C704" s="2">
        <f t="shared" si="90"/>
        <v>9.9099999999999966E-2</v>
      </c>
      <c r="D704" s="2">
        <f t="shared" si="91"/>
        <v>9.9099999999999966E-2</v>
      </c>
      <c r="E704" s="2">
        <f t="shared" si="92"/>
        <v>0</v>
      </c>
      <c r="F704" s="2">
        <f t="shared" si="98"/>
        <v>2.1077567527181547E-2</v>
      </c>
      <c r="G704" s="2">
        <f t="shared" si="98"/>
        <v>1.5083545642951727E-2</v>
      </c>
      <c r="H704" s="2">
        <f t="shared" si="94"/>
        <v>1.3973881225354146</v>
      </c>
      <c r="I704" s="2">
        <f t="shared" si="95"/>
        <v>58.287938836435615</v>
      </c>
    </row>
    <row r="705" spans="1:9" ht="13.5" x14ac:dyDescent="0.25">
      <c r="A705" s="3">
        <v>43031</v>
      </c>
      <c r="B705" s="2">
        <v>2.3102</v>
      </c>
      <c r="C705" s="2">
        <f t="shared" si="90"/>
        <v>0.12890000000000024</v>
      </c>
      <c r="D705" s="2">
        <f t="shared" si="91"/>
        <v>0.12890000000000024</v>
      </c>
      <c r="E705" s="2">
        <f t="shared" si="92"/>
        <v>0</v>
      </c>
      <c r="F705" s="2">
        <f t="shared" si="98"/>
        <v>2.8779169846668597E-2</v>
      </c>
      <c r="G705" s="2">
        <f t="shared" si="98"/>
        <v>1.4006149525598033E-2</v>
      </c>
      <c r="H705" s="2">
        <f t="shared" si="94"/>
        <v>2.0547524352835858</v>
      </c>
      <c r="I705" s="2">
        <f t="shared" si="95"/>
        <v>67.264122995709613</v>
      </c>
    </row>
    <row r="706" spans="1:9" ht="13.5" x14ac:dyDescent="0.25">
      <c r="A706" s="3">
        <v>43032</v>
      </c>
      <c r="B706" s="2">
        <v>2.3399000000000001</v>
      </c>
      <c r="C706" s="2">
        <f t="shared" si="90"/>
        <v>2.970000000000006E-2</v>
      </c>
      <c r="D706" s="2">
        <f t="shared" si="91"/>
        <v>2.970000000000006E-2</v>
      </c>
      <c r="E706" s="2">
        <f t="shared" si="92"/>
        <v>0</v>
      </c>
      <c r="F706" s="2">
        <f t="shared" si="98"/>
        <v>2.8844943429049415E-2</v>
      </c>
      <c r="G706" s="2">
        <f t="shared" si="98"/>
        <v>1.3005710273769603E-2</v>
      </c>
      <c r="H706" s="2">
        <f t="shared" si="94"/>
        <v>2.2178675998361248</v>
      </c>
      <c r="I706" s="2">
        <f t="shared" si="95"/>
        <v>68.923519412329867</v>
      </c>
    </row>
    <row r="707" spans="1:9" ht="13.5" x14ac:dyDescent="0.25">
      <c r="A707" s="3">
        <v>43033</v>
      </c>
      <c r="B707" s="2">
        <v>2.2705000000000002</v>
      </c>
      <c r="C707" s="2">
        <f t="shared" ref="C707:C770" si="99">B707-B706</f>
        <v>-6.9399999999999906E-2</v>
      </c>
      <c r="D707" s="2">
        <f t="shared" ref="D707:D770" si="100">IF(C707&gt;0,C707,0)</f>
        <v>0</v>
      </c>
      <c r="E707" s="2">
        <f t="shared" ref="E707:E770" si="101">IF(C707&lt;0,-C707,0)</f>
        <v>6.9399999999999906E-2</v>
      </c>
      <c r="F707" s="2">
        <f t="shared" si="98"/>
        <v>2.6784590326974455E-2</v>
      </c>
      <c r="G707" s="2">
        <f t="shared" si="98"/>
        <v>1.7033873825643194E-2</v>
      </c>
      <c r="H707" s="2">
        <f t="shared" si="94"/>
        <v>1.5724309456051213</v>
      </c>
      <c r="I707" s="2">
        <f t="shared" si="95"/>
        <v>61.126264566656161</v>
      </c>
    </row>
    <row r="708" spans="1:9" ht="13.5" x14ac:dyDescent="0.25">
      <c r="A708" s="3">
        <v>43034</v>
      </c>
      <c r="B708" s="2">
        <v>2.2606000000000002</v>
      </c>
      <c r="C708" s="2">
        <f t="shared" si="99"/>
        <v>-9.9000000000000199E-3</v>
      </c>
      <c r="D708" s="2">
        <f t="shared" si="100"/>
        <v>0</v>
      </c>
      <c r="E708" s="2">
        <f t="shared" si="101"/>
        <v>9.9000000000000199E-3</v>
      </c>
      <c r="F708" s="2">
        <f t="shared" si="98"/>
        <v>2.4871405303619136E-2</v>
      </c>
      <c r="G708" s="2">
        <f t="shared" si="98"/>
        <v>1.6524311409525823E-2</v>
      </c>
      <c r="H708" s="2">
        <f t="shared" si="94"/>
        <v>1.5051401953900141</v>
      </c>
      <c r="I708" s="2">
        <f t="shared" si="95"/>
        <v>60.08207437491081</v>
      </c>
    </row>
    <row r="709" spans="1:9" ht="13.5" x14ac:dyDescent="0.25">
      <c r="A709" s="3">
        <v>43035</v>
      </c>
      <c r="B709" s="2">
        <v>2.2904</v>
      </c>
      <c r="C709" s="2">
        <f t="shared" si="99"/>
        <v>2.9799999999999827E-2</v>
      </c>
      <c r="D709" s="2">
        <f t="shared" si="100"/>
        <v>2.9799999999999827E-2</v>
      </c>
      <c r="E709" s="2">
        <f t="shared" si="101"/>
        <v>0</v>
      </c>
      <c r="F709" s="2">
        <f t="shared" si="98"/>
        <v>2.5223447781932039E-2</v>
      </c>
      <c r="G709" s="2">
        <f t="shared" si="98"/>
        <v>1.5344003451702549E-2</v>
      </c>
      <c r="H709" s="2">
        <f t="shared" si="94"/>
        <v>1.64386353674427</v>
      </c>
      <c r="I709" s="2">
        <f t="shared" si="95"/>
        <v>62.176565238634481</v>
      </c>
    </row>
    <row r="710" spans="1:9" ht="13.5" x14ac:dyDescent="0.25">
      <c r="A710" s="3">
        <v>43038</v>
      </c>
      <c r="B710" s="2">
        <v>2.3994</v>
      </c>
      <c r="C710" s="2">
        <f t="shared" si="99"/>
        <v>0.10899999999999999</v>
      </c>
      <c r="D710" s="2">
        <f t="shared" si="100"/>
        <v>0.10899999999999999</v>
      </c>
      <c r="E710" s="2">
        <f t="shared" si="101"/>
        <v>0</v>
      </c>
      <c r="F710" s="2">
        <f t="shared" si="98"/>
        <v>3.1207487226079748E-2</v>
      </c>
      <c r="G710" s="2">
        <f t="shared" si="98"/>
        <v>1.4248003205152366E-2</v>
      </c>
      <c r="H710" s="2">
        <f t="shared" si="94"/>
        <v>2.1903060223059532</v>
      </c>
      <c r="I710" s="2">
        <f t="shared" si="95"/>
        <v>68.655044594211063</v>
      </c>
    </row>
    <row r="711" spans="1:9" ht="13.5" x14ac:dyDescent="0.25">
      <c r="A711" s="3">
        <v>43039</v>
      </c>
      <c r="B711" s="2">
        <v>2.3795999999999999</v>
      </c>
      <c r="C711" s="2">
        <f t="shared" si="99"/>
        <v>-1.980000000000004E-2</v>
      </c>
      <c r="D711" s="2">
        <f t="shared" si="100"/>
        <v>0</v>
      </c>
      <c r="E711" s="2">
        <f t="shared" si="101"/>
        <v>1.980000000000004E-2</v>
      </c>
      <c r="F711" s="2">
        <f t="shared" si="98"/>
        <v>2.8978380995645481E-2</v>
      </c>
      <c r="G711" s="2">
        <f t="shared" si="98"/>
        <v>1.4644574404784342E-2</v>
      </c>
      <c r="H711" s="2">
        <f t="shared" si="94"/>
        <v>1.9787793209052442</v>
      </c>
      <c r="I711" s="2">
        <f t="shared" si="95"/>
        <v>66.429201620209227</v>
      </c>
    </row>
    <row r="712" spans="1:9" ht="13.5" x14ac:dyDescent="0.25">
      <c r="A712" s="3">
        <v>43040</v>
      </c>
      <c r="B712" s="2">
        <v>2.33</v>
      </c>
      <c r="C712" s="2">
        <f t="shared" si="99"/>
        <v>-4.9599999999999866E-2</v>
      </c>
      <c r="D712" s="2">
        <f t="shared" si="100"/>
        <v>0</v>
      </c>
      <c r="E712" s="2">
        <f t="shared" si="101"/>
        <v>4.9599999999999866E-2</v>
      </c>
      <c r="F712" s="2">
        <f t="shared" si="98"/>
        <v>2.6908496638813662E-2</v>
      </c>
      <c r="G712" s="2">
        <f t="shared" si="98"/>
        <v>1.714139051872831E-2</v>
      </c>
      <c r="H712" s="2">
        <f t="shared" si="94"/>
        <v>1.5697966048561827</v>
      </c>
      <c r="I712" s="2">
        <f t="shared" si="95"/>
        <v>61.086414461351332</v>
      </c>
    </row>
    <row r="713" spans="1:9" ht="13.5" x14ac:dyDescent="0.25">
      <c r="A713" s="3">
        <v>43041</v>
      </c>
      <c r="B713" s="2">
        <v>2.3003</v>
      </c>
      <c r="C713" s="2">
        <f t="shared" si="99"/>
        <v>-2.970000000000006E-2</v>
      </c>
      <c r="D713" s="2">
        <f t="shared" si="100"/>
        <v>0</v>
      </c>
      <c r="E713" s="2">
        <f t="shared" si="101"/>
        <v>2.970000000000006E-2</v>
      </c>
      <c r="F713" s="2">
        <f t="shared" si="98"/>
        <v>2.498646116461269E-2</v>
      </c>
      <c r="G713" s="2">
        <f t="shared" si="98"/>
        <v>1.8038434053104863E-2</v>
      </c>
      <c r="H713" s="2">
        <f t="shared" si="94"/>
        <v>1.3851790621654265</v>
      </c>
      <c r="I713" s="2">
        <f t="shared" si="95"/>
        <v>58.074426534159976</v>
      </c>
    </row>
    <row r="714" spans="1:9" ht="13.5" x14ac:dyDescent="0.25">
      <c r="A714" s="3">
        <v>43042</v>
      </c>
      <c r="B714" s="2">
        <v>2.2805</v>
      </c>
      <c r="C714" s="2">
        <f t="shared" si="99"/>
        <v>-1.980000000000004E-2</v>
      </c>
      <c r="D714" s="2">
        <f t="shared" si="100"/>
        <v>0</v>
      </c>
      <c r="E714" s="2">
        <f t="shared" si="101"/>
        <v>1.980000000000004E-2</v>
      </c>
      <c r="F714" s="2">
        <f t="shared" si="98"/>
        <v>2.3201713938568926E-2</v>
      </c>
      <c r="G714" s="2">
        <f t="shared" si="98"/>
        <v>1.8164260192168803E-2</v>
      </c>
      <c r="H714" s="2">
        <f t="shared" si="94"/>
        <v>1.2773277685469366</v>
      </c>
      <c r="I714" s="2">
        <f t="shared" si="95"/>
        <v>56.088885675070998</v>
      </c>
    </row>
    <row r="715" spans="1:9" ht="13.5" x14ac:dyDescent="0.25">
      <c r="A715" s="3">
        <v>43045</v>
      </c>
      <c r="B715" s="2">
        <v>2.33</v>
      </c>
      <c r="C715" s="2">
        <f t="shared" si="99"/>
        <v>4.9500000000000099E-2</v>
      </c>
      <c r="D715" s="2">
        <f t="shared" si="100"/>
        <v>4.9500000000000099E-2</v>
      </c>
      <c r="E715" s="2">
        <f t="shared" si="101"/>
        <v>0</v>
      </c>
      <c r="F715" s="2">
        <f t="shared" si="98"/>
        <v>2.5080162942956868E-2</v>
      </c>
      <c r="G715" s="2">
        <f t="shared" si="98"/>
        <v>1.6866813035585317E-2</v>
      </c>
      <c r="H715" s="2">
        <f t="shared" si="94"/>
        <v>1.4869532786094899</v>
      </c>
      <c r="I715" s="2">
        <f t="shared" si="95"/>
        <v>59.790157354338319</v>
      </c>
    </row>
    <row r="716" spans="1:9" ht="13.5" x14ac:dyDescent="0.25">
      <c r="A716" s="3">
        <v>43046</v>
      </c>
      <c r="B716" s="2">
        <v>2.3003</v>
      </c>
      <c r="C716" s="2">
        <f t="shared" si="99"/>
        <v>-2.970000000000006E-2</v>
      </c>
      <c r="D716" s="2">
        <f t="shared" si="100"/>
        <v>0</v>
      </c>
      <c r="E716" s="2">
        <f t="shared" si="101"/>
        <v>2.970000000000006E-2</v>
      </c>
      <c r="F716" s="2">
        <f t="shared" si="98"/>
        <v>2.3288722732745664E-2</v>
      </c>
      <c r="G716" s="2">
        <f t="shared" si="98"/>
        <v>1.7783469247329226E-2</v>
      </c>
      <c r="H716" s="2">
        <f t="shared" si="94"/>
        <v>1.3095714007683419</v>
      </c>
      <c r="I716" s="2">
        <f t="shared" si="95"/>
        <v>56.701923150445893</v>
      </c>
    </row>
    <row r="717" spans="1:9" ht="13.5" x14ac:dyDescent="0.25">
      <c r="A717" s="3">
        <v>43047</v>
      </c>
      <c r="B717" s="2">
        <v>2.3696999999999999</v>
      </c>
      <c r="C717" s="2">
        <f t="shared" si="99"/>
        <v>6.9399999999999906E-2</v>
      </c>
      <c r="D717" s="2">
        <f t="shared" si="100"/>
        <v>6.9399999999999906E-2</v>
      </c>
      <c r="E717" s="2">
        <f t="shared" si="101"/>
        <v>0</v>
      </c>
      <c r="F717" s="2">
        <f t="shared" ref="F717:G732" si="102">((F716*13)+D717)/14</f>
        <v>2.6582385394692397E-2</v>
      </c>
      <c r="G717" s="2">
        <f t="shared" si="102"/>
        <v>1.6513221443948567E-2</v>
      </c>
      <c r="H717" s="2">
        <f t="shared" si="94"/>
        <v>1.6097637571761489</v>
      </c>
      <c r="I717" s="2">
        <f t="shared" si="95"/>
        <v>61.682355452662378</v>
      </c>
    </row>
    <row r="718" spans="1:9" ht="13.5" x14ac:dyDescent="0.25">
      <c r="A718" s="3">
        <v>43048</v>
      </c>
      <c r="B718" s="2">
        <v>2.3795999999999999</v>
      </c>
      <c r="C718" s="2">
        <f t="shared" si="99"/>
        <v>9.9000000000000199E-3</v>
      </c>
      <c r="D718" s="2">
        <f t="shared" si="100"/>
        <v>9.9000000000000199E-3</v>
      </c>
      <c r="E718" s="2">
        <f t="shared" si="101"/>
        <v>0</v>
      </c>
      <c r="F718" s="2">
        <f t="shared" si="102"/>
        <v>2.5390786437928657E-2</v>
      </c>
      <c r="G718" s="2">
        <f t="shared" si="102"/>
        <v>1.5333705626523669E-2</v>
      </c>
      <c r="H718" s="2">
        <f t="shared" si="94"/>
        <v>1.6558806498807845</v>
      </c>
      <c r="I718" s="2">
        <f t="shared" si="95"/>
        <v>62.34770564539911</v>
      </c>
    </row>
    <row r="719" spans="1:9" ht="13.5" x14ac:dyDescent="0.25">
      <c r="A719" s="3">
        <v>43049</v>
      </c>
      <c r="B719" s="2">
        <v>2.3895</v>
      </c>
      <c r="C719" s="2">
        <f t="shared" si="99"/>
        <v>9.9000000000000199E-3</v>
      </c>
      <c r="D719" s="2">
        <f t="shared" si="100"/>
        <v>9.9000000000000199E-3</v>
      </c>
      <c r="E719" s="2">
        <f t="shared" si="101"/>
        <v>0</v>
      </c>
      <c r="F719" s="2">
        <f t="shared" si="102"/>
        <v>2.4284301692362325E-2</v>
      </c>
      <c r="G719" s="2">
        <f t="shared" si="102"/>
        <v>1.4238440938914836E-2</v>
      </c>
      <c r="H719" s="2">
        <f t="shared" si="94"/>
        <v>1.7055449958703921</v>
      </c>
      <c r="I719" s="2">
        <f t="shared" si="95"/>
        <v>63.038870115767814</v>
      </c>
    </row>
    <row r="720" spans="1:9" ht="13.5" x14ac:dyDescent="0.25">
      <c r="A720" s="3">
        <v>43052</v>
      </c>
      <c r="B720" s="2">
        <v>2.3498999999999999</v>
      </c>
      <c r="C720" s="2">
        <f t="shared" si="99"/>
        <v>-3.960000000000008E-2</v>
      </c>
      <c r="D720" s="2">
        <f t="shared" si="100"/>
        <v>0</v>
      </c>
      <c r="E720" s="2">
        <f t="shared" si="101"/>
        <v>3.960000000000008E-2</v>
      </c>
      <c r="F720" s="2">
        <f t="shared" si="102"/>
        <v>2.2549708714336446E-2</v>
      </c>
      <c r="G720" s="2">
        <f t="shared" si="102"/>
        <v>1.6049980871849497E-2</v>
      </c>
      <c r="H720" s="2">
        <f t="shared" si="94"/>
        <v>1.404967949456376</v>
      </c>
      <c r="I720" s="2">
        <f t="shared" si="95"/>
        <v>58.419404290770601</v>
      </c>
    </row>
    <row r="721" spans="1:9" ht="13.5" x14ac:dyDescent="0.25">
      <c r="A721" s="3">
        <v>43053</v>
      </c>
      <c r="B721" s="2">
        <v>2.3399000000000001</v>
      </c>
      <c r="C721" s="2">
        <f t="shared" si="99"/>
        <v>-9.9999999999997868E-3</v>
      </c>
      <c r="D721" s="2">
        <f t="shared" si="100"/>
        <v>0</v>
      </c>
      <c r="E721" s="2">
        <f t="shared" si="101"/>
        <v>9.9999999999997868E-3</v>
      </c>
      <c r="F721" s="2">
        <f t="shared" si="102"/>
        <v>2.0939015234740985E-2</v>
      </c>
      <c r="G721" s="2">
        <f t="shared" si="102"/>
        <v>1.5617839381003088E-2</v>
      </c>
      <c r="H721" s="2">
        <f t="shared" ref="H721:H784" si="103">F721/G721</f>
        <v>1.3407113957267585</v>
      </c>
      <c r="I721" s="2">
        <f t="shared" ref="I721:I784" si="104">IF(G721=0,100,100-(100/(1+H721)))</f>
        <v>57.277945421822764</v>
      </c>
    </row>
    <row r="722" spans="1:9" ht="13.5" x14ac:dyDescent="0.25">
      <c r="A722" s="3">
        <v>43054</v>
      </c>
      <c r="B722" s="2">
        <v>2.33</v>
      </c>
      <c r="C722" s="2">
        <f t="shared" si="99"/>
        <v>-9.9000000000000199E-3</v>
      </c>
      <c r="D722" s="2">
        <f t="shared" si="100"/>
        <v>0</v>
      </c>
      <c r="E722" s="2">
        <f t="shared" si="101"/>
        <v>9.9000000000000199E-3</v>
      </c>
      <c r="F722" s="2">
        <f t="shared" si="102"/>
        <v>1.9443371289402343E-2</v>
      </c>
      <c r="G722" s="2">
        <f t="shared" si="102"/>
        <v>1.5209422282360012E-2</v>
      </c>
      <c r="H722" s="2">
        <f t="shared" si="103"/>
        <v>1.2783767146733043</v>
      </c>
      <c r="I722" s="2">
        <f t="shared" si="104"/>
        <v>56.109101995304158</v>
      </c>
    </row>
    <row r="723" spans="1:9" ht="13.5" x14ac:dyDescent="0.25">
      <c r="A723" s="3">
        <v>43055</v>
      </c>
      <c r="B723" s="2">
        <v>2.33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1.8054559054445033E-2</v>
      </c>
      <c r="G723" s="2">
        <f t="shared" si="102"/>
        <v>1.4123034976477154E-2</v>
      </c>
      <c r="H723" s="2">
        <f t="shared" si="103"/>
        <v>1.2783767146733045</v>
      </c>
      <c r="I723" s="2">
        <f t="shared" si="104"/>
        <v>56.109101995304158</v>
      </c>
    </row>
    <row r="724" spans="1:9" ht="13.5" x14ac:dyDescent="0.25">
      <c r="A724" s="3">
        <v>43056</v>
      </c>
      <c r="B724" s="2">
        <v>2.33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1.6764947693413246E-2</v>
      </c>
      <c r="G724" s="2">
        <f t="shared" si="102"/>
        <v>1.3114246763871643E-2</v>
      </c>
      <c r="H724" s="2">
        <f t="shared" si="103"/>
        <v>1.2783767146733045</v>
      </c>
      <c r="I724" s="2">
        <f t="shared" si="104"/>
        <v>56.109101995304158</v>
      </c>
    </row>
    <row r="725" spans="1:9" ht="13.5" x14ac:dyDescent="0.25">
      <c r="A725" s="3">
        <v>43059</v>
      </c>
      <c r="B725" s="2">
        <v>2.3399000000000001</v>
      </c>
      <c r="C725" s="2">
        <f t="shared" si="99"/>
        <v>9.9000000000000199E-3</v>
      </c>
      <c r="D725" s="2">
        <f t="shared" si="100"/>
        <v>9.9000000000000199E-3</v>
      </c>
      <c r="E725" s="2">
        <f t="shared" si="101"/>
        <v>0</v>
      </c>
      <c r="F725" s="2">
        <f t="shared" si="102"/>
        <v>1.6274594286740874E-2</v>
      </c>
      <c r="G725" s="2">
        <f t="shared" si="102"/>
        <v>1.2177514852166524E-2</v>
      </c>
      <c r="H725" s="2">
        <f t="shared" si="103"/>
        <v>1.3364462687430376</v>
      </c>
      <c r="I725" s="2">
        <f t="shared" si="104"/>
        <v>57.19995732929992</v>
      </c>
    </row>
    <row r="726" spans="1:9" ht="13.5" x14ac:dyDescent="0.25">
      <c r="A726" s="3">
        <v>43060</v>
      </c>
      <c r="B726" s="2">
        <v>2.2705000000000002</v>
      </c>
      <c r="C726" s="2">
        <f t="shared" si="99"/>
        <v>-6.9399999999999906E-2</v>
      </c>
      <c r="D726" s="2">
        <f t="shared" si="100"/>
        <v>0</v>
      </c>
      <c r="E726" s="2">
        <f t="shared" si="101"/>
        <v>6.9399999999999906E-2</v>
      </c>
      <c r="F726" s="2">
        <f t="shared" si="102"/>
        <v>1.5112123266259382E-2</v>
      </c>
      <c r="G726" s="2">
        <f t="shared" si="102"/>
        <v>1.626483521986891E-2</v>
      </c>
      <c r="H726" s="2">
        <f t="shared" si="103"/>
        <v>0.92912858089079264</v>
      </c>
      <c r="I726" s="2">
        <f t="shared" si="104"/>
        <v>48.163123500132848</v>
      </c>
    </row>
    <row r="727" spans="1:9" ht="13.5" x14ac:dyDescent="0.25">
      <c r="A727" s="3">
        <v>43061</v>
      </c>
      <c r="B727" s="2">
        <v>2.2805</v>
      </c>
      <c r="C727" s="2">
        <f t="shared" si="99"/>
        <v>9.9999999999997868E-3</v>
      </c>
      <c r="D727" s="2">
        <f t="shared" si="100"/>
        <v>9.9999999999997868E-3</v>
      </c>
      <c r="E727" s="2">
        <f t="shared" si="101"/>
        <v>0</v>
      </c>
      <c r="F727" s="2">
        <f t="shared" si="102"/>
        <v>1.4746971604383697E-2</v>
      </c>
      <c r="G727" s="2">
        <f t="shared" si="102"/>
        <v>1.510306127559256E-2</v>
      </c>
      <c r="H727" s="2">
        <f t="shared" si="103"/>
        <v>0.97642268248064878</v>
      </c>
      <c r="I727" s="2">
        <f t="shared" si="104"/>
        <v>49.403535546107001</v>
      </c>
    </row>
    <row r="728" spans="1:9" ht="13.5" x14ac:dyDescent="0.25">
      <c r="A728" s="3">
        <v>43062</v>
      </c>
      <c r="B728" s="2">
        <v>2.2606000000000002</v>
      </c>
      <c r="C728" s="2">
        <f t="shared" si="99"/>
        <v>-1.9899999999999807E-2</v>
      </c>
      <c r="D728" s="2">
        <f t="shared" si="100"/>
        <v>0</v>
      </c>
      <c r="E728" s="2">
        <f t="shared" si="101"/>
        <v>1.9899999999999807E-2</v>
      </c>
      <c r="F728" s="2">
        <f t="shared" si="102"/>
        <v>1.3693616489784861E-2</v>
      </c>
      <c r="G728" s="2">
        <f t="shared" si="102"/>
        <v>1.5445699755907363E-2</v>
      </c>
      <c r="H728" s="2">
        <f t="shared" si="103"/>
        <v>0.88656497965057235</v>
      </c>
      <c r="I728" s="2">
        <f t="shared" si="104"/>
        <v>46.993609507941834</v>
      </c>
    </row>
    <row r="729" spans="1:9" ht="13.5" x14ac:dyDescent="0.25">
      <c r="A729" s="3">
        <v>43063</v>
      </c>
      <c r="B729" s="2">
        <v>2.2705000000000002</v>
      </c>
      <c r="C729" s="2">
        <f t="shared" si="99"/>
        <v>9.9000000000000199E-3</v>
      </c>
      <c r="D729" s="2">
        <f t="shared" si="100"/>
        <v>9.9000000000000199E-3</v>
      </c>
      <c r="E729" s="2">
        <f t="shared" si="101"/>
        <v>0</v>
      </c>
      <c r="F729" s="2">
        <f t="shared" si="102"/>
        <v>1.3422643883371657E-2</v>
      </c>
      <c r="G729" s="2">
        <f t="shared" si="102"/>
        <v>1.4342435487628266E-2</v>
      </c>
      <c r="H729" s="2">
        <f t="shared" si="103"/>
        <v>0.93586921795464806</v>
      </c>
      <c r="I729" s="2">
        <f t="shared" si="104"/>
        <v>48.343617909449748</v>
      </c>
    </row>
    <row r="730" spans="1:9" ht="13.5" x14ac:dyDescent="0.25">
      <c r="A730" s="3">
        <v>43066</v>
      </c>
      <c r="B730" s="2">
        <v>2.2606000000000002</v>
      </c>
      <c r="C730" s="2">
        <f t="shared" si="99"/>
        <v>-9.9000000000000199E-3</v>
      </c>
      <c r="D730" s="2">
        <f t="shared" si="100"/>
        <v>0</v>
      </c>
      <c r="E730" s="2">
        <f t="shared" si="101"/>
        <v>9.9000000000000199E-3</v>
      </c>
      <c r="F730" s="2">
        <f t="shared" si="102"/>
        <v>1.2463883605987967E-2</v>
      </c>
      <c r="G730" s="2">
        <f t="shared" si="102"/>
        <v>1.4025118667083392E-2</v>
      </c>
      <c r="H730" s="2">
        <f t="shared" si="103"/>
        <v>0.88868293394482245</v>
      </c>
      <c r="I730" s="2">
        <f t="shared" si="104"/>
        <v>47.053050460336571</v>
      </c>
    </row>
    <row r="731" spans="1:9" ht="13.5" x14ac:dyDescent="0.25">
      <c r="A731" s="3">
        <v>43067</v>
      </c>
      <c r="B731" s="2">
        <v>2.33</v>
      </c>
      <c r="C731" s="2">
        <f t="shared" si="99"/>
        <v>6.9399999999999906E-2</v>
      </c>
      <c r="D731" s="2">
        <f t="shared" si="100"/>
        <v>6.9399999999999906E-2</v>
      </c>
      <c r="E731" s="2">
        <f t="shared" si="101"/>
        <v>0</v>
      </c>
      <c r="F731" s="2">
        <f t="shared" si="102"/>
        <v>1.6530749062703107E-2</v>
      </c>
      <c r="G731" s="2">
        <f t="shared" si="102"/>
        <v>1.3023324476577435E-2</v>
      </c>
      <c r="H731" s="2">
        <f t="shared" si="103"/>
        <v>1.2693186822177245</v>
      </c>
      <c r="I731" s="2">
        <f t="shared" si="104"/>
        <v>55.933910568138643</v>
      </c>
    </row>
    <row r="732" spans="1:9" ht="13.5" x14ac:dyDescent="0.25">
      <c r="A732" s="3">
        <v>43068</v>
      </c>
      <c r="B732" s="2">
        <v>2.3399000000000001</v>
      </c>
      <c r="C732" s="2">
        <f t="shared" si="99"/>
        <v>9.9000000000000199E-3</v>
      </c>
      <c r="D732" s="2">
        <f t="shared" si="100"/>
        <v>9.9000000000000199E-3</v>
      </c>
      <c r="E732" s="2">
        <f t="shared" si="101"/>
        <v>0</v>
      </c>
      <c r="F732" s="2">
        <f t="shared" si="102"/>
        <v>1.6057124129652888E-2</v>
      </c>
      <c r="G732" s="2">
        <f t="shared" si="102"/>
        <v>1.2093087013964761E-2</v>
      </c>
      <c r="H732" s="2">
        <f t="shared" si="103"/>
        <v>1.3277936486449298</v>
      </c>
      <c r="I732" s="2">
        <f t="shared" si="104"/>
        <v>57.040865689184841</v>
      </c>
    </row>
    <row r="733" spans="1:9" ht="13.5" x14ac:dyDescent="0.25">
      <c r="A733" s="3">
        <v>43069</v>
      </c>
      <c r="B733" s="2">
        <v>2.3399000000000001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1.4910186691820539E-2</v>
      </c>
      <c r="G733" s="2">
        <f t="shared" si="105"/>
        <v>1.122929508439585E-2</v>
      </c>
      <c r="H733" s="2">
        <f t="shared" si="103"/>
        <v>1.3277936486449298</v>
      </c>
      <c r="I733" s="2">
        <f t="shared" si="104"/>
        <v>57.040865689184841</v>
      </c>
    </row>
    <row r="734" spans="1:9" ht="13.5" x14ac:dyDescent="0.25">
      <c r="A734" s="3">
        <v>43073</v>
      </c>
      <c r="B734" s="2">
        <v>2.3795999999999999</v>
      </c>
      <c r="C734" s="2">
        <f t="shared" si="99"/>
        <v>3.9699999999999847E-2</v>
      </c>
      <c r="D734" s="2">
        <f t="shared" si="100"/>
        <v>3.9699999999999847E-2</v>
      </c>
      <c r="E734" s="2">
        <f t="shared" si="101"/>
        <v>0</v>
      </c>
      <c r="F734" s="2">
        <f t="shared" si="105"/>
        <v>1.6680887642404777E-2</v>
      </c>
      <c r="G734" s="2">
        <f t="shared" si="105"/>
        <v>1.0427202578367574E-2</v>
      </c>
      <c r="H734" s="2">
        <f t="shared" si="103"/>
        <v>1.5997471533746921</v>
      </c>
      <c r="I734" s="2">
        <f t="shared" si="104"/>
        <v>61.534720839989568</v>
      </c>
    </row>
    <row r="735" spans="1:9" ht="13.5" x14ac:dyDescent="0.25">
      <c r="A735" s="3">
        <v>43074</v>
      </c>
      <c r="B735" s="2">
        <v>2.3696999999999999</v>
      </c>
      <c r="C735" s="2">
        <f t="shared" si="99"/>
        <v>-9.9000000000000199E-3</v>
      </c>
      <c r="D735" s="2">
        <f t="shared" si="100"/>
        <v>0</v>
      </c>
      <c r="E735" s="2">
        <f t="shared" si="101"/>
        <v>9.9000000000000199E-3</v>
      </c>
      <c r="F735" s="2">
        <f t="shared" si="105"/>
        <v>1.5489395667947294E-2</v>
      </c>
      <c r="G735" s="2">
        <f t="shared" si="105"/>
        <v>1.0389545251341321E-2</v>
      </c>
      <c r="H735" s="2">
        <f t="shared" si="103"/>
        <v>1.4908636800968327</v>
      </c>
      <c r="I735" s="2">
        <f t="shared" si="104"/>
        <v>59.853282699070675</v>
      </c>
    </row>
    <row r="736" spans="1:9" ht="13.5" x14ac:dyDescent="0.25">
      <c r="A736" s="3">
        <v>43075</v>
      </c>
      <c r="B736" s="2">
        <v>2.3895</v>
      </c>
      <c r="C736" s="2">
        <f t="shared" si="99"/>
        <v>1.980000000000004E-2</v>
      </c>
      <c r="D736" s="2">
        <f t="shared" si="100"/>
        <v>1.980000000000004E-2</v>
      </c>
      <c r="E736" s="2">
        <f t="shared" si="101"/>
        <v>0</v>
      </c>
      <c r="F736" s="2">
        <f t="shared" si="105"/>
        <v>1.5797295977379631E-2</v>
      </c>
      <c r="G736" s="2">
        <f t="shared" si="105"/>
        <v>9.6474348762455135E-3</v>
      </c>
      <c r="H736" s="2">
        <f t="shared" si="103"/>
        <v>1.6374607530418963</v>
      </c>
      <c r="I736" s="2">
        <f t="shared" si="104"/>
        <v>62.084743864087564</v>
      </c>
    </row>
    <row r="737" spans="1:9" ht="13.5" x14ac:dyDescent="0.25">
      <c r="A737" s="3">
        <v>43076</v>
      </c>
      <c r="B737" s="2">
        <v>2.33</v>
      </c>
      <c r="C737" s="2">
        <f t="shared" si="99"/>
        <v>-5.9499999999999886E-2</v>
      </c>
      <c r="D737" s="2">
        <f t="shared" si="100"/>
        <v>0</v>
      </c>
      <c r="E737" s="2">
        <f t="shared" si="101"/>
        <v>5.9499999999999886E-2</v>
      </c>
      <c r="F737" s="2">
        <f t="shared" si="105"/>
        <v>1.4668917693281087E-2</v>
      </c>
      <c r="G737" s="2">
        <f t="shared" si="105"/>
        <v>1.3208332385085111E-2</v>
      </c>
      <c r="H737" s="2">
        <f t="shared" si="103"/>
        <v>1.1105805990955584</v>
      </c>
      <c r="I737" s="2">
        <f t="shared" si="104"/>
        <v>52.619672500139188</v>
      </c>
    </row>
    <row r="738" spans="1:9" ht="13.5" x14ac:dyDescent="0.25">
      <c r="A738" s="3">
        <v>43077</v>
      </c>
      <c r="B738" s="2">
        <v>2.3498999999999999</v>
      </c>
      <c r="C738" s="2">
        <f t="shared" si="99"/>
        <v>1.9899999999999807E-2</v>
      </c>
      <c r="D738" s="2">
        <f t="shared" si="100"/>
        <v>1.9899999999999807E-2</v>
      </c>
      <c r="E738" s="2">
        <f t="shared" si="101"/>
        <v>0</v>
      </c>
      <c r="F738" s="2">
        <f t="shared" si="105"/>
        <v>1.5042566429475282E-2</v>
      </c>
      <c r="G738" s="2">
        <f t="shared" si="105"/>
        <v>1.2264880071864746E-2</v>
      </c>
      <c r="H738" s="2">
        <f t="shared" si="103"/>
        <v>1.2264748078525824</v>
      </c>
      <c r="I738" s="2">
        <f t="shared" si="104"/>
        <v>55.085950378908976</v>
      </c>
    </row>
    <row r="739" spans="1:9" ht="13.5" x14ac:dyDescent="0.25">
      <c r="A739" s="3">
        <v>43080</v>
      </c>
      <c r="B739" s="2">
        <v>2.3597999999999999</v>
      </c>
      <c r="C739" s="2">
        <f t="shared" si="99"/>
        <v>9.9000000000000199E-3</v>
      </c>
      <c r="D739" s="2">
        <f t="shared" si="100"/>
        <v>9.9000000000000199E-3</v>
      </c>
      <c r="E739" s="2">
        <f t="shared" si="101"/>
        <v>0</v>
      </c>
      <c r="F739" s="2">
        <f t="shared" si="105"/>
        <v>1.4675240255941333E-2</v>
      </c>
      <c r="G739" s="2">
        <f t="shared" si="105"/>
        <v>1.1388817209588693E-2</v>
      </c>
      <c r="H739" s="2">
        <f t="shared" si="103"/>
        <v>1.2885657909748232</v>
      </c>
      <c r="I739" s="2">
        <f t="shared" si="104"/>
        <v>56.304511587842697</v>
      </c>
    </row>
    <row r="740" spans="1:9" ht="13.5" x14ac:dyDescent="0.25">
      <c r="A740" s="3">
        <v>43081</v>
      </c>
      <c r="B740" s="2">
        <v>2.3597999999999999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1.3627008809088381E-2</v>
      </c>
      <c r="G740" s="2">
        <f t="shared" si="105"/>
        <v>1.0575330266046642E-2</v>
      </c>
      <c r="H740" s="2">
        <f t="shared" si="103"/>
        <v>1.2885657909748234</v>
      </c>
      <c r="I740" s="2">
        <f t="shared" si="104"/>
        <v>56.304511587842704</v>
      </c>
    </row>
    <row r="741" spans="1:9" ht="13.5" x14ac:dyDescent="0.25">
      <c r="A741" s="3">
        <v>43082</v>
      </c>
      <c r="B741" s="2">
        <v>2.3597999999999999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1.2653651037010638E-2</v>
      </c>
      <c r="G741" s="2">
        <f t="shared" si="105"/>
        <v>9.8199495327575964E-3</v>
      </c>
      <c r="H741" s="2">
        <f t="shared" si="103"/>
        <v>1.2885657909748232</v>
      </c>
      <c r="I741" s="2">
        <f t="shared" si="104"/>
        <v>56.304511587842697</v>
      </c>
    </row>
    <row r="742" spans="1:9" ht="13.5" x14ac:dyDescent="0.25">
      <c r="A742" s="3">
        <v>43083</v>
      </c>
      <c r="B742" s="2">
        <v>2.3201000000000001</v>
      </c>
      <c r="C742" s="2">
        <f t="shared" si="99"/>
        <v>-3.9699999999999847E-2</v>
      </c>
      <c r="D742" s="2">
        <f t="shared" si="100"/>
        <v>0</v>
      </c>
      <c r="E742" s="2">
        <f t="shared" si="101"/>
        <v>3.9699999999999847E-2</v>
      </c>
      <c r="F742" s="2">
        <f t="shared" si="105"/>
        <v>1.1749818820081305E-2</v>
      </c>
      <c r="G742" s="2">
        <f t="shared" si="105"/>
        <v>1.195423885184633E-2</v>
      </c>
      <c r="H742" s="2">
        <f t="shared" si="103"/>
        <v>0.98289978690416979</v>
      </c>
      <c r="I742" s="2">
        <f t="shared" si="104"/>
        <v>49.568807934501621</v>
      </c>
    </row>
    <row r="743" spans="1:9" ht="13.5" x14ac:dyDescent="0.25">
      <c r="A743" s="3">
        <v>43084</v>
      </c>
      <c r="B743" s="2">
        <v>2.33</v>
      </c>
      <c r="C743" s="2">
        <f t="shared" si="99"/>
        <v>9.9000000000000199E-3</v>
      </c>
      <c r="D743" s="2">
        <f t="shared" si="100"/>
        <v>9.9000000000000199E-3</v>
      </c>
      <c r="E743" s="2">
        <f t="shared" si="101"/>
        <v>0</v>
      </c>
      <c r="F743" s="2">
        <f t="shared" si="105"/>
        <v>1.1617688904361214E-2</v>
      </c>
      <c r="G743" s="2">
        <f t="shared" si="105"/>
        <v>1.1100364648143022E-2</v>
      </c>
      <c r="H743" s="2">
        <f t="shared" si="103"/>
        <v>1.0466042578434336</v>
      </c>
      <c r="I743" s="2">
        <f t="shared" si="104"/>
        <v>51.138575219533202</v>
      </c>
    </row>
    <row r="744" spans="1:9" ht="13.5" x14ac:dyDescent="0.25">
      <c r="A744" s="3">
        <v>43087</v>
      </c>
      <c r="B744" s="2">
        <v>2.2904</v>
      </c>
      <c r="C744" s="2">
        <f t="shared" si="99"/>
        <v>-3.960000000000008E-2</v>
      </c>
      <c r="D744" s="2">
        <f t="shared" si="100"/>
        <v>0</v>
      </c>
      <c r="E744" s="2">
        <f t="shared" si="101"/>
        <v>3.960000000000008E-2</v>
      </c>
      <c r="F744" s="2">
        <f t="shared" si="105"/>
        <v>1.0787853982621127E-2</v>
      </c>
      <c r="G744" s="2">
        <f t="shared" si="105"/>
        <v>1.3136052887561383E-2</v>
      </c>
      <c r="H744" s="2">
        <f t="shared" si="103"/>
        <v>0.82124014534352396</v>
      </c>
      <c r="I744" s="2">
        <f t="shared" si="104"/>
        <v>45.09235904135096</v>
      </c>
    </row>
    <row r="745" spans="1:9" ht="13.5" x14ac:dyDescent="0.25">
      <c r="A745" s="3">
        <v>43088</v>
      </c>
      <c r="B745" s="2">
        <v>2.2606000000000002</v>
      </c>
      <c r="C745" s="2">
        <f t="shared" si="99"/>
        <v>-2.9799999999999827E-2</v>
      </c>
      <c r="D745" s="2">
        <f t="shared" si="100"/>
        <v>0</v>
      </c>
      <c r="E745" s="2">
        <f t="shared" si="101"/>
        <v>2.9799999999999827E-2</v>
      </c>
      <c r="F745" s="2">
        <f t="shared" si="105"/>
        <v>1.0017292983862475E-2</v>
      </c>
      <c r="G745" s="2">
        <f t="shared" si="105"/>
        <v>1.4326334824164127E-2</v>
      </c>
      <c r="H745" s="2">
        <f t="shared" si="103"/>
        <v>0.69922231378861655</v>
      </c>
      <c r="I745" s="2">
        <f t="shared" si="104"/>
        <v>41.14954871500116</v>
      </c>
    </row>
    <row r="746" spans="1:9" ht="13.5" x14ac:dyDescent="0.25">
      <c r="A746" s="3">
        <v>43089</v>
      </c>
      <c r="B746" s="2">
        <v>2.2309000000000001</v>
      </c>
      <c r="C746" s="2">
        <f t="shared" si="99"/>
        <v>-2.970000000000006E-2</v>
      </c>
      <c r="D746" s="2">
        <f t="shared" si="100"/>
        <v>0</v>
      </c>
      <c r="E746" s="2">
        <f t="shared" si="101"/>
        <v>2.970000000000006E-2</v>
      </c>
      <c r="F746" s="2">
        <f t="shared" si="105"/>
        <v>9.3017720564437262E-3</v>
      </c>
      <c r="G746" s="2">
        <f t="shared" si="105"/>
        <v>1.5424453765295264E-2</v>
      </c>
      <c r="H746" s="2">
        <f t="shared" si="103"/>
        <v>0.60305357959401718</v>
      </c>
      <c r="I746" s="2">
        <f t="shared" si="104"/>
        <v>37.619053241298658</v>
      </c>
    </row>
    <row r="747" spans="1:9" ht="13.5" x14ac:dyDescent="0.25">
      <c r="A747" s="3">
        <v>43090</v>
      </c>
      <c r="B747" s="2">
        <v>2.2210000000000001</v>
      </c>
      <c r="C747" s="2">
        <f t="shared" si="99"/>
        <v>-9.9000000000000199E-3</v>
      </c>
      <c r="D747" s="2">
        <f t="shared" si="100"/>
        <v>0</v>
      </c>
      <c r="E747" s="2">
        <f t="shared" si="101"/>
        <v>9.9000000000000199E-3</v>
      </c>
      <c r="F747" s="2">
        <f t="shared" si="105"/>
        <v>8.6373597666977459E-3</v>
      </c>
      <c r="G747" s="2">
        <f t="shared" si="105"/>
        <v>1.5029849924917031E-2</v>
      </c>
      <c r="H747" s="2">
        <f t="shared" si="103"/>
        <v>0.57468037338007061</v>
      </c>
      <c r="I747" s="2">
        <f t="shared" si="104"/>
        <v>36.495048969621195</v>
      </c>
    </row>
    <row r="748" spans="1:9" ht="13.5" x14ac:dyDescent="0.25">
      <c r="A748" s="3">
        <v>43091</v>
      </c>
      <c r="B748" s="2">
        <v>2.1812999999999998</v>
      </c>
      <c r="C748" s="2">
        <f t="shared" si="99"/>
        <v>-3.9700000000000291E-2</v>
      </c>
      <c r="D748" s="2">
        <f t="shared" si="100"/>
        <v>0</v>
      </c>
      <c r="E748" s="2">
        <f t="shared" si="101"/>
        <v>3.9700000000000291E-2</v>
      </c>
      <c r="F748" s="2">
        <f t="shared" si="105"/>
        <v>8.0204054976479068E-3</v>
      </c>
      <c r="G748" s="2">
        <f t="shared" si="105"/>
        <v>1.6792003501708692E-2</v>
      </c>
      <c r="H748" s="2">
        <f t="shared" si="103"/>
        <v>0.47763243360637581</v>
      </c>
      <c r="I748" s="2">
        <f t="shared" si="104"/>
        <v>32.324170933406265</v>
      </c>
    </row>
    <row r="749" spans="1:9" ht="13.5" x14ac:dyDescent="0.25">
      <c r="A749" s="3">
        <v>43094</v>
      </c>
      <c r="B749" s="2">
        <v>2.1911999999999998</v>
      </c>
      <c r="C749" s="2">
        <f t="shared" si="99"/>
        <v>9.9000000000000199E-3</v>
      </c>
      <c r="D749" s="2">
        <f t="shared" si="100"/>
        <v>9.9000000000000199E-3</v>
      </c>
      <c r="E749" s="2">
        <f t="shared" si="101"/>
        <v>0</v>
      </c>
      <c r="F749" s="2">
        <f t="shared" ref="F749:G764" si="106">((F748*13)+D749)/14</f>
        <v>8.1546622478159154E-3</v>
      </c>
      <c r="G749" s="2">
        <f t="shared" si="106"/>
        <v>1.559257468015807E-2</v>
      </c>
      <c r="H749" s="2">
        <f t="shared" si="103"/>
        <v>0.52298369031978542</v>
      </c>
      <c r="I749" s="2">
        <f t="shared" si="104"/>
        <v>34.339415034048912</v>
      </c>
    </row>
    <row r="750" spans="1:9" ht="13.5" x14ac:dyDescent="0.25">
      <c r="A750" s="3">
        <v>43095</v>
      </c>
      <c r="B750" s="2">
        <v>2.2705000000000002</v>
      </c>
      <c r="C750" s="2">
        <f t="shared" si="99"/>
        <v>7.930000000000037E-2</v>
      </c>
      <c r="D750" s="2">
        <f t="shared" si="100"/>
        <v>7.930000000000037E-2</v>
      </c>
      <c r="E750" s="2">
        <f t="shared" si="101"/>
        <v>0</v>
      </c>
      <c r="F750" s="2">
        <f t="shared" si="106"/>
        <v>1.3236472087257662E-2</v>
      </c>
      <c r="G750" s="2">
        <f t="shared" si="106"/>
        <v>1.4478819345861066E-2</v>
      </c>
      <c r="H750" s="2">
        <f t="shared" si="103"/>
        <v>0.91419554116071333</v>
      </c>
      <c r="I750" s="2">
        <f t="shared" si="104"/>
        <v>47.758733185971764</v>
      </c>
    </row>
    <row r="751" spans="1:9" ht="13.5" x14ac:dyDescent="0.25">
      <c r="A751" s="3">
        <v>43096</v>
      </c>
      <c r="B751" s="2">
        <v>2.2904</v>
      </c>
      <c r="C751" s="2">
        <f t="shared" si="99"/>
        <v>1.9899999999999807E-2</v>
      </c>
      <c r="D751" s="2">
        <f t="shared" si="100"/>
        <v>1.9899999999999807E-2</v>
      </c>
      <c r="E751" s="2">
        <f t="shared" si="101"/>
        <v>0</v>
      </c>
      <c r="F751" s="2">
        <f t="shared" si="106"/>
        <v>1.3712438366739244E-2</v>
      </c>
      <c r="G751" s="2">
        <f t="shared" si="106"/>
        <v>1.3444617964013847E-2</v>
      </c>
      <c r="H751" s="2">
        <f t="shared" si="103"/>
        <v>1.01992026872331</v>
      </c>
      <c r="I751" s="2">
        <f t="shared" si="104"/>
        <v>50.493095421432173</v>
      </c>
    </row>
    <row r="752" spans="1:9" ht="13.5" x14ac:dyDescent="0.25">
      <c r="A752" s="3">
        <v>43097</v>
      </c>
      <c r="B752" s="2">
        <v>2.33</v>
      </c>
      <c r="C752" s="2">
        <f t="shared" si="99"/>
        <v>3.960000000000008E-2</v>
      </c>
      <c r="D752" s="2">
        <f t="shared" si="100"/>
        <v>3.960000000000008E-2</v>
      </c>
      <c r="E752" s="2">
        <f t="shared" si="101"/>
        <v>0</v>
      </c>
      <c r="F752" s="2">
        <f t="shared" si="106"/>
        <v>1.556154991197216E-2</v>
      </c>
      <c r="G752" s="2">
        <f t="shared" si="106"/>
        <v>1.248428810944143E-2</v>
      </c>
      <c r="H752" s="2">
        <f t="shared" si="103"/>
        <v>1.2464907710839759</v>
      </c>
      <c r="I752" s="2">
        <f t="shared" si="104"/>
        <v>55.486129172145212</v>
      </c>
    </row>
    <row r="753" spans="1:9" ht="13.5" x14ac:dyDescent="0.25">
      <c r="A753" s="3">
        <v>43098</v>
      </c>
      <c r="B753" s="2">
        <v>2.3003</v>
      </c>
      <c r="C753" s="2">
        <f t="shared" si="99"/>
        <v>-2.970000000000006E-2</v>
      </c>
      <c r="D753" s="2">
        <f t="shared" si="100"/>
        <v>0</v>
      </c>
      <c r="E753" s="2">
        <f t="shared" si="101"/>
        <v>2.970000000000006E-2</v>
      </c>
      <c r="F753" s="2">
        <f t="shared" si="106"/>
        <v>1.4450010632545576E-2</v>
      </c>
      <c r="G753" s="2">
        <f t="shared" si="106"/>
        <v>1.3713981815909904E-2</v>
      </c>
      <c r="H753" s="2">
        <f t="shared" si="103"/>
        <v>1.0536699571660353</v>
      </c>
      <c r="I753" s="2">
        <f t="shared" si="104"/>
        <v>51.306684089591919</v>
      </c>
    </row>
    <row r="754" spans="1:9" ht="13.5" x14ac:dyDescent="0.25">
      <c r="A754" s="3">
        <v>43102</v>
      </c>
      <c r="B754" s="2">
        <v>2.3102</v>
      </c>
      <c r="C754" s="2">
        <f t="shared" si="99"/>
        <v>9.9000000000000199E-3</v>
      </c>
      <c r="D754" s="2">
        <f t="shared" si="100"/>
        <v>9.9000000000000199E-3</v>
      </c>
      <c r="E754" s="2">
        <f t="shared" si="101"/>
        <v>0</v>
      </c>
      <c r="F754" s="2">
        <f t="shared" si="106"/>
        <v>1.4125009873078036E-2</v>
      </c>
      <c r="G754" s="2">
        <f t="shared" si="106"/>
        <v>1.2734411686202055E-2</v>
      </c>
      <c r="H754" s="2">
        <f t="shared" si="103"/>
        <v>1.1092000338250976</v>
      </c>
      <c r="I754" s="2">
        <f t="shared" si="104"/>
        <v>52.588659967614838</v>
      </c>
    </row>
    <row r="755" spans="1:9" ht="13.5" x14ac:dyDescent="0.25">
      <c r="A755" s="3">
        <v>43103</v>
      </c>
      <c r="B755" s="2">
        <v>2.2904</v>
      </c>
      <c r="C755" s="2">
        <f t="shared" si="99"/>
        <v>-1.980000000000004E-2</v>
      </c>
      <c r="D755" s="2">
        <f t="shared" si="100"/>
        <v>0</v>
      </c>
      <c r="E755" s="2">
        <f t="shared" si="101"/>
        <v>1.980000000000004E-2</v>
      </c>
      <c r="F755" s="2">
        <f t="shared" si="106"/>
        <v>1.3116080596429604E-2</v>
      </c>
      <c r="G755" s="2">
        <f t="shared" si="106"/>
        <v>1.3239096565759053E-2</v>
      </c>
      <c r="H755" s="2">
        <f t="shared" si="103"/>
        <v>0.99070812961304233</v>
      </c>
      <c r="I755" s="2">
        <f t="shared" si="104"/>
        <v>49.76661896717215</v>
      </c>
    </row>
    <row r="756" spans="1:9" ht="13.5" x14ac:dyDescent="0.25">
      <c r="A756" s="3">
        <v>43104</v>
      </c>
      <c r="B756" s="2">
        <v>2.2805</v>
      </c>
      <c r="C756" s="2">
        <f t="shared" si="99"/>
        <v>-9.9000000000000199E-3</v>
      </c>
      <c r="D756" s="2">
        <f t="shared" si="100"/>
        <v>0</v>
      </c>
      <c r="E756" s="2">
        <f t="shared" si="101"/>
        <v>9.9000000000000199E-3</v>
      </c>
      <c r="F756" s="2">
        <f t="shared" si="106"/>
        <v>1.2179217696684633E-2</v>
      </c>
      <c r="G756" s="2">
        <f t="shared" si="106"/>
        <v>1.3000589668204835E-2</v>
      </c>
      <c r="H756" s="2">
        <f t="shared" si="103"/>
        <v>0.93682040642133269</v>
      </c>
      <c r="I756" s="2">
        <f t="shared" si="104"/>
        <v>48.368986784494787</v>
      </c>
    </row>
    <row r="757" spans="1:9" ht="13.5" x14ac:dyDescent="0.25">
      <c r="A757" s="3">
        <v>43105</v>
      </c>
      <c r="B757" s="2">
        <v>2.33</v>
      </c>
      <c r="C757" s="2">
        <f t="shared" si="99"/>
        <v>4.9500000000000099E-2</v>
      </c>
      <c r="D757" s="2">
        <f t="shared" si="100"/>
        <v>4.9500000000000099E-2</v>
      </c>
      <c r="E757" s="2">
        <f t="shared" si="101"/>
        <v>0</v>
      </c>
      <c r="F757" s="2">
        <f t="shared" si="106"/>
        <v>1.4844987861207165E-2</v>
      </c>
      <c r="G757" s="2">
        <f t="shared" si="106"/>
        <v>1.2071976120475919E-2</v>
      </c>
      <c r="H757" s="2">
        <f t="shared" si="103"/>
        <v>1.2297065296565484</v>
      </c>
      <c r="I757" s="2">
        <f t="shared" si="104"/>
        <v>55.151048503498146</v>
      </c>
    </row>
    <row r="758" spans="1:9" ht="13.5" x14ac:dyDescent="0.25">
      <c r="A758" s="3">
        <v>43108</v>
      </c>
      <c r="B758" s="2">
        <v>2.3498999999999999</v>
      </c>
      <c r="C758" s="2">
        <f t="shared" si="99"/>
        <v>1.9899999999999807E-2</v>
      </c>
      <c r="D758" s="2">
        <f t="shared" si="100"/>
        <v>1.9899999999999807E-2</v>
      </c>
      <c r="E758" s="2">
        <f t="shared" si="101"/>
        <v>0</v>
      </c>
      <c r="F758" s="2">
        <f t="shared" si="106"/>
        <v>1.520606015683521E-2</v>
      </c>
      <c r="G758" s="2">
        <f t="shared" si="106"/>
        <v>1.1209692111870496E-2</v>
      </c>
      <c r="H758" s="2">
        <f t="shared" si="103"/>
        <v>1.3565100633524771</v>
      </c>
      <c r="I758" s="2">
        <f t="shared" si="104"/>
        <v>57.564365391363744</v>
      </c>
    </row>
    <row r="759" spans="1:9" ht="13.5" x14ac:dyDescent="0.25">
      <c r="A759" s="3">
        <v>43109</v>
      </c>
      <c r="B759" s="2">
        <v>2.3399000000000001</v>
      </c>
      <c r="C759" s="2">
        <f t="shared" si="99"/>
        <v>-9.9999999999997868E-3</v>
      </c>
      <c r="D759" s="2">
        <f t="shared" si="100"/>
        <v>0</v>
      </c>
      <c r="E759" s="2">
        <f t="shared" si="101"/>
        <v>9.9999999999997868E-3</v>
      </c>
      <c r="F759" s="2">
        <f t="shared" si="106"/>
        <v>1.4119913002775552E-2</v>
      </c>
      <c r="G759" s="2">
        <f t="shared" si="106"/>
        <v>1.112328553245116E-2</v>
      </c>
      <c r="H759" s="2">
        <f t="shared" si="103"/>
        <v>1.2694012898960481</v>
      </c>
      <c r="I759" s="2">
        <f t="shared" si="104"/>
        <v>55.935514602364307</v>
      </c>
    </row>
    <row r="760" spans="1:9" ht="13.5" x14ac:dyDescent="0.25">
      <c r="A760" s="3">
        <v>43110</v>
      </c>
      <c r="B760" s="2">
        <v>2.2606000000000002</v>
      </c>
      <c r="C760" s="2">
        <f t="shared" si="99"/>
        <v>-7.9299999999999926E-2</v>
      </c>
      <c r="D760" s="2">
        <f t="shared" si="100"/>
        <v>0</v>
      </c>
      <c r="E760" s="2">
        <f t="shared" si="101"/>
        <v>7.9299999999999926E-2</v>
      </c>
      <c r="F760" s="2">
        <f t="shared" si="106"/>
        <v>1.3111347788291584E-2</v>
      </c>
      <c r="G760" s="2">
        <f t="shared" si="106"/>
        <v>1.5993050851561785E-2</v>
      </c>
      <c r="H760" s="2">
        <f t="shared" si="103"/>
        <v>0.81981530040662687</v>
      </c>
      <c r="I760" s="2">
        <f t="shared" si="104"/>
        <v>45.049368483902953</v>
      </c>
    </row>
    <row r="761" spans="1:9" ht="13.5" x14ac:dyDescent="0.25">
      <c r="A761" s="3">
        <v>43111</v>
      </c>
      <c r="B761" s="2">
        <v>2.2805</v>
      </c>
      <c r="C761" s="2">
        <f t="shared" si="99"/>
        <v>1.9899999999999807E-2</v>
      </c>
      <c r="D761" s="2">
        <f t="shared" si="100"/>
        <v>1.9899999999999807E-2</v>
      </c>
      <c r="E761" s="2">
        <f t="shared" si="101"/>
        <v>0</v>
      </c>
      <c r="F761" s="2">
        <f t="shared" si="106"/>
        <v>1.3596251517699314E-2</v>
      </c>
      <c r="G761" s="2">
        <f t="shared" si="106"/>
        <v>1.485069007645023E-2</v>
      </c>
      <c r="H761" s="2">
        <f t="shared" si="103"/>
        <v>0.91552994828569179</v>
      </c>
      <c r="I761" s="2">
        <f t="shared" si="104"/>
        <v>47.795125787777295</v>
      </c>
    </row>
    <row r="762" spans="1:9" ht="13.5" x14ac:dyDescent="0.25">
      <c r="A762" s="3">
        <v>43112</v>
      </c>
      <c r="B762" s="2">
        <v>2.2805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1.2625090695006506E-2</v>
      </c>
      <c r="G762" s="2">
        <f t="shared" si="106"/>
        <v>1.3789926499560928E-2</v>
      </c>
      <c r="H762" s="2">
        <f t="shared" si="103"/>
        <v>0.91552994828569167</v>
      </c>
      <c r="I762" s="2">
        <f t="shared" si="104"/>
        <v>47.795125787777287</v>
      </c>
    </row>
    <row r="763" spans="1:9" ht="13.5" x14ac:dyDescent="0.25">
      <c r="A763" s="3">
        <v>43115</v>
      </c>
      <c r="B763" s="2">
        <v>2.2705000000000002</v>
      </c>
      <c r="C763" s="2">
        <f t="shared" si="99"/>
        <v>-9.9999999999997868E-3</v>
      </c>
      <c r="D763" s="2">
        <f t="shared" si="100"/>
        <v>0</v>
      </c>
      <c r="E763" s="2">
        <f t="shared" si="101"/>
        <v>9.9999999999997868E-3</v>
      </c>
      <c r="F763" s="2">
        <f t="shared" si="106"/>
        <v>1.1723298502506042E-2</v>
      </c>
      <c r="G763" s="2">
        <f t="shared" si="106"/>
        <v>1.351921746387799E-2</v>
      </c>
      <c r="H763" s="2">
        <f t="shared" si="103"/>
        <v>0.86715806841849641</v>
      </c>
      <c r="I763" s="2">
        <f t="shared" si="104"/>
        <v>46.442670445839056</v>
      </c>
    </row>
    <row r="764" spans="1:9" ht="13.5" x14ac:dyDescent="0.25">
      <c r="A764" s="3">
        <v>43116</v>
      </c>
      <c r="B764" s="2">
        <v>2.2606000000000002</v>
      </c>
      <c r="C764" s="2">
        <f t="shared" si="99"/>
        <v>-9.9000000000000199E-3</v>
      </c>
      <c r="D764" s="2">
        <f t="shared" si="100"/>
        <v>0</v>
      </c>
      <c r="E764" s="2">
        <f t="shared" si="101"/>
        <v>9.9000000000000199E-3</v>
      </c>
      <c r="F764" s="2">
        <f t="shared" si="106"/>
        <v>1.0885920038041326E-2</v>
      </c>
      <c r="G764" s="2">
        <f t="shared" si="106"/>
        <v>1.3260701930743848E-2</v>
      </c>
      <c r="H764" s="2">
        <f t="shared" si="103"/>
        <v>0.82091582292512089</v>
      </c>
      <c r="I764" s="2">
        <f t="shared" si="104"/>
        <v>45.082579468522653</v>
      </c>
    </row>
    <row r="765" spans="1:9" ht="13.5" x14ac:dyDescent="0.25">
      <c r="A765" s="3">
        <v>43117</v>
      </c>
      <c r="B765" s="2">
        <v>2.2408000000000001</v>
      </c>
      <c r="C765" s="2">
        <f t="shared" si="99"/>
        <v>-1.980000000000004E-2</v>
      </c>
      <c r="D765" s="2">
        <f t="shared" si="100"/>
        <v>0</v>
      </c>
      <c r="E765" s="2">
        <f t="shared" si="101"/>
        <v>1.980000000000004E-2</v>
      </c>
      <c r="F765" s="2">
        <f t="shared" ref="F765:G780" si="107">((F764*13)+D765)/14</f>
        <v>1.0108354321038375E-2</v>
      </c>
      <c r="G765" s="2">
        <f t="shared" si="107"/>
        <v>1.3727794649976434E-2</v>
      </c>
      <c r="H765" s="2">
        <f t="shared" si="103"/>
        <v>0.73634218596471557</v>
      </c>
      <c r="I765" s="2">
        <f t="shared" si="104"/>
        <v>42.407665488793171</v>
      </c>
    </row>
    <row r="766" spans="1:9" ht="13.5" x14ac:dyDescent="0.25">
      <c r="A766" s="3">
        <v>43118</v>
      </c>
      <c r="B766" s="2">
        <v>2.2408000000000001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9.3863290123927766E-3</v>
      </c>
      <c r="G766" s="2">
        <f t="shared" si="107"/>
        <v>1.2747237889263833E-2</v>
      </c>
      <c r="H766" s="2">
        <f t="shared" si="103"/>
        <v>0.73634218596471546</v>
      </c>
      <c r="I766" s="2">
        <f t="shared" si="104"/>
        <v>42.407665488793164</v>
      </c>
    </row>
    <row r="767" spans="1:9" ht="13.5" x14ac:dyDescent="0.25">
      <c r="A767" s="3">
        <v>43119</v>
      </c>
      <c r="B767" s="2">
        <v>2.2904</v>
      </c>
      <c r="C767" s="2">
        <f t="shared" si="99"/>
        <v>4.9599999999999866E-2</v>
      </c>
      <c r="D767" s="2">
        <f t="shared" si="100"/>
        <v>4.9599999999999866E-2</v>
      </c>
      <c r="E767" s="2">
        <f t="shared" si="101"/>
        <v>0</v>
      </c>
      <c r="F767" s="2">
        <f t="shared" si="107"/>
        <v>1.2258734082936139E-2</v>
      </c>
      <c r="G767" s="2">
        <f t="shared" si="107"/>
        <v>1.1836720897173558E-2</v>
      </c>
      <c r="H767" s="2">
        <f t="shared" si="103"/>
        <v>1.0356528796639408</v>
      </c>
      <c r="I767" s="2">
        <f t="shared" si="104"/>
        <v>50.875711178956664</v>
      </c>
    </row>
    <row r="768" spans="1:9" ht="13.5" x14ac:dyDescent="0.25">
      <c r="A768" s="3">
        <v>43122</v>
      </c>
      <c r="B768" s="2">
        <v>2.3003</v>
      </c>
      <c r="C768" s="2">
        <f t="shared" si="99"/>
        <v>9.9000000000000199E-3</v>
      </c>
      <c r="D768" s="2">
        <f t="shared" si="100"/>
        <v>9.9000000000000199E-3</v>
      </c>
      <c r="E768" s="2">
        <f t="shared" si="101"/>
        <v>0</v>
      </c>
      <c r="F768" s="2">
        <f t="shared" si="107"/>
        <v>1.209025307701213E-2</v>
      </c>
      <c r="G768" s="2">
        <f t="shared" si="107"/>
        <v>1.0991240833089732E-2</v>
      </c>
      <c r="H768" s="2">
        <f t="shared" si="103"/>
        <v>1.0999898246805548</v>
      </c>
      <c r="I768" s="2">
        <f t="shared" si="104"/>
        <v>52.380721646967146</v>
      </c>
    </row>
    <row r="769" spans="1:9" ht="13.5" x14ac:dyDescent="0.25">
      <c r="A769" s="3">
        <v>43123</v>
      </c>
      <c r="B769" s="2">
        <v>2.2507000000000001</v>
      </c>
      <c r="C769" s="2">
        <f t="shared" si="99"/>
        <v>-4.9599999999999866E-2</v>
      </c>
      <c r="D769" s="2">
        <f t="shared" si="100"/>
        <v>0</v>
      </c>
      <c r="E769" s="2">
        <f t="shared" si="101"/>
        <v>4.9599999999999866E-2</v>
      </c>
      <c r="F769" s="2">
        <f t="shared" si="107"/>
        <v>1.1226663571511263E-2</v>
      </c>
      <c r="G769" s="2">
        <f t="shared" si="107"/>
        <v>1.3749009345011885E-2</v>
      </c>
      <c r="H769" s="2">
        <f t="shared" si="103"/>
        <v>0.81654345340773782</v>
      </c>
      <c r="I769" s="2">
        <f t="shared" si="104"/>
        <v>44.950394766276922</v>
      </c>
    </row>
    <row r="770" spans="1:9" ht="13.5" x14ac:dyDescent="0.25">
      <c r="A770" s="3">
        <v>43124</v>
      </c>
      <c r="B770" s="2">
        <v>2.2705000000000002</v>
      </c>
      <c r="C770" s="2">
        <f t="shared" si="99"/>
        <v>1.980000000000004E-2</v>
      </c>
      <c r="D770" s="2">
        <f t="shared" si="100"/>
        <v>1.980000000000004E-2</v>
      </c>
      <c r="E770" s="2">
        <f t="shared" si="101"/>
        <v>0</v>
      </c>
      <c r="F770" s="2">
        <f t="shared" si="107"/>
        <v>1.1839044744974747E-2</v>
      </c>
      <c r="G770" s="2">
        <f t="shared" si="107"/>
        <v>1.2766937248939608E-2</v>
      </c>
      <c r="H770" s="2">
        <f t="shared" si="103"/>
        <v>0.92732066541316094</v>
      </c>
      <c r="I770" s="2">
        <f t="shared" si="104"/>
        <v>48.114498124491945</v>
      </c>
    </row>
    <row r="771" spans="1:9" ht="13.5" x14ac:dyDescent="0.25">
      <c r="A771" s="3">
        <v>43125</v>
      </c>
      <c r="B771" s="2">
        <v>2.2904</v>
      </c>
      <c r="C771" s="2">
        <f t="shared" ref="C771:C834" si="108">B771-B770</f>
        <v>1.9899999999999807E-2</v>
      </c>
      <c r="D771" s="2">
        <f t="shared" ref="D771:D834" si="109">IF(C771&gt;0,C771,0)</f>
        <v>1.9899999999999807E-2</v>
      </c>
      <c r="E771" s="2">
        <f t="shared" ref="E771:E834" si="110">IF(C771&lt;0,-C771,0)</f>
        <v>0</v>
      </c>
      <c r="F771" s="2">
        <f t="shared" si="107"/>
        <v>1.2414827263190821E-2</v>
      </c>
      <c r="G771" s="2">
        <f t="shared" si="107"/>
        <v>1.1855013159729635E-2</v>
      </c>
      <c r="H771" s="2">
        <f t="shared" si="103"/>
        <v>1.0472217192776152</v>
      </c>
      <c r="I771" s="2">
        <f t="shared" si="104"/>
        <v>51.153312287402798</v>
      </c>
    </row>
    <row r="772" spans="1:9" ht="13.5" x14ac:dyDescent="0.25">
      <c r="A772" s="3">
        <v>43126</v>
      </c>
      <c r="B772" s="2">
        <v>2.2309000000000001</v>
      </c>
      <c r="C772" s="2">
        <f t="shared" si="108"/>
        <v>-5.9499999999999886E-2</v>
      </c>
      <c r="D772" s="2">
        <f t="shared" si="109"/>
        <v>0</v>
      </c>
      <c r="E772" s="2">
        <f t="shared" si="110"/>
        <v>5.9499999999999886E-2</v>
      </c>
      <c r="F772" s="2">
        <f t="shared" si="107"/>
        <v>1.152805388724862E-2</v>
      </c>
      <c r="G772" s="2">
        <f t="shared" si="107"/>
        <v>1.5258226505463225E-2</v>
      </c>
      <c r="H772" s="2">
        <f t="shared" si="103"/>
        <v>0.75553039425132318</v>
      </c>
      <c r="I772" s="2">
        <f t="shared" si="104"/>
        <v>43.037158269967314</v>
      </c>
    </row>
    <row r="773" spans="1:9" ht="13.5" x14ac:dyDescent="0.25">
      <c r="A773" s="3">
        <v>43129</v>
      </c>
      <c r="B773" s="2">
        <v>2.2805</v>
      </c>
      <c r="C773" s="2">
        <f t="shared" si="108"/>
        <v>4.9599999999999866E-2</v>
      </c>
      <c r="D773" s="2">
        <f t="shared" si="109"/>
        <v>4.9599999999999866E-2</v>
      </c>
      <c r="E773" s="2">
        <f t="shared" si="110"/>
        <v>0</v>
      </c>
      <c r="F773" s="2">
        <f t="shared" si="107"/>
        <v>1.4247478609587996E-2</v>
      </c>
      <c r="G773" s="2">
        <f t="shared" si="107"/>
        <v>1.4168353183644424E-2</v>
      </c>
      <c r="H773" s="2">
        <f t="shared" si="103"/>
        <v>1.0055846593402902</v>
      </c>
      <c r="I773" s="2">
        <f t="shared" si="104"/>
        <v>50.139227713831019</v>
      </c>
    </row>
    <row r="774" spans="1:9" ht="13.5" x14ac:dyDescent="0.25">
      <c r="A774" s="3">
        <v>43130</v>
      </c>
      <c r="B774" s="2">
        <v>2.2904</v>
      </c>
      <c r="C774" s="2">
        <f t="shared" si="108"/>
        <v>9.9000000000000199E-3</v>
      </c>
      <c r="D774" s="2">
        <f t="shared" si="109"/>
        <v>9.9000000000000199E-3</v>
      </c>
      <c r="E774" s="2">
        <f t="shared" si="110"/>
        <v>0</v>
      </c>
      <c r="F774" s="2">
        <f t="shared" si="107"/>
        <v>1.3936944423188853E-2</v>
      </c>
      <c r="G774" s="2">
        <f t="shared" si="107"/>
        <v>1.315632795624125E-2</v>
      </c>
      <c r="H774" s="2">
        <f t="shared" si="103"/>
        <v>1.0593339166934712</v>
      </c>
      <c r="I774" s="2">
        <f t="shared" si="104"/>
        <v>51.440609417746572</v>
      </c>
    </row>
    <row r="775" spans="1:9" ht="13.5" x14ac:dyDescent="0.25">
      <c r="A775" s="3">
        <v>43131</v>
      </c>
      <c r="B775" s="2">
        <v>2.2904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1.2941448392961078E-2</v>
      </c>
      <c r="G775" s="2">
        <f t="shared" si="107"/>
        <v>1.2216590245081161E-2</v>
      </c>
      <c r="H775" s="2">
        <f t="shared" si="103"/>
        <v>1.059333916693471</v>
      </c>
      <c r="I775" s="2">
        <f t="shared" si="104"/>
        <v>51.440609417746572</v>
      </c>
    </row>
    <row r="776" spans="1:9" ht="13.5" x14ac:dyDescent="0.25">
      <c r="A776" s="3">
        <v>43132</v>
      </c>
      <c r="B776" s="2">
        <v>2.2904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1.2017059222035288E-2</v>
      </c>
      <c r="G776" s="2">
        <f t="shared" si="107"/>
        <v>1.1343976656146794E-2</v>
      </c>
      <c r="H776" s="2">
        <f t="shared" si="103"/>
        <v>1.059333916693471</v>
      </c>
      <c r="I776" s="2">
        <f t="shared" si="104"/>
        <v>51.440609417746572</v>
      </c>
    </row>
    <row r="777" spans="1:9" ht="13.5" x14ac:dyDescent="0.25">
      <c r="A777" s="3">
        <v>43133</v>
      </c>
      <c r="B777" s="2">
        <v>2.2904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1.1158697849032768E-2</v>
      </c>
      <c r="G777" s="2">
        <f t="shared" si="107"/>
        <v>1.0533692609279166E-2</v>
      </c>
      <c r="H777" s="2">
        <f t="shared" si="103"/>
        <v>1.059333916693471</v>
      </c>
      <c r="I777" s="2">
        <f t="shared" si="104"/>
        <v>51.440609417746572</v>
      </c>
    </row>
    <row r="778" spans="1:9" ht="13.5" x14ac:dyDescent="0.25">
      <c r="A778" s="3">
        <v>43136</v>
      </c>
      <c r="B778" s="2">
        <v>2.3201000000000001</v>
      </c>
      <c r="C778" s="2">
        <f t="shared" si="108"/>
        <v>2.970000000000006E-2</v>
      </c>
      <c r="D778" s="2">
        <f t="shared" si="109"/>
        <v>2.970000000000006E-2</v>
      </c>
      <c r="E778" s="2">
        <f t="shared" si="110"/>
        <v>0</v>
      </c>
      <c r="F778" s="2">
        <f t="shared" si="107"/>
        <v>1.2483076574101861E-2</v>
      </c>
      <c r="G778" s="2">
        <f t="shared" si="107"/>
        <v>9.7812859943306549E-3</v>
      </c>
      <c r="H778" s="2">
        <f t="shared" si="103"/>
        <v>1.2762203846546554</v>
      </c>
      <c r="I778" s="2">
        <f t="shared" si="104"/>
        <v>56.067522866345008</v>
      </c>
    </row>
    <row r="779" spans="1:9" ht="13.5" x14ac:dyDescent="0.25">
      <c r="A779" s="3">
        <v>43137</v>
      </c>
      <c r="B779" s="2">
        <v>2.2705000000000002</v>
      </c>
      <c r="C779" s="2">
        <f t="shared" si="108"/>
        <v>-4.9599999999999866E-2</v>
      </c>
      <c r="D779" s="2">
        <f t="shared" si="109"/>
        <v>0</v>
      </c>
      <c r="E779" s="2">
        <f t="shared" si="110"/>
        <v>4.9599999999999866E-2</v>
      </c>
      <c r="F779" s="2">
        <f t="shared" si="107"/>
        <v>1.1591428247380299E-2</v>
      </c>
      <c r="G779" s="2">
        <f t="shared" si="107"/>
        <v>1.2625479851878455E-2</v>
      </c>
      <c r="H779" s="2">
        <f t="shared" si="103"/>
        <v>0.91809803535155876</v>
      </c>
      <c r="I779" s="2">
        <f t="shared" si="104"/>
        <v>47.865021413427655</v>
      </c>
    </row>
    <row r="780" spans="1:9" ht="13.5" x14ac:dyDescent="0.25">
      <c r="A780" s="3">
        <v>43138</v>
      </c>
      <c r="B780" s="2">
        <v>2.3696999999999999</v>
      </c>
      <c r="C780" s="2">
        <f t="shared" si="108"/>
        <v>9.9199999999999733E-2</v>
      </c>
      <c r="D780" s="2">
        <f t="shared" si="109"/>
        <v>9.9199999999999733E-2</v>
      </c>
      <c r="E780" s="2">
        <f t="shared" si="110"/>
        <v>0</v>
      </c>
      <c r="F780" s="2">
        <f t="shared" si="107"/>
        <v>1.7849183372567402E-2</v>
      </c>
      <c r="G780" s="2">
        <f t="shared" si="107"/>
        <v>1.1723659862458565E-2</v>
      </c>
      <c r="H780" s="2">
        <f t="shared" si="103"/>
        <v>1.5224924283008203</v>
      </c>
      <c r="I780" s="2">
        <f t="shared" si="104"/>
        <v>60.35666990391676</v>
      </c>
    </row>
    <row r="781" spans="1:9" ht="13.5" x14ac:dyDescent="0.25">
      <c r="A781" s="3">
        <v>43139</v>
      </c>
      <c r="B781" s="2">
        <v>2.3994</v>
      </c>
      <c r="C781" s="2">
        <f t="shared" si="108"/>
        <v>2.970000000000006E-2</v>
      </c>
      <c r="D781" s="2">
        <f t="shared" si="109"/>
        <v>2.970000000000006E-2</v>
      </c>
      <c r="E781" s="2">
        <f t="shared" si="110"/>
        <v>0</v>
      </c>
      <c r="F781" s="2">
        <f t="shared" ref="F781:G796" si="111">((F780*13)+D781)/14</f>
        <v>1.8695670274526874E-2</v>
      </c>
      <c r="G781" s="2">
        <f t="shared" si="111"/>
        <v>1.0886255586568668E-2</v>
      </c>
      <c r="H781" s="2">
        <f t="shared" si="103"/>
        <v>1.7173646278885248</v>
      </c>
      <c r="I781" s="2">
        <f t="shared" si="104"/>
        <v>63.199638733171028</v>
      </c>
    </row>
    <row r="782" spans="1:9" ht="13.5" x14ac:dyDescent="0.25">
      <c r="A782" s="3">
        <v>43140</v>
      </c>
      <c r="B782" s="2">
        <v>2.3498999999999999</v>
      </c>
      <c r="C782" s="2">
        <f t="shared" si="108"/>
        <v>-4.9500000000000099E-2</v>
      </c>
      <c r="D782" s="2">
        <f t="shared" si="109"/>
        <v>0</v>
      </c>
      <c r="E782" s="2">
        <f t="shared" si="110"/>
        <v>4.9500000000000099E-2</v>
      </c>
      <c r="F782" s="2">
        <f t="shared" si="111"/>
        <v>1.7360265254917812E-2</v>
      </c>
      <c r="G782" s="2">
        <f t="shared" si="111"/>
        <v>1.3644380187528057E-2</v>
      </c>
      <c r="H782" s="2">
        <f t="shared" si="103"/>
        <v>1.2723381360178121</v>
      </c>
      <c r="I782" s="2">
        <f t="shared" si="104"/>
        <v>55.992465023164961</v>
      </c>
    </row>
    <row r="783" spans="1:9" ht="13.5" x14ac:dyDescent="0.25">
      <c r="A783" s="3">
        <v>43143</v>
      </c>
      <c r="B783" s="2">
        <v>2.4093</v>
      </c>
      <c r="C783" s="2">
        <f t="shared" si="108"/>
        <v>5.9400000000000119E-2</v>
      </c>
      <c r="D783" s="2">
        <f t="shared" si="109"/>
        <v>5.9400000000000119E-2</v>
      </c>
      <c r="E783" s="2">
        <f t="shared" si="110"/>
        <v>0</v>
      </c>
      <c r="F783" s="2">
        <f t="shared" si="111"/>
        <v>2.036310345099512E-2</v>
      </c>
      <c r="G783" s="2">
        <f t="shared" si="111"/>
        <v>1.2669781602704624E-2</v>
      </c>
      <c r="H783" s="2">
        <f t="shared" si="103"/>
        <v>1.6072181896685733</v>
      </c>
      <c r="I783" s="2">
        <f t="shared" si="104"/>
        <v>61.644943873028176</v>
      </c>
    </row>
    <row r="784" spans="1:9" ht="13.5" x14ac:dyDescent="0.25">
      <c r="A784" s="3">
        <v>43144</v>
      </c>
      <c r="B784" s="2">
        <v>2.4788000000000001</v>
      </c>
      <c r="C784" s="2">
        <f t="shared" si="108"/>
        <v>6.9500000000000117E-2</v>
      </c>
      <c r="D784" s="2">
        <f t="shared" si="109"/>
        <v>6.9500000000000117E-2</v>
      </c>
      <c r="E784" s="2">
        <f t="shared" si="110"/>
        <v>0</v>
      </c>
      <c r="F784" s="2">
        <f t="shared" si="111"/>
        <v>2.3872881775924049E-2</v>
      </c>
      <c r="G784" s="2">
        <f t="shared" si="111"/>
        <v>1.1764797202511435E-2</v>
      </c>
      <c r="H784" s="2">
        <f t="shared" si="103"/>
        <v>2.0291792000314208</v>
      </c>
      <c r="I784" s="2">
        <f t="shared" si="104"/>
        <v>66.98775694783501</v>
      </c>
    </row>
    <row r="785" spans="1:9" ht="13.5" x14ac:dyDescent="0.25">
      <c r="A785" s="3">
        <v>43145</v>
      </c>
      <c r="B785" s="2">
        <v>2.5381999999999998</v>
      </c>
      <c r="C785" s="2">
        <f t="shared" si="108"/>
        <v>5.9399999999999675E-2</v>
      </c>
      <c r="D785" s="2">
        <f t="shared" si="109"/>
        <v>5.9399999999999675E-2</v>
      </c>
      <c r="E785" s="2">
        <f t="shared" si="110"/>
        <v>0</v>
      </c>
      <c r="F785" s="2">
        <f t="shared" si="111"/>
        <v>2.6410533077643739E-2</v>
      </c>
      <c r="G785" s="2">
        <f t="shared" si="111"/>
        <v>1.0924454545189189E-2</v>
      </c>
      <c r="H785" s="2">
        <f t="shared" ref="H785:H848" si="112">F785/G785</f>
        <v>2.4175608007151412</v>
      </c>
      <c r="I785" s="2">
        <f t="shared" ref="I785:I848" si="113">IF(G785=0,100,100-(100/(1+H785)))</f>
        <v>70.73936476007259</v>
      </c>
    </row>
    <row r="786" spans="1:9" ht="13.5" x14ac:dyDescent="0.25">
      <c r="A786" s="3">
        <v>43146</v>
      </c>
      <c r="B786" s="2">
        <v>2.4788000000000001</v>
      </c>
      <c r="C786" s="2">
        <f t="shared" si="108"/>
        <v>-5.9399999999999675E-2</v>
      </c>
      <c r="D786" s="2">
        <f t="shared" si="109"/>
        <v>0</v>
      </c>
      <c r="E786" s="2">
        <f t="shared" si="110"/>
        <v>5.9399999999999675E-2</v>
      </c>
      <c r="F786" s="2">
        <f t="shared" si="111"/>
        <v>2.4524066429240616E-2</v>
      </c>
      <c r="G786" s="2">
        <f t="shared" si="111"/>
        <v>1.4386993506247081E-2</v>
      </c>
      <c r="H786" s="2">
        <f t="shared" si="112"/>
        <v>1.7045998122256636</v>
      </c>
      <c r="I786" s="2">
        <f t="shared" si="113"/>
        <v>63.025953212017633</v>
      </c>
    </row>
    <row r="787" spans="1:9" ht="13.5" x14ac:dyDescent="0.25">
      <c r="A787" s="3">
        <v>43147</v>
      </c>
      <c r="B787" s="2">
        <v>2.4390999999999998</v>
      </c>
      <c r="C787" s="2">
        <f t="shared" si="108"/>
        <v>-3.9700000000000291E-2</v>
      </c>
      <c r="D787" s="2">
        <f t="shared" si="109"/>
        <v>0</v>
      </c>
      <c r="E787" s="2">
        <f t="shared" si="110"/>
        <v>3.9700000000000291E-2</v>
      </c>
      <c r="F787" s="2">
        <f t="shared" si="111"/>
        <v>2.2772347398580573E-2</v>
      </c>
      <c r="G787" s="2">
        <f t="shared" si="111"/>
        <v>1.6195065398658025E-2</v>
      </c>
      <c r="H787" s="2">
        <f t="shared" si="112"/>
        <v>1.4061287705863517</v>
      </c>
      <c r="I787" s="2">
        <f t="shared" si="113"/>
        <v>58.439464577936576</v>
      </c>
    </row>
    <row r="788" spans="1:9" ht="13.5" x14ac:dyDescent="0.25">
      <c r="A788" s="3">
        <v>43150</v>
      </c>
      <c r="B788" s="2">
        <v>2.4390999999999998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2.1145751155824819E-2</v>
      </c>
      <c r="G788" s="2">
        <f t="shared" si="111"/>
        <v>1.5038275013039596E-2</v>
      </c>
      <c r="H788" s="2">
        <f t="shared" si="112"/>
        <v>1.4061287705863517</v>
      </c>
      <c r="I788" s="2">
        <f t="shared" si="113"/>
        <v>58.439464577936576</v>
      </c>
    </row>
    <row r="789" spans="1:9" ht="13.5" x14ac:dyDescent="0.25">
      <c r="A789" s="3">
        <v>43151</v>
      </c>
      <c r="B789" s="2">
        <v>2.4489999999999998</v>
      </c>
      <c r="C789" s="2">
        <f t="shared" si="108"/>
        <v>9.9000000000000199E-3</v>
      </c>
      <c r="D789" s="2">
        <f t="shared" si="109"/>
        <v>9.9000000000000199E-3</v>
      </c>
      <c r="E789" s="2">
        <f t="shared" si="110"/>
        <v>0</v>
      </c>
      <c r="F789" s="2">
        <f t="shared" si="111"/>
        <v>2.0342483216123048E-2</v>
      </c>
      <c r="G789" s="2">
        <f t="shared" si="111"/>
        <v>1.3964112512108195E-2</v>
      </c>
      <c r="H789" s="2">
        <f t="shared" si="112"/>
        <v>1.456768784875101</v>
      </c>
      <c r="I789" s="2">
        <f t="shared" si="113"/>
        <v>59.296128876416077</v>
      </c>
    </row>
    <row r="790" spans="1:9" ht="13.5" x14ac:dyDescent="0.25">
      <c r="A790" s="3">
        <v>43152</v>
      </c>
      <c r="B790" s="2">
        <v>2.4291999999999998</v>
      </c>
      <c r="C790" s="2">
        <f t="shared" si="108"/>
        <v>-1.980000000000004E-2</v>
      </c>
      <c r="D790" s="2">
        <f t="shared" si="109"/>
        <v>0</v>
      </c>
      <c r="E790" s="2">
        <f t="shared" si="110"/>
        <v>1.980000000000004E-2</v>
      </c>
      <c r="F790" s="2">
        <f t="shared" si="111"/>
        <v>1.8889448700685686E-2</v>
      </c>
      <c r="G790" s="2">
        <f t="shared" si="111"/>
        <v>1.4380961618386184E-2</v>
      </c>
      <c r="H790" s="2">
        <f t="shared" si="112"/>
        <v>1.3135038672612382</v>
      </c>
      <c r="I790" s="2">
        <f t="shared" si="113"/>
        <v>56.775520709035362</v>
      </c>
    </row>
    <row r="791" spans="1:9" ht="13.5" x14ac:dyDescent="0.25">
      <c r="A791" s="3">
        <v>43153</v>
      </c>
      <c r="B791" s="2">
        <v>2.4192999999999998</v>
      </c>
      <c r="C791" s="2">
        <f t="shared" si="108"/>
        <v>-9.9000000000000199E-3</v>
      </c>
      <c r="D791" s="2">
        <f t="shared" si="109"/>
        <v>0</v>
      </c>
      <c r="E791" s="2">
        <f t="shared" si="110"/>
        <v>9.9000000000000199E-3</v>
      </c>
      <c r="F791" s="2">
        <f t="shared" si="111"/>
        <v>1.7540202364922423E-2</v>
      </c>
      <c r="G791" s="2">
        <f t="shared" si="111"/>
        <v>1.4060892931358602E-2</v>
      </c>
      <c r="H791" s="2">
        <f t="shared" si="112"/>
        <v>1.2474458379385185</v>
      </c>
      <c r="I791" s="2">
        <f t="shared" si="113"/>
        <v>55.505045633613342</v>
      </c>
    </row>
    <row r="792" spans="1:9" ht="13.5" x14ac:dyDescent="0.25">
      <c r="A792" s="3">
        <v>43154</v>
      </c>
      <c r="B792" s="2">
        <v>2.4390999999999998</v>
      </c>
      <c r="C792" s="2">
        <f t="shared" si="108"/>
        <v>1.980000000000004E-2</v>
      </c>
      <c r="D792" s="2">
        <f t="shared" si="109"/>
        <v>1.980000000000004E-2</v>
      </c>
      <c r="E792" s="2">
        <f t="shared" si="110"/>
        <v>0</v>
      </c>
      <c r="F792" s="2">
        <f t="shared" si="111"/>
        <v>1.7701616481713683E-2</v>
      </c>
      <c r="G792" s="2">
        <f t="shared" si="111"/>
        <v>1.3056543436261558E-2</v>
      </c>
      <c r="H792" s="2">
        <f t="shared" si="112"/>
        <v>1.3557659091112506</v>
      </c>
      <c r="I792" s="2">
        <f t="shared" si="113"/>
        <v>57.550960554596635</v>
      </c>
    </row>
    <row r="793" spans="1:9" ht="13.5" x14ac:dyDescent="0.25">
      <c r="A793" s="3">
        <v>43157</v>
      </c>
      <c r="B793" s="2">
        <v>2.4291999999999998</v>
      </c>
      <c r="C793" s="2">
        <f t="shared" si="108"/>
        <v>-9.9000000000000199E-3</v>
      </c>
      <c r="D793" s="2">
        <f t="shared" si="109"/>
        <v>0</v>
      </c>
      <c r="E793" s="2">
        <f t="shared" si="110"/>
        <v>9.9000000000000199E-3</v>
      </c>
      <c r="F793" s="2">
        <f t="shared" si="111"/>
        <v>1.6437215304448419E-2</v>
      </c>
      <c r="G793" s="2">
        <f t="shared" si="111"/>
        <v>1.2831076047957163E-2</v>
      </c>
      <c r="H793" s="2">
        <f t="shared" si="112"/>
        <v>1.2810472982166909</v>
      </c>
      <c r="I793" s="2">
        <f t="shared" si="113"/>
        <v>56.160488176558459</v>
      </c>
    </row>
    <row r="794" spans="1:9" ht="13.5" x14ac:dyDescent="0.25">
      <c r="A794" s="3">
        <v>43158</v>
      </c>
      <c r="B794" s="2">
        <v>2.4291999999999998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1.5263128496987818E-2</v>
      </c>
      <c r="G794" s="2">
        <f t="shared" si="111"/>
        <v>1.1914570615960223E-2</v>
      </c>
      <c r="H794" s="2">
        <f t="shared" si="112"/>
        <v>1.2810472982166909</v>
      </c>
      <c r="I794" s="2">
        <f t="shared" si="113"/>
        <v>56.160488176558459</v>
      </c>
    </row>
    <row r="795" spans="1:9" ht="13.5" x14ac:dyDescent="0.25">
      <c r="A795" s="3">
        <v>43159</v>
      </c>
      <c r="B795" s="2">
        <v>2.4093</v>
      </c>
      <c r="C795" s="2">
        <f t="shared" si="108"/>
        <v>-1.9899999999999807E-2</v>
      </c>
      <c r="D795" s="2">
        <f t="shared" si="109"/>
        <v>0</v>
      </c>
      <c r="E795" s="2">
        <f t="shared" si="110"/>
        <v>1.9899999999999807E-2</v>
      </c>
      <c r="F795" s="2">
        <f t="shared" si="111"/>
        <v>1.417290503291726E-2</v>
      </c>
      <c r="G795" s="2">
        <f t="shared" si="111"/>
        <v>1.2484958429105908E-2</v>
      </c>
      <c r="H795" s="2">
        <f t="shared" si="112"/>
        <v>1.1351984160296666</v>
      </c>
      <c r="I795" s="2">
        <f t="shared" si="113"/>
        <v>53.165945024469053</v>
      </c>
    </row>
    <row r="796" spans="1:9" ht="13.5" x14ac:dyDescent="0.25">
      <c r="A796" s="3">
        <v>43160</v>
      </c>
      <c r="B796" s="2">
        <v>2.4192999999999998</v>
      </c>
      <c r="C796" s="2">
        <f t="shared" si="108"/>
        <v>9.9999999999997868E-3</v>
      </c>
      <c r="D796" s="2">
        <f t="shared" si="109"/>
        <v>9.9999999999997868E-3</v>
      </c>
      <c r="E796" s="2">
        <f t="shared" si="110"/>
        <v>0</v>
      </c>
      <c r="F796" s="2">
        <f t="shared" si="111"/>
        <v>1.387484038770887E-2</v>
      </c>
      <c r="G796" s="2">
        <f t="shared" si="111"/>
        <v>1.1593175684169772E-2</v>
      </c>
      <c r="H796" s="2">
        <f t="shared" si="112"/>
        <v>1.1968110175932778</v>
      </c>
      <c r="I796" s="2">
        <f t="shared" si="113"/>
        <v>54.479470833337651</v>
      </c>
    </row>
    <row r="797" spans="1:9" ht="13.5" x14ac:dyDescent="0.25">
      <c r="A797" s="3">
        <v>43161</v>
      </c>
      <c r="B797" s="2">
        <v>2.3696999999999999</v>
      </c>
      <c r="C797" s="2">
        <f t="shared" si="108"/>
        <v>-4.9599999999999866E-2</v>
      </c>
      <c r="D797" s="2">
        <f t="shared" si="109"/>
        <v>0</v>
      </c>
      <c r="E797" s="2">
        <f t="shared" si="110"/>
        <v>4.9599999999999866E-2</v>
      </c>
      <c r="F797" s="2">
        <f t="shared" ref="F797:G812" si="114">((F796*13)+D797)/14</f>
        <v>1.2883780360015378E-2</v>
      </c>
      <c r="G797" s="2">
        <f t="shared" si="114"/>
        <v>1.4307948849586208E-2</v>
      </c>
      <c r="H797" s="2">
        <f t="shared" si="112"/>
        <v>0.90046312685748675</v>
      </c>
      <c r="I797" s="2">
        <f t="shared" si="113"/>
        <v>47.381246925134967</v>
      </c>
    </row>
    <row r="798" spans="1:9" ht="13.5" x14ac:dyDescent="0.25">
      <c r="A798" s="3">
        <v>43164</v>
      </c>
      <c r="B798" s="2">
        <v>2.4390999999999998</v>
      </c>
      <c r="C798" s="2">
        <f t="shared" si="108"/>
        <v>6.9399999999999906E-2</v>
      </c>
      <c r="D798" s="2">
        <f t="shared" si="109"/>
        <v>6.9399999999999906E-2</v>
      </c>
      <c r="E798" s="2">
        <f t="shared" si="110"/>
        <v>0</v>
      </c>
      <c r="F798" s="2">
        <f t="shared" si="114"/>
        <v>1.6920653191442845E-2</v>
      </c>
      <c r="G798" s="2">
        <f t="shared" si="114"/>
        <v>1.3285952503187192E-2</v>
      </c>
      <c r="H798" s="2">
        <f t="shared" si="112"/>
        <v>1.2735747164069506</v>
      </c>
      <c r="I798" s="2">
        <f t="shared" si="113"/>
        <v>56.016400394337936</v>
      </c>
    </row>
    <row r="799" spans="1:9" ht="13.5" x14ac:dyDescent="0.25">
      <c r="A799" s="3">
        <v>43165</v>
      </c>
      <c r="B799" s="2">
        <v>2.4291999999999998</v>
      </c>
      <c r="C799" s="2">
        <f t="shared" si="108"/>
        <v>-9.9000000000000199E-3</v>
      </c>
      <c r="D799" s="2">
        <f t="shared" si="109"/>
        <v>0</v>
      </c>
      <c r="E799" s="2">
        <f t="shared" si="110"/>
        <v>9.9000000000000199E-3</v>
      </c>
      <c r="F799" s="2">
        <f t="shared" si="114"/>
        <v>1.5712035106339787E-2</v>
      </c>
      <c r="G799" s="2">
        <f t="shared" si="114"/>
        <v>1.3044098752959535E-2</v>
      </c>
      <c r="H799" s="2">
        <f t="shared" si="112"/>
        <v>1.2045320572856697</v>
      </c>
      <c r="I799" s="2">
        <f t="shared" si="113"/>
        <v>54.638899593447057</v>
      </c>
    </row>
    <row r="800" spans="1:9" ht="13.5" x14ac:dyDescent="0.25">
      <c r="A800" s="3">
        <v>43166</v>
      </c>
      <c r="B800" s="2">
        <v>2.4192999999999998</v>
      </c>
      <c r="C800" s="2">
        <f t="shared" si="108"/>
        <v>-9.9000000000000199E-3</v>
      </c>
      <c r="D800" s="2">
        <f t="shared" si="109"/>
        <v>0</v>
      </c>
      <c r="E800" s="2">
        <f t="shared" si="110"/>
        <v>9.9000000000000199E-3</v>
      </c>
      <c r="F800" s="2">
        <f t="shared" si="114"/>
        <v>1.4589746884458374E-2</v>
      </c>
      <c r="G800" s="2">
        <f t="shared" si="114"/>
        <v>1.2819520270605286E-2</v>
      </c>
      <c r="H800" s="2">
        <f t="shared" si="112"/>
        <v>1.1380883665289845</v>
      </c>
      <c r="I800" s="2">
        <f t="shared" si="113"/>
        <v>53.229248348447825</v>
      </c>
    </row>
    <row r="801" spans="1:9" ht="13.5" x14ac:dyDescent="0.25">
      <c r="A801" s="3">
        <v>43167</v>
      </c>
      <c r="B801" s="2">
        <v>2.3795999999999999</v>
      </c>
      <c r="C801" s="2">
        <f t="shared" si="108"/>
        <v>-3.9699999999999847E-2</v>
      </c>
      <c r="D801" s="2">
        <f t="shared" si="109"/>
        <v>0</v>
      </c>
      <c r="E801" s="2">
        <f t="shared" si="110"/>
        <v>3.9699999999999847E-2</v>
      </c>
      <c r="F801" s="2">
        <f t="shared" si="114"/>
        <v>1.3547622106997061E-2</v>
      </c>
      <c r="G801" s="2">
        <f t="shared" si="114"/>
        <v>1.473955453699061E-2</v>
      </c>
      <c r="H801" s="2">
        <f t="shared" si="112"/>
        <v>0.91913375489047122</v>
      </c>
      <c r="I801" s="2">
        <f t="shared" si="113"/>
        <v>47.893157657629132</v>
      </c>
    </row>
    <row r="802" spans="1:9" ht="13.5" x14ac:dyDescent="0.25">
      <c r="A802" s="3">
        <v>43168</v>
      </c>
      <c r="B802" s="2">
        <v>2.3597999999999999</v>
      </c>
      <c r="C802" s="2">
        <f t="shared" si="108"/>
        <v>-1.980000000000004E-2</v>
      </c>
      <c r="D802" s="2">
        <f t="shared" si="109"/>
        <v>0</v>
      </c>
      <c r="E802" s="2">
        <f t="shared" si="110"/>
        <v>1.980000000000004E-2</v>
      </c>
      <c r="F802" s="2">
        <f t="shared" si="114"/>
        <v>1.2579934813640128E-2</v>
      </c>
      <c r="G802" s="2">
        <f t="shared" si="114"/>
        <v>1.510101492720557E-2</v>
      </c>
      <c r="H802" s="2">
        <f t="shared" si="112"/>
        <v>0.83305227325988973</v>
      </c>
      <c r="I802" s="2">
        <f t="shared" si="113"/>
        <v>45.4461820545027</v>
      </c>
    </row>
    <row r="803" spans="1:9" ht="13.5" x14ac:dyDescent="0.25">
      <c r="A803" s="3">
        <v>43171</v>
      </c>
      <c r="B803" s="2">
        <v>2.3597999999999999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1.1681368041237261E-2</v>
      </c>
      <c r="G803" s="2">
        <f t="shared" si="114"/>
        <v>1.4022371003833745E-2</v>
      </c>
      <c r="H803" s="2">
        <f t="shared" si="112"/>
        <v>0.83305227325988962</v>
      </c>
      <c r="I803" s="2">
        <f t="shared" si="113"/>
        <v>45.4461820545027</v>
      </c>
    </row>
    <row r="804" spans="1:9" ht="13.5" x14ac:dyDescent="0.25">
      <c r="A804" s="3">
        <v>43172</v>
      </c>
      <c r="B804" s="2">
        <v>2.2904</v>
      </c>
      <c r="C804" s="2">
        <f t="shared" si="108"/>
        <v>-6.9399999999999906E-2</v>
      </c>
      <c r="D804" s="2">
        <f t="shared" si="109"/>
        <v>0</v>
      </c>
      <c r="E804" s="2">
        <f t="shared" si="110"/>
        <v>6.9399999999999906E-2</v>
      </c>
      <c r="F804" s="2">
        <f t="shared" si="114"/>
        <v>1.0846984609720315E-2</v>
      </c>
      <c r="G804" s="2">
        <f t="shared" si="114"/>
        <v>1.7977915932131328E-2</v>
      </c>
      <c r="H804" s="2">
        <f t="shared" si="112"/>
        <v>0.60335050239799271</v>
      </c>
      <c r="I804" s="2">
        <f t="shared" si="113"/>
        <v>37.630605503638385</v>
      </c>
    </row>
    <row r="805" spans="1:9" ht="13.5" x14ac:dyDescent="0.25">
      <c r="A805" s="3">
        <v>43173</v>
      </c>
      <c r="B805" s="2">
        <v>2.2309000000000001</v>
      </c>
      <c r="C805" s="2">
        <f t="shared" si="108"/>
        <v>-5.9499999999999886E-2</v>
      </c>
      <c r="D805" s="2">
        <f t="shared" si="109"/>
        <v>0</v>
      </c>
      <c r="E805" s="2">
        <f t="shared" si="110"/>
        <v>5.9499999999999886E-2</v>
      </c>
      <c r="F805" s="2">
        <f t="shared" si="114"/>
        <v>1.0072199994740292E-2</v>
      </c>
      <c r="G805" s="2">
        <f t="shared" si="114"/>
        <v>2.0943779079836224E-2</v>
      </c>
      <c r="H805" s="2">
        <f t="shared" si="112"/>
        <v>0.48091607328103342</v>
      </c>
      <c r="I805" s="2">
        <f t="shared" si="113"/>
        <v>32.474228753256966</v>
      </c>
    </row>
    <row r="806" spans="1:9" ht="13.5" x14ac:dyDescent="0.25">
      <c r="A806" s="3">
        <v>43174</v>
      </c>
      <c r="B806" s="2">
        <v>2.2309000000000001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9.3527571379731275E-3</v>
      </c>
      <c r="G806" s="2">
        <f t="shared" si="114"/>
        <v>1.9447794859847923E-2</v>
      </c>
      <c r="H806" s="2">
        <f t="shared" si="112"/>
        <v>0.48091607328103336</v>
      </c>
      <c r="I806" s="2">
        <f t="shared" si="113"/>
        <v>32.474228753256966</v>
      </c>
    </row>
    <row r="807" spans="1:9" ht="13.5" x14ac:dyDescent="0.25">
      <c r="A807" s="3">
        <v>43175</v>
      </c>
      <c r="B807" s="2">
        <v>2.2309000000000001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8.6847030566893323E-3</v>
      </c>
      <c r="G807" s="2">
        <f t="shared" si="114"/>
        <v>1.8058666655573073E-2</v>
      </c>
      <c r="H807" s="2">
        <f t="shared" si="112"/>
        <v>0.48091607328103331</v>
      </c>
      <c r="I807" s="2">
        <f t="shared" si="113"/>
        <v>32.474228753256966</v>
      </c>
    </row>
    <row r="808" spans="1:9" ht="13.5" x14ac:dyDescent="0.25">
      <c r="A808" s="3">
        <v>43178</v>
      </c>
      <c r="B808" s="2">
        <v>2.33</v>
      </c>
      <c r="C808" s="2">
        <f t="shared" si="108"/>
        <v>9.9099999999999966E-2</v>
      </c>
      <c r="D808" s="2">
        <f t="shared" si="109"/>
        <v>9.9099999999999966E-2</v>
      </c>
      <c r="E808" s="2">
        <f t="shared" si="110"/>
        <v>0</v>
      </c>
      <c r="F808" s="2">
        <f t="shared" si="114"/>
        <v>1.5142938552640092E-2</v>
      </c>
      <c r="G808" s="2">
        <f t="shared" si="114"/>
        <v>1.676876189446071E-2</v>
      </c>
      <c r="H808" s="2">
        <f t="shared" si="112"/>
        <v>0.90304452099366483</v>
      </c>
      <c r="I808" s="2">
        <f t="shared" si="113"/>
        <v>47.452621892531702</v>
      </c>
    </row>
    <row r="809" spans="1:9" ht="13.5" x14ac:dyDescent="0.25">
      <c r="A809" s="3">
        <v>43180</v>
      </c>
      <c r="B809" s="2">
        <v>2.2805</v>
      </c>
      <c r="C809" s="2">
        <f t="shared" si="108"/>
        <v>-4.9500000000000099E-2</v>
      </c>
      <c r="D809" s="2">
        <f t="shared" si="109"/>
        <v>0</v>
      </c>
      <c r="E809" s="2">
        <f t="shared" si="110"/>
        <v>4.9500000000000099E-2</v>
      </c>
      <c r="F809" s="2">
        <f t="shared" si="114"/>
        <v>1.406130008459437E-2</v>
      </c>
      <c r="G809" s="2">
        <f t="shared" si="114"/>
        <v>1.9106707473427808E-2</v>
      </c>
      <c r="H809" s="2">
        <f t="shared" si="112"/>
        <v>0.73593527844343587</v>
      </c>
      <c r="I809" s="2">
        <f t="shared" si="113"/>
        <v>42.394165703189593</v>
      </c>
    </row>
    <row r="810" spans="1:9" ht="13.5" x14ac:dyDescent="0.25">
      <c r="A810" s="3">
        <v>43181</v>
      </c>
      <c r="B810" s="2">
        <v>2.2309000000000001</v>
      </c>
      <c r="C810" s="2">
        <f t="shared" si="108"/>
        <v>-4.9599999999999866E-2</v>
      </c>
      <c r="D810" s="2">
        <f t="shared" si="109"/>
        <v>0</v>
      </c>
      <c r="E810" s="2">
        <f t="shared" si="110"/>
        <v>4.9599999999999866E-2</v>
      </c>
      <c r="F810" s="2">
        <f t="shared" si="114"/>
        <v>1.3056921507123344E-2</v>
      </c>
      <c r="G810" s="2">
        <f t="shared" si="114"/>
        <v>2.1284799796754381E-2</v>
      </c>
      <c r="H810" s="2">
        <f t="shared" si="112"/>
        <v>0.61343877470317254</v>
      </c>
      <c r="I810" s="2">
        <f t="shared" si="113"/>
        <v>38.02057966631105</v>
      </c>
    </row>
    <row r="811" spans="1:9" ht="13.5" x14ac:dyDescent="0.25">
      <c r="A811" s="3">
        <v>43182</v>
      </c>
      <c r="B811" s="2">
        <v>2.1911999999999998</v>
      </c>
      <c r="C811" s="2">
        <f t="shared" si="108"/>
        <v>-3.9700000000000291E-2</v>
      </c>
      <c r="D811" s="2">
        <f t="shared" si="109"/>
        <v>0</v>
      </c>
      <c r="E811" s="2">
        <f t="shared" si="110"/>
        <v>3.9700000000000291E-2</v>
      </c>
      <c r="F811" s="2">
        <f t="shared" si="114"/>
        <v>1.2124284256614534E-2</v>
      </c>
      <c r="G811" s="2">
        <f t="shared" si="114"/>
        <v>2.2600171239843373E-2</v>
      </c>
      <c r="H811" s="2">
        <f t="shared" si="112"/>
        <v>0.53646868990265928</v>
      </c>
      <c r="I811" s="2">
        <f t="shared" si="113"/>
        <v>34.915692941106812</v>
      </c>
    </row>
    <row r="812" spans="1:9" ht="13.5" x14ac:dyDescent="0.25">
      <c r="A812" s="3">
        <v>43185</v>
      </c>
      <c r="B812" s="2">
        <v>2.1516000000000002</v>
      </c>
      <c r="C812" s="2">
        <f t="shared" si="108"/>
        <v>-3.9599999999999635E-2</v>
      </c>
      <c r="D812" s="2">
        <f t="shared" si="109"/>
        <v>0</v>
      </c>
      <c r="E812" s="2">
        <f t="shared" si="110"/>
        <v>3.9599999999999635E-2</v>
      </c>
      <c r="F812" s="2">
        <f t="shared" si="114"/>
        <v>1.125826395257064E-2</v>
      </c>
      <c r="G812" s="2">
        <f t="shared" si="114"/>
        <v>2.3814444722711679E-2</v>
      </c>
      <c r="H812" s="2">
        <f t="shared" si="112"/>
        <v>0.47274937894452385</v>
      </c>
      <c r="I812" s="2">
        <f t="shared" si="113"/>
        <v>32.099784641113175</v>
      </c>
    </row>
    <row r="813" spans="1:9" ht="13.5" x14ac:dyDescent="0.25">
      <c r="A813" s="3">
        <v>43186</v>
      </c>
      <c r="B813" s="2">
        <v>2.2309000000000001</v>
      </c>
      <c r="C813" s="2">
        <f t="shared" si="108"/>
        <v>7.9299999999999926E-2</v>
      </c>
      <c r="D813" s="2">
        <f t="shared" si="109"/>
        <v>7.9299999999999926E-2</v>
      </c>
      <c r="E813" s="2">
        <f t="shared" si="110"/>
        <v>0</v>
      </c>
      <c r="F813" s="2">
        <f t="shared" ref="F813:G828" si="115">((F812*13)+D813)/14</f>
        <v>1.6118387955958446E-2</v>
      </c>
      <c r="G813" s="2">
        <f t="shared" si="115"/>
        <v>2.2113412956803701E-2</v>
      </c>
      <c r="H813" s="2">
        <f t="shared" si="112"/>
        <v>0.72889643889181988</v>
      </c>
      <c r="I813" s="2">
        <f t="shared" si="113"/>
        <v>42.159635620455362</v>
      </c>
    </row>
    <row r="814" spans="1:9" ht="13.5" x14ac:dyDescent="0.25">
      <c r="A814" s="3">
        <v>43187</v>
      </c>
      <c r="B814" s="2">
        <v>2.2309000000000001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1.4967074530532842E-2</v>
      </c>
      <c r="G814" s="2">
        <f t="shared" si="115"/>
        <v>2.053388345988915E-2</v>
      </c>
      <c r="H814" s="2">
        <f t="shared" si="112"/>
        <v>0.72889643889181988</v>
      </c>
      <c r="I814" s="2">
        <f t="shared" si="113"/>
        <v>42.159635620455362</v>
      </c>
    </row>
    <row r="815" spans="1:9" ht="13.5" x14ac:dyDescent="0.25">
      <c r="A815" s="3">
        <v>43188</v>
      </c>
      <c r="B815" s="2">
        <v>2.2010999999999998</v>
      </c>
      <c r="C815" s="2">
        <f t="shared" si="108"/>
        <v>-2.9800000000000271E-2</v>
      </c>
      <c r="D815" s="2">
        <f t="shared" si="109"/>
        <v>0</v>
      </c>
      <c r="E815" s="2">
        <f t="shared" si="110"/>
        <v>2.9800000000000271E-2</v>
      </c>
      <c r="F815" s="2">
        <f t="shared" si="115"/>
        <v>1.3897997778351923E-2</v>
      </c>
      <c r="G815" s="2">
        <f t="shared" si="115"/>
        <v>2.1195748927039942E-2</v>
      </c>
      <c r="H815" s="2">
        <f t="shared" si="112"/>
        <v>0.65569741490105615</v>
      </c>
      <c r="I815" s="2">
        <f t="shared" si="113"/>
        <v>39.60249070874103</v>
      </c>
    </row>
    <row r="816" spans="1:9" ht="13.5" x14ac:dyDescent="0.25">
      <c r="A816" s="3">
        <v>43189</v>
      </c>
      <c r="B816" s="2">
        <v>2.1911999999999998</v>
      </c>
      <c r="C816" s="2">
        <f t="shared" si="108"/>
        <v>-9.9000000000000199E-3</v>
      </c>
      <c r="D816" s="2">
        <f t="shared" si="109"/>
        <v>0</v>
      </c>
      <c r="E816" s="2">
        <f t="shared" si="110"/>
        <v>9.9000000000000199E-3</v>
      </c>
      <c r="F816" s="2">
        <f t="shared" si="115"/>
        <v>1.2905283651326786E-2</v>
      </c>
      <c r="G816" s="2">
        <f t="shared" si="115"/>
        <v>2.0388909717965663E-2</v>
      </c>
      <c r="H816" s="2">
        <f t="shared" si="112"/>
        <v>0.63295604472441758</v>
      </c>
      <c r="I816" s="2">
        <f t="shared" si="113"/>
        <v>38.761364506369006</v>
      </c>
    </row>
    <row r="817" spans="1:9" ht="13.5" x14ac:dyDescent="0.25">
      <c r="A817" s="3">
        <v>43192</v>
      </c>
      <c r="B817" s="2">
        <v>2.0722</v>
      </c>
      <c r="C817" s="2">
        <f t="shared" si="108"/>
        <v>-0.11899999999999977</v>
      </c>
      <c r="D817" s="2">
        <f t="shared" si="109"/>
        <v>0</v>
      </c>
      <c r="E817" s="2">
        <f t="shared" si="110"/>
        <v>0.11899999999999977</v>
      </c>
      <c r="F817" s="2">
        <f t="shared" si="115"/>
        <v>1.1983477676232016E-2</v>
      </c>
      <c r="G817" s="2">
        <f t="shared" si="115"/>
        <v>2.7432559023825243E-2</v>
      </c>
      <c r="H817" s="2">
        <f t="shared" si="112"/>
        <v>0.43683411619835893</v>
      </c>
      <c r="I817" s="2">
        <f t="shared" si="113"/>
        <v>30.402543430285078</v>
      </c>
    </row>
    <row r="818" spans="1:9" ht="13.5" x14ac:dyDescent="0.25">
      <c r="A818" s="3">
        <v>43193</v>
      </c>
      <c r="B818" s="2">
        <v>2.1217999999999999</v>
      </c>
      <c r="C818" s="2">
        <f t="shared" si="108"/>
        <v>4.9599999999999866E-2</v>
      </c>
      <c r="D818" s="2">
        <f t="shared" si="109"/>
        <v>4.9599999999999866E-2</v>
      </c>
      <c r="E818" s="2">
        <f t="shared" si="110"/>
        <v>0</v>
      </c>
      <c r="F818" s="2">
        <f t="shared" si="115"/>
        <v>1.467037212792972E-2</v>
      </c>
      <c r="G818" s="2">
        <f t="shared" si="115"/>
        <v>2.5473090522123439E-2</v>
      </c>
      <c r="H818" s="2">
        <f t="shared" si="112"/>
        <v>0.57591646035994204</v>
      </c>
      <c r="I818" s="2">
        <f t="shared" si="113"/>
        <v>36.544859759152573</v>
      </c>
    </row>
    <row r="819" spans="1:9" ht="13.5" x14ac:dyDescent="0.25">
      <c r="A819" s="3">
        <v>43194</v>
      </c>
      <c r="B819" s="2">
        <v>2.0920999999999998</v>
      </c>
      <c r="C819" s="2">
        <f t="shared" si="108"/>
        <v>-2.970000000000006E-2</v>
      </c>
      <c r="D819" s="2">
        <f t="shared" si="109"/>
        <v>0</v>
      </c>
      <c r="E819" s="2">
        <f t="shared" si="110"/>
        <v>2.970000000000006E-2</v>
      </c>
      <c r="F819" s="2">
        <f t="shared" si="115"/>
        <v>1.3622488404506168E-2</v>
      </c>
      <c r="G819" s="2">
        <f t="shared" si="115"/>
        <v>2.5775012627686056E-2</v>
      </c>
      <c r="H819" s="2">
        <f t="shared" si="112"/>
        <v>0.52851529507588546</v>
      </c>
      <c r="I819" s="2">
        <f t="shared" si="113"/>
        <v>34.577036734830088</v>
      </c>
    </row>
    <row r="820" spans="1:9" ht="13.5" x14ac:dyDescent="0.25">
      <c r="A820" s="3">
        <v>43195</v>
      </c>
      <c r="B820" s="2">
        <v>2.0920999999999998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1.2649453518470013E-2</v>
      </c>
      <c r="G820" s="2">
        <f t="shared" si="115"/>
        <v>2.3933940297137052E-2</v>
      </c>
      <c r="H820" s="2">
        <f t="shared" si="112"/>
        <v>0.52851529507588535</v>
      </c>
      <c r="I820" s="2">
        <f t="shared" si="113"/>
        <v>34.577036734830088</v>
      </c>
    </row>
    <row r="821" spans="1:9" ht="13.5" x14ac:dyDescent="0.25">
      <c r="A821" s="3">
        <v>43196</v>
      </c>
      <c r="B821" s="2">
        <v>2.1217999999999999</v>
      </c>
      <c r="C821" s="2">
        <f t="shared" si="108"/>
        <v>2.970000000000006E-2</v>
      </c>
      <c r="D821" s="2">
        <f t="shared" si="109"/>
        <v>2.970000000000006E-2</v>
      </c>
      <c r="E821" s="2">
        <f t="shared" si="110"/>
        <v>0</v>
      </c>
      <c r="F821" s="2">
        <f t="shared" si="115"/>
        <v>1.386734969572216E-2</v>
      </c>
      <c r="G821" s="2">
        <f t="shared" si="115"/>
        <v>2.2224373133055832E-2</v>
      </c>
      <c r="H821" s="2">
        <f t="shared" si="112"/>
        <v>0.62397034160195508</v>
      </c>
      <c r="I821" s="2">
        <f t="shared" si="113"/>
        <v>38.422520757764801</v>
      </c>
    </row>
    <row r="822" spans="1:9" ht="13.5" x14ac:dyDescent="0.25">
      <c r="A822" s="3">
        <v>43200</v>
      </c>
      <c r="B822" s="2">
        <v>2.1217999999999999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1.2876824717456293E-2</v>
      </c>
      <c r="G822" s="2">
        <f t="shared" si="115"/>
        <v>2.0636917909266132E-2</v>
      </c>
      <c r="H822" s="2">
        <f t="shared" si="112"/>
        <v>0.62397034160195508</v>
      </c>
      <c r="I822" s="2">
        <f t="shared" si="113"/>
        <v>38.422520757764801</v>
      </c>
    </row>
    <row r="823" spans="1:9" ht="13.5" x14ac:dyDescent="0.25">
      <c r="A823" s="3">
        <v>43201</v>
      </c>
      <c r="B823" s="2">
        <v>2.1217999999999999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1.1957051523352273E-2</v>
      </c>
      <c r="G823" s="2">
        <f t="shared" si="115"/>
        <v>1.916285234431855E-2</v>
      </c>
      <c r="H823" s="2">
        <f t="shared" si="112"/>
        <v>0.62397034160195519</v>
      </c>
      <c r="I823" s="2">
        <f t="shared" si="113"/>
        <v>38.422520757764801</v>
      </c>
    </row>
    <row r="824" spans="1:9" ht="13.5" x14ac:dyDescent="0.25">
      <c r="A824" s="3">
        <v>43202</v>
      </c>
      <c r="B824" s="2">
        <v>2.1217999999999999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1.1102976414541397E-2</v>
      </c>
      <c r="G824" s="2">
        <f t="shared" si="115"/>
        <v>1.7794077176867224E-2</v>
      </c>
      <c r="H824" s="2">
        <f t="shared" si="112"/>
        <v>0.62397034160195519</v>
      </c>
      <c r="I824" s="2">
        <f t="shared" si="113"/>
        <v>38.422520757764801</v>
      </c>
    </row>
    <row r="825" spans="1:9" ht="13.5" x14ac:dyDescent="0.25">
      <c r="A825" s="3">
        <v>43203</v>
      </c>
      <c r="B825" s="2">
        <v>2.1217999999999999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1.0309906670645583E-2</v>
      </c>
      <c r="G825" s="2">
        <f t="shared" si="115"/>
        <v>1.6523071664233852E-2</v>
      </c>
      <c r="H825" s="2">
        <f t="shared" si="112"/>
        <v>0.62397034160195519</v>
      </c>
      <c r="I825" s="2">
        <f t="shared" si="113"/>
        <v>38.422520757764801</v>
      </c>
    </row>
    <row r="826" spans="1:9" ht="13.5" x14ac:dyDescent="0.25">
      <c r="A826" s="3">
        <v>43206</v>
      </c>
      <c r="B826" s="2">
        <v>2.1217999999999999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9.5734847655994694E-3</v>
      </c>
      <c r="G826" s="2">
        <f t="shared" si="115"/>
        <v>1.534285225964572E-2</v>
      </c>
      <c r="H826" s="2">
        <f t="shared" si="112"/>
        <v>0.62397034160195508</v>
      </c>
      <c r="I826" s="2">
        <f t="shared" si="113"/>
        <v>38.422520757764801</v>
      </c>
    </row>
    <row r="827" spans="1:9" ht="13.5" x14ac:dyDescent="0.25">
      <c r="A827" s="3">
        <v>43207</v>
      </c>
      <c r="B827" s="2">
        <v>2.0722</v>
      </c>
      <c r="C827" s="2">
        <f t="shared" si="108"/>
        <v>-4.9599999999999866E-2</v>
      </c>
      <c r="D827" s="2">
        <f t="shared" si="109"/>
        <v>0</v>
      </c>
      <c r="E827" s="2">
        <f t="shared" si="110"/>
        <v>4.9599999999999866E-2</v>
      </c>
      <c r="F827" s="2">
        <f t="shared" si="115"/>
        <v>8.8896644251995078E-3</v>
      </c>
      <c r="G827" s="2">
        <f t="shared" si="115"/>
        <v>1.778979138395673E-2</v>
      </c>
      <c r="H827" s="2">
        <f t="shared" si="112"/>
        <v>0.49970593995927493</v>
      </c>
      <c r="I827" s="2">
        <f t="shared" si="113"/>
        <v>33.320261435574807</v>
      </c>
    </row>
    <row r="828" spans="1:9" ht="13.5" x14ac:dyDescent="0.25">
      <c r="A828" s="3">
        <v>43208</v>
      </c>
      <c r="B828" s="2">
        <v>2.0821999999999998</v>
      </c>
      <c r="C828" s="2">
        <f t="shared" si="108"/>
        <v>9.9999999999997868E-3</v>
      </c>
      <c r="D828" s="2">
        <f t="shared" si="109"/>
        <v>9.9999999999997868E-3</v>
      </c>
      <c r="E828" s="2">
        <f t="shared" si="110"/>
        <v>0</v>
      </c>
      <c r="F828" s="2">
        <f t="shared" si="115"/>
        <v>8.9689741091138146E-3</v>
      </c>
      <c r="G828" s="2">
        <f t="shared" si="115"/>
        <v>1.6519091999388395E-2</v>
      </c>
      <c r="H828" s="2">
        <f t="shared" si="112"/>
        <v>0.54294595062766671</v>
      </c>
      <c r="I828" s="2">
        <f t="shared" si="113"/>
        <v>35.188915749563208</v>
      </c>
    </row>
    <row r="829" spans="1:9" ht="13.5" x14ac:dyDescent="0.25">
      <c r="A829" s="3">
        <v>43209</v>
      </c>
      <c r="B829" s="2">
        <v>2.0821999999999998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8.32833310131997E-3</v>
      </c>
      <c r="G829" s="2">
        <f t="shared" si="116"/>
        <v>1.5339156856574939E-2</v>
      </c>
      <c r="H829" s="2">
        <f t="shared" si="112"/>
        <v>0.5429459506276666</v>
      </c>
      <c r="I829" s="2">
        <f t="shared" si="113"/>
        <v>35.188915749563193</v>
      </c>
    </row>
    <row r="830" spans="1:9" ht="13.5" x14ac:dyDescent="0.25">
      <c r="A830" s="3">
        <v>43210</v>
      </c>
      <c r="B830" s="2">
        <v>2.0722</v>
      </c>
      <c r="C830" s="2">
        <f t="shared" si="108"/>
        <v>-9.9999999999997868E-3</v>
      </c>
      <c r="D830" s="2">
        <f t="shared" si="109"/>
        <v>0</v>
      </c>
      <c r="E830" s="2">
        <f t="shared" si="110"/>
        <v>9.9999999999997868E-3</v>
      </c>
      <c r="F830" s="2">
        <f t="shared" si="116"/>
        <v>7.7334521655114006E-3</v>
      </c>
      <c r="G830" s="2">
        <f t="shared" si="116"/>
        <v>1.4957788509676714E-2</v>
      </c>
      <c r="H830" s="2">
        <f t="shared" si="112"/>
        <v>0.51701841889985012</v>
      </c>
      <c r="I830" s="2">
        <f t="shared" si="113"/>
        <v>34.08122224875784</v>
      </c>
    </row>
    <row r="831" spans="1:9" ht="13.5" x14ac:dyDescent="0.25">
      <c r="A831" s="3">
        <v>43213</v>
      </c>
      <c r="B831" s="2">
        <v>2.0722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7.1810627251177291E-3</v>
      </c>
      <c r="G831" s="2">
        <f t="shared" si="116"/>
        <v>1.3889375044699805E-2</v>
      </c>
      <c r="H831" s="2">
        <f t="shared" si="112"/>
        <v>0.51701841889985012</v>
      </c>
      <c r="I831" s="2">
        <f t="shared" si="113"/>
        <v>34.08122224875784</v>
      </c>
    </row>
    <row r="832" spans="1:9" ht="13.5" x14ac:dyDescent="0.25">
      <c r="A832" s="3">
        <v>43214</v>
      </c>
      <c r="B832" s="2">
        <v>2.0821999999999998</v>
      </c>
      <c r="C832" s="2">
        <f t="shared" si="108"/>
        <v>9.9999999999997868E-3</v>
      </c>
      <c r="D832" s="2">
        <f t="shared" si="109"/>
        <v>9.9999999999997868E-3</v>
      </c>
      <c r="E832" s="2">
        <f t="shared" si="110"/>
        <v>0</v>
      </c>
      <c r="F832" s="2">
        <f t="shared" si="116"/>
        <v>7.3824153876093047E-3</v>
      </c>
      <c r="G832" s="2">
        <f t="shared" si="116"/>
        <v>1.2897276827221247E-2</v>
      </c>
      <c r="H832" s="2">
        <f t="shared" si="112"/>
        <v>0.57240109571253317</v>
      </c>
      <c r="I832" s="2">
        <f t="shared" si="113"/>
        <v>36.402995220068185</v>
      </c>
    </row>
    <row r="833" spans="1:9" ht="13.5" x14ac:dyDescent="0.25">
      <c r="A833" s="3">
        <v>43215</v>
      </c>
      <c r="B833" s="2">
        <v>2.1714000000000002</v>
      </c>
      <c r="C833" s="2">
        <f t="shared" si="108"/>
        <v>8.920000000000039E-2</v>
      </c>
      <c r="D833" s="2">
        <f t="shared" si="109"/>
        <v>8.920000000000039E-2</v>
      </c>
      <c r="E833" s="2">
        <f t="shared" si="110"/>
        <v>0</v>
      </c>
      <c r="F833" s="2">
        <f t="shared" si="116"/>
        <v>1.3226528574208668E-2</v>
      </c>
      <c r="G833" s="2">
        <f t="shared" si="116"/>
        <v>1.1976042768134016E-2</v>
      </c>
      <c r="H833" s="2">
        <f t="shared" si="112"/>
        <v>1.1044156095869964</v>
      </c>
      <c r="I833" s="2">
        <f t="shared" si="113"/>
        <v>52.480869489641556</v>
      </c>
    </row>
    <row r="834" spans="1:9" ht="13.5" x14ac:dyDescent="0.25">
      <c r="A834" s="3">
        <v>43216</v>
      </c>
      <c r="B834" s="2">
        <v>2.2109999999999999</v>
      </c>
      <c r="C834" s="2">
        <f t="shared" si="108"/>
        <v>3.9599999999999635E-2</v>
      </c>
      <c r="D834" s="2">
        <f t="shared" si="109"/>
        <v>3.9599999999999635E-2</v>
      </c>
      <c r="E834" s="2">
        <f t="shared" si="110"/>
        <v>0</v>
      </c>
      <c r="F834" s="2">
        <f t="shared" si="116"/>
        <v>1.5110347961765165E-2</v>
      </c>
      <c r="G834" s="2">
        <f t="shared" si="116"/>
        <v>1.1120611141838729E-2</v>
      </c>
      <c r="H834" s="2">
        <f t="shared" si="112"/>
        <v>1.3587695648232834</v>
      </c>
      <c r="I834" s="2">
        <f t="shared" si="113"/>
        <v>57.605015135299197</v>
      </c>
    </row>
    <row r="835" spans="1:9" ht="13.5" x14ac:dyDescent="0.25">
      <c r="A835" s="3">
        <v>43217</v>
      </c>
      <c r="B835" s="2">
        <v>2.1812999999999998</v>
      </c>
      <c r="C835" s="2">
        <f t="shared" ref="C835:C898" si="117">B835-B834</f>
        <v>-2.970000000000006E-2</v>
      </c>
      <c r="D835" s="2">
        <f t="shared" ref="D835:D898" si="118">IF(C835&gt;0,C835,0)</f>
        <v>0</v>
      </c>
      <c r="E835" s="2">
        <f t="shared" ref="E835:E898" si="119">IF(C835&lt;0,-C835,0)</f>
        <v>2.970000000000006E-2</v>
      </c>
      <c r="F835" s="2">
        <f t="shared" si="116"/>
        <v>1.4031037393067654E-2</v>
      </c>
      <c r="G835" s="2">
        <f t="shared" si="116"/>
        <v>1.244771034599311E-2</v>
      </c>
      <c r="H835" s="2">
        <f t="shared" si="112"/>
        <v>1.1271982559896419</v>
      </c>
      <c r="I835" s="2">
        <f t="shared" si="113"/>
        <v>52.989807264825558</v>
      </c>
    </row>
    <row r="836" spans="1:9" ht="13.5" x14ac:dyDescent="0.25">
      <c r="A836" s="3">
        <v>43220</v>
      </c>
      <c r="B836" s="2">
        <v>2.1316999999999999</v>
      </c>
      <c r="C836" s="2">
        <f t="shared" si="117"/>
        <v>-4.9599999999999866E-2</v>
      </c>
      <c r="D836" s="2">
        <f t="shared" si="118"/>
        <v>0</v>
      </c>
      <c r="E836" s="2">
        <f t="shared" si="119"/>
        <v>4.9599999999999866E-2</v>
      </c>
      <c r="F836" s="2">
        <f t="shared" si="116"/>
        <v>1.3028820436419964E-2</v>
      </c>
      <c r="G836" s="2">
        <f t="shared" si="116"/>
        <v>1.5101445321279309E-2</v>
      </c>
      <c r="H836" s="2">
        <f t="shared" si="112"/>
        <v>0.86275321065204091</v>
      </c>
      <c r="I836" s="2">
        <f t="shared" si="113"/>
        <v>46.316023277718116</v>
      </c>
    </row>
    <row r="837" spans="1:9" ht="13.5" x14ac:dyDescent="0.25">
      <c r="A837" s="3">
        <v>43222</v>
      </c>
      <c r="B837" s="2">
        <v>2.1316999999999999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1.209819040524711E-2</v>
      </c>
      <c r="G837" s="2">
        <f t="shared" si="116"/>
        <v>1.4022770655473643E-2</v>
      </c>
      <c r="H837" s="2">
        <f t="shared" si="112"/>
        <v>0.86275321065204091</v>
      </c>
      <c r="I837" s="2">
        <f t="shared" si="113"/>
        <v>46.316023277718116</v>
      </c>
    </row>
    <row r="838" spans="1:9" ht="13.5" x14ac:dyDescent="0.25">
      <c r="A838" s="3">
        <v>43223</v>
      </c>
      <c r="B838" s="2">
        <v>2.0623</v>
      </c>
      <c r="C838" s="2">
        <f t="shared" si="117"/>
        <v>-6.9399999999999906E-2</v>
      </c>
      <c r="D838" s="2">
        <f t="shared" si="118"/>
        <v>0</v>
      </c>
      <c r="E838" s="2">
        <f t="shared" si="119"/>
        <v>6.9399999999999906E-2</v>
      </c>
      <c r="F838" s="2">
        <f t="shared" si="116"/>
        <v>1.1234033947729458E-2</v>
      </c>
      <c r="G838" s="2">
        <f t="shared" si="116"/>
        <v>1.7978287037225517E-2</v>
      </c>
      <c r="H838" s="2">
        <f t="shared" si="112"/>
        <v>0.62486675868888231</v>
      </c>
      <c r="I838" s="2">
        <f t="shared" si="113"/>
        <v>38.456492222974155</v>
      </c>
    </row>
    <row r="839" spans="1:9" ht="13.5" x14ac:dyDescent="0.25">
      <c r="A839" s="3">
        <v>43224</v>
      </c>
      <c r="B839" s="2">
        <v>2.0821999999999998</v>
      </c>
      <c r="C839" s="2">
        <f t="shared" si="117"/>
        <v>1.9899999999999807E-2</v>
      </c>
      <c r="D839" s="2">
        <f t="shared" si="118"/>
        <v>1.9899999999999807E-2</v>
      </c>
      <c r="E839" s="2">
        <f t="shared" si="119"/>
        <v>0</v>
      </c>
      <c r="F839" s="2">
        <f t="shared" si="116"/>
        <v>1.1853031522891628E-2</v>
      </c>
      <c r="G839" s="2">
        <f t="shared" si="116"/>
        <v>1.6694123677423695E-2</v>
      </c>
      <c r="H839" s="2">
        <f t="shared" si="112"/>
        <v>0.7100122026124126</v>
      </c>
      <c r="I839" s="2">
        <f t="shared" si="113"/>
        <v>41.520885145013331</v>
      </c>
    </row>
    <row r="840" spans="1:9" ht="13.5" x14ac:dyDescent="0.25">
      <c r="A840" s="3">
        <v>43227</v>
      </c>
      <c r="B840" s="2">
        <v>2.0623</v>
      </c>
      <c r="C840" s="2">
        <f t="shared" si="117"/>
        <v>-1.9899999999999807E-2</v>
      </c>
      <c r="D840" s="2">
        <f t="shared" si="118"/>
        <v>0</v>
      </c>
      <c r="E840" s="2">
        <f t="shared" si="119"/>
        <v>1.9899999999999807E-2</v>
      </c>
      <c r="F840" s="2">
        <f t="shared" si="116"/>
        <v>1.1006386414113655E-2</v>
      </c>
      <c r="G840" s="2">
        <f t="shared" si="116"/>
        <v>1.6923114843321988E-2</v>
      </c>
      <c r="H840" s="2">
        <f t="shared" si="112"/>
        <v>0.65037592169132341</v>
      </c>
      <c r="I840" s="2">
        <f t="shared" si="113"/>
        <v>39.407744208047525</v>
      </c>
    </row>
    <row r="841" spans="1:9" ht="13.5" x14ac:dyDescent="0.25">
      <c r="A841" s="3">
        <v>43228</v>
      </c>
      <c r="B841" s="2">
        <v>2.0821999999999998</v>
      </c>
      <c r="C841" s="2">
        <f t="shared" si="117"/>
        <v>1.9899999999999807E-2</v>
      </c>
      <c r="D841" s="2">
        <f t="shared" si="118"/>
        <v>1.9899999999999807E-2</v>
      </c>
      <c r="E841" s="2">
        <f t="shared" si="119"/>
        <v>0</v>
      </c>
      <c r="F841" s="2">
        <f t="shared" si="116"/>
        <v>1.1641644527391236E-2</v>
      </c>
      <c r="G841" s="2">
        <f t="shared" si="116"/>
        <v>1.5714320925941848E-2</v>
      </c>
      <c r="H841" s="2">
        <f t="shared" si="112"/>
        <v>0.74083026446104527</v>
      </c>
      <c r="I841" s="2">
        <f t="shared" si="113"/>
        <v>42.556145741779353</v>
      </c>
    </row>
    <row r="842" spans="1:9" ht="13.5" x14ac:dyDescent="0.25">
      <c r="A842" s="3">
        <v>43229</v>
      </c>
      <c r="B842" s="2">
        <v>2.1118999999999999</v>
      </c>
      <c r="C842" s="2">
        <f t="shared" si="117"/>
        <v>2.970000000000006E-2</v>
      </c>
      <c r="D842" s="2">
        <f t="shared" si="118"/>
        <v>2.970000000000006E-2</v>
      </c>
      <c r="E842" s="2">
        <f t="shared" si="119"/>
        <v>0</v>
      </c>
      <c r="F842" s="2">
        <f t="shared" si="116"/>
        <v>1.2931527061149009E-2</v>
      </c>
      <c r="G842" s="2">
        <f t="shared" si="116"/>
        <v>1.4591869431231716E-2</v>
      </c>
      <c r="H842" s="2">
        <f t="shared" si="112"/>
        <v>0.88621455407701277</v>
      </c>
      <c r="I842" s="2">
        <f t="shared" si="113"/>
        <v>46.983761850499924</v>
      </c>
    </row>
    <row r="843" spans="1:9" ht="13.5" x14ac:dyDescent="0.25">
      <c r="A843" s="3">
        <v>43230</v>
      </c>
      <c r="B843" s="2">
        <v>2.1615000000000002</v>
      </c>
      <c r="C843" s="2">
        <f t="shared" si="117"/>
        <v>4.9600000000000311E-2</v>
      </c>
      <c r="D843" s="2">
        <f t="shared" si="118"/>
        <v>4.9600000000000311E-2</v>
      </c>
      <c r="E843" s="2">
        <f t="shared" si="119"/>
        <v>0</v>
      </c>
      <c r="F843" s="2">
        <f t="shared" si="116"/>
        <v>1.5550703699638388E-2</v>
      </c>
      <c r="G843" s="2">
        <f t="shared" si="116"/>
        <v>1.3549593043286593E-2</v>
      </c>
      <c r="H843" s="2">
        <f t="shared" si="112"/>
        <v>1.1476878788874978</v>
      </c>
      <c r="I843" s="2">
        <f t="shared" si="113"/>
        <v>53.438299399538451</v>
      </c>
    </row>
    <row r="844" spans="1:9" ht="13.5" x14ac:dyDescent="0.25">
      <c r="A844" s="3">
        <v>43231</v>
      </c>
      <c r="B844" s="2">
        <v>2.2010999999999998</v>
      </c>
      <c r="C844" s="2">
        <f t="shared" si="117"/>
        <v>3.9599999999999635E-2</v>
      </c>
      <c r="D844" s="2">
        <f t="shared" si="118"/>
        <v>3.9599999999999635E-2</v>
      </c>
      <c r="E844" s="2">
        <f t="shared" si="119"/>
        <v>0</v>
      </c>
      <c r="F844" s="2">
        <f t="shared" si="116"/>
        <v>1.726851057823562E-2</v>
      </c>
      <c r="G844" s="2">
        <f t="shared" si="116"/>
        <v>1.2581764968766122E-2</v>
      </c>
      <c r="H844" s="2">
        <f t="shared" si="112"/>
        <v>1.3725030328498595</v>
      </c>
      <c r="I844" s="2">
        <f t="shared" si="113"/>
        <v>57.850422690554112</v>
      </c>
    </row>
    <row r="845" spans="1:9" ht="13.5" x14ac:dyDescent="0.25">
      <c r="A845" s="3">
        <v>43234</v>
      </c>
      <c r="B845" s="2">
        <v>2.1118999999999999</v>
      </c>
      <c r="C845" s="2">
        <f t="shared" si="117"/>
        <v>-8.9199999999999946E-2</v>
      </c>
      <c r="D845" s="2">
        <f t="shared" si="118"/>
        <v>0</v>
      </c>
      <c r="E845" s="2">
        <f t="shared" si="119"/>
        <v>8.9199999999999946E-2</v>
      </c>
      <c r="F845" s="2">
        <f t="shared" ref="F845:G860" si="120">((F844*13)+D845)/14</f>
        <v>1.6035045536933076E-2</v>
      </c>
      <c r="G845" s="2">
        <f t="shared" si="120"/>
        <v>1.8054496042425681E-2</v>
      </c>
      <c r="H845" s="2">
        <f t="shared" si="112"/>
        <v>0.88814694684652717</v>
      </c>
      <c r="I845" s="2">
        <f t="shared" si="113"/>
        <v>47.038020442733995</v>
      </c>
    </row>
    <row r="846" spans="1:9" ht="13.5" x14ac:dyDescent="0.25">
      <c r="A846" s="3">
        <v>43235</v>
      </c>
      <c r="B846" s="2">
        <v>2.1316999999999999</v>
      </c>
      <c r="C846" s="2">
        <f t="shared" si="117"/>
        <v>1.980000000000004E-2</v>
      </c>
      <c r="D846" s="2">
        <f t="shared" si="118"/>
        <v>1.980000000000004E-2</v>
      </c>
      <c r="E846" s="2">
        <f t="shared" si="119"/>
        <v>0</v>
      </c>
      <c r="F846" s="2">
        <f t="shared" si="120"/>
        <v>1.6303970855723573E-2</v>
      </c>
      <c r="G846" s="2">
        <f t="shared" si="120"/>
        <v>1.676488918225242E-2</v>
      </c>
      <c r="H846" s="2">
        <f t="shared" si="112"/>
        <v>0.972506926737292</v>
      </c>
      <c r="I846" s="2">
        <f t="shared" si="113"/>
        <v>49.303093112372885</v>
      </c>
    </row>
    <row r="847" spans="1:9" ht="13.5" x14ac:dyDescent="0.25">
      <c r="A847" s="3">
        <v>43236</v>
      </c>
      <c r="B847" s="2">
        <v>2.1714000000000002</v>
      </c>
      <c r="C847" s="2">
        <f t="shared" si="117"/>
        <v>3.9700000000000291E-2</v>
      </c>
      <c r="D847" s="2">
        <f t="shared" si="118"/>
        <v>3.9700000000000291E-2</v>
      </c>
      <c r="E847" s="2">
        <f t="shared" si="119"/>
        <v>0</v>
      </c>
      <c r="F847" s="2">
        <f t="shared" si="120"/>
        <v>1.7975115794600482E-2</v>
      </c>
      <c r="G847" s="2">
        <f t="shared" si="120"/>
        <v>1.5567397097805817E-2</v>
      </c>
      <c r="H847" s="2">
        <f t="shared" si="112"/>
        <v>1.1546641793530164</v>
      </c>
      <c r="I847" s="2">
        <f t="shared" si="113"/>
        <v>53.589055334819221</v>
      </c>
    </row>
    <row r="848" spans="1:9" ht="13.5" x14ac:dyDescent="0.25">
      <c r="A848" s="3">
        <v>43237</v>
      </c>
      <c r="B848" s="2">
        <v>2.1415999999999999</v>
      </c>
      <c r="C848" s="2">
        <f t="shared" si="117"/>
        <v>-2.9800000000000271E-2</v>
      </c>
      <c r="D848" s="2">
        <f t="shared" si="118"/>
        <v>0</v>
      </c>
      <c r="E848" s="2">
        <f t="shared" si="119"/>
        <v>2.9800000000000271E-2</v>
      </c>
      <c r="F848" s="2">
        <f t="shared" si="120"/>
        <v>1.6691178952129019E-2</v>
      </c>
      <c r="G848" s="2">
        <f t="shared" si="120"/>
        <v>1.6584011590819705E-2</v>
      </c>
      <c r="H848" s="2">
        <f t="shared" si="112"/>
        <v>1.0064620891466718</v>
      </c>
      <c r="I848" s="2">
        <f t="shared" si="113"/>
        <v>50.161031927331855</v>
      </c>
    </row>
    <row r="849" spans="1:9" ht="13.5" x14ac:dyDescent="0.25">
      <c r="A849" s="3">
        <v>43238</v>
      </c>
      <c r="B849" s="2">
        <v>2.0920999999999998</v>
      </c>
      <c r="C849" s="2">
        <f t="shared" si="117"/>
        <v>-4.9500000000000099E-2</v>
      </c>
      <c r="D849" s="2">
        <f t="shared" si="118"/>
        <v>0</v>
      </c>
      <c r="E849" s="2">
        <f t="shared" si="119"/>
        <v>4.9500000000000099E-2</v>
      </c>
      <c r="F849" s="2">
        <f t="shared" si="120"/>
        <v>1.5498951884119804E-2</v>
      </c>
      <c r="G849" s="2">
        <f t="shared" si="120"/>
        <v>1.8935153620046878E-2</v>
      </c>
      <c r="H849" s="2">
        <f t="shared" ref="H849:H912" si="121">F849/G849</f>
        <v>0.81852791876538433</v>
      </c>
      <c r="I849" s="2">
        <f t="shared" ref="I849:I912" si="122">IF(G849=0,100,100-(100/(1+H849)))</f>
        <v>45.010467550099015</v>
      </c>
    </row>
    <row r="850" spans="1:9" ht="13.5" x14ac:dyDescent="0.25">
      <c r="A850" s="3">
        <v>43241</v>
      </c>
      <c r="B850" s="2">
        <v>2.0623</v>
      </c>
      <c r="C850" s="2">
        <f t="shared" si="117"/>
        <v>-2.9799999999999827E-2</v>
      </c>
      <c r="D850" s="2">
        <f t="shared" si="118"/>
        <v>0</v>
      </c>
      <c r="E850" s="2">
        <f t="shared" si="119"/>
        <v>2.9799999999999827E-2</v>
      </c>
      <c r="F850" s="2">
        <f t="shared" si="120"/>
        <v>1.439188389239696E-2</v>
      </c>
      <c r="G850" s="2">
        <f t="shared" si="120"/>
        <v>1.9711214075757804E-2</v>
      </c>
      <c r="H850" s="2">
        <f t="shared" si="121"/>
        <v>0.73013685697306085</v>
      </c>
      <c r="I850" s="2">
        <f t="shared" si="122"/>
        <v>42.201104151405836</v>
      </c>
    </row>
    <row r="851" spans="1:9" ht="13.5" x14ac:dyDescent="0.25">
      <c r="A851" s="3">
        <v>43242</v>
      </c>
      <c r="B851" s="2">
        <v>2.0821999999999998</v>
      </c>
      <c r="C851" s="2">
        <f t="shared" si="117"/>
        <v>1.9899999999999807E-2</v>
      </c>
      <c r="D851" s="2">
        <f t="shared" si="118"/>
        <v>1.9899999999999807E-2</v>
      </c>
      <c r="E851" s="2">
        <f t="shared" si="119"/>
        <v>0</v>
      </c>
      <c r="F851" s="2">
        <f t="shared" si="120"/>
        <v>1.4785320757225735E-2</v>
      </c>
      <c r="G851" s="2">
        <f t="shared" si="120"/>
        <v>1.8303270213203677E-2</v>
      </c>
      <c r="H851" s="2">
        <f t="shared" si="121"/>
        <v>0.80779667157838542</v>
      </c>
      <c r="I851" s="2">
        <f t="shared" si="122"/>
        <v>44.684044631695173</v>
      </c>
    </row>
    <row r="852" spans="1:9" ht="13.5" x14ac:dyDescent="0.25">
      <c r="A852" s="3">
        <v>43243</v>
      </c>
      <c r="B852" s="2">
        <v>2.0920999999999998</v>
      </c>
      <c r="C852" s="2">
        <f t="shared" si="117"/>
        <v>9.9000000000000199E-3</v>
      </c>
      <c r="D852" s="2">
        <f t="shared" si="118"/>
        <v>9.9000000000000199E-3</v>
      </c>
      <c r="E852" s="2">
        <f t="shared" si="119"/>
        <v>0</v>
      </c>
      <c r="F852" s="2">
        <f t="shared" si="120"/>
        <v>1.4436369274566754E-2</v>
      </c>
      <c r="G852" s="2">
        <f t="shared" si="120"/>
        <v>1.6995893769403414E-2</v>
      </c>
      <c r="H852" s="2">
        <f t="shared" si="121"/>
        <v>0.84940336003721073</v>
      </c>
      <c r="I852" s="2">
        <f t="shared" si="122"/>
        <v>45.928507452269386</v>
      </c>
    </row>
    <row r="853" spans="1:9" ht="13.5" x14ac:dyDescent="0.25">
      <c r="A853" s="3">
        <v>43244</v>
      </c>
      <c r="B853" s="2">
        <v>2.1019999999999999</v>
      </c>
      <c r="C853" s="2">
        <f t="shared" si="117"/>
        <v>9.9000000000000199E-3</v>
      </c>
      <c r="D853" s="2">
        <f t="shared" si="118"/>
        <v>9.9000000000000199E-3</v>
      </c>
      <c r="E853" s="2">
        <f t="shared" si="119"/>
        <v>0</v>
      </c>
      <c r="F853" s="2">
        <f t="shared" si="120"/>
        <v>1.4112342897811988E-2</v>
      </c>
      <c r="G853" s="2">
        <f t="shared" si="120"/>
        <v>1.5781901357303171E-2</v>
      </c>
      <c r="H853" s="2">
        <f t="shared" si="121"/>
        <v>0.89421056299286872</v>
      </c>
      <c r="I853" s="2">
        <f t="shared" si="122"/>
        <v>47.207558677109709</v>
      </c>
    </row>
    <row r="854" spans="1:9" ht="13.5" x14ac:dyDescent="0.25">
      <c r="A854" s="3">
        <v>43245</v>
      </c>
      <c r="B854" s="2">
        <v>2.1019999999999999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1.3104318405111131E-2</v>
      </c>
      <c r="G854" s="2">
        <f t="shared" si="120"/>
        <v>1.4654622688924372E-2</v>
      </c>
      <c r="H854" s="2">
        <f t="shared" si="121"/>
        <v>0.89421056299286872</v>
      </c>
      <c r="I854" s="2">
        <f t="shared" si="122"/>
        <v>47.207558677109709</v>
      </c>
    </row>
    <row r="855" spans="1:9" ht="13.5" x14ac:dyDescent="0.25">
      <c r="A855" s="3">
        <v>43248</v>
      </c>
      <c r="B855" s="2">
        <v>2.0722</v>
      </c>
      <c r="C855" s="2">
        <f t="shared" si="117"/>
        <v>-2.9799999999999827E-2</v>
      </c>
      <c r="D855" s="2">
        <f t="shared" si="118"/>
        <v>0</v>
      </c>
      <c r="E855" s="2">
        <f t="shared" si="119"/>
        <v>2.9799999999999827E-2</v>
      </c>
      <c r="F855" s="2">
        <f t="shared" si="120"/>
        <v>1.2168295661888906E-2</v>
      </c>
      <c r="G855" s="2">
        <f t="shared" si="120"/>
        <v>1.5736435354001189E-2</v>
      </c>
      <c r="H855" s="2">
        <f t="shared" si="121"/>
        <v>0.77325616558993848</v>
      </c>
      <c r="I855" s="2">
        <f t="shared" si="122"/>
        <v>43.606568559860982</v>
      </c>
    </row>
    <row r="856" spans="1:9" ht="13.5" x14ac:dyDescent="0.25">
      <c r="A856" s="3">
        <v>43249</v>
      </c>
      <c r="B856" s="2">
        <v>2.0722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1.1299131686039698E-2</v>
      </c>
      <c r="G856" s="2">
        <f t="shared" si="120"/>
        <v>1.4612404257286818E-2</v>
      </c>
      <c r="H856" s="2">
        <f t="shared" si="121"/>
        <v>0.77325616558993848</v>
      </c>
      <c r="I856" s="2">
        <f t="shared" si="122"/>
        <v>43.606568559860982</v>
      </c>
    </row>
    <row r="857" spans="1:9" ht="13.5" x14ac:dyDescent="0.25">
      <c r="A857" s="3">
        <v>43250</v>
      </c>
      <c r="B857" s="2">
        <v>2.0722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1.0492050851322576E-2</v>
      </c>
      <c r="G857" s="2">
        <f t="shared" si="120"/>
        <v>1.3568661096052046E-2</v>
      </c>
      <c r="H857" s="2">
        <f t="shared" si="121"/>
        <v>0.77325616558993837</v>
      </c>
      <c r="I857" s="2">
        <f t="shared" si="122"/>
        <v>43.606568559860975</v>
      </c>
    </row>
    <row r="858" spans="1:9" ht="13.5" x14ac:dyDescent="0.25">
      <c r="A858" s="3">
        <v>43251</v>
      </c>
      <c r="B858" s="2">
        <v>2.0722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9.7426186476566763E-3</v>
      </c>
      <c r="G858" s="2">
        <f t="shared" si="120"/>
        <v>1.2599471017762614E-2</v>
      </c>
      <c r="H858" s="2">
        <f t="shared" si="121"/>
        <v>0.77325616558993837</v>
      </c>
      <c r="I858" s="2">
        <f t="shared" si="122"/>
        <v>43.606568559860975</v>
      </c>
    </row>
    <row r="859" spans="1:9" ht="13.5" x14ac:dyDescent="0.25">
      <c r="A859" s="3">
        <v>43252</v>
      </c>
      <c r="B859" s="2">
        <v>2.0623</v>
      </c>
      <c r="C859" s="2">
        <f t="shared" si="117"/>
        <v>-9.9000000000000199E-3</v>
      </c>
      <c r="D859" s="2">
        <f t="shared" si="118"/>
        <v>0</v>
      </c>
      <c r="E859" s="2">
        <f t="shared" si="119"/>
        <v>9.9000000000000199E-3</v>
      </c>
      <c r="F859" s="2">
        <f t="shared" si="120"/>
        <v>9.0467173156811992E-3</v>
      </c>
      <c r="G859" s="2">
        <f t="shared" si="120"/>
        <v>1.2406651659350999E-2</v>
      </c>
      <c r="H859" s="2">
        <f t="shared" si="121"/>
        <v>0.72918282579994997</v>
      </c>
      <c r="I859" s="2">
        <f t="shared" si="122"/>
        <v>42.169215129847089</v>
      </c>
    </row>
    <row r="860" spans="1:9" ht="13.5" x14ac:dyDescent="0.25">
      <c r="A860" s="3">
        <v>43255</v>
      </c>
      <c r="B860" s="2">
        <v>2.0821999999999998</v>
      </c>
      <c r="C860" s="2">
        <f t="shared" si="117"/>
        <v>1.9899999999999807E-2</v>
      </c>
      <c r="D860" s="2">
        <f t="shared" si="118"/>
        <v>1.9899999999999807E-2</v>
      </c>
      <c r="E860" s="2">
        <f t="shared" si="119"/>
        <v>0</v>
      </c>
      <c r="F860" s="2">
        <f t="shared" si="120"/>
        <v>9.8219517931325273E-3</v>
      </c>
      <c r="G860" s="2">
        <f t="shared" si="120"/>
        <v>1.1520462255111641E-2</v>
      </c>
      <c r="H860" s="2">
        <f t="shared" si="121"/>
        <v>0.8525657717227898</v>
      </c>
      <c r="I860" s="2">
        <f t="shared" si="122"/>
        <v>46.02080988087932</v>
      </c>
    </row>
    <row r="861" spans="1:9" ht="13.5" x14ac:dyDescent="0.25">
      <c r="A861" s="3">
        <v>43256</v>
      </c>
      <c r="B861" s="2">
        <v>2.0623</v>
      </c>
      <c r="C861" s="2">
        <f t="shared" si="117"/>
        <v>-1.9899999999999807E-2</v>
      </c>
      <c r="D861" s="2">
        <f t="shared" si="118"/>
        <v>0</v>
      </c>
      <c r="E861" s="2">
        <f t="shared" si="119"/>
        <v>1.9899999999999807E-2</v>
      </c>
      <c r="F861" s="2">
        <f t="shared" ref="F861:G876" si="123">((F860*13)+D861)/14</f>
        <v>9.1203838079087756E-3</v>
      </c>
      <c r="G861" s="2">
        <f t="shared" si="123"/>
        <v>1.2119000665460794E-2</v>
      </c>
      <c r="H861" s="2">
        <f t="shared" si="121"/>
        <v>0.75256896667246753</v>
      </c>
      <c r="I861" s="2">
        <f t="shared" si="122"/>
        <v>42.940904522652829</v>
      </c>
    </row>
    <row r="862" spans="1:9" ht="13.5" x14ac:dyDescent="0.25">
      <c r="A862" s="3">
        <v>43257</v>
      </c>
      <c r="B862" s="2">
        <v>2.0425</v>
      </c>
      <c r="C862" s="2">
        <f t="shared" si="117"/>
        <v>-1.980000000000004E-2</v>
      </c>
      <c r="D862" s="2">
        <f t="shared" si="118"/>
        <v>0</v>
      </c>
      <c r="E862" s="2">
        <f t="shared" si="119"/>
        <v>1.980000000000004E-2</v>
      </c>
      <c r="F862" s="2">
        <f t="shared" si="123"/>
        <v>8.4689278216295762E-3</v>
      </c>
      <c r="G862" s="2">
        <f t="shared" si="123"/>
        <v>1.2667643475070739E-2</v>
      </c>
      <c r="H862" s="2">
        <f t="shared" si="121"/>
        <v>0.66854800881442422</v>
      </c>
      <c r="I862" s="2">
        <f t="shared" si="122"/>
        <v>40.067651951438698</v>
      </c>
    </row>
    <row r="863" spans="1:9" ht="13.5" x14ac:dyDescent="0.25">
      <c r="A863" s="3">
        <v>43258</v>
      </c>
      <c r="B863" s="2">
        <v>1.9830000000000001</v>
      </c>
      <c r="C863" s="2">
        <f t="shared" si="117"/>
        <v>-5.9499999999999886E-2</v>
      </c>
      <c r="D863" s="2">
        <f t="shared" si="118"/>
        <v>0</v>
      </c>
      <c r="E863" s="2">
        <f t="shared" si="119"/>
        <v>5.9499999999999886E-2</v>
      </c>
      <c r="F863" s="2">
        <f t="shared" si="123"/>
        <v>7.8640044057988918E-3</v>
      </c>
      <c r="G863" s="2">
        <f t="shared" si="123"/>
        <v>1.6012811798279965E-2</v>
      </c>
      <c r="H863" s="2">
        <f t="shared" si="121"/>
        <v>0.4911070276017116</v>
      </c>
      <c r="I863" s="2">
        <f t="shared" si="122"/>
        <v>32.935732882407876</v>
      </c>
    </row>
    <row r="864" spans="1:9" ht="13.5" x14ac:dyDescent="0.25">
      <c r="A864" s="3">
        <v>43259</v>
      </c>
      <c r="B864" s="2">
        <v>2.0127000000000002</v>
      </c>
      <c r="C864" s="2">
        <f t="shared" si="117"/>
        <v>2.970000000000006E-2</v>
      </c>
      <c r="D864" s="2">
        <f t="shared" si="118"/>
        <v>2.970000000000006E-2</v>
      </c>
      <c r="E864" s="2">
        <f t="shared" si="119"/>
        <v>0</v>
      </c>
      <c r="F864" s="2">
        <f t="shared" si="123"/>
        <v>9.4237183768132605E-3</v>
      </c>
      <c r="G864" s="2">
        <f t="shared" si="123"/>
        <v>1.4869039526974253E-2</v>
      </c>
      <c r="H864" s="2">
        <f t="shared" si="121"/>
        <v>0.63378124455970974</v>
      </c>
      <c r="I864" s="2">
        <f t="shared" si="122"/>
        <v>38.792295276379456</v>
      </c>
    </row>
    <row r="865" spans="1:9" ht="13.5" x14ac:dyDescent="0.25">
      <c r="A865" s="3">
        <v>43262</v>
      </c>
      <c r="B865" s="2">
        <v>1.9830000000000001</v>
      </c>
      <c r="C865" s="2">
        <f t="shared" si="117"/>
        <v>-2.970000000000006E-2</v>
      </c>
      <c r="D865" s="2">
        <f t="shared" si="118"/>
        <v>0</v>
      </c>
      <c r="E865" s="2">
        <f t="shared" si="119"/>
        <v>2.970000000000006E-2</v>
      </c>
      <c r="F865" s="2">
        <f t="shared" si="123"/>
        <v>8.7505956356123144E-3</v>
      </c>
      <c r="G865" s="2">
        <f t="shared" si="123"/>
        <v>1.5928393846476097E-2</v>
      </c>
      <c r="H865" s="2">
        <f t="shared" si="121"/>
        <v>0.54937087316862421</v>
      </c>
      <c r="I865" s="2">
        <f t="shared" si="122"/>
        <v>35.457673994161496</v>
      </c>
    </row>
    <row r="866" spans="1:9" ht="13.5" x14ac:dyDescent="0.25">
      <c r="A866" s="3">
        <v>43263</v>
      </c>
      <c r="B866" s="2">
        <v>2.0127000000000002</v>
      </c>
      <c r="C866" s="2">
        <f t="shared" si="117"/>
        <v>2.970000000000006E-2</v>
      </c>
      <c r="D866" s="2">
        <f t="shared" si="118"/>
        <v>2.970000000000006E-2</v>
      </c>
      <c r="E866" s="2">
        <f t="shared" si="119"/>
        <v>0</v>
      </c>
      <c r="F866" s="2">
        <f t="shared" si="123"/>
        <v>1.0246981661640011E-2</v>
      </c>
      <c r="G866" s="2">
        <f t="shared" si="123"/>
        <v>1.4790651428870661E-2</v>
      </c>
      <c r="H866" s="2">
        <f t="shared" si="121"/>
        <v>0.69280124076471583</v>
      </c>
      <c r="I866" s="2">
        <f t="shared" si="122"/>
        <v>40.926319291433522</v>
      </c>
    </row>
    <row r="867" spans="1:9" ht="13.5" x14ac:dyDescent="0.25">
      <c r="A867" s="3">
        <v>43264</v>
      </c>
      <c r="B867" s="2">
        <v>2.0524</v>
      </c>
      <c r="C867" s="2">
        <f t="shared" si="117"/>
        <v>3.9699999999999847E-2</v>
      </c>
      <c r="D867" s="2">
        <f t="shared" si="118"/>
        <v>3.9699999999999847E-2</v>
      </c>
      <c r="E867" s="2">
        <f t="shared" si="119"/>
        <v>0</v>
      </c>
      <c r="F867" s="2">
        <f t="shared" si="123"/>
        <v>1.2350768685808571E-2</v>
      </c>
      <c r="G867" s="2">
        <f t="shared" si="123"/>
        <v>1.3734176326808472E-2</v>
      </c>
      <c r="H867" s="2">
        <f t="shared" si="121"/>
        <v>0.89927261685875159</v>
      </c>
      <c r="I867" s="2">
        <f t="shared" si="122"/>
        <v>47.348264218439482</v>
      </c>
    </row>
    <row r="868" spans="1:9" ht="13.5" x14ac:dyDescent="0.25">
      <c r="A868" s="3">
        <v>43265</v>
      </c>
      <c r="B868" s="2">
        <v>2.1019999999999999</v>
      </c>
      <c r="C868" s="2">
        <f t="shared" si="117"/>
        <v>4.9599999999999866E-2</v>
      </c>
      <c r="D868" s="2">
        <f t="shared" si="118"/>
        <v>4.9599999999999866E-2</v>
      </c>
      <c r="E868" s="2">
        <f t="shared" si="119"/>
        <v>0</v>
      </c>
      <c r="F868" s="2">
        <f t="shared" si="123"/>
        <v>1.5011428065393665E-2</v>
      </c>
      <c r="G868" s="2">
        <f t="shared" si="123"/>
        <v>1.2753163732036438E-2</v>
      </c>
      <c r="H868" s="2">
        <f t="shared" si="121"/>
        <v>1.1770748326303049</v>
      </c>
      <c r="I868" s="2">
        <f t="shared" si="122"/>
        <v>54.06680629384627</v>
      </c>
    </row>
    <row r="869" spans="1:9" ht="13.5" x14ac:dyDescent="0.25">
      <c r="A869" s="3">
        <v>43269</v>
      </c>
      <c r="B869" s="2">
        <v>2.1516000000000002</v>
      </c>
      <c r="C869" s="2">
        <f t="shared" si="117"/>
        <v>4.9600000000000311E-2</v>
      </c>
      <c r="D869" s="2">
        <f t="shared" si="118"/>
        <v>4.9600000000000311E-2</v>
      </c>
      <c r="E869" s="2">
        <f t="shared" si="119"/>
        <v>0</v>
      </c>
      <c r="F869" s="2">
        <f t="shared" si="123"/>
        <v>1.7482040346436998E-2</v>
      </c>
      <c r="G869" s="2">
        <f t="shared" si="123"/>
        <v>1.1842223465462407E-2</v>
      </c>
      <c r="H869" s="2">
        <f t="shared" si="121"/>
        <v>1.4762464496150571</v>
      </c>
      <c r="I869" s="2">
        <f t="shared" si="122"/>
        <v>59.61629747493614</v>
      </c>
    </row>
    <row r="870" spans="1:9" ht="13.5" x14ac:dyDescent="0.25">
      <c r="A870" s="3">
        <v>43270</v>
      </c>
      <c r="B870" s="2">
        <v>2.1615000000000002</v>
      </c>
      <c r="C870" s="2">
        <f t="shared" si="117"/>
        <v>9.9000000000000199E-3</v>
      </c>
      <c r="D870" s="2">
        <f t="shared" si="118"/>
        <v>9.9000000000000199E-3</v>
      </c>
      <c r="E870" s="2">
        <f t="shared" si="119"/>
        <v>0</v>
      </c>
      <c r="F870" s="2">
        <f t="shared" si="123"/>
        <v>1.6940466035977216E-2</v>
      </c>
      <c r="G870" s="2">
        <f t="shared" si="123"/>
        <v>1.0996350360786522E-2</v>
      </c>
      <c r="H870" s="2">
        <f t="shared" si="121"/>
        <v>1.5405535000401294</v>
      </c>
      <c r="I870" s="2">
        <f t="shared" si="122"/>
        <v>60.638498658492942</v>
      </c>
    </row>
    <row r="871" spans="1:9" ht="13.5" x14ac:dyDescent="0.25">
      <c r="A871" s="3">
        <v>43271</v>
      </c>
      <c r="B871" s="2">
        <v>2.1516000000000002</v>
      </c>
      <c r="C871" s="2">
        <f t="shared" si="117"/>
        <v>-9.9000000000000199E-3</v>
      </c>
      <c r="D871" s="2">
        <f t="shared" si="118"/>
        <v>0</v>
      </c>
      <c r="E871" s="2">
        <f t="shared" si="119"/>
        <v>9.9000000000000199E-3</v>
      </c>
      <c r="F871" s="2">
        <f t="shared" si="123"/>
        <v>1.5730432747693129E-2</v>
      </c>
      <c r="G871" s="2">
        <f t="shared" si="123"/>
        <v>1.0918039620730345E-2</v>
      </c>
      <c r="H871" s="2">
        <f t="shared" si="121"/>
        <v>1.4407744699721896</v>
      </c>
      <c r="I871" s="2">
        <f t="shared" si="122"/>
        <v>59.029397746388497</v>
      </c>
    </row>
    <row r="872" spans="1:9" ht="13.5" x14ac:dyDescent="0.25">
      <c r="A872" s="3">
        <v>43272</v>
      </c>
      <c r="B872" s="2">
        <v>2.0623</v>
      </c>
      <c r="C872" s="2">
        <f t="shared" si="117"/>
        <v>-8.9300000000000157E-2</v>
      </c>
      <c r="D872" s="2">
        <f t="shared" si="118"/>
        <v>0</v>
      </c>
      <c r="E872" s="2">
        <f t="shared" si="119"/>
        <v>8.9300000000000157E-2</v>
      </c>
      <c r="F872" s="2">
        <f t="shared" si="123"/>
        <v>1.4606830408572191E-2</v>
      </c>
      <c r="G872" s="2">
        <f t="shared" si="123"/>
        <v>1.6516751076392475E-2</v>
      </c>
      <c r="H872" s="2">
        <f t="shared" si="121"/>
        <v>0.88436462722077658</v>
      </c>
      <c r="I872" s="2">
        <f t="shared" si="122"/>
        <v>46.931714512446234</v>
      </c>
    </row>
    <row r="873" spans="1:9" ht="13.5" x14ac:dyDescent="0.25">
      <c r="A873" s="3">
        <v>43273</v>
      </c>
      <c r="B873" s="2">
        <v>2.0425</v>
      </c>
      <c r="C873" s="2">
        <f t="shared" si="117"/>
        <v>-1.980000000000004E-2</v>
      </c>
      <c r="D873" s="2">
        <f t="shared" si="118"/>
        <v>0</v>
      </c>
      <c r="E873" s="2">
        <f t="shared" si="119"/>
        <v>1.980000000000004E-2</v>
      </c>
      <c r="F873" s="2">
        <f t="shared" si="123"/>
        <v>1.3563485379388463E-2</v>
      </c>
      <c r="G873" s="2">
        <f t="shared" si="123"/>
        <v>1.675126885665016E-2</v>
      </c>
      <c r="H873" s="2">
        <f t="shared" si="121"/>
        <v>0.80969898432522835</v>
      </c>
      <c r="I873" s="2">
        <f t="shared" si="122"/>
        <v>44.742191454958245</v>
      </c>
    </row>
    <row r="874" spans="1:9" ht="13.5" x14ac:dyDescent="0.25">
      <c r="A874" s="3">
        <v>43276</v>
      </c>
      <c r="B874" s="2">
        <v>2.0127000000000002</v>
      </c>
      <c r="C874" s="2">
        <f t="shared" si="117"/>
        <v>-2.9799999999999827E-2</v>
      </c>
      <c r="D874" s="2">
        <f t="shared" si="118"/>
        <v>0</v>
      </c>
      <c r="E874" s="2">
        <f t="shared" si="119"/>
        <v>2.9799999999999827E-2</v>
      </c>
      <c r="F874" s="2">
        <f t="shared" si="123"/>
        <v>1.2594664995146431E-2</v>
      </c>
      <c r="G874" s="2">
        <f t="shared" si="123"/>
        <v>1.7683321081175134E-2</v>
      </c>
      <c r="H874" s="2">
        <f t="shared" si="121"/>
        <v>0.7122341407098095</v>
      </c>
      <c r="I874" s="2">
        <f t="shared" si="122"/>
        <v>41.596772531036656</v>
      </c>
    </row>
    <row r="875" spans="1:9" ht="13.5" x14ac:dyDescent="0.25">
      <c r="A875" s="3">
        <v>43277</v>
      </c>
      <c r="B875" s="2">
        <v>1.9830000000000001</v>
      </c>
      <c r="C875" s="2">
        <f t="shared" si="117"/>
        <v>-2.970000000000006E-2</v>
      </c>
      <c r="D875" s="2">
        <f t="shared" si="118"/>
        <v>0</v>
      </c>
      <c r="E875" s="2">
        <f t="shared" si="119"/>
        <v>2.970000000000006E-2</v>
      </c>
      <c r="F875" s="2">
        <f t="shared" si="123"/>
        <v>1.1695046066921686E-2</v>
      </c>
      <c r="G875" s="2">
        <f t="shared" si="123"/>
        <v>1.8541655289662628E-2</v>
      </c>
      <c r="H875" s="2">
        <f t="shared" si="121"/>
        <v>0.63074444456110268</v>
      </c>
      <c r="I875" s="2">
        <f t="shared" si="122"/>
        <v>38.678313249189742</v>
      </c>
    </row>
    <row r="876" spans="1:9" ht="13.5" x14ac:dyDescent="0.25">
      <c r="A876" s="3">
        <v>43278</v>
      </c>
      <c r="B876" s="2">
        <v>1.9731000000000001</v>
      </c>
      <c r="C876" s="2">
        <f t="shared" si="117"/>
        <v>-9.9000000000000199E-3</v>
      </c>
      <c r="D876" s="2">
        <f t="shared" si="118"/>
        <v>0</v>
      </c>
      <c r="E876" s="2">
        <f t="shared" si="119"/>
        <v>9.9000000000000199E-3</v>
      </c>
      <c r="F876" s="2">
        <f t="shared" si="123"/>
        <v>1.0859685633570136E-2</v>
      </c>
      <c r="G876" s="2">
        <f t="shared" si="123"/>
        <v>1.7924394197543873E-2</v>
      </c>
      <c r="H876" s="2">
        <f t="shared" si="121"/>
        <v>0.60586067868660276</v>
      </c>
      <c r="I876" s="2">
        <f t="shared" si="122"/>
        <v>37.728097258233049</v>
      </c>
    </row>
    <row r="877" spans="1:9" ht="13.5" x14ac:dyDescent="0.25">
      <c r="A877" s="3">
        <v>43279</v>
      </c>
      <c r="B877" s="2">
        <v>1.9830000000000001</v>
      </c>
      <c r="C877" s="2">
        <f t="shared" si="117"/>
        <v>9.9000000000000199E-3</v>
      </c>
      <c r="D877" s="2">
        <f t="shared" si="118"/>
        <v>9.9000000000000199E-3</v>
      </c>
      <c r="E877" s="2">
        <f t="shared" si="119"/>
        <v>0</v>
      </c>
      <c r="F877" s="2">
        <f t="shared" ref="F877:G892" si="124">((F876*13)+D877)/14</f>
        <v>1.0791136659743699E-2</v>
      </c>
      <c r="G877" s="2">
        <f t="shared" si="124"/>
        <v>1.664408032629074E-2</v>
      </c>
      <c r="H877" s="2">
        <f t="shared" si="121"/>
        <v>0.64834682651093556</v>
      </c>
      <c r="I877" s="2">
        <f t="shared" si="122"/>
        <v>39.333155867645566</v>
      </c>
    </row>
    <row r="878" spans="1:9" ht="13.5" x14ac:dyDescent="0.25">
      <c r="A878" s="3">
        <v>43280</v>
      </c>
      <c r="B878" s="2">
        <v>2.0127000000000002</v>
      </c>
      <c r="C878" s="2">
        <f t="shared" si="117"/>
        <v>2.970000000000006E-2</v>
      </c>
      <c r="D878" s="2">
        <f t="shared" si="118"/>
        <v>2.970000000000006E-2</v>
      </c>
      <c r="E878" s="2">
        <f t="shared" si="119"/>
        <v>0</v>
      </c>
      <c r="F878" s="2">
        <f t="shared" si="124"/>
        <v>1.2141769755476295E-2</v>
      </c>
      <c r="G878" s="2">
        <f t="shared" si="124"/>
        <v>1.5455217445841401E-2</v>
      </c>
      <c r="H878" s="2">
        <f t="shared" si="121"/>
        <v>0.78560976563570328</v>
      </c>
      <c r="I878" s="2">
        <f t="shared" si="122"/>
        <v>43.996722058473658</v>
      </c>
    </row>
    <row r="879" spans="1:9" ht="13.5" x14ac:dyDescent="0.25">
      <c r="A879" s="3">
        <v>43283</v>
      </c>
      <c r="B879" s="2">
        <v>1.9830000000000001</v>
      </c>
      <c r="C879" s="2">
        <f t="shared" si="117"/>
        <v>-2.970000000000006E-2</v>
      </c>
      <c r="D879" s="2">
        <f t="shared" si="118"/>
        <v>0</v>
      </c>
      <c r="E879" s="2">
        <f t="shared" si="119"/>
        <v>2.970000000000006E-2</v>
      </c>
      <c r="F879" s="2">
        <f t="shared" si="124"/>
        <v>1.1274500487227987E-2</v>
      </c>
      <c r="G879" s="2">
        <f t="shared" si="124"/>
        <v>1.647270191399559E-2</v>
      </c>
      <c r="H879" s="2">
        <f t="shared" si="121"/>
        <v>0.68443540993411101</v>
      </c>
      <c r="I879" s="2">
        <f t="shared" si="122"/>
        <v>40.63292696755191</v>
      </c>
    </row>
    <row r="880" spans="1:9" ht="13.5" x14ac:dyDescent="0.25">
      <c r="A880" s="3">
        <v>43284</v>
      </c>
      <c r="B880" s="2">
        <v>1.9632000000000001</v>
      </c>
      <c r="C880" s="2">
        <f t="shared" si="117"/>
        <v>-1.980000000000004E-2</v>
      </c>
      <c r="D880" s="2">
        <f t="shared" si="118"/>
        <v>0</v>
      </c>
      <c r="E880" s="2">
        <f t="shared" si="119"/>
        <v>1.980000000000004E-2</v>
      </c>
      <c r="F880" s="2">
        <f t="shared" si="124"/>
        <v>1.0469179023854561E-2</v>
      </c>
      <c r="G880" s="2">
        <f t="shared" si="124"/>
        <v>1.6710366062995908E-2</v>
      </c>
      <c r="H880" s="2">
        <f t="shared" si="121"/>
        <v>0.62650805999025494</v>
      </c>
      <c r="I880" s="2">
        <f t="shared" si="122"/>
        <v>38.51859547465191</v>
      </c>
    </row>
    <row r="881" spans="1:9" ht="13.5" x14ac:dyDescent="0.25">
      <c r="A881" s="3">
        <v>43285</v>
      </c>
      <c r="B881" s="2">
        <v>1.9632000000000001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9.7213805221506629E-3</v>
      </c>
      <c r="G881" s="2">
        <f t="shared" si="124"/>
        <v>1.5516768487067628E-2</v>
      </c>
      <c r="H881" s="2">
        <f t="shared" si="121"/>
        <v>0.62650805999025494</v>
      </c>
      <c r="I881" s="2">
        <f t="shared" si="122"/>
        <v>38.51859547465191</v>
      </c>
    </row>
    <row r="882" spans="1:9" ht="13.5" x14ac:dyDescent="0.25">
      <c r="A882" s="3">
        <v>43286</v>
      </c>
      <c r="B882" s="2">
        <v>1.9632000000000001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9.0269961991398997E-3</v>
      </c>
      <c r="G882" s="2">
        <f t="shared" si="124"/>
        <v>1.440842788084851E-2</v>
      </c>
      <c r="H882" s="2">
        <f t="shared" si="121"/>
        <v>0.62650805999025494</v>
      </c>
      <c r="I882" s="2">
        <f t="shared" si="122"/>
        <v>38.51859547465191</v>
      </c>
    </row>
    <row r="883" spans="1:9" ht="13.5" x14ac:dyDescent="0.25">
      <c r="A883" s="3">
        <v>43287</v>
      </c>
      <c r="B883" s="2">
        <v>1.9632000000000001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8.3822107563441932E-3</v>
      </c>
      <c r="G883" s="2">
        <f t="shared" si="124"/>
        <v>1.3379254460787903E-2</v>
      </c>
      <c r="H883" s="2">
        <f t="shared" si="121"/>
        <v>0.62650805999025494</v>
      </c>
      <c r="I883" s="2">
        <f t="shared" si="122"/>
        <v>38.51859547465191</v>
      </c>
    </row>
    <row r="884" spans="1:9" ht="13.5" x14ac:dyDescent="0.25">
      <c r="A884" s="3">
        <v>43290</v>
      </c>
      <c r="B884" s="2">
        <v>1.9433</v>
      </c>
      <c r="C884" s="2">
        <f t="shared" si="117"/>
        <v>-1.9900000000000029E-2</v>
      </c>
      <c r="D884" s="2">
        <f t="shared" si="118"/>
        <v>0</v>
      </c>
      <c r="E884" s="2">
        <f t="shared" si="119"/>
        <v>1.9900000000000029E-2</v>
      </c>
      <c r="F884" s="2">
        <f t="shared" si="124"/>
        <v>7.7834814166053224E-3</v>
      </c>
      <c r="G884" s="2">
        <f t="shared" si="124"/>
        <v>1.3845021999303054E-2</v>
      </c>
      <c r="H884" s="2">
        <f t="shared" si="121"/>
        <v>0.56218628016605066</v>
      </c>
      <c r="I884" s="2">
        <f t="shared" si="122"/>
        <v>35.987147455058548</v>
      </c>
    </row>
    <row r="885" spans="1:9" ht="13.5" x14ac:dyDescent="0.25">
      <c r="A885" s="3">
        <v>43291</v>
      </c>
      <c r="B885" s="2">
        <v>1.9632000000000001</v>
      </c>
      <c r="C885" s="2">
        <f t="shared" si="117"/>
        <v>1.9900000000000029E-2</v>
      </c>
      <c r="D885" s="2">
        <f t="shared" si="118"/>
        <v>1.9900000000000029E-2</v>
      </c>
      <c r="E885" s="2">
        <f t="shared" si="119"/>
        <v>0</v>
      </c>
      <c r="F885" s="2">
        <f t="shared" si="124"/>
        <v>8.6489470297049439E-3</v>
      </c>
      <c r="G885" s="2">
        <f t="shared" si="124"/>
        <v>1.2856091856495694E-2</v>
      </c>
      <c r="H885" s="2">
        <f t="shared" si="121"/>
        <v>0.67275087376845089</v>
      </c>
      <c r="I885" s="2">
        <f t="shared" si="122"/>
        <v>40.218234784289571</v>
      </c>
    </row>
    <row r="886" spans="1:9" ht="13.5" x14ac:dyDescent="0.25">
      <c r="A886" s="3">
        <v>43292</v>
      </c>
      <c r="B886" s="2">
        <v>1.9433</v>
      </c>
      <c r="C886" s="2">
        <f t="shared" si="117"/>
        <v>-1.9900000000000029E-2</v>
      </c>
      <c r="D886" s="2">
        <f t="shared" si="118"/>
        <v>0</v>
      </c>
      <c r="E886" s="2">
        <f t="shared" si="119"/>
        <v>1.9900000000000029E-2</v>
      </c>
      <c r="F886" s="2">
        <f t="shared" si="124"/>
        <v>8.0311650990117344E-3</v>
      </c>
      <c r="G886" s="2">
        <f t="shared" si="124"/>
        <v>1.335922815246029E-2</v>
      </c>
      <c r="H886" s="2">
        <f t="shared" si="121"/>
        <v>0.60116984359853776</v>
      </c>
      <c r="I886" s="2">
        <f t="shared" si="122"/>
        <v>37.545663628503199</v>
      </c>
    </row>
    <row r="887" spans="1:9" ht="13.5" x14ac:dyDescent="0.25">
      <c r="A887" s="3">
        <v>43293</v>
      </c>
      <c r="B887" s="2">
        <v>1.9235</v>
      </c>
      <c r="C887" s="2">
        <f t="shared" si="117"/>
        <v>-1.980000000000004E-2</v>
      </c>
      <c r="D887" s="2">
        <f t="shared" si="118"/>
        <v>0</v>
      </c>
      <c r="E887" s="2">
        <f t="shared" si="119"/>
        <v>1.980000000000004E-2</v>
      </c>
      <c r="F887" s="2">
        <f t="shared" si="124"/>
        <v>7.4575104490823248E-3</v>
      </c>
      <c r="G887" s="2">
        <f t="shared" si="124"/>
        <v>1.3819283284427416E-2</v>
      </c>
      <c r="H887" s="2">
        <f t="shared" si="121"/>
        <v>0.53964524032053063</v>
      </c>
      <c r="I887" s="2">
        <f t="shared" si="122"/>
        <v>35.049972954041337</v>
      </c>
    </row>
    <row r="888" spans="1:9" ht="13.5" x14ac:dyDescent="0.25">
      <c r="A888" s="3">
        <v>43294</v>
      </c>
      <c r="B888" s="2">
        <v>1.9632000000000001</v>
      </c>
      <c r="C888" s="2">
        <f t="shared" si="117"/>
        <v>3.9700000000000069E-2</v>
      </c>
      <c r="D888" s="2">
        <f t="shared" si="118"/>
        <v>3.9700000000000069E-2</v>
      </c>
      <c r="E888" s="2">
        <f t="shared" si="119"/>
        <v>0</v>
      </c>
      <c r="F888" s="2">
        <f t="shared" si="124"/>
        <v>9.7605454170050215E-3</v>
      </c>
      <c r="G888" s="2">
        <f t="shared" si="124"/>
        <v>1.2832191621254029E-2</v>
      </c>
      <c r="H888" s="2">
        <f t="shared" si="121"/>
        <v>0.76062964964134239</v>
      </c>
      <c r="I888" s="2">
        <f t="shared" si="122"/>
        <v>43.2021379281151</v>
      </c>
    </row>
    <row r="889" spans="1:9" ht="13.5" x14ac:dyDescent="0.25">
      <c r="A889" s="3">
        <v>43297</v>
      </c>
      <c r="B889" s="2">
        <v>1.9334</v>
      </c>
      <c r="C889" s="2">
        <f t="shared" si="117"/>
        <v>-2.9800000000000049E-2</v>
      </c>
      <c r="D889" s="2">
        <f t="shared" si="118"/>
        <v>0</v>
      </c>
      <c r="E889" s="2">
        <f t="shared" si="119"/>
        <v>2.9800000000000049E-2</v>
      </c>
      <c r="F889" s="2">
        <f t="shared" si="124"/>
        <v>9.0633636015046617E-3</v>
      </c>
      <c r="G889" s="2">
        <f t="shared" si="124"/>
        <v>1.4044177934021601E-2</v>
      </c>
      <c r="H889" s="2">
        <f t="shared" si="121"/>
        <v>0.64534667988995886</v>
      </c>
      <c r="I889" s="2">
        <f t="shared" si="122"/>
        <v>39.222535151869629</v>
      </c>
    </row>
    <row r="890" spans="1:9" ht="13.5" x14ac:dyDescent="0.25">
      <c r="A890" s="3">
        <v>43298</v>
      </c>
      <c r="B890" s="2">
        <v>1.9136</v>
      </c>
      <c r="C890" s="2">
        <f t="shared" si="117"/>
        <v>-1.980000000000004E-2</v>
      </c>
      <c r="D890" s="2">
        <f t="shared" si="118"/>
        <v>0</v>
      </c>
      <c r="E890" s="2">
        <f t="shared" si="119"/>
        <v>1.980000000000004E-2</v>
      </c>
      <c r="F890" s="2">
        <f t="shared" si="124"/>
        <v>8.4159804871114709E-3</v>
      </c>
      <c r="G890" s="2">
        <f t="shared" si="124"/>
        <v>1.4455308081591489E-2</v>
      </c>
      <c r="H890" s="2">
        <f t="shared" si="121"/>
        <v>0.58220692631442661</v>
      </c>
      <c r="I890" s="2">
        <f t="shared" si="122"/>
        <v>36.797141804366404</v>
      </c>
    </row>
    <row r="891" spans="1:9" ht="13.5" x14ac:dyDescent="0.25">
      <c r="A891" s="3">
        <v>43299</v>
      </c>
      <c r="B891" s="2">
        <v>1.9235</v>
      </c>
      <c r="C891" s="2">
        <f t="shared" si="117"/>
        <v>9.9000000000000199E-3</v>
      </c>
      <c r="D891" s="2">
        <f t="shared" si="118"/>
        <v>9.9000000000000199E-3</v>
      </c>
      <c r="E891" s="2">
        <f t="shared" si="119"/>
        <v>0</v>
      </c>
      <c r="F891" s="2">
        <f t="shared" si="124"/>
        <v>8.5219818808892241E-3</v>
      </c>
      <c r="G891" s="2">
        <f t="shared" si="124"/>
        <v>1.3422786075763525E-2</v>
      </c>
      <c r="H891" s="2">
        <f t="shared" si="121"/>
        <v>0.63488919757699935</v>
      </c>
      <c r="I891" s="2">
        <f t="shared" si="122"/>
        <v>38.833775311375355</v>
      </c>
    </row>
    <row r="892" spans="1:9" ht="13.5" x14ac:dyDescent="0.25">
      <c r="A892" s="3">
        <v>43300</v>
      </c>
      <c r="B892" s="2">
        <v>1.9136</v>
      </c>
      <c r="C892" s="2">
        <f t="shared" si="117"/>
        <v>-9.9000000000000199E-3</v>
      </c>
      <c r="D892" s="2">
        <f t="shared" si="118"/>
        <v>0</v>
      </c>
      <c r="E892" s="2">
        <f t="shared" si="119"/>
        <v>9.9000000000000199E-3</v>
      </c>
      <c r="F892" s="2">
        <f t="shared" si="124"/>
        <v>7.9132688893971369E-3</v>
      </c>
      <c r="G892" s="2">
        <f t="shared" si="124"/>
        <v>1.3171158498923275E-2</v>
      </c>
      <c r="H892" s="2">
        <f t="shared" si="121"/>
        <v>0.60080279878524245</v>
      </c>
      <c r="I892" s="2">
        <f t="shared" si="122"/>
        <v>37.531343600920572</v>
      </c>
    </row>
    <row r="893" spans="1:9" ht="13.5" x14ac:dyDescent="0.25">
      <c r="A893" s="3">
        <v>43301</v>
      </c>
      <c r="B893" s="2">
        <v>1.9533</v>
      </c>
      <c r="C893" s="2">
        <f t="shared" si="117"/>
        <v>3.9700000000000069E-2</v>
      </c>
      <c r="D893" s="2">
        <f t="shared" si="118"/>
        <v>3.9700000000000069E-2</v>
      </c>
      <c r="E893" s="2">
        <f t="shared" si="119"/>
        <v>0</v>
      </c>
      <c r="F893" s="2">
        <f t="shared" ref="F893:G908" si="125">((F892*13)+D893)/14</f>
        <v>1.0183749683011631E-2</v>
      </c>
      <c r="G893" s="2">
        <f t="shared" si="125"/>
        <v>1.22303614632859E-2</v>
      </c>
      <c r="H893" s="2">
        <f t="shared" si="121"/>
        <v>0.83266138237876652</v>
      </c>
      <c r="I893" s="2">
        <f t="shared" si="122"/>
        <v>45.434546195216093</v>
      </c>
    </row>
    <row r="894" spans="1:9" ht="13.5" x14ac:dyDescent="0.25">
      <c r="A894" s="3">
        <v>43304</v>
      </c>
      <c r="B894" s="2">
        <v>1.9731000000000001</v>
      </c>
      <c r="C894" s="2">
        <f t="shared" si="117"/>
        <v>1.980000000000004E-2</v>
      </c>
      <c r="D894" s="2">
        <f t="shared" si="118"/>
        <v>1.980000000000004E-2</v>
      </c>
      <c r="E894" s="2">
        <f t="shared" si="119"/>
        <v>0</v>
      </c>
      <c r="F894" s="2">
        <f t="shared" si="125"/>
        <v>1.0870624705653659E-2</v>
      </c>
      <c r="G894" s="2">
        <f t="shared" si="125"/>
        <v>1.1356764215908336E-2</v>
      </c>
      <c r="H894" s="2">
        <f t="shared" si="121"/>
        <v>0.95719383611278097</v>
      </c>
      <c r="I894" s="2">
        <f t="shared" si="122"/>
        <v>48.906440356152018</v>
      </c>
    </row>
    <row r="895" spans="1:9" ht="13.5" x14ac:dyDescent="0.25">
      <c r="A895" s="3">
        <v>43305</v>
      </c>
      <c r="B895" s="2">
        <v>1.9533</v>
      </c>
      <c r="C895" s="2">
        <f t="shared" si="117"/>
        <v>-1.980000000000004E-2</v>
      </c>
      <c r="D895" s="2">
        <f t="shared" si="118"/>
        <v>0</v>
      </c>
      <c r="E895" s="2">
        <f t="shared" si="119"/>
        <v>1.980000000000004E-2</v>
      </c>
      <c r="F895" s="2">
        <f t="shared" si="125"/>
        <v>1.0094151512392683E-2</v>
      </c>
      <c r="G895" s="2">
        <f t="shared" si="125"/>
        <v>1.1959852486200601E-2</v>
      </c>
      <c r="H895" s="2">
        <f t="shared" si="121"/>
        <v>0.84400301124444621</v>
      </c>
      <c r="I895" s="2">
        <f t="shared" si="122"/>
        <v>45.770153633038873</v>
      </c>
    </row>
    <row r="896" spans="1:9" ht="13.5" x14ac:dyDescent="0.25">
      <c r="A896" s="3">
        <v>43307</v>
      </c>
      <c r="B896" s="2">
        <v>1.9533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9.3731406900789214E-3</v>
      </c>
      <c r="G896" s="2">
        <f t="shared" si="125"/>
        <v>1.1105577308614844E-2</v>
      </c>
      <c r="H896" s="2">
        <f t="shared" si="121"/>
        <v>0.84400301124444621</v>
      </c>
      <c r="I896" s="2">
        <f t="shared" si="122"/>
        <v>45.770153633038873</v>
      </c>
    </row>
    <row r="897" spans="1:9" ht="13.5" x14ac:dyDescent="0.25">
      <c r="A897" s="3">
        <v>43308</v>
      </c>
      <c r="B897" s="2">
        <v>1.9533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8.7036306407875692E-3</v>
      </c>
      <c r="G897" s="2">
        <f t="shared" si="125"/>
        <v>1.0312321786570927E-2</v>
      </c>
      <c r="H897" s="2">
        <f t="shared" si="121"/>
        <v>0.8440030112444461</v>
      </c>
      <c r="I897" s="2">
        <f t="shared" si="122"/>
        <v>45.770153633038873</v>
      </c>
    </row>
    <row r="898" spans="1:9" ht="13.5" x14ac:dyDescent="0.25">
      <c r="A898" s="3">
        <v>43311</v>
      </c>
      <c r="B898" s="2">
        <v>1.9433</v>
      </c>
      <c r="C898" s="2">
        <f t="shared" si="117"/>
        <v>-1.0000000000000009E-2</v>
      </c>
      <c r="D898" s="2">
        <f t="shared" si="118"/>
        <v>0</v>
      </c>
      <c r="E898" s="2">
        <f t="shared" si="119"/>
        <v>1.0000000000000009E-2</v>
      </c>
      <c r="F898" s="2">
        <f t="shared" si="125"/>
        <v>8.0819427378741714E-3</v>
      </c>
      <c r="G898" s="2">
        <f t="shared" si="125"/>
        <v>1.0290013087530149E-2</v>
      </c>
      <c r="H898" s="2">
        <f t="shared" si="121"/>
        <v>0.78541617674599407</v>
      </c>
      <c r="I898" s="2">
        <f t="shared" si="122"/>
        <v>43.99064974181271</v>
      </c>
    </row>
    <row r="899" spans="1:9" ht="13.5" x14ac:dyDescent="0.25">
      <c r="A899" s="3">
        <v>43312</v>
      </c>
      <c r="B899" s="2">
        <v>1.9235</v>
      </c>
      <c r="C899" s="2">
        <f t="shared" ref="C899:C962" si="126">B899-B898</f>
        <v>-1.980000000000004E-2</v>
      </c>
      <c r="D899" s="2">
        <f t="shared" ref="D899:D962" si="127">IF(C899&gt;0,C899,0)</f>
        <v>0</v>
      </c>
      <c r="E899" s="2">
        <f t="shared" ref="E899:E962" si="128">IF(C899&lt;0,-C899,0)</f>
        <v>1.980000000000004E-2</v>
      </c>
      <c r="F899" s="2">
        <f t="shared" si="125"/>
        <v>7.504661113740302E-3</v>
      </c>
      <c r="G899" s="2">
        <f t="shared" si="125"/>
        <v>1.0969297866992285E-2</v>
      </c>
      <c r="H899" s="2">
        <f t="shared" si="121"/>
        <v>0.68415145661442733</v>
      </c>
      <c r="I899" s="2">
        <f t="shared" si="122"/>
        <v>40.622917489246824</v>
      </c>
    </row>
    <row r="900" spans="1:9" ht="13.5" x14ac:dyDescent="0.25">
      <c r="A900" s="3">
        <v>43313</v>
      </c>
      <c r="B900" s="2">
        <v>1.8640000000000001</v>
      </c>
      <c r="C900" s="2">
        <f t="shared" si="126"/>
        <v>-5.9499999999999886E-2</v>
      </c>
      <c r="D900" s="2">
        <f t="shared" si="127"/>
        <v>0</v>
      </c>
      <c r="E900" s="2">
        <f t="shared" si="128"/>
        <v>5.9499999999999886E-2</v>
      </c>
      <c r="F900" s="2">
        <f t="shared" si="125"/>
        <v>6.9686138913302807E-3</v>
      </c>
      <c r="G900" s="2">
        <f t="shared" si="125"/>
        <v>1.4435776590778543E-2</v>
      </c>
      <c r="H900" s="2">
        <f t="shared" si="121"/>
        <v>0.48273217914592653</v>
      </c>
      <c r="I900" s="2">
        <f t="shared" si="122"/>
        <v>32.556936845060363</v>
      </c>
    </row>
    <row r="901" spans="1:9" ht="13.5" x14ac:dyDescent="0.25">
      <c r="A901" s="3">
        <v>43314</v>
      </c>
      <c r="B901" s="2">
        <v>1.8640000000000001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6.4708557562352604E-3</v>
      </c>
      <c r="G901" s="2">
        <f t="shared" si="125"/>
        <v>1.3404649691437219E-2</v>
      </c>
      <c r="H901" s="2">
        <f t="shared" si="121"/>
        <v>0.48273217914592653</v>
      </c>
      <c r="I901" s="2">
        <f t="shared" si="122"/>
        <v>32.556936845060363</v>
      </c>
    </row>
    <row r="902" spans="1:9" ht="13.5" x14ac:dyDescent="0.25">
      <c r="A902" s="3">
        <v>43315</v>
      </c>
      <c r="B902" s="2">
        <v>1.8244</v>
      </c>
      <c r="C902" s="2">
        <f t="shared" si="126"/>
        <v>-3.960000000000008E-2</v>
      </c>
      <c r="D902" s="2">
        <f t="shared" si="127"/>
        <v>0</v>
      </c>
      <c r="E902" s="2">
        <f t="shared" si="128"/>
        <v>3.960000000000008E-2</v>
      </c>
      <c r="F902" s="2">
        <f t="shared" si="125"/>
        <v>6.0086517736470269E-3</v>
      </c>
      <c r="G902" s="2">
        <f t="shared" si="125"/>
        <v>1.5275746142048852E-2</v>
      </c>
      <c r="H902" s="2">
        <f t="shared" si="121"/>
        <v>0.39334587769217272</v>
      </c>
      <c r="I902" s="2">
        <f t="shared" si="122"/>
        <v>28.23031122349029</v>
      </c>
    </row>
    <row r="903" spans="1:9" ht="13.5" x14ac:dyDescent="0.25">
      <c r="A903" s="3">
        <v>43318</v>
      </c>
      <c r="B903" s="2">
        <v>1.7847</v>
      </c>
      <c r="C903" s="2">
        <f t="shared" si="126"/>
        <v>-3.9700000000000069E-2</v>
      </c>
      <c r="D903" s="2">
        <f t="shared" si="127"/>
        <v>0</v>
      </c>
      <c r="E903" s="2">
        <f t="shared" si="128"/>
        <v>3.9700000000000069E-2</v>
      </c>
      <c r="F903" s="2">
        <f t="shared" si="125"/>
        <v>5.5794623612436681E-3</v>
      </c>
      <c r="G903" s="2">
        <f t="shared" si="125"/>
        <v>1.7020335703331082E-2</v>
      </c>
      <c r="H903" s="2">
        <f t="shared" si="121"/>
        <v>0.32781153430197624</v>
      </c>
      <c r="I903" s="2">
        <f t="shared" si="122"/>
        <v>24.688107147246996</v>
      </c>
    </row>
    <row r="904" spans="1:9" ht="13.5" x14ac:dyDescent="0.25">
      <c r="A904" s="3">
        <v>43319</v>
      </c>
      <c r="B904" s="2">
        <v>1.7549999999999999</v>
      </c>
      <c r="C904" s="2">
        <f t="shared" si="126"/>
        <v>-2.970000000000006E-2</v>
      </c>
      <c r="D904" s="2">
        <f t="shared" si="127"/>
        <v>0</v>
      </c>
      <c r="E904" s="2">
        <f t="shared" si="128"/>
        <v>2.970000000000006E-2</v>
      </c>
      <c r="F904" s="2">
        <f t="shared" si="125"/>
        <v>5.1809293354405494E-3</v>
      </c>
      <c r="G904" s="2">
        <f t="shared" si="125"/>
        <v>1.7926026010236011E-2</v>
      </c>
      <c r="H904" s="2">
        <f t="shared" si="121"/>
        <v>0.28901717159632406</v>
      </c>
      <c r="I904" s="2">
        <f t="shared" si="122"/>
        <v>22.421514465816159</v>
      </c>
    </row>
    <row r="905" spans="1:9" ht="13.5" x14ac:dyDescent="0.25">
      <c r="A905" s="3">
        <v>43320</v>
      </c>
      <c r="B905" s="2">
        <v>1.7153</v>
      </c>
      <c r="C905" s="2">
        <f t="shared" si="126"/>
        <v>-3.9699999999999847E-2</v>
      </c>
      <c r="D905" s="2">
        <f t="shared" si="127"/>
        <v>0</v>
      </c>
      <c r="E905" s="2">
        <f t="shared" si="128"/>
        <v>3.9699999999999847E-2</v>
      </c>
      <c r="F905" s="2">
        <f t="shared" si="125"/>
        <v>4.8108629543376523E-3</v>
      </c>
      <c r="G905" s="2">
        <f t="shared" si="125"/>
        <v>1.9481309866647718E-2</v>
      </c>
      <c r="H905" s="2">
        <f t="shared" si="121"/>
        <v>0.24694761221235534</v>
      </c>
      <c r="I905" s="2">
        <f t="shared" si="122"/>
        <v>19.804168979819181</v>
      </c>
    </row>
    <row r="906" spans="1:9" ht="13.5" x14ac:dyDescent="0.25">
      <c r="A906" s="3">
        <v>43321</v>
      </c>
      <c r="B906" s="2">
        <v>1.7153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4.4672298861706764E-3</v>
      </c>
      <c r="G906" s="2">
        <f t="shared" si="125"/>
        <v>1.8089787733315738E-2</v>
      </c>
      <c r="H906" s="2">
        <f t="shared" si="121"/>
        <v>0.24694761221235528</v>
      </c>
      <c r="I906" s="2">
        <f t="shared" si="122"/>
        <v>19.804168979819181</v>
      </c>
    </row>
    <row r="907" spans="1:9" ht="13.5" x14ac:dyDescent="0.25">
      <c r="A907" s="3">
        <v>43322</v>
      </c>
      <c r="B907" s="2">
        <v>1.7450000000000001</v>
      </c>
      <c r="C907" s="2">
        <f t="shared" si="126"/>
        <v>2.970000000000006E-2</v>
      </c>
      <c r="D907" s="2">
        <f t="shared" si="127"/>
        <v>2.970000000000006E-2</v>
      </c>
      <c r="E907" s="2">
        <f t="shared" si="128"/>
        <v>0</v>
      </c>
      <c r="F907" s="2">
        <f t="shared" si="125"/>
        <v>6.2695706085870604E-3</v>
      </c>
      <c r="G907" s="2">
        <f t="shared" si="125"/>
        <v>1.67976600380789E-2</v>
      </c>
      <c r="H907" s="2">
        <f t="shared" si="121"/>
        <v>0.37324071295492733</v>
      </c>
      <c r="I907" s="2">
        <f t="shared" si="122"/>
        <v>27.179554861273459</v>
      </c>
    </row>
    <row r="908" spans="1:9" ht="13.5" x14ac:dyDescent="0.25">
      <c r="A908" s="3">
        <v>43326</v>
      </c>
      <c r="B908" s="2">
        <v>1.7351000000000001</v>
      </c>
      <c r="C908" s="2">
        <f t="shared" si="126"/>
        <v>-9.9000000000000199E-3</v>
      </c>
      <c r="D908" s="2">
        <f t="shared" si="127"/>
        <v>0</v>
      </c>
      <c r="E908" s="2">
        <f t="shared" si="128"/>
        <v>9.9000000000000199E-3</v>
      </c>
      <c r="F908" s="2">
        <f t="shared" si="125"/>
        <v>5.821744136545127E-3</v>
      </c>
      <c r="G908" s="2">
        <f t="shared" si="125"/>
        <v>1.6304970035358978E-2</v>
      </c>
      <c r="H908" s="2">
        <f t="shared" si="121"/>
        <v>0.35705334777801401</v>
      </c>
      <c r="I908" s="2">
        <f t="shared" si="122"/>
        <v>26.310929364909583</v>
      </c>
    </row>
    <row r="909" spans="1:9" ht="13.5" x14ac:dyDescent="0.25">
      <c r="A909" s="3">
        <v>43327</v>
      </c>
      <c r="B909" s="2">
        <v>1.7549999999999999</v>
      </c>
      <c r="C909" s="2">
        <f t="shared" si="126"/>
        <v>1.9899999999999807E-2</v>
      </c>
      <c r="D909" s="2">
        <f t="shared" si="127"/>
        <v>1.9899999999999807E-2</v>
      </c>
      <c r="E909" s="2">
        <f t="shared" si="128"/>
        <v>0</v>
      </c>
      <c r="F909" s="2">
        <f t="shared" ref="F909:G924" si="129">((F908*13)+D909)/14</f>
        <v>6.8273338410776039E-3</v>
      </c>
      <c r="G909" s="2">
        <f t="shared" si="129"/>
        <v>1.5140329318547623E-2</v>
      </c>
      <c r="H909" s="2">
        <f t="shared" si="121"/>
        <v>0.45093694446353921</v>
      </c>
      <c r="I909" s="2">
        <f t="shared" si="122"/>
        <v>31.079017333194031</v>
      </c>
    </row>
    <row r="910" spans="1:9" ht="13.5" x14ac:dyDescent="0.25">
      <c r="A910" s="3">
        <v>43328</v>
      </c>
      <c r="B910" s="2">
        <v>1.8541000000000001</v>
      </c>
      <c r="C910" s="2">
        <f t="shared" si="126"/>
        <v>9.9100000000000188E-2</v>
      </c>
      <c r="D910" s="2">
        <f t="shared" si="127"/>
        <v>9.9100000000000188E-2</v>
      </c>
      <c r="E910" s="2">
        <f t="shared" si="128"/>
        <v>0</v>
      </c>
      <c r="F910" s="2">
        <f t="shared" si="129"/>
        <v>1.3418238566714933E-2</v>
      </c>
      <c r="G910" s="2">
        <f t="shared" si="129"/>
        <v>1.405887722436565E-2</v>
      </c>
      <c r="H910" s="2">
        <f t="shared" si="121"/>
        <v>0.95443173395522529</v>
      </c>
      <c r="I910" s="2">
        <f t="shared" si="122"/>
        <v>48.834232343522245</v>
      </c>
    </row>
    <row r="911" spans="1:9" ht="13.5" x14ac:dyDescent="0.25">
      <c r="A911" s="3">
        <v>43329</v>
      </c>
      <c r="B911" s="2">
        <v>1.8343</v>
      </c>
      <c r="C911" s="2">
        <f t="shared" si="126"/>
        <v>-1.980000000000004E-2</v>
      </c>
      <c r="D911" s="2">
        <f t="shared" si="127"/>
        <v>0</v>
      </c>
      <c r="E911" s="2">
        <f t="shared" si="128"/>
        <v>1.980000000000004E-2</v>
      </c>
      <c r="F911" s="2">
        <f t="shared" si="129"/>
        <v>1.2459792954806722E-2</v>
      </c>
      <c r="G911" s="2">
        <f t="shared" si="129"/>
        <v>1.4468957422625248E-2</v>
      </c>
      <c r="H911" s="2">
        <f t="shared" si="121"/>
        <v>0.86113965166026574</v>
      </c>
      <c r="I911" s="2">
        <f t="shared" si="122"/>
        <v>46.269480685776024</v>
      </c>
    </row>
    <row r="912" spans="1:9" ht="13.5" x14ac:dyDescent="0.25">
      <c r="A912" s="3">
        <v>43332</v>
      </c>
      <c r="B912" s="2">
        <v>1.8838999999999999</v>
      </c>
      <c r="C912" s="2">
        <f t="shared" si="126"/>
        <v>4.9599999999999866E-2</v>
      </c>
      <c r="D912" s="2">
        <f t="shared" si="127"/>
        <v>4.9599999999999866E-2</v>
      </c>
      <c r="E912" s="2">
        <f t="shared" si="128"/>
        <v>0</v>
      </c>
      <c r="F912" s="2">
        <f t="shared" si="129"/>
        <v>1.5112664886606232E-2</v>
      </c>
      <c r="G912" s="2">
        <f t="shared" si="129"/>
        <v>1.3435460463866303E-2</v>
      </c>
      <c r="H912" s="2">
        <f t="shared" si="121"/>
        <v>1.1248341601131311</v>
      </c>
      <c r="I912" s="2">
        <f t="shared" si="122"/>
        <v>52.937503605139817</v>
      </c>
    </row>
    <row r="913" spans="1:9" ht="13.5" x14ac:dyDescent="0.25">
      <c r="A913" s="3">
        <v>43335</v>
      </c>
      <c r="B913" s="2">
        <v>1.8738999999999999</v>
      </c>
      <c r="C913" s="2">
        <f t="shared" si="126"/>
        <v>-1.0000000000000009E-2</v>
      </c>
      <c r="D913" s="2">
        <f t="shared" si="127"/>
        <v>0</v>
      </c>
      <c r="E913" s="2">
        <f t="shared" si="128"/>
        <v>1.0000000000000009E-2</v>
      </c>
      <c r="F913" s="2">
        <f t="shared" si="129"/>
        <v>1.4033188823277216E-2</v>
      </c>
      <c r="G913" s="2">
        <f t="shared" si="129"/>
        <v>1.3190070430732994E-2</v>
      </c>
      <c r="H913" s="2">
        <f t="shared" ref="H913:H976" si="130">F913/G913</f>
        <v>1.0639206892011546</v>
      </c>
      <c r="I913" s="2">
        <f t="shared" ref="I913:I976" si="131">IF(G913=0,100,100-(100/(1+H913)))</f>
        <v>51.548525811471343</v>
      </c>
    </row>
    <row r="914" spans="1:9" ht="13.5" x14ac:dyDescent="0.25">
      <c r="A914" s="3">
        <v>43336</v>
      </c>
      <c r="B914" s="2">
        <v>1.8838999999999999</v>
      </c>
      <c r="C914" s="2">
        <f t="shared" si="126"/>
        <v>1.0000000000000009E-2</v>
      </c>
      <c r="D914" s="2">
        <f t="shared" si="127"/>
        <v>1.0000000000000009E-2</v>
      </c>
      <c r="E914" s="2">
        <f t="shared" si="128"/>
        <v>0</v>
      </c>
      <c r="F914" s="2">
        <f t="shared" si="129"/>
        <v>1.3745103907328844E-2</v>
      </c>
      <c r="G914" s="2">
        <f t="shared" si="129"/>
        <v>1.2247922542823494E-2</v>
      </c>
      <c r="H914" s="2">
        <f t="shared" si="130"/>
        <v>1.122239617312293</v>
      </c>
      <c r="I914" s="2">
        <f t="shared" si="131"/>
        <v>52.879967377743689</v>
      </c>
    </row>
    <row r="915" spans="1:9" ht="13.5" x14ac:dyDescent="0.25">
      <c r="A915" s="3">
        <v>43339</v>
      </c>
      <c r="B915" s="2">
        <v>1.9632000000000001</v>
      </c>
      <c r="C915" s="2">
        <f t="shared" si="126"/>
        <v>7.9300000000000148E-2</v>
      </c>
      <c r="D915" s="2">
        <f t="shared" si="127"/>
        <v>7.9300000000000148E-2</v>
      </c>
      <c r="E915" s="2">
        <f t="shared" si="128"/>
        <v>0</v>
      </c>
      <c r="F915" s="2">
        <f t="shared" si="129"/>
        <v>1.8427596485376792E-2</v>
      </c>
      <c r="G915" s="2">
        <f t="shared" si="129"/>
        <v>1.1373070932621816E-2</v>
      </c>
      <c r="H915" s="2">
        <f t="shared" si="130"/>
        <v>1.6202832633814153</v>
      </c>
      <c r="I915" s="2">
        <f t="shared" si="131"/>
        <v>61.836187179643964</v>
      </c>
    </row>
    <row r="916" spans="1:9" ht="13.5" x14ac:dyDescent="0.25">
      <c r="A916" s="3">
        <v>43340</v>
      </c>
      <c r="B916" s="2">
        <v>2.0226999999999999</v>
      </c>
      <c r="C916" s="2">
        <f t="shared" si="126"/>
        <v>5.9499999999999886E-2</v>
      </c>
      <c r="D916" s="2">
        <f t="shared" si="127"/>
        <v>5.9499999999999886E-2</v>
      </c>
      <c r="E916" s="2">
        <f t="shared" si="128"/>
        <v>0</v>
      </c>
      <c r="F916" s="2">
        <f t="shared" si="129"/>
        <v>2.1361339593564153E-2</v>
      </c>
      <c r="G916" s="2">
        <f t="shared" si="129"/>
        <v>1.0560708723148829E-2</v>
      </c>
      <c r="H916" s="2">
        <f t="shared" si="130"/>
        <v>2.0227183755897546</v>
      </c>
      <c r="I916" s="2">
        <f t="shared" si="131"/>
        <v>66.917195856696623</v>
      </c>
    </row>
    <row r="917" spans="1:9" ht="13.5" x14ac:dyDescent="0.25">
      <c r="A917" s="3">
        <v>43341</v>
      </c>
      <c r="B917" s="2">
        <v>1.9632000000000001</v>
      </c>
      <c r="C917" s="2">
        <f t="shared" si="126"/>
        <v>-5.9499999999999886E-2</v>
      </c>
      <c r="D917" s="2">
        <f t="shared" si="127"/>
        <v>0</v>
      </c>
      <c r="E917" s="2">
        <f t="shared" si="128"/>
        <v>5.9499999999999886E-2</v>
      </c>
      <c r="F917" s="2">
        <f t="shared" si="129"/>
        <v>1.9835529622595282E-2</v>
      </c>
      <c r="G917" s="2">
        <f t="shared" si="129"/>
        <v>1.4056372385781047E-2</v>
      </c>
      <c r="H917" s="2">
        <f t="shared" si="130"/>
        <v>1.411141443766831</v>
      </c>
      <c r="I917" s="2">
        <f t="shared" si="131"/>
        <v>58.52586738180986</v>
      </c>
    </row>
    <row r="918" spans="1:9" ht="13.5" x14ac:dyDescent="0.25">
      <c r="A918" s="3">
        <v>43342</v>
      </c>
      <c r="B918" s="2">
        <v>1.9533</v>
      </c>
      <c r="C918" s="2">
        <f t="shared" si="126"/>
        <v>-9.9000000000000199E-3</v>
      </c>
      <c r="D918" s="2">
        <f t="shared" si="127"/>
        <v>0</v>
      </c>
      <c r="E918" s="2">
        <f t="shared" si="128"/>
        <v>9.9000000000000199E-3</v>
      </c>
      <c r="F918" s="2">
        <f t="shared" si="129"/>
        <v>1.8418706078124188E-2</v>
      </c>
      <c r="G918" s="2">
        <f t="shared" si="129"/>
        <v>1.3759488643939544E-2</v>
      </c>
      <c r="H918" s="2">
        <f t="shared" si="130"/>
        <v>1.3386185020935952</v>
      </c>
      <c r="I918" s="2">
        <f t="shared" si="131"/>
        <v>57.239712287199794</v>
      </c>
    </row>
    <row r="919" spans="1:9" ht="13.5" x14ac:dyDescent="0.25">
      <c r="A919" s="3">
        <v>43343</v>
      </c>
      <c r="B919" s="2">
        <v>1.9928999999999999</v>
      </c>
      <c r="C919" s="2">
        <f t="shared" si="126"/>
        <v>3.9599999999999858E-2</v>
      </c>
      <c r="D919" s="2">
        <f t="shared" si="127"/>
        <v>3.9599999999999858E-2</v>
      </c>
      <c r="E919" s="2">
        <f t="shared" si="128"/>
        <v>0</v>
      </c>
      <c r="F919" s="2">
        <f t="shared" si="129"/>
        <v>1.9931655643972448E-2</v>
      </c>
      <c r="G919" s="2">
        <f t="shared" si="129"/>
        <v>1.2776668026515291E-2</v>
      </c>
      <c r="H919" s="2">
        <f t="shared" si="130"/>
        <v>1.5600041890897127</v>
      </c>
      <c r="I919" s="2">
        <f t="shared" si="131"/>
        <v>60.937563920331698</v>
      </c>
    </row>
    <row r="920" spans="1:9" ht="13.5" x14ac:dyDescent="0.25">
      <c r="A920" s="3">
        <v>43346</v>
      </c>
      <c r="B920" s="2">
        <v>1.9632000000000001</v>
      </c>
      <c r="C920" s="2">
        <f t="shared" si="126"/>
        <v>-2.9699999999999838E-2</v>
      </c>
      <c r="D920" s="2">
        <f t="shared" si="127"/>
        <v>0</v>
      </c>
      <c r="E920" s="2">
        <f t="shared" si="128"/>
        <v>2.9699999999999838E-2</v>
      </c>
      <c r="F920" s="2">
        <f t="shared" si="129"/>
        <v>1.8507965955117275E-2</v>
      </c>
      <c r="G920" s="2">
        <f t="shared" si="129"/>
        <v>1.3985477453192759E-2</v>
      </c>
      <c r="H920" s="2">
        <f t="shared" si="130"/>
        <v>1.3233703330515951</v>
      </c>
      <c r="I920" s="2">
        <f t="shared" si="131"/>
        <v>56.959078551779328</v>
      </c>
    </row>
    <row r="921" spans="1:9" ht="13.5" x14ac:dyDescent="0.25">
      <c r="A921" s="3">
        <v>43347</v>
      </c>
      <c r="B921" s="2">
        <v>1.9235</v>
      </c>
      <c r="C921" s="2">
        <f t="shared" si="126"/>
        <v>-3.9700000000000069E-2</v>
      </c>
      <c r="D921" s="2">
        <f t="shared" si="127"/>
        <v>0</v>
      </c>
      <c r="E921" s="2">
        <f t="shared" si="128"/>
        <v>3.9700000000000069E-2</v>
      </c>
      <c r="F921" s="2">
        <f t="shared" si="129"/>
        <v>1.7185968386894613E-2</v>
      </c>
      <c r="G921" s="2">
        <f t="shared" si="129"/>
        <v>1.5822229063678996E-2</v>
      </c>
      <c r="H921" s="2">
        <f t="shared" si="130"/>
        <v>1.0861913525412277</v>
      </c>
      <c r="I921" s="2">
        <f t="shared" si="131"/>
        <v>52.065758551731996</v>
      </c>
    </row>
    <row r="922" spans="1:9" ht="13.5" x14ac:dyDescent="0.25">
      <c r="A922" s="3">
        <v>43348</v>
      </c>
      <c r="B922" s="2">
        <v>1.8738999999999999</v>
      </c>
      <c r="C922" s="2">
        <f t="shared" si="126"/>
        <v>-4.9600000000000088E-2</v>
      </c>
      <c r="D922" s="2">
        <f t="shared" si="127"/>
        <v>0</v>
      </c>
      <c r="E922" s="2">
        <f t="shared" si="128"/>
        <v>4.9600000000000088E-2</v>
      </c>
      <c r="F922" s="2">
        <f t="shared" si="129"/>
        <v>1.5958399216402141E-2</v>
      </c>
      <c r="G922" s="2">
        <f t="shared" si="129"/>
        <v>1.8234926987701929E-2</v>
      </c>
      <c r="H922" s="2">
        <f t="shared" si="130"/>
        <v>0.87515564099405863</v>
      </c>
      <c r="I922" s="2">
        <f t="shared" si="131"/>
        <v>46.671093420817087</v>
      </c>
    </row>
    <row r="923" spans="1:9" ht="13.5" x14ac:dyDescent="0.25">
      <c r="A923" s="3">
        <v>43349</v>
      </c>
      <c r="B923" s="2">
        <v>1.8244</v>
      </c>
      <c r="C923" s="2">
        <f t="shared" si="126"/>
        <v>-4.9499999999999877E-2</v>
      </c>
      <c r="D923" s="2">
        <f t="shared" si="127"/>
        <v>0</v>
      </c>
      <c r="E923" s="2">
        <f t="shared" si="128"/>
        <v>4.9499999999999877E-2</v>
      </c>
      <c r="F923" s="2">
        <f t="shared" si="129"/>
        <v>1.4818513558087703E-2</v>
      </c>
      <c r="G923" s="2">
        <f t="shared" si="129"/>
        <v>2.0468146488580356E-2</v>
      </c>
      <c r="H923" s="2">
        <f t="shared" si="130"/>
        <v>0.72397926047457639</v>
      </c>
      <c r="I923" s="2">
        <f t="shared" si="131"/>
        <v>41.99466183109881</v>
      </c>
    </row>
    <row r="924" spans="1:9" ht="13.5" x14ac:dyDescent="0.25">
      <c r="A924" s="3">
        <v>43350</v>
      </c>
      <c r="B924" s="2">
        <v>1.9235</v>
      </c>
      <c r="C924" s="2">
        <f t="shared" si="126"/>
        <v>9.9099999999999966E-2</v>
      </c>
      <c r="D924" s="2">
        <f t="shared" si="127"/>
        <v>9.9099999999999966E-2</v>
      </c>
      <c r="E924" s="2">
        <f t="shared" si="128"/>
        <v>0</v>
      </c>
      <c r="F924" s="2">
        <f t="shared" si="129"/>
        <v>2.0838619732510007E-2</v>
      </c>
      <c r="G924" s="2">
        <f t="shared" si="129"/>
        <v>1.900613602511033E-2</v>
      </c>
      <c r="H924" s="2">
        <f t="shared" si="130"/>
        <v>1.0964153736971394</v>
      </c>
      <c r="I924" s="2">
        <f t="shared" si="131"/>
        <v>52.299529351549872</v>
      </c>
    </row>
    <row r="925" spans="1:9" ht="13.5" x14ac:dyDescent="0.25">
      <c r="A925" s="3">
        <v>43353</v>
      </c>
      <c r="B925" s="2">
        <v>1.8838999999999999</v>
      </c>
      <c r="C925" s="2">
        <f t="shared" si="126"/>
        <v>-3.960000000000008E-2</v>
      </c>
      <c r="D925" s="2">
        <f t="shared" si="127"/>
        <v>0</v>
      </c>
      <c r="E925" s="2">
        <f t="shared" si="128"/>
        <v>3.960000000000008E-2</v>
      </c>
      <c r="F925" s="2">
        <f t="shared" ref="F925:G940" si="132">((F924*13)+D925)/14</f>
        <v>1.9350146894473581E-2</v>
      </c>
      <c r="G925" s="2">
        <f t="shared" si="132"/>
        <v>2.0477126309031028E-2</v>
      </c>
      <c r="H925" s="2">
        <f t="shared" si="130"/>
        <v>0.94496398578835661</v>
      </c>
      <c r="I925" s="2">
        <f t="shared" si="131"/>
        <v>48.585166239226396</v>
      </c>
    </row>
    <row r="926" spans="1:9" ht="13.5" x14ac:dyDescent="0.25">
      <c r="A926" s="3">
        <v>43355</v>
      </c>
      <c r="B926" s="2">
        <v>1.8343</v>
      </c>
      <c r="C926" s="2">
        <f t="shared" si="126"/>
        <v>-4.9599999999999866E-2</v>
      </c>
      <c r="D926" s="2">
        <f t="shared" si="127"/>
        <v>0</v>
      </c>
      <c r="E926" s="2">
        <f t="shared" si="128"/>
        <v>4.9599999999999866E-2</v>
      </c>
      <c r="F926" s="2">
        <f t="shared" si="132"/>
        <v>1.7967993544868326E-2</v>
      </c>
      <c r="G926" s="2">
        <f t="shared" si="132"/>
        <v>2.2557331572671657E-2</v>
      </c>
      <c r="H926" s="2">
        <f t="shared" si="130"/>
        <v>0.79654783133288065</v>
      </c>
      <c r="I926" s="2">
        <f t="shared" si="131"/>
        <v>44.337691289962045</v>
      </c>
    </row>
    <row r="927" spans="1:9" ht="13.5" x14ac:dyDescent="0.25">
      <c r="A927" s="3">
        <v>43356</v>
      </c>
      <c r="B927" s="2">
        <v>1.8244</v>
      </c>
      <c r="C927" s="2">
        <f t="shared" si="126"/>
        <v>-9.9000000000000199E-3</v>
      </c>
      <c r="D927" s="2">
        <f t="shared" si="127"/>
        <v>0</v>
      </c>
      <c r="E927" s="2">
        <f t="shared" si="128"/>
        <v>9.9000000000000199E-3</v>
      </c>
      <c r="F927" s="2">
        <f t="shared" si="132"/>
        <v>1.6684565434520588E-2</v>
      </c>
      <c r="G927" s="2">
        <f t="shared" si="132"/>
        <v>2.1653236460337965E-2</v>
      </c>
      <c r="H927" s="2">
        <f t="shared" si="130"/>
        <v>0.77053448638412803</v>
      </c>
      <c r="I927" s="2">
        <f t="shared" si="131"/>
        <v>43.519880144088653</v>
      </c>
    </row>
    <row r="928" spans="1:9" ht="13.5" x14ac:dyDescent="0.25">
      <c r="A928" s="3">
        <v>43357</v>
      </c>
      <c r="B928" s="2">
        <v>1.8244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1.5492810760626261E-2</v>
      </c>
      <c r="G928" s="2">
        <f t="shared" si="132"/>
        <v>2.0106576713170964E-2</v>
      </c>
      <c r="H928" s="2">
        <f t="shared" si="130"/>
        <v>0.77053448638412814</v>
      </c>
      <c r="I928" s="2">
        <f t="shared" si="131"/>
        <v>43.519880144088653</v>
      </c>
    </row>
    <row r="929" spans="1:9" ht="13.5" x14ac:dyDescent="0.25">
      <c r="A929" s="3">
        <v>43360</v>
      </c>
      <c r="B929" s="2">
        <v>1.7351000000000001</v>
      </c>
      <c r="C929" s="2">
        <f t="shared" si="126"/>
        <v>-8.9299999999999935E-2</v>
      </c>
      <c r="D929" s="2">
        <f t="shared" si="127"/>
        <v>0</v>
      </c>
      <c r="E929" s="2">
        <f t="shared" si="128"/>
        <v>8.9299999999999935E-2</v>
      </c>
      <c r="F929" s="2">
        <f t="shared" si="132"/>
        <v>1.4386181420581528E-2</v>
      </c>
      <c r="G929" s="2">
        <f t="shared" si="132"/>
        <v>2.5048964090801602E-2</v>
      </c>
      <c r="H929" s="2">
        <f t="shared" si="130"/>
        <v>0.57432240983827243</v>
      </c>
      <c r="I929" s="2">
        <f t="shared" si="131"/>
        <v>36.480609451355754</v>
      </c>
    </row>
    <row r="930" spans="1:9" ht="13.5" x14ac:dyDescent="0.25">
      <c r="A930" s="3">
        <v>43361</v>
      </c>
      <c r="B930" s="2">
        <v>1.7847</v>
      </c>
      <c r="C930" s="2">
        <f t="shared" si="126"/>
        <v>4.9599999999999866E-2</v>
      </c>
      <c r="D930" s="2">
        <f t="shared" si="127"/>
        <v>4.9599999999999866E-2</v>
      </c>
      <c r="E930" s="2">
        <f t="shared" si="128"/>
        <v>0</v>
      </c>
      <c r="F930" s="2">
        <f t="shared" si="132"/>
        <v>1.6901454176254264E-2</v>
      </c>
      <c r="G930" s="2">
        <f t="shared" si="132"/>
        <v>2.325975237003006E-2</v>
      </c>
      <c r="H930" s="2">
        <f t="shared" si="130"/>
        <v>0.72663947179556421</v>
      </c>
      <c r="I930" s="2">
        <f t="shared" si="131"/>
        <v>42.084029912736703</v>
      </c>
    </row>
    <row r="931" spans="1:9" ht="13.5" x14ac:dyDescent="0.25">
      <c r="A931" s="3">
        <v>43362</v>
      </c>
      <c r="B931" s="2">
        <v>1.7747999999999999</v>
      </c>
      <c r="C931" s="2">
        <f t="shared" si="126"/>
        <v>-9.9000000000000199E-3</v>
      </c>
      <c r="D931" s="2">
        <f t="shared" si="127"/>
        <v>0</v>
      </c>
      <c r="E931" s="2">
        <f t="shared" si="128"/>
        <v>9.9000000000000199E-3</v>
      </c>
      <c r="F931" s="2">
        <f t="shared" si="132"/>
        <v>1.5694207449378959E-2</v>
      </c>
      <c r="G931" s="2">
        <f t="shared" si="132"/>
        <v>2.230548434359934E-2</v>
      </c>
      <c r="H931" s="2">
        <f t="shared" si="130"/>
        <v>0.70360307840087244</v>
      </c>
      <c r="I931" s="2">
        <f t="shared" si="131"/>
        <v>41.300880898931354</v>
      </c>
    </row>
    <row r="932" spans="1:9" ht="13.5" x14ac:dyDescent="0.25">
      <c r="A932" s="3">
        <v>43363</v>
      </c>
      <c r="B932" s="2">
        <v>1.7747999999999999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1.4573192631566177E-2</v>
      </c>
      <c r="G932" s="2">
        <f t="shared" si="132"/>
        <v>2.0712235461913673E-2</v>
      </c>
      <c r="H932" s="2">
        <f t="shared" si="130"/>
        <v>0.70360307840087244</v>
      </c>
      <c r="I932" s="2">
        <f t="shared" si="131"/>
        <v>41.300880898931354</v>
      </c>
    </row>
    <row r="933" spans="1:9" ht="13.5" x14ac:dyDescent="0.25">
      <c r="A933" s="3">
        <v>43364</v>
      </c>
      <c r="B933" s="2">
        <v>1.7351000000000001</v>
      </c>
      <c r="C933" s="2">
        <f t="shared" si="126"/>
        <v>-3.9699999999999847E-2</v>
      </c>
      <c r="D933" s="2">
        <f t="shared" si="127"/>
        <v>0</v>
      </c>
      <c r="E933" s="2">
        <f t="shared" si="128"/>
        <v>3.9699999999999847E-2</v>
      </c>
      <c r="F933" s="2">
        <f t="shared" si="132"/>
        <v>1.3532250300740022E-2</v>
      </c>
      <c r="G933" s="2">
        <f t="shared" si="132"/>
        <v>2.2068504357491255E-2</v>
      </c>
      <c r="H933" s="2">
        <f t="shared" si="130"/>
        <v>0.61319290521590952</v>
      </c>
      <c r="I933" s="2">
        <f t="shared" si="131"/>
        <v>38.011133276949288</v>
      </c>
    </row>
    <row r="934" spans="1:9" ht="13.5" x14ac:dyDescent="0.25">
      <c r="A934" s="3">
        <v>43367</v>
      </c>
      <c r="B934" s="2">
        <v>1.7351000000000001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1.2565660993544307E-2</v>
      </c>
      <c r="G934" s="2">
        <f t="shared" si="132"/>
        <v>2.0492182617670451E-2</v>
      </c>
      <c r="H934" s="2">
        <f t="shared" si="130"/>
        <v>0.61319290521590963</v>
      </c>
      <c r="I934" s="2">
        <f t="shared" si="131"/>
        <v>38.011133276949288</v>
      </c>
    </row>
    <row r="935" spans="1:9" ht="13.5" x14ac:dyDescent="0.25">
      <c r="A935" s="3">
        <v>43368</v>
      </c>
      <c r="B935" s="2">
        <v>1.7351000000000001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1.1668113779719713E-2</v>
      </c>
      <c r="G935" s="2">
        <f t="shared" si="132"/>
        <v>1.9028455287836844E-2</v>
      </c>
      <c r="H935" s="2">
        <f t="shared" si="130"/>
        <v>0.61319290521590963</v>
      </c>
      <c r="I935" s="2">
        <f t="shared" si="131"/>
        <v>38.011133276949288</v>
      </c>
    </row>
    <row r="936" spans="1:9" ht="13.5" x14ac:dyDescent="0.25">
      <c r="A936" s="3">
        <v>43369</v>
      </c>
      <c r="B936" s="2">
        <v>1.7252000000000001</v>
      </c>
      <c r="C936" s="2">
        <f t="shared" si="126"/>
        <v>-9.9000000000000199E-3</v>
      </c>
      <c r="D936" s="2">
        <f t="shared" si="127"/>
        <v>0</v>
      </c>
      <c r="E936" s="2">
        <f t="shared" si="128"/>
        <v>9.9000000000000199E-3</v>
      </c>
      <c r="F936" s="2">
        <f t="shared" si="132"/>
        <v>1.0834677081168306E-2</v>
      </c>
      <c r="G936" s="2">
        <f t="shared" si="132"/>
        <v>1.8376422767277072E-2</v>
      </c>
      <c r="H936" s="2">
        <f t="shared" si="130"/>
        <v>0.58959663795184525</v>
      </c>
      <c r="I936" s="2">
        <f t="shared" si="131"/>
        <v>37.090959044272111</v>
      </c>
    </row>
    <row r="937" spans="1:9" ht="13.5" x14ac:dyDescent="0.25">
      <c r="A937" s="3">
        <v>43370</v>
      </c>
      <c r="B937" s="2">
        <v>1.7648999999999999</v>
      </c>
      <c r="C937" s="2">
        <f t="shared" si="126"/>
        <v>3.9699999999999847E-2</v>
      </c>
      <c r="D937" s="2">
        <f t="shared" si="127"/>
        <v>3.9699999999999847E-2</v>
      </c>
      <c r="E937" s="2">
        <f t="shared" si="128"/>
        <v>0</v>
      </c>
      <c r="F937" s="2">
        <f t="shared" si="132"/>
        <v>1.2896485861084843E-2</v>
      </c>
      <c r="G937" s="2">
        <f t="shared" si="132"/>
        <v>1.7063821141042997E-2</v>
      </c>
      <c r="H937" s="2">
        <f t="shared" si="130"/>
        <v>0.75577947954842239</v>
      </c>
      <c r="I937" s="2">
        <f t="shared" si="131"/>
        <v>43.04523935675595</v>
      </c>
    </row>
    <row r="938" spans="1:9" ht="13.5" x14ac:dyDescent="0.25">
      <c r="A938" s="3">
        <v>43371</v>
      </c>
      <c r="B938" s="2">
        <v>1.8144</v>
      </c>
      <c r="C938" s="2">
        <f t="shared" si="126"/>
        <v>4.9500000000000099E-2</v>
      </c>
      <c r="D938" s="2">
        <f t="shared" si="127"/>
        <v>4.9500000000000099E-2</v>
      </c>
      <c r="E938" s="2">
        <f t="shared" si="128"/>
        <v>0</v>
      </c>
      <c r="F938" s="2">
        <f t="shared" si="132"/>
        <v>1.5511022585293075E-2</v>
      </c>
      <c r="G938" s="2">
        <f t="shared" si="132"/>
        <v>1.5844976773825639E-2</v>
      </c>
      <c r="H938" s="2">
        <f t="shared" si="130"/>
        <v>0.97892365553452731</v>
      </c>
      <c r="I938" s="2">
        <f t="shared" si="131"/>
        <v>49.46747959663508</v>
      </c>
    </row>
    <row r="939" spans="1:9" ht="13.5" x14ac:dyDescent="0.25">
      <c r="A939" s="3">
        <v>43374</v>
      </c>
      <c r="B939" s="2">
        <v>1.7847</v>
      </c>
      <c r="C939" s="2">
        <f t="shared" si="126"/>
        <v>-2.970000000000006E-2</v>
      </c>
      <c r="D939" s="2">
        <f t="shared" si="127"/>
        <v>0</v>
      </c>
      <c r="E939" s="2">
        <f t="shared" si="128"/>
        <v>2.970000000000006E-2</v>
      </c>
      <c r="F939" s="2">
        <f t="shared" si="132"/>
        <v>1.4403092400629284E-2</v>
      </c>
      <c r="G939" s="2">
        <f t="shared" si="132"/>
        <v>1.6834621289980953E-2</v>
      </c>
      <c r="H939" s="2">
        <f t="shared" si="130"/>
        <v>0.85556379038958352</v>
      </c>
      <c r="I939" s="2">
        <f t="shared" si="131"/>
        <v>46.108023600199395</v>
      </c>
    </row>
    <row r="940" spans="1:9" ht="13.5" x14ac:dyDescent="0.25">
      <c r="A940" s="3">
        <v>43375</v>
      </c>
      <c r="B940" s="2">
        <v>1.7153</v>
      </c>
      <c r="C940" s="2">
        <f t="shared" si="126"/>
        <v>-6.9399999999999906E-2</v>
      </c>
      <c r="D940" s="2">
        <f t="shared" si="127"/>
        <v>0</v>
      </c>
      <c r="E940" s="2">
        <f t="shared" si="128"/>
        <v>6.9399999999999906E-2</v>
      </c>
      <c r="F940" s="2">
        <f t="shared" si="132"/>
        <v>1.3374300086298621E-2</v>
      </c>
      <c r="G940" s="2">
        <f t="shared" si="132"/>
        <v>2.0589291197839452E-2</v>
      </c>
      <c r="H940" s="2">
        <f t="shared" si="130"/>
        <v>0.64957554671440365</v>
      </c>
      <c r="I940" s="2">
        <f t="shared" si="131"/>
        <v>39.378344811683043</v>
      </c>
    </row>
    <row r="941" spans="1:9" ht="13.5" x14ac:dyDescent="0.25">
      <c r="A941" s="3">
        <v>43376</v>
      </c>
      <c r="B941" s="2">
        <v>1.6458999999999999</v>
      </c>
      <c r="C941" s="2">
        <f t="shared" si="126"/>
        <v>-6.9400000000000128E-2</v>
      </c>
      <c r="D941" s="2">
        <f t="shared" si="127"/>
        <v>0</v>
      </c>
      <c r="E941" s="2">
        <f t="shared" si="128"/>
        <v>6.9400000000000128E-2</v>
      </c>
      <c r="F941" s="2">
        <f t="shared" ref="F941:G956" si="133">((F940*13)+D941)/14</f>
        <v>1.2418992937277291E-2</v>
      </c>
      <c r="G941" s="2">
        <f t="shared" si="133"/>
        <v>2.4075770397993784E-2</v>
      </c>
      <c r="H941" s="2">
        <f t="shared" si="130"/>
        <v>0.51582951373851593</v>
      </c>
      <c r="I941" s="2">
        <f t="shared" si="131"/>
        <v>34.029520408684803</v>
      </c>
    </row>
    <row r="942" spans="1:9" ht="13.5" x14ac:dyDescent="0.25">
      <c r="A942" s="3">
        <v>43377</v>
      </c>
      <c r="B942" s="2">
        <v>1.5963000000000001</v>
      </c>
      <c r="C942" s="2">
        <f t="shared" si="126"/>
        <v>-4.9599999999999866E-2</v>
      </c>
      <c r="D942" s="2">
        <f t="shared" si="127"/>
        <v>0</v>
      </c>
      <c r="E942" s="2">
        <f t="shared" si="128"/>
        <v>4.9599999999999866E-2</v>
      </c>
      <c r="F942" s="2">
        <f t="shared" si="133"/>
        <v>1.1531922013186055E-2</v>
      </c>
      <c r="G942" s="2">
        <f t="shared" si="133"/>
        <v>2.5898929655279932E-2</v>
      </c>
      <c r="H942" s="2">
        <f t="shared" si="130"/>
        <v>0.44526635527716019</v>
      </c>
      <c r="I942" s="2">
        <f t="shared" si="131"/>
        <v>30.808601725996112</v>
      </c>
    </row>
    <row r="943" spans="1:9" ht="13.5" x14ac:dyDescent="0.25">
      <c r="A943" s="3">
        <v>43378</v>
      </c>
      <c r="B943" s="2">
        <v>1.6359999999999999</v>
      </c>
      <c r="C943" s="2">
        <f t="shared" si="126"/>
        <v>3.9699999999999847E-2</v>
      </c>
      <c r="D943" s="2">
        <f t="shared" si="127"/>
        <v>3.9699999999999847E-2</v>
      </c>
      <c r="E943" s="2">
        <f t="shared" si="128"/>
        <v>0</v>
      </c>
      <c r="F943" s="2">
        <f t="shared" si="133"/>
        <v>1.3543927583672755E-2</v>
      </c>
      <c r="G943" s="2">
        <f t="shared" si="133"/>
        <v>2.404900610847422E-2</v>
      </c>
      <c r="H943" s="2">
        <f t="shared" si="130"/>
        <v>0.56318034610587253</v>
      </c>
      <c r="I943" s="2">
        <f t="shared" si="131"/>
        <v>36.027854847896663</v>
      </c>
    </row>
    <row r="944" spans="1:9" ht="13.5" x14ac:dyDescent="0.25">
      <c r="A944" s="3">
        <v>43381</v>
      </c>
      <c r="B944" s="2">
        <v>1.6359999999999999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1.2576504184838988E-2</v>
      </c>
      <c r="G944" s="2">
        <f t="shared" si="133"/>
        <v>2.2331219957868919E-2</v>
      </c>
      <c r="H944" s="2">
        <f t="shared" si="130"/>
        <v>0.56318034610587264</v>
      </c>
      <c r="I944" s="2">
        <f t="shared" si="131"/>
        <v>36.027854847896677</v>
      </c>
    </row>
    <row r="945" spans="1:9" ht="13.5" x14ac:dyDescent="0.25">
      <c r="A945" s="3">
        <v>43382</v>
      </c>
      <c r="B945" s="2">
        <v>1.5963000000000001</v>
      </c>
      <c r="C945" s="2">
        <f t="shared" si="126"/>
        <v>-3.9699999999999847E-2</v>
      </c>
      <c r="D945" s="2">
        <f t="shared" si="127"/>
        <v>0</v>
      </c>
      <c r="E945" s="2">
        <f t="shared" si="128"/>
        <v>3.9699999999999847E-2</v>
      </c>
      <c r="F945" s="2">
        <f t="shared" si="133"/>
        <v>1.167818245735049E-2</v>
      </c>
      <c r="G945" s="2">
        <f t="shared" si="133"/>
        <v>2.3571847103735413E-2</v>
      </c>
      <c r="H945" s="2">
        <f t="shared" si="130"/>
        <v>0.49542924684505768</v>
      </c>
      <c r="I945" s="2">
        <f t="shared" si="131"/>
        <v>33.129567840824052</v>
      </c>
    </row>
    <row r="946" spans="1:9" ht="13.5" x14ac:dyDescent="0.25">
      <c r="A946" s="3">
        <v>43383</v>
      </c>
      <c r="B946" s="2">
        <v>1.5765</v>
      </c>
      <c r="C946" s="2">
        <f t="shared" si="126"/>
        <v>-1.980000000000004E-2</v>
      </c>
      <c r="D946" s="2">
        <f t="shared" si="127"/>
        <v>0</v>
      </c>
      <c r="E946" s="2">
        <f t="shared" si="128"/>
        <v>1.980000000000004E-2</v>
      </c>
      <c r="F946" s="2">
        <f t="shared" si="133"/>
        <v>1.0844026567539741E-2</v>
      </c>
      <c r="G946" s="2">
        <f t="shared" si="133"/>
        <v>2.3302429453468602E-2</v>
      </c>
      <c r="H946" s="2">
        <f t="shared" si="130"/>
        <v>0.46536034318625907</v>
      </c>
      <c r="I946" s="2">
        <f t="shared" si="131"/>
        <v>31.75739983343523</v>
      </c>
    </row>
    <row r="947" spans="1:9" ht="13.5" x14ac:dyDescent="0.25">
      <c r="A947" s="3">
        <v>43384</v>
      </c>
      <c r="B947" s="2">
        <v>1.4972000000000001</v>
      </c>
      <c r="C947" s="2">
        <f t="shared" si="126"/>
        <v>-7.9299999999999926E-2</v>
      </c>
      <c r="D947" s="2">
        <f t="shared" si="127"/>
        <v>0</v>
      </c>
      <c r="E947" s="2">
        <f t="shared" si="128"/>
        <v>7.9299999999999926E-2</v>
      </c>
      <c r="F947" s="2">
        <f t="shared" si="133"/>
        <v>1.0069453241286901E-2</v>
      </c>
      <c r="G947" s="2">
        <f t="shared" si="133"/>
        <v>2.7302255921077982E-2</v>
      </c>
      <c r="H947" s="2">
        <f t="shared" si="130"/>
        <v>0.36881396432567487</v>
      </c>
      <c r="I947" s="2">
        <f t="shared" si="131"/>
        <v>26.944053314605497</v>
      </c>
    </row>
    <row r="948" spans="1:9" ht="13.5" x14ac:dyDescent="0.25">
      <c r="A948" s="3">
        <v>43385</v>
      </c>
      <c r="B948" s="2">
        <v>1.4873000000000001</v>
      </c>
      <c r="C948" s="2">
        <f t="shared" si="126"/>
        <v>-9.9000000000000199E-3</v>
      </c>
      <c r="D948" s="2">
        <f t="shared" si="127"/>
        <v>0</v>
      </c>
      <c r="E948" s="2">
        <f t="shared" si="128"/>
        <v>9.9000000000000199E-3</v>
      </c>
      <c r="F948" s="2">
        <f t="shared" si="133"/>
        <v>9.3502065811949791E-3</v>
      </c>
      <c r="G948" s="2">
        <f t="shared" si="133"/>
        <v>2.6059237641000984E-2</v>
      </c>
      <c r="H948" s="2">
        <f t="shared" si="130"/>
        <v>0.35880583730061183</v>
      </c>
      <c r="I948" s="2">
        <f t="shared" si="131"/>
        <v>26.405968200240537</v>
      </c>
    </row>
    <row r="949" spans="1:9" ht="13.5" x14ac:dyDescent="0.25">
      <c r="A949" s="3">
        <v>43389</v>
      </c>
      <c r="B949" s="2">
        <v>1.4773000000000001</v>
      </c>
      <c r="C949" s="2">
        <f t="shared" si="126"/>
        <v>-1.0000000000000009E-2</v>
      </c>
      <c r="D949" s="2">
        <f t="shared" si="127"/>
        <v>0</v>
      </c>
      <c r="E949" s="2">
        <f t="shared" si="128"/>
        <v>1.0000000000000009E-2</v>
      </c>
      <c r="F949" s="2">
        <f t="shared" si="133"/>
        <v>8.6823346825381943E-3</v>
      </c>
      <c r="G949" s="2">
        <f t="shared" si="133"/>
        <v>2.4912149238072341E-2</v>
      </c>
      <c r="H949" s="2">
        <f t="shared" si="130"/>
        <v>0.34851809049334431</v>
      </c>
      <c r="I949" s="2">
        <f t="shared" si="131"/>
        <v>25.844524663799049</v>
      </c>
    </row>
    <row r="950" spans="1:9" ht="13.5" x14ac:dyDescent="0.25">
      <c r="A950" s="3">
        <v>43390</v>
      </c>
      <c r="B950" s="2">
        <v>1.4377</v>
      </c>
      <c r="C950" s="2">
        <f t="shared" si="126"/>
        <v>-3.960000000000008E-2</v>
      </c>
      <c r="D950" s="2">
        <f t="shared" si="127"/>
        <v>0</v>
      </c>
      <c r="E950" s="2">
        <f t="shared" si="128"/>
        <v>3.960000000000008E-2</v>
      </c>
      <c r="F950" s="2">
        <f t="shared" si="133"/>
        <v>8.0621679194997527E-3</v>
      </c>
      <c r="G950" s="2">
        <f t="shared" si="133"/>
        <v>2.5961281435352895E-2</v>
      </c>
      <c r="H950" s="2">
        <f t="shared" si="130"/>
        <v>0.31054583879365283</v>
      </c>
      <c r="I950" s="2">
        <f t="shared" si="131"/>
        <v>23.695915823860673</v>
      </c>
    </row>
    <row r="951" spans="1:9" ht="13.5" x14ac:dyDescent="0.25">
      <c r="A951" s="3">
        <v>43391</v>
      </c>
      <c r="B951" s="2">
        <v>1.4177999999999999</v>
      </c>
      <c r="C951" s="2">
        <f t="shared" si="126"/>
        <v>-1.9900000000000029E-2</v>
      </c>
      <c r="D951" s="2">
        <f t="shared" si="127"/>
        <v>0</v>
      </c>
      <c r="E951" s="2">
        <f t="shared" si="128"/>
        <v>1.9900000000000029E-2</v>
      </c>
      <c r="F951" s="2">
        <f t="shared" si="133"/>
        <v>7.486298782392627E-3</v>
      </c>
      <c r="G951" s="2">
        <f t="shared" si="133"/>
        <v>2.5528332761399122E-2</v>
      </c>
      <c r="H951" s="2">
        <f t="shared" si="130"/>
        <v>0.29325451263752361</v>
      </c>
      <c r="I951" s="2">
        <f t="shared" si="131"/>
        <v>22.675699931597123</v>
      </c>
    </row>
    <row r="952" spans="1:9" ht="13.5" x14ac:dyDescent="0.25">
      <c r="A952" s="3">
        <v>43392</v>
      </c>
      <c r="B952" s="2">
        <v>1.4674</v>
      </c>
      <c r="C952" s="2">
        <f t="shared" si="126"/>
        <v>4.9600000000000088E-2</v>
      </c>
      <c r="D952" s="2">
        <f t="shared" si="127"/>
        <v>4.9600000000000088E-2</v>
      </c>
      <c r="E952" s="2">
        <f t="shared" si="128"/>
        <v>0</v>
      </c>
      <c r="F952" s="2">
        <f t="shared" si="133"/>
        <v>1.0494420297936017E-2</v>
      </c>
      <c r="G952" s="2">
        <f t="shared" si="133"/>
        <v>2.3704880421299184E-2</v>
      </c>
      <c r="H952" s="2">
        <f t="shared" si="130"/>
        <v>0.44271137889844092</v>
      </c>
      <c r="I952" s="2">
        <f t="shared" si="131"/>
        <v>30.686066899705608</v>
      </c>
    </row>
    <row r="953" spans="1:9" ht="13.5" x14ac:dyDescent="0.25">
      <c r="A953" s="3">
        <v>43395</v>
      </c>
      <c r="B953" s="2">
        <v>1.4873000000000001</v>
      </c>
      <c r="C953" s="2">
        <f t="shared" si="126"/>
        <v>1.9900000000000029E-2</v>
      </c>
      <c r="D953" s="2">
        <f t="shared" si="127"/>
        <v>1.9900000000000029E-2</v>
      </c>
      <c r="E953" s="2">
        <f t="shared" si="128"/>
        <v>0</v>
      </c>
      <c r="F953" s="2">
        <f t="shared" si="133"/>
        <v>1.1166247419512018E-2</v>
      </c>
      <c r="G953" s="2">
        <f t="shared" si="133"/>
        <v>2.2011674676920671E-2</v>
      </c>
      <c r="H953" s="2">
        <f t="shared" si="130"/>
        <v>0.50728750008375656</v>
      </c>
      <c r="I953" s="2">
        <f t="shared" si="131"/>
        <v>33.655656273641739</v>
      </c>
    </row>
    <row r="954" spans="1:9" ht="13.5" x14ac:dyDescent="0.25">
      <c r="A954" s="3">
        <v>43396</v>
      </c>
      <c r="B954" s="2">
        <v>1.4476</v>
      </c>
      <c r="C954" s="2">
        <f t="shared" si="126"/>
        <v>-3.9700000000000069E-2</v>
      </c>
      <c r="D954" s="2">
        <f t="shared" si="127"/>
        <v>0</v>
      </c>
      <c r="E954" s="2">
        <f t="shared" si="128"/>
        <v>3.9700000000000069E-2</v>
      </c>
      <c r="F954" s="2">
        <f t="shared" si="133"/>
        <v>1.0368658318118302E-2</v>
      </c>
      <c r="G954" s="2">
        <f t="shared" si="133"/>
        <v>2.3275126485712058E-2</v>
      </c>
      <c r="H954" s="2">
        <f t="shared" si="130"/>
        <v>0.44548236180298861</v>
      </c>
      <c r="I954" s="2">
        <f t="shared" si="131"/>
        <v>30.818941384198325</v>
      </c>
    </row>
    <row r="955" spans="1:9" ht="13.5" x14ac:dyDescent="0.25">
      <c r="A955" s="3">
        <v>43397</v>
      </c>
      <c r="B955" s="2">
        <v>1.3683000000000001</v>
      </c>
      <c r="C955" s="2">
        <f t="shared" si="126"/>
        <v>-7.9299999999999926E-2</v>
      </c>
      <c r="D955" s="2">
        <f t="shared" si="127"/>
        <v>0</v>
      </c>
      <c r="E955" s="2">
        <f t="shared" si="128"/>
        <v>7.9299999999999926E-2</v>
      </c>
      <c r="F955" s="2">
        <f t="shared" si="133"/>
        <v>9.6280398668241365E-3</v>
      </c>
      <c r="G955" s="2">
        <f t="shared" si="133"/>
        <v>2.7276903165304046E-2</v>
      </c>
      <c r="H955" s="2">
        <f t="shared" si="130"/>
        <v>0.35297408244902628</v>
      </c>
      <c r="I955" s="2">
        <f t="shared" si="131"/>
        <v>26.08875417702798</v>
      </c>
    </row>
    <row r="956" spans="1:9" ht="13.5" x14ac:dyDescent="0.25">
      <c r="A956" s="3">
        <v>43398</v>
      </c>
      <c r="B956" s="2">
        <v>1.4476</v>
      </c>
      <c r="C956" s="2">
        <f t="shared" si="126"/>
        <v>7.9299999999999926E-2</v>
      </c>
      <c r="D956" s="2">
        <f t="shared" si="127"/>
        <v>7.9299999999999926E-2</v>
      </c>
      <c r="E956" s="2">
        <f t="shared" si="128"/>
        <v>0</v>
      </c>
      <c r="F956" s="2">
        <f t="shared" si="133"/>
        <v>1.4604608447765264E-2</v>
      </c>
      <c r="G956" s="2">
        <f t="shared" si="133"/>
        <v>2.5328552939210901E-2</v>
      </c>
      <c r="H956" s="2">
        <f t="shared" si="130"/>
        <v>0.57660650739963926</v>
      </c>
      <c r="I956" s="2">
        <f t="shared" si="131"/>
        <v>36.572632720554957</v>
      </c>
    </row>
    <row r="957" spans="1:9" ht="13.5" x14ac:dyDescent="0.25">
      <c r="A957" s="3">
        <v>43399</v>
      </c>
      <c r="B957" s="2">
        <v>1.5268999999999999</v>
      </c>
      <c r="C957" s="2">
        <f t="shared" si="126"/>
        <v>7.9299999999999926E-2</v>
      </c>
      <c r="D957" s="2">
        <f t="shared" si="127"/>
        <v>7.9299999999999926E-2</v>
      </c>
      <c r="E957" s="2">
        <f t="shared" si="128"/>
        <v>0</v>
      </c>
      <c r="F957" s="2">
        <f t="shared" ref="F957:G972" si="134">((F956*13)+D957)/14</f>
        <v>1.9225707844353457E-2</v>
      </c>
      <c r="G957" s="2">
        <f t="shared" si="134"/>
        <v>2.3519370586410123E-2</v>
      </c>
      <c r="H957" s="2">
        <f t="shared" si="130"/>
        <v>0.81744142657722252</v>
      </c>
      <c r="I957" s="2">
        <f t="shared" si="131"/>
        <v>44.977594029905298</v>
      </c>
    </row>
    <row r="958" spans="1:9" ht="13.5" x14ac:dyDescent="0.25">
      <c r="A958" s="3">
        <v>43402</v>
      </c>
      <c r="B958" s="2">
        <v>1.5567</v>
      </c>
      <c r="C958" s="2">
        <f t="shared" si="126"/>
        <v>2.9800000000000049E-2</v>
      </c>
      <c r="D958" s="2">
        <f t="shared" si="127"/>
        <v>2.9800000000000049E-2</v>
      </c>
      <c r="E958" s="2">
        <f t="shared" si="128"/>
        <v>0</v>
      </c>
      <c r="F958" s="2">
        <f t="shared" si="134"/>
        <v>1.9981014426899642E-2</v>
      </c>
      <c r="G958" s="2">
        <f t="shared" si="134"/>
        <v>2.1839415544523684E-2</v>
      </c>
      <c r="H958" s="2">
        <f t="shared" si="130"/>
        <v>0.91490609655577337</v>
      </c>
      <c r="I958" s="2">
        <f t="shared" si="131"/>
        <v>47.778118112494397</v>
      </c>
    </row>
    <row r="959" spans="1:9" ht="13.5" x14ac:dyDescent="0.25">
      <c r="A959" s="3">
        <v>43403</v>
      </c>
      <c r="B959" s="2">
        <v>1.4873000000000001</v>
      </c>
      <c r="C959" s="2">
        <f t="shared" si="126"/>
        <v>-6.9399999999999906E-2</v>
      </c>
      <c r="D959" s="2">
        <f t="shared" si="127"/>
        <v>0</v>
      </c>
      <c r="E959" s="2">
        <f t="shared" si="128"/>
        <v>6.9399999999999906E-2</v>
      </c>
      <c r="F959" s="2">
        <f t="shared" si="134"/>
        <v>1.8553799110692524E-2</v>
      </c>
      <c r="G959" s="2">
        <f t="shared" si="134"/>
        <v>2.5236600148486273E-2</v>
      </c>
      <c r="H959" s="2">
        <f t="shared" si="130"/>
        <v>0.73519408325710656</v>
      </c>
      <c r="I959" s="2">
        <f t="shared" si="131"/>
        <v>42.369559137562575</v>
      </c>
    </row>
    <row r="960" spans="1:9" ht="13.5" x14ac:dyDescent="0.25">
      <c r="A960" s="3">
        <v>43404</v>
      </c>
      <c r="B960" s="2">
        <v>1.4674</v>
      </c>
      <c r="C960" s="2">
        <f t="shared" si="126"/>
        <v>-1.9900000000000029E-2</v>
      </c>
      <c r="D960" s="2">
        <f t="shared" si="127"/>
        <v>0</v>
      </c>
      <c r="E960" s="2">
        <f t="shared" si="128"/>
        <v>1.9900000000000029E-2</v>
      </c>
      <c r="F960" s="2">
        <f t="shared" si="134"/>
        <v>1.7228527745643058E-2</v>
      </c>
      <c r="G960" s="2">
        <f t="shared" si="134"/>
        <v>2.4855414423594398E-2</v>
      </c>
      <c r="H960" s="2">
        <f t="shared" si="130"/>
        <v>0.69314988887445805</v>
      </c>
      <c r="I960" s="2">
        <f t="shared" si="131"/>
        <v>40.938483558312598</v>
      </c>
    </row>
    <row r="961" spans="1:9" ht="13.5" x14ac:dyDescent="0.25">
      <c r="A961" s="3">
        <v>43405</v>
      </c>
      <c r="B961" s="2">
        <v>1.5268999999999999</v>
      </c>
      <c r="C961" s="2">
        <f t="shared" si="126"/>
        <v>5.9499999999999886E-2</v>
      </c>
      <c r="D961" s="2">
        <f t="shared" si="127"/>
        <v>5.9499999999999886E-2</v>
      </c>
      <c r="E961" s="2">
        <f t="shared" si="128"/>
        <v>0</v>
      </c>
      <c r="F961" s="2">
        <f t="shared" si="134"/>
        <v>2.024791862095426E-2</v>
      </c>
      <c r="G961" s="2">
        <f t="shared" si="134"/>
        <v>2.3080027679051939E-2</v>
      </c>
      <c r="H961" s="2">
        <f t="shared" si="130"/>
        <v>0.87729178242415284</v>
      </c>
      <c r="I961" s="2">
        <f t="shared" si="131"/>
        <v>46.731775562949686</v>
      </c>
    </row>
    <row r="962" spans="1:9" ht="13.5" x14ac:dyDescent="0.25">
      <c r="A962" s="3">
        <v>43406</v>
      </c>
      <c r="B962" s="2">
        <v>1.5268999999999999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1.8801638719457527E-2</v>
      </c>
      <c r="G962" s="2">
        <f t="shared" si="134"/>
        <v>2.143145427340537E-2</v>
      </c>
      <c r="H962" s="2">
        <f t="shared" si="130"/>
        <v>0.87729178242415295</v>
      </c>
      <c r="I962" s="2">
        <f t="shared" si="131"/>
        <v>46.731775562949693</v>
      </c>
    </row>
    <row r="963" spans="1:9" ht="13.5" x14ac:dyDescent="0.25">
      <c r="A963" s="3">
        <v>43409</v>
      </c>
      <c r="B963" s="2">
        <v>1.5071000000000001</v>
      </c>
      <c r="C963" s="2">
        <f t="shared" ref="C963:C1026" si="135">B963-B962</f>
        <v>-1.9799999999999818E-2</v>
      </c>
      <c r="D963" s="2">
        <f t="shared" ref="D963:D1026" si="136">IF(C963&gt;0,C963,0)</f>
        <v>0</v>
      </c>
      <c r="E963" s="2">
        <f t="shared" ref="E963:E1026" si="137">IF(C963&lt;0,-C963,0)</f>
        <v>1.9799999999999818E-2</v>
      </c>
      <c r="F963" s="2">
        <f t="shared" si="134"/>
        <v>1.7458664525210561E-2</v>
      </c>
      <c r="G963" s="2">
        <f t="shared" si="134"/>
        <v>2.1314921825304974E-2</v>
      </c>
      <c r="H963" s="2">
        <f t="shared" si="130"/>
        <v>0.81908179951585458</v>
      </c>
      <c r="I963" s="2">
        <f t="shared" si="131"/>
        <v>45.027210966205686</v>
      </c>
    </row>
    <row r="964" spans="1:9" ht="13.5" x14ac:dyDescent="0.25">
      <c r="A964" s="3">
        <v>43410</v>
      </c>
      <c r="B964" s="2">
        <v>1.4773000000000001</v>
      </c>
      <c r="C964" s="2">
        <f t="shared" si="135"/>
        <v>-2.9800000000000049E-2</v>
      </c>
      <c r="D964" s="2">
        <f t="shared" si="136"/>
        <v>0</v>
      </c>
      <c r="E964" s="2">
        <f t="shared" si="137"/>
        <v>2.9800000000000049E-2</v>
      </c>
      <c r="F964" s="2">
        <f t="shared" si="134"/>
        <v>1.6211617059124092E-2</v>
      </c>
      <c r="G964" s="2">
        <f t="shared" si="134"/>
        <v>2.1920998837783194E-2</v>
      </c>
      <c r="H964" s="2">
        <f t="shared" si="130"/>
        <v>0.73954737095198553</v>
      </c>
      <c r="I964" s="2">
        <f t="shared" si="131"/>
        <v>42.51378164811117</v>
      </c>
    </row>
    <row r="965" spans="1:9" ht="13.5" x14ac:dyDescent="0.25">
      <c r="A965" s="3">
        <v>43411</v>
      </c>
      <c r="B965" s="2">
        <v>1.5169999999999999</v>
      </c>
      <c r="C965" s="2">
        <f t="shared" si="135"/>
        <v>3.9699999999999847E-2</v>
      </c>
      <c r="D965" s="2">
        <f t="shared" si="136"/>
        <v>3.9699999999999847E-2</v>
      </c>
      <c r="E965" s="2">
        <f t="shared" si="137"/>
        <v>0</v>
      </c>
      <c r="F965" s="2">
        <f t="shared" si="134"/>
        <v>1.7889358697758075E-2</v>
      </c>
      <c r="G965" s="2">
        <f t="shared" si="134"/>
        <v>2.0355213206512963E-2</v>
      </c>
      <c r="H965" s="2">
        <f t="shared" si="130"/>
        <v>0.87885882187832354</v>
      </c>
      <c r="I965" s="2">
        <f t="shared" si="131"/>
        <v>46.776203280654961</v>
      </c>
    </row>
    <row r="966" spans="1:9" ht="13.5" x14ac:dyDescent="0.25">
      <c r="A966" s="3">
        <v>43412</v>
      </c>
      <c r="B966" s="2">
        <v>1.5169999999999999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1.6611547362203927E-2</v>
      </c>
      <c r="G966" s="2">
        <f t="shared" si="134"/>
        <v>1.8901269406047753E-2</v>
      </c>
      <c r="H966" s="2">
        <f t="shared" si="130"/>
        <v>0.87885882187832354</v>
      </c>
      <c r="I966" s="2">
        <f t="shared" si="131"/>
        <v>46.776203280654961</v>
      </c>
    </row>
    <row r="967" spans="1:9" ht="13.5" x14ac:dyDescent="0.25">
      <c r="A967" s="3">
        <v>43413</v>
      </c>
      <c r="B967" s="2">
        <v>1.6062000000000001</v>
      </c>
      <c r="C967" s="2">
        <f t="shared" si="135"/>
        <v>8.9200000000000168E-2</v>
      </c>
      <c r="D967" s="2">
        <f t="shared" si="136"/>
        <v>8.9200000000000168E-2</v>
      </c>
      <c r="E967" s="2">
        <f t="shared" si="137"/>
        <v>0</v>
      </c>
      <c r="F967" s="2">
        <f t="shared" si="134"/>
        <v>2.1796436836332232E-2</v>
      </c>
      <c r="G967" s="2">
        <f t="shared" si="134"/>
        <v>1.7551178734187201E-2</v>
      </c>
      <c r="H967" s="2">
        <f t="shared" si="130"/>
        <v>1.2418788029248355</v>
      </c>
      <c r="I967" s="2">
        <f t="shared" si="131"/>
        <v>55.394555731765514</v>
      </c>
    </row>
    <row r="968" spans="1:9" ht="13.5" x14ac:dyDescent="0.25">
      <c r="A968" s="3">
        <v>43416</v>
      </c>
      <c r="B968" s="2">
        <v>1.6955</v>
      </c>
      <c r="C968" s="2">
        <f t="shared" si="135"/>
        <v>8.9299999999999935E-2</v>
      </c>
      <c r="D968" s="2">
        <f t="shared" si="136"/>
        <v>8.9299999999999935E-2</v>
      </c>
      <c r="E968" s="2">
        <f t="shared" si="137"/>
        <v>0</v>
      </c>
      <c r="F968" s="2">
        <f t="shared" si="134"/>
        <v>2.6618119919451351E-2</v>
      </c>
      <c r="G968" s="2">
        <f t="shared" si="134"/>
        <v>1.6297523110316688E-2</v>
      </c>
      <c r="H968" s="2">
        <f t="shared" si="130"/>
        <v>1.6332616765919172</v>
      </c>
      <c r="I968" s="2">
        <f t="shared" si="131"/>
        <v>62.024283082483322</v>
      </c>
    </row>
    <row r="969" spans="1:9" ht="13.5" x14ac:dyDescent="0.25">
      <c r="A969" s="3">
        <v>43417</v>
      </c>
      <c r="B969" s="2">
        <v>1.7946</v>
      </c>
      <c r="C969" s="2">
        <f t="shared" si="135"/>
        <v>9.9099999999999966E-2</v>
      </c>
      <c r="D969" s="2">
        <f t="shared" si="136"/>
        <v>9.9099999999999966E-2</v>
      </c>
      <c r="E969" s="2">
        <f t="shared" si="137"/>
        <v>0</v>
      </c>
      <c r="F969" s="2">
        <f t="shared" si="134"/>
        <v>3.1795397068061969E-2</v>
      </c>
      <c r="G969" s="2">
        <f t="shared" si="134"/>
        <v>1.5133414316722637E-2</v>
      </c>
      <c r="H969" s="2">
        <f t="shared" si="130"/>
        <v>2.1010061842374594</v>
      </c>
      <c r="I969" s="2">
        <f t="shared" si="131"/>
        <v>67.752402265979327</v>
      </c>
    </row>
    <row r="970" spans="1:9" ht="13.5" x14ac:dyDescent="0.25">
      <c r="A970" s="3">
        <v>43418</v>
      </c>
      <c r="B970" s="2">
        <v>1.8738999999999999</v>
      </c>
      <c r="C970" s="2">
        <f t="shared" si="135"/>
        <v>7.9299999999999926E-2</v>
      </c>
      <c r="D970" s="2">
        <f t="shared" si="136"/>
        <v>7.9299999999999926E-2</v>
      </c>
      <c r="E970" s="2">
        <f t="shared" si="137"/>
        <v>0</v>
      </c>
      <c r="F970" s="2">
        <f t="shared" si="134"/>
        <v>3.518858299177182E-2</v>
      </c>
      <c r="G970" s="2">
        <f t="shared" si="134"/>
        <v>1.4052456151242449E-2</v>
      </c>
      <c r="H970" s="2">
        <f t="shared" si="130"/>
        <v>2.5040877276575326</v>
      </c>
      <c r="I970" s="2">
        <f t="shared" si="131"/>
        <v>71.461901706767605</v>
      </c>
    </row>
    <row r="971" spans="1:9" ht="13.5" x14ac:dyDescent="0.25">
      <c r="A971" s="3">
        <v>43419</v>
      </c>
      <c r="B971" s="2">
        <v>1.9830000000000001</v>
      </c>
      <c r="C971" s="2">
        <f t="shared" si="135"/>
        <v>0.1091000000000002</v>
      </c>
      <c r="D971" s="2">
        <f t="shared" si="136"/>
        <v>0.1091000000000002</v>
      </c>
      <c r="E971" s="2">
        <f t="shared" si="137"/>
        <v>0</v>
      </c>
      <c r="F971" s="2">
        <f t="shared" si="134"/>
        <v>4.0467969920930991E-2</v>
      </c>
      <c r="G971" s="2">
        <f t="shared" si="134"/>
        <v>1.304870928329656E-2</v>
      </c>
      <c r="H971" s="2">
        <f t="shared" si="130"/>
        <v>3.1013005993422951</v>
      </c>
      <c r="I971" s="2">
        <f t="shared" si="131"/>
        <v>75.61749070135545</v>
      </c>
    </row>
    <row r="972" spans="1:9" ht="13.5" x14ac:dyDescent="0.25">
      <c r="A972" s="3">
        <v>43420</v>
      </c>
      <c r="B972" s="2">
        <v>1.9830000000000001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3.757740064086449E-2</v>
      </c>
      <c r="G972" s="2">
        <f t="shared" si="134"/>
        <v>1.2116658620203948E-2</v>
      </c>
      <c r="H972" s="2">
        <f t="shared" si="130"/>
        <v>3.1013005993422951</v>
      </c>
      <c r="I972" s="2">
        <f t="shared" si="131"/>
        <v>75.61749070135545</v>
      </c>
    </row>
    <row r="973" spans="1:9" ht="13.5" x14ac:dyDescent="0.25">
      <c r="A973" s="3">
        <v>43423</v>
      </c>
      <c r="B973" s="2">
        <v>1.9136</v>
      </c>
      <c r="C973" s="2">
        <f t="shared" si="135"/>
        <v>-6.9400000000000128E-2</v>
      </c>
      <c r="D973" s="2">
        <f t="shared" si="136"/>
        <v>0</v>
      </c>
      <c r="E973" s="2">
        <f t="shared" si="137"/>
        <v>6.9400000000000128E-2</v>
      </c>
      <c r="F973" s="2">
        <f t="shared" ref="F973:G988" si="138">((F972*13)+D973)/14</f>
        <v>3.4893300595088453E-2</v>
      </c>
      <c r="G973" s="2">
        <f t="shared" si="138"/>
        <v>1.620832586161796E-2</v>
      </c>
      <c r="H973" s="2">
        <f t="shared" si="130"/>
        <v>2.1528010291129047</v>
      </c>
      <c r="I973" s="2">
        <f t="shared" si="131"/>
        <v>68.282172240936902</v>
      </c>
    </row>
    <row r="974" spans="1:9" ht="13.5" x14ac:dyDescent="0.25">
      <c r="A974" s="3">
        <v>43425</v>
      </c>
      <c r="B974" s="2">
        <v>1.8838999999999999</v>
      </c>
      <c r="C974" s="2">
        <f t="shared" si="135"/>
        <v>-2.970000000000006E-2</v>
      </c>
      <c r="D974" s="2">
        <f t="shared" si="136"/>
        <v>0</v>
      </c>
      <c r="E974" s="2">
        <f t="shared" si="137"/>
        <v>2.970000000000006E-2</v>
      </c>
      <c r="F974" s="2">
        <f t="shared" si="138"/>
        <v>3.240092198115356E-2</v>
      </c>
      <c r="G974" s="2">
        <f t="shared" si="138"/>
        <v>1.7172016871502396E-2</v>
      </c>
      <c r="H974" s="2">
        <f t="shared" si="130"/>
        <v>1.8868442899636386</v>
      </c>
      <c r="I974" s="2">
        <f t="shared" si="131"/>
        <v>65.360099140899791</v>
      </c>
    </row>
    <row r="975" spans="1:9" ht="13.5" x14ac:dyDescent="0.25">
      <c r="A975" s="3">
        <v>43426</v>
      </c>
      <c r="B975" s="2">
        <v>1.9928999999999999</v>
      </c>
      <c r="C975" s="2">
        <f t="shared" si="135"/>
        <v>0.10899999999999999</v>
      </c>
      <c r="D975" s="2">
        <f t="shared" si="136"/>
        <v>0.10899999999999999</v>
      </c>
      <c r="E975" s="2">
        <f t="shared" si="137"/>
        <v>0</v>
      </c>
      <c r="F975" s="2">
        <f t="shared" si="138"/>
        <v>3.7872284696785448E-2</v>
      </c>
      <c r="G975" s="2">
        <f t="shared" si="138"/>
        <v>1.5945444237823653E-2</v>
      </c>
      <c r="H975" s="2">
        <f t="shared" si="130"/>
        <v>2.3751163110871425</v>
      </c>
      <c r="I975" s="2">
        <f t="shared" si="131"/>
        <v>70.3713914476063</v>
      </c>
    </row>
    <row r="976" spans="1:9" ht="13.5" x14ac:dyDescent="0.25">
      <c r="A976" s="3">
        <v>43427</v>
      </c>
      <c r="B976" s="2">
        <v>2.0821999999999998</v>
      </c>
      <c r="C976" s="2">
        <f t="shared" si="135"/>
        <v>8.9299999999999935E-2</v>
      </c>
      <c r="D976" s="2">
        <f t="shared" si="136"/>
        <v>8.9299999999999935E-2</v>
      </c>
      <c r="E976" s="2">
        <f t="shared" si="137"/>
        <v>0</v>
      </c>
      <c r="F976" s="2">
        <f t="shared" si="138"/>
        <v>4.1545692932729347E-2</v>
      </c>
      <c r="G976" s="2">
        <f t="shared" si="138"/>
        <v>1.4806483935121963E-2</v>
      </c>
      <c r="H976" s="2">
        <f t="shared" si="130"/>
        <v>2.8059121338172801</v>
      </c>
      <c r="I976" s="2">
        <f t="shared" si="131"/>
        <v>73.725089680485794</v>
      </c>
    </row>
    <row r="977" spans="1:9" ht="13.5" x14ac:dyDescent="0.25">
      <c r="A977" s="3">
        <v>43430</v>
      </c>
      <c r="B977" s="2">
        <v>2.0127000000000002</v>
      </c>
      <c r="C977" s="2">
        <f t="shared" si="135"/>
        <v>-6.9499999999999673E-2</v>
      </c>
      <c r="D977" s="2">
        <f t="shared" si="136"/>
        <v>0</v>
      </c>
      <c r="E977" s="2">
        <f t="shared" si="137"/>
        <v>6.9499999999999673E-2</v>
      </c>
      <c r="F977" s="2">
        <f t="shared" si="138"/>
        <v>3.8578143437534393E-2</v>
      </c>
      <c r="G977" s="2">
        <f t="shared" si="138"/>
        <v>1.8713163654041798E-2</v>
      </c>
      <c r="H977" s="2">
        <f t="shared" ref="H977:H1040" si="139">F977/G977</f>
        <v>2.0615511172105858</v>
      </c>
      <c r="I977" s="2">
        <f t="shared" ref="I977:I1040" si="140">IF(G977=0,100,100-(100/(1+H977)))</f>
        <v>67.336818438912388</v>
      </c>
    </row>
    <row r="978" spans="1:9" ht="13.5" x14ac:dyDescent="0.25">
      <c r="A978" s="3">
        <v>43431</v>
      </c>
      <c r="B978" s="2">
        <v>1.9433</v>
      </c>
      <c r="C978" s="2">
        <f t="shared" si="135"/>
        <v>-6.9400000000000128E-2</v>
      </c>
      <c r="D978" s="2">
        <f t="shared" si="136"/>
        <v>0</v>
      </c>
      <c r="E978" s="2">
        <f t="shared" si="137"/>
        <v>6.9400000000000128E-2</v>
      </c>
      <c r="F978" s="2">
        <f t="shared" si="138"/>
        <v>3.5822561763424791E-2</v>
      </c>
      <c r="G978" s="2">
        <f t="shared" si="138"/>
        <v>2.2333651964467394E-2</v>
      </c>
      <c r="H978" s="2">
        <f t="shared" si="139"/>
        <v>1.6039724188600284</v>
      </c>
      <c r="I978" s="2">
        <f t="shared" si="140"/>
        <v>61.597135485875008</v>
      </c>
    </row>
    <row r="979" spans="1:9" ht="13.5" x14ac:dyDescent="0.25">
      <c r="A979" s="3">
        <v>43432</v>
      </c>
      <c r="B979" s="2">
        <v>2.0326</v>
      </c>
      <c r="C979" s="2">
        <f t="shared" si="135"/>
        <v>8.9299999999999935E-2</v>
      </c>
      <c r="D979" s="2">
        <f t="shared" si="136"/>
        <v>8.9299999999999935E-2</v>
      </c>
      <c r="E979" s="2">
        <f t="shared" si="137"/>
        <v>0</v>
      </c>
      <c r="F979" s="2">
        <f t="shared" si="138"/>
        <v>3.9642378780323013E-2</v>
      </c>
      <c r="G979" s="2">
        <f t="shared" si="138"/>
        <v>2.0738391109862583E-2</v>
      </c>
      <c r="H979" s="2">
        <f t="shared" si="139"/>
        <v>1.9115455278240094</v>
      </c>
      <c r="I979" s="2">
        <f t="shared" si="140"/>
        <v>65.653980319264804</v>
      </c>
    </row>
    <row r="980" spans="1:9" ht="13.5" x14ac:dyDescent="0.25">
      <c r="A980" s="3">
        <v>43433</v>
      </c>
      <c r="B980" s="2">
        <v>2.0226999999999999</v>
      </c>
      <c r="C980" s="2">
        <f t="shared" si="135"/>
        <v>-9.9000000000000199E-3</v>
      </c>
      <c r="D980" s="2">
        <f t="shared" si="136"/>
        <v>0</v>
      </c>
      <c r="E980" s="2">
        <f t="shared" si="137"/>
        <v>9.9000000000000199E-3</v>
      </c>
      <c r="F980" s="2">
        <f t="shared" si="138"/>
        <v>3.6810780296014221E-2</v>
      </c>
      <c r="G980" s="2">
        <f t="shared" si="138"/>
        <v>1.9964220316300969E-2</v>
      </c>
      <c r="H980" s="2">
        <f t="shared" si="139"/>
        <v>1.8438376111266355</v>
      </c>
      <c r="I980" s="2">
        <f t="shared" si="140"/>
        <v>64.836248170871016</v>
      </c>
    </row>
    <row r="981" spans="1:9" ht="13.5" x14ac:dyDescent="0.25">
      <c r="A981" s="3">
        <v>43434</v>
      </c>
      <c r="B981" s="2">
        <v>1.9928999999999999</v>
      </c>
      <c r="C981" s="2">
        <f t="shared" si="135"/>
        <v>-2.9800000000000049E-2</v>
      </c>
      <c r="D981" s="2">
        <f t="shared" si="136"/>
        <v>0</v>
      </c>
      <c r="E981" s="2">
        <f t="shared" si="137"/>
        <v>2.9800000000000049E-2</v>
      </c>
      <c r="F981" s="2">
        <f t="shared" si="138"/>
        <v>3.4181438846298921E-2</v>
      </c>
      <c r="G981" s="2">
        <f t="shared" si="138"/>
        <v>2.0666776007993763E-2</v>
      </c>
      <c r="H981" s="2">
        <f t="shared" si="139"/>
        <v>1.653931838864358</v>
      </c>
      <c r="I981" s="2">
        <f t="shared" si="140"/>
        <v>62.320057156105818</v>
      </c>
    </row>
    <row r="982" spans="1:9" ht="13.5" x14ac:dyDescent="0.25">
      <c r="A982" s="3">
        <v>43437</v>
      </c>
      <c r="B982" s="2">
        <v>2.0524</v>
      </c>
      <c r="C982" s="2">
        <f t="shared" si="135"/>
        <v>5.9500000000000108E-2</v>
      </c>
      <c r="D982" s="2">
        <f t="shared" si="136"/>
        <v>5.9500000000000108E-2</v>
      </c>
      <c r="E982" s="2">
        <f t="shared" si="137"/>
        <v>0</v>
      </c>
      <c r="F982" s="2">
        <f t="shared" si="138"/>
        <v>3.598990750013472E-2</v>
      </c>
      <c r="G982" s="2">
        <f t="shared" si="138"/>
        <v>1.9190577721708492E-2</v>
      </c>
      <c r="H982" s="2">
        <f t="shared" si="139"/>
        <v>1.8753946870199081</v>
      </c>
      <c r="I982" s="2">
        <f t="shared" si="140"/>
        <v>65.222165690359134</v>
      </c>
    </row>
    <row r="983" spans="1:9" ht="13.5" x14ac:dyDescent="0.25">
      <c r="A983" s="3">
        <v>43438</v>
      </c>
      <c r="B983" s="2">
        <v>2.0028000000000001</v>
      </c>
      <c r="C983" s="2">
        <f t="shared" si="135"/>
        <v>-4.9599999999999866E-2</v>
      </c>
      <c r="D983" s="2">
        <f t="shared" si="136"/>
        <v>0</v>
      </c>
      <c r="E983" s="2">
        <f t="shared" si="137"/>
        <v>4.9599999999999866E-2</v>
      </c>
      <c r="F983" s="2">
        <f t="shared" si="138"/>
        <v>3.3419199821553669E-2</v>
      </c>
      <c r="G983" s="2">
        <f t="shared" si="138"/>
        <v>2.1362679313015019E-2</v>
      </c>
      <c r="H983" s="2">
        <f t="shared" si="139"/>
        <v>1.5643730513331875</v>
      </c>
      <c r="I983" s="2">
        <f t="shared" si="140"/>
        <v>61.004113676825931</v>
      </c>
    </row>
    <row r="984" spans="1:9" ht="13.5" x14ac:dyDescent="0.25">
      <c r="A984" s="3">
        <v>43439</v>
      </c>
      <c r="B984" s="2">
        <v>1.9632000000000001</v>
      </c>
      <c r="C984" s="2">
        <f t="shared" si="135"/>
        <v>-3.960000000000008E-2</v>
      </c>
      <c r="D984" s="2">
        <f t="shared" si="136"/>
        <v>0</v>
      </c>
      <c r="E984" s="2">
        <f t="shared" si="137"/>
        <v>3.960000000000008E-2</v>
      </c>
      <c r="F984" s="2">
        <f t="shared" si="138"/>
        <v>3.103211412001412E-2</v>
      </c>
      <c r="G984" s="2">
        <f t="shared" si="138"/>
        <v>2.2665345076371097E-2</v>
      </c>
      <c r="H984" s="2">
        <f t="shared" si="139"/>
        <v>1.3691436867804623</v>
      </c>
      <c r="I984" s="2">
        <f t="shared" si="140"/>
        <v>57.790656363314717</v>
      </c>
    </row>
    <row r="985" spans="1:9" ht="13.5" x14ac:dyDescent="0.25">
      <c r="A985" s="3">
        <v>43440</v>
      </c>
      <c r="B985" s="2">
        <v>2.0425</v>
      </c>
      <c r="C985" s="2">
        <f t="shared" si="135"/>
        <v>7.9299999999999926E-2</v>
      </c>
      <c r="D985" s="2">
        <f t="shared" si="136"/>
        <v>7.9299999999999926E-2</v>
      </c>
      <c r="E985" s="2">
        <f t="shared" si="137"/>
        <v>0</v>
      </c>
      <c r="F985" s="2">
        <f t="shared" si="138"/>
        <v>3.4479820254298819E-2</v>
      </c>
      <c r="G985" s="2">
        <f t="shared" si="138"/>
        <v>2.1046391856630303E-2</v>
      </c>
      <c r="H985" s="2">
        <f t="shared" si="139"/>
        <v>1.6382770257808608</v>
      </c>
      <c r="I985" s="2">
        <f t="shared" si="140"/>
        <v>62.096474698140298</v>
      </c>
    </row>
    <row r="986" spans="1:9" ht="13.5" x14ac:dyDescent="0.25">
      <c r="A986" s="3">
        <v>43441</v>
      </c>
      <c r="B986" s="2">
        <v>2.0425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3.2016975950420336E-2</v>
      </c>
      <c r="G986" s="2">
        <f t="shared" si="138"/>
        <v>1.954307815258528E-2</v>
      </c>
      <c r="H986" s="2">
        <f t="shared" si="139"/>
        <v>1.638277025780861</v>
      </c>
      <c r="I986" s="2">
        <f t="shared" si="140"/>
        <v>62.096474698140305</v>
      </c>
    </row>
    <row r="987" spans="1:9" ht="13.5" x14ac:dyDescent="0.25">
      <c r="A987" s="3">
        <v>43444</v>
      </c>
      <c r="B987" s="2">
        <v>2.0425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2.9730049096818884E-2</v>
      </c>
      <c r="G987" s="2">
        <f t="shared" si="138"/>
        <v>1.8147143998829187E-2</v>
      </c>
      <c r="H987" s="2">
        <f t="shared" si="139"/>
        <v>1.6382770257808612</v>
      </c>
      <c r="I987" s="2">
        <f t="shared" si="140"/>
        <v>62.096474698140312</v>
      </c>
    </row>
    <row r="988" spans="1:9" ht="13.5" x14ac:dyDescent="0.25">
      <c r="A988" s="3">
        <v>43445</v>
      </c>
      <c r="B988" s="2">
        <v>2.0425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2.7606474161331822E-2</v>
      </c>
      <c r="G988" s="2">
        <f t="shared" si="138"/>
        <v>1.6850919427484245E-2</v>
      </c>
      <c r="H988" s="2">
        <f t="shared" si="139"/>
        <v>1.6382770257808612</v>
      </c>
      <c r="I988" s="2">
        <f t="shared" si="140"/>
        <v>62.096474698140312</v>
      </c>
    </row>
    <row r="989" spans="1:9" ht="13.5" x14ac:dyDescent="0.25">
      <c r="A989" s="3">
        <v>43446</v>
      </c>
      <c r="B989" s="2">
        <v>2.0425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2.563458314980812E-2</v>
      </c>
      <c r="G989" s="2">
        <f t="shared" si="141"/>
        <v>1.5647282325521084E-2</v>
      </c>
      <c r="H989" s="2">
        <f t="shared" si="139"/>
        <v>1.6382770257808612</v>
      </c>
      <c r="I989" s="2">
        <f t="shared" si="140"/>
        <v>62.096474698140312</v>
      </c>
    </row>
    <row r="990" spans="1:9" ht="13.5" x14ac:dyDescent="0.25">
      <c r="A990" s="3">
        <v>43447</v>
      </c>
      <c r="B990" s="2">
        <v>2.0425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2.3803541496250396E-2</v>
      </c>
      <c r="G990" s="2">
        <f t="shared" si="141"/>
        <v>1.4529619302269578E-2</v>
      </c>
      <c r="H990" s="2">
        <f t="shared" si="139"/>
        <v>1.6382770257808612</v>
      </c>
      <c r="I990" s="2">
        <f t="shared" si="140"/>
        <v>62.096474698140312</v>
      </c>
    </row>
    <row r="991" spans="1:9" ht="13.5" x14ac:dyDescent="0.25">
      <c r="A991" s="3">
        <v>43448</v>
      </c>
      <c r="B991" s="2">
        <v>2.0425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2.210328853223251E-2</v>
      </c>
      <c r="G991" s="2">
        <f t="shared" si="141"/>
        <v>1.3491789352107467E-2</v>
      </c>
      <c r="H991" s="2">
        <f t="shared" si="139"/>
        <v>1.638277025780861</v>
      </c>
      <c r="I991" s="2">
        <f t="shared" si="140"/>
        <v>62.096474698140305</v>
      </c>
    </row>
    <row r="992" spans="1:9" ht="13.5" x14ac:dyDescent="0.25">
      <c r="A992" s="3">
        <v>43451</v>
      </c>
      <c r="B992" s="2">
        <v>2.0425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2.0524482208501615E-2</v>
      </c>
      <c r="G992" s="2">
        <f t="shared" si="141"/>
        <v>1.252809011267122E-2</v>
      </c>
      <c r="H992" s="2">
        <f t="shared" si="139"/>
        <v>1.6382770257808608</v>
      </c>
      <c r="I992" s="2">
        <f t="shared" si="140"/>
        <v>62.096474698140298</v>
      </c>
    </row>
    <row r="993" spans="1:9" ht="13.5" x14ac:dyDescent="0.25">
      <c r="A993" s="3">
        <v>43452</v>
      </c>
      <c r="B993" s="2">
        <v>2.0425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1.9058447765037213E-2</v>
      </c>
      <c r="G993" s="2">
        <f t="shared" si="141"/>
        <v>1.1633226533194705E-2</v>
      </c>
      <c r="H993" s="2">
        <f t="shared" si="139"/>
        <v>1.6382770257808605</v>
      </c>
      <c r="I993" s="2">
        <f t="shared" si="140"/>
        <v>62.096474698140298</v>
      </c>
    </row>
    <row r="994" spans="1:9" ht="13.5" x14ac:dyDescent="0.25">
      <c r="A994" s="3">
        <v>43453</v>
      </c>
      <c r="B994" s="2">
        <v>2.0425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1.7697130067534556E-2</v>
      </c>
      <c r="G994" s="2">
        <f t="shared" si="141"/>
        <v>1.0802281780823654E-2</v>
      </c>
      <c r="H994" s="2">
        <f t="shared" si="139"/>
        <v>1.6382770257808608</v>
      </c>
      <c r="I994" s="2">
        <f t="shared" si="140"/>
        <v>62.096474698140298</v>
      </c>
    </row>
    <row r="995" spans="1:9" ht="13.5" x14ac:dyDescent="0.25">
      <c r="A995" s="3">
        <v>43454</v>
      </c>
      <c r="B995" s="2">
        <v>2.0425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1.6433049348424943E-2</v>
      </c>
      <c r="G995" s="2">
        <f t="shared" si="141"/>
        <v>1.0030690225050537E-2</v>
      </c>
      <c r="H995" s="2">
        <f t="shared" si="139"/>
        <v>1.6382770257808603</v>
      </c>
      <c r="I995" s="2">
        <f t="shared" si="140"/>
        <v>62.096474698140298</v>
      </c>
    </row>
    <row r="996" spans="1:9" ht="13.5" x14ac:dyDescent="0.25">
      <c r="A996" s="3">
        <v>43455</v>
      </c>
      <c r="B996" s="2">
        <v>2.0425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1.5259260109251733E-2</v>
      </c>
      <c r="G996" s="2">
        <f t="shared" si="141"/>
        <v>9.3142123518326434E-3</v>
      </c>
      <c r="H996" s="2">
        <f t="shared" si="139"/>
        <v>1.6382770257808601</v>
      </c>
      <c r="I996" s="2">
        <f t="shared" si="140"/>
        <v>62.096474698140298</v>
      </c>
    </row>
    <row r="997" spans="1:9" ht="13.5" x14ac:dyDescent="0.25">
      <c r="A997" s="3">
        <v>43458</v>
      </c>
      <c r="B997" s="2">
        <v>2.0425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1.4169312958590894E-2</v>
      </c>
      <c r="G997" s="2">
        <f t="shared" si="141"/>
        <v>8.6489114695588835E-3</v>
      </c>
      <c r="H997" s="2">
        <f t="shared" si="139"/>
        <v>1.6382770257808599</v>
      </c>
      <c r="I997" s="2">
        <f t="shared" si="140"/>
        <v>62.096474698140291</v>
      </c>
    </row>
    <row r="998" spans="1:9" ht="13.5" x14ac:dyDescent="0.25">
      <c r="A998" s="3">
        <v>43459</v>
      </c>
      <c r="B998" s="2">
        <v>2.0425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1.3157219175834402E-2</v>
      </c>
      <c r="G998" s="2">
        <f t="shared" si="141"/>
        <v>8.0311320788761069E-3</v>
      </c>
      <c r="H998" s="2">
        <f t="shared" si="139"/>
        <v>1.6382770257808599</v>
      </c>
      <c r="I998" s="2">
        <f t="shared" si="140"/>
        <v>62.096474698140291</v>
      </c>
    </row>
    <row r="999" spans="1:9" ht="13.5" x14ac:dyDescent="0.25">
      <c r="A999" s="3">
        <v>43460</v>
      </c>
      <c r="B999" s="2">
        <v>2.0425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1.2217417806131945E-2</v>
      </c>
      <c r="G999" s="2">
        <f t="shared" si="141"/>
        <v>7.4574797875278142E-3</v>
      </c>
      <c r="H999" s="2">
        <f t="shared" si="139"/>
        <v>1.6382770257808599</v>
      </c>
      <c r="I999" s="2">
        <f t="shared" si="140"/>
        <v>62.096474698140291</v>
      </c>
    </row>
    <row r="1000" spans="1:9" ht="13.5" x14ac:dyDescent="0.25">
      <c r="A1000" s="3">
        <v>43461</v>
      </c>
      <c r="B1000" s="2">
        <v>2.0425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1.1344745105693948E-2</v>
      </c>
      <c r="G1000" s="2">
        <f t="shared" si="141"/>
        <v>6.9248026598472557E-3</v>
      </c>
      <c r="H1000" s="2">
        <f t="shared" si="139"/>
        <v>1.6382770257808597</v>
      </c>
      <c r="I1000" s="2">
        <f t="shared" si="140"/>
        <v>62.096474698140291</v>
      </c>
    </row>
    <row r="1001" spans="1:9" ht="13.5" x14ac:dyDescent="0.25">
      <c r="A1001" s="3">
        <v>43462</v>
      </c>
      <c r="B1001" s="2">
        <v>2.0425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1.0534406169572951E-2</v>
      </c>
      <c r="G1001" s="2">
        <f t="shared" si="141"/>
        <v>6.4301738984295946E-3</v>
      </c>
      <c r="H1001" s="2">
        <f t="shared" si="139"/>
        <v>1.6382770257808594</v>
      </c>
      <c r="I1001" s="2">
        <f t="shared" si="140"/>
        <v>62.096474698140291</v>
      </c>
    </row>
    <row r="1002" spans="1:9" ht="13.5" x14ac:dyDescent="0.25">
      <c r="A1002" s="3">
        <v>43465</v>
      </c>
      <c r="B1002" s="2">
        <v>2.0425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9.7819485860320254E-3</v>
      </c>
      <c r="G1002" s="2">
        <f t="shared" si="141"/>
        <v>5.9708757628274805E-3</v>
      </c>
      <c r="H1002" s="2">
        <f t="shared" si="139"/>
        <v>1.6382770257808594</v>
      </c>
      <c r="I1002" s="2">
        <f t="shared" si="140"/>
        <v>62.096474698140291</v>
      </c>
    </row>
    <row r="1003" spans="1:9" ht="13.5" x14ac:dyDescent="0.25">
      <c r="A1003" s="3">
        <v>43467</v>
      </c>
      <c r="B1003" s="2">
        <v>2.0425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9.0832379727440234E-3</v>
      </c>
      <c r="G1003" s="2">
        <f t="shared" si="141"/>
        <v>5.5443846369112315E-3</v>
      </c>
      <c r="H1003" s="2">
        <f t="shared" si="139"/>
        <v>1.6382770257808597</v>
      </c>
      <c r="I1003" s="2">
        <f t="shared" si="140"/>
        <v>62.096474698140291</v>
      </c>
    </row>
    <row r="1004" spans="1:9" ht="13.5" x14ac:dyDescent="0.25">
      <c r="A1004" s="3">
        <v>43468</v>
      </c>
      <c r="B1004" s="2">
        <v>2.0425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8.434435260405165E-3</v>
      </c>
      <c r="G1004" s="2">
        <f t="shared" si="141"/>
        <v>5.1483571628461438E-3</v>
      </c>
      <c r="H1004" s="2">
        <f t="shared" si="139"/>
        <v>1.6382770257808597</v>
      </c>
      <c r="I1004" s="2">
        <f t="shared" si="140"/>
        <v>62.096474698140291</v>
      </c>
    </row>
    <row r="1005" spans="1:9" ht="13.5" x14ac:dyDescent="0.25">
      <c r="A1005" s="3">
        <v>43469</v>
      </c>
      <c r="B1005" s="2">
        <v>2.0425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7.8319755989476533E-3</v>
      </c>
      <c r="G1005" s="2">
        <f t="shared" si="142"/>
        <v>4.7806173654999905E-3</v>
      </c>
      <c r="H1005" s="2">
        <f t="shared" si="139"/>
        <v>1.6382770257808597</v>
      </c>
      <c r="I1005" s="2">
        <f t="shared" si="140"/>
        <v>62.096474698140291</v>
      </c>
    </row>
    <row r="1006" spans="1:9" ht="13.5" x14ac:dyDescent="0.25">
      <c r="A1006" s="3">
        <v>43472</v>
      </c>
      <c r="B1006" s="2">
        <v>2.0425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7.272548770451393E-3</v>
      </c>
      <c r="G1006" s="2">
        <f t="shared" si="142"/>
        <v>4.4391446965357058E-3</v>
      </c>
      <c r="H1006" s="2">
        <f t="shared" si="139"/>
        <v>1.6382770257808597</v>
      </c>
      <c r="I1006" s="2">
        <f t="shared" si="140"/>
        <v>62.096474698140291</v>
      </c>
    </row>
    <row r="1007" spans="1:9" ht="13.5" x14ac:dyDescent="0.25">
      <c r="A1007" s="3">
        <v>43473</v>
      </c>
      <c r="B1007" s="2">
        <v>2.0425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6.7530810011334364E-3</v>
      </c>
      <c r="G1007" s="2">
        <f t="shared" si="142"/>
        <v>4.1220629324974414E-3</v>
      </c>
      <c r="H1007" s="2">
        <f t="shared" si="139"/>
        <v>1.6382770257808597</v>
      </c>
      <c r="I1007" s="2">
        <f t="shared" si="140"/>
        <v>62.096474698140291</v>
      </c>
    </row>
    <row r="1008" spans="1:9" ht="13.5" x14ac:dyDescent="0.25">
      <c r="A1008" s="3">
        <v>43474</v>
      </c>
      <c r="B1008" s="2">
        <v>2.0425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6.2707180724810487E-3</v>
      </c>
      <c r="G1008" s="2">
        <f t="shared" si="142"/>
        <v>3.8276298658904812E-3</v>
      </c>
      <c r="H1008" s="2">
        <f t="shared" si="139"/>
        <v>1.6382770257808599</v>
      </c>
      <c r="I1008" s="2">
        <f t="shared" si="140"/>
        <v>62.096474698140291</v>
      </c>
    </row>
    <row r="1009" spans="1:9" ht="13.5" x14ac:dyDescent="0.25">
      <c r="A1009" s="3">
        <v>43475</v>
      </c>
      <c r="B1009" s="2">
        <v>2.0425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5.8228096387324029E-3</v>
      </c>
      <c r="G1009" s="2">
        <f t="shared" si="142"/>
        <v>3.5542277326125896E-3</v>
      </c>
      <c r="H1009" s="2">
        <f t="shared" si="139"/>
        <v>1.6382770257808599</v>
      </c>
      <c r="I1009" s="2">
        <f t="shared" si="140"/>
        <v>62.096474698140291</v>
      </c>
    </row>
    <row r="1010" spans="1:9" ht="13.5" x14ac:dyDescent="0.25">
      <c r="A1010" s="3">
        <v>43476</v>
      </c>
      <c r="B1010" s="2">
        <v>2.0425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5.4068946645372314E-3</v>
      </c>
      <c r="G1010" s="2">
        <f t="shared" si="142"/>
        <v>3.3003543231402621E-3</v>
      </c>
      <c r="H1010" s="2">
        <f t="shared" si="139"/>
        <v>1.6382770257808599</v>
      </c>
      <c r="I1010" s="2">
        <f t="shared" si="140"/>
        <v>62.096474698140291</v>
      </c>
    </row>
    <row r="1011" spans="1:9" ht="13.5" x14ac:dyDescent="0.25">
      <c r="A1011" s="3">
        <v>43480</v>
      </c>
      <c r="B1011" s="2">
        <v>2.0425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5.0206879027845722E-3</v>
      </c>
      <c r="G1011" s="2">
        <f t="shared" si="142"/>
        <v>3.0646147286302432E-3</v>
      </c>
      <c r="H1011" s="2">
        <f t="shared" si="139"/>
        <v>1.6382770257808601</v>
      </c>
      <c r="I1011" s="2">
        <f t="shared" si="140"/>
        <v>62.096474698140298</v>
      </c>
    </row>
    <row r="1012" spans="1:9" ht="13.5" x14ac:dyDescent="0.25">
      <c r="A1012" s="3">
        <v>43481</v>
      </c>
      <c r="B1012" s="2">
        <v>2.0425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4.662067338299959E-3</v>
      </c>
      <c r="G1012" s="2">
        <f t="shared" si="142"/>
        <v>2.8457136765852259E-3</v>
      </c>
      <c r="H1012" s="2">
        <f t="shared" si="139"/>
        <v>1.6382770257808597</v>
      </c>
      <c r="I1012" s="2">
        <f t="shared" si="140"/>
        <v>62.096474698140291</v>
      </c>
    </row>
    <row r="1013" spans="1:9" ht="13.5" x14ac:dyDescent="0.25">
      <c r="A1013" s="3">
        <v>43482</v>
      </c>
      <c r="B1013" s="2">
        <v>1.9533</v>
      </c>
      <c r="C1013" s="2">
        <f t="shared" si="135"/>
        <v>-8.9199999999999946E-2</v>
      </c>
      <c r="D1013" s="2">
        <f t="shared" si="136"/>
        <v>0</v>
      </c>
      <c r="E1013" s="2">
        <f t="shared" si="137"/>
        <v>8.9199999999999946E-2</v>
      </c>
      <c r="F1013" s="2">
        <f t="shared" si="142"/>
        <v>4.3290625284213907E-3</v>
      </c>
      <c r="G1013" s="2">
        <f t="shared" si="142"/>
        <v>9.013876985400562E-3</v>
      </c>
      <c r="H1013" s="2">
        <f t="shared" si="139"/>
        <v>0.48026643090792237</v>
      </c>
      <c r="I1013" s="2">
        <f t="shared" si="140"/>
        <v>32.444593816354441</v>
      </c>
    </row>
    <row r="1014" spans="1:9" ht="13.5" x14ac:dyDescent="0.25">
      <c r="A1014" s="3">
        <v>43483</v>
      </c>
      <c r="B1014" s="2">
        <v>1.8738999999999999</v>
      </c>
      <c r="C1014" s="2">
        <f t="shared" si="135"/>
        <v>-7.9400000000000137E-2</v>
      </c>
      <c r="D1014" s="2">
        <f t="shared" si="136"/>
        <v>0</v>
      </c>
      <c r="E1014" s="2">
        <f t="shared" si="137"/>
        <v>7.9400000000000137E-2</v>
      </c>
      <c r="F1014" s="2">
        <f t="shared" si="142"/>
        <v>4.019843776391291E-3</v>
      </c>
      <c r="G1014" s="2">
        <f t="shared" si="142"/>
        <v>1.4041457200729104E-2</v>
      </c>
      <c r="H1014" s="2">
        <f t="shared" si="139"/>
        <v>0.28628394609802754</v>
      </c>
      <c r="I1014" s="2">
        <f t="shared" si="140"/>
        <v>22.256667897199264</v>
      </c>
    </row>
    <row r="1015" spans="1:9" ht="13.5" x14ac:dyDescent="0.25">
      <c r="A1015" s="3">
        <v>43486</v>
      </c>
      <c r="B1015" s="2">
        <v>1.7946</v>
      </c>
      <c r="C1015" s="2">
        <f t="shared" si="135"/>
        <v>-7.9299999999999926E-2</v>
      </c>
      <c r="D1015" s="2">
        <f t="shared" si="136"/>
        <v>0</v>
      </c>
      <c r="E1015" s="2">
        <f t="shared" si="137"/>
        <v>7.9299999999999926E-2</v>
      </c>
      <c r="F1015" s="2">
        <f t="shared" si="142"/>
        <v>3.7327120780776273E-3</v>
      </c>
      <c r="G1015" s="2">
        <f t="shared" si="142"/>
        <v>1.8702781686391303E-2</v>
      </c>
      <c r="H1015" s="2">
        <f t="shared" si="139"/>
        <v>0.19958058328797471</v>
      </c>
      <c r="I1015" s="2">
        <f t="shared" si="140"/>
        <v>16.637530322551314</v>
      </c>
    </row>
    <row r="1016" spans="1:9" ht="13.5" x14ac:dyDescent="0.25">
      <c r="A1016" s="3">
        <v>43487</v>
      </c>
      <c r="B1016" s="2">
        <v>1.7153</v>
      </c>
      <c r="C1016" s="2">
        <f t="shared" si="135"/>
        <v>-7.9299999999999926E-2</v>
      </c>
      <c r="D1016" s="2">
        <f t="shared" si="136"/>
        <v>0</v>
      </c>
      <c r="E1016" s="2">
        <f t="shared" si="137"/>
        <v>7.9299999999999926E-2</v>
      </c>
      <c r="F1016" s="2">
        <f t="shared" si="142"/>
        <v>3.4660897867863682E-3</v>
      </c>
      <c r="G1016" s="2">
        <f t="shared" si="142"/>
        <v>2.3031154423077634E-2</v>
      </c>
      <c r="H1016" s="2">
        <f t="shared" si="139"/>
        <v>0.15049570347690794</v>
      </c>
      <c r="I1016" s="2">
        <f t="shared" si="140"/>
        <v>13.080944415706682</v>
      </c>
    </row>
    <row r="1017" spans="1:9" ht="13.5" x14ac:dyDescent="0.25">
      <c r="A1017" s="3">
        <v>43488</v>
      </c>
      <c r="B1017" s="2">
        <v>1.6458999999999999</v>
      </c>
      <c r="C1017" s="2">
        <f t="shared" si="135"/>
        <v>-6.9400000000000128E-2</v>
      </c>
      <c r="D1017" s="2">
        <f t="shared" si="136"/>
        <v>0</v>
      </c>
      <c r="E1017" s="2">
        <f t="shared" si="137"/>
        <v>6.9400000000000128E-2</v>
      </c>
      <c r="F1017" s="2">
        <f t="shared" si="142"/>
        <v>3.218511944873056E-3</v>
      </c>
      <c r="G1017" s="2">
        <f t="shared" si="142"/>
        <v>2.6343214821429241E-2</v>
      </c>
      <c r="H1017" s="2">
        <f t="shared" si="139"/>
        <v>0.12217612644053277</v>
      </c>
      <c r="I1017" s="2">
        <f t="shared" si="140"/>
        <v>10.887428770033381</v>
      </c>
    </row>
    <row r="1018" spans="1:9" ht="13.5" x14ac:dyDescent="0.25">
      <c r="A1018" s="3">
        <v>43489</v>
      </c>
      <c r="B1018" s="2">
        <v>1.5765</v>
      </c>
      <c r="C1018" s="2">
        <f t="shared" si="135"/>
        <v>-6.9399999999999906E-2</v>
      </c>
      <c r="D1018" s="2">
        <f t="shared" si="136"/>
        <v>0</v>
      </c>
      <c r="E1018" s="2">
        <f t="shared" si="137"/>
        <v>6.9399999999999906E-2</v>
      </c>
      <c r="F1018" s="2">
        <f t="shared" si="142"/>
        <v>2.9886182345249808E-3</v>
      </c>
      <c r="G1018" s="2">
        <f t="shared" si="142"/>
        <v>2.941869947704143E-2</v>
      </c>
      <c r="H1018" s="2">
        <f t="shared" si="139"/>
        <v>0.10158906707814601</v>
      </c>
      <c r="I1018" s="2">
        <f t="shared" si="140"/>
        <v>9.2220475052099857</v>
      </c>
    </row>
    <row r="1019" spans="1:9" ht="13.5" x14ac:dyDescent="0.25">
      <c r="A1019" s="3">
        <v>43490</v>
      </c>
      <c r="B1019" s="2">
        <v>1.5071000000000001</v>
      </c>
      <c r="C1019" s="2">
        <f t="shared" si="135"/>
        <v>-6.9399999999999906E-2</v>
      </c>
      <c r="D1019" s="2">
        <f t="shared" si="136"/>
        <v>0</v>
      </c>
      <c r="E1019" s="2">
        <f t="shared" si="137"/>
        <v>6.9399999999999906E-2</v>
      </c>
      <c r="F1019" s="2">
        <f t="shared" si="142"/>
        <v>2.7751455034874819E-3</v>
      </c>
      <c r="G1019" s="2">
        <f t="shared" si="142"/>
        <v>3.2274506657252747E-2</v>
      </c>
      <c r="H1019" s="2">
        <f t="shared" si="139"/>
        <v>8.5985683157262127E-2</v>
      </c>
      <c r="I1019" s="2">
        <f t="shared" si="140"/>
        <v>7.9177547633296399</v>
      </c>
    </row>
    <row r="1020" spans="1:9" ht="13.5" x14ac:dyDescent="0.25">
      <c r="A1020" s="3">
        <v>43493</v>
      </c>
      <c r="B1020" s="2">
        <v>1.4476</v>
      </c>
      <c r="C1020" s="2">
        <f t="shared" si="135"/>
        <v>-5.9500000000000108E-2</v>
      </c>
      <c r="D1020" s="2">
        <f t="shared" si="136"/>
        <v>0</v>
      </c>
      <c r="E1020" s="2">
        <f t="shared" si="137"/>
        <v>5.9500000000000108E-2</v>
      </c>
      <c r="F1020" s="2">
        <f t="shared" si="142"/>
        <v>2.576920824666947E-3</v>
      </c>
      <c r="G1020" s="2">
        <f t="shared" si="142"/>
        <v>3.4219184753163275E-2</v>
      </c>
      <c r="H1020" s="2">
        <f t="shared" si="139"/>
        <v>7.5306318465951538E-2</v>
      </c>
      <c r="I1020" s="2">
        <f t="shared" si="140"/>
        <v>7.0032433710037765</v>
      </c>
    </row>
    <row r="1021" spans="1:9" ht="13.5" x14ac:dyDescent="0.25">
      <c r="A1021" s="3">
        <v>43494</v>
      </c>
      <c r="B1021" s="2">
        <v>1.3880999999999999</v>
      </c>
      <c r="C1021" s="2">
        <f t="shared" si="135"/>
        <v>-5.9500000000000108E-2</v>
      </c>
      <c r="D1021" s="2">
        <f t="shared" si="136"/>
        <v>0</v>
      </c>
      <c r="E1021" s="2">
        <f t="shared" si="137"/>
        <v>5.9500000000000108E-2</v>
      </c>
      <c r="F1021" s="2">
        <f t="shared" ref="F1021:G1036" si="143">((F1020*13)+D1021)/14</f>
        <v>2.3928550514764509E-3</v>
      </c>
      <c r="G1021" s="2">
        <f t="shared" si="143"/>
        <v>3.602495727079448E-2</v>
      </c>
      <c r="H1021" s="2">
        <f t="shared" si="139"/>
        <v>6.6422148220460053E-2</v>
      </c>
      <c r="I1021" s="2">
        <f t="shared" si="140"/>
        <v>6.2285041933252074</v>
      </c>
    </row>
    <row r="1022" spans="1:9" ht="13.5" x14ac:dyDescent="0.25">
      <c r="A1022" s="3">
        <v>43495</v>
      </c>
      <c r="B1022" s="2">
        <v>1.3584000000000001</v>
      </c>
      <c r="C1022" s="2">
        <f t="shared" si="135"/>
        <v>-2.9699999999999838E-2</v>
      </c>
      <c r="D1022" s="2">
        <f t="shared" si="136"/>
        <v>0</v>
      </c>
      <c r="E1022" s="2">
        <f t="shared" si="137"/>
        <v>2.9699999999999838E-2</v>
      </c>
      <c r="F1022" s="2">
        <f t="shared" si="143"/>
        <v>2.2219368335138472E-3</v>
      </c>
      <c r="G1022" s="2">
        <f t="shared" si="143"/>
        <v>3.5573174608594861E-2</v>
      </c>
      <c r="H1022" s="2">
        <f t="shared" si="139"/>
        <v>6.246102176601926E-2</v>
      </c>
      <c r="I1022" s="2">
        <f t="shared" si="140"/>
        <v>5.8789000712888964</v>
      </c>
    </row>
    <row r="1023" spans="1:9" ht="13.5" x14ac:dyDescent="0.25">
      <c r="A1023" s="3">
        <v>43496</v>
      </c>
      <c r="B1023" s="2">
        <v>1.3187</v>
      </c>
      <c r="C1023" s="2">
        <f t="shared" si="135"/>
        <v>-3.9700000000000069E-2</v>
      </c>
      <c r="D1023" s="2">
        <f t="shared" si="136"/>
        <v>0</v>
      </c>
      <c r="E1023" s="2">
        <f t="shared" si="137"/>
        <v>3.9700000000000069E-2</v>
      </c>
      <c r="F1023" s="2">
        <f t="shared" si="143"/>
        <v>2.0632270596914297E-3</v>
      </c>
      <c r="G1023" s="2">
        <f t="shared" si="143"/>
        <v>3.5867947850838085E-2</v>
      </c>
      <c r="H1023" s="2">
        <f t="shared" si="139"/>
        <v>5.7522863261417971E-2</v>
      </c>
      <c r="I1023" s="2">
        <f t="shared" si="140"/>
        <v>5.4393966560700591</v>
      </c>
    </row>
    <row r="1024" spans="1:9" ht="13.5" x14ac:dyDescent="0.25">
      <c r="A1024" s="3">
        <v>43497</v>
      </c>
      <c r="B1024" s="2">
        <v>1.2592000000000001</v>
      </c>
      <c r="C1024" s="2">
        <f t="shared" si="135"/>
        <v>-5.9499999999999886E-2</v>
      </c>
      <c r="D1024" s="2">
        <f t="shared" si="136"/>
        <v>0</v>
      </c>
      <c r="E1024" s="2">
        <f t="shared" si="137"/>
        <v>5.9499999999999886E-2</v>
      </c>
      <c r="F1024" s="2">
        <f t="shared" si="143"/>
        <v>1.915853698284899E-3</v>
      </c>
      <c r="G1024" s="2">
        <f t="shared" si="143"/>
        <v>3.7555951575778214E-2</v>
      </c>
      <c r="H1024" s="2">
        <f t="shared" si="139"/>
        <v>5.1013317940279079E-2</v>
      </c>
      <c r="I1024" s="2">
        <f t="shared" si="140"/>
        <v>4.8537270717227869</v>
      </c>
    </row>
    <row r="1025" spans="1:9" ht="13.5" x14ac:dyDescent="0.25">
      <c r="A1025" s="3">
        <v>43500</v>
      </c>
      <c r="B1025" s="2">
        <v>1.1898</v>
      </c>
      <c r="C1025" s="2">
        <f t="shared" si="135"/>
        <v>-6.9400000000000128E-2</v>
      </c>
      <c r="D1025" s="2">
        <f t="shared" si="136"/>
        <v>0</v>
      </c>
      <c r="E1025" s="2">
        <f t="shared" si="137"/>
        <v>6.9400000000000128E-2</v>
      </c>
      <c r="F1025" s="2">
        <f t="shared" si="143"/>
        <v>1.7790070055502631E-3</v>
      </c>
      <c r="G1025" s="2">
        <f t="shared" si="143"/>
        <v>3.9830526463222639E-2</v>
      </c>
      <c r="H1025" s="2">
        <f t="shared" si="139"/>
        <v>4.466441103139579E-2</v>
      </c>
      <c r="I1025" s="2">
        <f t="shared" si="140"/>
        <v>4.2754793366894432</v>
      </c>
    </row>
    <row r="1026" spans="1:9" ht="13.5" x14ac:dyDescent="0.25">
      <c r="A1026" s="3">
        <v>43501</v>
      </c>
      <c r="B1026" s="2">
        <v>1.2592000000000001</v>
      </c>
      <c r="C1026" s="2">
        <f t="shared" si="135"/>
        <v>6.9400000000000128E-2</v>
      </c>
      <c r="D1026" s="2">
        <f t="shared" si="136"/>
        <v>6.9400000000000128E-2</v>
      </c>
      <c r="E1026" s="2">
        <f t="shared" si="137"/>
        <v>0</v>
      </c>
      <c r="F1026" s="2">
        <f t="shared" si="143"/>
        <v>6.6090779337252539E-3</v>
      </c>
      <c r="G1026" s="2">
        <f t="shared" si="143"/>
        <v>3.6985488858706735E-2</v>
      </c>
      <c r="H1026" s="2">
        <f t="shared" si="139"/>
        <v>0.17869381040151952</v>
      </c>
      <c r="I1026" s="2">
        <f t="shared" si="140"/>
        <v>15.160324829452335</v>
      </c>
    </row>
    <row r="1027" spans="1:9" ht="13.5" x14ac:dyDescent="0.25">
      <c r="A1027" s="3">
        <v>43502</v>
      </c>
      <c r="B1027" s="2">
        <v>1.2889999999999999</v>
      </c>
      <c r="C1027" s="2">
        <f t="shared" ref="C1027:C1090" si="144">B1027-B1026</f>
        <v>2.9799999999999827E-2</v>
      </c>
      <c r="D1027" s="2">
        <f t="shared" ref="D1027:D1090" si="145">IF(C1027&gt;0,C1027,0)</f>
        <v>2.9799999999999827E-2</v>
      </c>
      <c r="E1027" s="2">
        <f t="shared" ref="E1027:E1090" si="146">IF(C1027&lt;0,-C1027,0)</f>
        <v>0</v>
      </c>
      <c r="F1027" s="2">
        <f t="shared" si="143"/>
        <v>8.2655723670305801E-3</v>
      </c>
      <c r="G1027" s="2">
        <f t="shared" si="143"/>
        <v>3.4343668225941967E-2</v>
      </c>
      <c r="H1027" s="2">
        <f t="shared" si="139"/>
        <v>0.24067237991738649</v>
      </c>
      <c r="I1027" s="2">
        <f t="shared" si="140"/>
        <v>19.39854419370667</v>
      </c>
    </row>
    <row r="1028" spans="1:9" ht="13.5" x14ac:dyDescent="0.25">
      <c r="A1028" s="3">
        <v>43503</v>
      </c>
      <c r="B1028" s="2">
        <v>1.2195</v>
      </c>
      <c r="C1028" s="2">
        <f t="shared" si="144"/>
        <v>-6.9499999999999895E-2</v>
      </c>
      <c r="D1028" s="2">
        <f t="shared" si="145"/>
        <v>0</v>
      </c>
      <c r="E1028" s="2">
        <f t="shared" si="146"/>
        <v>6.9499999999999895E-2</v>
      </c>
      <c r="F1028" s="2">
        <f t="shared" si="143"/>
        <v>7.6751743408141103E-3</v>
      </c>
      <c r="G1028" s="2">
        <f t="shared" si="143"/>
        <v>3.6854834781231818E-2</v>
      </c>
      <c r="H1028" s="2">
        <f t="shared" si="139"/>
        <v>0.20825420562521862</v>
      </c>
      <c r="I1028" s="2">
        <f t="shared" si="140"/>
        <v>17.235959507168118</v>
      </c>
    </row>
    <row r="1029" spans="1:9" ht="13.5" x14ac:dyDescent="0.25">
      <c r="A1029" s="3">
        <v>43504</v>
      </c>
      <c r="B1029" s="2">
        <v>1.1997</v>
      </c>
      <c r="C1029" s="2">
        <f t="shared" si="144"/>
        <v>-1.980000000000004E-2</v>
      </c>
      <c r="D1029" s="2">
        <f t="shared" si="145"/>
        <v>0</v>
      </c>
      <c r="E1029" s="2">
        <f t="shared" si="146"/>
        <v>1.980000000000004E-2</v>
      </c>
      <c r="F1029" s="2">
        <f t="shared" si="143"/>
        <v>7.1269476021845312E-3</v>
      </c>
      <c r="G1029" s="2">
        <f t="shared" si="143"/>
        <v>3.5636632296858116E-2</v>
      </c>
      <c r="H1029" s="2">
        <f t="shared" si="139"/>
        <v>0.1999893688835708</v>
      </c>
      <c r="I1029" s="2">
        <f t="shared" si="140"/>
        <v>16.665928388151812</v>
      </c>
    </row>
    <row r="1030" spans="1:9" ht="13.5" x14ac:dyDescent="0.25">
      <c r="A1030" s="3">
        <v>43507</v>
      </c>
      <c r="B1030" s="2">
        <v>1.2690999999999999</v>
      </c>
      <c r="C1030" s="2">
        <f t="shared" si="144"/>
        <v>6.9399999999999906E-2</v>
      </c>
      <c r="D1030" s="2">
        <f t="shared" si="145"/>
        <v>6.9399999999999906E-2</v>
      </c>
      <c r="E1030" s="2">
        <f t="shared" si="146"/>
        <v>0</v>
      </c>
      <c r="F1030" s="2">
        <f t="shared" si="143"/>
        <v>1.1575022773457058E-2</v>
      </c>
      <c r="G1030" s="2">
        <f t="shared" si="143"/>
        <v>3.3091158561368253E-2</v>
      </c>
      <c r="H1030" s="2">
        <f t="shared" si="139"/>
        <v>0.3497920071910125</v>
      </c>
      <c r="I1030" s="2">
        <f t="shared" si="140"/>
        <v>25.914511667538164</v>
      </c>
    </row>
    <row r="1031" spans="1:9" ht="13.5" x14ac:dyDescent="0.25">
      <c r="A1031" s="3">
        <v>43508</v>
      </c>
      <c r="B1031" s="2">
        <v>1.2195</v>
      </c>
      <c r="C1031" s="2">
        <f t="shared" si="144"/>
        <v>-4.9599999999999866E-2</v>
      </c>
      <c r="D1031" s="2">
        <f t="shared" si="145"/>
        <v>0</v>
      </c>
      <c r="E1031" s="2">
        <f t="shared" si="146"/>
        <v>4.9599999999999866E-2</v>
      </c>
      <c r="F1031" s="2">
        <f t="shared" si="143"/>
        <v>1.074823543249584E-2</v>
      </c>
      <c r="G1031" s="2">
        <f t="shared" si="143"/>
        <v>3.4270361521270512E-2</v>
      </c>
      <c r="H1031" s="2">
        <f t="shared" si="139"/>
        <v>0.31363064045369804</v>
      </c>
      <c r="I1031" s="2">
        <f t="shared" si="140"/>
        <v>23.875100868945708</v>
      </c>
    </row>
    <row r="1032" spans="1:9" ht="13.5" x14ac:dyDescent="0.25">
      <c r="A1032" s="3">
        <v>43509</v>
      </c>
      <c r="B1032" s="2">
        <v>1.17</v>
      </c>
      <c r="C1032" s="2">
        <f t="shared" si="144"/>
        <v>-4.9500000000000099E-2</v>
      </c>
      <c r="D1032" s="2">
        <f t="shared" si="145"/>
        <v>0</v>
      </c>
      <c r="E1032" s="2">
        <f t="shared" si="146"/>
        <v>4.9500000000000099E-2</v>
      </c>
      <c r="F1032" s="2">
        <f t="shared" si="143"/>
        <v>9.9805043301747082E-3</v>
      </c>
      <c r="G1032" s="2">
        <f t="shared" si="143"/>
        <v>3.5358192841179768E-2</v>
      </c>
      <c r="H1032" s="2">
        <f t="shared" si="139"/>
        <v>0.28226850775447315</v>
      </c>
      <c r="I1032" s="2">
        <f t="shared" si="140"/>
        <v>22.013213772892684</v>
      </c>
    </row>
    <row r="1033" spans="1:9" ht="13.5" x14ac:dyDescent="0.25">
      <c r="A1033" s="3">
        <v>43510</v>
      </c>
      <c r="B1033" s="2">
        <v>1.17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9.2676111637336588E-3</v>
      </c>
      <c r="G1033" s="2">
        <f t="shared" si="143"/>
        <v>3.2832607638238358E-2</v>
      </c>
      <c r="H1033" s="2">
        <f t="shared" si="139"/>
        <v>0.28226850775447315</v>
      </c>
      <c r="I1033" s="2">
        <f t="shared" si="140"/>
        <v>22.013213772892684</v>
      </c>
    </row>
    <row r="1034" spans="1:9" ht="13.5" x14ac:dyDescent="0.25">
      <c r="A1034" s="3">
        <v>43511</v>
      </c>
      <c r="B1034" s="2">
        <v>1.1798999999999999</v>
      </c>
      <c r="C1034" s="2">
        <f t="shared" si="144"/>
        <v>9.9000000000000199E-3</v>
      </c>
      <c r="D1034" s="2">
        <f t="shared" si="145"/>
        <v>9.9000000000000199E-3</v>
      </c>
      <c r="E1034" s="2">
        <f t="shared" si="146"/>
        <v>0</v>
      </c>
      <c r="F1034" s="2">
        <f t="shared" si="143"/>
        <v>9.3127817948955426E-3</v>
      </c>
      <c r="G1034" s="2">
        <f t="shared" si="143"/>
        <v>3.0487421378364188E-2</v>
      </c>
      <c r="H1034" s="2">
        <f t="shared" si="139"/>
        <v>0.30546308522847015</v>
      </c>
      <c r="I1034" s="2">
        <f t="shared" si="140"/>
        <v>23.398829785754586</v>
      </c>
    </row>
    <row r="1035" spans="1:9" ht="13.5" x14ac:dyDescent="0.25">
      <c r="A1035" s="3">
        <v>43514</v>
      </c>
      <c r="B1035" s="2">
        <v>1.1997</v>
      </c>
      <c r="C1035" s="2">
        <f t="shared" si="144"/>
        <v>1.980000000000004E-2</v>
      </c>
      <c r="D1035" s="2">
        <f t="shared" si="145"/>
        <v>1.980000000000004E-2</v>
      </c>
      <c r="E1035" s="2">
        <f t="shared" si="146"/>
        <v>0</v>
      </c>
      <c r="F1035" s="2">
        <f t="shared" si="143"/>
        <v>1.0061868809545864E-2</v>
      </c>
      <c r="G1035" s="2">
        <f t="shared" si="143"/>
        <v>2.8309748422766744E-2</v>
      </c>
      <c r="H1035" s="2">
        <f t="shared" si="139"/>
        <v>0.35542063671092511</v>
      </c>
      <c r="I1035" s="2">
        <f t="shared" si="140"/>
        <v>26.222165067029806</v>
      </c>
    </row>
    <row r="1036" spans="1:9" ht="13.5" x14ac:dyDescent="0.25">
      <c r="A1036" s="3">
        <v>43515</v>
      </c>
      <c r="B1036" s="2">
        <v>1.1898</v>
      </c>
      <c r="C1036" s="2">
        <f t="shared" si="144"/>
        <v>-9.9000000000000199E-3</v>
      </c>
      <c r="D1036" s="2">
        <f t="shared" si="145"/>
        <v>0</v>
      </c>
      <c r="E1036" s="2">
        <f t="shared" si="146"/>
        <v>9.9000000000000199E-3</v>
      </c>
      <c r="F1036" s="2">
        <f t="shared" si="143"/>
        <v>9.3431638945783019E-3</v>
      </c>
      <c r="G1036" s="2">
        <f t="shared" si="143"/>
        <v>2.6994766392569119E-2</v>
      </c>
      <c r="H1036" s="2">
        <f t="shared" si="139"/>
        <v>0.34611019627679407</v>
      </c>
      <c r="I1036" s="2">
        <f t="shared" si="140"/>
        <v>25.711876875615403</v>
      </c>
    </row>
    <row r="1037" spans="1:9" ht="13.5" x14ac:dyDescent="0.25">
      <c r="A1037" s="3">
        <v>43516</v>
      </c>
      <c r="B1037" s="2">
        <v>1.1798999999999999</v>
      </c>
      <c r="C1037" s="2">
        <f t="shared" si="144"/>
        <v>-9.9000000000000199E-3</v>
      </c>
      <c r="D1037" s="2">
        <f t="shared" si="145"/>
        <v>0</v>
      </c>
      <c r="E1037" s="2">
        <f t="shared" si="146"/>
        <v>9.9000000000000199E-3</v>
      </c>
      <c r="F1037" s="2">
        <f t="shared" ref="F1037:G1052" si="147">((F1036*13)+D1037)/14</f>
        <v>8.675795044965566E-3</v>
      </c>
      <c r="G1037" s="2">
        <f t="shared" si="147"/>
        <v>2.5773711650242757E-2</v>
      </c>
      <c r="H1037" s="2">
        <f t="shared" si="139"/>
        <v>0.3366141114131635</v>
      </c>
      <c r="I1037" s="2">
        <f t="shared" si="140"/>
        <v>25.18409079620379</v>
      </c>
    </row>
    <row r="1038" spans="1:9" ht="13.5" x14ac:dyDescent="0.25">
      <c r="A1038" s="3">
        <v>43517</v>
      </c>
      <c r="B1038" s="2">
        <v>1.1898</v>
      </c>
      <c r="C1038" s="2">
        <f t="shared" si="144"/>
        <v>9.9000000000000199E-3</v>
      </c>
      <c r="D1038" s="2">
        <f t="shared" si="145"/>
        <v>9.9000000000000199E-3</v>
      </c>
      <c r="E1038" s="2">
        <f t="shared" si="146"/>
        <v>0</v>
      </c>
      <c r="F1038" s="2">
        <f t="shared" si="147"/>
        <v>8.7632382560394566E-3</v>
      </c>
      <c r="G1038" s="2">
        <f t="shared" si="147"/>
        <v>2.3932732246653987E-2</v>
      </c>
      <c r="H1038" s="2">
        <f t="shared" si="139"/>
        <v>0.36616121242340127</v>
      </c>
      <c r="I1038" s="2">
        <f t="shared" si="140"/>
        <v>26.802196482644717</v>
      </c>
    </row>
    <row r="1039" spans="1:9" ht="13.5" x14ac:dyDescent="0.25">
      <c r="A1039" s="3">
        <v>43518</v>
      </c>
      <c r="B1039" s="2">
        <v>1.17</v>
      </c>
      <c r="C1039" s="2">
        <f t="shared" si="144"/>
        <v>-1.980000000000004E-2</v>
      </c>
      <c r="D1039" s="2">
        <f t="shared" si="145"/>
        <v>0</v>
      </c>
      <c r="E1039" s="2">
        <f t="shared" si="146"/>
        <v>1.980000000000004E-2</v>
      </c>
      <c r="F1039" s="2">
        <f t="shared" si="147"/>
        <v>8.1372926663223523E-3</v>
      </c>
      <c r="G1039" s="2">
        <f t="shared" si="147"/>
        <v>2.3637537086178707E-2</v>
      </c>
      <c r="H1039" s="2">
        <f t="shared" si="139"/>
        <v>0.34425298357671846</v>
      </c>
      <c r="I1039" s="2">
        <f t="shared" si="140"/>
        <v>25.609240803821621</v>
      </c>
    </row>
    <row r="1040" spans="1:9" ht="13.5" x14ac:dyDescent="0.25">
      <c r="A1040" s="3">
        <v>43521</v>
      </c>
      <c r="B1040" s="2">
        <v>1.1500999999999999</v>
      </c>
      <c r="C1040" s="2">
        <f t="shared" si="144"/>
        <v>-1.9900000000000029E-2</v>
      </c>
      <c r="D1040" s="2">
        <f t="shared" si="145"/>
        <v>0</v>
      </c>
      <c r="E1040" s="2">
        <f t="shared" si="146"/>
        <v>1.9900000000000029E-2</v>
      </c>
      <c r="F1040" s="2">
        <f t="shared" si="147"/>
        <v>7.5560574758707557E-3</v>
      </c>
      <c r="G1040" s="2">
        <f t="shared" si="147"/>
        <v>2.337057015145166E-2</v>
      </c>
      <c r="H1040" s="2">
        <f t="shared" si="139"/>
        <v>0.32331506792107134</v>
      </c>
      <c r="I1040" s="2">
        <f t="shared" si="140"/>
        <v>24.432206339870334</v>
      </c>
    </row>
    <row r="1041" spans="1:9" ht="13.5" x14ac:dyDescent="0.25">
      <c r="A1041" s="3">
        <v>43522</v>
      </c>
      <c r="B1041" s="2">
        <v>1.1105</v>
      </c>
      <c r="C1041" s="2">
        <f t="shared" si="144"/>
        <v>-3.9599999999999858E-2</v>
      </c>
      <c r="D1041" s="2">
        <f t="shared" si="145"/>
        <v>0</v>
      </c>
      <c r="E1041" s="2">
        <f t="shared" si="146"/>
        <v>3.9599999999999858E-2</v>
      </c>
      <c r="F1041" s="2">
        <f t="shared" si="147"/>
        <v>7.0163390847371304E-3</v>
      </c>
      <c r="G1041" s="2">
        <f t="shared" si="147"/>
        <v>2.4529815140633675E-2</v>
      </c>
      <c r="H1041" s="2">
        <f t="shared" ref="H1041:H1104" si="148">F1041/G1041</f>
        <v>0.28603310071891064</v>
      </c>
      <c r="I1041" s="2">
        <f t="shared" ref="I1041:I1104" si="149">IF(G1041=0,100,100-(100/(1+H1041)))</f>
        <v>22.241503780813588</v>
      </c>
    </row>
    <row r="1042" spans="1:9" ht="13.5" x14ac:dyDescent="0.25">
      <c r="A1042" s="3">
        <v>43523</v>
      </c>
      <c r="B1042" s="2">
        <v>1.17</v>
      </c>
      <c r="C1042" s="2">
        <f t="shared" si="144"/>
        <v>5.9499999999999886E-2</v>
      </c>
      <c r="D1042" s="2">
        <f t="shared" si="145"/>
        <v>5.9499999999999886E-2</v>
      </c>
      <c r="E1042" s="2">
        <f t="shared" si="146"/>
        <v>0</v>
      </c>
      <c r="F1042" s="2">
        <f t="shared" si="147"/>
        <v>1.0765172007255899E-2</v>
      </c>
      <c r="G1042" s="2">
        <f t="shared" si="147"/>
        <v>2.2777685487731267E-2</v>
      </c>
      <c r="H1042" s="2">
        <f t="shared" si="148"/>
        <v>0.47261922257440675</v>
      </c>
      <c r="I1042" s="2">
        <f t="shared" si="149"/>
        <v>32.093783330369831</v>
      </c>
    </row>
    <row r="1043" spans="1:9" ht="13.5" x14ac:dyDescent="0.25">
      <c r="A1043" s="3">
        <v>43524</v>
      </c>
      <c r="B1043" s="2">
        <v>1.2096</v>
      </c>
      <c r="C1043" s="2">
        <f t="shared" si="144"/>
        <v>3.960000000000008E-2</v>
      </c>
      <c r="D1043" s="2">
        <f t="shared" si="145"/>
        <v>3.960000000000008E-2</v>
      </c>
      <c r="E1043" s="2">
        <f t="shared" si="146"/>
        <v>0</v>
      </c>
      <c r="F1043" s="2">
        <f t="shared" si="147"/>
        <v>1.2824802578166197E-2</v>
      </c>
      <c r="G1043" s="2">
        <f t="shared" si="147"/>
        <v>2.1150707952893318E-2</v>
      </c>
      <c r="H1043" s="2">
        <f t="shared" si="148"/>
        <v>0.60635334792241902</v>
      </c>
      <c r="I1043" s="2">
        <f t="shared" si="149"/>
        <v>37.747196076544903</v>
      </c>
    </row>
    <row r="1044" spans="1:9" ht="13.5" x14ac:dyDescent="0.25">
      <c r="A1044" s="3">
        <v>43525</v>
      </c>
      <c r="B1044" s="2">
        <v>1.2195</v>
      </c>
      <c r="C1044" s="2">
        <f t="shared" si="144"/>
        <v>9.9000000000000199E-3</v>
      </c>
      <c r="D1044" s="2">
        <f t="shared" si="145"/>
        <v>9.9000000000000199E-3</v>
      </c>
      <c r="E1044" s="2">
        <f t="shared" si="146"/>
        <v>0</v>
      </c>
      <c r="F1044" s="2">
        <f t="shared" si="147"/>
        <v>1.2615888108297184E-2</v>
      </c>
      <c r="G1044" s="2">
        <f t="shared" si="147"/>
        <v>1.9639943099115226E-2</v>
      </c>
      <c r="H1044" s="2">
        <f t="shared" si="148"/>
        <v>0.64235868936226836</v>
      </c>
      <c r="I1044" s="2">
        <f t="shared" si="149"/>
        <v>39.111960957304504</v>
      </c>
    </row>
    <row r="1045" spans="1:9" ht="13.5" x14ac:dyDescent="0.25">
      <c r="A1045" s="3">
        <v>43528</v>
      </c>
      <c r="B1045" s="2">
        <v>1.2096</v>
      </c>
      <c r="C1045" s="2">
        <f t="shared" si="144"/>
        <v>-9.9000000000000199E-3</v>
      </c>
      <c r="D1045" s="2">
        <f t="shared" si="145"/>
        <v>0</v>
      </c>
      <c r="E1045" s="2">
        <f t="shared" si="146"/>
        <v>9.9000000000000199E-3</v>
      </c>
      <c r="F1045" s="2">
        <f t="shared" si="147"/>
        <v>1.1714753243418813E-2</v>
      </c>
      <c r="G1045" s="2">
        <f t="shared" si="147"/>
        <v>1.8944232877749854E-2</v>
      </c>
      <c r="H1045" s="2">
        <f t="shared" si="148"/>
        <v>0.61838097742019837</v>
      </c>
      <c r="I1045" s="2">
        <f t="shared" si="149"/>
        <v>38.209852071169095</v>
      </c>
    </row>
    <row r="1046" spans="1:9" ht="13.5" x14ac:dyDescent="0.25">
      <c r="A1046" s="3">
        <v>43529</v>
      </c>
      <c r="B1046" s="2">
        <v>1.1997</v>
      </c>
      <c r="C1046" s="2">
        <f t="shared" si="144"/>
        <v>-9.9000000000000199E-3</v>
      </c>
      <c r="D1046" s="2">
        <f t="shared" si="145"/>
        <v>0</v>
      </c>
      <c r="E1046" s="2">
        <f t="shared" si="146"/>
        <v>9.9000000000000199E-3</v>
      </c>
      <c r="F1046" s="2">
        <f t="shared" si="147"/>
        <v>1.0877985154603182E-2</v>
      </c>
      <c r="G1046" s="2">
        <f t="shared" si="147"/>
        <v>1.8298216243624869E-2</v>
      </c>
      <c r="H1046" s="2">
        <f t="shared" si="148"/>
        <v>0.59448336437673766</v>
      </c>
      <c r="I1046" s="2">
        <f t="shared" si="149"/>
        <v>37.283760850594589</v>
      </c>
    </row>
    <row r="1047" spans="1:9" ht="13.5" x14ac:dyDescent="0.25">
      <c r="A1047" s="3">
        <v>43530</v>
      </c>
      <c r="B1047" s="2">
        <v>1.1898</v>
      </c>
      <c r="C1047" s="2">
        <f t="shared" si="144"/>
        <v>-9.9000000000000199E-3</v>
      </c>
      <c r="D1047" s="2">
        <f t="shared" si="145"/>
        <v>0</v>
      </c>
      <c r="E1047" s="2">
        <f t="shared" si="146"/>
        <v>9.9000000000000199E-3</v>
      </c>
      <c r="F1047" s="2">
        <f t="shared" si="147"/>
        <v>1.010098621498867E-2</v>
      </c>
      <c r="G1047" s="2">
        <f t="shared" si="147"/>
        <v>1.7698343654794522E-2</v>
      </c>
      <c r="H1047" s="2">
        <f t="shared" si="148"/>
        <v>0.57073059558611805</v>
      </c>
      <c r="I1047" s="2">
        <f t="shared" si="149"/>
        <v>36.335358666210347</v>
      </c>
    </row>
    <row r="1048" spans="1:9" ht="13.5" x14ac:dyDescent="0.25">
      <c r="A1048" s="3">
        <v>43531</v>
      </c>
      <c r="B1048" s="2">
        <v>1.17</v>
      </c>
      <c r="C1048" s="2">
        <f t="shared" si="144"/>
        <v>-1.980000000000004E-2</v>
      </c>
      <c r="D1048" s="2">
        <f t="shared" si="145"/>
        <v>0</v>
      </c>
      <c r="E1048" s="2">
        <f t="shared" si="146"/>
        <v>1.980000000000004E-2</v>
      </c>
      <c r="F1048" s="2">
        <f t="shared" si="147"/>
        <v>9.3794871996323356E-3</v>
      </c>
      <c r="G1048" s="2">
        <f t="shared" si="147"/>
        <v>1.7848461965166346E-2</v>
      </c>
      <c r="H1048" s="2">
        <f t="shared" si="148"/>
        <v>0.52550674774877837</v>
      </c>
      <c r="I1048" s="2">
        <f t="shared" si="149"/>
        <v>34.448012014648867</v>
      </c>
    </row>
    <row r="1049" spans="1:9" ht="13.5" x14ac:dyDescent="0.25">
      <c r="A1049" s="3">
        <v>43532</v>
      </c>
      <c r="B1049" s="2">
        <v>1.1600999999999999</v>
      </c>
      <c r="C1049" s="2">
        <f t="shared" si="144"/>
        <v>-9.9000000000000199E-3</v>
      </c>
      <c r="D1049" s="2">
        <f t="shared" si="145"/>
        <v>0</v>
      </c>
      <c r="E1049" s="2">
        <f t="shared" si="146"/>
        <v>9.9000000000000199E-3</v>
      </c>
      <c r="F1049" s="2">
        <f t="shared" si="147"/>
        <v>8.7095238282300265E-3</v>
      </c>
      <c r="G1049" s="2">
        <f t="shared" si="147"/>
        <v>1.7280714681940181E-2</v>
      </c>
      <c r="H1049" s="2">
        <f t="shared" si="148"/>
        <v>0.50400252469489704</v>
      </c>
      <c r="I1049" s="2">
        <f t="shared" si="149"/>
        <v>33.510749910286179</v>
      </c>
    </row>
    <row r="1050" spans="1:9" ht="13.5" x14ac:dyDescent="0.25">
      <c r="A1050" s="3">
        <v>43535</v>
      </c>
      <c r="B1050" s="2">
        <v>1.1500999999999999</v>
      </c>
      <c r="C1050" s="2">
        <f t="shared" si="144"/>
        <v>-1.0000000000000009E-2</v>
      </c>
      <c r="D1050" s="2">
        <f t="shared" si="145"/>
        <v>0</v>
      </c>
      <c r="E1050" s="2">
        <f t="shared" si="146"/>
        <v>1.0000000000000009E-2</v>
      </c>
      <c r="F1050" s="2">
        <f t="shared" si="147"/>
        <v>8.0874149833564529E-3</v>
      </c>
      <c r="G1050" s="2">
        <f t="shared" si="147"/>
        <v>1.6760663633230168E-2</v>
      </c>
      <c r="H1050" s="2">
        <f t="shared" si="148"/>
        <v>0.48252355397921798</v>
      </c>
      <c r="I1050" s="2">
        <f t="shared" si="149"/>
        <v>32.547446054673756</v>
      </c>
    </row>
    <row r="1051" spans="1:9" ht="13.5" x14ac:dyDescent="0.25">
      <c r="A1051" s="3">
        <v>43536</v>
      </c>
      <c r="B1051" s="2">
        <v>1.1105</v>
      </c>
      <c r="C1051" s="2">
        <f t="shared" si="144"/>
        <v>-3.9599999999999858E-2</v>
      </c>
      <c r="D1051" s="2">
        <f t="shared" si="145"/>
        <v>0</v>
      </c>
      <c r="E1051" s="2">
        <f t="shared" si="146"/>
        <v>3.9599999999999858E-2</v>
      </c>
      <c r="F1051" s="2">
        <f t="shared" si="147"/>
        <v>7.5097424845452778E-3</v>
      </c>
      <c r="G1051" s="2">
        <f t="shared" si="147"/>
        <v>1.8392044802285148E-2</v>
      </c>
      <c r="H1051" s="2">
        <f t="shared" si="148"/>
        <v>0.40831471243546658</v>
      </c>
      <c r="I1051" s="2">
        <f t="shared" si="149"/>
        <v>28.993143991895693</v>
      </c>
    </row>
    <row r="1052" spans="1:9" ht="13.5" x14ac:dyDescent="0.25">
      <c r="A1052" s="3">
        <v>43537</v>
      </c>
      <c r="B1052" s="2">
        <v>1.0907</v>
      </c>
      <c r="C1052" s="2">
        <f t="shared" si="144"/>
        <v>-1.980000000000004E-2</v>
      </c>
      <c r="D1052" s="2">
        <f t="shared" si="145"/>
        <v>0</v>
      </c>
      <c r="E1052" s="2">
        <f t="shared" si="146"/>
        <v>1.980000000000004E-2</v>
      </c>
      <c r="F1052" s="2">
        <f t="shared" si="147"/>
        <v>6.9733323070777578E-3</v>
      </c>
      <c r="G1052" s="2">
        <f t="shared" si="147"/>
        <v>1.8492613030693352E-2</v>
      </c>
      <c r="H1052" s="2">
        <f t="shared" si="148"/>
        <v>0.3770874508380011</v>
      </c>
      <c r="I1052" s="2">
        <f t="shared" si="149"/>
        <v>27.382970530196289</v>
      </c>
    </row>
    <row r="1053" spans="1:9" ht="13.5" x14ac:dyDescent="0.25">
      <c r="A1053" s="3">
        <v>43538</v>
      </c>
      <c r="B1053" s="2">
        <v>1.1105</v>
      </c>
      <c r="C1053" s="2">
        <f t="shared" si="144"/>
        <v>1.980000000000004E-2</v>
      </c>
      <c r="D1053" s="2">
        <f t="shared" si="145"/>
        <v>1.980000000000004E-2</v>
      </c>
      <c r="E1053" s="2">
        <f t="shared" si="146"/>
        <v>0</v>
      </c>
      <c r="F1053" s="2">
        <f t="shared" ref="F1053:G1068" si="150">((F1052*13)+D1053)/14</f>
        <v>7.8895228565722068E-3</v>
      </c>
      <c r="G1053" s="2">
        <f t="shared" si="150"/>
        <v>1.7171712099929539E-2</v>
      </c>
      <c r="H1053" s="2">
        <f t="shared" si="148"/>
        <v>0.45944881970182694</v>
      </c>
      <c r="I1053" s="2">
        <f t="shared" si="149"/>
        <v>31.480981963841302</v>
      </c>
    </row>
    <row r="1054" spans="1:9" ht="13.5" x14ac:dyDescent="0.25">
      <c r="A1054" s="3">
        <v>43539</v>
      </c>
      <c r="B1054" s="2">
        <v>1.0907</v>
      </c>
      <c r="C1054" s="2">
        <f t="shared" si="144"/>
        <v>-1.980000000000004E-2</v>
      </c>
      <c r="D1054" s="2">
        <f t="shared" si="145"/>
        <v>0</v>
      </c>
      <c r="E1054" s="2">
        <f t="shared" si="146"/>
        <v>1.980000000000004E-2</v>
      </c>
      <c r="F1054" s="2">
        <f t="shared" si="150"/>
        <v>7.3259855096741919E-3</v>
      </c>
      <c r="G1054" s="2">
        <f t="shared" si="150"/>
        <v>1.7359446949934573E-2</v>
      </c>
      <c r="H1054" s="2">
        <f t="shared" si="148"/>
        <v>0.42201721810623716</v>
      </c>
      <c r="I1054" s="2">
        <f t="shared" si="149"/>
        <v>29.67736344769834</v>
      </c>
    </row>
    <row r="1055" spans="1:9" ht="13.5" x14ac:dyDescent="0.25">
      <c r="A1055" s="3">
        <v>43542</v>
      </c>
      <c r="B1055" s="2">
        <v>1.0708</v>
      </c>
      <c r="C1055" s="2">
        <f t="shared" si="144"/>
        <v>-1.9900000000000029E-2</v>
      </c>
      <c r="D1055" s="2">
        <f t="shared" si="145"/>
        <v>0</v>
      </c>
      <c r="E1055" s="2">
        <f t="shared" si="146"/>
        <v>1.9900000000000029E-2</v>
      </c>
      <c r="F1055" s="2">
        <f t="shared" si="150"/>
        <v>6.8027008304117498E-3</v>
      </c>
      <c r="G1055" s="2">
        <f t="shared" si="150"/>
        <v>1.7540915024939246E-2</v>
      </c>
      <c r="H1055" s="2">
        <f t="shared" si="148"/>
        <v>0.38781904026898456</v>
      </c>
      <c r="I1055" s="2">
        <f t="shared" si="149"/>
        <v>27.944496293538251</v>
      </c>
    </row>
    <row r="1056" spans="1:9" ht="13.5" x14ac:dyDescent="0.25">
      <c r="A1056" s="3">
        <v>43543</v>
      </c>
      <c r="B1056" s="2">
        <v>1.0907</v>
      </c>
      <c r="C1056" s="2">
        <f t="shared" si="144"/>
        <v>1.9900000000000029E-2</v>
      </c>
      <c r="D1056" s="2">
        <f t="shared" si="145"/>
        <v>1.9900000000000029E-2</v>
      </c>
      <c r="E1056" s="2">
        <f t="shared" si="146"/>
        <v>0</v>
      </c>
      <c r="F1056" s="2">
        <f t="shared" si="150"/>
        <v>7.7382221996680559E-3</v>
      </c>
      <c r="G1056" s="2">
        <f t="shared" si="150"/>
        <v>1.6287992523157872E-2</v>
      </c>
      <c r="H1056" s="2">
        <f t="shared" si="148"/>
        <v>0.47508753387908542</v>
      </c>
      <c r="I1056" s="2">
        <f t="shared" si="149"/>
        <v>32.207412981772848</v>
      </c>
    </row>
    <row r="1057" spans="1:9" ht="13.5" x14ac:dyDescent="0.25">
      <c r="A1057" s="3">
        <v>43545</v>
      </c>
      <c r="B1057" s="2">
        <v>1.1105</v>
      </c>
      <c r="C1057" s="2">
        <f t="shared" si="144"/>
        <v>1.980000000000004E-2</v>
      </c>
      <c r="D1057" s="2">
        <f t="shared" si="145"/>
        <v>1.980000000000004E-2</v>
      </c>
      <c r="E1057" s="2">
        <f t="shared" si="146"/>
        <v>0</v>
      </c>
      <c r="F1057" s="2">
        <f t="shared" si="150"/>
        <v>8.5997777568346256E-3</v>
      </c>
      <c r="G1057" s="2">
        <f t="shared" si="150"/>
        <v>1.5124564485789454E-2</v>
      </c>
      <c r="H1057" s="2">
        <f t="shared" si="148"/>
        <v>0.56859671991975014</v>
      </c>
      <c r="I1057" s="2">
        <f t="shared" si="149"/>
        <v>36.248751046020274</v>
      </c>
    </row>
    <row r="1058" spans="1:9" ht="13.5" x14ac:dyDescent="0.25">
      <c r="A1058" s="3">
        <v>43546</v>
      </c>
      <c r="B1058" s="2">
        <v>1.0907</v>
      </c>
      <c r="C1058" s="2">
        <f t="shared" si="144"/>
        <v>-1.980000000000004E-2</v>
      </c>
      <c r="D1058" s="2">
        <f t="shared" si="145"/>
        <v>0</v>
      </c>
      <c r="E1058" s="2">
        <f t="shared" si="146"/>
        <v>1.980000000000004E-2</v>
      </c>
      <c r="F1058" s="2">
        <f t="shared" si="150"/>
        <v>7.9855079170607236E-3</v>
      </c>
      <c r="G1058" s="2">
        <f t="shared" si="150"/>
        <v>1.5458524165375924E-2</v>
      </c>
      <c r="H1058" s="2">
        <f t="shared" si="148"/>
        <v>0.51657634529864771</v>
      </c>
      <c r="I1058" s="2">
        <f t="shared" si="149"/>
        <v>34.062007290303754</v>
      </c>
    </row>
    <row r="1059" spans="1:9" ht="13.5" x14ac:dyDescent="0.25">
      <c r="A1059" s="3">
        <v>43549</v>
      </c>
      <c r="B1059" s="2">
        <v>1.0807</v>
      </c>
      <c r="C1059" s="2">
        <f t="shared" si="144"/>
        <v>-1.0000000000000009E-2</v>
      </c>
      <c r="D1059" s="2">
        <f t="shared" si="145"/>
        <v>0</v>
      </c>
      <c r="E1059" s="2">
        <f t="shared" si="146"/>
        <v>1.0000000000000009E-2</v>
      </c>
      <c r="F1059" s="2">
        <f t="shared" si="150"/>
        <v>7.4151144944135296E-3</v>
      </c>
      <c r="G1059" s="2">
        <f t="shared" si="150"/>
        <v>1.5068629582134787E-2</v>
      </c>
      <c r="H1059" s="2">
        <f t="shared" si="148"/>
        <v>0.49208950648072297</v>
      </c>
      <c r="I1059" s="2">
        <f t="shared" si="149"/>
        <v>32.979891912877036</v>
      </c>
    </row>
    <row r="1060" spans="1:9" ht="13.5" x14ac:dyDescent="0.25">
      <c r="A1060" s="3">
        <v>43550</v>
      </c>
      <c r="B1060" s="2">
        <v>1.0807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6.8854634590982773E-3</v>
      </c>
      <c r="G1060" s="2">
        <f t="shared" si="150"/>
        <v>1.3992298897696587E-2</v>
      </c>
      <c r="H1060" s="2">
        <f t="shared" si="148"/>
        <v>0.49208950648072292</v>
      </c>
      <c r="I1060" s="2">
        <f t="shared" si="149"/>
        <v>32.979891912877036</v>
      </c>
    </row>
    <row r="1061" spans="1:9" ht="13.5" x14ac:dyDescent="0.25">
      <c r="A1061" s="3">
        <v>43551</v>
      </c>
      <c r="B1061" s="2">
        <v>1.0807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6.3936446405912575E-3</v>
      </c>
      <c r="G1061" s="2">
        <f t="shared" si="150"/>
        <v>1.2992848976432545E-2</v>
      </c>
      <c r="H1061" s="2">
        <f t="shared" si="148"/>
        <v>0.49208950648072292</v>
      </c>
      <c r="I1061" s="2">
        <f t="shared" si="149"/>
        <v>32.979891912877036</v>
      </c>
    </row>
    <row r="1062" spans="1:9" ht="13.5" x14ac:dyDescent="0.25">
      <c r="A1062" s="3">
        <v>43552</v>
      </c>
      <c r="B1062" s="2">
        <v>1.1006</v>
      </c>
      <c r="C1062" s="2">
        <f t="shared" si="144"/>
        <v>1.9900000000000029E-2</v>
      </c>
      <c r="D1062" s="2">
        <f t="shared" si="145"/>
        <v>1.9900000000000029E-2</v>
      </c>
      <c r="E1062" s="2">
        <f t="shared" si="146"/>
        <v>0</v>
      </c>
      <c r="F1062" s="2">
        <f t="shared" si="150"/>
        <v>7.3583843091204549E-3</v>
      </c>
      <c r="G1062" s="2">
        <f t="shared" si="150"/>
        <v>1.2064788335258791E-2</v>
      </c>
      <c r="H1062" s="2">
        <f t="shared" si="148"/>
        <v>0.60990579400518063</v>
      </c>
      <c r="I1062" s="2">
        <f t="shared" si="149"/>
        <v>37.884564194767904</v>
      </c>
    </row>
    <row r="1063" spans="1:9" ht="13.5" x14ac:dyDescent="0.25">
      <c r="A1063" s="3">
        <v>43553</v>
      </c>
      <c r="B1063" s="2">
        <v>1.0708</v>
      </c>
      <c r="C1063" s="2">
        <f t="shared" si="144"/>
        <v>-2.9800000000000049E-2</v>
      </c>
      <c r="D1063" s="2">
        <f t="shared" si="145"/>
        <v>0</v>
      </c>
      <c r="E1063" s="2">
        <f t="shared" si="146"/>
        <v>2.9800000000000049E-2</v>
      </c>
      <c r="F1063" s="2">
        <f t="shared" si="150"/>
        <v>6.8327854298975647E-3</v>
      </c>
      <c r="G1063" s="2">
        <f t="shared" si="150"/>
        <v>1.3331589168454594E-2</v>
      </c>
      <c r="H1063" s="2">
        <f t="shared" si="148"/>
        <v>0.51252595197468309</v>
      </c>
      <c r="I1063" s="2">
        <f t="shared" si="149"/>
        <v>33.885431936262208</v>
      </c>
    </row>
    <row r="1064" spans="1:9" ht="13.5" x14ac:dyDescent="0.25">
      <c r="A1064" s="3">
        <v>43556</v>
      </c>
      <c r="B1064" s="2">
        <v>1.0807</v>
      </c>
      <c r="C1064" s="2">
        <f t="shared" si="144"/>
        <v>9.9000000000000199E-3</v>
      </c>
      <c r="D1064" s="2">
        <f t="shared" si="145"/>
        <v>9.9000000000000199E-3</v>
      </c>
      <c r="E1064" s="2">
        <f t="shared" si="146"/>
        <v>0</v>
      </c>
      <c r="F1064" s="2">
        <f t="shared" si="150"/>
        <v>7.0518721849048829E-3</v>
      </c>
      <c r="G1064" s="2">
        <f t="shared" si="150"/>
        <v>1.2379332799279264E-2</v>
      </c>
      <c r="H1064" s="2">
        <f t="shared" si="148"/>
        <v>0.56964880896613823</v>
      </c>
      <c r="I1064" s="2">
        <f t="shared" si="149"/>
        <v>36.29148161755635</v>
      </c>
    </row>
    <row r="1065" spans="1:9" ht="13.5" x14ac:dyDescent="0.25">
      <c r="A1065" s="3">
        <v>43557</v>
      </c>
      <c r="B1065" s="2">
        <v>1.0708</v>
      </c>
      <c r="C1065" s="2">
        <f t="shared" si="144"/>
        <v>-9.9000000000000199E-3</v>
      </c>
      <c r="D1065" s="2">
        <f t="shared" si="145"/>
        <v>0</v>
      </c>
      <c r="E1065" s="2">
        <f t="shared" si="146"/>
        <v>9.9000000000000199E-3</v>
      </c>
      <c r="F1065" s="2">
        <f t="shared" si="150"/>
        <v>6.5481670288402485E-3</v>
      </c>
      <c r="G1065" s="2">
        <f t="shared" si="150"/>
        <v>1.2202237599330746E-2</v>
      </c>
      <c r="H1065" s="2">
        <f t="shared" si="148"/>
        <v>0.53663657796660136</v>
      </c>
      <c r="I1065" s="2">
        <f t="shared" si="149"/>
        <v>34.92280384713483</v>
      </c>
    </row>
    <row r="1066" spans="1:9" ht="13.5" x14ac:dyDescent="0.25">
      <c r="A1066" s="3">
        <v>43558</v>
      </c>
      <c r="B1066" s="2">
        <v>1.0807</v>
      </c>
      <c r="C1066" s="2">
        <f t="shared" si="144"/>
        <v>9.9000000000000199E-3</v>
      </c>
      <c r="D1066" s="2">
        <f t="shared" si="145"/>
        <v>9.9000000000000199E-3</v>
      </c>
      <c r="E1066" s="2">
        <f t="shared" si="146"/>
        <v>0</v>
      </c>
      <c r="F1066" s="2">
        <f t="shared" si="150"/>
        <v>6.7875836696373749E-3</v>
      </c>
      <c r="G1066" s="2">
        <f t="shared" si="150"/>
        <v>1.133064919937855E-2</v>
      </c>
      <c r="H1066" s="2">
        <f t="shared" si="148"/>
        <v>0.5990463167820651</v>
      </c>
      <c r="I1066" s="2">
        <f t="shared" si="149"/>
        <v>37.462724531181259</v>
      </c>
    </row>
    <row r="1067" spans="1:9" ht="13.5" x14ac:dyDescent="0.25">
      <c r="A1067" s="3">
        <v>43559</v>
      </c>
      <c r="B1067" s="2">
        <v>1.0708</v>
      </c>
      <c r="C1067" s="2">
        <f t="shared" si="144"/>
        <v>-9.9000000000000199E-3</v>
      </c>
      <c r="D1067" s="2">
        <f t="shared" si="145"/>
        <v>0</v>
      </c>
      <c r="E1067" s="2">
        <f t="shared" si="146"/>
        <v>9.9000000000000199E-3</v>
      </c>
      <c r="F1067" s="2">
        <f t="shared" si="150"/>
        <v>6.302756264663277E-3</v>
      </c>
      <c r="G1067" s="2">
        <f t="shared" si="150"/>
        <v>1.1228459970851512E-2</v>
      </c>
      <c r="H1067" s="2">
        <f t="shared" si="148"/>
        <v>0.56131974295895426</v>
      </c>
      <c r="I1067" s="2">
        <f t="shared" si="149"/>
        <v>35.951620127159998</v>
      </c>
    </row>
    <row r="1068" spans="1:9" ht="13.5" x14ac:dyDescent="0.25">
      <c r="A1068" s="3">
        <v>43560</v>
      </c>
      <c r="B1068" s="2">
        <v>1.0807</v>
      </c>
      <c r="C1068" s="2">
        <f t="shared" si="144"/>
        <v>9.9000000000000199E-3</v>
      </c>
      <c r="D1068" s="2">
        <f t="shared" si="145"/>
        <v>9.9000000000000199E-3</v>
      </c>
      <c r="E1068" s="2">
        <f t="shared" si="146"/>
        <v>0</v>
      </c>
      <c r="F1068" s="2">
        <f t="shared" si="150"/>
        <v>6.5597022457587594E-3</v>
      </c>
      <c r="G1068" s="2">
        <f t="shared" si="150"/>
        <v>1.0426427115790688E-2</v>
      </c>
      <c r="H1068" s="2">
        <f t="shared" si="148"/>
        <v>0.62914190766501166</v>
      </c>
      <c r="I1068" s="2">
        <f t="shared" si="149"/>
        <v>38.617992987899832</v>
      </c>
    </row>
    <row r="1069" spans="1:9" ht="13.5" x14ac:dyDescent="0.25">
      <c r="A1069" s="3">
        <v>43563</v>
      </c>
      <c r="B1069" s="2">
        <v>1.0708</v>
      </c>
      <c r="C1069" s="2">
        <f t="shared" si="144"/>
        <v>-9.9000000000000199E-3</v>
      </c>
      <c r="D1069" s="2">
        <f t="shared" si="145"/>
        <v>0</v>
      </c>
      <c r="E1069" s="2">
        <f t="shared" si="146"/>
        <v>9.9000000000000199E-3</v>
      </c>
      <c r="F1069" s="2">
        <f t="shared" ref="F1069:G1084" si="151">((F1068*13)+D1069)/14</f>
        <v>6.0911520853474191E-3</v>
      </c>
      <c r="G1069" s="2">
        <f t="shared" si="151"/>
        <v>1.0388825178948497E-2</v>
      </c>
      <c r="H1069" s="2">
        <f t="shared" si="148"/>
        <v>0.58631770006971407</v>
      </c>
      <c r="I1069" s="2">
        <f t="shared" si="149"/>
        <v>36.960925295352062</v>
      </c>
    </row>
    <row r="1070" spans="1:9" ht="13.5" x14ac:dyDescent="0.25">
      <c r="A1070" s="3">
        <v>43565</v>
      </c>
      <c r="B1070" s="2">
        <v>1.0807</v>
      </c>
      <c r="C1070" s="2">
        <f t="shared" si="144"/>
        <v>9.9000000000000199E-3</v>
      </c>
      <c r="D1070" s="2">
        <f t="shared" si="145"/>
        <v>9.9000000000000199E-3</v>
      </c>
      <c r="E1070" s="2">
        <f t="shared" si="146"/>
        <v>0</v>
      </c>
      <c r="F1070" s="2">
        <f t="shared" si="151"/>
        <v>6.3632126506797471E-3</v>
      </c>
      <c r="G1070" s="2">
        <f t="shared" si="151"/>
        <v>9.6467662375950333E-3</v>
      </c>
      <c r="H1070" s="2">
        <f t="shared" si="148"/>
        <v>0.65962131702551907</v>
      </c>
      <c r="I1070" s="2">
        <f t="shared" si="149"/>
        <v>39.745290703287374</v>
      </c>
    </row>
    <row r="1071" spans="1:9" ht="13.5" x14ac:dyDescent="0.25">
      <c r="A1071" s="3">
        <v>43566</v>
      </c>
      <c r="B1071" s="2">
        <v>1.1204000000000001</v>
      </c>
      <c r="C1071" s="2">
        <f t="shared" si="144"/>
        <v>3.9700000000000069E-2</v>
      </c>
      <c r="D1071" s="2">
        <f t="shared" si="145"/>
        <v>3.9700000000000069E-2</v>
      </c>
      <c r="E1071" s="2">
        <f t="shared" si="146"/>
        <v>0</v>
      </c>
      <c r="F1071" s="2">
        <f t="shared" si="151"/>
        <v>8.7444117470597705E-3</v>
      </c>
      <c r="G1071" s="2">
        <f t="shared" si="151"/>
        <v>8.957711506338244E-3</v>
      </c>
      <c r="H1071" s="2">
        <f t="shared" si="148"/>
        <v>0.97618814145470656</v>
      </c>
      <c r="I1071" s="2">
        <f t="shared" si="149"/>
        <v>49.397530578040886</v>
      </c>
    </row>
    <row r="1072" spans="1:9" ht="13.5" x14ac:dyDescent="0.25">
      <c r="A1072" s="3">
        <v>43567</v>
      </c>
      <c r="B1072" s="2">
        <v>1.17</v>
      </c>
      <c r="C1072" s="2">
        <f t="shared" si="144"/>
        <v>4.9599999999999866E-2</v>
      </c>
      <c r="D1072" s="2">
        <f t="shared" si="145"/>
        <v>4.9599999999999866E-2</v>
      </c>
      <c r="E1072" s="2">
        <f t="shared" si="146"/>
        <v>0</v>
      </c>
      <c r="F1072" s="2">
        <f t="shared" si="151"/>
        <v>1.1662668050841207E-2</v>
      </c>
      <c r="G1072" s="2">
        <f t="shared" si="151"/>
        <v>8.3178749701712275E-3</v>
      </c>
      <c r="H1072" s="2">
        <f t="shared" si="148"/>
        <v>1.4021211057709762</v>
      </c>
      <c r="I1072" s="2">
        <f t="shared" si="149"/>
        <v>58.370125569541443</v>
      </c>
    </row>
    <row r="1073" spans="1:9" ht="13.5" x14ac:dyDescent="0.25">
      <c r="A1073" s="3">
        <v>43570</v>
      </c>
      <c r="B1073" s="2">
        <v>1.1898</v>
      </c>
      <c r="C1073" s="2">
        <f t="shared" si="144"/>
        <v>1.980000000000004E-2</v>
      </c>
      <c r="D1073" s="2">
        <f t="shared" si="145"/>
        <v>1.980000000000004E-2</v>
      </c>
      <c r="E1073" s="2">
        <f t="shared" si="146"/>
        <v>0</v>
      </c>
      <c r="F1073" s="2">
        <f t="shared" si="151"/>
        <v>1.2243906047209695E-2</v>
      </c>
      <c r="G1073" s="2">
        <f t="shared" si="151"/>
        <v>7.7237410437304256E-3</v>
      </c>
      <c r="H1073" s="2">
        <f t="shared" si="148"/>
        <v>1.5852300042022269</v>
      </c>
      <c r="I1073" s="2">
        <f t="shared" si="149"/>
        <v>61.318722188179585</v>
      </c>
    </row>
    <row r="1074" spans="1:9" ht="13.5" x14ac:dyDescent="0.25">
      <c r="A1074" s="3">
        <v>43571</v>
      </c>
      <c r="B1074" s="2">
        <v>1.17</v>
      </c>
      <c r="C1074" s="2">
        <f t="shared" si="144"/>
        <v>-1.980000000000004E-2</v>
      </c>
      <c r="D1074" s="2">
        <f t="shared" si="145"/>
        <v>0</v>
      </c>
      <c r="E1074" s="2">
        <f t="shared" si="146"/>
        <v>1.980000000000004E-2</v>
      </c>
      <c r="F1074" s="2">
        <f t="shared" si="151"/>
        <v>1.136934132955186E-2</v>
      </c>
      <c r="G1074" s="2">
        <f t="shared" si="151"/>
        <v>8.5863309691782564E-3</v>
      </c>
      <c r="H1074" s="2">
        <f t="shared" si="148"/>
        <v>1.3241210209999565</v>
      </c>
      <c r="I1074" s="2">
        <f t="shared" si="149"/>
        <v>56.972980711230406</v>
      </c>
    </row>
    <row r="1075" spans="1:9" ht="13.5" x14ac:dyDescent="0.25">
      <c r="A1075" s="3">
        <v>43572</v>
      </c>
      <c r="B1075" s="2">
        <v>1.1204000000000001</v>
      </c>
      <c r="C1075" s="2">
        <f t="shared" si="144"/>
        <v>-4.9599999999999866E-2</v>
      </c>
      <c r="D1075" s="2">
        <f t="shared" si="145"/>
        <v>0</v>
      </c>
      <c r="E1075" s="2">
        <f t="shared" si="146"/>
        <v>4.9599999999999866E-2</v>
      </c>
      <c r="F1075" s="2">
        <f t="shared" si="151"/>
        <v>1.0557245520298155E-2</v>
      </c>
      <c r="G1075" s="2">
        <f t="shared" si="151"/>
        <v>1.1515878757094086E-2</v>
      </c>
      <c r="H1075" s="2">
        <f t="shared" si="148"/>
        <v>0.91675552886440492</v>
      </c>
      <c r="I1075" s="2">
        <f t="shared" si="149"/>
        <v>47.828505777549161</v>
      </c>
    </row>
    <row r="1076" spans="1:9" ht="13.5" x14ac:dyDescent="0.25">
      <c r="A1076" s="3">
        <v>43573</v>
      </c>
      <c r="B1076" s="2">
        <v>1.1105</v>
      </c>
      <c r="C1076" s="2">
        <f t="shared" si="144"/>
        <v>-9.9000000000000199E-3</v>
      </c>
      <c r="D1076" s="2">
        <f t="shared" si="145"/>
        <v>0</v>
      </c>
      <c r="E1076" s="2">
        <f t="shared" si="146"/>
        <v>9.9000000000000199E-3</v>
      </c>
      <c r="F1076" s="2">
        <f t="shared" si="151"/>
        <v>9.8031565545625716E-3</v>
      </c>
      <c r="G1076" s="2">
        <f t="shared" si="151"/>
        <v>1.140045884587308E-2</v>
      </c>
      <c r="H1076" s="2">
        <f t="shared" si="148"/>
        <v>0.85989140324042956</v>
      </c>
      <c r="I1076" s="2">
        <f t="shared" si="149"/>
        <v>46.233419958943209</v>
      </c>
    </row>
    <row r="1077" spans="1:9" ht="13.5" x14ac:dyDescent="0.25">
      <c r="A1077" s="3">
        <v>43574</v>
      </c>
      <c r="B1077" s="2">
        <v>1.1105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9.1029310863795319E-3</v>
      </c>
      <c r="G1077" s="2">
        <f t="shared" si="151"/>
        <v>1.0586140356882146E-2</v>
      </c>
      <c r="H1077" s="2">
        <f t="shared" si="148"/>
        <v>0.85989140324042967</v>
      </c>
      <c r="I1077" s="2">
        <f t="shared" si="149"/>
        <v>46.233419958943209</v>
      </c>
    </row>
    <row r="1078" spans="1:9" ht="13.5" x14ac:dyDescent="0.25">
      <c r="A1078" s="3">
        <v>43577</v>
      </c>
      <c r="B1078" s="2">
        <v>1.0907</v>
      </c>
      <c r="C1078" s="2">
        <f t="shared" si="144"/>
        <v>-1.980000000000004E-2</v>
      </c>
      <c r="D1078" s="2">
        <f t="shared" si="145"/>
        <v>0</v>
      </c>
      <c r="E1078" s="2">
        <f t="shared" si="146"/>
        <v>1.980000000000004E-2</v>
      </c>
      <c r="F1078" s="2">
        <f t="shared" si="151"/>
        <v>8.4527217230667088E-3</v>
      </c>
      <c r="G1078" s="2">
        <f t="shared" si="151"/>
        <v>1.1244273188533424E-2</v>
      </c>
      <c r="H1078" s="2">
        <f t="shared" si="148"/>
        <v>0.75173571304604581</v>
      </c>
      <c r="I1078" s="2">
        <f t="shared" si="149"/>
        <v>42.913763043562831</v>
      </c>
    </row>
    <row r="1079" spans="1:9" ht="13.5" x14ac:dyDescent="0.25">
      <c r="A1079" s="3">
        <v>43578</v>
      </c>
      <c r="B1079" s="2">
        <v>1.1006</v>
      </c>
      <c r="C1079" s="2">
        <f t="shared" si="144"/>
        <v>9.9000000000000199E-3</v>
      </c>
      <c r="D1079" s="2">
        <f t="shared" si="145"/>
        <v>9.9000000000000199E-3</v>
      </c>
      <c r="E1079" s="2">
        <f t="shared" si="146"/>
        <v>0</v>
      </c>
      <c r="F1079" s="2">
        <f t="shared" si="151"/>
        <v>8.5560987428476599E-3</v>
      </c>
      <c r="G1079" s="2">
        <f t="shared" si="151"/>
        <v>1.0441110817923895E-2</v>
      </c>
      <c r="H1079" s="2">
        <f t="shared" si="148"/>
        <v>0.81946249705153018</v>
      </c>
      <c r="I1079" s="2">
        <f t="shared" si="149"/>
        <v>45.038713267213978</v>
      </c>
    </row>
    <row r="1080" spans="1:9" ht="13.5" x14ac:dyDescent="0.25">
      <c r="A1080" s="3">
        <v>43579</v>
      </c>
      <c r="B1080" s="2">
        <v>1.1006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7.9449488326442559E-3</v>
      </c>
      <c r="G1080" s="2">
        <f t="shared" si="151"/>
        <v>9.6953171880721882E-3</v>
      </c>
      <c r="H1080" s="2">
        <f t="shared" si="148"/>
        <v>0.81946249705153018</v>
      </c>
      <c r="I1080" s="2">
        <f t="shared" si="149"/>
        <v>45.038713267213978</v>
      </c>
    </row>
    <row r="1081" spans="1:9" ht="13.5" x14ac:dyDescent="0.25">
      <c r="A1081" s="3">
        <v>43580</v>
      </c>
      <c r="B1081" s="2">
        <v>1.1006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7.3774524874553804E-3</v>
      </c>
      <c r="G1081" s="2">
        <f t="shared" si="151"/>
        <v>9.0027945317813184E-3</v>
      </c>
      <c r="H1081" s="2">
        <f t="shared" si="148"/>
        <v>0.81946249705153018</v>
      </c>
      <c r="I1081" s="2">
        <f t="shared" si="149"/>
        <v>45.038713267213978</v>
      </c>
    </row>
    <row r="1082" spans="1:9" ht="13.5" x14ac:dyDescent="0.25">
      <c r="A1082" s="3">
        <v>43581</v>
      </c>
      <c r="B1082" s="2">
        <v>1.1006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6.8504915954942817E-3</v>
      </c>
      <c r="G1082" s="2">
        <f t="shared" si="151"/>
        <v>8.3597377795112237E-3</v>
      </c>
      <c r="H1082" s="2">
        <f t="shared" si="148"/>
        <v>0.81946249705153018</v>
      </c>
      <c r="I1082" s="2">
        <f t="shared" si="149"/>
        <v>45.038713267213978</v>
      </c>
    </row>
    <row r="1083" spans="1:9" ht="13.5" x14ac:dyDescent="0.25">
      <c r="A1083" s="3">
        <v>43584</v>
      </c>
      <c r="B1083" s="2">
        <v>1.0807</v>
      </c>
      <c r="C1083" s="2">
        <f t="shared" si="144"/>
        <v>-1.9900000000000029E-2</v>
      </c>
      <c r="D1083" s="2">
        <f t="shared" si="145"/>
        <v>0</v>
      </c>
      <c r="E1083" s="2">
        <f t="shared" si="146"/>
        <v>1.9900000000000029E-2</v>
      </c>
      <c r="F1083" s="2">
        <f t="shared" si="151"/>
        <v>6.3611707672446898E-3</v>
      </c>
      <c r="G1083" s="2">
        <f t="shared" si="151"/>
        <v>9.184042223831854E-3</v>
      </c>
      <c r="H1083" s="2">
        <f t="shared" si="148"/>
        <v>0.69263300540343353</v>
      </c>
      <c r="I1083" s="2">
        <f t="shared" si="149"/>
        <v>40.92044779892182</v>
      </c>
    </row>
    <row r="1084" spans="1:9" ht="13.5" x14ac:dyDescent="0.25">
      <c r="A1084" s="3">
        <v>43585</v>
      </c>
      <c r="B1084" s="2">
        <v>1.0708</v>
      </c>
      <c r="C1084" s="2">
        <f t="shared" si="144"/>
        <v>-9.9000000000000199E-3</v>
      </c>
      <c r="D1084" s="2">
        <f t="shared" si="145"/>
        <v>0</v>
      </c>
      <c r="E1084" s="2">
        <f t="shared" si="146"/>
        <v>9.9000000000000199E-3</v>
      </c>
      <c r="F1084" s="2">
        <f t="shared" si="151"/>
        <v>5.9068014267272123E-3</v>
      </c>
      <c r="G1084" s="2">
        <f t="shared" si="151"/>
        <v>9.2351820649867224E-3</v>
      </c>
      <c r="H1084" s="2">
        <f t="shared" si="148"/>
        <v>0.63959772370071888</v>
      </c>
      <c r="I1084" s="2">
        <f t="shared" si="149"/>
        <v>39.009429840942296</v>
      </c>
    </row>
    <row r="1085" spans="1:9" ht="13.5" x14ac:dyDescent="0.25">
      <c r="A1085" s="3">
        <v>43587</v>
      </c>
      <c r="B1085" s="2">
        <v>1.0907</v>
      </c>
      <c r="C1085" s="2">
        <f t="shared" si="144"/>
        <v>1.9900000000000029E-2</v>
      </c>
      <c r="D1085" s="2">
        <f t="shared" si="145"/>
        <v>1.9900000000000029E-2</v>
      </c>
      <c r="E1085" s="2">
        <f t="shared" si="146"/>
        <v>0</v>
      </c>
      <c r="F1085" s="2">
        <f t="shared" ref="F1085:G1100" si="152">((F1084*13)+D1085)/14</f>
        <v>6.9063156105324134E-3</v>
      </c>
      <c r="G1085" s="2">
        <f t="shared" si="152"/>
        <v>8.575526203201957E-3</v>
      </c>
      <c r="H1085" s="2">
        <f t="shared" si="148"/>
        <v>0.80535181712274539</v>
      </c>
      <c r="I1085" s="2">
        <f t="shared" si="149"/>
        <v>44.60913432409334</v>
      </c>
    </row>
    <row r="1086" spans="1:9" ht="13.5" x14ac:dyDescent="0.25">
      <c r="A1086" s="3">
        <v>43588</v>
      </c>
      <c r="B1086" s="2">
        <v>1.1006</v>
      </c>
      <c r="C1086" s="2">
        <f t="shared" si="144"/>
        <v>9.9000000000000199E-3</v>
      </c>
      <c r="D1086" s="2">
        <f t="shared" si="145"/>
        <v>9.9000000000000199E-3</v>
      </c>
      <c r="E1086" s="2">
        <f t="shared" si="146"/>
        <v>0</v>
      </c>
      <c r="F1086" s="2">
        <f t="shared" si="152"/>
        <v>7.1201502097801E-3</v>
      </c>
      <c r="G1086" s="2">
        <f t="shared" si="152"/>
        <v>7.9629886172589599E-3</v>
      </c>
      <c r="H1086" s="2">
        <f t="shared" si="148"/>
        <v>0.89415551773462365</v>
      </c>
      <c r="I1086" s="2">
        <f t="shared" si="149"/>
        <v>47.206024498137182</v>
      </c>
    </row>
    <row r="1087" spans="1:9" ht="13.5" x14ac:dyDescent="0.25">
      <c r="A1087" s="3">
        <v>43591</v>
      </c>
      <c r="B1087" s="2">
        <v>1.0907</v>
      </c>
      <c r="C1087" s="2">
        <f t="shared" si="144"/>
        <v>-9.9000000000000199E-3</v>
      </c>
      <c r="D1087" s="2">
        <f t="shared" si="145"/>
        <v>0</v>
      </c>
      <c r="E1087" s="2">
        <f t="shared" si="146"/>
        <v>9.9000000000000199E-3</v>
      </c>
      <c r="F1087" s="2">
        <f t="shared" si="152"/>
        <v>6.6115680519386643E-3</v>
      </c>
      <c r="G1087" s="2">
        <f t="shared" si="152"/>
        <v>8.1013465731690354E-3</v>
      </c>
      <c r="H1087" s="2">
        <f t="shared" si="148"/>
        <v>0.81610729675923388</v>
      </c>
      <c r="I1087" s="2">
        <f t="shared" si="149"/>
        <v>44.937174043380729</v>
      </c>
    </row>
    <row r="1088" spans="1:9" ht="13.5" x14ac:dyDescent="0.25">
      <c r="A1088" s="3">
        <v>43592</v>
      </c>
      <c r="B1088" s="2">
        <v>1.0708</v>
      </c>
      <c r="C1088" s="2">
        <f t="shared" si="144"/>
        <v>-1.9900000000000029E-2</v>
      </c>
      <c r="D1088" s="2">
        <f t="shared" si="145"/>
        <v>0</v>
      </c>
      <c r="E1088" s="2">
        <f t="shared" si="146"/>
        <v>1.9900000000000029E-2</v>
      </c>
      <c r="F1088" s="2">
        <f t="shared" si="152"/>
        <v>6.1393131910859027E-3</v>
      </c>
      <c r="G1088" s="2">
        <f t="shared" si="152"/>
        <v>8.9441075322283913E-3</v>
      </c>
      <c r="H1088" s="2">
        <f t="shared" si="148"/>
        <v>0.68640869633600166</v>
      </c>
      <c r="I1088" s="2">
        <f t="shared" si="149"/>
        <v>40.702393069208945</v>
      </c>
    </row>
    <row r="1089" spans="1:9" ht="13.5" x14ac:dyDescent="0.25">
      <c r="A1089" s="3">
        <v>43593</v>
      </c>
      <c r="B1089" s="2">
        <v>1.0708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5.7007908202940522E-3</v>
      </c>
      <c r="G1089" s="2">
        <f t="shared" si="152"/>
        <v>8.3052427084977908E-3</v>
      </c>
      <c r="H1089" s="2">
        <f t="shared" si="148"/>
        <v>0.68640869633600166</v>
      </c>
      <c r="I1089" s="2">
        <f t="shared" si="149"/>
        <v>40.702393069208945</v>
      </c>
    </row>
    <row r="1090" spans="1:9" ht="13.5" x14ac:dyDescent="0.25">
      <c r="A1090" s="3">
        <v>43594</v>
      </c>
      <c r="B1090" s="2">
        <v>1.0907</v>
      </c>
      <c r="C1090" s="2">
        <f t="shared" si="144"/>
        <v>1.9900000000000029E-2</v>
      </c>
      <c r="D1090" s="2">
        <f t="shared" si="145"/>
        <v>1.9900000000000029E-2</v>
      </c>
      <c r="E1090" s="2">
        <f t="shared" si="146"/>
        <v>0</v>
      </c>
      <c r="F1090" s="2">
        <f t="shared" si="152"/>
        <v>6.7150200474159075E-3</v>
      </c>
      <c r="G1090" s="2">
        <f t="shared" si="152"/>
        <v>7.7120110864622336E-3</v>
      </c>
      <c r="H1090" s="2">
        <f t="shared" si="148"/>
        <v>0.87072230215067281</v>
      </c>
      <c r="I1090" s="2">
        <f t="shared" si="149"/>
        <v>46.544711695030756</v>
      </c>
    </row>
    <row r="1091" spans="1:9" ht="13.5" x14ac:dyDescent="0.25">
      <c r="A1091" s="3">
        <v>43595</v>
      </c>
      <c r="B1091" s="2">
        <v>1.1006</v>
      </c>
      <c r="C1091" s="2">
        <f t="shared" ref="C1091:C1154" si="153">B1091-B1090</f>
        <v>9.9000000000000199E-3</v>
      </c>
      <c r="D1091" s="2">
        <f t="shared" ref="D1091:D1154" si="154">IF(C1091&gt;0,C1091,0)</f>
        <v>9.9000000000000199E-3</v>
      </c>
      <c r="E1091" s="2">
        <f t="shared" ref="E1091:E1154" si="155">IF(C1091&lt;0,-C1091,0)</f>
        <v>0</v>
      </c>
      <c r="F1091" s="2">
        <f t="shared" si="152"/>
        <v>6.9425186154576301E-3</v>
      </c>
      <c r="G1091" s="2">
        <f t="shared" si="152"/>
        <v>7.1611531517149305E-3</v>
      </c>
      <c r="H1091" s="2">
        <f t="shared" si="148"/>
        <v>0.96946936734554512</v>
      </c>
      <c r="I1091" s="2">
        <f t="shared" si="149"/>
        <v>49.224902068530163</v>
      </c>
    </row>
    <row r="1092" spans="1:9" ht="13.5" x14ac:dyDescent="0.25">
      <c r="A1092" s="3">
        <v>43598</v>
      </c>
      <c r="B1092" s="2">
        <v>1.0907</v>
      </c>
      <c r="C1092" s="2">
        <f t="shared" si="153"/>
        <v>-9.9000000000000199E-3</v>
      </c>
      <c r="D1092" s="2">
        <f t="shared" si="154"/>
        <v>0</v>
      </c>
      <c r="E1092" s="2">
        <f t="shared" si="155"/>
        <v>9.9000000000000199E-3</v>
      </c>
      <c r="F1092" s="2">
        <f t="shared" si="152"/>
        <v>6.446624428639228E-3</v>
      </c>
      <c r="G1092" s="2">
        <f t="shared" si="152"/>
        <v>7.35678506944958E-3</v>
      </c>
      <c r="H1092" s="2">
        <f t="shared" si="148"/>
        <v>0.87628282840694049</v>
      </c>
      <c r="I1092" s="2">
        <f t="shared" si="149"/>
        <v>46.703131059987861</v>
      </c>
    </row>
    <row r="1093" spans="1:9" ht="13.5" x14ac:dyDescent="0.25">
      <c r="A1093" s="3">
        <v>43599</v>
      </c>
      <c r="B1093" s="2">
        <v>1.0907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5.9861512551649971E-3</v>
      </c>
      <c r="G1093" s="2">
        <f t="shared" si="152"/>
        <v>6.8313004216317532E-3</v>
      </c>
      <c r="H1093" s="2">
        <f t="shared" si="148"/>
        <v>0.87628282840694038</v>
      </c>
      <c r="I1093" s="2">
        <f t="shared" si="149"/>
        <v>46.703131059987854</v>
      </c>
    </row>
    <row r="1094" spans="1:9" ht="13.5" x14ac:dyDescent="0.25">
      <c r="A1094" s="3">
        <v>43600</v>
      </c>
      <c r="B1094" s="2">
        <v>1.1105</v>
      </c>
      <c r="C1094" s="2">
        <f t="shared" si="153"/>
        <v>1.980000000000004E-2</v>
      </c>
      <c r="D1094" s="2">
        <f t="shared" si="154"/>
        <v>1.980000000000004E-2</v>
      </c>
      <c r="E1094" s="2">
        <f t="shared" si="155"/>
        <v>0</v>
      </c>
      <c r="F1094" s="2">
        <f t="shared" si="152"/>
        <v>6.9728547369389288E-3</v>
      </c>
      <c r="G1094" s="2">
        <f t="shared" si="152"/>
        <v>6.3433503915151998E-3</v>
      </c>
      <c r="H1094" s="2">
        <f t="shared" si="148"/>
        <v>1.0992384633624761</v>
      </c>
      <c r="I1094" s="2">
        <f t="shared" si="149"/>
        <v>52.363677712048016</v>
      </c>
    </row>
    <row r="1095" spans="1:9" ht="13.5" x14ac:dyDescent="0.25">
      <c r="A1095" s="3">
        <v>43601</v>
      </c>
      <c r="B1095" s="2">
        <v>1.1204000000000001</v>
      </c>
      <c r="C1095" s="2">
        <f t="shared" si="153"/>
        <v>9.9000000000000199E-3</v>
      </c>
      <c r="D1095" s="2">
        <f t="shared" si="154"/>
        <v>9.9000000000000199E-3</v>
      </c>
      <c r="E1095" s="2">
        <f t="shared" si="155"/>
        <v>0</v>
      </c>
      <c r="F1095" s="2">
        <f t="shared" si="152"/>
        <v>7.1819365414432929E-3</v>
      </c>
      <c r="G1095" s="2">
        <f t="shared" si="152"/>
        <v>5.8902539349784001E-3</v>
      </c>
      <c r="H1095" s="2">
        <f t="shared" si="148"/>
        <v>1.219291497569303</v>
      </c>
      <c r="I1095" s="2">
        <f t="shared" si="149"/>
        <v>54.940574453817447</v>
      </c>
    </row>
    <row r="1096" spans="1:9" ht="13.5" x14ac:dyDescent="0.25">
      <c r="A1096" s="3">
        <v>43602</v>
      </c>
      <c r="B1096" s="2">
        <v>1.1204000000000001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6.668941074197343E-3</v>
      </c>
      <c r="G1096" s="2">
        <f t="shared" si="152"/>
        <v>5.469521511051372E-3</v>
      </c>
      <c r="H1096" s="2">
        <f t="shared" si="148"/>
        <v>1.2192914975693028</v>
      </c>
      <c r="I1096" s="2">
        <f t="shared" si="149"/>
        <v>54.940574453817433</v>
      </c>
    </row>
    <row r="1097" spans="1:9" ht="13.5" x14ac:dyDescent="0.25">
      <c r="A1097" s="3">
        <v>43605</v>
      </c>
      <c r="B1097" s="2">
        <v>1.1105</v>
      </c>
      <c r="C1097" s="2">
        <f t="shared" si="153"/>
        <v>-9.9000000000000199E-3</v>
      </c>
      <c r="D1097" s="2">
        <f t="shared" si="154"/>
        <v>0</v>
      </c>
      <c r="E1097" s="2">
        <f t="shared" si="155"/>
        <v>9.9000000000000199E-3</v>
      </c>
      <c r="F1097" s="2">
        <f t="shared" si="152"/>
        <v>6.1925881403261038E-3</v>
      </c>
      <c r="G1097" s="2">
        <f t="shared" si="152"/>
        <v>5.7859842602619891E-3</v>
      </c>
      <c r="H1097" s="2">
        <f t="shared" si="148"/>
        <v>1.0702739346971026</v>
      </c>
      <c r="I1097" s="2">
        <f t="shared" si="149"/>
        <v>51.697213434399544</v>
      </c>
    </row>
    <row r="1098" spans="1:9" ht="13.5" x14ac:dyDescent="0.25">
      <c r="A1098" s="3">
        <v>43606</v>
      </c>
      <c r="B1098" s="2">
        <v>1.1204000000000001</v>
      </c>
      <c r="C1098" s="2">
        <f t="shared" si="153"/>
        <v>9.9000000000000199E-3</v>
      </c>
      <c r="D1098" s="2">
        <f t="shared" si="154"/>
        <v>9.9000000000000199E-3</v>
      </c>
      <c r="E1098" s="2">
        <f t="shared" si="155"/>
        <v>0</v>
      </c>
      <c r="F1098" s="2">
        <f t="shared" si="152"/>
        <v>6.4574032731599552E-3</v>
      </c>
      <c r="G1098" s="2">
        <f t="shared" si="152"/>
        <v>5.3726996702432748E-3</v>
      </c>
      <c r="H1098" s="2">
        <f t="shared" si="148"/>
        <v>1.2018917247365075</v>
      </c>
      <c r="I1098" s="2">
        <f t="shared" si="149"/>
        <v>54.584506187756965</v>
      </c>
    </row>
    <row r="1099" spans="1:9" ht="13.5" x14ac:dyDescent="0.25">
      <c r="A1099" s="3">
        <v>43607</v>
      </c>
      <c r="B1099" s="2">
        <v>1.1402000000000001</v>
      </c>
      <c r="C1099" s="2">
        <f t="shared" si="153"/>
        <v>1.980000000000004E-2</v>
      </c>
      <c r="D1099" s="2">
        <f t="shared" si="154"/>
        <v>1.980000000000004E-2</v>
      </c>
      <c r="E1099" s="2">
        <f t="shared" si="155"/>
        <v>0</v>
      </c>
      <c r="F1099" s="2">
        <f t="shared" si="152"/>
        <v>7.410445896505676E-3</v>
      </c>
      <c r="G1099" s="2">
        <f t="shared" si="152"/>
        <v>4.9889354080830403E-3</v>
      </c>
      <c r="H1099" s="2">
        <f t="shared" si="148"/>
        <v>1.4853761955906104</v>
      </c>
      <c r="I1099" s="2">
        <f t="shared" si="149"/>
        <v>59.764642400046576</v>
      </c>
    </row>
    <row r="1100" spans="1:9" ht="13.5" x14ac:dyDescent="0.25">
      <c r="A1100" s="3">
        <v>43608</v>
      </c>
      <c r="B1100" s="2">
        <v>1.17</v>
      </c>
      <c r="C1100" s="2">
        <f t="shared" si="153"/>
        <v>2.9799999999999827E-2</v>
      </c>
      <c r="D1100" s="2">
        <f t="shared" si="154"/>
        <v>2.9799999999999827E-2</v>
      </c>
      <c r="E1100" s="2">
        <f t="shared" si="155"/>
        <v>0</v>
      </c>
      <c r="F1100" s="2">
        <f t="shared" si="152"/>
        <v>9.0096997610409728E-3</v>
      </c>
      <c r="G1100" s="2">
        <f t="shared" si="152"/>
        <v>4.6325828789342523E-3</v>
      </c>
      <c r="H1100" s="2">
        <f t="shared" si="148"/>
        <v>1.9448545220876214</v>
      </c>
      <c r="I1100" s="2">
        <f t="shared" si="149"/>
        <v>66.042465171043659</v>
      </c>
    </row>
    <row r="1101" spans="1:9" ht="13.5" x14ac:dyDescent="0.25">
      <c r="A1101" s="3">
        <v>43609</v>
      </c>
      <c r="B1101" s="2">
        <v>1.1402000000000001</v>
      </c>
      <c r="C1101" s="2">
        <f t="shared" si="153"/>
        <v>-2.9799999999999827E-2</v>
      </c>
      <c r="D1101" s="2">
        <f t="shared" si="154"/>
        <v>0</v>
      </c>
      <c r="E1101" s="2">
        <f t="shared" si="155"/>
        <v>2.9799999999999827E-2</v>
      </c>
      <c r="F1101" s="2">
        <f t="shared" ref="F1101:G1116" si="156">((F1100*13)+D1101)/14</f>
        <v>8.3661497781094742E-3</v>
      </c>
      <c r="G1101" s="2">
        <f t="shared" si="156"/>
        <v>6.4302555304389369E-3</v>
      </c>
      <c r="H1101" s="2">
        <f t="shared" si="148"/>
        <v>1.3010602360211945</v>
      </c>
      <c r="I1101" s="2">
        <f t="shared" si="149"/>
        <v>56.541772164594938</v>
      </c>
    </row>
    <row r="1102" spans="1:9" ht="13.5" x14ac:dyDescent="0.25">
      <c r="A1102" s="3">
        <v>43612</v>
      </c>
      <c r="B1102" s="2">
        <v>1.1402000000000001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7.7685676511016549E-3</v>
      </c>
      <c r="G1102" s="2">
        <f t="shared" si="156"/>
        <v>5.9709515639790123E-3</v>
      </c>
      <c r="H1102" s="2">
        <f t="shared" si="148"/>
        <v>1.3010602360211947</v>
      </c>
      <c r="I1102" s="2">
        <f t="shared" si="149"/>
        <v>56.541772164594946</v>
      </c>
    </row>
    <row r="1103" spans="1:9" ht="13.5" x14ac:dyDescent="0.25">
      <c r="A1103" s="3">
        <v>43613</v>
      </c>
      <c r="B1103" s="2">
        <v>1.1303000000000001</v>
      </c>
      <c r="C1103" s="2">
        <f t="shared" si="153"/>
        <v>-9.9000000000000199E-3</v>
      </c>
      <c r="D1103" s="2">
        <f t="shared" si="154"/>
        <v>0</v>
      </c>
      <c r="E1103" s="2">
        <f t="shared" si="155"/>
        <v>9.9000000000000199E-3</v>
      </c>
      <c r="F1103" s="2">
        <f t="shared" si="156"/>
        <v>7.2136699617372513E-3</v>
      </c>
      <c r="G1103" s="2">
        <f t="shared" si="156"/>
        <v>6.2515978808376556E-3</v>
      </c>
      <c r="H1103" s="2">
        <f t="shared" si="148"/>
        <v>1.1538921887232272</v>
      </c>
      <c r="I1103" s="2">
        <f t="shared" si="149"/>
        <v>53.572420883666666</v>
      </c>
    </row>
    <row r="1104" spans="1:9" ht="13.5" x14ac:dyDescent="0.25">
      <c r="A1104" s="3">
        <v>43614</v>
      </c>
      <c r="B1104" s="2">
        <v>1.1402000000000001</v>
      </c>
      <c r="C1104" s="2">
        <f t="shared" si="153"/>
        <v>9.9000000000000199E-3</v>
      </c>
      <c r="D1104" s="2">
        <f t="shared" si="154"/>
        <v>9.9000000000000199E-3</v>
      </c>
      <c r="E1104" s="2">
        <f t="shared" si="155"/>
        <v>0</v>
      </c>
      <c r="F1104" s="2">
        <f t="shared" si="156"/>
        <v>7.4055506787560205E-3</v>
      </c>
      <c r="G1104" s="2">
        <f t="shared" si="156"/>
        <v>5.8050551750635374E-3</v>
      </c>
      <c r="H1104" s="2">
        <f t="shared" si="148"/>
        <v>1.2757071992300169</v>
      </c>
      <c r="I1104" s="2">
        <f t="shared" si="149"/>
        <v>56.057615833076028</v>
      </c>
    </row>
    <row r="1105" spans="1:9" ht="13.5" x14ac:dyDescent="0.25">
      <c r="A1105" s="3">
        <v>43615</v>
      </c>
      <c r="B1105" s="2">
        <v>1.1500999999999999</v>
      </c>
      <c r="C1105" s="2">
        <f t="shared" si="153"/>
        <v>9.8999999999997979E-3</v>
      </c>
      <c r="D1105" s="2">
        <f t="shared" si="154"/>
        <v>9.8999999999997979E-3</v>
      </c>
      <c r="E1105" s="2">
        <f t="shared" si="155"/>
        <v>0</v>
      </c>
      <c r="F1105" s="2">
        <f t="shared" si="156"/>
        <v>7.5837256302734328E-3</v>
      </c>
      <c r="G1105" s="2">
        <f t="shared" si="156"/>
        <v>5.3904083768447136E-3</v>
      </c>
      <c r="H1105" s="2">
        <f t="shared" ref="H1105:H1168" si="157">F1105/G1105</f>
        <v>1.4068925951604025</v>
      </c>
      <c r="I1105" s="2">
        <f t="shared" ref="I1105:I1168" si="158">IF(G1105=0,100,100-(100/(1+H1105)))</f>
        <v>58.452653765659328</v>
      </c>
    </row>
    <row r="1106" spans="1:9" ht="13.5" x14ac:dyDescent="0.25">
      <c r="A1106" s="3">
        <v>43616</v>
      </c>
      <c r="B1106" s="2">
        <v>1.1600999999999999</v>
      </c>
      <c r="C1106" s="2">
        <f t="shared" si="153"/>
        <v>1.0000000000000009E-2</v>
      </c>
      <c r="D1106" s="2">
        <f t="shared" si="154"/>
        <v>1.0000000000000009E-2</v>
      </c>
      <c r="E1106" s="2">
        <f t="shared" si="155"/>
        <v>0</v>
      </c>
      <c r="F1106" s="2">
        <f t="shared" si="156"/>
        <v>7.7563166566824732E-3</v>
      </c>
      <c r="G1106" s="2">
        <f t="shared" si="156"/>
        <v>5.0053792070700919E-3</v>
      </c>
      <c r="H1106" s="2">
        <f t="shared" si="157"/>
        <v>1.5495962115570956</v>
      </c>
      <c r="I1106" s="2">
        <f t="shared" si="158"/>
        <v>60.778103000503066</v>
      </c>
    </row>
    <row r="1107" spans="1:9" ht="13.5" x14ac:dyDescent="0.25">
      <c r="A1107" s="3">
        <v>43619</v>
      </c>
      <c r="B1107" s="2">
        <v>1.1798999999999999</v>
      </c>
      <c r="C1107" s="2">
        <f t="shared" si="153"/>
        <v>1.980000000000004E-2</v>
      </c>
      <c r="D1107" s="2">
        <f t="shared" si="154"/>
        <v>1.980000000000004E-2</v>
      </c>
      <c r="E1107" s="2">
        <f t="shared" si="155"/>
        <v>0</v>
      </c>
      <c r="F1107" s="2">
        <f t="shared" si="156"/>
        <v>8.6165797526337289E-3</v>
      </c>
      <c r="G1107" s="2">
        <f t="shared" si="156"/>
        <v>4.6478521208507999E-3</v>
      </c>
      <c r="H1107" s="2">
        <f t="shared" si="157"/>
        <v>1.853884230519891</v>
      </c>
      <c r="I1107" s="2">
        <f t="shared" si="158"/>
        <v>64.960036244433411</v>
      </c>
    </row>
    <row r="1108" spans="1:9" ht="13.5" x14ac:dyDescent="0.25">
      <c r="A1108" s="3">
        <v>43623</v>
      </c>
      <c r="B1108" s="2">
        <v>1.1997</v>
      </c>
      <c r="C1108" s="2">
        <f t="shared" si="153"/>
        <v>1.980000000000004E-2</v>
      </c>
      <c r="D1108" s="2">
        <f t="shared" si="154"/>
        <v>1.980000000000004E-2</v>
      </c>
      <c r="E1108" s="2">
        <f t="shared" si="155"/>
        <v>0</v>
      </c>
      <c r="F1108" s="2">
        <f t="shared" si="156"/>
        <v>9.4153954845884649E-3</v>
      </c>
      <c r="G1108" s="2">
        <f t="shared" si="156"/>
        <v>4.3158626836471712E-3</v>
      </c>
      <c r="H1108" s="2">
        <f t="shared" si="157"/>
        <v>2.1815790201721321</v>
      </c>
      <c r="I1108" s="2">
        <f t="shared" si="158"/>
        <v>68.569066062489398</v>
      </c>
    </row>
    <row r="1109" spans="1:9" ht="13.5" x14ac:dyDescent="0.25">
      <c r="A1109" s="3">
        <v>43626</v>
      </c>
      <c r="B1109" s="2">
        <v>1.2690999999999999</v>
      </c>
      <c r="C1109" s="2">
        <f t="shared" si="153"/>
        <v>6.9399999999999906E-2</v>
      </c>
      <c r="D1109" s="2">
        <f t="shared" si="154"/>
        <v>6.9399999999999906E-2</v>
      </c>
      <c r="E1109" s="2">
        <f t="shared" si="155"/>
        <v>0</v>
      </c>
      <c r="F1109" s="2">
        <f t="shared" si="156"/>
        <v>1.370001009283214E-2</v>
      </c>
      <c r="G1109" s="2">
        <f t="shared" si="156"/>
        <v>4.0075867776723732E-3</v>
      </c>
      <c r="H1109" s="2">
        <f t="shared" si="157"/>
        <v>3.4185186379892127</v>
      </c>
      <c r="I1109" s="2">
        <f t="shared" si="158"/>
        <v>77.367980494587613</v>
      </c>
    </row>
    <row r="1110" spans="1:9" ht="13.5" x14ac:dyDescent="0.25">
      <c r="A1110" s="3">
        <v>43627</v>
      </c>
      <c r="B1110" s="2">
        <v>1.2690999999999999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1.2721437943344129E-2</v>
      </c>
      <c r="G1110" s="2">
        <f t="shared" si="156"/>
        <v>3.7213305792672033E-3</v>
      </c>
      <c r="H1110" s="2">
        <f t="shared" si="157"/>
        <v>3.4185186379892132</v>
      </c>
      <c r="I1110" s="2">
        <f t="shared" si="158"/>
        <v>77.367980494587627</v>
      </c>
    </row>
    <row r="1111" spans="1:9" ht="13.5" x14ac:dyDescent="0.25">
      <c r="A1111" s="3">
        <v>43628</v>
      </c>
      <c r="B1111" s="2">
        <v>1.1997</v>
      </c>
      <c r="C1111" s="2">
        <f t="shared" si="153"/>
        <v>-6.9399999999999906E-2</v>
      </c>
      <c r="D1111" s="2">
        <f t="shared" si="154"/>
        <v>0</v>
      </c>
      <c r="E1111" s="2">
        <f t="shared" si="155"/>
        <v>6.9399999999999906E-2</v>
      </c>
      <c r="F1111" s="2">
        <f t="shared" si="156"/>
        <v>1.1812763804533834E-2</v>
      </c>
      <c r="G1111" s="2">
        <f t="shared" si="156"/>
        <v>8.4126641093195398E-3</v>
      </c>
      <c r="H1111" s="2">
        <f t="shared" si="157"/>
        <v>1.4041644419688251</v>
      </c>
      <c r="I1111" s="2">
        <f t="shared" si="158"/>
        <v>58.405507437707662</v>
      </c>
    </row>
    <row r="1112" spans="1:9" ht="13.5" x14ac:dyDescent="0.25">
      <c r="A1112" s="3">
        <v>43629</v>
      </c>
      <c r="B1112" s="2">
        <v>1.17</v>
      </c>
      <c r="C1112" s="2">
        <f t="shared" si="153"/>
        <v>-2.970000000000006E-2</v>
      </c>
      <c r="D1112" s="2">
        <f t="shared" si="154"/>
        <v>0</v>
      </c>
      <c r="E1112" s="2">
        <f t="shared" si="155"/>
        <v>2.970000000000006E-2</v>
      </c>
      <c r="F1112" s="2">
        <f t="shared" si="156"/>
        <v>1.0968994961352846E-2</v>
      </c>
      <c r="G1112" s="2">
        <f t="shared" si="156"/>
        <v>9.9331881015110052E-3</v>
      </c>
      <c r="H1112" s="2">
        <f t="shared" si="157"/>
        <v>1.1042773829767984</v>
      </c>
      <c r="I1112" s="2">
        <f t="shared" si="158"/>
        <v>52.477748034084826</v>
      </c>
    </row>
    <row r="1113" spans="1:9" ht="13.5" x14ac:dyDescent="0.25">
      <c r="A1113" s="3">
        <v>43630</v>
      </c>
      <c r="B1113" s="2">
        <v>1.1997</v>
      </c>
      <c r="C1113" s="2">
        <f t="shared" si="153"/>
        <v>2.970000000000006E-2</v>
      </c>
      <c r="D1113" s="2">
        <f t="shared" si="154"/>
        <v>2.970000000000006E-2</v>
      </c>
      <c r="E1113" s="2">
        <f t="shared" si="155"/>
        <v>0</v>
      </c>
      <c r="F1113" s="2">
        <f t="shared" si="156"/>
        <v>1.2306923892684788E-2</v>
      </c>
      <c r="G1113" s="2">
        <f t="shared" si="156"/>
        <v>9.2236746656887917E-3</v>
      </c>
      <c r="H1113" s="2">
        <f t="shared" si="157"/>
        <v>1.3342755830781192</v>
      </c>
      <c r="I1113" s="2">
        <f t="shared" si="158"/>
        <v>57.160156784858337</v>
      </c>
    </row>
    <row r="1114" spans="1:9" ht="13.5" x14ac:dyDescent="0.25">
      <c r="A1114" s="3">
        <v>43633</v>
      </c>
      <c r="B1114" s="2">
        <v>1.2295</v>
      </c>
      <c r="C1114" s="2">
        <f t="shared" si="153"/>
        <v>2.9800000000000049E-2</v>
      </c>
      <c r="D1114" s="2">
        <f t="shared" si="154"/>
        <v>2.9800000000000049E-2</v>
      </c>
      <c r="E1114" s="2">
        <f t="shared" si="155"/>
        <v>0</v>
      </c>
      <c r="F1114" s="2">
        <f t="shared" si="156"/>
        <v>1.3556429328921593E-2</v>
      </c>
      <c r="G1114" s="2">
        <f t="shared" si="156"/>
        <v>8.564840760996735E-3</v>
      </c>
      <c r="H1114" s="2">
        <f t="shared" si="157"/>
        <v>1.582799926725545</v>
      </c>
      <c r="I1114" s="2">
        <f t="shared" si="158"/>
        <v>61.282328156645384</v>
      </c>
    </row>
    <row r="1115" spans="1:9" ht="13.5" x14ac:dyDescent="0.25">
      <c r="A1115" s="3">
        <v>43634</v>
      </c>
      <c r="B1115" s="2">
        <v>1.2394000000000001</v>
      </c>
      <c r="C1115" s="2">
        <f t="shared" si="153"/>
        <v>9.9000000000000199E-3</v>
      </c>
      <c r="D1115" s="2">
        <f t="shared" si="154"/>
        <v>9.9000000000000199E-3</v>
      </c>
      <c r="E1115" s="2">
        <f t="shared" si="155"/>
        <v>0</v>
      </c>
      <c r="F1115" s="2">
        <f t="shared" si="156"/>
        <v>1.3295255805427194E-2</v>
      </c>
      <c r="G1115" s="2">
        <f t="shared" si="156"/>
        <v>7.9530664209255392E-3</v>
      </c>
      <c r="H1115" s="2">
        <f t="shared" si="157"/>
        <v>1.671714418283452</v>
      </c>
      <c r="I1115" s="2">
        <f t="shared" si="158"/>
        <v>62.5708498948593</v>
      </c>
    </row>
    <row r="1116" spans="1:9" ht="13.5" x14ac:dyDescent="0.25">
      <c r="A1116" s="3">
        <v>43635</v>
      </c>
      <c r="B1116" s="2">
        <v>1.2295</v>
      </c>
      <c r="C1116" s="2">
        <f t="shared" si="153"/>
        <v>-9.9000000000000199E-3</v>
      </c>
      <c r="D1116" s="2">
        <f t="shared" si="154"/>
        <v>0</v>
      </c>
      <c r="E1116" s="2">
        <f t="shared" si="155"/>
        <v>9.9000000000000199E-3</v>
      </c>
      <c r="F1116" s="2">
        <f t="shared" si="156"/>
        <v>1.2345594676468109E-2</v>
      </c>
      <c r="G1116" s="2">
        <f t="shared" si="156"/>
        <v>8.0921331051451457E-3</v>
      </c>
      <c r="H1116" s="2">
        <f t="shared" si="157"/>
        <v>1.5256292149493345</v>
      </c>
      <c r="I1116" s="2">
        <f t="shared" si="158"/>
        <v>60.405906216124421</v>
      </c>
    </row>
    <row r="1117" spans="1:9" ht="13.5" x14ac:dyDescent="0.25">
      <c r="A1117" s="3">
        <v>43636</v>
      </c>
      <c r="B1117" s="2">
        <v>1.2295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1.1463766485291816E-2</v>
      </c>
      <c r="G1117" s="2">
        <f t="shared" si="159"/>
        <v>7.5141235976347786E-3</v>
      </c>
      <c r="H1117" s="2">
        <f t="shared" si="157"/>
        <v>1.5256292149493345</v>
      </c>
      <c r="I1117" s="2">
        <f t="shared" si="158"/>
        <v>60.405906216124421</v>
      </c>
    </row>
    <row r="1118" spans="1:9" ht="13.5" x14ac:dyDescent="0.25">
      <c r="A1118" s="3">
        <v>43637</v>
      </c>
      <c r="B1118" s="2">
        <v>1.1997</v>
      </c>
      <c r="C1118" s="2">
        <f t="shared" si="153"/>
        <v>-2.9800000000000049E-2</v>
      </c>
      <c r="D1118" s="2">
        <f t="shared" si="154"/>
        <v>0</v>
      </c>
      <c r="E1118" s="2">
        <f t="shared" si="155"/>
        <v>2.9800000000000049E-2</v>
      </c>
      <c r="F1118" s="2">
        <f t="shared" si="159"/>
        <v>1.0644926022056687E-2</v>
      </c>
      <c r="G1118" s="2">
        <f t="shared" si="159"/>
        <v>9.1059719120894413E-3</v>
      </c>
      <c r="H1118" s="2">
        <f t="shared" si="157"/>
        <v>1.1690049260885673</v>
      </c>
      <c r="I1118" s="2">
        <f t="shared" si="158"/>
        <v>53.895909226756324</v>
      </c>
    </row>
    <row r="1119" spans="1:9" ht="13.5" x14ac:dyDescent="0.25">
      <c r="A1119" s="3">
        <v>43640</v>
      </c>
      <c r="B1119" s="2">
        <v>1.2096</v>
      </c>
      <c r="C1119" s="2">
        <f t="shared" si="153"/>
        <v>9.9000000000000199E-3</v>
      </c>
      <c r="D1119" s="2">
        <f t="shared" si="154"/>
        <v>9.9000000000000199E-3</v>
      </c>
      <c r="E1119" s="2">
        <f t="shared" si="155"/>
        <v>0</v>
      </c>
      <c r="F1119" s="2">
        <f t="shared" si="159"/>
        <v>1.0591717020481211E-2</v>
      </c>
      <c r="G1119" s="2">
        <f t="shared" si="159"/>
        <v>8.4555453469401954E-3</v>
      </c>
      <c r="H1119" s="2">
        <f t="shared" si="157"/>
        <v>1.2526355883496068</v>
      </c>
      <c r="I1119" s="2">
        <f t="shared" si="158"/>
        <v>55.607555648508161</v>
      </c>
    </row>
    <row r="1120" spans="1:9" ht="13.5" x14ac:dyDescent="0.25">
      <c r="A1120" s="3">
        <v>43641</v>
      </c>
      <c r="B1120" s="2">
        <v>1.1898</v>
      </c>
      <c r="C1120" s="2">
        <f t="shared" si="153"/>
        <v>-1.980000000000004E-2</v>
      </c>
      <c r="D1120" s="2">
        <f t="shared" si="154"/>
        <v>0</v>
      </c>
      <c r="E1120" s="2">
        <f t="shared" si="155"/>
        <v>1.980000000000004E-2</v>
      </c>
      <c r="F1120" s="2">
        <f t="shared" si="159"/>
        <v>9.835165804732553E-3</v>
      </c>
      <c r="G1120" s="2">
        <f t="shared" si="159"/>
        <v>9.2658635364444696E-3</v>
      </c>
      <c r="H1120" s="2">
        <f t="shared" si="157"/>
        <v>1.0614408215757662</v>
      </c>
      <c r="I1120" s="2">
        <f t="shared" si="158"/>
        <v>51.490239761741037</v>
      </c>
    </row>
    <row r="1121" spans="1:9" ht="13.5" x14ac:dyDescent="0.25">
      <c r="A1121" s="3">
        <v>43642</v>
      </c>
      <c r="B1121" s="2">
        <v>1.2195</v>
      </c>
      <c r="C1121" s="2">
        <f t="shared" si="153"/>
        <v>2.970000000000006E-2</v>
      </c>
      <c r="D1121" s="2">
        <f t="shared" si="154"/>
        <v>2.970000000000006E-2</v>
      </c>
      <c r="E1121" s="2">
        <f t="shared" si="155"/>
        <v>0</v>
      </c>
      <c r="F1121" s="2">
        <f t="shared" si="159"/>
        <v>1.1254082532965946E-2</v>
      </c>
      <c r="G1121" s="2">
        <f t="shared" si="159"/>
        <v>8.6040161409841505E-3</v>
      </c>
      <c r="H1121" s="2">
        <f t="shared" si="157"/>
        <v>1.3080034193983594</v>
      </c>
      <c r="I1121" s="2">
        <f t="shared" si="158"/>
        <v>56.672507865665303</v>
      </c>
    </row>
    <row r="1122" spans="1:9" ht="13.5" x14ac:dyDescent="0.25">
      <c r="A1122" s="3">
        <v>43643</v>
      </c>
      <c r="B1122" s="2">
        <v>1.17</v>
      </c>
      <c r="C1122" s="2">
        <f t="shared" si="153"/>
        <v>-4.9500000000000099E-2</v>
      </c>
      <c r="D1122" s="2">
        <f t="shared" si="154"/>
        <v>0</v>
      </c>
      <c r="E1122" s="2">
        <f t="shared" si="155"/>
        <v>4.9500000000000099E-2</v>
      </c>
      <c r="F1122" s="2">
        <f t="shared" si="159"/>
        <v>1.045021949489695E-2</v>
      </c>
      <c r="G1122" s="2">
        <f t="shared" si="159"/>
        <v>1.1525157845199575E-2</v>
      </c>
      <c r="H1122" s="2">
        <f t="shared" si="157"/>
        <v>0.90673113854572018</v>
      </c>
      <c r="I1122" s="2">
        <f t="shared" si="158"/>
        <v>47.554220949960026</v>
      </c>
    </row>
    <row r="1123" spans="1:9" ht="13.5" x14ac:dyDescent="0.25">
      <c r="A1123" s="3">
        <v>43644</v>
      </c>
      <c r="B1123" s="2">
        <v>1.1898</v>
      </c>
      <c r="C1123" s="2">
        <f t="shared" si="153"/>
        <v>1.980000000000004E-2</v>
      </c>
      <c r="D1123" s="2">
        <f t="shared" si="154"/>
        <v>1.980000000000004E-2</v>
      </c>
      <c r="E1123" s="2">
        <f t="shared" si="155"/>
        <v>0</v>
      </c>
      <c r="F1123" s="2">
        <f t="shared" si="159"/>
        <v>1.1118060959547172E-2</v>
      </c>
      <c r="G1123" s="2">
        <f t="shared" si="159"/>
        <v>1.0701932284828176E-2</v>
      </c>
      <c r="H1123" s="2">
        <f t="shared" si="157"/>
        <v>1.0388835084771495</v>
      </c>
      <c r="I1123" s="2">
        <f t="shared" si="158"/>
        <v>50.953549045727279</v>
      </c>
    </row>
    <row r="1124" spans="1:9" ht="13.5" x14ac:dyDescent="0.25">
      <c r="A1124" s="3">
        <v>43647</v>
      </c>
      <c r="B1124" s="2">
        <v>1.1997</v>
      </c>
      <c r="C1124" s="2">
        <f t="shared" si="153"/>
        <v>9.9000000000000199E-3</v>
      </c>
      <c r="D1124" s="2">
        <f t="shared" si="154"/>
        <v>9.9000000000000199E-3</v>
      </c>
      <c r="E1124" s="2">
        <f t="shared" si="155"/>
        <v>0</v>
      </c>
      <c r="F1124" s="2">
        <f t="shared" si="159"/>
        <v>1.1031056605293804E-2</v>
      </c>
      <c r="G1124" s="2">
        <f t="shared" si="159"/>
        <v>9.9375085501975918E-3</v>
      </c>
      <c r="H1124" s="2">
        <f t="shared" si="157"/>
        <v>1.1100424769017652</v>
      </c>
      <c r="I1124" s="2">
        <f t="shared" si="158"/>
        <v>52.607589138758563</v>
      </c>
    </row>
    <row r="1125" spans="1:9" ht="13.5" x14ac:dyDescent="0.25">
      <c r="A1125" s="3">
        <v>43648</v>
      </c>
      <c r="B1125" s="2">
        <v>1.1997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1.024312399062996E-2</v>
      </c>
      <c r="G1125" s="2">
        <f t="shared" si="159"/>
        <v>9.2276865108977639E-3</v>
      </c>
      <c r="H1125" s="2">
        <f t="shared" si="157"/>
        <v>1.1100424769017649</v>
      </c>
      <c r="I1125" s="2">
        <f t="shared" si="158"/>
        <v>52.607589138758563</v>
      </c>
    </row>
    <row r="1126" spans="1:9" ht="13.5" x14ac:dyDescent="0.25">
      <c r="A1126" s="3">
        <v>43649</v>
      </c>
      <c r="B1126" s="2">
        <v>1.1898</v>
      </c>
      <c r="C1126" s="2">
        <f t="shared" si="153"/>
        <v>-9.9000000000000199E-3</v>
      </c>
      <c r="D1126" s="2">
        <f t="shared" si="154"/>
        <v>0</v>
      </c>
      <c r="E1126" s="2">
        <f t="shared" si="155"/>
        <v>9.9000000000000199E-3</v>
      </c>
      <c r="F1126" s="2">
        <f t="shared" si="159"/>
        <v>9.5114722770135336E-3</v>
      </c>
      <c r="G1126" s="2">
        <f t="shared" si="159"/>
        <v>9.2757089029764962E-3</v>
      </c>
      <c r="H1126" s="2">
        <f t="shared" si="157"/>
        <v>1.0254172890183502</v>
      </c>
      <c r="I1126" s="2">
        <f t="shared" si="158"/>
        <v>50.627458083728243</v>
      </c>
    </row>
    <row r="1127" spans="1:9" ht="13.5" x14ac:dyDescent="0.25">
      <c r="A1127" s="3">
        <v>43650</v>
      </c>
      <c r="B1127" s="2">
        <v>1.1997</v>
      </c>
      <c r="C1127" s="2">
        <f t="shared" si="153"/>
        <v>9.9000000000000199E-3</v>
      </c>
      <c r="D1127" s="2">
        <f t="shared" si="154"/>
        <v>9.9000000000000199E-3</v>
      </c>
      <c r="E1127" s="2">
        <f t="shared" si="155"/>
        <v>0</v>
      </c>
      <c r="F1127" s="2">
        <f t="shared" si="159"/>
        <v>9.5392242572268533E-3</v>
      </c>
      <c r="G1127" s="2">
        <f t="shared" si="159"/>
        <v>8.6131582670496039E-3</v>
      </c>
      <c r="H1127" s="2">
        <f t="shared" si="157"/>
        <v>1.1075175866348581</v>
      </c>
      <c r="I1127" s="2">
        <f t="shared" si="158"/>
        <v>52.550811137157218</v>
      </c>
    </row>
    <row r="1128" spans="1:9" ht="13.5" x14ac:dyDescent="0.25">
      <c r="A1128" s="3">
        <v>43651</v>
      </c>
      <c r="B1128" s="2">
        <v>1.2096</v>
      </c>
      <c r="C1128" s="2">
        <f t="shared" si="153"/>
        <v>9.9000000000000199E-3</v>
      </c>
      <c r="D1128" s="2">
        <f t="shared" si="154"/>
        <v>9.9000000000000199E-3</v>
      </c>
      <c r="E1128" s="2">
        <f t="shared" si="155"/>
        <v>0</v>
      </c>
      <c r="F1128" s="2">
        <f t="shared" si="159"/>
        <v>9.5649939531392229E-3</v>
      </c>
      <c r="G1128" s="2">
        <f t="shared" si="159"/>
        <v>7.9979326765460598E-3</v>
      </c>
      <c r="H1128" s="2">
        <f t="shared" si="157"/>
        <v>1.1959332917603285</v>
      </c>
      <c r="I1128" s="2">
        <f t="shared" si="158"/>
        <v>54.461276043664839</v>
      </c>
    </row>
    <row r="1129" spans="1:9" ht="13.5" x14ac:dyDescent="0.25">
      <c r="A1129" s="3">
        <v>43654</v>
      </c>
      <c r="B1129" s="2">
        <v>1.1997</v>
      </c>
      <c r="C1129" s="2">
        <f t="shared" si="153"/>
        <v>-9.9000000000000199E-3</v>
      </c>
      <c r="D1129" s="2">
        <f t="shared" si="154"/>
        <v>0</v>
      </c>
      <c r="E1129" s="2">
        <f t="shared" si="155"/>
        <v>9.9000000000000199E-3</v>
      </c>
      <c r="F1129" s="2">
        <f t="shared" si="159"/>
        <v>8.8817800993435635E-3</v>
      </c>
      <c r="G1129" s="2">
        <f t="shared" si="159"/>
        <v>8.1337946282213427E-3</v>
      </c>
      <c r="H1129" s="2">
        <f t="shared" si="157"/>
        <v>1.0919602111082298</v>
      </c>
      <c r="I1129" s="2">
        <f t="shared" si="158"/>
        <v>52.197943599020782</v>
      </c>
    </row>
    <row r="1130" spans="1:9" ht="13.5" x14ac:dyDescent="0.25">
      <c r="A1130" s="3">
        <v>43655</v>
      </c>
      <c r="B1130" s="2">
        <v>1.1997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8.247367235104738E-3</v>
      </c>
      <c r="G1130" s="2">
        <f t="shared" si="159"/>
        <v>7.5528092976341037E-3</v>
      </c>
      <c r="H1130" s="2">
        <f t="shared" si="157"/>
        <v>1.09196021110823</v>
      </c>
      <c r="I1130" s="2">
        <f t="shared" si="158"/>
        <v>52.197943599020782</v>
      </c>
    </row>
    <row r="1131" spans="1:9" ht="13.5" x14ac:dyDescent="0.25">
      <c r="A1131" s="3">
        <v>43656</v>
      </c>
      <c r="B1131" s="2">
        <v>1.1997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7.6582695754543999E-3</v>
      </c>
      <c r="G1131" s="2">
        <f t="shared" si="159"/>
        <v>7.0133229192316671E-3</v>
      </c>
      <c r="H1131" s="2">
        <f t="shared" si="157"/>
        <v>1.09196021110823</v>
      </c>
      <c r="I1131" s="2">
        <f t="shared" si="158"/>
        <v>52.197943599020782</v>
      </c>
    </row>
    <row r="1132" spans="1:9" ht="13.5" x14ac:dyDescent="0.25">
      <c r="A1132" s="3">
        <v>43657</v>
      </c>
      <c r="B1132" s="2">
        <v>1.1898</v>
      </c>
      <c r="C1132" s="2">
        <f t="shared" si="153"/>
        <v>-9.9000000000000199E-3</v>
      </c>
      <c r="D1132" s="2">
        <f t="shared" si="154"/>
        <v>0</v>
      </c>
      <c r="E1132" s="2">
        <f t="shared" si="155"/>
        <v>9.9000000000000199E-3</v>
      </c>
      <c r="F1132" s="2">
        <f t="shared" si="159"/>
        <v>7.1112503200647997E-3</v>
      </c>
      <c r="G1132" s="2">
        <f t="shared" si="159"/>
        <v>7.21951413928655E-3</v>
      </c>
      <c r="H1132" s="2">
        <f t="shared" si="157"/>
        <v>0.98500400205152183</v>
      </c>
      <c r="I1132" s="2">
        <f t="shared" si="158"/>
        <v>49.622267815758065</v>
      </c>
    </row>
    <row r="1133" spans="1:9" ht="13.5" x14ac:dyDescent="0.25">
      <c r="A1133" s="3">
        <v>43658</v>
      </c>
      <c r="B1133" s="2">
        <v>1.1898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6.6033038686316003E-3</v>
      </c>
      <c r="G1133" s="2">
        <f t="shared" si="160"/>
        <v>6.7038345579089392E-3</v>
      </c>
      <c r="H1133" s="2">
        <f t="shared" si="157"/>
        <v>0.98500400205152194</v>
      </c>
      <c r="I1133" s="2">
        <f t="shared" si="158"/>
        <v>49.622267815758072</v>
      </c>
    </row>
    <row r="1134" spans="1:9" ht="13.5" x14ac:dyDescent="0.25">
      <c r="A1134" s="3">
        <v>43661</v>
      </c>
      <c r="B1134" s="2">
        <v>1.1898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6.1316393065864857E-3</v>
      </c>
      <c r="G1134" s="2">
        <f t="shared" si="160"/>
        <v>6.2249892323440149E-3</v>
      </c>
      <c r="H1134" s="2">
        <f t="shared" si="157"/>
        <v>0.98500400205152194</v>
      </c>
      <c r="I1134" s="2">
        <f t="shared" si="158"/>
        <v>49.622267815758072</v>
      </c>
    </row>
    <row r="1135" spans="1:9" ht="13.5" x14ac:dyDescent="0.25">
      <c r="A1135" s="3">
        <v>43662</v>
      </c>
      <c r="B1135" s="2">
        <v>1.2096</v>
      </c>
      <c r="C1135" s="2">
        <f t="shared" si="153"/>
        <v>1.980000000000004E-2</v>
      </c>
      <c r="D1135" s="2">
        <f t="shared" si="154"/>
        <v>1.980000000000004E-2</v>
      </c>
      <c r="E1135" s="2">
        <f t="shared" si="155"/>
        <v>0</v>
      </c>
      <c r="F1135" s="2">
        <f t="shared" si="160"/>
        <v>7.1079507846874539E-3</v>
      </c>
      <c r="G1135" s="2">
        <f t="shared" si="160"/>
        <v>5.7803471443194426E-3</v>
      </c>
      <c r="H1135" s="2">
        <f t="shared" si="157"/>
        <v>1.2296754169293613</v>
      </c>
      <c r="I1135" s="2">
        <f t="shared" si="158"/>
        <v>55.150422684519327</v>
      </c>
    </row>
    <row r="1136" spans="1:9" ht="13.5" x14ac:dyDescent="0.25">
      <c r="A1136" s="3">
        <v>43663</v>
      </c>
      <c r="B1136" s="2">
        <v>1.2295</v>
      </c>
      <c r="C1136" s="2">
        <f t="shared" si="153"/>
        <v>1.9900000000000029E-2</v>
      </c>
      <c r="D1136" s="2">
        <f t="shared" si="154"/>
        <v>1.9900000000000029E-2</v>
      </c>
      <c r="E1136" s="2">
        <f t="shared" si="155"/>
        <v>0</v>
      </c>
      <c r="F1136" s="2">
        <f t="shared" si="160"/>
        <v>8.0216685857812092E-3</v>
      </c>
      <c r="G1136" s="2">
        <f t="shared" si="160"/>
        <v>5.3674652054394823E-3</v>
      </c>
      <c r="H1136" s="2">
        <f t="shared" si="157"/>
        <v>1.4944984790310165</v>
      </c>
      <c r="I1136" s="2">
        <f t="shared" si="158"/>
        <v>59.911781530191668</v>
      </c>
    </row>
    <row r="1137" spans="1:9" ht="13.5" x14ac:dyDescent="0.25">
      <c r="A1137" s="3">
        <v>43664</v>
      </c>
      <c r="B1137" s="2">
        <v>1.2195</v>
      </c>
      <c r="C1137" s="2">
        <f t="shared" si="153"/>
        <v>-1.0000000000000009E-2</v>
      </c>
      <c r="D1137" s="2">
        <f t="shared" si="154"/>
        <v>0</v>
      </c>
      <c r="E1137" s="2">
        <f t="shared" si="155"/>
        <v>1.0000000000000009E-2</v>
      </c>
      <c r="F1137" s="2">
        <f t="shared" si="160"/>
        <v>7.4486922582254079E-3</v>
      </c>
      <c r="G1137" s="2">
        <f t="shared" si="160"/>
        <v>5.6983605479080917E-3</v>
      </c>
      <c r="H1137" s="2">
        <f t="shared" si="157"/>
        <v>1.3071640861615672</v>
      </c>
      <c r="I1137" s="2">
        <f t="shared" si="158"/>
        <v>56.656745569245501</v>
      </c>
    </row>
    <row r="1138" spans="1:9" ht="13.5" x14ac:dyDescent="0.25">
      <c r="A1138" s="3">
        <v>43665</v>
      </c>
      <c r="B1138" s="2">
        <v>1.2195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6.9166428112093078E-3</v>
      </c>
      <c r="G1138" s="2">
        <f t="shared" si="160"/>
        <v>5.2913347944860845E-3</v>
      </c>
      <c r="H1138" s="2">
        <f t="shared" si="157"/>
        <v>1.3071640861615674</v>
      </c>
      <c r="I1138" s="2">
        <f t="shared" si="158"/>
        <v>56.656745569245508</v>
      </c>
    </row>
    <row r="1139" spans="1:9" ht="13.5" x14ac:dyDescent="0.25">
      <c r="A1139" s="3">
        <v>43668</v>
      </c>
      <c r="B1139" s="2">
        <v>1.1898</v>
      </c>
      <c r="C1139" s="2">
        <f t="shared" si="153"/>
        <v>-2.970000000000006E-2</v>
      </c>
      <c r="D1139" s="2">
        <f t="shared" si="154"/>
        <v>0</v>
      </c>
      <c r="E1139" s="2">
        <f t="shared" si="155"/>
        <v>2.970000000000006E-2</v>
      </c>
      <c r="F1139" s="2">
        <f t="shared" si="160"/>
        <v>6.4225968961229285E-3</v>
      </c>
      <c r="G1139" s="2">
        <f t="shared" si="160"/>
        <v>7.0348108805942259E-3</v>
      </c>
      <c r="H1139" s="2">
        <f t="shared" si="157"/>
        <v>0.91297363996520342</v>
      </c>
      <c r="I1139" s="2">
        <f t="shared" si="158"/>
        <v>47.725364369464614</v>
      </c>
    </row>
    <row r="1140" spans="1:9" ht="13.5" x14ac:dyDescent="0.25">
      <c r="A1140" s="3">
        <v>43669</v>
      </c>
      <c r="B1140" s="2">
        <v>1.17</v>
      </c>
      <c r="C1140" s="2">
        <f t="shared" si="153"/>
        <v>-1.980000000000004E-2</v>
      </c>
      <c r="D1140" s="2">
        <f t="shared" si="154"/>
        <v>0</v>
      </c>
      <c r="E1140" s="2">
        <f t="shared" si="155"/>
        <v>1.980000000000004E-2</v>
      </c>
      <c r="F1140" s="2">
        <f t="shared" si="160"/>
        <v>5.9638399749712906E-3</v>
      </c>
      <c r="G1140" s="2">
        <f t="shared" si="160"/>
        <v>7.946610103408927E-3</v>
      </c>
      <c r="H1140" s="2">
        <f t="shared" si="157"/>
        <v>0.75048856019913823</v>
      </c>
      <c r="I1140" s="2">
        <f t="shared" si="158"/>
        <v>42.873091390769304</v>
      </c>
    </row>
    <row r="1141" spans="1:9" ht="13.5" x14ac:dyDescent="0.25">
      <c r="A1141" s="3">
        <v>43670</v>
      </c>
      <c r="B1141" s="2">
        <v>1.17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5.5378514053304835E-3</v>
      </c>
      <c r="G1141" s="2">
        <f t="shared" si="160"/>
        <v>7.3789950960225755E-3</v>
      </c>
      <c r="H1141" s="2">
        <f t="shared" si="157"/>
        <v>0.75048856019913812</v>
      </c>
      <c r="I1141" s="2">
        <f t="shared" si="158"/>
        <v>42.873091390769297</v>
      </c>
    </row>
    <row r="1142" spans="1:9" ht="13.5" x14ac:dyDescent="0.25">
      <c r="A1142" s="3">
        <v>43672</v>
      </c>
      <c r="B1142" s="2">
        <v>1.2096</v>
      </c>
      <c r="C1142" s="2">
        <f t="shared" si="153"/>
        <v>3.960000000000008E-2</v>
      </c>
      <c r="D1142" s="2">
        <f t="shared" si="154"/>
        <v>3.960000000000008E-2</v>
      </c>
      <c r="E1142" s="2">
        <f t="shared" si="155"/>
        <v>0</v>
      </c>
      <c r="F1142" s="2">
        <f t="shared" si="160"/>
        <v>7.9708620192354539E-3</v>
      </c>
      <c r="G1142" s="2">
        <f t="shared" si="160"/>
        <v>6.8519240177352487E-3</v>
      </c>
      <c r="H1142" s="2">
        <f t="shared" si="157"/>
        <v>1.1633027451273525</v>
      </c>
      <c r="I1142" s="2">
        <f t="shared" si="158"/>
        <v>53.774384918966554</v>
      </c>
    </row>
    <row r="1143" spans="1:9" ht="13.5" x14ac:dyDescent="0.25">
      <c r="A1143" s="3">
        <v>43675</v>
      </c>
      <c r="B1143" s="2">
        <v>1.1898</v>
      </c>
      <c r="C1143" s="2">
        <f t="shared" si="153"/>
        <v>-1.980000000000004E-2</v>
      </c>
      <c r="D1143" s="2">
        <f t="shared" si="154"/>
        <v>0</v>
      </c>
      <c r="E1143" s="2">
        <f t="shared" si="155"/>
        <v>1.980000000000004E-2</v>
      </c>
      <c r="F1143" s="2">
        <f t="shared" si="160"/>
        <v>7.4015147321472071E-3</v>
      </c>
      <c r="G1143" s="2">
        <f t="shared" si="160"/>
        <v>7.7767865878970192E-3</v>
      </c>
      <c r="H1143" s="2">
        <f t="shared" si="157"/>
        <v>0.95174461179970582</v>
      </c>
      <c r="I1143" s="2">
        <f t="shared" si="158"/>
        <v>48.763788358667533</v>
      </c>
    </row>
    <row r="1144" spans="1:9" ht="13.5" x14ac:dyDescent="0.25">
      <c r="A1144" s="3">
        <v>43676</v>
      </c>
      <c r="B1144" s="2">
        <v>1.1898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6.8728351084224064E-3</v>
      </c>
      <c r="G1144" s="2">
        <f t="shared" si="160"/>
        <v>7.2213018316186605E-3</v>
      </c>
      <c r="H1144" s="2">
        <f t="shared" si="157"/>
        <v>0.95174461179970582</v>
      </c>
      <c r="I1144" s="2">
        <f t="shared" si="158"/>
        <v>48.763788358667533</v>
      </c>
    </row>
    <row r="1145" spans="1:9" ht="13.5" x14ac:dyDescent="0.25">
      <c r="A1145" s="3">
        <v>43677</v>
      </c>
      <c r="B1145" s="2">
        <v>1.1898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6.3819183149636622E-3</v>
      </c>
      <c r="G1145" s="2">
        <f t="shared" si="160"/>
        <v>6.7054945579316126E-3</v>
      </c>
      <c r="H1145" s="2">
        <f t="shared" si="157"/>
        <v>0.95174461179970582</v>
      </c>
      <c r="I1145" s="2">
        <f t="shared" si="158"/>
        <v>48.763788358667533</v>
      </c>
    </row>
    <row r="1146" spans="1:9" ht="13.5" x14ac:dyDescent="0.25">
      <c r="A1146" s="3">
        <v>43678</v>
      </c>
      <c r="B1146" s="2">
        <v>1.1898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5.9260670067519724E-3</v>
      </c>
      <c r="G1146" s="2">
        <f t="shared" si="160"/>
        <v>6.2265306609364966E-3</v>
      </c>
      <c r="H1146" s="2">
        <f t="shared" si="157"/>
        <v>0.95174461179970593</v>
      </c>
      <c r="I1146" s="2">
        <f t="shared" si="158"/>
        <v>48.76378835866754</v>
      </c>
    </row>
    <row r="1147" spans="1:9" ht="13.5" x14ac:dyDescent="0.25">
      <c r="A1147" s="3">
        <v>43679</v>
      </c>
      <c r="B1147" s="2">
        <v>1.17</v>
      </c>
      <c r="C1147" s="2">
        <f t="shared" si="153"/>
        <v>-1.980000000000004E-2</v>
      </c>
      <c r="D1147" s="2">
        <f t="shared" si="154"/>
        <v>0</v>
      </c>
      <c r="E1147" s="2">
        <f t="shared" si="155"/>
        <v>1.980000000000004E-2</v>
      </c>
      <c r="F1147" s="2">
        <f t="shared" si="160"/>
        <v>5.5027765062696885E-3</v>
      </c>
      <c r="G1147" s="2">
        <f t="shared" si="160"/>
        <v>7.196064185155321E-3</v>
      </c>
      <c r="H1147" s="2">
        <f t="shared" si="157"/>
        <v>0.76469252700959833</v>
      </c>
      <c r="I1147" s="2">
        <f t="shared" si="158"/>
        <v>43.332904475173713</v>
      </c>
    </row>
    <row r="1148" spans="1:9" ht="13.5" x14ac:dyDescent="0.25">
      <c r="A1148" s="3">
        <v>43682</v>
      </c>
      <c r="B1148" s="2">
        <v>1.17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5.1097210415361393E-3</v>
      </c>
      <c r="G1148" s="2">
        <f t="shared" si="160"/>
        <v>6.6820596005013697E-3</v>
      </c>
      <c r="H1148" s="2">
        <f t="shared" si="157"/>
        <v>0.76469252700959833</v>
      </c>
      <c r="I1148" s="2">
        <f t="shared" si="158"/>
        <v>43.332904475173713</v>
      </c>
    </row>
    <row r="1149" spans="1:9" ht="13.5" x14ac:dyDescent="0.25">
      <c r="A1149" s="3">
        <v>43683</v>
      </c>
      <c r="B1149" s="2">
        <v>1.17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4.7447409671407008E-3</v>
      </c>
      <c r="G1149" s="2">
        <f t="shared" si="161"/>
        <v>6.2047696290369863E-3</v>
      </c>
      <c r="H1149" s="2">
        <f t="shared" si="157"/>
        <v>0.76469252700959833</v>
      </c>
      <c r="I1149" s="2">
        <f t="shared" si="158"/>
        <v>43.332904475173713</v>
      </c>
    </row>
    <row r="1150" spans="1:9" ht="13.5" x14ac:dyDescent="0.25">
      <c r="A1150" s="3">
        <v>43684</v>
      </c>
      <c r="B1150" s="2">
        <v>1.1798999999999999</v>
      </c>
      <c r="C1150" s="2">
        <f t="shared" si="153"/>
        <v>9.9000000000000199E-3</v>
      </c>
      <c r="D1150" s="2">
        <f t="shared" si="154"/>
        <v>9.9000000000000199E-3</v>
      </c>
      <c r="E1150" s="2">
        <f t="shared" si="155"/>
        <v>0</v>
      </c>
      <c r="F1150" s="2">
        <f t="shared" si="161"/>
        <v>5.1129737552020804E-3</v>
      </c>
      <c r="G1150" s="2">
        <f t="shared" si="161"/>
        <v>5.7615717983914867E-3</v>
      </c>
      <c r="H1150" s="2">
        <f t="shared" si="157"/>
        <v>0.88742689219450821</v>
      </c>
      <c r="I1150" s="2">
        <f t="shared" si="158"/>
        <v>47.017815411260692</v>
      </c>
    </row>
    <row r="1151" spans="1:9" ht="13.5" x14ac:dyDescent="0.25">
      <c r="A1151" s="3">
        <v>43685</v>
      </c>
      <c r="B1151" s="2">
        <v>1.17</v>
      </c>
      <c r="C1151" s="2">
        <f t="shared" si="153"/>
        <v>-9.9000000000000199E-3</v>
      </c>
      <c r="D1151" s="2">
        <f t="shared" si="154"/>
        <v>0</v>
      </c>
      <c r="E1151" s="2">
        <f t="shared" si="155"/>
        <v>9.9000000000000199E-3</v>
      </c>
      <c r="F1151" s="2">
        <f t="shared" si="161"/>
        <v>4.7477613441162178E-3</v>
      </c>
      <c r="G1151" s="2">
        <f t="shared" si="161"/>
        <v>6.0571738127920965E-3</v>
      </c>
      <c r="H1151" s="2">
        <f t="shared" si="157"/>
        <v>0.78382451797725516</v>
      </c>
      <c r="I1151" s="2">
        <f t="shared" si="158"/>
        <v>43.940674100951526</v>
      </c>
    </row>
    <row r="1152" spans="1:9" ht="13.5" x14ac:dyDescent="0.25">
      <c r="A1152" s="3">
        <v>43686</v>
      </c>
      <c r="B1152" s="2">
        <v>1.1600999999999999</v>
      </c>
      <c r="C1152" s="2">
        <f t="shared" si="153"/>
        <v>-9.9000000000000199E-3</v>
      </c>
      <c r="D1152" s="2">
        <f t="shared" si="154"/>
        <v>0</v>
      </c>
      <c r="E1152" s="2">
        <f t="shared" si="155"/>
        <v>9.9000000000000199E-3</v>
      </c>
      <c r="F1152" s="2">
        <f t="shared" si="161"/>
        <v>4.4086355338222019E-3</v>
      </c>
      <c r="G1152" s="2">
        <f t="shared" si="161"/>
        <v>6.3316613975926625E-3</v>
      </c>
      <c r="H1152" s="2">
        <f t="shared" si="157"/>
        <v>0.69628415939904698</v>
      </c>
      <c r="I1152" s="2">
        <f t="shared" si="158"/>
        <v>41.047613133740747</v>
      </c>
    </row>
    <row r="1153" spans="1:9" ht="13.5" x14ac:dyDescent="0.25">
      <c r="A1153" s="3">
        <v>43691</v>
      </c>
      <c r="B1153" s="2">
        <v>1.1798999999999999</v>
      </c>
      <c r="C1153" s="2">
        <f t="shared" si="153"/>
        <v>1.980000000000004E-2</v>
      </c>
      <c r="D1153" s="2">
        <f t="shared" si="154"/>
        <v>1.980000000000004E-2</v>
      </c>
      <c r="E1153" s="2">
        <f t="shared" si="155"/>
        <v>0</v>
      </c>
      <c r="F1153" s="2">
        <f t="shared" si="161"/>
        <v>5.5080187099777614E-3</v>
      </c>
      <c r="G1153" s="2">
        <f t="shared" si="161"/>
        <v>5.8793998691931875E-3</v>
      </c>
      <c r="H1153" s="2">
        <f t="shared" si="157"/>
        <v>0.93683349194168863</v>
      </c>
      <c r="I1153" s="2">
        <f t="shared" si="158"/>
        <v>48.369335610905139</v>
      </c>
    </row>
    <row r="1154" spans="1:9" ht="13.5" x14ac:dyDescent="0.25">
      <c r="A1154" s="3">
        <v>43692</v>
      </c>
      <c r="B1154" s="2">
        <v>1.1600999999999999</v>
      </c>
      <c r="C1154" s="2">
        <f t="shared" si="153"/>
        <v>-1.980000000000004E-2</v>
      </c>
      <c r="D1154" s="2">
        <f t="shared" si="154"/>
        <v>0</v>
      </c>
      <c r="E1154" s="2">
        <f t="shared" si="155"/>
        <v>1.980000000000004E-2</v>
      </c>
      <c r="F1154" s="2">
        <f t="shared" si="161"/>
        <v>5.114588802122207E-3</v>
      </c>
      <c r="G1154" s="2">
        <f t="shared" si="161"/>
        <v>6.8737284499651051E-3</v>
      </c>
      <c r="H1154" s="2">
        <f t="shared" si="157"/>
        <v>0.74407780862337836</v>
      </c>
      <c r="I1154" s="2">
        <f t="shared" si="158"/>
        <v>42.663108546211475</v>
      </c>
    </row>
    <row r="1155" spans="1:9" ht="13.5" x14ac:dyDescent="0.25">
      <c r="A1155" s="3">
        <v>43693</v>
      </c>
      <c r="B1155" s="2">
        <v>1.1600999999999999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4.7492610305420501E-3</v>
      </c>
      <c r="G1155" s="2">
        <f t="shared" si="161"/>
        <v>6.3827478463961687E-3</v>
      </c>
      <c r="H1155" s="2">
        <f t="shared" si="157"/>
        <v>0.74407780862337858</v>
      </c>
      <c r="I1155" s="2">
        <f t="shared" si="158"/>
        <v>42.663108546211483</v>
      </c>
    </row>
    <row r="1156" spans="1:9" ht="13.5" x14ac:dyDescent="0.25">
      <c r="A1156" s="3">
        <v>43696</v>
      </c>
      <c r="B1156" s="2">
        <v>1.1600999999999999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4.4100280997890467E-3</v>
      </c>
      <c r="G1156" s="2">
        <f t="shared" si="161"/>
        <v>5.9268372859392991E-3</v>
      </c>
      <c r="H1156" s="2">
        <f t="shared" si="157"/>
        <v>0.74407780862337869</v>
      </c>
      <c r="I1156" s="2">
        <f t="shared" si="158"/>
        <v>42.66310854621149</v>
      </c>
    </row>
    <row r="1157" spans="1:9" ht="13.5" x14ac:dyDescent="0.25">
      <c r="A1157" s="3">
        <v>43697</v>
      </c>
      <c r="B1157" s="2">
        <v>1.1402000000000001</v>
      </c>
      <c r="C1157" s="2">
        <f t="shared" si="162"/>
        <v>-1.9899999999999807E-2</v>
      </c>
      <c r="D1157" s="2">
        <f t="shared" si="163"/>
        <v>0</v>
      </c>
      <c r="E1157" s="2">
        <f t="shared" si="164"/>
        <v>1.9899999999999807E-2</v>
      </c>
      <c r="F1157" s="2">
        <f t="shared" si="161"/>
        <v>4.0950260926612579E-3</v>
      </c>
      <c r="G1157" s="2">
        <f t="shared" si="161"/>
        <v>6.9249203369436208E-3</v>
      </c>
      <c r="H1157" s="2">
        <f t="shared" si="157"/>
        <v>0.59134631063043197</v>
      </c>
      <c r="I1157" s="2">
        <f t="shared" si="158"/>
        <v>37.160127037097453</v>
      </c>
    </row>
    <row r="1158" spans="1:9" ht="13.5" x14ac:dyDescent="0.25">
      <c r="A1158" s="3">
        <v>43698</v>
      </c>
      <c r="B1158" s="2">
        <v>1.1402000000000001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3.8025242288997397E-3</v>
      </c>
      <c r="G1158" s="2">
        <f t="shared" si="161"/>
        <v>6.4302831700190763E-3</v>
      </c>
      <c r="H1158" s="2">
        <f t="shared" si="157"/>
        <v>0.59134631063043197</v>
      </c>
      <c r="I1158" s="2">
        <f t="shared" si="158"/>
        <v>37.160127037097453</v>
      </c>
    </row>
    <row r="1159" spans="1:9" ht="13.5" x14ac:dyDescent="0.25">
      <c r="A1159" s="3">
        <v>43699</v>
      </c>
      <c r="B1159" s="2">
        <v>1.1105</v>
      </c>
      <c r="C1159" s="2">
        <f t="shared" si="162"/>
        <v>-2.970000000000006E-2</v>
      </c>
      <c r="D1159" s="2">
        <f t="shared" si="163"/>
        <v>0</v>
      </c>
      <c r="E1159" s="2">
        <f t="shared" si="164"/>
        <v>2.970000000000006E-2</v>
      </c>
      <c r="F1159" s="2">
        <f t="shared" si="161"/>
        <v>3.5309153554069013E-3</v>
      </c>
      <c r="G1159" s="2">
        <f t="shared" si="161"/>
        <v>8.0924058007320037E-3</v>
      </c>
      <c r="H1159" s="2">
        <f t="shared" si="157"/>
        <v>0.43632455444677654</v>
      </c>
      <c r="I1159" s="2">
        <f t="shared" si="158"/>
        <v>30.377852491342665</v>
      </c>
    </row>
    <row r="1160" spans="1:9" ht="13.5" x14ac:dyDescent="0.25">
      <c r="A1160" s="3">
        <v>43700</v>
      </c>
      <c r="B1160" s="2">
        <v>1.1204000000000001</v>
      </c>
      <c r="C1160" s="2">
        <f t="shared" si="162"/>
        <v>9.9000000000000199E-3</v>
      </c>
      <c r="D1160" s="2">
        <f t="shared" si="163"/>
        <v>9.9000000000000199E-3</v>
      </c>
      <c r="E1160" s="2">
        <f t="shared" si="164"/>
        <v>0</v>
      </c>
      <c r="F1160" s="2">
        <f t="shared" si="161"/>
        <v>3.9858499728778387E-3</v>
      </c>
      <c r="G1160" s="2">
        <f t="shared" si="161"/>
        <v>7.5143768149654316E-3</v>
      </c>
      <c r="H1160" s="2">
        <f t="shared" si="157"/>
        <v>0.53042987742373082</v>
      </c>
      <c r="I1160" s="2">
        <f t="shared" si="158"/>
        <v>34.658881484765374</v>
      </c>
    </row>
    <row r="1161" spans="1:9" ht="13.5" x14ac:dyDescent="0.25">
      <c r="A1161" s="3">
        <v>43703</v>
      </c>
      <c r="B1161" s="2">
        <v>1.1204000000000001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3.7011464033865648E-3</v>
      </c>
      <c r="G1161" s="2">
        <f t="shared" si="161"/>
        <v>6.9776356138964721E-3</v>
      </c>
      <c r="H1161" s="2">
        <f t="shared" si="157"/>
        <v>0.53042987742373082</v>
      </c>
      <c r="I1161" s="2">
        <f t="shared" si="158"/>
        <v>34.658881484765374</v>
      </c>
    </row>
    <row r="1162" spans="1:9" ht="13.5" x14ac:dyDescent="0.25">
      <c r="A1162" s="3">
        <v>43704</v>
      </c>
      <c r="B1162" s="2">
        <v>1.1204000000000001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3.4367788031446672E-3</v>
      </c>
      <c r="G1162" s="2">
        <f t="shared" si="161"/>
        <v>6.4792330700467245E-3</v>
      </c>
      <c r="H1162" s="2">
        <f t="shared" si="157"/>
        <v>0.53042987742373082</v>
      </c>
      <c r="I1162" s="2">
        <f t="shared" si="158"/>
        <v>34.658881484765374</v>
      </c>
    </row>
    <row r="1163" spans="1:9" ht="13.5" x14ac:dyDescent="0.25">
      <c r="A1163" s="3">
        <v>43705</v>
      </c>
      <c r="B1163" s="2">
        <v>1.1600999999999999</v>
      </c>
      <c r="C1163" s="2">
        <f t="shared" si="162"/>
        <v>3.9699999999999847E-2</v>
      </c>
      <c r="D1163" s="2">
        <f t="shared" si="163"/>
        <v>3.9699999999999847E-2</v>
      </c>
      <c r="E1163" s="2">
        <f t="shared" si="164"/>
        <v>0</v>
      </c>
      <c r="F1163" s="2">
        <f t="shared" si="161"/>
        <v>6.0270088886343236E-3</v>
      </c>
      <c r="G1163" s="2">
        <f t="shared" si="161"/>
        <v>6.0164307079005304E-3</v>
      </c>
      <c r="H1163" s="2">
        <f t="shared" si="157"/>
        <v>1.0017582153351992</v>
      </c>
      <c r="I1163" s="2">
        <f t="shared" si="158"/>
        <v>50.043916775805634</v>
      </c>
    </row>
    <row r="1164" spans="1:9" ht="13.5" x14ac:dyDescent="0.25">
      <c r="A1164" s="3">
        <v>43706</v>
      </c>
      <c r="B1164" s="2">
        <v>1.1500999999999999</v>
      </c>
      <c r="C1164" s="2">
        <f t="shared" si="162"/>
        <v>-1.0000000000000009E-2</v>
      </c>
      <c r="D1164" s="2">
        <f t="shared" si="163"/>
        <v>0</v>
      </c>
      <c r="E1164" s="2">
        <f t="shared" si="164"/>
        <v>1.0000000000000009E-2</v>
      </c>
      <c r="F1164" s="2">
        <f t="shared" si="161"/>
        <v>5.5965082537318715E-3</v>
      </c>
      <c r="G1164" s="2">
        <f t="shared" si="161"/>
        <v>6.3009713716219223E-3</v>
      </c>
      <c r="H1164" s="2">
        <f t="shared" si="157"/>
        <v>0.888197695824681</v>
      </c>
      <c r="I1164" s="2">
        <f t="shared" si="158"/>
        <v>47.039443898736231</v>
      </c>
    </row>
    <row r="1165" spans="1:9" ht="13.5" x14ac:dyDescent="0.25">
      <c r="A1165" s="3">
        <v>43707</v>
      </c>
      <c r="B1165" s="2">
        <v>1.1303000000000001</v>
      </c>
      <c r="C1165" s="2">
        <f t="shared" si="162"/>
        <v>-1.9799999999999818E-2</v>
      </c>
      <c r="D1165" s="2">
        <f t="shared" si="163"/>
        <v>0</v>
      </c>
      <c r="E1165" s="2">
        <f t="shared" si="164"/>
        <v>1.9799999999999818E-2</v>
      </c>
      <c r="F1165" s="2">
        <f t="shared" ref="F1165:G1180" si="165">((F1164*13)+D1165)/14</f>
        <v>5.1967576641795948E-3</v>
      </c>
      <c r="G1165" s="2">
        <f t="shared" si="165"/>
        <v>7.2651877022203437E-3</v>
      </c>
      <c r="H1165" s="2">
        <f t="shared" si="157"/>
        <v>0.71529571941980141</v>
      </c>
      <c r="I1165" s="2">
        <f t="shared" si="158"/>
        <v>41.701014660128109</v>
      </c>
    </row>
    <row r="1166" spans="1:9" ht="13.5" x14ac:dyDescent="0.25">
      <c r="A1166" s="3">
        <v>43710</v>
      </c>
      <c r="B1166" s="2">
        <v>1.1204000000000001</v>
      </c>
      <c r="C1166" s="2">
        <f t="shared" si="162"/>
        <v>-9.9000000000000199E-3</v>
      </c>
      <c r="D1166" s="2">
        <f t="shared" si="163"/>
        <v>0</v>
      </c>
      <c r="E1166" s="2">
        <f t="shared" si="164"/>
        <v>9.9000000000000199E-3</v>
      </c>
      <c r="F1166" s="2">
        <f t="shared" si="165"/>
        <v>4.8255606881667662E-3</v>
      </c>
      <c r="G1166" s="2">
        <f t="shared" si="165"/>
        <v>7.4533885806331778E-3</v>
      </c>
      <c r="H1166" s="2">
        <f t="shared" si="157"/>
        <v>0.64743178702710635</v>
      </c>
      <c r="I1166" s="2">
        <f t="shared" si="158"/>
        <v>39.299459445021235</v>
      </c>
    </row>
    <row r="1167" spans="1:9" ht="13.5" x14ac:dyDescent="0.25">
      <c r="A1167" s="3">
        <v>43711</v>
      </c>
      <c r="B1167" s="2">
        <v>1.1006</v>
      </c>
      <c r="C1167" s="2">
        <f t="shared" si="162"/>
        <v>-1.980000000000004E-2</v>
      </c>
      <c r="D1167" s="2">
        <f t="shared" si="163"/>
        <v>0</v>
      </c>
      <c r="E1167" s="2">
        <f t="shared" si="164"/>
        <v>1.980000000000004E-2</v>
      </c>
      <c r="F1167" s="2">
        <f t="shared" si="165"/>
        <v>4.48087778186914E-3</v>
      </c>
      <c r="G1167" s="2">
        <f t="shared" si="165"/>
        <v>8.3352893963022402E-3</v>
      </c>
      <c r="H1167" s="2">
        <f t="shared" si="157"/>
        <v>0.53757914918430771</v>
      </c>
      <c r="I1167" s="2">
        <f t="shared" si="158"/>
        <v>34.962697658165808</v>
      </c>
    </row>
    <row r="1168" spans="1:9" ht="13.5" x14ac:dyDescent="0.25">
      <c r="A1168" s="3">
        <v>43712</v>
      </c>
      <c r="B1168" s="2">
        <v>1.1006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4.1608150831642012E-3</v>
      </c>
      <c r="G1168" s="2">
        <f t="shared" si="165"/>
        <v>7.7399115822806511E-3</v>
      </c>
      <c r="H1168" s="2">
        <f t="shared" si="157"/>
        <v>0.53757914918430771</v>
      </c>
      <c r="I1168" s="2">
        <f t="shared" si="158"/>
        <v>34.962697658165808</v>
      </c>
    </row>
    <row r="1169" spans="1:9" ht="13.5" x14ac:dyDescent="0.25">
      <c r="A1169" s="3">
        <v>43713</v>
      </c>
      <c r="B1169" s="2">
        <v>1.0807</v>
      </c>
      <c r="C1169" s="2">
        <f t="shared" si="162"/>
        <v>-1.9900000000000029E-2</v>
      </c>
      <c r="D1169" s="2">
        <f t="shared" si="163"/>
        <v>0</v>
      </c>
      <c r="E1169" s="2">
        <f t="shared" si="164"/>
        <v>1.9900000000000029E-2</v>
      </c>
      <c r="F1169" s="2">
        <f t="shared" si="165"/>
        <v>3.86361400579533E-3</v>
      </c>
      <c r="G1169" s="2">
        <f t="shared" si="165"/>
        <v>8.6084893264034637E-3</v>
      </c>
      <c r="H1169" s="2">
        <f t="shared" ref="H1169:H1232" si="166">F1169/G1169</f>
        <v>0.44881440393322847</v>
      </c>
      <c r="I1169" s="2">
        <f t="shared" ref="I1169:I1232" si="167">IF(G1169=0,100,100-(100/(1+H1169)))</f>
        <v>30.978046788794416</v>
      </c>
    </row>
    <row r="1170" spans="1:9" ht="13.5" x14ac:dyDescent="0.25">
      <c r="A1170" s="3">
        <v>43714</v>
      </c>
      <c r="B1170" s="2">
        <v>1.0907</v>
      </c>
      <c r="C1170" s="2">
        <f t="shared" si="162"/>
        <v>1.0000000000000009E-2</v>
      </c>
      <c r="D1170" s="2">
        <f t="shared" si="163"/>
        <v>1.0000000000000009E-2</v>
      </c>
      <c r="E1170" s="2">
        <f t="shared" si="164"/>
        <v>0</v>
      </c>
      <c r="F1170" s="2">
        <f t="shared" si="165"/>
        <v>4.3019272910956637E-3</v>
      </c>
      <c r="G1170" s="2">
        <f t="shared" si="165"/>
        <v>7.9935972316603592E-3</v>
      </c>
      <c r="H1170" s="2">
        <f t="shared" si="166"/>
        <v>0.53817163492513187</v>
      </c>
      <c r="I1170" s="2">
        <f t="shared" si="167"/>
        <v>34.9877492670918</v>
      </c>
    </row>
    <row r="1171" spans="1:9" ht="13.5" x14ac:dyDescent="0.25">
      <c r="A1171" s="3">
        <v>43717</v>
      </c>
      <c r="B1171" s="2">
        <v>1.0907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3.9946467703031166E-3</v>
      </c>
      <c r="G1171" s="2">
        <f t="shared" si="165"/>
        <v>7.4226260008274769E-3</v>
      </c>
      <c r="H1171" s="2">
        <f t="shared" si="166"/>
        <v>0.53817163492513187</v>
      </c>
      <c r="I1171" s="2">
        <f t="shared" si="167"/>
        <v>34.9877492670918</v>
      </c>
    </row>
    <row r="1172" spans="1:9" ht="13.5" x14ac:dyDescent="0.25">
      <c r="A1172" s="3">
        <v>43718</v>
      </c>
      <c r="B1172" s="2">
        <v>1.0907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3.7093148581386079E-3</v>
      </c>
      <c r="G1172" s="2">
        <f t="shared" si="165"/>
        <v>6.8924384293397997E-3</v>
      </c>
      <c r="H1172" s="2">
        <f t="shared" si="166"/>
        <v>0.53817163492513187</v>
      </c>
      <c r="I1172" s="2">
        <f t="shared" si="167"/>
        <v>34.9877492670918</v>
      </c>
    </row>
    <row r="1173" spans="1:9" ht="13.5" x14ac:dyDescent="0.25">
      <c r="A1173" s="3">
        <v>43719</v>
      </c>
      <c r="B1173" s="2">
        <v>1.1006</v>
      </c>
      <c r="C1173" s="2">
        <f t="shared" si="162"/>
        <v>9.9000000000000199E-3</v>
      </c>
      <c r="D1173" s="2">
        <f t="shared" si="163"/>
        <v>9.9000000000000199E-3</v>
      </c>
      <c r="E1173" s="2">
        <f t="shared" si="164"/>
        <v>0</v>
      </c>
      <c r="F1173" s="2">
        <f t="shared" si="165"/>
        <v>4.1515066539858517E-3</v>
      </c>
      <c r="G1173" s="2">
        <f t="shared" si="165"/>
        <v>6.4001213986726712E-3</v>
      </c>
      <c r="H1173" s="2">
        <f t="shared" si="166"/>
        <v>0.64866061053886226</v>
      </c>
      <c r="I1173" s="2">
        <f t="shared" si="167"/>
        <v>39.344702384006645</v>
      </c>
    </row>
    <row r="1174" spans="1:9" ht="13.5" x14ac:dyDescent="0.25">
      <c r="A1174" s="3">
        <v>43720</v>
      </c>
      <c r="B1174" s="2">
        <v>1.1006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3.8549704644154337E-3</v>
      </c>
      <c r="G1174" s="2">
        <f t="shared" si="165"/>
        <v>5.9429698701960517E-3</v>
      </c>
      <c r="H1174" s="2">
        <f t="shared" si="166"/>
        <v>0.64866061053886226</v>
      </c>
      <c r="I1174" s="2">
        <f t="shared" si="167"/>
        <v>39.344702384006645</v>
      </c>
    </row>
    <row r="1175" spans="1:9" ht="13.5" x14ac:dyDescent="0.25">
      <c r="A1175" s="3">
        <v>43721</v>
      </c>
      <c r="B1175" s="2">
        <v>1.1006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3.5796154312429029E-3</v>
      </c>
      <c r="G1175" s="2">
        <f t="shared" si="165"/>
        <v>5.5184720223249049E-3</v>
      </c>
      <c r="H1175" s="2">
        <f t="shared" si="166"/>
        <v>0.64866061053886226</v>
      </c>
      <c r="I1175" s="2">
        <f t="shared" si="167"/>
        <v>39.344702384006645</v>
      </c>
    </row>
    <row r="1176" spans="1:9" ht="13.5" x14ac:dyDescent="0.25">
      <c r="A1176" s="3">
        <v>43724</v>
      </c>
      <c r="B1176" s="2">
        <v>1.0907</v>
      </c>
      <c r="C1176" s="2">
        <f t="shared" si="162"/>
        <v>-9.9000000000000199E-3</v>
      </c>
      <c r="D1176" s="2">
        <f t="shared" si="163"/>
        <v>0</v>
      </c>
      <c r="E1176" s="2">
        <f t="shared" si="164"/>
        <v>9.9000000000000199E-3</v>
      </c>
      <c r="F1176" s="2">
        <f t="shared" si="165"/>
        <v>3.3239286147255524E-3</v>
      </c>
      <c r="G1176" s="2">
        <f t="shared" si="165"/>
        <v>5.8314383064445559E-3</v>
      </c>
      <c r="H1176" s="2">
        <f t="shared" si="166"/>
        <v>0.57000150564092322</v>
      </c>
      <c r="I1176" s="2">
        <f t="shared" si="167"/>
        <v>36.305793567263557</v>
      </c>
    </row>
    <row r="1177" spans="1:9" ht="13.5" x14ac:dyDescent="0.25">
      <c r="A1177" s="3">
        <v>43725</v>
      </c>
      <c r="B1177" s="2">
        <v>1.0907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3.086505142245156E-3</v>
      </c>
      <c r="G1177" s="2">
        <f t="shared" si="165"/>
        <v>5.4149069988413739E-3</v>
      </c>
      <c r="H1177" s="2">
        <f t="shared" si="166"/>
        <v>0.57000150564092322</v>
      </c>
      <c r="I1177" s="2">
        <f t="shared" si="167"/>
        <v>36.305793567263557</v>
      </c>
    </row>
    <row r="1178" spans="1:9" ht="13.5" x14ac:dyDescent="0.25">
      <c r="A1178" s="3">
        <v>43726</v>
      </c>
      <c r="B1178" s="2">
        <v>1.0807</v>
      </c>
      <c r="C1178" s="2">
        <f t="shared" si="162"/>
        <v>-1.0000000000000009E-2</v>
      </c>
      <c r="D1178" s="2">
        <f t="shared" si="163"/>
        <v>0</v>
      </c>
      <c r="E1178" s="2">
        <f t="shared" si="164"/>
        <v>1.0000000000000009E-2</v>
      </c>
      <c r="F1178" s="2">
        <f t="shared" si="165"/>
        <v>2.8660404892276448E-3</v>
      </c>
      <c r="G1178" s="2">
        <f t="shared" si="165"/>
        <v>5.7424136417812766E-3</v>
      </c>
      <c r="H1178" s="2">
        <f t="shared" si="166"/>
        <v>0.49910032052978492</v>
      </c>
      <c r="I1178" s="2">
        <f t="shared" si="167"/>
        <v>33.293323581800166</v>
      </c>
    </row>
    <row r="1179" spans="1:9" ht="13.5" x14ac:dyDescent="0.25">
      <c r="A1179" s="3">
        <v>43727</v>
      </c>
      <c r="B1179" s="2">
        <v>1.0708</v>
      </c>
      <c r="C1179" s="2">
        <f t="shared" si="162"/>
        <v>-9.9000000000000199E-3</v>
      </c>
      <c r="D1179" s="2">
        <f t="shared" si="163"/>
        <v>0</v>
      </c>
      <c r="E1179" s="2">
        <f t="shared" si="164"/>
        <v>9.9000000000000199E-3</v>
      </c>
      <c r="F1179" s="2">
        <f t="shared" si="165"/>
        <v>2.6613233114256701E-3</v>
      </c>
      <c r="G1179" s="2">
        <f t="shared" si="165"/>
        <v>6.0393840959397579E-3</v>
      </c>
      <c r="H1179" s="2">
        <f t="shared" si="166"/>
        <v>0.44066137691339452</v>
      </c>
      <c r="I1179" s="2">
        <f t="shared" si="167"/>
        <v>30.587436018969839</v>
      </c>
    </row>
    <row r="1180" spans="1:9" ht="13.5" x14ac:dyDescent="0.25">
      <c r="A1180" s="3">
        <v>43728</v>
      </c>
      <c r="B1180" s="2">
        <v>1.1006</v>
      </c>
      <c r="C1180" s="2">
        <f t="shared" si="162"/>
        <v>2.9800000000000049E-2</v>
      </c>
      <c r="D1180" s="2">
        <f t="shared" si="163"/>
        <v>2.9800000000000049E-2</v>
      </c>
      <c r="E1180" s="2">
        <f t="shared" si="164"/>
        <v>0</v>
      </c>
      <c r="F1180" s="2">
        <f t="shared" si="165"/>
        <v>4.5998002177524118E-3</v>
      </c>
      <c r="G1180" s="2">
        <f t="shared" si="165"/>
        <v>5.6079995176583474E-3</v>
      </c>
      <c r="H1180" s="2">
        <f t="shared" si="166"/>
        <v>0.82022122207191006</v>
      </c>
      <c r="I1180" s="2">
        <f t="shared" si="167"/>
        <v>45.061622847044589</v>
      </c>
    </row>
    <row r="1181" spans="1:9" ht="13.5" x14ac:dyDescent="0.25">
      <c r="A1181" s="3">
        <v>43731</v>
      </c>
      <c r="B1181" s="2">
        <v>1.1600999999999999</v>
      </c>
      <c r="C1181" s="2">
        <f t="shared" si="162"/>
        <v>5.9499999999999886E-2</v>
      </c>
      <c r="D1181" s="2">
        <f t="shared" si="163"/>
        <v>5.9499999999999886E-2</v>
      </c>
      <c r="E1181" s="2">
        <f t="shared" si="164"/>
        <v>0</v>
      </c>
      <c r="F1181" s="2">
        <f t="shared" ref="F1181:G1196" si="168">((F1180*13)+D1181)/14</f>
        <v>8.5212430593415173E-3</v>
      </c>
      <c r="G1181" s="2">
        <f t="shared" si="168"/>
        <v>5.2074281235398936E-3</v>
      </c>
      <c r="H1181" s="2">
        <f t="shared" si="166"/>
        <v>1.6363630677534855</v>
      </c>
      <c r="I1181" s="2">
        <f t="shared" si="167"/>
        <v>62.06895733628501</v>
      </c>
    </row>
    <row r="1182" spans="1:9" ht="13.5" x14ac:dyDescent="0.25">
      <c r="A1182" s="3">
        <v>43732</v>
      </c>
      <c r="B1182" s="2">
        <v>1.1500999999999999</v>
      </c>
      <c r="C1182" s="2">
        <f t="shared" si="162"/>
        <v>-1.0000000000000009E-2</v>
      </c>
      <c r="D1182" s="2">
        <f t="shared" si="163"/>
        <v>0</v>
      </c>
      <c r="E1182" s="2">
        <f t="shared" si="164"/>
        <v>1.0000000000000009E-2</v>
      </c>
      <c r="F1182" s="2">
        <f t="shared" si="168"/>
        <v>7.9125828408171239E-3</v>
      </c>
      <c r="G1182" s="2">
        <f t="shared" si="168"/>
        <v>5.5497546861441871E-3</v>
      </c>
      <c r="H1182" s="2">
        <f t="shared" si="166"/>
        <v>1.4257536212496202</v>
      </c>
      <c r="I1182" s="2">
        <f t="shared" si="167"/>
        <v>58.775697942281013</v>
      </c>
    </row>
    <row r="1183" spans="1:9" ht="13.5" x14ac:dyDescent="0.25">
      <c r="A1183" s="3">
        <v>43733</v>
      </c>
      <c r="B1183" s="2">
        <v>1.2096</v>
      </c>
      <c r="C1183" s="2">
        <f t="shared" si="162"/>
        <v>5.9500000000000108E-2</v>
      </c>
      <c r="D1183" s="2">
        <f t="shared" si="163"/>
        <v>5.9500000000000108E-2</v>
      </c>
      <c r="E1183" s="2">
        <f t="shared" si="164"/>
        <v>0</v>
      </c>
      <c r="F1183" s="2">
        <f t="shared" si="168"/>
        <v>1.1597398352187335E-2</v>
      </c>
      <c r="G1183" s="2">
        <f t="shared" si="168"/>
        <v>5.1533436371338876E-3</v>
      </c>
      <c r="H1183" s="2">
        <f t="shared" si="166"/>
        <v>2.2504608985550609</v>
      </c>
      <c r="I1183" s="2">
        <f t="shared" si="167"/>
        <v>69.235132148658252</v>
      </c>
    </row>
    <row r="1184" spans="1:9" ht="13.5" x14ac:dyDescent="0.25">
      <c r="A1184" s="3">
        <v>43734</v>
      </c>
      <c r="B1184" s="2">
        <v>1.2096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1.0769012755602525E-2</v>
      </c>
      <c r="G1184" s="2">
        <f t="shared" si="168"/>
        <v>4.7852476630528959E-3</v>
      </c>
      <c r="H1184" s="2">
        <f t="shared" si="166"/>
        <v>2.2504608985550609</v>
      </c>
      <c r="I1184" s="2">
        <f t="shared" si="167"/>
        <v>69.235132148658252</v>
      </c>
    </row>
    <row r="1185" spans="1:9" ht="13.5" x14ac:dyDescent="0.25">
      <c r="A1185" s="3">
        <v>43735</v>
      </c>
      <c r="B1185" s="2">
        <v>1.2195</v>
      </c>
      <c r="C1185" s="2">
        <f t="shared" si="162"/>
        <v>9.9000000000000199E-3</v>
      </c>
      <c r="D1185" s="2">
        <f t="shared" si="163"/>
        <v>9.9000000000000199E-3</v>
      </c>
      <c r="E1185" s="2">
        <f t="shared" si="164"/>
        <v>0</v>
      </c>
      <c r="F1185" s="2">
        <f t="shared" si="168"/>
        <v>1.0706940415916631E-2</v>
      </c>
      <c r="G1185" s="2">
        <f t="shared" si="168"/>
        <v>4.4434442585491174E-3</v>
      </c>
      <c r="H1185" s="2">
        <f t="shared" si="166"/>
        <v>2.4096038552338412</v>
      </c>
      <c r="I1185" s="2">
        <f t="shared" si="167"/>
        <v>70.671079619265129</v>
      </c>
    </row>
    <row r="1186" spans="1:9" ht="13.5" x14ac:dyDescent="0.25">
      <c r="A1186" s="3">
        <v>43738</v>
      </c>
      <c r="B1186" s="2">
        <v>1.17</v>
      </c>
      <c r="C1186" s="2">
        <f t="shared" si="162"/>
        <v>-4.9500000000000099E-2</v>
      </c>
      <c r="D1186" s="2">
        <f t="shared" si="163"/>
        <v>0</v>
      </c>
      <c r="E1186" s="2">
        <f t="shared" si="164"/>
        <v>4.9500000000000099E-2</v>
      </c>
      <c r="F1186" s="2">
        <f t="shared" si="168"/>
        <v>9.9421589576368704E-3</v>
      </c>
      <c r="G1186" s="2">
        <f t="shared" si="168"/>
        <v>7.6617696686527587E-3</v>
      </c>
      <c r="H1186" s="2">
        <f t="shared" si="166"/>
        <v>1.2976321904212365</v>
      </c>
      <c r="I1186" s="2">
        <f t="shared" si="167"/>
        <v>56.476932897747005</v>
      </c>
    </row>
    <row r="1187" spans="1:9" ht="13.5" x14ac:dyDescent="0.25">
      <c r="A1187" s="3">
        <v>43739</v>
      </c>
      <c r="B1187" s="2">
        <v>1.1898</v>
      </c>
      <c r="C1187" s="2">
        <f t="shared" si="162"/>
        <v>1.980000000000004E-2</v>
      </c>
      <c r="D1187" s="2">
        <f t="shared" si="163"/>
        <v>1.980000000000004E-2</v>
      </c>
      <c r="E1187" s="2">
        <f t="shared" si="164"/>
        <v>0</v>
      </c>
      <c r="F1187" s="2">
        <f t="shared" si="168"/>
        <v>1.0646290460662811E-2</v>
      </c>
      <c r="G1187" s="2">
        <f t="shared" si="168"/>
        <v>7.1145004066061335E-3</v>
      </c>
      <c r="H1187" s="2">
        <f t="shared" si="166"/>
        <v>1.4964213721566804</v>
      </c>
      <c r="I1187" s="2">
        <f t="shared" si="167"/>
        <v>59.942659874919627</v>
      </c>
    </row>
    <row r="1188" spans="1:9" ht="13.5" x14ac:dyDescent="0.25">
      <c r="A1188" s="3">
        <v>43740</v>
      </c>
      <c r="B1188" s="2">
        <v>1.1798999999999999</v>
      </c>
      <c r="C1188" s="2">
        <f t="shared" si="162"/>
        <v>-9.9000000000000199E-3</v>
      </c>
      <c r="D1188" s="2">
        <f t="shared" si="163"/>
        <v>0</v>
      </c>
      <c r="E1188" s="2">
        <f t="shared" si="164"/>
        <v>9.9000000000000199E-3</v>
      </c>
      <c r="F1188" s="2">
        <f t="shared" si="168"/>
        <v>9.8858411420440391E-3</v>
      </c>
      <c r="G1188" s="2">
        <f t="shared" si="168"/>
        <v>7.3134646632771255E-3</v>
      </c>
      <c r="H1188" s="2">
        <f t="shared" si="166"/>
        <v>1.3517315796551952</v>
      </c>
      <c r="I1188" s="2">
        <f t="shared" si="167"/>
        <v>57.478140419978651</v>
      </c>
    </row>
    <row r="1189" spans="1:9" ht="13.5" x14ac:dyDescent="0.25">
      <c r="A1189" s="3">
        <v>43741</v>
      </c>
      <c r="B1189" s="2">
        <v>1.2096</v>
      </c>
      <c r="C1189" s="2">
        <f t="shared" si="162"/>
        <v>2.970000000000006E-2</v>
      </c>
      <c r="D1189" s="2">
        <f t="shared" si="163"/>
        <v>2.970000000000006E-2</v>
      </c>
      <c r="E1189" s="2">
        <f t="shared" si="164"/>
        <v>0</v>
      </c>
      <c r="F1189" s="2">
        <f t="shared" si="168"/>
        <v>1.1301138203326611E-2</v>
      </c>
      <c r="G1189" s="2">
        <f t="shared" si="168"/>
        <v>6.7910743301859023E-3</v>
      </c>
      <c r="H1189" s="2">
        <f t="shared" si="166"/>
        <v>1.6641164054255386</v>
      </c>
      <c r="I1189" s="2">
        <f t="shared" si="167"/>
        <v>62.464102620911177</v>
      </c>
    </row>
    <row r="1190" spans="1:9" ht="13.5" x14ac:dyDescent="0.25">
      <c r="A1190" s="3">
        <v>43742</v>
      </c>
      <c r="B1190" s="2">
        <v>1.2096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1.0493914045946139E-2</v>
      </c>
      <c r="G1190" s="2">
        <f t="shared" si="168"/>
        <v>6.3059975923154812E-3</v>
      </c>
      <c r="H1190" s="2">
        <f t="shared" si="166"/>
        <v>1.6641164054255386</v>
      </c>
      <c r="I1190" s="2">
        <f t="shared" si="167"/>
        <v>62.464102620911177</v>
      </c>
    </row>
    <row r="1191" spans="1:9" ht="13.5" x14ac:dyDescent="0.25">
      <c r="A1191" s="3">
        <v>43745</v>
      </c>
      <c r="B1191" s="2">
        <v>1.1898</v>
      </c>
      <c r="C1191" s="2">
        <f t="shared" si="162"/>
        <v>-1.980000000000004E-2</v>
      </c>
      <c r="D1191" s="2">
        <f t="shared" si="163"/>
        <v>0</v>
      </c>
      <c r="E1191" s="2">
        <f t="shared" si="164"/>
        <v>1.980000000000004E-2</v>
      </c>
      <c r="F1191" s="2">
        <f t="shared" si="168"/>
        <v>9.744348756949987E-3</v>
      </c>
      <c r="G1191" s="2">
        <f t="shared" si="168"/>
        <v>7.2698549071500921E-3</v>
      </c>
      <c r="H1191" s="2">
        <f t="shared" si="166"/>
        <v>1.3403773364673572</v>
      </c>
      <c r="I1191" s="2">
        <f t="shared" si="167"/>
        <v>57.271847388958527</v>
      </c>
    </row>
    <row r="1192" spans="1:9" ht="13.5" x14ac:dyDescent="0.25">
      <c r="A1192" s="3">
        <v>43746</v>
      </c>
      <c r="B1192" s="2">
        <v>1.2195</v>
      </c>
      <c r="C1192" s="2">
        <f t="shared" si="162"/>
        <v>2.970000000000006E-2</v>
      </c>
      <c r="D1192" s="2">
        <f t="shared" si="163"/>
        <v>2.970000000000006E-2</v>
      </c>
      <c r="E1192" s="2">
        <f t="shared" si="164"/>
        <v>0</v>
      </c>
      <c r="F1192" s="2">
        <f t="shared" si="168"/>
        <v>1.1169752417167849E-2</v>
      </c>
      <c r="G1192" s="2">
        <f t="shared" si="168"/>
        <v>6.7505795566393714E-3</v>
      </c>
      <c r="H1192" s="2">
        <f t="shared" si="166"/>
        <v>1.6546360684220225</v>
      </c>
      <c r="I1192" s="2">
        <f t="shared" si="167"/>
        <v>62.330053000657706</v>
      </c>
    </row>
    <row r="1193" spans="1:9" ht="13.5" x14ac:dyDescent="0.25">
      <c r="A1193" s="3">
        <v>43747</v>
      </c>
      <c r="B1193" s="2">
        <v>1.2394000000000001</v>
      </c>
      <c r="C1193" s="2">
        <f t="shared" si="162"/>
        <v>1.9900000000000029E-2</v>
      </c>
      <c r="D1193" s="2">
        <f t="shared" si="163"/>
        <v>1.9900000000000029E-2</v>
      </c>
      <c r="E1193" s="2">
        <f t="shared" si="164"/>
        <v>0</v>
      </c>
      <c r="F1193" s="2">
        <f t="shared" si="168"/>
        <v>1.179334153022729E-2</v>
      </c>
      <c r="G1193" s="2">
        <f t="shared" si="168"/>
        <v>6.2683953025937022E-3</v>
      </c>
      <c r="H1193" s="2">
        <f t="shared" si="166"/>
        <v>1.8813972254346349</v>
      </c>
      <c r="I1193" s="2">
        <f t="shared" si="167"/>
        <v>65.294615016186867</v>
      </c>
    </row>
    <row r="1194" spans="1:9" ht="13.5" x14ac:dyDescent="0.25">
      <c r="A1194" s="3">
        <v>43748</v>
      </c>
      <c r="B1194" s="2">
        <v>1.2295</v>
      </c>
      <c r="C1194" s="2">
        <f t="shared" si="162"/>
        <v>-9.9000000000000199E-3</v>
      </c>
      <c r="D1194" s="2">
        <f t="shared" si="163"/>
        <v>0</v>
      </c>
      <c r="E1194" s="2">
        <f t="shared" si="164"/>
        <v>9.9000000000000199E-3</v>
      </c>
      <c r="F1194" s="2">
        <f t="shared" si="168"/>
        <v>1.0950959992353912E-2</v>
      </c>
      <c r="G1194" s="2">
        <f t="shared" si="168"/>
        <v>6.5277956381227251E-3</v>
      </c>
      <c r="H1194" s="2">
        <f t="shared" si="166"/>
        <v>1.6775892811961877</v>
      </c>
      <c r="I1194" s="2">
        <f t="shared" si="167"/>
        <v>62.652972693658995</v>
      </c>
    </row>
    <row r="1195" spans="1:9" ht="13.5" x14ac:dyDescent="0.25">
      <c r="A1195" s="3">
        <v>43749</v>
      </c>
      <c r="B1195" s="2">
        <v>1.2195</v>
      </c>
      <c r="C1195" s="2">
        <f t="shared" si="162"/>
        <v>-1.0000000000000009E-2</v>
      </c>
      <c r="D1195" s="2">
        <f t="shared" si="163"/>
        <v>0</v>
      </c>
      <c r="E1195" s="2">
        <f t="shared" si="164"/>
        <v>1.0000000000000009E-2</v>
      </c>
      <c r="F1195" s="2">
        <f t="shared" si="168"/>
        <v>1.0168748564328632E-2</v>
      </c>
      <c r="G1195" s="2">
        <f t="shared" si="168"/>
        <v>6.7758102353996739E-3</v>
      </c>
      <c r="H1195" s="2">
        <f t="shared" si="166"/>
        <v>1.5007428205711586</v>
      </c>
      <c r="I1195" s="2">
        <f t="shared" si="167"/>
        <v>60.011881598780136</v>
      </c>
    </row>
    <row r="1196" spans="1:9" ht="13.5" x14ac:dyDescent="0.25">
      <c r="A1196" s="3">
        <v>43752</v>
      </c>
      <c r="B1196" s="2">
        <v>1.2195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9.4424093811623002E-3</v>
      </c>
      <c r="G1196" s="2">
        <f t="shared" si="168"/>
        <v>6.2918237900139824E-3</v>
      </c>
      <c r="H1196" s="2">
        <f t="shared" si="166"/>
        <v>1.5007428205711584</v>
      </c>
      <c r="I1196" s="2">
        <f t="shared" si="167"/>
        <v>60.011881598780136</v>
      </c>
    </row>
    <row r="1197" spans="1:9" ht="13.5" x14ac:dyDescent="0.25">
      <c r="A1197" s="3">
        <v>43754</v>
      </c>
      <c r="B1197" s="2">
        <v>1.17</v>
      </c>
      <c r="C1197" s="2">
        <f t="shared" si="162"/>
        <v>-4.9500000000000099E-2</v>
      </c>
      <c r="D1197" s="2">
        <f t="shared" si="163"/>
        <v>0</v>
      </c>
      <c r="E1197" s="2">
        <f t="shared" si="164"/>
        <v>4.9500000000000099E-2</v>
      </c>
      <c r="F1197" s="2">
        <f t="shared" ref="F1197:G1212" si="169">((F1196*13)+D1197)/14</f>
        <v>8.7679515682221355E-3</v>
      </c>
      <c r="G1197" s="2">
        <f t="shared" si="169"/>
        <v>9.3781220907272755E-3</v>
      </c>
      <c r="H1197" s="2">
        <f t="shared" si="166"/>
        <v>0.93493681180495047</v>
      </c>
      <c r="I1197" s="2">
        <f t="shared" si="167"/>
        <v>48.318725764115335</v>
      </c>
    </row>
    <row r="1198" spans="1:9" ht="13.5" x14ac:dyDescent="0.25">
      <c r="A1198" s="3">
        <v>43755</v>
      </c>
      <c r="B1198" s="2">
        <v>1.1898</v>
      </c>
      <c r="C1198" s="2">
        <f t="shared" si="162"/>
        <v>1.980000000000004E-2</v>
      </c>
      <c r="D1198" s="2">
        <f t="shared" si="163"/>
        <v>1.980000000000004E-2</v>
      </c>
      <c r="E1198" s="2">
        <f t="shared" si="164"/>
        <v>0</v>
      </c>
      <c r="F1198" s="2">
        <f t="shared" si="169"/>
        <v>9.5559550276348437E-3</v>
      </c>
      <c r="G1198" s="2">
        <f t="shared" si="169"/>
        <v>8.7082562271038992E-3</v>
      </c>
      <c r="H1198" s="2">
        <f t="shared" si="166"/>
        <v>1.0973442648474829</v>
      </c>
      <c r="I1198" s="2">
        <f t="shared" si="167"/>
        <v>52.320655375443621</v>
      </c>
    </row>
    <row r="1199" spans="1:9" ht="13.5" x14ac:dyDescent="0.25">
      <c r="A1199" s="3">
        <v>43756</v>
      </c>
      <c r="B1199" s="2">
        <v>1.1997</v>
      </c>
      <c r="C1199" s="2">
        <f t="shared" si="162"/>
        <v>9.9000000000000199E-3</v>
      </c>
      <c r="D1199" s="2">
        <f t="shared" si="163"/>
        <v>9.9000000000000199E-3</v>
      </c>
      <c r="E1199" s="2">
        <f t="shared" si="164"/>
        <v>0</v>
      </c>
      <c r="F1199" s="2">
        <f t="shared" si="169"/>
        <v>9.5805296685180698E-3</v>
      </c>
      <c r="G1199" s="2">
        <f t="shared" si="169"/>
        <v>8.0862379251679072E-3</v>
      </c>
      <c r="H1199" s="2">
        <f t="shared" si="166"/>
        <v>1.1847944318703849</v>
      </c>
      <c r="I1199" s="2">
        <f t="shared" si="167"/>
        <v>54.229103415285252</v>
      </c>
    </row>
    <row r="1200" spans="1:9" ht="13.5" x14ac:dyDescent="0.25">
      <c r="A1200" s="3">
        <v>43759</v>
      </c>
      <c r="B1200" s="2">
        <v>1.1997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8.8962061207667788E-3</v>
      </c>
      <c r="G1200" s="2">
        <f t="shared" si="169"/>
        <v>7.5086495019416281E-3</v>
      </c>
      <c r="H1200" s="2">
        <f t="shared" si="166"/>
        <v>1.1847944318703847</v>
      </c>
      <c r="I1200" s="2">
        <f t="shared" si="167"/>
        <v>54.229103415285252</v>
      </c>
    </row>
    <row r="1201" spans="1:9" ht="13.5" x14ac:dyDescent="0.25">
      <c r="A1201" s="3">
        <v>43760</v>
      </c>
      <c r="B1201" s="2">
        <v>1.1898</v>
      </c>
      <c r="C1201" s="2">
        <f t="shared" si="162"/>
        <v>-9.9000000000000199E-3</v>
      </c>
      <c r="D1201" s="2">
        <f t="shared" si="163"/>
        <v>0</v>
      </c>
      <c r="E1201" s="2">
        <f t="shared" si="164"/>
        <v>9.9000000000000199E-3</v>
      </c>
      <c r="F1201" s="2">
        <f t="shared" si="169"/>
        <v>8.2607628264262951E-3</v>
      </c>
      <c r="G1201" s="2">
        <f t="shared" si="169"/>
        <v>7.6794602518029413E-3</v>
      </c>
      <c r="H1201" s="2">
        <f t="shared" si="166"/>
        <v>1.075695759280332</v>
      </c>
      <c r="I1201" s="2">
        <f t="shared" si="167"/>
        <v>51.82338280891841</v>
      </c>
    </row>
    <row r="1202" spans="1:9" ht="13.5" x14ac:dyDescent="0.25">
      <c r="A1202" s="3">
        <v>43761</v>
      </c>
      <c r="B1202" s="2">
        <v>1.2295</v>
      </c>
      <c r="C1202" s="2">
        <f t="shared" si="162"/>
        <v>3.9700000000000069E-2</v>
      </c>
      <c r="D1202" s="2">
        <f t="shared" si="163"/>
        <v>3.9700000000000069E-2</v>
      </c>
      <c r="E1202" s="2">
        <f t="shared" si="164"/>
        <v>0</v>
      </c>
      <c r="F1202" s="2">
        <f t="shared" si="169"/>
        <v>1.0506422624538709E-2</v>
      </c>
      <c r="G1202" s="2">
        <f t="shared" si="169"/>
        <v>7.1309273766741593E-3</v>
      </c>
      <c r="H1202" s="2">
        <f t="shared" si="166"/>
        <v>1.473359924952548</v>
      </c>
      <c r="I1202" s="2">
        <f t="shared" si="167"/>
        <v>59.569167838797853</v>
      </c>
    </row>
    <row r="1203" spans="1:9" ht="13.5" x14ac:dyDescent="0.25">
      <c r="A1203" s="3">
        <v>43762</v>
      </c>
      <c r="B1203" s="2">
        <v>1.2592000000000001</v>
      </c>
      <c r="C1203" s="2">
        <f t="shared" si="162"/>
        <v>2.970000000000006E-2</v>
      </c>
      <c r="D1203" s="2">
        <f t="shared" si="163"/>
        <v>2.970000000000006E-2</v>
      </c>
      <c r="E1203" s="2">
        <f t="shared" si="164"/>
        <v>0</v>
      </c>
      <c r="F1203" s="2">
        <f t="shared" si="169"/>
        <v>1.1877392437071662E-2</v>
      </c>
      <c r="G1203" s="2">
        <f t="shared" si="169"/>
        <v>6.6215754211974339E-3</v>
      </c>
      <c r="H1203" s="2">
        <f t="shared" si="166"/>
        <v>1.793741169065137</v>
      </c>
      <c r="I1203" s="2">
        <f t="shared" si="167"/>
        <v>64.205703410433415</v>
      </c>
    </row>
    <row r="1204" spans="1:9" ht="13.5" x14ac:dyDescent="0.25">
      <c r="A1204" s="3">
        <v>43763</v>
      </c>
      <c r="B1204" s="2">
        <v>1.2690999999999999</v>
      </c>
      <c r="C1204" s="2">
        <f t="shared" si="162"/>
        <v>9.8999999999997979E-3</v>
      </c>
      <c r="D1204" s="2">
        <f t="shared" si="163"/>
        <v>9.8999999999997979E-3</v>
      </c>
      <c r="E1204" s="2">
        <f t="shared" si="164"/>
        <v>0</v>
      </c>
      <c r="F1204" s="2">
        <f t="shared" si="169"/>
        <v>1.1736150120137958E-2</v>
      </c>
      <c r="G1204" s="2">
        <f t="shared" si="169"/>
        <v>6.1486057482547599E-3</v>
      </c>
      <c r="H1204" s="2">
        <f t="shared" si="166"/>
        <v>1.9087498207978588</v>
      </c>
      <c r="I1204" s="2">
        <f t="shared" si="167"/>
        <v>65.620969089541575</v>
      </c>
    </row>
    <row r="1205" spans="1:9" ht="13.5" x14ac:dyDescent="0.25">
      <c r="A1205" s="3">
        <v>43766</v>
      </c>
      <c r="B1205" s="2">
        <v>1.2592000000000001</v>
      </c>
      <c r="C1205" s="2">
        <f t="shared" si="162"/>
        <v>-9.8999999999997979E-3</v>
      </c>
      <c r="D1205" s="2">
        <f t="shared" si="163"/>
        <v>0</v>
      </c>
      <c r="E1205" s="2">
        <f t="shared" si="164"/>
        <v>9.8999999999997979E-3</v>
      </c>
      <c r="F1205" s="2">
        <f t="shared" si="169"/>
        <v>1.0897853682985247E-2</v>
      </c>
      <c r="G1205" s="2">
        <f t="shared" si="169"/>
        <v>6.4165624805222624E-3</v>
      </c>
      <c r="H1205" s="2">
        <f t="shared" si="166"/>
        <v>1.6983943842308289</v>
      </c>
      <c r="I1205" s="2">
        <f t="shared" si="167"/>
        <v>62.940924949892093</v>
      </c>
    </row>
    <row r="1206" spans="1:9" ht="13.5" x14ac:dyDescent="0.25">
      <c r="A1206" s="3">
        <v>43767</v>
      </c>
      <c r="B1206" s="2">
        <v>1.2195</v>
      </c>
      <c r="C1206" s="2">
        <f t="shared" si="162"/>
        <v>-3.9700000000000069E-2</v>
      </c>
      <c r="D1206" s="2">
        <f t="shared" si="163"/>
        <v>0</v>
      </c>
      <c r="E1206" s="2">
        <f t="shared" si="164"/>
        <v>3.9700000000000069E-2</v>
      </c>
      <c r="F1206" s="2">
        <f t="shared" si="169"/>
        <v>1.0119435562772016E-2</v>
      </c>
      <c r="G1206" s="2">
        <f t="shared" si="169"/>
        <v>8.7939508747706778E-3</v>
      </c>
      <c r="H1206" s="2">
        <f t="shared" si="166"/>
        <v>1.1507268697399795</v>
      </c>
      <c r="I1206" s="2">
        <f t="shared" si="167"/>
        <v>53.504091380933971</v>
      </c>
    </row>
    <row r="1207" spans="1:9" ht="13.5" x14ac:dyDescent="0.25">
      <c r="A1207" s="3">
        <v>43768</v>
      </c>
      <c r="B1207" s="2">
        <v>1.2195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9.3966187368597302E-3</v>
      </c>
      <c r="G1207" s="2">
        <f t="shared" si="169"/>
        <v>8.1658115265727717E-3</v>
      </c>
      <c r="H1207" s="2">
        <f t="shared" si="166"/>
        <v>1.1507268697399797</v>
      </c>
      <c r="I1207" s="2">
        <f t="shared" si="167"/>
        <v>53.504091380933986</v>
      </c>
    </row>
    <row r="1208" spans="1:9" ht="13.5" x14ac:dyDescent="0.25">
      <c r="A1208" s="3">
        <v>43769</v>
      </c>
      <c r="B1208" s="2">
        <v>1.2195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8.7254316842268927E-3</v>
      </c>
      <c r="G1208" s="2">
        <f t="shared" si="169"/>
        <v>7.5825392746747171E-3</v>
      </c>
      <c r="H1208" s="2">
        <f t="shared" si="166"/>
        <v>1.1507268697399795</v>
      </c>
      <c r="I1208" s="2">
        <f t="shared" si="167"/>
        <v>53.504091380933971</v>
      </c>
    </row>
    <row r="1209" spans="1:9" ht="13.5" x14ac:dyDescent="0.25">
      <c r="A1209" s="3">
        <v>43770</v>
      </c>
      <c r="B1209" s="2">
        <v>1.2295</v>
      </c>
      <c r="C1209" s="2">
        <f t="shared" si="162"/>
        <v>1.0000000000000009E-2</v>
      </c>
      <c r="D1209" s="2">
        <f t="shared" si="163"/>
        <v>1.0000000000000009E-2</v>
      </c>
      <c r="E1209" s="2">
        <f t="shared" si="164"/>
        <v>0</v>
      </c>
      <c r="F1209" s="2">
        <f t="shared" si="169"/>
        <v>8.8164722782106859E-3</v>
      </c>
      <c r="G1209" s="2">
        <f t="shared" si="169"/>
        <v>7.0409293264836661E-3</v>
      </c>
      <c r="H1209" s="2">
        <f t="shared" si="166"/>
        <v>1.25217451694175</v>
      </c>
      <c r="I1209" s="2">
        <f t="shared" si="167"/>
        <v>55.598467504289594</v>
      </c>
    </row>
    <row r="1210" spans="1:9" ht="13.5" x14ac:dyDescent="0.25">
      <c r="A1210" s="3">
        <v>43773</v>
      </c>
      <c r="B1210" s="2">
        <v>1.1997</v>
      </c>
      <c r="C1210" s="2">
        <f t="shared" si="162"/>
        <v>-2.9800000000000049E-2</v>
      </c>
      <c r="D1210" s="2">
        <f t="shared" si="163"/>
        <v>0</v>
      </c>
      <c r="E1210" s="2">
        <f t="shared" si="164"/>
        <v>2.9800000000000049E-2</v>
      </c>
      <c r="F1210" s="2">
        <f t="shared" si="169"/>
        <v>8.1867242583384941E-3</v>
      </c>
      <c r="G1210" s="2">
        <f t="shared" si="169"/>
        <v>8.6665772317348361E-3</v>
      </c>
      <c r="H1210" s="2">
        <f t="shared" si="166"/>
        <v>0.94463177785582519</v>
      </c>
      <c r="I1210" s="2">
        <f t="shared" si="167"/>
        <v>48.576382871691415</v>
      </c>
    </row>
    <row r="1211" spans="1:9" ht="13.5" x14ac:dyDescent="0.25">
      <c r="A1211" s="3">
        <v>43774</v>
      </c>
      <c r="B1211" s="2">
        <v>1.1997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7.6019582398857439E-3</v>
      </c>
      <c r="G1211" s="2">
        <f t="shared" si="169"/>
        <v>8.0475360008966344E-3</v>
      </c>
      <c r="H1211" s="2">
        <f t="shared" si="166"/>
        <v>0.94463177785582497</v>
      </c>
      <c r="I1211" s="2">
        <f t="shared" si="167"/>
        <v>48.576382871691401</v>
      </c>
    </row>
    <row r="1212" spans="1:9" ht="13.5" x14ac:dyDescent="0.25">
      <c r="A1212" s="3">
        <v>43775</v>
      </c>
      <c r="B1212" s="2">
        <v>1.1997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7.0589612227510484E-3</v>
      </c>
      <c r="G1212" s="2">
        <f t="shared" si="169"/>
        <v>7.4727120008325895E-3</v>
      </c>
      <c r="H1212" s="2">
        <f t="shared" si="166"/>
        <v>0.94463177785582497</v>
      </c>
      <c r="I1212" s="2">
        <f t="shared" si="167"/>
        <v>48.576382871691401</v>
      </c>
    </row>
    <row r="1213" spans="1:9" ht="13.5" x14ac:dyDescent="0.25">
      <c r="A1213" s="3">
        <v>43776</v>
      </c>
      <c r="B1213" s="2">
        <v>1.1997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6.5547497068402594E-3</v>
      </c>
      <c r="G1213" s="2">
        <f t="shared" si="170"/>
        <v>6.9389468579159758E-3</v>
      </c>
      <c r="H1213" s="2">
        <f t="shared" si="166"/>
        <v>0.94463177785582508</v>
      </c>
      <c r="I1213" s="2">
        <f t="shared" si="167"/>
        <v>48.576382871691408</v>
      </c>
    </row>
    <row r="1214" spans="1:9" ht="13.5" x14ac:dyDescent="0.25">
      <c r="A1214" s="3">
        <v>43777</v>
      </c>
      <c r="B1214" s="2">
        <v>1.1898</v>
      </c>
      <c r="C1214" s="2">
        <f t="shared" si="162"/>
        <v>-9.9000000000000199E-3</v>
      </c>
      <c r="D1214" s="2">
        <f t="shared" si="163"/>
        <v>0</v>
      </c>
      <c r="E1214" s="2">
        <f t="shared" si="164"/>
        <v>9.9000000000000199E-3</v>
      </c>
      <c r="F1214" s="2">
        <f t="shared" si="170"/>
        <v>6.086553299208812E-3</v>
      </c>
      <c r="G1214" s="2">
        <f t="shared" si="170"/>
        <v>7.150450653779122E-3</v>
      </c>
      <c r="H1214" s="2">
        <f t="shared" si="166"/>
        <v>0.85121254504315413</v>
      </c>
      <c r="I1214" s="2">
        <f t="shared" si="167"/>
        <v>45.981351375474347</v>
      </c>
    </row>
    <row r="1215" spans="1:9" ht="13.5" x14ac:dyDescent="0.25">
      <c r="A1215" s="3">
        <v>43780</v>
      </c>
      <c r="B1215" s="2">
        <v>1.2096</v>
      </c>
      <c r="C1215" s="2">
        <f t="shared" si="162"/>
        <v>1.980000000000004E-2</v>
      </c>
      <c r="D1215" s="2">
        <f t="shared" si="163"/>
        <v>1.980000000000004E-2</v>
      </c>
      <c r="E1215" s="2">
        <f t="shared" si="164"/>
        <v>0</v>
      </c>
      <c r="F1215" s="2">
        <f t="shared" si="170"/>
        <v>7.0660852064081863E-3</v>
      </c>
      <c r="G1215" s="2">
        <f t="shared" si="170"/>
        <v>6.6397041785091846E-3</v>
      </c>
      <c r="H1215" s="2">
        <f t="shared" si="166"/>
        <v>1.064216871179152</v>
      </c>
      <c r="I1215" s="2">
        <f t="shared" si="167"/>
        <v>51.555477820081691</v>
      </c>
    </row>
    <row r="1216" spans="1:9" ht="13.5" x14ac:dyDescent="0.25">
      <c r="A1216" s="3">
        <v>43781</v>
      </c>
      <c r="B1216" s="2">
        <v>1.2096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6.5613648345218874E-3</v>
      </c>
      <c r="G1216" s="2">
        <f t="shared" si="170"/>
        <v>6.1654395943299568E-3</v>
      </c>
      <c r="H1216" s="2">
        <f t="shared" si="166"/>
        <v>1.0642168711791522</v>
      </c>
      <c r="I1216" s="2">
        <f t="shared" si="167"/>
        <v>51.555477820081691</v>
      </c>
    </row>
    <row r="1217" spans="1:9" ht="13.5" x14ac:dyDescent="0.25">
      <c r="A1217" s="3">
        <v>43782</v>
      </c>
      <c r="B1217" s="2">
        <v>1.1997</v>
      </c>
      <c r="C1217" s="2">
        <f t="shared" si="162"/>
        <v>-9.9000000000000199E-3</v>
      </c>
      <c r="D1217" s="2">
        <f t="shared" si="163"/>
        <v>0</v>
      </c>
      <c r="E1217" s="2">
        <f t="shared" si="164"/>
        <v>9.9000000000000199E-3</v>
      </c>
      <c r="F1217" s="2">
        <f t="shared" si="170"/>
        <v>6.0926959177703245E-3</v>
      </c>
      <c r="G1217" s="2">
        <f t="shared" si="170"/>
        <v>6.4321939090206757E-3</v>
      </c>
      <c r="H1217" s="2">
        <f t="shared" si="166"/>
        <v>0.94721894332597312</v>
      </c>
      <c r="I1217" s="2">
        <f t="shared" si="167"/>
        <v>48.644706676284862</v>
      </c>
    </row>
    <row r="1218" spans="1:9" ht="13.5" x14ac:dyDescent="0.25">
      <c r="A1218" s="3">
        <v>43783</v>
      </c>
      <c r="B1218" s="2">
        <v>1.2195</v>
      </c>
      <c r="C1218" s="2">
        <f t="shared" si="162"/>
        <v>1.980000000000004E-2</v>
      </c>
      <c r="D1218" s="2">
        <f t="shared" si="163"/>
        <v>1.980000000000004E-2</v>
      </c>
      <c r="E1218" s="2">
        <f t="shared" si="164"/>
        <v>0</v>
      </c>
      <c r="F1218" s="2">
        <f t="shared" si="170"/>
        <v>7.0717890665010193E-3</v>
      </c>
      <c r="G1218" s="2">
        <f t="shared" si="170"/>
        <v>5.9727514869477704E-3</v>
      </c>
      <c r="H1218" s="2">
        <f t="shared" si="166"/>
        <v>1.1840085900032793</v>
      </c>
      <c r="I1218" s="2">
        <f t="shared" si="167"/>
        <v>54.21263430110875</v>
      </c>
    </row>
    <row r="1219" spans="1:9" ht="13.5" x14ac:dyDescent="0.25">
      <c r="A1219" s="3">
        <v>43784</v>
      </c>
      <c r="B1219" s="2">
        <v>1.2195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6.5666612760366611E-3</v>
      </c>
      <c r="G1219" s="2">
        <f t="shared" si="170"/>
        <v>5.5461263807372154E-3</v>
      </c>
      <c r="H1219" s="2">
        <f t="shared" si="166"/>
        <v>1.1840085900032793</v>
      </c>
      <c r="I1219" s="2">
        <f t="shared" si="167"/>
        <v>54.21263430110875</v>
      </c>
    </row>
    <row r="1220" spans="1:9" ht="13.5" x14ac:dyDescent="0.25">
      <c r="A1220" s="3">
        <v>43787</v>
      </c>
      <c r="B1220" s="2">
        <v>1.2195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6.0976140420340424E-3</v>
      </c>
      <c r="G1220" s="2">
        <f t="shared" si="170"/>
        <v>5.1499744963988429E-3</v>
      </c>
      <c r="H1220" s="2">
        <f t="shared" si="166"/>
        <v>1.1840085900032793</v>
      </c>
      <c r="I1220" s="2">
        <f t="shared" si="167"/>
        <v>54.21263430110875</v>
      </c>
    </row>
    <row r="1221" spans="1:9" ht="13.5" x14ac:dyDescent="0.25">
      <c r="A1221" s="3">
        <v>43788</v>
      </c>
      <c r="B1221" s="2">
        <v>1.2690999999999999</v>
      </c>
      <c r="C1221" s="2">
        <f t="shared" si="171"/>
        <v>4.9599999999999866E-2</v>
      </c>
      <c r="D1221" s="2">
        <f t="shared" si="172"/>
        <v>4.9599999999999866E-2</v>
      </c>
      <c r="E1221" s="2">
        <f t="shared" si="173"/>
        <v>0</v>
      </c>
      <c r="F1221" s="2">
        <f t="shared" si="170"/>
        <v>9.2049273247458863E-3</v>
      </c>
      <c r="G1221" s="2">
        <f t="shared" si="170"/>
        <v>4.7821191752274962E-3</v>
      </c>
      <c r="H1221" s="2">
        <f t="shared" si="166"/>
        <v>1.9248636404608188</v>
      </c>
      <c r="I1221" s="2">
        <f t="shared" si="167"/>
        <v>65.810371937802614</v>
      </c>
    </row>
    <row r="1222" spans="1:9" ht="13.5" x14ac:dyDescent="0.25">
      <c r="A1222" s="3">
        <v>43789</v>
      </c>
      <c r="B1222" s="2">
        <v>1.2690999999999999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8.547432515835467E-3</v>
      </c>
      <c r="G1222" s="2">
        <f t="shared" si="170"/>
        <v>4.4405392341398181E-3</v>
      </c>
      <c r="H1222" s="2">
        <f t="shared" si="166"/>
        <v>1.924863640460819</v>
      </c>
      <c r="I1222" s="2">
        <f t="shared" si="167"/>
        <v>65.810371937802614</v>
      </c>
    </row>
    <row r="1223" spans="1:9" ht="13.5" x14ac:dyDescent="0.25">
      <c r="A1223" s="3">
        <v>43790</v>
      </c>
      <c r="B1223" s="2">
        <v>1.2988999999999999</v>
      </c>
      <c r="C1223" s="2">
        <f t="shared" si="171"/>
        <v>2.9800000000000049E-2</v>
      </c>
      <c r="D1223" s="2">
        <f t="shared" si="172"/>
        <v>2.9800000000000049E-2</v>
      </c>
      <c r="E1223" s="2">
        <f t="shared" si="173"/>
        <v>0</v>
      </c>
      <c r="F1223" s="2">
        <f t="shared" si="170"/>
        <v>1.0065473050418652E-2</v>
      </c>
      <c r="G1223" s="2">
        <f t="shared" si="170"/>
        <v>4.1233578602726884E-3</v>
      </c>
      <c r="H1223" s="2">
        <f t="shared" si="166"/>
        <v>2.4410864619334776</v>
      </c>
      <c r="I1223" s="2">
        <f t="shared" si="167"/>
        <v>70.939410820903348</v>
      </c>
    </row>
    <row r="1224" spans="1:9" ht="13.5" x14ac:dyDescent="0.25">
      <c r="A1224" s="3">
        <v>43791</v>
      </c>
      <c r="B1224" s="2">
        <v>1.2394000000000001</v>
      </c>
      <c r="C1224" s="2">
        <f t="shared" si="171"/>
        <v>-5.9499999999999886E-2</v>
      </c>
      <c r="D1224" s="2">
        <f t="shared" si="172"/>
        <v>0</v>
      </c>
      <c r="E1224" s="2">
        <f t="shared" si="173"/>
        <v>5.9499999999999886E-2</v>
      </c>
      <c r="F1224" s="2">
        <f t="shared" si="170"/>
        <v>9.3465106896744622E-3</v>
      </c>
      <c r="G1224" s="2">
        <f t="shared" si="170"/>
        <v>8.078832298824631E-3</v>
      </c>
      <c r="H1224" s="2">
        <f t="shared" si="166"/>
        <v>1.1569135667086767</v>
      </c>
      <c r="I1224" s="2">
        <f t="shared" si="167"/>
        <v>53.637456065245061</v>
      </c>
    </row>
    <row r="1225" spans="1:9" ht="13.5" x14ac:dyDescent="0.25">
      <c r="A1225" s="3">
        <v>43794</v>
      </c>
      <c r="B1225" s="2">
        <v>1.2096</v>
      </c>
      <c r="C1225" s="2">
        <f t="shared" si="171"/>
        <v>-2.9800000000000049E-2</v>
      </c>
      <c r="D1225" s="2">
        <f t="shared" si="172"/>
        <v>0</v>
      </c>
      <c r="E1225" s="2">
        <f t="shared" si="173"/>
        <v>2.9800000000000049E-2</v>
      </c>
      <c r="F1225" s="2">
        <f t="shared" si="170"/>
        <v>8.6789027832691427E-3</v>
      </c>
      <c r="G1225" s="2">
        <f t="shared" si="170"/>
        <v>9.6303442774800189E-3</v>
      </c>
      <c r="H1225" s="2">
        <f t="shared" si="166"/>
        <v>0.90120379222207403</v>
      </c>
      <c r="I1225" s="2">
        <f t="shared" si="167"/>
        <v>47.40174598372603</v>
      </c>
    </row>
    <row r="1226" spans="1:9" ht="13.5" x14ac:dyDescent="0.25">
      <c r="A1226" s="3">
        <v>43795</v>
      </c>
      <c r="B1226" s="2">
        <v>1.2195</v>
      </c>
      <c r="C1226" s="2">
        <f t="shared" si="171"/>
        <v>9.9000000000000199E-3</v>
      </c>
      <c r="D1226" s="2">
        <f t="shared" si="172"/>
        <v>9.9000000000000199E-3</v>
      </c>
      <c r="E1226" s="2">
        <f t="shared" si="173"/>
        <v>0</v>
      </c>
      <c r="F1226" s="2">
        <f t="shared" si="170"/>
        <v>8.7661240130356335E-3</v>
      </c>
      <c r="G1226" s="2">
        <f t="shared" si="170"/>
        <v>8.9424625433743039E-3</v>
      </c>
      <c r="H1226" s="2">
        <f t="shared" si="166"/>
        <v>0.98028076388541052</v>
      </c>
      <c r="I1226" s="2">
        <f t="shared" si="167"/>
        <v>49.502110092815848</v>
      </c>
    </row>
    <row r="1227" spans="1:9" ht="13.5" x14ac:dyDescent="0.25">
      <c r="A1227" s="3">
        <v>43796</v>
      </c>
      <c r="B1227" s="2">
        <v>1.2195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8.1399722978188031E-3</v>
      </c>
      <c r="G1227" s="2">
        <f t="shared" si="170"/>
        <v>8.3037152188475682E-3</v>
      </c>
      <c r="H1227" s="2">
        <f t="shared" si="166"/>
        <v>0.98028076388541052</v>
      </c>
      <c r="I1227" s="2">
        <f t="shared" si="167"/>
        <v>49.502110092815848</v>
      </c>
    </row>
    <row r="1228" spans="1:9" ht="13.5" x14ac:dyDescent="0.25">
      <c r="A1228" s="3">
        <v>43797</v>
      </c>
      <c r="B1228" s="2">
        <v>1.1997</v>
      </c>
      <c r="C1228" s="2">
        <f t="shared" si="171"/>
        <v>-1.980000000000004E-2</v>
      </c>
      <c r="D1228" s="2">
        <f t="shared" si="172"/>
        <v>0</v>
      </c>
      <c r="E1228" s="2">
        <f t="shared" si="173"/>
        <v>1.980000000000004E-2</v>
      </c>
      <c r="F1228" s="2">
        <f t="shared" si="170"/>
        <v>7.5585457051174599E-3</v>
      </c>
      <c r="G1228" s="2">
        <f t="shared" si="170"/>
        <v>9.124878417501316E-3</v>
      </c>
      <c r="H1228" s="2">
        <f t="shared" si="166"/>
        <v>0.82834481286022787</v>
      </c>
      <c r="I1228" s="2">
        <f t="shared" si="167"/>
        <v>45.305721712546173</v>
      </c>
    </row>
    <row r="1229" spans="1:9" ht="13.5" x14ac:dyDescent="0.25">
      <c r="A1229" s="3">
        <v>43798</v>
      </c>
      <c r="B1229" s="2">
        <v>1.2195</v>
      </c>
      <c r="C1229" s="2">
        <f t="shared" si="171"/>
        <v>1.980000000000004E-2</v>
      </c>
      <c r="D1229" s="2">
        <f t="shared" si="172"/>
        <v>1.980000000000004E-2</v>
      </c>
      <c r="E1229" s="2">
        <f t="shared" si="173"/>
        <v>0</v>
      </c>
      <c r="F1229" s="2">
        <f t="shared" ref="F1229:G1244" si="174">((F1228*13)+D1229)/14</f>
        <v>8.4329352976090736E-3</v>
      </c>
      <c r="G1229" s="2">
        <f t="shared" si="174"/>
        <v>8.473101387679793E-3</v>
      </c>
      <c r="H1229" s="2">
        <f t="shared" si="166"/>
        <v>0.99525957636608453</v>
      </c>
      <c r="I1229" s="2">
        <f t="shared" si="167"/>
        <v>49.881207846586328</v>
      </c>
    </row>
    <row r="1230" spans="1:9" ht="13.5" x14ac:dyDescent="0.25">
      <c r="A1230" s="3">
        <v>43801</v>
      </c>
      <c r="B1230" s="2">
        <v>1.1997</v>
      </c>
      <c r="C1230" s="2">
        <f t="shared" si="171"/>
        <v>-1.980000000000004E-2</v>
      </c>
      <c r="D1230" s="2">
        <f t="shared" si="172"/>
        <v>0</v>
      </c>
      <c r="E1230" s="2">
        <f t="shared" si="173"/>
        <v>1.980000000000004E-2</v>
      </c>
      <c r="F1230" s="2">
        <f t="shared" si="174"/>
        <v>7.8305827763512827E-3</v>
      </c>
      <c r="G1230" s="2">
        <f t="shared" si="174"/>
        <v>9.2821655742740972E-3</v>
      </c>
      <c r="H1230" s="2">
        <f t="shared" si="166"/>
        <v>0.84361593355477993</v>
      </c>
      <c r="I1230" s="2">
        <f t="shared" si="167"/>
        <v>45.758767767219091</v>
      </c>
    </row>
    <row r="1231" spans="1:9" ht="13.5" x14ac:dyDescent="0.25">
      <c r="A1231" s="3">
        <v>43802</v>
      </c>
      <c r="B1231" s="2">
        <v>1.2096</v>
      </c>
      <c r="C1231" s="2">
        <f t="shared" si="171"/>
        <v>9.9000000000000199E-3</v>
      </c>
      <c r="D1231" s="2">
        <f t="shared" si="172"/>
        <v>9.9000000000000199E-3</v>
      </c>
      <c r="E1231" s="2">
        <f t="shared" si="173"/>
        <v>0</v>
      </c>
      <c r="F1231" s="2">
        <f t="shared" si="174"/>
        <v>7.9783982923261922E-3</v>
      </c>
      <c r="G1231" s="2">
        <f t="shared" si="174"/>
        <v>8.6191537475402338E-3</v>
      </c>
      <c r="H1231" s="2">
        <f t="shared" si="166"/>
        <v>0.92565912223147162</v>
      </c>
      <c r="I1231" s="2">
        <f t="shared" si="167"/>
        <v>48.06972903692369</v>
      </c>
    </row>
    <row r="1232" spans="1:9" ht="13.5" x14ac:dyDescent="0.25">
      <c r="A1232" s="3">
        <v>43803</v>
      </c>
      <c r="B1232" s="2">
        <v>1.2195</v>
      </c>
      <c r="C1232" s="2">
        <f t="shared" si="171"/>
        <v>9.9000000000000199E-3</v>
      </c>
      <c r="D1232" s="2">
        <f t="shared" si="172"/>
        <v>9.9000000000000199E-3</v>
      </c>
      <c r="E1232" s="2">
        <f t="shared" si="173"/>
        <v>0</v>
      </c>
      <c r="F1232" s="2">
        <f t="shared" si="174"/>
        <v>8.1156555571600363E-3</v>
      </c>
      <c r="G1232" s="2">
        <f t="shared" si="174"/>
        <v>8.0034999084302172E-3</v>
      </c>
      <c r="H1232" s="2">
        <f t="shared" si="166"/>
        <v>1.0140133254217549</v>
      </c>
      <c r="I1232" s="2">
        <f t="shared" si="167"/>
        <v>50.347895548774986</v>
      </c>
    </row>
    <row r="1233" spans="1:9" ht="13.5" x14ac:dyDescent="0.25">
      <c r="A1233" s="3">
        <v>43804</v>
      </c>
      <c r="B1233" s="2">
        <v>1.2096</v>
      </c>
      <c r="C1233" s="2">
        <f t="shared" si="171"/>
        <v>-9.9000000000000199E-3</v>
      </c>
      <c r="D1233" s="2">
        <f t="shared" si="172"/>
        <v>0</v>
      </c>
      <c r="E1233" s="2">
        <f t="shared" si="173"/>
        <v>9.9000000000000199E-3</v>
      </c>
      <c r="F1233" s="2">
        <f t="shared" si="174"/>
        <v>7.5359658745057486E-3</v>
      </c>
      <c r="G1233" s="2">
        <f t="shared" si="174"/>
        <v>8.1389642006852031E-3</v>
      </c>
      <c r="H1233" s="2">
        <f t="shared" ref="H1233:H1296" si="175">F1233/G1233</f>
        <v>0.92591215401479599</v>
      </c>
      <c r="I1233" s="2">
        <f t="shared" ref="I1233:I1296" si="176">IF(G1233=0,100,100-(100/(1+H1233)))</f>
        <v>48.076551782729055</v>
      </c>
    </row>
    <row r="1234" spans="1:9" ht="13.5" x14ac:dyDescent="0.25">
      <c r="A1234" s="3">
        <v>43805</v>
      </c>
      <c r="B1234" s="2">
        <v>1.1997</v>
      </c>
      <c r="C1234" s="2">
        <f t="shared" si="171"/>
        <v>-9.9000000000000199E-3</v>
      </c>
      <c r="D1234" s="2">
        <f t="shared" si="172"/>
        <v>0</v>
      </c>
      <c r="E1234" s="2">
        <f t="shared" si="173"/>
        <v>9.9000000000000199E-3</v>
      </c>
      <c r="F1234" s="2">
        <f t="shared" si="174"/>
        <v>6.9976825977553381E-3</v>
      </c>
      <c r="G1234" s="2">
        <f t="shared" si="174"/>
        <v>8.2647524720648336E-3</v>
      </c>
      <c r="H1234" s="2">
        <f t="shared" si="175"/>
        <v>0.84668991859196774</v>
      </c>
      <c r="I1234" s="2">
        <f t="shared" si="176"/>
        <v>45.849057281773504</v>
      </c>
    </row>
    <row r="1235" spans="1:9" ht="13.5" x14ac:dyDescent="0.25">
      <c r="A1235" s="3">
        <v>43808</v>
      </c>
      <c r="B1235" s="2">
        <v>1.1997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6.4978481264871E-3</v>
      </c>
      <c r="G1235" s="2">
        <f t="shared" si="174"/>
        <v>7.6744130097744891E-3</v>
      </c>
      <c r="H1235" s="2">
        <f t="shared" si="175"/>
        <v>0.84668991859196774</v>
      </c>
      <c r="I1235" s="2">
        <f t="shared" si="176"/>
        <v>45.849057281773504</v>
      </c>
    </row>
    <row r="1236" spans="1:9" ht="13.5" x14ac:dyDescent="0.25">
      <c r="A1236" s="3">
        <v>43809</v>
      </c>
      <c r="B1236" s="2">
        <v>1.1898</v>
      </c>
      <c r="C1236" s="2">
        <f t="shared" si="171"/>
        <v>-9.9000000000000199E-3</v>
      </c>
      <c r="D1236" s="2">
        <f t="shared" si="172"/>
        <v>0</v>
      </c>
      <c r="E1236" s="2">
        <f t="shared" si="173"/>
        <v>9.9000000000000199E-3</v>
      </c>
      <c r="F1236" s="2">
        <f t="shared" si="174"/>
        <v>6.0337161174523072E-3</v>
      </c>
      <c r="G1236" s="2">
        <f t="shared" si="174"/>
        <v>7.8333835090763134E-3</v>
      </c>
      <c r="H1236" s="2">
        <f t="shared" si="175"/>
        <v>0.77025669820215181</v>
      </c>
      <c r="I1236" s="2">
        <f t="shared" si="176"/>
        <v>43.511017299604852</v>
      </c>
    </row>
    <row r="1237" spans="1:9" ht="13.5" x14ac:dyDescent="0.25">
      <c r="A1237" s="3">
        <v>43810</v>
      </c>
      <c r="B1237" s="2">
        <v>1.1898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5.6027363947771429E-3</v>
      </c>
      <c r="G1237" s="2">
        <f t="shared" si="174"/>
        <v>7.2738561155708623E-3</v>
      </c>
      <c r="H1237" s="2">
        <f t="shared" si="175"/>
        <v>0.77025669820215192</v>
      </c>
      <c r="I1237" s="2">
        <f t="shared" si="176"/>
        <v>43.511017299604852</v>
      </c>
    </row>
    <row r="1238" spans="1:9" ht="13.5" x14ac:dyDescent="0.25">
      <c r="A1238" s="3">
        <v>43811</v>
      </c>
      <c r="B1238" s="2">
        <v>1.1898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5.2025409380073466E-3</v>
      </c>
      <c r="G1238" s="2">
        <f t="shared" si="174"/>
        <v>6.754294964458658E-3</v>
      </c>
      <c r="H1238" s="2">
        <f t="shared" si="175"/>
        <v>0.77025669820215181</v>
      </c>
      <c r="I1238" s="2">
        <f t="shared" si="176"/>
        <v>43.511017299604852</v>
      </c>
    </row>
    <row r="1239" spans="1:9" ht="13.5" x14ac:dyDescent="0.25">
      <c r="A1239" s="3">
        <v>43812</v>
      </c>
      <c r="B1239" s="2">
        <v>1.1898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4.8309308710068211E-3</v>
      </c>
      <c r="G1239" s="2">
        <f t="shared" si="174"/>
        <v>6.2718453241401824E-3</v>
      </c>
      <c r="H1239" s="2">
        <f t="shared" si="175"/>
        <v>0.7702566982021517</v>
      </c>
      <c r="I1239" s="2">
        <f t="shared" si="176"/>
        <v>43.511017299604845</v>
      </c>
    </row>
    <row r="1240" spans="1:9" ht="13.5" x14ac:dyDescent="0.25">
      <c r="A1240" s="3">
        <v>43815</v>
      </c>
      <c r="B1240" s="2">
        <v>1.1798999999999999</v>
      </c>
      <c r="C1240" s="2">
        <f t="shared" si="171"/>
        <v>-9.9000000000000199E-3</v>
      </c>
      <c r="D1240" s="2">
        <f t="shared" si="172"/>
        <v>0</v>
      </c>
      <c r="E1240" s="2">
        <f t="shared" si="173"/>
        <v>9.9000000000000199E-3</v>
      </c>
      <c r="F1240" s="2">
        <f t="shared" si="174"/>
        <v>4.4858643802206197E-3</v>
      </c>
      <c r="G1240" s="2">
        <f t="shared" si="174"/>
        <v>6.5309992295587427E-3</v>
      </c>
      <c r="H1240" s="2">
        <f t="shared" si="175"/>
        <v>0.68685728210133334</v>
      </c>
      <c r="I1240" s="2">
        <f t="shared" si="176"/>
        <v>40.718162075081359</v>
      </c>
    </row>
    <row r="1241" spans="1:9" ht="13.5" x14ac:dyDescent="0.25">
      <c r="A1241" s="3">
        <v>43816</v>
      </c>
      <c r="B1241" s="2">
        <v>1.1997</v>
      </c>
      <c r="C1241" s="2">
        <f t="shared" si="171"/>
        <v>1.980000000000004E-2</v>
      </c>
      <c r="D1241" s="2">
        <f t="shared" si="172"/>
        <v>1.980000000000004E-2</v>
      </c>
      <c r="E1241" s="2">
        <f t="shared" si="173"/>
        <v>0</v>
      </c>
      <c r="F1241" s="2">
        <f t="shared" si="174"/>
        <v>5.579731210204864E-3</v>
      </c>
      <c r="G1241" s="2">
        <f t="shared" si="174"/>
        <v>6.0644992845902612E-3</v>
      </c>
      <c r="H1241" s="2">
        <f t="shared" si="175"/>
        <v>0.92006461677435092</v>
      </c>
      <c r="I1241" s="2">
        <f t="shared" si="176"/>
        <v>47.91841944986367</v>
      </c>
    </row>
    <row r="1242" spans="1:9" ht="13.5" x14ac:dyDescent="0.25">
      <c r="A1242" s="3">
        <v>43817</v>
      </c>
      <c r="B1242" s="2">
        <v>1.1997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5.1811789809045172E-3</v>
      </c>
      <c r="G1242" s="2">
        <f t="shared" si="174"/>
        <v>5.6313207642623856E-3</v>
      </c>
      <c r="H1242" s="2">
        <f t="shared" si="175"/>
        <v>0.92006461677435103</v>
      </c>
      <c r="I1242" s="2">
        <f t="shared" si="176"/>
        <v>47.918419449863677</v>
      </c>
    </row>
    <row r="1243" spans="1:9" ht="13.5" x14ac:dyDescent="0.25">
      <c r="A1243" s="3">
        <v>43818</v>
      </c>
      <c r="B1243" s="2">
        <v>1.1898</v>
      </c>
      <c r="C1243" s="2">
        <f t="shared" si="171"/>
        <v>-9.9000000000000199E-3</v>
      </c>
      <c r="D1243" s="2">
        <f t="shared" si="172"/>
        <v>0</v>
      </c>
      <c r="E1243" s="2">
        <f t="shared" si="173"/>
        <v>9.9000000000000199E-3</v>
      </c>
      <c r="F1243" s="2">
        <f t="shared" si="174"/>
        <v>4.8110947679827652E-3</v>
      </c>
      <c r="G1243" s="2">
        <f t="shared" si="174"/>
        <v>5.9362264239579314E-3</v>
      </c>
      <c r="H1243" s="2">
        <f t="shared" si="175"/>
        <v>0.81046348713481287</v>
      </c>
      <c r="I1243" s="2">
        <f t="shared" si="176"/>
        <v>44.765525120720824</v>
      </c>
    </row>
    <row r="1244" spans="1:9" ht="13.5" x14ac:dyDescent="0.25">
      <c r="A1244" s="3">
        <v>43819</v>
      </c>
      <c r="B1244" s="2">
        <v>1.1798999999999999</v>
      </c>
      <c r="C1244" s="2">
        <f t="shared" si="171"/>
        <v>-9.9000000000000199E-3</v>
      </c>
      <c r="D1244" s="2">
        <f t="shared" si="172"/>
        <v>0</v>
      </c>
      <c r="E1244" s="2">
        <f t="shared" si="173"/>
        <v>9.9000000000000199E-3</v>
      </c>
      <c r="F1244" s="2">
        <f t="shared" si="174"/>
        <v>4.4674451416982812E-3</v>
      </c>
      <c r="G1244" s="2">
        <f t="shared" si="174"/>
        <v>6.2193531079609374E-3</v>
      </c>
      <c r="H1244" s="2">
        <f t="shared" si="175"/>
        <v>0.71831347475348084</v>
      </c>
      <c r="I1244" s="2">
        <f t="shared" si="176"/>
        <v>41.803401143469131</v>
      </c>
    </row>
    <row r="1245" spans="1:9" ht="13.5" x14ac:dyDescent="0.25">
      <c r="A1245" s="3">
        <v>43822</v>
      </c>
      <c r="B1245" s="2">
        <v>1.1798999999999999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4.148341917291261E-3</v>
      </c>
      <c r="G1245" s="2">
        <f t="shared" si="177"/>
        <v>5.7751136002494414E-3</v>
      </c>
      <c r="H1245" s="2">
        <f t="shared" si="175"/>
        <v>0.71831347475348084</v>
      </c>
      <c r="I1245" s="2">
        <f t="shared" si="176"/>
        <v>41.803401143469131</v>
      </c>
    </row>
    <row r="1246" spans="1:9" ht="13.5" x14ac:dyDescent="0.25">
      <c r="A1246" s="3">
        <v>43823</v>
      </c>
      <c r="B1246" s="2">
        <v>1.1798999999999999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3.852031780341885E-3</v>
      </c>
      <c r="G1246" s="2">
        <f t="shared" si="177"/>
        <v>5.3626054859459097E-3</v>
      </c>
      <c r="H1246" s="2">
        <f t="shared" si="175"/>
        <v>0.71831347475348084</v>
      </c>
      <c r="I1246" s="2">
        <f t="shared" si="176"/>
        <v>41.803401143469131</v>
      </c>
    </row>
    <row r="1247" spans="1:9" ht="13.5" x14ac:dyDescent="0.25">
      <c r="A1247" s="3">
        <v>43824</v>
      </c>
      <c r="B1247" s="2">
        <v>1.17</v>
      </c>
      <c r="C1247" s="2">
        <f t="shared" si="171"/>
        <v>-9.9000000000000199E-3</v>
      </c>
      <c r="D1247" s="2">
        <f t="shared" si="172"/>
        <v>0</v>
      </c>
      <c r="E1247" s="2">
        <f t="shared" si="173"/>
        <v>9.9000000000000199E-3</v>
      </c>
      <c r="F1247" s="2">
        <f t="shared" si="177"/>
        <v>3.5768866531746073E-3</v>
      </c>
      <c r="G1247" s="2">
        <f t="shared" si="177"/>
        <v>5.6867050940926315E-3</v>
      </c>
      <c r="H1247" s="2">
        <f t="shared" si="175"/>
        <v>0.62899105791335819</v>
      </c>
      <c r="I1247" s="2">
        <f t="shared" si="176"/>
        <v>38.612308818874595</v>
      </c>
    </row>
    <row r="1248" spans="1:9" ht="13.5" x14ac:dyDescent="0.25">
      <c r="A1248" s="3">
        <v>43825</v>
      </c>
      <c r="B1248" s="2">
        <v>1.1798999999999999</v>
      </c>
      <c r="C1248" s="2">
        <f t="shared" si="171"/>
        <v>9.9000000000000199E-3</v>
      </c>
      <c r="D1248" s="2">
        <f t="shared" si="172"/>
        <v>9.9000000000000199E-3</v>
      </c>
      <c r="E1248" s="2">
        <f t="shared" si="173"/>
        <v>0</v>
      </c>
      <c r="F1248" s="2">
        <f t="shared" si="177"/>
        <v>4.0285376065192797E-3</v>
      </c>
      <c r="G1248" s="2">
        <f t="shared" si="177"/>
        <v>5.2805118730860148E-3</v>
      </c>
      <c r="H1248" s="2">
        <f t="shared" si="175"/>
        <v>0.76290664680674958</v>
      </c>
      <c r="I1248" s="2">
        <f t="shared" si="176"/>
        <v>43.275498914740872</v>
      </c>
    </row>
    <row r="1249" spans="1:9" ht="13.5" x14ac:dyDescent="0.25">
      <c r="A1249" s="3">
        <v>43826</v>
      </c>
      <c r="B1249" s="2">
        <v>1.1898</v>
      </c>
      <c r="C1249" s="2">
        <f t="shared" si="171"/>
        <v>9.9000000000000199E-3</v>
      </c>
      <c r="D1249" s="2">
        <f t="shared" si="172"/>
        <v>9.9000000000000199E-3</v>
      </c>
      <c r="E1249" s="2">
        <f t="shared" si="173"/>
        <v>0</v>
      </c>
      <c r="F1249" s="2">
        <f t="shared" si="177"/>
        <v>4.4479277774821897E-3</v>
      </c>
      <c r="G1249" s="2">
        <f t="shared" si="177"/>
        <v>4.9033324535798705E-3</v>
      </c>
      <c r="H1249" s="2">
        <f t="shared" si="175"/>
        <v>0.90712343484578639</v>
      </c>
      <c r="I1249" s="2">
        <f t="shared" si="176"/>
        <v>47.565009074472314</v>
      </c>
    </row>
    <row r="1250" spans="1:9" ht="13.5" x14ac:dyDescent="0.25">
      <c r="A1250" s="3">
        <v>43829</v>
      </c>
      <c r="B1250" s="2">
        <v>1.17</v>
      </c>
      <c r="C1250" s="2">
        <f t="shared" si="171"/>
        <v>-1.980000000000004E-2</v>
      </c>
      <c r="D1250" s="2">
        <f t="shared" si="172"/>
        <v>0</v>
      </c>
      <c r="E1250" s="2">
        <f t="shared" si="173"/>
        <v>1.980000000000004E-2</v>
      </c>
      <c r="F1250" s="2">
        <f t="shared" si="177"/>
        <v>4.1302186505191765E-3</v>
      </c>
      <c r="G1250" s="2">
        <f t="shared" si="177"/>
        <v>5.967380135467026E-3</v>
      </c>
      <c r="H1250" s="2">
        <f t="shared" si="175"/>
        <v>0.69213265398852164</v>
      </c>
      <c r="I1250" s="2">
        <f t="shared" si="176"/>
        <v>40.902978401669479</v>
      </c>
    </row>
    <row r="1251" spans="1:9" ht="13.5" x14ac:dyDescent="0.25">
      <c r="A1251" s="3">
        <v>43830</v>
      </c>
      <c r="B1251" s="2">
        <v>1.1798999999999999</v>
      </c>
      <c r="C1251" s="2">
        <f t="shared" si="171"/>
        <v>9.9000000000000199E-3</v>
      </c>
      <c r="D1251" s="2">
        <f t="shared" si="172"/>
        <v>9.9000000000000199E-3</v>
      </c>
      <c r="E1251" s="2">
        <f t="shared" si="173"/>
        <v>0</v>
      </c>
      <c r="F1251" s="2">
        <f t="shared" si="177"/>
        <v>4.5423458897678086E-3</v>
      </c>
      <c r="G1251" s="2">
        <f t="shared" si="177"/>
        <v>5.5411386972193813E-3</v>
      </c>
      <c r="H1251" s="2">
        <f t="shared" si="175"/>
        <v>0.81974953849237153</v>
      </c>
      <c r="I1251" s="2">
        <f t="shared" si="176"/>
        <v>45.047382683856519</v>
      </c>
    </row>
    <row r="1252" spans="1:9" ht="13.5" x14ac:dyDescent="0.25">
      <c r="A1252" s="3">
        <v>43832</v>
      </c>
      <c r="B1252" s="2">
        <v>1.2096</v>
      </c>
      <c r="C1252" s="2">
        <f t="shared" si="171"/>
        <v>2.970000000000006E-2</v>
      </c>
      <c r="D1252" s="2">
        <f t="shared" si="172"/>
        <v>2.970000000000006E-2</v>
      </c>
      <c r="E1252" s="2">
        <f t="shared" si="173"/>
        <v>0</v>
      </c>
      <c r="F1252" s="2">
        <f t="shared" si="177"/>
        <v>6.3393211833558264E-3</v>
      </c>
      <c r="G1252" s="2">
        <f t="shared" si="177"/>
        <v>5.1453430759894258E-3</v>
      </c>
      <c r="H1252" s="2">
        <f t="shared" si="175"/>
        <v>1.23205024227404</v>
      </c>
      <c r="I1252" s="2">
        <f t="shared" si="176"/>
        <v>55.198141105408638</v>
      </c>
    </row>
    <row r="1253" spans="1:9" ht="13.5" x14ac:dyDescent="0.25">
      <c r="A1253" s="3">
        <v>43833</v>
      </c>
      <c r="B1253" s="2">
        <v>1.2096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5.8865125274018392E-3</v>
      </c>
      <c r="G1253" s="2">
        <f t="shared" si="177"/>
        <v>4.7778185705616098E-3</v>
      </c>
      <c r="H1253" s="2">
        <f t="shared" si="175"/>
        <v>1.23205024227404</v>
      </c>
      <c r="I1253" s="2">
        <f t="shared" si="176"/>
        <v>55.198141105408638</v>
      </c>
    </row>
    <row r="1254" spans="1:9" ht="13.5" x14ac:dyDescent="0.25">
      <c r="A1254" s="3">
        <v>43836</v>
      </c>
      <c r="B1254" s="2">
        <v>1.2295</v>
      </c>
      <c r="C1254" s="2">
        <f t="shared" si="171"/>
        <v>1.9900000000000029E-2</v>
      </c>
      <c r="D1254" s="2">
        <f t="shared" si="172"/>
        <v>1.9900000000000029E-2</v>
      </c>
      <c r="E1254" s="2">
        <f t="shared" si="173"/>
        <v>0</v>
      </c>
      <c r="F1254" s="2">
        <f t="shared" si="177"/>
        <v>6.8874759183017095E-3</v>
      </c>
      <c r="G1254" s="2">
        <f t="shared" si="177"/>
        <v>4.436545815521495E-3</v>
      </c>
      <c r="H1254" s="2">
        <f t="shared" si="175"/>
        <v>1.5524410666977682</v>
      </c>
      <c r="I1254" s="2">
        <f t="shared" si="176"/>
        <v>60.821818256757858</v>
      </c>
    </row>
    <row r="1255" spans="1:9" ht="13.5" x14ac:dyDescent="0.25">
      <c r="A1255" s="3">
        <v>43837</v>
      </c>
      <c r="B1255" s="2">
        <v>1.1997</v>
      </c>
      <c r="C1255" s="2">
        <f t="shared" si="171"/>
        <v>-2.9800000000000049E-2</v>
      </c>
      <c r="D1255" s="2">
        <f t="shared" si="172"/>
        <v>0</v>
      </c>
      <c r="E1255" s="2">
        <f t="shared" si="173"/>
        <v>2.9800000000000049E-2</v>
      </c>
      <c r="F1255" s="2">
        <f t="shared" si="177"/>
        <v>6.3955133527087305E-3</v>
      </c>
      <c r="G1255" s="2">
        <f t="shared" si="177"/>
        <v>6.2482211144128203E-3</v>
      </c>
      <c r="H1255" s="2">
        <f t="shared" si="175"/>
        <v>1.0235734676476398</v>
      </c>
      <c r="I1255" s="2">
        <f t="shared" si="176"/>
        <v>50.582471257518591</v>
      </c>
    </row>
    <row r="1256" spans="1:9" ht="13.5" x14ac:dyDescent="0.25">
      <c r="A1256" s="3">
        <v>43838</v>
      </c>
      <c r="B1256" s="2">
        <v>1.1898</v>
      </c>
      <c r="C1256" s="2">
        <f t="shared" si="171"/>
        <v>-9.9000000000000199E-3</v>
      </c>
      <c r="D1256" s="2">
        <f t="shared" si="172"/>
        <v>0</v>
      </c>
      <c r="E1256" s="2">
        <f t="shared" si="173"/>
        <v>9.9000000000000199E-3</v>
      </c>
      <c r="F1256" s="2">
        <f t="shared" si="177"/>
        <v>5.9386909703723926E-3</v>
      </c>
      <c r="G1256" s="2">
        <f t="shared" si="177"/>
        <v>6.5090624633833347E-3</v>
      </c>
      <c r="H1256" s="2">
        <f t="shared" si="175"/>
        <v>0.91237271170471002</v>
      </c>
      <c r="I1256" s="2">
        <f t="shared" si="176"/>
        <v>47.708938018228203</v>
      </c>
    </row>
    <row r="1257" spans="1:9" ht="13.5" x14ac:dyDescent="0.25">
      <c r="A1257" s="3">
        <v>43839</v>
      </c>
      <c r="B1257" s="2">
        <v>1.2096</v>
      </c>
      <c r="C1257" s="2">
        <f t="shared" si="171"/>
        <v>1.980000000000004E-2</v>
      </c>
      <c r="D1257" s="2">
        <f t="shared" si="172"/>
        <v>1.980000000000004E-2</v>
      </c>
      <c r="E1257" s="2">
        <f t="shared" si="173"/>
        <v>0</v>
      </c>
      <c r="F1257" s="2">
        <f t="shared" si="177"/>
        <v>6.9287844724886527E-3</v>
      </c>
      <c r="G1257" s="2">
        <f t="shared" si="177"/>
        <v>6.0441294302845255E-3</v>
      </c>
      <c r="H1257" s="2">
        <f t="shared" si="175"/>
        <v>1.1463659990091382</v>
      </c>
      <c r="I1257" s="2">
        <f t="shared" si="176"/>
        <v>53.409623500295552</v>
      </c>
    </row>
    <row r="1258" spans="1:9" ht="13.5" x14ac:dyDescent="0.25">
      <c r="A1258" s="3">
        <v>43840</v>
      </c>
      <c r="B1258" s="2">
        <v>1.2096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6.4338712958823202E-3</v>
      </c>
      <c r="G1258" s="2">
        <f t="shared" si="177"/>
        <v>5.6124058995499163E-3</v>
      </c>
      <c r="H1258" s="2">
        <f t="shared" si="175"/>
        <v>1.1463659990091382</v>
      </c>
      <c r="I1258" s="2">
        <f t="shared" si="176"/>
        <v>53.409623500295552</v>
      </c>
    </row>
    <row r="1259" spans="1:9" ht="13.5" x14ac:dyDescent="0.25">
      <c r="A1259" s="3">
        <v>43843</v>
      </c>
      <c r="B1259" s="2">
        <v>1.2096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5.9743090604621541E-3</v>
      </c>
      <c r="G1259" s="2">
        <f t="shared" si="177"/>
        <v>5.2115197638677793E-3</v>
      </c>
      <c r="H1259" s="2">
        <f t="shared" si="175"/>
        <v>1.1463659990091382</v>
      </c>
      <c r="I1259" s="2">
        <f t="shared" si="176"/>
        <v>53.409623500295552</v>
      </c>
    </row>
    <row r="1260" spans="1:9" ht="13.5" x14ac:dyDescent="0.25">
      <c r="A1260" s="3">
        <v>43845</v>
      </c>
      <c r="B1260" s="2">
        <v>1.1798999999999999</v>
      </c>
      <c r="C1260" s="2">
        <f t="shared" si="171"/>
        <v>-2.970000000000006E-2</v>
      </c>
      <c r="D1260" s="2">
        <f t="shared" si="172"/>
        <v>0</v>
      </c>
      <c r="E1260" s="2">
        <f t="shared" si="173"/>
        <v>2.970000000000006E-2</v>
      </c>
      <c r="F1260" s="2">
        <f t="shared" si="177"/>
        <v>5.5475726990005716E-3</v>
      </c>
      <c r="G1260" s="2">
        <f t="shared" si="177"/>
        <v>6.9606969235915129E-3</v>
      </c>
      <c r="H1260" s="2">
        <f t="shared" si="175"/>
        <v>0.79698523867609927</v>
      </c>
      <c r="I1260" s="2">
        <f t="shared" si="176"/>
        <v>44.351240150601662</v>
      </c>
    </row>
    <row r="1261" spans="1:9" ht="13.5" x14ac:dyDescent="0.25">
      <c r="A1261" s="3">
        <v>43846</v>
      </c>
      <c r="B1261" s="2">
        <v>1.1600999999999999</v>
      </c>
      <c r="C1261" s="2">
        <f t="shared" si="171"/>
        <v>-1.980000000000004E-2</v>
      </c>
      <c r="D1261" s="2">
        <f t="shared" si="172"/>
        <v>0</v>
      </c>
      <c r="E1261" s="2">
        <f t="shared" si="173"/>
        <v>1.980000000000004E-2</v>
      </c>
      <c r="F1261" s="2">
        <f t="shared" ref="F1261:G1276" si="178">((F1260*13)+D1261)/14</f>
        <v>5.1513175062148165E-3</v>
      </c>
      <c r="G1261" s="2">
        <f t="shared" si="178"/>
        <v>7.8777900004778374E-3</v>
      </c>
      <c r="H1261" s="2">
        <f t="shared" si="175"/>
        <v>0.65390388749920436</v>
      </c>
      <c r="I1261" s="2">
        <f t="shared" si="176"/>
        <v>39.536994407089992</v>
      </c>
    </row>
    <row r="1262" spans="1:9" ht="13.5" x14ac:dyDescent="0.25">
      <c r="A1262" s="3">
        <v>43847</v>
      </c>
      <c r="B1262" s="2">
        <v>1.1499999999999999</v>
      </c>
      <c r="C1262" s="2">
        <f t="shared" si="171"/>
        <v>-1.0099999999999998E-2</v>
      </c>
      <c r="D1262" s="2">
        <f t="shared" si="172"/>
        <v>0</v>
      </c>
      <c r="E1262" s="2">
        <f t="shared" si="173"/>
        <v>1.0099999999999998E-2</v>
      </c>
      <c r="F1262" s="2">
        <f t="shared" si="178"/>
        <v>4.7833662557709008E-3</v>
      </c>
      <c r="G1262" s="2">
        <f t="shared" si="178"/>
        <v>8.036519286157992E-3</v>
      </c>
      <c r="H1262" s="2">
        <f t="shared" si="175"/>
        <v>0.59520373005384497</v>
      </c>
      <c r="I1262" s="2">
        <f t="shared" si="176"/>
        <v>37.312082390489039</v>
      </c>
    </row>
    <row r="1263" spans="1:9" ht="13.5" x14ac:dyDescent="0.25">
      <c r="A1263" s="3">
        <v>43850</v>
      </c>
      <c r="B1263" s="2">
        <v>1.18</v>
      </c>
      <c r="C1263" s="2">
        <f t="shared" si="171"/>
        <v>3.0000000000000027E-2</v>
      </c>
      <c r="D1263" s="2">
        <f t="shared" si="172"/>
        <v>3.0000000000000027E-2</v>
      </c>
      <c r="E1263" s="2">
        <f t="shared" si="173"/>
        <v>0</v>
      </c>
      <c r="F1263" s="2">
        <f t="shared" si="178"/>
        <v>6.5845543803586953E-3</v>
      </c>
      <c r="G1263" s="2">
        <f t="shared" si="178"/>
        <v>7.4624821942895639E-3</v>
      </c>
      <c r="H1263" s="2">
        <f t="shared" si="175"/>
        <v>0.88235445109635557</v>
      </c>
      <c r="I1263" s="2">
        <f t="shared" si="176"/>
        <v>46.875042613915703</v>
      </c>
    </row>
    <row r="1264" spans="1:9" ht="13.5" x14ac:dyDescent="0.25">
      <c r="A1264" s="3">
        <v>43851</v>
      </c>
      <c r="B1264" s="2">
        <v>1.19</v>
      </c>
      <c r="C1264" s="2">
        <f t="shared" si="171"/>
        <v>1.0000000000000009E-2</v>
      </c>
      <c r="D1264" s="2">
        <f t="shared" si="172"/>
        <v>1.0000000000000009E-2</v>
      </c>
      <c r="E1264" s="2">
        <f t="shared" si="173"/>
        <v>0</v>
      </c>
      <c r="F1264" s="2">
        <f t="shared" si="178"/>
        <v>6.8285147817616467E-3</v>
      </c>
      <c r="G1264" s="2">
        <f t="shared" si="178"/>
        <v>6.9294477518403097E-3</v>
      </c>
      <c r="H1264" s="2">
        <f t="shared" si="175"/>
        <v>0.98543419711161584</v>
      </c>
      <c r="I1264" s="2">
        <f t="shared" si="176"/>
        <v>49.633183438928015</v>
      </c>
    </row>
    <row r="1265" spans="1:9" ht="13.5" x14ac:dyDescent="0.25">
      <c r="A1265" s="3">
        <v>43852</v>
      </c>
      <c r="B1265" s="2">
        <v>1.2</v>
      </c>
      <c r="C1265" s="2">
        <f t="shared" si="171"/>
        <v>1.0000000000000009E-2</v>
      </c>
      <c r="D1265" s="2">
        <f t="shared" si="172"/>
        <v>1.0000000000000009E-2</v>
      </c>
      <c r="E1265" s="2">
        <f t="shared" si="173"/>
        <v>0</v>
      </c>
      <c r="F1265" s="2">
        <f t="shared" si="178"/>
        <v>7.0550494402072447E-3</v>
      </c>
      <c r="G1265" s="2">
        <f t="shared" si="178"/>
        <v>6.434487198137431E-3</v>
      </c>
      <c r="H1265" s="2">
        <f t="shared" si="175"/>
        <v>1.0964431543588191</v>
      </c>
      <c r="I1265" s="2">
        <f t="shared" si="176"/>
        <v>52.300161446264333</v>
      </c>
    </row>
    <row r="1266" spans="1:9" ht="13.5" x14ac:dyDescent="0.25">
      <c r="A1266" s="3">
        <v>43853</v>
      </c>
      <c r="B1266" s="2">
        <v>1.19</v>
      </c>
      <c r="C1266" s="2">
        <f t="shared" si="171"/>
        <v>-1.0000000000000009E-2</v>
      </c>
      <c r="D1266" s="2">
        <f t="shared" si="172"/>
        <v>0</v>
      </c>
      <c r="E1266" s="2">
        <f t="shared" si="173"/>
        <v>1.0000000000000009E-2</v>
      </c>
      <c r="F1266" s="2">
        <f t="shared" si="178"/>
        <v>6.551117337335299E-3</v>
      </c>
      <c r="G1266" s="2">
        <f t="shared" si="178"/>
        <v>6.6891666839847585E-3</v>
      </c>
      <c r="H1266" s="2">
        <f t="shared" si="175"/>
        <v>0.97936225046088654</v>
      </c>
      <c r="I1266" s="2">
        <f t="shared" si="176"/>
        <v>49.478676792630857</v>
      </c>
    </row>
    <row r="1267" spans="1:9" ht="13.5" x14ac:dyDescent="0.25">
      <c r="A1267" s="3">
        <v>43854</v>
      </c>
      <c r="B1267" s="2">
        <v>1.2</v>
      </c>
      <c r="C1267" s="2">
        <f t="shared" si="171"/>
        <v>1.0000000000000009E-2</v>
      </c>
      <c r="D1267" s="2">
        <f t="shared" si="172"/>
        <v>1.0000000000000009E-2</v>
      </c>
      <c r="E1267" s="2">
        <f t="shared" si="173"/>
        <v>0</v>
      </c>
      <c r="F1267" s="2">
        <f t="shared" si="178"/>
        <v>6.7974660989542071E-3</v>
      </c>
      <c r="G1267" s="2">
        <f t="shared" si="178"/>
        <v>6.2113690637001324E-3</v>
      </c>
      <c r="H1267" s="2">
        <f t="shared" si="175"/>
        <v>1.0943587523528886</v>
      </c>
      <c r="I1267" s="2">
        <f t="shared" si="176"/>
        <v>52.252688376499059</v>
      </c>
    </row>
    <row r="1268" spans="1:9" ht="13.5" x14ac:dyDescent="0.25">
      <c r="A1268" s="3">
        <v>43857</v>
      </c>
      <c r="B1268" s="2">
        <v>1.2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6.3119328061717632E-3</v>
      </c>
      <c r="G1268" s="2">
        <f t="shared" si="178"/>
        <v>5.7676998448644087E-3</v>
      </c>
      <c r="H1268" s="2">
        <f t="shared" si="175"/>
        <v>1.0943587523528886</v>
      </c>
      <c r="I1268" s="2">
        <f t="shared" si="176"/>
        <v>52.252688376499059</v>
      </c>
    </row>
    <row r="1269" spans="1:9" ht="13.5" x14ac:dyDescent="0.25">
      <c r="A1269" s="3">
        <v>43858</v>
      </c>
      <c r="B1269" s="2">
        <v>1.2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5.8610804628737795E-3</v>
      </c>
      <c r="G1269" s="2">
        <f t="shared" si="178"/>
        <v>5.3557212845169516E-3</v>
      </c>
      <c r="H1269" s="2">
        <f t="shared" si="175"/>
        <v>1.0943587523528884</v>
      </c>
      <c r="I1269" s="2">
        <f t="shared" si="176"/>
        <v>52.252688376499052</v>
      </c>
    </row>
    <row r="1270" spans="1:9" ht="13.5" x14ac:dyDescent="0.25">
      <c r="A1270" s="3">
        <v>43859</v>
      </c>
      <c r="B1270" s="2">
        <v>1.2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5.4424318583827947E-3</v>
      </c>
      <c r="G1270" s="2">
        <f t="shared" si="178"/>
        <v>4.9731697641943124E-3</v>
      </c>
      <c r="H1270" s="2">
        <f t="shared" si="175"/>
        <v>1.0943587523528882</v>
      </c>
      <c r="I1270" s="2">
        <f t="shared" si="176"/>
        <v>52.252688376499052</v>
      </c>
    </row>
    <row r="1271" spans="1:9" ht="13.5" x14ac:dyDescent="0.25">
      <c r="A1271" s="3">
        <v>43860</v>
      </c>
      <c r="B1271" s="2">
        <v>1.18</v>
      </c>
      <c r="C1271" s="2">
        <f t="shared" si="171"/>
        <v>-2.0000000000000018E-2</v>
      </c>
      <c r="D1271" s="2">
        <f t="shared" si="172"/>
        <v>0</v>
      </c>
      <c r="E1271" s="2">
        <f t="shared" si="173"/>
        <v>2.0000000000000018E-2</v>
      </c>
      <c r="F1271" s="2">
        <f t="shared" si="178"/>
        <v>5.0536867256411669E-3</v>
      </c>
      <c r="G1271" s="2">
        <f t="shared" si="178"/>
        <v>6.0465147810375769E-3</v>
      </c>
      <c r="H1271" s="2">
        <f t="shared" si="175"/>
        <v>0.83580159954127464</v>
      </c>
      <c r="I1271" s="2">
        <f t="shared" si="176"/>
        <v>45.527882737988818</v>
      </c>
    </row>
    <row r="1272" spans="1:9" ht="13.5" x14ac:dyDescent="0.25">
      <c r="A1272" s="3">
        <v>43861</v>
      </c>
      <c r="B1272" s="2">
        <v>1.2</v>
      </c>
      <c r="C1272" s="2">
        <f t="shared" si="171"/>
        <v>2.0000000000000018E-2</v>
      </c>
      <c r="D1272" s="2">
        <f t="shared" si="172"/>
        <v>2.0000000000000018E-2</v>
      </c>
      <c r="E1272" s="2">
        <f t="shared" si="173"/>
        <v>0</v>
      </c>
      <c r="F1272" s="2">
        <f t="shared" si="178"/>
        <v>6.1212805309525126E-3</v>
      </c>
      <c r="G1272" s="2">
        <f t="shared" si="178"/>
        <v>5.6146208681063219E-3</v>
      </c>
      <c r="H1272" s="2">
        <f t="shared" si="175"/>
        <v>1.0902393366797489</v>
      </c>
      <c r="I1272" s="2">
        <f t="shared" si="176"/>
        <v>52.158588614619845</v>
      </c>
    </row>
    <row r="1273" spans="1:9" ht="13.5" x14ac:dyDescent="0.25">
      <c r="A1273" s="3">
        <v>43864</v>
      </c>
      <c r="B1273" s="2">
        <v>1.19</v>
      </c>
      <c r="C1273" s="2">
        <f t="shared" si="171"/>
        <v>-1.0000000000000009E-2</v>
      </c>
      <c r="D1273" s="2">
        <f t="shared" si="172"/>
        <v>0</v>
      </c>
      <c r="E1273" s="2">
        <f t="shared" si="173"/>
        <v>1.0000000000000009E-2</v>
      </c>
      <c r="F1273" s="2">
        <f t="shared" si="178"/>
        <v>5.6840462073130477E-3</v>
      </c>
      <c r="G1273" s="2">
        <f t="shared" si="178"/>
        <v>5.9278622346701565E-3</v>
      </c>
      <c r="H1273" s="2">
        <f t="shared" si="175"/>
        <v>0.95886948486570633</v>
      </c>
      <c r="I1273" s="2">
        <f t="shared" si="176"/>
        <v>48.950146616401206</v>
      </c>
    </row>
    <row r="1274" spans="1:9" ht="13.5" x14ac:dyDescent="0.25">
      <c r="A1274" s="3">
        <v>43865</v>
      </c>
      <c r="B1274" s="2">
        <v>1.18</v>
      </c>
      <c r="C1274" s="2">
        <f t="shared" si="171"/>
        <v>-1.0000000000000009E-2</v>
      </c>
      <c r="D1274" s="2">
        <f t="shared" si="172"/>
        <v>0</v>
      </c>
      <c r="E1274" s="2">
        <f t="shared" si="173"/>
        <v>1.0000000000000009E-2</v>
      </c>
      <c r="F1274" s="2">
        <f t="shared" si="178"/>
        <v>5.278042906790687E-3</v>
      </c>
      <c r="G1274" s="2">
        <f t="shared" si="178"/>
        <v>6.2187292179080034E-3</v>
      </c>
      <c r="H1274" s="2">
        <f t="shared" si="175"/>
        <v>0.84873335400929939</v>
      </c>
      <c r="I1274" s="2">
        <f t="shared" si="176"/>
        <v>45.908911210406501</v>
      </c>
    </row>
    <row r="1275" spans="1:9" ht="13.5" x14ac:dyDescent="0.25">
      <c r="A1275" s="3">
        <v>43866</v>
      </c>
      <c r="B1275" s="2">
        <v>1.17</v>
      </c>
      <c r="C1275" s="2">
        <f t="shared" si="171"/>
        <v>-1.0000000000000009E-2</v>
      </c>
      <c r="D1275" s="2">
        <f t="shared" si="172"/>
        <v>0</v>
      </c>
      <c r="E1275" s="2">
        <f t="shared" si="173"/>
        <v>1.0000000000000009E-2</v>
      </c>
      <c r="F1275" s="2">
        <f t="shared" si="178"/>
        <v>4.9010398420199237E-3</v>
      </c>
      <c r="G1275" s="2">
        <f t="shared" si="178"/>
        <v>6.4888199880574326E-3</v>
      </c>
      <c r="H1275" s="2">
        <f t="shared" si="175"/>
        <v>0.75530525596953035</v>
      </c>
      <c r="I1275" s="2">
        <f t="shared" si="176"/>
        <v>43.029852124059346</v>
      </c>
    </row>
    <row r="1276" spans="1:9" ht="13.5" x14ac:dyDescent="0.25">
      <c r="A1276" s="3">
        <v>43867</v>
      </c>
      <c r="B1276" s="2">
        <v>1.17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4.5509655675899296E-3</v>
      </c>
      <c r="G1276" s="2">
        <f t="shared" si="178"/>
        <v>6.0253328460533303E-3</v>
      </c>
      <c r="H1276" s="2">
        <f t="shared" si="175"/>
        <v>0.75530525596953035</v>
      </c>
      <c r="I1276" s="2">
        <f t="shared" si="176"/>
        <v>43.029852124059346</v>
      </c>
    </row>
    <row r="1277" spans="1:9" ht="13.5" x14ac:dyDescent="0.25">
      <c r="A1277" s="3">
        <v>43868</v>
      </c>
      <c r="B1277" s="2">
        <v>1.17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4.2258965984763629E-3</v>
      </c>
      <c r="G1277" s="2">
        <f t="shared" si="179"/>
        <v>5.5949519284780929E-3</v>
      </c>
      <c r="H1277" s="2">
        <f t="shared" si="175"/>
        <v>0.75530525596953024</v>
      </c>
      <c r="I1277" s="2">
        <f t="shared" si="176"/>
        <v>43.029852124059346</v>
      </c>
    </row>
    <row r="1278" spans="1:9" ht="13.5" x14ac:dyDescent="0.25">
      <c r="A1278" s="3">
        <v>43871</v>
      </c>
      <c r="B1278" s="2">
        <v>1.17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3.9240468414423373E-3</v>
      </c>
      <c r="G1278" s="2">
        <f t="shared" si="179"/>
        <v>5.1953125050153721E-3</v>
      </c>
      <c r="H1278" s="2">
        <f t="shared" si="175"/>
        <v>0.75530525596953035</v>
      </c>
      <c r="I1278" s="2">
        <f t="shared" si="176"/>
        <v>43.029852124059346</v>
      </c>
    </row>
    <row r="1279" spans="1:9" ht="13.5" x14ac:dyDescent="0.25">
      <c r="A1279" s="3">
        <v>43872</v>
      </c>
      <c r="B1279" s="2">
        <v>1.18</v>
      </c>
      <c r="C1279" s="2">
        <f t="shared" si="171"/>
        <v>1.0000000000000009E-2</v>
      </c>
      <c r="D1279" s="2">
        <f t="shared" si="172"/>
        <v>1.0000000000000009E-2</v>
      </c>
      <c r="E1279" s="2">
        <f t="shared" si="173"/>
        <v>0</v>
      </c>
      <c r="F1279" s="2">
        <f t="shared" si="179"/>
        <v>4.3580434956250278E-3</v>
      </c>
      <c r="G1279" s="2">
        <f t="shared" si="179"/>
        <v>4.8242187546571318E-3</v>
      </c>
      <c r="H1279" s="2">
        <f t="shared" si="175"/>
        <v>0.90336771967853347</v>
      </c>
      <c r="I1279" s="2">
        <f t="shared" si="176"/>
        <v>47.461544626337705</v>
      </c>
    </row>
    <row r="1280" spans="1:9" ht="13.5" x14ac:dyDescent="0.25">
      <c r="A1280" s="3">
        <v>43873</v>
      </c>
      <c r="B1280" s="2">
        <v>1.21</v>
      </c>
      <c r="C1280" s="2">
        <f t="shared" si="171"/>
        <v>3.0000000000000027E-2</v>
      </c>
      <c r="D1280" s="2">
        <f t="shared" si="172"/>
        <v>3.0000000000000027E-2</v>
      </c>
      <c r="E1280" s="2">
        <f t="shared" si="173"/>
        <v>0</v>
      </c>
      <c r="F1280" s="2">
        <f t="shared" si="179"/>
        <v>6.1896118173660987E-3</v>
      </c>
      <c r="G1280" s="2">
        <f t="shared" si="179"/>
        <v>4.4796317007530506E-3</v>
      </c>
      <c r="H1280" s="2">
        <f t="shared" si="175"/>
        <v>1.3817233716614674</v>
      </c>
      <c r="I1280" s="2">
        <f t="shared" si="176"/>
        <v>58.013595873545569</v>
      </c>
    </row>
    <row r="1281" spans="1:9" ht="13.5" x14ac:dyDescent="0.25">
      <c r="A1281" s="3">
        <v>43874</v>
      </c>
      <c r="B1281" s="2">
        <v>1.22</v>
      </c>
      <c r="C1281" s="2">
        <f t="shared" si="171"/>
        <v>1.0000000000000009E-2</v>
      </c>
      <c r="D1281" s="2">
        <f t="shared" si="172"/>
        <v>1.0000000000000009E-2</v>
      </c>
      <c r="E1281" s="2">
        <f t="shared" si="173"/>
        <v>0</v>
      </c>
      <c r="F1281" s="2">
        <f t="shared" si="179"/>
        <v>6.4617824018399495E-3</v>
      </c>
      <c r="G1281" s="2">
        <f t="shared" si="179"/>
        <v>4.1596580078421186E-3</v>
      </c>
      <c r="H1281" s="2">
        <f t="shared" si="175"/>
        <v>1.5534407851938026</v>
      </c>
      <c r="I1281" s="2">
        <f t="shared" si="176"/>
        <v>60.837157227278276</v>
      </c>
    </row>
    <row r="1282" spans="1:9" ht="13.5" x14ac:dyDescent="0.25">
      <c r="A1282" s="3">
        <v>43875</v>
      </c>
      <c r="B1282" s="2">
        <v>1.2</v>
      </c>
      <c r="C1282" s="2">
        <f t="shared" si="171"/>
        <v>-2.0000000000000018E-2</v>
      </c>
      <c r="D1282" s="2">
        <f t="shared" si="172"/>
        <v>0</v>
      </c>
      <c r="E1282" s="2">
        <f t="shared" si="173"/>
        <v>2.0000000000000018E-2</v>
      </c>
      <c r="F1282" s="2">
        <f t="shared" si="179"/>
        <v>6.0002265159942387E-3</v>
      </c>
      <c r="G1282" s="2">
        <f t="shared" si="179"/>
        <v>5.2911110072819678E-3</v>
      </c>
      <c r="H1282" s="2">
        <f t="shared" si="175"/>
        <v>1.1340201533735241</v>
      </c>
      <c r="I1282" s="2">
        <f t="shared" si="176"/>
        <v>53.140086403627933</v>
      </c>
    </row>
    <row r="1283" spans="1:9" ht="13.5" x14ac:dyDescent="0.25">
      <c r="A1283" s="3">
        <v>43878</v>
      </c>
      <c r="B1283" s="2">
        <v>1.19</v>
      </c>
      <c r="C1283" s="2">
        <f t="shared" ref="C1283:C1346" si="180">B1283-B1282</f>
        <v>-1.0000000000000009E-2</v>
      </c>
      <c r="D1283" s="2">
        <f t="shared" ref="D1283:D1346" si="181">IF(C1283&gt;0,C1283,0)</f>
        <v>0</v>
      </c>
      <c r="E1283" s="2">
        <f t="shared" ref="E1283:E1346" si="182">IF(C1283&lt;0,-C1283,0)</f>
        <v>1.0000000000000009E-2</v>
      </c>
      <c r="F1283" s="2">
        <f t="shared" si="179"/>
        <v>5.5716389077089352E-3</v>
      </c>
      <c r="G1283" s="2">
        <f t="shared" si="179"/>
        <v>5.6274602210475422E-3</v>
      </c>
      <c r="H1283" s="2">
        <f t="shared" si="175"/>
        <v>0.99008054945820378</v>
      </c>
      <c r="I1283" s="2">
        <f t="shared" si="176"/>
        <v>49.750777662127874</v>
      </c>
    </row>
    <row r="1284" spans="1:9" ht="13.5" x14ac:dyDescent="0.25">
      <c r="A1284" s="3">
        <v>43879</v>
      </c>
      <c r="B1284" s="2">
        <v>1.21</v>
      </c>
      <c r="C1284" s="2">
        <f t="shared" si="180"/>
        <v>2.0000000000000018E-2</v>
      </c>
      <c r="D1284" s="2">
        <f t="shared" si="181"/>
        <v>2.0000000000000018E-2</v>
      </c>
      <c r="E1284" s="2">
        <f t="shared" si="182"/>
        <v>0</v>
      </c>
      <c r="F1284" s="2">
        <f t="shared" si="179"/>
        <v>6.6022361285868695E-3</v>
      </c>
      <c r="G1284" s="2">
        <f t="shared" si="179"/>
        <v>5.2254987766870032E-3</v>
      </c>
      <c r="H1284" s="2">
        <f t="shared" si="175"/>
        <v>1.2634652519759513</v>
      </c>
      <c r="I1284" s="2">
        <f t="shared" si="176"/>
        <v>55.819953536860183</v>
      </c>
    </row>
    <row r="1285" spans="1:9" ht="13.5" x14ac:dyDescent="0.25">
      <c r="A1285" s="3">
        <v>43880</v>
      </c>
      <c r="B1285" s="2">
        <v>1.21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6.1306478336878075E-3</v>
      </c>
      <c r="G1285" s="2">
        <f t="shared" si="179"/>
        <v>4.8522488640665032E-3</v>
      </c>
      <c r="H1285" s="2">
        <f t="shared" si="175"/>
        <v>1.2634652519759513</v>
      </c>
      <c r="I1285" s="2">
        <f t="shared" si="176"/>
        <v>55.819953536860183</v>
      </c>
    </row>
    <row r="1286" spans="1:9" ht="13.5" x14ac:dyDescent="0.25">
      <c r="A1286" s="3">
        <v>43881</v>
      </c>
      <c r="B1286" s="2">
        <v>1.21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5.6927444169958211E-3</v>
      </c>
      <c r="G1286" s="2">
        <f t="shared" si="179"/>
        <v>4.5056596594903247E-3</v>
      </c>
      <c r="H1286" s="2">
        <f t="shared" si="175"/>
        <v>1.2634652519759511</v>
      </c>
      <c r="I1286" s="2">
        <f t="shared" si="176"/>
        <v>55.819953536860183</v>
      </c>
    </row>
    <row r="1287" spans="1:9" ht="13.5" x14ac:dyDescent="0.25">
      <c r="A1287" s="3">
        <v>43882</v>
      </c>
      <c r="B1287" s="2">
        <v>1.24</v>
      </c>
      <c r="C1287" s="2">
        <f t="shared" si="180"/>
        <v>3.0000000000000027E-2</v>
      </c>
      <c r="D1287" s="2">
        <f t="shared" si="181"/>
        <v>3.0000000000000027E-2</v>
      </c>
      <c r="E1287" s="2">
        <f t="shared" si="182"/>
        <v>0</v>
      </c>
      <c r="F1287" s="2">
        <f t="shared" si="179"/>
        <v>7.4289769586389784E-3</v>
      </c>
      <c r="G1287" s="2">
        <f t="shared" si="179"/>
        <v>4.1838268266695868E-3</v>
      </c>
      <c r="H1287" s="2">
        <f t="shared" si="175"/>
        <v>1.7756415995239934</v>
      </c>
      <c r="I1287" s="2">
        <f t="shared" si="176"/>
        <v>63.972293823111229</v>
      </c>
    </row>
    <row r="1288" spans="1:9" ht="13.5" x14ac:dyDescent="0.25">
      <c r="A1288" s="3">
        <v>43885</v>
      </c>
      <c r="B1288" s="2">
        <v>1.22</v>
      </c>
      <c r="C1288" s="2">
        <f t="shared" si="180"/>
        <v>-2.0000000000000018E-2</v>
      </c>
      <c r="D1288" s="2">
        <f t="shared" si="181"/>
        <v>0</v>
      </c>
      <c r="E1288" s="2">
        <f t="shared" si="182"/>
        <v>2.0000000000000018E-2</v>
      </c>
      <c r="F1288" s="2">
        <f t="shared" si="179"/>
        <v>6.8983357473076231E-3</v>
      </c>
      <c r="G1288" s="2">
        <f t="shared" si="179"/>
        <v>5.3135534819074752E-3</v>
      </c>
      <c r="H1288" s="2">
        <f t="shared" si="175"/>
        <v>1.2982528115688106</v>
      </c>
      <c r="I1288" s="2">
        <f t="shared" si="176"/>
        <v>56.488685884935784</v>
      </c>
    </row>
    <row r="1289" spans="1:9" ht="13.5" x14ac:dyDescent="0.25">
      <c r="A1289" s="3">
        <v>43886</v>
      </c>
      <c r="B1289" s="2">
        <v>1.2</v>
      </c>
      <c r="C1289" s="2">
        <f t="shared" si="180"/>
        <v>-2.0000000000000018E-2</v>
      </c>
      <c r="D1289" s="2">
        <f t="shared" si="181"/>
        <v>0</v>
      </c>
      <c r="E1289" s="2">
        <f t="shared" si="182"/>
        <v>2.0000000000000018E-2</v>
      </c>
      <c r="F1289" s="2">
        <f t="shared" si="179"/>
        <v>6.4055974796427924E-3</v>
      </c>
      <c r="G1289" s="2">
        <f t="shared" si="179"/>
        <v>6.3625853760569421E-3</v>
      </c>
      <c r="H1289" s="2">
        <f t="shared" si="175"/>
        <v>1.0067601613249402</v>
      </c>
      <c r="I1289" s="2">
        <f t="shared" si="176"/>
        <v>50.168434710216609</v>
      </c>
    </row>
    <row r="1290" spans="1:9" ht="13.5" x14ac:dyDescent="0.25">
      <c r="A1290" s="3">
        <v>43887</v>
      </c>
      <c r="B1290" s="2">
        <v>1.2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5.9480548025254501E-3</v>
      </c>
      <c r="G1290" s="2">
        <f t="shared" si="179"/>
        <v>5.9081149920528746E-3</v>
      </c>
      <c r="H1290" s="2">
        <f t="shared" si="175"/>
        <v>1.0067601613249402</v>
      </c>
      <c r="I1290" s="2">
        <f t="shared" si="176"/>
        <v>50.168434710216609</v>
      </c>
    </row>
    <row r="1291" spans="1:9" ht="13.5" x14ac:dyDescent="0.25">
      <c r="A1291" s="3">
        <v>43888</v>
      </c>
      <c r="B1291" s="2">
        <v>1.2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5.5231937452022029E-3</v>
      </c>
      <c r="G1291" s="2">
        <f t="shared" si="179"/>
        <v>5.4861067783348117E-3</v>
      </c>
      <c r="H1291" s="2">
        <f t="shared" si="175"/>
        <v>1.0067601613249402</v>
      </c>
      <c r="I1291" s="2">
        <f t="shared" si="176"/>
        <v>50.168434710216609</v>
      </c>
    </row>
    <row r="1292" spans="1:9" ht="13.5" x14ac:dyDescent="0.25">
      <c r="A1292" s="3">
        <v>43889</v>
      </c>
      <c r="B1292" s="2">
        <v>1.2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5.1286799062591889E-3</v>
      </c>
      <c r="G1292" s="2">
        <f t="shared" si="179"/>
        <v>5.094242008453753E-3</v>
      </c>
      <c r="H1292" s="2">
        <f t="shared" si="175"/>
        <v>1.0067601613249404</v>
      </c>
      <c r="I1292" s="2">
        <f t="shared" si="176"/>
        <v>50.168434710216616</v>
      </c>
    </row>
    <row r="1293" spans="1:9" ht="13.5" x14ac:dyDescent="0.25">
      <c r="A1293" s="3">
        <v>43892</v>
      </c>
      <c r="B1293" s="2">
        <v>1.21</v>
      </c>
      <c r="C1293" s="2">
        <f t="shared" si="180"/>
        <v>1.0000000000000009E-2</v>
      </c>
      <c r="D1293" s="2">
        <f t="shared" si="181"/>
        <v>1.0000000000000009E-2</v>
      </c>
      <c r="E1293" s="2">
        <f t="shared" si="182"/>
        <v>0</v>
      </c>
      <c r="F1293" s="2">
        <f t="shared" ref="F1293:G1308" si="183">((F1292*13)+D1293)/14</f>
        <v>5.4766313415263905E-3</v>
      </c>
      <c r="G1293" s="2">
        <f t="shared" si="183"/>
        <v>4.7303675792784846E-3</v>
      </c>
      <c r="H1293" s="2">
        <f t="shared" si="175"/>
        <v>1.1577602056797736</v>
      </c>
      <c r="I1293" s="2">
        <f t="shared" si="176"/>
        <v>53.655647306510438</v>
      </c>
    </row>
    <row r="1294" spans="1:9" ht="13.5" x14ac:dyDescent="0.25">
      <c r="A1294" s="3">
        <v>43893</v>
      </c>
      <c r="B1294" s="2">
        <v>1.22</v>
      </c>
      <c r="C1294" s="2">
        <f t="shared" si="180"/>
        <v>1.0000000000000009E-2</v>
      </c>
      <c r="D1294" s="2">
        <f t="shared" si="181"/>
        <v>1.0000000000000009E-2</v>
      </c>
      <c r="E1294" s="2">
        <f t="shared" si="182"/>
        <v>0</v>
      </c>
      <c r="F1294" s="2">
        <f t="shared" si="183"/>
        <v>5.7997291028459349E-3</v>
      </c>
      <c r="G1294" s="2">
        <f t="shared" si="183"/>
        <v>4.3924841807585924E-3</v>
      </c>
      <c r="H1294" s="2">
        <f t="shared" si="175"/>
        <v>1.3203756380619014</v>
      </c>
      <c r="I1294" s="2">
        <f t="shared" si="176"/>
        <v>56.903529601127339</v>
      </c>
    </row>
    <row r="1295" spans="1:9" ht="13.5" x14ac:dyDescent="0.25">
      <c r="A1295" s="3">
        <v>43894</v>
      </c>
      <c r="B1295" s="2">
        <v>1.22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5.3854627383569395E-3</v>
      </c>
      <c r="G1295" s="2">
        <f t="shared" si="183"/>
        <v>4.0787353107044075E-3</v>
      </c>
      <c r="H1295" s="2">
        <f t="shared" si="175"/>
        <v>1.3203756380619014</v>
      </c>
      <c r="I1295" s="2">
        <f t="shared" si="176"/>
        <v>56.903529601127339</v>
      </c>
    </row>
    <row r="1296" spans="1:9" ht="13.5" x14ac:dyDescent="0.25">
      <c r="A1296" s="3">
        <v>43895</v>
      </c>
      <c r="B1296" s="2">
        <v>1.22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5.0007868284743014E-3</v>
      </c>
      <c r="G1296" s="2">
        <f t="shared" si="183"/>
        <v>3.7873970742255216E-3</v>
      </c>
      <c r="H1296" s="2">
        <f t="shared" si="175"/>
        <v>1.3203756380619014</v>
      </c>
      <c r="I1296" s="2">
        <f t="shared" si="176"/>
        <v>56.903529601127339</v>
      </c>
    </row>
    <row r="1297" spans="1:9" ht="13.5" x14ac:dyDescent="0.25">
      <c r="A1297" s="3">
        <v>43896</v>
      </c>
      <c r="B1297" s="2">
        <v>1.21</v>
      </c>
      <c r="C1297" s="2">
        <f t="shared" si="180"/>
        <v>-1.0000000000000009E-2</v>
      </c>
      <c r="D1297" s="2">
        <f t="shared" si="181"/>
        <v>0</v>
      </c>
      <c r="E1297" s="2">
        <f t="shared" si="182"/>
        <v>1.0000000000000009E-2</v>
      </c>
      <c r="F1297" s="2">
        <f t="shared" si="183"/>
        <v>4.643587769297566E-3</v>
      </c>
      <c r="G1297" s="2">
        <f t="shared" si="183"/>
        <v>4.2311544260665562E-3</v>
      </c>
      <c r="H1297" s="2">
        <f t="shared" ref="H1297:H1360" si="184">F1297/G1297</f>
        <v>1.097475370005444</v>
      </c>
      <c r="I1297" s="2">
        <f t="shared" ref="I1297:I1360" si="185">IF(G1297=0,100,100-(100/(1+H1297)))</f>
        <v>52.32363562879862</v>
      </c>
    </row>
    <row r="1298" spans="1:9" ht="13.5" x14ac:dyDescent="0.25">
      <c r="A1298" s="3">
        <v>43899</v>
      </c>
      <c r="B1298" s="2">
        <v>1.18</v>
      </c>
      <c r="C1298" s="2">
        <f t="shared" si="180"/>
        <v>-3.0000000000000027E-2</v>
      </c>
      <c r="D1298" s="2">
        <f t="shared" si="181"/>
        <v>0</v>
      </c>
      <c r="E1298" s="2">
        <f t="shared" si="182"/>
        <v>3.0000000000000027E-2</v>
      </c>
      <c r="F1298" s="2">
        <f t="shared" si="183"/>
        <v>4.3119029286334543E-3</v>
      </c>
      <c r="G1298" s="2">
        <f t="shared" si="183"/>
        <v>6.0717862527760891E-3</v>
      </c>
      <c r="H1298" s="2">
        <f t="shared" si="184"/>
        <v>0.71015393973429208</v>
      </c>
      <c r="I1298" s="2">
        <f t="shared" si="185"/>
        <v>41.525731879121324</v>
      </c>
    </row>
    <row r="1299" spans="1:9" ht="13.5" x14ac:dyDescent="0.25">
      <c r="A1299" s="3">
        <v>43900</v>
      </c>
      <c r="B1299" s="2">
        <v>1.18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4.0039098623024932E-3</v>
      </c>
      <c r="G1299" s="2">
        <f t="shared" si="183"/>
        <v>5.6380872347206543E-3</v>
      </c>
      <c r="H1299" s="2">
        <f t="shared" si="184"/>
        <v>0.71015393973429208</v>
      </c>
      <c r="I1299" s="2">
        <f t="shared" si="185"/>
        <v>41.525731879121324</v>
      </c>
    </row>
    <row r="1300" spans="1:9" ht="13.5" x14ac:dyDescent="0.25">
      <c r="A1300" s="3">
        <v>43901</v>
      </c>
      <c r="B1300" s="2">
        <v>1.19</v>
      </c>
      <c r="C1300" s="2">
        <f t="shared" si="180"/>
        <v>1.0000000000000009E-2</v>
      </c>
      <c r="D1300" s="2">
        <f t="shared" si="181"/>
        <v>1.0000000000000009E-2</v>
      </c>
      <c r="E1300" s="2">
        <f t="shared" si="182"/>
        <v>0</v>
      </c>
      <c r="F1300" s="2">
        <f t="shared" si="183"/>
        <v>4.4322020149951732E-3</v>
      </c>
      <c r="G1300" s="2">
        <f t="shared" si="183"/>
        <v>5.2353667179548934E-3</v>
      </c>
      <c r="H1300" s="2">
        <f t="shared" si="184"/>
        <v>0.84658864484024854</v>
      </c>
      <c r="I1300" s="2">
        <f t="shared" si="185"/>
        <v>45.846087443773285</v>
      </c>
    </row>
    <row r="1301" spans="1:9" ht="13.5" x14ac:dyDescent="0.25">
      <c r="A1301" s="3">
        <v>43902</v>
      </c>
      <c r="B1301" s="2">
        <v>1.1599999999999999</v>
      </c>
      <c r="C1301" s="2">
        <f t="shared" si="180"/>
        <v>-3.0000000000000027E-2</v>
      </c>
      <c r="D1301" s="2">
        <f t="shared" si="181"/>
        <v>0</v>
      </c>
      <c r="E1301" s="2">
        <f t="shared" si="182"/>
        <v>3.0000000000000027E-2</v>
      </c>
      <c r="F1301" s="2">
        <f t="shared" si="183"/>
        <v>4.115616156781232E-3</v>
      </c>
      <c r="G1301" s="2">
        <f t="shared" si="183"/>
        <v>7.0042690952438315E-3</v>
      </c>
      <c r="H1301" s="2">
        <f t="shared" si="184"/>
        <v>0.58758681324449602</v>
      </c>
      <c r="I1301" s="2">
        <f t="shared" si="185"/>
        <v>37.011318583811196</v>
      </c>
    </row>
    <row r="1302" spans="1:9" ht="13.5" x14ac:dyDescent="0.25">
      <c r="A1302" s="3">
        <v>43903</v>
      </c>
      <c r="B1302" s="2">
        <v>1.1000000000000001</v>
      </c>
      <c r="C1302" s="2">
        <f t="shared" si="180"/>
        <v>-5.9999999999999831E-2</v>
      </c>
      <c r="D1302" s="2">
        <f t="shared" si="181"/>
        <v>0</v>
      </c>
      <c r="E1302" s="2">
        <f t="shared" si="182"/>
        <v>5.9999999999999831E-2</v>
      </c>
      <c r="F1302" s="2">
        <f t="shared" si="183"/>
        <v>3.8216435741540013E-3</v>
      </c>
      <c r="G1302" s="2">
        <f t="shared" si="183"/>
        <v>1.0789678445583548E-2</v>
      </c>
      <c r="H1302" s="2">
        <f t="shared" si="184"/>
        <v>0.35419438989104296</v>
      </c>
      <c r="I1302" s="2">
        <f t="shared" si="185"/>
        <v>26.155357940859659</v>
      </c>
    </row>
    <row r="1303" spans="1:9" ht="13.5" x14ac:dyDescent="0.25">
      <c r="A1303" s="3">
        <v>43906</v>
      </c>
      <c r="B1303" s="2">
        <v>1.06</v>
      </c>
      <c r="C1303" s="2">
        <f t="shared" si="180"/>
        <v>-4.0000000000000036E-2</v>
      </c>
      <c r="D1303" s="2">
        <f t="shared" si="181"/>
        <v>0</v>
      </c>
      <c r="E1303" s="2">
        <f t="shared" si="182"/>
        <v>4.0000000000000036E-2</v>
      </c>
      <c r="F1303" s="2">
        <f t="shared" si="183"/>
        <v>3.5486690331430009E-3</v>
      </c>
      <c r="G1303" s="2">
        <f t="shared" si="183"/>
        <v>1.2876129985184726E-2</v>
      </c>
      <c r="H1303" s="2">
        <f t="shared" si="184"/>
        <v>0.27560059095598594</v>
      </c>
      <c r="I1303" s="2">
        <f t="shared" si="185"/>
        <v>21.605555289798033</v>
      </c>
    </row>
    <row r="1304" spans="1:9" ht="13.5" x14ac:dyDescent="0.25">
      <c r="A1304" s="3">
        <v>43907</v>
      </c>
      <c r="B1304" s="2">
        <v>1.02</v>
      </c>
      <c r="C1304" s="2">
        <f t="shared" si="180"/>
        <v>-4.0000000000000036E-2</v>
      </c>
      <c r="D1304" s="2">
        <f t="shared" si="181"/>
        <v>0</v>
      </c>
      <c r="E1304" s="2">
        <f t="shared" si="182"/>
        <v>4.0000000000000036E-2</v>
      </c>
      <c r="F1304" s="2">
        <f t="shared" si="183"/>
        <v>3.2951926736327864E-3</v>
      </c>
      <c r="G1304" s="2">
        <f t="shared" si="183"/>
        <v>1.4813549271957247E-2</v>
      </c>
      <c r="H1304" s="2">
        <f t="shared" si="184"/>
        <v>0.22244450760161461</v>
      </c>
      <c r="I1304" s="2">
        <f t="shared" si="185"/>
        <v>18.196695736973908</v>
      </c>
    </row>
    <row r="1305" spans="1:9" ht="13.5" x14ac:dyDescent="0.25">
      <c r="A1305" s="3">
        <v>43908</v>
      </c>
      <c r="B1305" s="2">
        <v>0.99</v>
      </c>
      <c r="C1305" s="2">
        <f t="shared" si="180"/>
        <v>-3.0000000000000027E-2</v>
      </c>
      <c r="D1305" s="2">
        <f t="shared" si="181"/>
        <v>0</v>
      </c>
      <c r="E1305" s="2">
        <f t="shared" si="182"/>
        <v>3.0000000000000027E-2</v>
      </c>
      <c r="F1305" s="2">
        <f t="shared" si="183"/>
        <v>3.0598217683733019E-3</v>
      </c>
      <c r="G1305" s="2">
        <f t="shared" si="183"/>
        <v>1.5898295752531731E-2</v>
      </c>
      <c r="H1305" s="2">
        <f t="shared" si="184"/>
        <v>0.19246224979089593</v>
      </c>
      <c r="I1305" s="2">
        <f t="shared" si="185"/>
        <v>16.139902946583433</v>
      </c>
    </row>
    <row r="1306" spans="1:9" ht="13.5" x14ac:dyDescent="0.25">
      <c r="A1306" s="3">
        <v>43909</v>
      </c>
      <c r="B1306" s="2">
        <v>0.98</v>
      </c>
      <c r="C1306" s="2">
        <f t="shared" si="180"/>
        <v>-1.0000000000000009E-2</v>
      </c>
      <c r="D1306" s="2">
        <f t="shared" si="181"/>
        <v>0</v>
      </c>
      <c r="E1306" s="2">
        <f t="shared" si="182"/>
        <v>1.0000000000000009E-2</v>
      </c>
      <c r="F1306" s="2">
        <f t="shared" si="183"/>
        <v>2.8412630706323517E-3</v>
      </c>
      <c r="G1306" s="2">
        <f t="shared" si="183"/>
        <v>1.547698891306518E-2</v>
      </c>
      <c r="H1306" s="2">
        <f t="shared" si="184"/>
        <v>0.18357983497900215</v>
      </c>
      <c r="I1306" s="2">
        <f t="shared" si="185"/>
        <v>15.510557847773654</v>
      </c>
    </row>
    <row r="1307" spans="1:9" ht="13.5" x14ac:dyDescent="0.25">
      <c r="A1307" s="3">
        <v>43913</v>
      </c>
      <c r="B1307" s="2">
        <v>0.97</v>
      </c>
      <c r="C1307" s="2">
        <f t="shared" si="180"/>
        <v>-1.0000000000000009E-2</v>
      </c>
      <c r="D1307" s="2">
        <f t="shared" si="181"/>
        <v>0</v>
      </c>
      <c r="E1307" s="2">
        <f t="shared" si="182"/>
        <v>1.0000000000000009E-2</v>
      </c>
      <c r="F1307" s="2">
        <f t="shared" si="183"/>
        <v>2.6383157084443267E-3</v>
      </c>
      <c r="G1307" s="2">
        <f t="shared" si="183"/>
        <v>1.508577541927481E-2</v>
      </c>
      <c r="H1307" s="2">
        <f t="shared" si="184"/>
        <v>0.17488764316837174</v>
      </c>
      <c r="I1307" s="2">
        <f t="shared" si="185"/>
        <v>14.8854781293592</v>
      </c>
    </row>
    <row r="1308" spans="1:9" ht="13.5" x14ac:dyDescent="0.25">
      <c r="A1308" s="3">
        <v>43914</v>
      </c>
      <c r="B1308" s="2">
        <v>0.99</v>
      </c>
      <c r="C1308" s="2">
        <f t="shared" si="180"/>
        <v>2.0000000000000018E-2</v>
      </c>
      <c r="D1308" s="2">
        <f t="shared" si="181"/>
        <v>2.0000000000000018E-2</v>
      </c>
      <c r="E1308" s="2">
        <f t="shared" si="182"/>
        <v>0</v>
      </c>
      <c r="F1308" s="2">
        <f t="shared" si="183"/>
        <v>3.8784360149840191E-3</v>
      </c>
      <c r="G1308" s="2">
        <f t="shared" si="183"/>
        <v>1.4008220032183752E-2</v>
      </c>
      <c r="H1308" s="2">
        <f t="shared" si="184"/>
        <v>0.27686858188073499</v>
      </c>
      <c r="I1308" s="2">
        <f t="shared" si="185"/>
        <v>21.683404683113721</v>
      </c>
    </row>
    <row r="1309" spans="1:9" ht="13.5" x14ac:dyDescent="0.25">
      <c r="A1309" s="3">
        <v>43915</v>
      </c>
      <c r="B1309" s="2">
        <v>1.01</v>
      </c>
      <c r="C1309" s="2">
        <f t="shared" si="180"/>
        <v>2.0000000000000018E-2</v>
      </c>
      <c r="D1309" s="2">
        <f t="shared" si="181"/>
        <v>2.0000000000000018E-2</v>
      </c>
      <c r="E1309" s="2">
        <f t="shared" si="182"/>
        <v>0</v>
      </c>
      <c r="F1309" s="2">
        <f t="shared" ref="F1309:G1324" si="186">((F1308*13)+D1309)/14</f>
        <v>5.0299762996280179E-3</v>
      </c>
      <c r="G1309" s="2">
        <f t="shared" si="186"/>
        <v>1.3007632887027771E-2</v>
      </c>
      <c r="H1309" s="2">
        <f t="shared" si="184"/>
        <v>0.3866942081863568</v>
      </c>
      <c r="I1309" s="2">
        <f t="shared" si="185"/>
        <v>27.886047688344377</v>
      </c>
    </row>
    <row r="1310" spans="1:9" ht="13.5" x14ac:dyDescent="0.25">
      <c r="A1310" s="3">
        <v>43916</v>
      </c>
      <c r="B1310" s="2">
        <v>1.04</v>
      </c>
      <c r="C1310" s="2">
        <f t="shared" si="180"/>
        <v>3.0000000000000027E-2</v>
      </c>
      <c r="D1310" s="2">
        <f t="shared" si="181"/>
        <v>3.0000000000000027E-2</v>
      </c>
      <c r="E1310" s="2">
        <f t="shared" si="182"/>
        <v>0</v>
      </c>
      <c r="F1310" s="2">
        <f t="shared" si="186"/>
        <v>6.8135494210831617E-3</v>
      </c>
      <c r="G1310" s="2">
        <f t="shared" si="186"/>
        <v>1.2078516252240074E-2</v>
      </c>
      <c r="H1310" s="2">
        <f t="shared" si="184"/>
        <v>0.56410483529543831</v>
      </c>
      <c r="I1310" s="2">
        <f t="shared" si="185"/>
        <v>36.065666607883514</v>
      </c>
    </row>
    <row r="1311" spans="1:9" ht="13.5" x14ac:dyDescent="0.25">
      <c r="A1311" s="3">
        <v>43917</v>
      </c>
      <c r="B1311" s="2">
        <v>1.07</v>
      </c>
      <c r="C1311" s="2">
        <f t="shared" si="180"/>
        <v>3.0000000000000027E-2</v>
      </c>
      <c r="D1311" s="2">
        <f t="shared" si="181"/>
        <v>3.0000000000000027E-2</v>
      </c>
      <c r="E1311" s="2">
        <f t="shared" si="182"/>
        <v>0</v>
      </c>
      <c r="F1311" s="2">
        <f t="shared" si="186"/>
        <v>8.4697244624343665E-3</v>
      </c>
      <c r="G1311" s="2">
        <f t="shared" si="186"/>
        <v>1.1215765091365782E-2</v>
      </c>
      <c r="H1311" s="2">
        <f t="shared" si="184"/>
        <v>0.7551624337206031</v>
      </c>
      <c r="I1311" s="2">
        <f t="shared" si="185"/>
        <v>43.025216311165316</v>
      </c>
    </row>
    <row r="1312" spans="1:9" ht="13.5" x14ac:dyDescent="0.25">
      <c r="A1312" s="3">
        <v>43920</v>
      </c>
      <c r="B1312" s="2">
        <v>1.1000000000000001</v>
      </c>
      <c r="C1312" s="2">
        <f t="shared" si="180"/>
        <v>3.0000000000000027E-2</v>
      </c>
      <c r="D1312" s="2">
        <f t="shared" si="181"/>
        <v>3.0000000000000027E-2</v>
      </c>
      <c r="E1312" s="2">
        <f t="shared" si="182"/>
        <v>0</v>
      </c>
      <c r="F1312" s="2">
        <f t="shared" si="186"/>
        <v>1.00076012865462E-2</v>
      </c>
      <c r="G1312" s="2">
        <f t="shared" si="186"/>
        <v>1.0414639013411083E-2</v>
      </c>
      <c r="H1312" s="2">
        <f t="shared" si="184"/>
        <v>0.96091677048616519</v>
      </c>
      <c r="I1312" s="2">
        <f t="shared" si="185"/>
        <v>49.003444967627438</v>
      </c>
    </row>
    <row r="1313" spans="1:9" ht="13.5" x14ac:dyDescent="0.25">
      <c r="A1313" s="3">
        <v>43921</v>
      </c>
      <c r="B1313" s="2">
        <v>1.1299999999999999</v>
      </c>
      <c r="C1313" s="2">
        <f t="shared" si="180"/>
        <v>2.9999999999999805E-2</v>
      </c>
      <c r="D1313" s="2">
        <f t="shared" si="181"/>
        <v>2.9999999999999805E-2</v>
      </c>
      <c r="E1313" s="2">
        <f t="shared" si="182"/>
        <v>0</v>
      </c>
      <c r="F1313" s="2">
        <f t="shared" si="186"/>
        <v>1.1435629766078601E-2</v>
      </c>
      <c r="G1313" s="2">
        <f t="shared" si="186"/>
        <v>9.670736226738863E-3</v>
      </c>
      <c r="H1313" s="2">
        <f t="shared" si="184"/>
        <v>1.1824983639259996</v>
      </c>
      <c r="I1313" s="2">
        <f t="shared" si="185"/>
        <v>54.18095076134928</v>
      </c>
    </row>
    <row r="1314" spans="1:9" ht="13.5" x14ac:dyDescent="0.25">
      <c r="A1314" s="3">
        <v>43922</v>
      </c>
      <c r="B1314" s="2">
        <v>1.1499999999999999</v>
      </c>
      <c r="C1314" s="2">
        <f t="shared" si="180"/>
        <v>2.0000000000000018E-2</v>
      </c>
      <c r="D1314" s="2">
        <f t="shared" si="181"/>
        <v>2.0000000000000018E-2</v>
      </c>
      <c r="E1314" s="2">
        <f t="shared" si="182"/>
        <v>0</v>
      </c>
      <c r="F1314" s="2">
        <f t="shared" si="186"/>
        <v>1.2047370497072987E-2</v>
      </c>
      <c r="G1314" s="2">
        <f t="shared" si="186"/>
        <v>8.9799693534003723E-3</v>
      </c>
      <c r="H1314" s="2">
        <f t="shared" si="184"/>
        <v>1.3415825848571641</v>
      </c>
      <c r="I1314" s="2">
        <f t="shared" si="185"/>
        <v>57.293840222978957</v>
      </c>
    </row>
    <row r="1315" spans="1:9" ht="13.5" x14ac:dyDescent="0.25">
      <c r="A1315" s="3">
        <v>43923</v>
      </c>
      <c r="B1315" s="2">
        <v>1.1200000000000001</v>
      </c>
      <c r="C1315" s="2">
        <f t="shared" si="180"/>
        <v>-2.9999999999999805E-2</v>
      </c>
      <c r="D1315" s="2">
        <f t="shared" si="181"/>
        <v>0</v>
      </c>
      <c r="E1315" s="2">
        <f t="shared" si="182"/>
        <v>2.9999999999999805E-2</v>
      </c>
      <c r="F1315" s="2">
        <f t="shared" si="186"/>
        <v>1.1186844032996345E-2</v>
      </c>
      <c r="G1315" s="2">
        <f t="shared" si="186"/>
        <v>1.0481400113871759E-2</v>
      </c>
      <c r="H1315" s="2">
        <f t="shared" si="184"/>
        <v>1.067304359289839</v>
      </c>
      <c r="I1315" s="2">
        <f t="shared" si="185"/>
        <v>51.627828988687455</v>
      </c>
    </row>
    <row r="1316" spans="1:9" ht="13.5" x14ac:dyDescent="0.25">
      <c r="A1316" s="3">
        <v>43924</v>
      </c>
      <c r="B1316" s="2">
        <v>1.0900000000000001</v>
      </c>
      <c r="C1316" s="2">
        <f t="shared" si="180"/>
        <v>-3.0000000000000027E-2</v>
      </c>
      <c r="D1316" s="2">
        <f t="shared" si="181"/>
        <v>0</v>
      </c>
      <c r="E1316" s="2">
        <f t="shared" si="182"/>
        <v>3.0000000000000027E-2</v>
      </c>
      <c r="F1316" s="2">
        <f t="shared" si="186"/>
        <v>1.0387783744925176E-2</v>
      </c>
      <c r="G1316" s="2">
        <f t="shared" si="186"/>
        <v>1.1875585820023779E-2</v>
      </c>
      <c r="H1316" s="2">
        <f t="shared" si="184"/>
        <v>0.87471758466096261</v>
      </c>
      <c r="I1316" s="2">
        <f t="shared" si="185"/>
        <v>46.65863230909806</v>
      </c>
    </row>
    <row r="1317" spans="1:9" ht="13.5" x14ac:dyDescent="0.25">
      <c r="A1317" s="3">
        <v>43927</v>
      </c>
      <c r="B1317" s="2">
        <v>1.06</v>
      </c>
      <c r="C1317" s="2">
        <f t="shared" si="180"/>
        <v>-3.0000000000000027E-2</v>
      </c>
      <c r="D1317" s="2">
        <f t="shared" si="181"/>
        <v>0</v>
      </c>
      <c r="E1317" s="2">
        <f t="shared" si="182"/>
        <v>3.0000000000000027E-2</v>
      </c>
      <c r="F1317" s="2">
        <f t="shared" si="186"/>
        <v>9.6457991917162349E-3</v>
      </c>
      <c r="G1317" s="2">
        <f t="shared" si="186"/>
        <v>1.3170186832879226E-2</v>
      </c>
      <c r="H1317" s="2">
        <f t="shared" si="184"/>
        <v>0.73239653424168616</v>
      </c>
      <c r="I1317" s="2">
        <f t="shared" si="185"/>
        <v>42.276495003626557</v>
      </c>
    </row>
    <row r="1318" spans="1:9" ht="13.5" x14ac:dyDescent="0.25">
      <c r="A1318" s="3">
        <v>43928</v>
      </c>
      <c r="B1318" s="2">
        <v>1.0900000000000001</v>
      </c>
      <c r="C1318" s="2">
        <f t="shared" si="180"/>
        <v>3.0000000000000027E-2</v>
      </c>
      <c r="D1318" s="2">
        <f t="shared" si="181"/>
        <v>3.0000000000000027E-2</v>
      </c>
      <c r="E1318" s="2">
        <f t="shared" si="182"/>
        <v>0</v>
      </c>
      <c r="F1318" s="2">
        <f t="shared" si="186"/>
        <v>1.1099670678022219E-2</v>
      </c>
      <c r="G1318" s="2">
        <f t="shared" si="186"/>
        <v>1.2229459201959281E-2</v>
      </c>
      <c r="H1318" s="2">
        <f t="shared" si="184"/>
        <v>0.90761745836184982</v>
      </c>
      <c r="I1318" s="2">
        <f t="shared" si="185"/>
        <v>47.578588379100843</v>
      </c>
    </row>
    <row r="1319" spans="1:9" ht="13.5" x14ac:dyDescent="0.25">
      <c r="A1319" s="3">
        <v>43929</v>
      </c>
      <c r="B1319" s="2">
        <v>1.08</v>
      </c>
      <c r="C1319" s="2">
        <f t="shared" si="180"/>
        <v>-1.0000000000000009E-2</v>
      </c>
      <c r="D1319" s="2">
        <f t="shared" si="181"/>
        <v>0</v>
      </c>
      <c r="E1319" s="2">
        <f t="shared" si="182"/>
        <v>1.0000000000000009E-2</v>
      </c>
      <c r="F1319" s="2">
        <f t="shared" si="186"/>
        <v>1.0306837058163489E-2</v>
      </c>
      <c r="G1319" s="2">
        <f t="shared" si="186"/>
        <v>1.2070212116105048E-2</v>
      </c>
      <c r="H1319" s="2">
        <f t="shared" si="184"/>
        <v>0.85390687081723093</v>
      </c>
      <c r="I1319" s="2">
        <f t="shared" si="185"/>
        <v>46.059857928074649</v>
      </c>
    </row>
    <row r="1320" spans="1:9" ht="13.5" x14ac:dyDescent="0.25">
      <c r="A1320" s="3">
        <v>43934</v>
      </c>
      <c r="B1320" s="2">
        <v>1.08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9.570634411151812E-3</v>
      </c>
      <c r="G1320" s="2">
        <f t="shared" si="186"/>
        <v>1.1208054107811829E-2</v>
      </c>
      <c r="H1320" s="2">
        <f t="shared" si="184"/>
        <v>0.85390687081723105</v>
      </c>
      <c r="I1320" s="2">
        <f t="shared" si="185"/>
        <v>46.059857928074649</v>
      </c>
    </row>
    <row r="1321" spans="1:9" ht="13.5" x14ac:dyDescent="0.25">
      <c r="A1321" s="3">
        <v>43935</v>
      </c>
      <c r="B1321" s="2">
        <v>1.05</v>
      </c>
      <c r="C1321" s="2">
        <f t="shared" si="180"/>
        <v>-3.0000000000000027E-2</v>
      </c>
      <c r="D1321" s="2">
        <f t="shared" si="181"/>
        <v>0</v>
      </c>
      <c r="E1321" s="2">
        <f t="shared" si="182"/>
        <v>3.0000000000000027E-2</v>
      </c>
      <c r="F1321" s="2">
        <f t="shared" si="186"/>
        <v>8.8870176674981111E-3</v>
      </c>
      <c r="G1321" s="2">
        <f t="shared" si="186"/>
        <v>1.2550335957253843E-2</v>
      </c>
      <c r="H1321" s="2">
        <f t="shared" si="184"/>
        <v>0.70810994205789313</v>
      </c>
      <c r="I1321" s="2">
        <f t="shared" si="185"/>
        <v>41.455759059910271</v>
      </c>
    </row>
    <row r="1322" spans="1:9" ht="13.5" x14ac:dyDescent="0.25">
      <c r="A1322" s="3">
        <v>43936</v>
      </c>
      <c r="B1322" s="2">
        <v>1.07</v>
      </c>
      <c r="C1322" s="2">
        <f t="shared" si="180"/>
        <v>2.0000000000000018E-2</v>
      </c>
      <c r="D1322" s="2">
        <f t="shared" si="181"/>
        <v>2.0000000000000018E-2</v>
      </c>
      <c r="E1322" s="2">
        <f t="shared" si="182"/>
        <v>0</v>
      </c>
      <c r="F1322" s="2">
        <f t="shared" si="186"/>
        <v>9.6808021198196755E-3</v>
      </c>
      <c r="G1322" s="2">
        <f t="shared" si="186"/>
        <v>1.1653883388878569E-2</v>
      </c>
      <c r="H1322" s="2">
        <f t="shared" si="184"/>
        <v>0.8306932373339323</v>
      </c>
      <c r="I1322" s="2">
        <f t="shared" si="185"/>
        <v>45.375883867014444</v>
      </c>
    </row>
    <row r="1323" spans="1:9" ht="13.5" x14ac:dyDescent="0.25">
      <c r="A1323" s="3">
        <v>43937</v>
      </c>
      <c r="B1323" s="2">
        <v>1.07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8.9893162541182688E-3</v>
      </c>
      <c r="G1323" s="2">
        <f t="shared" si="186"/>
        <v>1.0821463146815813E-2</v>
      </c>
      <c r="H1323" s="2">
        <f t="shared" si="184"/>
        <v>0.83069323733393219</v>
      </c>
      <c r="I1323" s="2">
        <f t="shared" si="185"/>
        <v>45.375883867014444</v>
      </c>
    </row>
    <row r="1324" spans="1:9" ht="13.5" x14ac:dyDescent="0.25">
      <c r="A1324" s="3">
        <v>43938</v>
      </c>
      <c r="B1324" s="2">
        <v>1.1000000000000001</v>
      </c>
      <c r="C1324" s="2">
        <f t="shared" si="180"/>
        <v>3.0000000000000027E-2</v>
      </c>
      <c r="D1324" s="2">
        <f t="shared" si="181"/>
        <v>3.0000000000000027E-2</v>
      </c>
      <c r="E1324" s="2">
        <f t="shared" si="182"/>
        <v>0</v>
      </c>
      <c r="F1324" s="2">
        <f t="shared" si="186"/>
        <v>1.0490079378824109E-2</v>
      </c>
      <c r="G1324" s="2">
        <f t="shared" si="186"/>
        <v>1.0048501493471826E-2</v>
      </c>
      <c r="H1324" s="2">
        <f t="shared" si="184"/>
        <v>1.0439446504176928</v>
      </c>
      <c r="I1324" s="2">
        <f t="shared" si="185"/>
        <v>51.074996096609375</v>
      </c>
    </row>
    <row r="1325" spans="1:9" ht="13.5" x14ac:dyDescent="0.25">
      <c r="A1325" s="3">
        <v>43941</v>
      </c>
      <c r="B1325" s="2">
        <v>1.08</v>
      </c>
      <c r="C1325" s="2">
        <f t="shared" si="180"/>
        <v>-2.0000000000000018E-2</v>
      </c>
      <c r="D1325" s="2">
        <f t="shared" si="181"/>
        <v>0</v>
      </c>
      <c r="E1325" s="2">
        <f t="shared" si="182"/>
        <v>2.0000000000000018E-2</v>
      </c>
      <c r="F1325" s="2">
        <f t="shared" ref="F1325:G1340" si="187">((F1324*13)+D1325)/14</f>
        <v>9.7407879946223869E-3</v>
      </c>
      <c r="G1325" s="2">
        <f t="shared" si="187"/>
        <v>1.0759322815366696E-2</v>
      </c>
      <c r="H1325" s="2">
        <f t="shared" si="184"/>
        <v>0.90533467224446362</v>
      </c>
      <c r="I1325" s="2">
        <f t="shared" si="185"/>
        <v>47.515782157996902</v>
      </c>
    </row>
    <row r="1326" spans="1:9" ht="13.5" x14ac:dyDescent="0.25">
      <c r="A1326" s="3">
        <v>43942</v>
      </c>
      <c r="B1326" s="2">
        <v>1.06</v>
      </c>
      <c r="C1326" s="2">
        <f t="shared" si="180"/>
        <v>-2.0000000000000018E-2</v>
      </c>
      <c r="D1326" s="2">
        <f t="shared" si="181"/>
        <v>0</v>
      </c>
      <c r="E1326" s="2">
        <f t="shared" si="182"/>
        <v>2.0000000000000018E-2</v>
      </c>
      <c r="F1326" s="2">
        <f t="shared" si="187"/>
        <v>9.0450174235779304E-3</v>
      </c>
      <c r="G1326" s="2">
        <f t="shared" si="187"/>
        <v>1.1419371185697648E-2</v>
      </c>
      <c r="H1326" s="2">
        <f t="shared" si="184"/>
        <v>0.79207666310965441</v>
      </c>
      <c r="I1326" s="2">
        <f t="shared" si="185"/>
        <v>44.198815788116121</v>
      </c>
    </row>
    <row r="1327" spans="1:9" ht="13.5" x14ac:dyDescent="0.25">
      <c r="A1327" s="3">
        <v>43943</v>
      </c>
      <c r="B1327" s="2">
        <v>1.05</v>
      </c>
      <c r="C1327" s="2">
        <f t="shared" si="180"/>
        <v>-1.0000000000000009E-2</v>
      </c>
      <c r="D1327" s="2">
        <f t="shared" si="181"/>
        <v>0</v>
      </c>
      <c r="E1327" s="2">
        <f t="shared" si="182"/>
        <v>1.0000000000000009E-2</v>
      </c>
      <c r="F1327" s="2">
        <f t="shared" si="187"/>
        <v>8.3989447504652214E-3</v>
      </c>
      <c r="G1327" s="2">
        <f t="shared" si="187"/>
        <v>1.1317987529576388E-2</v>
      </c>
      <c r="H1327" s="2">
        <f t="shared" si="184"/>
        <v>0.74208817853146891</v>
      </c>
      <c r="I1327" s="2">
        <f t="shared" si="185"/>
        <v>42.59762437266685</v>
      </c>
    </row>
    <row r="1328" spans="1:9" ht="13.5" x14ac:dyDescent="0.25">
      <c r="A1328" s="3">
        <v>43944</v>
      </c>
      <c r="B1328" s="2">
        <v>1.06</v>
      </c>
      <c r="C1328" s="2">
        <f t="shared" si="180"/>
        <v>1.0000000000000009E-2</v>
      </c>
      <c r="D1328" s="2">
        <f t="shared" si="181"/>
        <v>1.0000000000000009E-2</v>
      </c>
      <c r="E1328" s="2">
        <f t="shared" si="182"/>
        <v>0</v>
      </c>
      <c r="F1328" s="2">
        <f t="shared" si="187"/>
        <v>8.5133058397177056E-3</v>
      </c>
      <c r="G1328" s="2">
        <f t="shared" si="187"/>
        <v>1.0509559848892361E-2</v>
      </c>
      <c r="H1328" s="2">
        <f t="shared" si="184"/>
        <v>0.81005350957822964</v>
      </c>
      <c r="I1328" s="2">
        <f t="shared" si="185"/>
        <v>44.753014498835711</v>
      </c>
    </row>
    <row r="1329" spans="1:9" ht="13.5" x14ac:dyDescent="0.25">
      <c r="A1329" s="3">
        <v>43945</v>
      </c>
      <c r="B1329" s="2">
        <v>1.06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7.9052125654521556E-3</v>
      </c>
      <c r="G1329" s="2">
        <f t="shared" si="187"/>
        <v>9.758877002542906E-3</v>
      </c>
      <c r="H1329" s="2">
        <f t="shared" si="184"/>
        <v>0.81005350957822975</v>
      </c>
      <c r="I1329" s="2">
        <f t="shared" si="185"/>
        <v>44.753014498835711</v>
      </c>
    </row>
    <row r="1330" spans="1:9" ht="13.5" x14ac:dyDescent="0.25">
      <c r="A1330" s="3">
        <v>43948</v>
      </c>
      <c r="B1330" s="2">
        <v>1.06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7.3405545250627155E-3</v>
      </c>
      <c r="G1330" s="2">
        <f t="shared" si="187"/>
        <v>9.0618143595041258E-3</v>
      </c>
      <c r="H1330" s="2">
        <f t="shared" si="184"/>
        <v>0.81005350957822975</v>
      </c>
      <c r="I1330" s="2">
        <f t="shared" si="185"/>
        <v>44.753014498835711</v>
      </c>
    </row>
    <row r="1331" spans="1:9" ht="13.5" x14ac:dyDescent="0.25">
      <c r="A1331" s="3">
        <v>43949</v>
      </c>
      <c r="B1331" s="2">
        <v>1.04</v>
      </c>
      <c r="C1331" s="2">
        <f t="shared" si="180"/>
        <v>-2.0000000000000018E-2</v>
      </c>
      <c r="D1331" s="2">
        <f t="shared" si="181"/>
        <v>0</v>
      </c>
      <c r="E1331" s="2">
        <f t="shared" si="182"/>
        <v>2.0000000000000018E-2</v>
      </c>
      <c r="F1331" s="2">
        <f t="shared" si="187"/>
        <v>6.8162292018439504E-3</v>
      </c>
      <c r="G1331" s="2">
        <f t="shared" si="187"/>
        <v>9.8431133338252597E-3</v>
      </c>
      <c r="H1331" s="2">
        <f t="shared" si="184"/>
        <v>0.69248711974293675</v>
      </c>
      <c r="I1331" s="2">
        <f t="shared" si="185"/>
        <v>40.915355376418766</v>
      </c>
    </row>
    <row r="1332" spans="1:9" ht="13.5" x14ac:dyDescent="0.25">
      <c r="A1332" s="3">
        <v>43950</v>
      </c>
      <c r="B1332" s="2">
        <v>1.03</v>
      </c>
      <c r="C1332" s="2">
        <f t="shared" si="180"/>
        <v>-1.0000000000000009E-2</v>
      </c>
      <c r="D1332" s="2">
        <f t="shared" si="181"/>
        <v>0</v>
      </c>
      <c r="E1332" s="2">
        <f t="shared" si="182"/>
        <v>1.0000000000000009E-2</v>
      </c>
      <c r="F1332" s="2">
        <f t="shared" si="187"/>
        <v>6.3293556874265255E-3</v>
      </c>
      <c r="G1332" s="2">
        <f t="shared" si="187"/>
        <v>9.8543195242663129E-3</v>
      </c>
      <c r="H1332" s="2">
        <f t="shared" si="184"/>
        <v>0.64229251668169007</v>
      </c>
      <c r="I1332" s="2">
        <f t="shared" si="185"/>
        <v>39.10950760339972</v>
      </c>
    </row>
    <row r="1333" spans="1:9" ht="13.5" x14ac:dyDescent="0.25">
      <c r="A1333" s="3">
        <v>43951</v>
      </c>
      <c r="B1333" s="2">
        <v>1</v>
      </c>
      <c r="C1333" s="2">
        <f t="shared" si="180"/>
        <v>-3.0000000000000027E-2</v>
      </c>
      <c r="D1333" s="2">
        <f t="shared" si="181"/>
        <v>0</v>
      </c>
      <c r="E1333" s="2">
        <f t="shared" si="182"/>
        <v>3.0000000000000027E-2</v>
      </c>
      <c r="F1333" s="2">
        <f t="shared" si="187"/>
        <v>5.877258852610345E-3</v>
      </c>
      <c r="G1333" s="2">
        <f t="shared" si="187"/>
        <v>1.1293296701104434E-2</v>
      </c>
      <c r="H1333" s="2">
        <f t="shared" si="184"/>
        <v>0.52042012249935621</v>
      </c>
      <c r="I1333" s="2">
        <f t="shared" si="185"/>
        <v>34.228705263638503</v>
      </c>
    </row>
    <row r="1334" spans="1:9" ht="13.5" x14ac:dyDescent="0.25">
      <c r="A1334" s="3">
        <v>43955</v>
      </c>
      <c r="B1334" s="2">
        <v>1.03</v>
      </c>
      <c r="C1334" s="2">
        <f t="shared" si="180"/>
        <v>3.0000000000000027E-2</v>
      </c>
      <c r="D1334" s="2">
        <f t="shared" si="181"/>
        <v>3.0000000000000027E-2</v>
      </c>
      <c r="E1334" s="2">
        <f t="shared" si="182"/>
        <v>0</v>
      </c>
      <c r="F1334" s="2">
        <f t="shared" si="187"/>
        <v>7.6003117917096078E-3</v>
      </c>
      <c r="G1334" s="2">
        <f t="shared" si="187"/>
        <v>1.0486632651025547E-2</v>
      </c>
      <c r="H1334" s="2">
        <f t="shared" si="184"/>
        <v>0.72476189875558672</v>
      </c>
      <c r="I1334" s="2">
        <f t="shared" si="185"/>
        <v>42.020982680479058</v>
      </c>
    </row>
    <row r="1335" spans="1:9" ht="13.5" x14ac:dyDescent="0.25">
      <c r="A1335" s="3">
        <v>43956</v>
      </c>
      <c r="B1335" s="2">
        <v>1.04</v>
      </c>
      <c r="C1335" s="2">
        <f t="shared" si="180"/>
        <v>1.0000000000000009E-2</v>
      </c>
      <c r="D1335" s="2">
        <f t="shared" si="181"/>
        <v>1.0000000000000009E-2</v>
      </c>
      <c r="E1335" s="2">
        <f t="shared" si="182"/>
        <v>0</v>
      </c>
      <c r="F1335" s="2">
        <f t="shared" si="187"/>
        <v>7.7717180923017794E-3</v>
      </c>
      <c r="G1335" s="2">
        <f t="shared" si="187"/>
        <v>9.7375874616665806E-3</v>
      </c>
      <c r="H1335" s="2">
        <f t="shared" si="184"/>
        <v>0.79811535689884894</v>
      </c>
      <c r="I1335" s="2">
        <f t="shared" si="185"/>
        <v>44.386215480375654</v>
      </c>
    </row>
    <row r="1336" spans="1:9" ht="13.5" x14ac:dyDescent="0.25">
      <c r="A1336" s="3">
        <v>43957</v>
      </c>
      <c r="B1336" s="2">
        <v>1.02</v>
      </c>
      <c r="C1336" s="2">
        <f t="shared" si="180"/>
        <v>-2.0000000000000018E-2</v>
      </c>
      <c r="D1336" s="2">
        <f t="shared" si="181"/>
        <v>0</v>
      </c>
      <c r="E1336" s="2">
        <f t="shared" si="182"/>
        <v>2.0000000000000018E-2</v>
      </c>
      <c r="F1336" s="2">
        <f t="shared" si="187"/>
        <v>7.2165953714230808E-3</v>
      </c>
      <c r="G1336" s="2">
        <f t="shared" si="187"/>
        <v>1.0470616928690399E-2</v>
      </c>
      <c r="H1336" s="2">
        <f t="shared" si="184"/>
        <v>0.68922351190682785</v>
      </c>
      <c r="I1336" s="2">
        <f t="shared" si="185"/>
        <v>40.80120286325041</v>
      </c>
    </row>
    <row r="1337" spans="1:9" ht="13.5" x14ac:dyDescent="0.25">
      <c r="A1337" s="3">
        <v>43958</v>
      </c>
      <c r="B1337" s="2">
        <v>1.03</v>
      </c>
      <c r="C1337" s="2">
        <f t="shared" si="180"/>
        <v>1.0000000000000009E-2</v>
      </c>
      <c r="D1337" s="2">
        <f t="shared" si="181"/>
        <v>1.0000000000000009E-2</v>
      </c>
      <c r="E1337" s="2">
        <f t="shared" si="182"/>
        <v>0</v>
      </c>
      <c r="F1337" s="2">
        <f t="shared" si="187"/>
        <v>7.4154099877500046E-3</v>
      </c>
      <c r="G1337" s="2">
        <f t="shared" si="187"/>
        <v>9.7227157194982282E-3</v>
      </c>
      <c r="H1337" s="2">
        <f t="shared" si="184"/>
        <v>0.7626891705656802</v>
      </c>
      <c r="I1337" s="2">
        <f t="shared" si="185"/>
        <v>43.268500385744062</v>
      </c>
    </row>
    <row r="1338" spans="1:9" ht="13.5" x14ac:dyDescent="0.25">
      <c r="A1338" s="3">
        <v>43959</v>
      </c>
      <c r="B1338" s="2">
        <v>1.03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6.8857378457678614E-3</v>
      </c>
      <c r="G1338" s="2">
        <f t="shared" si="187"/>
        <v>9.028236025248354E-3</v>
      </c>
      <c r="H1338" s="2">
        <f t="shared" si="184"/>
        <v>0.76268917056568031</v>
      </c>
      <c r="I1338" s="2">
        <f t="shared" si="185"/>
        <v>43.268500385744062</v>
      </c>
    </row>
    <row r="1339" spans="1:9" ht="13.5" x14ac:dyDescent="0.25">
      <c r="A1339" s="3">
        <v>43962</v>
      </c>
      <c r="B1339" s="2">
        <v>1.04</v>
      </c>
      <c r="C1339" s="2">
        <f t="shared" si="180"/>
        <v>1.0000000000000009E-2</v>
      </c>
      <c r="D1339" s="2">
        <f t="shared" si="181"/>
        <v>1.0000000000000009E-2</v>
      </c>
      <c r="E1339" s="2">
        <f t="shared" si="182"/>
        <v>0</v>
      </c>
      <c r="F1339" s="2">
        <f t="shared" si="187"/>
        <v>7.1081851424987293E-3</v>
      </c>
      <c r="G1339" s="2">
        <f t="shared" si="187"/>
        <v>8.3833620234449006E-3</v>
      </c>
      <c r="H1339" s="2">
        <f t="shared" si="184"/>
        <v>0.84789194628837294</v>
      </c>
      <c r="I1339" s="2">
        <f t="shared" si="185"/>
        <v>45.884281707673786</v>
      </c>
    </row>
    <row r="1340" spans="1:9" ht="13.5" x14ac:dyDescent="0.25">
      <c r="A1340" s="3">
        <v>43963</v>
      </c>
      <c r="B1340" s="2">
        <v>1.04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6.6004576323202488E-3</v>
      </c>
      <c r="G1340" s="2">
        <f t="shared" si="187"/>
        <v>7.7845504503416939E-3</v>
      </c>
      <c r="H1340" s="2">
        <f t="shared" si="184"/>
        <v>0.84789194628837294</v>
      </c>
      <c r="I1340" s="2">
        <f t="shared" si="185"/>
        <v>45.884281707673786</v>
      </c>
    </row>
    <row r="1341" spans="1:9" ht="13.5" x14ac:dyDescent="0.25">
      <c r="A1341" s="3">
        <v>43964</v>
      </c>
      <c r="B1341" s="2">
        <v>1.07</v>
      </c>
      <c r="C1341" s="2">
        <f t="shared" si="180"/>
        <v>3.0000000000000027E-2</v>
      </c>
      <c r="D1341" s="2">
        <f t="shared" si="181"/>
        <v>3.0000000000000027E-2</v>
      </c>
      <c r="E1341" s="2">
        <f t="shared" si="182"/>
        <v>0</v>
      </c>
      <c r="F1341" s="2">
        <f t="shared" ref="F1341:G1356" si="188">((F1340*13)+D1341)/14</f>
        <v>8.2718535157259472E-3</v>
      </c>
      <c r="G1341" s="2">
        <f t="shared" si="188"/>
        <v>7.2285111324601444E-3</v>
      </c>
      <c r="H1341" s="2">
        <f t="shared" si="184"/>
        <v>1.144337106790996</v>
      </c>
      <c r="I1341" s="2">
        <f t="shared" si="185"/>
        <v>53.36554141449794</v>
      </c>
    </row>
    <row r="1342" spans="1:9" ht="13.5" x14ac:dyDescent="0.25">
      <c r="A1342" s="3">
        <v>43965</v>
      </c>
      <c r="B1342" s="2">
        <v>1.1000000000000001</v>
      </c>
      <c r="C1342" s="2">
        <f t="shared" si="180"/>
        <v>3.0000000000000027E-2</v>
      </c>
      <c r="D1342" s="2">
        <f t="shared" si="181"/>
        <v>3.0000000000000027E-2</v>
      </c>
      <c r="E1342" s="2">
        <f t="shared" si="182"/>
        <v>0</v>
      </c>
      <c r="F1342" s="2">
        <f t="shared" si="188"/>
        <v>9.8238639788883805E-3</v>
      </c>
      <c r="G1342" s="2">
        <f t="shared" si="188"/>
        <v>6.712188908712992E-3</v>
      </c>
      <c r="H1342" s="2">
        <f t="shared" si="184"/>
        <v>1.4635857411784359</v>
      </c>
      <c r="I1342" s="2">
        <f t="shared" si="185"/>
        <v>59.408760032778147</v>
      </c>
    </row>
    <row r="1343" spans="1:9" ht="13.5" x14ac:dyDescent="0.25">
      <c r="A1343" s="3">
        <v>43966</v>
      </c>
      <c r="B1343" s="2">
        <v>1.0900000000000001</v>
      </c>
      <c r="C1343" s="2">
        <f t="shared" si="180"/>
        <v>-1.0000000000000009E-2</v>
      </c>
      <c r="D1343" s="2">
        <f t="shared" si="181"/>
        <v>0</v>
      </c>
      <c r="E1343" s="2">
        <f t="shared" si="182"/>
        <v>1.0000000000000009E-2</v>
      </c>
      <c r="F1343" s="2">
        <f t="shared" si="188"/>
        <v>9.122159408967781E-3</v>
      </c>
      <c r="G1343" s="2">
        <f t="shared" si="188"/>
        <v>6.9470325580906359E-3</v>
      </c>
      <c r="H1343" s="2">
        <f t="shared" si="184"/>
        <v>1.313101577211403</v>
      </c>
      <c r="I1343" s="2">
        <f t="shared" si="185"/>
        <v>56.768003193116741</v>
      </c>
    </row>
    <row r="1344" spans="1:9" ht="13.5" x14ac:dyDescent="0.25">
      <c r="A1344" s="3">
        <v>43969</v>
      </c>
      <c r="B1344" s="2">
        <v>1.06</v>
      </c>
      <c r="C1344" s="2">
        <f t="shared" si="180"/>
        <v>-3.0000000000000027E-2</v>
      </c>
      <c r="D1344" s="2">
        <f t="shared" si="181"/>
        <v>0</v>
      </c>
      <c r="E1344" s="2">
        <f t="shared" si="182"/>
        <v>3.0000000000000027E-2</v>
      </c>
      <c r="F1344" s="2">
        <f t="shared" si="188"/>
        <v>8.4705765940415109E-3</v>
      </c>
      <c r="G1344" s="2">
        <f t="shared" si="188"/>
        <v>8.5936730896555933E-3</v>
      </c>
      <c r="H1344" s="2">
        <f t="shared" si="184"/>
        <v>0.98567591595237003</v>
      </c>
      <c r="I1344" s="2">
        <f t="shared" si="185"/>
        <v>49.639314655212509</v>
      </c>
    </row>
    <row r="1345" spans="1:9" ht="13.5" x14ac:dyDescent="0.25">
      <c r="A1345" s="3">
        <v>43970</v>
      </c>
      <c r="B1345" s="2">
        <v>1.07</v>
      </c>
      <c r="C1345" s="2">
        <f t="shared" si="180"/>
        <v>1.0000000000000009E-2</v>
      </c>
      <c r="D1345" s="2">
        <f t="shared" si="181"/>
        <v>1.0000000000000009E-2</v>
      </c>
      <c r="E1345" s="2">
        <f t="shared" si="182"/>
        <v>0</v>
      </c>
      <c r="F1345" s="2">
        <f t="shared" si="188"/>
        <v>8.5798211230385477E-3</v>
      </c>
      <c r="G1345" s="2">
        <f t="shared" si="188"/>
        <v>7.9798392975373358E-3</v>
      </c>
      <c r="H1345" s="2">
        <f t="shared" si="184"/>
        <v>1.0751872065501837</v>
      </c>
      <c r="I1345" s="2">
        <f t="shared" si="185"/>
        <v>51.811576476398386</v>
      </c>
    </row>
    <row r="1346" spans="1:9" ht="13.5" x14ac:dyDescent="0.25">
      <c r="A1346" s="3">
        <v>43971</v>
      </c>
      <c r="B1346" s="2">
        <v>1.05</v>
      </c>
      <c r="C1346" s="2">
        <f t="shared" si="180"/>
        <v>-2.0000000000000018E-2</v>
      </c>
      <c r="D1346" s="2">
        <f t="shared" si="181"/>
        <v>0</v>
      </c>
      <c r="E1346" s="2">
        <f t="shared" si="182"/>
        <v>2.0000000000000018E-2</v>
      </c>
      <c r="F1346" s="2">
        <f t="shared" si="188"/>
        <v>7.966976757107223E-3</v>
      </c>
      <c r="G1346" s="2">
        <f t="shared" si="188"/>
        <v>8.8384222048560994E-3</v>
      </c>
      <c r="H1346" s="2">
        <f t="shared" si="184"/>
        <v>0.90140260019824836</v>
      </c>
      <c r="I1346" s="2">
        <f t="shared" si="185"/>
        <v>47.407245583037721</v>
      </c>
    </row>
    <row r="1347" spans="1:9" ht="13.5" x14ac:dyDescent="0.25">
      <c r="A1347" s="3">
        <v>43972</v>
      </c>
      <c r="B1347" s="2">
        <v>1.04</v>
      </c>
      <c r="C1347" s="2">
        <f t="shared" ref="C1347:C1410" si="189">B1347-B1346</f>
        <v>-1.0000000000000009E-2</v>
      </c>
      <c r="D1347" s="2">
        <f t="shared" ref="D1347:D1410" si="190">IF(C1347&gt;0,C1347,0)</f>
        <v>0</v>
      </c>
      <c r="E1347" s="2">
        <f t="shared" ref="E1347:E1410" si="191">IF(C1347&lt;0,-C1347,0)</f>
        <v>1.0000000000000009E-2</v>
      </c>
      <c r="F1347" s="2">
        <f t="shared" si="188"/>
        <v>7.3979069887424214E-3</v>
      </c>
      <c r="G1347" s="2">
        <f t="shared" si="188"/>
        <v>8.9213920473663784E-3</v>
      </c>
      <c r="H1347" s="2">
        <f t="shared" si="184"/>
        <v>0.82923236076440621</v>
      </c>
      <c r="I1347" s="2">
        <f t="shared" si="185"/>
        <v>45.332259506817579</v>
      </c>
    </row>
    <row r="1348" spans="1:9" ht="13.5" x14ac:dyDescent="0.25">
      <c r="A1348" s="3">
        <v>43973</v>
      </c>
      <c r="B1348" s="2">
        <v>1.04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6.8694850609751059E-3</v>
      </c>
      <c r="G1348" s="2">
        <f t="shared" si="188"/>
        <v>8.2841497582687804E-3</v>
      </c>
      <c r="H1348" s="2">
        <f t="shared" si="184"/>
        <v>0.82923236076440621</v>
      </c>
      <c r="I1348" s="2">
        <f t="shared" si="185"/>
        <v>45.332259506817579</v>
      </c>
    </row>
    <row r="1349" spans="1:9" ht="13.5" x14ac:dyDescent="0.25">
      <c r="A1349" s="3">
        <v>43977</v>
      </c>
      <c r="B1349" s="2">
        <v>1.05</v>
      </c>
      <c r="C1349" s="2">
        <f t="shared" si="189"/>
        <v>1.0000000000000009E-2</v>
      </c>
      <c r="D1349" s="2">
        <f t="shared" si="190"/>
        <v>1.0000000000000009E-2</v>
      </c>
      <c r="E1349" s="2">
        <f t="shared" si="191"/>
        <v>0</v>
      </c>
      <c r="F1349" s="2">
        <f t="shared" si="188"/>
        <v>7.0930932709054569E-3</v>
      </c>
      <c r="G1349" s="2">
        <f t="shared" si="188"/>
        <v>7.6924247755352964E-3</v>
      </c>
      <c r="H1349" s="2">
        <f t="shared" si="184"/>
        <v>0.9220880902812425</v>
      </c>
      <c r="I1349" s="2">
        <f t="shared" si="185"/>
        <v>47.973248205617949</v>
      </c>
    </row>
    <row r="1350" spans="1:9" ht="13.5" x14ac:dyDescent="0.25">
      <c r="A1350" s="3">
        <v>43978</v>
      </c>
      <c r="B1350" s="2">
        <v>1.08</v>
      </c>
      <c r="C1350" s="2">
        <f t="shared" si="189"/>
        <v>3.0000000000000027E-2</v>
      </c>
      <c r="D1350" s="2">
        <f t="shared" si="190"/>
        <v>3.0000000000000027E-2</v>
      </c>
      <c r="E1350" s="2">
        <f t="shared" si="191"/>
        <v>0</v>
      </c>
      <c r="F1350" s="2">
        <f t="shared" si="188"/>
        <v>8.7293008944122116E-3</v>
      </c>
      <c r="G1350" s="2">
        <f t="shared" si="188"/>
        <v>7.1429658629970612E-3</v>
      </c>
      <c r="H1350" s="2">
        <f t="shared" si="184"/>
        <v>1.2220835241048671</v>
      </c>
      <c r="I1350" s="2">
        <f t="shared" si="185"/>
        <v>54.997191187813925</v>
      </c>
    </row>
    <row r="1351" spans="1:9" ht="13.5" x14ac:dyDescent="0.25">
      <c r="A1351" s="3">
        <v>43979</v>
      </c>
      <c r="B1351" s="2">
        <v>1.1100000000000001</v>
      </c>
      <c r="C1351" s="2">
        <f t="shared" si="189"/>
        <v>3.0000000000000027E-2</v>
      </c>
      <c r="D1351" s="2">
        <f t="shared" si="190"/>
        <v>3.0000000000000027E-2</v>
      </c>
      <c r="E1351" s="2">
        <f t="shared" si="191"/>
        <v>0</v>
      </c>
      <c r="F1351" s="2">
        <f t="shared" si="188"/>
        <v>1.024863654481134E-2</v>
      </c>
      <c r="G1351" s="2">
        <f t="shared" si="188"/>
        <v>6.6327540156401283E-3</v>
      </c>
      <c r="H1351" s="2">
        <f t="shared" si="184"/>
        <v>1.5451555297610782</v>
      </c>
      <c r="I1351" s="2">
        <f t="shared" si="185"/>
        <v>60.709670261531201</v>
      </c>
    </row>
    <row r="1352" spans="1:9" ht="13.5" x14ac:dyDescent="0.25">
      <c r="A1352" s="3">
        <v>43980</v>
      </c>
      <c r="B1352" s="2">
        <v>1.1399999999999999</v>
      </c>
      <c r="C1352" s="2">
        <f t="shared" si="189"/>
        <v>2.9999999999999805E-2</v>
      </c>
      <c r="D1352" s="2">
        <f t="shared" si="190"/>
        <v>2.9999999999999805E-2</v>
      </c>
      <c r="E1352" s="2">
        <f t="shared" si="191"/>
        <v>0</v>
      </c>
      <c r="F1352" s="2">
        <f t="shared" si="188"/>
        <v>1.1659448220181945E-2</v>
      </c>
      <c r="G1352" s="2">
        <f t="shared" si="188"/>
        <v>6.1589858716658338E-3</v>
      </c>
      <c r="H1352" s="2">
        <f t="shared" si="184"/>
        <v>1.8930792281600721</v>
      </c>
      <c r="I1352" s="2">
        <f t="shared" si="185"/>
        <v>65.434752347381249</v>
      </c>
    </row>
    <row r="1353" spans="1:9" ht="13.5" x14ac:dyDescent="0.25">
      <c r="A1353" s="3">
        <v>43983</v>
      </c>
      <c r="B1353" s="2">
        <v>1.17</v>
      </c>
      <c r="C1353" s="2">
        <f t="shared" si="189"/>
        <v>3.0000000000000027E-2</v>
      </c>
      <c r="D1353" s="2">
        <f t="shared" si="190"/>
        <v>3.0000000000000027E-2</v>
      </c>
      <c r="E1353" s="2">
        <f t="shared" si="191"/>
        <v>0</v>
      </c>
      <c r="F1353" s="2">
        <f t="shared" si="188"/>
        <v>1.2969487633026093E-2</v>
      </c>
      <c r="G1353" s="2">
        <f t="shared" si="188"/>
        <v>5.7190583094039885E-3</v>
      </c>
      <c r="H1353" s="2">
        <f t="shared" si="184"/>
        <v>2.2677662879743758</v>
      </c>
      <c r="I1353" s="2">
        <f t="shared" si="185"/>
        <v>69.398056290620445</v>
      </c>
    </row>
    <row r="1354" spans="1:9" ht="13.5" x14ac:dyDescent="0.25">
      <c r="A1354" s="3">
        <v>43984</v>
      </c>
      <c r="B1354" s="2">
        <v>1.2</v>
      </c>
      <c r="C1354" s="2">
        <f t="shared" si="189"/>
        <v>3.0000000000000027E-2</v>
      </c>
      <c r="D1354" s="2">
        <f t="shared" si="190"/>
        <v>3.0000000000000027E-2</v>
      </c>
      <c r="E1354" s="2">
        <f t="shared" si="191"/>
        <v>0</v>
      </c>
      <c r="F1354" s="2">
        <f t="shared" si="188"/>
        <v>1.4185952802095659E-2</v>
      </c>
      <c r="G1354" s="2">
        <f t="shared" si="188"/>
        <v>5.3105541444465609E-3</v>
      </c>
      <c r="H1354" s="2">
        <f t="shared" si="184"/>
        <v>2.6712754293128569</v>
      </c>
      <c r="I1354" s="2">
        <f t="shared" si="185"/>
        <v>72.761509746296326</v>
      </c>
    </row>
    <row r="1355" spans="1:9" ht="13.5" x14ac:dyDescent="0.25">
      <c r="A1355" s="3">
        <v>43985</v>
      </c>
      <c r="B1355" s="2">
        <v>1.23</v>
      </c>
      <c r="C1355" s="2">
        <f t="shared" si="189"/>
        <v>3.0000000000000027E-2</v>
      </c>
      <c r="D1355" s="2">
        <f t="shared" si="190"/>
        <v>3.0000000000000027E-2</v>
      </c>
      <c r="E1355" s="2">
        <f t="shared" si="191"/>
        <v>0</v>
      </c>
      <c r="F1355" s="2">
        <f t="shared" si="188"/>
        <v>1.5315527601945971E-2</v>
      </c>
      <c r="G1355" s="2">
        <f t="shared" si="188"/>
        <v>4.9312288484146634E-3</v>
      </c>
      <c r="H1355" s="2">
        <f t="shared" si="184"/>
        <v>3.1058237353696834</v>
      </c>
      <c r="I1355" s="2">
        <f t="shared" si="185"/>
        <v>75.644351427327862</v>
      </c>
    </row>
    <row r="1356" spans="1:9" ht="13.5" x14ac:dyDescent="0.25">
      <c r="A1356" s="3">
        <v>43986</v>
      </c>
      <c r="B1356" s="2">
        <v>1.26</v>
      </c>
      <c r="C1356" s="2">
        <f t="shared" si="189"/>
        <v>3.0000000000000027E-2</v>
      </c>
      <c r="D1356" s="2">
        <f t="shared" si="190"/>
        <v>3.0000000000000027E-2</v>
      </c>
      <c r="E1356" s="2">
        <f t="shared" si="191"/>
        <v>0</v>
      </c>
      <c r="F1356" s="2">
        <f t="shared" si="188"/>
        <v>1.6364418487521262E-2</v>
      </c>
      <c r="G1356" s="2">
        <f t="shared" si="188"/>
        <v>4.5789982163850444E-3</v>
      </c>
      <c r="H1356" s="2">
        <f t="shared" si="184"/>
        <v>3.5737988342001117</v>
      </c>
      <c r="I1356" s="2">
        <f t="shared" si="185"/>
        <v>78.136336199952595</v>
      </c>
    </row>
    <row r="1357" spans="1:9" ht="13.5" x14ac:dyDescent="0.25">
      <c r="A1357" s="3">
        <v>43987</v>
      </c>
      <c r="B1357" s="2">
        <v>1.28</v>
      </c>
      <c r="C1357" s="2">
        <f t="shared" si="189"/>
        <v>2.0000000000000018E-2</v>
      </c>
      <c r="D1357" s="2">
        <f t="shared" si="190"/>
        <v>2.0000000000000018E-2</v>
      </c>
      <c r="E1357" s="2">
        <f t="shared" si="191"/>
        <v>0</v>
      </c>
      <c r="F1357" s="2">
        <f t="shared" ref="F1357:G1372" si="192">((F1356*13)+D1357)/14</f>
        <v>1.6624102881269743E-2</v>
      </c>
      <c r="G1357" s="2">
        <f t="shared" si="192"/>
        <v>4.251926915214684E-3</v>
      </c>
      <c r="H1357" s="2">
        <f t="shared" si="184"/>
        <v>3.9097809564373418</v>
      </c>
      <c r="I1357" s="2">
        <f t="shared" si="185"/>
        <v>79.632492592385944</v>
      </c>
    </row>
    <row r="1358" spans="1:9" ht="13.5" x14ac:dyDescent="0.25">
      <c r="A1358" s="3">
        <v>43990</v>
      </c>
      <c r="B1358" s="2">
        <v>1.22</v>
      </c>
      <c r="C1358" s="2">
        <f t="shared" si="189"/>
        <v>-6.0000000000000053E-2</v>
      </c>
      <c r="D1358" s="2">
        <f t="shared" si="190"/>
        <v>0</v>
      </c>
      <c r="E1358" s="2">
        <f t="shared" si="191"/>
        <v>6.0000000000000053E-2</v>
      </c>
      <c r="F1358" s="2">
        <f t="shared" si="192"/>
        <v>1.5436666961179046E-2</v>
      </c>
      <c r="G1358" s="2">
        <f t="shared" si="192"/>
        <v>8.2339321355564959E-3</v>
      </c>
      <c r="H1358" s="2">
        <f t="shared" si="184"/>
        <v>1.8747624715679962</v>
      </c>
      <c r="I1358" s="2">
        <f t="shared" si="185"/>
        <v>65.214517376993413</v>
      </c>
    </row>
    <row r="1359" spans="1:9" ht="13.5" x14ac:dyDescent="0.25">
      <c r="A1359" s="3">
        <v>43991</v>
      </c>
      <c r="B1359" s="2">
        <v>1.25</v>
      </c>
      <c r="C1359" s="2">
        <f t="shared" si="189"/>
        <v>3.0000000000000027E-2</v>
      </c>
      <c r="D1359" s="2">
        <f t="shared" si="190"/>
        <v>3.0000000000000027E-2</v>
      </c>
      <c r="E1359" s="2">
        <f t="shared" si="191"/>
        <v>0</v>
      </c>
      <c r="F1359" s="2">
        <f t="shared" si="192"/>
        <v>1.6476905035380542E-2</v>
      </c>
      <c r="G1359" s="2">
        <f t="shared" si="192"/>
        <v>7.6457941258738895E-3</v>
      </c>
      <c r="H1359" s="2">
        <f t="shared" si="184"/>
        <v>2.1550286031926453</v>
      </c>
      <c r="I1359" s="2">
        <f t="shared" si="185"/>
        <v>68.304566272772391</v>
      </c>
    </row>
    <row r="1360" spans="1:9" ht="13.5" x14ac:dyDescent="0.25">
      <c r="A1360" s="3">
        <v>43992</v>
      </c>
      <c r="B1360" s="2">
        <v>1.25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1.5299983247139074E-2</v>
      </c>
      <c r="G1360" s="2">
        <f t="shared" si="192"/>
        <v>7.0996659740257548E-3</v>
      </c>
      <c r="H1360" s="2">
        <f t="shared" si="184"/>
        <v>2.1550286031926453</v>
      </c>
      <c r="I1360" s="2">
        <f t="shared" si="185"/>
        <v>68.304566272772391</v>
      </c>
    </row>
    <row r="1361" spans="1:9" ht="13.5" x14ac:dyDescent="0.25">
      <c r="A1361" s="3">
        <v>43993</v>
      </c>
      <c r="B1361" s="2">
        <v>1.25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1.4207127300914854E-2</v>
      </c>
      <c r="G1361" s="2">
        <f t="shared" si="192"/>
        <v>6.5925469758810586E-3</v>
      </c>
      <c r="H1361" s="2">
        <f t="shared" ref="H1361:H1424" si="193">F1361/G1361</f>
        <v>2.1550286031926449</v>
      </c>
      <c r="I1361" s="2">
        <f t="shared" ref="I1361:I1424" si="194">IF(G1361=0,100,100-(100/(1+H1361)))</f>
        <v>68.304566272772377</v>
      </c>
    </row>
    <row r="1362" spans="1:9" ht="13.5" x14ac:dyDescent="0.25">
      <c r="A1362" s="3">
        <v>43994</v>
      </c>
      <c r="B1362" s="2">
        <v>1.27</v>
      </c>
      <c r="C1362" s="2">
        <f t="shared" si="189"/>
        <v>2.0000000000000018E-2</v>
      </c>
      <c r="D1362" s="2">
        <f t="shared" si="190"/>
        <v>2.0000000000000018E-2</v>
      </c>
      <c r="E1362" s="2">
        <f t="shared" si="191"/>
        <v>0</v>
      </c>
      <c r="F1362" s="2">
        <f t="shared" si="192"/>
        <v>1.462090392227808E-2</v>
      </c>
      <c r="G1362" s="2">
        <f t="shared" si="192"/>
        <v>6.1216507633181259E-3</v>
      </c>
      <c r="H1362" s="2">
        <f t="shared" si="193"/>
        <v>2.3883923614017295</v>
      </c>
      <c r="I1362" s="2">
        <f t="shared" si="194"/>
        <v>70.487479213112309</v>
      </c>
    </row>
    <row r="1363" spans="1:9" ht="13.5" x14ac:dyDescent="0.25">
      <c r="A1363" s="3">
        <v>43997</v>
      </c>
      <c r="B1363" s="2">
        <v>1.31</v>
      </c>
      <c r="C1363" s="2">
        <f t="shared" si="189"/>
        <v>4.0000000000000036E-2</v>
      </c>
      <c r="D1363" s="2">
        <f t="shared" si="190"/>
        <v>4.0000000000000036E-2</v>
      </c>
      <c r="E1363" s="2">
        <f t="shared" si="191"/>
        <v>0</v>
      </c>
      <c r="F1363" s="2">
        <f t="shared" si="192"/>
        <v>1.6433696499258219E-2</v>
      </c>
      <c r="G1363" s="2">
        <f t="shared" si="192"/>
        <v>5.6843899945096879E-3</v>
      </c>
      <c r="H1363" s="2">
        <f t="shared" si="193"/>
        <v>2.8910219944674509</v>
      </c>
      <c r="I1363" s="2">
        <f t="shared" si="194"/>
        <v>74.299811169870651</v>
      </c>
    </row>
    <row r="1364" spans="1:9" ht="13.5" x14ac:dyDescent="0.25">
      <c r="A1364" s="3">
        <v>43998</v>
      </c>
      <c r="B1364" s="2">
        <v>1.38</v>
      </c>
      <c r="C1364" s="2">
        <f t="shared" si="189"/>
        <v>6.999999999999984E-2</v>
      </c>
      <c r="D1364" s="2">
        <f t="shared" si="190"/>
        <v>6.999999999999984E-2</v>
      </c>
      <c r="E1364" s="2">
        <f t="shared" si="191"/>
        <v>0</v>
      </c>
      <c r="F1364" s="2">
        <f t="shared" si="192"/>
        <v>2.025986103502548E-2</v>
      </c>
      <c r="G1364" s="2">
        <f t="shared" si="192"/>
        <v>5.2783621377589952E-3</v>
      </c>
      <c r="H1364" s="2">
        <f t="shared" si="193"/>
        <v>3.8382855337066917</v>
      </c>
      <c r="I1364" s="2">
        <f t="shared" si="194"/>
        <v>79.331521609600344</v>
      </c>
    </row>
    <row r="1365" spans="1:9" ht="13.5" x14ac:dyDescent="0.25">
      <c r="A1365" s="3">
        <v>43999</v>
      </c>
      <c r="B1365" s="2">
        <v>1.46</v>
      </c>
      <c r="C1365" s="2">
        <f t="shared" si="189"/>
        <v>8.0000000000000071E-2</v>
      </c>
      <c r="D1365" s="2">
        <f t="shared" si="190"/>
        <v>8.0000000000000071E-2</v>
      </c>
      <c r="E1365" s="2">
        <f t="shared" si="191"/>
        <v>0</v>
      </c>
      <c r="F1365" s="2">
        <f t="shared" si="192"/>
        <v>2.4527013818237953E-2</v>
      </c>
      <c r="G1365" s="2">
        <f t="shared" si="192"/>
        <v>4.9013362707762105E-3</v>
      </c>
      <c r="H1365" s="2">
        <f t="shared" si="193"/>
        <v>5.0041483512319145</v>
      </c>
      <c r="I1365" s="2">
        <f t="shared" si="194"/>
        <v>83.344848569658964</v>
      </c>
    </row>
    <row r="1366" spans="1:9" ht="13.5" x14ac:dyDescent="0.25">
      <c r="A1366" s="3">
        <v>44000</v>
      </c>
      <c r="B1366" s="2">
        <v>1.44</v>
      </c>
      <c r="C1366" s="2">
        <f t="shared" si="189"/>
        <v>-2.0000000000000018E-2</v>
      </c>
      <c r="D1366" s="2">
        <f t="shared" si="190"/>
        <v>0</v>
      </c>
      <c r="E1366" s="2">
        <f t="shared" si="191"/>
        <v>2.0000000000000018E-2</v>
      </c>
      <c r="F1366" s="2">
        <f t="shared" si="192"/>
        <v>2.2775084259792387E-2</v>
      </c>
      <c r="G1366" s="2">
        <f t="shared" si="192"/>
        <v>5.9798122514350543E-3</v>
      </c>
      <c r="H1366" s="2">
        <f t="shared" si="193"/>
        <v>3.8086620954239407</v>
      </c>
      <c r="I1366" s="2">
        <f t="shared" si="194"/>
        <v>79.204194843475733</v>
      </c>
    </row>
    <row r="1367" spans="1:9" ht="13.5" x14ac:dyDescent="0.25">
      <c r="A1367" s="3">
        <v>44001</v>
      </c>
      <c r="B1367" s="2">
        <v>1.4</v>
      </c>
      <c r="C1367" s="2">
        <f t="shared" si="189"/>
        <v>-4.0000000000000036E-2</v>
      </c>
      <c r="D1367" s="2">
        <f t="shared" si="190"/>
        <v>0</v>
      </c>
      <c r="E1367" s="2">
        <f t="shared" si="191"/>
        <v>4.0000000000000036E-2</v>
      </c>
      <c r="F1367" s="2">
        <f t="shared" si="192"/>
        <v>2.1148292526950073E-2</v>
      </c>
      <c r="G1367" s="2">
        <f t="shared" si="192"/>
        <v>8.4098256620468385E-3</v>
      </c>
      <c r="H1367" s="2">
        <f t="shared" si="193"/>
        <v>2.5147123587105207</v>
      </c>
      <c r="I1367" s="2">
        <f t="shared" si="194"/>
        <v>71.548169581453877</v>
      </c>
    </row>
    <row r="1368" spans="1:9" ht="13.5" x14ac:dyDescent="0.25">
      <c r="A1368" s="3">
        <v>44004</v>
      </c>
      <c r="B1368" s="2">
        <v>1.46</v>
      </c>
      <c r="C1368" s="2">
        <f t="shared" si="189"/>
        <v>6.0000000000000053E-2</v>
      </c>
      <c r="D1368" s="2">
        <f t="shared" si="190"/>
        <v>6.0000000000000053E-2</v>
      </c>
      <c r="E1368" s="2">
        <f t="shared" si="191"/>
        <v>0</v>
      </c>
      <c r="F1368" s="2">
        <f t="shared" si="192"/>
        <v>2.3923414489310787E-2</v>
      </c>
      <c r="G1368" s="2">
        <f t="shared" si="192"/>
        <v>7.809123829043493E-3</v>
      </c>
      <c r="H1368" s="2">
        <f t="shared" si="193"/>
        <v>3.0635209548522506</v>
      </c>
      <c r="I1368" s="2">
        <f t="shared" si="194"/>
        <v>75.39079997099806</v>
      </c>
    </row>
    <row r="1369" spans="1:9" ht="13.5" x14ac:dyDescent="0.25">
      <c r="A1369" s="3">
        <v>44005</v>
      </c>
      <c r="B1369" s="2">
        <v>1.54</v>
      </c>
      <c r="C1369" s="2">
        <f t="shared" si="189"/>
        <v>8.0000000000000071E-2</v>
      </c>
      <c r="D1369" s="2">
        <f t="shared" si="190"/>
        <v>8.0000000000000071E-2</v>
      </c>
      <c r="E1369" s="2">
        <f t="shared" si="191"/>
        <v>0</v>
      </c>
      <c r="F1369" s="2">
        <f t="shared" si="192"/>
        <v>2.7928884882931448E-2</v>
      </c>
      <c r="G1369" s="2">
        <f t="shared" si="192"/>
        <v>7.2513292698261006E-3</v>
      </c>
      <c r="H1369" s="2">
        <f t="shared" si="193"/>
        <v>3.851553810850632</v>
      </c>
      <c r="I1369" s="2">
        <f t="shared" si="194"/>
        <v>79.388046819897724</v>
      </c>
    </row>
    <row r="1370" spans="1:9" ht="13.5" x14ac:dyDescent="0.25">
      <c r="A1370" s="3">
        <v>44006</v>
      </c>
      <c r="B1370" s="2">
        <v>1.63</v>
      </c>
      <c r="C1370" s="2">
        <f t="shared" si="189"/>
        <v>8.9999999999999858E-2</v>
      </c>
      <c r="D1370" s="2">
        <f t="shared" si="190"/>
        <v>8.9999999999999858E-2</v>
      </c>
      <c r="E1370" s="2">
        <f t="shared" si="191"/>
        <v>0</v>
      </c>
      <c r="F1370" s="2">
        <f t="shared" si="192"/>
        <v>3.2362535962722046E-2</v>
      </c>
      <c r="G1370" s="2">
        <f t="shared" si="192"/>
        <v>6.7333771791242359E-3</v>
      </c>
      <c r="H1370" s="2">
        <f t="shared" si="193"/>
        <v>4.8062859248486687</v>
      </c>
      <c r="I1370" s="2">
        <f t="shared" si="194"/>
        <v>82.777286324802148</v>
      </c>
    </row>
    <row r="1371" spans="1:9" ht="13.5" x14ac:dyDescent="0.25">
      <c r="A1371" s="3">
        <v>44007</v>
      </c>
      <c r="B1371" s="2">
        <v>1.54</v>
      </c>
      <c r="C1371" s="2">
        <f t="shared" si="189"/>
        <v>-8.9999999999999858E-2</v>
      </c>
      <c r="D1371" s="2">
        <f t="shared" si="190"/>
        <v>0</v>
      </c>
      <c r="E1371" s="2">
        <f t="shared" si="191"/>
        <v>8.9999999999999858E-2</v>
      </c>
      <c r="F1371" s="2">
        <f t="shared" si="192"/>
        <v>3.0050926251099043E-2</v>
      </c>
      <c r="G1371" s="2">
        <f t="shared" si="192"/>
        <v>1.2680993094901064E-2</v>
      </c>
      <c r="H1371" s="2">
        <f t="shared" si="193"/>
        <v>2.3697612660306788</v>
      </c>
      <c r="I1371" s="2">
        <f t="shared" si="194"/>
        <v>70.324307241565407</v>
      </c>
    </row>
    <row r="1372" spans="1:9" ht="13.5" x14ac:dyDescent="0.25">
      <c r="A1372" s="3">
        <v>44008</v>
      </c>
      <c r="B1372" s="2">
        <v>1.46</v>
      </c>
      <c r="C1372" s="2">
        <f t="shared" si="189"/>
        <v>-8.0000000000000071E-2</v>
      </c>
      <c r="D1372" s="2">
        <f t="shared" si="190"/>
        <v>0</v>
      </c>
      <c r="E1372" s="2">
        <f t="shared" si="191"/>
        <v>8.0000000000000071E-2</v>
      </c>
      <c r="F1372" s="2">
        <f t="shared" si="192"/>
        <v>2.7904431518877681E-2</v>
      </c>
      <c r="G1372" s="2">
        <f t="shared" si="192"/>
        <v>1.7489493588122424E-2</v>
      </c>
      <c r="H1372" s="2">
        <f t="shared" si="193"/>
        <v>1.5954968266107097</v>
      </c>
      <c r="I1372" s="2">
        <f t="shared" si="194"/>
        <v>61.471730970835551</v>
      </c>
    </row>
    <row r="1373" spans="1:9" ht="13.5" x14ac:dyDescent="0.25">
      <c r="A1373" s="3">
        <v>44011</v>
      </c>
      <c r="B1373" s="2">
        <v>1.44</v>
      </c>
      <c r="C1373" s="2">
        <f t="shared" si="189"/>
        <v>-2.0000000000000018E-2</v>
      </c>
      <c r="D1373" s="2">
        <f t="shared" si="190"/>
        <v>0</v>
      </c>
      <c r="E1373" s="2">
        <f t="shared" si="191"/>
        <v>2.0000000000000018E-2</v>
      </c>
      <c r="F1373" s="2">
        <f t="shared" ref="F1373:G1388" si="195">((F1372*13)+D1373)/14</f>
        <v>2.5911257838957844E-2</v>
      </c>
      <c r="G1373" s="2">
        <f t="shared" si="195"/>
        <v>1.7668815474685108E-2</v>
      </c>
      <c r="H1373" s="2">
        <f t="shared" si="193"/>
        <v>1.4664966010925886</v>
      </c>
      <c r="I1373" s="2">
        <f t="shared" si="194"/>
        <v>59.456664178777778</v>
      </c>
    </row>
    <row r="1374" spans="1:9" ht="13.5" x14ac:dyDescent="0.25">
      <c r="A1374" s="3">
        <v>44012</v>
      </c>
      <c r="B1374" s="2">
        <v>1.5</v>
      </c>
      <c r="C1374" s="2">
        <f t="shared" si="189"/>
        <v>6.0000000000000053E-2</v>
      </c>
      <c r="D1374" s="2">
        <f t="shared" si="190"/>
        <v>6.0000000000000053E-2</v>
      </c>
      <c r="E1374" s="2">
        <f t="shared" si="191"/>
        <v>0</v>
      </c>
      <c r="F1374" s="2">
        <f t="shared" si="195"/>
        <v>2.8346167993317999E-2</v>
      </c>
      <c r="G1374" s="2">
        <f t="shared" si="195"/>
        <v>1.6406757226493315E-2</v>
      </c>
      <c r="H1374" s="2">
        <f t="shared" si="193"/>
        <v>1.7277130149488136</v>
      </c>
      <c r="I1374" s="2">
        <f t="shared" si="194"/>
        <v>63.339251801063632</v>
      </c>
    </row>
    <row r="1375" spans="1:9" ht="13.5" x14ac:dyDescent="0.25">
      <c r="A1375" s="3">
        <v>44013</v>
      </c>
      <c r="B1375" s="2">
        <v>1.49</v>
      </c>
      <c r="C1375" s="2">
        <f t="shared" si="189"/>
        <v>-1.0000000000000009E-2</v>
      </c>
      <c r="D1375" s="2">
        <f t="shared" si="190"/>
        <v>0</v>
      </c>
      <c r="E1375" s="2">
        <f t="shared" si="191"/>
        <v>1.0000000000000009E-2</v>
      </c>
      <c r="F1375" s="2">
        <f t="shared" si="195"/>
        <v>2.6321441708081001E-2</v>
      </c>
      <c r="G1375" s="2">
        <f t="shared" si="195"/>
        <v>1.5949131710315222E-2</v>
      </c>
      <c r="H1375" s="2">
        <f t="shared" si="193"/>
        <v>1.6503369704482038</v>
      </c>
      <c r="I1375" s="2">
        <f t="shared" si="194"/>
        <v>62.268948773299272</v>
      </c>
    </row>
    <row r="1376" spans="1:9" ht="13.5" x14ac:dyDescent="0.25">
      <c r="A1376" s="3">
        <v>44014</v>
      </c>
      <c r="B1376" s="2">
        <v>1.46</v>
      </c>
      <c r="C1376" s="2">
        <f t="shared" si="189"/>
        <v>-3.0000000000000027E-2</v>
      </c>
      <c r="D1376" s="2">
        <f t="shared" si="190"/>
        <v>0</v>
      </c>
      <c r="E1376" s="2">
        <f t="shared" si="191"/>
        <v>3.0000000000000027E-2</v>
      </c>
      <c r="F1376" s="2">
        <f t="shared" si="195"/>
        <v>2.4441338728932359E-2</v>
      </c>
      <c r="G1376" s="2">
        <f t="shared" si="195"/>
        <v>1.6952765159578422E-2</v>
      </c>
      <c r="H1376" s="2">
        <f t="shared" si="193"/>
        <v>1.4417316879496114</v>
      </c>
      <c r="I1376" s="2">
        <f t="shared" si="194"/>
        <v>59.045459215065222</v>
      </c>
    </row>
    <row r="1377" spans="1:9" ht="13.5" x14ac:dyDescent="0.25">
      <c r="A1377" s="3">
        <v>44015</v>
      </c>
      <c r="B1377" s="2">
        <v>1.47</v>
      </c>
      <c r="C1377" s="2">
        <f t="shared" si="189"/>
        <v>1.0000000000000009E-2</v>
      </c>
      <c r="D1377" s="2">
        <f t="shared" si="190"/>
        <v>1.0000000000000009E-2</v>
      </c>
      <c r="E1377" s="2">
        <f t="shared" si="191"/>
        <v>0</v>
      </c>
      <c r="F1377" s="2">
        <f t="shared" si="195"/>
        <v>2.340981453400862E-2</v>
      </c>
      <c r="G1377" s="2">
        <f t="shared" si="195"/>
        <v>1.5741853362465676E-2</v>
      </c>
      <c r="H1377" s="2">
        <f t="shared" si="193"/>
        <v>1.4871066319183333</v>
      </c>
      <c r="I1377" s="2">
        <f t="shared" si="194"/>
        <v>59.792636665976453</v>
      </c>
    </row>
    <row r="1378" spans="1:9" ht="13.5" x14ac:dyDescent="0.25">
      <c r="A1378" s="3">
        <v>44018</v>
      </c>
      <c r="B1378" s="2">
        <v>1.46</v>
      </c>
      <c r="C1378" s="2">
        <f t="shared" si="189"/>
        <v>-1.0000000000000009E-2</v>
      </c>
      <c r="D1378" s="2">
        <f t="shared" si="190"/>
        <v>0</v>
      </c>
      <c r="E1378" s="2">
        <f t="shared" si="191"/>
        <v>1.0000000000000009E-2</v>
      </c>
      <c r="F1378" s="2">
        <f t="shared" si="195"/>
        <v>2.1737684924436573E-2</v>
      </c>
      <c r="G1378" s="2">
        <f t="shared" si="195"/>
        <v>1.5331720979432414E-2</v>
      </c>
      <c r="H1378" s="2">
        <f t="shared" si="193"/>
        <v>1.4178241929655382</v>
      </c>
      <c r="I1378" s="2">
        <f t="shared" si="194"/>
        <v>58.64049987962656</v>
      </c>
    </row>
    <row r="1379" spans="1:9" ht="13.5" x14ac:dyDescent="0.25">
      <c r="A1379" s="3">
        <v>44019</v>
      </c>
      <c r="B1379" s="2">
        <v>1.46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2.0184993144119673E-2</v>
      </c>
      <c r="G1379" s="2">
        <f t="shared" si="195"/>
        <v>1.4236598052330098E-2</v>
      </c>
      <c r="H1379" s="2">
        <f t="shared" si="193"/>
        <v>1.4178241929655382</v>
      </c>
      <c r="I1379" s="2">
        <f t="shared" si="194"/>
        <v>58.64049987962656</v>
      </c>
    </row>
    <row r="1380" spans="1:9" ht="13.5" x14ac:dyDescent="0.25">
      <c r="A1380" s="3">
        <v>44020</v>
      </c>
      <c r="B1380" s="2">
        <v>1.47</v>
      </c>
      <c r="C1380" s="2">
        <f t="shared" si="189"/>
        <v>1.0000000000000009E-2</v>
      </c>
      <c r="D1380" s="2">
        <f t="shared" si="190"/>
        <v>1.0000000000000009E-2</v>
      </c>
      <c r="E1380" s="2">
        <f t="shared" si="191"/>
        <v>0</v>
      </c>
      <c r="F1380" s="2">
        <f t="shared" si="195"/>
        <v>1.9457493633825412E-2</v>
      </c>
      <c r="G1380" s="2">
        <f t="shared" si="195"/>
        <v>1.3219698191449376E-2</v>
      </c>
      <c r="H1380" s="2">
        <f t="shared" si="193"/>
        <v>1.4718561159293864</v>
      </c>
      <c r="I1380" s="2">
        <f t="shared" si="194"/>
        <v>59.544570836639785</v>
      </c>
    </row>
    <row r="1381" spans="1:9" ht="13.5" x14ac:dyDescent="0.25">
      <c r="A1381" s="3">
        <v>44021</v>
      </c>
      <c r="B1381" s="2">
        <v>1.42</v>
      </c>
      <c r="C1381" s="2">
        <f t="shared" si="189"/>
        <v>-5.0000000000000044E-2</v>
      </c>
      <c r="D1381" s="2">
        <f t="shared" si="190"/>
        <v>0</v>
      </c>
      <c r="E1381" s="2">
        <f t="shared" si="191"/>
        <v>5.0000000000000044E-2</v>
      </c>
      <c r="F1381" s="2">
        <f t="shared" si="195"/>
        <v>1.806767265998074E-2</v>
      </c>
      <c r="G1381" s="2">
        <f t="shared" si="195"/>
        <v>1.5846862606345852E-2</v>
      </c>
      <c r="H1381" s="2">
        <f t="shared" si="193"/>
        <v>1.1401419390577394</v>
      </c>
      <c r="I1381" s="2">
        <f t="shared" si="194"/>
        <v>53.274127208577603</v>
      </c>
    </row>
    <row r="1382" spans="1:9" ht="13.5" x14ac:dyDescent="0.25">
      <c r="A1382" s="3">
        <v>44022</v>
      </c>
      <c r="B1382" s="2">
        <v>1.41</v>
      </c>
      <c r="C1382" s="2">
        <f t="shared" si="189"/>
        <v>-1.0000000000000009E-2</v>
      </c>
      <c r="D1382" s="2">
        <f t="shared" si="190"/>
        <v>0</v>
      </c>
      <c r="E1382" s="2">
        <f t="shared" si="191"/>
        <v>1.0000000000000009E-2</v>
      </c>
      <c r="F1382" s="2">
        <f t="shared" si="195"/>
        <v>1.6777124612839259E-2</v>
      </c>
      <c r="G1382" s="2">
        <f t="shared" si="195"/>
        <v>1.5429229563035435E-2</v>
      </c>
      <c r="H1382" s="2">
        <f t="shared" si="193"/>
        <v>1.0873598415460124</v>
      </c>
      <c r="I1382" s="2">
        <f t="shared" si="194"/>
        <v>52.092591794841397</v>
      </c>
    </row>
    <row r="1383" spans="1:9" ht="13.5" x14ac:dyDescent="0.25">
      <c r="A1383" s="3">
        <v>44025</v>
      </c>
      <c r="B1383" s="2">
        <v>1.43</v>
      </c>
      <c r="C1383" s="2">
        <f t="shared" si="189"/>
        <v>2.0000000000000018E-2</v>
      </c>
      <c r="D1383" s="2">
        <f t="shared" si="190"/>
        <v>2.0000000000000018E-2</v>
      </c>
      <c r="E1383" s="2">
        <f t="shared" si="191"/>
        <v>0</v>
      </c>
      <c r="F1383" s="2">
        <f t="shared" si="195"/>
        <v>1.7007329997636458E-2</v>
      </c>
      <c r="G1383" s="2">
        <f t="shared" si="195"/>
        <v>1.4327141737104334E-2</v>
      </c>
      <c r="H1383" s="2">
        <f t="shared" si="193"/>
        <v>1.1870706879091586</v>
      </c>
      <c r="I1383" s="2">
        <f t="shared" si="194"/>
        <v>54.276740778049522</v>
      </c>
    </row>
    <row r="1384" spans="1:9" ht="13.5" x14ac:dyDescent="0.25">
      <c r="A1384" s="3">
        <v>44026</v>
      </c>
      <c r="B1384" s="2">
        <v>1.39</v>
      </c>
      <c r="C1384" s="2">
        <f t="shared" si="189"/>
        <v>-4.0000000000000036E-2</v>
      </c>
      <c r="D1384" s="2">
        <f t="shared" si="190"/>
        <v>0</v>
      </c>
      <c r="E1384" s="2">
        <f t="shared" si="191"/>
        <v>4.0000000000000036E-2</v>
      </c>
      <c r="F1384" s="2">
        <f t="shared" si="195"/>
        <v>1.5792520712090995E-2</v>
      </c>
      <c r="G1384" s="2">
        <f t="shared" si="195"/>
        <v>1.6160917327311168E-2</v>
      </c>
      <c r="H1384" s="2">
        <f t="shared" si="193"/>
        <v>0.97720447374620245</v>
      </c>
      <c r="I1384" s="2">
        <f t="shared" si="194"/>
        <v>49.423541506291279</v>
      </c>
    </row>
    <row r="1385" spans="1:9" ht="13.5" x14ac:dyDescent="0.25">
      <c r="A1385" s="3">
        <v>44027</v>
      </c>
      <c r="B1385" s="2">
        <v>1.4</v>
      </c>
      <c r="C1385" s="2">
        <f t="shared" si="189"/>
        <v>1.0000000000000009E-2</v>
      </c>
      <c r="D1385" s="2">
        <f t="shared" si="190"/>
        <v>1.0000000000000009E-2</v>
      </c>
      <c r="E1385" s="2">
        <f t="shared" si="191"/>
        <v>0</v>
      </c>
      <c r="F1385" s="2">
        <f t="shared" si="195"/>
        <v>1.5378769232655925E-2</v>
      </c>
      <c r="G1385" s="2">
        <f t="shared" si="195"/>
        <v>1.5006566089646085E-2</v>
      </c>
      <c r="H1385" s="2">
        <f t="shared" si="193"/>
        <v>1.0248026857567798</v>
      </c>
      <c r="I1385" s="2">
        <f t="shared" si="194"/>
        <v>50.612471672703002</v>
      </c>
    </row>
    <row r="1386" spans="1:9" ht="13.5" x14ac:dyDescent="0.25">
      <c r="A1386" s="3">
        <v>44028</v>
      </c>
      <c r="B1386" s="2">
        <v>1.39</v>
      </c>
      <c r="C1386" s="2">
        <f t="shared" si="189"/>
        <v>-1.0000000000000009E-2</v>
      </c>
      <c r="D1386" s="2">
        <f t="shared" si="190"/>
        <v>0</v>
      </c>
      <c r="E1386" s="2">
        <f t="shared" si="191"/>
        <v>1.0000000000000009E-2</v>
      </c>
      <c r="F1386" s="2">
        <f t="shared" si="195"/>
        <v>1.4280285716037644E-2</v>
      </c>
      <c r="G1386" s="2">
        <f t="shared" si="195"/>
        <v>1.4648954226099936E-2</v>
      </c>
      <c r="H1386" s="2">
        <f t="shared" si="193"/>
        <v>0.97483311747910051</v>
      </c>
      <c r="I1386" s="2">
        <f t="shared" si="194"/>
        <v>49.362809892690443</v>
      </c>
    </row>
    <row r="1387" spans="1:9" ht="13.5" x14ac:dyDescent="0.25">
      <c r="A1387" s="3">
        <v>44029</v>
      </c>
      <c r="B1387" s="2">
        <v>1.39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1.3260265307749241E-2</v>
      </c>
      <c r="G1387" s="2">
        <f t="shared" si="195"/>
        <v>1.3602600352807083E-2</v>
      </c>
      <c r="H1387" s="2">
        <f t="shared" si="193"/>
        <v>0.97483311747910051</v>
      </c>
      <c r="I1387" s="2">
        <f t="shared" si="194"/>
        <v>49.362809892690443</v>
      </c>
    </row>
    <row r="1388" spans="1:9" ht="13.5" x14ac:dyDescent="0.25">
      <c r="A1388" s="3">
        <v>44032</v>
      </c>
      <c r="B1388" s="2">
        <v>1.38</v>
      </c>
      <c r="C1388" s="2">
        <f t="shared" si="189"/>
        <v>-1.0000000000000009E-2</v>
      </c>
      <c r="D1388" s="2">
        <f t="shared" si="190"/>
        <v>0</v>
      </c>
      <c r="E1388" s="2">
        <f t="shared" si="191"/>
        <v>1.0000000000000009E-2</v>
      </c>
      <c r="F1388" s="2">
        <f t="shared" si="195"/>
        <v>1.2313103500052866E-2</v>
      </c>
      <c r="G1388" s="2">
        <f t="shared" si="195"/>
        <v>1.3345271756178006E-2</v>
      </c>
      <c r="H1388" s="2">
        <f t="shared" si="193"/>
        <v>0.92265663262740882</v>
      </c>
      <c r="I1388" s="2">
        <f t="shared" si="194"/>
        <v>47.988632861945362</v>
      </c>
    </row>
    <row r="1389" spans="1:9" ht="13.5" x14ac:dyDescent="0.25">
      <c r="A1389" s="3">
        <v>44033</v>
      </c>
      <c r="B1389" s="2">
        <v>1.36</v>
      </c>
      <c r="C1389" s="2">
        <f t="shared" si="189"/>
        <v>-1.9999999999999796E-2</v>
      </c>
      <c r="D1389" s="2">
        <f t="shared" si="190"/>
        <v>0</v>
      </c>
      <c r="E1389" s="2">
        <f t="shared" si="191"/>
        <v>1.9999999999999796E-2</v>
      </c>
      <c r="F1389" s="2">
        <f t="shared" ref="F1389:G1404" si="196">((F1388*13)+D1389)/14</f>
        <v>1.1433596107191949E-2</v>
      </c>
      <c r="G1389" s="2">
        <f t="shared" si="196"/>
        <v>1.3820609487879562E-2</v>
      </c>
      <c r="H1389" s="2">
        <f t="shared" si="193"/>
        <v>0.8272859541555686</v>
      </c>
      <c r="I1389" s="2">
        <f t="shared" si="194"/>
        <v>45.274027979812097</v>
      </c>
    </row>
    <row r="1390" spans="1:9" ht="13.5" x14ac:dyDescent="0.25">
      <c r="A1390" s="3">
        <v>44034</v>
      </c>
      <c r="B1390" s="2">
        <v>1.34</v>
      </c>
      <c r="C1390" s="2">
        <f t="shared" si="189"/>
        <v>-2.0000000000000018E-2</v>
      </c>
      <c r="D1390" s="2">
        <f t="shared" si="190"/>
        <v>0</v>
      </c>
      <c r="E1390" s="2">
        <f t="shared" si="191"/>
        <v>2.0000000000000018E-2</v>
      </c>
      <c r="F1390" s="2">
        <f t="shared" si="196"/>
        <v>1.0616910670963953E-2</v>
      </c>
      <c r="G1390" s="2">
        <f t="shared" si="196"/>
        <v>1.4261994524459596E-2</v>
      </c>
      <c r="H1390" s="2">
        <f t="shared" si="193"/>
        <v>0.74441976911123797</v>
      </c>
      <c r="I1390" s="2">
        <f t="shared" si="194"/>
        <v>42.674348358853521</v>
      </c>
    </row>
    <row r="1391" spans="1:9" ht="13.5" x14ac:dyDescent="0.25">
      <c r="A1391" s="3">
        <v>44035</v>
      </c>
      <c r="B1391" s="2">
        <v>1.34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9.858559908752243E-3</v>
      </c>
      <c r="G1391" s="2">
        <f t="shared" si="196"/>
        <v>1.3243280629855339E-2</v>
      </c>
      <c r="H1391" s="2">
        <f t="shared" si="193"/>
        <v>0.74441976911123808</v>
      </c>
      <c r="I1391" s="2">
        <f t="shared" si="194"/>
        <v>42.674348358853521</v>
      </c>
    </row>
    <row r="1392" spans="1:9" ht="13.5" x14ac:dyDescent="0.25">
      <c r="A1392" s="3">
        <v>44036</v>
      </c>
      <c r="B1392" s="2">
        <v>1.42</v>
      </c>
      <c r="C1392" s="2">
        <f t="shared" si="189"/>
        <v>7.9999999999999849E-2</v>
      </c>
      <c r="D1392" s="2">
        <f t="shared" si="190"/>
        <v>7.9999999999999849E-2</v>
      </c>
      <c r="E1392" s="2">
        <f t="shared" si="191"/>
        <v>0</v>
      </c>
      <c r="F1392" s="2">
        <f t="shared" si="196"/>
        <v>1.4868662772412786E-2</v>
      </c>
      <c r="G1392" s="2">
        <f t="shared" si="196"/>
        <v>1.2297332013437101E-2</v>
      </c>
      <c r="H1392" s="2">
        <f t="shared" si="193"/>
        <v>1.2090966362594775</v>
      </c>
      <c r="I1392" s="2">
        <f t="shared" si="194"/>
        <v>54.73262764578574</v>
      </c>
    </row>
    <row r="1393" spans="1:9" ht="13.5" x14ac:dyDescent="0.25">
      <c r="A1393" s="3">
        <v>44039</v>
      </c>
      <c r="B1393" s="2">
        <v>1.42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1.3806615431526158E-2</v>
      </c>
      <c r="G1393" s="2">
        <f t="shared" si="196"/>
        <v>1.1418951155334452E-2</v>
      </c>
      <c r="H1393" s="2">
        <f t="shared" si="193"/>
        <v>1.2090966362594773</v>
      </c>
      <c r="I1393" s="2">
        <f t="shared" si="194"/>
        <v>54.732627645785726</v>
      </c>
    </row>
    <row r="1394" spans="1:9" ht="13.5" x14ac:dyDescent="0.25">
      <c r="A1394" s="3">
        <v>44040</v>
      </c>
      <c r="B1394" s="2">
        <v>1.4</v>
      </c>
      <c r="C1394" s="2">
        <f t="shared" si="189"/>
        <v>-2.0000000000000018E-2</v>
      </c>
      <c r="D1394" s="2">
        <f t="shared" si="190"/>
        <v>0</v>
      </c>
      <c r="E1394" s="2">
        <f t="shared" si="191"/>
        <v>2.0000000000000018E-2</v>
      </c>
      <c r="F1394" s="2">
        <f t="shared" si="196"/>
        <v>1.2820428614988574E-2</v>
      </c>
      <c r="G1394" s="2">
        <f t="shared" si="196"/>
        <v>1.2031883215667708E-2</v>
      </c>
      <c r="H1394" s="2">
        <f t="shared" si="193"/>
        <v>1.065537986463668</v>
      </c>
      <c r="I1394" s="2">
        <f t="shared" si="194"/>
        <v>51.586462870524912</v>
      </c>
    </row>
    <row r="1395" spans="1:9" ht="13.5" x14ac:dyDescent="0.25">
      <c r="A1395" s="3">
        <v>44041</v>
      </c>
      <c r="B1395" s="2">
        <v>1.37</v>
      </c>
      <c r="C1395" s="2">
        <f t="shared" si="189"/>
        <v>-2.9999999999999805E-2</v>
      </c>
      <c r="D1395" s="2">
        <f t="shared" si="190"/>
        <v>0</v>
      </c>
      <c r="E1395" s="2">
        <f t="shared" si="191"/>
        <v>2.9999999999999805E-2</v>
      </c>
      <c r="F1395" s="2">
        <f t="shared" si="196"/>
        <v>1.1904683713917962E-2</v>
      </c>
      <c r="G1395" s="2">
        <f t="shared" si="196"/>
        <v>1.3315320128834286E-2</v>
      </c>
      <c r="H1395" s="2">
        <f t="shared" si="193"/>
        <v>0.89405914380822171</v>
      </c>
      <c r="I1395" s="2">
        <f t="shared" si="194"/>
        <v>47.203338223674152</v>
      </c>
    </row>
    <row r="1396" spans="1:9" ht="13.5" x14ac:dyDescent="0.25">
      <c r="A1396" s="3">
        <v>44042</v>
      </c>
      <c r="B1396" s="2">
        <v>1.4</v>
      </c>
      <c r="C1396" s="2">
        <f t="shared" si="189"/>
        <v>2.9999999999999805E-2</v>
      </c>
      <c r="D1396" s="2">
        <f t="shared" si="190"/>
        <v>2.9999999999999805E-2</v>
      </c>
      <c r="E1396" s="2">
        <f t="shared" si="191"/>
        <v>0</v>
      </c>
      <c r="F1396" s="2">
        <f t="shared" si="196"/>
        <v>1.319720630578095E-2</v>
      </c>
      <c r="G1396" s="2">
        <f t="shared" si="196"/>
        <v>1.2364225833917551E-2</v>
      </c>
      <c r="H1396" s="2">
        <f t="shared" si="193"/>
        <v>1.0673702084588561</v>
      </c>
      <c r="I1396" s="2">
        <f t="shared" si="194"/>
        <v>51.629369722539387</v>
      </c>
    </row>
    <row r="1397" spans="1:9" ht="13.5" x14ac:dyDescent="0.25">
      <c r="A1397" s="3">
        <v>44046</v>
      </c>
      <c r="B1397" s="2">
        <v>1.39</v>
      </c>
      <c r="C1397" s="2">
        <f t="shared" si="189"/>
        <v>-1.0000000000000009E-2</v>
      </c>
      <c r="D1397" s="2">
        <f t="shared" si="190"/>
        <v>0</v>
      </c>
      <c r="E1397" s="2">
        <f t="shared" si="191"/>
        <v>1.0000000000000009E-2</v>
      </c>
      <c r="F1397" s="2">
        <f t="shared" si="196"/>
        <v>1.2254548712510882E-2</v>
      </c>
      <c r="G1397" s="2">
        <f t="shared" si="196"/>
        <v>1.2195352560066297E-2</v>
      </c>
      <c r="H1397" s="2">
        <f t="shared" si="193"/>
        <v>1.0048539927118159</v>
      </c>
      <c r="I1397" s="2">
        <f t="shared" si="194"/>
        <v>50.121056015287429</v>
      </c>
    </row>
    <row r="1398" spans="1:9" ht="13.5" x14ac:dyDescent="0.25">
      <c r="A1398" s="3">
        <v>44047</v>
      </c>
      <c r="B1398" s="2">
        <v>1.39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1.1379223804474392E-2</v>
      </c>
      <c r="G1398" s="2">
        <f t="shared" si="196"/>
        <v>1.1324255948632988E-2</v>
      </c>
      <c r="H1398" s="2">
        <f t="shared" si="193"/>
        <v>1.0048539927118161</v>
      </c>
      <c r="I1398" s="2">
        <f t="shared" si="194"/>
        <v>50.121056015287436</v>
      </c>
    </row>
    <row r="1399" spans="1:9" ht="13.5" x14ac:dyDescent="0.25">
      <c r="A1399" s="3">
        <v>44048</v>
      </c>
      <c r="B1399" s="2">
        <v>1.39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1.0566422104154793E-2</v>
      </c>
      <c r="G1399" s="2">
        <f t="shared" si="196"/>
        <v>1.0515380523730631E-2</v>
      </c>
      <c r="H1399" s="2">
        <f t="shared" si="193"/>
        <v>1.0048539927118161</v>
      </c>
      <c r="I1399" s="2">
        <f t="shared" si="194"/>
        <v>50.121056015287436</v>
      </c>
    </row>
    <row r="1400" spans="1:9" ht="13.5" x14ac:dyDescent="0.25">
      <c r="A1400" s="3">
        <v>44049</v>
      </c>
      <c r="B1400" s="2">
        <v>1.42</v>
      </c>
      <c r="C1400" s="2">
        <f t="shared" si="189"/>
        <v>3.0000000000000027E-2</v>
      </c>
      <c r="D1400" s="2">
        <f t="shared" si="190"/>
        <v>3.0000000000000027E-2</v>
      </c>
      <c r="E1400" s="2">
        <f t="shared" si="191"/>
        <v>0</v>
      </c>
      <c r="F1400" s="2">
        <f t="shared" si="196"/>
        <v>1.195453481100088E-2</v>
      </c>
      <c r="G1400" s="2">
        <f t="shared" si="196"/>
        <v>9.7642819148927289E-3</v>
      </c>
      <c r="H1400" s="2">
        <f t="shared" si="193"/>
        <v>1.224312746723087</v>
      </c>
      <c r="I1400" s="2">
        <f t="shared" si="194"/>
        <v>55.042293334279329</v>
      </c>
    </row>
    <row r="1401" spans="1:9" ht="13.5" x14ac:dyDescent="0.25">
      <c r="A1401" s="3">
        <v>44050</v>
      </c>
      <c r="B1401" s="2">
        <v>1.42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1.1100639467357962E-2</v>
      </c>
      <c r="G1401" s="2">
        <f t="shared" si="196"/>
        <v>9.0668332066861056E-3</v>
      </c>
      <c r="H1401" s="2">
        <f t="shared" si="193"/>
        <v>1.2243127467230872</v>
      </c>
      <c r="I1401" s="2">
        <f t="shared" si="194"/>
        <v>55.042293334279329</v>
      </c>
    </row>
    <row r="1402" spans="1:9" ht="13.5" x14ac:dyDescent="0.25">
      <c r="A1402" s="3">
        <v>44053</v>
      </c>
      <c r="B1402" s="2">
        <v>1.45</v>
      </c>
      <c r="C1402" s="2">
        <f t="shared" si="189"/>
        <v>3.0000000000000027E-2</v>
      </c>
      <c r="D1402" s="2">
        <f t="shared" si="190"/>
        <v>3.0000000000000027E-2</v>
      </c>
      <c r="E1402" s="2">
        <f t="shared" si="191"/>
        <v>0</v>
      </c>
      <c r="F1402" s="2">
        <f t="shared" si="196"/>
        <v>1.245059379111811E-2</v>
      </c>
      <c r="G1402" s="2">
        <f t="shared" si="196"/>
        <v>8.4192022633513847E-3</v>
      </c>
      <c r="H1402" s="2">
        <f t="shared" si="193"/>
        <v>1.4788329584758035</v>
      </c>
      <c r="I1402" s="2">
        <f t="shared" si="194"/>
        <v>59.658435370534818</v>
      </c>
    </row>
    <row r="1403" spans="1:9" ht="13.5" x14ac:dyDescent="0.25">
      <c r="A1403" s="3">
        <v>44054</v>
      </c>
      <c r="B1403" s="2">
        <v>1.45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1.1561265663181103E-2</v>
      </c>
      <c r="G1403" s="2">
        <f t="shared" si="196"/>
        <v>7.8178306731119997E-3</v>
      </c>
      <c r="H1403" s="2">
        <f t="shared" si="193"/>
        <v>1.4788329584758038</v>
      </c>
      <c r="I1403" s="2">
        <f t="shared" si="194"/>
        <v>59.658435370534825</v>
      </c>
    </row>
    <row r="1404" spans="1:9" ht="13.5" x14ac:dyDescent="0.25">
      <c r="A1404" s="3">
        <v>44055</v>
      </c>
      <c r="B1404" s="2">
        <v>1.41</v>
      </c>
      <c r="C1404" s="2">
        <f t="shared" si="189"/>
        <v>-4.0000000000000036E-2</v>
      </c>
      <c r="D1404" s="2">
        <f t="shared" si="190"/>
        <v>0</v>
      </c>
      <c r="E1404" s="2">
        <f t="shared" si="191"/>
        <v>4.0000000000000036E-2</v>
      </c>
      <c r="F1404" s="2">
        <f t="shared" si="196"/>
        <v>1.0735460972953883E-2</v>
      </c>
      <c r="G1404" s="2">
        <f t="shared" si="196"/>
        <v>1.0116557053604003E-2</v>
      </c>
      <c r="H1404" s="2">
        <f t="shared" si="193"/>
        <v>1.0611773270363158</v>
      </c>
      <c r="I1404" s="2">
        <f t="shared" si="194"/>
        <v>51.484038423910874</v>
      </c>
    </row>
    <row r="1405" spans="1:9" ht="13.5" x14ac:dyDescent="0.25">
      <c r="A1405" s="3">
        <v>44057</v>
      </c>
      <c r="B1405" s="2">
        <v>1.39</v>
      </c>
      <c r="C1405" s="2">
        <f t="shared" si="189"/>
        <v>-2.0000000000000018E-2</v>
      </c>
      <c r="D1405" s="2">
        <f t="shared" si="190"/>
        <v>0</v>
      </c>
      <c r="E1405" s="2">
        <f t="shared" si="191"/>
        <v>2.0000000000000018E-2</v>
      </c>
      <c r="F1405" s="2">
        <f t="shared" ref="F1405:G1420" si="197">((F1404*13)+D1405)/14</f>
        <v>9.968642332028604E-3</v>
      </c>
      <c r="G1405" s="2">
        <f t="shared" si="197"/>
        <v>1.0822517264060862E-2</v>
      </c>
      <c r="H1405" s="2">
        <f t="shared" si="193"/>
        <v>0.92110200324024583</v>
      </c>
      <c r="I1405" s="2">
        <f t="shared" si="194"/>
        <v>47.946543269782651</v>
      </c>
    </row>
    <row r="1406" spans="1:9" ht="13.5" x14ac:dyDescent="0.25">
      <c r="A1406" s="3">
        <v>44060</v>
      </c>
      <c r="B1406" s="2">
        <v>1.38</v>
      </c>
      <c r="C1406" s="2">
        <f t="shared" si="189"/>
        <v>-1.0000000000000009E-2</v>
      </c>
      <c r="D1406" s="2">
        <f t="shared" si="190"/>
        <v>0</v>
      </c>
      <c r="E1406" s="2">
        <f t="shared" si="191"/>
        <v>1.0000000000000009E-2</v>
      </c>
      <c r="F1406" s="2">
        <f t="shared" si="197"/>
        <v>9.2565964511694167E-3</v>
      </c>
      <c r="G1406" s="2">
        <f t="shared" si="197"/>
        <v>1.0763766030913658E-2</v>
      </c>
      <c r="H1406" s="2">
        <f t="shared" si="193"/>
        <v>0.85997748600112334</v>
      </c>
      <c r="I1406" s="2">
        <f t="shared" si="194"/>
        <v>46.235908363065207</v>
      </c>
    </row>
    <row r="1407" spans="1:9" ht="13.5" x14ac:dyDescent="0.25">
      <c r="A1407" s="3">
        <v>44061</v>
      </c>
      <c r="B1407" s="2">
        <v>1.41</v>
      </c>
      <c r="C1407" s="2">
        <f t="shared" si="189"/>
        <v>3.0000000000000027E-2</v>
      </c>
      <c r="D1407" s="2">
        <f t="shared" si="190"/>
        <v>3.0000000000000027E-2</v>
      </c>
      <c r="E1407" s="2">
        <f t="shared" si="191"/>
        <v>0</v>
      </c>
      <c r="F1407" s="2">
        <f t="shared" si="197"/>
        <v>1.0738268133228744E-2</v>
      </c>
      <c r="G1407" s="2">
        <f t="shared" si="197"/>
        <v>9.9949256001341108E-3</v>
      </c>
      <c r="H1407" s="2">
        <f t="shared" si="193"/>
        <v>1.0743719926324073</v>
      </c>
      <c r="I1407" s="2">
        <f t="shared" si="194"/>
        <v>51.792638757574728</v>
      </c>
    </row>
    <row r="1408" spans="1:9" ht="13.5" x14ac:dyDescent="0.25">
      <c r="A1408" s="3">
        <v>44062</v>
      </c>
      <c r="B1408" s="2">
        <v>1.43</v>
      </c>
      <c r="C1408" s="2">
        <f t="shared" si="189"/>
        <v>2.0000000000000018E-2</v>
      </c>
      <c r="D1408" s="2">
        <f t="shared" si="190"/>
        <v>2.0000000000000018E-2</v>
      </c>
      <c r="E1408" s="2">
        <f t="shared" si="191"/>
        <v>0</v>
      </c>
      <c r="F1408" s="2">
        <f t="shared" si="197"/>
        <v>1.1399820409426692E-2</v>
      </c>
      <c r="G1408" s="2">
        <f t="shared" si="197"/>
        <v>9.2810023429816726E-3</v>
      </c>
      <c r="H1408" s="2">
        <f t="shared" si="193"/>
        <v>1.228296253803586</v>
      </c>
      <c r="I1408" s="2">
        <f t="shared" si="194"/>
        <v>55.122663860649055</v>
      </c>
    </row>
    <row r="1409" spans="1:9" ht="13.5" x14ac:dyDescent="0.25">
      <c r="A1409" s="3">
        <v>44064</v>
      </c>
      <c r="B1409" s="2">
        <v>1.41</v>
      </c>
      <c r="C1409" s="2">
        <f t="shared" si="189"/>
        <v>-2.0000000000000018E-2</v>
      </c>
      <c r="D1409" s="2">
        <f t="shared" si="190"/>
        <v>0</v>
      </c>
      <c r="E1409" s="2">
        <f t="shared" si="191"/>
        <v>2.0000000000000018E-2</v>
      </c>
      <c r="F1409" s="2">
        <f t="shared" si="197"/>
        <v>1.0585547523039071E-2</v>
      </c>
      <c r="G1409" s="2">
        <f t="shared" si="197"/>
        <v>1.0046645032768697E-2</v>
      </c>
      <c r="H1409" s="2">
        <f t="shared" si="193"/>
        <v>1.0536400448620071</v>
      </c>
      <c r="I1409" s="2">
        <f t="shared" si="194"/>
        <v>51.305974846862988</v>
      </c>
    </row>
    <row r="1410" spans="1:9" ht="13.5" x14ac:dyDescent="0.25">
      <c r="A1410" s="3">
        <v>44067</v>
      </c>
      <c r="B1410" s="2">
        <v>1.43</v>
      </c>
      <c r="C1410" s="2">
        <f t="shared" si="189"/>
        <v>2.0000000000000018E-2</v>
      </c>
      <c r="D1410" s="2">
        <f t="shared" si="190"/>
        <v>2.0000000000000018E-2</v>
      </c>
      <c r="E1410" s="2">
        <f t="shared" si="191"/>
        <v>0</v>
      </c>
      <c r="F1410" s="2">
        <f t="shared" si="197"/>
        <v>1.1258008414250568E-2</v>
      </c>
      <c r="G1410" s="2">
        <f t="shared" si="197"/>
        <v>9.3290275304280766E-3</v>
      </c>
      <c r="H1410" s="2">
        <f t="shared" si="193"/>
        <v>1.2067719145999751</v>
      </c>
      <c r="I1410" s="2">
        <f t="shared" si="194"/>
        <v>54.68494077779345</v>
      </c>
    </row>
    <row r="1411" spans="1:9" ht="13.5" x14ac:dyDescent="0.25">
      <c r="A1411" s="3">
        <v>44068</v>
      </c>
      <c r="B1411" s="2">
        <v>1.43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1.0453864956089813E-2</v>
      </c>
      <c r="G1411" s="2">
        <f t="shared" si="197"/>
        <v>8.6626684211117862E-3</v>
      </c>
      <c r="H1411" s="2">
        <f t="shared" si="193"/>
        <v>1.2067719145999751</v>
      </c>
      <c r="I1411" s="2">
        <f t="shared" si="194"/>
        <v>54.68494077779345</v>
      </c>
    </row>
    <row r="1412" spans="1:9" ht="13.5" x14ac:dyDescent="0.25">
      <c r="A1412" s="3">
        <v>44069</v>
      </c>
      <c r="B1412" s="2">
        <v>1.51</v>
      </c>
      <c r="C1412" s="2">
        <f t="shared" si="198"/>
        <v>8.0000000000000071E-2</v>
      </c>
      <c r="D1412" s="2">
        <f t="shared" si="199"/>
        <v>8.0000000000000071E-2</v>
      </c>
      <c r="E1412" s="2">
        <f t="shared" si="200"/>
        <v>0</v>
      </c>
      <c r="F1412" s="2">
        <f t="shared" si="197"/>
        <v>1.5421446030654831E-2</v>
      </c>
      <c r="G1412" s="2">
        <f t="shared" si="197"/>
        <v>8.0439063910323731E-3</v>
      </c>
      <c r="H1412" s="2">
        <f t="shared" si="193"/>
        <v>1.9171588132660515</v>
      </c>
      <c r="I1412" s="2">
        <f t="shared" si="194"/>
        <v>65.720069971768197</v>
      </c>
    </row>
    <row r="1413" spans="1:9" ht="13.5" x14ac:dyDescent="0.25">
      <c r="A1413" s="3">
        <v>44070</v>
      </c>
      <c r="B1413" s="2">
        <v>1.57</v>
      </c>
      <c r="C1413" s="2">
        <f t="shared" si="198"/>
        <v>6.0000000000000053E-2</v>
      </c>
      <c r="D1413" s="2">
        <f t="shared" si="199"/>
        <v>6.0000000000000053E-2</v>
      </c>
      <c r="E1413" s="2">
        <f t="shared" si="200"/>
        <v>0</v>
      </c>
      <c r="F1413" s="2">
        <f t="shared" si="197"/>
        <v>1.8605628457036633E-2</v>
      </c>
      <c r="G1413" s="2">
        <f t="shared" si="197"/>
        <v>7.4693416488157754E-3</v>
      </c>
      <c r="H1413" s="2">
        <f t="shared" si="193"/>
        <v>2.4909328468040361</v>
      </c>
      <c r="I1413" s="2">
        <f t="shared" si="194"/>
        <v>71.354361602357827</v>
      </c>
    </row>
    <row r="1414" spans="1:9" ht="13.5" x14ac:dyDescent="0.25">
      <c r="A1414" s="3">
        <v>44071</v>
      </c>
      <c r="B1414" s="2">
        <v>1.64</v>
      </c>
      <c r="C1414" s="2">
        <f t="shared" si="198"/>
        <v>6.999999999999984E-2</v>
      </c>
      <c r="D1414" s="2">
        <f t="shared" si="199"/>
        <v>6.999999999999984E-2</v>
      </c>
      <c r="E1414" s="2">
        <f t="shared" si="200"/>
        <v>0</v>
      </c>
      <c r="F1414" s="2">
        <f t="shared" si="197"/>
        <v>2.2276654995819718E-2</v>
      </c>
      <c r="G1414" s="2">
        <f t="shared" si="197"/>
        <v>6.9358172453289346E-3</v>
      </c>
      <c r="H1414" s="2">
        <f t="shared" si="193"/>
        <v>3.2118284274030402</v>
      </c>
      <c r="I1414" s="2">
        <f t="shared" si="194"/>
        <v>76.257342452655706</v>
      </c>
    </row>
    <row r="1415" spans="1:9" ht="13.5" x14ac:dyDescent="0.25">
      <c r="A1415" s="3">
        <v>44074</v>
      </c>
      <c r="B1415" s="2">
        <v>1.71</v>
      </c>
      <c r="C1415" s="2">
        <f t="shared" si="198"/>
        <v>7.0000000000000062E-2</v>
      </c>
      <c r="D1415" s="2">
        <f t="shared" si="199"/>
        <v>7.0000000000000062E-2</v>
      </c>
      <c r="E1415" s="2">
        <f t="shared" si="200"/>
        <v>0</v>
      </c>
      <c r="F1415" s="2">
        <f t="shared" si="197"/>
        <v>2.5685465353261171E-2</v>
      </c>
      <c r="G1415" s="2">
        <f t="shared" si="197"/>
        <v>6.4404017278054393E-3</v>
      </c>
      <c r="H1415" s="2">
        <f t="shared" si="193"/>
        <v>3.9881775142019702</v>
      </c>
      <c r="I1415" s="2">
        <f t="shared" si="194"/>
        <v>79.952597974854058</v>
      </c>
    </row>
    <row r="1416" spans="1:9" ht="13.5" x14ac:dyDescent="0.25">
      <c r="A1416" s="3">
        <v>44075</v>
      </c>
      <c r="B1416" s="2">
        <v>1.66</v>
      </c>
      <c r="C1416" s="2">
        <f t="shared" si="198"/>
        <v>-5.0000000000000044E-2</v>
      </c>
      <c r="D1416" s="2">
        <f t="shared" si="199"/>
        <v>0</v>
      </c>
      <c r="E1416" s="2">
        <f t="shared" si="200"/>
        <v>5.0000000000000044E-2</v>
      </c>
      <c r="F1416" s="2">
        <f t="shared" si="197"/>
        <v>2.3850789256599659E-2</v>
      </c>
      <c r="G1416" s="2">
        <f t="shared" si="197"/>
        <v>9.5518016043907687E-3</v>
      </c>
      <c r="H1416" s="2">
        <f t="shared" si="193"/>
        <v>2.4969937865581229</v>
      </c>
      <c r="I1416" s="2">
        <f t="shared" si="194"/>
        <v>71.404009814262821</v>
      </c>
    </row>
    <row r="1417" spans="1:9" ht="13.5" x14ac:dyDescent="0.25">
      <c r="A1417" s="3">
        <v>44076</v>
      </c>
      <c r="B1417" s="2">
        <v>1.68</v>
      </c>
      <c r="C1417" s="2">
        <f t="shared" si="198"/>
        <v>2.0000000000000018E-2</v>
      </c>
      <c r="D1417" s="2">
        <f t="shared" si="199"/>
        <v>2.0000000000000018E-2</v>
      </c>
      <c r="E1417" s="2">
        <f t="shared" si="200"/>
        <v>0</v>
      </c>
      <c r="F1417" s="2">
        <f t="shared" si="197"/>
        <v>2.3575732881128259E-2</v>
      </c>
      <c r="G1417" s="2">
        <f t="shared" si="197"/>
        <v>8.86953006122E-3</v>
      </c>
      <c r="H1417" s="2">
        <f t="shared" si="193"/>
        <v>2.658058850739768</v>
      </c>
      <c r="I1417" s="2">
        <f t="shared" si="194"/>
        <v>72.663096992062606</v>
      </c>
    </row>
    <row r="1418" spans="1:9" ht="13.5" x14ac:dyDescent="0.25">
      <c r="A1418" s="3">
        <v>44077</v>
      </c>
      <c r="B1418" s="2">
        <v>1.68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2.1891751961047669E-2</v>
      </c>
      <c r="G1418" s="2">
        <f t="shared" si="197"/>
        <v>8.2359921997042854E-3</v>
      </c>
      <c r="H1418" s="2">
        <f t="shared" si="193"/>
        <v>2.6580588507397684</v>
      </c>
      <c r="I1418" s="2">
        <f t="shared" si="194"/>
        <v>72.663096992062606</v>
      </c>
    </row>
    <row r="1419" spans="1:9" ht="13.5" x14ac:dyDescent="0.25">
      <c r="A1419" s="3">
        <v>44078</v>
      </c>
      <c r="B1419" s="2">
        <v>1.65</v>
      </c>
      <c r="C1419" s="2">
        <f t="shared" si="198"/>
        <v>-3.0000000000000027E-2</v>
      </c>
      <c r="D1419" s="2">
        <f t="shared" si="199"/>
        <v>0</v>
      </c>
      <c r="E1419" s="2">
        <f t="shared" si="200"/>
        <v>3.0000000000000027E-2</v>
      </c>
      <c r="F1419" s="2">
        <f t="shared" si="197"/>
        <v>2.0328055392401408E-2</v>
      </c>
      <c r="G1419" s="2">
        <f t="shared" si="197"/>
        <v>9.7905641854396947E-3</v>
      </c>
      <c r="H1419" s="2">
        <f t="shared" si="193"/>
        <v>2.0762904984201862</v>
      </c>
      <c r="I1419" s="2">
        <f t="shared" si="194"/>
        <v>67.493317015621727</v>
      </c>
    </row>
    <row r="1420" spans="1:9" ht="13.5" x14ac:dyDescent="0.25">
      <c r="A1420" s="3">
        <v>44081</v>
      </c>
      <c r="B1420" s="2">
        <v>1.64</v>
      </c>
      <c r="C1420" s="2">
        <f t="shared" si="198"/>
        <v>-1.0000000000000009E-2</v>
      </c>
      <c r="D1420" s="2">
        <f t="shared" si="199"/>
        <v>0</v>
      </c>
      <c r="E1420" s="2">
        <f t="shared" si="200"/>
        <v>1.0000000000000009E-2</v>
      </c>
      <c r="F1420" s="2">
        <f t="shared" si="197"/>
        <v>1.887605143580131E-2</v>
      </c>
      <c r="G1420" s="2">
        <f t="shared" si="197"/>
        <v>9.8055238864797178E-3</v>
      </c>
      <c r="H1420" s="2">
        <f t="shared" si="193"/>
        <v>1.9250426243750658</v>
      </c>
      <c r="I1420" s="2">
        <f t="shared" si="194"/>
        <v>65.812464007643314</v>
      </c>
    </row>
    <row r="1421" spans="1:9" ht="13.5" x14ac:dyDescent="0.25">
      <c r="A1421" s="3">
        <v>44082</v>
      </c>
      <c r="B1421" s="2">
        <v>1.61</v>
      </c>
      <c r="C1421" s="2">
        <f t="shared" si="198"/>
        <v>-2.9999999999999805E-2</v>
      </c>
      <c r="D1421" s="2">
        <f t="shared" si="199"/>
        <v>0</v>
      </c>
      <c r="E1421" s="2">
        <f t="shared" si="200"/>
        <v>2.9999999999999805E-2</v>
      </c>
      <c r="F1421" s="2">
        <f t="shared" ref="F1421:G1436" si="201">((F1420*13)+D1421)/14</f>
        <v>1.7527762047529788E-2</v>
      </c>
      <c r="G1421" s="2">
        <f t="shared" si="201"/>
        <v>1.1247986466016867E-2</v>
      </c>
      <c r="H1421" s="2">
        <f t="shared" si="193"/>
        <v>1.5583021992856925</v>
      </c>
      <c r="I1421" s="2">
        <f t="shared" si="194"/>
        <v>60.911576424426649</v>
      </c>
    </row>
    <row r="1422" spans="1:9" ht="13.5" x14ac:dyDescent="0.25">
      <c r="A1422" s="3">
        <v>44083</v>
      </c>
      <c r="B1422" s="2">
        <v>1.59</v>
      </c>
      <c r="C1422" s="2">
        <f t="shared" si="198"/>
        <v>-2.0000000000000018E-2</v>
      </c>
      <c r="D1422" s="2">
        <f t="shared" si="199"/>
        <v>0</v>
      </c>
      <c r="E1422" s="2">
        <f t="shared" si="200"/>
        <v>2.0000000000000018E-2</v>
      </c>
      <c r="F1422" s="2">
        <f t="shared" si="201"/>
        <v>1.6275779044134804E-2</v>
      </c>
      <c r="G1422" s="2">
        <f t="shared" si="201"/>
        <v>1.1873130289872805E-2</v>
      </c>
      <c r="H1422" s="2">
        <f t="shared" si="193"/>
        <v>1.3708077521912854</v>
      </c>
      <c r="I1422" s="2">
        <f t="shared" si="194"/>
        <v>57.820283020598275</v>
      </c>
    </row>
    <row r="1423" spans="1:9" ht="13.5" x14ac:dyDescent="0.25">
      <c r="A1423" s="3">
        <v>44084</v>
      </c>
      <c r="B1423" s="2">
        <v>1.55</v>
      </c>
      <c r="C1423" s="2">
        <f t="shared" si="198"/>
        <v>-4.0000000000000036E-2</v>
      </c>
      <c r="D1423" s="2">
        <f t="shared" si="199"/>
        <v>0</v>
      </c>
      <c r="E1423" s="2">
        <f t="shared" si="200"/>
        <v>4.0000000000000036E-2</v>
      </c>
      <c r="F1423" s="2">
        <f t="shared" si="201"/>
        <v>1.5113223398125175E-2</v>
      </c>
      <c r="G1423" s="2">
        <f t="shared" si="201"/>
        <v>1.3882192412024751E-2</v>
      </c>
      <c r="H1423" s="2">
        <f t="shared" si="193"/>
        <v>1.0886769862830965</v>
      </c>
      <c r="I1423" s="2">
        <f t="shared" si="194"/>
        <v>52.122802780551091</v>
      </c>
    </row>
    <row r="1424" spans="1:9" ht="13.5" x14ac:dyDescent="0.25">
      <c r="A1424" s="3">
        <v>44085</v>
      </c>
      <c r="B1424" s="2">
        <v>1.54</v>
      </c>
      <c r="C1424" s="2">
        <f t="shared" si="198"/>
        <v>-1.0000000000000009E-2</v>
      </c>
      <c r="D1424" s="2">
        <f t="shared" si="199"/>
        <v>0</v>
      </c>
      <c r="E1424" s="2">
        <f t="shared" si="200"/>
        <v>1.0000000000000009E-2</v>
      </c>
      <c r="F1424" s="2">
        <f t="shared" si="201"/>
        <v>1.4033707441116235E-2</v>
      </c>
      <c r="G1424" s="2">
        <f t="shared" si="201"/>
        <v>1.3604892954022983E-2</v>
      </c>
      <c r="H1424" s="2">
        <f t="shared" si="193"/>
        <v>1.0315191371620791</v>
      </c>
      <c r="I1424" s="2">
        <f t="shared" si="194"/>
        <v>50.775752898053177</v>
      </c>
    </row>
    <row r="1425" spans="1:9" ht="13.5" x14ac:dyDescent="0.25">
      <c r="A1425" s="3">
        <v>44088</v>
      </c>
      <c r="B1425" s="2">
        <v>1.55</v>
      </c>
      <c r="C1425" s="2">
        <f t="shared" si="198"/>
        <v>1.0000000000000009E-2</v>
      </c>
      <c r="D1425" s="2">
        <f t="shared" si="199"/>
        <v>1.0000000000000009E-2</v>
      </c>
      <c r="E1425" s="2">
        <f t="shared" si="200"/>
        <v>0</v>
      </c>
      <c r="F1425" s="2">
        <f t="shared" si="201"/>
        <v>1.3745585481036505E-2</v>
      </c>
      <c r="G1425" s="2">
        <f t="shared" si="201"/>
        <v>1.2633114885878484E-2</v>
      </c>
      <c r="H1425" s="2">
        <f t="shared" ref="H1425:H1488" si="202">F1425/G1425</f>
        <v>1.0880598811304691</v>
      </c>
      <c r="I1425" s="2">
        <f t="shared" ref="I1425:I1488" si="203">IF(G1425=0,100,100-(100/(1+H1425)))</f>
        <v>52.108653155167033</v>
      </c>
    </row>
    <row r="1426" spans="1:9" ht="13.5" x14ac:dyDescent="0.25">
      <c r="A1426" s="3">
        <v>44089</v>
      </c>
      <c r="B1426" s="2">
        <v>1.59</v>
      </c>
      <c r="C1426" s="2">
        <f t="shared" si="198"/>
        <v>4.0000000000000036E-2</v>
      </c>
      <c r="D1426" s="2">
        <f t="shared" si="199"/>
        <v>4.0000000000000036E-2</v>
      </c>
      <c r="E1426" s="2">
        <f t="shared" si="200"/>
        <v>0</v>
      </c>
      <c r="F1426" s="2">
        <f t="shared" si="201"/>
        <v>1.5620900803819615E-2</v>
      </c>
      <c r="G1426" s="2">
        <f t="shared" si="201"/>
        <v>1.1730749536887164E-2</v>
      </c>
      <c r="H1426" s="2">
        <f t="shared" si="202"/>
        <v>1.3316200089943042</v>
      </c>
      <c r="I1426" s="2">
        <f t="shared" si="203"/>
        <v>57.111364796044562</v>
      </c>
    </row>
    <row r="1427" spans="1:9" ht="13.5" x14ac:dyDescent="0.25">
      <c r="A1427" s="3">
        <v>44090</v>
      </c>
      <c r="B1427" s="2">
        <v>1.56</v>
      </c>
      <c r="C1427" s="2">
        <f t="shared" si="198"/>
        <v>-3.0000000000000027E-2</v>
      </c>
      <c r="D1427" s="2">
        <f t="shared" si="199"/>
        <v>0</v>
      </c>
      <c r="E1427" s="2">
        <f t="shared" si="200"/>
        <v>3.0000000000000027E-2</v>
      </c>
      <c r="F1427" s="2">
        <f t="shared" si="201"/>
        <v>1.4505122174975358E-2</v>
      </c>
      <c r="G1427" s="2">
        <f t="shared" si="201"/>
        <v>1.3035695998538082E-2</v>
      </c>
      <c r="H1427" s="2">
        <f t="shared" si="202"/>
        <v>1.1127232620799126</v>
      </c>
      <c r="I1427" s="2">
        <f t="shared" si="203"/>
        <v>52.667724261457217</v>
      </c>
    </row>
    <row r="1428" spans="1:9" ht="13.5" x14ac:dyDescent="0.25">
      <c r="A1428" s="3">
        <v>44091</v>
      </c>
      <c r="B1428" s="2">
        <v>1.58</v>
      </c>
      <c r="C1428" s="2">
        <f t="shared" si="198"/>
        <v>2.0000000000000018E-2</v>
      </c>
      <c r="D1428" s="2">
        <f t="shared" si="199"/>
        <v>2.0000000000000018E-2</v>
      </c>
      <c r="E1428" s="2">
        <f t="shared" si="200"/>
        <v>0</v>
      </c>
      <c r="F1428" s="2">
        <f t="shared" si="201"/>
        <v>1.4897613448191405E-2</v>
      </c>
      <c r="G1428" s="2">
        <f t="shared" si="201"/>
        <v>1.2104574855785363E-2</v>
      </c>
      <c r="H1428" s="2">
        <f t="shared" si="202"/>
        <v>1.23074239497731</v>
      </c>
      <c r="I1428" s="2">
        <f t="shared" si="203"/>
        <v>55.171874518026918</v>
      </c>
    </row>
    <row r="1429" spans="1:9" ht="13.5" x14ac:dyDescent="0.25">
      <c r="A1429" s="3">
        <v>44092</v>
      </c>
      <c r="B1429" s="2">
        <v>1.59</v>
      </c>
      <c r="C1429" s="2">
        <f t="shared" si="198"/>
        <v>1.0000000000000009E-2</v>
      </c>
      <c r="D1429" s="2">
        <f t="shared" si="199"/>
        <v>1.0000000000000009E-2</v>
      </c>
      <c r="E1429" s="2">
        <f t="shared" si="200"/>
        <v>0</v>
      </c>
      <c r="F1429" s="2">
        <f t="shared" si="201"/>
        <v>1.4547783916177734E-2</v>
      </c>
      <c r="G1429" s="2">
        <f t="shared" si="201"/>
        <v>1.1239962366086407E-2</v>
      </c>
      <c r="H1429" s="2">
        <f t="shared" si="202"/>
        <v>1.2942911588451398</v>
      </c>
      <c r="I1429" s="2">
        <f t="shared" si="203"/>
        <v>56.413552998941839</v>
      </c>
    </row>
    <row r="1430" spans="1:9" ht="13.5" x14ac:dyDescent="0.25">
      <c r="A1430" s="3">
        <v>44095</v>
      </c>
      <c r="B1430" s="2">
        <v>1.5</v>
      </c>
      <c r="C1430" s="2">
        <f t="shared" si="198"/>
        <v>-9.000000000000008E-2</v>
      </c>
      <c r="D1430" s="2">
        <f t="shared" si="199"/>
        <v>0</v>
      </c>
      <c r="E1430" s="2">
        <f t="shared" si="200"/>
        <v>9.000000000000008E-2</v>
      </c>
      <c r="F1430" s="2">
        <f t="shared" si="201"/>
        <v>1.350865649359361E-2</v>
      </c>
      <c r="G1430" s="2">
        <f t="shared" si="201"/>
        <v>1.6865679339937385E-2</v>
      </c>
      <c r="H1430" s="2">
        <f t="shared" si="202"/>
        <v>0.80095537341360135</v>
      </c>
      <c r="I1430" s="2">
        <f t="shared" si="203"/>
        <v>44.473915635979317</v>
      </c>
    </row>
    <row r="1431" spans="1:9" ht="13.5" x14ac:dyDescent="0.25">
      <c r="A1431" s="3">
        <v>44096</v>
      </c>
      <c r="B1431" s="2">
        <v>1.53</v>
      </c>
      <c r="C1431" s="2">
        <f t="shared" si="198"/>
        <v>3.0000000000000027E-2</v>
      </c>
      <c r="D1431" s="2">
        <f t="shared" si="199"/>
        <v>3.0000000000000027E-2</v>
      </c>
      <c r="E1431" s="2">
        <f t="shared" si="200"/>
        <v>0</v>
      </c>
      <c r="F1431" s="2">
        <f t="shared" si="201"/>
        <v>1.4686609601194068E-2</v>
      </c>
      <c r="G1431" s="2">
        <f t="shared" si="201"/>
        <v>1.5660987958513287E-2</v>
      </c>
      <c r="H1431" s="2">
        <f t="shared" si="202"/>
        <v>0.93778308495604523</v>
      </c>
      <c r="I1431" s="2">
        <f t="shared" si="203"/>
        <v>48.394636749412903</v>
      </c>
    </row>
    <row r="1432" spans="1:9" ht="13.5" x14ac:dyDescent="0.25">
      <c r="A1432" s="3">
        <v>44097</v>
      </c>
      <c r="B1432" s="2">
        <v>1.53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1.3637566058251635E-2</v>
      </c>
      <c r="G1432" s="2">
        <f t="shared" si="201"/>
        <v>1.4542345961476624E-2</v>
      </c>
      <c r="H1432" s="2">
        <f t="shared" si="202"/>
        <v>0.93778308495604523</v>
      </c>
      <c r="I1432" s="2">
        <f t="shared" si="203"/>
        <v>48.394636749412903</v>
      </c>
    </row>
    <row r="1433" spans="1:9" ht="13.5" x14ac:dyDescent="0.25">
      <c r="A1433" s="3">
        <v>44098</v>
      </c>
      <c r="B1433" s="2">
        <v>1.5</v>
      </c>
      <c r="C1433" s="2">
        <f t="shared" si="198"/>
        <v>-3.0000000000000027E-2</v>
      </c>
      <c r="D1433" s="2">
        <f t="shared" si="199"/>
        <v>0</v>
      </c>
      <c r="E1433" s="2">
        <f t="shared" si="200"/>
        <v>3.0000000000000027E-2</v>
      </c>
      <c r="F1433" s="2">
        <f t="shared" si="201"/>
        <v>1.2663454196947947E-2</v>
      </c>
      <c r="G1433" s="2">
        <f t="shared" si="201"/>
        <v>1.564646410708544E-2</v>
      </c>
      <c r="H1433" s="2">
        <f t="shared" si="202"/>
        <v>0.80934926321234146</v>
      </c>
      <c r="I1433" s="2">
        <f t="shared" si="203"/>
        <v>44.731510917655143</v>
      </c>
    </row>
    <row r="1434" spans="1:9" ht="13.5" x14ac:dyDescent="0.25">
      <c r="A1434" s="3">
        <v>44099</v>
      </c>
      <c r="B1434" s="2">
        <v>1.52</v>
      </c>
      <c r="C1434" s="2">
        <f t="shared" si="198"/>
        <v>2.0000000000000018E-2</v>
      </c>
      <c r="D1434" s="2">
        <f t="shared" si="199"/>
        <v>2.0000000000000018E-2</v>
      </c>
      <c r="E1434" s="2">
        <f t="shared" si="200"/>
        <v>0</v>
      </c>
      <c r="F1434" s="2">
        <f t="shared" si="201"/>
        <v>1.3187493182880237E-2</v>
      </c>
      <c r="G1434" s="2">
        <f t="shared" si="201"/>
        <v>1.4528859528007908E-2</v>
      </c>
      <c r="H1434" s="2">
        <f t="shared" si="202"/>
        <v>0.90767573032543525</v>
      </c>
      <c r="I1434" s="2">
        <f t="shared" si="203"/>
        <v>47.580189646308106</v>
      </c>
    </row>
    <row r="1435" spans="1:9" ht="13.5" x14ac:dyDescent="0.25">
      <c r="A1435" s="3">
        <v>44102</v>
      </c>
      <c r="B1435" s="2">
        <v>1.52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1.2245529384103077E-2</v>
      </c>
      <c r="G1435" s="2">
        <f t="shared" si="201"/>
        <v>1.3491083847435914E-2</v>
      </c>
      <c r="H1435" s="2">
        <f t="shared" si="202"/>
        <v>0.90767573032543536</v>
      </c>
      <c r="I1435" s="2">
        <f t="shared" si="203"/>
        <v>47.580189646308114</v>
      </c>
    </row>
    <row r="1436" spans="1:9" ht="13.5" x14ac:dyDescent="0.25">
      <c r="A1436" s="3">
        <v>44103</v>
      </c>
      <c r="B1436" s="2">
        <v>1.52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1.137084871381E-2</v>
      </c>
      <c r="G1436" s="2">
        <f t="shared" si="201"/>
        <v>1.2527435001190492E-2</v>
      </c>
      <c r="H1436" s="2">
        <f t="shared" si="202"/>
        <v>0.90767573032543525</v>
      </c>
      <c r="I1436" s="2">
        <f t="shared" si="203"/>
        <v>47.580189646308106</v>
      </c>
    </row>
    <row r="1437" spans="1:9" ht="13.5" x14ac:dyDescent="0.25">
      <c r="A1437" s="3">
        <v>44104</v>
      </c>
      <c r="B1437" s="2">
        <v>1.48</v>
      </c>
      <c r="C1437" s="2">
        <f t="shared" si="198"/>
        <v>-4.0000000000000036E-2</v>
      </c>
      <c r="D1437" s="2">
        <f t="shared" si="199"/>
        <v>0</v>
      </c>
      <c r="E1437" s="2">
        <f t="shared" si="200"/>
        <v>4.0000000000000036E-2</v>
      </c>
      <c r="F1437" s="2">
        <f t="shared" ref="F1437:G1452" si="204">((F1436*13)+D1437)/14</f>
        <v>1.0558645234252142E-2</v>
      </c>
      <c r="G1437" s="2">
        <f t="shared" si="204"/>
        <v>1.4489761072534029E-2</v>
      </c>
      <c r="H1437" s="2">
        <f t="shared" si="202"/>
        <v>0.72869698688589923</v>
      </c>
      <c r="I1437" s="2">
        <f t="shared" si="203"/>
        <v>42.152962168262057</v>
      </c>
    </row>
    <row r="1438" spans="1:9" ht="13.5" x14ac:dyDescent="0.25">
      <c r="A1438" s="3">
        <v>44105</v>
      </c>
      <c r="B1438" s="2">
        <v>1.39</v>
      </c>
      <c r="C1438" s="2">
        <f t="shared" si="198"/>
        <v>-9.000000000000008E-2</v>
      </c>
      <c r="D1438" s="2">
        <f t="shared" si="199"/>
        <v>0</v>
      </c>
      <c r="E1438" s="2">
        <f t="shared" si="200"/>
        <v>9.000000000000008E-2</v>
      </c>
      <c r="F1438" s="2">
        <f t="shared" si="204"/>
        <v>9.8044562889484186E-3</v>
      </c>
      <c r="G1438" s="2">
        <f t="shared" si="204"/>
        <v>1.9883349567353031E-2</v>
      </c>
      <c r="H1438" s="2">
        <f t="shared" si="202"/>
        <v>0.49309882400531752</v>
      </c>
      <c r="I1438" s="2">
        <f t="shared" si="203"/>
        <v>33.025196730284307</v>
      </c>
    </row>
    <row r="1439" spans="1:9" ht="13.5" x14ac:dyDescent="0.25">
      <c r="A1439" s="3">
        <v>44106</v>
      </c>
      <c r="B1439" s="2">
        <v>1.42</v>
      </c>
      <c r="C1439" s="2">
        <f t="shared" si="198"/>
        <v>3.0000000000000027E-2</v>
      </c>
      <c r="D1439" s="2">
        <f t="shared" si="199"/>
        <v>3.0000000000000027E-2</v>
      </c>
      <c r="E1439" s="2">
        <f t="shared" si="200"/>
        <v>0</v>
      </c>
      <c r="F1439" s="2">
        <f t="shared" si="204"/>
        <v>1.1246995125452105E-2</v>
      </c>
      <c r="G1439" s="2">
        <f t="shared" si="204"/>
        <v>1.8463110312542101E-2</v>
      </c>
      <c r="H1439" s="2">
        <f t="shared" si="202"/>
        <v>0.6091603708727209</v>
      </c>
      <c r="I1439" s="2">
        <f t="shared" si="203"/>
        <v>37.855790006955338</v>
      </c>
    </row>
    <row r="1440" spans="1:9" ht="13.5" x14ac:dyDescent="0.25">
      <c r="A1440" s="3">
        <v>44109</v>
      </c>
      <c r="B1440" s="2">
        <v>1.46</v>
      </c>
      <c r="C1440" s="2">
        <f t="shared" si="198"/>
        <v>4.0000000000000036E-2</v>
      </c>
      <c r="D1440" s="2">
        <f t="shared" si="199"/>
        <v>4.0000000000000036E-2</v>
      </c>
      <c r="E1440" s="2">
        <f t="shared" si="200"/>
        <v>0</v>
      </c>
      <c r="F1440" s="2">
        <f t="shared" si="204"/>
        <v>1.3300781187919814E-2</v>
      </c>
      <c r="G1440" s="2">
        <f t="shared" si="204"/>
        <v>1.7144316718789094E-2</v>
      </c>
      <c r="H1440" s="2">
        <f t="shared" si="202"/>
        <v>0.77581284842591558</v>
      </c>
      <c r="I1440" s="2">
        <f t="shared" si="203"/>
        <v>43.68775961462368</v>
      </c>
    </row>
    <row r="1441" spans="1:9" ht="13.5" x14ac:dyDescent="0.25">
      <c r="A1441" s="3">
        <v>44110</v>
      </c>
      <c r="B1441" s="2">
        <v>1.52</v>
      </c>
      <c r="C1441" s="2">
        <f t="shared" si="198"/>
        <v>6.0000000000000053E-2</v>
      </c>
      <c r="D1441" s="2">
        <f t="shared" si="199"/>
        <v>6.0000000000000053E-2</v>
      </c>
      <c r="E1441" s="2">
        <f t="shared" si="200"/>
        <v>0</v>
      </c>
      <c r="F1441" s="2">
        <f t="shared" si="204"/>
        <v>1.6636439674496975E-2</v>
      </c>
      <c r="G1441" s="2">
        <f t="shared" si="204"/>
        <v>1.5919722667447015E-2</v>
      </c>
      <c r="H1441" s="2">
        <f t="shared" si="202"/>
        <v>1.0450206967810765</v>
      </c>
      <c r="I1441" s="2">
        <f t="shared" si="203"/>
        <v>51.10073939231863</v>
      </c>
    </row>
    <row r="1442" spans="1:9" ht="13.5" x14ac:dyDescent="0.25">
      <c r="A1442" s="3">
        <v>44111</v>
      </c>
      <c r="B1442" s="2">
        <v>1.48</v>
      </c>
      <c r="C1442" s="2">
        <f t="shared" si="198"/>
        <v>-4.0000000000000036E-2</v>
      </c>
      <c r="D1442" s="2">
        <f t="shared" si="199"/>
        <v>0</v>
      </c>
      <c r="E1442" s="2">
        <f t="shared" si="200"/>
        <v>4.0000000000000036E-2</v>
      </c>
      <c r="F1442" s="2">
        <f t="shared" si="204"/>
        <v>1.5448122554890047E-2</v>
      </c>
      <c r="G1442" s="2">
        <f t="shared" si="204"/>
        <v>1.7639742476915087E-2</v>
      </c>
      <c r="H1442" s="2">
        <f t="shared" si="202"/>
        <v>0.87575669401675305</v>
      </c>
      <c r="I1442" s="2">
        <f t="shared" si="203"/>
        <v>46.688181724752589</v>
      </c>
    </row>
    <row r="1443" spans="1:9" ht="13.5" x14ac:dyDescent="0.25">
      <c r="A1443" s="3">
        <v>44112</v>
      </c>
      <c r="B1443" s="2">
        <v>1.48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1.4344685229540757E-2</v>
      </c>
      <c r="G1443" s="2">
        <f t="shared" si="204"/>
        <v>1.6379760871421154E-2</v>
      </c>
      <c r="H1443" s="2">
        <f t="shared" si="202"/>
        <v>0.87575669401675293</v>
      </c>
      <c r="I1443" s="2">
        <f t="shared" si="203"/>
        <v>46.688181724752589</v>
      </c>
    </row>
    <row r="1444" spans="1:9" ht="13.5" x14ac:dyDescent="0.25">
      <c r="A1444" s="3">
        <v>44113</v>
      </c>
      <c r="B1444" s="2">
        <v>1.47</v>
      </c>
      <c r="C1444" s="2">
        <f t="shared" si="198"/>
        <v>-1.0000000000000009E-2</v>
      </c>
      <c r="D1444" s="2">
        <f t="shared" si="199"/>
        <v>0</v>
      </c>
      <c r="E1444" s="2">
        <f t="shared" si="200"/>
        <v>1.0000000000000009E-2</v>
      </c>
      <c r="F1444" s="2">
        <f t="shared" si="204"/>
        <v>1.3320064856002132E-2</v>
      </c>
      <c r="G1444" s="2">
        <f t="shared" si="204"/>
        <v>1.5924063666319644E-2</v>
      </c>
      <c r="H1444" s="2">
        <f t="shared" si="202"/>
        <v>0.83647397643698651</v>
      </c>
      <c r="I1444" s="2">
        <f t="shared" si="203"/>
        <v>45.547826278478595</v>
      </c>
    </row>
    <row r="1445" spans="1:9" ht="13.5" x14ac:dyDescent="0.25">
      <c r="A1445" s="3">
        <v>44116</v>
      </c>
      <c r="B1445" s="2">
        <v>1.47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1.236863165200198E-2</v>
      </c>
      <c r="G1445" s="2">
        <f t="shared" si="204"/>
        <v>1.4786630547296812E-2</v>
      </c>
      <c r="H1445" s="2">
        <f t="shared" si="202"/>
        <v>0.83647397643698662</v>
      </c>
      <c r="I1445" s="2">
        <f t="shared" si="203"/>
        <v>45.547826278478595</v>
      </c>
    </row>
    <row r="1446" spans="1:9" ht="13.5" x14ac:dyDescent="0.25">
      <c r="A1446" s="3">
        <v>44117</v>
      </c>
      <c r="B1446" s="2">
        <v>1.49</v>
      </c>
      <c r="C1446" s="2">
        <f t="shared" si="198"/>
        <v>2.0000000000000018E-2</v>
      </c>
      <c r="D1446" s="2">
        <f t="shared" si="199"/>
        <v>2.0000000000000018E-2</v>
      </c>
      <c r="E1446" s="2">
        <f t="shared" si="200"/>
        <v>0</v>
      </c>
      <c r="F1446" s="2">
        <f t="shared" si="204"/>
        <v>1.2913729391144697E-2</v>
      </c>
      <c r="G1446" s="2">
        <f t="shared" si="204"/>
        <v>1.3730442651061325E-2</v>
      </c>
      <c r="H1446" s="2">
        <f t="shared" si="202"/>
        <v>0.94051806772205571</v>
      </c>
      <c r="I1446" s="2">
        <f t="shared" si="203"/>
        <v>48.4673697898683</v>
      </c>
    </row>
    <row r="1447" spans="1:9" ht="13.5" x14ac:dyDescent="0.25">
      <c r="A1447" s="3">
        <v>44118</v>
      </c>
      <c r="B1447" s="2">
        <v>1.5</v>
      </c>
      <c r="C1447" s="2">
        <f t="shared" si="198"/>
        <v>1.0000000000000009E-2</v>
      </c>
      <c r="D1447" s="2">
        <f t="shared" si="199"/>
        <v>1.0000000000000009E-2</v>
      </c>
      <c r="E1447" s="2">
        <f t="shared" si="200"/>
        <v>0</v>
      </c>
      <c r="F1447" s="2">
        <f t="shared" si="204"/>
        <v>1.2705605863205792E-2</v>
      </c>
      <c r="G1447" s="2">
        <f t="shared" si="204"/>
        <v>1.2749696747414089E-2</v>
      </c>
      <c r="H1447" s="2">
        <f t="shared" si="202"/>
        <v>0.99654180918324664</v>
      </c>
      <c r="I1447" s="2">
        <f t="shared" si="203"/>
        <v>49.913395482106935</v>
      </c>
    </row>
    <row r="1448" spans="1:9" ht="13.5" x14ac:dyDescent="0.25">
      <c r="A1448" s="3">
        <v>44120</v>
      </c>
      <c r="B1448" s="2">
        <v>1.47</v>
      </c>
      <c r="C1448" s="2">
        <f t="shared" si="198"/>
        <v>-3.0000000000000027E-2</v>
      </c>
      <c r="D1448" s="2">
        <f t="shared" si="199"/>
        <v>0</v>
      </c>
      <c r="E1448" s="2">
        <f t="shared" si="200"/>
        <v>3.0000000000000027E-2</v>
      </c>
      <c r="F1448" s="2">
        <f t="shared" si="204"/>
        <v>1.179806258726252E-2</v>
      </c>
      <c r="G1448" s="2">
        <f t="shared" si="204"/>
        <v>1.3981861265455942E-2</v>
      </c>
      <c r="H1448" s="2">
        <f t="shared" si="202"/>
        <v>0.84381201924891147</v>
      </c>
      <c r="I1448" s="2">
        <f t="shared" si="203"/>
        <v>45.764536213005258</v>
      </c>
    </row>
    <row r="1449" spans="1:9" ht="13.5" x14ac:dyDescent="0.25">
      <c r="A1449" s="3">
        <v>44123</v>
      </c>
      <c r="B1449" s="2">
        <v>1.49</v>
      </c>
      <c r="C1449" s="2">
        <f t="shared" si="198"/>
        <v>2.0000000000000018E-2</v>
      </c>
      <c r="D1449" s="2">
        <f t="shared" si="199"/>
        <v>2.0000000000000018E-2</v>
      </c>
      <c r="E1449" s="2">
        <f t="shared" si="200"/>
        <v>0</v>
      </c>
      <c r="F1449" s="2">
        <f t="shared" si="204"/>
        <v>1.2383915259600911E-2</v>
      </c>
      <c r="G1449" s="2">
        <f t="shared" si="204"/>
        <v>1.2983156889351947E-2</v>
      </c>
      <c r="H1449" s="2">
        <f t="shared" si="202"/>
        <v>0.95384469009671291</v>
      </c>
      <c r="I1449" s="2">
        <f t="shared" si="203"/>
        <v>48.818859294773254</v>
      </c>
    </row>
    <row r="1450" spans="1:9" ht="13.5" x14ac:dyDescent="0.25">
      <c r="A1450" s="3">
        <v>44124</v>
      </c>
      <c r="B1450" s="2">
        <v>1.48</v>
      </c>
      <c r="C1450" s="2">
        <f t="shared" si="198"/>
        <v>-1.0000000000000009E-2</v>
      </c>
      <c r="D1450" s="2">
        <f t="shared" si="199"/>
        <v>0</v>
      </c>
      <c r="E1450" s="2">
        <f t="shared" si="200"/>
        <v>1.0000000000000009E-2</v>
      </c>
      <c r="F1450" s="2">
        <f t="shared" si="204"/>
        <v>1.1499349883915131E-2</v>
      </c>
      <c r="G1450" s="2">
        <f t="shared" si="204"/>
        <v>1.2770074254398236E-2</v>
      </c>
      <c r="H1450" s="2">
        <f t="shared" si="202"/>
        <v>0.90049201397200607</v>
      </c>
      <c r="I1450" s="2">
        <f t="shared" si="203"/>
        <v>47.382046720101094</v>
      </c>
    </row>
    <row r="1451" spans="1:9" ht="13.5" x14ac:dyDescent="0.25">
      <c r="A1451" s="3">
        <v>44125</v>
      </c>
      <c r="B1451" s="2">
        <v>1.51</v>
      </c>
      <c r="C1451" s="2">
        <f t="shared" si="198"/>
        <v>3.0000000000000027E-2</v>
      </c>
      <c r="D1451" s="2">
        <f t="shared" si="199"/>
        <v>3.0000000000000027E-2</v>
      </c>
      <c r="E1451" s="2">
        <f t="shared" si="200"/>
        <v>0</v>
      </c>
      <c r="F1451" s="2">
        <f t="shared" si="204"/>
        <v>1.2820824892206911E-2</v>
      </c>
      <c r="G1451" s="2">
        <f t="shared" si="204"/>
        <v>1.1857926093369791E-2</v>
      </c>
      <c r="H1451" s="2">
        <f t="shared" si="202"/>
        <v>1.0812029684832927</v>
      </c>
      <c r="I1451" s="2">
        <f t="shared" si="203"/>
        <v>51.950866150802938</v>
      </c>
    </row>
    <row r="1452" spans="1:9" ht="13.5" x14ac:dyDescent="0.25">
      <c r="A1452" s="3">
        <v>44126</v>
      </c>
      <c r="B1452" s="2">
        <v>1.51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1.1905051685620702E-2</v>
      </c>
      <c r="G1452" s="2">
        <f t="shared" si="204"/>
        <v>1.1010931372414805E-2</v>
      </c>
      <c r="H1452" s="2">
        <f t="shared" si="202"/>
        <v>1.0812029684832927</v>
      </c>
      <c r="I1452" s="2">
        <f t="shared" si="203"/>
        <v>51.950866150802938</v>
      </c>
    </row>
    <row r="1453" spans="1:9" ht="13.5" x14ac:dyDescent="0.25">
      <c r="A1453" s="3">
        <v>44127</v>
      </c>
      <c r="B1453" s="2">
        <v>1.52</v>
      </c>
      <c r="C1453" s="2">
        <f t="shared" si="198"/>
        <v>1.0000000000000009E-2</v>
      </c>
      <c r="D1453" s="2">
        <f t="shared" si="199"/>
        <v>1.0000000000000009E-2</v>
      </c>
      <c r="E1453" s="2">
        <f t="shared" si="200"/>
        <v>0</v>
      </c>
      <c r="F1453" s="2">
        <f t="shared" ref="F1453:G1468" si="205">((F1452*13)+D1453)/14</f>
        <v>1.1768976565219224E-2</v>
      </c>
      <c r="G1453" s="2">
        <f t="shared" si="205"/>
        <v>1.0224436274385176E-2</v>
      </c>
      <c r="H1453" s="2">
        <f t="shared" si="202"/>
        <v>1.1510636136198058</v>
      </c>
      <c r="I1453" s="2">
        <f t="shared" si="203"/>
        <v>53.511370204565829</v>
      </c>
    </row>
    <row r="1454" spans="1:9" ht="13.5" x14ac:dyDescent="0.25">
      <c r="A1454" s="3">
        <v>44130</v>
      </c>
      <c r="B1454" s="2">
        <v>1.5</v>
      </c>
      <c r="C1454" s="2">
        <f t="shared" si="198"/>
        <v>-2.0000000000000018E-2</v>
      </c>
      <c r="D1454" s="2">
        <f t="shared" si="199"/>
        <v>0</v>
      </c>
      <c r="E1454" s="2">
        <f t="shared" si="200"/>
        <v>2.0000000000000018E-2</v>
      </c>
      <c r="F1454" s="2">
        <f t="shared" si="205"/>
        <v>1.092833538198928E-2</v>
      </c>
      <c r="G1454" s="2">
        <f t="shared" si="205"/>
        <v>1.0922690826214807E-2</v>
      </c>
      <c r="H1454" s="2">
        <f t="shared" si="202"/>
        <v>1.0005167733724483</v>
      </c>
      <c r="I1454" s="2">
        <f t="shared" si="203"/>
        <v>50.012915996989541</v>
      </c>
    </row>
    <row r="1455" spans="1:9" ht="13.5" x14ac:dyDescent="0.25">
      <c r="A1455" s="3">
        <v>44131</v>
      </c>
      <c r="B1455" s="2">
        <v>1.49</v>
      </c>
      <c r="C1455" s="2">
        <f t="shared" si="198"/>
        <v>-1.0000000000000009E-2</v>
      </c>
      <c r="D1455" s="2">
        <f t="shared" si="199"/>
        <v>0</v>
      </c>
      <c r="E1455" s="2">
        <f t="shared" si="200"/>
        <v>1.0000000000000009E-2</v>
      </c>
      <c r="F1455" s="2">
        <f t="shared" si="205"/>
        <v>1.0147739997561476E-2</v>
      </c>
      <c r="G1455" s="2">
        <f t="shared" si="205"/>
        <v>1.0856784338628037E-2</v>
      </c>
      <c r="H1455" s="2">
        <f t="shared" si="202"/>
        <v>0.93469112778230223</v>
      </c>
      <c r="I1455" s="2">
        <f t="shared" si="203"/>
        <v>48.312162823309166</v>
      </c>
    </row>
    <row r="1456" spans="1:9" ht="13.5" x14ac:dyDescent="0.25">
      <c r="A1456" s="3">
        <v>44132</v>
      </c>
      <c r="B1456" s="2">
        <v>1.47</v>
      </c>
      <c r="C1456" s="2">
        <f t="shared" si="198"/>
        <v>-2.0000000000000018E-2</v>
      </c>
      <c r="D1456" s="2">
        <f t="shared" si="199"/>
        <v>0</v>
      </c>
      <c r="E1456" s="2">
        <f t="shared" si="200"/>
        <v>2.0000000000000018E-2</v>
      </c>
      <c r="F1456" s="2">
        <f t="shared" si="205"/>
        <v>9.4229014263070843E-3</v>
      </c>
      <c r="G1456" s="2">
        <f t="shared" si="205"/>
        <v>1.1509871171583178E-2</v>
      </c>
      <c r="H1456" s="2">
        <f t="shared" si="202"/>
        <v>0.81868000830203624</v>
      </c>
      <c r="I1456" s="2">
        <f t="shared" si="203"/>
        <v>45.015066122950117</v>
      </c>
    </row>
    <row r="1457" spans="1:9" ht="13.5" x14ac:dyDescent="0.25">
      <c r="A1457" s="3">
        <v>44134</v>
      </c>
      <c r="B1457" s="2">
        <v>1.46</v>
      </c>
      <c r="C1457" s="2">
        <f t="shared" si="198"/>
        <v>-1.0000000000000009E-2</v>
      </c>
      <c r="D1457" s="2">
        <f t="shared" si="199"/>
        <v>0</v>
      </c>
      <c r="E1457" s="2">
        <f t="shared" si="200"/>
        <v>1.0000000000000009E-2</v>
      </c>
      <c r="F1457" s="2">
        <f t="shared" si="205"/>
        <v>8.7498370387137214E-3</v>
      </c>
      <c r="G1457" s="2">
        <f t="shared" si="205"/>
        <v>1.1402023230755809E-2</v>
      </c>
      <c r="H1457" s="2">
        <f t="shared" si="202"/>
        <v>0.76739337060039636</v>
      </c>
      <c r="I1457" s="2">
        <f t="shared" si="203"/>
        <v>43.419500342456715</v>
      </c>
    </row>
    <row r="1458" spans="1:9" ht="13.5" x14ac:dyDescent="0.25">
      <c r="A1458" s="3">
        <v>44137</v>
      </c>
      <c r="B1458" s="2">
        <v>1.46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8.1248486788055973E-3</v>
      </c>
      <c r="G1458" s="2">
        <f t="shared" si="205"/>
        <v>1.0587592999987539E-2</v>
      </c>
      <c r="H1458" s="2">
        <f t="shared" si="202"/>
        <v>0.76739337060039614</v>
      </c>
      <c r="I1458" s="2">
        <f t="shared" si="203"/>
        <v>43.419500342456708</v>
      </c>
    </row>
    <row r="1459" spans="1:9" ht="13.5" x14ac:dyDescent="0.25">
      <c r="A1459" s="3">
        <v>44138</v>
      </c>
      <c r="B1459" s="2">
        <v>1.47</v>
      </c>
      <c r="C1459" s="2">
        <f t="shared" si="198"/>
        <v>1.0000000000000009E-2</v>
      </c>
      <c r="D1459" s="2">
        <f t="shared" si="199"/>
        <v>1.0000000000000009E-2</v>
      </c>
      <c r="E1459" s="2">
        <f t="shared" si="200"/>
        <v>0</v>
      </c>
      <c r="F1459" s="2">
        <f t="shared" si="205"/>
        <v>8.2587880588909125E-3</v>
      </c>
      <c r="G1459" s="2">
        <f t="shared" si="205"/>
        <v>9.8313363571312876E-3</v>
      </c>
      <c r="H1459" s="2">
        <f t="shared" si="202"/>
        <v>0.84004735052120283</v>
      </c>
      <c r="I1459" s="2">
        <f t="shared" si="203"/>
        <v>45.653572462863806</v>
      </c>
    </row>
    <row r="1460" spans="1:9" ht="13.5" x14ac:dyDescent="0.25">
      <c r="A1460" s="3">
        <v>44139</v>
      </c>
      <c r="B1460" s="2">
        <v>1.48</v>
      </c>
      <c r="C1460" s="2">
        <f t="shared" si="198"/>
        <v>1.0000000000000009E-2</v>
      </c>
      <c r="D1460" s="2">
        <f t="shared" si="199"/>
        <v>1.0000000000000009E-2</v>
      </c>
      <c r="E1460" s="2">
        <f t="shared" si="200"/>
        <v>0</v>
      </c>
      <c r="F1460" s="2">
        <f t="shared" si="205"/>
        <v>8.3831603403987046E-3</v>
      </c>
      <c r="G1460" s="2">
        <f t="shared" si="205"/>
        <v>9.1290980459076253E-3</v>
      </c>
      <c r="H1460" s="2">
        <f t="shared" si="202"/>
        <v>0.91829009812822548</v>
      </c>
      <c r="I1460" s="2">
        <f t="shared" si="203"/>
        <v>47.870241264564122</v>
      </c>
    </row>
    <row r="1461" spans="1:9" ht="13.5" x14ac:dyDescent="0.25">
      <c r="A1461" s="3">
        <v>44140</v>
      </c>
      <c r="B1461" s="2">
        <v>1.48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7.7843631732273681E-3</v>
      </c>
      <c r="G1461" s="2">
        <f t="shared" si="205"/>
        <v>8.4770196140570801E-3</v>
      </c>
      <c r="H1461" s="2">
        <f t="shared" si="202"/>
        <v>0.91829009812822548</v>
      </c>
      <c r="I1461" s="2">
        <f t="shared" si="203"/>
        <v>47.870241264564122</v>
      </c>
    </row>
    <row r="1462" spans="1:9" ht="13.5" x14ac:dyDescent="0.25">
      <c r="A1462" s="3">
        <v>44141</v>
      </c>
      <c r="B1462" s="2">
        <v>1.49</v>
      </c>
      <c r="C1462" s="2">
        <f t="shared" si="198"/>
        <v>1.0000000000000009E-2</v>
      </c>
      <c r="D1462" s="2">
        <f t="shared" si="199"/>
        <v>1.0000000000000009E-2</v>
      </c>
      <c r="E1462" s="2">
        <f t="shared" si="200"/>
        <v>0</v>
      </c>
      <c r="F1462" s="2">
        <f t="shared" si="205"/>
        <v>7.9426229465682698E-3</v>
      </c>
      <c r="G1462" s="2">
        <f t="shared" si="205"/>
        <v>7.8715182130530033E-3</v>
      </c>
      <c r="H1462" s="2">
        <f t="shared" si="202"/>
        <v>1.0090331663588552</v>
      </c>
      <c r="I1462" s="2">
        <f t="shared" si="203"/>
        <v>50.224813768884331</v>
      </c>
    </row>
    <row r="1463" spans="1:9" ht="13.5" x14ac:dyDescent="0.25">
      <c r="A1463" s="3">
        <v>44144</v>
      </c>
      <c r="B1463" s="2">
        <v>1.52</v>
      </c>
      <c r="C1463" s="2">
        <f t="shared" si="198"/>
        <v>3.0000000000000027E-2</v>
      </c>
      <c r="D1463" s="2">
        <f t="shared" si="199"/>
        <v>3.0000000000000027E-2</v>
      </c>
      <c r="E1463" s="2">
        <f t="shared" si="200"/>
        <v>0</v>
      </c>
      <c r="F1463" s="2">
        <f t="shared" si="205"/>
        <v>9.5181498789562533E-3</v>
      </c>
      <c r="G1463" s="2">
        <f t="shared" si="205"/>
        <v>7.3092669121206455E-3</v>
      </c>
      <c r="H1463" s="2">
        <f t="shared" si="202"/>
        <v>1.3022030791039676</v>
      </c>
      <c r="I1463" s="2">
        <f t="shared" si="203"/>
        <v>56.563345385273024</v>
      </c>
    </row>
    <row r="1464" spans="1:9" ht="13.5" x14ac:dyDescent="0.25">
      <c r="A1464" s="3">
        <v>44145</v>
      </c>
      <c r="B1464" s="2">
        <v>1.6</v>
      </c>
      <c r="C1464" s="2">
        <f t="shared" si="198"/>
        <v>8.0000000000000071E-2</v>
      </c>
      <c r="D1464" s="2">
        <f t="shared" si="199"/>
        <v>8.0000000000000071E-2</v>
      </c>
      <c r="E1464" s="2">
        <f t="shared" si="200"/>
        <v>0</v>
      </c>
      <c r="F1464" s="2">
        <f t="shared" si="205"/>
        <v>1.4552567744745098E-2</v>
      </c>
      <c r="G1464" s="2">
        <f t="shared" si="205"/>
        <v>6.7871764183977416E-3</v>
      </c>
      <c r="H1464" s="2">
        <f t="shared" si="202"/>
        <v>2.1441269310899309</v>
      </c>
      <c r="I1464" s="2">
        <f t="shared" si="203"/>
        <v>68.194668284166767</v>
      </c>
    </row>
    <row r="1465" spans="1:9" ht="13.5" x14ac:dyDescent="0.25">
      <c r="A1465" s="3">
        <v>44146</v>
      </c>
      <c r="B1465" s="2">
        <v>1.59</v>
      </c>
      <c r="C1465" s="2">
        <f t="shared" si="198"/>
        <v>-1.0000000000000009E-2</v>
      </c>
      <c r="D1465" s="2">
        <f t="shared" si="199"/>
        <v>0</v>
      </c>
      <c r="E1465" s="2">
        <f t="shared" si="200"/>
        <v>1.0000000000000009E-2</v>
      </c>
      <c r="F1465" s="2">
        <f t="shared" si="205"/>
        <v>1.3513098620120447E-2</v>
      </c>
      <c r="G1465" s="2">
        <f t="shared" si="205"/>
        <v>7.0166638170836172E-3</v>
      </c>
      <c r="H1465" s="2">
        <f t="shared" si="202"/>
        <v>1.9258580676503021</v>
      </c>
      <c r="I1465" s="2">
        <f t="shared" si="203"/>
        <v>65.821992151414236</v>
      </c>
    </row>
    <row r="1466" spans="1:9" ht="13.5" x14ac:dyDescent="0.25">
      <c r="A1466" s="3">
        <v>44147</v>
      </c>
      <c r="B1466" s="2">
        <v>1.58</v>
      </c>
      <c r="C1466" s="2">
        <f t="shared" si="198"/>
        <v>-1.0000000000000009E-2</v>
      </c>
      <c r="D1466" s="2">
        <f t="shared" si="199"/>
        <v>0</v>
      </c>
      <c r="E1466" s="2">
        <f t="shared" si="200"/>
        <v>1.0000000000000009E-2</v>
      </c>
      <c r="F1466" s="2">
        <f t="shared" si="205"/>
        <v>1.2547877290111845E-2</v>
      </c>
      <c r="G1466" s="2">
        <f t="shared" si="205"/>
        <v>7.229759258720503E-3</v>
      </c>
      <c r="H1466" s="2">
        <f t="shared" si="202"/>
        <v>1.7355871531927778</v>
      </c>
      <c r="I1466" s="2">
        <f t="shared" si="203"/>
        <v>63.444776422755425</v>
      </c>
    </row>
    <row r="1467" spans="1:9" ht="13.5" x14ac:dyDescent="0.25">
      <c r="A1467" s="3">
        <v>44148</v>
      </c>
      <c r="B1467" s="2">
        <v>1.58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1.1651600340818141E-2</v>
      </c>
      <c r="G1467" s="2">
        <f t="shared" si="205"/>
        <v>6.7133478830976104E-3</v>
      </c>
      <c r="H1467" s="2">
        <f t="shared" si="202"/>
        <v>1.7355871531927776</v>
      </c>
      <c r="I1467" s="2">
        <f t="shared" si="203"/>
        <v>63.444776422755417</v>
      </c>
    </row>
    <row r="1468" spans="1:9" ht="13.5" x14ac:dyDescent="0.25">
      <c r="A1468" s="3">
        <v>44151</v>
      </c>
      <c r="B1468" s="2">
        <v>1.63</v>
      </c>
      <c r="C1468" s="2">
        <f t="shared" si="198"/>
        <v>4.9999999999999822E-2</v>
      </c>
      <c r="D1468" s="2">
        <f t="shared" si="199"/>
        <v>4.9999999999999822E-2</v>
      </c>
      <c r="E1468" s="2">
        <f t="shared" si="200"/>
        <v>0</v>
      </c>
      <c r="F1468" s="2">
        <f t="shared" si="205"/>
        <v>1.4390771745045402E-2</v>
      </c>
      <c r="G1468" s="2">
        <f t="shared" si="205"/>
        <v>6.2338230343049238E-3</v>
      </c>
      <c r="H1468" s="2">
        <f t="shared" si="202"/>
        <v>2.3084985996318044</v>
      </c>
      <c r="I1468" s="2">
        <f t="shared" si="203"/>
        <v>69.774809633853621</v>
      </c>
    </row>
    <row r="1469" spans="1:9" ht="13.5" x14ac:dyDescent="0.25">
      <c r="A1469" s="3">
        <v>44152</v>
      </c>
      <c r="B1469" s="2">
        <v>1.71</v>
      </c>
      <c r="C1469" s="2">
        <f t="shared" si="198"/>
        <v>8.0000000000000071E-2</v>
      </c>
      <c r="D1469" s="2">
        <f t="shared" si="199"/>
        <v>8.0000000000000071E-2</v>
      </c>
      <c r="E1469" s="2">
        <f t="shared" si="200"/>
        <v>0</v>
      </c>
      <c r="F1469" s="2">
        <f t="shared" ref="F1469:G1484" si="206">((F1468*13)+D1469)/14</f>
        <v>1.907714519182788E-2</v>
      </c>
      <c r="G1469" s="2">
        <f t="shared" si="206"/>
        <v>5.7885499604260005E-3</v>
      </c>
      <c r="H1469" s="2">
        <f t="shared" si="202"/>
        <v>3.2956690919575173</v>
      </c>
      <c r="I1469" s="2">
        <f t="shared" si="203"/>
        <v>76.72073945657894</v>
      </c>
    </row>
    <row r="1470" spans="1:9" ht="13.5" x14ac:dyDescent="0.25">
      <c r="A1470" s="3">
        <v>44153</v>
      </c>
      <c r="B1470" s="2">
        <v>1.79</v>
      </c>
      <c r="C1470" s="2">
        <f t="shared" si="198"/>
        <v>8.0000000000000071E-2</v>
      </c>
      <c r="D1470" s="2">
        <f t="shared" si="199"/>
        <v>8.0000000000000071E-2</v>
      </c>
      <c r="E1470" s="2">
        <f t="shared" si="200"/>
        <v>0</v>
      </c>
      <c r="F1470" s="2">
        <f t="shared" si="206"/>
        <v>2.3428777678125894E-2</v>
      </c>
      <c r="G1470" s="2">
        <f t="shared" si="206"/>
        <v>5.3750821061098577E-3</v>
      </c>
      <c r="H1470" s="2">
        <f t="shared" si="202"/>
        <v>4.3587757760005923</v>
      </c>
      <c r="I1470" s="2">
        <f t="shared" si="203"/>
        <v>81.339021414582703</v>
      </c>
    </row>
    <row r="1471" spans="1:9" ht="13.5" x14ac:dyDescent="0.25">
      <c r="A1471" s="3">
        <v>44154</v>
      </c>
      <c r="B1471" s="2">
        <v>1.84</v>
      </c>
      <c r="C1471" s="2">
        <f t="shared" si="198"/>
        <v>5.0000000000000044E-2</v>
      </c>
      <c r="D1471" s="2">
        <f t="shared" si="199"/>
        <v>5.0000000000000044E-2</v>
      </c>
      <c r="E1471" s="2">
        <f t="shared" si="200"/>
        <v>0</v>
      </c>
      <c r="F1471" s="2">
        <f t="shared" si="206"/>
        <v>2.5326722129688332E-2</v>
      </c>
      <c r="G1471" s="2">
        <f t="shared" si="206"/>
        <v>4.9911476699591537E-3</v>
      </c>
      <c r="H1471" s="2">
        <f t="shared" si="202"/>
        <v>5.0743283517988163</v>
      </c>
      <c r="I1471" s="2">
        <f t="shared" si="203"/>
        <v>83.537274541573538</v>
      </c>
    </row>
    <row r="1472" spans="1:9" ht="13.5" x14ac:dyDescent="0.25">
      <c r="A1472" s="3">
        <v>44155</v>
      </c>
      <c r="B1472" s="2">
        <v>1.79</v>
      </c>
      <c r="C1472" s="2">
        <f t="shared" si="198"/>
        <v>-5.0000000000000044E-2</v>
      </c>
      <c r="D1472" s="2">
        <f t="shared" si="199"/>
        <v>0</v>
      </c>
      <c r="E1472" s="2">
        <f t="shared" si="200"/>
        <v>5.0000000000000044E-2</v>
      </c>
      <c r="F1472" s="2">
        <f t="shared" si="206"/>
        <v>2.3517670548996308E-2</v>
      </c>
      <c r="G1472" s="2">
        <f t="shared" si="206"/>
        <v>8.2060656935335034E-3</v>
      </c>
      <c r="H1472" s="2">
        <f t="shared" si="202"/>
        <v>2.8658886520404736</v>
      </c>
      <c r="I1472" s="2">
        <f t="shared" si="203"/>
        <v>74.132726262765345</v>
      </c>
    </row>
    <row r="1473" spans="1:9" ht="13.5" x14ac:dyDescent="0.25">
      <c r="A1473" s="3">
        <v>44158</v>
      </c>
      <c r="B1473" s="2">
        <v>1.79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2.1837836938353717E-2</v>
      </c>
      <c r="G1473" s="2">
        <f t="shared" si="206"/>
        <v>7.6199181439953962E-3</v>
      </c>
      <c r="H1473" s="2">
        <f t="shared" si="202"/>
        <v>2.865888652040474</v>
      </c>
      <c r="I1473" s="2">
        <f t="shared" si="203"/>
        <v>74.13272626276536</v>
      </c>
    </row>
    <row r="1474" spans="1:9" ht="13.5" x14ac:dyDescent="0.25">
      <c r="A1474" s="3">
        <v>44159</v>
      </c>
      <c r="B1474" s="2">
        <v>1.75</v>
      </c>
      <c r="C1474" s="2">
        <f t="shared" si="198"/>
        <v>-4.0000000000000036E-2</v>
      </c>
      <c r="D1474" s="2">
        <f t="shared" si="199"/>
        <v>0</v>
      </c>
      <c r="E1474" s="2">
        <f t="shared" si="200"/>
        <v>4.0000000000000036E-2</v>
      </c>
      <c r="F1474" s="2">
        <f t="shared" si="206"/>
        <v>2.0277991442757024E-2</v>
      </c>
      <c r="G1474" s="2">
        <f t="shared" si="206"/>
        <v>9.9327811337100134E-3</v>
      </c>
      <c r="H1474" s="2">
        <f t="shared" si="202"/>
        <v>2.0415220238707654</v>
      </c>
      <c r="I1474" s="2">
        <f t="shared" si="203"/>
        <v>67.121724184414774</v>
      </c>
    </row>
    <row r="1475" spans="1:9" ht="13.5" x14ac:dyDescent="0.25">
      <c r="A1475" s="3">
        <v>44160</v>
      </c>
      <c r="B1475" s="2">
        <v>1.73</v>
      </c>
      <c r="C1475" s="2">
        <f t="shared" ref="C1475:C1538" si="207">B1475-B1474</f>
        <v>-2.0000000000000018E-2</v>
      </c>
      <c r="D1475" s="2">
        <f t="shared" ref="D1475:D1538" si="208">IF(C1475&gt;0,C1475,0)</f>
        <v>0</v>
      </c>
      <c r="E1475" s="2">
        <f t="shared" ref="E1475:E1538" si="209">IF(C1475&lt;0,-C1475,0)</f>
        <v>2.0000000000000018E-2</v>
      </c>
      <c r="F1475" s="2">
        <f t="shared" si="206"/>
        <v>1.8829563482560093E-2</v>
      </c>
      <c r="G1475" s="2">
        <f t="shared" si="206"/>
        <v>1.0651868195587871E-2</v>
      </c>
      <c r="H1475" s="2">
        <f t="shared" si="202"/>
        <v>1.767724040216675</v>
      </c>
      <c r="I1475" s="2">
        <f t="shared" si="203"/>
        <v>63.869230260336444</v>
      </c>
    </row>
    <row r="1476" spans="1:9" ht="13.5" x14ac:dyDescent="0.25">
      <c r="A1476" s="3">
        <v>44161</v>
      </c>
      <c r="B1476" s="2">
        <v>1.69</v>
      </c>
      <c r="C1476" s="2">
        <f t="shared" si="207"/>
        <v>-4.0000000000000036E-2</v>
      </c>
      <c r="D1476" s="2">
        <f t="shared" si="208"/>
        <v>0</v>
      </c>
      <c r="E1476" s="2">
        <f t="shared" si="209"/>
        <v>4.0000000000000036E-2</v>
      </c>
      <c r="F1476" s="2">
        <f t="shared" si="206"/>
        <v>1.7484594662377229E-2</v>
      </c>
      <c r="G1476" s="2">
        <f t="shared" si="206"/>
        <v>1.2748163324474454E-2</v>
      </c>
      <c r="H1476" s="2">
        <f t="shared" si="202"/>
        <v>1.3715383320207057</v>
      </c>
      <c r="I1476" s="2">
        <f t="shared" si="203"/>
        <v>57.833276970567262</v>
      </c>
    </row>
    <row r="1477" spans="1:9" ht="13.5" x14ac:dyDescent="0.25">
      <c r="A1477" s="3">
        <v>44162</v>
      </c>
      <c r="B1477" s="2">
        <v>1.7</v>
      </c>
      <c r="C1477" s="2">
        <f t="shared" si="207"/>
        <v>1.0000000000000009E-2</v>
      </c>
      <c r="D1477" s="2">
        <f t="shared" si="208"/>
        <v>1.0000000000000009E-2</v>
      </c>
      <c r="E1477" s="2">
        <f t="shared" si="209"/>
        <v>0</v>
      </c>
      <c r="F1477" s="2">
        <f t="shared" si="206"/>
        <v>1.6949980757921711E-2</v>
      </c>
      <c r="G1477" s="2">
        <f t="shared" si="206"/>
        <v>1.1837580229869136E-2</v>
      </c>
      <c r="H1477" s="2">
        <f t="shared" si="202"/>
        <v>1.4318788492898851</v>
      </c>
      <c r="I1477" s="2">
        <f t="shared" si="203"/>
        <v>58.879530520527261</v>
      </c>
    </row>
    <row r="1478" spans="1:9" ht="13.5" x14ac:dyDescent="0.25">
      <c r="A1478" s="3">
        <v>44165</v>
      </c>
      <c r="B1478" s="2">
        <v>1.76</v>
      </c>
      <c r="C1478" s="2">
        <f t="shared" si="207"/>
        <v>6.0000000000000053E-2</v>
      </c>
      <c r="D1478" s="2">
        <f t="shared" si="208"/>
        <v>6.0000000000000053E-2</v>
      </c>
      <c r="E1478" s="2">
        <f t="shared" si="209"/>
        <v>0</v>
      </c>
      <c r="F1478" s="2">
        <f t="shared" si="206"/>
        <v>2.002498213235588E-2</v>
      </c>
      <c r="G1478" s="2">
        <f t="shared" si="206"/>
        <v>1.0992038784878483E-2</v>
      </c>
      <c r="H1478" s="2">
        <f t="shared" si="202"/>
        <v>1.8217714224138135</v>
      </c>
      <c r="I1478" s="2">
        <f t="shared" si="203"/>
        <v>64.561268426746807</v>
      </c>
    </row>
    <row r="1479" spans="1:9" ht="13.5" x14ac:dyDescent="0.25">
      <c r="A1479" s="3">
        <v>44166</v>
      </c>
      <c r="B1479" s="2">
        <v>1.76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1.8594626265759032E-2</v>
      </c>
      <c r="G1479" s="2">
        <f t="shared" si="206"/>
        <v>1.0206893157387162E-2</v>
      </c>
      <c r="H1479" s="2">
        <f t="shared" si="202"/>
        <v>1.8217714224138137</v>
      </c>
      <c r="I1479" s="2">
        <f t="shared" si="203"/>
        <v>64.561268426746807</v>
      </c>
    </row>
    <row r="1480" spans="1:9" ht="13.5" x14ac:dyDescent="0.25">
      <c r="A1480" s="3">
        <v>44167</v>
      </c>
      <c r="B1480" s="2">
        <v>1.81</v>
      </c>
      <c r="C1480" s="2">
        <f t="shared" si="207"/>
        <v>5.0000000000000044E-2</v>
      </c>
      <c r="D1480" s="2">
        <f t="shared" si="208"/>
        <v>5.0000000000000044E-2</v>
      </c>
      <c r="E1480" s="2">
        <f t="shared" si="209"/>
        <v>0</v>
      </c>
      <c r="F1480" s="2">
        <f t="shared" si="206"/>
        <v>2.0837867246776248E-2</v>
      </c>
      <c r="G1480" s="2">
        <f t="shared" si="206"/>
        <v>9.4778293604309369E-3</v>
      </c>
      <c r="H1480" s="2">
        <f t="shared" si="202"/>
        <v>2.1985906745454207</v>
      </c>
      <c r="I1480" s="2">
        <f t="shared" si="203"/>
        <v>68.73623099204093</v>
      </c>
    </row>
    <row r="1481" spans="1:9" ht="13.5" x14ac:dyDescent="0.25">
      <c r="A1481" s="3">
        <v>44168</v>
      </c>
      <c r="B1481" s="2">
        <v>1.79</v>
      </c>
      <c r="C1481" s="2">
        <f t="shared" si="207"/>
        <v>-2.0000000000000018E-2</v>
      </c>
      <c r="D1481" s="2">
        <f t="shared" si="208"/>
        <v>0</v>
      </c>
      <c r="E1481" s="2">
        <f t="shared" si="209"/>
        <v>2.0000000000000018E-2</v>
      </c>
      <c r="F1481" s="2">
        <f t="shared" si="206"/>
        <v>1.9349448157720803E-2</v>
      </c>
      <c r="G1481" s="2">
        <f t="shared" si="206"/>
        <v>1.0229412977543014E-2</v>
      </c>
      <c r="H1481" s="2">
        <f t="shared" si="202"/>
        <v>1.8915501994297541</v>
      </c>
      <c r="I1481" s="2">
        <f t="shared" si="203"/>
        <v>65.416474519542803</v>
      </c>
    </row>
    <row r="1482" spans="1:9" ht="13.5" x14ac:dyDescent="0.25">
      <c r="A1482" s="3">
        <v>44169</v>
      </c>
      <c r="B1482" s="2">
        <v>1.8</v>
      </c>
      <c r="C1482" s="2">
        <f t="shared" si="207"/>
        <v>1.0000000000000009E-2</v>
      </c>
      <c r="D1482" s="2">
        <f t="shared" si="208"/>
        <v>1.0000000000000009E-2</v>
      </c>
      <c r="E1482" s="2">
        <f t="shared" si="209"/>
        <v>0</v>
      </c>
      <c r="F1482" s="2">
        <f t="shared" si="206"/>
        <v>1.8681630432169315E-2</v>
      </c>
      <c r="G1482" s="2">
        <f t="shared" si="206"/>
        <v>9.4987406220042279E-3</v>
      </c>
      <c r="H1482" s="2">
        <f t="shared" si="202"/>
        <v>1.9667481380523795</v>
      </c>
      <c r="I1482" s="2">
        <f t="shared" si="203"/>
        <v>66.293060500360383</v>
      </c>
    </row>
    <row r="1483" spans="1:9" ht="13.5" x14ac:dyDescent="0.25">
      <c r="A1483" s="3">
        <v>44172</v>
      </c>
      <c r="B1483" s="2">
        <v>1.84</v>
      </c>
      <c r="C1483" s="2">
        <f t="shared" si="207"/>
        <v>4.0000000000000036E-2</v>
      </c>
      <c r="D1483" s="2">
        <f t="shared" si="208"/>
        <v>4.0000000000000036E-2</v>
      </c>
      <c r="E1483" s="2">
        <f t="shared" si="209"/>
        <v>0</v>
      </c>
      <c r="F1483" s="2">
        <f t="shared" si="206"/>
        <v>2.0204371115585793E-2</v>
      </c>
      <c r="G1483" s="2">
        <f t="shared" si="206"/>
        <v>8.8202591490039259E-3</v>
      </c>
      <c r="H1483" s="2">
        <f t="shared" si="202"/>
        <v>2.2906777198113821</v>
      </c>
      <c r="I1483" s="2">
        <f t="shared" si="203"/>
        <v>69.611123144039794</v>
      </c>
    </row>
    <row r="1484" spans="1:9" ht="13.5" x14ac:dyDescent="0.25">
      <c r="A1484" s="3">
        <v>44173</v>
      </c>
      <c r="B1484" s="2">
        <v>1.86</v>
      </c>
      <c r="C1484" s="2">
        <f t="shared" si="207"/>
        <v>2.0000000000000018E-2</v>
      </c>
      <c r="D1484" s="2">
        <f t="shared" si="208"/>
        <v>2.0000000000000018E-2</v>
      </c>
      <c r="E1484" s="2">
        <f t="shared" si="209"/>
        <v>0</v>
      </c>
      <c r="F1484" s="2">
        <f t="shared" si="206"/>
        <v>2.0189773178758235E-2</v>
      </c>
      <c r="G1484" s="2">
        <f t="shared" si="206"/>
        <v>8.1902406383607875E-3</v>
      </c>
      <c r="H1484" s="2">
        <f t="shared" si="202"/>
        <v>2.4651013407585372</v>
      </c>
      <c r="I1484" s="2">
        <f t="shared" si="203"/>
        <v>71.140815183746042</v>
      </c>
    </row>
    <row r="1485" spans="1:9" ht="13.5" x14ac:dyDescent="0.25">
      <c r="A1485" s="3">
        <v>44174</v>
      </c>
      <c r="B1485" s="2">
        <v>1.89</v>
      </c>
      <c r="C1485" s="2">
        <f t="shared" si="207"/>
        <v>2.9999999999999805E-2</v>
      </c>
      <c r="D1485" s="2">
        <f t="shared" si="208"/>
        <v>2.9999999999999805E-2</v>
      </c>
      <c r="E1485" s="2">
        <f t="shared" si="209"/>
        <v>0</v>
      </c>
      <c r="F1485" s="2">
        <f t="shared" ref="F1485:G1500" si="210">((F1484*13)+D1485)/14</f>
        <v>2.0890503665989775E-2</v>
      </c>
      <c r="G1485" s="2">
        <f t="shared" si="210"/>
        <v>7.6052234499064458E-3</v>
      </c>
      <c r="H1485" s="2">
        <f t="shared" si="202"/>
        <v>2.7468625745962476</v>
      </c>
      <c r="I1485" s="2">
        <f t="shared" si="203"/>
        <v>73.311004070979109</v>
      </c>
    </row>
    <row r="1486" spans="1:9" ht="13.5" x14ac:dyDescent="0.25">
      <c r="A1486" s="3">
        <v>44175</v>
      </c>
      <c r="B1486" s="2">
        <v>1.85</v>
      </c>
      <c r="C1486" s="2">
        <f t="shared" si="207"/>
        <v>-3.9999999999999813E-2</v>
      </c>
      <c r="D1486" s="2">
        <f t="shared" si="208"/>
        <v>0</v>
      </c>
      <c r="E1486" s="2">
        <f t="shared" si="209"/>
        <v>3.9999999999999813E-2</v>
      </c>
      <c r="F1486" s="2">
        <f t="shared" si="210"/>
        <v>1.9398324832704792E-2</v>
      </c>
      <c r="G1486" s="2">
        <f t="shared" si="210"/>
        <v>9.9191360606274009E-3</v>
      </c>
      <c r="H1486" s="2">
        <f t="shared" si="202"/>
        <v>1.9556466121786233</v>
      </c>
      <c r="I1486" s="2">
        <f t="shared" si="203"/>
        <v>66.166455899039477</v>
      </c>
    </row>
    <row r="1487" spans="1:9" ht="13.5" x14ac:dyDescent="0.25">
      <c r="A1487" s="3">
        <v>44176</v>
      </c>
      <c r="B1487" s="2">
        <v>1.83</v>
      </c>
      <c r="C1487" s="2">
        <f t="shared" si="207"/>
        <v>-2.0000000000000018E-2</v>
      </c>
      <c r="D1487" s="2">
        <f t="shared" si="208"/>
        <v>0</v>
      </c>
      <c r="E1487" s="2">
        <f t="shared" si="209"/>
        <v>2.0000000000000018E-2</v>
      </c>
      <c r="F1487" s="2">
        <f t="shared" si="210"/>
        <v>1.8012730201797306E-2</v>
      </c>
      <c r="G1487" s="2">
        <f t="shared" si="210"/>
        <v>1.0639197770582587E-2</v>
      </c>
      <c r="H1487" s="2">
        <f t="shared" si="202"/>
        <v>1.6930534228438312</v>
      </c>
      <c r="I1487" s="2">
        <f t="shared" si="203"/>
        <v>62.867428045894002</v>
      </c>
    </row>
    <row r="1488" spans="1:9" ht="13.5" x14ac:dyDescent="0.25">
      <c r="A1488" s="3">
        <v>44179</v>
      </c>
      <c r="B1488" s="2">
        <v>1.82</v>
      </c>
      <c r="C1488" s="2">
        <f t="shared" si="207"/>
        <v>-1.0000000000000009E-2</v>
      </c>
      <c r="D1488" s="2">
        <f t="shared" si="208"/>
        <v>0</v>
      </c>
      <c r="E1488" s="2">
        <f t="shared" si="209"/>
        <v>1.0000000000000009E-2</v>
      </c>
      <c r="F1488" s="2">
        <f t="shared" si="210"/>
        <v>1.6726106615954642E-2</v>
      </c>
      <c r="G1488" s="2">
        <f t="shared" si="210"/>
        <v>1.0593540786969545E-2</v>
      </c>
      <c r="H1488" s="2">
        <f t="shared" si="202"/>
        <v>1.5788967024631071</v>
      </c>
      <c r="I1488" s="2">
        <f t="shared" si="203"/>
        <v>61.223727997910935</v>
      </c>
    </row>
    <row r="1489" spans="1:9" ht="13.5" x14ac:dyDescent="0.25">
      <c r="A1489" s="3">
        <v>44180</v>
      </c>
      <c r="B1489" s="2">
        <v>1.82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1.5531384714815025E-2</v>
      </c>
      <c r="G1489" s="2">
        <f t="shared" si="210"/>
        <v>9.8368593021860053E-3</v>
      </c>
      <c r="H1489" s="2">
        <f t="shared" ref="H1489:H1552" si="211">F1489/G1489</f>
        <v>1.5788967024631071</v>
      </c>
      <c r="I1489" s="2">
        <f t="shared" ref="I1489:I1552" si="212">IF(G1489=0,100,100-(100/(1+H1489)))</f>
        <v>61.223727997910935</v>
      </c>
    </row>
    <row r="1490" spans="1:9" ht="13.5" x14ac:dyDescent="0.25">
      <c r="A1490" s="3">
        <v>44181</v>
      </c>
      <c r="B1490" s="2">
        <v>1.8</v>
      </c>
      <c r="C1490" s="2">
        <f t="shared" si="207"/>
        <v>-2.0000000000000018E-2</v>
      </c>
      <c r="D1490" s="2">
        <f t="shared" si="208"/>
        <v>0</v>
      </c>
      <c r="E1490" s="2">
        <f t="shared" si="209"/>
        <v>2.0000000000000018E-2</v>
      </c>
      <c r="F1490" s="2">
        <f t="shared" si="210"/>
        <v>1.4422000092328238E-2</v>
      </c>
      <c r="G1490" s="2">
        <f t="shared" si="210"/>
        <v>1.0562797923458435E-2</v>
      </c>
      <c r="H1490" s="2">
        <f t="shared" si="211"/>
        <v>1.3653579474713871</v>
      </c>
      <c r="I1490" s="2">
        <f t="shared" si="212"/>
        <v>57.723100595873063</v>
      </c>
    </row>
    <row r="1491" spans="1:9" ht="13.5" x14ac:dyDescent="0.25">
      <c r="A1491" s="3">
        <v>44182</v>
      </c>
      <c r="B1491" s="2">
        <v>1.85</v>
      </c>
      <c r="C1491" s="2">
        <f t="shared" si="207"/>
        <v>5.0000000000000044E-2</v>
      </c>
      <c r="D1491" s="2">
        <f t="shared" si="208"/>
        <v>5.0000000000000044E-2</v>
      </c>
      <c r="E1491" s="2">
        <f t="shared" si="209"/>
        <v>0</v>
      </c>
      <c r="F1491" s="2">
        <f t="shared" si="210"/>
        <v>1.696328580001908E-2</v>
      </c>
      <c r="G1491" s="2">
        <f t="shared" si="210"/>
        <v>9.8083123574971183E-3</v>
      </c>
      <c r="H1491" s="2">
        <f t="shared" si="211"/>
        <v>1.729480585623169</v>
      </c>
      <c r="I1491" s="2">
        <f t="shared" si="212"/>
        <v>63.362992751542528</v>
      </c>
    </row>
    <row r="1492" spans="1:9" ht="13.5" x14ac:dyDescent="0.25">
      <c r="A1492" s="3">
        <v>44183</v>
      </c>
      <c r="B1492" s="2">
        <v>1.89</v>
      </c>
      <c r="C1492" s="2">
        <f t="shared" si="207"/>
        <v>3.9999999999999813E-2</v>
      </c>
      <c r="D1492" s="2">
        <f t="shared" si="208"/>
        <v>3.9999999999999813E-2</v>
      </c>
      <c r="E1492" s="2">
        <f t="shared" si="209"/>
        <v>0</v>
      </c>
      <c r="F1492" s="2">
        <f t="shared" si="210"/>
        <v>1.8608765385731991E-2</v>
      </c>
      <c r="G1492" s="2">
        <f t="shared" si="210"/>
        <v>9.1077186176758956E-3</v>
      </c>
      <c r="H1492" s="2">
        <f t="shared" si="211"/>
        <v>2.0431862431077792</v>
      </c>
      <c r="I1492" s="2">
        <f t="shared" si="212"/>
        <v>67.139704240422219</v>
      </c>
    </row>
    <row r="1493" spans="1:9" ht="13.5" x14ac:dyDescent="0.25">
      <c r="A1493" s="3">
        <v>44186</v>
      </c>
      <c r="B1493" s="2">
        <v>1.94</v>
      </c>
      <c r="C1493" s="2">
        <f t="shared" si="207"/>
        <v>5.0000000000000044E-2</v>
      </c>
      <c r="D1493" s="2">
        <f t="shared" si="208"/>
        <v>5.0000000000000044E-2</v>
      </c>
      <c r="E1493" s="2">
        <f t="shared" si="209"/>
        <v>0</v>
      </c>
      <c r="F1493" s="2">
        <f t="shared" si="210"/>
        <v>2.085099642960828E-2</v>
      </c>
      <c r="G1493" s="2">
        <f t="shared" si="210"/>
        <v>8.4571672878419029E-3</v>
      </c>
      <c r="H1493" s="2">
        <f t="shared" si="211"/>
        <v>2.4654823204909109</v>
      </c>
      <c r="I1493" s="2">
        <f t="shared" si="212"/>
        <v>71.143987834330005</v>
      </c>
    </row>
    <row r="1494" spans="1:9" ht="13.5" x14ac:dyDescent="0.25">
      <c r="A1494" s="3">
        <v>44187</v>
      </c>
      <c r="B1494" s="2">
        <v>1.95</v>
      </c>
      <c r="C1494" s="2">
        <f t="shared" si="207"/>
        <v>1.0000000000000009E-2</v>
      </c>
      <c r="D1494" s="2">
        <f t="shared" si="208"/>
        <v>1.0000000000000009E-2</v>
      </c>
      <c r="E1494" s="2">
        <f t="shared" si="209"/>
        <v>0</v>
      </c>
      <c r="F1494" s="2">
        <f t="shared" si="210"/>
        <v>2.007592525606483E-2</v>
      </c>
      <c r="G1494" s="2">
        <f t="shared" si="210"/>
        <v>7.853083910138909E-3</v>
      </c>
      <c r="H1494" s="2">
        <f t="shared" si="211"/>
        <v>2.5564383986965087</v>
      </c>
      <c r="I1494" s="2">
        <f t="shared" si="212"/>
        <v>71.881981693637215</v>
      </c>
    </row>
    <row r="1495" spans="1:9" ht="13.5" x14ac:dyDescent="0.25">
      <c r="A1495" s="3">
        <v>44188</v>
      </c>
      <c r="B1495" s="2">
        <v>1.96</v>
      </c>
      <c r="C1495" s="2">
        <f t="shared" si="207"/>
        <v>1.0000000000000009E-2</v>
      </c>
      <c r="D1495" s="2">
        <f t="shared" si="208"/>
        <v>1.0000000000000009E-2</v>
      </c>
      <c r="E1495" s="2">
        <f t="shared" si="209"/>
        <v>0</v>
      </c>
      <c r="F1495" s="2">
        <f t="shared" si="210"/>
        <v>1.9356216309203058E-2</v>
      </c>
      <c r="G1495" s="2">
        <f t="shared" si="210"/>
        <v>7.2921493451289865E-3</v>
      </c>
      <c r="H1495" s="2">
        <f t="shared" si="211"/>
        <v>2.6543910983025372</v>
      </c>
      <c r="I1495" s="2">
        <f t="shared" si="212"/>
        <v>72.635660138716418</v>
      </c>
    </row>
    <row r="1496" spans="1:9" ht="13.5" x14ac:dyDescent="0.25">
      <c r="A1496" s="3">
        <v>44189</v>
      </c>
      <c r="B1496" s="2">
        <v>1.95</v>
      </c>
      <c r="C1496" s="2">
        <f t="shared" si="207"/>
        <v>-1.0000000000000009E-2</v>
      </c>
      <c r="D1496" s="2">
        <f t="shared" si="208"/>
        <v>0</v>
      </c>
      <c r="E1496" s="2">
        <f t="shared" si="209"/>
        <v>1.0000000000000009E-2</v>
      </c>
      <c r="F1496" s="2">
        <f t="shared" si="210"/>
        <v>1.7973629429974269E-2</v>
      </c>
      <c r="G1496" s="2">
        <f t="shared" si="210"/>
        <v>7.4855672490483447E-3</v>
      </c>
      <c r="H1496" s="2">
        <f t="shared" si="211"/>
        <v>2.4011045298216103</v>
      </c>
      <c r="I1496" s="2">
        <f t="shared" si="212"/>
        <v>70.597786947393516</v>
      </c>
    </row>
    <row r="1497" spans="1:9" ht="13.5" x14ac:dyDescent="0.25">
      <c r="A1497" s="3">
        <v>44190</v>
      </c>
      <c r="B1497" s="2">
        <v>1.92</v>
      </c>
      <c r="C1497" s="2">
        <f t="shared" si="207"/>
        <v>-3.0000000000000027E-2</v>
      </c>
      <c r="D1497" s="2">
        <f t="shared" si="208"/>
        <v>0</v>
      </c>
      <c r="E1497" s="2">
        <f t="shared" si="209"/>
        <v>3.0000000000000027E-2</v>
      </c>
      <c r="F1497" s="2">
        <f t="shared" si="210"/>
        <v>1.6689798756404677E-2</v>
      </c>
      <c r="G1497" s="2">
        <f t="shared" si="210"/>
        <v>9.093741016973465E-3</v>
      </c>
      <c r="H1497" s="2">
        <f t="shared" si="211"/>
        <v>1.8353061435610682</v>
      </c>
      <c r="I1497" s="2">
        <f t="shared" si="212"/>
        <v>64.730440052444322</v>
      </c>
    </row>
    <row r="1498" spans="1:9" ht="13.5" x14ac:dyDescent="0.25">
      <c r="A1498" s="3">
        <v>44193</v>
      </c>
      <c r="B1498" s="2">
        <v>1.92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1.5497670273804344E-2</v>
      </c>
      <c r="G1498" s="2">
        <f t="shared" si="210"/>
        <v>8.4441880871896462E-3</v>
      </c>
      <c r="H1498" s="2">
        <f t="shared" si="211"/>
        <v>1.8353061435610682</v>
      </c>
      <c r="I1498" s="2">
        <f t="shared" si="212"/>
        <v>64.730440052444322</v>
      </c>
    </row>
    <row r="1499" spans="1:9" ht="13.5" x14ac:dyDescent="0.25">
      <c r="A1499" s="3">
        <v>44194</v>
      </c>
      <c r="B1499" s="2">
        <v>1.91</v>
      </c>
      <c r="C1499" s="2">
        <f t="shared" si="207"/>
        <v>-1.0000000000000009E-2</v>
      </c>
      <c r="D1499" s="2">
        <f t="shared" si="208"/>
        <v>0</v>
      </c>
      <c r="E1499" s="2">
        <f t="shared" si="209"/>
        <v>1.0000000000000009E-2</v>
      </c>
      <c r="F1499" s="2">
        <f t="shared" si="210"/>
        <v>1.4390693825675463E-2</v>
      </c>
      <c r="G1499" s="2">
        <f t="shared" si="210"/>
        <v>8.5553175095332435E-3</v>
      </c>
      <c r="H1499" s="2">
        <f t="shared" si="211"/>
        <v>1.6820759497984528</v>
      </c>
      <c r="I1499" s="2">
        <f t="shared" si="212"/>
        <v>62.715448081358545</v>
      </c>
    </row>
    <row r="1500" spans="1:9" ht="13.5" x14ac:dyDescent="0.25">
      <c r="A1500" s="3">
        <v>44195</v>
      </c>
      <c r="B1500" s="2">
        <v>1.89</v>
      </c>
      <c r="C1500" s="2">
        <f t="shared" si="207"/>
        <v>-2.0000000000000018E-2</v>
      </c>
      <c r="D1500" s="2">
        <f t="shared" si="208"/>
        <v>0</v>
      </c>
      <c r="E1500" s="2">
        <f t="shared" si="209"/>
        <v>2.0000000000000018E-2</v>
      </c>
      <c r="F1500" s="2">
        <f t="shared" si="210"/>
        <v>1.3362787123841502E-2</v>
      </c>
      <c r="G1500" s="2">
        <f t="shared" si="210"/>
        <v>9.3727948302808704E-3</v>
      </c>
      <c r="H1500" s="2">
        <f t="shared" si="211"/>
        <v>1.4256993101641451</v>
      </c>
      <c r="I1500" s="2">
        <f t="shared" si="212"/>
        <v>58.774774935631619</v>
      </c>
    </row>
    <row r="1501" spans="1:9" ht="13.5" x14ac:dyDescent="0.25">
      <c r="A1501" s="3">
        <v>44196</v>
      </c>
      <c r="B1501" s="2">
        <v>1.9</v>
      </c>
      <c r="C1501" s="2">
        <f t="shared" si="207"/>
        <v>1.0000000000000009E-2</v>
      </c>
      <c r="D1501" s="2">
        <f t="shared" si="208"/>
        <v>1.0000000000000009E-2</v>
      </c>
      <c r="E1501" s="2">
        <f t="shared" si="209"/>
        <v>0</v>
      </c>
      <c r="F1501" s="2">
        <f t="shared" ref="F1501:G1516" si="213">((F1500*13)+D1501)/14</f>
        <v>1.3122588043567111E-2</v>
      </c>
      <c r="G1501" s="2">
        <f t="shared" si="213"/>
        <v>8.7033094852608083E-3</v>
      </c>
      <c r="H1501" s="2">
        <f t="shared" si="211"/>
        <v>1.5077698967031359</v>
      </c>
      <c r="I1501" s="2">
        <f t="shared" si="212"/>
        <v>60.123933168084534</v>
      </c>
    </row>
    <row r="1502" spans="1:9" ht="13.5" x14ac:dyDescent="0.25">
      <c r="A1502" s="3">
        <v>44200</v>
      </c>
      <c r="B1502" s="2">
        <v>1.88</v>
      </c>
      <c r="C1502" s="2">
        <f t="shared" si="207"/>
        <v>-2.0000000000000018E-2</v>
      </c>
      <c r="D1502" s="2">
        <f t="shared" si="208"/>
        <v>0</v>
      </c>
      <c r="E1502" s="2">
        <f t="shared" si="209"/>
        <v>2.0000000000000018E-2</v>
      </c>
      <c r="F1502" s="2">
        <f t="shared" si="213"/>
        <v>1.2185260326169459E-2</v>
      </c>
      <c r="G1502" s="2">
        <f t="shared" si="213"/>
        <v>9.5102159505993222E-3</v>
      </c>
      <c r="H1502" s="2">
        <f t="shared" si="211"/>
        <v>1.2812811390893346</v>
      </c>
      <c r="I1502" s="2">
        <f t="shared" si="212"/>
        <v>56.164981910156399</v>
      </c>
    </row>
    <row r="1503" spans="1:9" ht="13.5" x14ac:dyDescent="0.25">
      <c r="A1503" s="3">
        <v>44201</v>
      </c>
      <c r="B1503" s="2">
        <v>1.85</v>
      </c>
      <c r="C1503" s="2">
        <f t="shared" si="207"/>
        <v>-2.9999999999999805E-2</v>
      </c>
      <c r="D1503" s="2">
        <f t="shared" si="208"/>
        <v>0</v>
      </c>
      <c r="E1503" s="2">
        <f t="shared" si="209"/>
        <v>2.9999999999999805E-2</v>
      </c>
      <c r="F1503" s="2">
        <f t="shared" si="213"/>
        <v>1.1314884588585927E-2</v>
      </c>
      <c r="G1503" s="2">
        <f t="shared" si="213"/>
        <v>1.0973771954127928E-2</v>
      </c>
      <c r="H1503" s="2">
        <f t="shared" si="211"/>
        <v>1.0310843560339966</v>
      </c>
      <c r="I1503" s="2">
        <f t="shared" si="212"/>
        <v>50.765215780960808</v>
      </c>
    </row>
    <row r="1504" spans="1:9" ht="13.5" x14ac:dyDescent="0.25">
      <c r="A1504" s="3">
        <v>44202</v>
      </c>
      <c r="B1504" s="2">
        <v>1.84</v>
      </c>
      <c r="C1504" s="2">
        <f t="shared" si="207"/>
        <v>-1.0000000000000009E-2</v>
      </c>
      <c r="D1504" s="2">
        <f t="shared" si="208"/>
        <v>0</v>
      </c>
      <c r="E1504" s="2">
        <f t="shared" si="209"/>
        <v>1.0000000000000009E-2</v>
      </c>
      <c r="F1504" s="2">
        <f t="shared" si="213"/>
        <v>1.0506678546544076E-2</v>
      </c>
      <c r="G1504" s="2">
        <f t="shared" si="213"/>
        <v>1.0904216814547363E-2</v>
      </c>
      <c r="H1504" s="2">
        <f t="shared" si="211"/>
        <v>0.96354270327118496</v>
      </c>
      <c r="I1504" s="2">
        <f t="shared" si="212"/>
        <v>49.071644923533405</v>
      </c>
    </row>
    <row r="1505" spans="1:9" ht="13.5" x14ac:dyDescent="0.25">
      <c r="A1505" s="3">
        <v>44203</v>
      </c>
      <c r="B1505" s="2">
        <v>1.87</v>
      </c>
      <c r="C1505" s="2">
        <f t="shared" si="207"/>
        <v>3.0000000000000027E-2</v>
      </c>
      <c r="D1505" s="2">
        <f t="shared" si="208"/>
        <v>3.0000000000000027E-2</v>
      </c>
      <c r="E1505" s="2">
        <f t="shared" si="209"/>
        <v>0</v>
      </c>
      <c r="F1505" s="2">
        <f t="shared" si="213"/>
        <v>1.1899058650362357E-2</v>
      </c>
      <c r="G1505" s="2">
        <f t="shared" si="213"/>
        <v>1.0125344184936838E-2</v>
      </c>
      <c r="H1505" s="2">
        <f t="shared" si="211"/>
        <v>1.1751757207487543</v>
      </c>
      <c r="I1505" s="2">
        <f t="shared" si="212"/>
        <v>54.026702741249203</v>
      </c>
    </row>
    <row r="1506" spans="1:9" ht="13.5" x14ac:dyDescent="0.25">
      <c r="A1506" s="3">
        <v>44204</v>
      </c>
      <c r="B1506" s="2">
        <v>1.91</v>
      </c>
      <c r="C1506" s="2">
        <f t="shared" si="207"/>
        <v>3.9999999999999813E-2</v>
      </c>
      <c r="D1506" s="2">
        <f t="shared" si="208"/>
        <v>3.9999999999999813E-2</v>
      </c>
      <c r="E1506" s="2">
        <f t="shared" si="209"/>
        <v>0</v>
      </c>
      <c r="F1506" s="2">
        <f t="shared" si="213"/>
        <v>1.3906268746765033E-2</v>
      </c>
      <c r="G1506" s="2">
        <f t="shared" si="213"/>
        <v>9.4021053145842051E-3</v>
      </c>
      <c r="H1506" s="2">
        <f t="shared" si="211"/>
        <v>1.4790590278960323</v>
      </c>
      <c r="I1506" s="2">
        <f t="shared" si="212"/>
        <v>59.662114183352223</v>
      </c>
    </row>
    <row r="1507" spans="1:9" ht="13.5" x14ac:dyDescent="0.25">
      <c r="A1507" s="3">
        <v>44207</v>
      </c>
      <c r="B1507" s="2">
        <v>1.91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1.2912963836281818E-2</v>
      </c>
      <c r="G1507" s="2">
        <f t="shared" si="213"/>
        <v>8.7305263635424762E-3</v>
      </c>
      <c r="H1507" s="2">
        <f t="shared" si="211"/>
        <v>1.4790590278960325</v>
      </c>
      <c r="I1507" s="2">
        <f t="shared" si="212"/>
        <v>59.662114183352223</v>
      </c>
    </row>
    <row r="1508" spans="1:9" ht="13.5" x14ac:dyDescent="0.25">
      <c r="A1508" s="3">
        <v>44208</v>
      </c>
      <c r="B1508" s="2">
        <v>1.9</v>
      </c>
      <c r="C1508" s="2">
        <f t="shared" si="207"/>
        <v>-1.0000000000000009E-2</v>
      </c>
      <c r="D1508" s="2">
        <f t="shared" si="208"/>
        <v>0</v>
      </c>
      <c r="E1508" s="2">
        <f t="shared" si="209"/>
        <v>1.0000000000000009E-2</v>
      </c>
      <c r="F1508" s="2">
        <f t="shared" si="213"/>
        <v>1.1990609276547401E-2</v>
      </c>
      <c r="G1508" s="2">
        <f t="shared" si="213"/>
        <v>8.8212030518608712E-3</v>
      </c>
      <c r="H1508" s="2">
        <f t="shared" si="211"/>
        <v>1.3592941015021676</v>
      </c>
      <c r="I1508" s="2">
        <f t="shared" si="212"/>
        <v>57.614440719226238</v>
      </c>
    </row>
    <row r="1509" spans="1:9" ht="13.5" x14ac:dyDescent="0.25">
      <c r="A1509" s="3">
        <v>44209</v>
      </c>
      <c r="B1509" s="2">
        <v>1.86</v>
      </c>
      <c r="C1509" s="2">
        <f t="shared" si="207"/>
        <v>-3.9999999999999813E-2</v>
      </c>
      <c r="D1509" s="2">
        <f t="shared" si="208"/>
        <v>0</v>
      </c>
      <c r="E1509" s="2">
        <f t="shared" si="209"/>
        <v>3.9999999999999813E-2</v>
      </c>
      <c r="F1509" s="2">
        <f t="shared" si="213"/>
        <v>1.1134137185365444E-2</v>
      </c>
      <c r="G1509" s="2">
        <f t="shared" si="213"/>
        <v>1.1048259976727938E-2</v>
      </c>
      <c r="H1509" s="2">
        <f t="shared" si="211"/>
        <v>1.0077729170763901</v>
      </c>
      <c r="I1509" s="2">
        <f t="shared" si="212"/>
        <v>50.193570622710375</v>
      </c>
    </row>
    <row r="1510" spans="1:9" ht="13.5" x14ac:dyDescent="0.25">
      <c r="A1510" s="3">
        <v>44211</v>
      </c>
      <c r="B1510" s="2">
        <v>1.88</v>
      </c>
      <c r="C1510" s="2">
        <f t="shared" si="207"/>
        <v>1.9999999999999796E-2</v>
      </c>
      <c r="D1510" s="2">
        <f t="shared" si="208"/>
        <v>1.9999999999999796E-2</v>
      </c>
      <c r="E1510" s="2">
        <f t="shared" si="209"/>
        <v>0</v>
      </c>
      <c r="F1510" s="2">
        <f t="shared" si="213"/>
        <v>1.1767413100696469E-2</v>
      </c>
      <c r="G1510" s="2">
        <f t="shared" si="213"/>
        <v>1.0259098549818799E-2</v>
      </c>
      <c r="H1510" s="2">
        <f t="shared" si="211"/>
        <v>1.1470221329440597</v>
      </c>
      <c r="I1510" s="2">
        <f t="shared" si="212"/>
        <v>53.423861605526604</v>
      </c>
    </row>
    <row r="1511" spans="1:9" ht="13.5" x14ac:dyDescent="0.25">
      <c r="A1511" s="3">
        <v>44214</v>
      </c>
      <c r="B1511" s="2">
        <v>1.86</v>
      </c>
      <c r="C1511" s="2">
        <f t="shared" si="207"/>
        <v>-1.9999999999999796E-2</v>
      </c>
      <c r="D1511" s="2">
        <f t="shared" si="208"/>
        <v>0</v>
      </c>
      <c r="E1511" s="2">
        <f t="shared" si="209"/>
        <v>1.9999999999999796E-2</v>
      </c>
      <c r="F1511" s="2">
        <f t="shared" si="213"/>
        <v>1.0926883593503864E-2</v>
      </c>
      <c r="G1511" s="2">
        <f t="shared" si="213"/>
        <v>1.0954877224831728E-2</v>
      </c>
      <c r="H1511" s="2">
        <f t="shared" si="211"/>
        <v>0.99744464216683237</v>
      </c>
      <c r="I1511" s="2">
        <f t="shared" si="212"/>
        <v>49.936034326578493</v>
      </c>
    </row>
    <row r="1512" spans="1:9" ht="13.5" x14ac:dyDescent="0.25">
      <c r="A1512" s="3">
        <v>44215</v>
      </c>
      <c r="B1512" s="2">
        <v>1.89</v>
      </c>
      <c r="C1512" s="2">
        <f t="shared" si="207"/>
        <v>2.9999999999999805E-2</v>
      </c>
      <c r="D1512" s="2">
        <f t="shared" si="208"/>
        <v>2.9999999999999805E-2</v>
      </c>
      <c r="E1512" s="2">
        <f t="shared" si="209"/>
        <v>0</v>
      </c>
      <c r="F1512" s="2">
        <f t="shared" si="213"/>
        <v>1.2289249051110717E-2</v>
      </c>
      <c r="G1512" s="2">
        <f t="shared" si="213"/>
        <v>1.0172385994486605E-2</v>
      </c>
      <c r="H1512" s="2">
        <f t="shared" si="211"/>
        <v>1.2080989708581098</v>
      </c>
      <c r="I1512" s="2">
        <f t="shared" si="212"/>
        <v>54.712174898058095</v>
      </c>
    </row>
    <row r="1513" spans="1:9" ht="13.5" x14ac:dyDescent="0.25">
      <c r="A1513" s="3">
        <v>44216</v>
      </c>
      <c r="B1513" s="2">
        <v>1.9</v>
      </c>
      <c r="C1513" s="2">
        <f t="shared" si="207"/>
        <v>1.0000000000000009E-2</v>
      </c>
      <c r="D1513" s="2">
        <f t="shared" si="208"/>
        <v>1.0000000000000009E-2</v>
      </c>
      <c r="E1513" s="2">
        <f t="shared" si="209"/>
        <v>0</v>
      </c>
      <c r="F1513" s="2">
        <f t="shared" si="213"/>
        <v>1.2125731261745666E-2</v>
      </c>
      <c r="G1513" s="2">
        <f t="shared" si="213"/>
        <v>9.4457869948804205E-3</v>
      </c>
      <c r="H1513" s="2">
        <f t="shared" si="211"/>
        <v>1.2837184734652354</v>
      </c>
      <c r="I1513" s="2">
        <f t="shared" si="212"/>
        <v>56.211765521052399</v>
      </c>
    </row>
    <row r="1514" spans="1:9" ht="13.5" x14ac:dyDescent="0.25">
      <c r="A1514" s="3">
        <v>44217</v>
      </c>
      <c r="B1514" s="2">
        <v>1.9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1.1259607600192404E-2</v>
      </c>
      <c r="G1514" s="2">
        <f t="shared" si="213"/>
        <v>8.7710879238175332E-3</v>
      </c>
      <c r="H1514" s="2">
        <f t="shared" si="211"/>
        <v>1.2837184734652354</v>
      </c>
      <c r="I1514" s="2">
        <f t="shared" si="212"/>
        <v>56.211765521052399</v>
      </c>
    </row>
    <row r="1515" spans="1:9" ht="13.5" x14ac:dyDescent="0.25">
      <c r="A1515" s="3">
        <v>44218</v>
      </c>
      <c r="B1515" s="2">
        <v>1.91</v>
      </c>
      <c r="C1515" s="2">
        <f t="shared" si="207"/>
        <v>1.0000000000000009E-2</v>
      </c>
      <c r="D1515" s="2">
        <f t="shared" si="208"/>
        <v>1.0000000000000009E-2</v>
      </c>
      <c r="E1515" s="2">
        <f t="shared" si="209"/>
        <v>0</v>
      </c>
      <c r="F1515" s="2">
        <f t="shared" si="213"/>
        <v>1.1169635628750091E-2</v>
      </c>
      <c r="G1515" s="2">
        <f t="shared" si="213"/>
        <v>8.1445816435448525E-3</v>
      </c>
      <c r="H1515" s="2">
        <f t="shared" si="211"/>
        <v>1.3714191983823754</v>
      </c>
      <c r="I1515" s="2">
        <f t="shared" si="212"/>
        <v>57.831158629307986</v>
      </c>
    </row>
    <row r="1516" spans="1:9" ht="13.5" x14ac:dyDescent="0.25">
      <c r="A1516" s="3">
        <v>44221</v>
      </c>
      <c r="B1516" s="2">
        <v>1.91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1.0371804512410798E-2</v>
      </c>
      <c r="G1516" s="2">
        <f t="shared" si="213"/>
        <v>7.5628258118630772E-3</v>
      </c>
      <c r="H1516" s="2">
        <f t="shared" si="211"/>
        <v>1.3714191983823754</v>
      </c>
      <c r="I1516" s="2">
        <f t="shared" si="212"/>
        <v>57.831158629307986</v>
      </c>
    </row>
    <row r="1517" spans="1:9" ht="13.5" x14ac:dyDescent="0.25">
      <c r="A1517" s="3">
        <v>44222</v>
      </c>
      <c r="B1517" s="2">
        <v>1.89</v>
      </c>
      <c r="C1517" s="2">
        <f t="shared" si="207"/>
        <v>-2.0000000000000018E-2</v>
      </c>
      <c r="D1517" s="2">
        <f t="shared" si="208"/>
        <v>0</v>
      </c>
      <c r="E1517" s="2">
        <f t="shared" si="209"/>
        <v>2.0000000000000018E-2</v>
      </c>
      <c r="F1517" s="2">
        <f t="shared" ref="F1517:G1532" si="214">((F1516*13)+D1517)/14</f>
        <v>9.6309613329528827E-3</v>
      </c>
      <c r="G1517" s="2">
        <f t="shared" si="214"/>
        <v>8.4511953967300012E-3</v>
      </c>
      <c r="H1517" s="2">
        <f t="shared" si="211"/>
        <v>1.1395975221066792</v>
      </c>
      <c r="I1517" s="2">
        <f t="shared" si="212"/>
        <v>53.262237889704352</v>
      </c>
    </row>
    <row r="1518" spans="1:9" ht="13.5" x14ac:dyDescent="0.25">
      <c r="A1518" s="3">
        <v>44223</v>
      </c>
      <c r="B1518" s="2">
        <v>1.88</v>
      </c>
      <c r="C1518" s="2">
        <f t="shared" si="207"/>
        <v>-1.0000000000000009E-2</v>
      </c>
      <c r="D1518" s="2">
        <f t="shared" si="208"/>
        <v>0</v>
      </c>
      <c r="E1518" s="2">
        <f t="shared" si="209"/>
        <v>1.0000000000000009E-2</v>
      </c>
      <c r="F1518" s="2">
        <f t="shared" si="214"/>
        <v>8.9430355234562491E-3</v>
      </c>
      <c r="G1518" s="2">
        <f t="shared" si="214"/>
        <v>8.5618242969635727E-3</v>
      </c>
      <c r="H1518" s="2">
        <f t="shared" si="211"/>
        <v>1.0445245327713477</v>
      </c>
      <c r="I1518" s="2">
        <f t="shared" si="212"/>
        <v>51.088872548547876</v>
      </c>
    </row>
    <row r="1519" spans="1:9" ht="13.5" x14ac:dyDescent="0.25">
      <c r="A1519" s="3">
        <v>44224</v>
      </c>
      <c r="B1519" s="2">
        <v>1.87</v>
      </c>
      <c r="C1519" s="2">
        <f t="shared" si="207"/>
        <v>-9.9999999999997868E-3</v>
      </c>
      <c r="D1519" s="2">
        <f t="shared" si="208"/>
        <v>0</v>
      </c>
      <c r="E1519" s="2">
        <f t="shared" si="209"/>
        <v>9.9999999999997868E-3</v>
      </c>
      <c r="F1519" s="2">
        <f t="shared" si="214"/>
        <v>8.3042472717808034E-3</v>
      </c>
      <c r="G1519" s="2">
        <f t="shared" si="214"/>
        <v>8.6645511328947312E-3</v>
      </c>
      <c r="H1519" s="2">
        <f t="shared" si="211"/>
        <v>0.95841632698709067</v>
      </c>
      <c r="I1519" s="2">
        <f t="shared" si="212"/>
        <v>48.938334192789249</v>
      </c>
    </row>
    <row r="1520" spans="1:9" ht="13.5" x14ac:dyDescent="0.25">
      <c r="A1520" s="3">
        <v>44225</v>
      </c>
      <c r="B1520" s="2">
        <v>1.88</v>
      </c>
      <c r="C1520" s="2">
        <f t="shared" si="207"/>
        <v>9.9999999999997868E-3</v>
      </c>
      <c r="D1520" s="2">
        <f t="shared" si="208"/>
        <v>9.9999999999997868E-3</v>
      </c>
      <c r="E1520" s="2">
        <f t="shared" si="209"/>
        <v>0</v>
      </c>
      <c r="F1520" s="2">
        <f t="shared" si="214"/>
        <v>8.4253724666535877E-3</v>
      </c>
      <c r="G1520" s="2">
        <f t="shared" si="214"/>
        <v>8.045654623402251E-3</v>
      </c>
      <c r="H1520" s="2">
        <f t="shared" si="211"/>
        <v>1.0471953944116441</v>
      </c>
      <c r="I1520" s="2">
        <f t="shared" si="212"/>
        <v>51.1526841683133</v>
      </c>
    </row>
    <row r="1521" spans="1:9" ht="13.5" x14ac:dyDescent="0.25">
      <c r="A1521" s="3">
        <v>44228</v>
      </c>
      <c r="B1521" s="2">
        <v>1.87</v>
      </c>
      <c r="C1521" s="2">
        <f t="shared" si="207"/>
        <v>-9.9999999999997868E-3</v>
      </c>
      <c r="D1521" s="2">
        <f t="shared" si="208"/>
        <v>0</v>
      </c>
      <c r="E1521" s="2">
        <f t="shared" si="209"/>
        <v>9.9999999999997868E-3</v>
      </c>
      <c r="F1521" s="2">
        <f t="shared" si="214"/>
        <v>7.8235601476069026E-3</v>
      </c>
      <c r="G1521" s="2">
        <f t="shared" si="214"/>
        <v>8.1852507217306473E-3</v>
      </c>
      <c r="H1521" s="2">
        <f t="shared" si="211"/>
        <v>0.95581191261942544</v>
      </c>
      <c r="I1521" s="2">
        <f t="shared" si="212"/>
        <v>48.870339036809703</v>
      </c>
    </row>
    <row r="1522" spans="1:9" ht="13.5" x14ac:dyDescent="0.25">
      <c r="A1522" s="3">
        <v>44229</v>
      </c>
      <c r="B1522" s="2">
        <v>1.87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7.264734422777838E-3</v>
      </c>
      <c r="G1522" s="2">
        <f t="shared" si="214"/>
        <v>7.6005899558927439E-3</v>
      </c>
      <c r="H1522" s="2">
        <f t="shared" si="211"/>
        <v>0.95581191261942544</v>
      </c>
      <c r="I1522" s="2">
        <f t="shared" si="212"/>
        <v>48.870339036809703</v>
      </c>
    </row>
    <row r="1523" spans="1:9" ht="13.5" x14ac:dyDescent="0.25">
      <c r="A1523" s="3">
        <v>44230</v>
      </c>
      <c r="B1523" s="2">
        <v>1.86</v>
      </c>
      <c r="C1523" s="2">
        <f t="shared" si="207"/>
        <v>-1.0000000000000009E-2</v>
      </c>
      <c r="D1523" s="2">
        <f t="shared" si="208"/>
        <v>0</v>
      </c>
      <c r="E1523" s="2">
        <f t="shared" si="209"/>
        <v>1.0000000000000009E-2</v>
      </c>
      <c r="F1523" s="2">
        <f t="shared" si="214"/>
        <v>6.7458248211508488E-3</v>
      </c>
      <c r="G1523" s="2">
        <f t="shared" si="214"/>
        <v>7.7719763876146911E-3</v>
      </c>
      <c r="H1523" s="2">
        <f t="shared" si="211"/>
        <v>0.86796774523156006</v>
      </c>
      <c r="I1523" s="2">
        <f t="shared" si="212"/>
        <v>46.465885047922157</v>
      </c>
    </row>
    <row r="1524" spans="1:9" ht="13.5" x14ac:dyDescent="0.25">
      <c r="A1524" s="3">
        <v>44231</v>
      </c>
      <c r="B1524" s="2">
        <v>1.84</v>
      </c>
      <c r="C1524" s="2">
        <f t="shared" si="207"/>
        <v>-2.0000000000000018E-2</v>
      </c>
      <c r="D1524" s="2">
        <f t="shared" si="208"/>
        <v>0</v>
      </c>
      <c r="E1524" s="2">
        <f t="shared" si="209"/>
        <v>2.0000000000000018E-2</v>
      </c>
      <c r="F1524" s="2">
        <f t="shared" si="214"/>
        <v>6.263980191068645E-3</v>
      </c>
      <c r="G1524" s="2">
        <f t="shared" si="214"/>
        <v>8.6454066456422146E-3</v>
      </c>
      <c r="H1524" s="2">
        <f t="shared" si="211"/>
        <v>0.72454430980711049</v>
      </c>
      <c r="I1524" s="2">
        <f t="shared" si="212"/>
        <v>42.013667360518582</v>
      </c>
    </row>
    <row r="1525" spans="1:9" ht="13.5" x14ac:dyDescent="0.25">
      <c r="A1525" s="3">
        <v>44232</v>
      </c>
      <c r="B1525" s="2">
        <v>1.86</v>
      </c>
      <c r="C1525" s="2">
        <f t="shared" si="207"/>
        <v>2.0000000000000018E-2</v>
      </c>
      <c r="D1525" s="2">
        <f t="shared" si="208"/>
        <v>2.0000000000000018E-2</v>
      </c>
      <c r="E1525" s="2">
        <f t="shared" si="209"/>
        <v>0</v>
      </c>
      <c r="F1525" s="2">
        <f t="shared" si="214"/>
        <v>7.2451244631351721E-3</v>
      </c>
      <c r="G1525" s="2">
        <f t="shared" si="214"/>
        <v>8.0278775995249133E-3</v>
      </c>
      <c r="H1525" s="2">
        <f t="shared" si="211"/>
        <v>0.90249563141868727</v>
      </c>
      <c r="I1525" s="2">
        <f t="shared" si="212"/>
        <v>47.43746143299672</v>
      </c>
    </row>
    <row r="1526" spans="1:9" ht="13.5" x14ac:dyDescent="0.25">
      <c r="A1526" s="3">
        <v>44235</v>
      </c>
      <c r="B1526" s="2">
        <v>1.88</v>
      </c>
      <c r="C1526" s="2">
        <f t="shared" si="207"/>
        <v>1.9999999999999796E-2</v>
      </c>
      <c r="D1526" s="2">
        <f t="shared" si="208"/>
        <v>1.9999999999999796E-2</v>
      </c>
      <c r="E1526" s="2">
        <f t="shared" si="209"/>
        <v>0</v>
      </c>
      <c r="F1526" s="2">
        <f t="shared" si="214"/>
        <v>8.1561870014826461E-3</v>
      </c>
      <c r="G1526" s="2">
        <f t="shared" si="214"/>
        <v>7.4544577709874191E-3</v>
      </c>
      <c r="H1526" s="2">
        <f t="shared" si="211"/>
        <v>1.0941355162311526</v>
      </c>
      <c r="I1526" s="2">
        <f t="shared" si="212"/>
        <v>52.247598483993279</v>
      </c>
    </row>
    <row r="1527" spans="1:9" ht="13.5" x14ac:dyDescent="0.25">
      <c r="A1527" s="3">
        <v>44236</v>
      </c>
      <c r="B1527" s="2">
        <v>1.89</v>
      </c>
      <c r="C1527" s="2">
        <f t="shared" si="207"/>
        <v>1.0000000000000009E-2</v>
      </c>
      <c r="D1527" s="2">
        <f t="shared" si="208"/>
        <v>1.0000000000000009E-2</v>
      </c>
      <c r="E1527" s="2">
        <f t="shared" si="209"/>
        <v>0</v>
      </c>
      <c r="F1527" s="2">
        <f t="shared" si="214"/>
        <v>8.2878879299481713E-3</v>
      </c>
      <c r="G1527" s="2">
        <f t="shared" si="214"/>
        <v>6.9219965016311747E-3</v>
      </c>
      <c r="H1527" s="2">
        <f t="shared" si="211"/>
        <v>1.1973262234378654</v>
      </c>
      <c r="I1527" s="2">
        <f t="shared" si="212"/>
        <v>54.490144006226238</v>
      </c>
    </row>
    <row r="1528" spans="1:9" ht="13.5" x14ac:dyDescent="0.25">
      <c r="A1528" s="3">
        <v>44237</v>
      </c>
      <c r="B1528" s="2">
        <v>1.91</v>
      </c>
      <c r="C1528" s="2">
        <f t="shared" si="207"/>
        <v>2.0000000000000018E-2</v>
      </c>
      <c r="D1528" s="2">
        <f t="shared" si="208"/>
        <v>2.0000000000000018E-2</v>
      </c>
      <c r="E1528" s="2">
        <f t="shared" si="209"/>
        <v>0</v>
      </c>
      <c r="F1528" s="2">
        <f t="shared" si="214"/>
        <v>9.1244673635233042E-3</v>
      </c>
      <c r="G1528" s="2">
        <f t="shared" si="214"/>
        <v>6.4275681800860908E-3</v>
      </c>
      <c r="H1528" s="2">
        <f t="shared" si="211"/>
        <v>1.4195831312677092</v>
      </c>
      <c r="I1528" s="2">
        <f t="shared" si="212"/>
        <v>58.67056655019482</v>
      </c>
    </row>
    <row r="1529" spans="1:9" ht="13.5" x14ac:dyDescent="0.25">
      <c r="A1529" s="3">
        <v>44238</v>
      </c>
      <c r="B1529" s="2">
        <v>1.91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8.4727196947002106E-3</v>
      </c>
      <c r="G1529" s="2">
        <f t="shared" si="214"/>
        <v>5.9684561672227994E-3</v>
      </c>
      <c r="H1529" s="2">
        <f t="shared" si="211"/>
        <v>1.419583131267709</v>
      </c>
      <c r="I1529" s="2">
        <f t="shared" si="212"/>
        <v>58.67056655019482</v>
      </c>
    </row>
    <row r="1530" spans="1:9" ht="13.5" x14ac:dyDescent="0.25">
      <c r="A1530" s="3">
        <v>44239</v>
      </c>
      <c r="B1530" s="2">
        <v>1.91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7.8675254307930525E-3</v>
      </c>
      <c r="G1530" s="2">
        <f t="shared" si="214"/>
        <v>5.5421378695640284E-3</v>
      </c>
      <c r="H1530" s="2">
        <f t="shared" si="211"/>
        <v>1.419583131267709</v>
      </c>
      <c r="I1530" s="2">
        <f t="shared" si="212"/>
        <v>58.67056655019482</v>
      </c>
    </row>
    <row r="1531" spans="1:9" ht="13.5" x14ac:dyDescent="0.25">
      <c r="A1531" s="3">
        <v>44242</v>
      </c>
      <c r="B1531" s="2">
        <v>1.94</v>
      </c>
      <c r="C1531" s="2">
        <f t="shared" si="207"/>
        <v>3.0000000000000027E-2</v>
      </c>
      <c r="D1531" s="2">
        <f t="shared" si="208"/>
        <v>3.0000000000000027E-2</v>
      </c>
      <c r="E1531" s="2">
        <f t="shared" si="209"/>
        <v>0</v>
      </c>
      <c r="F1531" s="2">
        <f t="shared" si="214"/>
        <v>9.4484164714506939E-3</v>
      </c>
      <c r="G1531" s="2">
        <f t="shared" si="214"/>
        <v>5.1462708788808835E-3</v>
      </c>
      <c r="H1531" s="2">
        <f t="shared" si="211"/>
        <v>1.8359734055634012</v>
      </c>
      <c r="I1531" s="2">
        <f t="shared" si="212"/>
        <v>64.73873845085167</v>
      </c>
    </row>
    <row r="1532" spans="1:9" ht="13.5" x14ac:dyDescent="0.25">
      <c r="A1532" s="3">
        <v>44243</v>
      </c>
      <c r="B1532" s="2">
        <v>1.97</v>
      </c>
      <c r="C1532" s="2">
        <f t="shared" si="207"/>
        <v>3.0000000000000027E-2</v>
      </c>
      <c r="D1532" s="2">
        <f t="shared" si="208"/>
        <v>3.0000000000000027E-2</v>
      </c>
      <c r="E1532" s="2">
        <f t="shared" si="209"/>
        <v>0</v>
      </c>
      <c r="F1532" s="2">
        <f t="shared" si="214"/>
        <v>1.0916386723489931E-2</v>
      </c>
      <c r="G1532" s="2">
        <f t="shared" si="214"/>
        <v>4.7786801018179633E-3</v>
      </c>
      <c r="H1532" s="2">
        <f t="shared" si="211"/>
        <v>2.2843937009587623</v>
      </c>
      <c r="I1532" s="2">
        <f t="shared" si="212"/>
        <v>69.552980213423098</v>
      </c>
    </row>
    <row r="1533" spans="1:9" ht="13.5" x14ac:dyDescent="0.25">
      <c r="A1533" s="3">
        <v>44244</v>
      </c>
      <c r="B1533" s="2">
        <v>1.93</v>
      </c>
      <c r="C1533" s="2">
        <f t="shared" si="207"/>
        <v>-4.0000000000000036E-2</v>
      </c>
      <c r="D1533" s="2">
        <f t="shared" si="208"/>
        <v>0</v>
      </c>
      <c r="E1533" s="2">
        <f t="shared" si="209"/>
        <v>4.0000000000000036E-2</v>
      </c>
      <c r="F1533" s="2">
        <f t="shared" ref="F1533:G1548" si="215">((F1532*13)+D1533)/14</f>
        <v>1.0136644814669221E-2</v>
      </c>
      <c r="G1533" s="2">
        <f t="shared" si="215"/>
        <v>7.2944886659738256E-3</v>
      </c>
      <c r="H1533" s="2">
        <f t="shared" si="211"/>
        <v>1.3896306209855442</v>
      </c>
      <c r="I1533" s="2">
        <f t="shared" si="212"/>
        <v>58.152528210089031</v>
      </c>
    </row>
    <row r="1534" spans="1:9" ht="13.5" x14ac:dyDescent="0.25">
      <c r="A1534" s="3">
        <v>44245</v>
      </c>
      <c r="B1534" s="2">
        <v>1.94</v>
      </c>
      <c r="C1534" s="2">
        <f t="shared" si="207"/>
        <v>1.0000000000000009E-2</v>
      </c>
      <c r="D1534" s="2">
        <f t="shared" si="208"/>
        <v>1.0000000000000009E-2</v>
      </c>
      <c r="E1534" s="2">
        <f t="shared" si="209"/>
        <v>0</v>
      </c>
      <c r="F1534" s="2">
        <f t="shared" si="215"/>
        <v>1.0126884470764277E-2</v>
      </c>
      <c r="G1534" s="2">
        <f t="shared" si="215"/>
        <v>6.7734537612614094E-3</v>
      </c>
      <c r="H1534" s="2">
        <f t="shared" si="211"/>
        <v>1.4950843141030556</v>
      </c>
      <c r="I1534" s="2">
        <f t="shared" si="212"/>
        <v>59.921194071572508</v>
      </c>
    </row>
    <row r="1535" spans="1:9" ht="13.5" x14ac:dyDescent="0.25">
      <c r="A1535" s="3">
        <v>44246</v>
      </c>
      <c r="B1535" s="2">
        <v>1.96</v>
      </c>
      <c r="C1535" s="2">
        <f t="shared" si="207"/>
        <v>2.0000000000000018E-2</v>
      </c>
      <c r="D1535" s="2">
        <f t="shared" si="208"/>
        <v>2.0000000000000018E-2</v>
      </c>
      <c r="E1535" s="2">
        <f t="shared" si="209"/>
        <v>0</v>
      </c>
      <c r="F1535" s="2">
        <f t="shared" si="215"/>
        <v>1.083210700856683E-2</v>
      </c>
      <c r="G1535" s="2">
        <f t="shared" si="215"/>
        <v>6.289635635457023E-3</v>
      </c>
      <c r="H1535" s="2">
        <f t="shared" si="211"/>
        <v>1.7222153454330806</v>
      </c>
      <c r="I1535" s="2">
        <f t="shared" si="212"/>
        <v>63.26521332422697</v>
      </c>
    </row>
    <row r="1536" spans="1:9" ht="13.5" x14ac:dyDescent="0.25">
      <c r="A1536" s="3">
        <v>44249</v>
      </c>
      <c r="B1536" s="2">
        <v>1.94</v>
      </c>
      <c r="C1536" s="2">
        <f t="shared" si="207"/>
        <v>-2.0000000000000018E-2</v>
      </c>
      <c r="D1536" s="2">
        <f t="shared" si="208"/>
        <v>0</v>
      </c>
      <c r="E1536" s="2">
        <f t="shared" si="209"/>
        <v>2.0000000000000018E-2</v>
      </c>
      <c r="F1536" s="2">
        <f t="shared" si="215"/>
        <v>1.0058385079383485E-2</v>
      </c>
      <c r="G1536" s="2">
        <f t="shared" si="215"/>
        <v>7.2689473757815226E-3</v>
      </c>
      <c r="H1536" s="2">
        <f t="shared" si="211"/>
        <v>1.383747131379123</v>
      </c>
      <c r="I1536" s="2">
        <f t="shared" si="212"/>
        <v>58.049241597977407</v>
      </c>
    </row>
    <row r="1537" spans="1:9" ht="13.5" x14ac:dyDescent="0.25">
      <c r="A1537" s="3">
        <v>44250</v>
      </c>
      <c r="B1537" s="2">
        <v>1.95</v>
      </c>
      <c r="C1537" s="2">
        <f t="shared" si="207"/>
        <v>1.0000000000000009E-2</v>
      </c>
      <c r="D1537" s="2">
        <f t="shared" si="208"/>
        <v>1.0000000000000009E-2</v>
      </c>
      <c r="E1537" s="2">
        <f t="shared" si="209"/>
        <v>0</v>
      </c>
      <c r="F1537" s="2">
        <f t="shared" si="215"/>
        <v>1.005421471657038E-2</v>
      </c>
      <c r="G1537" s="2">
        <f t="shared" si="215"/>
        <v>6.7497368489399853E-3</v>
      </c>
      <c r="H1537" s="2">
        <f t="shared" si="211"/>
        <v>1.4895713627931062</v>
      </c>
      <c r="I1537" s="2">
        <f t="shared" si="212"/>
        <v>59.832442847588133</v>
      </c>
    </row>
    <row r="1538" spans="1:9" ht="13.5" x14ac:dyDescent="0.25">
      <c r="A1538" s="3">
        <v>44251</v>
      </c>
      <c r="B1538" s="2">
        <v>1.93</v>
      </c>
      <c r="C1538" s="2">
        <f t="shared" si="207"/>
        <v>-2.0000000000000018E-2</v>
      </c>
      <c r="D1538" s="2">
        <f t="shared" si="208"/>
        <v>0</v>
      </c>
      <c r="E1538" s="2">
        <f t="shared" si="209"/>
        <v>2.0000000000000018E-2</v>
      </c>
      <c r="F1538" s="2">
        <f t="shared" si="215"/>
        <v>9.3360565225296382E-3</v>
      </c>
      <c r="G1538" s="2">
        <f t="shared" si="215"/>
        <v>7.6961842168728452E-3</v>
      </c>
      <c r="H1538" s="2">
        <f t="shared" si="211"/>
        <v>1.2130760204598006</v>
      </c>
      <c r="I1538" s="2">
        <f t="shared" si="212"/>
        <v>54.814023975903247</v>
      </c>
    </row>
    <row r="1539" spans="1:9" ht="13.5" x14ac:dyDescent="0.25">
      <c r="A1539" s="3">
        <v>44252</v>
      </c>
      <c r="B1539" s="2">
        <v>1.93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8.6691953423489489E-3</v>
      </c>
      <c r="G1539" s="2">
        <f t="shared" si="215"/>
        <v>7.1464567728104994E-3</v>
      </c>
      <c r="H1539" s="2">
        <f t="shared" si="211"/>
        <v>1.2130760204598003</v>
      </c>
      <c r="I1539" s="2">
        <f t="shared" si="212"/>
        <v>54.81402397590324</v>
      </c>
    </row>
    <row r="1540" spans="1:9" ht="13.5" x14ac:dyDescent="0.25">
      <c r="A1540" s="3">
        <v>44253</v>
      </c>
      <c r="B1540" s="2">
        <v>1.93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8.0499671036097387E-3</v>
      </c>
      <c r="G1540" s="2">
        <f t="shared" si="215"/>
        <v>6.6359955747526062E-3</v>
      </c>
      <c r="H1540" s="2">
        <f t="shared" si="211"/>
        <v>1.2130760204598006</v>
      </c>
      <c r="I1540" s="2">
        <f t="shared" si="212"/>
        <v>54.814023975903247</v>
      </c>
    </row>
    <row r="1541" spans="1:9" ht="13.5" x14ac:dyDescent="0.25">
      <c r="A1541" s="3">
        <v>44256</v>
      </c>
      <c r="B1541" s="2">
        <v>1.93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7.4749694533519009E-3</v>
      </c>
      <c r="G1541" s="2">
        <f t="shared" si="215"/>
        <v>6.1619958908417051E-3</v>
      </c>
      <c r="H1541" s="2">
        <f t="shared" si="211"/>
        <v>1.2130760204598008</v>
      </c>
      <c r="I1541" s="2">
        <f t="shared" si="212"/>
        <v>54.814023975903261</v>
      </c>
    </row>
    <row r="1542" spans="1:9" ht="13.5" x14ac:dyDescent="0.25">
      <c r="A1542" s="3">
        <v>44257</v>
      </c>
      <c r="B1542" s="2">
        <v>1.96</v>
      </c>
      <c r="C1542" s="2">
        <f t="shared" si="216"/>
        <v>3.0000000000000027E-2</v>
      </c>
      <c r="D1542" s="2">
        <f t="shared" si="217"/>
        <v>3.0000000000000027E-2</v>
      </c>
      <c r="E1542" s="2">
        <f t="shared" si="218"/>
        <v>0</v>
      </c>
      <c r="F1542" s="2">
        <f t="shared" si="215"/>
        <v>9.0839002066839102E-3</v>
      </c>
      <c r="G1542" s="2">
        <f t="shared" si="215"/>
        <v>5.7218533272101546E-3</v>
      </c>
      <c r="H1542" s="2">
        <f t="shared" si="211"/>
        <v>1.5875800526877561</v>
      </c>
      <c r="I1542" s="2">
        <f t="shared" si="212"/>
        <v>61.353852648489628</v>
      </c>
    </row>
    <row r="1543" spans="1:9" ht="13.5" x14ac:dyDescent="0.25">
      <c r="A1543" s="3">
        <v>44258</v>
      </c>
      <c r="B1543" s="2">
        <v>1.97</v>
      </c>
      <c r="C1543" s="2">
        <f t="shared" si="216"/>
        <v>1.0000000000000009E-2</v>
      </c>
      <c r="D1543" s="2">
        <f t="shared" si="217"/>
        <v>1.0000000000000009E-2</v>
      </c>
      <c r="E1543" s="2">
        <f t="shared" si="218"/>
        <v>0</v>
      </c>
      <c r="F1543" s="2">
        <f t="shared" si="215"/>
        <v>9.1493359062064881E-3</v>
      </c>
      <c r="G1543" s="2">
        <f t="shared" si="215"/>
        <v>5.3131495181237146E-3</v>
      </c>
      <c r="H1543" s="2">
        <f t="shared" si="211"/>
        <v>1.7220173975900992</v>
      </c>
      <c r="I1543" s="2">
        <f t="shared" si="212"/>
        <v>63.262541933591741</v>
      </c>
    </row>
    <row r="1544" spans="1:9" ht="13.5" x14ac:dyDescent="0.25">
      <c r="A1544" s="3">
        <v>44259</v>
      </c>
      <c r="B1544" s="2">
        <v>1.97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8.495811912906024E-3</v>
      </c>
      <c r="G1544" s="2">
        <f t="shared" si="215"/>
        <v>4.9336388382577355E-3</v>
      </c>
      <c r="H1544" s="2">
        <f t="shared" si="211"/>
        <v>1.7220173975900988</v>
      </c>
      <c r="I1544" s="2">
        <f t="shared" si="212"/>
        <v>63.262541933591734</v>
      </c>
    </row>
    <row r="1545" spans="1:9" ht="13.5" x14ac:dyDescent="0.25">
      <c r="A1545" s="3">
        <v>44260</v>
      </c>
      <c r="B1545" s="2">
        <v>2.0299999999999998</v>
      </c>
      <c r="C1545" s="2">
        <f t="shared" si="216"/>
        <v>5.9999999999999831E-2</v>
      </c>
      <c r="D1545" s="2">
        <f t="shared" si="217"/>
        <v>5.9999999999999831E-2</v>
      </c>
      <c r="E1545" s="2">
        <f t="shared" si="218"/>
        <v>0</v>
      </c>
      <c r="F1545" s="2">
        <f t="shared" si="215"/>
        <v>1.217468249055558E-2</v>
      </c>
      <c r="G1545" s="2">
        <f t="shared" si="215"/>
        <v>4.5812360640964684E-3</v>
      </c>
      <c r="H1545" s="2">
        <f t="shared" si="211"/>
        <v>2.6575104011708954</v>
      </c>
      <c r="I1545" s="2">
        <f t="shared" si="212"/>
        <v>72.658997779476834</v>
      </c>
    </row>
    <row r="1546" spans="1:9" ht="13.5" x14ac:dyDescent="0.25">
      <c r="A1546" s="3">
        <v>44263</v>
      </c>
      <c r="B1546" s="2">
        <v>2.08</v>
      </c>
      <c r="C1546" s="2">
        <f t="shared" si="216"/>
        <v>5.0000000000000266E-2</v>
      </c>
      <c r="D1546" s="2">
        <f t="shared" si="217"/>
        <v>5.0000000000000266E-2</v>
      </c>
      <c r="E1546" s="2">
        <f t="shared" si="218"/>
        <v>0</v>
      </c>
      <c r="F1546" s="2">
        <f t="shared" si="215"/>
        <v>1.4876490884087342E-2</v>
      </c>
      <c r="G1546" s="2">
        <f t="shared" si="215"/>
        <v>4.2540049166610062E-3</v>
      </c>
      <c r="H1546" s="2">
        <f t="shared" si="211"/>
        <v>3.497055404384438</v>
      </c>
      <c r="I1546" s="2">
        <f t="shared" si="212"/>
        <v>77.763227043521795</v>
      </c>
    </row>
    <row r="1547" spans="1:9" ht="13.5" x14ac:dyDescent="0.25">
      <c r="A1547" s="3">
        <v>44264</v>
      </c>
      <c r="B1547" s="2">
        <v>2.06</v>
      </c>
      <c r="C1547" s="2">
        <f t="shared" si="216"/>
        <v>-2.0000000000000018E-2</v>
      </c>
      <c r="D1547" s="2">
        <f t="shared" si="217"/>
        <v>0</v>
      </c>
      <c r="E1547" s="2">
        <f t="shared" si="218"/>
        <v>2.0000000000000018E-2</v>
      </c>
      <c r="F1547" s="2">
        <f t="shared" si="215"/>
        <v>1.3813884392366818E-2</v>
      </c>
      <c r="G1547" s="2">
        <f t="shared" si="215"/>
        <v>5.3787188511852215E-3</v>
      </c>
      <c r="H1547" s="2">
        <f t="shared" si="211"/>
        <v>2.5682480855683458</v>
      </c>
      <c r="I1547" s="2">
        <f t="shared" si="212"/>
        <v>71.975042765539058</v>
      </c>
    </row>
    <row r="1548" spans="1:9" ht="13.5" x14ac:dyDescent="0.25">
      <c r="A1548" s="3">
        <v>44265</v>
      </c>
      <c r="B1548" s="2">
        <v>2.0299999999999998</v>
      </c>
      <c r="C1548" s="2">
        <f t="shared" si="216"/>
        <v>-3.0000000000000249E-2</v>
      </c>
      <c r="D1548" s="2">
        <f t="shared" si="217"/>
        <v>0</v>
      </c>
      <c r="E1548" s="2">
        <f t="shared" si="218"/>
        <v>3.0000000000000249E-2</v>
      </c>
      <c r="F1548" s="2">
        <f t="shared" si="215"/>
        <v>1.2827178364340617E-2</v>
      </c>
      <c r="G1548" s="2">
        <f t="shared" si="215"/>
        <v>7.1373817903862954E-3</v>
      </c>
      <c r="H1548" s="2">
        <f t="shared" si="211"/>
        <v>1.797182600154331</v>
      </c>
      <c r="I1548" s="2">
        <f t="shared" si="212"/>
        <v>64.24974186723361</v>
      </c>
    </row>
    <row r="1549" spans="1:9" ht="13.5" x14ac:dyDescent="0.25">
      <c r="A1549" s="3">
        <v>44266</v>
      </c>
      <c r="B1549" s="2">
        <v>2.0099999999999998</v>
      </c>
      <c r="C1549" s="2">
        <f t="shared" si="216"/>
        <v>-2.0000000000000018E-2</v>
      </c>
      <c r="D1549" s="2">
        <f t="shared" si="217"/>
        <v>0</v>
      </c>
      <c r="E1549" s="2">
        <f t="shared" si="218"/>
        <v>2.0000000000000018E-2</v>
      </c>
      <c r="F1549" s="2">
        <f t="shared" ref="F1549:G1564" si="219">((F1548*13)+D1549)/14</f>
        <v>1.1910951338316286E-2</v>
      </c>
      <c r="G1549" s="2">
        <f t="shared" si="219"/>
        <v>8.056140233930132E-3</v>
      </c>
      <c r="H1549" s="2">
        <f t="shared" si="211"/>
        <v>1.4784935456002621</v>
      </c>
      <c r="I1549" s="2">
        <f t="shared" si="212"/>
        <v>59.652910866959239</v>
      </c>
    </row>
    <row r="1550" spans="1:9" ht="13.5" x14ac:dyDescent="0.25">
      <c r="A1550" s="3">
        <v>44267</v>
      </c>
      <c r="B1550" s="2">
        <v>2.04</v>
      </c>
      <c r="C1550" s="2">
        <f t="shared" si="216"/>
        <v>3.0000000000000249E-2</v>
      </c>
      <c r="D1550" s="2">
        <f t="shared" si="217"/>
        <v>3.0000000000000249E-2</v>
      </c>
      <c r="E1550" s="2">
        <f t="shared" si="218"/>
        <v>0</v>
      </c>
      <c r="F1550" s="2">
        <f t="shared" si="219"/>
        <v>1.3203026242722283E-2</v>
      </c>
      <c r="G1550" s="2">
        <f t="shared" si="219"/>
        <v>7.4807016457922653E-3</v>
      </c>
      <c r="H1550" s="2">
        <f t="shared" si="211"/>
        <v>1.7649449032830633</v>
      </c>
      <c r="I1550" s="2">
        <f t="shared" si="212"/>
        <v>63.832914036999014</v>
      </c>
    </row>
    <row r="1551" spans="1:9" ht="13.5" x14ac:dyDescent="0.25">
      <c r="A1551" s="3">
        <v>44270</v>
      </c>
      <c r="B1551" s="2">
        <v>2.0699999999999998</v>
      </c>
      <c r="C1551" s="2">
        <f t="shared" si="216"/>
        <v>2.9999999999999805E-2</v>
      </c>
      <c r="D1551" s="2">
        <f t="shared" si="217"/>
        <v>2.9999999999999805E-2</v>
      </c>
      <c r="E1551" s="2">
        <f t="shared" si="218"/>
        <v>0</v>
      </c>
      <c r="F1551" s="2">
        <f t="shared" si="219"/>
        <v>1.440281008252782E-2</v>
      </c>
      <c r="G1551" s="2">
        <f t="shared" si="219"/>
        <v>6.9463658139499607E-3</v>
      </c>
      <c r="H1551" s="2">
        <f t="shared" si="211"/>
        <v>2.0734309807876139</v>
      </c>
      <c r="I1551" s="2">
        <f t="shared" si="212"/>
        <v>67.463072824764254</v>
      </c>
    </row>
    <row r="1552" spans="1:9" ht="13.5" x14ac:dyDescent="0.25">
      <c r="A1552" s="3">
        <v>44271</v>
      </c>
      <c r="B1552" s="2">
        <v>2.08</v>
      </c>
      <c r="C1552" s="2">
        <f t="shared" si="216"/>
        <v>1.0000000000000231E-2</v>
      </c>
      <c r="D1552" s="2">
        <f t="shared" si="217"/>
        <v>1.0000000000000231E-2</v>
      </c>
      <c r="E1552" s="2">
        <f t="shared" si="218"/>
        <v>0</v>
      </c>
      <c r="F1552" s="2">
        <f t="shared" si="219"/>
        <v>1.4088323648061563E-2</v>
      </c>
      <c r="G1552" s="2">
        <f t="shared" si="219"/>
        <v>6.4501968272392494E-3</v>
      </c>
      <c r="H1552" s="2">
        <f t="shared" si="211"/>
        <v>2.1841695727123276</v>
      </c>
      <c r="I1552" s="2">
        <f t="shared" si="212"/>
        <v>68.594637403428749</v>
      </c>
    </row>
    <row r="1553" spans="1:9" ht="13.5" x14ac:dyDescent="0.25">
      <c r="A1553" s="3">
        <v>44272</v>
      </c>
      <c r="B1553" s="2">
        <v>2.0699999999999998</v>
      </c>
      <c r="C1553" s="2">
        <f t="shared" si="216"/>
        <v>-1.0000000000000231E-2</v>
      </c>
      <c r="D1553" s="2">
        <f t="shared" si="217"/>
        <v>0</v>
      </c>
      <c r="E1553" s="2">
        <f t="shared" si="218"/>
        <v>1.0000000000000231E-2</v>
      </c>
      <c r="F1553" s="2">
        <f t="shared" si="219"/>
        <v>1.3082014816057166E-2</v>
      </c>
      <c r="G1553" s="2">
        <f t="shared" si="219"/>
        <v>6.7037541967221769E-3</v>
      </c>
      <c r="H1553" s="2">
        <f t="shared" ref="H1553:H1616" si="220">F1553/G1553</f>
        <v>1.9514460751639224</v>
      </c>
      <c r="I1553" s="2">
        <f t="shared" ref="I1553:I1616" si="221">IF(G1553=0,100,100-(100/(1+H1553)))</f>
        <v>66.118303552455714</v>
      </c>
    </row>
    <row r="1554" spans="1:9" ht="13.5" x14ac:dyDescent="0.25">
      <c r="A1554" s="3">
        <v>44273</v>
      </c>
      <c r="B1554" s="2">
        <v>2.0499999999999998</v>
      </c>
      <c r="C1554" s="2">
        <f t="shared" si="216"/>
        <v>-2.0000000000000018E-2</v>
      </c>
      <c r="D1554" s="2">
        <f t="shared" si="217"/>
        <v>0</v>
      </c>
      <c r="E1554" s="2">
        <f t="shared" si="218"/>
        <v>2.0000000000000018E-2</v>
      </c>
      <c r="F1554" s="2">
        <f t="shared" si="219"/>
        <v>1.2147585186338796E-2</v>
      </c>
      <c r="G1554" s="2">
        <f t="shared" si="219"/>
        <v>7.6534860398134513E-3</v>
      </c>
      <c r="H1554" s="2">
        <f t="shared" si="220"/>
        <v>1.5871963603444275</v>
      </c>
      <c r="I1554" s="2">
        <f t="shared" si="221"/>
        <v>61.348121258686675</v>
      </c>
    </row>
    <row r="1555" spans="1:9" ht="13.5" x14ac:dyDescent="0.25">
      <c r="A1555" s="3">
        <v>44274</v>
      </c>
      <c r="B1555" s="2">
        <v>2.0099999999999998</v>
      </c>
      <c r="C1555" s="2">
        <f t="shared" si="216"/>
        <v>-4.0000000000000036E-2</v>
      </c>
      <c r="D1555" s="2">
        <f t="shared" si="217"/>
        <v>0</v>
      </c>
      <c r="E1555" s="2">
        <f t="shared" si="218"/>
        <v>4.0000000000000036E-2</v>
      </c>
      <c r="F1555" s="2">
        <f t="shared" si="219"/>
        <v>1.1279900530171739E-2</v>
      </c>
      <c r="G1555" s="2">
        <f t="shared" si="219"/>
        <v>9.9639513226839217E-3</v>
      </c>
      <c r="H1555" s="2">
        <f t="shared" si="220"/>
        <v>1.1320710193045533</v>
      </c>
      <c r="I1555" s="2">
        <f t="shared" si="221"/>
        <v>53.097247186156885</v>
      </c>
    </row>
    <row r="1556" spans="1:9" ht="13.5" x14ac:dyDescent="0.25">
      <c r="A1556" s="3">
        <v>44277</v>
      </c>
      <c r="B1556" s="2">
        <v>2.0499999999999998</v>
      </c>
      <c r="C1556" s="2">
        <f t="shared" si="216"/>
        <v>4.0000000000000036E-2</v>
      </c>
      <c r="D1556" s="2">
        <f t="shared" si="217"/>
        <v>4.0000000000000036E-2</v>
      </c>
      <c r="E1556" s="2">
        <f t="shared" si="218"/>
        <v>0</v>
      </c>
      <c r="F1556" s="2">
        <f t="shared" si="219"/>
        <v>1.3331336206588046E-2</v>
      </c>
      <c r="G1556" s="2">
        <f t="shared" si="219"/>
        <v>9.2522405139207845E-3</v>
      </c>
      <c r="H1556" s="2">
        <f t="shared" si="220"/>
        <v>1.4408765300177739</v>
      </c>
      <c r="I1556" s="2">
        <f t="shared" si="221"/>
        <v>59.031110844729284</v>
      </c>
    </row>
    <row r="1557" spans="1:9" ht="13.5" x14ac:dyDescent="0.25">
      <c r="A1557" s="3">
        <v>44278</v>
      </c>
      <c r="B1557" s="2">
        <v>2</v>
      </c>
      <c r="C1557" s="2">
        <f t="shared" si="216"/>
        <v>-4.9999999999999822E-2</v>
      </c>
      <c r="D1557" s="2">
        <f t="shared" si="217"/>
        <v>0</v>
      </c>
      <c r="E1557" s="2">
        <f t="shared" si="218"/>
        <v>4.9999999999999822E-2</v>
      </c>
      <c r="F1557" s="2">
        <f t="shared" si="219"/>
        <v>1.2379097906117473E-2</v>
      </c>
      <c r="G1557" s="2">
        <f t="shared" si="219"/>
        <v>1.216279476292643E-2</v>
      </c>
      <c r="H1557" s="2">
        <f t="shared" si="220"/>
        <v>1.0177840000926728</v>
      </c>
      <c r="I1557" s="2">
        <f t="shared" si="221"/>
        <v>50.440681462729806</v>
      </c>
    </row>
    <row r="1558" spans="1:9" ht="13.5" x14ac:dyDescent="0.25">
      <c r="A1558" s="3">
        <v>44279</v>
      </c>
      <c r="B1558" s="2">
        <v>2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1.1494876627109083E-2</v>
      </c>
      <c r="G1558" s="2">
        <f t="shared" si="219"/>
        <v>1.1294023708431685E-2</v>
      </c>
      <c r="H1558" s="2">
        <f t="shared" si="220"/>
        <v>1.0177840000926728</v>
      </c>
      <c r="I1558" s="2">
        <f t="shared" si="221"/>
        <v>50.440681462729806</v>
      </c>
    </row>
    <row r="1559" spans="1:9" ht="13.5" x14ac:dyDescent="0.25">
      <c r="A1559" s="3">
        <v>44280</v>
      </c>
      <c r="B1559" s="2">
        <v>1.99</v>
      </c>
      <c r="C1559" s="2">
        <f t="shared" si="216"/>
        <v>-1.0000000000000009E-2</v>
      </c>
      <c r="D1559" s="2">
        <f t="shared" si="217"/>
        <v>0</v>
      </c>
      <c r="E1559" s="2">
        <f t="shared" si="218"/>
        <v>1.0000000000000009E-2</v>
      </c>
      <c r="F1559" s="2">
        <f t="shared" si="219"/>
        <v>1.0673814010887005E-2</v>
      </c>
      <c r="G1559" s="2">
        <f t="shared" si="219"/>
        <v>1.1201593443543708E-2</v>
      </c>
      <c r="H1559" s="2">
        <f t="shared" si="220"/>
        <v>0.95288353971095952</v>
      </c>
      <c r="I1559" s="2">
        <f t="shared" si="221"/>
        <v>48.793669480771648</v>
      </c>
    </row>
    <row r="1560" spans="1:9" ht="13.5" x14ac:dyDescent="0.25">
      <c r="A1560" s="3">
        <v>44281</v>
      </c>
      <c r="B1560" s="2">
        <v>2.0099999999999998</v>
      </c>
      <c r="C1560" s="2">
        <f t="shared" si="216"/>
        <v>1.9999999999999796E-2</v>
      </c>
      <c r="D1560" s="2">
        <f t="shared" si="217"/>
        <v>1.9999999999999796E-2</v>
      </c>
      <c r="E1560" s="2">
        <f t="shared" si="218"/>
        <v>0</v>
      </c>
      <c r="F1560" s="2">
        <f t="shared" si="219"/>
        <v>1.133997015296649E-2</v>
      </c>
      <c r="G1560" s="2">
        <f t="shared" si="219"/>
        <v>1.0401479626147727E-2</v>
      </c>
      <c r="H1560" s="2">
        <f t="shared" si="220"/>
        <v>1.0902266370314797</v>
      </c>
      <c r="I1560" s="2">
        <f t="shared" si="221"/>
        <v>52.158297943222522</v>
      </c>
    </row>
    <row r="1561" spans="1:9" ht="13.5" x14ac:dyDescent="0.25">
      <c r="A1561" s="3">
        <v>44284</v>
      </c>
      <c r="B1561" s="2">
        <v>2.0499999999999998</v>
      </c>
      <c r="C1561" s="2">
        <f t="shared" si="216"/>
        <v>4.0000000000000036E-2</v>
      </c>
      <c r="D1561" s="2">
        <f t="shared" si="217"/>
        <v>4.0000000000000036E-2</v>
      </c>
      <c r="E1561" s="2">
        <f t="shared" si="218"/>
        <v>0</v>
      </c>
      <c r="F1561" s="2">
        <f t="shared" si="219"/>
        <v>1.3387115142040315E-2</v>
      </c>
      <c r="G1561" s="2">
        <f t="shared" si="219"/>
        <v>9.6585167957086038E-3</v>
      </c>
      <c r="H1561" s="2">
        <f t="shared" si="220"/>
        <v>1.3860425389526032</v>
      </c>
      <c r="I1561" s="2">
        <f t="shared" si="221"/>
        <v>58.089598836784852</v>
      </c>
    </row>
    <row r="1562" spans="1:9" ht="13.5" x14ac:dyDescent="0.25">
      <c r="A1562" s="3">
        <v>44285</v>
      </c>
      <c r="B1562" s="2">
        <v>2.0299999999999998</v>
      </c>
      <c r="C1562" s="2">
        <f t="shared" si="216"/>
        <v>-2.0000000000000018E-2</v>
      </c>
      <c r="D1562" s="2">
        <f t="shared" si="217"/>
        <v>0</v>
      </c>
      <c r="E1562" s="2">
        <f t="shared" si="218"/>
        <v>2.0000000000000018E-2</v>
      </c>
      <c r="F1562" s="2">
        <f t="shared" si="219"/>
        <v>1.2430892631894579E-2</v>
      </c>
      <c r="G1562" s="2">
        <f t="shared" si="219"/>
        <v>1.0397194167443705E-2</v>
      </c>
      <c r="H1562" s="2">
        <f t="shared" si="220"/>
        <v>1.1956007006985507</v>
      </c>
      <c r="I1562" s="2">
        <f t="shared" si="221"/>
        <v>54.454377807319844</v>
      </c>
    </row>
    <row r="1563" spans="1:9" ht="13.5" x14ac:dyDescent="0.25">
      <c r="A1563" s="3">
        <v>44286</v>
      </c>
      <c r="B1563" s="2">
        <v>2.0099999999999998</v>
      </c>
      <c r="C1563" s="2">
        <f t="shared" si="216"/>
        <v>-2.0000000000000018E-2</v>
      </c>
      <c r="D1563" s="2">
        <f t="shared" si="217"/>
        <v>0</v>
      </c>
      <c r="E1563" s="2">
        <f t="shared" si="218"/>
        <v>2.0000000000000018E-2</v>
      </c>
      <c r="F1563" s="2">
        <f t="shared" si="219"/>
        <v>1.1542971729616394E-2</v>
      </c>
      <c r="G1563" s="2">
        <f t="shared" si="219"/>
        <v>1.1083108869769156E-2</v>
      </c>
      <c r="H1563" s="2">
        <f t="shared" si="220"/>
        <v>1.041492226166034</v>
      </c>
      <c r="I1563" s="2">
        <f t="shared" si="221"/>
        <v>51.016222977345286</v>
      </c>
    </row>
    <row r="1564" spans="1:9" ht="13.5" x14ac:dyDescent="0.25">
      <c r="A1564" s="3">
        <v>44287</v>
      </c>
      <c r="B1564" s="2">
        <v>2.04</v>
      </c>
      <c r="C1564" s="2">
        <f t="shared" si="216"/>
        <v>3.0000000000000249E-2</v>
      </c>
      <c r="D1564" s="2">
        <f t="shared" si="217"/>
        <v>3.0000000000000249E-2</v>
      </c>
      <c r="E1564" s="2">
        <f t="shared" si="218"/>
        <v>0</v>
      </c>
      <c r="F1564" s="2">
        <f t="shared" si="219"/>
        <v>1.2861330891786668E-2</v>
      </c>
      <c r="G1564" s="2">
        <f t="shared" si="219"/>
        <v>1.0291458236214216E-2</v>
      </c>
      <c r="H1564" s="2">
        <f t="shared" si="220"/>
        <v>1.2497092828428751</v>
      </c>
      <c r="I1564" s="2">
        <f t="shared" si="221"/>
        <v>55.549812252348595</v>
      </c>
    </row>
    <row r="1565" spans="1:9" ht="13.5" x14ac:dyDescent="0.25">
      <c r="A1565" s="3">
        <v>44288</v>
      </c>
      <c r="B1565" s="2">
        <v>2.0699999999999998</v>
      </c>
      <c r="C1565" s="2">
        <f t="shared" si="216"/>
        <v>2.9999999999999805E-2</v>
      </c>
      <c r="D1565" s="2">
        <f t="shared" si="217"/>
        <v>2.9999999999999805E-2</v>
      </c>
      <c r="E1565" s="2">
        <f t="shared" si="218"/>
        <v>0</v>
      </c>
      <c r="F1565" s="2">
        <f t="shared" ref="F1565:G1580" si="222">((F1564*13)+D1565)/14</f>
        <v>1.408552154237332E-2</v>
      </c>
      <c r="G1565" s="2">
        <f t="shared" si="222"/>
        <v>9.5563540764846289E-3</v>
      </c>
      <c r="H1565" s="2">
        <f t="shared" si="220"/>
        <v>1.4739430361871624</v>
      </c>
      <c r="I1565" s="2">
        <f t="shared" si="221"/>
        <v>59.578697432694383</v>
      </c>
    </row>
    <row r="1566" spans="1:9" ht="13.5" x14ac:dyDescent="0.25">
      <c r="A1566" s="3">
        <v>44291</v>
      </c>
      <c r="B1566" s="2">
        <v>2.0699999999999998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1.3079412860775226E-2</v>
      </c>
      <c r="G1566" s="2">
        <f t="shared" si="222"/>
        <v>8.8737573567357272E-3</v>
      </c>
      <c r="H1566" s="2">
        <f t="shared" si="220"/>
        <v>1.4739430361871624</v>
      </c>
      <c r="I1566" s="2">
        <f t="shared" si="221"/>
        <v>59.578697432694383</v>
      </c>
    </row>
    <row r="1567" spans="1:9" ht="13.5" x14ac:dyDescent="0.25">
      <c r="A1567" s="3">
        <v>44292</v>
      </c>
      <c r="B1567" s="2">
        <v>2.0699999999999998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1.2145169085005568E-2</v>
      </c>
      <c r="G1567" s="2">
        <f t="shared" si="222"/>
        <v>8.2399175455403189E-3</v>
      </c>
      <c r="H1567" s="2">
        <f t="shared" si="220"/>
        <v>1.4739430361871624</v>
      </c>
      <c r="I1567" s="2">
        <f t="shared" si="221"/>
        <v>59.578697432694383</v>
      </c>
    </row>
    <row r="1568" spans="1:9" ht="13.5" x14ac:dyDescent="0.25">
      <c r="A1568" s="3">
        <v>44293</v>
      </c>
      <c r="B1568" s="2">
        <v>2.0699999999999998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1.127765700750517E-2</v>
      </c>
      <c r="G1568" s="2">
        <f t="shared" si="222"/>
        <v>7.6513520065731528E-3</v>
      </c>
      <c r="H1568" s="2">
        <f t="shared" si="220"/>
        <v>1.4739430361871624</v>
      </c>
      <c r="I1568" s="2">
        <f t="shared" si="221"/>
        <v>59.578697432694383</v>
      </c>
    </row>
    <row r="1569" spans="1:9" ht="13.5" x14ac:dyDescent="0.25">
      <c r="A1569" s="3">
        <v>44294</v>
      </c>
      <c r="B1569" s="2">
        <v>2.0699999999999998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1.0472110078397658E-2</v>
      </c>
      <c r="G1569" s="2">
        <f t="shared" si="222"/>
        <v>7.1048268632464984E-3</v>
      </c>
      <c r="H1569" s="2">
        <f t="shared" si="220"/>
        <v>1.4739430361871626</v>
      </c>
      <c r="I1569" s="2">
        <f t="shared" si="221"/>
        <v>59.578697432694391</v>
      </c>
    </row>
    <row r="1570" spans="1:9" ht="13.5" x14ac:dyDescent="0.25">
      <c r="A1570" s="3">
        <v>44298</v>
      </c>
      <c r="B1570" s="2">
        <v>2.09</v>
      </c>
      <c r="C1570" s="2">
        <f t="shared" si="216"/>
        <v>2.0000000000000018E-2</v>
      </c>
      <c r="D1570" s="2">
        <f t="shared" si="217"/>
        <v>2.0000000000000018E-2</v>
      </c>
      <c r="E1570" s="2">
        <f t="shared" si="218"/>
        <v>0</v>
      </c>
      <c r="F1570" s="2">
        <f t="shared" si="222"/>
        <v>1.1152673644226398E-2</v>
      </c>
      <c r="G1570" s="2">
        <f t="shared" si="222"/>
        <v>6.5973392301574632E-3</v>
      </c>
      <c r="H1570" s="2">
        <f t="shared" si="220"/>
        <v>1.6904805490743591</v>
      </c>
      <c r="I1570" s="2">
        <f t="shared" si="221"/>
        <v>62.83191861974089</v>
      </c>
    </row>
    <row r="1571" spans="1:9" ht="13.5" x14ac:dyDescent="0.25">
      <c r="A1571" s="3">
        <v>44299</v>
      </c>
      <c r="B1571" s="2">
        <v>2.14</v>
      </c>
      <c r="C1571" s="2">
        <f t="shared" si="216"/>
        <v>5.0000000000000266E-2</v>
      </c>
      <c r="D1571" s="2">
        <f t="shared" si="217"/>
        <v>5.0000000000000266E-2</v>
      </c>
      <c r="E1571" s="2">
        <f t="shared" si="218"/>
        <v>0</v>
      </c>
      <c r="F1571" s="2">
        <f t="shared" si="222"/>
        <v>1.3927482669638818E-2</v>
      </c>
      <c r="G1571" s="2">
        <f t="shared" si="222"/>
        <v>6.1261007137176438E-3</v>
      </c>
      <c r="H1571" s="2">
        <f t="shared" si="220"/>
        <v>2.2734661606937379</v>
      </c>
      <c r="I1571" s="2">
        <f t="shared" si="221"/>
        <v>69.451341455502558</v>
      </c>
    </row>
    <row r="1572" spans="1:9" ht="13.5" x14ac:dyDescent="0.25">
      <c r="A1572" s="3">
        <v>44300</v>
      </c>
      <c r="B1572" s="2">
        <v>2.16</v>
      </c>
      <c r="C1572" s="2">
        <f t="shared" si="216"/>
        <v>2.0000000000000018E-2</v>
      </c>
      <c r="D1572" s="2">
        <f t="shared" si="217"/>
        <v>2.0000000000000018E-2</v>
      </c>
      <c r="E1572" s="2">
        <f t="shared" si="218"/>
        <v>0</v>
      </c>
      <c r="F1572" s="2">
        <f t="shared" si="222"/>
        <v>1.4361233907521762E-2</v>
      </c>
      <c r="G1572" s="2">
        <f t="shared" si="222"/>
        <v>5.6885220913092402E-3</v>
      </c>
      <c r="H1572" s="2">
        <f t="shared" si="220"/>
        <v>2.5245984241605459</v>
      </c>
      <c r="I1572" s="2">
        <f t="shared" si="221"/>
        <v>71.627973469398285</v>
      </c>
    </row>
    <row r="1573" spans="1:9" ht="13.5" x14ac:dyDescent="0.25">
      <c r="A1573" s="3">
        <v>44301</v>
      </c>
      <c r="B1573" s="2">
        <v>2.12</v>
      </c>
      <c r="C1573" s="2">
        <f t="shared" si="216"/>
        <v>-4.0000000000000036E-2</v>
      </c>
      <c r="D1573" s="2">
        <f t="shared" si="217"/>
        <v>0</v>
      </c>
      <c r="E1573" s="2">
        <f t="shared" si="218"/>
        <v>4.0000000000000036E-2</v>
      </c>
      <c r="F1573" s="2">
        <f t="shared" si="222"/>
        <v>1.3335431485555922E-2</v>
      </c>
      <c r="G1573" s="2">
        <f t="shared" si="222"/>
        <v>8.139341941930011E-3</v>
      </c>
      <c r="H1573" s="2">
        <f t="shared" si="220"/>
        <v>1.6383918479770623</v>
      </c>
      <c r="I1573" s="2">
        <f t="shared" si="221"/>
        <v>62.098124250697204</v>
      </c>
    </row>
    <row r="1574" spans="1:9" ht="13.5" x14ac:dyDescent="0.25">
      <c r="A1574" s="3">
        <v>44302</v>
      </c>
      <c r="B1574" s="2">
        <v>2.12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1.2382900665159071E-2</v>
      </c>
      <c r="G1574" s="2">
        <f t="shared" si="222"/>
        <v>7.5579603746492958E-3</v>
      </c>
      <c r="H1574" s="2">
        <f t="shared" si="220"/>
        <v>1.6383918479770625</v>
      </c>
      <c r="I1574" s="2">
        <f t="shared" si="221"/>
        <v>62.098124250697204</v>
      </c>
    </row>
    <row r="1575" spans="1:9" ht="13.5" x14ac:dyDescent="0.25">
      <c r="A1575" s="3">
        <v>44305</v>
      </c>
      <c r="B1575" s="2">
        <v>2.13</v>
      </c>
      <c r="C1575" s="2">
        <f t="shared" si="216"/>
        <v>9.9999999999997868E-3</v>
      </c>
      <c r="D1575" s="2">
        <f t="shared" si="217"/>
        <v>9.9999999999997868E-3</v>
      </c>
      <c r="E1575" s="2">
        <f t="shared" si="218"/>
        <v>0</v>
      </c>
      <c r="F1575" s="2">
        <f t="shared" si="222"/>
        <v>1.2212693474790551E-2</v>
      </c>
      <c r="G1575" s="2">
        <f t="shared" si="222"/>
        <v>7.0181060621743461E-3</v>
      </c>
      <c r="H1575" s="2">
        <f t="shared" si="220"/>
        <v>1.740169408469558</v>
      </c>
      <c r="I1575" s="2">
        <f t="shared" si="221"/>
        <v>63.505905988545393</v>
      </c>
    </row>
    <row r="1576" spans="1:9" ht="13.5" x14ac:dyDescent="0.25">
      <c r="A1576" s="3">
        <v>44306</v>
      </c>
      <c r="B1576" s="2">
        <v>2.14</v>
      </c>
      <c r="C1576" s="2">
        <f t="shared" si="216"/>
        <v>1.0000000000000231E-2</v>
      </c>
      <c r="D1576" s="2">
        <f t="shared" si="217"/>
        <v>1.0000000000000231E-2</v>
      </c>
      <c r="E1576" s="2">
        <f t="shared" si="218"/>
        <v>0</v>
      </c>
      <c r="F1576" s="2">
        <f t="shared" si="222"/>
        <v>1.2054643940876955E-2</v>
      </c>
      <c r="G1576" s="2">
        <f t="shared" si="222"/>
        <v>6.5168127720190358E-3</v>
      </c>
      <c r="H1576" s="2">
        <f t="shared" si="220"/>
        <v>1.8497760120768654</v>
      </c>
      <c r="I1576" s="2">
        <f t="shared" si="221"/>
        <v>64.909522862071611</v>
      </c>
    </row>
    <row r="1577" spans="1:9" ht="13.5" x14ac:dyDescent="0.25">
      <c r="A1577" s="3">
        <v>44307</v>
      </c>
      <c r="B1577" s="2">
        <v>2.17</v>
      </c>
      <c r="C1577" s="2">
        <f t="shared" si="216"/>
        <v>2.9999999999999805E-2</v>
      </c>
      <c r="D1577" s="2">
        <f t="shared" si="217"/>
        <v>2.9999999999999805E-2</v>
      </c>
      <c r="E1577" s="2">
        <f t="shared" si="218"/>
        <v>0</v>
      </c>
      <c r="F1577" s="2">
        <f t="shared" si="222"/>
        <v>1.3336455087957158E-2</v>
      </c>
      <c r="G1577" s="2">
        <f t="shared" si="222"/>
        <v>6.051326145446248E-3</v>
      </c>
      <c r="H1577" s="2">
        <f t="shared" si="220"/>
        <v>2.2038896545004643</v>
      </c>
      <c r="I1577" s="2">
        <f t="shared" si="221"/>
        <v>68.787938791983294</v>
      </c>
    </row>
    <row r="1578" spans="1:9" ht="13.5" x14ac:dyDescent="0.25">
      <c r="A1578" s="3">
        <v>44308</v>
      </c>
      <c r="B1578" s="2">
        <v>2.2000000000000002</v>
      </c>
      <c r="C1578" s="2">
        <f t="shared" si="216"/>
        <v>3.0000000000000249E-2</v>
      </c>
      <c r="D1578" s="2">
        <f t="shared" si="217"/>
        <v>3.0000000000000249E-2</v>
      </c>
      <c r="E1578" s="2">
        <f t="shared" si="218"/>
        <v>0</v>
      </c>
      <c r="F1578" s="2">
        <f t="shared" si="222"/>
        <v>1.4526708295960237E-2</v>
      </c>
      <c r="G1578" s="2">
        <f t="shared" si="222"/>
        <v>5.6190885636286589E-3</v>
      </c>
      <c r="H1578" s="2">
        <f t="shared" si="220"/>
        <v>2.5852428078797307</v>
      </c>
      <c r="I1578" s="2">
        <f t="shared" si="221"/>
        <v>72.107886311014227</v>
      </c>
    </row>
    <row r="1579" spans="1:9" ht="13.5" x14ac:dyDescent="0.25">
      <c r="A1579" s="3">
        <v>44309</v>
      </c>
      <c r="B1579" s="2">
        <v>2.25</v>
      </c>
      <c r="C1579" s="2">
        <f t="shared" si="216"/>
        <v>4.9999999999999822E-2</v>
      </c>
      <c r="D1579" s="2">
        <f t="shared" si="217"/>
        <v>4.9999999999999822E-2</v>
      </c>
      <c r="E1579" s="2">
        <f t="shared" si="218"/>
        <v>0</v>
      </c>
      <c r="F1579" s="2">
        <f t="shared" si="222"/>
        <v>1.7060514846248778E-2</v>
      </c>
      <c r="G1579" s="2">
        <f t="shared" si="222"/>
        <v>5.2177250947980413E-3</v>
      </c>
      <c r="H1579" s="2">
        <f t="shared" si="220"/>
        <v>3.2697228267655842</v>
      </c>
      <c r="I1579" s="2">
        <f t="shared" si="221"/>
        <v>76.579275972404901</v>
      </c>
    </row>
    <row r="1580" spans="1:9" ht="13.5" x14ac:dyDescent="0.25">
      <c r="A1580" s="3">
        <v>44312</v>
      </c>
      <c r="B1580" s="2">
        <v>2.27</v>
      </c>
      <c r="C1580" s="2">
        <f t="shared" si="216"/>
        <v>2.0000000000000018E-2</v>
      </c>
      <c r="D1580" s="2">
        <f t="shared" si="217"/>
        <v>2.0000000000000018E-2</v>
      </c>
      <c r="E1580" s="2">
        <f t="shared" si="218"/>
        <v>0</v>
      </c>
      <c r="F1580" s="2">
        <f t="shared" si="222"/>
        <v>1.7270478071516722E-2</v>
      </c>
      <c r="G1580" s="2">
        <f t="shared" si="222"/>
        <v>4.8450304451696097E-3</v>
      </c>
      <c r="H1580" s="2">
        <f t="shared" si="220"/>
        <v>3.5645757579779533</v>
      </c>
      <c r="I1580" s="2">
        <f t="shared" si="221"/>
        <v>78.092158986468732</v>
      </c>
    </row>
    <row r="1581" spans="1:9" ht="13.5" x14ac:dyDescent="0.25">
      <c r="A1581" s="3">
        <v>44313</v>
      </c>
      <c r="B1581" s="2">
        <v>2.23</v>
      </c>
      <c r="C1581" s="2">
        <f t="shared" si="216"/>
        <v>-4.0000000000000036E-2</v>
      </c>
      <c r="D1581" s="2">
        <f t="shared" si="217"/>
        <v>0</v>
      </c>
      <c r="E1581" s="2">
        <f t="shared" si="218"/>
        <v>4.0000000000000036E-2</v>
      </c>
      <c r="F1581" s="2">
        <f t="shared" ref="F1581:G1596" si="223">((F1580*13)+D1581)/14</f>
        <v>1.6036872494979811E-2</v>
      </c>
      <c r="G1581" s="2">
        <f t="shared" si="223"/>
        <v>7.356099699086069E-3</v>
      </c>
      <c r="H1581" s="2">
        <f t="shared" si="220"/>
        <v>2.1800781869463042</v>
      </c>
      <c r="I1581" s="2">
        <f t="shared" si="221"/>
        <v>68.554232279418954</v>
      </c>
    </row>
    <row r="1582" spans="1:9" ht="13.5" x14ac:dyDescent="0.25">
      <c r="A1582" s="3">
        <v>44314</v>
      </c>
      <c r="B1582" s="2">
        <v>2.2200000000000002</v>
      </c>
      <c r="C1582" s="2">
        <f t="shared" si="216"/>
        <v>-9.9999999999997868E-3</v>
      </c>
      <c r="D1582" s="2">
        <f t="shared" si="217"/>
        <v>0</v>
      </c>
      <c r="E1582" s="2">
        <f t="shared" si="218"/>
        <v>9.9999999999997868E-3</v>
      </c>
      <c r="F1582" s="2">
        <f t="shared" si="223"/>
        <v>1.4891381602481253E-2</v>
      </c>
      <c r="G1582" s="2">
        <f t="shared" si="223"/>
        <v>7.5449497205799061E-3</v>
      </c>
      <c r="H1582" s="2">
        <f t="shared" si="220"/>
        <v>1.973688646574135</v>
      </c>
      <c r="I1582" s="2">
        <f t="shared" si="221"/>
        <v>66.371731581513785</v>
      </c>
    </row>
    <row r="1583" spans="1:9" ht="13.5" x14ac:dyDescent="0.25">
      <c r="A1583" s="3">
        <v>44315</v>
      </c>
      <c r="B1583" s="2">
        <v>2.2400000000000002</v>
      </c>
      <c r="C1583" s="2">
        <f t="shared" si="216"/>
        <v>2.0000000000000018E-2</v>
      </c>
      <c r="D1583" s="2">
        <f t="shared" si="217"/>
        <v>2.0000000000000018E-2</v>
      </c>
      <c r="E1583" s="2">
        <f t="shared" si="218"/>
        <v>0</v>
      </c>
      <c r="F1583" s="2">
        <f t="shared" si="223"/>
        <v>1.5256282916589736E-2</v>
      </c>
      <c r="G1583" s="2">
        <f t="shared" si="223"/>
        <v>7.0060247405384843E-3</v>
      </c>
      <c r="H1583" s="2">
        <f t="shared" si="220"/>
        <v>2.1775947818615804</v>
      </c>
      <c r="I1583" s="2">
        <f t="shared" si="221"/>
        <v>68.529656276243188</v>
      </c>
    </row>
    <row r="1584" spans="1:9" ht="13.5" x14ac:dyDescent="0.25">
      <c r="A1584" s="3">
        <v>44316</v>
      </c>
      <c r="B1584" s="2">
        <v>2.2400000000000002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1.4166548422547611E-2</v>
      </c>
      <c r="G1584" s="2">
        <f t="shared" si="223"/>
        <v>6.5055944019285928E-3</v>
      </c>
      <c r="H1584" s="2">
        <f t="shared" si="220"/>
        <v>2.17759478186158</v>
      </c>
      <c r="I1584" s="2">
        <f t="shared" si="221"/>
        <v>68.529656276243173</v>
      </c>
    </row>
    <row r="1585" spans="1:9" ht="13.5" x14ac:dyDescent="0.25">
      <c r="A1585" s="3">
        <v>44319</v>
      </c>
      <c r="B1585" s="2">
        <v>2.2200000000000002</v>
      </c>
      <c r="C1585" s="2">
        <f t="shared" si="216"/>
        <v>-2.0000000000000018E-2</v>
      </c>
      <c r="D1585" s="2">
        <f t="shared" si="217"/>
        <v>0</v>
      </c>
      <c r="E1585" s="2">
        <f t="shared" si="218"/>
        <v>2.0000000000000018E-2</v>
      </c>
      <c r="F1585" s="2">
        <f t="shared" si="223"/>
        <v>1.3154652106651354E-2</v>
      </c>
      <c r="G1585" s="2">
        <f t="shared" si="223"/>
        <v>7.4694805160765518E-3</v>
      </c>
      <c r="H1585" s="2">
        <f t="shared" si="220"/>
        <v>1.7611200776732219</v>
      </c>
      <c r="I1585" s="2">
        <f t="shared" si="221"/>
        <v>63.782813790456601</v>
      </c>
    </row>
    <row r="1586" spans="1:9" ht="13.5" x14ac:dyDescent="0.25">
      <c r="A1586" s="3">
        <v>44320</v>
      </c>
      <c r="B1586" s="2">
        <v>2.23</v>
      </c>
      <c r="C1586" s="2">
        <f t="shared" si="216"/>
        <v>9.9999999999997868E-3</v>
      </c>
      <c r="D1586" s="2">
        <f t="shared" si="217"/>
        <v>9.9999999999997868E-3</v>
      </c>
      <c r="E1586" s="2">
        <f t="shared" si="218"/>
        <v>0</v>
      </c>
      <c r="F1586" s="2">
        <f t="shared" si="223"/>
        <v>1.2929319813319099E-2</v>
      </c>
      <c r="G1586" s="2">
        <f t="shared" si="223"/>
        <v>6.9359461934996548E-3</v>
      </c>
      <c r="H1586" s="2">
        <f t="shared" si="220"/>
        <v>1.8641032459906355</v>
      </c>
      <c r="I1586" s="2">
        <f t="shared" si="221"/>
        <v>65.085057551613502</v>
      </c>
    </row>
    <row r="1587" spans="1:9" ht="13.5" x14ac:dyDescent="0.25">
      <c r="A1587" s="3">
        <v>44321</v>
      </c>
      <c r="B1587" s="2">
        <v>2.25</v>
      </c>
      <c r="C1587" s="2">
        <f t="shared" si="216"/>
        <v>2.0000000000000018E-2</v>
      </c>
      <c r="D1587" s="2">
        <f t="shared" si="217"/>
        <v>2.0000000000000018E-2</v>
      </c>
      <c r="E1587" s="2">
        <f t="shared" si="218"/>
        <v>0</v>
      </c>
      <c r="F1587" s="2">
        <f t="shared" si="223"/>
        <v>1.3434368398082023E-2</v>
      </c>
      <c r="G1587" s="2">
        <f t="shared" si="223"/>
        <v>6.4405214653925364E-3</v>
      </c>
      <c r="H1587" s="2">
        <f t="shared" si="220"/>
        <v>2.0859131469819929</v>
      </c>
      <c r="I1587" s="2">
        <f t="shared" si="221"/>
        <v>67.594680978691997</v>
      </c>
    </row>
    <row r="1588" spans="1:9" ht="13.5" x14ac:dyDescent="0.25">
      <c r="A1588" s="3">
        <v>44322</v>
      </c>
      <c r="B1588" s="2">
        <v>2.2799999999999998</v>
      </c>
      <c r="C1588" s="2">
        <f t="shared" si="216"/>
        <v>2.9999999999999805E-2</v>
      </c>
      <c r="D1588" s="2">
        <f t="shared" si="217"/>
        <v>2.9999999999999805E-2</v>
      </c>
      <c r="E1588" s="2">
        <f t="shared" si="218"/>
        <v>0</v>
      </c>
      <c r="F1588" s="2">
        <f t="shared" si="223"/>
        <v>1.4617627798219008E-2</v>
      </c>
      <c r="G1588" s="2">
        <f t="shared" si="223"/>
        <v>5.9804842178644985E-3</v>
      </c>
      <c r="H1588" s="2">
        <f t="shared" si="220"/>
        <v>2.4442214485834137</v>
      </c>
      <c r="I1588" s="2">
        <f t="shared" si="221"/>
        <v>70.965862244098929</v>
      </c>
    </row>
    <row r="1589" spans="1:9" ht="13.5" x14ac:dyDescent="0.25">
      <c r="A1589" s="3">
        <v>44323</v>
      </c>
      <c r="B1589" s="2">
        <v>2.25</v>
      </c>
      <c r="C1589" s="2">
        <f t="shared" si="216"/>
        <v>-2.9999999999999805E-2</v>
      </c>
      <c r="D1589" s="2">
        <f t="shared" si="217"/>
        <v>0</v>
      </c>
      <c r="E1589" s="2">
        <f t="shared" si="218"/>
        <v>2.9999999999999805E-2</v>
      </c>
      <c r="F1589" s="2">
        <f t="shared" si="223"/>
        <v>1.357351152691765E-2</v>
      </c>
      <c r="G1589" s="2">
        <f t="shared" si="223"/>
        <v>7.696163916588449E-3</v>
      </c>
      <c r="H1589" s="2">
        <f t="shared" si="220"/>
        <v>1.7636723533994723</v>
      </c>
      <c r="I1589" s="2">
        <f t="shared" si="221"/>
        <v>63.816260680469455</v>
      </c>
    </row>
    <row r="1590" spans="1:9" ht="13.5" x14ac:dyDescent="0.25">
      <c r="A1590" s="3">
        <v>44326</v>
      </c>
      <c r="B1590" s="2">
        <v>2.27</v>
      </c>
      <c r="C1590" s="2">
        <f t="shared" si="216"/>
        <v>2.0000000000000018E-2</v>
      </c>
      <c r="D1590" s="2">
        <f t="shared" si="217"/>
        <v>2.0000000000000018E-2</v>
      </c>
      <c r="E1590" s="2">
        <f t="shared" si="218"/>
        <v>0</v>
      </c>
      <c r="F1590" s="2">
        <f t="shared" si="223"/>
        <v>1.4032546417852105E-2</v>
      </c>
      <c r="G1590" s="2">
        <f t="shared" si="223"/>
        <v>7.1464379225464171E-3</v>
      </c>
      <c r="H1590" s="2">
        <f t="shared" si="220"/>
        <v>1.9635721418051626</v>
      </c>
      <c r="I1590" s="2">
        <f t="shared" si="221"/>
        <v>66.256937501413987</v>
      </c>
    </row>
    <row r="1591" spans="1:9" ht="13.5" x14ac:dyDescent="0.25">
      <c r="A1591" s="3">
        <v>44327</v>
      </c>
      <c r="B1591" s="2">
        <v>2.2400000000000002</v>
      </c>
      <c r="C1591" s="2">
        <f t="shared" si="216"/>
        <v>-2.9999999999999805E-2</v>
      </c>
      <c r="D1591" s="2">
        <f t="shared" si="217"/>
        <v>0</v>
      </c>
      <c r="E1591" s="2">
        <f t="shared" si="218"/>
        <v>2.9999999999999805E-2</v>
      </c>
      <c r="F1591" s="2">
        <f t="shared" si="223"/>
        <v>1.3030221673719812E-2</v>
      </c>
      <c r="G1591" s="2">
        <f t="shared" si="223"/>
        <v>8.7788352137930879E-3</v>
      </c>
      <c r="H1591" s="2">
        <f t="shared" si="220"/>
        <v>1.4842768267534003</v>
      </c>
      <c r="I1591" s="2">
        <f t="shared" si="221"/>
        <v>59.746837017883429</v>
      </c>
    </row>
    <row r="1592" spans="1:9" ht="13.5" x14ac:dyDescent="0.25">
      <c r="A1592" s="3">
        <v>44333</v>
      </c>
      <c r="B1592" s="2">
        <v>2.2400000000000002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1.2099491554168397E-2</v>
      </c>
      <c r="G1592" s="2">
        <f t="shared" si="223"/>
        <v>8.1517755556650105E-3</v>
      </c>
      <c r="H1592" s="2">
        <f t="shared" si="220"/>
        <v>1.4842768267534001</v>
      </c>
      <c r="I1592" s="2">
        <f t="shared" si="221"/>
        <v>59.746837017883429</v>
      </c>
    </row>
    <row r="1593" spans="1:9" ht="13.5" x14ac:dyDescent="0.25">
      <c r="A1593" s="3">
        <v>44334</v>
      </c>
      <c r="B1593" s="2">
        <v>2.25</v>
      </c>
      <c r="C1593" s="2">
        <f t="shared" si="216"/>
        <v>9.9999999999997868E-3</v>
      </c>
      <c r="D1593" s="2">
        <f t="shared" si="217"/>
        <v>9.9999999999997868E-3</v>
      </c>
      <c r="E1593" s="2">
        <f t="shared" si="218"/>
        <v>0</v>
      </c>
      <c r="F1593" s="2">
        <f t="shared" si="223"/>
        <v>1.1949527871727783E-2</v>
      </c>
      <c r="G1593" s="2">
        <f t="shared" si="223"/>
        <v>7.5695058731175104E-3</v>
      </c>
      <c r="H1593" s="2">
        <f t="shared" si="220"/>
        <v>1.5786404122051834</v>
      </c>
      <c r="I1593" s="2">
        <f t="shared" si="221"/>
        <v>61.219874036456787</v>
      </c>
    </row>
    <row r="1594" spans="1:9" ht="13.5" x14ac:dyDescent="0.25">
      <c r="A1594" s="3">
        <v>44335</v>
      </c>
      <c r="B1594" s="2">
        <v>2.23</v>
      </c>
      <c r="C1594" s="2">
        <f t="shared" si="216"/>
        <v>-2.0000000000000018E-2</v>
      </c>
      <c r="D1594" s="2">
        <f t="shared" si="217"/>
        <v>0</v>
      </c>
      <c r="E1594" s="2">
        <f t="shared" si="218"/>
        <v>2.0000000000000018E-2</v>
      </c>
      <c r="F1594" s="2">
        <f t="shared" si="223"/>
        <v>1.1095990166604371E-2</v>
      </c>
      <c r="G1594" s="2">
        <f t="shared" si="223"/>
        <v>8.4573983107519759E-3</v>
      </c>
      <c r="H1594" s="2">
        <f t="shared" si="220"/>
        <v>1.3119862348800488</v>
      </c>
      <c r="I1594" s="2">
        <f t="shared" si="221"/>
        <v>56.747147326684569</v>
      </c>
    </row>
    <row r="1595" spans="1:9" ht="13.5" x14ac:dyDescent="0.25">
      <c r="A1595" s="3">
        <v>44336</v>
      </c>
      <c r="B1595" s="2">
        <v>2.2200000000000002</v>
      </c>
      <c r="C1595" s="2">
        <f t="shared" si="216"/>
        <v>-9.9999999999997868E-3</v>
      </c>
      <c r="D1595" s="2">
        <f t="shared" si="217"/>
        <v>0</v>
      </c>
      <c r="E1595" s="2">
        <f t="shared" si="218"/>
        <v>9.9999999999997868E-3</v>
      </c>
      <c r="F1595" s="2">
        <f t="shared" si="223"/>
        <v>1.0303419440418345E-2</v>
      </c>
      <c r="G1595" s="2">
        <f t="shared" si="223"/>
        <v>8.5675841456982482E-3</v>
      </c>
      <c r="H1595" s="2">
        <f t="shared" si="220"/>
        <v>1.2026049893646686</v>
      </c>
      <c r="I1595" s="2">
        <f t="shared" si="221"/>
        <v>54.599212985146032</v>
      </c>
    </row>
    <row r="1596" spans="1:9" ht="13.5" x14ac:dyDescent="0.25">
      <c r="A1596" s="3">
        <v>44337</v>
      </c>
      <c r="B1596" s="2">
        <v>2.2000000000000002</v>
      </c>
      <c r="C1596" s="2">
        <f t="shared" si="216"/>
        <v>-2.0000000000000018E-2</v>
      </c>
      <c r="D1596" s="2">
        <f t="shared" si="217"/>
        <v>0</v>
      </c>
      <c r="E1596" s="2">
        <f t="shared" si="218"/>
        <v>2.0000000000000018E-2</v>
      </c>
      <c r="F1596" s="2">
        <f t="shared" si="223"/>
        <v>9.5674609089598916E-3</v>
      </c>
      <c r="G1596" s="2">
        <f t="shared" si="223"/>
        <v>9.3841852781483739E-3</v>
      </c>
      <c r="H1596" s="2">
        <f t="shared" si="220"/>
        <v>1.019530265588243</v>
      </c>
      <c r="I1596" s="2">
        <f t="shared" si="221"/>
        <v>50.48353485761092</v>
      </c>
    </row>
    <row r="1597" spans="1:9" ht="13.5" x14ac:dyDescent="0.25">
      <c r="A1597" s="3">
        <v>44340</v>
      </c>
      <c r="B1597" s="2">
        <v>2.19</v>
      </c>
      <c r="C1597" s="2">
        <f t="shared" si="216"/>
        <v>-1.0000000000000231E-2</v>
      </c>
      <c r="D1597" s="2">
        <f t="shared" si="217"/>
        <v>0</v>
      </c>
      <c r="E1597" s="2">
        <f t="shared" si="218"/>
        <v>1.0000000000000231E-2</v>
      </c>
      <c r="F1597" s="2">
        <f t="shared" ref="F1597:G1612" si="224">((F1596*13)+D1597)/14</f>
        <v>8.8840708440341854E-3</v>
      </c>
      <c r="G1597" s="2">
        <f t="shared" si="224"/>
        <v>9.4281720439949347E-3</v>
      </c>
      <c r="H1597" s="2">
        <f t="shared" si="220"/>
        <v>0.94228985243143681</v>
      </c>
      <c r="I1597" s="2">
        <f t="shared" si="221"/>
        <v>48.514378595544855</v>
      </c>
    </row>
    <row r="1598" spans="1:9" ht="13.5" x14ac:dyDescent="0.25">
      <c r="A1598" s="3">
        <v>44341</v>
      </c>
      <c r="B1598" s="2">
        <v>2.17</v>
      </c>
      <c r="C1598" s="2">
        <f t="shared" si="216"/>
        <v>-2.0000000000000018E-2</v>
      </c>
      <c r="D1598" s="2">
        <f t="shared" si="217"/>
        <v>0</v>
      </c>
      <c r="E1598" s="2">
        <f t="shared" si="218"/>
        <v>2.0000000000000018E-2</v>
      </c>
      <c r="F1598" s="2">
        <f t="shared" si="224"/>
        <v>8.2494943551746011E-3</v>
      </c>
      <c r="G1598" s="2">
        <f t="shared" si="224"/>
        <v>1.0183302612281012E-2</v>
      </c>
      <c r="H1598" s="2">
        <f t="shared" si="220"/>
        <v>0.81010008926040866</v>
      </c>
      <c r="I1598" s="2">
        <f t="shared" si="221"/>
        <v>44.754436181007463</v>
      </c>
    </row>
    <row r="1599" spans="1:9" ht="13.5" x14ac:dyDescent="0.25">
      <c r="A1599" s="3">
        <v>44342</v>
      </c>
      <c r="B1599" s="2">
        <v>2.19</v>
      </c>
      <c r="C1599" s="2">
        <f t="shared" si="216"/>
        <v>2.0000000000000018E-2</v>
      </c>
      <c r="D1599" s="2">
        <f t="shared" si="217"/>
        <v>2.0000000000000018E-2</v>
      </c>
      <c r="E1599" s="2">
        <f t="shared" si="218"/>
        <v>0</v>
      </c>
      <c r="F1599" s="2">
        <f t="shared" si="224"/>
        <v>9.0888161869478457E-3</v>
      </c>
      <c r="G1599" s="2">
        <f t="shared" si="224"/>
        <v>9.4559238542609413E-3</v>
      </c>
      <c r="H1599" s="2">
        <f t="shared" si="220"/>
        <v>0.96117696451757351</v>
      </c>
      <c r="I1599" s="2">
        <f t="shared" si="221"/>
        <v>49.010210802369471</v>
      </c>
    </row>
    <row r="1600" spans="1:9" ht="13.5" x14ac:dyDescent="0.25">
      <c r="A1600" s="3">
        <v>44343</v>
      </c>
      <c r="B1600" s="2">
        <v>2.2000000000000002</v>
      </c>
      <c r="C1600" s="2">
        <f t="shared" si="216"/>
        <v>1.0000000000000231E-2</v>
      </c>
      <c r="D1600" s="2">
        <f t="shared" si="217"/>
        <v>1.0000000000000231E-2</v>
      </c>
      <c r="E1600" s="2">
        <f t="shared" si="218"/>
        <v>0</v>
      </c>
      <c r="F1600" s="2">
        <f t="shared" si="224"/>
        <v>9.1539007450230168E-3</v>
      </c>
      <c r="G1600" s="2">
        <f t="shared" si="224"/>
        <v>8.7805007218137322E-3</v>
      </c>
      <c r="H1600" s="2">
        <f t="shared" si="220"/>
        <v>1.0425260511945103</v>
      </c>
      <c r="I1600" s="2">
        <f t="shared" si="221"/>
        <v>51.041016127300807</v>
      </c>
    </row>
    <row r="1601" spans="1:9" ht="13.5" x14ac:dyDescent="0.25">
      <c r="A1601" s="3">
        <v>44344</v>
      </c>
      <c r="B1601" s="2">
        <v>2.2200000000000002</v>
      </c>
      <c r="C1601" s="2">
        <f t="shared" si="216"/>
        <v>2.0000000000000018E-2</v>
      </c>
      <c r="D1601" s="2">
        <f t="shared" si="217"/>
        <v>2.0000000000000018E-2</v>
      </c>
      <c r="E1601" s="2">
        <f t="shared" si="218"/>
        <v>0</v>
      </c>
      <c r="F1601" s="2">
        <f t="shared" si="224"/>
        <v>9.928622120378516E-3</v>
      </c>
      <c r="G1601" s="2">
        <f t="shared" si="224"/>
        <v>8.1533220988270379E-3</v>
      </c>
      <c r="H1601" s="2">
        <f t="shared" si="220"/>
        <v>1.2177394686525236</v>
      </c>
      <c r="I1601" s="2">
        <f t="shared" si="221"/>
        <v>54.909040753664812</v>
      </c>
    </row>
    <row r="1602" spans="1:9" ht="13.5" x14ac:dyDescent="0.25">
      <c r="A1602" s="3">
        <v>44347</v>
      </c>
      <c r="B1602" s="2">
        <v>2.2200000000000002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9.2194348260657647E-3</v>
      </c>
      <c r="G1602" s="2">
        <f t="shared" si="224"/>
        <v>7.5709419489108209E-3</v>
      </c>
      <c r="H1602" s="2">
        <f t="shared" si="220"/>
        <v>1.2177394686525236</v>
      </c>
      <c r="I1602" s="2">
        <f t="shared" si="221"/>
        <v>54.909040753664812</v>
      </c>
    </row>
    <row r="1603" spans="1:9" ht="13.5" x14ac:dyDescent="0.25">
      <c r="A1603" s="3">
        <v>44348</v>
      </c>
      <c r="B1603" s="2">
        <v>2.23</v>
      </c>
      <c r="C1603" s="2">
        <f t="shared" ref="C1603:C1666" si="225">B1603-B1602</f>
        <v>9.9999999999997868E-3</v>
      </c>
      <c r="D1603" s="2">
        <f t="shared" ref="D1603:D1666" si="226">IF(C1603&gt;0,C1603,0)</f>
        <v>9.9999999999997868E-3</v>
      </c>
      <c r="E1603" s="2">
        <f t="shared" ref="E1603:E1666" si="227">IF(C1603&lt;0,-C1603,0)</f>
        <v>0</v>
      </c>
      <c r="F1603" s="2">
        <f t="shared" si="224"/>
        <v>9.2751894813467659E-3</v>
      </c>
      <c r="G1603" s="2">
        <f t="shared" si="224"/>
        <v>7.0301603811314759E-3</v>
      </c>
      <c r="H1603" s="2">
        <f t="shared" si="220"/>
        <v>1.3193425154624938</v>
      </c>
      <c r="I1603" s="2">
        <f t="shared" si="221"/>
        <v>56.88433280840399</v>
      </c>
    </row>
    <row r="1604" spans="1:9" ht="13.5" x14ac:dyDescent="0.25">
      <c r="A1604" s="3">
        <v>44349</v>
      </c>
      <c r="B1604" s="2">
        <v>2.2400000000000002</v>
      </c>
      <c r="C1604" s="2">
        <f t="shared" si="225"/>
        <v>1.0000000000000231E-2</v>
      </c>
      <c r="D1604" s="2">
        <f t="shared" si="226"/>
        <v>1.0000000000000231E-2</v>
      </c>
      <c r="E1604" s="2">
        <f t="shared" si="227"/>
        <v>0</v>
      </c>
      <c r="F1604" s="2">
        <f t="shared" si="224"/>
        <v>9.3269616612505855E-3</v>
      </c>
      <c r="G1604" s="2">
        <f t="shared" si="224"/>
        <v>6.5280060681935136E-3</v>
      </c>
      <c r="H1604" s="2">
        <f t="shared" si="220"/>
        <v>1.4287611812578513</v>
      </c>
      <c r="I1604" s="2">
        <f t="shared" si="221"/>
        <v>58.826746420489897</v>
      </c>
    </row>
    <row r="1605" spans="1:9" ht="13.5" x14ac:dyDescent="0.25">
      <c r="A1605" s="3">
        <v>44350</v>
      </c>
      <c r="B1605" s="2">
        <v>2.2200000000000002</v>
      </c>
      <c r="C1605" s="2">
        <f t="shared" si="225"/>
        <v>-2.0000000000000018E-2</v>
      </c>
      <c r="D1605" s="2">
        <f t="shared" si="226"/>
        <v>0</v>
      </c>
      <c r="E1605" s="2">
        <f t="shared" si="227"/>
        <v>2.0000000000000018E-2</v>
      </c>
      <c r="F1605" s="2">
        <f t="shared" si="224"/>
        <v>8.6607501140184007E-3</v>
      </c>
      <c r="G1605" s="2">
        <f t="shared" si="224"/>
        <v>7.4902913490368355E-3</v>
      </c>
      <c r="H1605" s="2">
        <f t="shared" si="220"/>
        <v>1.156263449636318</v>
      </c>
      <c r="I1605" s="2">
        <f t="shared" si="221"/>
        <v>53.62347767993456</v>
      </c>
    </row>
    <row r="1606" spans="1:9" ht="13.5" x14ac:dyDescent="0.25">
      <c r="A1606" s="3">
        <v>44351</v>
      </c>
      <c r="B1606" s="2">
        <v>2.21</v>
      </c>
      <c r="C1606" s="2">
        <f t="shared" si="225"/>
        <v>-1.0000000000000231E-2</v>
      </c>
      <c r="D1606" s="2">
        <f t="shared" si="226"/>
        <v>0</v>
      </c>
      <c r="E1606" s="2">
        <f t="shared" si="227"/>
        <v>1.0000000000000231E-2</v>
      </c>
      <c r="F1606" s="2">
        <f t="shared" si="224"/>
        <v>8.0421251058742284E-3</v>
      </c>
      <c r="G1606" s="2">
        <f t="shared" si="224"/>
        <v>7.6695562526770773E-3</v>
      </c>
      <c r="H1606" s="2">
        <f t="shared" si="220"/>
        <v>1.048577628342853</v>
      </c>
      <c r="I1606" s="2">
        <f t="shared" si="221"/>
        <v>51.185642849720779</v>
      </c>
    </row>
    <row r="1607" spans="1:9" ht="13.5" x14ac:dyDescent="0.25">
      <c r="A1607" s="3">
        <v>44354</v>
      </c>
      <c r="B1607" s="2">
        <v>2.1800000000000002</v>
      </c>
      <c r="C1607" s="2">
        <f t="shared" si="225"/>
        <v>-2.9999999999999805E-2</v>
      </c>
      <c r="D1607" s="2">
        <f t="shared" si="226"/>
        <v>0</v>
      </c>
      <c r="E1607" s="2">
        <f t="shared" si="227"/>
        <v>2.9999999999999805E-2</v>
      </c>
      <c r="F1607" s="2">
        <f t="shared" si="224"/>
        <v>7.4676875983117836E-3</v>
      </c>
      <c r="G1607" s="2">
        <f t="shared" si="224"/>
        <v>9.2645879489144135E-3</v>
      </c>
      <c r="H1607" s="2">
        <f t="shared" si="220"/>
        <v>0.80604638214771507</v>
      </c>
      <c r="I1607" s="2">
        <f t="shared" si="221"/>
        <v>44.630436411559955</v>
      </c>
    </row>
    <row r="1608" spans="1:9" ht="13.5" x14ac:dyDescent="0.25">
      <c r="A1608" s="3">
        <v>44355</v>
      </c>
      <c r="B1608" s="2">
        <v>2.12</v>
      </c>
      <c r="C1608" s="2">
        <f t="shared" si="225"/>
        <v>-6.0000000000000053E-2</v>
      </c>
      <c r="D1608" s="2">
        <f t="shared" si="226"/>
        <v>0</v>
      </c>
      <c r="E1608" s="2">
        <f t="shared" si="227"/>
        <v>6.0000000000000053E-2</v>
      </c>
      <c r="F1608" s="2">
        <f t="shared" si="224"/>
        <v>6.9342813412895127E-3</v>
      </c>
      <c r="G1608" s="2">
        <f t="shared" si="224"/>
        <v>1.2888545952563387E-2</v>
      </c>
      <c r="H1608" s="2">
        <f t="shared" si="220"/>
        <v>0.53801890196235536</v>
      </c>
      <c r="I1608" s="2">
        <f t="shared" si="221"/>
        <v>34.981293225713813</v>
      </c>
    </row>
    <row r="1609" spans="1:9" ht="13.5" x14ac:dyDescent="0.25">
      <c r="A1609" s="3">
        <v>44356</v>
      </c>
      <c r="B1609" s="2">
        <v>2.17</v>
      </c>
      <c r="C1609" s="2">
        <f t="shared" si="225"/>
        <v>4.9999999999999822E-2</v>
      </c>
      <c r="D1609" s="2">
        <f t="shared" si="226"/>
        <v>4.9999999999999822E-2</v>
      </c>
      <c r="E1609" s="2">
        <f t="shared" si="227"/>
        <v>0</v>
      </c>
      <c r="F1609" s="2">
        <f t="shared" si="224"/>
        <v>1.0010404102625964E-2</v>
      </c>
      <c r="G1609" s="2">
        <f t="shared" si="224"/>
        <v>1.1967935527380288E-2</v>
      </c>
      <c r="H1609" s="2">
        <f t="shared" si="220"/>
        <v>0.83643533003032344</v>
      </c>
      <c r="I1609" s="2">
        <f t="shared" si="221"/>
        <v>45.546680373248542</v>
      </c>
    </row>
    <row r="1610" spans="1:9" ht="13.5" x14ac:dyDescent="0.25">
      <c r="A1610" s="3">
        <v>44357</v>
      </c>
      <c r="B1610" s="2">
        <v>2.19</v>
      </c>
      <c r="C1610" s="2">
        <f t="shared" si="225"/>
        <v>2.0000000000000018E-2</v>
      </c>
      <c r="D1610" s="2">
        <f t="shared" si="226"/>
        <v>2.0000000000000018E-2</v>
      </c>
      <c r="E1610" s="2">
        <f t="shared" si="227"/>
        <v>0</v>
      </c>
      <c r="F1610" s="2">
        <f t="shared" si="224"/>
        <v>1.072394666672411E-2</v>
      </c>
      <c r="G1610" s="2">
        <f t="shared" si="224"/>
        <v>1.1113082989710267E-2</v>
      </c>
      <c r="H1610" s="2">
        <f t="shared" si="220"/>
        <v>0.96498394519806407</v>
      </c>
      <c r="I1610" s="2">
        <f t="shared" si="221"/>
        <v>49.108998959317027</v>
      </c>
    </row>
    <row r="1611" spans="1:9" ht="13.5" x14ac:dyDescent="0.25">
      <c r="A1611" s="3">
        <v>44358</v>
      </c>
      <c r="B1611" s="2">
        <v>2.16</v>
      </c>
      <c r="C1611" s="2">
        <f t="shared" si="225"/>
        <v>-2.9999999999999805E-2</v>
      </c>
      <c r="D1611" s="2">
        <f t="shared" si="226"/>
        <v>0</v>
      </c>
      <c r="E1611" s="2">
        <f t="shared" si="227"/>
        <v>2.9999999999999805E-2</v>
      </c>
      <c r="F1611" s="2">
        <f t="shared" si="224"/>
        <v>9.9579504762438154E-3</v>
      </c>
      <c r="G1611" s="2">
        <f t="shared" si="224"/>
        <v>1.2462148490445234E-2</v>
      </c>
      <c r="H1611" s="2">
        <f t="shared" si="220"/>
        <v>0.79905567518141873</v>
      </c>
      <c r="I1611" s="2">
        <f t="shared" si="221"/>
        <v>44.415283318057469</v>
      </c>
    </row>
    <row r="1612" spans="1:9" ht="13.5" x14ac:dyDescent="0.25">
      <c r="A1612" s="3">
        <v>44361</v>
      </c>
      <c r="B1612" s="2">
        <v>2.12</v>
      </c>
      <c r="C1612" s="2">
        <f t="shared" si="225"/>
        <v>-4.0000000000000036E-2</v>
      </c>
      <c r="D1612" s="2">
        <f t="shared" si="226"/>
        <v>0</v>
      </c>
      <c r="E1612" s="2">
        <f t="shared" si="227"/>
        <v>4.0000000000000036E-2</v>
      </c>
      <c r="F1612" s="2">
        <f t="shared" si="224"/>
        <v>9.2466682993692564E-3</v>
      </c>
      <c r="G1612" s="2">
        <f t="shared" si="224"/>
        <v>1.4429137883984863E-2</v>
      </c>
      <c r="H1612" s="2">
        <f t="shared" si="220"/>
        <v>0.64083304031852695</v>
      </c>
      <c r="I1612" s="2">
        <f t="shared" si="221"/>
        <v>39.055347166468877</v>
      </c>
    </row>
    <row r="1613" spans="1:9" ht="13.5" x14ac:dyDescent="0.25">
      <c r="A1613" s="3">
        <v>44362</v>
      </c>
      <c r="B1613" s="2">
        <v>2.0499999999999998</v>
      </c>
      <c r="C1613" s="2">
        <f t="shared" si="225"/>
        <v>-7.0000000000000284E-2</v>
      </c>
      <c r="D1613" s="2">
        <f t="shared" si="226"/>
        <v>0</v>
      </c>
      <c r="E1613" s="2">
        <f t="shared" si="227"/>
        <v>7.0000000000000284E-2</v>
      </c>
      <c r="F1613" s="2">
        <f t="shared" ref="F1613:G1628" si="228">((F1612*13)+D1613)/14</f>
        <v>8.5861919922714525E-3</v>
      </c>
      <c r="G1613" s="2">
        <f t="shared" si="228"/>
        <v>1.8398485177985962E-2</v>
      </c>
      <c r="H1613" s="2">
        <f t="shared" si="220"/>
        <v>0.46667928958330485</v>
      </c>
      <c r="I1613" s="2">
        <f t="shared" si="221"/>
        <v>31.818768622272714</v>
      </c>
    </row>
    <row r="1614" spans="1:9" ht="13.5" x14ac:dyDescent="0.25">
      <c r="A1614" s="3">
        <v>44363</v>
      </c>
      <c r="B1614" s="2">
        <v>2.08</v>
      </c>
      <c r="C1614" s="2">
        <f t="shared" si="225"/>
        <v>3.0000000000000249E-2</v>
      </c>
      <c r="D1614" s="2">
        <f t="shared" si="226"/>
        <v>3.0000000000000249E-2</v>
      </c>
      <c r="E1614" s="2">
        <f t="shared" si="227"/>
        <v>0</v>
      </c>
      <c r="F1614" s="2">
        <f t="shared" si="228"/>
        <v>1.0115749707109224E-2</v>
      </c>
      <c r="G1614" s="2">
        <f t="shared" si="228"/>
        <v>1.7084307665272681E-2</v>
      </c>
      <c r="H1614" s="2">
        <f t="shared" si="220"/>
        <v>0.59210767596228298</v>
      </c>
      <c r="I1614" s="2">
        <f t="shared" si="221"/>
        <v>37.190177831685176</v>
      </c>
    </row>
    <row r="1615" spans="1:9" ht="13.5" x14ac:dyDescent="0.25">
      <c r="A1615" s="3">
        <v>44364</v>
      </c>
      <c r="B1615" s="2">
        <v>2.0499999999999998</v>
      </c>
      <c r="C1615" s="2">
        <f t="shared" si="225"/>
        <v>-3.0000000000000249E-2</v>
      </c>
      <c r="D1615" s="2">
        <f t="shared" si="226"/>
        <v>0</v>
      </c>
      <c r="E1615" s="2">
        <f t="shared" si="227"/>
        <v>3.0000000000000249E-2</v>
      </c>
      <c r="F1615" s="2">
        <f t="shared" si="228"/>
        <v>9.3931961566014223E-3</v>
      </c>
      <c r="G1615" s="2">
        <f t="shared" si="228"/>
        <v>1.8006857117753221E-2</v>
      </c>
      <c r="H1615" s="2">
        <f t="shared" si="220"/>
        <v>0.52164550955094402</v>
      </c>
      <c r="I1615" s="2">
        <f t="shared" si="221"/>
        <v>34.281671143293281</v>
      </c>
    </row>
    <row r="1616" spans="1:9" ht="13.5" x14ac:dyDescent="0.25">
      <c r="A1616" s="3">
        <v>44365</v>
      </c>
      <c r="B1616" s="2">
        <v>1.96</v>
      </c>
      <c r="C1616" s="2">
        <f t="shared" si="225"/>
        <v>-8.9999999999999858E-2</v>
      </c>
      <c r="D1616" s="2">
        <f t="shared" si="226"/>
        <v>0</v>
      </c>
      <c r="E1616" s="2">
        <f t="shared" si="227"/>
        <v>8.9999999999999858E-2</v>
      </c>
      <c r="F1616" s="2">
        <f t="shared" si="228"/>
        <v>8.7222535739870342E-3</v>
      </c>
      <c r="G1616" s="2">
        <f t="shared" si="228"/>
        <v>2.3149224466485124E-2</v>
      </c>
      <c r="H1616" s="2">
        <f t="shared" si="220"/>
        <v>0.37678383509628571</v>
      </c>
      <c r="I1616" s="2">
        <f t="shared" si="221"/>
        <v>27.366956634113535</v>
      </c>
    </row>
    <row r="1617" spans="1:9" ht="13.5" x14ac:dyDescent="0.25">
      <c r="A1617" s="3">
        <v>44368</v>
      </c>
      <c r="B1617" s="2">
        <v>2</v>
      </c>
      <c r="C1617" s="2">
        <f t="shared" si="225"/>
        <v>4.0000000000000036E-2</v>
      </c>
      <c r="D1617" s="2">
        <f t="shared" si="226"/>
        <v>4.0000000000000036E-2</v>
      </c>
      <c r="E1617" s="2">
        <f t="shared" si="227"/>
        <v>0</v>
      </c>
      <c r="F1617" s="2">
        <f t="shared" si="228"/>
        <v>1.0956378318702248E-2</v>
      </c>
      <c r="G1617" s="2">
        <f t="shared" si="228"/>
        <v>2.149570843316476E-2</v>
      </c>
      <c r="H1617" s="2">
        <f t="shared" ref="H1617:H1680" si="229">F1617/G1617</f>
        <v>0.50970073178877628</v>
      </c>
      <c r="I1617" s="2">
        <f t="shared" ref="I1617:I1680" si="230">IF(G1617=0,100,100-(100/(1+H1617)))</f>
        <v>33.761706612200882</v>
      </c>
    </row>
    <row r="1618" spans="1:9" ht="13.5" x14ac:dyDescent="0.25">
      <c r="A1618" s="3">
        <v>44369</v>
      </c>
      <c r="B1618" s="2">
        <v>1.99</v>
      </c>
      <c r="C1618" s="2">
        <f t="shared" si="225"/>
        <v>-1.0000000000000009E-2</v>
      </c>
      <c r="D1618" s="2">
        <f t="shared" si="226"/>
        <v>0</v>
      </c>
      <c r="E1618" s="2">
        <f t="shared" si="227"/>
        <v>1.0000000000000009E-2</v>
      </c>
      <c r="F1618" s="2">
        <f t="shared" si="228"/>
        <v>1.0173779867366372E-2</v>
      </c>
      <c r="G1618" s="2">
        <f t="shared" si="228"/>
        <v>2.0674586402224419E-2</v>
      </c>
      <c r="H1618" s="2">
        <f t="shared" si="229"/>
        <v>0.4920910952913552</v>
      </c>
      <c r="I1618" s="2">
        <f t="shared" si="230"/>
        <v>32.979963277327002</v>
      </c>
    </row>
    <row r="1619" spans="1:9" ht="13.5" x14ac:dyDescent="0.25">
      <c r="A1619" s="3">
        <v>44370</v>
      </c>
      <c r="B1619" s="2">
        <v>1.99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9.4470813054116313E-3</v>
      </c>
      <c r="G1619" s="2">
        <f t="shared" si="228"/>
        <v>1.919783023063696E-2</v>
      </c>
      <c r="H1619" s="2">
        <f t="shared" si="229"/>
        <v>0.4920910952913552</v>
      </c>
      <c r="I1619" s="2">
        <f t="shared" si="230"/>
        <v>32.979963277327002</v>
      </c>
    </row>
    <row r="1620" spans="1:9" ht="13.5" x14ac:dyDescent="0.25">
      <c r="A1620" s="3">
        <v>44371</v>
      </c>
      <c r="B1620" s="2">
        <v>1.99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8.7722897835965149E-3</v>
      </c>
      <c r="G1620" s="2">
        <f t="shared" si="228"/>
        <v>1.7826556642734321E-2</v>
      </c>
      <c r="H1620" s="2">
        <f t="shared" si="229"/>
        <v>0.49209109529135514</v>
      </c>
      <c r="I1620" s="2">
        <f t="shared" si="230"/>
        <v>32.979963277327002</v>
      </c>
    </row>
    <row r="1621" spans="1:9" ht="13.5" x14ac:dyDescent="0.25">
      <c r="A1621" s="3">
        <v>44372</v>
      </c>
      <c r="B1621" s="2">
        <v>1.99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8.1456976561967639E-3</v>
      </c>
      <c r="G1621" s="2">
        <f t="shared" si="228"/>
        <v>1.6553231168253298E-2</v>
      </c>
      <c r="H1621" s="2">
        <f t="shared" si="229"/>
        <v>0.49209109529135514</v>
      </c>
      <c r="I1621" s="2">
        <f t="shared" si="230"/>
        <v>32.979963277327002</v>
      </c>
    </row>
    <row r="1622" spans="1:9" ht="13.5" x14ac:dyDescent="0.25">
      <c r="A1622" s="3">
        <v>44375</v>
      </c>
      <c r="B1622" s="2">
        <v>1.91</v>
      </c>
      <c r="C1622" s="2">
        <f t="shared" si="225"/>
        <v>-8.0000000000000071E-2</v>
      </c>
      <c r="D1622" s="2">
        <f t="shared" si="226"/>
        <v>0</v>
      </c>
      <c r="E1622" s="2">
        <f t="shared" si="227"/>
        <v>8.0000000000000071E-2</v>
      </c>
      <c r="F1622" s="2">
        <f t="shared" si="228"/>
        <v>7.563862109325567E-3</v>
      </c>
      <c r="G1622" s="2">
        <f t="shared" si="228"/>
        <v>2.1085143227663781E-2</v>
      </c>
      <c r="H1622" s="2">
        <f t="shared" si="229"/>
        <v>0.3587294630942679</v>
      </c>
      <c r="I1622" s="2">
        <f t="shared" si="230"/>
        <v>26.401831478455208</v>
      </c>
    </row>
    <row r="1623" spans="1:9" ht="13.5" x14ac:dyDescent="0.25">
      <c r="A1623" s="3">
        <v>44376</v>
      </c>
      <c r="B1623" s="2">
        <v>1.83</v>
      </c>
      <c r="C1623" s="2">
        <f t="shared" si="225"/>
        <v>-7.9999999999999849E-2</v>
      </c>
      <c r="D1623" s="2">
        <f t="shared" si="226"/>
        <v>0</v>
      </c>
      <c r="E1623" s="2">
        <f t="shared" si="227"/>
        <v>7.9999999999999849E-2</v>
      </c>
      <c r="F1623" s="2">
        <f t="shared" si="228"/>
        <v>7.0235862443737409E-3</v>
      </c>
      <c r="G1623" s="2">
        <f t="shared" si="228"/>
        <v>2.5293347282830642E-2</v>
      </c>
      <c r="H1623" s="2">
        <f t="shared" si="229"/>
        <v>0.27768512272558787</v>
      </c>
      <c r="I1623" s="2">
        <f t="shared" si="230"/>
        <v>21.733455120243036</v>
      </c>
    </row>
    <row r="1624" spans="1:9" ht="13.5" x14ac:dyDescent="0.25">
      <c r="A1624" s="3">
        <v>44377</v>
      </c>
      <c r="B1624" s="2">
        <v>1.72</v>
      </c>
      <c r="C1624" s="2">
        <f t="shared" si="225"/>
        <v>-0.1100000000000001</v>
      </c>
      <c r="D1624" s="2">
        <f t="shared" si="226"/>
        <v>0</v>
      </c>
      <c r="E1624" s="2">
        <f t="shared" si="227"/>
        <v>0.1100000000000001</v>
      </c>
      <c r="F1624" s="2">
        <f t="shared" si="228"/>
        <v>6.5219015126327592E-3</v>
      </c>
      <c r="G1624" s="2">
        <f t="shared" si="228"/>
        <v>3.1343822476914175E-2</v>
      </c>
      <c r="H1624" s="2">
        <f t="shared" si="229"/>
        <v>0.20807613740909772</v>
      </c>
      <c r="I1624" s="2">
        <f t="shared" si="230"/>
        <v>17.223760238766786</v>
      </c>
    </row>
    <row r="1625" spans="1:9" ht="13.5" x14ac:dyDescent="0.25">
      <c r="A1625" s="3">
        <v>44378</v>
      </c>
      <c r="B1625" s="2">
        <v>1.65</v>
      </c>
      <c r="C1625" s="2">
        <f t="shared" si="225"/>
        <v>-7.0000000000000062E-2</v>
      </c>
      <c r="D1625" s="2">
        <f t="shared" si="226"/>
        <v>0</v>
      </c>
      <c r="E1625" s="2">
        <f t="shared" si="227"/>
        <v>7.0000000000000062E-2</v>
      </c>
      <c r="F1625" s="2">
        <f t="shared" si="228"/>
        <v>6.0560514045875629E-3</v>
      </c>
      <c r="G1625" s="2">
        <f t="shared" si="228"/>
        <v>3.4104978014277455E-2</v>
      </c>
      <c r="H1625" s="2">
        <f t="shared" si="229"/>
        <v>0.17757089308347604</v>
      </c>
      <c r="I1625" s="2">
        <f t="shared" si="230"/>
        <v>15.079422744435007</v>
      </c>
    </row>
    <row r="1626" spans="1:9" ht="13.5" x14ac:dyDescent="0.25">
      <c r="A1626" s="3">
        <v>44379</v>
      </c>
      <c r="B1626" s="2">
        <v>1.58</v>
      </c>
      <c r="C1626" s="2">
        <f t="shared" si="225"/>
        <v>-6.999999999999984E-2</v>
      </c>
      <c r="D1626" s="2">
        <f t="shared" si="226"/>
        <v>0</v>
      </c>
      <c r="E1626" s="2">
        <f t="shared" si="227"/>
        <v>6.999999999999984E-2</v>
      </c>
      <c r="F1626" s="2">
        <f t="shared" si="228"/>
        <v>5.6234763042598791E-3</v>
      </c>
      <c r="G1626" s="2">
        <f t="shared" si="228"/>
        <v>3.6668908156114774E-2</v>
      </c>
      <c r="H1626" s="2">
        <f t="shared" si="229"/>
        <v>0.15335816055166968</v>
      </c>
      <c r="I1626" s="2">
        <f t="shared" si="230"/>
        <v>13.296664106344551</v>
      </c>
    </row>
    <row r="1627" spans="1:9" ht="13.5" x14ac:dyDescent="0.25">
      <c r="A1627" s="3">
        <v>44382</v>
      </c>
      <c r="B1627" s="2">
        <v>1.6</v>
      </c>
      <c r="C1627" s="2">
        <f t="shared" si="225"/>
        <v>2.0000000000000018E-2</v>
      </c>
      <c r="D1627" s="2">
        <f t="shared" si="226"/>
        <v>2.0000000000000018E-2</v>
      </c>
      <c r="E1627" s="2">
        <f t="shared" si="227"/>
        <v>0</v>
      </c>
      <c r="F1627" s="2">
        <f t="shared" si="228"/>
        <v>6.6503708539556033E-3</v>
      </c>
      <c r="G1627" s="2">
        <f t="shared" si="228"/>
        <v>3.4049700430678002E-2</v>
      </c>
      <c r="H1627" s="2">
        <f t="shared" si="229"/>
        <v>0.19531363770718438</v>
      </c>
      <c r="I1627" s="2">
        <f t="shared" si="230"/>
        <v>16.339948909294577</v>
      </c>
    </row>
    <row r="1628" spans="1:9" ht="13.5" x14ac:dyDescent="0.25">
      <c r="A1628" s="3">
        <v>44383</v>
      </c>
      <c r="B1628" s="2">
        <v>1.61</v>
      </c>
      <c r="C1628" s="2">
        <f t="shared" si="225"/>
        <v>1.0000000000000009E-2</v>
      </c>
      <c r="D1628" s="2">
        <f t="shared" si="226"/>
        <v>1.0000000000000009E-2</v>
      </c>
      <c r="E1628" s="2">
        <f t="shared" si="227"/>
        <v>0</v>
      </c>
      <c r="F1628" s="2">
        <f t="shared" si="228"/>
        <v>6.889630078673061E-3</v>
      </c>
      <c r="G1628" s="2">
        <f t="shared" si="228"/>
        <v>3.161757897134386E-2</v>
      </c>
      <c r="H1628" s="2">
        <f t="shared" si="229"/>
        <v>0.21790504848323075</v>
      </c>
      <c r="I1628" s="2">
        <f t="shared" si="230"/>
        <v>17.891792858122074</v>
      </c>
    </row>
    <row r="1629" spans="1:9" ht="13.5" x14ac:dyDescent="0.25">
      <c r="A1629" s="3">
        <v>44384</v>
      </c>
      <c r="B1629" s="2">
        <v>1.64</v>
      </c>
      <c r="C1629" s="2">
        <f t="shared" si="225"/>
        <v>2.9999999999999805E-2</v>
      </c>
      <c r="D1629" s="2">
        <f t="shared" si="226"/>
        <v>2.9999999999999805E-2</v>
      </c>
      <c r="E1629" s="2">
        <f t="shared" si="227"/>
        <v>0</v>
      </c>
      <c r="F1629" s="2">
        <f t="shared" ref="F1629:G1644" si="231">((F1628*13)+D1629)/14</f>
        <v>8.5403707873392565E-3</v>
      </c>
      <c r="G1629" s="2">
        <f t="shared" si="231"/>
        <v>2.9359180473390728E-2</v>
      </c>
      <c r="H1629" s="2">
        <f t="shared" si="229"/>
        <v>0.29089268329814927</v>
      </c>
      <c r="I1629" s="2">
        <f t="shared" si="230"/>
        <v>22.534226668241459</v>
      </c>
    </row>
    <row r="1630" spans="1:9" ht="13.5" x14ac:dyDescent="0.25">
      <c r="A1630" s="3">
        <v>44385</v>
      </c>
      <c r="B1630" s="2">
        <v>1.65</v>
      </c>
      <c r="C1630" s="2">
        <f t="shared" si="225"/>
        <v>1.0000000000000009E-2</v>
      </c>
      <c r="D1630" s="2">
        <f t="shared" si="226"/>
        <v>1.0000000000000009E-2</v>
      </c>
      <c r="E1630" s="2">
        <f t="shared" si="227"/>
        <v>0</v>
      </c>
      <c r="F1630" s="2">
        <f t="shared" si="231"/>
        <v>8.6446300168150254E-3</v>
      </c>
      <c r="G1630" s="2">
        <f t="shared" si="231"/>
        <v>2.7262096153862818E-2</v>
      </c>
      <c r="H1630" s="2">
        <f t="shared" si="229"/>
        <v>0.31709337271888949</v>
      </c>
      <c r="I1630" s="2">
        <f t="shared" si="230"/>
        <v>24.075238649505181</v>
      </c>
    </row>
    <row r="1631" spans="1:9" ht="13.5" x14ac:dyDescent="0.25">
      <c r="A1631" s="3">
        <v>44386</v>
      </c>
      <c r="B1631" s="2">
        <v>1.63</v>
      </c>
      <c r="C1631" s="2">
        <f t="shared" si="225"/>
        <v>-2.0000000000000018E-2</v>
      </c>
      <c r="D1631" s="2">
        <f t="shared" si="226"/>
        <v>0</v>
      </c>
      <c r="E1631" s="2">
        <f t="shared" si="227"/>
        <v>2.0000000000000018E-2</v>
      </c>
      <c r="F1631" s="2">
        <f t="shared" si="231"/>
        <v>8.02715644418538E-3</v>
      </c>
      <c r="G1631" s="2">
        <f t="shared" si="231"/>
        <v>2.6743375000015474E-2</v>
      </c>
      <c r="H1631" s="2">
        <f t="shared" si="229"/>
        <v>0.30015495217715549</v>
      </c>
      <c r="I1631" s="2">
        <f t="shared" si="230"/>
        <v>23.086090752070376</v>
      </c>
    </row>
    <row r="1632" spans="1:9" ht="13.5" x14ac:dyDescent="0.25">
      <c r="A1632" s="3">
        <v>44389</v>
      </c>
      <c r="B1632" s="2">
        <v>1.6</v>
      </c>
      <c r="C1632" s="2">
        <f t="shared" si="225"/>
        <v>-2.9999999999999805E-2</v>
      </c>
      <c r="D1632" s="2">
        <f t="shared" si="226"/>
        <v>0</v>
      </c>
      <c r="E1632" s="2">
        <f t="shared" si="227"/>
        <v>2.9999999999999805E-2</v>
      </c>
      <c r="F1632" s="2">
        <f t="shared" si="231"/>
        <v>7.4537881267435673E-3</v>
      </c>
      <c r="G1632" s="2">
        <f t="shared" si="231"/>
        <v>2.6975991071442922E-2</v>
      </c>
      <c r="H1632" s="2">
        <f t="shared" si="229"/>
        <v>0.27631192889273415</v>
      </c>
      <c r="I1632" s="2">
        <f t="shared" si="230"/>
        <v>21.649247541895875</v>
      </c>
    </row>
    <row r="1633" spans="1:9" ht="13.5" x14ac:dyDescent="0.25">
      <c r="A1633" s="3">
        <v>44390</v>
      </c>
      <c r="B1633" s="2">
        <v>1.59</v>
      </c>
      <c r="C1633" s="2">
        <f t="shared" si="225"/>
        <v>-1.0000000000000009E-2</v>
      </c>
      <c r="D1633" s="2">
        <f t="shared" si="226"/>
        <v>0</v>
      </c>
      <c r="E1633" s="2">
        <f t="shared" si="227"/>
        <v>1.0000000000000009E-2</v>
      </c>
      <c r="F1633" s="2">
        <f t="shared" si="231"/>
        <v>6.9213746891190267E-3</v>
      </c>
      <c r="G1633" s="2">
        <f t="shared" si="231"/>
        <v>2.576342028062557E-2</v>
      </c>
      <c r="H1633" s="2">
        <f t="shared" si="229"/>
        <v>0.26865123550090092</v>
      </c>
      <c r="I1633" s="2">
        <f t="shared" si="230"/>
        <v>21.176130049235283</v>
      </c>
    </row>
    <row r="1634" spans="1:9" ht="13.5" x14ac:dyDescent="0.25">
      <c r="A1634" s="3">
        <v>44391</v>
      </c>
      <c r="B1634" s="2">
        <v>1.57</v>
      </c>
      <c r="C1634" s="2">
        <f t="shared" si="225"/>
        <v>-2.0000000000000018E-2</v>
      </c>
      <c r="D1634" s="2">
        <f t="shared" si="226"/>
        <v>0</v>
      </c>
      <c r="E1634" s="2">
        <f t="shared" si="227"/>
        <v>2.0000000000000018E-2</v>
      </c>
      <c r="F1634" s="2">
        <f t="shared" si="231"/>
        <v>6.4269907827533817E-3</v>
      </c>
      <c r="G1634" s="2">
        <f t="shared" si="231"/>
        <v>2.535174740343803E-2</v>
      </c>
      <c r="H1634" s="2">
        <f t="shared" si="229"/>
        <v>0.25351273348052517</v>
      </c>
      <c r="I1634" s="2">
        <f t="shared" si="230"/>
        <v>20.224184941194594</v>
      </c>
    </row>
    <row r="1635" spans="1:9" ht="13.5" x14ac:dyDescent="0.25">
      <c r="A1635" s="3">
        <v>44392</v>
      </c>
      <c r="B1635" s="2">
        <v>1.58</v>
      </c>
      <c r="C1635" s="2">
        <f t="shared" si="225"/>
        <v>1.0000000000000009E-2</v>
      </c>
      <c r="D1635" s="2">
        <f t="shared" si="226"/>
        <v>1.0000000000000009E-2</v>
      </c>
      <c r="E1635" s="2">
        <f t="shared" si="227"/>
        <v>0</v>
      </c>
      <c r="F1635" s="2">
        <f t="shared" si="231"/>
        <v>6.6822057268424257E-3</v>
      </c>
      <c r="G1635" s="2">
        <f t="shared" si="231"/>
        <v>2.354090830319246E-2</v>
      </c>
      <c r="H1635" s="2">
        <f t="shared" si="229"/>
        <v>0.28385505099377284</v>
      </c>
      <c r="I1635" s="2">
        <f t="shared" si="230"/>
        <v>22.109587119983189</v>
      </c>
    </row>
    <row r="1636" spans="1:9" ht="13.5" x14ac:dyDescent="0.25">
      <c r="A1636" s="3">
        <v>44393</v>
      </c>
      <c r="B1636" s="2">
        <v>1.58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6.2049053177822529E-3</v>
      </c>
      <c r="G1636" s="2">
        <f t="shared" si="231"/>
        <v>2.1859414852964425E-2</v>
      </c>
      <c r="H1636" s="2">
        <f t="shared" si="229"/>
        <v>0.28385505099377284</v>
      </c>
      <c r="I1636" s="2">
        <f t="shared" si="230"/>
        <v>22.109587119983189</v>
      </c>
    </row>
    <row r="1637" spans="1:9" ht="13.5" x14ac:dyDescent="0.25">
      <c r="A1637" s="3">
        <v>44396</v>
      </c>
      <c r="B1637" s="2">
        <v>1.61</v>
      </c>
      <c r="C1637" s="2">
        <f t="shared" si="225"/>
        <v>3.0000000000000027E-2</v>
      </c>
      <c r="D1637" s="2">
        <f t="shared" si="226"/>
        <v>3.0000000000000027E-2</v>
      </c>
      <c r="E1637" s="2">
        <f t="shared" si="227"/>
        <v>0</v>
      </c>
      <c r="F1637" s="2">
        <f t="shared" si="231"/>
        <v>7.9045549379406655E-3</v>
      </c>
      <c r="G1637" s="2">
        <f t="shared" si="231"/>
        <v>2.0298028077752682E-2</v>
      </c>
      <c r="H1637" s="2">
        <f t="shared" si="229"/>
        <v>0.38942477109903706</v>
      </c>
      <c r="I1637" s="2">
        <f t="shared" si="230"/>
        <v>28.027769419354854</v>
      </c>
    </row>
    <row r="1638" spans="1:9" ht="13.5" x14ac:dyDescent="0.25">
      <c r="A1638" s="3">
        <v>44399</v>
      </c>
      <c r="B1638" s="2">
        <v>1.59</v>
      </c>
      <c r="C1638" s="2">
        <f t="shared" si="225"/>
        <v>-2.0000000000000018E-2</v>
      </c>
      <c r="D1638" s="2">
        <f t="shared" si="226"/>
        <v>0</v>
      </c>
      <c r="E1638" s="2">
        <f t="shared" si="227"/>
        <v>2.0000000000000018E-2</v>
      </c>
      <c r="F1638" s="2">
        <f t="shared" si="231"/>
        <v>7.3399438709449037E-3</v>
      </c>
      <c r="G1638" s="2">
        <f t="shared" si="231"/>
        <v>2.0276740357913207E-2</v>
      </c>
      <c r="H1638" s="2">
        <f t="shared" si="229"/>
        <v>0.36198835421199321</v>
      </c>
      <c r="I1638" s="2">
        <f t="shared" si="230"/>
        <v>26.577933144034048</v>
      </c>
    </row>
    <row r="1639" spans="1:9" ht="13.5" x14ac:dyDescent="0.25">
      <c r="A1639" s="3">
        <v>44400</v>
      </c>
      <c r="B1639" s="2">
        <v>1.58</v>
      </c>
      <c r="C1639" s="2">
        <f t="shared" si="225"/>
        <v>-1.0000000000000009E-2</v>
      </c>
      <c r="D1639" s="2">
        <f t="shared" si="226"/>
        <v>0</v>
      </c>
      <c r="E1639" s="2">
        <f t="shared" si="227"/>
        <v>1.0000000000000009E-2</v>
      </c>
      <c r="F1639" s="2">
        <f t="shared" si="231"/>
        <v>6.81566216587741E-3</v>
      </c>
      <c r="G1639" s="2">
        <f t="shared" si="231"/>
        <v>1.9542687475205121E-2</v>
      </c>
      <c r="H1639" s="2">
        <f t="shared" si="229"/>
        <v>0.34875767084362447</v>
      </c>
      <c r="I1639" s="2">
        <f t="shared" si="230"/>
        <v>25.857696929759257</v>
      </c>
    </row>
    <row r="1640" spans="1:9" ht="13.5" x14ac:dyDescent="0.25">
      <c r="A1640" s="3">
        <v>44403</v>
      </c>
      <c r="B1640" s="2">
        <v>1.5</v>
      </c>
      <c r="C1640" s="2">
        <f t="shared" si="225"/>
        <v>-8.0000000000000071E-2</v>
      </c>
      <c r="D1640" s="2">
        <f t="shared" si="226"/>
        <v>0</v>
      </c>
      <c r="E1640" s="2">
        <f t="shared" si="227"/>
        <v>8.0000000000000071E-2</v>
      </c>
      <c r="F1640" s="2">
        <f t="shared" si="231"/>
        <v>6.3288291540290241E-3</v>
      </c>
      <c r="G1640" s="2">
        <f t="shared" si="231"/>
        <v>2.3861066941261905E-2</v>
      </c>
      <c r="H1640" s="2">
        <f t="shared" si="229"/>
        <v>0.26523663713816814</v>
      </c>
      <c r="I1640" s="2">
        <f t="shared" si="230"/>
        <v>20.963401576649375</v>
      </c>
    </row>
    <row r="1641" spans="1:9" ht="13.5" x14ac:dyDescent="0.25">
      <c r="A1641" s="3">
        <v>44404</v>
      </c>
      <c r="B1641" s="2">
        <v>1.56</v>
      </c>
      <c r="C1641" s="2">
        <f t="shared" si="225"/>
        <v>6.0000000000000053E-2</v>
      </c>
      <c r="D1641" s="2">
        <f t="shared" si="226"/>
        <v>6.0000000000000053E-2</v>
      </c>
      <c r="E1641" s="2">
        <f t="shared" si="227"/>
        <v>0</v>
      </c>
      <c r="F1641" s="2">
        <f t="shared" si="231"/>
        <v>1.0162484214455526E-2</v>
      </c>
      <c r="G1641" s="2">
        <f t="shared" si="231"/>
        <v>2.2156705016886054E-2</v>
      </c>
      <c r="H1641" s="2">
        <f t="shared" si="229"/>
        <v>0.45866405707484481</v>
      </c>
      <c r="I1641" s="2">
        <f t="shared" si="230"/>
        <v>31.44411866805261</v>
      </c>
    </row>
    <row r="1642" spans="1:9" ht="13.5" x14ac:dyDescent="0.25">
      <c r="A1642" s="3">
        <v>44405</v>
      </c>
      <c r="B1642" s="2">
        <v>1.58</v>
      </c>
      <c r="C1642" s="2">
        <f t="shared" si="225"/>
        <v>2.0000000000000018E-2</v>
      </c>
      <c r="D1642" s="2">
        <f t="shared" si="226"/>
        <v>2.0000000000000018E-2</v>
      </c>
      <c r="E1642" s="2">
        <f t="shared" si="227"/>
        <v>0</v>
      </c>
      <c r="F1642" s="2">
        <f t="shared" si="231"/>
        <v>1.0865163913422989E-2</v>
      </c>
      <c r="G1642" s="2">
        <f t="shared" si="231"/>
        <v>2.0574083229965623E-2</v>
      </c>
      <c r="H1642" s="2">
        <f t="shared" si="229"/>
        <v>0.52809954115467739</v>
      </c>
      <c r="I1642" s="2">
        <f t="shared" si="230"/>
        <v>34.559236943139823</v>
      </c>
    </row>
    <row r="1643" spans="1:9" ht="13.5" x14ac:dyDescent="0.25">
      <c r="A1643" s="3">
        <v>44406</v>
      </c>
      <c r="B1643" s="2">
        <v>1.65</v>
      </c>
      <c r="C1643" s="2">
        <f t="shared" si="225"/>
        <v>6.999999999999984E-2</v>
      </c>
      <c r="D1643" s="2">
        <f t="shared" si="226"/>
        <v>6.999999999999984E-2</v>
      </c>
      <c r="E1643" s="2">
        <f t="shared" si="227"/>
        <v>0</v>
      </c>
      <c r="F1643" s="2">
        <f t="shared" si="231"/>
        <v>1.5089080776749907E-2</v>
      </c>
      <c r="G1643" s="2">
        <f t="shared" si="231"/>
        <v>1.9104505856396649E-2</v>
      </c>
      <c r="H1643" s="2">
        <f t="shared" si="229"/>
        <v>0.78981790422481502</v>
      </c>
      <c r="I1643" s="2">
        <f t="shared" si="230"/>
        <v>44.128394422721549</v>
      </c>
    </row>
    <row r="1644" spans="1:9" ht="13.5" x14ac:dyDescent="0.25">
      <c r="A1644" s="3">
        <v>44407</v>
      </c>
      <c r="B1644" s="2">
        <v>1.68</v>
      </c>
      <c r="C1644" s="2">
        <f t="shared" si="225"/>
        <v>3.0000000000000027E-2</v>
      </c>
      <c r="D1644" s="2">
        <f t="shared" si="226"/>
        <v>3.0000000000000027E-2</v>
      </c>
      <c r="E1644" s="2">
        <f t="shared" si="227"/>
        <v>0</v>
      </c>
      <c r="F1644" s="2">
        <f t="shared" si="231"/>
        <v>1.6154146435553487E-2</v>
      </c>
      <c r="G1644" s="2">
        <f t="shared" si="231"/>
        <v>1.7739898295225459E-2</v>
      </c>
      <c r="H1644" s="2">
        <f t="shared" si="229"/>
        <v>0.91061099487257124</v>
      </c>
      <c r="I1644" s="2">
        <f t="shared" si="230"/>
        <v>47.660722005491479</v>
      </c>
    </row>
    <row r="1645" spans="1:9" ht="13.5" x14ac:dyDescent="0.25">
      <c r="A1645" s="3">
        <v>44410</v>
      </c>
      <c r="B1645" s="2">
        <v>1.63</v>
      </c>
      <c r="C1645" s="2">
        <f t="shared" si="225"/>
        <v>-5.0000000000000044E-2</v>
      </c>
      <c r="D1645" s="2">
        <f t="shared" si="226"/>
        <v>0</v>
      </c>
      <c r="E1645" s="2">
        <f t="shared" si="227"/>
        <v>5.0000000000000044E-2</v>
      </c>
      <c r="F1645" s="2">
        <f t="shared" ref="F1645:G1660" si="232">((F1644*13)+D1645)/14</f>
        <v>1.5000278833013952E-2</v>
      </c>
      <c r="G1645" s="2">
        <f t="shared" si="232"/>
        <v>2.0044191274137931E-2</v>
      </c>
      <c r="H1645" s="2">
        <f t="shared" si="229"/>
        <v>0.74836039168954149</v>
      </c>
      <c r="I1645" s="2">
        <f t="shared" si="230"/>
        <v>42.803554418569142</v>
      </c>
    </row>
    <row r="1646" spans="1:9" ht="13.5" x14ac:dyDescent="0.25">
      <c r="A1646" s="3">
        <v>44411</v>
      </c>
      <c r="B1646" s="2">
        <v>1.62</v>
      </c>
      <c r="C1646" s="2">
        <f t="shared" si="225"/>
        <v>-9.9999999999997868E-3</v>
      </c>
      <c r="D1646" s="2">
        <f t="shared" si="226"/>
        <v>0</v>
      </c>
      <c r="E1646" s="2">
        <f t="shared" si="227"/>
        <v>9.9999999999997868E-3</v>
      </c>
      <c r="F1646" s="2">
        <f t="shared" si="232"/>
        <v>1.3928830344941526E-2</v>
      </c>
      <c r="G1646" s="2">
        <f t="shared" si="232"/>
        <v>1.9326749040270923E-2</v>
      </c>
      <c r="H1646" s="2">
        <f t="shared" si="229"/>
        <v>0.72070218927757501</v>
      </c>
      <c r="I1646" s="2">
        <f t="shared" si="230"/>
        <v>41.884190870946526</v>
      </c>
    </row>
    <row r="1647" spans="1:9" ht="13.5" x14ac:dyDescent="0.25">
      <c r="A1647" s="3">
        <v>44412</v>
      </c>
      <c r="B1647" s="2">
        <v>1.58</v>
      </c>
      <c r="C1647" s="2">
        <f t="shared" si="225"/>
        <v>-4.0000000000000036E-2</v>
      </c>
      <c r="D1647" s="2">
        <f t="shared" si="226"/>
        <v>0</v>
      </c>
      <c r="E1647" s="2">
        <f t="shared" si="227"/>
        <v>4.0000000000000036E-2</v>
      </c>
      <c r="F1647" s="2">
        <f t="shared" si="232"/>
        <v>1.2933913891731418E-2</v>
      </c>
      <c r="G1647" s="2">
        <f t="shared" si="232"/>
        <v>2.0803409823108715E-2</v>
      </c>
      <c r="H1647" s="2">
        <f t="shared" si="229"/>
        <v>0.62172086219078604</v>
      </c>
      <c r="I1647" s="2">
        <f t="shared" si="230"/>
        <v>38.337107000701842</v>
      </c>
    </row>
    <row r="1648" spans="1:9" ht="13.5" x14ac:dyDescent="0.25">
      <c r="A1648" s="3">
        <v>44413</v>
      </c>
      <c r="B1648" s="2">
        <v>1.62</v>
      </c>
      <c r="C1648" s="2">
        <f t="shared" si="225"/>
        <v>4.0000000000000036E-2</v>
      </c>
      <c r="D1648" s="2">
        <f t="shared" si="226"/>
        <v>4.0000000000000036E-2</v>
      </c>
      <c r="E1648" s="2">
        <f t="shared" si="227"/>
        <v>0</v>
      </c>
      <c r="F1648" s="2">
        <f t="shared" si="232"/>
        <v>1.4867205756607747E-2</v>
      </c>
      <c r="G1648" s="2">
        <f t="shared" si="232"/>
        <v>1.9317451978600946E-2</v>
      </c>
      <c r="H1648" s="2">
        <f t="shared" si="229"/>
        <v>0.76962560968584293</v>
      </c>
      <c r="I1648" s="2">
        <f t="shared" si="230"/>
        <v>43.490872050753865</v>
      </c>
    </row>
    <row r="1649" spans="1:9" ht="13.5" x14ac:dyDescent="0.25">
      <c r="A1649" s="3">
        <v>44414</v>
      </c>
      <c r="B1649" s="2">
        <v>1.6</v>
      </c>
      <c r="C1649" s="2">
        <f t="shared" si="225"/>
        <v>-2.0000000000000018E-2</v>
      </c>
      <c r="D1649" s="2">
        <f t="shared" si="226"/>
        <v>0</v>
      </c>
      <c r="E1649" s="2">
        <f t="shared" si="227"/>
        <v>2.0000000000000018E-2</v>
      </c>
      <c r="F1649" s="2">
        <f t="shared" si="232"/>
        <v>1.3805262488278623E-2</v>
      </c>
      <c r="G1649" s="2">
        <f t="shared" si="232"/>
        <v>1.936620540870088E-2</v>
      </c>
      <c r="H1649" s="2">
        <f t="shared" si="229"/>
        <v>0.71285325116277931</v>
      </c>
      <c r="I1649" s="2">
        <f t="shared" si="230"/>
        <v>41.617882365512358</v>
      </c>
    </row>
    <row r="1650" spans="1:9" ht="13.5" x14ac:dyDescent="0.25">
      <c r="A1650" s="3">
        <v>44417</v>
      </c>
      <c r="B1650" s="2">
        <v>1.6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1.2819172310544436E-2</v>
      </c>
      <c r="G1650" s="2">
        <f t="shared" si="232"/>
        <v>1.7982905022365103E-2</v>
      </c>
      <c r="H1650" s="2">
        <f t="shared" si="229"/>
        <v>0.71285325116277931</v>
      </c>
      <c r="I1650" s="2">
        <f t="shared" si="230"/>
        <v>41.617882365512358</v>
      </c>
    </row>
    <row r="1651" spans="1:9" ht="13.5" x14ac:dyDescent="0.25">
      <c r="A1651" s="3">
        <v>44419</v>
      </c>
      <c r="B1651" s="2">
        <v>1.59</v>
      </c>
      <c r="C1651" s="2">
        <f t="shared" si="225"/>
        <v>-1.0000000000000009E-2</v>
      </c>
      <c r="D1651" s="2">
        <f t="shared" si="226"/>
        <v>0</v>
      </c>
      <c r="E1651" s="2">
        <f t="shared" si="227"/>
        <v>1.0000000000000009E-2</v>
      </c>
      <c r="F1651" s="2">
        <f t="shared" si="232"/>
        <v>1.1903517145505549E-2</v>
      </c>
      <c r="G1651" s="2">
        <f t="shared" si="232"/>
        <v>1.7412697520767597E-2</v>
      </c>
      <c r="H1651" s="2">
        <f t="shared" si="229"/>
        <v>0.68361132049233531</v>
      </c>
      <c r="I1651" s="2">
        <f t="shared" si="230"/>
        <v>40.603868135813443</v>
      </c>
    </row>
    <row r="1652" spans="1:9" ht="13.5" x14ac:dyDescent="0.25">
      <c r="A1652" s="3">
        <v>44420</v>
      </c>
      <c r="B1652" s="2">
        <v>1.56</v>
      </c>
      <c r="C1652" s="2">
        <f t="shared" si="225"/>
        <v>-3.0000000000000027E-2</v>
      </c>
      <c r="D1652" s="2">
        <f t="shared" si="226"/>
        <v>0</v>
      </c>
      <c r="E1652" s="2">
        <f t="shared" si="227"/>
        <v>3.0000000000000027E-2</v>
      </c>
      <c r="F1652" s="2">
        <f t="shared" si="232"/>
        <v>1.1053265920826583E-2</v>
      </c>
      <c r="G1652" s="2">
        <f t="shared" si="232"/>
        <v>1.8311790554998486E-2</v>
      </c>
      <c r="H1652" s="2">
        <f t="shared" si="229"/>
        <v>0.60361469773415599</v>
      </c>
      <c r="I1652" s="2">
        <f t="shared" si="230"/>
        <v>37.640880854175236</v>
      </c>
    </row>
    <row r="1653" spans="1:9" ht="13.5" x14ac:dyDescent="0.25">
      <c r="A1653" s="3">
        <v>44424</v>
      </c>
      <c r="B1653" s="2">
        <v>1.56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1.0263746926481828E-2</v>
      </c>
      <c r="G1653" s="2">
        <f t="shared" si="232"/>
        <v>1.7003805515355738E-2</v>
      </c>
      <c r="H1653" s="2">
        <f t="shared" si="229"/>
        <v>0.60361469773415599</v>
      </c>
      <c r="I1653" s="2">
        <f t="shared" si="230"/>
        <v>37.640880854175236</v>
      </c>
    </row>
    <row r="1654" spans="1:9" ht="13.5" x14ac:dyDescent="0.25">
      <c r="A1654" s="3">
        <v>44425</v>
      </c>
      <c r="B1654" s="2">
        <v>1.55</v>
      </c>
      <c r="C1654" s="2">
        <f t="shared" si="225"/>
        <v>-1.0000000000000009E-2</v>
      </c>
      <c r="D1654" s="2">
        <f t="shared" si="226"/>
        <v>0</v>
      </c>
      <c r="E1654" s="2">
        <f t="shared" si="227"/>
        <v>1.0000000000000009E-2</v>
      </c>
      <c r="F1654" s="2">
        <f t="shared" si="232"/>
        <v>9.5306221460188401E-3</v>
      </c>
      <c r="G1654" s="2">
        <f t="shared" si="232"/>
        <v>1.6503533692830329E-2</v>
      </c>
      <c r="H1654" s="2">
        <f t="shared" si="229"/>
        <v>0.5774897863334113</v>
      </c>
      <c r="I1654" s="2">
        <f t="shared" si="230"/>
        <v>36.608147408401386</v>
      </c>
    </row>
    <row r="1655" spans="1:9" ht="13.5" x14ac:dyDescent="0.25">
      <c r="A1655" s="3">
        <v>44426</v>
      </c>
      <c r="B1655" s="2">
        <v>1.53</v>
      </c>
      <c r="C1655" s="2">
        <f t="shared" si="225"/>
        <v>-2.0000000000000018E-2</v>
      </c>
      <c r="D1655" s="2">
        <f t="shared" si="226"/>
        <v>0</v>
      </c>
      <c r="E1655" s="2">
        <f t="shared" si="227"/>
        <v>2.0000000000000018E-2</v>
      </c>
      <c r="F1655" s="2">
        <f t="shared" si="232"/>
        <v>8.8498634213032088E-3</v>
      </c>
      <c r="G1655" s="2">
        <f t="shared" si="232"/>
        <v>1.6753281286199594E-2</v>
      </c>
      <c r="H1655" s="2">
        <f t="shared" si="229"/>
        <v>0.52824657272323283</v>
      </c>
      <c r="I1655" s="2">
        <f t="shared" si="230"/>
        <v>34.565532954667972</v>
      </c>
    </row>
    <row r="1656" spans="1:9" ht="13.5" x14ac:dyDescent="0.25">
      <c r="A1656" s="3">
        <v>44427</v>
      </c>
      <c r="B1656" s="2">
        <v>1.53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8.2177303197815514E-3</v>
      </c>
      <c r="G1656" s="2">
        <f t="shared" si="232"/>
        <v>1.5556618337185338E-2</v>
      </c>
      <c r="H1656" s="2">
        <f t="shared" si="229"/>
        <v>0.52824657272323283</v>
      </c>
      <c r="I1656" s="2">
        <f t="shared" si="230"/>
        <v>34.565532954667972</v>
      </c>
    </row>
    <row r="1657" spans="1:9" ht="13.5" x14ac:dyDescent="0.25">
      <c r="A1657" s="3">
        <v>44428</v>
      </c>
      <c r="B1657" s="2">
        <v>1.53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7.6307495826542981E-3</v>
      </c>
      <c r="G1657" s="2">
        <f t="shared" si="232"/>
        <v>1.444543131310067E-2</v>
      </c>
      <c r="H1657" s="2">
        <f t="shared" si="229"/>
        <v>0.52824657272323283</v>
      </c>
      <c r="I1657" s="2">
        <f t="shared" si="230"/>
        <v>34.565532954667972</v>
      </c>
    </row>
    <row r="1658" spans="1:9" ht="13.5" x14ac:dyDescent="0.25">
      <c r="A1658" s="3">
        <v>44431</v>
      </c>
      <c r="B1658" s="2">
        <v>1.53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7.0856960410361344E-3</v>
      </c>
      <c r="G1658" s="2">
        <f t="shared" si="232"/>
        <v>1.3413614790736337E-2</v>
      </c>
      <c r="H1658" s="2">
        <f t="shared" si="229"/>
        <v>0.52824657272323283</v>
      </c>
      <c r="I1658" s="2">
        <f t="shared" si="230"/>
        <v>34.565532954667972</v>
      </c>
    </row>
    <row r="1659" spans="1:9" ht="13.5" x14ac:dyDescent="0.25">
      <c r="A1659" s="3">
        <v>44432</v>
      </c>
      <c r="B1659" s="2">
        <v>1.53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6.5795748952478389E-3</v>
      </c>
      <c r="G1659" s="2">
        <f t="shared" si="232"/>
        <v>1.2455499448540883E-2</v>
      </c>
      <c r="H1659" s="2">
        <f t="shared" si="229"/>
        <v>0.52824657272323294</v>
      </c>
      <c r="I1659" s="2">
        <f t="shared" si="230"/>
        <v>34.565532954667972</v>
      </c>
    </row>
    <row r="1660" spans="1:9" ht="13.5" x14ac:dyDescent="0.25">
      <c r="A1660" s="3">
        <v>44433</v>
      </c>
      <c r="B1660" s="2">
        <v>1.53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6.1096052598729935E-3</v>
      </c>
      <c r="G1660" s="2">
        <f t="shared" si="232"/>
        <v>1.156582091650225E-2</v>
      </c>
      <c r="H1660" s="2">
        <f t="shared" si="229"/>
        <v>0.52824657272323283</v>
      </c>
      <c r="I1660" s="2">
        <f t="shared" si="230"/>
        <v>34.565532954667972</v>
      </c>
    </row>
    <row r="1661" spans="1:9" ht="13.5" x14ac:dyDescent="0.25">
      <c r="A1661" s="3">
        <v>44434</v>
      </c>
      <c r="B1661" s="2">
        <v>1.53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5.6732048841677801E-3</v>
      </c>
      <c r="G1661" s="2">
        <f t="shared" si="233"/>
        <v>1.0739690851037804E-2</v>
      </c>
      <c r="H1661" s="2">
        <f t="shared" si="229"/>
        <v>0.52824657272323283</v>
      </c>
      <c r="I1661" s="2">
        <f t="shared" si="230"/>
        <v>34.565532954667972</v>
      </c>
    </row>
    <row r="1662" spans="1:9" ht="13.5" x14ac:dyDescent="0.25">
      <c r="A1662" s="3">
        <v>44435</v>
      </c>
      <c r="B1662" s="2">
        <v>1.54</v>
      </c>
      <c r="C1662" s="2">
        <f t="shared" si="225"/>
        <v>1.0000000000000009E-2</v>
      </c>
      <c r="D1662" s="2">
        <f t="shared" si="226"/>
        <v>1.0000000000000009E-2</v>
      </c>
      <c r="E1662" s="2">
        <f t="shared" si="227"/>
        <v>0</v>
      </c>
      <c r="F1662" s="2">
        <f t="shared" si="233"/>
        <v>5.9822616781557963E-3</v>
      </c>
      <c r="G1662" s="2">
        <f t="shared" si="233"/>
        <v>9.9725700759636764E-3</v>
      </c>
      <c r="H1662" s="2">
        <f t="shared" si="229"/>
        <v>0.59987161108794862</v>
      </c>
      <c r="I1662" s="2">
        <f t="shared" si="230"/>
        <v>37.494984405656304</v>
      </c>
    </row>
    <row r="1663" spans="1:9" ht="13.5" x14ac:dyDescent="0.25">
      <c r="A1663" s="3">
        <v>44438</v>
      </c>
      <c r="B1663" s="2">
        <v>1.53</v>
      </c>
      <c r="C1663" s="2">
        <f t="shared" si="225"/>
        <v>-1.0000000000000009E-2</v>
      </c>
      <c r="D1663" s="2">
        <f t="shared" si="226"/>
        <v>0</v>
      </c>
      <c r="E1663" s="2">
        <f t="shared" si="227"/>
        <v>1.0000000000000009E-2</v>
      </c>
      <c r="F1663" s="2">
        <f t="shared" si="233"/>
        <v>5.5549572725732393E-3</v>
      </c>
      <c r="G1663" s="2">
        <f t="shared" si="233"/>
        <v>9.9745293562519856E-3</v>
      </c>
      <c r="H1663" s="2">
        <f t="shared" si="229"/>
        <v>0.55691422363616783</v>
      </c>
      <c r="I1663" s="2">
        <f t="shared" si="230"/>
        <v>35.770385752883456</v>
      </c>
    </row>
    <row r="1664" spans="1:9" ht="13.5" x14ac:dyDescent="0.25">
      <c r="A1664" s="3">
        <v>44439</v>
      </c>
      <c r="B1664" s="2">
        <v>1.57</v>
      </c>
      <c r="C1664" s="2">
        <f t="shared" si="225"/>
        <v>4.0000000000000036E-2</v>
      </c>
      <c r="D1664" s="2">
        <f t="shared" si="226"/>
        <v>4.0000000000000036E-2</v>
      </c>
      <c r="E1664" s="2">
        <f t="shared" si="227"/>
        <v>0</v>
      </c>
      <c r="F1664" s="2">
        <f t="shared" si="233"/>
        <v>8.0153174673894389E-3</v>
      </c>
      <c r="G1664" s="2">
        <f t="shared" si="233"/>
        <v>9.2620629736625583E-3</v>
      </c>
      <c r="H1664" s="2">
        <f t="shared" si="229"/>
        <v>0.8653922447063529</v>
      </c>
      <c r="I1664" s="2">
        <f t="shared" si="230"/>
        <v>46.391971831242472</v>
      </c>
    </row>
    <row r="1665" spans="1:9" ht="13.5" x14ac:dyDescent="0.25">
      <c r="A1665" s="3">
        <v>44440</v>
      </c>
      <c r="B1665" s="2">
        <v>1.54</v>
      </c>
      <c r="C1665" s="2">
        <f t="shared" si="225"/>
        <v>-3.0000000000000027E-2</v>
      </c>
      <c r="D1665" s="2">
        <f t="shared" si="226"/>
        <v>0</v>
      </c>
      <c r="E1665" s="2">
        <f t="shared" si="227"/>
        <v>3.0000000000000027E-2</v>
      </c>
      <c r="F1665" s="2">
        <f t="shared" si="233"/>
        <v>7.442794791147336E-3</v>
      </c>
      <c r="G1665" s="2">
        <f t="shared" si="233"/>
        <v>1.074334418982952E-2</v>
      </c>
      <c r="H1665" s="2">
        <f t="shared" si="229"/>
        <v>0.69278193639120866</v>
      </c>
      <c r="I1665" s="2">
        <f t="shared" si="230"/>
        <v>40.925645619076597</v>
      </c>
    </row>
    <row r="1666" spans="1:9" ht="13.5" x14ac:dyDescent="0.25">
      <c r="A1666" s="3">
        <v>44441</v>
      </c>
      <c r="B1666" s="2">
        <v>1.53</v>
      </c>
      <c r="C1666" s="2">
        <f t="shared" si="225"/>
        <v>-1.0000000000000009E-2</v>
      </c>
      <c r="D1666" s="2">
        <f t="shared" si="226"/>
        <v>0</v>
      </c>
      <c r="E1666" s="2">
        <f t="shared" si="227"/>
        <v>1.0000000000000009E-2</v>
      </c>
      <c r="F1666" s="2">
        <f t="shared" si="233"/>
        <v>6.9111665917796694E-3</v>
      </c>
      <c r="G1666" s="2">
        <f t="shared" si="233"/>
        <v>1.069024817627027E-2</v>
      </c>
      <c r="H1666" s="2">
        <f t="shared" si="229"/>
        <v>0.64649262372792848</v>
      </c>
      <c r="I1666" s="2">
        <f t="shared" si="230"/>
        <v>39.264835712665601</v>
      </c>
    </row>
    <row r="1667" spans="1:9" ht="13.5" x14ac:dyDescent="0.25">
      <c r="A1667" s="3">
        <v>44442</v>
      </c>
      <c r="B1667" s="2">
        <v>1.56</v>
      </c>
      <c r="C1667" s="2">
        <f t="shared" ref="C1667:C1730" si="234">B1667-B1666</f>
        <v>3.0000000000000027E-2</v>
      </c>
      <c r="D1667" s="2">
        <f t="shared" ref="D1667:D1730" si="235">IF(C1667&gt;0,C1667,0)</f>
        <v>3.0000000000000027E-2</v>
      </c>
      <c r="E1667" s="2">
        <f t="shared" ref="E1667:E1730" si="236">IF(C1667&lt;0,-C1667,0)</f>
        <v>0</v>
      </c>
      <c r="F1667" s="2">
        <f t="shared" si="233"/>
        <v>8.5603689780811235E-3</v>
      </c>
      <c r="G1667" s="2">
        <f t="shared" si="233"/>
        <v>9.9266590208223933E-3</v>
      </c>
      <c r="H1667" s="2">
        <f t="shared" si="229"/>
        <v>0.86236154179615643</v>
      </c>
      <c r="I1667" s="2">
        <f t="shared" si="230"/>
        <v>46.304733127406131</v>
      </c>
    </row>
    <row r="1668" spans="1:9" ht="13.5" x14ac:dyDescent="0.25">
      <c r="A1668" s="3">
        <v>44445</v>
      </c>
      <c r="B1668" s="2">
        <v>1.52</v>
      </c>
      <c r="C1668" s="2">
        <f t="shared" si="234"/>
        <v>-4.0000000000000036E-2</v>
      </c>
      <c r="D1668" s="2">
        <f t="shared" si="235"/>
        <v>0</v>
      </c>
      <c r="E1668" s="2">
        <f t="shared" si="236"/>
        <v>4.0000000000000036E-2</v>
      </c>
      <c r="F1668" s="2">
        <f t="shared" si="233"/>
        <v>7.9489140510753294E-3</v>
      </c>
      <c r="G1668" s="2">
        <f t="shared" si="233"/>
        <v>1.2074754805049367E-2</v>
      </c>
      <c r="H1668" s="2">
        <f t="shared" si="229"/>
        <v>0.65830852712233023</v>
      </c>
      <c r="I1668" s="2">
        <f t="shared" si="230"/>
        <v>39.697590427560286</v>
      </c>
    </row>
    <row r="1669" spans="1:9" ht="13.5" x14ac:dyDescent="0.25">
      <c r="A1669" s="3">
        <v>44446</v>
      </c>
      <c r="B1669" s="2">
        <v>1.54</v>
      </c>
      <c r="C1669" s="2">
        <f t="shared" si="234"/>
        <v>2.0000000000000018E-2</v>
      </c>
      <c r="D1669" s="2">
        <f t="shared" si="235"/>
        <v>2.0000000000000018E-2</v>
      </c>
      <c r="E1669" s="2">
        <f t="shared" si="236"/>
        <v>0</v>
      </c>
      <c r="F1669" s="2">
        <f t="shared" si="233"/>
        <v>8.8097059045699495E-3</v>
      </c>
      <c r="G1669" s="2">
        <f t="shared" si="233"/>
        <v>1.1212272318974413E-2</v>
      </c>
      <c r="H1669" s="2">
        <f t="shared" si="229"/>
        <v>0.78571993739943102</v>
      </c>
      <c r="I1669" s="2">
        <f t="shared" si="230"/>
        <v>44.000177236285211</v>
      </c>
    </row>
    <row r="1670" spans="1:9" ht="13.5" x14ac:dyDescent="0.25">
      <c r="A1670" s="3">
        <v>44447</v>
      </c>
      <c r="B1670" s="2">
        <v>1.52</v>
      </c>
      <c r="C1670" s="2">
        <f t="shared" si="234"/>
        <v>-2.0000000000000018E-2</v>
      </c>
      <c r="D1670" s="2">
        <f t="shared" si="235"/>
        <v>0</v>
      </c>
      <c r="E1670" s="2">
        <f t="shared" si="236"/>
        <v>2.0000000000000018E-2</v>
      </c>
      <c r="F1670" s="2">
        <f t="shared" si="233"/>
        <v>8.1804411971006675E-3</v>
      </c>
      <c r="G1670" s="2">
        <f t="shared" si="233"/>
        <v>1.1839967153333384E-2</v>
      </c>
      <c r="H1670" s="2">
        <f t="shared" si="229"/>
        <v>0.69091755839859526</v>
      </c>
      <c r="I1670" s="2">
        <f t="shared" si="230"/>
        <v>40.860511203925128</v>
      </c>
    </row>
    <row r="1671" spans="1:9" ht="13.5" x14ac:dyDescent="0.25">
      <c r="A1671" s="3">
        <v>44448</v>
      </c>
      <c r="B1671" s="2">
        <v>1.5</v>
      </c>
      <c r="C1671" s="2">
        <f t="shared" si="234"/>
        <v>-2.0000000000000018E-2</v>
      </c>
      <c r="D1671" s="2">
        <f t="shared" si="235"/>
        <v>0</v>
      </c>
      <c r="E1671" s="2">
        <f t="shared" si="236"/>
        <v>2.0000000000000018E-2</v>
      </c>
      <c r="F1671" s="2">
        <f t="shared" si="233"/>
        <v>7.5961239687363348E-3</v>
      </c>
      <c r="G1671" s="2">
        <f t="shared" si="233"/>
        <v>1.2422826642381002E-2</v>
      </c>
      <c r="H1671" s="2">
        <f t="shared" si="229"/>
        <v>0.61146502220531951</v>
      </c>
      <c r="I1671" s="2">
        <f t="shared" si="230"/>
        <v>37.944666113107338</v>
      </c>
    </row>
    <row r="1672" spans="1:9" ht="13.5" x14ac:dyDescent="0.25">
      <c r="A1672" s="3">
        <v>44449</v>
      </c>
      <c r="B1672" s="2">
        <v>1.5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7.0535436852551684E-3</v>
      </c>
      <c r="G1672" s="2">
        <f t="shared" si="233"/>
        <v>1.1535481882210931E-2</v>
      </c>
      <c r="H1672" s="2">
        <f t="shared" si="229"/>
        <v>0.61146502220531951</v>
      </c>
      <c r="I1672" s="2">
        <f t="shared" si="230"/>
        <v>37.944666113107338</v>
      </c>
    </row>
    <row r="1673" spans="1:9" ht="13.5" x14ac:dyDescent="0.25">
      <c r="A1673" s="3">
        <v>44452</v>
      </c>
      <c r="B1673" s="2">
        <v>1.5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6.5497191363083707E-3</v>
      </c>
      <c r="G1673" s="2">
        <f t="shared" si="233"/>
        <v>1.0711518890624437E-2</v>
      </c>
      <c r="H1673" s="2">
        <f t="shared" si="229"/>
        <v>0.61146502220531951</v>
      </c>
      <c r="I1673" s="2">
        <f t="shared" si="230"/>
        <v>37.944666113107338</v>
      </c>
    </row>
    <row r="1674" spans="1:9" ht="13.5" x14ac:dyDescent="0.25">
      <c r="A1674" s="3">
        <v>44453</v>
      </c>
      <c r="B1674" s="2">
        <v>1.48</v>
      </c>
      <c r="C1674" s="2">
        <f t="shared" si="234"/>
        <v>-2.0000000000000018E-2</v>
      </c>
      <c r="D1674" s="2">
        <f t="shared" si="235"/>
        <v>0</v>
      </c>
      <c r="E1674" s="2">
        <f t="shared" si="236"/>
        <v>2.0000000000000018E-2</v>
      </c>
      <c r="F1674" s="2">
        <f t="shared" si="233"/>
        <v>6.0818820551434864E-3</v>
      </c>
      <c r="G1674" s="2">
        <f t="shared" si="233"/>
        <v>1.1374981827008407E-2</v>
      </c>
      <c r="H1674" s="2">
        <f t="shared" si="229"/>
        <v>0.53467180410810433</v>
      </c>
      <c r="I1674" s="2">
        <f t="shared" si="230"/>
        <v>34.839488330785898</v>
      </c>
    </row>
    <row r="1675" spans="1:9" ht="13.5" x14ac:dyDescent="0.25">
      <c r="A1675" s="3">
        <v>44454</v>
      </c>
      <c r="B1675" s="2">
        <v>1.43</v>
      </c>
      <c r="C1675" s="2">
        <f t="shared" si="234"/>
        <v>-5.0000000000000044E-2</v>
      </c>
      <c r="D1675" s="2">
        <f t="shared" si="235"/>
        <v>0</v>
      </c>
      <c r="E1675" s="2">
        <f t="shared" si="236"/>
        <v>5.0000000000000044E-2</v>
      </c>
      <c r="F1675" s="2">
        <f t="shared" si="233"/>
        <v>5.6474619083475225E-3</v>
      </c>
      <c r="G1675" s="2">
        <f t="shared" si="233"/>
        <v>1.413391169650781E-2</v>
      </c>
      <c r="H1675" s="2">
        <f t="shared" si="229"/>
        <v>0.39956821788711827</v>
      </c>
      <c r="I1675" s="2">
        <f t="shared" si="230"/>
        <v>28.549392075388312</v>
      </c>
    </row>
    <row r="1676" spans="1:9" ht="13.5" x14ac:dyDescent="0.25">
      <c r="A1676" s="3">
        <v>44455</v>
      </c>
      <c r="B1676" s="2">
        <v>1.41</v>
      </c>
      <c r="C1676" s="2">
        <f t="shared" si="234"/>
        <v>-2.0000000000000018E-2</v>
      </c>
      <c r="D1676" s="2">
        <f t="shared" si="235"/>
        <v>0</v>
      </c>
      <c r="E1676" s="2">
        <f t="shared" si="236"/>
        <v>2.0000000000000018E-2</v>
      </c>
      <c r="F1676" s="2">
        <f t="shared" si="233"/>
        <v>5.244071772036985E-3</v>
      </c>
      <c r="G1676" s="2">
        <f t="shared" si="233"/>
        <v>1.4552918003900111E-2</v>
      </c>
      <c r="H1676" s="2">
        <f t="shared" si="229"/>
        <v>0.36034503668828471</v>
      </c>
      <c r="I1676" s="2">
        <f t="shared" si="230"/>
        <v>26.489238168981956</v>
      </c>
    </row>
    <row r="1677" spans="1:9" ht="13.5" x14ac:dyDescent="0.25">
      <c r="A1677" s="3">
        <v>44456</v>
      </c>
      <c r="B1677" s="2">
        <v>1.41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4.8694952168914863E-3</v>
      </c>
      <c r="G1677" s="2">
        <f t="shared" si="237"/>
        <v>1.3513423860764389E-2</v>
      </c>
      <c r="H1677" s="2">
        <f t="shared" si="229"/>
        <v>0.36034503668828477</v>
      </c>
      <c r="I1677" s="2">
        <f t="shared" si="230"/>
        <v>26.489238168981956</v>
      </c>
    </row>
    <row r="1678" spans="1:9" ht="13.5" x14ac:dyDescent="0.25">
      <c r="A1678" s="3">
        <v>44459</v>
      </c>
      <c r="B1678" s="2">
        <v>1.41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4.5216741299706651E-3</v>
      </c>
      <c r="G1678" s="2">
        <f t="shared" si="237"/>
        <v>1.2548179299281217E-2</v>
      </c>
      <c r="H1678" s="2">
        <f t="shared" si="229"/>
        <v>0.36034503668828471</v>
      </c>
      <c r="I1678" s="2">
        <f t="shared" si="230"/>
        <v>26.489238168981956</v>
      </c>
    </row>
    <row r="1679" spans="1:9" ht="13.5" x14ac:dyDescent="0.25">
      <c r="A1679" s="3">
        <v>44460</v>
      </c>
      <c r="B1679" s="2">
        <v>1.4</v>
      </c>
      <c r="C1679" s="2">
        <f t="shared" si="234"/>
        <v>-1.0000000000000009E-2</v>
      </c>
      <c r="D1679" s="2">
        <f t="shared" si="235"/>
        <v>0</v>
      </c>
      <c r="E1679" s="2">
        <f t="shared" si="236"/>
        <v>1.0000000000000009E-2</v>
      </c>
      <c r="F1679" s="2">
        <f t="shared" si="237"/>
        <v>4.1986974064013322E-3</v>
      </c>
      <c r="G1679" s="2">
        <f t="shared" si="237"/>
        <v>1.2366166492189702E-2</v>
      </c>
      <c r="H1679" s="2">
        <f t="shared" si="229"/>
        <v>0.3395310429511984</v>
      </c>
      <c r="I1679" s="2">
        <f t="shared" si="230"/>
        <v>25.347008174081424</v>
      </c>
    </row>
    <row r="1680" spans="1:9" ht="13.5" x14ac:dyDescent="0.25">
      <c r="A1680" s="3">
        <v>44461</v>
      </c>
      <c r="B1680" s="2">
        <v>1.42</v>
      </c>
      <c r="C1680" s="2">
        <f t="shared" si="234"/>
        <v>2.0000000000000018E-2</v>
      </c>
      <c r="D1680" s="2">
        <f t="shared" si="235"/>
        <v>2.0000000000000018E-2</v>
      </c>
      <c r="E1680" s="2">
        <f t="shared" si="236"/>
        <v>0</v>
      </c>
      <c r="F1680" s="2">
        <f t="shared" si="237"/>
        <v>5.3273618773726676E-3</v>
      </c>
      <c r="G1680" s="2">
        <f t="shared" si="237"/>
        <v>1.1482868885604723E-2</v>
      </c>
      <c r="H1680" s="2">
        <f t="shared" si="229"/>
        <v>0.46393997270588117</v>
      </c>
      <c r="I1680" s="2">
        <f t="shared" si="230"/>
        <v>31.691188256056378</v>
      </c>
    </row>
    <row r="1681" spans="1:9" ht="13.5" x14ac:dyDescent="0.25">
      <c r="A1681" s="3">
        <v>44462</v>
      </c>
      <c r="B1681" s="2">
        <v>1.41</v>
      </c>
      <c r="C1681" s="2">
        <f t="shared" si="234"/>
        <v>-1.0000000000000009E-2</v>
      </c>
      <c r="D1681" s="2">
        <f t="shared" si="235"/>
        <v>0</v>
      </c>
      <c r="E1681" s="2">
        <f t="shared" si="236"/>
        <v>1.0000000000000009E-2</v>
      </c>
      <c r="F1681" s="2">
        <f t="shared" si="237"/>
        <v>4.9468360289889055E-3</v>
      </c>
      <c r="G1681" s="2">
        <f t="shared" si="237"/>
        <v>1.13769496794901E-2</v>
      </c>
      <c r="H1681" s="2">
        <f t="shared" ref="H1681:H1744" si="238">F1681/G1681</f>
        <v>0.43481215689183006</v>
      </c>
      <c r="I1681" s="2">
        <f t="shared" ref="I1681:I1744" si="239">IF(G1681=0,100,100-(100/(1+H1681)))</f>
        <v>30.304465626618637</v>
      </c>
    </row>
    <row r="1682" spans="1:9" ht="13.5" x14ac:dyDescent="0.25">
      <c r="A1682" s="3">
        <v>44463</v>
      </c>
      <c r="B1682" s="2">
        <v>1.4</v>
      </c>
      <c r="C1682" s="2">
        <f t="shared" si="234"/>
        <v>-1.0000000000000009E-2</v>
      </c>
      <c r="D1682" s="2">
        <f t="shared" si="235"/>
        <v>0</v>
      </c>
      <c r="E1682" s="2">
        <f t="shared" si="236"/>
        <v>1.0000000000000009E-2</v>
      </c>
      <c r="F1682" s="2">
        <f t="shared" si="237"/>
        <v>4.5934905983468412E-3</v>
      </c>
      <c r="G1682" s="2">
        <f t="shared" si="237"/>
        <v>1.1278596130955094E-2</v>
      </c>
      <c r="H1682" s="2">
        <f t="shared" si="238"/>
        <v>0.40727503184014224</v>
      </c>
      <c r="I1682" s="2">
        <f t="shared" si="239"/>
        <v>28.940684843075246</v>
      </c>
    </row>
    <row r="1683" spans="1:9" ht="13.5" x14ac:dyDescent="0.25">
      <c r="A1683" s="3">
        <v>44466</v>
      </c>
      <c r="B1683" s="2">
        <v>1.39</v>
      </c>
      <c r="C1683" s="2">
        <f t="shared" si="234"/>
        <v>-1.0000000000000009E-2</v>
      </c>
      <c r="D1683" s="2">
        <f t="shared" si="235"/>
        <v>0</v>
      </c>
      <c r="E1683" s="2">
        <f t="shared" si="236"/>
        <v>1.0000000000000009E-2</v>
      </c>
      <c r="F1683" s="2">
        <f t="shared" si="237"/>
        <v>4.2653841270363525E-3</v>
      </c>
      <c r="G1683" s="2">
        <f t="shared" si="237"/>
        <v>1.1187267835886874E-2</v>
      </c>
      <c r="H1683" s="2">
        <f t="shared" si="238"/>
        <v>0.38127129783678881</v>
      </c>
      <c r="I1683" s="2">
        <f t="shared" si="239"/>
        <v>27.602926263211174</v>
      </c>
    </row>
    <row r="1684" spans="1:9" ht="13.5" x14ac:dyDescent="0.25">
      <c r="A1684" s="3">
        <v>44467</v>
      </c>
      <c r="B1684" s="2">
        <v>1.42</v>
      </c>
      <c r="C1684" s="2">
        <f t="shared" si="234"/>
        <v>3.0000000000000027E-2</v>
      </c>
      <c r="D1684" s="2">
        <f t="shared" si="235"/>
        <v>3.0000000000000027E-2</v>
      </c>
      <c r="E1684" s="2">
        <f t="shared" si="236"/>
        <v>0</v>
      </c>
      <c r="F1684" s="2">
        <f t="shared" si="237"/>
        <v>6.1035709751051858E-3</v>
      </c>
      <c r="G1684" s="2">
        <f t="shared" si="237"/>
        <v>1.0388177276180669E-2</v>
      </c>
      <c r="H1684" s="2">
        <f t="shared" si="238"/>
        <v>0.58754975130239917</v>
      </c>
      <c r="I1684" s="2">
        <f t="shared" si="239"/>
        <v>37.009848089509205</v>
      </c>
    </row>
    <row r="1685" spans="1:9" ht="13.5" x14ac:dyDescent="0.25">
      <c r="A1685" s="3">
        <v>44468</v>
      </c>
      <c r="B1685" s="2">
        <v>1.45</v>
      </c>
      <c r="C1685" s="2">
        <f t="shared" si="234"/>
        <v>3.0000000000000027E-2</v>
      </c>
      <c r="D1685" s="2">
        <f t="shared" si="235"/>
        <v>3.0000000000000027E-2</v>
      </c>
      <c r="E1685" s="2">
        <f t="shared" si="236"/>
        <v>0</v>
      </c>
      <c r="F1685" s="2">
        <f t="shared" si="237"/>
        <v>7.8104587625976744E-3</v>
      </c>
      <c r="G1685" s="2">
        <f t="shared" si="237"/>
        <v>9.6461646135963357E-3</v>
      </c>
      <c r="H1685" s="2">
        <f t="shared" si="238"/>
        <v>0.80969577811151794</v>
      </c>
      <c r="I1685" s="2">
        <f t="shared" si="239"/>
        <v>44.74209355544081</v>
      </c>
    </row>
    <row r="1686" spans="1:9" ht="13.5" x14ac:dyDescent="0.25">
      <c r="A1686" s="3">
        <v>44469</v>
      </c>
      <c r="B1686" s="2">
        <v>1.49</v>
      </c>
      <c r="C1686" s="2">
        <f t="shared" si="234"/>
        <v>4.0000000000000036E-2</v>
      </c>
      <c r="D1686" s="2">
        <f t="shared" si="235"/>
        <v>4.0000000000000036E-2</v>
      </c>
      <c r="E1686" s="2">
        <f t="shared" si="236"/>
        <v>0</v>
      </c>
      <c r="F1686" s="2">
        <f t="shared" si="237"/>
        <v>1.0109711708126414E-2</v>
      </c>
      <c r="G1686" s="2">
        <f t="shared" si="237"/>
        <v>8.9571528554823112E-3</v>
      </c>
      <c r="H1686" s="2">
        <f t="shared" si="238"/>
        <v>1.1286746884015346</v>
      </c>
      <c r="I1686" s="2">
        <f t="shared" si="239"/>
        <v>53.022413173385338</v>
      </c>
    </row>
    <row r="1687" spans="1:9" ht="13.5" x14ac:dyDescent="0.25">
      <c r="A1687" s="3">
        <v>44470</v>
      </c>
      <c r="B1687" s="2">
        <v>1.51</v>
      </c>
      <c r="C1687" s="2">
        <f t="shared" si="234"/>
        <v>2.0000000000000018E-2</v>
      </c>
      <c r="D1687" s="2">
        <f t="shared" si="235"/>
        <v>2.0000000000000018E-2</v>
      </c>
      <c r="E1687" s="2">
        <f t="shared" si="236"/>
        <v>0</v>
      </c>
      <c r="F1687" s="2">
        <f t="shared" si="237"/>
        <v>1.0816160871831671E-2</v>
      </c>
      <c r="G1687" s="2">
        <f t="shared" si="237"/>
        <v>8.3173562229478613E-3</v>
      </c>
      <c r="H1687" s="2">
        <f t="shared" si="238"/>
        <v>1.300432563173082</v>
      </c>
      <c r="I1687" s="2">
        <f t="shared" si="239"/>
        <v>56.52991459046909</v>
      </c>
    </row>
    <row r="1688" spans="1:9" ht="13.5" x14ac:dyDescent="0.25">
      <c r="A1688" s="3">
        <v>44473</v>
      </c>
      <c r="B1688" s="2">
        <v>1.52</v>
      </c>
      <c r="C1688" s="2">
        <f t="shared" si="234"/>
        <v>1.0000000000000009E-2</v>
      </c>
      <c r="D1688" s="2">
        <f t="shared" si="235"/>
        <v>1.0000000000000009E-2</v>
      </c>
      <c r="E1688" s="2">
        <f t="shared" si="236"/>
        <v>0</v>
      </c>
      <c r="F1688" s="2">
        <f t="shared" si="237"/>
        <v>1.0757863666700838E-2</v>
      </c>
      <c r="G1688" s="2">
        <f t="shared" si="237"/>
        <v>7.7232593498801566E-3</v>
      </c>
      <c r="H1688" s="2">
        <f t="shared" si="238"/>
        <v>1.3929175726654537</v>
      </c>
      <c r="I1688" s="2">
        <f t="shared" si="239"/>
        <v>58.210010598647273</v>
      </c>
    </row>
    <row r="1689" spans="1:9" ht="13.5" x14ac:dyDescent="0.25">
      <c r="A1689" s="3">
        <v>44474</v>
      </c>
      <c r="B1689" s="2">
        <v>1.56</v>
      </c>
      <c r="C1689" s="2">
        <f t="shared" si="234"/>
        <v>4.0000000000000036E-2</v>
      </c>
      <c r="D1689" s="2">
        <f t="shared" si="235"/>
        <v>4.0000000000000036E-2</v>
      </c>
      <c r="E1689" s="2">
        <f t="shared" si="236"/>
        <v>0</v>
      </c>
      <c r="F1689" s="2">
        <f t="shared" si="237"/>
        <v>1.2846587690507923E-2</v>
      </c>
      <c r="G1689" s="2">
        <f t="shared" si="237"/>
        <v>7.1715979677458592E-3</v>
      </c>
      <c r="H1689" s="2">
        <f t="shared" si="238"/>
        <v>1.7913145366325935</v>
      </c>
      <c r="I1689" s="2">
        <f t="shared" si="239"/>
        <v>64.174585598426063</v>
      </c>
    </row>
    <row r="1690" spans="1:9" ht="13.5" x14ac:dyDescent="0.25">
      <c r="A1690" s="3">
        <v>44475</v>
      </c>
      <c r="B1690" s="2">
        <v>1.56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1.1928974284043072E-2</v>
      </c>
      <c r="G1690" s="2">
        <f t="shared" si="237"/>
        <v>6.6593409700497269E-3</v>
      </c>
      <c r="H1690" s="2">
        <f t="shared" si="238"/>
        <v>1.7913145366325935</v>
      </c>
      <c r="I1690" s="2">
        <f t="shared" si="239"/>
        <v>64.174585598426063</v>
      </c>
    </row>
    <row r="1691" spans="1:9" ht="13.5" x14ac:dyDescent="0.25">
      <c r="A1691" s="3">
        <v>44476</v>
      </c>
      <c r="B1691" s="2">
        <v>1.55</v>
      </c>
      <c r="C1691" s="2">
        <f t="shared" si="234"/>
        <v>-1.0000000000000009E-2</v>
      </c>
      <c r="D1691" s="2">
        <f t="shared" si="235"/>
        <v>0</v>
      </c>
      <c r="E1691" s="2">
        <f t="shared" si="236"/>
        <v>1.0000000000000009E-2</v>
      </c>
      <c r="F1691" s="2">
        <f t="shared" si="237"/>
        <v>1.1076904692325709E-2</v>
      </c>
      <c r="G1691" s="2">
        <f t="shared" si="237"/>
        <v>6.897959472189033E-3</v>
      </c>
      <c r="H1691" s="2">
        <f t="shared" si="238"/>
        <v>1.6058233941479665</v>
      </c>
      <c r="I1691" s="2">
        <f t="shared" si="239"/>
        <v>61.624413909025762</v>
      </c>
    </row>
    <row r="1692" spans="1:9" ht="13.5" x14ac:dyDescent="0.25">
      <c r="A1692" s="3">
        <v>44477</v>
      </c>
      <c r="B1692" s="2">
        <v>1.58</v>
      </c>
      <c r="C1692" s="2">
        <f t="shared" si="234"/>
        <v>3.0000000000000027E-2</v>
      </c>
      <c r="D1692" s="2">
        <f t="shared" si="235"/>
        <v>3.0000000000000027E-2</v>
      </c>
      <c r="E1692" s="2">
        <f t="shared" si="236"/>
        <v>0</v>
      </c>
      <c r="F1692" s="2">
        <f t="shared" si="237"/>
        <v>1.2428554357159588E-2</v>
      </c>
      <c r="G1692" s="2">
        <f t="shared" si="237"/>
        <v>6.4052480813183875E-3</v>
      </c>
      <c r="H1692" s="2">
        <f t="shared" si="238"/>
        <v>1.9403704898501648</v>
      </c>
      <c r="I1692" s="2">
        <f t="shared" si="239"/>
        <v>65.990680308760744</v>
      </c>
    </row>
    <row r="1693" spans="1:9" ht="13.5" x14ac:dyDescent="0.25">
      <c r="A1693" s="3">
        <v>44480</v>
      </c>
      <c r="B1693" s="2">
        <v>1.55</v>
      </c>
      <c r="C1693" s="2">
        <f t="shared" si="234"/>
        <v>-3.0000000000000027E-2</v>
      </c>
      <c r="D1693" s="2">
        <f t="shared" si="235"/>
        <v>0</v>
      </c>
      <c r="E1693" s="2">
        <f t="shared" si="236"/>
        <v>3.0000000000000027E-2</v>
      </c>
      <c r="F1693" s="2">
        <f t="shared" ref="F1693:G1708" si="240">((F1692*13)+D1693)/14</f>
        <v>1.1540800474505331E-2</v>
      </c>
      <c r="G1693" s="2">
        <f t="shared" si="240"/>
        <v>8.0905875040813615E-3</v>
      </c>
      <c r="H1693" s="2">
        <f t="shared" si="238"/>
        <v>1.426447766454968</v>
      </c>
      <c r="I1693" s="2">
        <f t="shared" si="239"/>
        <v>58.787491170230439</v>
      </c>
    </row>
    <row r="1694" spans="1:9" ht="13.5" x14ac:dyDescent="0.25">
      <c r="A1694" s="3">
        <v>44481</v>
      </c>
      <c r="B1694" s="2">
        <v>1.56</v>
      </c>
      <c r="C1694" s="2">
        <f t="shared" si="234"/>
        <v>1.0000000000000009E-2</v>
      </c>
      <c r="D1694" s="2">
        <f t="shared" si="235"/>
        <v>1.0000000000000009E-2</v>
      </c>
      <c r="E1694" s="2">
        <f t="shared" si="236"/>
        <v>0</v>
      </c>
      <c r="F1694" s="2">
        <f t="shared" si="240"/>
        <v>1.1430743297754951E-2</v>
      </c>
      <c r="G1694" s="2">
        <f t="shared" si="240"/>
        <v>7.5126883966469783E-3</v>
      </c>
      <c r="H1694" s="2">
        <f t="shared" si="238"/>
        <v>1.5215250113204026</v>
      </c>
      <c r="I1694" s="2">
        <f t="shared" si="239"/>
        <v>60.341460207196299</v>
      </c>
    </row>
    <row r="1695" spans="1:9" ht="13.5" x14ac:dyDescent="0.25">
      <c r="A1695" s="3">
        <v>44482</v>
      </c>
      <c r="B1695" s="2">
        <v>1.57</v>
      </c>
      <c r="C1695" s="2">
        <f t="shared" si="234"/>
        <v>1.0000000000000009E-2</v>
      </c>
      <c r="D1695" s="2">
        <f t="shared" si="235"/>
        <v>1.0000000000000009E-2</v>
      </c>
      <c r="E1695" s="2">
        <f t="shared" si="236"/>
        <v>0</v>
      </c>
      <c r="F1695" s="2">
        <f t="shared" si="240"/>
        <v>1.1328547347915312E-2</v>
      </c>
      <c r="G1695" s="2">
        <f t="shared" si="240"/>
        <v>6.9760677968864803E-3</v>
      </c>
      <c r="H1695" s="2">
        <f t="shared" si="238"/>
        <v>1.6239158904062554</v>
      </c>
      <c r="I1695" s="2">
        <f t="shared" si="239"/>
        <v>61.889022294644818</v>
      </c>
    </row>
    <row r="1696" spans="1:9" ht="13.5" x14ac:dyDescent="0.25">
      <c r="A1696" s="3">
        <v>44483</v>
      </c>
      <c r="B1696" s="2">
        <v>1.55</v>
      </c>
      <c r="C1696" s="2">
        <f t="shared" si="234"/>
        <v>-2.0000000000000018E-2</v>
      </c>
      <c r="D1696" s="2">
        <f t="shared" si="235"/>
        <v>0</v>
      </c>
      <c r="E1696" s="2">
        <f t="shared" si="236"/>
        <v>2.0000000000000018E-2</v>
      </c>
      <c r="F1696" s="2">
        <f t="shared" si="240"/>
        <v>1.051936539449279E-2</v>
      </c>
      <c r="G1696" s="2">
        <f t="shared" si="240"/>
        <v>7.9063486685374464E-3</v>
      </c>
      <c r="H1696" s="2">
        <f t="shared" si="238"/>
        <v>1.3304960147221425</v>
      </c>
      <c r="I1696" s="2">
        <f t="shared" si="239"/>
        <v>57.090679680084044</v>
      </c>
    </row>
    <row r="1697" spans="1:9" ht="13.5" x14ac:dyDescent="0.25">
      <c r="A1697" s="3">
        <v>44488</v>
      </c>
      <c r="B1697" s="2">
        <v>1.53</v>
      </c>
      <c r="C1697" s="2">
        <f t="shared" si="234"/>
        <v>-2.0000000000000018E-2</v>
      </c>
      <c r="D1697" s="2">
        <f t="shared" si="235"/>
        <v>0</v>
      </c>
      <c r="E1697" s="2">
        <f t="shared" si="236"/>
        <v>2.0000000000000018E-2</v>
      </c>
      <c r="F1697" s="2">
        <f t="shared" si="240"/>
        <v>9.7679821520290193E-3</v>
      </c>
      <c r="G1697" s="2">
        <f t="shared" si="240"/>
        <v>8.7701809064990588E-3</v>
      </c>
      <c r="H1697" s="2">
        <f t="shared" si="238"/>
        <v>1.1137720254767549</v>
      </c>
      <c r="I1697" s="2">
        <f t="shared" si="239"/>
        <v>52.6912085150501</v>
      </c>
    </row>
    <row r="1698" spans="1:9" ht="13.5" x14ac:dyDescent="0.25">
      <c r="A1698" s="3">
        <v>44489</v>
      </c>
      <c r="B1698" s="2">
        <v>1.5</v>
      </c>
      <c r="C1698" s="2">
        <f t="shared" si="234"/>
        <v>-3.0000000000000027E-2</v>
      </c>
      <c r="D1698" s="2">
        <f t="shared" si="235"/>
        <v>0</v>
      </c>
      <c r="E1698" s="2">
        <f t="shared" si="236"/>
        <v>3.0000000000000027E-2</v>
      </c>
      <c r="F1698" s="2">
        <f t="shared" si="240"/>
        <v>9.0702691411698039E-3</v>
      </c>
      <c r="G1698" s="2">
        <f t="shared" si="240"/>
        <v>1.0286596556034842E-2</v>
      </c>
      <c r="H1698" s="2">
        <f t="shared" si="238"/>
        <v>0.88175608830002628</v>
      </c>
      <c r="I1698" s="2">
        <f t="shared" si="239"/>
        <v>46.858149883633558</v>
      </c>
    </row>
    <row r="1699" spans="1:9" ht="13.5" x14ac:dyDescent="0.25">
      <c r="A1699" s="3">
        <v>44490</v>
      </c>
      <c r="B1699" s="2">
        <v>1.49</v>
      </c>
      <c r="C1699" s="2">
        <f t="shared" si="234"/>
        <v>-1.0000000000000009E-2</v>
      </c>
      <c r="D1699" s="2">
        <f t="shared" si="235"/>
        <v>0</v>
      </c>
      <c r="E1699" s="2">
        <f t="shared" si="236"/>
        <v>1.0000000000000009E-2</v>
      </c>
      <c r="F1699" s="2">
        <f t="shared" si="240"/>
        <v>8.4223927739433893E-3</v>
      </c>
      <c r="G1699" s="2">
        <f t="shared" si="240"/>
        <v>1.0266125373460926E-2</v>
      </c>
      <c r="H1699" s="2">
        <f t="shared" si="238"/>
        <v>0.82040618710114432</v>
      </c>
      <c r="I1699" s="2">
        <f t="shared" si="239"/>
        <v>45.067204941089415</v>
      </c>
    </row>
    <row r="1700" spans="1:9" ht="13.5" x14ac:dyDescent="0.25">
      <c r="A1700" s="3">
        <v>44491</v>
      </c>
      <c r="B1700" s="2">
        <v>1.46</v>
      </c>
      <c r="C1700" s="2">
        <f t="shared" si="234"/>
        <v>-3.0000000000000027E-2</v>
      </c>
      <c r="D1700" s="2">
        <f t="shared" si="235"/>
        <v>0</v>
      </c>
      <c r="E1700" s="2">
        <f t="shared" si="236"/>
        <v>3.0000000000000027E-2</v>
      </c>
      <c r="F1700" s="2">
        <f t="shared" si="240"/>
        <v>7.8207932900902898E-3</v>
      </c>
      <c r="G1700" s="2">
        <f t="shared" si="240"/>
        <v>1.1675687846785148E-2</v>
      </c>
      <c r="H1700" s="2">
        <f t="shared" si="238"/>
        <v>0.66983576408679968</v>
      </c>
      <c r="I1700" s="2">
        <f t="shared" si="239"/>
        <v>40.113870986175677</v>
      </c>
    </row>
    <row r="1701" spans="1:9" ht="13.5" x14ac:dyDescent="0.25">
      <c r="A1701" s="3">
        <v>44494</v>
      </c>
      <c r="B1701" s="2">
        <v>1.47</v>
      </c>
      <c r="C1701" s="2">
        <f t="shared" si="234"/>
        <v>1.0000000000000009E-2</v>
      </c>
      <c r="D1701" s="2">
        <f t="shared" si="235"/>
        <v>1.0000000000000009E-2</v>
      </c>
      <c r="E1701" s="2">
        <f t="shared" si="236"/>
        <v>0</v>
      </c>
      <c r="F1701" s="2">
        <f t="shared" si="240"/>
        <v>7.9764509122266982E-3</v>
      </c>
      <c r="G1701" s="2">
        <f t="shared" si="240"/>
        <v>1.084171014344335E-2</v>
      </c>
      <c r="H1701" s="2">
        <f t="shared" si="238"/>
        <v>0.73571888629125082</v>
      </c>
      <c r="I1701" s="2">
        <f t="shared" si="239"/>
        <v>42.386983981218165</v>
      </c>
    </row>
    <row r="1702" spans="1:9" ht="13.5" x14ac:dyDescent="0.25">
      <c r="A1702" s="3">
        <v>44495</v>
      </c>
      <c r="B1702" s="2">
        <v>1.44</v>
      </c>
      <c r="C1702" s="2">
        <f t="shared" si="234"/>
        <v>-3.0000000000000027E-2</v>
      </c>
      <c r="D1702" s="2">
        <f t="shared" si="235"/>
        <v>0</v>
      </c>
      <c r="E1702" s="2">
        <f t="shared" si="236"/>
        <v>3.0000000000000027E-2</v>
      </c>
      <c r="F1702" s="2">
        <f t="shared" si="240"/>
        <v>7.4067044184962195E-3</v>
      </c>
      <c r="G1702" s="2">
        <f t="shared" si="240"/>
        <v>1.2210159418911683E-2</v>
      </c>
      <c r="H1702" s="2">
        <f t="shared" si="238"/>
        <v>0.60660177843578023</v>
      </c>
      <c r="I1702" s="2">
        <f t="shared" si="239"/>
        <v>37.756822292726447</v>
      </c>
    </row>
    <row r="1703" spans="1:9" ht="13.5" x14ac:dyDescent="0.25">
      <c r="A1703" s="3">
        <v>44496</v>
      </c>
      <c r="B1703" s="2">
        <v>1.46</v>
      </c>
      <c r="C1703" s="2">
        <f t="shared" si="234"/>
        <v>2.0000000000000018E-2</v>
      </c>
      <c r="D1703" s="2">
        <f t="shared" si="235"/>
        <v>2.0000000000000018E-2</v>
      </c>
      <c r="E1703" s="2">
        <f t="shared" si="236"/>
        <v>0</v>
      </c>
      <c r="F1703" s="2">
        <f t="shared" si="240"/>
        <v>8.3062255314607768E-3</v>
      </c>
      <c r="G1703" s="2">
        <f t="shared" si="240"/>
        <v>1.1338005174703706E-2</v>
      </c>
      <c r="H1703" s="2">
        <f t="shared" si="238"/>
        <v>0.7326002593465778</v>
      </c>
      <c r="I1703" s="2">
        <f t="shared" si="239"/>
        <v>42.283282332121203</v>
      </c>
    </row>
    <row r="1704" spans="1:9" ht="13.5" x14ac:dyDescent="0.25">
      <c r="A1704" s="3">
        <v>44497</v>
      </c>
      <c r="B1704" s="2">
        <v>1.46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7.7129237077850068E-3</v>
      </c>
      <c r="G1704" s="2">
        <f t="shared" si="240"/>
        <v>1.052814766222487E-2</v>
      </c>
      <c r="H1704" s="2">
        <f t="shared" si="238"/>
        <v>0.7326002593465778</v>
      </c>
      <c r="I1704" s="2">
        <f t="shared" si="239"/>
        <v>42.283282332121203</v>
      </c>
    </row>
    <row r="1705" spans="1:9" ht="13.5" x14ac:dyDescent="0.25">
      <c r="A1705" s="3">
        <v>44498</v>
      </c>
      <c r="B1705" s="2">
        <v>1.46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7.162000585800363E-3</v>
      </c>
      <c r="G1705" s="2">
        <f t="shared" si="240"/>
        <v>9.7761371149230926E-3</v>
      </c>
      <c r="H1705" s="2">
        <f t="shared" si="238"/>
        <v>0.73260025934657791</v>
      </c>
      <c r="I1705" s="2">
        <f t="shared" si="239"/>
        <v>42.283282332121217</v>
      </c>
    </row>
    <row r="1706" spans="1:9" ht="13.5" x14ac:dyDescent="0.25">
      <c r="A1706" s="3">
        <v>44501</v>
      </c>
      <c r="B1706" s="2">
        <v>1.45</v>
      </c>
      <c r="C1706" s="2">
        <f t="shared" si="234"/>
        <v>-1.0000000000000009E-2</v>
      </c>
      <c r="D1706" s="2">
        <f t="shared" si="235"/>
        <v>0</v>
      </c>
      <c r="E1706" s="2">
        <f t="shared" si="236"/>
        <v>1.0000000000000009E-2</v>
      </c>
      <c r="F1706" s="2">
        <f t="shared" si="240"/>
        <v>6.6504291153860516E-3</v>
      </c>
      <c r="G1706" s="2">
        <f t="shared" si="240"/>
        <v>9.7921273210000159E-3</v>
      </c>
      <c r="H1706" s="2">
        <f t="shared" si="238"/>
        <v>0.67916080922719047</v>
      </c>
      <c r="I1706" s="2">
        <f t="shared" si="239"/>
        <v>40.446442383309581</v>
      </c>
    </row>
    <row r="1707" spans="1:9" ht="13.5" x14ac:dyDescent="0.25">
      <c r="A1707" s="3">
        <v>44502</v>
      </c>
      <c r="B1707" s="2">
        <v>1.44</v>
      </c>
      <c r="C1707" s="2">
        <f t="shared" si="234"/>
        <v>-1.0000000000000009E-2</v>
      </c>
      <c r="D1707" s="2">
        <f t="shared" si="235"/>
        <v>0</v>
      </c>
      <c r="E1707" s="2">
        <f t="shared" si="236"/>
        <v>1.0000000000000009E-2</v>
      </c>
      <c r="F1707" s="2">
        <f t="shared" si="240"/>
        <v>6.1753984642870475E-3</v>
      </c>
      <c r="G1707" s="2">
        <f t="shared" si="240"/>
        <v>9.8069753695000147E-3</v>
      </c>
      <c r="H1707" s="2">
        <f t="shared" si="238"/>
        <v>0.62969450127230053</v>
      </c>
      <c r="I1707" s="2">
        <f t="shared" si="239"/>
        <v>38.63880627815206</v>
      </c>
    </row>
    <row r="1708" spans="1:9" ht="13.5" x14ac:dyDescent="0.25">
      <c r="A1708" s="3">
        <v>44503</v>
      </c>
      <c r="B1708" s="2">
        <v>1.43</v>
      </c>
      <c r="C1708" s="2">
        <f t="shared" si="234"/>
        <v>-1.0000000000000009E-2</v>
      </c>
      <c r="D1708" s="2">
        <f t="shared" si="235"/>
        <v>0</v>
      </c>
      <c r="E1708" s="2">
        <f t="shared" si="236"/>
        <v>1.0000000000000009E-2</v>
      </c>
      <c r="F1708" s="2">
        <f t="shared" si="240"/>
        <v>5.7342985739808295E-3</v>
      </c>
      <c r="G1708" s="2">
        <f t="shared" si="240"/>
        <v>9.8207628431071555E-3</v>
      </c>
      <c r="H1708" s="2">
        <f t="shared" si="238"/>
        <v>0.58389543313384562</v>
      </c>
      <c r="I1708" s="2">
        <f t="shared" si="239"/>
        <v>36.864519015536814</v>
      </c>
    </row>
    <row r="1709" spans="1:9" ht="13.5" x14ac:dyDescent="0.25">
      <c r="A1709" s="3">
        <v>44504</v>
      </c>
      <c r="B1709" s="2">
        <v>1.43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5.3247058186964846E-3</v>
      </c>
      <c r="G1709" s="2">
        <f t="shared" si="241"/>
        <v>9.1192797828852142E-3</v>
      </c>
      <c r="H1709" s="2">
        <f t="shared" si="238"/>
        <v>0.58389543313384573</v>
      </c>
      <c r="I1709" s="2">
        <f t="shared" si="239"/>
        <v>36.864519015536814</v>
      </c>
    </row>
    <row r="1710" spans="1:9" ht="13.5" x14ac:dyDescent="0.25">
      <c r="A1710" s="3">
        <v>44505</v>
      </c>
      <c r="B1710" s="2">
        <v>1.41</v>
      </c>
      <c r="C1710" s="2">
        <f t="shared" si="234"/>
        <v>-2.0000000000000018E-2</v>
      </c>
      <c r="D1710" s="2">
        <f t="shared" si="235"/>
        <v>0</v>
      </c>
      <c r="E1710" s="2">
        <f t="shared" si="236"/>
        <v>2.0000000000000018E-2</v>
      </c>
      <c r="F1710" s="2">
        <f t="shared" si="241"/>
        <v>4.9443696887895927E-3</v>
      </c>
      <c r="G1710" s="2">
        <f t="shared" si="241"/>
        <v>9.8964740841077006E-3</v>
      </c>
      <c r="H1710" s="2">
        <f t="shared" si="238"/>
        <v>0.49960921907829092</v>
      </c>
      <c r="I1710" s="2">
        <f t="shared" si="239"/>
        <v>33.315960766456698</v>
      </c>
    </row>
    <row r="1711" spans="1:9" ht="13.5" x14ac:dyDescent="0.25">
      <c r="A1711" s="3">
        <v>44508</v>
      </c>
      <c r="B1711" s="2">
        <v>1.42</v>
      </c>
      <c r="C1711" s="2">
        <f t="shared" si="234"/>
        <v>1.0000000000000009E-2</v>
      </c>
      <c r="D1711" s="2">
        <f t="shared" si="235"/>
        <v>1.0000000000000009E-2</v>
      </c>
      <c r="E1711" s="2">
        <f t="shared" si="236"/>
        <v>0</v>
      </c>
      <c r="F1711" s="2">
        <f t="shared" si="241"/>
        <v>5.3054861395903366E-3</v>
      </c>
      <c r="G1711" s="2">
        <f t="shared" si="241"/>
        <v>9.1895830781000085E-3</v>
      </c>
      <c r="H1711" s="2">
        <f t="shared" si="238"/>
        <v>0.57733697976288079</v>
      </c>
      <c r="I1711" s="2">
        <f t="shared" si="239"/>
        <v>36.602006240269041</v>
      </c>
    </row>
    <row r="1712" spans="1:9" ht="13.5" x14ac:dyDescent="0.25">
      <c r="A1712" s="3">
        <v>44509</v>
      </c>
      <c r="B1712" s="2">
        <v>1.42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4.926522843905312E-3</v>
      </c>
      <c r="G1712" s="2">
        <f t="shared" si="241"/>
        <v>8.5331842868071502E-3</v>
      </c>
      <c r="H1712" s="2">
        <f t="shared" si="238"/>
        <v>0.57733697976288079</v>
      </c>
      <c r="I1712" s="2">
        <f t="shared" si="239"/>
        <v>36.602006240269041</v>
      </c>
    </row>
    <row r="1713" spans="1:9" ht="13.5" x14ac:dyDescent="0.25">
      <c r="A1713" s="3">
        <v>44510</v>
      </c>
      <c r="B1713" s="2">
        <v>1.42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4.5746283550549324E-3</v>
      </c>
      <c r="G1713" s="2">
        <f t="shared" si="241"/>
        <v>7.9236711234637828E-3</v>
      </c>
      <c r="H1713" s="2">
        <f t="shared" si="238"/>
        <v>0.57733697976288068</v>
      </c>
      <c r="I1713" s="2">
        <f t="shared" si="239"/>
        <v>36.602006240269034</v>
      </c>
    </row>
    <row r="1714" spans="1:9" ht="13.5" x14ac:dyDescent="0.25">
      <c r="A1714" s="3">
        <v>44511</v>
      </c>
      <c r="B1714" s="2">
        <v>1.41</v>
      </c>
      <c r="C1714" s="2">
        <f t="shared" si="234"/>
        <v>-1.0000000000000009E-2</v>
      </c>
      <c r="D1714" s="2">
        <f t="shared" si="235"/>
        <v>0</v>
      </c>
      <c r="E1714" s="2">
        <f t="shared" si="236"/>
        <v>1.0000000000000009E-2</v>
      </c>
      <c r="F1714" s="2">
        <f t="shared" si="241"/>
        <v>4.2478691868367228E-3</v>
      </c>
      <c r="G1714" s="2">
        <f t="shared" si="241"/>
        <v>8.0719803289306565E-3</v>
      </c>
      <c r="H1714" s="2">
        <f t="shared" si="238"/>
        <v>0.52624870400290769</v>
      </c>
      <c r="I1714" s="2">
        <f t="shared" si="239"/>
        <v>34.479878844300416</v>
      </c>
    </row>
    <row r="1715" spans="1:9" ht="13.5" x14ac:dyDescent="0.25">
      <c r="A1715" s="3">
        <v>44512</v>
      </c>
      <c r="B1715" s="2">
        <v>1.42</v>
      </c>
      <c r="C1715" s="2">
        <f t="shared" si="234"/>
        <v>1.0000000000000009E-2</v>
      </c>
      <c r="D1715" s="2">
        <f t="shared" si="235"/>
        <v>1.0000000000000009E-2</v>
      </c>
      <c r="E1715" s="2">
        <f t="shared" si="236"/>
        <v>0</v>
      </c>
      <c r="F1715" s="2">
        <f t="shared" si="241"/>
        <v>4.6587356734912435E-3</v>
      </c>
      <c r="G1715" s="2">
        <f t="shared" si="241"/>
        <v>7.4954103054356092E-3</v>
      </c>
      <c r="H1715" s="2">
        <f t="shared" si="238"/>
        <v>0.62154511676469093</v>
      </c>
      <c r="I1715" s="2">
        <f t="shared" si="239"/>
        <v>38.330423886373183</v>
      </c>
    </row>
    <row r="1716" spans="1:9" ht="13.5" x14ac:dyDescent="0.25">
      <c r="A1716" s="3">
        <v>44515</v>
      </c>
      <c r="B1716" s="2">
        <v>1.38</v>
      </c>
      <c r="C1716" s="2">
        <f t="shared" si="234"/>
        <v>-4.0000000000000036E-2</v>
      </c>
      <c r="D1716" s="2">
        <f t="shared" si="235"/>
        <v>0</v>
      </c>
      <c r="E1716" s="2">
        <f t="shared" si="236"/>
        <v>4.0000000000000036E-2</v>
      </c>
      <c r="F1716" s="2">
        <f t="shared" si="241"/>
        <v>4.3259688396704403E-3</v>
      </c>
      <c r="G1716" s="2">
        <f t="shared" si="241"/>
        <v>9.8171667121902118E-3</v>
      </c>
      <c r="H1716" s="2">
        <f t="shared" si="238"/>
        <v>0.44065349672617671</v>
      </c>
      <c r="I1716" s="2">
        <f t="shared" si="239"/>
        <v>30.58705634127449</v>
      </c>
    </row>
    <row r="1717" spans="1:9" ht="13.5" x14ac:dyDescent="0.25">
      <c r="A1717" s="3">
        <v>44516</v>
      </c>
      <c r="B1717" s="2">
        <v>1.39</v>
      </c>
      <c r="C1717" s="2">
        <f t="shared" si="234"/>
        <v>1.0000000000000009E-2</v>
      </c>
      <c r="D1717" s="2">
        <f t="shared" si="235"/>
        <v>1.0000000000000009E-2</v>
      </c>
      <c r="E1717" s="2">
        <f t="shared" si="236"/>
        <v>0</v>
      </c>
      <c r="F1717" s="2">
        <f t="shared" si="241"/>
        <v>4.7312567796939809E-3</v>
      </c>
      <c r="G1717" s="2">
        <f t="shared" si="241"/>
        <v>9.1159405184623402E-3</v>
      </c>
      <c r="H1717" s="2">
        <f t="shared" si="238"/>
        <v>0.51900917630077303</v>
      </c>
      <c r="I1717" s="2">
        <f t="shared" si="239"/>
        <v>34.167612967599752</v>
      </c>
    </row>
    <row r="1718" spans="1:9" ht="13.5" x14ac:dyDescent="0.25">
      <c r="A1718" s="3">
        <v>44517</v>
      </c>
      <c r="B1718" s="2">
        <v>1.39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4.3933098668586966E-3</v>
      </c>
      <c r="G1718" s="2">
        <f t="shared" si="241"/>
        <v>8.4648019100007441E-3</v>
      </c>
      <c r="H1718" s="2">
        <f t="shared" si="238"/>
        <v>0.51900917630077303</v>
      </c>
      <c r="I1718" s="2">
        <f t="shared" si="239"/>
        <v>34.167612967599752</v>
      </c>
    </row>
    <row r="1719" spans="1:9" ht="13.5" x14ac:dyDescent="0.25">
      <c r="A1719" s="3">
        <v>44518</v>
      </c>
      <c r="B1719" s="2">
        <v>1.37</v>
      </c>
      <c r="C1719" s="2">
        <f t="shared" si="234"/>
        <v>-1.9999999999999796E-2</v>
      </c>
      <c r="D1719" s="2">
        <f t="shared" si="235"/>
        <v>0</v>
      </c>
      <c r="E1719" s="2">
        <f t="shared" si="236"/>
        <v>1.9999999999999796E-2</v>
      </c>
      <c r="F1719" s="2">
        <f t="shared" si="241"/>
        <v>4.079502019225933E-3</v>
      </c>
      <c r="G1719" s="2">
        <f t="shared" si="241"/>
        <v>9.2887446307149627E-3</v>
      </c>
      <c r="H1719" s="2">
        <f t="shared" si="238"/>
        <v>0.43918766005648391</v>
      </c>
      <c r="I1719" s="2">
        <f t="shared" si="239"/>
        <v>30.516358098793532</v>
      </c>
    </row>
    <row r="1720" spans="1:9" ht="13.5" x14ac:dyDescent="0.25">
      <c r="A1720" s="3">
        <v>44519</v>
      </c>
      <c r="B1720" s="2">
        <v>1.38</v>
      </c>
      <c r="C1720" s="2">
        <f t="shared" si="234"/>
        <v>9.9999999999997868E-3</v>
      </c>
      <c r="D1720" s="2">
        <f t="shared" si="235"/>
        <v>9.9999999999997868E-3</v>
      </c>
      <c r="E1720" s="2">
        <f t="shared" si="236"/>
        <v>0</v>
      </c>
      <c r="F1720" s="2">
        <f t="shared" si="241"/>
        <v>4.5023947321383507E-3</v>
      </c>
      <c r="G1720" s="2">
        <f t="shared" si="241"/>
        <v>8.6252628713781795E-3</v>
      </c>
      <c r="H1720" s="2">
        <f t="shared" si="238"/>
        <v>0.52200087107825621</v>
      </c>
      <c r="I1720" s="2">
        <f t="shared" si="239"/>
        <v>34.297015264416146</v>
      </c>
    </row>
    <row r="1721" spans="1:9" ht="13.5" x14ac:dyDescent="0.25">
      <c r="A1721" s="3">
        <v>44522</v>
      </c>
      <c r="B1721" s="2">
        <v>1.38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4.1807951084141832E-3</v>
      </c>
      <c r="G1721" s="2">
        <f t="shared" si="241"/>
        <v>8.0091726662797381E-3</v>
      </c>
      <c r="H1721" s="2">
        <f t="shared" si="238"/>
        <v>0.52200087107825621</v>
      </c>
      <c r="I1721" s="2">
        <f t="shared" si="239"/>
        <v>34.297015264416146</v>
      </c>
    </row>
    <row r="1722" spans="1:9" ht="13.5" x14ac:dyDescent="0.25">
      <c r="A1722" s="3">
        <v>44523</v>
      </c>
      <c r="B1722" s="2">
        <v>1.38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3.8821668863845984E-3</v>
      </c>
      <c r="G1722" s="2">
        <f t="shared" si="241"/>
        <v>7.4370889044026141E-3</v>
      </c>
      <c r="H1722" s="2">
        <f t="shared" si="238"/>
        <v>0.52200087107825621</v>
      </c>
      <c r="I1722" s="2">
        <f t="shared" si="239"/>
        <v>34.297015264416146</v>
      </c>
    </row>
    <row r="1723" spans="1:9" ht="13.5" x14ac:dyDescent="0.25">
      <c r="A1723" s="3">
        <v>44524</v>
      </c>
      <c r="B1723" s="2">
        <v>1.38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3.6048692516428412E-3</v>
      </c>
      <c r="G1723" s="2">
        <f t="shared" si="241"/>
        <v>6.905868268373856E-3</v>
      </c>
      <c r="H1723" s="2">
        <f t="shared" si="238"/>
        <v>0.5220008710782561</v>
      </c>
      <c r="I1723" s="2">
        <f t="shared" si="239"/>
        <v>34.297015264416132</v>
      </c>
    </row>
    <row r="1724" spans="1:9" ht="13.5" x14ac:dyDescent="0.25">
      <c r="A1724" s="3">
        <v>44525</v>
      </c>
      <c r="B1724" s="2">
        <v>1.38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3.3473785908112097E-3</v>
      </c>
      <c r="G1724" s="2">
        <f t="shared" si="241"/>
        <v>6.4125919634900096E-3</v>
      </c>
      <c r="H1724" s="2">
        <f t="shared" si="238"/>
        <v>0.5220008710782561</v>
      </c>
      <c r="I1724" s="2">
        <f t="shared" si="239"/>
        <v>34.297015264416132</v>
      </c>
    </row>
    <row r="1725" spans="1:9" ht="13.5" x14ac:dyDescent="0.25">
      <c r="A1725" s="3">
        <v>44526</v>
      </c>
      <c r="B1725" s="2">
        <v>1.4</v>
      </c>
      <c r="C1725" s="2">
        <f t="shared" si="234"/>
        <v>2.0000000000000018E-2</v>
      </c>
      <c r="D1725" s="2">
        <f t="shared" si="235"/>
        <v>2.0000000000000018E-2</v>
      </c>
      <c r="E1725" s="2">
        <f t="shared" si="236"/>
        <v>0</v>
      </c>
      <c r="F1725" s="2">
        <f t="shared" ref="F1725:G1740" si="242">((F1724*13)+D1725)/14</f>
        <v>4.5368515486104094E-3</v>
      </c>
      <c r="G1725" s="2">
        <f t="shared" si="242"/>
        <v>5.9545496803835802E-3</v>
      </c>
      <c r="H1725" s="2">
        <f t="shared" si="238"/>
        <v>0.76191345981316161</v>
      </c>
      <c r="I1725" s="2">
        <f t="shared" si="239"/>
        <v>43.243523430143789</v>
      </c>
    </row>
    <row r="1726" spans="1:9" ht="13.5" x14ac:dyDescent="0.25">
      <c r="A1726" s="3">
        <v>44529</v>
      </c>
      <c r="B1726" s="2">
        <v>1.4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4.2127907237096661E-3</v>
      </c>
      <c r="G1726" s="2">
        <f t="shared" si="242"/>
        <v>5.5292247032133245E-3</v>
      </c>
      <c r="H1726" s="2">
        <f t="shared" si="238"/>
        <v>0.76191345981316172</v>
      </c>
      <c r="I1726" s="2">
        <f t="shared" si="239"/>
        <v>43.243523430143789</v>
      </c>
    </row>
    <row r="1727" spans="1:9" ht="13.5" x14ac:dyDescent="0.25">
      <c r="A1727" s="3">
        <v>44530</v>
      </c>
      <c r="B1727" s="2">
        <v>1.39</v>
      </c>
      <c r="C1727" s="2">
        <f t="shared" si="234"/>
        <v>-1.0000000000000009E-2</v>
      </c>
      <c r="D1727" s="2">
        <f t="shared" si="235"/>
        <v>0</v>
      </c>
      <c r="E1727" s="2">
        <f t="shared" si="236"/>
        <v>1.0000000000000009E-2</v>
      </c>
      <c r="F1727" s="2">
        <f t="shared" si="242"/>
        <v>3.9118771005875472E-3</v>
      </c>
      <c r="G1727" s="2">
        <f t="shared" si="242"/>
        <v>5.8485657958409444E-3</v>
      </c>
      <c r="H1727" s="2">
        <f t="shared" si="238"/>
        <v>0.66886092029081334</v>
      </c>
      <c r="I1727" s="2">
        <f t="shared" si="239"/>
        <v>40.078889268631123</v>
      </c>
    </row>
    <row r="1728" spans="1:9" ht="13.5" x14ac:dyDescent="0.25">
      <c r="A1728" s="3">
        <v>44531</v>
      </c>
      <c r="B1728" s="2">
        <v>1.39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3.6324573076884368E-3</v>
      </c>
      <c r="G1728" s="2">
        <f t="shared" si="242"/>
        <v>5.4308110961380201E-3</v>
      </c>
      <c r="H1728" s="2">
        <f t="shared" si="238"/>
        <v>0.66886092029081334</v>
      </c>
      <c r="I1728" s="2">
        <f t="shared" si="239"/>
        <v>40.078889268631123</v>
      </c>
    </row>
    <row r="1729" spans="1:9" ht="13.5" x14ac:dyDescent="0.25">
      <c r="A1729" s="3">
        <v>44532</v>
      </c>
      <c r="B1729" s="2">
        <v>1.38</v>
      </c>
      <c r="C1729" s="2">
        <f t="shared" si="234"/>
        <v>-1.0000000000000009E-2</v>
      </c>
      <c r="D1729" s="2">
        <f t="shared" si="235"/>
        <v>0</v>
      </c>
      <c r="E1729" s="2">
        <f t="shared" si="236"/>
        <v>1.0000000000000009E-2</v>
      </c>
      <c r="F1729" s="2">
        <f t="shared" si="242"/>
        <v>3.3729960714249771E-3</v>
      </c>
      <c r="G1729" s="2">
        <f t="shared" si="242"/>
        <v>5.757181732128162E-3</v>
      </c>
      <c r="H1729" s="2">
        <f t="shared" si="238"/>
        <v>0.58587625480047811</v>
      </c>
      <c r="I1729" s="2">
        <f t="shared" si="239"/>
        <v>36.943377708507796</v>
      </c>
    </row>
    <row r="1730" spans="1:9" ht="13.5" x14ac:dyDescent="0.25">
      <c r="A1730" s="3">
        <v>44533</v>
      </c>
      <c r="B1730" s="2">
        <v>1.38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3.132067780608907E-3</v>
      </c>
      <c r="G1730" s="2">
        <f t="shared" si="242"/>
        <v>5.3459544655475788E-3</v>
      </c>
      <c r="H1730" s="2">
        <f t="shared" si="238"/>
        <v>0.58587625480047811</v>
      </c>
      <c r="I1730" s="2">
        <f t="shared" si="239"/>
        <v>36.943377708507796</v>
      </c>
    </row>
    <row r="1731" spans="1:9" ht="13.5" x14ac:dyDescent="0.25">
      <c r="A1731" s="3">
        <v>44536</v>
      </c>
      <c r="B1731" s="2">
        <v>1.37</v>
      </c>
      <c r="C1731" s="2">
        <f t="shared" ref="C1731:C1794" si="243">B1731-B1730</f>
        <v>-9.9999999999997868E-3</v>
      </c>
      <c r="D1731" s="2">
        <f t="shared" ref="D1731:D1794" si="244">IF(C1731&gt;0,C1731,0)</f>
        <v>0</v>
      </c>
      <c r="E1731" s="2">
        <f t="shared" ref="E1731:E1794" si="245">IF(C1731&lt;0,-C1731,0)</f>
        <v>9.9999999999997868E-3</v>
      </c>
      <c r="F1731" s="2">
        <f t="shared" si="242"/>
        <v>2.9083486534225568E-3</v>
      </c>
      <c r="G1731" s="2">
        <f t="shared" si="242"/>
        <v>5.6783862894370226E-3</v>
      </c>
      <c r="H1731" s="2">
        <f t="shared" si="238"/>
        <v>0.51217872564124234</v>
      </c>
      <c r="I1731" s="2">
        <f t="shared" si="239"/>
        <v>33.870250715506657</v>
      </c>
    </row>
    <row r="1732" spans="1:9" ht="13.5" x14ac:dyDescent="0.25">
      <c r="A1732" s="3">
        <v>44537</v>
      </c>
      <c r="B1732" s="2">
        <v>1.38</v>
      </c>
      <c r="C1732" s="2">
        <f t="shared" si="243"/>
        <v>9.9999999999997868E-3</v>
      </c>
      <c r="D1732" s="2">
        <f t="shared" si="244"/>
        <v>9.9999999999997868E-3</v>
      </c>
      <c r="E1732" s="2">
        <f t="shared" si="245"/>
        <v>0</v>
      </c>
      <c r="F1732" s="2">
        <f t="shared" si="242"/>
        <v>3.4148951781780732E-3</v>
      </c>
      <c r="G1732" s="2">
        <f t="shared" si="242"/>
        <v>5.2727872687629495E-3</v>
      </c>
      <c r="H1732" s="2">
        <f t="shared" si="238"/>
        <v>0.64764516452400767</v>
      </c>
      <c r="I1732" s="2">
        <f t="shared" si="239"/>
        <v>39.307320439416785</v>
      </c>
    </row>
    <row r="1733" spans="1:9" ht="13.5" x14ac:dyDescent="0.25">
      <c r="A1733" s="3">
        <v>44538</v>
      </c>
      <c r="B1733" s="2">
        <v>1.36</v>
      </c>
      <c r="C1733" s="2">
        <f t="shared" si="243"/>
        <v>-1.9999999999999796E-2</v>
      </c>
      <c r="D1733" s="2">
        <f t="shared" si="244"/>
        <v>0</v>
      </c>
      <c r="E1733" s="2">
        <f t="shared" si="245"/>
        <v>1.9999999999999796E-2</v>
      </c>
      <c r="F1733" s="2">
        <f t="shared" si="242"/>
        <v>3.1709740940224968E-3</v>
      </c>
      <c r="G1733" s="2">
        <f t="shared" si="242"/>
        <v>6.3247310352798677E-3</v>
      </c>
      <c r="H1733" s="2">
        <f t="shared" si="238"/>
        <v>0.50136109762368453</v>
      </c>
      <c r="I1733" s="2">
        <f t="shared" si="239"/>
        <v>33.393771719356906</v>
      </c>
    </row>
    <row r="1734" spans="1:9" ht="13.5" x14ac:dyDescent="0.25">
      <c r="A1734" s="3">
        <v>44539</v>
      </c>
      <c r="B1734" s="2">
        <v>1.36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2.9444759444494616E-3</v>
      </c>
      <c r="G1734" s="2">
        <f t="shared" si="242"/>
        <v>5.8729645327598775E-3</v>
      </c>
      <c r="H1734" s="2">
        <f t="shared" si="238"/>
        <v>0.50136109762368453</v>
      </c>
      <c r="I1734" s="2">
        <f t="shared" si="239"/>
        <v>33.393771719356906</v>
      </c>
    </row>
    <row r="1735" spans="1:9" ht="13.5" x14ac:dyDescent="0.25">
      <c r="A1735" s="3">
        <v>44540</v>
      </c>
      <c r="B1735" s="2">
        <v>1.35</v>
      </c>
      <c r="C1735" s="2">
        <f t="shared" si="243"/>
        <v>-1.0000000000000009E-2</v>
      </c>
      <c r="D1735" s="2">
        <f t="shared" si="244"/>
        <v>0</v>
      </c>
      <c r="E1735" s="2">
        <f t="shared" si="245"/>
        <v>1.0000000000000009E-2</v>
      </c>
      <c r="F1735" s="2">
        <f t="shared" si="242"/>
        <v>2.7341562341316431E-3</v>
      </c>
      <c r="G1735" s="2">
        <f t="shared" si="242"/>
        <v>6.167752780419887E-3</v>
      </c>
      <c r="H1735" s="2">
        <f t="shared" si="238"/>
        <v>0.44329860995912157</v>
      </c>
      <c r="I1735" s="2">
        <f t="shared" si="239"/>
        <v>30.714268475023133</v>
      </c>
    </row>
    <row r="1736" spans="1:9" ht="13.5" x14ac:dyDescent="0.25">
      <c r="A1736" s="3">
        <v>44543</v>
      </c>
      <c r="B1736" s="2">
        <v>1.32</v>
      </c>
      <c r="C1736" s="2">
        <f t="shared" si="243"/>
        <v>-3.0000000000000027E-2</v>
      </c>
      <c r="D1736" s="2">
        <f t="shared" si="244"/>
        <v>0</v>
      </c>
      <c r="E1736" s="2">
        <f t="shared" si="245"/>
        <v>3.0000000000000027E-2</v>
      </c>
      <c r="F1736" s="2">
        <f t="shared" si="242"/>
        <v>2.5388593602650969E-3</v>
      </c>
      <c r="G1736" s="2">
        <f t="shared" si="242"/>
        <v>7.8700561532470403E-3</v>
      </c>
      <c r="H1736" s="2">
        <f t="shared" si="238"/>
        <v>0.32259736281774942</v>
      </c>
      <c r="I1736" s="2">
        <f t="shared" si="239"/>
        <v>24.391199611230633</v>
      </c>
    </row>
    <row r="1737" spans="1:9" ht="13.5" x14ac:dyDescent="0.25">
      <c r="A1737" s="3">
        <v>44544</v>
      </c>
      <c r="B1737" s="2">
        <v>1.33</v>
      </c>
      <c r="C1737" s="2">
        <f t="shared" si="243"/>
        <v>1.0000000000000009E-2</v>
      </c>
      <c r="D1737" s="2">
        <f t="shared" si="244"/>
        <v>1.0000000000000009E-2</v>
      </c>
      <c r="E1737" s="2">
        <f t="shared" si="245"/>
        <v>0</v>
      </c>
      <c r="F1737" s="2">
        <f t="shared" si="242"/>
        <v>3.0717979773890189E-3</v>
      </c>
      <c r="G1737" s="2">
        <f t="shared" si="242"/>
        <v>7.3079092851579663E-3</v>
      </c>
      <c r="H1737" s="2">
        <f t="shared" si="238"/>
        <v>0.4203388216145077</v>
      </c>
      <c r="I1737" s="2">
        <f t="shared" si="239"/>
        <v>29.594264074026086</v>
      </c>
    </row>
    <row r="1738" spans="1:9" ht="13.5" x14ac:dyDescent="0.25">
      <c r="A1738" s="3">
        <v>44545</v>
      </c>
      <c r="B1738" s="2">
        <v>1.33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2.8523838361469464E-3</v>
      </c>
      <c r="G1738" s="2">
        <f t="shared" si="242"/>
        <v>6.7859157647895399E-3</v>
      </c>
      <c r="H1738" s="2">
        <f t="shared" si="238"/>
        <v>0.42033882161450775</v>
      </c>
      <c r="I1738" s="2">
        <f t="shared" si="239"/>
        <v>29.594264074026086</v>
      </c>
    </row>
    <row r="1739" spans="1:9" ht="13.5" x14ac:dyDescent="0.25">
      <c r="A1739" s="3">
        <v>44546</v>
      </c>
      <c r="B1739" s="2">
        <v>1.3</v>
      </c>
      <c r="C1739" s="2">
        <f t="shared" si="243"/>
        <v>-3.0000000000000027E-2</v>
      </c>
      <c r="D1739" s="2">
        <f t="shared" si="244"/>
        <v>0</v>
      </c>
      <c r="E1739" s="2">
        <f t="shared" si="245"/>
        <v>3.0000000000000027E-2</v>
      </c>
      <c r="F1739" s="2">
        <f t="shared" si="242"/>
        <v>2.648642133565022E-3</v>
      </c>
      <c r="G1739" s="2">
        <f t="shared" si="242"/>
        <v>8.4440646387331456E-3</v>
      </c>
      <c r="H1739" s="2">
        <f t="shared" si="238"/>
        <v>0.31366909739364512</v>
      </c>
      <c r="I1739" s="2">
        <f t="shared" si="239"/>
        <v>23.877329383478155</v>
      </c>
    </row>
    <row r="1740" spans="1:9" ht="13.5" x14ac:dyDescent="0.25">
      <c r="A1740" s="3">
        <v>44550</v>
      </c>
      <c r="B1740" s="2">
        <v>1.31</v>
      </c>
      <c r="C1740" s="2">
        <f t="shared" si="243"/>
        <v>1.0000000000000009E-2</v>
      </c>
      <c r="D1740" s="2">
        <f t="shared" si="244"/>
        <v>1.0000000000000009E-2</v>
      </c>
      <c r="E1740" s="2">
        <f t="shared" si="245"/>
        <v>0</v>
      </c>
      <c r="F1740" s="2">
        <f t="shared" si="242"/>
        <v>3.1737391240246639E-3</v>
      </c>
      <c r="G1740" s="2">
        <f t="shared" si="242"/>
        <v>7.8409171645379208E-3</v>
      </c>
      <c r="H1740" s="2">
        <f t="shared" si="238"/>
        <v>0.40476631208125996</v>
      </c>
      <c r="I1740" s="2">
        <f t="shared" si="239"/>
        <v>28.813782662652997</v>
      </c>
    </row>
    <row r="1741" spans="1:9" ht="13.5" x14ac:dyDescent="0.25">
      <c r="A1741" s="3">
        <v>44551</v>
      </c>
      <c r="B1741" s="2">
        <v>1.3</v>
      </c>
      <c r="C1741" s="2">
        <f t="shared" si="243"/>
        <v>-1.0000000000000009E-2</v>
      </c>
      <c r="D1741" s="2">
        <f t="shared" si="244"/>
        <v>0</v>
      </c>
      <c r="E1741" s="2">
        <f t="shared" si="245"/>
        <v>1.0000000000000009E-2</v>
      </c>
      <c r="F1741" s="2">
        <f t="shared" ref="F1741:G1756" si="246">((F1740*13)+D1741)/14</f>
        <v>2.9470434723086161E-3</v>
      </c>
      <c r="G1741" s="2">
        <f t="shared" si="246"/>
        <v>7.9951373670709269E-3</v>
      </c>
      <c r="H1741" s="2">
        <f t="shared" si="238"/>
        <v>0.36860448257542394</v>
      </c>
      <c r="I1741" s="2">
        <f t="shared" si="239"/>
        <v>26.932871203358062</v>
      </c>
    </row>
    <row r="1742" spans="1:9" ht="13.5" x14ac:dyDescent="0.25">
      <c r="A1742" s="3">
        <v>44552</v>
      </c>
      <c r="B1742" s="2">
        <v>1.3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2.7365403671437147E-3</v>
      </c>
      <c r="G1742" s="2">
        <f t="shared" si="246"/>
        <v>7.4240561265658603E-3</v>
      </c>
      <c r="H1742" s="2">
        <f t="shared" si="238"/>
        <v>0.36860448257542389</v>
      </c>
      <c r="I1742" s="2">
        <f t="shared" si="239"/>
        <v>26.932871203358062</v>
      </c>
    </row>
    <row r="1743" spans="1:9" ht="13.5" x14ac:dyDescent="0.25">
      <c r="A1743" s="3">
        <v>44553</v>
      </c>
      <c r="B1743" s="2">
        <v>1.3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2.5410731980620208E-3</v>
      </c>
      <c r="G1743" s="2">
        <f t="shared" si="246"/>
        <v>6.8937664032397272E-3</v>
      </c>
      <c r="H1743" s="2">
        <f t="shared" si="238"/>
        <v>0.36860448257542394</v>
      </c>
      <c r="I1743" s="2">
        <f t="shared" si="239"/>
        <v>26.932871203358062</v>
      </c>
    </row>
    <row r="1744" spans="1:9" ht="13.5" x14ac:dyDescent="0.25">
      <c r="A1744" s="3">
        <v>44554</v>
      </c>
      <c r="B1744" s="2">
        <v>1.3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2.3595679696290194E-3</v>
      </c>
      <c r="G1744" s="2">
        <f t="shared" si="246"/>
        <v>6.401354517294032E-3</v>
      </c>
      <c r="H1744" s="2">
        <f t="shared" si="238"/>
        <v>0.36860448257542394</v>
      </c>
      <c r="I1744" s="2">
        <f t="shared" si="239"/>
        <v>26.932871203358062</v>
      </c>
    </row>
    <row r="1745" spans="1:9" ht="13.5" x14ac:dyDescent="0.25">
      <c r="A1745" s="3">
        <v>44557</v>
      </c>
      <c r="B1745" s="2">
        <v>1.31</v>
      </c>
      <c r="C1745" s="2">
        <f t="shared" si="243"/>
        <v>1.0000000000000009E-2</v>
      </c>
      <c r="D1745" s="2">
        <f t="shared" si="244"/>
        <v>1.0000000000000009E-2</v>
      </c>
      <c r="E1745" s="2">
        <f t="shared" si="245"/>
        <v>0</v>
      </c>
      <c r="F1745" s="2">
        <f t="shared" si="246"/>
        <v>2.9053131146555187E-3</v>
      </c>
      <c r="G1745" s="2">
        <f t="shared" si="246"/>
        <v>5.9441149089158873E-3</v>
      </c>
      <c r="H1745" s="2">
        <f t="shared" ref="H1745:H1808" si="247">F1745/G1745</f>
        <v>0.48877135775045133</v>
      </c>
      <c r="I1745" s="2">
        <f t="shared" ref="I1745:I1808" si="248">IF(G1745=0,100,100-(100/(1+H1745)))</f>
        <v>32.830518615631476</v>
      </c>
    </row>
    <row r="1746" spans="1:9" ht="13.5" x14ac:dyDescent="0.25">
      <c r="A1746" s="3">
        <v>44558</v>
      </c>
      <c r="B1746" s="2">
        <v>1.33</v>
      </c>
      <c r="C1746" s="2">
        <f t="shared" si="243"/>
        <v>2.0000000000000018E-2</v>
      </c>
      <c r="D1746" s="2">
        <f t="shared" si="244"/>
        <v>2.0000000000000018E-2</v>
      </c>
      <c r="E1746" s="2">
        <f t="shared" si="245"/>
        <v>0</v>
      </c>
      <c r="F1746" s="2">
        <f t="shared" si="246"/>
        <v>4.1263621778944116E-3</v>
      </c>
      <c r="G1746" s="2">
        <f t="shared" si="246"/>
        <v>5.5195352725647528E-3</v>
      </c>
      <c r="H1746" s="2">
        <f t="shared" si="247"/>
        <v>0.74759231966589501</v>
      </c>
      <c r="I1746" s="2">
        <f t="shared" si="248"/>
        <v>42.778416410574515</v>
      </c>
    </row>
    <row r="1747" spans="1:9" ht="13.5" x14ac:dyDescent="0.25">
      <c r="A1747" s="3">
        <v>44559</v>
      </c>
      <c r="B1747" s="2">
        <v>1.32</v>
      </c>
      <c r="C1747" s="2">
        <f t="shared" si="243"/>
        <v>-1.0000000000000009E-2</v>
      </c>
      <c r="D1747" s="2">
        <f t="shared" si="244"/>
        <v>0</v>
      </c>
      <c r="E1747" s="2">
        <f t="shared" si="245"/>
        <v>1.0000000000000009E-2</v>
      </c>
      <c r="F1747" s="2">
        <f t="shared" si="246"/>
        <v>3.8316220223305253E-3</v>
      </c>
      <c r="G1747" s="2">
        <f t="shared" si="246"/>
        <v>5.839568467381556E-3</v>
      </c>
      <c r="H1747" s="2">
        <f t="shared" si="247"/>
        <v>0.65614814583184644</v>
      </c>
      <c r="I1747" s="2">
        <f t="shared" si="248"/>
        <v>39.618928263345538</v>
      </c>
    </row>
    <row r="1748" spans="1:9" ht="13.5" x14ac:dyDescent="0.25">
      <c r="A1748" s="3">
        <v>44560</v>
      </c>
      <c r="B1748" s="2">
        <v>1.32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3.5579347350212019E-3</v>
      </c>
      <c r="G1748" s="2">
        <f t="shared" si="246"/>
        <v>5.4224564339971585E-3</v>
      </c>
      <c r="H1748" s="2">
        <f t="shared" si="247"/>
        <v>0.65614814583184655</v>
      </c>
      <c r="I1748" s="2">
        <f t="shared" si="248"/>
        <v>39.618928263345538</v>
      </c>
    </row>
    <row r="1749" spans="1:9" ht="13.5" x14ac:dyDescent="0.25">
      <c r="A1749" s="3">
        <v>44561</v>
      </c>
      <c r="B1749" s="2">
        <v>1.32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3.3037965396625446E-3</v>
      </c>
      <c r="G1749" s="2">
        <f t="shared" si="246"/>
        <v>5.0351381172830754E-3</v>
      </c>
      <c r="H1749" s="2">
        <f t="shared" si="247"/>
        <v>0.65614814583184655</v>
      </c>
      <c r="I1749" s="2">
        <f t="shared" si="248"/>
        <v>39.618928263345538</v>
      </c>
    </row>
    <row r="1750" spans="1:9" ht="13.5" x14ac:dyDescent="0.25">
      <c r="A1750" s="3">
        <v>44564</v>
      </c>
      <c r="B1750" s="2">
        <v>1.3</v>
      </c>
      <c r="C1750" s="2">
        <f t="shared" si="243"/>
        <v>-2.0000000000000018E-2</v>
      </c>
      <c r="D1750" s="2">
        <f t="shared" si="244"/>
        <v>0</v>
      </c>
      <c r="E1750" s="2">
        <f t="shared" si="245"/>
        <v>2.0000000000000018E-2</v>
      </c>
      <c r="F1750" s="2">
        <f t="shared" si="246"/>
        <v>3.0678110725437914E-3</v>
      </c>
      <c r="G1750" s="2">
        <f t="shared" si="246"/>
        <v>6.1040568231914283E-3</v>
      </c>
      <c r="H1750" s="2">
        <f t="shared" si="247"/>
        <v>0.50258560190464041</v>
      </c>
      <c r="I1750" s="2">
        <f t="shared" si="248"/>
        <v>33.448051230330918</v>
      </c>
    </row>
    <row r="1751" spans="1:9" ht="13.5" x14ac:dyDescent="0.25">
      <c r="A1751" s="3">
        <v>44565</v>
      </c>
      <c r="B1751" s="2">
        <v>1.3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2.848681710219235E-3</v>
      </c>
      <c r="G1751" s="2">
        <f t="shared" si="246"/>
        <v>5.6680527643920408E-3</v>
      </c>
      <c r="H1751" s="2">
        <f t="shared" si="247"/>
        <v>0.50258560190464041</v>
      </c>
      <c r="I1751" s="2">
        <f t="shared" si="248"/>
        <v>33.448051230330918</v>
      </c>
    </row>
    <row r="1752" spans="1:9" ht="13.5" x14ac:dyDescent="0.25">
      <c r="A1752" s="3">
        <v>44566</v>
      </c>
      <c r="B1752" s="2">
        <v>1.32</v>
      </c>
      <c r="C1752" s="2">
        <f t="shared" si="243"/>
        <v>2.0000000000000018E-2</v>
      </c>
      <c r="D1752" s="2">
        <f t="shared" si="244"/>
        <v>2.0000000000000018E-2</v>
      </c>
      <c r="E1752" s="2">
        <f t="shared" si="245"/>
        <v>0</v>
      </c>
      <c r="F1752" s="2">
        <f t="shared" si="246"/>
        <v>4.0737758737750054E-3</v>
      </c>
      <c r="G1752" s="2">
        <f t="shared" si="246"/>
        <v>5.2631918526497515E-3</v>
      </c>
      <c r="H1752" s="2">
        <f t="shared" si="247"/>
        <v>0.77401242208643117</v>
      </c>
      <c r="I1752" s="2">
        <f t="shared" si="248"/>
        <v>43.630608920771166</v>
      </c>
    </row>
    <row r="1753" spans="1:9" ht="13.5" x14ac:dyDescent="0.25">
      <c r="A1753" s="3">
        <v>44567</v>
      </c>
      <c r="B1753" s="2">
        <v>1.32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3.7827918827910765E-3</v>
      </c>
      <c r="G1753" s="2">
        <f t="shared" si="246"/>
        <v>4.8872495774604837E-3</v>
      </c>
      <c r="H1753" s="2">
        <f t="shared" si="247"/>
        <v>0.77401242208643117</v>
      </c>
      <c r="I1753" s="2">
        <f t="shared" si="248"/>
        <v>43.630608920771166</v>
      </c>
    </row>
    <row r="1754" spans="1:9" ht="13.5" x14ac:dyDescent="0.25">
      <c r="A1754" s="3">
        <v>44568</v>
      </c>
      <c r="B1754" s="2">
        <v>1.3</v>
      </c>
      <c r="C1754" s="2">
        <f t="shared" si="243"/>
        <v>-2.0000000000000018E-2</v>
      </c>
      <c r="D1754" s="2">
        <f t="shared" si="244"/>
        <v>0</v>
      </c>
      <c r="E1754" s="2">
        <f t="shared" si="245"/>
        <v>2.0000000000000018E-2</v>
      </c>
      <c r="F1754" s="2">
        <f t="shared" si="246"/>
        <v>3.5125924625917138E-3</v>
      </c>
      <c r="G1754" s="2">
        <f t="shared" si="246"/>
        <v>5.9667317504990217E-3</v>
      </c>
      <c r="H1754" s="2">
        <f t="shared" si="247"/>
        <v>0.58869622591931359</v>
      </c>
      <c r="I1754" s="2">
        <f t="shared" si="248"/>
        <v>37.055304614868028</v>
      </c>
    </row>
    <row r="1755" spans="1:9" ht="13.5" x14ac:dyDescent="0.25">
      <c r="A1755" s="3">
        <v>44571</v>
      </c>
      <c r="B1755" s="2">
        <v>1.28</v>
      </c>
      <c r="C1755" s="2">
        <f t="shared" si="243"/>
        <v>-2.0000000000000018E-2</v>
      </c>
      <c r="D1755" s="2">
        <f t="shared" si="244"/>
        <v>0</v>
      </c>
      <c r="E1755" s="2">
        <f t="shared" si="245"/>
        <v>2.0000000000000018E-2</v>
      </c>
      <c r="F1755" s="2">
        <f t="shared" si="246"/>
        <v>3.2616930009780197E-3</v>
      </c>
      <c r="G1755" s="2">
        <f t="shared" si="246"/>
        <v>6.9691080540348069E-3</v>
      </c>
      <c r="H1755" s="2">
        <f t="shared" si="247"/>
        <v>0.46802158550112349</v>
      </c>
      <c r="I1755" s="2">
        <f t="shared" si="248"/>
        <v>31.881110613326555</v>
      </c>
    </row>
    <row r="1756" spans="1:9" ht="13.5" x14ac:dyDescent="0.25">
      <c r="A1756" s="3">
        <v>44572</v>
      </c>
      <c r="B1756" s="2">
        <v>1.28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3.0287149294795897E-3</v>
      </c>
      <c r="G1756" s="2">
        <f t="shared" si="246"/>
        <v>6.4713146216037491E-3</v>
      </c>
      <c r="H1756" s="2">
        <f t="shared" si="247"/>
        <v>0.46802158550112349</v>
      </c>
      <c r="I1756" s="2">
        <f t="shared" si="248"/>
        <v>31.881110613326555</v>
      </c>
    </row>
    <row r="1757" spans="1:9" ht="13.5" x14ac:dyDescent="0.25">
      <c r="A1757" s="3">
        <v>44573</v>
      </c>
      <c r="B1757" s="2">
        <v>1.3</v>
      </c>
      <c r="C1757" s="2">
        <f t="shared" si="243"/>
        <v>2.0000000000000018E-2</v>
      </c>
      <c r="D1757" s="2">
        <f t="shared" si="244"/>
        <v>2.0000000000000018E-2</v>
      </c>
      <c r="E1757" s="2">
        <f t="shared" si="245"/>
        <v>0</v>
      </c>
      <c r="F1757" s="2">
        <f t="shared" ref="F1757:G1772" si="249">((F1756*13)+D1757)/14</f>
        <v>4.2409495773739056E-3</v>
      </c>
      <c r="G1757" s="2">
        <f t="shared" si="249"/>
        <v>6.0090778629177666E-3</v>
      </c>
      <c r="H1757" s="2">
        <f t="shared" si="247"/>
        <v>0.70575713514130956</v>
      </c>
      <c r="I1757" s="2">
        <f t="shared" si="248"/>
        <v>41.375007062939396</v>
      </c>
    </row>
    <row r="1758" spans="1:9" ht="13.5" x14ac:dyDescent="0.25">
      <c r="A1758" s="3">
        <v>44574</v>
      </c>
      <c r="B1758" s="2">
        <v>1.3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3.9380246075614838E-3</v>
      </c>
      <c r="G1758" s="2">
        <f t="shared" si="249"/>
        <v>5.5798580155664978E-3</v>
      </c>
      <c r="H1758" s="2">
        <f t="shared" si="247"/>
        <v>0.70575713514130944</v>
      </c>
      <c r="I1758" s="2">
        <f t="shared" si="248"/>
        <v>41.375007062939396</v>
      </c>
    </row>
    <row r="1759" spans="1:9" ht="13.5" x14ac:dyDescent="0.25">
      <c r="A1759" s="3">
        <v>44575</v>
      </c>
      <c r="B1759" s="2">
        <v>1.31</v>
      </c>
      <c r="C1759" s="2">
        <f t="shared" si="243"/>
        <v>1.0000000000000009E-2</v>
      </c>
      <c r="D1759" s="2">
        <f t="shared" si="244"/>
        <v>1.0000000000000009E-2</v>
      </c>
      <c r="E1759" s="2">
        <f t="shared" si="245"/>
        <v>0</v>
      </c>
      <c r="F1759" s="2">
        <f t="shared" si="249"/>
        <v>4.3710228498785213E-3</v>
      </c>
      <c r="G1759" s="2">
        <f t="shared" si="249"/>
        <v>5.1812967287403191E-3</v>
      </c>
      <c r="H1759" s="2">
        <f t="shared" si="247"/>
        <v>0.84361561954804465</v>
      </c>
      <c r="I1759" s="2">
        <f t="shared" si="248"/>
        <v>45.758758528789954</v>
      </c>
    </row>
    <row r="1760" spans="1:9" ht="13.5" x14ac:dyDescent="0.25">
      <c r="A1760" s="3">
        <v>44578</v>
      </c>
      <c r="B1760" s="2">
        <v>1.3</v>
      </c>
      <c r="C1760" s="2">
        <f t="shared" si="243"/>
        <v>-1.0000000000000009E-2</v>
      </c>
      <c r="D1760" s="2">
        <f t="shared" si="244"/>
        <v>0</v>
      </c>
      <c r="E1760" s="2">
        <f t="shared" si="245"/>
        <v>1.0000000000000009E-2</v>
      </c>
      <c r="F1760" s="2">
        <f t="shared" si="249"/>
        <v>4.0588069320300554E-3</v>
      </c>
      <c r="G1760" s="2">
        <f t="shared" si="249"/>
        <v>5.5254898195445821E-3</v>
      </c>
      <c r="H1760" s="2">
        <f t="shared" si="247"/>
        <v>0.73456056649916834</v>
      </c>
      <c r="I1760" s="2">
        <f t="shared" si="248"/>
        <v>42.348510665252725</v>
      </c>
    </row>
    <row r="1761" spans="1:9" ht="13.5" x14ac:dyDescent="0.25">
      <c r="A1761" s="3">
        <v>44579</v>
      </c>
      <c r="B1761" s="2">
        <v>1.37</v>
      </c>
      <c r="C1761" s="2">
        <f t="shared" si="243"/>
        <v>7.0000000000000062E-2</v>
      </c>
      <c r="D1761" s="2">
        <f t="shared" si="244"/>
        <v>7.0000000000000062E-2</v>
      </c>
      <c r="E1761" s="2">
        <f t="shared" si="245"/>
        <v>0</v>
      </c>
      <c r="F1761" s="2">
        <f t="shared" si="249"/>
        <v>8.7688921511707707E-3</v>
      </c>
      <c r="G1761" s="2">
        <f t="shared" si="249"/>
        <v>5.130811975291397E-3</v>
      </c>
      <c r="H1761" s="2">
        <f t="shared" si="247"/>
        <v>1.7090651915134258</v>
      </c>
      <c r="I1761" s="2">
        <f t="shared" si="248"/>
        <v>63.086897903651128</v>
      </c>
    </row>
    <row r="1762" spans="1:9" ht="13.5" x14ac:dyDescent="0.25">
      <c r="A1762" s="3">
        <v>44580</v>
      </c>
      <c r="B1762" s="2">
        <v>1.4</v>
      </c>
      <c r="C1762" s="2">
        <f t="shared" si="243"/>
        <v>2.9999999999999805E-2</v>
      </c>
      <c r="D1762" s="2">
        <f t="shared" si="244"/>
        <v>2.9999999999999805E-2</v>
      </c>
      <c r="E1762" s="2">
        <f t="shared" si="245"/>
        <v>0</v>
      </c>
      <c r="F1762" s="2">
        <f t="shared" si="249"/>
        <v>1.0285399854658558E-2</v>
      </c>
      <c r="G1762" s="2">
        <f t="shared" si="249"/>
        <v>4.7643254056277257E-3</v>
      </c>
      <c r="H1762" s="2">
        <f t="shared" si="247"/>
        <v>2.1588365569046184</v>
      </c>
      <c r="I1762" s="2">
        <f t="shared" si="248"/>
        <v>68.342774879751545</v>
      </c>
    </row>
    <row r="1763" spans="1:9" ht="13.5" x14ac:dyDescent="0.25">
      <c r="A1763" s="3">
        <v>44581</v>
      </c>
      <c r="B1763" s="2">
        <v>1.38</v>
      </c>
      <c r="C1763" s="2">
        <f t="shared" si="243"/>
        <v>-2.0000000000000018E-2</v>
      </c>
      <c r="D1763" s="2">
        <f t="shared" si="244"/>
        <v>0</v>
      </c>
      <c r="E1763" s="2">
        <f t="shared" si="245"/>
        <v>2.0000000000000018E-2</v>
      </c>
      <c r="F1763" s="2">
        <f t="shared" si="249"/>
        <v>9.5507284364686612E-3</v>
      </c>
      <c r="G1763" s="2">
        <f t="shared" si="249"/>
        <v>5.852587876654318E-3</v>
      </c>
      <c r="H1763" s="2">
        <f t="shared" si="247"/>
        <v>1.6318812528327924</v>
      </c>
      <c r="I1763" s="2">
        <f t="shared" si="248"/>
        <v>62.004364789495632</v>
      </c>
    </row>
    <row r="1764" spans="1:9" ht="13.5" x14ac:dyDescent="0.25">
      <c r="A1764" s="3">
        <v>44582</v>
      </c>
      <c r="B1764" s="2">
        <v>1.36</v>
      </c>
      <c r="C1764" s="2">
        <f t="shared" si="243"/>
        <v>-1.9999999999999796E-2</v>
      </c>
      <c r="D1764" s="2">
        <f t="shared" si="244"/>
        <v>0</v>
      </c>
      <c r="E1764" s="2">
        <f t="shared" si="245"/>
        <v>1.9999999999999796E-2</v>
      </c>
      <c r="F1764" s="2">
        <f t="shared" si="249"/>
        <v>8.8685335481494716E-3</v>
      </c>
      <c r="G1764" s="2">
        <f t="shared" si="249"/>
        <v>6.8631173140361384E-3</v>
      </c>
      <c r="H1764" s="2">
        <f t="shared" si="247"/>
        <v>1.2922019459017473</v>
      </c>
      <c r="I1764" s="2">
        <f t="shared" si="248"/>
        <v>56.373826407925762</v>
      </c>
    </row>
    <row r="1765" spans="1:9" ht="13.5" x14ac:dyDescent="0.25">
      <c r="A1765" s="3">
        <v>44585</v>
      </c>
      <c r="B1765" s="2">
        <v>1.36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8.2350668661387953E-3</v>
      </c>
      <c r="G1765" s="2">
        <f t="shared" si="249"/>
        <v>6.3728946487478432E-3</v>
      </c>
      <c r="H1765" s="2">
        <f t="shared" si="247"/>
        <v>1.2922019459017473</v>
      </c>
      <c r="I1765" s="2">
        <f t="shared" si="248"/>
        <v>56.373826407925762</v>
      </c>
    </row>
    <row r="1766" spans="1:9" ht="13.5" x14ac:dyDescent="0.25">
      <c r="A1766" s="3">
        <v>44586</v>
      </c>
      <c r="B1766" s="2">
        <v>1.34</v>
      </c>
      <c r="C1766" s="2">
        <f t="shared" si="243"/>
        <v>-2.0000000000000018E-2</v>
      </c>
      <c r="D1766" s="2">
        <f t="shared" si="244"/>
        <v>0</v>
      </c>
      <c r="E1766" s="2">
        <f t="shared" si="245"/>
        <v>2.0000000000000018E-2</v>
      </c>
      <c r="F1766" s="2">
        <f t="shared" si="249"/>
        <v>7.6468478042717386E-3</v>
      </c>
      <c r="G1766" s="2">
        <f t="shared" si="249"/>
        <v>7.3462593166944276E-3</v>
      </c>
      <c r="H1766" s="2">
        <f t="shared" si="247"/>
        <v>1.0409172171331089</v>
      </c>
      <c r="I1766" s="2">
        <f t="shared" si="248"/>
        <v>51.002422263617966</v>
      </c>
    </row>
    <row r="1767" spans="1:9" ht="13.5" x14ac:dyDescent="0.25">
      <c r="A1767" s="3">
        <v>44587</v>
      </c>
      <c r="B1767" s="2">
        <v>1.34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7.1006443896809001E-3</v>
      </c>
      <c r="G1767" s="2">
        <f t="shared" si="249"/>
        <v>6.8215265083591114E-3</v>
      </c>
      <c r="H1767" s="2">
        <f t="shared" si="247"/>
        <v>1.0409172171331089</v>
      </c>
      <c r="I1767" s="2">
        <f t="shared" si="248"/>
        <v>51.002422263617966</v>
      </c>
    </row>
    <row r="1768" spans="1:9" ht="13.5" x14ac:dyDescent="0.25">
      <c r="A1768" s="3">
        <v>44588</v>
      </c>
      <c r="B1768" s="2">
        <v>1.32</v>
      </c>
      <c r="C1768" s="2">
        <f t="shared" si="243"/>
        <v>-2.0000000000000018E-2</v>
      </c>
      <c r="D1768" s="2">
        <f t="shared" si="244"/>
        <v>0</v>
      </c>
      <c r="E1768" s="2">
        <f t="shared" si="245"/>
        <v>2.0000000000000018E-2</v>
      </c>
      <c r="F1768" s="2">
        <f t="shared" si="249"/>
        <v>6.5934555047036927E-3</v>
      </c>
      <c r="G1768" s="2">
        <f t="shared" si="249"/>
        <v>7.7628460434763184E-3</v>
      </c>
      <c r="H1768" s="2">
        <f t="shared" si="247"/>
        <v>0.84936059117707874</v>
      </c>
      <c r="I1768" s="2">
        <f t="shared" si="248"/>
        <v>45.92725697893664</v>
      </c>
    </row>
    <row r="1769" spans="1:9" ht="13.5" x14ac:dyDescent="0.25">
      <c r="A1769" s="3">
        <v>44589</v>
      </c>
      <c r="B1769" s="2">
        <v>1.33</v>
      </c>
      <c r="C1769" s="2">
        <f t="shared" si="243"/>
        <v>1.0000000000000009E-2</v>
      </c>
      <c r="D1769" s="2">
        <f t="shared" si="244"/>
        <v>1.0000000000000009E-2</v>
      </c>
      <c r="E1769" s="2">
        <f t="shared" si="245"/>
        <v>0</v>
      </c>
      <c r="F1769" s="2">
        <f t="shared" si="249"/>
        <v>6.8367801115105722E-3</v>
      </c>
      <c r="G1769" s="2">
        <f t="shared" si="249"/>
        <v>7.2083570403708667E-3</v>
      </c>
      <c r="H1769" s="2">
        <f t="shared" si="247"/>
        <v>0.94845192506707787</v>
      </c>
      <c r="I1769" s="2">
        <f t="shared" si="248"/>
        <v>48.677204341822616</v>
      </c>
    </row>
    <row r="1770" spans="1:9" ht="13.5" x14ac:dyDescent="0.25">
      <c r="A1770" s="3">
        <v>44592</v>
      </c>
      <c r="B1770" s="2">
        <v>1.34</v>
      </c>
      <c r="C1770" s="2">
        <f t="shared" si="243"/>
        <v>1.0000000000000009E-2</v>
      </c>
      <c r="D1770" s="2">
        <f t="shared" si="244"/>
        <v>1.0000000000000009E-2</v>
      </c>
      <c r="E1770" s="2">
        <f t="shared" si="245"/>
        <v>0</v>
      </c>
      <c r="F1770" s="2">
        <f t="shared" si="249"/>
        <v>7.0627243892598173E-3</v>
      </c>
      <c r="G1770" s="2">
        <f t="shared" si="249"/>
        <v>6.6934743946300904E-3</v>
      </c>
      <c r="H1770" s="2">
        <f t="shared" si="247"/>
        <v>1.0551656692563076</v>
      </c>
      <c r="I1770" s="2">
        <f t="shared" si="248"/>
        <v>51.342122196802521</v>
      </c>
    </row>
    <row r="1771" spans="1:9" ht="13.5" x14ac:dyDescent="0.25">
      <c r="A1771" s="3">
        <v>44593</v>
      </c>
      <c r="B1771" s="2">
        <v>1.35</v>
      </c>
      <c r="C1771" s="2">
        <f t="shared" si="243"/>
        <v>1.0000000000000009E-2</v>
      </c>
      <c r="D1771" s="2">
        <f t="shared" si="244"/>
        <v>1.0000000000000009E-2</v>
      </c>
      <c r="E1771" s="2">
        <f t="shared" si="245"/>
        <v>0</v>
      </c>
      <c r="F1771" s="2">
        <f t="shared" si="249"/>
        <v>7.2725297900269742E-3</v>
      </c>
      <c r="G1771" s="2">
        <f t="shared" si="249"/>
        <v>6.2153690807279409E-3</v>
      </c>
      <c r="H1771" s="2">
        <f t="shared" si="247"/>
        <v>1.1700881629985551</v>
      </c>
      <c r="I1771" s="2">
        <f t="shared" si="248"/>
        <v>53.918922878311378</v>
      </c>
    </row>
    <row r="1772" spans="1:9" ht="13.5" x14ac:dyDescent="0.25">
      <c r="A1772" s="3">
        <v>44594</v>
      </c>
      <c r="B1772" s="2">
        <v>1.36</v>
      </c>
      <c r="C1772" s="2">
        <f t="shared" si="243"/>
        <v>1.0000000000000009E-2</v>
      </c>
      <c r="D1772" s="2">
        <f t="shared" si="244"/>
        <v>1.0000000000000009E-2</v>
      </c>
      <c r="E1772" s="2">
        <f t="shared" si="245"/>
        <v>0</v>
      </c>
      <c r="F1772" s="2">
        <f t="shared" si="249"/>
        <v>7.4673490907393334E-3</v>
      </c>
      <c r="G1772" s="2">
        <f t="shared" si="249"/>
        <v>5.7714141463902306E-3</v>
      </c>
      <c r="H1772" s="2">
        <f t="shared" si="247"/>
        <v>1.2938508485671292</v>
      </c>
      <c r="I1772" s="2">
        <f t="shared" si="248"/>
        <v>56.405186473887035</v>
      </c>
    </row>
    <row r="1773" spans="1:9" ht="13.5" x14ac:dyDescent="0.25">
      <c r="A1773" s="3">
        <v>44595</v>
      </c>
      <c r="B1773" s="2">
        <v>1.33</v>
      </c>
      <c r="C1773" s="2">
        <f t="shared" si="243"/>
        <v>-3.0000000000000027E-2</v>
      </c>
      <c r="D1773" s="2">
        <f t="shared" si="244"/>
        <v>0</v>
      </c>
      <c r="E1773" s="2">
        <f t="shared" si="245"/>
        <v>3.0000000000000027E-2</v>
      </c>
      <c r="F1773" s="2">
        <f t="shared" ref="F1773:G1788" si="250">((F1772*13)+D1773)/14</f>
        <v>6.9339670128293809E-3</v>
      </c>
      <c r="G1773" s="2">
        <f t="shared" si="250"/>
        <v>7.5020274216480729E-3</v>
      </c>
      <c r="H1773" s="2">
        <f t="shared" si="247"/>
        <v>0.9242790812548245</v>
      </c>
      <c r="I1773" s="2">
        <f t="shared" si="248"/>
        <v>48.032486049378093</v>
      </c>
    </row>
    <row r="1774" spans="1:9" ht="13.5" x14ac:dyDescent="0.25">
      <c r="A1774" s="3">
        <v>44596</v>
      </c>
      <c r="B1774" s="2">
        <v>1.32</v>
      </c>
      <c r="C1774" s="2">
        <f t="shared" si="243"/>
        <v>-1.0000000000000009E-2</v>
      </c>
      <c r="D1774" s="2">
        <f t="shared" si="244"/>
        <v>0</v>
      </c>
      <c r="E1774" s="2">
        <f t="shared" si="245"/>
        <v>1.0000000000000009E-2</v>
      </c>
      <c r="F1774" s="2">
        <f t="shared" si="250"/>
        <v>6.4386836547701397E-3</v>
      </c>
      <c r="G1774" s="2">
        <f t="shared" si="250"/>
        <v>7.6804540343874969E-3</v>
      </c>
      <c r="H1774" s="2">
        <f t="shared" si="247"/>
        <v>0.8383207068152988</v>
      </c>
      <c r="I1774" s="2">
        <f t="shared" si="248"/>
        <v>45.602527551767778</v>
      </c>
    </row>
    <row r="1775" spans="1:9" ht="13.5" x14ac:dyDescent="0.25">
      <c r="A1775" s="3">
        <v>44599</v>
      </c>
      <c r="B1775" s="2">
        <v>1.34</v>
      </c>
      <c r="C1775" s="2">
        <f t="shared" si="243"/>
        <v>2.0000000000000018E-2</v>
      </c>
      <c r="D1775" s="2">
        <f t="shared" si="244"/>
        <v>2.0000000000000018E-2</v>
      </c>
      <c r="E1775" s="2">
        <f t="shared" si="245"/>
        <v>0</v>
      </c>
      <c r="F1775" s="2">
        <f t="shared" si="250"/>
        <v>7.407349108000845E-3</v>
      </c>
      <c r="G1775" s="2">
        <f t="shared" si="250"/>
        <v>7.1318501747883898E-3</v>
      </c>
      <c r="H1775" s="2">
        <f t="shared" si="247"/>
        <v>1.0386293775753119</v>
      </c>
      <c r="I1775" s="2">
        <f t="shared" si="248"/>
        <v>50.947435026695644</v>
      </c>
    </row>
    <row r="1776" spans="1:9" ht="13.5" x14ac:dyDescent="0.25">
      <c r="A1776" s="3">
        <v>44600</v>
      </c>
      <c r="B1776" s="2">
        <v>1.33</v>
      </c>
      <c r="C1776" s="2">
        <f t="shared" si="243"/>
        <v>-1.0000000000000009E-2</v>
      </c>
      <c r="D1776" s="2">
        <f t="shared" si="244"/>
        <v>0</v>
      </c>
      <c r="E1776" s="2">
        <f t="shared" si="245"/>
        <v>1.0000000000000009E-2</v>
      </c>
      <c r="F1776" s="2">
        <f t="shared" si="250"/>
        <v>6.8782527431436409E-3</v>
      </c>
      <c r="G1776" s="2">
        <f t="shared" si="250"/>
        <v>7.3367180194463619E-3</v>
      </c>
      <c r="H1776" s="2">
        <f t="shared" si="247"/>
        <v>0.93751084952596864</v>
      </c>
      <c r="I1776" s="2">
        <f t="shared" si="248"/>
        <v>48.387385792205507</v>
      </c>
    </row>
    <row r="1777" spans="1:9" ht="13.5" x14ac:dyDescent="0.25">
      <c r="A1777" s="3">
        <v>44601</v>
      </c>
      <c r="B1777" s="2">
        <v>1.33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6.3869489757762384E-3</v>
      </c>
      <c r="G1777" s="2">
        <f t="shared" si="250"/>
        <v>6.8126667323430501E-3</v>
      </c>
      <c r="H1777" s="2">
        <f t="shared" si="247"/>
        <v>0.93751084952596875</v>
      </c>
      <c r="I1777" s="2">
        <f t="shared" si="248"/>
        <v>48.387385792205507</v>
      </c>
    </row>
    <row r="1778" spans="1:9" ht="13.5" x14ac:dyDescent="0.25">
      <c r="A1778" s="3">
        <v>44602</v>
      </c>
      <c r="B1778" s="2">
        <v>1.34</v>
      </c>
      <c r="C1778" s="2">
        <f t="shared" si="243"/>
        <v>1.0000000000000009E-2</v>
      </c>
      <c r="D1778" s="2">
        <f t="shared" si="244"/>
        <v>1.0000000000000009E-2</v>
      </c>
      <c r="E1778" s="2">
        <f t="shared" si="245"/>
        <v>0</v>
      </c>
      <c r="F1778" s="2">
        <f t="shared" si="250"/>
        <v>6.6450240489350793E-3</v>
      </c>
      <c r="G1778" s="2">
        <f t="shared" si="250"/>
        <v>6.3260476800328317E-3</v>
      </c>
      <c r="H1778" s="2">
        <f t="shared" si="247"/>
        <v>1.0504226943955932</v>
      </c>
      <c r="I1778" s="2">
        <f t="shared" si="248"/>
        <v>51.229568286905263</v>
      </c>
    </row>
    <row r="1779" spans="1:9" ht="13.5" x14ac:dyDescent="0.25">
      <c r="A1779" s="3">
        <v>44603</v>
      </c>
      <c r="B1779" s="2">
        <v>1.33</v>
      </c>
      <c r="C1779" s="2">
        <f t="shared" si="243"/>
        <v>-1.0000000000000009E-2</v>
      </c>
      <c r="D1779" s="2">
        <f t="shared" si="244"/>
        <v>0</v>
      </c>
      <c r="E1779" s="2">
        <f t="shared" si="245"/>
        <v>1.0000000000000009E-2</v>
      </c>
      <c r="F1779" s="2">
        <f t="shared" si="250"/>
        <v>6.1703794740111456E-3</v>
      </c>
      <c r="G1779" s="2">
        <f t="shared" si="250"/>
        <v>6.5884728457447726E-3</v>
      </c>
      <c r="H1779" s="2">
        <f t="shared" si="247"/>
        <v>0.93654168704608742</v>
      </c>
      <c r="I1779" s="2">
        <f t="shared" si="248"/>
        <v>48.361555721253048</v>
      </c>
    </row>
    <row r="1780" spans="1:9" ht="13.5" x14ac:dyDescent="0.25">
      <c r="A1780" s="3">
        <v>44606</v>
      </c>
      <c r="B1780" s="2">
        <v>1.32</v>
      </c>
      <c r="C1780" s="2">
        <f t="shared" si="243"/>
        <v>-1.0000000000000009E-2</v>
      </c>
      <c r="D1780" s="2">
        <f t="shared" si="244"/>
        <v>0</v>
      </c>
      <c r="E1780" s="2">
        <f t="shared" si="245"/>
        <v>1.0000000000000009E-2</v>
      </c>
      <c r="F1780" s="2">
        <f t="shared" si="250"/>
        <v>5.7296380830103499E-3</v>
      </c>
      <c r="G1780" s="2">
        <f t="shared" si="250"/>
        <v>6.8321533567630034E-3</v>
      </c>
      <c r="H1780" s="2">
        <f t="shared" si="247"/>
        <v>0.83862843584134461</v>
      </c>
      <c r="I1780" s="2">
        <f t="shared" si="248"/>
        <v>45.611631991190961</v>
      </c>
    </row>
    <row r="1781" spans="1:9" ht="13.5" x14ac:dyDescent="0.25">
      <c r="A1781" s="3">
        <v>44607</v>
      </c>
      <c r="B1781" s="2">
        <v>1.35</v>
      </c>
      <c r="C1781" s="2">
        <f t="shared" si="243"/>
        <v>3.0000000000000027E-2</v>
      </c>
      <c r="D1781" s="2">
        <f t="shared" si="244"/>
        <v>3.0000000000000027E-2</v>
      </c>
      <c r="E1781" s="2">
        <f t="shared" si="245"/>
        <v>0</v>
      </c>
      <c r="F1781" s="2">
        <f t="shared" si="250"/>
        <v>7.4632353627953271E-3</v>
      </c>
      <c r="G1781" s="2">
        <f t="shared" si="250"/>
        <v>6.3441424027085034E-3</v>
      </c>
      <c r="H1781" s="2">
        <f t="shared" si="247"/>
        <v>1.1763978311093788</v>
      </c>
      <c r="I1781" s="2">
        <f t="shared" si="248"/>
        <v>54.05251807798998</v>
      </c>
    </row>
    <row r="1782" spans="1:9" ht="13.5" x14ac:dyDescent="0.25">
      <c r="A1782" s="3">
        <v>44608</v>
      </c>
      <c r="B1782" s="2">
        <v>1.36</v>
      </c>
      <c r="C1782" s="2">
        <f t="shared" si="243"/>
        <v>1.0000000000000009E-2</v>
      </c>
      <c r="D1782" s="2">
        <f t="shared" si="244"/>
        <v>1.0000000000000009E-2</v>
      </c>
      <c r="E1782" s="2">
        <f t="shared" si="245"/>
        <v>0</v>
      </c>
      <c r="F1782" s="2">
        <f t="shared" si="250"/>
        <v>7.6444328368813763E-3</v>
      </c>
      <c r="G1782" s="2">
        <f t="shared" si="250"/>
        <v>5.8909893739436106E-3</v>
      </c>
      <c r="H1782" s="2">
        <f t="shared" si="247"/>
        <v>1.2976483832568784</v>
      </c>
      <c r="I1782" s="2">
        <f t="shared" si="248"/>
        <v>56.477239629567833</v>
      </c>
    </row>
    <row r="1783" spans="1:9" ht="13.5" x14ac:dyDescent="0.25">
      <c r="A1783" s="3">
        <v>44609</v>
      </c>
      <c r="B1783" s="2">
        <v>1.37</v>
      </c>
      <c r="C1783" s="2">
        <f t="shared" si="243"/>
        <v>1.0000000000000009E-2</v>
      </c>
      <c r="D1783" s="2">
        <f t="shared" si="244"/>
        <v>1.0000000000000009E-2</v>
      </c>
      <c r="E1783" s="2">
        <f t="shared" si="245"/>
        <v>0</v>
      </c>
      <c r="F1783" s="2">
        <f t="shared" si="250"/>
        <v>7.8126876342469922E-3</v>
      </c>
      <c r="G1783" s="2">
        <f t="shared" si="250"/>
        <v>5.4702044186619239E-3</v>
      </c>
      <c r="H1783" s="2">
        <f t="shared" si="247"/>
        <v>1.4282259009541853</v>
      </c>
      <c r="I1783" s="2">
        <f t="shared" si="248"/>
        <v>58.817670151403775</v>
      </c>
    </row>
    <row r="1784" spans="1:9" ht="13.5" x14ac:dyDescent="0.25">
      <c r="A1784" s="3">
        <v>44610</v>
      </c>
      <c r="B1784" s="2">
        <v>1.35</v>
      </c>
      <c r="C1784" s="2">
        <f t="shared" si="243"/>
        <v>-2.0000000000000018E-2</v>
      </c>
      <c r="D1784" s="2">
        <f t="shared" si="244"/>
        <v>0</v>
      </c>
      <c r="E1784" s="2">
        <f t="shared" si="245"/>
        <v>2.0000000000000018E-2</v>
      </c>
      <c r="F1784" s="2">
        <f t="shared" si="250"/>
        <v>7.2546385175150645E-3</v>
      </c>
      <c r="G1784" s="2">
        <f t="shared" si="250"/>
        <v>6.508046960186073E-3</v>
      </c>
      <c r="H1784" s="2">
        <f t="shared" si="247"/>
        <v>1.1147182191364591</v>
      </c>
      <c r="I1784" s="2">
        <f t="shared" si="248"/>
        <v>52.712376005898889</v>
      </c>
    </row>
    <row r="1785" spans="1:9" ht="13.5" x14ac:dyDescent="0.25">
      <c r="A1785" s="3">
        <v>44613</v>
      </c>
      <c r="B1785" s="2">
        <v>1.37</v>
      </c>
      <c r="C1785" s="2">
        <f t="shared" si="243"/>
        <v>2.0000000000000018E-2</v>
      </c>
      <c r="D1785" s="2">
        <f t="shared" si="244"/>
        <v>2.0000000000000018E-2</v>
      </c>
      <c r="E1785" s="2">
        <f t="shared" si="245"/>
        <v>0</v>
      </c>
      <c r="F1785" s="2">
        <f t="shared" si="250"/>
        <v>8.1650214805497039E-3</v>
      </c>
      <c r="G1785" s="2">
        <f t="shared" si="250"/>
        <v>6.043186463029925E-3</v>
      </c>
      <c r="H1785" s="2">
        <f t="shared" si="247"/>
        <v>1.3511119556711371</v>
      </c>
      <c r="I1785" s="2">
        <f t="shared" si="248"/>
        <v>57.466933993173257</v>
      </c>
    </row>
    <row r="1786" spans="1:9" ht="13.5" x14ac:dyDescent="0.25">
      <c r="A1786" s="3">
        <v>44614</v>
      </c>
      <c r="B1786" s="2">
        <v>1.36</v>
      </c>
      <c r="C1786" s="2">
        <f t="shared" si="243"/>
        <v>-1.0000000000000009E-2</v>
      </c>
      <c r="D1786" s="2">
        <f t="shared" si="244"/>
        <v>0</v>
      </c>
      <c r="E1786" s="2">
        <f t="shared" si="245"/>
        <v>1.0000000000000009E-2</v>
      </c>
      <c r="F1786" s="2">
        <f t="shared" si="250"/>
        <v>7.5818056605104394E-3</v>
      </c>
      <c r="G1786" s="2">
        <f t="shared" si="250"/>
        <v>6.325816001384931E-3</v>
      </c>
      <c r="H1786" s="2">
        <f t="shared" si="247"/>
        <v>1.1985498248527195</v>
      </c>
      <c r="I1786" s="2">
        <f t="shared" si="248"/>
        <v>54.515472485733184</v>
      </c>
    </row>
    <row r="1787" spans="1:9" ht="13.5" x14ac:dyDescent="0.25">
      <c r="A1787" s="3">
        <v>44615</v>
      </c>
      <c r="B1787" s="2">
        <v>1.35</v>
      </c>
      <c r="C1787" s="2">
        <f t="shared" si="243"/>
        <v>-1.0000000000000009E-2</v>
      </c>
      <c r="D1787" s="2">
        <f t="shared" si="244"/>
        <v>0</v>
      </c>
      <c r="E1787" s="2">
        <f t="shared" si="245"/>
        <v>1.0000000000000009E-2</v>
      </c>
      <c r="F1787" s="2">
        <f t="shared" si="250"/>
        <v>7.0402481133311221E-3</v>
      </c>
      <c r="G1787" s="2">
        <f t="shared" si="250"/>
        <v>6.5882577155717218E-3</v>
      </c>
      <c r="H1787" s="2">
        <f t="shared" si="247"/>
        <v>1.0686054518922499</v>
      </c>
      <c r="I1787" s="2">
        <f t="shared" si="248"/>
        <v>51.65825367591227</v>
      </c>
    </row>
    <row r="1788" spans="1:9" ht="13.5" x14ac:dyDescent="0.25">
      <c r="A1788" s="3">
        <v>44616</v>
      </c>
      <c r="B1788" s="2">
        <v>1.33</v>
      </c>
      <c r="C1788" s="2">
        <f t="shared" si="243"/>
        <v>-2.0000000000000018E-2</v>
      </c>
      <c r="D1788" s="2">
        <f t="shared" si="244"/>
        <v>0</v>
      </c>
      <c r="E1788" s="2">
        <f t="shared" si="245"/>
        <v>2.0000000000000018E-2</v>
      </c>
      <c r="F1788" s="2">
        <f t="shared" si="250"/>
        <v>6.5373732480931849E-3</v>
      </c>
      <c r="G1788" s="2">
        <f t="shared" si="250"/>
        <v>7.5462393073165998E-3</v>
      </c>
      <c r="H1788" s="2">
        <f t="shared" si="247"/>
        <v>0.86630876412238211</v>
      </c>
      <c r="I1788" s="2">
        <f t="shared" si="248"/>
        <v>46.418298021000687</v>
      </c>
    </row>
    <row r="1789" spans="1:9" ht="13.5" x14ac:dyDescent="0.25">
      <c r="A1789" s="3">
        <v>44617</v>
      </c>
      <c r="B1789" s="2">
        <v>1.31</v>
      </c>
      <c r="C1789" s="2">
        <f t="shared" si="243"/>
        <v>-2.0000000000000018E-2</v>
      </c>
      <c r="D1789" s="2">
        <f t="shared" si="244"/>
        <v>0</v>
      </c>
      <c r="E1789" s="2">
        <f t="shared" si="245"/>
        <v>2.0000000000000018E-2</v>
      </c>
      <c r="F1789" s="2">
        <f t="shared" ref="F1789:G1804" si="251">((F1788*13)+D1789)/14</f>
        <v>6.070418016086529E-3</v>
      </c>
      <c r="G1789" s="2">
        <f t="shared" si="251"/>
        <v>8.4357936425082727E-3</v>
      </c>
      <c r="H1789" s="2">
        <f t="shared" si="247"/>
        <v>0.71960247883464934</v>
      </c>
      <c r="I1789" s="2">
        <f t="shared" si="248"/>
        <v>41.847024977674721</v>
      </c>
    </row>
    <row r="1790" spans="1:9" ht="13.5" x14ac:dyDescent="0.25">
      <c r="A1790" s="3">
        <v>44620</v>
      </c>
      <c r="B1790" s="2">
        <v>1.31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5.6368167292232055E-3</v>
      </c>
      <c r="G1790" s="2">
        <f t="shared" si="251"/>
        <v>7.8332369537576808E-3</v>
      </c>
      <c r="H1790" s="2">
        <f t="shared" si="247"/>
        <v>0.71960247883464945</v>
      </c>
      <c r="I1790" s="2">
        <f t="shared" si="248"/>
        <v>41.847024977674721</v>
      </c>
    </row>
    <row r="1791" spans="1:9" ht="13.5" x14ac:dyDescent="0.25">
      <c r="A1791" s="3">
        <v>44621</v>
      </c>
      <c r="B1791" s="2">
        <v>1.3</v>
      </c>
      <c r="C1791" s="2">
        <f t="shared" si="243"/>
        <v>-1.0000000000000009E-2</v>
      </c>
      <c r="D1791" s="2">
        <f t="shared" si="244"/>
        <v>0</v>
      </c>
      <c r="E1791" s="2">
        <f t="shared" si="245"/>
        <v>1.0000000000000009E-2</v>
      </c>
      <c r="F1791" s="2">
        <f t="shared" si="251"/>
        <v>5.2341869628501191E-3</v>
      </c>
      <c r="G1791" s="2">
        <f t="shared" si="251"/>
        <v>7.9880057427749902E-3</v>
      </c>
      <c r="H1791" s="2">
        <f t="shared" si="247"/>
        <v>0.65525578365843673</v>
      </c>
      <c r="I1791" s="2">
        <f t="shared" si="248"/>
        <v>39.586376324884014</v>
      </c>
    </row>
    <row r="1792" spans="1:9" ht="13.5" x14ac:dyDescent="0.25">
      <c r="A1792" s="3">
        <v>44622</v>
      </c>
      <c r="B1792" s="2">
        <v>1.32</v>
      </c>
      <c r="C1792" s="2">
        <f t="shared" si="243"/>
        <v>2.0000000000000018E-2</v>
      </c>
      <c r="D1792" s="2">
        <f t="shared" si="244"/>
        <v>2.0000000000000018E-2</v>
      </c>
      <c r="E1792" s="2">
        <f t="shared" si="245"/>
        <v>0</v>
      </c>
      <c r="F1792" s="2">
        <f t="shared" si="251"/>
        <v>6.2888878940751116E-3</v>
      </c>
      <c r="G1792" s="2">
        <f t="shared" si="251"/>
        <v>7.4174339040053482E-3</v>
      </c>
      <c r="H1792" s="2">
        <f t="shared" si="247"/>
        <v>0.84785223238445961</v>
      </c>
      <c r="I1792" s="2">
        <f t="shared" si="248"/>
        <v>45.883118656646872</v>
      </c>
    </row>
    <row r="1793" spans="1:9" ht="13.5" x14ac:dyDescent="0.25">
      <c r="A1793" s="3">
        <v>44623</v>
      </c>
      <c r="B1793" s="2">
        <v>1.33</v>
      </c>
      <c r="C1793" s="2">
        <f t="shared" si="243"/>
        <v>1.0000000000000009E-2</v>
      </c>
      <c r="D1793" s="2">
        <f t="shared" si="244"/>
        <v>1.0000000000000009E-2</v>
      </c>
      <c r="E1793" s="2">
        <f t="shared" si="245"/>
        <v>0</v>
      </c>
      <c r="F1793" s="2">
        <f t="shared" si="251"/>
        <v>6.5539673302126037E-3</v>
      </c>
      <c r="G1793" s="2">
        <f t="shared" si="251"/>
        <v>6.8876171965763944E-3</v>
      </c>
      <c r="H1793" s="2">
        <f t="shared" si="247"/>
        <v>0.95155801246770266</v>
      </c>
      <c r="I1793" s="2">
        <f t="shared" si="248"/>
        <v>48.758889379080166</v>
      </c>
    </row>
    <row r="1794" spans="1:9" ht="13.5" x14ac:dyDescent="0.25">
      <c r="A1794" s="3">
        <v>44624</v>
      </c>
      <c r="B1794" s="2">
        <v>1.31</v>
      </c>
      <c r="C1794" s="2">
        <f t="shared" si="243"/>
        <v>-2.0000000000000018E-2</v>
      </c>
      <c r="D1794" s="2">
        <f t="shared" si="244"/>
        <v>0</v>
      </c>
      <c r="E1794" s="2">
        <f t="shared" si="245"/>
        <v>2.0000000000000018E-2</v>
      </c>
      <c r="F1794" s="2">
        <f t="shared" si="251"/>
        <v>6.085826806625989E-3</v>
      </c>
      <c r="G1794" s="2">
        <f t="shared" si="251"/>
        <v>7.8242159682495108E-3</v>
      </c>
      <c r="H1794" s="2">
        <f t="shared" si="247"/>
        <v>0.77781937913295529</v>
      </c>
      <c r="I1794" s="2">
        <f t="shared" si="248"/>
        <v>43.751316262077125</v>
      </c>
    </row>
    <row r="1795" spans="1:9" ht="13.5" x14ac:dyDescent="0.25">
      <c r="A1795" s="3">
        <v>44627</v>
      </c>
      <c r="B1795" s="2">
        <v>1.31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5.6511248918669895E-3</v>
      </c>
      <c r="G1795" s="2">
        <f t="shared" si="251"/>
        <v>7.2653433990888311E-3</v>
      </c>
      <c r="H1795" s="2">
        <f t="shared" si="247"/>
        <v>0.77781937913295529</v>
      </c>
      <c r="I1795" s="2">
        <f t="shared" si="248"/>
        <v>43.751316262077125</v>
      </c>
    </row>
    <row r="1796" spans="1:9" ht="13.5" x14ac:dyDescent="0.25">
      <c r="A1796" s="3">
        <v>44628</v>
      </c>
      <c r="B1796" s="2">
        <v>1.31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5.2474731138764897E-3</v>
      </c>
      <c r="G1796" s="2">
        <f t="shared" si="251"/>
        <v>6.7463902991539149E-3</v>
      </c>
      <c r="H1796" s="2">
        <f t="shared" si="247"/>
        <v>0.77781937913295518</v>
      </c>
      <c r="I1796" s="2">
        <f t="shared" si="248"/>
        <v>43.751316262077125</v>
      </c>
    </row>
    <row r="1797" spans="1:9" ht="13.5" x14ac:dyDescent="0.25">
      <c r="A1797" s="3">
        <v>44629</v>
      </c>
      <c r="B1797" s="2">
        <v>1.31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4.8726536057424547E-3</v>
      </c>
      <c r="G1797" s="2">
        <f t="shared" si="251"/>
        <v>6.264505277785778E-3</v>
      </c>
      <c r="H1797" s="2">
        <f t="shared" si="247"/>
        <v>0.77781937913295518</v>
      </c>
      <c r="I1797" s="2">
        <f t="shared" si="248"/>
        <v>43.751316262077125</v>
      </c>
    </row>
    <row r="1798" spans="1:9" ht="13.5" x14ac:dyDescent="0.25">
      <c r="A1798" s="3">
        <v>44630</v>
      </c>
      <c r="B1798" s="2">
        <v>1.33</v>
      </c>
      <c r="C1798" s="2">
        <f t="shared" si="252"/>
        <v>2.0000000000000018E-2</v>
      </c>
      <c r="D1798" s="2">
        <f t="shared" si="253"/>
        <v>2.0000000000000018E-2</v>
      </c>
      <c r="E1798" s="2">
        <f t="shared" si="254"/>
        <v>0</v>
      </c>
      <c r="F1798" s="2">
        <f t="shared" si="251"/>
        <v>5.9531783481894234E-3</v>
      </c>
      <c r="G1798" s="2">
        <f t="shared" si="251"/>
        <v>5.8170406150867939E-3</v>
      </c>
      <c r="H1798" s="2">
        <f t="shared" si="247"/>
        <v>1.0234032632932886</v>
      </c>
      <c r="I1798" s="2">
        <f t="shared" si="248"/>
        <v>50.578314360707253</v>
      </c>
    </row>
    <row r="1799" spans="1:9" ht="13.5" x14ac:dyDescent="0.25">
      <c r="A1799" s="3">
        <v>44631</v>
      </c>
      <c r="B1799" s="2">
        <v>1.33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5.5279513233187499E-3</v>
      </c>
      <c r="G1799" s="2">
        <f t="shared" si="251"/>
        <v>5.4015377140091666E-3</v>
      </c>
      <c r="H1799" s="2">
        <f t="shared" si="247"/>
        <v>1.0234032632932883</v>
      </c>
      <c r="I1799" s="2">
        <f t="shared" si="248"/>
        <v>50.578314360707253</v>
      </c>
    </row>
    <row r="1800" spans="1:9" ht="13.5" x14ac:dyDescent="0.25">
      <c r="A1800" s="3">
        <v>44634</v>
      </c>
      <c r="B1800" s="2">
        <v>1.34</v>
      </c>
      <c r="C1800" s="2">
        <f t="shared" si="252"/>
        <v>1.0000000000000009E-2</v>
      </c>
      <c r="D1800" s="2">
        <f t="shared" si="253"/>
        <v>1.0000000000000009E-2</v>
      </c>
      <c r="E1800" s="2">
        <f t="shared" si="254"/>
        <v>0</v>
      </c>
      <c r="F1800" s="2">
        <f t="shared" si="251"/>
        <v>5.8473833716531252E-3</v>
      </c>
      <c r="G1800" s="2">
        <f t="shared" si="251"/>
        <v>5.0157135915799411E-3</v>
      </c>
      <c r="H1800" s="2">
        <f t="shared" si="247"/>
        <v>1.165812852924724</v>
      </c>
      <c r="I1800" s="2">
        <f t="shared" si="248"/>
        <v>53.827958927771846</v>
      </c>
    </row>
    <row r="1801" spans="1:9" ht="13.5" x14ac:dyDescent="0.25">
      <c r="A1801" s="3">
        <v>44635</v>
      </c>
      <c r="B1801" s="2">
        <v>1.37</v>
      </c>
      <c r="C1801" s="2">
        <f t="shared" si="252"/>
        <v>3.0000000000000027E-2</v>
      </c>
      <c r="D1801" s="2">
        <f t="shared" si="253"/>
        <v>3.0000000000000027E-2</v>
      </c>
      <c r="E1801" s="2">
        <f t="shared" si="254"/>
        <v>0</v>
      </c>
      <c r="F1801" s="2">
        <f t="shared" si="251"/>
        <v>7.5725702736779031E-3</v>
      </c>
      <c r="G1801" s="2">
        <f t="shared" si="251"/>
        <v>4.6574483350385167E-3</v>
      </c>
      <c r="H1801" s="2">
        <f t="shared" si="247"/>
        <v>1.6259053732724398</v>
      </c>
      <c r="I1801" s="2">
        <f t="shared" si="248"/>
        <v>61.917896578512803</v>
      </c>
    </row>
    <row r="1802" spans="1:9" ht="13.5" x14ac:dyDescent="0.25">
      <c r="A1802" s="3">
        <v>44636</v>
      </c>
      <c r="B1802" s="2">
        <v>1.35</v>
      </c>
      <c r="C1802" s="2">
        <f t="shared" si="252"/>
        <v>-2.0000000000000018E-2</v>
      </c>
      <c r="D1802" s="2">
        <f t="shared" si="253"/>
        <v>0</v>
      </c>
      <c r="E1802" s="2">
        <f t="shared" si="254"/>
        <v>2.0000000000000018E-2</v>
      </c>
      <c r="F1802" s="2">
        <f t="shared" si="251"/>
        <v>7.0316723969866242E-3</v>
      </c>
      <c r="G1802" s="2">
        <f t="shared" si="251"/>
        <v>5.7533448825357663E-3</v>
      </c>
      <c r="H1802" s="2">
        <f t="shared" si="247"/>
        <v>1.2221885773493626</v>
      </c>
      <c r="I1802" s="2">
        <f t="shared" si="248"/>
        <v>54.999318681009292</v>
      </c>
    </row>
    <row r="1803" spans="1:9" ht="13.5" x14ac:dyDescent="0.25">
      <c r="A1803" s="3">
        <v>44637</v>
      </c>
      <c r="B1803" s="2">
        <v>1.35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6.5294100829161516E-3</v>
      </c>
      <c r="G1803" s="2">
        <f t="shared" si="251"/>
        <v>5.342391676640355E-3</v>
      </c>
      <c r="H1803" s="2">
        <f t="shared" si="247"/>
        <v>1.2221885773493626</v>
      </c>
      <c r="I1803" s="2">
        <f t="shared" si="248"/>
        <v>54.999318681009292</v>
      </c>
    </row>
    <row r="1804" spans="1:9" ht="13.5" x14ac:dyDescent="0.25">
      <c r="A1804" s="3">
        <v>44638</v>
      </c>
      <c r="B1804" s="2">
        <v>1.36</v>
      </c>
      <c r="C1804" s="2">
        <f t="shared" si="252"/>
        <v>1.0000000000000009E-2</v>
      </c>
      <c r="D1804" s="2">
        <f t="shared" si="253"/>
        <v>1.0000000000000009E-2</v>
      </c>
      <c r="E1804" s="2">
        <f t="shared" si="254"/>
        <v>0</v>
      </c>
      <c r="F1804" s="2">
        <f t="shared" si="251"/>
        <v>6.7773093627078564E-3</v>
      </c>
      <c r="G1804" s="2">
        <f t="shared" si="251"/>
        <v>4.9607922711660439E-3</v>
      </c>
      <c r="H1804" s="2">
        <f t="shared" si="247"/>
        <v>1.3661747947198033</v>
      </c>
      <c r="I1804" s="2">
        <f t="shared" si="248"/>
        <v>57.737695362509449</v>
      </c>
    </row>
    <row r="1805" spans="1:9" ht="13.5" x14ac:dyDescent="0.25">
      <c r="A1805" s="3">
        <v>44641</v>
      </c>
      <c r="B1805" s="2">
        <v>1.35</v>
      </c>
      <c r="C1805" s="2">
        <f t="shared" si="252"/>
        <v>-1.0000000000000009E-2</v>
      </c>
      <c r="D1805" s="2">
        <f t="shared" si="253"/>
        <v>0</v>
      </c>
      <c r="E1805" s="2">
        <f t="shared" si="254"/>
        <v>1.0000000000000009E-2</v>
      </c>
      <c r="F1805" s="2">
        <f t="shared" ref="F1805:G1820" si="255">((F1804*13)+D1805)/14</f>
        <v>6.293215836800153E-3</v>
      </c>
      <c r="G1805" s="2">
        <f t="shared" si="255"/>
        <v>5.3207356803684699E-3</v>
      </c>
      <c r="H1805" s="2">
        <f t="shared" si="247"/>
        <v>1.1827717471513897</v>
      </c>
      <c r="I1805" s="2">
        <f t="shared" si="248"/>
        <v>54.186689409690096</v>
      </c>
    </row>
    <row r="1806" spans="1:9" ht="13.5" x14ac:dyDescent="0.25">
      <c r="A1806" s="3">
        <v>44642</v>
      </c>
      <c r="B1806" s="2">
        <v>1.35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5.8437004198858564E-3</v>
      </c>
      <c r="G1806" s="2">
        <f t="shared" si="255"/>
        <v>4.9406831317707223E-3</v>
      </c>
      <c r="H1806" s="2">
        <f t="shared" si="247"/>
        <v>1.1827717471513897</v>
      </c>
      <c r="I1806" s="2">
        <f t="shared" si="248"/>
        <v>54.186689409690096</v>
      </c>
    </row>
    <row r="1807" spans="1:9" ht="13.5" x14ac:dyDescent="0.25">
      <c r="A1807" s="3">
        <v>44643</v>
      </c>
      <c r="B1807" s="2">
        <v>1.34</v>
      </c>
      <c r="C1807" s="2">
        <f t="shared" si="252"/>
        <v>-1.0000000000000009E-2</v>
      </c>
      <c r="D1807" s="2">
        <f t="shared" si="253"/>
        <v>0</v>
      </c>
      <c r="E1807" s="2">
        <f t="shared" si="254"/>
        <v>1.0000000000000009E-2</v>
      </c>
      <c r="F1807" s="2">
        <f t="shared" si="255"/>
        <v>5.4262932470368671E-3</v>
      </c>
      <c r="G1807" s="2">
        <f t="shared" si="255"/>
        <v>5.3020629080728146E-3</v>
      </c>
      <c r="H1807" s="2">
        <f t="shared" si="247"/>
        <v>1.0234305667657964</v>
      </c>
      <c r="I1807" s="2">
        <f t="shared" si="248"/>
        <v>50.578981239846726</v>
      </c>
    </row>
    <row r="1808" spans="1:9" ht="13.5" x14ac:dyDescent="0.25">
      <c r="A1808" s="3">
        <v>44644</v>
      </c>
      <c r="B1808" s="2">
        <v>1.34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5.0387008722485192E-3</v>
      </c>
      <c r="G1808" s="2">
        <f t="shared" si="255"/>
        <v>4.9233441289247559E-3</v>
      </c>
      <c r="H1808" s="2">
        <f t="shared" si="247"/>
        <v>1.0234305667657964</v>
      </c>
      <c r="I1808" s="2">
        <f t="shared" si="248"/>
        <v>50.578981239846726</v>
      </c>
    </row>
    <row r="1809" spans="1:9" ht="13.5" x14ac:dyDescent="0.25">
      <c r="A1809" s="3">
        <v>44645</v>
      </c>
      <c r="B1809" s="2">
        <v>1.35</v>
      </c>
      <c r="C1809" s="2">
        <f t="shared" si="252"/>
        <v>1.0000000000000009E-2</v>
      </c>
      <c r="D1809" s="2">
        <f t="shared" si="253"/>
        <v>1.0000000000000009E-2</v>
      </c>
      <c r="E1809" s="2">
        <f t="shared" si="254"/>
        <v>0</v>
      </c>
      <c r="F1809" s="2">
        <f t="shared" si="255"/>
        <v>5.3930793813736248E-3</v>
      </c>
      <c r="G1809" s="2">
        <f t="shared" si="255"/>
        <v>4.5716766911444162E-3</v>
      </c>
      <c r="H1809" s="2">
        <f t="shared" ref="H1809:H1872" si="256">F1809/G1809</f>
        <v>1.1796720865717187</v>
      </c>
      <c r="I1809" s="2">
        <f t="shared" ref="I1809:I1872" si="257">IF(G1809=0,100,100-(100/(1+H1809)))</f>
        <v>54.121539374629386</v>
      </c>
    </row>
    <row r="1810" spans="1:9" ht="13.5" x14ac:dyDescent="0.25">
      <c r="A1810" s="3">
        <v>44648</v>
      </c>
      <c r="B1810" s="2">
        <v>1.32</v>
      </c>
      <c r="C1810" s="2">
        <f t="shared" si="252"/>
        <v>-3.0000000000000027E-2</v>
      </c>
      <c r="D1810" s="2">
        <f t="shared" si="253"/>
        <v>0</v>
      </c>
      <c r="E1810" s="2">
        <f t="shared" si="254"/>
        <v>3.0000000000000027E-2</v>
      </c>
      <c r="F1810" s="2">
        <f t="shared" si="255"/>
        <v>5.0078594255612225E-3</v>
      </c>
      <c r="G1810" s="2">
        <f t="shared" si="255"/>
        <v>6.3879854989198166E-3</v>
      </c>
      <c r="H1810" s="2">
        <f t="shared" si="256"/>
        <v>0.78394971723214335</v>
      </c>
      <c r="I1810" s="2">
        <f t="shared" si="257"/>
        <v>43.944608396724718</v>
      </c>
    </row>
    <row r="1811" spans="1:9" ht="13.5" x14ac:dyDescent="0.25">
      <c r="A1811" s="3">
        <v>44649</v>
      </c>
      <c r="B1811" s="2">
        <v>1.33</v>
      </c>
      <c r="C1811" s="2">
        <f t="shared" si="252"/>
        <v>1.0000000000000009E-2</v>
      </c>
      <c r="D1811" s="2">
        <f t="shared" si="253"/>
        <v>1.0000000000000009E-2</v>
      </c>
      <c r="E1811" s="2">
        <f t="shared" si="254"/>
        <v>0</v>
      </c>
      <c r="F1811" s="2">
        <f t="shared" si="255"/>
        <v>5.3644408951639922E-3</v>
      </c>
      <c r="G1811" s="2">
        <f t="shared" si="255"/>
        <v>5.9317008204255442E-3</v>
      </c>
      <c r="H1811" s="2">
        <f t="shared" si="256"/>
        <v>0.90436808220195164</v>
      </c>
      <c r="I1811" s="2">
        <f t="shared" si="257"/>
        <v>47.489143020936567</v>
      </c>
    </row>
    <row r="1812" spans="1:9" ht="13.5" x14ac:dyDescent="0.25">
      <c r="A1812" s="3">
        <v>44650</v>
      </c>
      <c r="B1812" s="2">
        <v>1.33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4.9812665455094213E-3</v>
      </c>
      <c r="G1812" s="2">
        <f t="shared" si="255"/>
        <v>5.508007904680862E-3</v>
      </c>
      <c r="H1812" s="2">
        <f t="shared" si="256"/>
        <v>0.90436808220195164</v>
      </c>
      <c r="I1812" s="2">
        <f t="shared" si="257"/>
        <v>47.489143020936567</v>
      </c>
    </row>
    <row r="1813" spans="1:9" ht="13.5" x14ac:dyDescent="0.25">
      <c r="A1813" s="3">
        <v>44651</v>
      </c>
      <c r="B1813" s="2">
        <v>1.32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4.6254617922587482E-3</v>
      </c>
      <c r="G1813" s="2">
        <f t="shared" si="255"/>
        <v>5.8288644829179439E-3</v>
      </c>
      <c r="H1813" s="2">
        <f t="shared" si="256"/>
        <v>0.79354423246828176</v>
      </c>
      <c r="I1813" s="2">
        <f t="shared" si="257"/>
        <v>44.244475162801166</v>
      </c>
    </row>
    <row r="1814" spans="1:9" ht="13.5" x14ac:dyDescent="0.25">
      <c r="A1814" s="3">
        <v>44652</v>
      </c>
      <c r="B1814" s="2">
        <v>1.32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4.2950716642402662E-3</v>
      </c>
      <c r="G1814" s="2">
        <f t="shared" si="255"/>
        <v>5.4125170198523762E-3</v>
      </c>
      <c r="H1814" s="2">
        <f t="shared" si="256"/>
        <v>0.79354423246828187</v>
      </c>
      <c r="I1814" s="2">
        <f t="shared" si="257"/>
        <v>44.244475162801166</v>
      </c>
    </row>
    <row r="1815" spans="1:9" ht="13.5" x14ac:dyDescent="0.25">
      <c r="A1815" s="3">
        <v>44655</v>
      </c>
      <c r="B1815" s="2">
        <v>1.32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3.9882808310802475E-3</v>
      </c>
      <c r="G1815" s="2">
        <f t="shared" si="255"/>
        <v>5.025908661291492E-3</v>
      </c>
      <c r="H1815" s="2">
        <f t="shared" si="256"/>
        <v>0.79354423246828198</v>
      </c>
      <c r="I1815" s="2">
        <f t="shared" si="257"/>
        <v>44.244475162801173</v>
      </c>
    </row>
    <row r="1816" spans="1:9" ht="13.5" x14ac:dyDescent="0.25">
      <c r="A1816" s="3">
        <v>44656</v>
      </c>
      <c r="B1816" s="2">
        <v>1.3</v>
      </c>
      <c r="C1816" s="2">
        <f t="shared" si="252"/>
        <v>-2.0000000000000018E-2</v>
      </c>
      <c r="D1816" s="2">
        <f t="shared" si="253"/>
        <v>0</v>
      </c>
      <c r="E1816" s="2">
        <f t="shared" si="254"/>
        <v>2.0000000000000018E-2</v>
      </c>
      <c r="F1816" s="2">
        <f t="shared" si="255"/>
        <v>3.7034036288602296E-3</v>
      </c>
      <c r="G1816" s="2">
        <f t="shared" si="255"/>
        <v>6.0954866140563863E-3</v>
      </c>
      <c r="H1816" s="2">
        <f t="shared" si="256"/>
        <v>0.60756488584850021</v>
      </c>
      <c r="I1816" s="2">
        <f t="shared" si="257"/>
        <v>37.794112772488006</v>
      </c>
    </row>
    <row r="1817" spans="1:9" ht="13.5" x14ac:dyDescent="0.25">
      <c r="A1817" s="3">
        <v>44657</v>
      </c>
      <c r="B1817" s="2">
        <v>1.33</v>
      </c>
      <c r="C1817" s="2">
        <f t="shared" si="252"/>
        <v>3.0000000000000027E-2</v>
      </c>
      <c r="D1817" s="2">
        <f t="shared" si="253"/>
        <v>3.0000000000000027E-2</v>
      </c>
      <c r="E1817" s="2">
        <f t="shared" si="254"/>
        <v>0</v>
      </c>
      <c r="F1817" s="2">
        <f t="shared" si="255"/>
        <v>5.5817319410845006E-3</v>
      </c>
      <c r="G1817" s="2">
        <f t="shared" si="255"/>
        <v>5.6600947130523585E-3</v>
      </c>
      <c r="H1817" s="2">
        <f t="shared" si="256"/>
        <v>0.98615521896000236</v>
      </c>
      <c r="I1817" s="2">
        <f t="shared" si="257"/>
        <v>49.651467797988943</v>
      </c>
    </row>
    <row r="1818" spans="1:9" ht="13.5" x14ac:dyDescent="0.25">
      <c r="A1818" s="3">
        <v>44658</v>
      </c>
      <c r="B1818" s="2">
        <v>1.33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5.1830368024356078E-3</v>
      </c>
      <c r="G1818" s="2">
        <f t="shared" si="255"/>
        <v>5.2558022335486192E-3</v>
      </c>
      <c r="H1818" s="2">
        <f t="shared" si="256"/>
        <v>0.98615521896000236</v>
      </c>
      <c r="I1818" s="2">
        <f t="shared" si="257"/>
        <v>49.651467797988943</v>
      </c>
    </row>
    <row r="1819" spans="1:9" ht="13.5" x14ac:dyDescent="0.25">
      <c r="A1819" s="3">
        <v>44659</v>
      </c>
      <c r="B1819" s="2">
        <v>1.33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4.8128198879759223E-3</v>
      </c>
      <c r="G1819" s="2">
        <f t="shared" si="255"/>
        <v>4.8803877882951461E-3</v>
      </c>
      <c r="H1819" s="2">
        <f t="shared" si="256"/>
        <v>0.98615521896000258</v>
      </c>
      <c r="I1819" s="2">
        <f t="shared" si="257"/>
        <v>49.65146779798895</v>
      </c>
    </row>
    <row r="1820" spans="1:9" ht="13.5" x14ac:dyDescent="0.25">
      <c r="A1820" s="3">
        <v>44662</v>
      </c>
      <c r="B1820" s="2">
        <v>1.33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4.4690470388347855E-3</v>
      </c>
      <c r="G1820" s="2">
        <f t="shared" si="255"/>
        <v>4.531788660559778E-3</v>
      </c>
      <c r="H1820" s="2">
        <f t="shared" si="256"/>
        <v>0.9861552189600028</v>
      </c>
      <c r="I1820" s="2">
        <f t="shared" si="257"/>
        <v>49.65146779798895</v>
      </c>
    </row>
    <row r="1821" spans="1:9" ht="13.5" x14ac:dyDescent="0.25">
      <c r="A1821" s="3">
        <v>44663</v>
      </c>
      <c r="B1821" s="2">
        <v>1.32</v>
      </c>
      <c r="C1821" s="2">
        <f t="shared" si="252"/>
        <v>-1.0000000000000009E-2</v>
      </c>
      <c r="D1821" s="2">
        <f t="shared" si="253"/>
        <v>0</v>
      </c>
      <c r="E1821" s="2">
        <f t="shared" si="254"/>
        <v>1.0000000000000009E-2</v>
      </c>
      <c r="F1821" s="2">
        <f t="shared" ref="F1821:G1836" si="258">((F1820*13)+D1821)/14</f>
        <v>4.149829393203729E-3</v>
      </c>
      <c r="G1821" s="2">
        <f t="shared" si="258"/>
        <v>4.9223751848055091E-3</v>
      </c>
      <c r="H1821" s="2">
        <f t="shared" si="256"/>
        <v>0.84305426494378355</v>
      </c>
      <c r="I1821" s="2">
        <f t="shared" si="257"/>
        <v>45.742237815743216</v>
      </c>
    </row>
    <row r="1822" spans="1:9" ht="13.5" x14ac:dyDescent="0.25">
      <c r="A1822" s="3">
        <v>44664</v>
      </c>
      <c r="B1822" s="2">
        <v>1.33</v>
      </c>
      <c r="C1822" s="2">
        <f t="shared" si="252"/>
        <v>1.0000000000000009E-2</v>
      </c>
      <c r="D1822" s="2">
        <f t="shared" si="253"/>
        <v>1.0000000000000009E-2</v>
      </c>
      <c r="E1822" s="2">
        <f t="shared" si="254"/>
        <v>0</v>
      </c>
      <c r="F1822" s="2">
        <f t="shared" si="258"/>
        <v>4.5676987222606057E-3</v>
      </c>
      <c r="G1822" s="2">
        <f t="shared" si="258"/>
        <v>4.5707769573194012E-3</v>
      </c>
      <c r="H1822" s="2">
        <f t="shared" si="256"/>
        <v>0.99932654008551736</v>
      </c>
      <c r="I1822" s="2">
        <f t="shared" si="257"/>
        <v>49.983157830875044</v>
      </c>
    </row>
    <row r="1823" spans="1:9" ht="13.5" x14ac:dyDescent="0.25">
      <c r="A1823" s="3">
        <v>44665</v>
      </c>
      <c r="B1823" s="2">
        <v>1.36</v>
      </c>
      <c r="C1823" s="2">
        <f t="shared" si="252"/>
        <v>3.0000000000000027E-2</v>
      </c>
      <c r="D1823" s="2">
        <f t="shared" si="253"/>
        <v>3.0000000000000027E-2</v>
      </c>
      <c r="E1823" s="2">
        <f t="shared" si="254"/>
        <v>0</v>
      </c>
      <c r="F1823" s="2">
        <f t="shared" si="258"/>
        <v>6.3842916706705654E-3</v>
      </c>
      <c r="G1823" s="2">
        <f t="shared" si="258"/>
        <v>4.244292888939444E-3</v>
      </c>
      <c r="H1823" s="2">
        <f t="shared" si="256"/>
        <v>1.5042061982357349</v>
      </c>
      <c r="I1823" s="2">
        <f t="shared" si="257"/>
        <v>60.067186132494975</v>
      </c>
    </row>
    <row r="1824" spans="1:9" ht="13.5" x14ac:dyDescent="0.25">
      <c r="A1824" s="3">
        <v>44666</v>
      </c>
      <c r="B1824" s="2">
        <v>1.36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5.9282708370512393E-3</v>
      </c>
      <c r="G1824" s="2">
        <f t="shared" si="258"/>
        <v>3.9411291111580548E-3</v>
      </c>
      <c r="H1824" s="2">
        <f t="shared" si="256"/>
        <v>1.5042061982357351</v>
      </c>
      <c r="I1824" s="2">
        <f t="shared" si="257"/>
        <v>60.067186132494982</v>
      </c>
    </row>
    <row r="1825" spans="1:9" ht="13.5" x14ac:dyDescent="0.25">
      <c r="A1825" s="3">
        <v>44669</v>
      </c>
      <c r="B1825" s="2">
        <v>1.36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5.5048229201190083E-3</v>
      </c>
      <c r="G1825" s="2">
        <f t="shared" si="258"/>
        <v>3.6596198889324795E-3</v>
      </c>
      <c r="H1825" s="2">
        <f t="shared" si="256"/>
        <v>1.5042061982357351</v>
      </c>
      <c r="I1825" s="2">
        <f t="shared" si="257"/>
        <v>60.067186132494982</v>
      </c>
    </row>
    <row r="1826" spans="1:9" ht="13.5" x14ac:dyDescent="0.25">
      <c r="A1826" s="3">
        <v>44670</v>
      </c>
      <c r="B1826" s="2">
        <v>1.37</v>
      </c>
      <c r="C1826" s="2">
        <f t="shared" si="252"/>
        <v>1.0000000000000009E-2</v>
      </c>
      <c r="D1826" s="2">
        <f t="shared" si="253"/>
        <v>1.0000000000000009E-2</v>
      </c>
      <c r="E1826" s="2">
        <f t="shared" si="254"/>
        <v>0</v>
      </c>
      <c r="F1826" s="2">
        <f t="shared" si="258"/>
        <v>5.8259069972533646E-3</v>
      </c>
      <c r="G1826" s="2">
        <f t="shared" si="258"/>
        <v>3.3982184682944455E-3</v>
      </c>
      <c r="H1826" s="2">
        <f t="shared" si="256"/>
        <v>1.7144003693727696</v>
      </c>
      <c r="I1826" s="2">
        <f t="shared" si="257"/>
        <v>63.159450931290763</v>
      </c>
    </row>
    <row r="1827" spans="1:9" ht="13.5" x14ac:dyDescent="0.25">
      <c r="A1827" s="3">
        <v>44671</v>
      </c>
      <c r="B1827" s="2">
        <v>1.37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5.4097707831638388E-3</v>
      </c>
      <c r="G1827" s="2">
        <f t="shared" si="258"/>
        <v>3.1554885777019849E-3</v>
      </c>
      <c r="H1827" s="2">
        <f t="shared" si="256"/>
        <v>1.7144003693727699</v>
      </c>
      <c r="I1827" s="2">
        <f t="shared" si="257"/>
        <v>63.15945093129077</v>
      </c>
    </row>
    <row r="1828" spans="1:9" ht="13.5" x14ac:dyDescent="0.25">
      <c r="A1828" s="3">
        <v>44672</v>
      </c>
      <c r="B1828" s="2">
        <v>1.36</v>
      </c>
      <c r="C1828" s="2">
        <f t="shared" si="252"/>
        <v>-1.0000000000000009E-2</v>
      </c>
      <c r="D1828" s="2">
        <f t="shared" si="253"/>
        <v>0</v>
      </c>
      <c r="E1828" s="2">
        <f t="shared" si="254"/>
        <v>1.0000000000000009E-2</v>
      </c>
      <c r="F1828" s="2">
        <f t="shared" si="258"/>
        <v>5.0233585843664219E-3</v>
      </c>
      <c r="G1828" s="2">
        <f t="shared" si="258"/>
        <v>3.6443822507232723E-3</v>
      </c>
      <c r="H1828" s="2">
        <f t="shared" si="256"/>
        <v>1.3783841097814244</v>
      </c>
      <c r="I1828" s="2">
        <f t="shared" si="257"/>
        <v>57.954646775204829</v>
      </c>
    </row>
    <row r="1829" spans="1:9" ht="13.5" x14ac:dyDescent="0.25">
      <c r="A1829" s="3">
        <v>44673</v>
      </c>
      <c r="B1829" s="2">
        <v>1.35</v>
      </c>
      <c r="C1829" s="2">
        <f t="shared" si="252"/>
        <v>-1.0000000000000009E-2</v>
      </c>
      <c r="D1829" s="2">
        <f t="shared" si="253"/>
        <v>0</v>
      </c>
      <c r="E1829" s="2">
        <f t="shared" si="254"/>
        <v>1.0000000000000009E-2</v>
      </c>
      <c r="F1829" s="2">
        <f t="shared" si="258"/>
        <v>4.6645472569116775E-3</v>
      </c>
      <c r="G1829" s="2">
        <f t="shared" si="258"/>
        <v>4.0983549471001824E-3</v>
      </c>
      <c r="H1829" s="2">
        <f t="shared" si="256"/>
        <v>1.138151116025738</v>
      </c>
      <c r="I1829" s="2">
        <f t="shared" si="257"/>
        <v>53.230620955419759</v>
      </c>
    </row>
    <row r="1830" spans="1:9" ht="13.5" x14ac:dyDescent="0.25">
      <c r="A1830" s="3">
        <v>44676</v>
      </c>
      <c r="B1830" s="2">
        <v>1.35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4.3313653099894146E-3</v>
      </c>
      <c r="G1830" s="2">
        <f t="shared" si="258"/>
        <v>3.8056153080215983E-3</v>
      </c>
      <c r="H1830" s="2">
        <f t="shared" si="256"/>
        <v>1.138151116025738</v>
      </c>
      <c r="I1830" s="2">
        <f t="shared" si="257"/>
        <v>53.230620955419759</v>
      </c>
    </row>
    <row r="1831" spans="1:9" ht="13.5" x14ac:dyDescent="0.25">
      <c r="A1831" s="3">
        <v>44677</v>
      </c>
      <c r="B1831" s="2">
        <v>1.35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4.021982073561599E-3</v>
      </c>
      <c r="G1831" s="2">
        <f t="shared" si="258"/>
        <v>3.5337856431629129E-3</v>
      </c>
      <c r="H1831" s="2">
        <f t="shared" si="256"/>
        <v>1.1381511160257378</v>
      </c>
      <c r="I1831" s="2">
        <f t="shared" si="257"/>
        <v>53.230620955419759</v>
      </c>
    </row>
    <row r="1832" spans="1:9" ht="13.5" x14ac:dyDescent="0.25">
      <c r="A1832" s="3">
        <v>44678</v>
      </c>
      <c r="B1832" s="2">
        <v>1.33</v>
      </c>
      <c r="C1832" s="2">
        <f t="shared" si="252"/>
        <v>-2.0000000000000018E-2</v>
      </c>
      <c r="D1832" s="2">
        <f t="shared" si="253"/>
        <v>0</v>
      </c>
      <c r="E1832" s="2">
        <f t="shared" si="254"/>
        <v>2.0000000000000018E-2</v>
      </c>
      <c r="F1832" s="2">
        <f t="shared" si="258"/>
        <v>3.7346976397357704E-3</v>
      </c>
      <c r="G1832" s="2">
        <f t="shared" si="258"/>
        <v>4.7099438115084198E-3</v>
      </c>
      <c r="H1832" s="2">
        <f t="shared" si="256"/>
        <v>0.7929388946446233</v>
      </c>
      <c r="I1832" s="2">
        <f t="shared" si="257"/>
        <v>44.22565080232647</v>
      </c>
    </row>
    <row r="1833" spans="1:9" ht="13.5" x14ac:dyDescent="0.25">
      <c r="A1833" s="3">
        <v>44679</v>
      </c>
      <c r="B1833" s="2">
        <v>1.34</v>
      </c>
      <c r="C1833" s="2">
        <f t="shared" si="252"/>
        <v>1.0000000000000009E-2</v>
      </c>
      <c r="D1833" s="2">
        <f t="shared" si="253"/>
        <v>1.0000000000000009E-2</v>
      </c>
      <c r="E1833" s="2">
        <f t="shared" si="254"/>
        <v>0</v>
      </c>
      <c r="F1833" s="2">
        <f t="shared" si="258"/>
        <v>4.1822192368975017E-3</v>
      </c>
      <c r="G1833" s="2">
        <f t="shared" si="258"/>
        <v>4.3735192535435327E-3</v>
      </c>
      <c r="H1833" s="2">
        <f t="shared" si="256"/>
        <v>0.95625947765268549</v>
      </c>
      <c r="I1833" s="2">
        <f t="shared" si="257"/>
        <v>48.882036794019811</v>
      </c>
    </row>
    <row r="1834" spans="1:9" ht="13.5" x14ac:dyDescent="0.25">
      <c r="A1834" s="3">
        <v>44680</v>
      </c>
      <c r="B1834" s="2">
        <v>1.36</v>
      </c>
      <c r="C1834" s="2">
        <f t="shared" si="252"/>
        <v>2.0000000000000018E-2</v>
      </c>
      <c r="D1834" s="2">
        <f t="shared" si="253"/>
        <v>2.0000000000000018E-2</v>
      </c>
      <c r="E1834" s="2">
        <f t="shared" si="254"/>
        <v>0</v>
      </c>
      <c r="F1834" s="2">
        <f t="shared" si="258"/>
        <v>5.3120607199762526E-3</v>
      </c>
      <c r="G1834" s="2">
        <f t="shared" si="258"/>
        <v>4.061125021147566E-3</v>
      </c>
      <c r="H1834" s="2">
        <f t="shared" si="256"/>
        <v>1.3080268872085119</v>
      </c>
      <c r="I1834" s="2">
        <f t="shared" si="257"/>
        <v>56.67294841571497</v>
      </c>
    </row>
    <row r="1835" spans="1:9" ht="13.5" x14ac:dyDescent="0.25">
      <c r="A1835" s="3">
        <v>44685</v>
      </c>
      <c r="B1835" s="2">
        <v>1.35</v>
      </c>
      <c r="C1835" s="2">
        <f t="shared" si="252"/>
        <v>-1.0000000000000009E-2</v>
      </c>
      <c r="D1835" s="2">
        <f t="shared" si="253"/>
        <v>0</v>
      </c>
      <c r="E1835" s="2">
        <f t="shared" si="254"/>
        <v>1.0000000000000009E-2</v>
      </c>
      <c r="F1835" s="2">
        <f t="shared" si="258"/>
        <v>4.9326278114065203E-3</v>
      </c>
      <c r="G1835" s="2">
        <f t="shared" si="258"/>
        <v>4.4853303767798825E-3</v>
      </c>
      <c r="H1835" s="2">
        <f t="shared" si="256"/>
        <v>1.0997245235138648</v>
      </c>
      <c r="I1835" s="2">
        <f t="shared" si="257"/>
        <v>52.374704929077481</v>
      </c>
    </row>
    <row r="1836" spans="1:9" ht="13.5" x14ac:dyDescent="0.25">
      <c r="A1836" s="3">
        <v>44686</v>
      </c>
      <c r="B1836" s="2">
        <v>1.33</v>
      </c>
      <c r="C1836" s="2">
        <f t="shared" si="252"/>
        <v>-2.0000000000000018E-2</v>
      </c>
      <c r="D1836" s="2">
        <f t="shared" si="253"/>
        <v>0</v>
      </c>
      <c r="E1836" s="2">
        <f t="shared" si="254"/>
        <v>2.0000000000000018E-2</v>
      </c>
      <c r="F1836" s="2">
        <f t="shared" si="258"/>
        <v>4.5802972534489117E-3</v>
      </c>
      <c r="G1836" s="2">
        <f t="shared" si="258"/>
        <v>5.5935210641527488E-3</v>
      </c>
      <c r="H1836" s="2">
        <f t="shared" si="256"/>
        <v>0.81885760345173386</v>
      </c>
      <c r="I1836" s="2">
        <f t="shared" si="257"/>
        <v>45.020434909129129</v>
      </c>
    </row>
    <row r="1837" spans="1:9" ht="13.5" x14ac:dyDescent="0.25">
      <c r="A1837" s="3">
        <v>44687</v>
      </c>
      <c r="B1837" s="2">
        <v>1.33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4.2531331639168463E-3</v>
      </c>
      <c r="G1837" s="2">
        <f t="shared" si="259"/>
        <v>5.1939838452846956E-3</v>
      </c>
      <c r="H1837" s="2">
        <f t="shared" si="256"/>
        <v>0.81885760345173375</v>
      </c>
      <c r="I1837" s="2">
        <f t="shared" si="257"/>
        <v>45.020434909129129</v>
      </c>
    </row>
    <row r="1838" spans="1:9" ht="13.5" x14ac:dyDescent="0.25">
      <c r="A1838" s="3">
        <v>44690</v>
      </c>
      <c r="B1838" s="2">
        <v>1.31</v>
      </c>
      <c r="C1838" s="2">
        <f t="shared" si="252"/>
        <v>-2.0000000000000018E-2</v>
      </c>
      <c r="D1838" s="2">
        <f t="shared" si="253"/>
        <v>0</v>
      </c>
      <c r="E1838" s="2">
        <f t="shared" si="254"/>
        <v>2.0000000000000018E-2</v>
      </c>
      <c r="F1838" s="2">
        <f t="shared" si="259"/>
        <v>3.9493379379227861E-3</v>
      </c>
      <c r="G1838" s="2">
        <f t="shared" si="259"/>
        <v>6.2515564277643614E-3</v>
      </c>
      <c r="H1838" s="2">
        <f t="shared" si="256"/>
        <v>0.63173674964893844</v>
      </c>
      <c r="I1838" s="2">
        <f t="shared" si="257"/>
        <v>38.71560469449831</v>
      </c>
    </row>
    <row r="1839" spans="1:9" ht="13.5" x14ac:dyDescent="0.25">
      <c r="A1839" s="3">
        <v>44691</v>
      </c>
      <c r="B1839" s="2">
        <v>1.35</v>
      </c>
      <c r="C1839" s="2">
        <f t="shared" si="252"/>
        <v>4.0000000000000036E-2</v>
      </c>
      <c r="D1839" s="2">
        <f t="shared" si="253"/>
        <v>4.0000000000000036E-2</v>
      </c>
      <c r="E1839" s="2">
        <f t="shared" si="254"/>
        <v>0</v>
      </c>
      <c r="F1839" s="2">
        <f t="shared" si="259"/>
        <v>6.5243852280711606E-3</v>
      </c>
      <c r="G1839" s="2">
        <f t="shared" si="259"/>
        <v>5.8050166829240494E-3</v>
      </c>
      <c r="H1839" s="2">
        <f t="shared" si="256"/>
        <v>1.1239218738618262</v>
      </c>
      <c r="I1839" s="2">
        <f t="shared" si="257"/>
        <v>52.917288893411715</v>
      </c>
    </row>
    <row r="1840" spans="1:9" ht="13.5" x14ac:dyDescent="0.25">
      <c r="A1840" s="3">
        <v>44692</v>
      </c>
      <c r="B1840" s="2">
        <v>1.33</v>
      </c>
      <c r="C1840" s="2">
        <f t="shared" si="252"/>
        <v>-2.0000000000000018E-2</v>
      </c>
      <c r="D1840" s="2">
        <f t="shared" si="253"/>
        <v>0</v>
      </c>
      <c r="E1840" s="2">
        <f t="shared" si="254"/>
        <v>2.0000000000000018E-2</v>
      </c>
      <c r="F1840" s="2">
        <f t="shared" si="259"/>
        <v>6.0583577117803633E-3</v>
      </c>
      <c r="G1840" s="2">
        <f t="shared" si="259"/>
        <v>6.8189440627151893E-3</v>
      </c>
      <c r="H1840" s="2">
        <f t="shared" si="256"/>
        <v>0.88845980492880394</v>
      </c>
      <c r="I1840" s="2">
        <f t="shared" si="257"/>
        <v>47.046794568248671</v>
      </c>
    </row>
    <row r="1841" spans="1:9" ht="13.5" x14ac:dyDescent="0.25">
      <c r="A1841" s="3">
        <v>44693</v>
      </c>
      <c r="B1841" s="2">
        <v>1.32</v>
      </c>
      <c r="C1841" s="2">
        <f t="shared" si="252"/>
        <v>-1.0000000000000009E-2</v>
      </c>
      <c r="D1841" s="2">
        <f t="shared" si="253"/>
        <v>0</v>
      </c>
      <c r="E1841" s="2">
        <f t="shared" si="254"/>
        <v>1.0000000000000009E-2</v>
      </c>
      <c r="F1841" s="2">
        <f t="shared" si="259"/>
        <v>5.6256178752246231E-3</v>
      </c>
      <c r="G1841" s="2">
        <f t="shared" si="259"/>
        <v>7.0461623439498199E-3</v>
      </c>
      <c r="H1841" s="2">
        <f t="shared" si="256"/>
        <v>0.79839458709818889</v>
      </c>
      <c r="I1841" s="2">
        <f t="shared" si="257"/>
        <v>44.394850430819162</v>
      </c>
    </row>
    <row r="1842" spans="1:9" ht="13.5" x14ac:dyDescent="0.25">
      <c r="A1842" s="3">
        <v>44694</v>
      </c>
      <c r="B1842" s="2">
        <v>1.32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5.2237880269942931E-3</v>
      </c>
      <c r="G1842" s="2">
        <f t="shared" si="259"/>
        <v>6.5428650336676894E-3</v>
      </c>
      <c r="H1842" s="2">
        <f t="shared" si="256"/>
        <v>0.798394587098189</v>
      </c>
      <c r="I1842" s="2">
        <f t="shared" si="257"/>
        <v>44.394850430819169</v>
      </c>
    </row>
    <row r="1843" spans="1:9" ht="13.5" x14ac:dyDescent="0.25">
      <c r="A1843" s="3">
        <v>44697</v>
      </c>
      <c r="B1843" s="2">
        <v>1.32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4.850660310780415E-3</v>
      </c>
      <c r="G1843" s="2">
        <f t="shared" si="259"/>
        <v>6.0755175312628548E-3</v>
      </c>
      <c r="H1843" s="2">
        <f t="shared" si="256"/>
        <v>0.79839458709818889</v>
      </c>
      <c r="I1843" s="2">
        <f t="shared" si="257"/>
        <v>44.394850430819162</v>
      </c>
    </row>
    <row r="1844" spans="1:9" ht="13.5" x14ac:dyDescent="0.25">
      <c r="A1844" s="3">
        <v>44698</v>
      </c>
      <c r="B1844" s="2">
        <v>1.32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4.504184574296099E-3</v>
      </c>
      <c r="G1844" s="2">
        <f t="shared" si="259"/>
        <v>5.6415519933155078E-3</v>
      </c>
      <c r="H1844" s="2">
        <f t="shared" si="256"/>
        <v>0.79839458709818878</v>
      </c>
      <c r="I1844" s="2">
        <f t="shared" si="257"/>
        <v>44.394850430819162</v>
      </c>
    </row>
    <row r="1845" spans="1:9" ht="13.5" x14ac:dyDescent="0.25">
      <c r="A1845" s="3">
        <v>44699</v>
      </c>
      <c r="B1845" s="2">
        <v>1.3</v>
      </c>
      <c r="C1845" s="2">
        <f t="shared" si="252"/>
        <v>-2.0000000000000018E-2</v>
      </c>
      <c r="D1845" s="2">
        <f t="shared" si="253"/>
        <v>0</v>
      </c>
      <c r="E1845" s="2">
        <f t="shared" si="254"/>
        <v>2.0000000000000018E-2</v>
      </c>
      <c r="F1845" s="2">
        <f t="shared" si="259"/>
        <v>4.1824571047035207E-3</v>
      </c>
      <c r="G1845" s="2">
        <f t="shared" si="259"/>
        <v>6.6671554223644014E-3</v>
      </c>
      <c r="H1845" s="2">
        <f t="shared" si="256"/>
        <v>0.62732257458313134</v>
      </c>
      <c r="I1845" s="2">
        <f t="shared" si="257"/>
        <v>38.549368415406605</v>
      </c>
    </row>
    <row r="1846" spans="1:9" ht="13.5" x14ac:dyDescent="0.25">
      <c r="A1846" s="3">
        <v>44700</v>
      </c>
      <c r="B1846" s="2">
        <v>1.3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3.8837101686532696E-3</v>
      </c>
      <c r="G1846" s="2">
        <f t="shared" si="259"/>
        <v>6.1909300350526586E-3</v>
      </c>
      <c r="H1846" s="2">
        <f t="shared" si="256"/>
        <v>0.62732257458313134</v>
      </c>
      <c r="I1846" s="2">
        <f t="shared" si="257"/>
        <v>38.549368415406605</v>
      </c>
    </row>
    <row r="1847" spans="1:9" ht="13.5" x14ac:dyDescent="0.25">
      <c r="A1847" s="3">
        <v>44701</v>
      </c>
      <c r="B1847" s="2">
        <v>1.29</v>
      </c>
      <c r="C1847" s="2">
        <f t="shared" si="252"/>
        <v>-1.0000000000000009E-2</v>
      </c>
      <c r="D1847" s="2">
        <f t="shared" si="253"/>
        <v>0</v>
      </c>
      <c r="E1847" s="2">
        <f t="shared" si="254"/>
        <v>1.0000000000000009E-2</v>
      </c>
      <c r="F1847" s="2">
        <f t="shared" si="259"/>
        <v>3.6063022994637503E-3</v>
      </c>
      <c r="G1847" s="2">
        <f t="shared" si="259"/>
        <v>6.4630064611203271E-3</v>
      </c>
      <c r="H1847" s="2">
        <f t="shared" si="256"/>
        <v>0.5579914427067767</v>
      </c>
      <c r="I1847" s="2">
        <f t="shared" si="257"/>
        <v>35.814795088819622</v>
      </c>
    </row>
    <row r="1848" spans="1:9" ht="13.5" x14ac:dyDescent="0.25">
      <c r="A1848" s="3">
        <v>44704</v>
      </c>
      <c r="B1848" s="2">
        <v>1.33</v>
      </c>
      <c r="C1848" s="2">
        <f t="shared" si="252"/>
        <v>4.0000000000000036E-2</v>
      </c>
      <c r="D1848" s="2">
        <f t="shared" si="253"/>
        <v>4.0000000000000036E-2</v>
      </c>
      <c r="E1848" s="2">
        <f t="shared" si="254"/>
        <v>0</v>
      </c>
      <c r="F1848" s="2">
        <f t="shared" si="259"/>
        <v>6.205852135216342E-3</v>
      </c>
      <c r="G1848" s="2">
        <f t="shared" si="259"/>
        <v>6.0013631424688752E-3</v>
      </c>
      <c r="H1848" s="2">
        <f t="shared" si="256"/>
        <v>1.0340737575602437</v>
      </c>
      <c r="I1848" s="2">
        <f t="shared" si="257"/>
        <v>50.837574287402269</v>
      </c>
    </row>
    <row r="1849" spans="1:9" ht="13.5" x14ac:dyDescent="0.25">
      <c r="A1849" s="3">
        <v>44705</v>
      </c>
      <c r="B1849" s="2">
        <v>1.32</v>
      </c>
      <c r="C1849" s="2">
        <f t="shared" si="252"/>
        <v>-1.0000000000000009E-2</v>
      </c>
      <c r="D1849" s="2">
        <f t="shared" si="253"/>
        <v>0</v>
      </c>
      <c r="E1849" s="2">
        <f t="shared" si="254"/>
        <v>1.0000000000000009E-2</v>
      </c>
      <c r="F1849" s="2">
        <f t="shared" si="259"/>
        <v>5.7625769827008896E-3</v>
      </c>
      <c r="G1849" s="2">
        <f t="shared" si="259"/>
        <v>6.2869800608639564E-3</v>
      </c>
      <c r="H1849" s="2">
        <f t="shared" si="256"/>
        <v>0.91658903430799121</v>
      </c>
      <c r="I1849" s="2">
        <f t="shared" si="257"/>
        <v>47.823973627133753</v>
      </c>
    </row>
    <row r="1850" spans="1:9" ht="13.5" x14ac:dyDescent="0.25">
      <c r="A1850" s="3">
        <v>44706</v>
      </c>
      <c r="B1850" s="2">
        <v>1.37</v>
      </c>
      <c r="C1850" s="2">
        <f t="shared" si="252"/>
        <v>5.0000000000000044E-2</v>
      </c>
      <c r="D1850" s="2">
        <f t="shared" si="253"/>
        <v>5.0000000000000044E-2</v>
      </c>
      <c r="E1850" s="2">
        <f t="shared" si="254"/>
        <v>0</v>
      </c>
      <c r="F1850" s="2">
        <f t="shared" si="259"/>
        <v>8.9223929125079714E-3</v>
      </c>
      <c r="G1850" s="2">
        <f t="shared" si="259"/>
        <v>5.837910056516531E-3</v>
      </c>
      <c r="H1850" s="2">
        <f t="shared" si="256"/>
        <v>1.5283539530638033</v>
      </c>
      <c r="I1850" s="2">
        <f t="shared" si="257"/>
        <v>60.448575691381251</v>
      </c>
    </row>
    <row r="1851" spans="1:9" ht="13.5" x14ac:dyDescent="0.25">
      <c r="A1851" s="3">
        <v>44707</v>
      </c>
      <c r="B1851" s="2">
        <v>1.37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8.2850791330431155E-3</v>
      </c>
      <c r="G1851" s="2">
        <f t="shared" si="259"/>
        <v>5.4209164810510649E-3</v>
      </c>
      <c r="H1851" s="2">
        <f t="shared" si="256"/>
        <v>1.5283539530638031</v>
      </c>
      <c r="I1851" s="2">
        <f t="shared" si="257"/>
        <v>60.448575691381251</v>
      </c>
    </row>
    <row r="1852" spans="1:9" ht="13.5" x14ac:dyDescent="0.25">
      <c r="A1852" s="3">
        <v>44708</v>
      </c>
      <c r="B1852" s="2">
        <v>1.36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7.6932877663971793E-3</v>
      </c>
      <c r="G1852" s="2">
        <f t="shared" si="259"/>
        <v>5.7479938752617032E-3</v>
      </c>
      <c r="H1852" s="2">
        <f t="shared" si="256"/>
        <v>1.3384300563554286</v>
      </c>
      <c r="I1852" s="2">
        <f t="shared" si="257"/>
        <v>57.23626638811875</v>
      </c>
    </row>
    <row r="1853" spans="1:9" ht="13.5" x14ac:dyDescent="0.25">
      <c r="A1853" s="3">
        <v>44711</v>
      </c>
      <c r="B1853" s="2">
        <v>1.34</v>
      </c>
      <c r="C1853" s="2">
        <f t="shared" si="252"/>
        <v>-2.0000000000000018E-2</v>
      </c>
      <c r="D1853" s="2">
        <f t="shared" si="253"/>
        <v>0</v>
      </c>
      <c r="E1853" s="2">
        <f t="shared" si="254"/>
        <v>2.0000000000000018E-2</v>
      </c>
      <c r="F1853" s="2">
        <f t="shared" ref="F1853:G1868" si="260">((F1852*13)+D1853)/14</f>
        <v>7.1437672116545234E-3</v>
      </c>
      <c r="G1853" s="2">
        <f t="shared" si="260"/>
        <v>6.7659943127430112E-3</v>
      </c>
      <c r="H1853" s="2">
        <f t="shared" si="256"/>
        <v>1.055834055047906</v>
      </c>
      <c r="I1853" s="2">
        <f t="shared" si="257"/>
        <v>51.357941680915602</v>
      </c>
    </row>
    <row r="1854" spans="1:9" ht="13.5" x14ac:dyDescent="0.25">
      <c r="A1854" s="3">
        <v>44712</v>
      </c>
      <c r="B1854" s="2">
        <v>1.34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6.6334981251077721E-3</v>
      </c>
      <c r="G1854" s="2">
        <f t="shared" si="260"/>
        <v>6.2827090046899394E-3</v>
      </c>
      <c r="H1854" s="2">
        <f t="shared" si="256"/>
        <v>1.055834055047906</v>
      </c>
      <c r="I1854" s="2">
        <f t="shared" si="257"/>
        <v>51.357941680915602</v>
      </c>
    </row>
    <row r="1855" spans="1:9" ht="13.5" x14ac:dyDescent="0.25">
      <c r="A1855" s="3">
        <v>44713</v>
      </c>
      <c r="B1855" s="2">
        <v>1.34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6.1596768304572171E-3</v>
      </c>
      <c r="G1855" s="2">
        <f t="shared" si="260"/>
        <v>5.8339440757835146E-3</v>
      </c>
      <c r="H1855" s="2">
        <f t="shared" si="256"/>
        <v>1.0558340550479062</v>
      </c>
      <c r="I1855" s="2">
        <f t="shared" si="257"/>
        <v>51.357941680915609</v>
      </c>
    </row>
    <row r="1856" spans="1:9" ht="13.5" x14ac:dyDescent="0.25">
      <c r="A1856" s="3">
        <v>44714</v>
      </c>
      <c r="B1856" s="2">
        <v>1.33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5.7196999139959874E-3</v>
      </c>
      <c r="G1856" s="2">
        <f t="shared" si="260"/>
        <v>6.1315194989418351E-3</v>
      </c>
      <c r="H1856" s="2">
        <f t="shared" si="256"/>
        <v>0.93283563967839966</v>
      </c>
      <c r="I1856" s="2">
        <f t="shared" si="257"/>
        <v>48.262543411793267</v>
      </c>
    </row>
    <row r="1857" spans="1:9" ht="13.5" x14ac:dyDescent="0.25">
      <c r="A1857" s="3">
        <v>44715</v>
      </c>
      <c r="B1857" s="2">
        <v>1.33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5.3111499201391309E-3</v>
      </c>
      <c r="G1857" s="2">
        <f t="shared" si="260"/>
        <v>5.6935538204459903E-3</v>
      </c>
      <c r="H1857" s="2">
        <f t="shared" si="256"/>
        <v>0.93283563967839955</v>
      </c>
      <c r="I1857" s="2">
        <f t="shared" si="257"/>
        <v>48.26254341179326</v>
      </c>
    </row>
    <row r="1858" spans="1:9" ht="13.5" x14ac:dyDescent="0.25">
      <c r="A1858" s="3">
        <v>44718</v>
      </c>
      <c r="B1858" s="2">
        <v>1.34</v>
      </c>
      <c r="C1858" s="2">
        <f t="shared" si="252"/>
        <v>1.0000000000000009E-2</v>
      </c>
      <c r="D1858" s="2">
        <f t="shared" si="253"/>
        <v>1.0000000000000009E-2</v>
      </c>
      <c r="E1858" s="2">
        <f t="shared" si="254"/>
        <v>0</v>
      </c>
      <c r="F1858" s="2">
        <f t="shared" si="260"/>
        <v>5.6460677829863358E-3</v>
      </c>
      <c r="G1858" s="2">
        <f t="shared" si="260"/>
        <v>5.2868714046998486E-3</v>
      </c>
      <c r="H1858" s="2">
        <f t="shared" si="256"/>
        <v>1.0679411982608795</v>
      </c>
      <c r="I1858" s="2">
        <f t="shared" si="257"/>
        <v>51.642725584219164</v>
      </c>
    </row>
    <row r="1859" spans="1:9" ht="13.5" x14ac:dyDescent="0.25">
      <c r="A1859" s="3">
        <v>44719</v>
      </c>
      <c r="B1859" s="2">
        <v>1.32</v>
      </c>
      <c r="C1859" s="2">
        <f t="shared" ref="C1859:C1922" si="261">B1859-B1858</f>
        <v>-2.0000000000000018E-2</v>
      </c>
      <c r="D1859" s="2">
        <f t="shared" ref="D1859:D1922" si="262">IF(C1859&gt;0,C1859,0)</f>
        <v>0</v>
      </c>
      <c r="E1859" s="2">
        <f t="shared" ref="E1859:E1922" si="263">IF(C1859&lt;0,-C1859,0)</f>
        <v>2.0000000000000018E-2</v>
      </c>
      <c r="F1859" s="2">
        <f t="shared" si="260"/>
        <v>5.2427772270587395E-3</v>
      </c>
      <c r="G1859" s="2">
        <f t="shared" si="260"/>
        <v>6.3378091615070038E-3</v>
      </c>
      <c r="H1859" s="2">
        <f t="shared" si="256"/>
        <v>0.82722232453779221</v>
      </c>
      <c r="I1859" s="2">
        <f t="shared" si="257"/>
        <v>45.272122249658011</v>
      </c>
    </row>
    <row r="1860" spans="1:9" ht="13.5" x14ac:dyDescent="0.25">
      <c r="A1860" s="3">
        <v>44720</v>
      </c>
      <c r="B1860" s="2">
        <v>1.32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4.8682931394116863E-3</v>
      </c>
      <c r="G1860" s="2">
        <f t="shared" si="260"/>
        <v>5.8851085071136471E-3</v>
      </c>
      <c r="H1860" s="2">
        <f t="shared" si="256"/>
        <v>0.8272223245377921</v>
      </c>
      <c r="I1860" s="2">
        <f t="shared" si="257"/>
        <v>45.272122249658011</v>
      </c>
    </row>
    <row r="1861" spans="1:9" ht="13.5" x14ac:dyDescent="0.25">
      <c r="A1861" s="3">
        <v>44721</v>
      </c>
      <c r="B1861" s="2">
        <v>1.32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4.520557915167994E-3</v>
      </c>
      <c r="G1861" s="2">
        <f t="shared" si="260"/>
        <v>5.4647436137483865E-3</v>
      </c>
      <c r="H1861" s="2">
        <f t="shared" si="256"/>
        <v>0.82722232453779199</v>
      </c>
      <c r="I1861" s="2">
        <f t="shared" si="257"/>
        <v>45.272122249658011</v>
      </c>
    </row>
    <row r="1862" spans="1:9" ht="13.5" x14ac:dyDescent="0.25">
      <c r="A1862" s="3">
        <v>44722</v>
      </c>
      <c r="B1862" s="2">
        <v>1.32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4.1976609212274231E-3</v>
      </c>
      <c r="G1862" s="2">
        <f t="shared" si="260"/>
        <v>5.0744047841949297E-3</v>
      </c>
      <c r="H1862" s="2">
        <f t="shared" si="256"/>
        <v>0.8272223245377921</v>
      </c>
      <c r="I1862" s="2">
        <f t="shared" si="257"/>
        <v>45.272122249658011</v>
      </c>
    </row>
    <row r="1863" spans="1:9" ht="13.5" x14ac:dyDescent="0.25">
      <c r="A1863" s="3">
        <v>44725</v>
      </c>
      <c r="B1863" s="2">
        <v>1.35</v>
      </c>
      <c r="C1863" s="2">
        <f t="shared" si="261"/>
        <v>3.0000000000000027E-2</v>
      </c>
      <c r="D1863" s="2">
        <f t="shared" si="262"/>
        <v>3.0000000000000027E-2</v>
      </c>
      <c r="E1863" s="2">
        <f t="shared" si="263"/>
        <v>0</v>
      </c>
      <c r="F1863" s="2">
        <f t="shared" si="260"/>
        <v>6.0406851411397514E-3</v>
      </c>
      <c r="G1863" s="2">
        <f t="shared" si="260"/>
        <v>4.7119472996095769E-3</v>
      </c>
      <c r="H1863" s="2">
        <f t="shared" si="256"/>
        <v>1.2819933579563318</v>
      </c>
      <c r="I1863" s="2">
        <f t="shared" si="257"/>
        <v>56.178662987189298</v>
      </c>
    </row>
    <row r="1864" spans="1:9" ht="13.5" x14ac:dyDescent="0.25">
      <c r="A1864" s="3">
        <v>44726</v>
      </c>
      <c r="B1864" s="2">
        <v>1.34</v>
      </c>
      <c r="C1864" s="2">
        <f t="shared" si="261"/>
        <v>-1.0000000000000009E-2</v>
      </c>
      <c r="D1864" s="2">
        <f t="shared" si="262"/>
        <v>0</v>
      </c>
      <c r="E1864" s="2">
        <f t="shared" si="263"/>
        <v>1.0000000000000009E-2</v>
      </c>
      <c r="F1864" s="2">
        <f t="shared" si="260"/>
        <v>5.6092076310583407E-3</v>
      </c>
      <c r="G1864" s="2">
        <f t="shared" si="260"/>
        <v>5.089665349637465E-3</v>
      </c>
      <c r="H1864" s="2">
        <f t="shared" si="256"/>
        <v>1.1020778864091492</v>
      </c>
      <c r="I1864" s="2">
        <f t="shared" si="257"/>
        <v>52.428023411242926</v>
      </c>
    </row>
    <row r="1865" spans="1:9" ht="13.5" x14ac:dyDescent="0.25">
      <c r="A1865" s="3">
        <v>44727</v>
      </c>
      <c r="B1865" s="2">
        <v>1.34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5.2085499431256026E-3</v>
      </c>
      <c r="G1865" s="2">
        <f t="shared" si="260"/>
        <v>4.7261178246633603E-3</v>
      </c>
      <c r="H1865" s="2">
        <f t="shared" si="256"/>
        <v>1.1020778864091494</v>
      </c>
      <c r="I1865" s="2">
        <f t="shared" si="257"/>
        <v>52.428023411242926</v>
      </c>
    </row>
    <row r="1866" spans="1:9" ht="13.5" x14ac:dyDescent="0.25">
      <c r="A1866" s="3">
        <v>44728</v>
      </c>
      <c r="B1866" s="2">
        <v>1.37</v>
      </c>
      <c r="C1866" s="2">
        <f t="shared" si="261"/>
        <v>3.0000000000000027E-2</v>
      </c>
      <c r="D1866" s="2">
        <f t="shared" si="262"/>
        <v>3.0000000000000027E-2</v>
      </c>
      <c r="E1866" s="2">
        <f t="shared" si="263"/>
        <v>0</v>
      </c>
      <c r="F1866" s="2">
        <f t="shared" si="260"/>
        <v>6.9793678043309189E-3</v>
      </c>
      <c r="G1866" s="2">
        <f t="shared" si="260"/>
        <v>4.3885379800445486E-3</v>
      </c>
      <c r="H1866" s="2">
        <f t="shared" si="256"/>
        <v>1.5903628579876323</v>
      </c>
      <c r="I1866" s="2">
        <f t="shared" si="257"/>
        <v>61.395369883551098</v>
      </c>
    </row>
    <row r="1867" spans="1:9" ht="13.5" x14ac:dyDescent="0.25">
      <c r="A1867" s="3">
        <v>44729</v>
      </c>
      <c r="B1867" s="2">
        <v>1.36</v>
      </c>
      <c r="C1867" s="2">
        <f t="shared" si="261"/>
        <v>-1.0000000000000009E-2</v>
      </c>
      <c r="D1867" s="2">
        <f t="shared" si="262"/>
        <v>0</v>
      </c>
      <c r="E1867" s="2">
        <f t="shared" si="263"/>
        <v>1.0000000000000009E-2</v>
      </c>
      <c r="F1867" s="2">
        <f t="shared" si="260"/>
        <v>6.4808415325929968E-3</v>
      </c>
      <c r="G1867" s="2">
        <f t="shared" si="260"/>
        <v>4.7893566957556534E-3</v>
      </c>
      <c r="H1867" s="2">
        <f t="shared" si="256"/>
        <v>1.3531757904639561</v>
      </c>
      <c r="I1867" s="2">
        <f t="shared" si="257"/>
        <v>57.50423729275073</v>
      </c>
    </row>
    <row r="1868" spans="1:9" ht="13.5" x14ac:dyDescent="0.25">
      <c r="A1868" s="3">
        <v>44732</v>
      </c>
      <c r="B1868" s="2">
        <v>1.34</v>
      </c>
      <c r="C1868" s="2">
        <f t="shared" si="261"/>
        <v>-2.0000000000000018E-2</v>
      </c>
      <c r="D1868" s="2">
        <f t="shared" si="262"/>
        <v>0</v>
      </c>
      <c r="E1868" s="2">
        <f t="shared" si="263"/>
        <v>2.0000000000000018E-2</v>
      </c>
      <c r="F1868" s="2">
        <f t="shared" si="260"/>
        <v>6.017924280264925E-3</v>
      </c>
      <c r="G1868" s="2">
        <f t="shared" si="260"/>
        <v>5.8758312174873933E-3</v>
      </c>
      <c r="H1868" s="2">
        <f t="shared" si="256"/>
        <v>1.024182631787421</v>
      </c>
      <c r="I1868" s="2">
        <f t="shared" si="257"/>
        <v>50.597343130201331</v>
      </c>
    </row>
    <row r="1869" spans="1:9" ht="13.5" x14ac:dyDescent="0.25">
      <c r="A1869" s="3">
        <v>44733</v>
      </c>
      <c r="B1869" s="2">
        <v>1.34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5.5880725459602877E-3</v>
      </c>
      <c r="G1869" s="2">
        <f t="shared" si="264"/>
        <v>5.4561289876668652E-3</v>
      </c>
      <c r="H1869" s="2">
        <f t="shared" si="256"/>
        <v>1.0241826317874212</v>
      </c>
      <c r="I1869" s="2">
        <f t="shared" si="257"/>
        <v>50.597343130201331</v>
      </c>
    </row>
    <row r="1870" spans="1:9" ht="13.5" x14ac:dyDescent="0.25">
      <c r="A1870" s="3">
        <v>44734</v>
      </c>
      <c r="B1870" s="2">
        <v>1.35</v>
      </c>
      <c r="C1870" s="2">
        <f t="shared" si="261"/>
        <v>1.0000000000000009E-2</v>
      </c>
      <c r="D1870" s="2">
        <f t="shared" si="262"/>
        <v>1.0000000000000009E-2</v>
      </c>
      <c r="E1870" s="2">
        <f t="shared" si="263"/>
        <v>0</v>
      </c>
      <c r="F1870" s="2">
        <f t="shared" si="264"/>
        <v>5.9032102212488394E-3</v>
      </c>
      <c r="G1870" s="2">
        <f t="shared" si="264"/>
        <v>5.0664054885478033E-3</v>
      </c>
      <c r="H1870" s="2">
        <f t="shared" si="256"/>
        <v>1.1651673429204521</v>
      </c>
      <c r="I1870" s="2">
        <f t="shared" si="257"/>
        <v>53.814193472400817</v>
      </c>
    </row>
    <row r="1871" spans="1:9" ht="13.5" x14ac:dyDescent="0.25">
      <c r="A1871" s="3">
        <v>44735</v>
      </c>
      <c r="B1871" s="2">
        <v>1.35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5.4815523483024934E-3</v>
      </c>
      <c r="G1871" s="2">
        <f t="shared" si="264"/>
        <v>4.7045193822229598E-3</v>
      </c>
      <c r="H1871" s="2">
        <f t="shared" si="256"/>
        <v>1.1651673429204523</v>
      </c>
      <c r="I1871" s="2">
        <f t="shared" si="257"/>
        <v>53.814193472400817</v>
      </c>
    </row>
    <row r="1872" spans="1:9" ht="13.5" x14ac:dyDescent="0.25">
      <c r="A1872" s="3">
        <v>44736</v>
      </c>
      <c r="B1872" s="2">
        <v>1.35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5.0900128948523152E-3</v>
      </c>
      <c r="G1872" s="2">
        <f t="shared" si="264"/>
        <v>4.3684822834927483E-3</v>
      </c>
      <c r="H1872" s="2">
        <f t="shared" si="256"/>
        <v>1.1651673429204521</v>
      </c>
      <c r="I1872" s="2">
        <f t="shared" si="257"/>
        <v>53.814193472400817</v>
      </c>
    </row>
    <row r="1873" spans="1:9" ht="13.5" x14ac:dyDescent="0.25">
      <c r="A1873" s="3">
        <v>44739</v>
      </c>
      <c r="B1873" s="2">
        <v>1.33</v>
      </c>
      <c r="C1873" s="2">
        <f t="shared" si="261"/>
        <v>-2.0000000000000018E-2</v>
      </c>
      <c r="D1873" s="2">
        <f t="shared" si="262"/>
        <v>0</v>
      </c>
      <c r="E1873" s="2">
        <f t="shared" si="263"/>
        <v>2.0000000000000018E-2</v>
      </c>
      <c r="F1873" s="2">
        <f t="shared" si="264"/>
        <v>4.7264405452200065E-3</v>
      </c>
      <c r="G1873" s="2">
        <f t="shared" si="264"/>
        <v>5.4850192632432682E-3</v>
      </c>
      <c r="H1873" s="2">
        <f t="shared" ref="H1873:H1936" si="265">F1873/G1873</f>
        <v>0.86169989901280353</v>
      </c>
      <c r="I1873" s="2">
        <f t="shared" ref="I1873:I1936" si="266">IF(G1873=0,100,100-(100/(1+H1873)))</f>
        <v>46.285649984174881</v>
      </c>
    </row>
    <row r="1874" spans="1:9" ht="13.5" x14ac:dyDescent="0.25">
      <c r="A1874" s="3">
        <v>44740</v>
      </c>
      <c r="B1874" s="2">
        <v>1.37</v>
      </c>
      <c r="C1874" s="2">
        <f t="shared" si="261"/>
        <v>4.0000000000000036E-2</v>
      </c>
      <c r="D1874" s="2">
        <f t="shared" si="262"/>
        <v>4.0000000000000036E-2</v>
      </c>
      <c r="E1874" s="2">
        <f t="shared" si="263"/>
        <v>0</v>
      </c>
      <c r="F1874" s="2">
        <f t="shared" si="264"/>
        <v>7.2459805062757227E-3</v>
      </c>
      <c r="G1874" s="2">
        <f t="shared" si="264"/>
        <v>5.0932321730116064E-3</v>
      </c>
      <c r="H1874" s="2">
        <f t="shared" si="265"/>
        <v>1.4226684078277949</v>
      </c>
      <c r="I1874" s="2">
        <f t="shared" si="266"/>
        <v>58.723199726015466</v>
      </c>
    </row>
    <row r="1875" spans="1:9" ht="13.5" x14ac:dyDescent="0.25">
      <c r="A1875" s="3">
        <v>44741</v>
      </c>
      <c r="B1875" s="2">
        <v>1.4</v>
      </c>
      <c r="C1875" s="2">
        <f t="shared" si="261"/>
        <v>2.9999999999999805E-2</v>
      </c>
      <c r="D1875" s="2">
        <f t="shared" si="262"/>
        <v>2.9999999999999805E-2</v>
      </c>
      <c r="E1875" s="2">
        <f t="shared" si="263"/>
        <v>0</v>
      </c>
      <c r="F1875" s="2">
        <f t="shared" si="264"/>
        <v>8.8712676129702999E-3</v>
      </c>
      <c r="G1875" s="2">
        <f t="shared" si="264"/>
        <v>4.7294298749393487E-3</v>
      </c>
      <c r="H1875" s="2">
        <f t="shared" si="265"/>
        <v>1.8757583572552849</v>
      </c>
      <c r="I1875" s="2">
        <f t="shared" si="266"/>
        <v>65.226563717459499</v>
      </c>
    </row>
    <row r="1876" spans="1:9" ht="13.5" x14ac:dyDescent="0.25">
      <c r="A1876" s="3">
        <v>44742</v>
      </c>
      <c r="B1876" s="2">
        <v>1.44</v>
      </c>
      <c r="C1876" s="2">
        <f t="shared" si="261"/>
        <v>4.0000000000000036E-2</v>
      </c>
      <c r="D1876" s="2">
        <f t="shared" si="262"/>
        <v>4.0000000000000036E-2</v>
      </c>
      <c r="E1876" s="2">
        <f t="shared" si="263"/>
        <v>0</v>
      </c>
      <c r="F1876" s="2">
        <f t="shared" si="264"/>
        <v>1.1094748497758138E-2</v>
      </c>
      <c r="G1876" s="2">
        <f t="shared" si="264"/>
        <v>4.3916134553008239E-3</v>
      </c>
      <c r="H1876" s="2">
        <f t="shared" si="265"/>
        <v>2.5263490538691213</v>
      </c>
      <c r="I1876" s="2">
        <f t="shared" si="266"/>
        <v>71.642058550534102</v>
      </c>
    </row>
    <row r="1877" spans="1:9" ht="13.5" x14ac:dyDescent="0.25">
      <c r="A1877" s="3">
        <v>44743</v>
      </c>
      <c r="B1877" s="2">
        <v>1.45</v>
      </c>
      <c r="C1877" s="2">
        <f t="shared" si="261"/>
        <v>1.0000000000000009E-2</v>
      </c>
      <c r="D1877" s="2">
        <f t="shared" si="262"/>
        <v>1.0000000000000009E-2</v>
      </c>
      <c r="E1877" s="2">
        <f t="shared" si="263"/>
        <v>0</v>
      </c>
      <c r="F1877" s="2">
        <f t="shared" si="264"/>
        <v>1.10165521764897E-2</v>
      </c>
      <c r="G1877" s="2">
        <f t="shared" si="264"/>
        <v>4.0779267799221936E-3</v>
      </c>
      <c r="H1877" s="2">
        <f t="shared" si="265"/>
        <v>2.7015080875728463</v>
      </c>
      <c r="I1877" s="2">
        <f t="shared" si="266"/>
        <v>72.983984464134451</v>
      </c>
    </row>
    <row r="1878" spans="1:9" ht="13.5" x14ac:dyDescent="0.25">
      <c r="A1878" s="3">
        <v>44746</v>
      </c>
      <c r="B1878" s="2">
        <v>1.53</v>
      </c>
      <c r="C1878" s="2">
        <f t="shared" si="261"/>
        <v>8.0000000000000071E-2</v>
      </c>
      <c r="D1878" s="2">
        <f t="shared" si="262"/>
        <v>8.0000000000000071E-2</v>
      </c>
      <c r="E1878" s="2">
        <f t="shared" si="263"/>
        <v>0</v>
      </c>
      <c r="F1878" s="2">
        <f t="shared" si="264"/>
        <v>1.5943941306740442E-2</v>
      </c>
      <c r="G1878" s="2">
        <f t="shared" si="264"/>
        <v>3.7866462956420367E-3</v>
      </c>
      <c r="H1878" s="2">
        <f t="shared" si="265"/>
        <v>4.2105705317895561</v>
      </c>
      <c r="I1878" s="2">
        <f t="shared" si="266"/>
        <v>80.80824366738679</v>
      </c>
    </row>
    <row r="1879" spans="1:9" ht="13.5" x14ac:dyDescent="0.25">
      <c r="A1879" s="3">
        <v>44747</v>
      </c>
      <c r="B1879" s="2">
        <v>1.57</v>
      </c>
      <c r="C1879" s="2">
        <f t="shared" si="261"/>
        <v>4.0000000000000036E-2</v>
      </c>
      <c r="D1879" s="2">
        <f t="shared" si="262"/>
        <v>4.0000000000000036E-2</v>
      </c>
      <c r="E1879" s="2">
        <f t="shared" si="263"/>
        <v>0</v>
      </c>
      <c r="F1879" s="2">
        <f t="shared" si="264"/>
        <v>1.7662231213401842E-2</v>
      </c>
      <c r="G1879" s="2">
        <f t="shared" si="264"/>
        <v>3.5161715602390342E-3</v>
      </c>
      <c r="H1879" s="2">
        <f t="shared" si="265"/>
        <v>5.0231426171370144</v>
      </c>
      <c r="I1879" s="2">
        <f t="shared" si="266"/>
        <v>83.397371379604976</v>
      </c>
    </row>
    <row r="1880" spans="1:9" ht="13.5" x14ac:dyDescent="0.25">
      <c r="A1880" s="3">
        <v>44748</v>
      </c>
      <c r="B1880" s="2">
        <v>1.63</v>
      </c>
      <c r="C1880" s="2">
        <f t="shared" si="261"/>
        <v>5.9999999999999831E-2</v>
      </c>
      <c r="D1880" s="2">
        <f t="shared" si="262"/>
        <v>5.9999999999999831E-2</v>
      </c>
      <c r="E1880" s="2">
        <f t="shared" si="263"/>
        <v>0</v>
      </c>
      <c r="F1880" s="2">
        <f t="shared" si="264"/>
        <v>2.0686357555301699E-2</v>
      </c>
      <c r="G1880" s="2">
        <f t="shared" si="264"/>
        <v>3.2650164487933891E-3</v>
      </c>
      <c r="H1880" s="2">
        <f t="shared" si="265"/>
        <v>6.3357590626982887</v>
      </c>
      <c r="I1880" s="2">
        <f t="shared" si="266"/>
        <v>86.368145525867732</v>
      </c>
    </row>
    <row r="1881" spans="1:9" ht="13.5" x14ac:dyDescent="0.25">
      <c r="A1881" s="3">
        <v>44749</v>
      </c>
      <c r="B1881" s="2">
        <v>1.63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1.9208760587065863E-2</v>
      </c>
      <c r="G1881" s="2">
        <f t="shared" si="264"/>
        <v>3.0318009881652899E-3</v>
      </c>
      <c r="H1881" s="2">
        <f t="shared" si="265"/>
        <v>6.3357590626982887</v>
      </c>
      <c r="I1881" s="2">
        <f t="shared" si="266"/>
        <v>86.368145525867732</v>
      </c>
    </row>
    <row r="1882" spans="1:9" ht="13.5" x14ac:dyDescent="0.25">
      <c r="A1882" s="3">
        <v>44750</v>
      </c>
      <c r="B1882" s="2">
        <v>1.68</v>
      </c>
      <c r="C1882" s="2">
        <f t="shared" si="261"/>
        <v>5.0000000000000044E-2</v>
      </c>
      <c r="D1882" s="2">
        <f t="shared" si="262"/>
        <v>5.0000000000000044E-2</v>
      </c>
      <c r="E1882" s="2">
        <f t="shared" si="263"/>
        <v>0</v>
      </c>
      <c r="F1882" s="2">
        <f t="shared" si="264"/>
        <v>2.1408134830846876E-2</v>
      </c>
      <c r="G1882" s="2">
        <f t="shared" si="264"/>
        <v>2.8152437747249121E-3</v>
      </c>
      <c r="H1882" s="2">
        <f t="shared" si="265"/>
        <v>7.6043627280336477</v>
      </c>
      <c r="I1882" s="2">
        <f t="shared" si="266"/>
        <v>88.377988799310771</v>
      </c>
    </row>
    <row r="1883" spans="1:9" ht="13.5" x14ac:dyDescent="0.25">
      <c r="A1883" s="3">
        <v>44753</v>
      </c>
      <c r="B1883" s="2">
        <v>1.63</v>
      </c>
      <c r="C1883" s="2">
        <f t="shared" si="261"/>
        <v>-5.0000000000000044E-2</v>
      </c>
      <c r="D1883" s="2">
        <f t="shared" si="262"/>
        <v>0</v>
      </c>
      <c r="E1883" s="2">
        <f t="shared" si="263"/>
        <v>5.0000000000000044E-2</v>
      </c>
      <c r="F1883" s="2">
        <f t="shared" si="264"/>
        <v>1.987898234292924E-2</v>
      </c>
      <c r="G1883" s="2">
        <f t="shared" si="264"/>
        <v>6.1855835051017067E-3</v>
      </c>
      <c r="H1883" s="2">
        <f t="shared" si="265"/>
        <v>3.213760242107083</v>
      </c>
      <c r="I1883" s="2">
        <f t="shared" si="266"/>
        <v>76.26822736597012</v>
      </c>
    </row>
    <row r="1884" spans="1:9" ht="13.5" x14ac:dyDescent="0.25">
      <c r="A1884" s="3">
        <v>44754</v>
      </c>
      <c r="B1884" s="2">
        <v>1.54</v>
      </c>
      <c r="C1884" s="2">
        <f t="shared" si="261"/>
        <v>-8.9999999999999858E-2</v>
      </c>
      <c r="D1884" s="2">
        <f t="shared" si="262"/>
        <v>0</v>
      </c>
      <c r="E1884" s="2">
        <f t="shared" si="263"/>
        <v>8.9999999999999858E-2</v>
      </c>
      <c r="F1884" s="2">
        <f t="shared" si="264"/>
        <v>1.8459055032720006E-2</v>
      </c>
      <c r="G1884" s="2">
        <f t="shared" si="264"/>
        <v>1.2172327540451574E-2</v>
      </c>
      <c r="H1884" s="2">
        <f t="shared" si="265"/>
        <v>1.516477023098181</v>
      </c>
      <c r="I1884" s="2">
        <f t="shared" si="266"/>
        <v>60.261906195795824</v>
      </c>
    </row>
    <row r="1885" spans="1:9" ht="13.5" x14ac:dyDescent="0.25">
      <c r="A1885" s="3">
        <v>44755</v>
      </c>
      <c r="B1885" s="2">
        <v>1.58</v>
      </c>
      <c r="C1885" s="2">
        <f t="shared" si="261"/>
        <v>4.0000000000000036E-2</v>
      </c>
      <c r="D1885" s="2">
        <f t="shared" si="262"/>
        <v>4.0000000000000036E-2</v>
      </c>
      <c r="E1885" s="2">
        <f t="shared" si="263"/>
        <v>0</v>
      </c>
      <c r="F1885" s="2">
        <f t="shared" ref="F1885:G1900" si="267">((F1884*13)+D1885)/14</f>
        <v>1.9997693958954295E-2</v>
      </c>
      <c r="G1885" s="2">
        <f t="shared" si="267"/>
        <v>1.1302875573276461E-2</v>
      </c>
      <c r="H1885" s="2">
        <f t="shared" si="265"/>
        <v>1.7692571973662268</v>
      </c>
      <c r="I1885" s="2">
        <f t="shared" si="266"/>
        <v>63.889233511749083</v>
      </c>
    </row>
    <row r="1886" spans="1:9" ht="13.5" x14ac:dyDescent="0.25">
      <c r="A1886" s="3">
        <v>44756</v>
      </c>
      <c r="B1886" s="2">
        <v>1.6</v>
      </c>
      <c r="C1886" s="2">
        <f t="shared" si="261"/>
        <v>2.0000000000000018E-2</v>
      </c>
      <c r="D1886" s="2">
        <f t="shared" si="262"/>
        <v>2.0000000000000018E-2</v>
      </c>
      <c r="E1886" s="2">
        <f t="shared" si="263"/>
        <v>0</v>
      </c>
      <c r="F1886" s="2">
        <f t="shared" si="267"/>
        <v>1.9997858676171848E-2</v>
      </c>
      <c r="G1886" s="2">
        <f t="shared" si="267"/>
        <v>1.0495527318042428E-2</v>
      </c>
      <c r="H1886" s="2">
        <f t="shared" si="265"/>
        <v>1.9053695988951744</v>
      </c>
      <c r="I1886" s="2">
        <f t="shared" si="266"/>
        <v>65.580971165242801</v>
      </c>
    </row>
    <row r="1887" spans="1:9" ht="13.5" x14ac:dyDescent="0.25">
      <c r="A1887" s="3">
        <v>44757</v>
      </c>
      <c r="B1887" s="2">
        <v>1.64</v>
      </c>
      <c r="C1887" s="2">
        <f t="shared" si="261"/>
        <v>3.9999999999999813E-2</v>
      </c>
      <c r="D1887" s="2">
        <f t="shared" si="262"/>
        <v>3.9999999999999813E-2</v>
      </c>
      <c r="E1887" s="2">
        <f t="shared" si="263"/>
        <v>0</v>
      </c>
      <c r="F1887" s="2">
        <f t="shared" si="267"/>
        <v>2.1426583056445275E-2</v>
      </c>
      <c r="G1887" s="2">
        <f t="shared" si="267"/>
        <v>9.745846795325112E-3</v>
      </c>
      <c r="H1887" s="2">
        <f t="shared" si="265"/>
        <v>2.1985347714190602</v>
      </c>
      <c r="I1887" s="2">
        <f t="shared" si="266"/>
        <v>68.735684572334961</v>
      </c>
    </row>
    <row r="1888" spans="1:9" ht="13.5" x14ac:dyDescent="0.25">
      <c r="A1888" s="3">
        <v>44760</v>
      </c>
      <c r="B1888" s="2">
        <v>1.64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1.9896112838127755E-2</v>
      </c>
      <c r="G1888" s="2">
        <f t="shared" si="267"/>
        <v>9.0497148813733184E-3</v>
      </c>
      <c r="H1888" s="2">
        <f t="shared" si="265"/>
        <v>2.1985347714190602</v>
      </c>
      <c r="I1888" s="2">
        <f t="shared" si="266"/>
        <v>68.735684572334961</v>
      </c>
    </row>
    <row r="1889" spans="1:9" ht="13.5" x14ac:dyDescent="0.25">
      <c r="A1889" s="3">
        <v>44761</v>
      </c>
      <c r="B1889" s="2">
        <v>1.63</v>
      </c>
      <c r="C1889" s="2">
        <f t="shared" si="261"/>
        <v>-1.0000000000000009E-2</v>
      </c>
      <c r="D1889" s="2">
        <f t="shared" si="262"/>
        <v>0</v>
      </c>
      <c r="E1889" s="2">
        <f t="shared" si="263"/>
        <v>1.0000000000000009E-2</v>
      </c>
      <c r="F1889" s="2">
        <f t="shared" si="267"/>
        <v>1.8474961921118631E-2</v>
      </c>
      <c r="G1889" s="2">
        <f t="shared" si="267"/>
        <v>9.117592389846654E-3</v>
      </c>
      <c r="H1889" s="2">
        <f t="shared" si="265"/>
        <v>2.0262982957751365</v>
      </c>
      <c r="I1889" s="2">
        <f t="shared" si="266"/>
        <v>66.95633072932533</v>
      </c>
    </row>
    <row r="1890" spans="1:9" ht="13.5" x14ac:dyDescent="0.25">
      <c r="A1890" s="3">
        <v>44762</v>
      </c>
      <c r="B1890" s="2">
        <v>1.64</v>
      </c>
      <c r="C1890" s="2">
        <f t="shared" si="261"/>
        <v>1.0000000000000009E-2</v>
      </c>
      <c r="D1890" s="2">
        <f t="shared" si="262"/>
        <v>1.0000000000000009E-2</v>
      </c>
      <c r="E1890" s="2">
        <f t="shared" si="263"/>
        <v>0</v>
      </c>
      <c r="F1890" s="2">
        <f t="shared" si="267"/>
        <v>1.7869607498181585E-2</v>
      </c>
      <c r="G1890" s="2">
        <f t="shared" si="267"/>
        <v>8.4663357905718929E-3</v>
      </c>
      <c r="H1890" s="2">
        <f t="shared" si="265"/>
        <v>2.1106660472977188</v>
      </c>
      <c r="I1890" s="2">
        <f t="shared" si="266"/>
        <v>67.852543963415343</v>
      </c>
    </row>
    <row r="1891" spans="1:9" ht="13.5" x14ac:dyDescent="0.25">
      <c r="A1891" s="3">
        <v>44763</v>
      </c>
      <c r="B1891" s="2">
        <v>1.7</v>
      </c>
      <c r="C1891" s="2">
        <f t="shared" si="261"/>
        <v>6.0000000000000053E-2</v>
      </c>
      <c r="D1891" s="2">
        <f t="shared" si="262"/>
        <v>6.0000000000000053E-2</v>
      </c>
      <c r="E1891" s="2">
        <f t="shared" si="263"/>
        <v>0</v>
      </c>
      <c r="F1891" s="2">
        <f t="shared" si="267"/>
        <v>2.0878921248311477E-2</v>
      </c>
      <c r="G1891" s="2">
        <f t="shared" si="267"/>
        <v>7.8615975198167588E-3</v>
      </c>
      <c r="H1891" s="2">
        <f t="shared" si="265"/>
        <v>2.6558115186744042</v>
      </c>
      <c r="I1891" s="2">
        <f t="shared" si="266"/>
        <v>72.646292214687264</v>
      </c>
    </row>
    <row r="1892" spans="1:9" ht="13.5" x14ac:dyDescent="0.25">
      <c r="A1892" s="3">
        <v>44764</v>
      </c>
      <c r="B1892" s="2">
        <v>1.68</v>
      </c>
      <c r="C1892" s="2">
        <f t="shared" si="261"/>
        <v>-2.0000000000000018E-2</v>
      </c>
      <c r="D1892" s="2">
        <f t="shared" si="262"/>
        <v>0</v>
      </c>
      <c r="E1892" s="2">
        <f t="shared" si="263"/>
        <v>2.0000000000000018E-2</v>
      </c>
      <c r="F1892" s="2">
        <f t="shared" si="267"/>
        <v>1.9387569730574945E-2</v>
      </c>
      <c r="G1892" s="2">
        <f t="shared" si="267"/>
        <v>8.7286262684012784E-3</v>
      </c>
      <c r="H1892" s="2">
        <f t="shared" si="265"/>
        <v>2.2211478799087065</v>
      </c>
      <c r="I1892" s="2">
        <f t="shared" si="266"/>
        <v>68.955166379125018</v>
      </c>
    </row>
    <row r="1893" spans="1:9" ht="13.5" x14ac:dyDescent="0.25">
      <c r="A1893" s="3">
        <v>44768</v>
      </c>
      <c r="B1893" s="2">
        <v>1.69</v>
      </c>
      <c r="C1893" s="2">
        <f t="shared" si="261"/>
        <v>1.0000000000000009E-2</v>
      </c>
      <c r="D1893" s="2">
        <f t="shared" si="262"/>
        <v>1.0000000000000009E-2</v>
      </c>
      <c r="E1893" s="2">
        <f t="shared" si="263"/>
        <v>0</v>
      </c>
      <c r="F1893" s="2">
        <f t="shared" si="267"/>
        <v>1.8717029035533878E-2</v>
      </c>
      <c r="G1893" s="2">
        <f t="shared" si="267"/>
        <v>8.1051529635154732E-3</v>
      </c>
      <c r="H1893" s="2">
        <f t="shared" si="265"/>
        <v>2.3092752375910353</v>
      </c>
      <c r="I1893" s="2">
        <f t="shared" si="266"/>
        <v>69.781903039049013</v>
      </c>
    </row>
    <row r="1894" spans="1:9" ht="13.5" x14ac:dyDescent="0.25">
      <c r="A1894" s="3">
        <v>44769</v>
      </c>
      <c r="B1894" s="2">
        <v>1.71</v>
      </c>
      <c r="C1894" s="2">
        <f t="shared" si="261"/>
        <v>2.0000000000000018E-2</v>
      </c>
      <c r="D1894" s="2">
        <f t="shared" si="262"/>
        <v>2.0000000000000018E-2</v>
      </c>
      <c r="E1894" s="2">
        <f t="shared" si="263"/>
        <v>0</v>
      </c>
      <c r="F1894" s="2">
        <f t="shared" si="267"/>
        <v>1.8808669818710027E-2</v>
      </c>
      <c r="G1894" s="2">
        <f t="shared" si="267"/>
        <v>7.5262134661215107E-3</v>
      </c>
      <c r="H1894" s="2">
        <f t="shared" si="265"/>
        <v>2.499088007983743</v>
      </c>
      <c r="I1894" s="2">
        <f t="shared" si="266"/>
        <v>71.421124655386308</v>
      </c>
    </row>
    <row r="1895" spans="1:9" ht="13.5" x14ac:dyDescent="0.25">
      <c r="A1895" s="3">
        <v>44770</v>
      </c>
      <c r="B1895" s="2">
        <v>1.7</v>
      </c>
      <c r="C1895" s="2">
        <f t="shared" si="261"/>
        <v>-1.0000000000000009E-2</v>
      </c>
      <c r="D1895" s="2">
        <f t="shared" si="262"/>
        <v>0</v>
      </c>
      <c r="E1895" s="2">
        <f t="shared" si="263"/>
        <v>1.0000000000000009E-2</v>
      </c>
      <c r="F1895" s="2">
        <f t="shared" si="267"/>
        <v>1.7465193403087883E-2</v>
      </c>
      <c r="G1895" s="2">
        <f t="shared" si="267"/>
        <v>7.7029125042556894E-3</v>
      </c>
      <c r="H1895" s="2">
        <f t="shared" si="265"/>
        <v>2.267349316695308</v>
      </c>
      <c r="I1895" s="2">
        <f t="shared" si="266"/>
        <v>69.394150944000415</v>
      </c>
    </row>
    <row r="1896" spans="1:9" ht="13.5" x14ac:dyDescent="0.25">
      <c r="A1896" s="3">
        <v>44771</v>
      </c>
      <c r="B1896" s="2">
        <v>1.7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1.6217679588581606E-2</v>
      </c>
      <c r="G1896" s="2">
        <f t="shared" si="267"/>
        <v>7.1527044682374256E-3</v>
      </c>
      <c r="H1896" s="2">
        <f t="shared" si="265"/>
        <v>2.2673493166953085</v>
      </c>
      <c r="I1896" s="2">
        <f t="shared" si="266"/>
        <v>69.394150944000415</v>
      </c>
    </row>
    <row r="1897" spans="1:9" ht="13.5" x14ac:dyDescent="0.25">
      <c r="A1897" s="3">
        <v>44774</v>
      </c>
      <c r="B1897" s="2">
        <v>1.7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1.505927390368292E-2</v>
      </c>
      <c r="G1897" s="2">
        <f t="shared" si="267"/>
        <v>6.6417970062204665E-3</v>
      </c>
      <c r="H1897" s="2">
        <f t="shared" si="265"/>
        <v>2.2673493166953085</v>
      </c>
      <c r="I1897" s="2">
        <f t="shared" si="266"/>
        <v>69.394150944000415</v>
      </c>
    </row>
    <row r="1898" spans="1:9" ht="13.5" x14ac:dyDescent="0.25">
      <c r="A1898" s="3">
        <v>44775</v>
      </c>
      <c r="B1898" s="2">
        <v>1.7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1.3983611481991284E-2</v>
      </c>
      <c r="G1898" s="2">
        <f t="shared" si="267"/>
        <v>6.1673829343475766E-3</v>
      </c>
      <c r="H1898" s="2">
        <f t="shared" si="265"/>
        <v>2.2673493166953085</v>
      </c>
      <c r="I1898" s="2">
        <f t="shared" si="266"/>
        <v>69.394150944000415</v>
      </c>
    </row>
    <row r="1899" spans="1:9" ht="13.5" x14ac:dyDescent="0.25">
      <c r="A1899" s="3">
        <v>44776</v>
      </c>
      <c r="B1899" s="2">
        <v>1.71</v>
      </c>
      <c r="C1899" s="2">
        <f t="shared" si="261"/>
        <v>1.0000000000000009E-2</v>
      </c>
      <c r="D1899" s="2">
        <f t="shared" si="262"/>
        <v>1.0000000000000009E-2</v>
      </c>
      <c r="E1899" s="2">
        <f t="shared" si="263"/>
        <v>0</v>
      </c>
      <c r="F1899" s="2">
        <f t="shared" si="267"/>
        <v>1.3699067804706191E-2</v>
      </c>
      <c r="G1899" s="2">
        <f t="shared" si="267"/>
        <v>5.726855581894179E-3</v>
      </c>
      <c r="H1899" s="2">
        <f t="shared" si="265"/>
        <v>2.3920749543635553</v>
      </c>
      <c r="I1899" s="2">
        <f t="shared" si="266"/>
        <v>70.519519366351176</v>
      </c>
    </row>
    <row r="1900" spans="1:9" ht="13.5" x14ac:dyDescent="0.25">
      <c r="A1900" s="3">
        <v>44777</v>
      </c>
      <c r="B1900" s="2">
        <v>1.71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1.2720562961512891E-2</v>
      </c>
      <c r="G1900" s="2">
        <f t="shared" si="267"/>
        <v>5.3177944689017376E-3</v>
      </c>
      <c r="H1900" s="2">
        <f t="shared" si="265"/>
        <v>2.3920749543635553</v>
      </c>
      <c r="I1900" s="2">
        <f t="shared" si="266"/>
        <v>70.519519366351176</v>
      </c>
    </row>
    <row r="1901" spans="1:9" ht="13.5" x14ac:dyDescent="0.25">
      <c r="A1901" s="3">
        <v>44778</v>
      </c>
      <c r="B1901" s="2">
        <v>1.71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1.1811951321404829E-2</v>
      </c>
      <c r="G1901" s="2">
        <f t="shared" si="268"/>
        <v>4.9379520068373274E-3</v>
      </c>
      <c r="H1901" s="2">
        <f t="shared" si="265"/>
        <v>2.3920749543635558</v>
      </c>
      <c r="I1901" s="2">
        <f t="shared" si="266"/>
        <v>70.519519366351176</v>
      </c>
    </row>
    <row r="1902" spans="1:9" ht="13.5" x14ac:dyDescent="0.25">
      <c r="A1902" s="3">
        <v>44781</v>
      </c>
      <c r="B1902" s="2">
        <v>1.75</v>
      </c>
      <c r="C1902" s="2">
        <f t="shared" si="261"/>
        <v>4.0000000000000036E-2</v>
      </c>
      <c r="D1902" s="2">
        <f t="shared" si="262"/>
        <v>4.0000000000000036E-2</v>
      </c>
      <c r="E1902" s="2">
        <f t="shared" si="263"/>
        <v>0</v>
      </c>
      <c r="F1902" s="2">
        <f t="shared" si="268"/>
        <v>1.3825383369875916E-2</v>
      </c>
      <c r="G1902" s="2">
        <f t="shared" si="268"/>
        <v>4.5852411492060896E-3</v>
      </c>
      <c r="H1902" s="2">
        <f t="shared" si="265"/>
        <v>3.0151922047261808</v>
      </c>
      <c r="I1902" s="2">
        <f t="shared" si="266"/>
        <v>75.094592014227231</v>
      </c>
    </row>
    <row r="1903" spans="1:9" ht="13.5" x14ac:dyDescent="0.25">
      <c r="A1903" s="3">
        <v>44782</v>
      </c>
      <c r="B1903" s="2">
        <v>1.78</v>
      </c>
      <c r="C1903" s="2">
        <f t="shared" si="261"/>
        <v>3.0000000000000027E-2</v>
      </c>
      <c r="D1903" s="2">
        <f t="shared" si="262"/>
        <v>3.0000000000000027E-2</v>
      </c>
      <c r="E1903" s="2">
        <f t="shared" si="263"/>
        <v>0</v>
      </c>
      <c r="F1903" s="2">
        <f t="shared" si="268"/>
        <v>1.4980713129170497E-2</v>
      </c>
      <c r="G1903" s="2">
        <f t="shared" si="268"/>
        <v>4.257723924262798E-3</v>
      </c>
      <c r="H1903" s="2">
        <f t="shared" si="265"/>
        <v>3.5184792146344543</v>
      </c>
      <c r="I1903" s="2">
        <f t="shared" si="266"/>
        <v>77.868659951755461</v>
      </c>
    </row>
    <row r="1904" spans="1:9" ht="13.5" x14ac:dyDescent="0.25">
      <c r="A1904" s="3">
        <v>44783</v>
      </c>
      <c r="B1904" s="2">
        <v>1.8</v>
      </c>
      <c r="C1904" s="2">
        <f t="shared" si="261"/>
        <v>2.0000000000000018E-2</v>
      </c>
      <c r="D1904" s="2">
        <f t="shared" si="262"/>
        <v>2.0000000000000018E-2</v>
      </c>
      <c r="E1904" s="2">
        <f t="shared" si="263"/>
        <v>0</v>
      </c>
      <c r="F1904" s="2">
        <f t="shared" si="268"/>
        <v>1.5339233619944034E-2</v>
      </c>
      <c r="G1904" s="2">
        <f t="shared" si="268"/>
        <v>3.9536007868154555E-3</v>
      </c>
      <c r="H1904" s="2">
        <f t="shared" si="265"/>
        <v>3.8798134781583431</v>
      </c>
      <c r="I1904" s="2">
        <f t="shared" si="266"/>
        <v>79.507413460044731</v>
      </c>
    </row>
    <row r="1905" spans="1:9" ht="13.5" x14ac:dyDescent="0.25">
      <c r="A1905" s="3">
        <v>44784</v>
      </c>
      <c r="B1905" s="2">
        <v>1.74</v>
      </c>
      <c r="C1905" s="2">
        <f t="shared" si="261"/>
        <v>-6.0000000000000053E-2</v>
      </c>
      <c r="D1905" s="2">
        <f t="shared" si="262"/>
        <v>0</v>
      </c>
      <c r="E1905" s="2">
        <f t="shared" si="263"/>
        <v>6.0000000000000053E-2</v>
      </c>
      <c r="F1905" s="2">
        <f t="shared" si="268"/>
        <v>1.4243574075662319E-2</v>
      </c>
      <c r="G1905" s="2">
        <f t="shared" si="268"/>
        <v>7.9569150163286417E-3</v>
      </c>
      <c r="H1905" s="2">
        <f t="shared" si="265"/>
        <v>1.7900874957735029</v>
      </c>
      <c r="I1905" s="2">
        <f t="shared" si="266"/>
        <v>64.158830089922773</v>
      </c>
    </row>
    <row r="1906" spans="1:9" ht="13.5" x14ac:dyDescent="0.25">
      <c r="A1906" s="3">
        <v>44785</v>
      </c>
      <c r="B1906" s="2">
        <v>1.72</v>
      </c>
      <c r="C1906" s="2">
        <f t="shared" si="261"/>
        <v>-2.0000000000000018E-2</v>
      </c>
      <c r="D1906" s="2">
        <f t="shared" si="262"/>
        <v>0</v>
      </c>
      <c r="E1906" s="2">
        <f t="shared" si="263"/>
        <v>2.0000000000000018E-2</v>
      </c>
      <c r="F1906" s="2">
        <f t="shared" si="268"/>
        <v>1.3226175927400724E-2</v>
      </c>
      <c r="G1906" s="2">
        <f t="shared" si="268"/>
        <v>8.8171353723051678E-3</v>
      </c>
      <c r="H1906" s="2">
        <f t="shared" si="265"/>
        <v>1.5000536306774259</v>
      </c>
      <c r="I1906" s="2">
        <f t="shared" si="266"/>
        <v>60.000858072431214</v>
      </c>
    </row>
    <row r="1907" spans="1:9" ht="13.5" x14ac:dyDescent="0.25">
      <c r="A1907" s="3">
        <v>44788</v>
      </c>
      <c r="B1907" s="2">
        <v>1.69</v>
      </c>
      <c r="C1907" s="2">
        <f t="shared" si="261"/>
        <v>-3.0000000000000027E-2</v>
      </c>
      <c r="D1907" s="2">
        <f t="shared" si="262"/>
        <v>0</v>
      </c>
      <c r="E1907" s="2">
        <f t="shared" si="263"/>
        <v>3.0000000000000027E-2</v>
      </c>
      <c r="F1907" s="2">
        <f t="shared" si="268"/>
        <v>1.2281449075443528E-2</v>
      </c>
      <c r="G1907" s="2">
        <f t="shared" si="268"/>
        <v>1.0330197131426229E-2</v>
      </c>
      <c r="H1907" s="2">
        <f t="shared" si="265"/>
        <v>1.1888881614931874</v>
      </c>
      <c r="I1907" s="2">
        <f t="shared" si="266"/>
        <v>54.314705630376608</v>
      </c>
    </row>
    <row r="1908" spans="1:9" ht="13.5" x14ac:dyDescent="0.25">
      <c r="A1908" s="3">
        <v>44789</v>
      </c>
      <c r="B1908" s="2">
        <v>1.66</v>
      </c>
      <c r="C1908" s="2">
        <f t="shared" si="261"/>
        <v>-3.0000000000000027E-2</v>
      </c>
      <c r="D1908" s="2">
        <f t="shared" si="262"/>
        <v>0</v>
      </c>
      <c r="E1908" s="2">
        <f t="shared" si="263"/>
        <v>3.0000000000000027E-2</v>
      </c>
      <c r="F1908" s="2">
        <f t="shared" si="268"/>
        <v>1.1404202712911846E-2</v>
      </c>
      <c r="G1908" s="2">
        <f t="shared" si="268"/>
        <v>1.1735183050610071E-2</v>
      </c>
      <c r="H1908" s="2">
        <f t="shared" si="265"/>
        <v>0.97179589476612227</v>
      </c>
      <c r="I1908" s="2">
        <f t="shared" si="266"/>
        <v>49.284811746775063</v>
      </c>
    </row>
    <row r="1909" spans="1:9" ht="13.5" x14ac:dyDescent="0.25">
      <c r="A1909" s="3">
        <v>44790</v>
      </c>
      <c r="B1909" s="2">
        <v>1.67</v>
      </c>
      <c r="C1909" s="2">
        <f t="shared" si="261"/>
        <v>1.0000000000000009E-2</v>
      </c>
      <c r="D1909" s="2">
        <f t="shared" si="262"/>
        <v>1.0000000000000009E-2</v>
      </c>
      <c r="E1909" s="2">
        <f t="shared" si="263"/>
        <v>0</v>
      </c>
      <c r="F1909" s="2">
        <f t="shared" si="268"/>
        <v>1.1303902519132431E-2</v>
      </c>
      <c r="G1909" s="2">
        <f t="shared" si="268"/>
        <v>1.0896955689852208E-2</v>
      </c>
      <c r="H1909" s="2">
        <f t="shared" si="265"/>
        <v>1.0373450017475241</v>
      </c>
      <c r="I1909" s="2">
        <f t="shared" si="266"/>
        <v>50.916511482235251</v>
      </c>
    </row>
    <row r="1910" spans="1:9" ht="13.5" x14ac:dyDescent="0.25">
      <c r="A1910" s="3">
        <v>44791</v>
      </c>
      <c r="B1910" s="2">
        <v>1.66</v>
      </c>
      <c r="C1910" s="2">
        <f t="shared" si="261"/>
        <v>-1.0000000000000009E-2</v>
      </c>
      <c r="D1910" s="2">
        <f t="shared" si="262"/>
        <v>0</v>
      </c>
      <c r="E1910" s="2">
        <f t="shared" si="263"/>
        <v>1.0000000000000009E-2</v>
      </c>
      <c r="F1910" s="2">
        <f t="shared" si="268"/>
        <v>1.0496480910622972E-2</v>
      </c>
      <c r="G1910" s="2">
        <f t="shared" si="268"/>
        <v>1.0832887426291337E-2</v>
      </c>
      <c r="H1910" s="2">
        <f t="shared" si="265"/>
        <v>0.96894581265084423</v>
      </c>
      <c r="I1910" s="2">
        <f t="shared" si="266"/>
        <v>49.211400660454267</v>
      </c>
    </row>
    <row r="1911" spans="1:9" ht="13.5" x14ac:dyDescent="0.25">
      <c r="A1911" s="3">
        <v>44792</v>
      </c>
      <c r="B1911" s="2">
        <v>1.65</v>
      </c>
      <c r="C1911" s="2">
        <f t="shared" si="261"/>
        <v>-1.0000000000000009E-2</v>
      </c>
      <c r="D1911" s="2">
        <f t="shared" si="262"/>
        <v>0</v>
      </c>
      <c r="E1911" s="2">
        <f t="shared" si="263"/>
        <v>1.0000000000000009E-2</v>
      </c>
      <c r="F1911" s="2">
        <f t="shared" si="268"/>
        <v>9.7467322741499034E-3</v>
      </c>
      <c r="G1911" s="2">
        <f t="shared" si="268"/>
        <v>1.0773395467270528E-2</v>
      </c>
      <c r="H1911" s="2">
        <f t="shared" si="265"/>
        <v>0.90470384232718304</v>
      </c>
      <c r="I1911" s="2">
        <f t="shared" si="266"/>
        <v>47.498399605358507</v>
      </c>
    </row>
    <row r="1912" spans="1:9" ht="13.5" x14ac:dyDescent="0.25">
      <c r="A1912" s="3">
        <v>44795</v>
      </c>
      <c r="B1912" s="2">
        <v>1.69</v>
      </c>
      <c r="C1912" s="2">
        <f t="shared" si="261"/>
        <v>4.0000000000000036E-2</v>
      </c>
      <c r="D1912" s="2">
        <f t="shared" si="262"/>
        <v>4.0000000000000036E-2</v>
      </c>
      <c r="E1912" s="2">
        <f t="shared" si="263"/>
        <v>0</v>
      </c>
      <c r="F1912" s="2">
        <f t="shared" si="268"/>
        <v>1.1907679968853484E-2</v>
      </c>
      <c r="G1912" s="2">
        <f t="shared" si="268"/>
        <v>1.0003867219608347E-2</v>
      </c>
      <c r="H1912" s="2">
        <f t="shared" si="265"/>
        <v>1.1903076787658196</v>
      </c>
      <c r="I1912" s="2">
        <f t="shared" si="266"/>
        <v>54.344313828846474</v>
      </c>
    </row>
    <row r="1913" spans="1:9" ht="13.5" x14ac:dyDescent="0.25">
      <c r="A1913" s="3">
        <v>44796</v>
      </c>
      <c r="B1913" s="2">
        <v>1.68</v>
      </c>
      <c r="C1913" s="2">
        <f t="shared" si="261"/>
        <v>-1.0000000000000009E-2</v>
      </c>
      <c r="D1913" s="2">
        <f t="shared" si="262"/>
        <v>0</v>
      </c>
      <c r="E1913" s="2">
        <f t="shared" si="263"/>
        <v>1.0000000000000009E-2</v>
      </c>
      <c r="F1913" s="2">
        <f t="shared" si="268"/>
        <v>1.1057131399649664E-2</v>
      </c>
      <c r="G1913" s="2">
        <f t="shared" si="268"/>
        <v>1.0003590989636322E-2</v>
      </c>
      <c r="H1913" s="2">
        <f t="shared" si="265"/>
        <v>1.1053162220551405</v>
      </c>
      <c r="I1913" s="2">
        <f t="shared" si="266"/>
        <v>52.501197229942363</v>
      </c>
    </row>
    <row r="1914" spans="1:9" ht="13.5" x14ac:dyDescent="0.25">
      <c r="A1914" s="3">
        <v>44797</v>
      </c>
      <c r="B1914" s="2">
        <v>1.7</v>
      </c>
      <c r="C1914" s="2">
        <f t="shared" si="261"/>
        <v>2.0000000000000018E-2</v>
      </c>
      <c r="D1914" s="2">
        <f t="shared" si="262"/>
        <v>2.0000000000000018E-2</v>
      </c>
      <c r="E1914" s="2">
        <f t="shared" si="263"/>
        <v>0</v>
      </c>
      <c r="F1914" s="2">
        <f t="shared" si="268"/>
        <v>1.1695907728246118E-2</v>
      </c>
      <c r="G1914" s="2">
        <f t="shared" si="268"/>
        <v>9.2890487760908698E-3</v>
      </c>
      <c r="H1914" s="2">
        <f t="shared" si="265"/>
        <v>1.2591071497385475</v>
      </c>
      <c r="I1914" s="2">
        <f t="shared" si="266"/>
        <v>55.734724662540572</v>
      </c>
    </row>
    <row r="1915" spans="1:9" ht="13.5" x14ac:dyDescent="0.25">
      <c r="A1915" s="3">
        <v>44798</v>
      </c>
      <c r="B1915" s="2">
        <v>1.74</v>
      </c>
      <c r="C1915" s="2">
        <f t="shared" si="261"/>
        <v>4.0000000000000036E-2</v>
      </c>
      <c r="D1915" s="2">
        <f t="shared" si="262"/>
        <v>4.0000000000000036E-2</v>
      </c>
      <c r="E1915" s="2">
        <f t="shared" si="263"/>
        <v>0</v>
      </c>
      <c r="F1915" s="2">
        <f t="shared" si="268"/>
        <v>1.371762860479997E-2</v>
      </c>
      <c r="G1915" s="2">
        <f t="shared" si="268"/>
        <v>8.6255452920843793E-3</v>
      </c>
      <c r="H1915" s="2">
        <f t="shared" si="265"/>
        <v>1.5903491478258853</v>
      </c>
      <c r="I1915" s="2">
        <f t="shared" si="266"/>
        <v>61.395165557534462</v>
      </c>
    </row>
    <row r="1916" spans="1:9" ht="13.5" x14ac:dyDescent="0.25">
      <c r="A1916" s="3">
        <v>44799</v>
      </c>
      <c r="B1916" s="2">
        <v>1.76</v>
      </c>
      <c r="C1916" s="2">
        <f t="shared" si="261"/>
        <v>2.0000000000000018E-2</v>
      </c>
      <c r="D1916" s="2">
        <f t="shared" si="262"/>
        <v>2.0000000000000018E-2</v>
      </c>
      <c r="E1916" s="2">
        <f t="shared" si="263"/>
        <v>0</v>
      </c>
      <c r="F1916" s="2">
        <f t="shared" si="268"/>
        <v>1.416636941874283E-2</v>
      </c>
      <c r="G1916" s="2">
        <f t="shared" si="268"/>
        <v>8.0094349140783522E-3</v>
      </c>
      <c r="H1916" s="2">
        <f t="shared" si="265"/>
        <v>1.7687102237190673</v>
      </c>
      <c r="I1916" s="2">
        <f t="shared" si="266"/>
        <v>63.882099634942982</v>
      </c>
    </row>
    <row r="1917" spans="1:9" ht="13.5" x14ac:dyDescent="0.25">
      <c r="A1917" s="3">
        <v>44802</v>
      </c>
      <c r="B1917" s="2">
        <v>1.75</v>
      </c>
      <c r="C1917" s="2">
        <f t="shared" si="261"/>
        <v>-1.0000000000000009E-2</v>
      </c>
      <c r="D1917" s="2">
        <f t="shared" si="262"/>
        <v>0</v>
      </c>
      <c r="E1917" s="2">
        <f t="shared" si="263"/>
        <v>1.0000000000000009E-2</v>
      </c>
      <c r="F1917" s="2">
        <f t="shared" ref="F1917:G1932" si="269">((F1916*13)+D1917)/14</f>
        <v>1.3154485888832628E-2</v>
      </c>
      <c r="G1917" s="2">
        <f t="shared" si="269"/>
        <v>8.1516181345013278E-3</v>
      </c>
      <c r="H1917" s="2">
        <f t="shared" si="265"/>
        <v>1.6137269523405304</v>
      </c>
      <c r="I1917" s="2">
        <f t="shared" si="266"/>
        <v>61.740456511552452</v>
      </c>
    </row>
    <row r="1918" spans="1:9" ht="13.5" x14ac:dyDescent="0.25">
      <c r="A1918" s="3">
        <v>44803</v>
      </c>
      <c r="B1918" s="2">
        <v>1.8</v>
      </c>
      <c r="C1918" s="2">
        <f t="shared" si="261"/>
        <v>5.0000000000000044E-2</v>
      </c>
      <c r="D1918" s="2">
        <f t="shared" si="262"/>
        <v>5.0000000000000044E-2</v>
      </c>
      <c r="E1918" s="2">
        <f t="shared" si="263"/>
        <v>0</v>
      </c>
      <c r="F1918" s="2">
        <f t="shared" si="269"/>
        <v>1.5786308325344587E-2</v>
      </c>
      <c r="G1918" s="2">
        <f t="shared" si="269"/>
        <v>7.5693596963226622E-3</v>
      </c>
      <c r="H1918" s="2">
        <f t="shared" si="265"/>
        <v>2.0855539911802414</v>
      </c>
      <c r="I1918" s="2">
        <f t="shared" si="266"/>
        <v>67.59090902773363</v>
      </c>
    </row>
    <row r="1919" spans="1:9" ht="13.5" x14ac:dyDescent="0.25">
      <c r="A1919" s="3">
        <v>44804</v>
      </c>
      <c r="B1919" s="2">
        <v>1.79</v>
      </c>
      <c r="C1919" s="2">
        <f t="shared" si="261"/>
        <v>-1.0000000000000009E-2</v>
      </c>
      <c r="D1919" s="2">
        <f t="shared" si="262"/>
        <v>0</v>
      </c>
      <c r="E1919" s="2">
        <f t="shared" si="263"/>
        <v>1.0000000000000009E-2</v>
      </c>
      <c r="F1919" s="2">
        <f t="shared" si="269"/>
        <v>1.465871487353426E-2</v>
      </c>
      <c r="G1919" s="2">
        <f t="shared" si="269"/>
        <v>7.7429768608710441E-3</v>
      </c>
      <c r="H1919" s="2">
        <f t="shared" si="265"/>
        <v>1.8931626862546549</v>
      </c>
      <c r="I1919" s="2">
        <f t="shared" si="266"/>
        <v>65.435749439498323</v>
      </c>
    </row>
    <row r="1920" spans="1:9" ht="13.5" x14ac:dyDescent="0.25">
      <c r="A1920" s="3">
        <v>44805</v>
      </c>
      <c r="B1920" s="2">
        <v>1.81</v>
      </c>
      <c r="C1920" s="2">
        <f t="shared" si="261"/>
        <v>2.0000000000000018E-2</v>
      </c>
      <c r="D1920" s="2">
        <f t="shared" si="262"/>
        <v>2.0000000000000018E-2</v>
      </c>
      <c r="E1920" s="2">
        <f t="shared" si="263"/>
        <v>0</v>
      </c>
      <c r="F1920" s="2">
        <f t="shared" si="269"/>
        <v>1.5040235239710386E-2</v>
      </c>
      <c r="G1920" s="2">
        <f t="shared" si="269"/>
        <v>7.1899070850945405E-3</v>
      </c>
      <c r="H1920" s="2">
        <f t="shared" si="265"/>
        <v>2.0918539087786585</v>
      </c>
      <c r="I1920" s="2">
        <f t="shared" si="266"/>
        <v>67.65694533106128</v>
      </c>
    </row>
    <row r="1921" spans="1:9" ht="13.5" x14ac:dyDescent="0.25">
      <c r="A1921" s="3">
        <v>44806</v>
      </c>
      <c r="B1921" s="2">
        <v>1.81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1.3965932722588215E-2</v>
      </c>
      <c r="G1921" s="2">
        <f t="shared" si="269"/>
        <v>6.6763422933020728E-3</v>
      </c>
      <c r="H1921" s="2">
        <f t="shared" si="265"/>
        <v>2.0918539087786585</v>
      </c>
      <c r="I1921" s="2">
        <f t="shared" si="266"/>
        <v>67.65694533106128</v>
      </c>
    </row>
    <row r="1922" spans="1:9" ht="13.5" x14ac:dyDescent="0.25">
      <c r="A1922" s="3">
        <v>44809</v>
      </c>
      <c r="B1922" s="2">
        <v>1.84</v>
      </c>
      <c r="C1922" s="2">
        <f t="shared" si="261"/>
        <v>3.0000000000000027E-2</v>
      </c>
      <c r="D1922" s="2">
        <f t="shared" si="262"/>
        <v>3.0000000000000027E-2</v>
      </c>
      <c r="E1922" s="2">
        <f t="shared" si="263"/>
        <v>0</v>
      </c>
      <c r="F1922" s="2">
        <f t="shared" si="269"/>
        <v>1.5111223242403344E-2</v>
      </c>
      <c r="G1922" s="2">
        <f t="shared" si="269"/>
        <v>6.1994607009233527E-3</v>
      </c>
      <c r="H1922" s="2">
        <f t="shared" si="265"/>
        <v>2.4375060947079907</v>
      </c>
      <c r="I1922" s="2">
        <f t="shared" si="266"/>
        <v>70.909142487354686</v>
      </c>
    </row>
    <row r="1923" spans="1:9" ht="13.5" x14ac:dyDescent="0.25">
      <c r="A1923" s="3">
        <v>44810</v>
      </c>
      <c r="B1923" s="2">
        <v>1.86</v>
      </c>
      <c r="C1923" s="2">
        <f t="shared" ref="C1923:C1986" si="270">B1923-B1922</f>
        <v>2.0000000000000018E-2</v>
      </c>
      <c r="D1923" s="2">
        <f t="shared" ref="D1923:D1986" si="271">IF(C1923&gt;0,C1923,0)</f>
        <v>2.0000000000000018E-2</v>
      </c>
      <c r="E1923" s="2">
        <f t="shared" ref="E1923:E1986" si="272">IF(C1923&lt;0,-C1923,0)</f>
        <v>0</v>
      </c>
      <c r="F1923" s="2">
        <f t="shared" si="269"/>
        <v>1.5460421582231678E-2</v>
      </c>
      <c r="G1923" s="2">
        <f t="shared" si="269"/>
        <v>5.7566420794288283E-3</v>
      </c>
      <c r="H1923" s="2">
        <f t="shared" si="265"/>
        <v>2.6856666384521262</v>
      </c>
      <c r="I1923" s="2">
        <f t="shared" si="266"/>
        <v>72.867866302201136</v>
      </c>
    </row>
    <row r="1924" spans="1:9" ht="13.5" x14ac:dyDescent="0.25">
      <c r="A1924" s="3">
        <v>44811</v>
      </c>
      <c r="B1924" s="2">
        <v>1.85</v>
      </c>
      <c r="C1924" s="2">
        <f t="shared" si="270"/>
        <v>-1.0000000000000009E-2</v>
      </c>
      <c r="D1924" s="2">
        <f t="shared" si="271"/>
        <v>0</v>
      </c>
      <c r="E1924" s="2">
        <f t="shared" si="272"/>
        <v>1.0000000000000009E-2</v>
      </c>
      <c r="F1924" s="2">
        <f t="shared" si="269"/>
        <v>1.4356105754929415E-2</v>
      </c>
      <c r="G1924" s="2">
        <f t="shared" si="269"/>
        <v>6.0597390737553419E-3</v>
      </c>
      <c r="H1924" s="2">
        <f t="shared" si="265"/>
        <v>2.3690963555024238</v>
      </c>
      <c r="I1924" s="2">
        <f t="shared" si="266"/>
        <v>70.318450573050683</v>
      </c>
    </row>
    <row r="1925" spans="1:9" ht="13.5" x14ac:dyDescent="0.25">
      <c r="A1925" s="3">
        <v>44812</v>
      </c>
      <c r="B1925" s="2">
        <v>1.86</v>
      </c>
      <c r="C1925" s="2">
        <f t="shared" si="270"/>
        <v>1.0000000000000009E-2</v>
      </c>
      <c r="D1925" s="2">
        <f t="shared" si="271"/>
        <v>1.0000000000000009E-2</v>
      </c>
      <c r="E1925" s="2">
        <f t="shared" si="272"/>
        <v>0</v>
      </c>
      <c r="F1925" s="2">
        <f t="shared" si="269"/>
        <v>1.404495534386303E-2</v>
      </c>
      <c r="G1925" s="2">
        <f t="shared" si="269"/>
        <v>5.6269005684871027E-3</v>
      </c>
      <c r="H1925" s="2">
        <f t="shared" si="265"/>
        <v>2.4960375917286339</v>
      </c>
      <c r="I1925" s="2">
        <f t="shared" si="266"/>
        <v>71.396188577436178</v>
      </c>
    </row>
    <row r="1926" spans="1:9" ht="13.5" x14ac:dyDescent="0.25">
      <c r="A1926" s="3">
        <v>44813</v>
      </c>
      <c r="B1926" s="2">
        <v>1.87</v>
      </c>
      <c r="C1926" s="2">
        <f t="shared" si="270"/>
        <v>1.0000000000000009E-2</v>
      </c>
      <c r="D1926" s="2">
        <f t="shared" si="271"/>
        <v>1.0000000000000009E-2</v>
      </c>
      <c r="E1926" s="2">
        <f t="shared" si="272"/>
        <v>0</v>
      </c>
      <c r="F1926" s="2">
        <f t="shared" si="269"/>
        <v>1.3756029962158528E-2</v>
      </c>
      <c r="G1926" s="2">
        <f t="shared" si="269"/>
        <v>5.2249790993094524E-3</v>
      </c>
      <c r="H1926" s="2">
        <f t="shared" si="265"/>
        <v>2.6327435384337829</v>
      </c>
      <c r="I1926" s="2">
        <f t="shared" si="266"/>
        <v>72.472595727714406</v>
      </c>
    </row>
    <row r="1927" spans="1:9" ht="13.5" x14ac:dyDescent="0.25">
      <c r="A1927" s="3">
        <v>44816</v>
      </c>
      <c r="B1927" s="2">
        <v>1.84</v>
      </c>
      <c r="C1927" s="2">
        <f t="shared" si="270"/>
        <v>-3.0000000000000027E-2</v>
      </c>
      <c r="D1927" s="2">
        <f t="shared" si="271"/>
        <v>0</v>
      </c>
      <c r="E1927" s="2">
        <f t="shared" si="272"/>
        <v>3.0000000000000027E-2</v>
      </c>
      <c r="F1927" s="2">
        <f t="shared" si="269"/>
        <v>1.2773456393432917E-2</v>
      </c>
      <c r="G1927" s="2">
        <f t="shared" si="269"/>
        <v>6.9946234493587786E-3</v>
      </c>
      <c r="H1927" s="2">
        <f t="shared" si="265"/>
        <v>1.8261821363098401</v>
      </c>
      <c r="I1927" s="2">
        <f t="shared" si="266"/>
        <v>64.616576293780383</v>
      </c>
    </row>
    <row r="1928" spans="1:9" ht="13.5" x14ac:dyDescent="0.25">
      <c r="A1928" s="3">
        <v>44817</v>
      </c>
      <c r="B1928" s="2">
        <v>1.85</v>
      </c>
      <c r="C1928" s="2">
        <f t="shared" si="270"/>
        <v>1.0000000000000009E-2</v>
      </c>
      <c r="D1928" s="2">
        <f t="shared" si="271"/>
        <v>1.0000000000000009E-2</v>
      </c>
      <c r="E1928" s="2">
        <f t="shared" si="272"/>
        <v>0</v>
      </c>
      <c r="F1928" s="2">
        <f t="shared" si="269"/>
        <v>1.2575352365330568E-2</v>
      </c>
      <c r="G1928" s="2">
        <f t="shared" si="269"/>
        <v>6.4950074886902945E-3</v>
      </c>
      <c r="H1928" s="2">
        <f t="shared" si="265"/>
        <v>1.9361567153275696</v>
      </c>
      <c r="I1928" s="2">
        <f t="shared" si="266"/>
        <v>65.941872421873228</v>
      </c>
    </row>
    <row r="1929" spans="1:9" ht="13.5" x14ac:dyDescent="0.25">
      <c r="A1929" s="3">
        <v>44818</v>
      </c>
      <c r="B1929" s="2">
        <v>1.85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1.16771129106641E-2</v>
      </c>
      <c r="G1929" s="2">
        <f t="shared" si="269"/>
        <v>6.0310783823552738E-3</v>
      </c>
      <c r="H1929" s="2">
        <f t="shared" si="265"/>
        <v>1.9361567153275698</v>
      </c>
      <c r="I1929" s="2">
        <f t="shared" si="266"/>
        <v>65.941872421873242</v>
      </c>
    </row>
    <row r="1930" spans="1:9" ht="13.5" x14ac:dyDescent="0.25">
      <c r="A1930" s="3">
        <v>44819</v>
      </c>
      <c r="B1930" s="2">
        <v>1.82</v>
      </c>
      <c r="C1930" s="2">
        <f t="shared" si="270"/>
        <v>-3.0000000000000027E-2</v>
      </c>
      <c r="D1930" s="2">
        <f t="shared" si="271"/>
        <v>0</v>
      </c>
      <c r="E1930" s="2">
        <f t="shared" si="272"/>
        <v>3.0000000000000027E-2</v>
      </c>
      <c r="F1930" s="2">
        <f t="shared" si="269"/>
        <v>1.0843033417045235E-2</v>
      </c>
      <c r="G1930" s="2">
        <f t="shared" si="269"/>
        <v>7.7431442121870418E-3</v>
      </c>
      <c r="H1930" s="2">
        <f t="shared" si="265"/>
        <v>1.4003398516043697</v>
      </c>
      <c r="I1930" s="2">
        <f t="shared" si="266"/>
        <v>58.339232699419327</v>
      </c>
    </row>
    <row r="1931" spans="1:9" ht="13.5" x14ac:dyDescent="0.25">
      <c r="A1931" s="3">
        <v>44820</v>
      </c>
      <c r="B1931" s="2">
        <v>1.83</v>
      </c>
      <c r="C1931" s="2">
        <f t="shared" si="270"/>
        <v>1.0000000000000009E-2</v>
      </c>
      <c r="D1931" s="2">
        <f t="shared" si="271"/>
        <v>1.0000000000000009E-2</v>
      </c>
      <c r="E1931" s="2">
        <f t="shared" si="272"/>
        <v>0</v>
      </c>
      <c r="F1931" s="2">
        <f t="shared" si="269"/>
        <v>1.0782816744399149E-2</v>
      </c>
      <c r="G1931" s="2">
        <f t="shared" si="269"/>
        <v>7.19006248274511E-3</v>
      </c>
      <c r="H1931" s="2">
        <f t="shared" si="265"/>
        <v>1.4996833157258396</v>
      </c>
      <c r="I1931" s="2">
        <f t="shared" si="266"/>
        <v>59.994932409682967</v>
      </c>
    </row>
    <row r="1932" spans="1:9" ht="13.5" x14ac:dyDescent="0.25">
      <c r="A1932" s="3">
        <v>44823</v>
      </c>
      <c r="B1932" s="2">
        <v>1.84</v>
      </c>
      <c r="C1932" s="2">
        <f t="shared" si="270"/>
        <v>1.0000000000000009E-2</v>
      </c>
      <c r="D1932" s="2">
        <f t="shared" si="271"/>
        <v>1.0000000000000009E-2</v>
      </c>
      <c r="E1932" s="2">
        <f t="shared" si="272"/>
        <v>0</v>
      </c>
      <c r="F1932" s="2">
        <f t="shared" si="269"/>
        <v>1.0726901262656354E-2</v>
      </c>
      <c r="G1932" s="2">
        <f t="shared" si="269"/>
        <v>6.6764865911204596E-3</v>
      </c>
      <c r="H1932" s="2">
        <f t="shared" si="265"/>
        <v>1.6066685847797302</v>
      </c>
      <c r="I1932" s="2">
        <f t="shared" si="266"/>
        <v>61.636856873981841</v>
      </c>
    </row>
    <row r="1933" spans="1:9" ht="13.5" x14ac:dyDescent="0.25">
      <c r="A1933" s="3">
        <v>44824</v>
      </c>
      <c r="B1933" s="2">
        <v>1.8</v>
      </c>
      <c r="C1933" s="2">
        <f t="shared" si="270"/>
        <v>-4.0000000000000036E-2</v>
      </c>
      <c r="D1933" s="2">
        <f t="shared" si="271"/>
        <v>0</v>
      </c>
      <c r="E1933" s="2">
        <f t="shared" si="272"/>
        <v>4.0000000000000036E-2</v>
      </c>
      <c r="F1933" s="2">
        <f t="shared" ref="F1933:G1948" si="273">((F1932*13)+D1933)/14</f>
        <v>9.960694029609472E-3</v>
      </c>
      <c r="G1933" s="2">
        <f t="shared" si="273"/>
        <v>9.056737548897572E-3</v>
      </c>
      <c r="H1933" s="2">
        <f t="shared" si="265"/>
        <v>1.0998103871103049</v>
      </c>
      <c r="I1933" s="2">
        <f t="shared" si="266"/>
        <v>52.376652380686167</v>
      </c>
    </row>
    <row r="1934" spans="1:9" ht="13.5" x14ac:dyDescent="0.25">
      <c r="A1934" s="3">
        <v>44825</v>
      </c>
      <c r="B1934" s="2">
        <v>1.84</v>
      </c>
      <c r="C1934" s="2">
        <f t="shared" si="270"/>
        <v>4.0000000000000036E-2</v>
      </c>
      <c r="D1934" s="2">
        <f t="shared" si="271"/>
        <v>4.0000000000000036E-2</v>
      </c>
      <c r="E1934" s="2">
        <f t="shared" si="272"/>
        <v>0</v>
      </c>
      <c r="F1934" s="2">
        <f t="shared" si="273"/>
        <v>1.2106358741780227E-2</v>
      </c>
      <c r="G1934" s="2">
        <f t="shared" si="273"/>
        <v>8.4098277239763163E-3</v>
      </c>
      <c r="H1934" s="2">
        <f t="shared" si="265"/>
        <v>1.4395489585672661</v>
      </c>
      <c r="I1934" s="2">
        <f t="shared" si="266"/>
        <v>59.008816097411106</v>
      </c>
    </row>
    <row r="1935" spans="1:9" ht="13.5" x14ac:dyDescent="0.25">
      <c r="A1935" s="3">
        <v>44826</v>
      </c>
      <c r="B1935" s="2">
        <v>1.85</v>
      </c>
      <c r="C1935" s="2">
        <f t="shared" si="270"/>
        <v>1.0000000000000009E-2</v>
      </c>
      <c r="D1935" s="2">
        <f t="shared" si="271"/>
        <v>1.0000000000000009E-2</v>
      </c>
      <c r="E1935" s="2">
        <f t="shared" si="272"/>
        <v>0</v>
      </c>
      <c r="F1935" s="2">
        <f t="shared" si="273"/>
        <v>1.1955904545938784E-2</v>
      </c>
      <c r="G1935" s="2">
        <f t="shared" si="273"/>
        <v>7.8091257436922936E-3</v>
      </c>
      <c r="H1935" s="2">
        <f t="shared" si="265"/>
        <v>1.5310170354979864</v>
      </c>
      <c r="I1935" s="2">
        <f t="shared" si="266"/>
        <v>60.490190861032801</v>
      </c>
    </row>
    <row r="1936" spans="1:9" ht="13.5" x14ac:dyDescent="0.25">
      <c r="A1936" s="3">
        <v>44827</v>
      </c>
      <c r="B1936" s="2">
        <v>1.86</v>
      </c>
      <c r="C1936" s="2">
        <f t="shared" si="270"/>
        <v>1.0000000000000009E-2</v>
      </c>
      <c r="D1936" s="2">
        <f t="shared" si="271"/>
        <v>1.0000000000000009E-2</v>
      </c>
      <c r="E1936" s="2">
        <f t="shared" si="272"/>
        <v>0</v>
      </c>
      <c r="F1936" s="2">
        <f t="shared" si="273"/>
        <v>1.1816197078371728E-2</v>
      </c>
      <c r="G1936" s="2">
        <f t="shared" si="273"/>
        <v>7.2513310477142724E-3</v>
      </c>
      <c r="H1936" s="2">
        <f t="shared" si="265"/>
        <v>1.6295211183464544</v>
      </c>
      <c r="I1936" s="2">
        <f t="shared" si="266"/>
        <v>61.970261694310366</v>
      </c>
    </row>
    <row r="1937" spans="1:9" ht="13.5" x14ac:dyDescent="0.25">
      <c r="A1937" s="3">
        <v>44830</v>
      </c>
      <c r="B1937" s="2">
        <v>1.87</v>
      </c>
      <c r="C1937" s="2">
        <f t="shared" si="270"/>
        <v>1.0000000000000009E-2</v>
      </c>
      <c r="D1937" s="2">
        <f t="shared" si="271"/>
        <v>1.0000000000000009E-2</v>
      </c>
      <c r="E1937" s="2">
        <f t="shared" si="272"/>
        <v>0</v>
      </c>
      <c r="F1937" s="2">
        <f t="shared" si="273"/>
        <v>1.1686468715630892E-2</v>
      </c>
      <c r="G1937" s="2">
        <f t="shared" si="273"/>
        <v>6.7333788300203961E-3</v>
      </c>
      <c r="H1937" s="2">
        <f t="shared" ref="H1937:H2000" si="274">F1937/G1937</f>
        <v>1.7356024383371123</v>
      </c>
      <c r="I1937" s="2">
        <f t="shared" ref="I1937:I2000" si="275">IF(G1937=0,100,100-(100/(1+H1937)))</f>
        <v>63.444980674608956</v>
      </c>
    </row>
    <row r="1938" spans="1:9" ht="13.5" x14ac:dyDescent="0.25">
      <c r="A1938" s="3">
        <v>44831</v>
      </c>
      <c r="B1938" s="2">
        <v>1.87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1.0851720950228684E-2</v>
      </c>
      <c r="G1938" s="2">
        <f t="shared" si="273"/>
        <v>6.2524231993046535E-3</v>
      </c>
      <c r="H1938" s="2">
        <f t="shared" si="274"/>
        <v>1.7356024383371123</v>
      </c>
      <c r="I1938" s="2">
        <f t="shared" si="275"/>
        <v>63.444980674608956</v>
      </c>
    </row>
    <row r="1939" spans="1:9" ht="13.5" x14ac:dyDescent="0.25">
      <c r="A1939" s="3">
        <v>44832</v>
      </c>
      <c r="B1939" s="2">
        <v>1.88</v>
      </c>
      <c r="C1939" s="2">
        <f t="shared" si="270"/>
        <v>9.9999999999997868E-3</v>
      </c>
      <c r="D1939" s="2">
        <f t="shared" si="271"/>
        <v>9.9999999999997868E-3</v>
      </c>
      <c r="E1939" s="2">
        <f t="shared" si="272"/>
        <v>0</v>
      </c>
      <c r="F1939" s="2">
        <f t="shared" si="273"/>
        <v>1.0790883739498049E-2</v>
      </c>
      <c r="G1939" s="2">
        <f t="shared" si="273"/>
        <v>5.8058215422114642E-3</v>
      </c>
      <c r="H1939" s="2">
        <f t="shared" si="274"/>
        <v>1.858631661521541</v>
      </c>
      <c r="I1939" s="2">
        <f t="shared" si="275"/>
        <v>65.018228355179616</v>
      </c>
    </row>
    <row r="1940" spans="1:9" ht="13.5" x14ac:dyDescent="0.25">
      <c r="A1940" s="3">
        <v>44833</v>
      </c>
      <c r="B1940" s="2">
        <v>1.9</v>
      </c>
      <c r="C1940" s="2">
        <f t="shared" si="270"/>
        <v>2.0000000000000018E-2</v>
      </c>
      <c r="D1940" s="2">
        <f t="shared" si="271"/>
        <v>2.0000000000000018E-2</v>
      </c>
      <c r="E1940" s="2">
        <f t="shared" si="272"/>
        <v>0</v>
      </c>
      <c r="F1940" s="2">
        <f t="shared" si="273"/>
        <v>1.1448677758105333E-2</v>
      </c>
      <c r="G1940" s="2">
        <f t="shared" si="273"/>
        <v>5.3911200034820741E-3</v>
      </c>
      <c r="H1940" s="2">
        <f t="shared" si="274"/>
        <v>2.1236176806880089</v>
      </c>
      <c r="I1940" s="2">
        <f t="shared" si="275"/>
        <v>67.985838786143006</v>
      </c>
    </row>
    <row r="1941" spans="1:9" ht="13.5" x14ac:dyDescent="0.25">
      <c r="A1941" s="3">
        <v>44834</v>
      </c>
      <c r="B1941" s="2">
        <v>1.92</v>
      </c>
      <c r="C1941" s="2">
        <f t="shared" si="270"/>
        <v>2.0000000000000018E-2</v>
      </c>
      <c r="D1941" s="2">
        <f t="shared" si="271"/>
        <v>2.0000000000000018E-2</v>
      </c>
      <c r="E1941" s="2">
        <f t="shared" si="272"/>
        <v>0</v>
      </c>
      <c r="F1941" s="2">
        <f t="shared" si="273"/>
        <v>1.2059486489669239E-2</v>
      </c>
      <c r="G1941" s="2">
        <f t="shared" si="273"/>
        <v>5.0060400032333544E-3</v>
      </c>
      <c r="H1941" s="2">
        <f t="shared" si="274"/>
        <v>2.4089872397903589</v>
      </c>
      <c r="I1941" s="2">
        <f t="shared" si="275"/>
        <v>70.665774622802729</v>
      </c>
    </row>
    <row r="1942" spans="1:9" ht="13.5" x14ac:dyDescent="0.25">
      <c r="A1942" s="3">
        <v>44837</v>
      </c>
      <c r="B1942" s="2">
        <v>1.96</v>
      </c>
      <c r="C1942" s="2">
        <f t="shared" si="270"/>
        <v>4.0000000000000036E-2</v>
      </c>
      <c r="D1942" s="2">
        <f t="shared" si="271"/>
        <v>4.0000000000000036E-2</v>
      </c>
      <c r="E1942" s="2">
        <f t="shared" si="272"/>
        <v>0</v>
      </c>
      <c r="F1942" s="2">
        <f t="shared" si="273"/>
        <v>1.4055237454692867E-2</v>
      </c>
      <c r="G1942" s="2">
        <f t="shared" si="273"/>
        <v>4.6484657172881144E-3</v>
      </c>
      <c r="H1942" s="2">
        <f t="shared" si="274"/>
        <v>3.0236293670877288</v>
      </c>
      <c r="I1942" s="2">
        <f t="shared" si="275"/>
        <v>75.146816250528758</v>
      </c>
    </row>
    <row r="1943" spans="1:9" ht="13.5" x14ac:dyDescent="0.25">
      <c r="A1943" s="3">
        <v>44838</v>
      </c>
      <c r="B1943" s="2">
        <v>1.98</v>
      </c>
      <c r="C1943" s="2">
        <f t="shared" si="270"/>
        <v>2.0000000000000018E-2</v>
      </c>
      <c r="D1943" s="2">
        <f t="shared" si="271"/>
        <v>2.0000000000000018E-2</v>
      </c>
      <c r="E1943" s="2">
        <f t="shared" si="272"/>
        <v>0</v>
      </c>
      <c r="F1943" s="2">
        <f t="shared" si="273"/>
        <v>1.4479863350786234E-2</v>
      </c>
      <c r="G1943" s="2">
        <f t="shared" si="273"/>
        <v>4.3164324517675342E-3</v>
      </c>
      <c r="H1943" s="2">
        <f t="shared" si="274"/>
        <v>3.3545905125555437</v>
      </c>
      <c r="I1943" s="2">
        <f t="shared" si="275"/>
        <v>77.035728224807571</v>
      </c>
    </row>
    <row r="1944" spans="1:9" ht="13.5" x14ac:dyDescent="0.25">
      <c r="A1944" s="3">
        <v>44839</v>
      </c>
      <c r="B1944" s="2">
        <v>1.98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1.3445587397158646E-2</v>
      </c>
      <c r="G1944" s="2">
        <f t="shared" si="273"/>
        <v>4.0081158480698527E-3</v>
      </c>
      <c r="H1944" s="2">
        <f t="shared" si="274"/>
        <v>3.3545905125555442</v>
      </c>
      <c r="I1944" s="2">
        <f t="shared" si="275"/>
        <v>77.035728224807571</v>
      </c>
    </row>
    <row r="1945" spans="1:9" ht="13.5" x14ac:dyDescent="0.25">
      <c r="A1945" s="3">
        <v>44840</v>
      </c>
      <c r="B1945" s="2">
        <v>1.98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1.24851882973616E-2</v>
      </c>
      <c r="G1945" s="2">
        <f t="shared" si="273"/>
        <v>3.7218218589220062E-3</v>
      </c>
      <c r="H1945" s="2">
        <f t="shared" si="274"/>
        <v>3.3545905125555442</v>
      </c>
      <c r="I1945" s="2">
        <f t="shared" si="275"/>
        <v>77.035728224807571</v>
      </c>
    </row>
    <row r="1946" spans="1:9" ht="13.5" x14ac:dyDescent="0.25">
      <c r="A1946" s="3">
        <v>44841</v>
      </c>
      <c r="B1946" s="2">
        <v>1.96</v>
      </c>
      <c r="C1946" s="2">
        <f t="shared" si="270"/>
        <v>-2.0000000000000018E-2</v>
      </c>
      <c r="D1946" s="2">
        <f t="shared" si="271"/>
        <v>0</v>
      </c>
      <c r="E1946" s="2">
        <f t="shared" si="272"/>
        <v>2.0000000000000018E-2</v>
      </c>
      <c r="F1946" s="2">
        <f t="shared" si="273"/>
        <v>1.1593389133264343E-2</v>
      </c>
      <c r="G1946" s="2">
        <f t="shared" si="273"/>
        <v>4.8845488689990071E-3</v>
      </c>
      <c r="H1946" s="2">
        <f t="shared" si="274"/>
        <v>2.3734820644020256</v>
      </c>
      <c r="I1946" s="2">
        <f t="shared" si="275"/>
        <v>70.357038190530375</v>
      </c>
    </row>
    <row r="1947" spans="1:9" ht="13.5" x14ac:dyDescent="0.25">
      <c r="A1947" s="3">
        <v>44844</v>
      </c>
      <c r="B1947" s="2">
        <v>1.98</v>
      </c>
      <c r="C1947" s="2">
        <f t="shared" si="270"/>
        <v>2.0000000000000018E-2</v>
      </c>
      <c r="D1947" s="2">
        <f t="shared" si="271"/>
        <v>2.0000000000000018E-2</v>
      </c>
      <c r="E1947" s="2">
        <f t="shared" si="272"/>
        <v>0</v>
      </c>
      <c r="F1947" s="2">
        <f t="shared" si="273"/>
        <v>1.2193861338031176E-2</v>
      </c>
      <c r="G1947" s="2">
        <f t="shared" si="273"/>
        <v>4.5356525212133635E-3</v>
      </c>
      <c r="H1947" s="2">
        <f t="shared" si="274"/>
        <v>2.6884469833172124</v>
      </c>
      <c r="I1947" s="2">
        <f t="shared" si="275"/>
        <v>72.888318456982461</v>
      </c>
    </row>
    <row r="1948" spans="1:9" ht="13.5" x14ac:dyDescent="0.25">
      <c r="A1948" s="3">
        <v>44845</v>
      </c>
      <c r="B1948" s="2">
        <v>1.98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1.1322871242457521E-2</v>
      </c>
      <c r="G1948" s="2">
        <f t="shared" si="273"/>
        <v>4.2116773411266951E-3</v>
      </c>
      <c r="H1948" s="2">
        <f t="shared" si="274"/>
        <v>2.6884469833172124</v>
      </c>
      <c r="I1948" s="2">
        <f t="shared" si="275"/>
        <v>72.888318456982461</v>
      </c>
    </row>
    <row r="1949" spans="1:9" ht="13.5" x14ac:dyDescent="0.25">
      <c r="A1949" s="3">
        <v>44846</v>
      </c>
      <c r="B1949" s="2">
        <v>1.99</v>
      </c>
      <c r="C1949" s="2">
        <f t="shared" si="270"/>
        <v>1.0000000000000009E-2</v>
      </c>
      <c r="D1949" s="2">
        <f t="shared" si="271"/>
        <v>1.0000000000000009E-2</v>
      </c>
      <c r="E1949" s="2">
        <f t="shared" si="272"/>
        <v>0</v>
      </c>
      <c r="F1949" s="2">
        <f t="shared" ref="F1949:G1964" si="276">((F1948*13)+D1949)/14</f>
        <v>1.1228380439424842E-2</v>
      </c>
      <c r="G1949" s="2">
        <f t="shared" si="276"/>
        <v>3.9108432453319308E-3</v>
      </c>
      <c r="H1949" s="2">
        <f t="shared" si="274"/>
        <v>2.8710893623331195</v>
      </c>
      <c r="I1949" s="2">
        <f t="shared" si="275"/>
        <v>74.167478288403643</v>
      </c>
    </row>
    <row r="1950" spans="1:9" ht="13.5" x14ac:dyDescent="0.25">
      <c r="A1950" s="3">
        <v>44847</v>
      </c>
      <c r="B1950" s="2">
        <v>1.98</v>
      </c>
      <c r="C1950" s="2">
        <f t="shared" si="270"/>
        <v>-1.0000000000000009E-2</v>
      </c>
      <c r="D1950" s="2">
        <f t="shared" si="271"/>
        <v>0</v>
      </c>
      <c r="E1950" s="2">
        <f t="shared" si="272"/>
        <v>1.0000000000000009E-2</v>
      </c>
      <c r="F1950" s="2">
        <f t="shared" si="276"/>
        <v>1.042635326518021E-2</v>
      </c>
      <c r="G1950" s="2">
        <f t="shared" si="276"/>
        <v>4.3457830135225075E-3</v>
      </c>
      <c r="H1950" s="2">
        <f t="shared" si="274"/>
        <v>2.3991886462663148</v>
      </c>
      <c r="I1950" s="2">
        <f t="shared" si="275"/>
        <v>70.581214987923516</v>
      </c>
    </row>
    <row r="1951" spans="1:9" ht="13.5" x14ac:dyDescent="0.25">
      <c r="A1951" s="3">
        <v>44848</v>
      </c>
      <c r="B1951" s="2">
        <v>1.99</v>
      </c>
      <c r="C1951" s="2">
        <f t="shared" si="270"/>
        <v>1.0000000000000009E-2</v>
      </c>
      <c r="D1951" s="2">
        <f t="shared" si="271"/>
        <v>1.0000000000000009E-2</v>
      </c>
      <c r="E1951" s="2">
        <f t="shared" si="272"/>
        <v>0</v>
      </c>
      <c r="F1951" s="2">
        <f t="shared" si="276"/>
        <v>1.0395899460524482E-2</v>
      </c>
      <c r="G1951" s="2">
        <f t="shared" si="276"/>
        <v>4.0353699411280423E-3</v>
      </c>
      <c r="H1951" s="2">
        <f t="shared" si="274"/>
        <v>2.5761948996473976</v>
      </c>
      <c r="I1951" s="2">
        <f t="shared" si="275"/>
        <v>72.037318209401917</v>
      </c>
    </row>
    <row r="1952" spans="1:9" ht="13.5" x14ac:dyDescent="0.25">
      <c r="A1952" s="3">
        <v>44851</v>
      </c>
      <c r="B1952" s="2">
        <v>2</v>
      </c>
      <c r="C1952" s="2">
        <f t="shared" si="270"/>
        <v>1.0000000000000009E-2</v>
      </c>
      <c r="D1952" s="2">
        <f t="shared" si="271"/>
        <v>1.0000000000000009E-2</v>
      </c>
      <c r="E1952" s="2">
        <f t="shared" si="272"/>
        <v>0</v>
      </c>
      <c r="F1952" s="2">
        <f t="shared" si="276"/>
        <v>1.0367620927629875E-2</v>
      </c>
      <c r="G1952" s="2">
        <f t="shared" si="276"/>
        <v>3.7471292310474677E-3</v>
      </c>
      <c r="H1952" s="2">
        <f t="shared" si="274"/>
        <v>2.7668170186731786</v>
      </c>
      <c r="I1952" s="2">
        <f t="shared" si="275"/>
        <v>73.452387120406513</v>
      </c>
    </row>
    <row r="1953" spans="1:9" ht="13.5" x14ac:dyDescent="0.25">
      <c r="A1953" s="3">
        <v>44852</v>
      </c>
      <c r="B1953" s="2">
        <v>1.96</v>
      </c>
      <c r="C1953" s="2">
        <f t="shared" si="270"/>
        <v>-4.0000000000000036E-2</v>
      </c>
      <c r="D1953" s="2">
        <f t="shared" si="271"/>
        <v>0</v>
      </c>
      <c r="E1953" s="2">
        <f t="shared" si="272"/>
        <v>4.0000000000000036E-2</v>
      </c>
      <c r="F1953" s="2">
        <f t="shared" si="276"/>
        <v>9.6270765756563126E-3</v>
      </c>
      <c r="G1953" s="2">
        <f t="shared" si="276"/>
        <v>6.3366200002583657E-3</v>
      </c>
      <c r="H1953" s="2">
        <f t="shared" si="274"/>
        <v>1.5192762979733334</v>
      </c>
      <c r="I1953" s="2">
        <f t="shared" si="275"/>
        <v>60.306060879290463</v>
      </c>
    </row>
    <row r="1954" spans="1:9" ht="13.5" x14ac:dyDescent="0.25">
      <c r="A1954" s="3">
        <v>44853</v>
      </c>
      <c r="B1954" s="2">
        <v>1.97</v>
      </c>
      <c r="C1954" s="2">
        <f t="shared" si="270"/>
        <v>1.0000000000000009E-2</v>
      </c>
      <c r="D1954" s="2">
        <f t="shared" si="271"/>
        <v>1.0000000000000009E-2</v>
      </c>
      <c r="E1954" s="2">
        <f t="shared" si="272"/>
        <v>0</v>
      </c>
      <c r="F1954" s="2">
        <f t="shared" si="276"/>
        <v>9.6537139631094337E-3</v>
      </c>
      <c r="G1954" s="2">
        <f t="shared" si="276"/>
        <v>5.8840042859541969E-3</v>
      </c>
      <c r="H1954" s="2">
        <f t="shared" si="274"/>
        <v>1.6406707904944891</v>
      </c>
      <c r="I1954" s="2">
        <f t="shared" si="275"/>
        <v>62.130834195627202</v>
      </c>
    </row>
    <row r="1955" spans="1:9" ht="13.5" x14ac:dyDescent="0.25">
      <c r="A1955" s="3">
        <v>44854</v>
      </c>
      <c r="B1955" s="2">
        <v>1.95</v>
      </c>
      <c r="C1955" s="2">
        <f t="shared" si="270"/>
        <v>-2.0000000000000018E-2</v>
      </c>
      <c r="D1955" s="2">
        <f t="shared" si="271"/>
        <v>0</v>
      </c>
      <c r="E1955" s="2">
        <f t="shared" si="272"/>
        <v>2.0000000000000018E-2</v>
      </c>
      <c r="F1955" s="2">
        <f t="shared" si="276"/>
        <v>8.9641629657444735E-3</v>
      </c>
      <c r="G1955" s="2">
        <f t="shared" si="276"/>
        <v>6.8922896941003269E-3</v>
      </c>
      <c r="H1955" s="2">
        <f t="shared" si="274"/>
        <v>1.3006073980636119</v>
      </c>
      <c r="I1955" s="2">
        <f t="shared" si="275"/>
        <v>56.533218103980467</v>
      </c>
    </row>
    <row r="1956" spans="1:9" ht="13.5" x14ac:dyDescent="0.25">
      <c r="A1956" s="3">
        <v>44855</v>
      </c>
      <c r="B1956" s="2">
        <v>1.97</v>
      </c>
      <c r="C1956" s="2">
        <f t="shared" si="270"/>
        <v>2.0000000000000018E-2</v>
      </c>
      <c r="D1956" s="2">
        <f t="shared" si="271"/>
        <v>2.0000000000000018E-2</v>
      </c>
      <c r="E1956" s="2">
        <f t="shared" si="272"/>
        <v>0</v>
      </c>
      <c r="F1956" s="2">
        <f t="shared" si="276"/>
        <v>9.7524370396198691E-3</v>
      </c>
      <c r="G1956" s="2">
        <f t="shared" si="276"/>
        <v>6.3999832873788748E-3</v>
      </c>
      <c r="H1956" s="2">
        <f t="shared" si="274"/>
        <v>1.5238222666693866</v>
      </c>
      <c r="I1956" s="2">
        <f t="shared" si="275"/>
        <v>60.377558546558419</v>
      </c>
    </row>
    <row r="1957" spans="1:9" ht="13.5" x14ac:dyDescent="0.25">
      <c r="A1957" s="3">
        <v>44858</v>
      </c>
      <c r="B1957" s="2">
        <v>1.97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9.0558343939327358E-3</v>
      </c>
      <c r="G1957" s="2">
        <f t="shared" si="276"/>
        <v>5.9428416239946701E-3</v>
      </c>
      <c r="H1957" s="2">
        <f t="shared" si="274"/>
        <v>1.5238222666693864</v>
      </c>
      <c r="I1957" s="2">
        <f t="shared" si="275"/>
        <v>60.377558546558411</v>
      </c>
    </row>
    <row r="1958" spans="1:9" ht="13.5" x14ac:dyDescent="0.25">
      <c r="A1958" s="3">
        <v>44859</v>
      </c>
      <c r="B1958" s="2">
        <v>1.97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8.4089890800803976E-3</v>
      </c>
      <c r="G1958" s="2">
        <f t="shared" si="276"/>
        <v>5.5183529365664796E-3</v>
      </c>
      <c r="H1958" s="2">
        <f t="shared" si="274"/>
        <v>1.5238222666693864</v>
      </c>
      <c r="I1958" s="2">
        <f t="shared" si="275"/>
        <v>60.377558546558411</v>
      </c>
    </row>
    <row r="1959" spans="1:9" ht="13.5" x14ac:dyDescent="0.25">
      <c r="A1959" s="3">
        <v>44860</v>
      </c>
      <c r="B1959" s="2">
        <v>1.98</v>
      </c>
      <c r="C1959" s="2">
        <f t="shared" si="270"/>
        <v>1.0000000000000009E-2</v>
      </c>
      <c r="D1959" s="2">
        <f t="shared" si="271"/>
        <v>1.0000000000000009E-2</v>
      </c>
      <c r="E1959" s="2">
        <f t="shared" si="272"/>
        <v>0</v>
      </c>
      <c r="F1959" s="2">
        <f t="shared" si="276"/>
        <v>8.5226327172175133E-3</v>
      </c>
      <c r="G1959" s="2">
        <f t="shared" si="276"/>
        <v>5.1241848696688738E-3</v>
      </c>
      <c r="H1959" s="2">
        <f t="shared" si="274"/>
        <v>1.6632172597176902</v>
      </c>
      <c r="I1959" s="2">
        <f t="shared" si="275"/>
        <v>62.451429887999332</v>
      </c>
    </row>
    <row r="1960" spans="1:9" ht="13.5" x14ac:dyDescent="0.25">
      <c r="A1960" s="3">
        <v>44861</v>
      </c>
      <c r="B1960" s="2">
        <v>1.98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7.9138732374162621E-3</v>
      </c>
      <c r="G1960" s="2">
        <f t="shared" si="276"/>
        <v>4.7581716646925261E-3</v>
      </c>
      <c r="H1960" s="2">
        <f t="shared" si="274"/>
        <v>1.66321725971769</v>
      </c>
      <c r="I1960" s="2">
        <f t="shared" si="275"/>
        <v>62.451429887999325</v>
      </c>
    </row>
    <row r="1961" spans="1:9" ht="13.5" x14ac:dyDescent="0.25">
      <c r="A1961" s="3">
        <v>44862</v>
      </c>
      <c r="B1961" s="2">
        <v>1.98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7.348596577600815E-3</v>
      </c>
      <c r="G1961" s="2">
        <f t="shared" si="276"/>
        <v>4.4183022600716316E-3</v>
      </c>
      <c r="H1961" s="2">
        <f t="shared" si="274"/>
        <v>1.66321725971769</v>
      </c>
      <c r="I1961" s="2">
        <f t="shared" si="275"/>
        <v>62.451429887999325</v>
      </c>
    </row>
    <row r="1962" spans="1:9" ht="13.5" x14ac:dyDescent="0.25">
      <c r="A1962" s="3">
        <v>44865</v>
      </c>
      <c r="B1962" s="2">
        <v>1.98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6.8236968220578998E-3</v>
      </c>
      <c r="G1962" s="2">
        <f t="shared" si="276"/>
        <v>4.1027092414950865E-3</v>
      </c>
      <c r="H1962" s="2">
        <f t="shared" si="274"/>
        <v>1.66321725971769</v>
      </c>
      <c r="I1962" s="2">
        <f t="shared" si="275"/>
        <v>62.451429887999325</v>
      </c>
    </row>
    <row r="1963" spans="1:9" ht="13.5" x14ac:dyDescent="0.25">
      <c r="A1963" s="3">
        <v>44866</v>
      </c>
      <c r="B1963" s="2">
        <v>1.94</v>
      </c>
      <c r="C1963" s="2">
        <f t="shared" si="270"/>
        <v>-4.0000000000000036E-2</v>
      </c>
      <c r="D1963" s="2">
        <f t="shared" si="271"/>
        <v>0</v>
      </c>
      <c r="E1963" s="2">
        <f t="shared" si="272"/>
        <v>4.0000000000000036E-2</v>
      </c>
      <c r="F1963" s="2">
        <f t="shared" si="276"/>
        <v>6.3362899061966214E-3</v>
      </c>
      <c r="G1963" s="2">
        <f t="shared" si="276"/>
        <v>6.6668014385311541E-3</v>
      </c>
      <c r="H1963" s="2">
        <f t="shared" si="274"/>
        <v>0.95042427236180715</v>
      </c>
      <c r="I1963" s="2">
        <f t="shared" si="275"/>
        <v>48.729104012375714</v>
      </c>
    </row>
    <row r="1964" spans="1:9" ht="13.5" x14ac:dyDescent="0.25">
      <c r="A1964" s="3">
        <v>44867</v>
      </c>
      <c r="B1964" s="2">
        <v>1.91</v>
      </c>
      <c r="C1964" s="2">
        <f t="shared" si="270"/>
        <v>-3.0000000000000027E-2</v>
      </c>
      <c r="D1964" s="2">
        <f t="shared" si="271"/>
        <v>0</v>
      </c>
      <c r="E1964" s="2">
        <f t="shared" si="272"/>
        <v>3.0000000000000027E-2</v>
      </c>
      <c r="F1964" s="2">
        <f t="shared" si="276"/>
        <v>5.8836977700397197E-3</v>
      </c>
      <c r="G1964" s="2">
        <f t="shared" si="276"/>
        <v>8.3334584786360737E-3</v>
      </c>
      <c r="H1964" s="2">
        <f t="shared" si="274"/>
        <v>0.70603312959719655</v>
      </c>
      <c r="I1964" s="2">
        <f t="shared" si="275"/>
        <v>41.384491153691414</v>
      </c>
    </row>
    <row r="1965" spans="1:9" ht="13.5" x14ac:dyDescent="0.25">
      <c r="A1965" s="3">
        <v>44868</v>
      </c>
      <c r="B1965" s="2">
        <v>1.96</v>
      </c>
      <c r="C1965" s="2">
        <f t="shared" si="270"/>
        <v>5.0000000000000044E-2</v>
      </c>
      <c r="D1965" s="2">
        <f t="shared" si="271"/>
        <v>5.0000000000000044E-2</v>
      </c>
      <c r="E1965" s="2">
        <f t="shared" si="272"/>
        <v>0</v>
      </c>
      <c r="F1965" s="2">
        <f t="shared" ref="F1965:G1980" si="277">((F1964*13)+D1965)/14</f>
        <v>9.0348622150368853E-3</v>
      </c>
      <c r="G1965" s="2">
        <f t="shared" si="277"/>
        <v>7.7382114444477833E-3</v>
      </c>
      <c r="H1965" s="2">
        <f t="shared" si="274"/>
        <v>1.1675646601152851</v>
      </c>
      <c r="I1965" s="2">
        <f t="shared" si="275"/>
        <v>53.865274775848512</v>
      </c>
    </row>
    <row r="1966" spans="1:9" ht="13.5" x14ac:dyDescent="0.25">
      <c r="A1966" s="3">
        <v>44869</v>
      </c>
      <c r="B1966" s="2">
        <v>1.98</v>
      </c>
      <c r="C1966" s="2">
        <f t="shared" si="270"/>
        <v>2.0000000000000018E-2</v>
      </c>
      <c r="D1966" s="2">
        <f t="shared" si="271"/>
        <v>2.0000000000000018E-2</v>
      </c>
      <c r="E1966" s="2">
        <f t="shared" si="272"/>
        <v>0</v>
      </c>
      <c r="F1966" s="2">
        <f t="shared" si="277"/>
        <v>9.8180863425342511E-3</v>
      </c>
      <c r="G1966" s="2">
        <f t="shared" si="277"/>
        <v>7.1854820555586557E-3</v>
      </c>
      <c r="H1966" s="2">
        <f t="shared" si="274"/>
        <v>1.3663782424923079</v>
      </c>
      <c r="I1966" s="2">
        <f t="shared" si="275"/>
        <v>57.741328835630952</v>
      </c>
    </row>
    <row r="1967" spans="1:9" ht="13.5" x14ac:dyDescent="0.25">
      <c r="A1967" s="3">
        <v>44872</v>
      </c>
      <c r="B1967" s="2">
        <v>2</v>
      </c>
      <c r="C1967" s="2">
        <f t="shared" si="270"/>
        <v>2.0000000000000018E-2</v>
      </c>
      <c r="D1967" s="2">
        <f t="shared" si="271"/>
        <v>2.0000000000000018E-2</v>
      </c>
      <c r="E1967" s="2">
        <f t="shared" si="272"/>
        <v>0</v>
      </c>
      <c r="F1967" s="2">
        <f t="shared" si="277"/>
        <v>1.0545365889496091E-2</v>
      </c>
      <c r="G1967" s="2">
        <f t="shared" si="277"/>
        <v>6.6722333373044661E-3</v>
      </c>
      <c r="H1967" s="2">
        <f t="shared" si="274"/>
        <v>1.5804851773598707</v>
      </c>
      <c r="I1967" s="2">
        <f t="shared" si="275"/>
        <v>61.247597592359995</v>
      </c>
    </row>
    <row r="1968" spans="1:9" ht="13.5" x14ac:dyDescent="0.25">
      <c r="A1968" s="3">
        <v>44873</v>
      </c>
      <c r="B1968" s="2">
        <v>2.0099999999999998</v>
      </c>
      <c r="C1968" s="2">
        <f t="shared" si="270"/>
        <v>9.9999999999997868E-3</v>
      </c>
      <c r="D1968" s="2">
        <f t="shared" si="271"/>
        <v>9.9999999999997868E-3</v>
      </c>
      <c r="E1968" s="2">
        <f t="shared" si="272"/>
        <v>0</v>
      </c>
      <c r="F1968" s="2">
        <f t="shared" si="277"/>
        <v>1.0506411183103498E-2</v>
      </c>
      <c r="G1968" s="2">
        <f t="shared" si="277"/>
        <v>6.1956452417827185E-3</v>
      </c>
      <c r="H1968" s="2">
        <f t="shared" si="274"/>
        <v>1.6957735269039405</v>
      </c>
      <c r="I1968" s="2">
        <f t="shared" si="275"/>
        <v>62.904895755524144</v>
      </c>
    </row>
    <row r="1969" spans="1:9" ht="13.5" x14ac:dyDescent="0.25">
      <c r="A1969" s="3">
        <v>44874</v>
      </c>
      <c r="B1969" s="2">
        <v>2</v>
      </c>
      <c r="C1969" s="2">
        <f t="shared" si="270"/>
        <v>-9.9999999999997868E-3</v>
      </c>
      <c r="D1969" s="2">
        <f t="shared" si="271"/>
        <v>0</v>
      </c>
      <c r="E1969" s="2">
        <f t="shared" si="272"/>
        <v>9.9999999999997868E-3</v>
      </c>
      <c r="F1969" s="2">
        <f t="shared" si="277"/>
        <v>9.7559532414532475E-3</v>
      </c>
      <c r="G1969" s="2">
        <f t="shared" si="277"/>
        <v>6.4673848673696523E-3</v>
      </c>
      <c r="H1969" s="2">
        <f t="shared" si="274"/>
        <v>1.5084850278009028</v>
      </c>
      <c r="I1969" s="2">
        <f t="shared" si="275"/>
        <v>60.135301230932065</v>
      </c>
    </row>
    <row r="1970" spans="1:9" ht="13.5" x14ac:dyDescent="0.25">
      <c r="A1970" s="3">
        <v>44875</v>
      </c>
      <c r="B1970" s="2">
        <v>1.96</v>
      </c>
      <c r="C1970" s="2">
        <f t="shared" si="270"/>
        <v>-4.0000000000000036E-2</v>
      </c>
      <c r="D1970" s="2">
        <f t="shared" si="271"/>
        <v>0</v>
      </c>
      <c r="E1970" s="2">
        <f t="shared" si="272"/>
        <v>4.0000000000000036E-2</v>
      </c>
      <c r="F1970" s="2">
        <f t="shared" si="277"/>
        <v>9.0590994384923008E-3</v>
      </c>
      <c r="G1970" s="2">
        <f t="shared" si="277"/>
        <v>8.862571662557538E-3</v>
      </c>
      <c r="H1970" s="2">
        <f t="shared" si="274"/>
        <v>1.022175028131513</v>
      </c>
      <c r="I1970" s="2">
        <f t="shared" si="275"/>
        <v>50.54829645859099</v>
      </c>
    </row>
    <row r="1971" spans="1:9" ht="13.5" x14ac:dyDescent="0.25">
      <c r="A1971" s="3">
        <v>44876</v>
      </c>
      <c r="B1971" s="2">
        <v>1.91</v>
      </c>
      <c r="C1971" s="2">
        <f t="shared" si="270"/>
        <v>-5.0000000000000044E-2</v>
      </c>
      <c r="D1971" s="2">
        <f t="shared" si="271"/>
        <v>0</v>
      </c>
      <c r="E1971" s="2">
        <f t="shared" si="272"/>
        <v>5.0000000000000044E-2</v>
      </c>
      <c r="F1971" s="2">
        <f t="shared" si="277"/>
        <v>8.4120209071714223E-3</v>
      </c>
      <c r="G1971" s="2">
        <f t="shared" si="277"/>
        <v>1.1800959400946288E-2</v>
      </c>
      <c r="H1971" s="2">
        <f t="shared" si="274"/>
        <v>0.71282517135826129</v>
      </c>
      <c r="I1971" s="2">
        <f t="shared" si="275"/>
        <v>41.61692525764289</v>
      </c>
    </row>
    <row r="1972" spans="1:9" ht="13.5" x14ac:dyDescent="0.25">
      <c r="A1972" s="3">
        <v>44879</v>
      </c>
      <c r="B1972" s="2">
        <v>1.93</v>
      </c>
      <c r="C1972" s="2">
        <f t="shared" si="270"/>
        <v>2.0000000000000018E-2</v>
      </c>
      <c r="D1972" s="2">
        <f t="shared" si="271"/>
        <v>2.0000000000000018E-2</v>
      </c>
      <c r="E1972" s="2">
        <f t="shared" si="272"/>
        <v>0</v>
      </c>
      <c r="F1972" s="2">
        <f t="shared" si="277"/>
        <v>9.2397336995163216E-3</v>
      </c>
      <c r="G1972" s="2">
        <f t="shared" si="277"/>
        <v>1.0958033729450126E-2</v>
      </c>
      <c r="H1972" s="2">
        <f t="shared" si="274"/>
        <v>0.84319266828721207</v>
      </c>
      <c r="I1972" s="2">
        <f t="shared" si="275"/>
        <v>45.746311972407604</v>
      </c>
    </row>
    <row r="1973" spans="1:9" ht="13.5" x14ac:dyDescent="0.25">
      <c r="A1973" s="3">
        <v>44880</v>
      </c>
      <c r="B1973" s="2">
        <v>1.93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8.5797527209794423E-3</v>
      </c>
      <c r="G1973" s="2">
        <f t="shared" si="277"/>
        <v>1.0175317034489402E-2</v>
      </c>
      <c r="H1973" s="2">
        <f t="shared" si="274"/>
        <v>0.84319266828721218</v>
      </c>
      <c r="I1973" s="2">
        <f t="shared" si="275"/>
        <v>45.746311972407604</v>
      </c>
    </row>
    <row r="1974" spans="1:9" ht="13.5" x14ac:dyDescent="0.25">
      <c r="A1974" s="3">
        <v>44881</v>
      </c>
      <c r="B1974" s="2">
        <v>1.93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7.9669132409094824E-3</v>
      </c>
      <c r="G1974" s="2">
        <f t="shared" si="277"/>
        <v>9.4485086748830171E-3</v>
      </c>
      <c r="H1974" s="2">
        <f t="shared" si="274"/>
        <v>0.84319266828721218</v>
      </c>
      <c r="I1974" s="2">
        <f t="shared" si="275"/>
        <v>45.746311972407604</v>
      </c>
    </row>
    <row r="1975" spans="1:9" ht="13.5" x14ac:dyDescent="0.25">
      <c r="A1975" s="3">
        <v>44882</v>
      </c>
      <c r="B1975" s="2">
        <v>1.9</v>
      </c>
      <c r="C1975" s="2">
        <f t="shared" si="270"/>
        <v>-3.0000000000000027E-2</v>
      </c>
      <c r="D1975" s="2">
        <f t="shared" si="271"/>
        <v>0</v>
      </c>
      <c r="E1975" s="2">
        <f t="shared" si="272"/>
        <v>3.0000000000000027E-2</v>
      </c>
      <c r="F1975" s="2">
        <f t="shared" si="277"/>
        <v>7.3978480094159475E-3</v>
      </c>
      <c r="G1975" s="2">
        <f t="shared" si="277"/>
        <v>1.0916472340962805E-2</v>
      </c>
      <c r="H1975" s="2">
        <f t="shared" si="274"/>
        <v>0.67767752973241868</v>
      </c>
      <c r="I1975" s="2">
        <f t="shared" si="275"/>
        <v>40.393789493056211</v>
      </c>
    </row>
    <row r="1976" spans="1:9" ht="13.5" x14ac:dyDescent="0.25">
      <c r="A1976" s="3">
        <v>44883</v>
      </c>
      <c r="B1976" s="2">
        <v>1.95</v>
      </c>
      <c r="C1976" s="2">
        <f t="shared" si="270"/>
        <v>5.0000000000000044E-2</v>
      </c>
      <c r="D1976" s="2">
        <f t="shared" si="271"/>
        <v>5.0000000000000044E-2</v>
      </c>
      <c r="E1976" s="2">
        <f t="shared" si="272"/>
        <v>0</v>
      </c>
      <c r="F1976" s="2">
        <f t="shared" si="277"/>
        <v>1.044085886588624E-2</v>
      </c>
      <c r="G1976" s="2">
        <f t="shared" si="277"/>
        <v>1.0136724316608319E-2</v>
      </c>
      <c r="H1976" s="2">
        <f t="shared" si="274"/>
        <v>1.0300032377105903</v>
      </c>
      <c r="I1976" s="2">
        <f t="shared" si="275"/>
        <v>50.738994824077913</v>
      </c>
    </row>
    <row r="1977" spans="1:9" ht="13.5" x14ac:dyDescent="0.25">
      <c r="A1977" s="3">
        <v>44886</v>
      </c>
      <c r="B1977" s="2">
        <v>1.96</v>
      </c>
      <c r="C1977" s="2">
        <f t="shared" si="270"/>
        <v>1.0000000000000009E-2</v>
      </c>
      <c r="D1977" s="2">
        <f t="shared" si="271"/>
        <v>1.0000000000000009E-2</v>
      </c>
      <c r="E1977" s="2">
        <f t="shared" si="272"/>
        <v>0</v>
      </c>
      <c r="F1977" s="2">
        <f t="shared" si="277"/>
        <v>1.0409368946894367E-2</v>
      </c>
      <c r="G1977" s="2">
        <f t="shared" si="277"/>
        <v>9.4126725797077249E-3</v>
      </c>
      <c r="H1977" s="2">
        <f t="shared" si="274"/>
        <v>1.1058887748135813</v>
      </c>
      <c r="I1977" s="2">
        <f t="shared" si="275"/>
        <v>52.514111288307596</v>
      </c>
    </row>
    <row r="1978" spans="1:9" ht="13.5" x14ac:dyDescent="0.25">
      <c r="A1978" s="3">
        <v>44887</v>
      </c>
      <c r="B1978" s="2">
        <v>1.96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9.665842593544768E-3</v>
      </c>
      <c r="G1978" s="2">
        <f t="shared" si="277"/>
        <v>8.7403388240143171E-3</v>
      </c>
      <c r="H1978" s="2">
        <f t="shared" si="274"/>
        <v>1.1058887748135811</v>
      </c>
      <c r="I1978" s="2">
        <f t="shared" si="275"/>
        <v>52.514111288307582</v>
      </c>
    </row>
    <row r="1979" spans="1:9" ht="13.5" x14ac:dyDescent="0.25">
      <c r="A1979" s="3">
        <v>44888</v>
      </c>
      <c r="B1979" s="2">
        <v>1.95</v>
      </c>
      <c r="C1979" s="2">
        <f t="shared" si="270"/>
        <v>-1.0000000000000009E-2</v>
      </c>
      <c r="D1979" s="2">
        <f t="shared" si="271"/>
        <v>0</v>
      </c>
      <c r="E1979" s="2">
        <f t="shared" si="272"/>
        <v>1.0000000000000009E-2</v>
      </c>
      <c r="F1979" s="2">
        <f t="shared" si="277"/>
        <v>8.9754252654344283E-3</v>
      </c>
      <c r="G1979" s="2">
        <f t="shared" si="277"/>
        <v>8.8303146222990098E-3</v>
      </c>
      <c r="H1979" s="2">
        <f t="shared" si="274"/>
        <v>1.0164332358859529</v>
      </c>
      <c r="I1979" s="2">
        <f t="shared" si="275"/>
        <v>50.407482766934571</v>
      </c>
    </row>
    <row r="1980" spans="1:9" ht="13.5" x14ac:dyDescent="0.25">
      <c r="A1980" s="3">
        <v>44889</v>
      </c>
      <c r="B1980" s="2">
        <v>1.94</v>
      </c>
      <c r="C1980" s="2">
        <f t="shared" si="270"/>
        <v>-1.0000000000000009E-2</v>
      </c>
      <c r="D1980" s="2">
        <f t="shared" si="271"/>
        <v>0</v>
      </c>
      <c r="E1980" s="2">
        <f t="shared" si="272"/>
        <v>1.0000000000000009E-2</v>
      </c>
      <c r="F1980" s="2">
        <f t="shared" si="277"/>
        <v>8.3343234607605402E-3</v>
      </c>
      <c r="G1980" s="2">
        <f t="shared" si="277"/>
        <v>8.9138635778490804E-3</v>
      </c>
      <c r="H1980" s="2">
        <f t="shared" si="274"/>
        <v>0.93498440804852623</v>
      </c>
      <c r="I1980" s="2">
        <f t="shared" si="275"/>
        <v>48.319997006667265</v>
      </c>
    </row>
    <row r="1981" spans="1:9" ht="13.5" x14ac:dyDescent="0.25">
      <c r="A1981" s="3">
        <v>44890</v>
      </c>
      <c r="B1981" s="2">
        <v>1.94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7.739014642134787E-3</v>
      </c>
      <c r="G1981" s="2">
        <f t="shared" si="278"/>
        <v>8.2771590365741457E-3</v>
      </c>
      <c r="H1981" s="2">
        <f t="shared" si="274"/>
        <v>0.93498440804852623</v>
      </c>
      <c r="I1981" s="2">
        <f t="shared" si="275"/>
        <v>48.319997006667265</v>
      </c>
    </row>
    <row r="1982" spans="1:9" ht="13.5" x14ac:dyDescent="0.25">
      <c r="A1982" s="3">
        <v>44893</v>
      </c>
      <c r="B1982" s="2">
        <v>1.92</v>
      </c>
      <c r="C1982" s="2">
        <f t="shared" si="270"/>
        <v>-2.0000000000000018E-2</v>
      </c>
      <c r="D1982" s="2">
        <f t="shared" si="271"/>
        <v>0</v>
      </c>
      <c r="E1982" s="2">
        <f t="shared" si="272"/>
        <v>2.0000000000000018E-2</v>
      </c>
      <c r="F1982" s="2">
        <f t="shared" si="278"/>
        <v>7.1862278819823022E-3</v>
      </c>
      <c r="G1982" s="2">
        <f t="shared" si="278"/>
        <v>9.1145048196759927E-3</v>
      </c>
      <c r="H1982" s="2">
        <f t="shared" si="274"/>
        <v>0.78843865071736963</v>
      </c>
      <c r="I1982" s="2">
        <f t="shared" si="275"/>
        <v>44.085305939966965</v>
      </c>
    </row>
    <row r="1983" spans="1:9" ht="13.5" x14ac:dyDescent="0.25">
      <c r="A1983" s="3">
        <v>44894</v>
      </c>
      <c r="B1983" s="2">
        <v>1.92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6.6729258904121378E-3</v>
      </c>
      <c r="G1983" s="2">
        <f t="shared" si="278"/>
        <v>8.4634687611277078E-3</v>
      </c>
      <c r="H1983" s="2">
        <f t="shared" si="274"/>
        <v>0.78843865071736963</v>
      </c>
      <c r="I1983" s="2">
        <f t="shared" si="275"/>
        <v>44.085305939966965</v>
      </c>
    </row>
    <row r="1984" spans="1:9" ht="13.5" x14ac:dyDescent="0.25">
      <c r="A1984" s="3">
        <v>44895</v>
      </c>
      <c r="B1984" s="2">
        <v>1.92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6.1962883268112711E-3</v>
      </c>
      <c r="G1984" s="2">
        <f t="shared" si="278"/>
        <v>7.8589352781900136E-3</v>
      </c>
      <c r="H1984" s="2">
        <f t="shared" si="274"/>
        <v>0.78843865071736974</v>
      </c>
      <c r="I1984" s="2">
        <f t="shared" si="275"/>
        <v>44.085305939966972</v>
      </c>
    </row>
    <row r="1985" spans="1:9" ht="13.5" x14ac:dyDescent="0.25">
      <c r="A1985" s="3">
        <v>44896</v>
      </c>
      <c r="B1985" s="2">
        <v>1.93</v>
      </c>
      <c r="C1985" s="2">
        <f t="shared" si="270"/>
        <v>1.0000000000000009E-2</v>
      </c>
      <c r="D1985" s="2">
        <f t="shared" si="271"/>
        <v>1.0000000000000009E-2</v>
      </c>
      <c r="E1985" s="2">
        <f t="shared" si="272"/>
        <v>0</v>
      </c>
      <c r="F1985" s="2">
        <f t="shared" si="278"/>
        <v>6.4679820177533237E-3</v>
      </c>
      <c r="G1985" s="2">
        <f t="shared" si="278"/>
        <v>7.2975827583192984E-3</v>
      </c>
      <c r="H1985" s="2">
        <f t="shared" si="274"/>
        <v>0.88631841966845482</v>
      </c>
      <c r="I1985" s="2">
        <f t="shared" si="275"/>
        <v>46.98668106226927</v>
      </c>
    </row>
    <row r="1986" spans="1:9" ht="13.5" x14ac:dyDescent="0.25">
      <c r="A1986" s="3">
        <v>44897</v>
      </c>
      <c r="B1986" s="2">
        <v>1.92</v>
      </c>
      <c r="C1986" s="2">
        <f t="shared" si="270"/>
        <v>-1.0000000000000009E-2</v>
      </c>
      <c r="D1986" s="2">
        <f t="shared" si="271"/>
        <v>0</v>
      </c>
      <c r="E1986" s="2">
        <f t="shared" si="272"/>
        <v>1.0000000000000009E-2</v>
      </c>
      <c r="F1986" s="2">
        <f t="shared" si="278"/>
        <v>6.0059833021995149E-3</v>
      </c>
      <c r="G1986" s="2">
        <f t="shared" si="278"/>
        <v>7.4906125612964917E-3</v>
      </c>
      <c r="H1986" s="2">
        <f t="shared" si="274"/>
        <v>0.80180135510305794</v>
      </c>
      <c r="I1986" s="2">
        <f t="shared" si="275"/>
        <v>44.499986240558528</v>
      </c>
    </row>
    <row r="1987" spans="1:9" ht="13.5" x14ac:dyDescent="0.25">
      <c r="A1987" s="3">
        <v>44900</v>
      </c>
      <c r="B1987" s="2">
        <v>1.92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5.5769844948995494E-3</v>
      </c>
      <c r="G1987" s="2">
        <f t="shared" si="278"/>
        <v>6.9555688069181708E-3</v>
      </c>
      <c r="H1987" s="2">
        <f t="shared" si="274"/>
        <v>0.80180135510305794</v>
      </c>
      <c r="I1987" s="2">
        <f t="shared" si="275"/>
        <v>44.499986240558528</v>
      </c>
    </row>
    <row r="1988" spans="1:9" ht="13.5" x14ac:dyDescent="0.25">
      <c r="A1988" s="3">
        <v>44901</v>
      </c>
      <c r="B1988" s="2">
        <v>1.9</v>
      </c>
      <c r="C1988" s="2">
        <f t="shared" si="279"/>
        <v>-2.0000000000000018E-2</v>
      </c>
      <c r="D1988" s="2">
        <f t="shared" si="280"/>
        <v>0</v>
      </c>
      <c r="E1988" s="2">
        <f t="shared" si="281"/>
        <v>2.0000000000000018E-2</v>
      </c>
      <c r="F1988" s="2">
        <f t="shared" si="278"/>
        <v>5.1786284595495818E-3</v>
      </c>
      <c r="G1988" s="2">
        <f t="shared" si="278"/>
        <v>7.8873138921383024E-3</v>
      </c>
      <c r="H1988" s="2">
        <f t="shared" si="274"/>
        <v>0.65657694499915764</v>
      </c>
      <c r="I1988" s="2">
        <f t="shared" si="275"/>
        <v>39.634557693273436</v>
      </c>
    </row>
    <row r="1989" spans="1:9" ht="13.5" x14ac:dyDescent="0.25">
      <c r="A1989" s="3">
        <v>44902</v>
      </c>
      <c r="B1989" s="2">
        <v>1.92</v>
      </c>
      <c r="C1989" s="2">
        <f t="shared" si="279"/>
        <v>2.0000000000000018E-2</v>
      </c>
      <c r="D1989" s="2">
        <f t="shared" si="280"/>
        <v>2.0000000000000018E-2</v>
      </c>
      <c r="E1989" s="2">
        <f t="shared" si="281"/>
        <v>0</v>
      </c>
      <c r="F1989" s="2">
        <f t="shared" si="278"/>
        <v>6.2372978552960407E-3</v>
      </c>
      <c r="G1989" s="2">
        <f t="shared" si="278"/>
        <v>7.3239343284141386E-3</v>
      </c>
      <c r="H1989" s="2">
        <f t="shared" si="274"/>
        <v>0.85163213863041443</v>
      </c>
      <c r="I1989" s="2">
        <f t="shared" si="275"/>
        <v>45.993592402232551</v>
      </c>
    </row>
    <row r="1990" spans="1:9" ht="13.5" x14ac:dyDescent="0.25">
      <c r="A1990" s="3">
        <v>44903</v>
      </c>
      <c r="B1990" s="2">
        <v>1.92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5.7917765799177521E-3</v>
      </c>
      <c r="G1990" s="2">
        <f t="shared" si="278"/>
        <v>6.8007961620988435E-3</v>
      </c>
      <c r="H1990" s="2">
        <f t="shared" si="274"/>
        <v>0.85163213863041431</v>
      </c>
      <c r="I1990" s="2">
        <f t="shared" si="275"/>
        <v>45.993592402232544</v>
      </c>
    </row>
    <row r="1991" spans="1:9" ht="13.5" x14ac:dyDescent="0.25">
      <c r="A1991" s="3">
        <v>44904</v>
      </c>
      <c r="B1991" s="2">
        <v>1.9</v>
      </c>
      <c r="C1991" s="2">
        <f t="shared" si="279"/>
        <v>-2.0000000000000018E-2</v>
      </c>
      <c r="D1991" s="2">
        <f t="shared" si="280"/>
        <v>0</v>
      </c>
      <c r="E1991" s="2">
        <f t="shared" si="281"/>
        <v>2.0000000000000018E-2</v>
      </c>
      <c r="F1991" s="2">
        <f t="shared" si="278"/>
        <v>5.37807825278077E-3</v>
      </c>
      <c r="G1991" s="2">
        <f t="shared" si="278"/>
        <v>7.7435964362346423E-3</v>
      </c>
      <c r="H1991" s="2">
        <f t="shared" si="274"/>
        <v>0.69451943900577084</v>
      </c>
      <c r="I1991" s="2">
        <f t="shared" si="275"/>
        <v>40.986218453372707</v>
      </c>
    </row>
    <row r="1992" spans="1:9" ht="13.5" x14ac:dyDescent="0.25">
      <c r="A1992" s="3">
        <v>44907</v>
      </c>
      <c r="B1992" s="2">
        <v>1.9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4.993929806153573E-3</v>
      </c>
      <c r="G1992" s="2">
        <f t="shared" si="278"/>
        <v>7.1904824050750254E-3</v>
      </c>
      <c r="H1992" s="2">
        <f t="shared" si="274"/>
        <v>0.69451943900577096</v>
      </c>
      <c r="I1992" s="2">
        <f t="shared" si="275"/>
        <v>40.986218453372707</v>
      </c>
    </row>
    <row r="1993" spans="1:9" ht="13.5" x14ac:dyDescent="0.25">
      <c r="A1993" s="3">
        <v>44908</v>
      </c>
      <c r="B1993" s="2">
        <v>1.91</v>
      </c>
      <c r="C1993" s="2">
        <f t="shared" si="279"/>
        <v>1.0000000000000009E-2</v>
      </c>
      <c r="D1993" s="2">
        <f t="shared" si="280"/>
        <v>1.0000000000000009E-2</v>
      </c>
      <c r="E1993" s="2">
        <f t="shared" si="281"/>
        <v>0</v>
      </c>
      <c r="F1993" s="2">
        <f t="shared" si="278"/>
        <v>5.3515062485711756E-3</v>
      </c>
      <c r="G1993" s="2">
        <f t="shared" si="278"/>
        <v>6.6768765189982376E-3</v>
      </c>
      <c r="H1993" s="2">
        <f t="shared" si="274"/>
        <v>0.80149846014736348</v>
      </c>
      <c r="I1993" s="2">
        <f t="shared" si="275"/>
        <v>44.490654745372382</v>
      </c>
    </row>
    <row r="1994" spans="1:9" ht="13.5" x14ac:dyDescent="0.25">
      <c r="A1994" s="3">
        <v>44909</v>
      </c>
      <c r="B1994" s="2">
        <v>1.91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4.9692558022446636E-3</v>
      </c>
      <c r="G1994" s="2">
        <f t="shared" si="278"/>
        <v>6.1999567676412209E-3</v>
      </c>
      <c r="H1994" s="2">
        <f t="shared" si="274"/>
        <v>0.80149846014736348</v>
      </c>
      <c r="I1994" s="2">
        <f t="shared" si="275"/>
        <v>44.490654745372382</v>
      </c>
    </row>
    <row r="1995" spans="1:9" ht="13.5" x14ac:dyDescent="0.25">
      <c r="A1995" s="3">
        <v>44910</v>
      </c>
      <c r="B1995" s="2">
        <v>1.91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4.6143089592271874E-3</v>
      </c>
      <c r="G1995" s="2">
        <f t="shared" si="278"/>
        <v>5.7571027128097054E-3</v>
      </c>
      <c r="H1995" s="2">
        <f t="shared" si="274"/>
        <v>0.80149846014736337</v>
      </c>
      <c r="I1995" s="2">
        <f t="shared" si="275"/>
        <v>44.490654745372382</v>
      </c>
    </row>
    <row r="1996" spans="1:9" ht="13.5" x14ac:dyDescent="0.25">
      <c r="A1996" s="3">
        <v>44911</v>
      </c>
      <c r="B1996" s="2">
        <v>1.91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4.2847154621395312E-3</v>
      </c>
      <c r="G1996" s="2">
        <f t="shared" si="278"/>
        <v>5.3458810904661548E-3</v>
      </c>
      <c r="H1996" s="2">
        <f t="shared" si="274"/>
        <v>0.80149846014736348</v>
      </c>
      <c r="I1996" s="2">
        <f t="shared" si="275"/>
        <v>44.490654745372382</v>
      </c>
    </row>
    <row r="1997" spans="1:9" ht="13.5" x14ac:dyDescent="0.25">
      <c r="A1997" s="3">
        <v>44914</v>
      </c>
      <c r="B1997" s="2">
        <v>1.91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3.9786643577009928E-3</v>
      </c>
      <c r="G1997" s="2">
        <f t="shared" si="282"/>
        <v>4.9640324411471442E-3</v>
      </c>
      <c r="H1997" s="2">
        <f t="shared" si="274"/>
        <v>0.80149846014736326</v>
      </c>
      <c r="I1997" s="2">
        <f t="shared" si="275"/>
        <v>44.490654745372382</v>
      </c>
    </row>
    <row r="1998" spans="1:9" ht="13.5" x14ac:dyDescent="0.25">
      <c r="A1998" s="3">
        <v>44915</v>
      </c>
      <c r="B1998" s="2">
        <v>1.91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3.6944740464366359E-3</v>
      </c>
      <c r="G1998" s="2">
        <f t="shared" si="282"/>
        <v>4.6094586953509195E-3</v>
      </c>
      <c r="H1998" s="2">
        <f t="shared" si="274"/>
        <v>0.80149846014736326</v>
      </c>
      <c r="I1998" s="2">
        <f t="shared" si="275"/>
        <v>44.490654745372382</v>
      </c>
    </row>
    <row r="1999" spans="1:9" ht="13.5" x14ac:dyDescent="0.25">
      <c r="A1999" s="3">
        <v>44916</v>
      </c>
      <c r="B1999" s="2">
        <v>1.9</v>
      </c>
      <c r="C1999" s="2">
        <f t="shared" si="279"/>
        <v>-1.0000000000000009E-2</v>
      </c>
      <c r="D1999" s="2">
        <f t="shared" si="280"/>
        <v>0</v>
      </c>
      <c r="E1999" s="2">
        <f t="shared" si="281"/>
        <v>1.0000000000000009E-2</v>
      </c>
      <c r="F1999" s="2">
        <f t="shared" si="282"/>
        <v>3.4305830431197335E-3</v>
      </c>
      <c r="G1999" s="2">
        <f t="shared" si="282"/>
        <v>4.9944973599687125E-3</v>
      </c>
      <c r="H1999" s="2">
        <f t="shared" si="274"/>
        <v>0.68687253108113044</v>
      </c>
      <c r="I1999" s="2">
        <f t="shared" si="275"/>
        <v>40.718697970670497</v>
      </c>
    </row>
    <row r="2000" spans="1:9" ht="13.5" x14ac:dyDescent="0.25">
      <c r="A2000" s="3">
        <v>44917</v>
      </c>
      <c r="B2000" s="2">
        <v>1.9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3.1855413971826098E-3</v>
      </c>
      <c r="G2000" s="2">
        <f t="shared" si="282"/>
        <v>4.6377475485423758E-3</v>
      </c>
      <c r="H2000" s="2">
        <f t="shared" si="274"/>
        <v>0.68687253108113044</v>
      </c>
      <c r="I2000" s="2">
        <f t="shared" si="275"/>
        <v>40.718697970670497</v>
      </c>
    </row>
    <row r="2001" spans="1:9" ht="13.5" x14ac:dyDescent="0.25">
      <c r="A2001" s="3">
        <v>44918</v>
      </c>
      <c r="B2001" s="2">
        <v>1.89</v>
      </c>
      <c r="C2001" s="2">
        <f t="shared" si="279"/>
        <v>-1.0000000000000009E-2</v>
      </c>
      <c r="D2001" s="2">
        <f t="shared" si="280"/>
        <v>0</v>
      </c>
      <c r="E2001" s="2">
        <f t="shared" si="281"/>
        <v>1.0000000000000009E-2</v>
      </c>
      <c r="F2001" s="2">
        <f t="shared" si="282"/>
        <v>2.9580027259552802E-3</v>
      </c>
      <c r="G2001" s="2">
        <f t="shared" si="282"/>
        <v>5.0207655807893497E-3</v>
      </c>
      <c r="H2001" s="2">
        <f t="shared" ref="H2001:H2064" si="283">F2001/G2001</f>
        <v>0.58915372135144217</v>
      </c>
      <c r="I2001" s="2">
        <f t="shared" ref="I2001:I2064" si="284">IF(G2001=0,100,100-(100/(1+H2001)))</f>
        <v>37.073425524273148</v>
      </c>
    </row>
    <row r="2002" spans="1:9" ht="13.5" x14ac:dyDescent="0.25">
      <c r="A2002" s="3">
        <v>44921</v>
      </c>
      <c r="B2002" s="2">
        <v>1.89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2.7467168169584741E-3</v>
      </c>
      <c r="G2002" s="2">
        <f t="shared" si="282"/>
        <v>4.6621394678758249E-3</v>
      </c>
      <c r="H2002" s="2">
        <f t="shared" si="283"/>
        <v>0.58915372135144206</v>
      </c>
      <c r="I2002" s="2">
        <f t="shared" si="284"/>
        <v>37.073425524273148</v>
      </c>
    </row>
    <row r="2003" spans="1:9" ht="13.5" x14ac:dyDescent="0.25">
      <c r="A2003" s="3">
        <v>44922</v>
      </c>
      <c r="B2003" s="2">
        <v>1.85</v>
      </c>
      <c r="C2003" s="2">
        <f t="shared" si="279"/>
        <v>-3.9999999999999813E-2</v>
      </c>
      <c r="D2003" s="2">
        <f t="shared" si="280"/>
        <v>0</v>
      </c>
      <c r="E2003" s="2">
        <f t="shared" si="281"/>
        <v>3.9999999999999813E-2</v>
      </c>
      <c r="F2003" s="2">
        <f t="shared" si="282"/>
        <v>2.5505227586042974E-3</v>
      </c>
      <c r="G2003" s="2">
        <f t="shared" si="282"/>
        <v>7.1862723630275382E-3</v>
      </c>
      <c r="H2003" s="2">
        <f t="shared" si="283"/>
        <v>0.35491596056481439</v>
      </c>
      <c r="I2003" s="2">
        <f t="shared" si="284"/>
        <v>26.194684459755209</v>
      </c>
    </row>
    <row r="2004" spans="1:9" ht="13.5" x14ac:dyDescent="0.25">
      <c r="A2004" s="3">
        <v>44923</v>
      </c>
      <c r="B2004" s="2">
        <v>1.88</v>
      </c>
      <c r="C2004" s="2">
        <f t="shared" si="279"/>
        <v>2.9999999999999805E-2</v>
      </c>
      <c r="D2004" s="2">
        <f t="shared" si="280"/>
        <v>2.9999999999999805E-2</v>
      </c>
      <c r="E2004" s="2">
        <f t="shared" si="281"/>
        <v>0</v>
      </c>
      <c r="F2004" s="2">
        <f t="shared" si="282"/>
        <v>4.511199704418262E-3</v>
      </c>
      <c r="G2004" s="2">
        <f t="shared" si="282"/>
        <v>6.672967194239857E-3</v>
      </c>
      <c r="H2004" s="2">
        <f t="shared" si="283"/>
        <v>0.67604104337757798</v>
      </c>
      <c r="I2004" s="2">
        <f t="shared" si="284"/>
        <v>40.335589993381788</v>
      </c>
    </row>
    <row r="2005" spans="1:9" ht="13.5" x14ac:dyDescent="0.25">
      <c r="A2005" s="3">
        <v>44924</v>
      </c>
      <c r="B2005" s="2">
        <v>1.88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4.1889711541026721E-3</v>
      </c>
      <c r="G2005" s="2">
        <f t="shared" si="282"/>
        <v>6.196326680365581E-3</v>
      </c>
      <c r="H2005" s="2">
        <f t="shared" si="283"/>
        <v>0.67604104337757809</v>
      </c>
      <c r="I2005" s="2">
        <f t="shared" si="284"/>
        <v>40.335589993381788</v>
      </c>
    </row>
    <row r="2006" spans="1:9" ht="13.5" x14ac:dyDescent="0.25">
      <c r="A2006" s="3">
        <v>44925</v>
      </c>
      <c r="B2006" s="2">
        <v>1.9</v>
      </c>
      <c r="C2006" s="2">
        <f t="shared" si="279"/>
        <v>2.0000000000000018E-2</v>
      </c>
      <c r="D2006" s="2">
        <f t="shared" si="280"/>
        <v>2.0000000000000018E-2</v>
      </c>
      <c r="E2006" s="2">
        <f t="shared" si="281"/>
        <v>0</v>
      </c>
      <c r="F2006" s="2">
        <f t="shared" si="282"/>
        <v>5.3183303573810532E-3</v>
      </c>
      <c r="G2006" s="2">
        <f t="shared" si="282"/>
        <v>5.7537319174823251E-3</v>
      </c>
      <c r="H2006" s="2">
        <f t="shared" si="283"/>
        <v>0.92432710346161007</v>
      </c>
      <c r="I2006" s="2">
        <f t="shared" si="284"/>
        <v>48.033782915537998</v>
      </c>
    </row>
    <row r="2007" spans="1:9" ht="13.5" x14ac:dyDescent="0.25">
      <c r="A2007" s="3">
        <v>44928</v>
      </c>
      <c r="B2007" s="2">
        <v>1.9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4.9384496175681209E-3</v>
      </c>
      <c r="G2007" s="2">
        <f t="shared" si="282"/>
        <v>5.3427510662335878E-3</v>
      </c>
      <c r="H2007" s="2">
        <f t="shared" si="283"/>
        <v>0.92432710346161007</v>
      </c>
      <c r="I2007" s="2">
        <f t="shared" si="284"/>
        <v>48.033782915537998</v>
      </c>
    </row>
    <row r="2008" spans="1:9" ht="13.5" x14ac:dyDescent="0.25">
      <c r="A2008" s="3">
        <v>44929</v>
      </c>
      <c r="B2008" s="2">
        <v>1.9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4.5857032163132555E-3</v>
      </c>
      <c r="G2008" s="2">
        <f t="shared" si="282"/>
        <v>4.9611259900740456E-3</v>
      </c>
      <c r="H2008" s="2">
        <f t="shared" si="283"/>
        <v>0.92432710346161018</v>
      </c>
      <c r="I2008" s="2">
        <f t="shared" si="284"/>
        <v>48.033782915538005</v>
      </c>
    </row>
    <row r="2009" spans="1:9" ht="13.5" x14ac:dyDescent="0.25">
      <c r="A2009" s="3">
        <v>44930</v>
      </c>
      <c r="B2009" s="2">
        <v>1.91</v>
      </c>
      <c r="C2009" s="2">
        <f t="shared" si="279"/>
        <v>1.0000000000000009E-2</v>
      </c>
      <c r="D2009" s="2">
        <f t="shared" si="280"/>
        <v>1.0000000000000009E-2</v>
      </c>
      <c r="E2009" s="2">
        <f t="shared" si="281"/>
        <v>0</v>
      </c>
      <c r="F2009" s="2">
        <f t="shared" si="282"/>
        <v>4.9724387008623092E-3</v>
      </c>
      <c r="G2009" s="2">
        <f t="shared" si="282"/>
        <v>4.606759847925899E-3</v>
      </c>
      <c r="H2009" s="2">
        <f t="shared" si="283"/>
        <v>1.079378753181816</v>
      </c>
      <c r="I2009" s="2">
        <f t="shared" si="284"/>
        <v>51.908713192831087</v>
      </c>
    </row>
    <row r="2010" spans="1:9" ht="13.5" x14ac:dyDescent="0.25">
      <c r="A2010" s="3">
        <v>44931</v>
      </c>
      <c r="B2010" s="2">
        <v>1.91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4.6172645079435729E-3</v>
      </c>
      <c r="G2010" s="2">
        <f t="shared" si="282"/>
        <v>4.2777055730740489E-3</v>
      </c>
      <c r="H2010" s="2">
        <f t="shared" si="283"/>
        <v>1.079378753181816</v>
      </c>
      <c r="I2010" s="2">
        <f t="shared" si="284"/>
        <v>51.908713192831087</v>
      </c>
    </row>
    <row r="2011" spans="1:9" ht="13.5" x14ac:dyDescent="0.25">
      <c r="A2011" s="3">
        <v>44932</v>
      </c>
      <c r="B2011" s="2">
        <v>1.92</v>
      </c>
      <c r="C2011" s="2">
        <f t="shared" si="279"/>
        <v>1.0000000000000009E-2</v>
      </c>
      <c r="D2011" s="2">
        <f t="shared" si="280"/>
        <v>1.0000000000000009E-2</v>
      </c>
      <c r="E2011" s="2">
        <f t="shared" si="281"/>
        <v>0</v>
      </c>
      <c r="F2011" s="2">
        <f t="shared" si="282"/>
        <v>5.001745614519033E-3</v>
      </c>
      <c r="G2011" s="2">
        <f t="shared" si="282"/>
        <v>3.9721551749973315E-3</v>
      </c>
      <c r="H2011" s="2">
        <f t="shared" si="283"/>
        <v>1.2592019682419364</v>
      </c>
      <c r="I2011" s="2">
        <f t="shared" si="284"/>
        <v>55.736582472164763</v>
      </c>
    </row>
    <row r="2012" spans="1:9" ht="13.5" x14ac:dyDescent="0.25">
      <c r="A2012" s="3">
        <v>44935</v>
      </c>
      <c r="B2012" s="2">
        <v>1.91</v>
      </c>
      <c r="C2012" s="2">
        <f t="shared" si="279"/>
        <v>-1.0000000000000009E-2</v>
      </c>
      <c r="D2012" s="2">
        <f t="shared" si="280"/>
        <v>0</v>
      </c>
      <c r="E2012" s="2">
        <f t="shared" si="281"/>
        <v>1.0000000000000009E-2</v>
      </c>
      <c r="F2012" s="2">
        <f t="shared" si="282"/>
        <v>4.6444780706248164E-3</v>
      </c>
      <c r="G2012" s="2">
        <f t="shared" si="282"/>
        <v>4.40271551964038E-3</v>
      </c>
      <c r="H2012" s="2">
        <f t="shared" si="283"/>
        <v>1.0549121445403278</v>
      </c>
      <c r="I2012" s="2">
        <f t="shared" si="284"/>
        <v>51.336119032782577</v>
      </c>
    </row>
    <row r="2013" spans="1:9" ht="13.5" x14ac:dyDescent="0.25">
      <c r="A2013" s="3">
        <v>44936</v>
      </c>
      <c r="B2013" s="2">
        <v>1.91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4.3127296370087578E-3</v>
      </c>
      <c r="G2013" s="2">
        <f t="shared" si="285"/>
        <v>4.0882358396660667E-3</v>
      </c>
      <c r="H2013" s="2">
        <f t="shared" si="283"/>
        <v>1.0549121445403278</v>
      </c>
      <c r="I2013" s="2">
        <f t="shared" si="284"/>
        <v>51.336119032782577</v>
      </c>
    </row>
    <row r="2014" spans="1:9" ht="13.5" x14ac:dyDescent="0.25">
      <c r="A2014" s="3">
        <v>44937</v>
      </c>
      <c r="B2014" s="2">
        <v>1.88</v>
      </c>
      <c r="C2014" s="2">
        <f t="shared" si="279"/>
        <v>-3.0000000000000027E-2</v>
      </c>
      <c r="D2014" s="2">
        <f t="shared" si="280"/>
        <v>0</v>
      </c>
      <c r="E2014" s="2">
        <f t="shared" si="281"/>
        <v>3.0000000000000027E-2</v>
      </c>
      <c r="F2014" s="2">
        <f t="shared" si="285"/>
        <v>4.0046775200795609E-3</v>
      </c>
      <c r="G2014" s="2">
        <f t="shared" si="285"/>
        <v>5.9390761368327783E-3</v>
      </c>
      <c r="H2014" s="2">
        <f t="shared" si="283"/>
        <v>0.67429300918428636</v>
      </c>
      <c r="I2014" s="2">
        <f t="shared" si="284"/>
        <v>40.273297773177774</v>
      </c>
    </row>
    <row r="2015" spans="1:9" ht="13.5" x14ac:dyDescent="0.25">
      <c r="A2015" s="3">
        <v>44938</v>
      </c>
      <c r="B2015" s="2">
        <v>1.89</v>
      </c>
      <c r="C2015" s="2">
        <f t="shared" si="279"/>
        <v>1.0000000000000009E-2</v>
      </c>
      <c r="D2015" s="2">
        <f t="shared" si="280"/>
        <v>1.0000000000000009E-2</v>
      </c>
      <c r="E2015" s="2">
        <f t="shared" si="281"/>
        <v>0</v>
      </c>
      <c r="F2015" s="2">
        <f t="shared" si="285"/>
        <v>4.432914840073879E-3</v>
      </c>
      <c r="G2015" s="2">
        <f t="shared" si="285"/>
        <v>5.5148564127732941E-3</v>
      </c>
      <c r="H2015" s="2">
        <f t="shared" si="283"/>
        <v>0.80381328329900581</v>
      </c>
      <c r="I2015" s="2">
        <f t="shared" si="284"/>
        <v>44.56188956702362</v>
      </c>
    </row>
    <row r="2016" spans="1:9" ht="13.5" x14ac:dyDescent="0.25">
      <c r="A2016" s="3">
        <v>44939</v>
      </c>
      <c r="B2016" s="2">
        <v>1.87</v>
      </c>
      <c r="C2016" s="2">
        <f t="shared" si="279"/>
        <v>-1.9999999999999796E-2</v>
      </c>
      <c r="D2016" s="2">
        <f t="shared" si="280"/>
        <v>0</v>
      </c>
      <c r="E2016" s="2">
        <f t="shared" si="281"/>
        <v>1.9999999999999796E-2</v>
      </c>
      <c r="F2016" s="2">
        <f t="shared" si="285"/>
        <v>4.1162780657828879E-3</v>
      </c>
      <c r="G2016" s="2">
        <f t="shared" si="285"/>
        <v>6.5495095261466152E-3</v>
      </c>
      <c r="H2016" s="2">
        <f t="shared" si="283"/>
        <v>0.62848646136784658</v>
      </c>
      <c r="I2016" s="2">
        <f t="shared" si="284"/>
        <v>38.593287465217834</v>
      </c>
    </row>
    <row r="2017" spans="1:9" ht="13.5" x14ac:dyDescent="0.25">
      <c r="A2017" s="3">
        <v>44942</v>
      </c>
      <c r="B2017" s="2">
        <v>1.87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3.8222582039412535E-3</v>
      </c>
      <c r="G2017" s="2">
        <f t="shared" si="285"/>
        <v>6.0816874171361422E-3</v>
      </c>
      <c r="H2017" s="2">
        <f t="shared" si="283"/>
        <v>0.62848646136784669</v>
      </c>
      <c r="I2017" s="2">
        <f t="shared" si="284"/>
        <v>38.593287465217834</v>
      </c>
    </row>
    <row r="2018" spans="1:9" ht="13.5" x14ac:dyDescent="0.25">
      <c r="A2018" s="3">
        <v>44943</v>
      </c>
      <c r="B2018" s="2">
        <v>1.9</v>
      </c>
      <c r="C2018" s="2">
        <f t="shared" si="279"/>
        <v>2.9999999999999805E-2</v>
      </c>
      <c r="D2018" s="2">
        <f t="shared" si="280"/>
        <v>2.9999999999999805E-2</v>
      </c>
      <c r="E2018" s="2">
        <f t="shared" si="281"/>
        <v>0</v>
      </c>
      <c r="F2018" s="2">
        <f t="shared" si="285"/>
        <v>5.6920969036597224E-3</v>
      </c>
      <c r="G2018" s="2">
        <f t="shared" si="285"/>
        <v>5.6472811730549893E-3</v>
      </c>
      <c r="H2018" s="2">
        <f t="shared" si="283"/>
        <v>1.0079358064936741</v>
      </c>
      <c r="I2018" s="2">
        <f t="shared" si="284"/>
        <v>50.197611060772211</v>
      </c>
    </row>
    <row r="2019" spans="1:9" ht="13.5" x14ac:dyDescent="0.25">
      <c r="A2019" s="3">
        <v>44944</v>
      </c>
      <c r="B2019" s="2">
        <v>1.9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5.2855185533983136E-3</v>
      </c>
      <c r="G2019" s="2">
        <f t="shared" si="285"/>
        <v>5.2439039464082038E-3</v>
      </c>
      <c r="H2019" s="2">
        <f t="shared" si="283"/>
        <v>1.0079358064936741</v>
      </c>
      <c r="I2019" s="2">
        <f t="shared" si="284"/>
        <v>50.197611060772211</v>
      </c>
    </row>
    <row r="2020" spans="1:9" ht="13.5" x14ac:dyDescent="0.25">
      <c r="A2020" s="3">
        <v>44945</v>
      </c>
      <c r="B2020" s="2">
        <v>1.91</v>
      </c>
      <c r="C2020" s="2">
        <f t="shared" si="279"/>
        <v>1.0000000000000009E-2</v>
      </c>
      <c r="D2020" s="2">
        <f t="shared" si="280"/>
        <v>1.0000000000000009E-2</v>
      </c>
      <c r="E2020" s="2">
        <f t="shared" si="281"/>
        <v>0</v>
      </c>
      <c r="F2020" s="2">
        <f t="shared" si="285"/>
        <v>5.622267228155578E-3</v>
      </c>
      <c r="G2020" s="2">
        <f t="shared" si="285"/>
        <v>4.8693393788076175E-3</v>
      </c>
      <c r="H2020" s="2">
        <f t="shared" si="283"/>
        <v>1.154626283110366</v>
      </c>
      <c r="I2020" s="2">
        <f t="shared" si="284"/>
        <v>53.58823904457229</v>
      </c>
    </row>
    <row r="2021" spans="1:9" ht="13.5" x14ac:dyDescent="0.25">
      <c r="A2021" s="3">
        <v>44946</v>
      </c>
      <c r="B2021" s="2">
        <v>1.89</v>
      </c>
      <c r="C2021" s="2">
        <f t="shared" si="279"/>
        <v>-2.0000000000000018E-2</v>
      </c>
      <c r="D2021" s="2">
        <f t="shared" si="280"/>
        <v>0</v>
      </c>
      <c r="E2021" s="2">
        <f t="shared" si="281"/>
        <v>2.0000000000000018E-2</v>
      </c>
      <c r="F2021" s="2">
        <f t="shared" si="285"/>
        <v>5.2206767118587512E-3</v>
      </c>
      <c r="G2021" s="2">
        <f t="shared" si="285"/>
        <v>5.9501008517499326E-3</v>
      </c>
      <c r="H2021" s="2">
        <f t="shared" si="283"/>
        <v>0.87740978546999637</v>
      </c>
      <c r="I2021" s="2">
        <f t="shared" si="284"/>
        <v>46.73512369332532</v>
      </c>
    </row>
    <row r="2022" spans="1:9" ht="13.5" x14ac:dyDescent="0.25">
      <c r="A2022" s="3">
        <v>44949</v>
      </c>
      <c r="B2022" s="2">
        <v>1.87</v>
      </c>
      <c r="C2022" s="2">
        <f t="shared" si="279"/>
        <v>-1.9999999999999796E-2</v>
      </c>
      <c r="D2022" s="2">
        <f t="shared" si="280"/>
        <v>0</v>
      </c>
      <c r="E2022" s="2">
        <f t="shared" si="281"/>
        <v>1.9999999999999796E-2</v>
      </c>
      <c r="F2022" s="2">
        <f t="shared" si="285"/>
        <v>4.8477712324402691E-3</v>
      </c>
      <c r="G2022" s="2">
        <f t="shared" si="285"/>
        <v>6.9536650766249221E-3</v>
      </c>
      <c r="H2022" s="2">
        <f t="shared" si="283"/>
        <v>0.69715339738410531</v>
      </c>
      <c r="I2022" s="2">
        <f t="shared" si="284"/>
        <v>41.077807018426121</v>
      </c>
    </row>
    <row r="2023" spans="1:9" ht="13.5" x14ac:dyDescent="0.25">
      <c r="A2023" s="3">
        <v>44950</v>
      </c>
      <c r="B2023" s="2">
        <v>1.85</v>
      </c>
      <c r="C2023" s="2">
        <f t="shared" si="279"/>
        <v>-2.0000000000000018E-2</v>
      </c>
      <c r="D2023" s="2">
        <f t="shared" si="280"/>
        <v>0</v>
      </c>
      <c r="E2023" s="2">
        <f t="shared" si="281"/>
        <v>2.0000000000000018E-2</v>
      </c>
      <c r="F2023" s="2">
        <f t="shared" si="285"/>
        <v>4.5015018586945354E-3</v>
      </c>
      <c r="G2023" s="2">
        <f t="shared" si="285"/>
        <v>7.8855461425802863E-3</v>
      </c>
      <c r="H2023" s="2">
        <f t="shared" si="283"/>
        <v>0.57085479905917669</v>
      </c>
      <c r="I2023" s="2">
        <f t="shared" si="284"/>
        <v>36.340392466641454</v>
      </c>
    </row>
    <row r="2024" spans="1:9" ht="13.5" x14ac:dyDescent="0.25">
      <c r="A2024" s="3">
        <v>44951</v>
      </c>
      <c r="B2024" s="2">
        <v>1.86</v>
      </c>
      <c r="C2024" s="2">
        <f t="shared" si="279"/>
        <v>1.0000000000000009E-2</v>
      </c>
      <c r="D2024" s="2">
        <f t="shared" si="280"/>
        <v>1.0000000000000009E-2</v>
      </c>
      <c r="E2024" s="2">
        <f t="shared" si="281"/>
        <v>0</v>
      </c>
      <c r="F2024" s="2">
        <f t="shared" si="285"/>
        <v>4.8942517259306416E-3</v>
      </c>
      <c r="G2024" s="2">
        <f t="shared" si="285"/>
        <v>7.3222928466816937E-3</v>
      </c>
      <c r="H2024" s="2">
        <f t="shared" si="283"/>
        <v>0.66840425921350732</v>
      </c>
      <c r="I2024" s="2">
        <f t="shared" si="284"/>
        <v>40.062488184284298</v>
      </c>
    </row>
    <row r="2025" spans="1:9" ht="13.5" x14ac:dyDescent="0.25">
      <c r="A2025" s="3">
        <v>44952</v>
      </c>
      <c r="B2025" s="2">
        <v>1.86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4.5446623169355955E-3</v>
      </c>
      <c r="G2025" s="2">
        <f t="shared" si="285"/>
        <v>6.7992719290615724E-3</v>
      </c>
      <c r="H2025" s="2">
        <f t="shared" si="283"/>
        <v>0.66840425921350732</v>
      </c>
      <c r="I2025" s="2">
        <f t="shared" si="284"/>
        <v>40.062488184284298</v>
      </c>
    </row>
    <row r="2026" spans="1:9" ht="13.5" x14ac:dyDescent="0.25">
      <c r="A2026" s="3">
        <v>44953</v>
      </c>
      <c r="B2026" s="2">
        <v>1.88</v>
      </c>
      <c r="C2026" s="2">
        <f t="shared" si="279"/>
        <v>1.9999999999999796E-2</v>
      </c>
      <c r="D2026" s="2">
        <f t="shared" si="280"/>
        <v>1.9999999999999796E-2</v>
      </c>
      <c r="E2026" s="2">
        <f t="shared" si="281"/>
        <v>0</v>
      </c>
      <c r="F2026" s="2">
        <f t="shared" si="285"/>
        <v>5.6486150085830389E-3</v>
      </c>
      <c r="G2026" s="2">
        <f t="shared" si="285"/>
        <v>6.3136096484143174E-3</v>
      </c>
      <c r="H2026" s="2">
        <f t="shared" si="283"/>
        <v>0.89467282951230698</v>
      </c>
      <c r="I2026" s="2">
        <f t="shared" si="284"/>
        <v>47.220439095154902</v>
      </c>
    </row>
    <row r="2027" spans="1:9" ht="13.5" x14ac:dyDescent="0.25">
      <c r="A2027" s="3">
        <v>44956</v>
      </c>
      <c r="B2027" s="2">
        <v>1.87</v>
      </c>
      <c r="C2027" s="2">
        <f t="shared" si="279"/>
        <v>-9.9999999999997868E-3</v>
      </c>
      <c r="D2027" s="2">
        <f t="shared" si="280"/>
        <v>0</v>
      </c>
      <c r="E2027" s="2">
        <f t="shared" si="281"/>
        <v>9.9999999999997868E-3</v>
      </c>
      <c r="F2027" s="2">
        <f t="shared" si="285"/>
        <v>5.2451425079699651E-3</v>
      </c>
      <c r="G2027" s="2">
        <f t="shared" si="285"/>
        <v>6.5769232449561371E-3</v>
      </c>
      <c r="H2027" s="2">
        <f t="shared" si="283"/>
        <v>0.79750702762001691</v>
      </c>
      <c r="I2027" s="2">
        <f t="shared" si="284"/>
        <v>44.367394138978881</v>
      </c>
    </row>
    <row r="2028" spans="1:9" ht="13.5" x14ac:dyDescent="0.25">
      <c r="A2028" s="3">
        <v>44957</v>
      </c>
      <c r="B2028" s="2">
        <v>1.86</v>
      </c>
      <c r="C2028" s="2">
        <f t="shared" si="279"/>
        <v>-1.0000000000000009E-2</v>
      </c>
      <c r="D2028" s="2">
        <f t="shared" si="280"/>
        <v>0</v>
      </c>
      <c r="E2028" s="2">
        <f t="shared" si="281"/>
        <v>1.0000000000000009E-2</v>
      </c>
      <c r="F2028" s="2">
        <f t="shared" si="285"/>
        <v>4.8704894716863961E-3</v>
      </c>
      <c r="G2028" s="2">
        <f t="shared" si="285"/>
        <v>6.8214287274592708E-3</v>
      </c>
      <c r="H2028" s="2">
        <f t="shared" si="283"/>
        <v>0.71399844025057679</v>
      </c>
      <c r="I2028" s="2">
        <f t="shared" si="284"/>
        <v>41.656889731252868</v>
      </c>
    </row>
    <row r="2029" spans="1:9" ht="13.5" x14ac:dyDescent="0.25">
      <c r="A2029" s="3">
        <v>44958</v>
      </c>
      <c r="B2029" s="2">
        <v>1.85</v>
      </c>
      <c r="C2029" s="2">
        <f t="shared" si="279"/>
        <v>-1.0000000000000009E-2</v>
      </c>
      <c r="D2029" s="2">
        <f t="shared" si="280"/>
        <v>0</v>
      </c>
      <c r="E2029" s="2">
        <f t="shared" si="281"/>
        <v>1.0000000000000009E-2</v>
      </c>
      <c r="F2029" s="2">
        <f t="shared" ref="F2029:G2044" si="286">((F2028*13)+D2029)/14</f>
        <v>4.5225973665659397E-3</v>
      </c>
      <c r="G2029" s="2">
        <f t="shared" si="286"/>
        <v>7.0484695326407526E-3</v>
      </c>
      <c r="H2029" s="2">
        <f t="shared" si="283"/>
        <v>0.64164246516527401</v>
      </c>
      <c r="I2029" s="2">
        <f t="shared" si="284"/>
        <v>39.085396411250606</v>
      </c>
    </row>
    <row r="2030" spans="1:9" ht="13.5" x14ac:dyDescent="0.25">
      <c r="A2030" s="3">
        <v>44959</v>
      </c>
      <c r="B2030" s="2">
        <v>1.86</v>
      </c>
      <c r="C2030" s="2">
        <f t="shared" si="279"/>
        <v>1.0000000000000009E-2</v>
      </c>
      <c r="D2030" s="2">
        <f t="shared" si="280"/>
        <v>1.0000000000000009E-2</v>
      </c>
      <c r="E2030" s="2">
        <f t="shared" si="281"/>
        <v>0</v>
      </c>
      <c r="F2030" s="2">
        <f t="shared" si="286"/>
        <v>4.913840411811231E-3</v>
      </c>
      <c r="G2030" s="2">
        <f t="shared" si="286"/>
        <v>6.5450074231664128E-3</v>
      </c>
      <c r="H2030" s="2">
        <f t="shared" si="283"/>
        <v>0.75077690430394672</v>
      </c>
      <c r="I2030" s="2">
        <f t="shared" si="284"/>
        <v>42.882499903803094</v>
      </c>
    </row>
    <row r="2031" spans="1:9" ht="13.5" x14ac:dyDescent="0.25">
      <c r="A2031" s="3">
        <v>44960</v>
      </c>
      <c r="B2031" s="2">
        <v>1.85</v>
      </c>
      <c r="C2031" s="2">
        <f t="shared" si="279"/>
        <v>-1.0000000000000009E-2</v>
      </c>
      <c r="D2031" s="2">
        <f t="shared" si="280"/>
        <v>0</v>
      </c>
      <c r="E2031" s="2">
        <f t="shared" si="281"/>
        <v>1.0000000000000009E-2</v>
      </c>
      <c r="F2031" s="2">
        <f t="shared" si="286"/>
        <v>4.5628518109675715E-3</v>
      </c>
      <c r="G2031" s="2">
        <f t="shared" si="286"/>
        <v>6.7917926072259549E-3</v>
      </c>
      <c r="H2031" s="2">
        <f t="shared" si="283"/>
        <v>0.67181848369649</v>
      </c>
      <c r="I2031" s="2">
        <f t="shared" si="284"/>
        <v>40.184893889380824</v>
      </c>
    </row>
    <row r="2032" spans="1:9" ht="13.5" x14ac:dyDescent="0.25">
      <c r="A2032" s="3">
        <v>44963</v>
      </c>
      <c r="B2032" s="2">
        <v>1.86</v>
      </c>
      <c r="C2032" s="2">
        <f t="shared" si="279"/>
        <v>1.0000000000000009E-2</v>
      </c>
      <c r="D2032" s="2">
        <f t="shared" si="280"/>
        <v>1.0000000000000009E-2</v>
      </c>
      <c r="E2032" s="2">
        <f t="shared" si="281"/>
        <v>0</v>
      </c>
      <c r="F2032" s="2">
        <f t="shared" si="286"/>
        <v>4.9512195387556024E-3</v>
      </c>
      <c r="G2032" s="2">
        <f t="shared" si="286"/>
        <v>6.306664563852672E-3</v>
      </c>
      <c r="H2032" s="2">
        <f t="shared" si="283"/>
        <v>0.78507735564914161</v>
      </c>
      <c r="I2032" s="2">
        <f t="shared" si="284"/>
        <v>43.980018746226769</v>
      </c>
    </row>
    <row r="2033" spans="1:9" ht="13.5" x14ac:dyDescent="0.25">
      <c r="A2033" s="3">
        <v>44964</v>
      </c>
      <c r="B2033" s="2">
        <v>1.86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4.5975610002730594E-3</v>
      </c>
      <c r="G2033" s="2">
        <f t="shared" si="286"/>
        <v>5.8561885235774809E-3</v>
      </c>
      <c r="H2033" s="2">
        <f t="shared" si="283"/>
        <v>0.78507735564914161</v>
      </c>
      <c r="I2033" s="2">
        <f t="shared" si="284"/>
        <v>43.980018746226769</v>
      </c>
    </row>
    <row r="2034" spans="1:9" ht="13.5" x14ac:dyDescent="0.25">
      <c r="A2034" s="3">
        <v>44965</v>
      </c>
      <c r="B2034" s="2">
        <v>1.84</v>
      </c>
      <c r="C2034" s="2">
        <f t="shared" si="279"/>
        <v>-2.0000000000000018E-2</v>
      </c>
      <c r="D2034" s="2">
        <f t="shared" si="280"/>
        <v>0</v>
      </c>
      <c r="E2034" s="2">
        <f t="shared" si="281"/>
        <v>2.0000000000000018E-2</v>
      </c>
      <c r="F2034" s="2">
        <f t="shared" si="286"/>
        <v>4.2691637859678406E-3</v>
      </c>
      <c r="G2034" s="2">
        <f t="shared" si="286"/>
        <v>6.8664607718933761E-3</v>
      </c>
      <c r="H2034" s="2">
        <f t="shared" si="283"/>
        <v>0.62174152416961237</v>
      </c>
      <c r="I2034" s="2">
        <f t="shared" si="284"/>
        <v>38.337892623669816</v>
      </c>
    </row>
    <row r="2035" spans="1:9" ht="13.5" x14ac:dyDescent="0.25">
      <c r="A2035" s="3">
        <v>44966</v>
      </c>
      <c r="B2035" s="2">
        <v>1.83</v>
      </c>
      <c r="C2035" s="2">
        <f t="shared" si="279"/>
        <v>-1.0000000000000009E-2</v>
      </c>
      <c r="D2035" s="2">
        <f t="shared" si="280"/>
        <v>0</v>
      </c>
      <c r="E2035" s="2">
        <f t="shared" si="281"/>
        <v>1.0000000000000009E-2</v>
      </c>
      <c r="F2035" s="2">
        <f t="shared" si="286"/>
        <v>3.9642235155415663E-3</v>
      </c>
      <c r="G2035" s="2">
        <f t="shared" si="286"/>
        <v>7.0902850024724207E-3</v>
      </c>
      <c r="H2035" s="2">
        <f t="shared" si="283"/>
        <v>0.55910637078188252</v>
      </c>
      <c r="I2035" s="2">
        <f t="shared" si="284"/>
        <v>35.860694386201118</v>
      </c>
    </row>
    <row r="2036" spans="1:9" ht="13.5" x14ac:dyDescent="0.25">
      <c r="A2036" s="3">
        <v>44967</v>
      </c>
      <c r="B2036" s="2">
        <v>1.83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3.6810646930028829E-3</v>
      </c>
      <c r="G2036" s="2">
        <f t="shared" si="286"/>
        <v>6.5838360737243903E-3</v>
      </c>
      <c r="H2036" s="2">
        <f t="shared" si="283"/>
        <v>0.55910637078188252</v>
      </c>
      <c r="I2036" s="2">
        <f t="shared" si="284"/>
        <v>35.860694386201118</v>
      </c>
    </row>
    <row r="2037" spans="1:9" ht="13.5" x14ac:dyDescent="0.25">
      <c r="A2037" s="3">
        <v>44970</v>
      </c>
      <c r="B2037" s="2">
        <v>1.82</v>
      </c>
      <c r="C2037" s="2">
        <f t="shared" si="279"/>
        <v>-1.0000000000000009E-2</v>
      </c>
      <c r="D2037" s="2">
        <f t="shared" si="280"/>
        <v>0</v>
      </c>
      <c r="E2037" s="2">
        <f t="shared" si="281"/>
        <v>1.0000000000000009E-2</v>
      </c>
      <c r="F2037" s="2">
        <f t="shared" si="286"/>
        <v>3.4181315006455342E-3</v>
      </c>
      <c r="G2037" s="2">
        <f t="shared" si="286"/>
        <v>6.8278477827440776E-3</v>
      </c>
      <c r="H2037" s="2">
        <f t="shared" si="283"/>
        <v>0.5006162423954631</v>
      </c>
      <c r="I2037" s="2">
        <f t="shared" si="284"/>
        <v>33.360710636872739</v>
      </c>
    </row>
    <row r="2038" spans="1:9" ht="13.5" x14ac:dyDescent="0.25">
      <c r="A2038" s="3">
        <v>44971</v>
      </c>
      <c r="B2038" s="2">
        <v>1.82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3.1739792505994244E-3</v>
      </c>
      <c r="G2038" s="2">
        <f t="shared" si="286"/>
        <v>6.3401443696909296E-3</v>
      </c>
      <c r="H2038" s="2">
        <f t="shared" si="283"/>
        <v>0.50061624239546298</v>
      </c>
      <c r="I2038" s="2">
        <f t="shared" si="284"/>
        <v>33.360710636872724</v>
      </c>
    </row>
    <row r="2039" spans="1:9" ht="13.5" x14ac:dyDescent="0.25">
      <c r="A2039" s="3">
        <v>44972</v>
      </c>
      <c r="B2039" s="2">
        <v>1.82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2.9472664469851798E-3</v>
      </c>
      <c r="G2039" s="2">
        <f t="shared" si="286"/>
        <v>5.8872769147130062E-3</v>
      </c>
      <c r="H2039" s="2">
        <f t="shared" si="283"/>
        <v>0.50061624239546298</v>
      </c>
      <c r="I2039" s="2">
        <f t="shared" si="284"/>
        <v>33.360710636872724</v>
      </c>
    </row>
    <row r="2040" spans="1:9" ht="13.5" x14ac:dyDescent="0.25">
      <c r="A2040" s="3">
        <v>44973</v>
      </c>
      <c r="B2040" s="2">
        <v>1.8</v>
      </c>
      <c r="C2040" s="2">
        <f t="shared" si="279"/>
        <v>-2.0000000000000018E-2</v>
      </c>
      <c r="D2040" s="2">
        <f t="shared" si="280"/>
        <v>0</v>
      </c>
      <c r="E2040" s="2">
        <f t="shared" si="281"/>
        <v>2.0000000000000018E-2</v>
      </c>
      <c r="F2040" s="2">
        <f t="shared" si="286"/>
        <v>2.7367474150576669E-3</v>
      </c>
      <c r="G2040" s="2">
        <f t="shared" si="286"/>
        <v>6.8953285636620789E-3</v>
      </c>
      <c r="H2040" s="2">
        <f t="shared" si="283"/>
        <v>0.39689876846190375</v>
      </c>
      <c r="I2040" s="2">
        <f t="shared" si="284"/>
        <v>28.412851197436495</v>
      </c>
    </row>
    <row r="2041" spans="1:9" ht="13.5" x14ac:dyDescent="0.25">
      <c r="A2041" s="3">
        <v>44974</v>
      </c>
      <c r="B2041" s="2">
        <v>1.82</v>
      </c>
      <c r="C2041" s="2">
        <f t="shared" si="279"/>
        <v>2.0000000000000018E-2</v>
      </c>
      <c r="D2041" s="2">
        <f t="shared" si="280"/>
        <v>2.0000000000000018E-2</v>
      </c>
      <c r="E2041" s="2">
        <f t="shared" si="281"/>
        <v>0</v>
      </c>
      <c r="F2041" s="2">
        <f t="shared" si="286"/>
        <v>3.9698368854106918E-3</v>
      </c>
      <c r="G2041" s="2">
        <f t="shared" si="286"/>
        <v>6.4028050948290735E-3</v>
      </c>
      <c r="H2041" s="2">
        <f t="shared" si="283"/>
        <v>0.62001526309409993</v>
      </c>
      <c r="I2041" s="2">
        <f t="shared" si="284"/>
        <v>38.272186516929487</v>
      </c>
    </row>
    <row r="2042" spans="1:9" ht="13.5" x14ac:dyDescent="0.25">
      <c r="A2042" s="3">
        <v>44977</v>
      </c>
      <c r="B2042" s="2">
        <v>1.82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3.686277107881357E-3</v>
      </c>
      <c r="G2042" s="2">
        <f t="shared" si="286"/>
        <v>5.9454618737698542E-3</v>
      </c>
      <c r="H2042" s="2">
        <f t="shared" si="283"/>
        <v>0.62001526309410004</v>
      </c>
      <c r="I2042" s="2">
        <f t="shared" si="284"/>
        <v>38.272186516929494</v>
      </c>
    </row>
    <row r="2043" spans="1:9" ht="13.5" x14ac:dyDescent="0.25">
      <c r="A2043" s="3">
        <v>44978</v>
      </c>
      <c r="B2043" s="2">
        <v>1.79</v>
      </c>
      <c r="C2043" s="2">
        <f t="shared" si="279"/>
        <v>-3.0000000000000027E-2</v>
      </c>
      <c r="D2043" s="2">
        <f t="shared" si="280"/>
        <v>0</v>
      </c>
      <c r="E2043" s="2">
        <f t="shared" si="281"/>
        <v>3.0000000000000027E-2</v>
      </c>
      <c r="F2043" s="2">
        <f t="shared" si="286"/>
        <v>3.4229716001755459E-3</v>
      </c>
      <c r="G2043" s="2">
        <f t="shared" si="286"/>
        <v>7.6636431685005802E-3</v>
      </c>
      <c r="H2043" s="2">
        <f t="shared" si="283"/>
        <v>0.44665070188089967</v>
      </c>
      <c r="I2043" s="2">
        <f t="shared" si="284"/>
        <v>30.87481320129146</v>
      </c>
    </row>
    <row r="2044" spans="1:9" ht="13.5" x14ac:dyDescent="0.25">
      <c r="A2044" s="3">
        <v>44979</v>
      </c>
      <c r="B2044" s="2">
        <v>1.78</v>
      </c>
      <c r="C2044" s="2">
        <f t="shared" si="279"/>
        <v>-1.0000000000000009E-2</v>
      </c>
      <c r="D2044" s="2">
        <f t="shared" si="280"/>
        <v>0</v>
      </c>
      <c r="E2044" s="2">
        <f t="shared" si="281"/>
        <v>1.0000000000000009E-2</v>
      </c>
      <c r="F2044" s="2">
        <f t="shared" si="286"/>
        <v>3.1784736287344358E-3</v>
      </c>
      <c r="G2044" s="2">
        <f t="shared" si="286"/>
        <v>7.8305257993219676E-3</v>
      </c>
      <c r="H2044" s="2">
        <f t="shared" si="283"/>
        <v>0.4059080718448887</v>
      </c>
      <c r="I2044" s="2">
        <f t="shared" si="284"/>
        <v>28.871594094501489</v>
      </c>
    </row>
    <row r="2045" spans="1:9" ht="13.5" x14ac:dyDescent="0.25">
      <c r="A2045" s="3">
        <v>44980</v>
      </c>
      <c r="B2045" s="2">
        <v>1.8</v>
      </c>
      <c r="C2045" s="2">
        <f t="shared" si="279"/>
        <v>2.0000000000000018E-2</v>
      </c>
      <c r="D2045" s="2">
        <f t="shared" si="280"/>
        <v>2.0000000000000018E-2</v>
      </c>
      <c r="E2045" s="2">
        <f t="shared" si="281"/>
        <v>0</v>
      </c>
      <c r="F2045" s="2">
        <f t="shared" ref="F2045:G2060" si="287">((F2044*13)+D2045)/14</f>
        <v>4.3800112266819775E-3</v>
      </c>
      <c r="G2045" s="2">
        <f t="shared" si="287"/>
        <v>7.2712025279418275E-3</v>
      </c>
      <c r="H2045" s="2">
        <f t="shared" si="283"/>
        <v>0.60237783363211794</v>
      </c>
      <c r="I2045" s="2">
        <f t="shared" si="284"/>
        <v>37.592746291722285</v>
      </c>
    </row>
    <row r="2046" spans="1:9" ht="13.5" x14ac:dyDescent="0.25">
      <c r="A2046" s="3">
        <v>44981</v>
      </c>
      <c r="B2046" s="2">
        <v>1.8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4.067153281918979E-3</v>
      </c>
      <c r="G2046" s="2">
        <f t="shared" si="287"/>
        <v>6.7518309188031251E-3</v>
      </c>
      <c r="H2046" s="2">
        <f t="shared" si="283"/>
        <v>0.60237783363211794</v>
      </c>
      <c r="I2046" s="2">
        <f t="shared" si="284"/>
        <v>37.592746291722285</v>
      </c>
    </row>
    <row r="2047" spans="1:9" ht="13.5" x14ac:dyDescent="0.25">
      <c r="A2047" s="3">
        <v>44984</v>
      </c>
      <c r="B2047" s="2">
        <v>1.8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3.7766423332104807E-3</v>
      </c>
      <c r="G2047" s="2">
        <f t="shared" si="287"/>
        <v>6.2695572817457589E-3</v>
      </c>
      <c r="H2047" s="2">
        <f t="shared" si="283"/>
        <v>0.60237783363211794</v>
      </c>
      <c r="I2047" s="2">
        <f t="shared" si="284"/>
        <v>37.592746291722285</v>
      </c>
    </row>
    <row r="2048" spans="1:9" ht="13.5" x14ac:dyDescent="0.25">
      <c r="A2048" s="3">
        <v>44985</v>
      </c>
      <c r="B2048" s="2">
        <v>1.8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3.5068821665525892E-3</v>
      </c>
      <c r="G2048" s="2">
        <f t="shared" si="287"/>
        <v>5.8217317616210615E-3</v>
      </c>
      <c r="H2048" s="2">
        <f t="shared" si="283"/>
        <v>0.60237783363211805</v>
      </c>
      <c r="I2048" s="2">
        <f t="shared" si="284"/>
        <v>37.5927462917223</v>
      </c>
    </row>
    <row r="2049" spans="1:9" ht="13.5" x14ac:dyDescent="0.25">
      <c r="A2049" s="3">
        <v>44986</v>
      </c>
      <c r="B2049" s="2">
        <v>1.8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3.2563905832274044E-3</v>
      </c>
      <c r="G2049" s="2">
        <f t="shared" si="287"/>
        <v>5.4058937786481288E-3</v>
      </c>
      <c r="H2049" s="2">
        <f t="shared" si="283"/>
        <v>0.60237783363211805</v>
      </c>
      <c r="I2049" s="2">
        <f t="shared" si="284"/>
        <v>37.5927462917223</v>
      </c>
    </row>
    <row r="2050" spans="1:9" ht="13.5" x14ac:dyDescent="0.25">
      <c r="A2050" s="3">
        <v>44987</v>
      </c>
      <c r="B2050" s="2">
        <v>1.79</v>
      </c>
      <c r="C2050" s="2">
        <f t="shared" si="279"/>
        <v>-1.0000000000000009E-2</v>
      </c>
      <c r="D2050" s="2">
        <f t="shared" si="280"/>
        <v>0</v>
      </c>
      <c r="E2050" s="2">
        <f t="shared" si="281"/>
        <v>1.0000000000000009E-2</v>
      </c>
      <c r="F2050" s="2">
        <f t="shared" si="287"/>
        <v>3.0237912558540186E-3</v>
      </c>
      <c r="G2050" s="2">
        <f t="shared" si="287"/>
        <v>5.7340442230304064E-3</v>
      </c>
      <c r="H2050" s="2">
        <f t="shared" si="283"/>
        <v>0.52734006544790191</v>
      </c>
      <c r="I2050" s="2">
        <f t="shared" si="284"/>
        <v>34.526696272663827</v>
      </c>
    </row>
    <row r="2051" spans="1:9" ht="13.5" x14ac:dyDescent="0.25">
      <c r="A2051" s="3">
        <v>44988</v>
      </c>
      <c r="B2051" s="2">
        <v>1.8</v>
      </c>
      <c r="C2051" s="2">
        <f t="shared" ref="C2051:C2114" si="288">B2051-B2050</f>
        <v>1.0000000000000009E-2</v>
      </c>
      <c r="D2051" s="2">
        <f t="shared" ref="D2051:D2114" si="289">IF(C2051&gt;0,C2051,0)</f>
        <v>1.0000000000000009E-2</v>
      </c>
      <c r="E2051" s="2">
        <f t="shared" ref="E2051:E2114" si="290">IF(C2051&lt;0,-C2051,0)</f>
        <v>0</v>
      </c>
      <c r="F2051" s="2">
        <f t="shared" si="287"/>
        <v>3.522091880435875E-3</v>
      </c>
      <c r="G2051" s="2">
        <f t="shared" si="287"/>
        <v>5.3244696356710914E-3</v>
      </c>
      <c r="H2051" s="2">
        <f t="shared" si="283"/>
        <v>0.66149158910396411</v>
      </c>
      <c r="I2051" s="2">
        <f t="shared" si="284"/>
        <v>39.813116927104275</v>
      </c>
    </row>
    <row r="2052" spans="1:9" ht="13.5" x14ac:dyDescent="0.25">
      <c r="A2052" s="3">
        <v>44991</v>
      </c>
      <c r="B2052" s="2">
        <v>1.81</v>
      </c>
      <c r="C2052" s="2">
        <f t="shared" si="288"/>
        <v>1.0000000000000009E-2</v>
      </c>
      <c r="D2052" s="2">
        <f t="shared" si="289"/>
        <v>1.0000000000000009E-2</v>
      </c>
      <c r="E2052" s="2">
        <f t="shared" si="290"/>
        <v>0</v>
      </c>
      <c r="F2052" s="2">
        <f t="shared" si="287"/>
        <v>3.9847996032618847E-3</v>
      </c>
      <c r="G2052" s="2">
        <f t="shared" si="287"/>
        <v>4.9441503759802986E-3</v>
      </c>
      <c r="H2052" s="2">
        <f t="shared" si="283"/>
        <v>0.80596246073356959</v>
      </c>
      <c r="I2052" s="2">
        <f t="shared" si="284"/>
        <v>44.627863438877526</v>
      </c>
    </row>
    <row r="2053" spans="1:9" ht="13.5" x14ac:dyDescent="0.25">
      <c r="A2053" s="3">
        <v>44992</v>
      </c>
      <c r="B2053" s="2">
        <v>1.81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3.7001710601717503E-3</v>
      </c>
      <c r="G2053" s="2">
        <f t="shared" si="287"/>
        <v>4.5909967776959918E-3</v>
      </c>
      <c r="H2053" s="2">
        <f t="shared" si="283"/>
        <v>0.80596246073356959</v>
      </c>
      <c r="I2053" s="2">
        <f t="shared" si="284"/>
        <v>44.627863438877526</v>
      </c>
    </row>
    <row r="2054" spans="1:9" ht="13.5" x14ac:dyDescent="0.25">
      <c r="A2054" s="3">
        <v>44993</v>
      </c>
      <c r="B2054" s="2">
        <v>1.81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3.43587312730234E-3</v>
      </c>
      <c r="G2054" s="2">
        <f t="shared" si="287"/>
        <v>4.2630684364319922E-3</v>
      </c>
      <c r="H2054" s="2">
        <f t="shared" si="283"/>
        <v>0.8059624607335697</v>
      </c>
      <c r="I2054" s="2">
        <f t="shared" si="284"/>
        <v>44.627863438877526</v>
      </c>
    </row>
    <row r="2055" spans="1:9" ht="13.5" x14ac:dyDescent="0.25">
      <c r="A2055" s="3">
        <v>44994</v>
      </c>
      <c r="B2055" s="2">
        <v>1.81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3.190453618209316E-3</v>
      </c>
      <c r="G2055" s="2">
        <f t="shared" si="287"/>
        <v>3.9585635481154211E-3</v>
      </c>
      <c r="H2055" s="2">
        <f t="shared" si="283"/>
        <v>0.80596246073356981</v>
      </c>
      <c r="I2055" s="2">
        <f t="shared" si="284"/>
        <v>44.627863438877533</v>
      </c>
    </row>
    <row r="2056" spans="1:9" ht="13.5" x14ac:dyDescent="0.25">
      <c r="A2056" s="3">
        <v>44995</v>
      </c>
      <c r="B2056" s="2">
        <v>1.79</v>
      </c>
      <c r="C2056" s="2">
        <f t="shared" si="288"/>
        <v>-2.0000000000000018E-2</v>
      </c>
      <c r="D2056" s="2">
        <f t="shared" si="289"/>
        <v>0</v>
      </c>
      <c r="E2056" s="2">
        <f t="shared" si="290"/>
        <v>2.0000000000000018E-2</v>
      </c>
      <c r="F2056" s="2">
        <f t="shared" si="287"/>
        <v>2.962564074051508E-3</v>
      </c>
      <c r="G2056" s="2">
        <f t="shared" si="287"/>
        <v>5.1043804375357493E-3</v>
      </c>
      <c r="H2056" s="2">
        <f t="shared" si="283"/>
        <v>0.5803964085956238</v>
      </c>
      <c r="I2056" s="2">
        <f t="shared" si="284"/>
        <v>36.724735986421109</v>
      </c>
    </row>
    <row r="2057" spans="1:9" ht="13.5" x14ac:dyDescent="0.25">
      <c r="A2057" s="3">
        <v>44998</v>
      </c>
      <c r="B2057" s="2">
        <v>1.81</v>
      </c>
      <c r="C2057" s="2">
        <f t="shared" si="288"/>
        <v>2.0000000000000018E-2</v>
      </c>
      <c r="D2057" s="2">
        <f t="shared" si="289"/>
        <v>2.0000000000000018E-2</v>
      </c>
      <c r="E2057" s="2">
        <f t="shared" si="290"/>
        <v>0</v>
      </c>
      <c r="F2057" s="2">
        <f t="shared" si="287"/>
        <v>4.1795237830478298E-3</v>
      </c>
      <c r="G2057" s="2">
        <f t="shared" si="287"/>
        <v>4.739781834854624E-3</v>
      </c>
      <c r="H2057" s="2">
        <f t="shared" si="283"/>
        <v>0.88179665830041776</v>
      </c>
      <c r="I2057" s="2">
        <f t="shared" si="284"/>
        <v>46.859295578557891</v>
      </c>
    </row>
    <row r="2058" spans="1:9" ht="13.5" x14ac:dyDescent="0.25">
      <c r="A2058" s="3">
        <v>44999</v>
      </c>
      <c r="B2058" s="2">
        <v>1.79</v>
      </c>
      <c r="C2058" s="2">
        <f t="shared" si="288"/>
        <v>-2.0000000000000018E-2</v>
      </c>
      <c r="D2058" s="2">
        <f t="shared" si="289"/>
        <v>0</v>
      </c>
      <c r="E2058" s="2">
        <f t="shared" si="290"/>
        <v>2.0000000000000018E-2</v>
      </c>
      <c r="F2058" s="2">
        <f t="shared" si="287"/>
        <v>3.8809863699729849E-3</v>
      </c>
      <c r="G2058" s="2">
        <f t="shared" si="287"/>
        <v>5.8297974180792954E-3</v>
      </c>
      <c r="H2058" s="2">
        <f t="shared" si="283"/>
        <v>0.66571547716860935</v>
      </c>
      <c r="I2058" s="2">
        <f t="shared" si="284"/>
        <v>39.965737624062633</v>
      </c>
    </row>
    <row r="2059" spans="1:9" ht="13.5" x14ac:dyDescent="0.25">
      <c r="A2059" s="3">
        <v>45000</v>
      </c>
      <c r="B2059" s="2">
        <v>1.8</v>
      </c>
      <c r="C2059" s="2">
        <f t="shared" si="288"/>
        <v>1.0000000000000009E-2</v>
      </c>
      <c r="D2059" s="2">
        <f t="shared" si="289"/>
        <v>1.0000000000000009E-2</v>
      </c>
      <c r="E2059" s="2">
        <f t="shared" si="290"/>
        <v>0</v>
      </c>
      <c r="F2059" s="2">
        <f t="shared" si="287"/>
        <v>4.3180587721177721E-3</v>
      </c>
      <c r="G2059" s="2">
        <f t="shared" si="287"/>
        <v>5.413383316787917E-3</v>
      </c>
      <c r="H2059" s="2">
        <f t="shared" si="283"/>
        <v>0.79766359029604683</v>
      </c>
      <c r="I2059" s="2">
        <f t="shared" si="284"/>
        <v>44.372239311176358</v>
      </c>
    </row>
    <row r="2060" spans="1:9" ht="13.5" x14ac:dyDescent="0.25">
      <c r="A2060" s="3">
        <v>45001</v>
      </c>
      <c r="B2060" s="2">
        <v>1.79</v>
      </c>
      <c r="C2060" s="2">
        <f t="shared" si="288"/>
        <v>-1.0000000000000009E-2</v>
      </c>
      <c r="D2060" s="2">
        <f t="shared" si="289"/>
        <v>0</v>
      </c>
      <c r="E2060" s="2">
        <f t="shared" si="290"/>
        <v>1.0000000000000009E-2</v>
      </c>
      <c r="F2060" s="2">
        <f t="shared" si="287"/>
        <v>4.0096260026807884E-3</v>
      </c>
      <c r="G2060" s="2">
        <f t="shared" si="287"/>
        <v>5.7409987941602087E-3</v>
      </c>
      <c r="H2060" s="2">
        <f t="shared" si="283"/>
        <v>0.69841958628512746</v>
      </c>
      <c r="I2060" s="2">
        <f t="shared" si="284"/>
        <v>41.121734106514133</v>
      </c>
    </row>
    <row r="2061" spans="1:9" ht="13.5" x14ac:dyDescent="0.25">
      <c r="A2061" s="3">
        <v>45002</v>
      </c>
      <c r="B2061" s="2">
        <v>1.77</v>
      </c>
      <c r="C2061" s="2">
        <f t="shared" si="288"/>
        <v>-2.0000000000000018E-2</v>
      </c>
      <c r="D2061" s="2">
        <f t="shared" si="289"/>
        <v>0</v>
      </c>
      <c r="E2061" s="2">
        <f t="shared" si="290"/>
        <v>2.0000000000000018E-2</v>
      </c>
      <c r="F2061" s="2">
        <f t="shared" ref="F2061:G2076" si="291">((F2060*13)+D2061)/14</f>
        <v>3.7232241453464465E-3</v>
      </c>
      <c r="G2061" s="2">
        <f t="shared" si="291"/>
        <v>6.7594988802916244E-3</v>
      </c>
      <c r="H2061" s="2">
        <f t="shared" si="283"/>
        <v>0.55081363445478015</v>
      </c>
      <c r="I2061" s="2">
        <f t="shared" si="284"/>
        <v>35.517719358227708</v>
      </c>
    </row>
    <row r="2062" spans="1:9" ht="13.5" x14ac:dyDescent="0.25">
      <c r="A2062" s="3">
        <v>45006</v>
      </c>
      <c r="B2062" s="2">
        <v>1.77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3.4572795635359858E-3</v>
      </c>
      <c r="G2062" s="2">
        <f t="shared" si="291"/>
        <v>6.2766775316993656E-3</v>
      </c>
      <c r="H2062" s="2">
        <f t="shared" si="283"/>
        <v>0.55081363445478015</v>
      </c>
      <c r="I2062" s="2">
        <f t="shared" si="284"/>
        <v>35.517719358227708</v>
      </c>
    </row>
    <row r="2063" spans="1:9" ht="13.5" x14ac:dyDescent="0.25">
      <c r="A2063" s="3">
        <v>45007</v>
      </c>
      <c r="B2063" s="2">
        <v>1.76</v>
      </c>
      <c r="C2063" s="2">
        <f t="shared" si="288"/>
        <v>-1.0000000000000009E-2</v>
      </c>
      <c r="D2063" s="2">
        <f t="shared" si="289"/>
        <v>0</v>
      </c>
      <c r="E2063" s="2">
        <f t="shared" si="290"/>
        <v>1.0000000000000009E-2</v>
      </c>
      <c r="F2063" s="2">
        <f t="shared" si="291"/>
        <v>3.2103310232834159E-3</v>
      </c>
      <c r="G2063" s="2">
        <f t="shared" si="291"/>
        <v>6.5426291365779836E-3</v>
      </c>
      <c r="H2063" s="2">
        <f t="shared" si="283"/>
        <v>0.49067904603294199</v>
      </c>
      <c r="I2063" s="2">
        <f t="shared" si="284"/>
        <v>32.91647838874222</v>
      </c>
    </row>
    <row r="2064" spans="1:9" ht="13.5" x14ac:dyDescent="0.25">
      <c r="A2064" s="3">
        <v>45008</v>
      </c>
      <c r="B2064" s="2">
        <v>1.75</v>
      </c>
      <c r="C2064" s="2">
        <f t="shared" si="288"/>
        <v>-1.0000000000000009E-2</v>
      </c>
      <c r="D2064" s="2">
        <f t="shared" si="289"/>
        <v>0</v>
      </c>
      <c r="E2064" s="2">
        <f t="shared" si="290"/>
        <v>1.0000000000000009E-2</v>
      </c>
      <c r="F2064" s="2">
        <f t="shared" si="291"/>
        <v>2.9810216644774574E-3</v>
      </c>
      <c r="G2064" s="2">
        <f t="shared" si="291"/>
        <v>6.7895841982509855E-3</v>
      </c>
      <c r="H2064" s="2">
        <f t="shared" si="283"/>
        <v>0.43905805973293272</v>
      </c>
      <c r="I2064" s="2">
        <f t="shared" si="284"/>
        <v>30.510100462132513</v>
      </c>
    </row>
    <row r="2065" spans="1:9" ht="13.5" x14ac:dyDescent="0.25">
      <c r="A2065" s="3">
        <v>45009</v>
      </c>
      <c r="B2065" s="2">
        <v>1.72</v>
      </c>
      <c r="C2065" s="2">
        <f t="shared" si="288"/>
        <v>-3.0000000000000027E-2</v>
      </c>
      <c r="D2065" s="2">
        <f t="shared" si="289"/>
        <v>0</v>
      </c>
      <c r="E2065" s="2">
        <f t="shared" si="290"/>
        <v>3.0000000000000027E-2</v>
      </c>
      <c r="F2065" s="2">
        <f t="shared" si="291"/>
        <v>2.7680915455862106E-3</v>
      </c>
      <c r="G2065" s="2">
        <f t="shared" si="291"/>
        <v>8.4474710412330602E-3</v>
      </c>
      <c r="H2065" s="2">
        <f t="shared" ref="H2065:H2128" si="292">F2065/G2065</f>
        <v>0.3276828688816858</v>
      </c>
      <c r="I2065" s="2">
        <f t="shared" ref="I2065:I2128" si="293">IF(G2065=0,100,100-(100/(1+H2065)))</f>
        <v>24.680808690232993</v>
      </c>
    </row>
    <row r="2066" spans="1:9" ht="13.5" x14ac:dyDescent="0.25">
      <c r="A2066" s="3">
        <v>45012</v>
      </c>
      <c r="B2066" s="2">
        <v>1.73</v>
      </c>
      <c r="C2066" s="2">
        <f t="shared" si="288"/>
        <v>1.0000000000000009E-2</v>
      </c>
      <c r="D2066" s="2">
        <f t="shared" si="289"/>
        <v>1.0000000000000009E-2</v>
      </c>
      <c r="E2066" s="2">
        <f t="shared" si="290"/>
        <v>0</v>
      </c>
      <c r="F2066" s="2">
        <f t="shared" si="291"/>
        <v>3.2846564351871961E-3</v>
      </c>
      <c r="G2066" s="2">
        <f t="shared" si="291"/>
        <v>7.8440802525735556E-3</v>
      </c>
      <c r="H2066" s="2">
        <f t="shared" si="292"/>
        <v>0.41874334905096577</v>
      </c>
      <c r="I2066" s="2">
        <f t="shared" si="293"/>
        <v>29.515088076435674</v>
      </c>
    </row>
    <row r="2067" spans="1:9" ht="13.5" x14ac:dyDescent="0.25">
      <c r="A2067" s="3">
        <v>45013</v>
      </c>
      <c r="B2067" s="2">
        <v>1.77</v>
      </c>
      <c r="C2067" s="2">
        <f t="shared" si="288"/>
        <v>4.0000000000000036E-2</v>
      </c>
      <c r="D2067" s="2">
        <f t="shared" si="289"/>
        <v>4.0000000000000036E-2</v>
      </c>
      <c r="E2067" s="2">
        <f t="shared" si="290"/>
        <v>0</v>
      </c>
      <c r="F2067" s="2">
        <f t="shared" si="291"/>
        <v>5.9071809755309708E-3</v>
      </c>
      <c r="G2067" s="2">
        <f t="shared" si="291"/>
        <v>7.2837888059611583E-3</v>
      </c>
      <c r="H2067" s="2">
        <f t="shared" si="292"/>
        <v>0.81100387901094118</v>
      </c>
      <c r="I2067" s="2">
        <f t="shared" si="293"/>
        <v>44.782006731750435</v>
      </c>
    </row>
    <row r="2068" spans="1:9" ht="13.5" x14ac:dyDescent="0.25">
      <c r="A2068" s="3">
        <v>45014</v>
      </c>
      <c r="B2068" s="2">
        <v>1.75</v>
      </c>
      <c r="C2068" s="2">
        <f t="shared" si="288"/>
        <v>-2.0000000000000018E-2</v>
      </c>
      <c r="D2068" s="2">
        <f t="shared" si="289"/>
        <v>0</v>
      </c>
      <c r="E2068" s="2">
        <f t="shared" si="290"/>
        <v>2.0000000000000018E-2</v>
      </c>
      <c r="F2068" s="2">
        <f t="shared" si="291"/>
        <v>5.4852394772787593E-3</v>
      </c>
      <c r="G2068" s="2">
        <f t="shared" si="291"/>
        <v>8.1920896055353628E-3</v>
      </c>
      <c r="H2068" s="2">
        <f t="shared" si="292"/>
        <v>0.66957757317161237</v>
      </c>
      <c r="I2068" s="2">
        <f t="shared" si="293"/>
        <v>40.104609928345496</v>
      </c>
    </row>
    <row r="2069" spans="1:9" ht="13.5" x14ac:dyDescent="0.25">
      <c r="A2069" s="3">
        <v>45015</v>
      </c>
      <c r="B2069" s="2">
        <v>1.75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5.093436657473133E-3</v>
      </c>
      <c r="G2069" s="2">
        <f t="shared" si="291"/>
        <v>7.6069403479971228E-3</v>
      </c>
      <c r="H2069" s="2">
        <f t="shared" si="292"/>
        <v>0.66957757317161226</v>
      </c>
      <c r="I2069" s="2">
        <f t="shared" si="293"/>
        <v>40.104609928345496</v>
      </c>
    </row>
    <row r="2070" spans="1:9" ht="13.5" x14ac:dyDescent="0.25">
      <c r="A2070" s="3">
        <v>45016</v>
      </c>
      <c r="B2070" s="2">
        <v>1.72</v>
      </c>
      <c r="C2070" s="2">
        <f t="shared" si="288"/>
        <v>-3.0000000000000027E-2</v>
      </c>
      <c r="D2070" s="2">
        <f t="shared" si="289"/>
        <v>0</v>
      </c>
      <c r="E2070" s="2">
        <f t="shared" si="290"/>
        <v>3.0000000000000027E-2</v>
      </c>
      <c r="F2070" s="2">
        <f t="shared" si="291"/>
        <v>4.7296197533679089E-3</v>
      </c>
      <c r="G2070" s="2">
        <f t="shared" si="291"/>
        <v>9.2064446088544732E-3</v>
      </c>
      <c r="H2070" s="2">
        <f t="shared" si="292"/>
        <v>0.51372923580283181</v>
      </c>
      <c r="I2070" s="2">
        <f t="shared" si="293"/>
        <v>33.937987299978843</v>
      </c>
    </row>
    <row r="2071" spans="1:9" ht="13.5" x14ac:dyDescent="0.25">
      <c r="A2071" s="3">
        <v>45019</v>
      </c>
      <c r="B2071" s="2">
        <v>1.75</v>
      </c>
      <c r="C2071" s="2">
        <f t="shared" si="288"/>
        <v>3.0000000000000027E-2</v>
      </c>
      <c r="D2071" s="2">
        <f t="shared" si="289"/>
        <v>3.0000000000000027E-2</v>
      </c>
      <c r="E2071" s="2">
        <f t="shared" si="290"/>
        <v>0</v>
      </c>
      <c r="F2071" s="2">
        <f t="shared" si="291"/>
        <v>6.5346469138416316E-3</v>
      </c>
      <c r="G2071" s="2">
        <f t="shared" si="291"/>
        <v>8.5488414225077247E-3</v>
      </c>
      <c r="H2071" s="2">
        <f t="shared" si="292"/>
        <v>0.76438976825993721</v>
      </c>
      <c r="I2071" s="2">
        <f t="shared" si="293"/>
        <v>43.323180739921639</v>
      </c>
    </row>
    <row r="2072" spans="1:9" ht="13.5" x14ac:dyDescent="0.25">
      <c r="A2072" s="3">
        <v>45020</v>
      </c>
      <c r="B2072" s="2">
        <v>1.74</v>
      </c>
      <c r="C2072" s="2">
        <f t="shared" si="288"/>
        <v>-1.0000000000000009E-2</v>
      </c>
      <c r="D2072" s="2">
        <f t="shared" si="289"/>
        <v>0</v>
      </c>
      <c r="E2072" s="2">
        <f t="shared" si="290"/>
        <v>1.0000000000000009E-2</v>
      </c>
      <c r="F2072" s="2">
        <f t="shared" si="291"/>
        <v>6.0678864199958009E-3</v>
      </c>
      <c r="G2072" s="2">
        <f t="shared" si="291"/>
        <v>8.6524956066143157E-3</v>
      </c>
      <c r="H2072" s="2">
        <f t="shared" si="292"/>
        <v>0.70128743149632622</v>
      </c>
      <c r="I2072" s="2">
        <f t="shared" si="293"/>
        <v>41.220984679791925</v>
      </c>
    </row>
    <row r="2073" spans="1:9" ht="13.5" x14ac:dyDescent="0.25">
      <c r="A2073" s="3">
        <v>45021</v>
      </c>
      <c r="B2073" s="2">
        <v>1.74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5.6344659614246725E-3</v>
      </c>
      <c r="G2073" s="2">
        <f t="shared" si="291"/>
        <v>8.0344602061418642E-3</v>
      </c>
      <c r="H2073" s="2">
        <f t="shared" si="292"/>
        <v>0.70128743149632633</v>
      </c>
      <c r="I2073" s="2">
        <f t="shared" si="293"/>
        <v>41.220984679791933</v>
      </c>
    </row>
    <row r="2074" spans="1:9" ht="13.5" x14ac:dyDescent="0.25">
      <c r="A2074" s="3">
        <v>45022</v>
      </c>
      <c r="B2074" s="2">
        <v>1.7</v>
      </c>
      <c r="C2074" s="2">
        <f t="shared" si="288"/>
        <v>-4.0000000000000036E-2</v>
      </c>
      <c r="D2074" s="2">
        <f t="shared" si="289"/>
        <v>0</v>
      </c>
      <c r="E2074" s="2">
        <f t="shared" si="290"/>
        <v>4.0000000000000036E-2</v>
      </c>
      <c r="F2074" s="2">
        <f t="shared" si="291"/>
        <v>5.2320041070371961E-3</v>
      </c>
      <c r="G2074" s="2">
        <f t="shared" si="291"/>
        <v>1.0317713048560304E-2</v>
      </c>
      <c r="H2074" s="2">
        <f t="shared" si="292"/>
        <v>0.50708951512925149</v>
      </c>
      <c r="I2074" s="2">
        <f t="shared" si="293"/>
        <v>33.646940678620695</v>
      </c>
    </row>
    <row r="2075" spans="1:9" ht="13.5" x14ac:dyDescent="0.25">
      <c r="A2075" s="3">
        <v>45023</v>
      </c>
      <c r="B2075" s="2">
        <v>1.72</v>
      </c>
      <c r="C2075" s="2">
        <f t="shared" si="288"/>
        <v>2.0000000000000018E-2</v>
      </c>
      <c r="D2075" s="2">
        <f t="shared" si="289"/>
        <v>2.0000000000000018E-2</v>
      </c>
      <c r="E2075" s="2">
        <f t="shared" si="290"/>
        <v>0</v>
      </c>
      <c r="F2075" s="2">
        <f t="shared" si="291"/>
        <v>6.28686095653454E-3</v>
      </c>
      <c r="G2075" s="2">
        <f t="shared" si="291"/>
        <v>9.5807335450917123E-3</v>
      </c>
      <c r="H2075" s="2">
        <f t="shared" si="292"/>
        <v>0.65619828867439378</v>
      </c>
      <c r="I2075" s="2">
        <f t="shared" si="293"/>
        <v>39.620756352767941</v>
      </c>
    </row>
    <row r="2076" spans="1:9" ht="13.5" x14ac:dyDescent="0.25">
      <c r="A2076" s="3">
        <v>45026</v>
      </c>
      <c r="B2076" s="2">
        <v>1.69</v>
      </c>
      <c r="C2076" s="2">
        <f t="shared" si="288"/>
        <v>-3.0000000000000027E-2</v>
      </c>
      <c r="D2076" s="2">
        <f t="shared" si="289"/>
        <v>0</v>
      </c>
      <c r="E2076" s="2">
        <f t="shared" si="290"/>
        <v>3.0000000000000027E-2</v>
      </c>
      <c r="F2076" s="2">
        <f t="shared" si="291"/>
        <v>5.837799459639215E-3</v>
      </c>
      <c r="G2076" s="2">
        <f t="shared" si="291"/>
        <v>1.1039252577585163E-2</v>
      </c>
      <c r="H2076" s="2">
        <f t="shared" si="292"/>
        <v>0.52882198487718934</v>
      </c>
      <c r="I2076" s="2">
        <f t="shared" si="293"/>
        <v>34.590160928361442</v>
      </c>
    </row>
    <row r="2077" spans="1:9" ht="13.5" x14ac:dyDescent="0.25">
      <c r="A2077" s="3">
        <v>45027</v>
      </c>
      <c r="B2077" s="2">
        <v>1.73</v>
      </c>
      <c r="C2077" s="2">
        <f t="shared" si="288"/>
        <v>4.0000000000000036E-2</v>
      </c>
      <c r="D2077" s="2">
        <f t="shared" si="289"/>
        <v>4.0000000000000036E-2</v>
      </c>
      <c r="E2077" s="2">
        <f t="shared" si="290"/>
        <v>0</v>
      </c>
      <c r="F2077" s="2">
        <f t="shared" ref="F2077:G2092" si="294">((F2076*13)+D2077)/14</f>
        <v>8.2779566410935597E-3</v>
      </c>
      <c r="G2077" s="2">
        <f t="shared" si="294"/>
        <v>1.0250734536329079E-2</v>
      </c>
      <c r="H2077" s="2">
        <f t="shared" si="292"/>
        <v>0.80754765541494578</v>
      </c>
      <c r="I2077" s="2">
        <f t="shared" si="293"/>
        <v>44.676424048668466</v>
      </c>
    </row>
    <row r="2078" spans="1:9" ht="13.5" x14ac:dyDescent="0.25">
      <c r="A2078" s="3">
        <v>45028</v>
      </c>
      <c r="B2078" s="2">
        <v>1.72</v>
      </c>
      <c r="C2078" s="2">
        <f t="shared" si="288"/>
        <v>-1.0000000000000009E-2</v>
      </c>
      <c r="D2078" s="2">
        <f t="shared" si="289"/>
        <v>0</v>
      </c>
      <c r="E2078" s="2">
        <f t="shared" si="290"/>
        <v>1.0000000000000009E-2</v>
      </c>
      <c r="F2078" s="2">
        <f t="shared" si="294"/>
        <v>7.6866740238725906E-3</v>
      </c>
      <c r="G2078" s="2">
        <f t="shared" si="294"/>
        <v>1.023282492659129E-2</v>
      </c>
      <c r="H2078" s="2">
        <f t="shared" si="292"/>
        <v>0.75117810370211613</v>
      </c>
      <c r="I2078" s="2">
        <f t="shared" si="293"/>
        <v>42.895585669674134</v>
      </c>
    </row>
    <row r="2079" spans="1:9" ht="13.5" x14ac:dyDescent="0.25">
      <c r="A2079" s="3">
        <v>45029</v>
      </c>
      <c r="B2079" s="2">
        <v>1.7</v>
      </c>
      <c r="C2079" s="2">
        <f t="shared" si="288"/>
        <v>-2.0000000000000018E-2</v>
      </c>
      <c r="D2079" s="2">
        <f t="shared" si="289"/>
        <v>0</v>
      </c>
      <c r="E2079" s="2">
        <f t="shared" si="290"/>
        <v>2.0000000000000018E-2</v>
      </c>
      <c r="F2079" s="2">
        <f t="shared" si="294"/>
        <v>7.1376258793102634E-3</v>
      </c>
      <c r="G2079" s="2">
        <f t="shared" si="294"/>
        <v>1.0930480288977628E-2</v>
      </c>
      <c r="H2079" s="2">
        <f t="shared" si="292"/>
        <v>0.65300203564777437</v>
      </c>
      <c r="I2079" s="2">
        <f t="shared" si="293"/>
        <v>39.5040067444247</v>
      </c>
    </row>
    <row r="2080" spans="1:9" ht="13.5" x14ac:dyDescent="0.25">
      <c r="A2080" s="3">
        <v>45030</v>
      </c>
      <c r="B2080" s="2">
        <v>1.7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6.6277954593595301E-3</v>
      </c>
      <c r="G2080" s="2">
        <f t="shared" si="294"/>
        <v>1.0149731696907796E-2</v>
      </c>
      <c r="H2080" s="2">
        <f t="shared" si="292"/>
        <v>0.65300203564777437</v>
      </c>
      <c r="I2080" s="2">
        <f t="shared" si="293"/>
        <v>39.5040067444247</v>
      </c>
    </row>
    <row r="2081" spans="1:9" ht="13.5" x14ac:dyDescent="0.25">
      <c r="A2081" s="3">
        <v>45033</v>
      </c>
      <c r="B2081" s="2">
        <v>1.68</v>
      </c>
      <c r="C2081" s="2">
        <f t="shared" si="288"/>
        <v>-2.0000000000000018E-2</v>
      </c>
      <c r="D2081" s="2">
        <f t="shared" si="289"/>
        <v>0</v>
      </c>
      <c r="E2081" s="2">
        <f t="shared" si="290"/>
        <v>2.0000000000000018E-2</v>
      </c>
      <c r="F2081" s="2">
        <f t="shared" si="294"/>
        <v>6.1543814979767072E-3</v>
      </c>
      <c r="G2081" s="2">
        <f t="shared" si="294"/>
        <v>1.0853322289985812E-2</v>
      </c>
      <c r="H2081" s="2">
        <f t="shared" si="292"/>
        <v>0.56705046929779812</v>
      </c>
      <c r="I2081" s="2">
        <f t="shared" si="293"/>
        <v>36.185845983116025</v>
      </c>
    </row>
    <row r="2082" spans="1:9" ht="13.5" x14ac:dyDescent="0.25">
      <c r="A2082" s="3">
        <v>45034</v>
      </c>
      <c r="B2082" s="2">
        <v>1.7</v>
      </c>
      <c r="C2082" s="2">
        <f t="shared" si="288"/>
        <v>2.0000000000000018E-2</v>
      </c>
      <c r="D2082" s="2">
        <f t="shared" si="289"/>
        <v>2.0000000000000018E-2</v>
      </c>
      <c r="E2082" s="2">
        <f t="shared" si="290"/>
        <v>0</v>
      </c>
      <c r="F2082" s="2">
        <f t="shared" si="294"/>
        <v>7.1433542481212295E-3</v>
      </c>
      <c r="G2082" s="2">
        <f t="shared" si="294"/>
        <v>1.0078084983558253E-2</v>
      </c>
      <c r="H2082" s="2">
        <f t="shared" si="292"/>
        <v>0.70880075527991204</v>
      </c>
      <c r="I2082" s="2">
        <f t="shared" si="293"/>
        <v>41.479426614825329</v>
      </c>
    </row>
    <row r="2083" spans="1:9" ht="13.5" x14ac:dyDescent="0.25">
      <c r="A2083" s="3">
        <v>45035</v>
      </c>
      <c r="B2083" s="2">
        <v>1.68</v>
      </c>
      <c r="C2083" s="2">
        <f t="shared" si="288"/>
        <v>-2.0000000000000018E-2</v>
      </c>
      <c r="D2083" s="2">
        <f t="shared" si="289"/>
        <v>0</v>
      </c>
      <c r="E2083" s="2">
        <f t="shared" si="290"/>
        <v>2.0000000000000018E-2</v>
      </c>
      <c r="F2083" s="2">
        <f t="shared" si="294"/>
        <v>6.6331146589697137E-3</v>
      </c>
      <c r="G2083" s="2">
        <f t="shared" si="294"/>
        <v>1.0786793199018379E-2</v>
      </c>
      <c r="H2083" s="2">
        <f t="shared" si="292"/>
        <v>0.61492925066676363</v>
      </c>
      <c r="I2083" s="2">
        <f t="shared" si="293"/>
        <v>38.077782690038887</v>
      </c>
    </row>
    <row r="2084" spans="1:9" ht="13.5" x14ac:dyDescent="0.25">
      <c r="A2084" s="3">
        <v>45036</v>
      </c>
      <c r="B2084" s="2">
        <v>1.69</v>
      </c>
      <c r="C2084" s="2">
        <f t="shared" si="288"/>
        <v>1.0000000000000009E-2</v>
      </c>
      <c r="D2084" s="2">
        <f t="shared" si="289"/>
        <v>1.0000000000000009E-2</v>
      </c>
      <c r="E2084" s="2">
        <f t="shared" si="290"/>
        <v>0</v>
      </c>
      <c r="F2084" s="2">
        <f t="shared" si="294"/>
        <v>6.8736064690433068E-3</v>
      </c>
      <c r="G2084" s="2">
        <f t="shared" si="294"/>
        <v>1.0016307970517066E-2</v>
      </c>
      <c r="H2084" s="2">
        <f t="shared" si="292"/>
        <v>0.68624152624656909</v>
      </c>
      <c r="I2084" s="2">
        <f t="shared" si="293"/>
        <v>40.696514441444499</v>
      </c>
    </row>
    <row r="2085" spans="1:9" ht="13.5" x14ac:dyDescent="0.25">
      <c r="A2085" s="3">
        <v>45040</v>
      </c>
      <c r="B2085" s="2">
        <v>1.72</v>
      </c>
      <c r="C2085" s="2">
        <f t="shared" si="288"/>
        <v>3.0000000000000027E-2</v>
      </c>
      <c r="D2085" s="2">
        <f t="shared" si="289"/>
        <v>3.0000000000000027E-2</v>
      </c>
      <c r="E2085" s="2">
        <f t="shared" si="290"/>
        <v>0</v>
      </c>
      <c r="F2085" s="2">
        <f t="shared" si="294"/>
        <v>8.5254917212545002E-3</v>
      </c>
      <c r="G2085" s="2">
        <f t="shared" si="294"/>
        <v>9.3008574011944189E-3</v>
      </c>
      <c r="H2085" s="2">
        <f t="shared" si="292"/>
        <v>0.91663503196594043</v>
      </c>
      <c r="I2085" s="2">
        <f t="shared" si="293"/>
        <v>47.825225808678084</v>
      </c>
    </row>
    <row r="2086" spans="1:9" ht="13.5" x14ac:dyDescent="0.25">
      <c r="A2086" s="3">
        <v>45041</v>
      </c>
      <c r="B2086" s="2">
        <v>1.76</v>
      </c>
      <c r="C2086" s="2">
        <f t="shared" si="288"/>
        <v>4.0000000000000036E-2</v>
      </c>
      <c r="D2086" s="2">
        <f t="shared" si="289"/>
        <v>4.0000000000000036E-2</v>
      </c>
      <c r="E2086" s="2">
        <f t="shared" si="290"/>
        <v>0</v>
      </c>
      <c r="F2086" s="2">
        <f t="shared" si="294"/>
        <v>1.0773670884022039E-2</v>
      </c>
      <c r="G2086" s="2">
        <f t="shared" si="294"/>
        <v>8.6365104439662457E-3</v>
      </c>
      <c r="H2086" s="2">
        <f t="shared" si="292"/>
        <v>1.2474564760758073</v>
      </c>
      <c r="I2086" s="2">
        <f t="shared" si="293"/>
        <v>55.505256246561025</v>
      </c>
    </row>
    <row r="2087" spans="1:9" ht="13.5" x14ac:dyDescent="0.25">
      <c r="A2087" s="3">
        <v>45042</v>
      </c>
      <c r="B2087" s="2">
        <v>1.74</v>
      </c>
      <c r="C2087" s="2">
        <f t="shared" si="288"/>
        <v>-2.0000000000000018E-2</v>
      </c>
      <c r="D2087" s="2">
        <f t="shared" si="289"/>
        <v>0</v>
      </c>
      <c r="E2087" s="2">
        <f t="shared" si="290"/>
        <v>2.0000000000000018E-2</v>
      </c>
      <c r="F2087" s="2">
        <f t="shared" si="294"/>
        <v>1.0004122963734751E-2</v>
      </c>
      <c r="G2087" s="2">
        <f t="shared" si="294"/>
        <v>9.4481882693972282E-3</v>
      </c>
      <c r="H2087" s="2">
        <f t="shared" si="292"/>
        <v>1.0588403489098752</v>
      </c>
      <c r="I2087" s="2">
        <f t="shared" si="293"/>
        <v>51.428968228183166</v>
      </c>
    </row>
    <row r="2088" spans="1:9" ht="13.5" x14ac:dyDescent="0.25">
      <c r="A2088" s="3">
        <v>45043</v>
      </c>
      <c r="B2088" s="2">
        <v>1.75</v>
      </c>
      <c r="C2088" s="2">
        <f t="shared" si="288"/>
        <v>1.0000000000000009E-2</v>
      </c>
      <c r="D2088" s="2">
        <f t="shared" si="289"/>
        <v>1.0000000000000009E-2</v>
      </c>
      <c r="E2088" s="2">
        <f t="shared" si="290"/>
        <v>0</v>
      </c>
      <c r="F2088" s="2">
        <f t="shared" si="294"/>
        <v>1.0003828466325125E-2</v>
      </c>
      <c r="G2088" s="2">
        <f t="shared" si="294"/>
        <v>8.7733176787259982E-3</v>
      </c>
      <c r="H2088" s="2">
        <f t="shared" si="292"/>
        <v>1.1402560391245076</v>
      </c>
      <c r="I2088" s="2">
        <f t="shared" si="293"/>
        <v>53.276618230730016</v>
      </c>
    </row>
    <row r="2089" spans="1:9" ht="13.5" x14ac:dyDescent="0.25">
      <c r="A2089" s="3">
        <v>45044</v>
      </c>
      <c r="B2089" s="2">
        <v>1.76</v>
      </c>
      <c r="C2089" s="2">
        <f t="shared" si="288"/>
        <v>1.0000000000000009E-2</v>
      </c>
      <c r="D2089" s="2">
        <f t="shared" si="289"/>
        <v>1.0000000000000009E-2</v>
      </c>
      <c r="E2089" s="2">
        <f t="shared" si="290"/>
        <v>0</v>
      </c>
      <c r="F2089" s="2">
        <f t="shared" si="294"/>
        <v>1.000355500444476E-2</v>
      </c>
      <c r="G2089" s="2">
        <f t="shared" si="294"/>
        <v>8.1466521302455703E-3</v>
      </c>
      <c r="H2089" s="2">
        <f t="shared" si="292"/>
        <v>1.2279344747402656</v>
      </c>
      <c r="I2089" s="2">
        <f t="shared" si="293"/>
        <v>55.115376536530285</v>
      </c>
    </row>
    <row r="2090" spans="1:9" ht="13.5" x14ac:dyDescent="0.25">
      <c r="A2090" s="3">
        <v>45048</v>
      </c>
      <c r="B2090" s="2">
        <v>1.74</v>
      </c>
      <c r="C2090" s="2">
        <f t="shared" si="288"/>
        <v>-2.0000000000000018E-2</v>
      </c>
      <c r="D2090" s="2">
        <f t="shared" si="289"/>
        <v>0</v>
      </c>
      <c r="E2090" s="2">
        <f t="shared" si="290"/>
        <v>2.0000000000000018E-2</v>
      </c>
      <c r="F2090" s="2">
        <f t="shared" si="294"/>
        <v>9.2890153612701348E-3</v>
      </c>
      <c r="G2090" s="2">
        <f t="shared" si="294"/>
        <v>8.9933198352280305E-3</v>
      </c>
      <c r="H2090" s="2">
        <f t="shared" si="292"/>
        <v>1.0328794629191131</v>
      </c>
      <c r="I2090" s="2">
        <f t="shared" si="293"/>
        <v>50.808691895384193</v>
      </c>
    </row>
    <row r="2091" spans="1:9" ht="13.5" x14ac:dyDescent="0.25">
      <c r="A2091" s="3">
        <v>45049</v>
      </c>
      <c r="B2091" s="2">
        <v>1.75</v>
      </c>
      <c r="C2091" s="2">
        <f t="shared" si="288"/>
        <v>1.0000000000000009E-2</v>
      </c>
      <c r="D2091" s="2">
        <f t="shared" si="289"/>
        <v>1.0000000000000009E-2</v>
      </c>
      <c r="E2091" s="2">
        <f t="shared" si="290"/>
        <v>0</v>
      </c>
      <c r="F2091" s="2">
        <f t="shared" si="294"/>
        <v>9.339799978322268E-3</v>
      </c>
      <c r="G2091" s="2">
        <f t="shared" si="294"/>
        <v>8.3509398469974565E-3</v>
      </c>
      <c r="H2091" s="2">
        <f t="shared" si="292"/>
        <v>1.1184130348729973</v>
      </c>
      <c r="I2091" s="2">
        <f t="shared" si="293"/>
        <v>52.794852394780897</v>
      </c>
    </row>
    <row r="2092" spans="1:9" ht="13.5" x14ac:dyDescent="0.25">
      <c r="A2092" s="3">
        <v>45050</v>
      </c>
      <c r="B2092" s="2">
        <v>1.77</v>
      </c>
      <c r="C2092" s="2">
        <f t="shared" si="288"/>
        <v>2.0000000000000018E-2</v>
      </c>
      <c r="D2092" s="2">
        <f t="shared" si="289"/>
        <v>2.0000000000000018E-2</v>
      </c>
      <c r="E2092" s="2">
        <f t="shared" si="290"/>
        <v>0</v>
      </c>
      <c r="F2092" s="2">
        <f t="shared" si="294"/>
        <v>1.0101242837013536E-2</v>
      </c>
      <c r="G2092" s="2">
        <f t="shared" si="294"/>
        <v>7.7544441436404954E-3</v>
      </c>
      <c r="H2092" s="2">
        <f t="shared" si="292"/>
        <v>1.3026391898505938</v>
      </c>
      <c r="I2092" s="2">
        <f t="shared" si="293"/>
        <v>56.571572115695439</v>
      </c>
    </row>
    <row r="2093" spans="1:9" ht="13.5" x14ac:dyDescent="0.25">
      <c r="A2093" s="3">
        <v>45051</v>
      </c>
      <c r="B2093" s="2">
        <v>1.79</v>
      </c>
      <c r="C2093" s="2">
        <f t="shared" si="288"/>
        <v>2.0000000000000018E-2</v>
      </c>
      <c r="D2093" s="2">
        <f t="shared" si="289"/>
        <v>2.0000000000000018E-2</v>
      </c>
      <c r="E2093" s="2">
        <f t="shared" si="290"/>
        <v>0</v>
      </c>
      <c r="F2093" s="2">
        <f t="shared" ref="F2093:G2108" si="295">((F2092*13)+D2093)/14</f>
        <v>1.0808296920084001E-2</v>
      </c>
      <c r="G2093" s="2">
        <f t="shared" si="295"/>
        <v>7.2005552762376022E-3</v>
      </c>
      <c r="H2093" s="2">
        <f t="shared" si="292"/>
        <v>1.501036587518775</v>
      </c>
      <c r="I2093" s="2">
        <f t="shared" si="293"/>
        <v>60.016578526263039</v>
      </c>
    </row>
    <row r="2094" spans="1:9" ht="13.5" x14ac:dyDescent="0.25">
      <c r="A2094" s="3">
        <v>45054</v>
      </c>
      <c r="B2094" s="2">
        <v>1.78</v>
      </c>
      <c r="C2094" s="2">
        <f t="shared" si="288"/>
        <v>-1.0000000000000009E-2</v>
      </c>
      <c r="D2094" s="2">
        <f t="shared" si="289"/>
        <v>0</v>
      </c>
      <c r="E2094" s="2">
        <f t="shared" si="290"/>
        <v>1.0000000000000009E-2</v>
      </c>
      <c r="F2094" s="2">
        <f t="shared" si="295"/>
        <v>1.0036275711506571E-2</v>
      </c>
      <c r="G2094" s="2">
        <f t="shared" si="295"/>
        <v>7.4005156136492025E-3</v>
      </c>
      <c r="H2094" s="2">
        <f t="shared" si="292"/>
        <v>1.3561589807331915</v>
      </c>
      <c r="I2094" s="2">
        <f t="shared" si="293"/>
        <v>57.558042212889248</v>
      </c>
    </row>
    <row r="2095" spans="1:9" ht="13.5" x14ac:dyDescent="0.25">
      <c r="A2095" s="3">
        <v>45055</v>
      </c>
      <c r="B2095" s="2">
        <v>1.8</v>
      </c>
      <c r="C2095" s="2">
        <f t="shared" si="288"/>
        <v>2.0000000000000018E-2</v>
      </c>
      <c r="D2095" s="2">
        <f t="shared" si="289"/>
        <v>2.0000000000000018E-2</v>
      </c>
      <c r="E2095" s="2">
        <f t="shared" si="290"/>
        <v>0</v>
      </c>
      <c r="F2095" s="2">
        <f t="shared" si="295"/>
        <v>1.0747970303541817E-2</v>
      </c>
      <c r="G2095" s="2">
        <f t="shared" si="295"/>
        <v>6.8719073555314021E-3</v>
      </c>
      <c r="H2095" s="2">
        <f t="shared" si="292"/>
        <v>1.564044703671748</v>
      </c>
      <c r="I2095" s="2">
        <f t="shared" si="293"/>
        <v>60.999119922987852</v>
      </c>
    </row>
    <row r="2096" spans="1:9" ht="13.5" x14ac:dyDescent="0.25">
      <c r="A2096" s="3">
        <v>45056</v>
      </c>
      <c r="B2096" s="2">
        <v>1.8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9.9802581390031168E-3</v>
      </c>
      <c r="G2096" s="2">
        <f t="shared" si="295"/>
        <v>6.3810568301363021E-3</v>
      </c>
      <c r="H2096" s="2">
        <f t="shared" si="292"/>
        <v>1.5640447036717482</v>
      </c>
      <c r="I2096" s="2">
        <f t="shared" si="293"/>
        <v>60.999119922987859</v>
      </c>
    </row>
    <row r="2097" spans="1:9" ht="13.5" x14ac:dyDescent="0.25">
      <c r="A2097" s="3">
        <v>45057</v>
      </c>
      <c r="B2097" s="2">
        <v>1.78</v>
      </c>
      <c r="C2097" s="2">
        <f t="shared" si="288"/>
        <v>-2.0000000000000018E-2</v>
      </c>
      <c r="D2097" s="2">
        <f t="shared" si="289"/>
        <v>0</v>
      </c>
      <c r="E2097" s="2">
        <f t="shared" si="290"/>
        <v>2.0000000000000018E-2</v>
      </c>
      <c r="F2097" s="2">
        <f t="shared" si="295"/>
        <v>9.2673825576457518E-3</v>
      </c>
      <c r="G2097" s="2">
        <f t="shared" si="295"/>
        <v>7.3538384851265671E-3</v>
      </c>
      <c r="H2097" s="2">
        <f t="shared" si="292"/>
        <v>1.260210239372187</v>
      </c>
      <c r="I2097" s="2">
        <f t="shared" si="293"/>
        <v>55.756328213176857</v>
      </c>
    </row>
    <row r="2098" spans="1:9" ht="13.5" x14ac:dyDescent="0.25">
      <c r="A2098" s="3">
        <v>45058</v>
      </c>
      <c r="B2098" s="2">
        <v>1.77</v>
      </c>
      <c r="C2098" s="2">
        <f t="shared" si="288"/>
        <v>-1.0000000000000009E-2</v>
      </c>
      <c r="D2098" s="2">
        <f t="shared" si="289"/>
        <v>0</v>
      </c>
      <c r="E2098" s="2">
        <f t="shared" si="290"/>
        <v>1.0000000000000009E-2</v>
      </c>
      <c r="F2098" s="2">
        <f t="shared" si="295"/>
        <v>8.6054266606710554E-3</v>
      </c>
      <c r="G2098" s="2">
        <f t="shared" si="295"/>
        <v>7.5428500219032416E-3</v>
      </c>
      <c r="H2098" s="2">
        <f t="shared" si="292"/>
        <v>1.1408720358594244</v>
      </c>
      <c r="I2098" s="2">
        <f t="shared" si="293"/>
        <v>53.290062028459197</v>
      </c>
    </row>
    <row r="2099" spans="1:9" ht="13.5" x14ac:dyDescent="0.25">
      <c r="A2099" s="3">
        <v>45061</v>
      </c>
      <c r="B2099" s="2">
        <v>1.78</v>
      </c>
      <c r="C2099" s="2">
        <f t="shared" si="288"/>
        <v>1.0000000000000009E-2</v>
      </c>
      <c r="D2099" s="2">
        <f t="shared" si="289"/>
        <v>1.0000000000000009E-2</v>
      </c>
      <c r="E2099" s="2">
        <f t="shared" si="290"/>
        <v>0</v>
      </c>
      <c r="F2099" s="2">
        <f t="shared" si="295"/>
        <v>8.7050390420516949E-3</v>
      </c>
      <c r="G2099" s="2">
        <f t="shared" si="295"/>
        <v>7.004075020338724E-3</v>
      </c>
      <c r="H2099" s="2">
        <f t="shared" si="292"/>
        <v>1.2428534841179801</v>
      </c>
      <c r="I2099" s="2">
        <f t="shared" si="293"/>
        <v>55.413940006283653</v>
      </c>
    </row>
    <row r="2100" spans="1:9" ht="13.5" x14ac:dyDescent="0.25">
      <c r="A2100" s="3">
        <v>45062</v>
      </c>
      <c r="B2100" s="2">
        <v>1.79</v>
      </c>
      <c r="C2100" s="2">
        <f t="shared" si="288"/>
        <v>1.0000000000000009E-2</v>
      </c>
      <c r="D2100" s="2">
        <f t="shared" si="289"/>
        <v>1.0000000000000009E-2</v>
      </c>
      <c r="E2100" s="2">
        <f t="shared" si="290"/>
        <v>0</v>
      </c>
      <c r="F2100" s="2">
        <f t="shared" si="295"/>
        <v>8.7975362533337185E-3</v>
      </c>
      <c r="G2100" s="2">
        <f t="shared" si="295"/>
        <v>6.5037839474573868E-3</v>
      </c>
      <c r="H2100" s="2">
        <f t="shared" si="292"/>
        <v>1.3526796591656554</v>
      </c>
      <c r="I2100" s="2">
        <f t="shared" si="293"/>
        <v>57.495275818611198</v>
      </c>
    </row>
    <row r="2101" spans="1:9" ht="13.5" x14ac:dyDescent="0.25">
      <c r="A2101" s="3">
        <v>45063</v>
      </c>
      <c r="B2101" s="2">
        <v>1.78</v>
      </c>
      <c r="C2101" s="2">
        <f t="shared" si="288"/>
        <v>-1.0000000000000009E-2</v>
      </c>
      <c r="D2101" s="2">
        <f t="shared" si="289"/>
        <v>0</v>
      </c>
      <c r="E2101" s="2">
        <f t="shared" si="290"/>
        <v>1.0000000000000009E-2</v>
      </c>
      <c r="F2101" s="2">
        <f t="shared" si="295"/>
        <v>8.1691408066670249E-3</v>
      </c>
      <c r="G2101" s="2">
        <f t="shared" si="295"/>
        <v>6.7535136654961461E-3</v>
      </c>
      <c r="H2101" s="2">
        <f t="shared" si="292"/>
        <v>1.2096134266231444</v>
      </c>
      <c r="I2101" s="2">
        <f t="shared" si="293"/>
        <v>54.743214901248301</v>
      </c>
    </row>
    <row r="2102" spans="1:9" ht="13.5" x14ac:dyDescent="0.25">
      <c r="A2102" s="3">
        <v>45064</v>
      </c>
      <c r="B2102" s="2">
        <v>1.78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7.5856307490479516E-3</v>
      </c>
      <c r="G2102" s="2">
        <f t="shared" si="295"/>
        <v>6.2711198322464214E-3</v>
      </c>
      <c r="H2102" s="2">
        <f t="shared" si="292"/>
        <v>1.2096134266231442</v>
      </c>
      <c r="I2102" s="2">
        <f t="shared" si="293"/>
        <v>54.743214901248294</v>
      </c>
    </row>
    <row r="2103" spans="1:9" ht="13.5" x14ac:dyDescent="0.25">
      <c r="A2103" s="3">
        <v>45065</v>
      </c>
      <c r="B2103" s="2">
        <v>1.77</v>
      </c>
      <c r="C2103" s="2">
        <f t="shared" si="288"/>
        <v>-1.0000000000000009E-2</v>
      </c>
      <c r="D2103" s="2">
        <f t="shared" si="289"/>
        <v>0</v>
      </c>
      <c r="E2103" s="2">
        <f t="shared" si="290"/>
        <v>1.0000000000000009E-2</v>
      </c>
      <c r="F2103" s="2">
        <f t="shared" si="295"/>
        <v>7.0437999812588119E-3</v>
      </c>
      <c r="G2103" s="2">
        <f t="shared" si="295"/>
        <v>6.5374684156573925E-3</v>
      </c>
      <c r="H2103" s="2">
        <f t="shared" si="292"/>
        <v>1.077450709266716</v>
      </c>
      <c r="I2103" s="2">
        <f t="shared" si="293"/>
        <v>51.864080551255398</v>
      </c>
    </row>
    <row r="2104" spans="1:9" ht="13.5" x14ac:dyDescent="0.25">
      <c r="A2104" s="3">
        <v>45068</v>
      </c>
      <c r="B2104" s="2">
        <v>1.75</v>
      </c>
      <c r="C2104" s="2">
        <f t="shared" si="288"/>
        <v>-2.0000000000000018E-2</v>
      </c>
      <c r="D2104" s="2">
        <f t="shared" si="289"/>
        <v>0</v>
      </c>
      <c r="E2104" s="2">
        <f t="shared" si="290"/>
        <v>2.0000000000000018E-2</v>
      </c>
      <c r="F2104" s="2">
        <f t="shared" si="295"/>
        <v>6.5406714111688963E-3</v>
      </c>
      <c r="G2104" s="2">
        <f t="shared" si="295"/>
        <v>7.4990778145390081E-3</v>
      </c>
      <c r="H2104" s="2">
        <f t="shared" si="292"/>
        <v>0.87219676511264099</v>
      </c>
      <c r="I2104" s="2">
        <f t="shared" si="293"/>
        <v>46.586810818475328</v>
      </c>
    </row>
    <row r="2105" spans="1:9" ht="13.5" x14ac:dyDescent="0.25">
      <c r="A2105" s="3">
        <v>45069</v>
      </c>
      <c r="B2105" s="2">
        <v>1.75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6.0734805960854033E-3</v>
      </c>
      <c r="G2105" s="2">
        <f t="shared" si="295"/>
        <v>6.9634293992147933E-3</v>
      </c>
      <c r="H2105" s="2">
        <f t="shared" si="292"/>
        <v>0.87219676511264088</v>
      </c>
      <c r="I2105" s="2">
        <f t="shared" si="293"/>
        <v>46.586810818475328</v>
      </c>
    </row>
    <row r="2106" spans="1:9" ht="13.5" x14ac:dyDescent="0.25">
      <c r="A2106" s="3">
        <v>45070</v>
      </c>
      <c r="B2106" s="2">
        <v>1.75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5.6396605535078744E-3</v>
      </c>
      <c r="G2106" s="2">
        <f t="shared" si="295"/>
        <v>6.466041584985165E-3</v>
      </c>
      <c r="H2106" s="2">
        <f t="shared" si="292"/>
        <v>0.87219676511264088</v>
      </c>
      <c r="I2106" s="2">
        <f t="shared" si="293"/>
        <v>46.586810818475328</v>
      </c>
    </row>
    <row r="2107" spans="1:9" ht="13.5" x14ac:dyDescent="0.25">
      <c r="A2107" s="3">
        <v>45071</v>
      </c>
      <c r="B2107" s="2">
        <v>1.76</v>
      </c>
      <c r="C2107" s="2">
        <f t="shared" si="288"/>
        <v>1.0000000000000009E-2</v>
      </c>
      <c r="D2107" s="2">
        <f t="shared" si="289"/>
        <v>1.0000000000000009E-2</v>
      </c>
      <c r="E2107" s="2">
        <f t="shared" si="290"/>
        <v>0</v>
      </c>
      <c r="F2107" s="2">
        <f t="shared" si="295"/>
        <v>5.9511133711144552E-3</v>
      </c>
      <c r="G2107" s="2">
        <f t="shared" si="295"/>
        <v>6.0041814717719392E-3</v>
      </c>
      <c r="H2107" s="2">
        <f t="shared" si="292"/>
        <v>0.99116147623002759</v>
      </c>
      <c r="I2107" s="2">
        <f t="shared" si="293"/>
        <v>49.778056077433085</v>
      </c>
    </row>
    <row r="2108" spans="1:9" ht="13.5" x14ac:dyDescent="0.25">
      <c r="A2108" s="3">
        <v>45072</v>
      </c>
      <c r="B2108" s="2">
        <v>1.72</v>
      </c>
      <c r="C2108" s="2">
        <f t="shared" si="288"/>
        <v>-4.0000000000000036E-2</v>
      </c>
      <c r="D2108" s="2">
        <f t="shared" si="289"/>
        <v>0</v>
      </c>
      <c r="E2108" s="2">
        <f t="shared" si="290"/>
        <v>4.0000000000000036E-2</v>
      </c>
      <c r="F2108" s="2">
        <f t="shared" si="295"/>
        <v>5.5260338446062795E-3</v>
      </c>
      <c r="G2108" s="2">
        <f t="shared" si="295"/>
        <v>8.4324542237882317E-3</v>
      </c>
      <c r="H2108" s="2">
        <f t="shared" si="292"/>
        <v>0.65532924317776375</v>
      </c>
      <c r="I2108" s="2">
        <f t="shared" si="293"/>
        <v>39.589057335791217</v>
      </c>
    </row>
    <row r="2109" spans="1:9" ht="13.5" x14ac:dyDescent="0.25">
      <c r="A2109" s="3">
        <v>45075</v>
      </c>
      <c r="B2109" s="2">
        <v>1.72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5.1313171414201168E-3</v>
      </c>
      <c r="G2109" s="2">
        <f t="shared" si="296"/>
        <v>7.8301360649462148E-3</v>
      </c>
      <c r="H2109" s="2">
        <f t="shared" si="292"/>
        <v>0.65532924317776386</v>
      </c>
      <c r="I2109" s="2">
        <f t="shared" si="293"/>
        <v>39.589057335791217</v>
      </c>
    </row>
    <row r="2110" spans="1:9" ht="13.5" x14ac:dyDescent="0.25">
      <c r="A2110" s="3">
        <v>45076</v>
      </c>
      <c r="B2110" s="2">
        <v>1.72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4.764794488461537E-3</v>
      </c>
      <c r="G2110" s="2">
        <f t="shared" si="296"/>
        <v>7.2708406317357702E-3</v>
      </c>
      <c r="H2110" s="2">
        <f t="shared" si="292"/>
        <v>0.65532924317776386</v>
      </c>
      <c r="I2110" s="2">
        <f t="shared" si="293"/>
        <v>39.589057335791217</v>
      </c>
    </row>
    <row r="2111" spans="1:9" ht="13.5" x14ac:dyDescent="0.25">
      <c r="A2111" s="3">
        <v>45077</v>
      </c>
      <c r="B2111" s="2">
        <v>1.72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4.4244520249999983E-3</v>
      </c>
      <c r="G2111" s="2">
        <f t="shared" si="296"/>
        <v>6.7514948723260719E-3</v>
      </c>
      <c r="H2111" s="2">
        <f t="shared" si="292"/>
        <v>0.65532924317776386</v>
      </c>
      <c r="I2111" s="2">
        <f t="shared" si="293"/>
        <v>39.589057335791217</v>
      </c>
    </row>
    <row r="2112" spans="1:9" ht="13.5" x14ac:dyDescent="0.25">
      <c r="A2112" s="3">
        <v>45078</v>
      </c>
      <c r="B2112" s="2">
        <v>1.75</v>
      </c>
      <c r="C2112" s="2">
        <f t="shared" si="288"/>
        <v>3.0000000000000027E-2</v>
      </c>
      <c r="D2112" s="2">
        <f t="shared" si="289"/>
        <v>3.0000000000000027E-2</v>
      </c>
      <c r="E2112" s="2">
        <f t="shared" si="290"/>
        <v>0</v>
      </c>
      <c r="F2112" s="2">
        <f t="shared" si="296"/>
        <v>6.2512768803571431E-3</v>
      </c>
      <c r="G2112" s="2">
        <f t="shared" si="296"/>
        <v>6.269245238588495E-3</v>
      </c>
      <c r="H2112" s="2">
        <f t="shared" si="292"/>
        <v>0.99713388812408343</v>
      </c>
      <c r="I2112" s="2">
        <f t="shared" si="293"/>
        <v>49.928244373275128</v>
      </c>
    </row>
    <row r="2113" spans="1:9" ht="13.5" x14ac:dyDescent="0.25">
      <c r="A2113" s="3">
        <v>45079</v>
      </c>
      <c r="B2113" s="2">
        <v>1.72</v>
      </c>
      <c r="C2113" s="2">
        <f t="shared" si="288"/>
        <v>-3.0000000000000027E-2</v>
      </c>
      <c r="D2113" s="2">
        <f t="shared" si="289"/>
        <v>0</v>
      </c>
      <c r="E2113" s="2">
        <f t="shared" si="290"/>
        <v>3.0000000000000027E-2</v>
      </c>
      <c r="F2113" s="2">
        <f t="shared" si="296"/>
        <v>5.8047571031887759E-3</v>
      </c>
      <c r="G2113" s="2">
        <f t="shared" si="296"/>
        <v>7.9642991501178897E-3</v>
      </c>
      <c r="H2113" s="2">
        <f t="shared" si="292"/>
        <v>0.72884719593975222</v>
      </c>
      <c r="I2113" s="2">
        <f t="shared" si="293"/>
        <v>42.157988146752992</v>
      </c>
    </row>
    <row r="2114" spans="1:9" ht="13.5" x14ac:dyDescent="0.25">
      <c r="A2114" s="3">
        <v>45082</v>
      </c>
      <c r="B2114" s="2">
        <v>1.72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5.3901315958181494E-3</v>
      </c>
      <c r="G2114" s="2">
        <f t="shared" si="296"/>
        <v>7.3954206393951833E-3</v>
      </c>
      <c r="H2114" s="2">
        <f t="shared" si="292"/>
        <v>0.72884719593975233</v>
      </c>
      <c r="I2114" s="2">
        <f t="shared" si="293"/>
        <v>42.157988146752999</v>
      </c>
    </row>
    <row r="2115" spans="1:9" ht="13.5" x14ac:dyDescent="0.25">
      <c r="A2115" s="3">
        <v>45083</v>
      </c>
      <c r="B2115" s="2">
        <v>1.74</v>
      </c>
      <c r="C2115" s="2">
        <f t="shared" ref="C2115:C2178" si="297">B2115-B2114</f>
        <v>2.0000000000000018E-2</v>
      </c>
      <c r="D2115" s="2">
        <f t="shared" ref="D2115:D2178" si="298">IF(C2115&gt;0,C2115,0)</f>
        <v>2.0000000000000018E-2</v>
      </c>
      <c r="E2115" s="2">
        <f t="shared" ref="E2115:E2178" si="299">IF(C2115&lt;0,-C2115,0)</f>
        <v>0</v>
      </c>
      <c r="F2115" s="2">
        <f t="shared" si="296"/>
        <v>6.4336936246882828E-3</v>
      </c>
      <c r="G2115" s="2">
        <f t="shared" si="296"/>
        <v>6.867176308009813E-3</v>
      </c>
      <c r="H2115" s="2">
        <f t="shared" si="292"/>
        <v>0.93687613891375998</v>
      </c>
      <c r="I2115" s="2">
        <f t="shared" si="293"/>
        <v>48.370472437085176</v>
      </c>
    </row>
    <row r="2116" spans="1:9" ht="13.5" x14ac:dyDescent="0.25">
      <c r="A2116" s="3">
        <v>45084</v>
      </c>
      <c r="B2116" s="2">
        <v>1.74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5.974144080067691E-3</v>
      </c>
      <c r="G2116" s="2">
        <f t="shared" si="296"/>
        <v>6.37666371458054E-3</v>
      </c>
      <c r="H2116" s="2">
        <f t="shared" si="292"/>
        <v>0.93687613891375998</v>
      </c>
      <c r="I2116" s="2">
        <f t="shared" si="293"/>
        <v>48.370472437085176</v>
      </c>
    </row>
    <row r="2117" spans="1:9" ht="13.5" x14ac:dyDescent="0.25">
      <c r="A2117" s="3">
        <v>45085</v>
      </c>
      <c r="B2117" s="2">
        <v>1.72</v>
      </c>
      <c r="C2117" s="2">
        <f t="shared" si="297"/>
        <v>-2.0000000000000018E-2</v>
      </c>
      <c r="D2117" s="2">
        <f t="shared" si="298"/>
        <v>0</v>
      </c>
      <c r="E2117" s="2">
        <f t="shared" si="299"/>
        <v>2.0000000000000018E-2</v>
      </c>
      <c r="F2117" s="2">
        <f t="shared" si="296"/>
        <v>5.5474195029199995E-3</v>
      </c>
      <c r="G2117" s="2">
        <f t="shared" si="296"/>
        <v>7.3497591635390746E-3</v>
      </c>
      <c r="H2117" s="2">
        <f t="shared" si="292"/>
        <v>0.75477568441151366</v>
      </c>
      <c r="I2117" s="2">
        <f t="shared" si="293"/>
        <v>43.012659174419625</v>
      </c>
    </row>
    <row r="2118" spans="1:9" ht="13.5" x14ac:dyDescent="0.25">
      <c r="A2118" s="3">
        <v>45086</v>
      </c>
      <c r="B2118" s="2">
        <v>1.73</v>
      </c>
      <c r="C2118" s="2">
        <f t="shared" si="297"/>
        <v>1.0000000000000009E-2</v>
      </c>
      <c r="D2118" s="2">
        <f t="shared" si="298"/>
        <v>1.0000000000000009E-2</v>
      </c>
      <c r="E2118" s="2">
        <f t="shared" si="299"/>
        <v>0</v>
      </c>
      <c r="F2118" s="2">
        <f t="shared" si="296"/>
        <v>5.8654609669971432E-3</v>
      </c>
      <c r="G2118" s="2">
        <f t="shared" si="296"/>
        <v>6.8247763661434266E-3</v>
      </c>
      <c r="H2118" s="2">
        <f t="shared" si="292"/>
        <v>0.85943636132822077</v>
      </c>
      <c r="I2118" s="2">
        <f t="shared" si="293"/>
        <v>46.220262182800042</v>
      </c>
    </row>
    <row r="2119" spans="1:9" ht="13.5" x14ac:dyDescent="0.25">
      <c r="A2119" s="3">
        <v>45089</v>
      </c>
      <c r="B2119" s="2">
        <v>1.73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5.4464994693544906E-3</v>
      </c>
      <c r="G2119" s="2">
        <f t="shared" si="296"/>
        <v>6.3372923399903245E-3</v>
      </c>
      <c r="H2119" s="2">
        <f t="shared" si="292"/>
        <v>0.85943636132822088</v>
      </c>
      <c r="I2119" s="2">
        <f t="shared" si="293"/>
        <v>46.220262182800042</v>
      </c>
    </row>
    <row r="2120" spans="1:9" ht="13.5" x14ac:dyDescent="0.25">
      <c r="A2120" s="3">
        <v>45090</v>
      </c>
      <c r="B2120" s="2">
        <v>1.78</v>
      </c>
      <c r="C2120" s="2">
        <f t="shared" si="297"/>
        <v>5.0000000000000044E-2</v>
      </c>
      <c r="D2120" s="2">
        <f t="shared" si="298"/>
        <v>5.0000000000000044E-2</v>
      </c>
      <c r="E2120" s="2">
        <f t="shared" si="299"/>
        <v>0</v>
      </c>
      <c r="F2120" s="2">
        <f t="shared" si="296"/>
        <v>8.6288923644006026E-3</v>
      </c>
      <c r="G2120" s="2">
        <f t="shared" si="296"/>
        <v>5.8846286014195863E-3</v>
      </c>
      <c r="H2120" s="2">
        <f t="shared" si="292"/>
        <v>1.4663444286558713</v>
      </c>
      <c r="I2120" s="2">
        <f t="shared" si="293"/>
        <v>59.45416267163511</v>
      </c>
    </row>
    <row r="2121" spans="1:9" ht="13.5" x14ac:dyDescent="0.25">
      <c r="A2121" s="3">
        <v>45091</v>
      </c>
      <c r="B2121" s="2">
        <v>1.8</v>
      </c>
      <c r="C2121" s="2">
        <f t="shared" si="297"/>
        <v>2.0000000000000018E-2</v>
      </c>
      <c r="D2121" s="2">
        <f t="shared" si="298"/>
        <v>2.0000000000000018E-2</v>
      </c>
      <c r="E2121" s="2">
        <f t="shared" si="299"/>
        <v>0</v>
      </c>
      <c r="F2121" s="2">
        <f t="shared" si="296"/>
        <v>9.4411143383719889E-3</v>
      </c>
      <c r="G2121" s="2">
        <f t="shared" si="296"/>
        <v>5.4642979870324722E-3</v>
      </c>
      <c r="H2121" s="2">
        <f t="shared" si="292"/>
        <v>1.727781749966244</v>
      </c>
      <c r="I2121" s="2">
        <f t="shared" si="293"/>
        <v>63.340175583608371</v>
      </c>
    </row>
    <row r="2122" spans="1:9" ht="13.5" x14ac:dyDescent="0.25">
      <c r="A2122" s="3">
        <v>45092</v>
      </c>
      <c r="B2122" s="2">
        <v>1.86</v>
      </c>
      <c r="C2122" s="2">
        <f t="shared" si="297"/>
        <v>6.0000000000000053E-2</v>
      </c>
      <c r="D2122" s="2">
        <f t="shared" si="298"/>
        <v>6.0000000000000053E-2</v>
      </c>
      <c r="E2122" s="2">
        <f t="shared" si="299"/>
        <v>0</v>
      </c>
      <c r="F2122" s="2">
        <f t="shared" si="296"/>
        <v>1.3052463314202565E-2</v>
      </c>
      <c r="G2122" s="2">
        <f t="shared" si="296"/>
        <v>5.073990987958724E-3</v>
      </c>
      <c r="H2122" s="2">
        <f t="shared" si="292"/>
        <v>2.5724254034305245</v>
      </c>
      <c r="I2122" s="2">
        <f t="shared" si="293"/>
        <v>72.007812982190728</v>
      </c>
    </row>
    <row r="2123" spans="1:9" ht="13.5" x14ac:dyDescent="0.25">
      <c r="A2123" s="3">
        <v>45093</v>
      </c>
      <c r="B2123" s="2">
        <v>1.9</v>
      </c>
      <c r="C2123" s="2">
        <f t="shared" si="297"/>
        <v>3.9999999999999813E-2</v>
      </c>
      <c r="D2123" s="2">
        <f t="shared" si="298"/>
        <v>3.9999999999999813E-2</v>
      </c>
      <c r="E2123" s="2">
        <f t="shared" si="299"/>
        <v>0</v>
      </c>
      <c r="F2123" s="2">
        <f t="shared" si="296"/>
        <v>1.4977287363188083E-2</v>
      </c>
      <c r="G2123" s="2">
        <f t="shared" si="296"/>
        <v>4.7115630602473863E-3</v>
      </c>
      <c r="H2123" s="2">
        <f t="shared" si="292"/>
        <v>3.1788362315587224</v>
      </c>
      <c r="I2123" s="2">
        <f t="shared" si="293"/>
        <v>76.069892558890828</v>
      </c>
    </row>
    <row r="2124" spans="1:9" ht="13.5" x14ac:dyDescent="0.25">
      <c r="A2124" s="3">
        <v>45096</v>
      </c>
      <c r="B2124" s="2">
        <v>1.88</v>
      </c>
      <c r="C2124" s="2">
        <f t="shared" si="297"/>
        <v>-2.0000000000000018E-2</v>
      </c>
      <c r="D2124" s="2">
        <f t="shared" si="298"/>
        <v>0</v>
      </c>
      <c r="E2124" s="2">
        <f t="shared" si="299"/>
        <v>2.0000000000000018E-2</v>
      </c>
      <c r="F2124" s="2">
        <f t="shared" si="296"/>
        <v>1.3907481122960363E-2</v>
      </c>
      <c r="G2124" s="2">
        <f t="shared" si="296"/>
        <v>5.8035942702297167E-3</v>
      </c>
      <c r="H2124" s="2">
        <f t="shared" si="292"/>
        <v>2.3963565465457459</v>
      </c>
      <c r="I2124" s="2">
        <f t="shared" si="293"/>
        <v>70.556683719880738</v>
      </c>
    </row>
    <row r="2125" spans="1:9" ht="13.5" x14ac:dyDescent="0.25">
      <c r="A2125" s="3">
        <v>45097</v>
      </c>
      <c r="B2125" s="2">
        <v>1.9</v>
      </c>
      <c r="C2125" s="2">
        <f t="shared" si="297"/>
        <v>2.0000000000000018E-2</v>
      </c>
      <c r="D2125" s="2">
        <f t="shared" si="298"/>
        <v>2.0000000000000018E-2</v>
      </c>
      <c r="E2125" s="2">
        <f t="shared" si="299"/>
        <v>0</v>
      </c>
      <c r="F2125" s="2">
        <f t="shared" ref="F2125:G2140" si="300">((F2124*13)+D2125)/14</f>
        <v>1.434266104274891E-2</v>
      </c>
      <c r="G2125" s="2">
        <f t="shared" si="300"/>
        <v>5.3890518223561655E-3</v>
      </c>
      <c r="H2125" s="2">
        <f t="shared" si="292"/>
        <v>2.661444260611713</v>
      </c>
      <c r="I2125" s="2">
        <f t="shared" si="293"/>
        <v>72.688372980094712</v>
      </c>
    </row>
    <row r="2126" spans="1:9" ht="13.5" x14ac:dyDescent="0.25">
      <c r="A2126" s="3">
        <v>45098</v>
      </c>
      <c r="B2126" s="2">
        <v>1.92</v>
      </c>
      <c r="C2126" s="2">
        <f t="shared" si="297"/>
        <v>2.0000000000000018E-2</v>
      </c>
      <c r="D2126" s="2">
        <f t="shared" si="298"/>
        <v>2.0000000000000018E-2</v>
      </c>
      <c r="E2126" s="2">
        <f t="shared" si="299"/>
        <v>0</v>
      </c>
      <c r="F2126" s="2">
        <f t="shared" si="300"/>
        <v>1.4746756682552559E-2</v>
      </c>
      <c r="G2126" s="2">
        <f t="shared" si="300"/>
        <v>5.0041195493307255E-3</v>
      </c>
      <c r="H2126" s="2">
        <f t="shared" si="292"/>
        <v>2.9469233372981387</v>
      </c>
      <c r="I2126" s="2">
        <f t="shared" si="293"/>
        <v>74.663809895923933</v>
      </c>
    </row>
    <row r="2127" spans="1:9" ht="13.5" x14ac:dyDescent="0.25">
      <c r="A2127" s="3">
        <v>45099</v>
      </c>
      <c r="B2127" s="2">
        <v>1.93</v>
      </c>
      <c r="C2127" s="2">
        <f t="shared" si="297"/>
        <v>1.0000000000000009E-2</v>
      </c>
      <c r="D2127" s="2">
        <f t="shared" si="298"/>
        <v>1.0000000000000009E-2</v>
      </c>
      <c r="E2127" s="2">
        <f t="shared" si="299"/>
        <v>0</v>
      </c>
      <c r="F2127" s="2">
        <f t="shared" si="300"/>
        <v>1.4407702633798805E-2</v>
      </c>
      <c r="G2127" s="2">
        <f t="shared" si="300"/>
        <v>4.6466824386642448E-3</v>
      </c>
      <c r="H2127" s="2">
        <f t="shared" si="292"/>
        <v>3.1006428401292911</v>
      </c>
      <c r="I2127" s="2">
        <f t="shared" si="293"/>
        <v>75.613579651124397</v>
      </c>
    </row>
    <row r="2128" spans="1:9" ht="13.5" x14ac:dyDescent="0.25">
      <c r="A2128" s="3">
        <v>45100</v>
      </c>
      <c r="B2128" s="2">
        <v>1.96</v>
      </c>
      <c r="C2128" s="2">
        <f t="shared" si="297"/>
        <v>3.0000000000000027E-2</v>
      </c>
      <c r="D2128" s="2">
        <f t="shared" si="298"/>
        <v>3.0000000000000027E-2</v>
      </c>
      <c r="E2128" s="2">
        <f t="shared" si="299"/>
        <v>0</v>
      </c>
      <c r="F2128" s="2">
        <f t="shared" si="300"/>
        <v>1.5521438159956035E-2</v>
      </c>
      <c r="G2128" s="2">
        <f t="shared" si="300"/>
        <v>4.3147765501882268E-3</v>
      </c>
      <c r="H2128" s="2">
        <f t="shared" si="292"/>
        <v>3.5972750800453226</v>
      </c>
      <c r="I2128" s="2">
        <f t="shared" si="293"/>
        <v>78.247984238738624</v>
      </c>
    </row>
    <row r="2129" spans="1:9" ht="13.5" x14ac:dyDescent="0.25">
      <c r="A2129" s="3">
        <v>45103</v>
      </c>
      <c r="B2129" s="2">
        <v>2.0099999999999998</v>
      </c>
      <c r="C2129" s="2">
        <f t="shared" si="297"/>
        <v>4.9999999999999822E-2</v>
      </c>
      <c r="D2129" s="2">
        <f t="shared" si="298"/>
        <v>4.9999999999999822E-2</v>
      </c>
      <c r="E2129" s="2">
        <f t="shared" si="299"/>
        <v>0</v>
      </c>
      <c r="F2129" s="2">
        <f t="shared" si="300"/>
        <v>1.7984192577102018E-2</v>
      </c>
      <c r="G2129" s="2">
        <f t="shared" si="300"/>
        <v>4.0065782251747818E-3</v>
      </c>
      <c r="H2129" s="2">
        <f t="shared" ref="H2129:H2192" si="301">F2129/G2129</f>
        <v>4.4886662798946055</v>
      </c>
      <c r="I2129" s="2">
        <f t="shared" ref="I2129:I2192" si="302">IF(G2129=0,100,100-(100/(1+H2129)))</f>
        <v>81.780637608391771</v>
      </c>
    </row>
    <row r="2130" spans="1:9" ht="13.5" x14ac:dyDescent="0.25">
      <c r="A2130" s="3">
        <v>45104</v>
      </c>
      <c r="B2130" s="2">
        <v>2.02</v>
      </c>
      <c r="C2130" s="2">
        <f t="shared" si="297"/>
        <v>1.0000000000000231E-2</v>
      </c>
      <c r="D2130" s="2">
        <f t="shared" si="298"/>
        <v>1.0000000000000231E-2</v>
      </c>
      <c r="E2130" s="2">
        <f t="shared" si="299"/>
        <v>0</v>
      </c>
      <c r="F2130" s="2">
        <f t="shared" si="300"/>
        <v>1.7413893107309033E-2</v>
      </c>
      <c r="G2130" s="2">
        <f t="shared" si="300"/>
        <v>3.7203940662337257E-3</v>
      </c>
      <c r="H2130" s="2">
        <f t="shared" si="301"/>
        <v>4.6806582306313791</v>
      </c>
      <c r="I2130" s="2">
        <f t="shared" si="302"/>
        <v>82.396406201524741</v>
      </c>
    </row>
    <row r="2131" spans="1:9" ht="13.5" x14ac:dyDescent="0.25">
      <c r="A2131" s="3">
        <v>45107</v>
      </c>
      <c r="B2131" s="2">
        <v>2.0499999999999998</v>
      </c>
      <c r="C2131" s="2">
        <f t="shared" si="297"/>
        <v>2.9999999999999805E-2</v>
      </c>
      <c r="D2131" s="2">
        <f t="shared" si="298"/>
        <v>2.9999999999999805E-2</v>
      </c>
      <c r="E2131" s="2">
        <f t="shared" si="299"/>
        <v>0</v>
      </c>
      <c r="F2131" s="2">
        <f t="shared" si="300"/>
        <v>1.8312900742501231E-2</v>
      </c>
      <c r="G2131" s="2">
        <f t="shared" si="300"/>
        <v>3.4546516329313167E-3</v>
      </c>
      <c r="H2131" s="2">
        <f t="shared" si="301"/>
        <v>5.3009399176270913</v>
      </c>
      <c r="I2131" s="2">
        <f t="shared" si="302"/>
        <v>84.129351920933786</v>
      </c>
    </row>
    <row r="2132" spans="1:9" ht="13.5" x14ac:dyDescent="0.25">
      <c r="A2132" s="3">
        <v>45110</v>
      </c>
      <c r="B2132" s="2">
        <v>2.0699999999999998</v>
      </c>
      <c r="C2132" s="2">
        <f t="shared" si="297"/>
        <v>2.0000000000000018E-2</v>
      </c>
      <c r="D2132" s="2">
        <f t="shared" si="298"/>
        <v>2.0000000000000018E-2</v>
      </c>
      <c r="E2132" s="2">
        <f t="shared" si="299"/>
        <v>0</v>
      </c>
      <c r="F2132" s="2">
        <f t="shared" si="300"/>
        <v>1.8433407832322574E-2</v>
      </c>
      <c r="G2132" s="2">
        <f t="shared" si="300"/>
        <v>3.2078908020076514E-3</v>
      </c>
      <c r="H2132" s="2">
        <f t="shared" si="301"/>
        <v>5.7462703595727342</v>
      </c>
      <c r="I2132" s="2">
        <f t="shared" si="302"/>
        <v>85.176994891984535</v>
      </c>
    </row>
    <row r="2133" spans="1:9" ht="13.5" x14ac:dyDescent="0.25">
      <c r="A2133" s="3">
        <v>45111</v>
      </c>
      <c r="B2133" s="2">
        <v>2.04</v>
      </c>
      <c r="C2133" s="2">
        <f t="shared" si="297"/>
        <v>-2.9999999999999805E-2</v>
      </c>
      <c r="D2133" s="2">
        <f t="shared" si="298"/>
        <v>0</v>
      </c>
      <c r="E2133" s="2">
        <f t="shared" si="299"/>
        <v>2.9999999999999805E-2</v>
      </c>
      <c r="F2133" s="2">
        <f t="shared" si="300"/>
        <v>1.7116735844299534E-2</v>
      </c>
      <c r="G2133" s="2">
        <f t="shared" si="300"/>
        <v>5.1216128875785204E-3</v>
      </c>
      <c r="H2133" s="2">
        <f t="shared" si="301"/>
        <v>3.3420596636291782</v>
      </c>
      <c r="I2133" s="2">
        <f t="shared" si="302"/>
        <v>76.969455109601597</v>
      </c>
    </row>
    <row r="2134" spans="1:9" ht="13.5" x14ac:dyDescent="0.25">
      <c r="A2134" s="3">
        <v>45112</v>
      </c>
      <c r="B2134" s="2">
        <v>2.0099999999999998</v>
      </c>
      <c r="C2134" s="2">
        <f t="shared" si="297"/>
        <v>-3.0000000000000249E-2</v>
      </c>
      <c r="D2134" s="2">
        <f t="shared" si="298"/>
        <v>0</v>
      </c>
      <c r="E2134" s="2">
        <f t="shared" si="299"/>
        <v>3.0000000000000249E-2</v>
      </c>
      <c r="F2134" s="2">
        <f t="shared" si="300"/>
        <v>1.5894111855420997E-2</v>
      </c>
      <c r="G2134" s="2">
        <f t="shared" si="300"/>
        <v>6.898640538465786E-3</v>
      </c>
      <c r="H2134" s="2">
        <f t="shared" si="301"/>
        <v>2.3039484035728215</v>
      </c>
      <c r="I2134" s="2">
        <f t="shared" si="302"/>
        <v>69.733183517072462</v>
      </c>
    </row>
    <row r="2135" spans="1:9" ht="13.5" x14ac:dyDescent="0.25">
      <c r="A2135" s="3">
        <v>45113</v>
      </c>
      <c r="B2135" s="2">
        <v>2</v>
      </c>
      <c r="C2135" s="2">
        <f t="shared" si="297"/>
        <v>-9.9999999999997868E-3</v>
      </c>
      <c r="D2135" s="2">
        <f t="shared" si="298"/>
        <v>0</v>
      </c>
      <c r="E2135" s="2">
        <f t="shared" si="299"/>
        <v>9.9999999999997868E-3</v>
      </c>
      <c r="F2135" s="2">
        <f t="shared" si="300"/>
        <v>1.4758818151462353E-2</v>
      </c>
      <c r="G2135" s="2">
        <f t="shared" si="300"/>
        <v>7.1201662142896431E-3</v>
      </c>
      <c r="H2135" s="2">
        <f t="shared" si="301"/>
        <v>2.0728193285491714</v>
      </c>
      <c r="I2135" s="2">
        <f t="shared" si="302"/>
        <v>67.456596269454309</v>
      </c>
    </row>
    <row r="2136" spans="1:9" ht="13.5" x14ac:dyDescent="0.25">
      <c r="A2136" s="3">
        <v>45114</v>
      </c>
      <c r="B2136" s="2">
        <v>2.0299999999999998</v>
      </c>
      <c r="C2136" s="2">
        <f t="shared" si="297"/>
        <v>2.9999999999999805E-2</v>
      </c>
      <c r="D2136" s="2">
        <f t="shared" si="298"/>
        <v>2.9999999999999805E-2</v>
      </c>
      <c r="E2136" s="2">
        <f t="shared" si="299"/>
        <v>0</v>
      </c>
      <c r="F2136" s="2">
        <f t="shared" si="300"/>
        <v>1.5847473997786458E-2</v>
      </c>
      <c r="G2136" s="2">
        <f t="shared" si="300"/>
        <v>6.6115829132689539E-3</v>
      </c>
      <c r="H2136" s="2">
        <f t="shared" si="301"/>
        <v>2.3969258505375106</v>
      </c>
      <c r="I2136" s="2">
        <f t="shared" si="302"/>
        <v>70.561618239569</v>
      </c>
    </row>
    <row r="2137" spans="1:9" ht="13.5" x14ac:dyDescent="0.25">
      <c r="A2137" s="3">
        <v>45117</v>
      </c>
      <c r="B2137" s="2">
        <v>2.04</v>
      </c>
      <c r="C2137" s="2">
        <f t="shared" si="297"/>
        <v>1.0000000000000231E-2</v>
      </c>
      <c r="D2137" s="2">
        <f t="shared" si="298"/>
        <v>1.0000000000000231E-2</v>
      </c>
      <c r="E2137" s="2">
        <f t="shared" si="299"/>
        <v>0</v>
      </c>
      <c r="F2137" s="2">
        <f t="shared" si="300"/>
        <v>1.5429797283658871E-2</v>
      </c>
      <c r="G2137" s="2">
        <f t="shared" si="300"/>
        <v>6.1393269908925994E-3</v>
      </c>
      <c r="H2137" s="2">
        <f t="shared" si="301"/>
        <v>2.513271781507687</v>
      </c>
      <c r="I2137" s="2">
        <f t="shared" si="302"/>
        <v>71.536503231444868</v>
      </c>
    </row>
    <row r="2138" spans="1:9" ht="13.5" x14ac:dyDescent="0.25">
      <c r="A2138" s="3">
        <v>45118</v>
      </c>
      <c r="B2138" s="2">
        <v>2.0099999999999998</v>
      </c>
      <c r="C2138" s="2">
        <f t="shared" si="297"/>
        <v>-3.0000000000000249E-2</v>
      </c>
      <c r="D2138" s="2">
        <f t="shared" si="298"/>
        <v>0</v>
      </c>
      <c r="E2138" s="2">
        <f t="shared" si="299"/>
        <v>3.0000000000000249E-2</v>
      </c>
      <c r="F2138" s="2">
        <f t="shared" si="300"/>
        <v>1.4327668906254667E-2</v>
      </c>
      <c r="G2138" s="2">
        <f t="shared" si="300"/>
        <v>7.8436607772574309E-3</v>
      </c>
      <c r="H2138" s="2">
        <f t="shared" si="301"/>
        <v>1.8266558579123557</v>
      </c>
      <c r="I2138" s="2">
        <f t="shared" si="302"/>
        <v>64.622506231142125</v>
      </c>
    </row>
    <row r="2139" spans="1:9" ht="13.5" x14ac:dyDescent="0.25">
      <c r="A2139" s="3">
        <v>45119</v>
      </c>
      <c r="B2139" s="2">
        <v>2.0299999999999998</v>
      </c>
      <c r="C2139" s="2">
        <f t="shared" si="297"/>
        <v>2.0000000000000018E-2</v>
      </c>
      <c r="D2139" s="2">
        <f t="shared" si="298"/>
        <v>2.0000000000000018E-2</v>
      </c>
      <c r="E2139" s="2">
        <f t="shared" si="299"/>
        <v>0</v>
      </c>
      <c r="F2139" s="2">
        <f t="shared" si="300"/>
        <v>1.4732835412950762E-2</v>
      </c>
      <c r="G2139" s="2">
        <f t="shared" si="300"/>
        <v>7.2833992931676137E-3</v>
      </c>
      <c r="H2139" s="2">
        <f t="shared" si="301"/>
        <v>2.0227966118473404</v>
      </c>
      <c r="I2139" s="2">
        <f t="shared" si="302"/>
        <v>66.918052108412809</v>
      </c>
    </row>
    <row r="2140" spans="1:9" ht="13.5" x14ac:dyDescent="0.25">
      <c r="A2140" s="3">
        <v>45120</v>
      </c>
      <c r="B2140" s="2">
        <v>2.0499999999999998</v>
      </c>
      <c r="C2140" s="2">
        <f t="shared" si="297"/>
        <v>2.0000000000000018E-2</v>
      </c>
      <c r="D2140" s="2">
        <f t="shared" si="298"/>
        <v>2.0000000000000018E-2</v>
      </c>
      <c r="E2140" s="2">
        <f t="shared" si="299"/>
        <v>0</v>
      </c>
      <c r="F2140" s="2">
        <f t="shared" si="300"/>
        <v>1.510906145488285E-2</v>
      </c>
      <c r="G2140" s="2">
        <f t="shared" si="300"/>
        <v>6.7631564865127834E-3</v>
      </c>
      <c r="H2140" s="2">
        <f t="shared" si="301"/>
        <v>2.2340251160850162</v>
      </c>
      <c r="I2140" s="2">
        <f t="shared" si="302"/>
        <v>69.078780649342619</v>
      </c>
    </row>
    <row r="2141" spans="1:9" ht="13.5" x14ac:dyDescent="0.25">
      <c r="A2141" s="3">
        <v>45121</v>
      </c>
      <c r="B2141" s="2">
        <v>2.04</v>
      </c>
      <c r="C2141" s="2">
        <f t="shared" si="297"/>
        <v>-9.9999999999997868E-3</v>
      </c>
      <c r="D2141" s="2">
        <f t="shared" si="298"/>
        <v>0</v>
      </c>
      <c r="E2141" s="2">
        <f t="shared" si="299"/>
        <v>9.9999999999997868E-3</v>
      </c>
      <c r="F2141" s="2">
        <f t="shared" ref="F2141:G2156" si="303">((F2140*13)+D2141)/14</f>
        <v>1.4029842779534075E-2</v>
      </c>
      <c r="G2141" s="2">
        <f t="shared" si="303"/>
        <v>6.9943595946189976E-3</v>
      </c>
      <c r="H2141" s="2">
        <f t="shared" si="301"/>
        <v>2.0058795361805131</v>
      </c>
      <c r="I2141" s="2">
        <f t="shared" si="302"/>
        <v>66.731867063752262</v>
      </c>
    </row>
    <row r="2142" spans="1:9" ht="13.5" x14ac:dyDescent="0.25">
      <c r="A2142" s="3">
        <v>45124</v>
      </c>
      <c r="B2142" s="2">
        <v>2.02</v>
      </c>
      <c r="C2142" s="2">
        <f t="shared" si="297"/>
        <v>-2.0000000000000018E-2</v>
      </c>
      <c r="D2142" s="2">
        <f t="shared" si="298"/>
        <v>0</v>
      </c>
      <c r="E2142" s="2">
        <f t="shared" si="299"/>
        <v>2.0000000000000018E-2</v>
      </c>
      <c r="F2142" s="2">
        <f t="shared" si="303"/>
        <v>1.3027711152424499E-2</v>
      </c>
      <c r="G2142" s="2">
        <f t="shared" si="303"/>
        <v>7.9233339092890705E-3</v>
      </c>
      <c r="H2142" s="2">
        <f t="shared" si="301"/>
        <v>1.6442208925653399</v>
      </c>
      <c r="I2142" s="2">
        <f t="shared" si="302"/>
        <v>62.181676923752327</v>
      </c>
    </row>
    <row r="2143" spans="1:9" ht="13.5" x14ac:dyDescent="0.25">
      <c r="A2143" s="3">
        <v>45125</v>
      </c>
      <c r="B2143" s="2">
        <v>2.02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1.2097160355822751E-2</v>
      </c>
      <c r="G2143" s="2">
        <f t="shared" si="303"/>
        <v>7.3573814871969942E-3</v>
      </c>
      <c r="H2143" s="2">
        <f t="shared" si="301"/>
        <v>1.6442208925653401</v>
      </c>
      <c r="I2143" s="2">
        <f t="shared" si="302"/>
        <v>62.181676923752335</v>
      </c>
    </row>
    <row r="2144" spans="1:9" ht="13.5" x14ac:dyDescent="0.25">
      <c r="A2144" s="3">
        <v>45127</v>
      </c>
      <c r="B2144" s="2">
        <v>2.02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1.1233077473263983E-2</v>
      </c>
      <c r="G2144" s="2">
        <f t="shared" si="303"/>
        <v>6.831854238111495E-3</v>
      </c>
      <c r="H2144" s="2">
        <f t="shared" si="301"/>
        <v>1.6442208925653399</v>
      </c>
      <c r="I2144" s="2">
        <f t="shared" si="302"/>
        <v>62.181676923752327</v>
      </c>
    </row>
    <row r="2145" spans="1:9" ht="13.5" x14ac:dyDescent="0.25">
      <c r="A2145" s="3">
        <v>45128</v>
      </c>
      <c r="B2145" s="2">
        <v>2.08</v>
      </c>
      <c r="C2145" s="2">
        <f t="shared" si="297"/>
        <v>6.0000000000000053E-2</v>
      </c>
      <c r="D2145" s="2">
        <f t="shared" si="298"/>
        <v>6.0000000000000053E-2</v>
      </c>
      <c r="E2145" s="2">
        <f t="shared" si="299"/>
        <v>0</v>
      </c>
      <c r="F2145" s="2">
        <f t="shared" si="303"/>
        <v>1.4716429082316559E-2</v>
      </c>
      <c r="G2145" s="2">
        <f t="shared" si="303"/>
        <v>6.3438646496749591E-3</v>
      </c>
      <c r="H2145" s="2">
        <f t="shared" si="301"/>
        <v>2.3197892601744878</v>
      </c>
      <c r="I2145" s="2">
        <f t="shared" si="302"/>
        <v>69.877606027695862</v>
      </c>
    </row>
    <row r="2146" spans="1:9" ht="13.5" x14ac:dyDescent="0.25">
      <c r="A2146" s="3">
        <v>45131</v>
      </c>
      <c r="B2146" s="2">
        <v>2.12</v>
      </c>
      <c r="C2146" s="2">
        <f t="shared" si="297"/>
        <v>4.0000000000000036E-2</v>
      </c>
      <c r="D2146" s="2">
        <f t="shared" si="298"/>
        <v>4.0000000000000036E-2</v>
      </c>
      <c r="E2146" s="2">
        <f t="shared" si="299"/>
        <v>0</v>
      </c>
      <c r="F2146" s="2">
        <f t="shared" si="303"/>
        <v>1.6522398433579666E-2</v>
      </c>
      <c r="G2146" s="2">
        <f t="shared" si="303"/>
        <v>5.8907314604124622E-3</v>
      </c>
      <c r="H2146" s="2">
        <f t="shared" si="301"/>
        <v>2.8048127035861836</v>
      </c>
      <c r="I2146" s="2">
        <f t="shared" si="302"/>
        <v>73.717497340737395</v>
      </c>
    </row>
    <row r="2147" spans="1:9" ht="13.5" x14ac:dyDescent="0.25">
      <c r="A2147" s="3">
        <v>45133</v>
      </c>
      <c r="B2147" s="2">
        <v>2.16</v>
      </c>
      <c r="C2147" s="2">
        <f t="shared" si="297"/>
        <v>4.0000000000000036E-2</v>
      </c>
      <c r="D2147" s="2">
        <f t="shared" si="298"/>
        <v>4.0000000000000036E-2</v>
      </c>
      <c r="E2147" s="2">
        <f t="shared" si="299"/>
        <v>0</v>
      </c>
      <c r="F2147" s="2">
        <f t="shared" si="303"/>
        <v>1.8199369974038263E-2</v>
      </c>
      <c r="G2147" s="2">
        <f t="shared" si="303"/>
        <v>5.4699649275258572E-3</v>
      </c>
      <c r="H2147" s="2">
        <f t="shared" si="301"/>
        <v>3.3271456426449331</v>
      </c>
      <c r="I2147" s="2">
        <f t="shared" si="302"/>
        <v>76.890077603471696</v>
      </c>
    </row>
    <row r="2148" spans="1:9" ht="13.5" x14ac:dyDescent="0.25">
      <c r="A2148" s="3">
        <v>45134</v>
      </c>
      <c r="B2148" s="2">
        <v>2.19</v>
      </c>
      <c r="C2148" s="2">
        <f t="shared" si="297"/>
        <v>2.9999999999999805E-2</v>
      </c>
      <c r="D2148" s="2">
        <f t="shared" si="298"/>
        <v>2.9999999999999805E-2</v>
      </c>
      <c r="E2148" s="2">
        <f t="shared" si="299"/>
        <v>0</v>
      </c>
      <c r="F2148" s="2">
        <f t="shared" si="303"/>
        <v>1.9042272118749804E-2</v>
      </c>
      <c r="G2148" s="2">
        <f t="shared" si="303"/>
        <v>5.0792531469882963E-3</v>
      </c>
      <c r="H2148" s="2">
        <f t="shared" si="301"/>
        <v>3.7490299395769968</v>
      </c>
      <c r="I2148" s="2">
        <f t="shared" si="302"/>
        <v>78.94306810605049</v>
      </c>
    </row>
    <row r="2149" spans="1:9" ht="13.5" x14ac:dyDescent="0.25">
      <c r="A2149" s="3">
        <v>45135</v>
      </c>
      <c r="B2149" s="2">
        <v>2.17</v>
      </c>
      <c r="C2149" s="2">
        <f t="shared" si="297"/>
        <v>-2.0000000000000018E-2</v>
      </c>
      <c r="D2149" s="2">
        <f t="shared" si="298"/>
        <v>0</v>
      </c>
      <c r="E2149" s="2">
        <f t="shared" si="299"/>
        <v>2.0000000000000018E-2</v>
      </c>
      <c r="F2149" s="2">
        <f t="shared" si="303"/>
        <v>1.7682109824553389E-2</v>
      </c>
      <c r="G2149" s="2">
        <f t="shared" si="303"/>
        <v>6.1450207793462761E-3</v>
      </c>
      <c r="H2149" s="2">
        <f t="shared" si="301"/>
        <v>2.8774694926962412</v>
      </c>
      <c r="I2149" s="2">
        <f t="shared" si="302"/>
        <v>74.209984066060599</v>
      </c>
    </row>
    <row r="2150" spans="1:9" ht="13.5" x14ac:dyDescent="0.25">
      <c r="A2150" s="3">
        <v>45138</v>
      </c>
      <c r="B2150" s="2">
        <v>2.16</v>
      </c>
      <c r="C2150" s="2">
        <f t="shared" si="297"/>
        <v>-9.9999999999997868E-3</v>
      </c>
      <c r="D2150" s="2">
        <f t="shared" si="298"/>
        <v>0</v>
      </c>
      <c r="E2150" s="2">
        <f t="shared" si="299"/>
        <v>9.9999999999997868E-3</v>
      </c>
      <c r="F2150" s="2">
        <f t="shared" si="303"/>
        <v>1.6419101979942431E-2</v>
      </c>
      <c r="G2150" s="2">
        <f t="shared" si="303"/>
        <v>6.4203764379643846E-3</v>
      </c>
      <c r="H2150" s="2">
        <f t="shared" si="301"/>
        <v>2.5573425699550101</v>
      </c>
      <c r="I2150" s="2">
        <f t="shared" si="302"/>
        <v>71.889128462186676</v>
      </c>
    </row>
    <row r="2151" spans="1:9" ht="13.5" x14ac:dyDescent="0.25">
      <c r="A2151" s="3">
        <v>45139</v>
      </c>
      <c r="B2151" s="2">
        <v>2.14</v>
      </c>
      <c r="C2151" s="2">
        <f t="shared" si="297"/>
        <v>-2.0000000000000018E-2</v>
      </c>
      <c r="D2151" s="2">
        <f t="shared" si="298"/>
        <v>0</v>
      </c>
      <c r="E2151" s="2">
        <f t="shared" si="299"/>
        <v>2.0000000000000018E-2</v>
      </c>
      <c r="F2151" s="2">
        <f t="shared" si="303"/>
        <v>1.5246308981375115E-2</v>
      </c>
      <c r="G2151" s="2">
        <f t="shared" si="303"/>
        <v>7.3903495495383584E-3</v>
      </c>
      <c r="H2151" s="2">
        <f t="shared" si="301"/>
        <v>2.0630024167567935</v>
      </c>
      <c r="I2151" s="2">
        <f t="shared" si="302"/>
        <v>67.352294776873464</v>
      </c>
    </row>
    <row r="2152" spans="1:9" ht="13.5" x14ac:dyDescent="0.25">
      <c r="A2152" s="3">
        <v>45140</v>
      </c>
      <c r="B2152" s="2">
        <v>2.11</v>
      </c>
      <c r="C2152" s="2">
        <f t="shared" si="297"/>
        <v>-3.0000000000000249E-2</v>
      </c>
      <c r="D2152" s="2">
        <f t="shared" si="298"/>
        <v>0</v>
      </c>
      <c r="E2152" s="2">
        <f t="shared" si="299"/>
        <v>3.0000000000000249E-2</v>
      </c>
      <c r="F2152" s="2">
        <f t="shared" si="303"/>
        <v>1.4157286911276892E-2</v>
      </c>
      <c r="G2152" s="2">
        <f t="shared" si="303"/>
        <v>9.0053245817142084E-3</v>
      </c>
      <c r="H2152" s="2">
        <f t="shared" si="301"/>
        <v>1.5721017918692257</v>
      </c>
      <c r="I2152" s="2">
        <f t="shared" si="302"/>
        <v>61.121289866476509</v>
      </c>
    </row>
    <row r="2153" spans="1:9" ht="13.5" x14ac:dyDescent="0.25">
      <c r="A2153" s="3">
        <v>45141</v>
      </c>
      <c r="B2153" s="2">
        <v>2.1</v>
      </c>
      <c r="C2153" s="2">
        <f t="shared" si="297"/>
        <v>-9.9999999999997868E-3</v>
      </c>
      <c r="D2153" s="2">
        <f t="shared" si="298"/>
        <v>0</v>
      </c>
      <c r="E2153" s="2">
        <f t="shared" si="299"/>
        <v>9.9999999999997868E-3</v>
      </c>
      <c r="F2153" s="2">
        <f t="shared" si="303"/>
        <v>1.314605213189997E-2</v>
      </c>
      <c r="G2153" s="2">
        <f t="shared" si="303"/>
        <v>9.0763728258774646E-3</v>
      </c>
      <c r="H2153" s="2">
        <f t="shared" si="301"/>
        <v>1.4483816811071846</v>
      </c>
      <c r="I2153" s="2">
        <f t="shared" si="302"/>
        <v>59.156694901107521</v>
      </c>
    </row>
    <row r="2154" spans="1:9" ht="13.5" x14ac:dyDescent="0.25">
      <c r="A2154" s="3">
        <v>45142</v>
      </c>
      <c r="B2154" s="2">
        <v>2.1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1.2207048408192828E-2</v>
      </c>
      <c r="G2154" s="2">
        <f t="shared" si="303"/>
        <v>8.4280604811719315E-3</v>
      </c>
      <c r="H2154" s="2">
        <f t="shared" si="301"/>
        <v>1.4483816811071846</v>
      </c>
      <c r="I2154" s="2">
        <f t="shared" si="302"/>
        <v>59.156694901107521</v>
      </c>
    </row>
    <row r="2155" spans="1:9" ht="13.5" x14ac:dyDescent="0.25">
      <c r="A2155" s="3">
        <v>45145</v>
      </c>
      <c r="B2155" s="2">
        <v>2.0699999999999998</v>
      </c>
      <c r="C2155" s="2">
        <f t="shared" si="297"/>
        <v>-3.0000000000000249E-2</v>
      </c>
      <c r="D2155" s="2">
        <f t="shared" si="298"/>
        <v>0</v>
      </c>
      <c r="E2155" s="2">
        <f t="shared" si="299"/>
        <v>3.0000000000000249E-2</v>
      </c>
      <c r="F2155" s="2">
        <f t="shared" si="303"/>
        <v>1.1335116379036198E-2</v>
      </c>
      <c r="G2155" s="2">
        <f t="shared" si="303"/>
        <v>9.9689133039453821E-3</v>
      </c>
      <c r="H2155" s="2">
        <f t="shared" si="301"/>
        <v>1.137046339298599</v>
      </c>
      <c r="I2155" s="2">
        <f t="shared" si="302"/>
        <v>53.206442854757626</v>
      </c>
    </row>
    <row r="2156" spans="1:9" ht="13.5" x14ac:dyDescent="0.25">
      <c r="A2156" s="3">
        <v>45146</v>
      </c>
      <c r="B2156" s="2">
        <v>2.06</v>
      </c>
      <c r="C2156" s="2">
        <f t="shared" si="297"/>
        <v>-9.9999999999997868E-3</v>
      </c>
      <c r="D2156" s="2">
        <f t="shared" si="298"/>
        <v>0</v>
      </c>
      <c r="E2156" s="2">
        <f t="shared" si="299"/>
        <v>9.9999999999997868E-3</v>
      </c>
      <c r="F2156" s="2">
        <f t="shared" si="303"/>
        <v>1.052546520910504E-2</v>
      </c>
      <c r="G2156" s="2">
        <f t="shared" si="303"/>
        <v>9.9711337822349817E-3</v>
      </c>
      <c r="H2156" s="2">
        <f t="shared" si="301"/>
        <v>1.0555936204424095</v>
      </c>
      <c r="I2156" s="2">
        <f t="shared" si="302"/>
        <v>51.352252212926317</v>
      </c>
    </row>
    <row r="2157" spans="1:9" ht="13.5" x14ac:dyDescent="0.25">
      <c r="A2157" s="3">
        <v>45147</v>
      </c>
      <c r="B2157" s="2">
        <v>2.06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9.7736462655975374E-3</v>
      </c>
      <c r="G2157" s="2">
        <f t="shared" si="304"/>
        <v>9.258909940646768E-3</v>
      </c>
      <c r="H2157" s="2">
        <f t="shared" si="301"/>
        <v>1.0555936204424097</v>
      </c>
      <c r="I2157" s="2">
        <f t="shared" si="302"/>
        <v>51.352252212926317</v>
      </c>
    </row>
    <row r="2158" spans="1:9" ht="13.5" x14ac:dyDescent="0.25">
      <c r="A2158" s="3">
        <v>45148</v>
      </c>
      <c r="B2158" s="2">
        <v>2.09</v>
      </c>
      <c r="C2158" s="2">
        <f t="shared" si="297"/>
        <v>2.9999999999999805E-2</v>
      </c>
      <c r="D2158" s="2">
        <f t="shared" si="298"/>
        <v>2.9999999999999805E-2</v>
      </c>
      <c r="E2158" s="2">
        <f t="shared" si="299"/>
        <v>0</v>
      </c>
      <c r="F2158" s="2">
        <f t="shared" si="304"/>
        <v>1.1218385818054842E-2</v>
      </c>
      <c r="G2158" s="2">
        <f t="shared" si="304"/>
        <v>8.5975592306005693E-3</v>
      </c>
      <c r="H2158" s="2">
        <f t="shared" si="301"/>
        <v>1.3048337926101381</v>
      </c>
      <c r="I2158" s="2">
        <f t="shared" si="302"/>
        <v>56.612923534606047</v>
      </c>
    </row>
    <row r="2159" spans="1:9" ht="13.5" x14ac:dyDescent="0.25">
      <c r="A2159" s="3">
        <v>45149</v>
      </c>
      <c r="B2159" s="2">
        <v>2.06</v>
      </c>
      <c r="C2159" s="2">
        <f t="shared" si="297"/>
        <v>-2.9999999999999805E-2</v>
      </c>
      <c r="D2159" s="2">
        <f t="shared" si="298"/>
        <v>0</v>
      </c>
      <c r="E2159" s="2">
        <f t="shared" si="299"/>
        <v>2.9999999999999805E-2</v>
      </c>
      <c r="F2159" s="2">
        <f t="shared" si="304"/>
        <v>1.0417072545336638E-2</v>
      </c>
      <c r="G2159" s="2">
        <f t="shared" si="304"/>
        <v>1.0126304999843372E-2</v>
      </c>
      <c r="H2159" s="2">
        <f t="shared" si="301"/>
        <v>1.0287140813453439</v>
      </c>
      <c r="I2159" s="2">
        <f t="shared" si="302"/>
        <v>50.707691675465227</v>
      </c>
    </row>
    <row r="2160" spans="1:9" ht="13.5" x14ac:dyDescent="0.25">
      <c r="A2160" s="3">
        <v>45152</v>
      </c>
      <c r="B2160" s="2">
        <v>2.09</v>
      </c>
      <c r="C2160" s="2">
        <f t="shared" si="297"/>
        <v>2.9999999999999805E-2</v>
      </c>
      <c r="D2160" s="2">
        <f t="shared" si="298"/>
        <v>2.9999999999999805E-2</v>
      </c>
      <c r="E2160" s="2">
        <f t="shared" si="299"/>
        <v>0</v>
      </c>
      <c r="F2160" s="2">
        <f t="shared" si="304"/>
        <v>1.1815853077812579E-2</v>
      </c>
      <c r="G2160" s="2">
        <f t="shared" si="304"/>
        <v>9.4029974998545603E-3</v>
      </c>
      <c r="H2160" s="2">
        <f t="shared" si="301"/>
        <v>1.256604936669965</v>
      </c>
      <c r="I2160" s="2">
        <f t="shared" si="302"/>
        <v>55.685641569335409</v>
      </c>
    </row>
    <row r="2161" spans="1:9" ht="13.5" x14ac:dyDescent="0.25">
      <c r="A2161" s="3">
        <v>45153</v>
      </c>
      <c r="B2161" s="2">
        <v>2.12</v>
      </c>
      <c r="C2161" s="2">
        <f t="shared" si="297"/>
        <v>3.0000000000000249E-2</v>
      </c>
      <c r="D2161" s="2">
        <f t="shared" si="298"/>
        <v>3.0000000000000249E-2</v>
      </c>
      <c r="E2161" s="2">
        <f t="shared" si="299"/>
        <v>0</v>
      </c>
      <c r="F2161" s="2">
        <f t="shared" si="304"/>
        <v>1.3114720715111699E-2</v>
      </c>
      <c r="G2161" s="2">
        <f t="shared" si="304"/>
        <v>8.7313548212935195E-3</v>
      </c>
      <c r="H2161" s="2">
        <f t="shared" si="301"/>
        <v>1.5020258577887915</v>
      </c>
      <c r="I2161" s="2">
        <f t="shared" si="302"/>
        <v>60.032387479649508</v>
      </c>
    </row>
    <row r="2162" spans="1:9" ht="13.5" x14ac:dyDescent="0.25">
      <c r="A2162" s="3">
        <v>45154</v>
      </c>
      <c r="B2162" s="2">
        <v>2.12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1.2177954949746578E-2</v>
      </c>
      <c r="G2162" s="2">
        <f t="shared" si="304"/>
        <v>8.1076866197725538E-3</v>
      </c>
      <c r="H2162" s="2">
        <f t="shared" si="301"/>
        <v>1.5020258577887915</v>
      </c>
      <c r="I2162" s="2">
        <f t="shared" si="302"/>
        <v>60.032387479649508</v>
      </c>
    </row>
    <row r="2163" spans="1:9" ht="13.5" x14ac:dyDescent="0.25">
      <c r="A2163" s="3">
        <v>45155</v>
      </c>
      <c r="B2163" s="2">
        <v>2.12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1.1308101024764679E-2</v>
      </c>
      <c r="G2163" s="2">
        <f t="shared" si="304"/>
        <v>7.5285661469316565E-3</v>
      </c>
      <c r="H2163" s="2">
        <f t="shared" si="301"/>
        <v>1.5020258577887917</v>
      </c>
      <c r="I2163" s="2">
        <f t="shared" si="302"/>
        <v>60.032387479649508</v>
      </c>
    </row>
    <row r="2164" spans="1:9" ht="13.5" x14ac:dyDescent="0.25">
      <c r="A2164" s="3">
        <v>45156</v>
      </c>
      <c r="B2164" s="2">
        <v>2.11</v>
      </c>
      <c r="C2164" s="2">
        <f t="shared" si="297"/>
        <v>-1.0000000000000231E-2</v>
      </c>
      <c r="D2164" s="2">
        <f t="shared" si="298"/>
        <v>0</v>
      </c>
      <c r="E2164" s="2">
        <f t="shared" si="299"/>
        <v>1.0000000000000231E-2</v>
      </c>
      <c r="F2164" s="2">
        <f t="shared" si="304"/>
        <v>1.0500379522995774E-2</v>
      </c>
      <c r="G2164" s="2">
        <f t="shared" si="304"/>
        <v>7.7050971364365549E-3</v>
      </c>
      <c r="H2164" s="2">
        <f t="shared" si="301"/>
        <v>1.3627835362828375</v>
      </c>
      <c r="I2164" s="2">
        <f t="shared" si="302"/>
        <v>57.6770370774966</v>
      </c>
    </row>
    <row r="2165" spans="1:9" ht="13.5" x14ac:dyDescent="0.25">
      <c r="A2165" s="3">
        <v>45159</v>
      </c>
      <c r="B2165" s="2">
        <v>2.15</v>
      </c>
      <c r="C2165" s="2">
        <f t="shared" si="297"/>
        <v>4.0000000000000036E-2</v>
      </c>
      <c r="D2165" s="2">
        <f t="shared" si="298"/>
        <v>4.0000000000000036E-2</v>
      </c>
      <c r="E2165" s="2">
        <f t="shared" si="299"/>
        <v>0</v>
      </c>
      <c r="F2165" s="2">
        <f t="shared" si="304"/>
        <v>1.2607495271353223E-2</v>
      </c>
      <c r="G2165" s="2">
        <f t="shared" si="304"/>
        <v>7.154733055262515E-3</v>
      </c>
      <c r="H2165" s="2">
        <f t="shared" si="301"/>
        <v>1.762119589085164</v>
      </c>
      <c r="I2165" s="2">
        <f t="shared" si="302"/>
        <v>63.795919483297681</v>
      </c>
    </row>
    <row r="2166" spans="1:9" ht="13.5" x14ac:dyDescent="0.25">
      <c r="A2166" s="3">
        <v>45160</v>
      </c>
      <c r="B2166" s="2">
        <v>2.17</v>
      </c>
      <c r="C2166" s="2">
        <f t="shared" si="297"/>
        <v>2.0000000000000018E-2</v>
      </c>
      <c r="D2166" s="2">
        <f t="shared" si="298"/>
        <v>2.0000000000000018E-2</v>
      </c>
      <c r="E2166" s="2">
        <f t="shared" si="299"/>
        <v>0</v>
      </c>
      <c r="F2166" s="2">
        <f t="shared" si="304"/>
        <v>1.3135531323399422E-2</v>
      </c>
      <c r="G2166" s="2">
        <f t="shared" si="304"/>
        <v>6.6436806941723358E-3</v>
      </c>
      <c r="H2166" s="2">
        <f t="shared" si="301"/>
        <v>1.9771466944402625</v>
      </c>
      <c r="I2166" s="2">
        <f t="shared" si="302"/>
        <v>66.410791854245147</v>
      </c>
    </row>
    <row r="2167" spans="1:9" ht="13.5" x14ac:dyDescent="0.25">
      <c r="A2167" s="3">
        <v>45161</v>
      </c>
      <c r="B2167" s="2">
        <v>2.2000000000000002</v>
      </c>
      <c r="C2167" s="2">
        <f t="shared" si="297"/>
        <v>3.0000000000000249E-2</v>
      </c>
      <c r="D2167" s="2">
        <f t="shared" si="298"/>
        <v>3.0000000000000249E-2</v>
      </c>
      <c r="E2167" s="2">
        <f t="shared" si="299"/>
        <v>0</v>
      </c>
      <c r="F2167" s="2">
        <f t="shared" si="304"/>
        <v>1.434013622887091E-2</v>
      </c>
      <c r="G2167" s="2">
        <f t="shared" si="304"/>
        <v>6.1691320731600266E-3</v>
      </c>
      <c r="H2167" s="2">
        <f t="shared" si="301"/>
        <v>2.3244981723215781</v>
      </c>
      <c r="I2167" s="2">
        <f t="shared" si="302"/>
        <v>69.920272228584935</v>
      </c>
    </row>
    <row r="2168" spans="1:9" ht="13.5" x14ac:dyDescent="0.25">
      <c r="A2168" s="3">
        <v>45162</v>
      </c>
      <c r="B2168" s="2">
        <v>2.2000000000000002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1.3315840783951561E-2</v>
      </c>
      <c r="G2168" s="2">
        <f t="shared" si="304"/>
        <v>5.7284797822200247E-3</v>
      </c>
      <c r="H2168" s="2">
        <f t="shared" si="301"/>
        <v>2.3244981723215785</v>
      </c>
      <c r="I2168" s="2">
        <f t="shared" si="302"/>
        <v>69.920272228584935</v>
      </c>
    </row>
    <row r="2169" spans="1:9" ht="13.5" x14ac:dyDescent="0.25">
      <c r="A2169" s="3">
        <v>45163</v>
      </c>
      <c r="B2169" s="2">
        <v>2.21</v>
      </c>
      <c r="C2169" s="2">
        <f t="shared" si="297"/>
        <v>9.9999999999997868E-3</v>
      </c>
      <c r="D2169" s="2">
        <f t="shared" si="298"/>
        <v>9.9999999999997868E-3</v>
      </c>
      <c r="E2169" s="2">
        <f t="shared" si="299"/>
        <v>0</v>
      </c>
      <c r="F2169" s="2">
        <f t="shared" si="304"/>
        <v>1.3078995013669293E-2</v>
      </c>
      <c r="G2169" s="2">
        <f t="shared" si="304"/>
        <v>5.3193026549185948E-3</v>
      </c>
      <c r="H2169" s="2">
        <f t="shared" si="301"/>
        <v>2.4587800059798348</v>
      </c>
      <c r="I2169" s="2">
        <f t="shared" si="302"/>
        <v>71.08807156653171</v>
      </c>
    </row>
    <row r="2170" spans="1:9" ht="13.5" x14ac:dyDescent="0.25">
      <c r="A2170" s="3">
        <v>45166</v>
      </c>
      <c r="B2170" s="2">
        <v>2.2000000000000002</v>
      </c>
      <c r="C2170" s="2">
        <f t="shared" si="297"/>
        <v>-9.9999999999997868E-3</v>
      </c>
      <c r="D2170" s="2">
        <f t="shared" si="298"/>
        <v>0</v>
      </c>
      <c r="E2170" s="2">
        <f t="shared" si="299"/>
        <v>9.9999999999997868E-3</v>
      </c>
      <c r="F2170" s="2">
        <f t="shared" si="304"/>
        <v>1.2144781084121486E-2</v>
      </c>
      <c r="G2170" s="2">
        <f t="shared" si="304"/>
        <v>5.6536381795672516E-3</v>
      </c>
      <c r="H2170" s="2">
        <f t="shared" si="301"/>
        <v>2.1481355365141335</v>
      </c>
      <c r="I2170" s="2">
        <f t="shared" si="302"/>
        <v>68.235166866186461</v>
      </c>
    </row>
    <row r="2171" spans="1:9" ht="13.5" x14ac:dyDescent="0.25">
      <c r="A2171" s="3">
        <v>45167</v>
      </c>
      <c r="B2171" s="2">
        <v>2.2599999999999998</v>
      </c>
      <c r="C2171" s="2">
        <f t="shared" si="297"/>
        <v>5.9999999999999609E-2</v>
      </c>
      <c r="D2171" s="2">
        <f t="shared" si="298"/>
        <v>5.9999999999999609E-2</v>
      </c>
      <c r="E2171" s="2">
        <f t="shared" si="299"/>
        <v>0</v>
      </c>
      <c r="F2171" s="2">
        <f t="shared" si="304"/>
        <v>1.5563011006684209E-2</v>
      </c>
      <c r="G2171" s="2">
        <f t="shared" si="304"/>
        <v>5.2498068810267334E-3</v>
      </c>
      <c r="H2171" s="2">
        <f t="shared" si="301"/>
        <v>2.9644920964484061</v>
      </c>
      <c r="I2171" s="2">
        <f t="shared" si="302"/>
        <v>74.776087940852477</v>
      </c>
    </row>
    <row r="2172" spans="1:9" ht="13.5" x14ac:dyDescent="0.25">
      <c r="A2172" s="3">
        <v>45168</v>
      </c>
      <c r="B2172" s="2">
        <v>2.27</v>
      </c>
      <c r="C2172" s="2">
        <f t="shared" si="297"/>
        <v>1.0000000000000231E-2</v>
      </c>
      <c r="D2172" s="2">
        <f t="shared" si="298"/>
        <v>1.0000000000000231E-2</v>
      </c>
      <c r="E2172" s="2">
        <f t="shared" si="299"/>
        <v>0</v>
      </c>
      <c r="F2172" s="2">
        <f t="shared" si="304"/>
        <v>1.5165653077635354E-2</v>
      </c>
      <c r="G2172" s="2">
        <f t="shared" si="304"/>
        <v>4.8748206752391096E-3</v>
      </c>
      <c r="H2172" s="2">
        <f t="shared" si="301"/>
        <v>3.1110176328468699</v>
      </c>
      <c r="I2172" s="2">
        <f t="shared" si="302"/>
        <v>75.67512257767909</v>
      </c>
    </row>
    <row r="2173" spans="1:9" ht="13.5" x14ac:dyDescent="0.25">
      <c r="A2173" s="3">
        <v>45169</v>
      </c>
      <c r="B2173" s="2">
        <v>2.27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1.4082392143518543E-2</v>
      </c>
      <c r="G2173" s="2">
        <f t="shared" si="305"/>
        <v>4.5266191984363168E-3</v>
      </c>
      <c r="H2173" s="2">
        <f t="shared" si="301"/>
        <v>3.1110176328468695</v>
      </c>
      <c r="I2173" s="2">
        <f t="shared" si="302"/>
        <v>75.675122577679076</v>
      </c>
    </row>
    <row r="2174" spans="1:9" ht="13.5" x14ac:dyDescent="0.25">
      <c r="A2174" s="3">
        <v>45170</v>
      </c>
      <c r="B2174" s="2">
        <v>2.2400000000000002</v>
      </c>
      <c r="C2174" s="2">
        <f t="shared" si="297"/>
        <v>-2.9999999999999805E-2</v>
      </c>
      <c r="D2174" s="2">
        <f t="shared" si="298"/>
        <v>0</v>
      </c>
      <c r="E2174" s="2">
        <f t="shared" si="299"/>
        <v>2.9999999999999805E-2</v>
      </c>
      <c r="F2174" s="2">
        <f t="shared" si="305"/>
        <v>1.3076506990410075E-2</v>
      </c>
      <c r="G2174" s="2">
        <f t="shared" si="305"/>
        <v>6.3461463985479954E-3</v>
      </c>
      <c r="H2174" s="2">
        <f t="shared" si="301"/>
        <v>2.0605429136336961</v>
      </c>
      <c r="I2174" s="2">
        <f t="shared" si="302"/>
        <v>67.326058538655531</v>
      </c>
    </row>
    <row r="2175" spans="1:9" ht="13.5" x14ac:dyDescent="0.25">
      <c r="A2175" s="3">
        <v>45173</v>
      </c>
      <c r="B2175" s="2">
        <v>2.2400000000000002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1.2142470776809355E-2</v>
      </c>
      <c r="G2175" s="2">
        <f t="shared" si="305"/>
        <v>5.8928502272231386E-3</v>
      </c>
      <c r="H2175" s="2">
        <f t="shared" si="301"/>
        <v>2.0605429136336961</v>
      </c>
      <c r="I2175" s="2">
        <f t="shared" si="302"/>
        <v>67.326058538655531</v>
      </c>
    </row>
    <row r="2176" spans="1:9" ht="13.5" x14ac:dyDescent="0.25">
      <c r="A2176" s="3">
        <v>45174</v>
      </c>
      <c r="B2176" s="2">
        <v>2.25</v>
      </c>
      <c r="C2176" s="2">
        <f t="shared" si="297"/>
        <v>9.9999999999997868E-3</v>
      </c>
      <c r="D2176" s="2">
        <f t="shared" si="298"/>
        <v>9.9999999999997868E-3</v>
      </c>
      <c r="E2176" s="2">
        <f t="shared" si="299"/>
        <v>0</v>
      </c>
      <c r="F2176" s="2">
        <f t="shared" si="305"/>
        <v>1.1989437149894385E-2</v>
      </c>
      <c r="G2176" s="2">
        <f t="shared" si="305"/>
        <v>5.4719323538500574E-3</v>
      </c>
      <c r="H2176" s="2">
        <f t="shared" si="301"/>
        <v>2.1910791973622636</v>
      </c>
      <c r="I2176" s="2">
        <f t="shared" si="302"/>
        <v>68.662639246728915</v>
      </c>
    </row>
    <row r="2177" spans="1:9" ht="13.5" x14ac:dyDescent="0.25">
      <c r="A2177" s="3">
        <v>45175</v>
      </c>
      <c r="B2177" s="2">
        <v>2.2599999999999998</v>
      </c>
      <c r="C2177" s="2">
        <f t="shared" si="297"/>
        <v>9.9999999999997868E-3</v>
      </c>
      <c r="D2177" s="2">
        <f t="shared" si="298"/>
        <v>9.9999999999997868E-3</v>
      </c>
      <c r="E2177" s="2">
        <f t="shared" si="299"/>
        <v>0</v>
      </c>
      <c r="F2177" s="2">
        <f t="shared" si="305"/>
        <v>1.1847334496330486E-2</v>
      </c>
      <c r="G2177" s="2">
        <f t="shared" si="305"/>
        <v>5.081080042860767E-3</v>
      </c>
      <c r="H2177" s="2">
        <f t="shared" si="301"/>
        <v>2.3316567336853367</v>
      </c>
      <c r="I2177" s="2">
        <f t="shared" si="302"/>
        <v>69.984903009685439</v>
      </c>
    </row>
    <row r="2178" spans="1:9" ht="13.5" x14ac:dyDescent="0.25">
      <c r="A2178" s="3">
        <v>45176</v>
      </c>
      <c r="B2178" s="2">
        <v>2.25</v>
      </c>
      <c r="C2178" s="2">
        <f t="shared" si="297"/>
        <v>-9.9999999999997868E-3</v>
      </c>
      <c r="D2178" s="2">
        <f t="shared" si="298"/>
        <v>0</v>
      </c>
      <c r="E2178" s="2">
        <f t="shared" si="299"/>
        <v>9.9999999999997868E-3</v>
      </c>
      <c r="F2178" s="2">
        <f t="shared" si="305"/>
        <v>1.1001096318021167E-2</v>
      </c>
      <c r="G2178" s="2">
        <f t="shared" si="305"/>
        <v>5.432431468370697E-3</v>
      </c>
      <c r="H2178" s="2">
        <f t="shared" si="301"/>
        <v>2.0250777910541471</v>
      </c>
      <c r="I2178" s="2">
        <f t="shared" si="302"/>
        <v>66.942998855856501</v>
      </c>
    </row>
    <row r="2179" spans="1:9" ht="13.5" x14ac:dyDescent="0.25">
      <c r="A2179" s="3">
        <v>45177</v>
      </c>
      <c r="B2179" s="2">
        <v>2.23</v>
      </c>
      <c r="C2179" s="2">
        <f t="shared" ref="C2179:C2242" si="306">B2179-B2178</f>
        <v>-2.0000000000000018E-2</v>
      </c>
      <c r="D2179" s="2">
        <f t="shared" ref="D2179:D2242" si="307">IF(C2179&gt;0,C2179,0)</f>
        <v>0</v>
      </c>
      <c r="E2179" s="2">
        <f t="shared" ref="E2179:E2242" si="308">IF(C2179&lt;0,-C2179,0)</f>
        <v>2.0000000000000018E-2</v>
      </c>
      <c r="F2179" s="2">
        <f t="shared" si="305"/>
        <v>1.0215303723876797E-2</v>
      </c>
      <c r="G2179" s="2">
        <f t="shared" si="305"/>
        <v>6.4729720777727913E-3</v>
      </c>
      <c r="H2179" s="2">
        <f t="shared" si="301"/>
        <v>1.5781473488746549</v>
      </c>
      <c r="I2179" s="2">
        <f t="shared" si="302"/>
        <v>61.212457447923072</v>
      </c>
    </row>
    <row r="2180" spans="1:9" ht="13.5" x14ac:dyDescent="0.25">
      <c r="A2180" s="3">
        <v>45180</v>
      </c>
      <c r="B2180" s="2">
        <v>2.23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9.4856391721713108E-3</v>
      </c>
      <c r="G2180" s="2">
        <f t="shared" si="305"/>
        <v>6.0106169293604487E-3</v>
      </c>
      <c r="H2180" s="2">
        <f t="shared" si="301"/>
        <v>1.5781473488746549</v>
      </c>
      <c r="I2180" s="2">
        <f t="shared" si="302"/>
        <v>61.212457447923072</v>
      </c>
    </row>
    <row r="2181" spans="1:9" ht="13.5" x14ac:dyDescent="0.25">
      <c r="A2181" s="3">
        <v>45181</v>
      </c>
      <c r="B2181" s="2">
        <v>2.23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8.8080935170162175E-3</v>
      </c>
      <c r="G2181" s="2">
        <f t="shared" si="305"/>
        <v>5.5812871486918452E-3</v>
      </c>
      <c r="H2181" s="2">
        <f t="shared" si="301"/>
        <v>1.5781473488746549</v>
      </c>
      <c r="I2181" s="2">
        <f t="shared" si="302"/>
        <v>61.212457447923072</v>
      </c>
    </row>
    <row r="2182" spans="1:9" ht="13.5" x14ac:dyDescent="0.25">
      <c r="A2182" s="3">
        <v>45182</v>
      </c>
      <c r="B2182" s="2">
        <v>2.2000000000000002</v>
      </c>
      <c r="C2182" s="2">
        <f t="shared" si="306"/>
        <v>-2.9999999999999805E-2</v>
      </c>
      <c r="D2182" s="2">
        <f t="shared" si="307"/>
        <v>0</v>
      </c>
      <c r="E2182" s="2">
        <f t="shared" si="308"/>
        <v>2.9999999999999805E-2</v>
      </c>
      <c r="F2182" s="2">
        <f t="shared" si="305"/>
        <v>8.1789439800864887E-3</v>
      </c>
      <c r="G2182" s="2">
        <f t="shared" si="305"/>
        <v>7.325480923785271E-3</v>
      </c>
      <c r="H2182" s="2">
        <f t="shared" si="301"/>
        <v>1.1165060786016232</v>
      </c>
      <c r="I2182" s="2">
        <f t="shared" si="302"/>
        <v>52.752320907072445</v>
      </c>
    </row>
    <row r="2183" spans="1:9" ht="13.5" x14ac:dyDescent="0.25">
      <c r="A2183" s="3">
        <v>45183</v>
      </c>
      <c r="B2183" s="2">
        <v>2.21</v>
      </c>
      <c r="C2183" s="2">
        <f t="shared" si="306"/>
        <v>9.9999999999997868E-3</v>
      </c>
      <c r="D2183" s="2">
        <f t="shared" si="307"/>
        <v>9.9999999999997868E-3</v>
      </c>
      <c r="E2183" s="2">
        <f t="shared" si="308"/>
        <v>0</v>
      </c>
      <c r="F2183" s="2">
        <f t="shared" si="305"/>
        <v>8.3090194100802952E-3</v>
      </c>
      <c r="G2183" s="2">
        <f t="shared" si="305"/>
        <v>6.8022322863720373E-3</v>
      </c>
      <c r="H2183" s="2">
        <f t="shared" si="301"/>
        <v>1.2215136238036206</v>
      </c>
      <c r="I2183" s="2">
        <f t="shared" si="302"/>
        <v>54.98564630507083</v>
      </c>
    </row>
    <row r="2184" spans="1:9" ht="13.5" x14ac:dyDescent="0.25">
      <c r="A2184" s="3">
        <v>45184</v>
      </c>
      <c r="B2184" s="2">
        <v>2.2000000000000002</v>
      </c>
      <c r="C2184" s="2">
        <f t="shared" si="306"/>
        <v>-9.9999999999997868E-3</v>
      </c>
      <c r="D2184" s="2">
        <f t="shared" si="307"/>
        <v>0</v>
      </c>
      <c r="E2184" s="2">
        <f t="shared" si="308"/>
        <v>9.9999999999997868E-3</v>
      </c>
      <c r="F2184" s="2">
        <f t="shared" si="305"/>
        <v>7.7155180236459881E-3</v>
      </c>
      <c r="G2184" s="2">
        <f t="shared" si="305"/>
        <v>7.0306442659168761E-3</v>
      </c>
      <c r="H2184" s="2">
        <f t="shared" si="301"/>
        <v>1.0974126597542759</v>
      </c>
      <c r="I2184" s="2">
        <f t="shared" si="302"/>
        <v>52.322210159771046</v>
      </c>
    </row>
    <row r="2185" spans="1:9" ht="13.5" x14ac:dyDescent="0.25">
      <c r="A2185" s="3">
        <v>45187</v>
      </c>
      <c r="B2185" s="2">
        <v>2.2000000000000002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7.1644095933855604E-3</v>
      </c>
      <c r="G2185" s="2">
        <f t="shared" si="305"/>
        <v>6.5284553897799564E-3</v>
      </c>
      <c r="H2185" s="2">
        <f t="shared" si="301"/>
        <v>1.0974126597542759</v>
      </c>
      <c r="I2185" s="2">
        <f t="shared" si="302"/>
        <v>52.322210159771046</v>
      </c>
    </row>
    <row r="2186" spans="1:9" ht="13.5" x14ac:dyDescent="0.25">
      <c r="A2186" s="3">
        <v>45188</v>
      </c>
      <c r="B2186" s="2">
        <v>2.16</v>
      </c>
      <c r="C2186" s="2">
        <f t="shared" si="306"/>
        <v>-4.0000000000000036E-2</v>
      </c>
      <c r="D2186" s="2">
        <f t="shared" si="307"/>
        <v>0</v>
      </c>
      <c r="E2186" s="2">
        <f t="shared" si="308"/>
        <v>4.0000000000000036E-2</v>
      </c>
      <c r="F2186" s="2">
        <f t="shared" si="305"/>
        <v>6.6526660510008778E-3</v>
      </c>
      <c r="G2186" s="2">
        <f t="shared" si="305"/>
        <v>8.9192800047956759E-3</v>
      </c>
      <c r="H2186" s="2">
        <f t="shared" si="301"/>
        <v>0.74587478444716437</v>
      </c>
      <c r="I2186" s="2">
        <f t="shared" si="302"/>
        <v>42.722123664976777</v>
      </c>
    </row>
    <row r="2187" spans="1:9" ht="13.5" x14ac:dyDescent="0.25">
      <c r="A2187" s="3">
        <v>45189</v>
      </c>
      <c r="B2187" s="2">
        <v>2.13</v>
      </c>
      <c r="C2187" s="2">
        <f t="shared" si="306"/>
        <v>-3.0000000000000249E-2</v>
      </c>
      <c r="D2187" s="2">
        <f t="shared" si="307"/>
        <v>0</v>
      </c>
      <c r="E2187" s="2">
        <f t="shared" si="308"/>
        <v>3.0000000000000249E-2</v>
      </c>
      <c r="F2187" s="2">
        <f t="shared" si="305"/>
        <v>6.1774756187865298E-3</v>
      </c>
      <c r="G2187" s="2">
        <f t="shared" si="305"/>
        <v>1.0425045718738859E-2</v>
      </c>
      <c r="H2187" s="2">
        <f t="shared" si="301"/>
        <v>0.59256100984599158</v>
      </c>
      <c r="I2187" s="2">
        <f t="shared" si="302"/>
        <v>37.208057096870348</v>
      </c>
    </row>
    <row r="2188" spans="1:9" ht="13.5" x14ac:dyDescent="0.25">
      <c r="A2188" s="3">
        <v>45190</v>
      </c>
      <c r="B2188" s="2">
        <v>2.09</v>
      </c>
      <c r="C2188" s="2">
        <f t="shared" si="306"/>
        <v>-4.0000000000000036E-2</v>
      </c>
      <c r="D2188" s="2">
        <f t="shared" si="307"/>
        <v>0</v>
      </c>
      <c r="E2188" s="2">
        <f t="shared" si="308"/>
        <v>4.0000000000000036E-2</v>
      </c>
      <c r="F2188" s="2">
        <f t="shared" si="305"/>
        <v>5.736227360301778E-3</v>
      </c>
      <c r="G2188" s="2">
        <f t="shared" si="305"/>
        <v>1.2537542453114657E-2</v>
      </c>
      <c r="H2188" s="2">
        <f t="shared" si="301"/>
        <v>0.45752406277011226</v>
      </c>
      <c r="I2188" s="2">
        <f t="shared" si="302"/>
        <v>31.390498068385938</v>
      </c>
    </row>
    <row r="2189" spans="1:9" ht="13.5" x14ac:dyDescent="0.25">
      <c r="A2189" s="3">
        <v>45191</v>
      </c>
      <c r="B2189" s="2">
        <v>2.08</v>
      </c>
      <c r="C2189" s="2">
        <f t="shared" si="306"/>
        <v>-9.9999999999997868E-3</v>
      </c>
      <c r="D2189" s="2">
        <f t="shared" si="307"/>
        <v>0</v>
      </c>
      <c r="E2189" s="2">
        <f t="shared" si="308"/>
        <v>9.9999999999997868E-3</v>
      </c>
      <c r="F2189" s="2">
        <f t="shared" ref="F2189:G2204" si="309">((F2188*13)+D2189)/14</f>
        <v>5.3264968345659363E-3</v>
      </c>
      <c r="G2189" s="2">
        <f t="shared" si="309"/>
        <v>1.2356289420749308E-2</v>
      </c>
      <c r="H2189" s="2">
        <f t="shared" si="301"/>
        <v>0.43107575852192426</v>
      </c>
      <c r="I2189" s="2">
        <f t="shared" si="302"/>
        <v>30.122497425793696</v>
      </c>
    </row>
    <row r="2190" spans="1:9" ht="13.5" x14ac:dyDescent="0.25">
      <c r="A2190" s="3">
        <v>45194</v>
      </c>
      <c r="B2190" s="2">
        <v>2.08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4.9460327749540839E-3</v>
      </c>
      <c r="G2190" s="2">
        <f t="shared" si="309"/>
        <v>1.1473697319267215E-2</v>
      </c>
      <c r="H2190" s="2">
        <f t="shared" si="301"/>
        <v>0.43107575852192431</v>
      </c>
      <c r="I2190" s="2">
        <f t="shared" si="302"/>
        <v>30.122497425793696</v>
      </c>
    </row>
    <row r="2191" spans="1:9" ht="13.5" x14ac:dyDescent="0.25">
      <c r="A2191" s="3">
        <v>45195</v>
      </c>
      <c r="B2191" s="2">
        <v>2.08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4.5927447196002207E-3</v>
      </c>
      <c r="G2191" s="2">
        <f t="shared" si="309"/>
        <v>1.0654147510748129E-2</v>
      </c>
      <c r="H2191" s="2">
        <f t="shared" si="301"/>
        <v>0.43107575852192426</v>
      </c>
      <c r="I2191" s="2">
        <f t="shared" si="302"/>
        <v>30.122497425793696</v>
      </c>
    </row>
    <row r="2192" spans="1:9" ht="13.5" x14ac:dyDescent="0.25">
      <c r="A2192" s="3">
        <v>45197</v>
      </c>
      <c r="B2192" s="2">
        <v>2.0499999999999998</v>
      </c>
      <c r="C2192" s="2">
        <f t="shared" si="306"/>
        <v>-3.0000000000000249E-2</v>
      </c>
      <c r="D2192" s="2">
        <f t="shared" si="307"/>
        <v>0</v>
      </c>
      <c r="E2192" s="2">
        <f t="shared" si="308"/>
        <v>3.0000000000000249E-2</v>
      </c>
      <c r="F2192" s="2">
        <f t="shared" si="309"/>
        <v>4.2646915253430626E-3</v>
      </c>
      <c r="G2192" s="2">
        <f t="shared" si="309"/>
        <v>1.2035994117123279E-2</v>
      </c>
      <c r="H2192" s="2">
        <f t="shared" si="301"/>
        <v>0.35432814970188486</v>
      </c>
      <c r="I2192" s="2">
        <f t="shared" si="302"/>
        <v>26.162651184639387</v>
      </c>
    </row>
    <row r="2193" spans="1:9" ht="13.5" x14ac:dyDescent="0.25">
      <c r="A2193" s="3">
        <v>45198</v>
      </c>
      <c r="B2193" s="2">
        <v>2.06</v>
      </c>
      <c r="C2193" s="2">
        <f t="shared" si="306"/>
        <v>1.0000000000000231E-2</v>
      </c>
      <c r="D2193" s="2">
        <f t="shared" si="307"/>
        <v>1.0000000000000231E-2</v>
      </c>
      <c r="E2193" s="2">
        <f t="shared" si="308"/>
        <v>0</v>
      </c>
      <c r="F2193" s="2">
        <f t="shared" si="309"/>
        <v>4.6743564163900034E-3</v>
      </c>
      <c r="G2193" s="2">
        <f t="shared" si="309"/>
        <v>1.1176280251614474E-2</v>
      </c>
      <c r="H2193" s="2">
        <f t="shared" ref="H2193:H2256" si="310">F2193/G2193</f>
        <v>0.41823901254755735</v>
      </c>
      <c r="I2193" s="2">
        <f t="shared" ref="I2193:I2256" si="311">IF(G2193=0,100,100-(100/(1+H2193)))</f>
        <v>29.490023109453332</v>
      </c>
    </row>
    <row r="2194" spans="1:9" ht="13.5" x14ac:dyDescent="0.25">
      <c r="A2194" s="3">
        <v>45201</v>
      </c>
      <c r="B2194" s="2">
        <v>2.06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4.3404738152192889E-3</v>
      </c>
      <c r="G2194" s="2">
        <f t="shared" si="309"/>
        <v>1.0377974519356297E-2</v>
      </c>
      <c r="H2194" s="2">
        <f t="shared" si="310"/>
        <v>0.41823901254755735</v>
      </c>
      <c r="I2194" s="2">
        <f t="shared" si="311"/>
        <v>29.490023109453332</v>
      </c>
    </row>
    <row r="2195" spans="1:9" ht="13.5" x14ac:dyDescent="0.25">
      <c r="A2195" s="3">
        <v>45202</v>
      </c>
      <c r="B2195" s="2">
        <v>2.06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4.0304399712750546E-3</v>
      </c>
      <c r="G2195" s="2">
        <f t="shared" si="309"/>
        <v>9.6366906251165608E-3</v>
      </c>
      <c r="H2195" s="2">
        <f t="shared" si="310"/>
        <v>0.41823901254755746</v>
      </c>
      <c r="I2195" s="2">
        <f t="shared" si="311"/>
        <v>29.490023109453332</v>
      </c>
    </row>
    <row r="2196" spans="1:9" ht="13.5" x14ac:dyDescent="0.25">
      <c r="A2196" s="3">
        <v>45203</v>
      </c>
      <c r="B2196" s="2">
        <v>2.06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3.7425514018982649E-3</v>
      </c>
      <c r="G2196" s="2">
        <f t="shared" si="309"/>
        <v>8.948355580465377E-3</v>
      </c>
      <c r="H2196" s="2">
        <f t="shared" si="310"/>
        <v>0.41823901254755746</v>
      </c>
      <c r="I2196" s="2">
        <f t="shared" si="311"/>
        <v>29.490023109453332</v>
      </c>
    </row>
    <row r="2197" spans="1:9" ht="13.5" x14ac:dyDescent="0.25">
      <c r="A2197" s="3">
        <v>45204</v>
      </c>
      <c r="B2197" s="2">
        <v>2.06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3.4752263017626744E-3</v>
      </c>
      <c r="G2197" s="2">
        <f t="shared" si="309"/>
        <v>8.3091873247178507E-3</v>
      </c>
      <c r="H2197" s="2">
        <f t="shared" si="310"/>
        <v>0.41823901254755746</v>
      </c>
      <c r="I2197" s="2">
        <f t="shared" si="311"/>
        <v>29.490023109453332</v>
      </c>
    </row>
    <row r="2198" spans="1:9" ht="13.5" x14ac:dyDescent="0.25">
      <c r="A2198" s="3">
        <v>45205</v>
      </c>
      <c r="B2198" s="2">
        <v>2.06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3.2269958516367688E-3</v>
      </c>
      <c r="G2198" s="2">
        <f t="shared" si="309"/>
        <v>7.7156739443808619E-3</v>
      </c>
      <c r="H2198" s="2">
        <f t="shared" si="310"/>
        <v>0.41823901254755735</v>
      </c>
      <c r="I2198" s="2">
        <f t="shared" si="311"/>
        <v>29.490023109453332</v>
      </c>
    </row>
    <row r="2199" spans="1:9" ht="13.5" x14ac:dyDescent="0.25">
      <c r="A2199" s="3">
        <v>45208</v>
      </c>
      <c r="B2199" s="2">
        <v>2.0299999999999998</v>
      </c>
      <c r="C2199" s="2">
        <f t="shared" si="306"/>
        <v>-3.0000000000000249E-2</v>
      </c>
      <c r="D2199" s="2">
        <f t="shared" si="307"/>
        <v>0</v>
      </c>
      <c r="E2199" s="2">
        <f t="shared" si="308"/>
        <v>3.0000000000000249E-2</v>
      </c>
      <c r="F2199" s="2">
        <f t="shared" si="309"/>
        <v>2.9964961479484282E-3</v>
      </c>
      <c r="G2199" s="2">
        <f t="shared" si="309"/>
        <v>9.3074115197822466E-3</v>
      </c>
      <c r="H2199" s="2">
        <f t="shared" si="310"/>
        <v>0.32194731495213114</v>
      </c>
      <c r="I2199" s="2">
        <f t="shared" si="311"/>
        <v>24.354020111897512</v>
      </c>
    </row>
    <row r="2200" spans="1:9" ht="13.5" x14ac:dyDescent="0.25">
      <c r="A2200" s="3">
        <v>45209</v>
      </c>
      <c r="B2200" s="2">
        <v>2.04</v>
      </c>
      <c r="C2200" s="2">
        <f t="shared" si="306"/>
        <v>1.0000000000000231E-2</v>
      </c>
      <c r="D2200" s="2">
        <f t="shared" si="307"/>
        <v>1.0000000000000231E-2</v>
      </c>
      <c r="E2200" s="2">
        <f t="shared" si="308"/>
        <v>0</v>
      </c>
      <c r="F2200" s="2">
        <f t="shared" si="309"/>
        <v>3.4967464230949855E-3</v>
      </c>
      <c r="G2200" s="2">
        <f t="shared" si="309"/>
        <v>8.6425964112263713E-3</v>
      </c>
      <c r="H2200" s="2">
        <f t="shared" si="310"/>
        <v>0.40459443629148967</v>
      </c>
      <c r="I2200" s="2">
        <f t="shared" si="311"/>
        <v>28.805071829825039</v>
      </c>
    </row>
    <row r="2201" spans="1:9" ht="13.5" x14ac:dyDescent="0.25">
      <c r="A2201" s="3">
        <v>45210</v>
      </c>
      <c r="B2201" s="2">
        <v>2.0299999999999998</v>
      </c>
      <c r="C2201" s="2">
        <f t="shared" si="306"/>
        <v>-1.0000000000000231E-2</v>
      </c>
      <c r="D2201" s="2">
        <f t="shared" si="307"/>
        <v>0</v>
      </c>
      <c r="E2201" s="2">
        <f t="shared" si="308"/>
        <v>1.0000000000000231E-2</v>
      </c>
      <c r="F2201" s="2">
        <f t="shared" si="309"/>
        <v>3.2469788214453438E-3</v>
      </c>
      <c r="G2201" s="2">
        <f t="shared" si="309"/>
        <v>8.7395538104245041E-3</v>
      </c>
      <c r="H2201" s="2">
        <f t="shared" si="310"/>
        <v>0.37152684128706442</v>
      </c>
      <c r="I2201" s="2">
        <f t="shared" si="311"/>
        <v>27.088557810390157</v>
      </c>
    </row>
    <row r="2202" spans="1:9" ht="13.5" x14ac:dyDescent="0.25">
      <c r="A2202" s="3">
        <v>45211</v>
      </c>
      <c r="B2202" s="2">
        <v>2.02</v>
      </c>
      <c r="C2202" s="2">
        <f t="shared" si="306"/>
        <v>-9.9999999999997868E-3</v>
      </c>
      <c r="D2202" s="2">
        <f t="shared" si="307"/>
        <v>0</v>
      </c>
      <c r="E2202" s="2">
        <f t="shared" si="308"/>
        <v>9.9999999999997868E-3</v>
      </c>
      <c r="F2202" s="2">
        <f t="shared" si="309"/>
        <v>3.0150517627706764E-3</v>
      </c>
      <c r="G2202" s="2">
        <f t="shared" si="309"/>
        <v>8.8295856811084535E-3</v>
      </c>
      <c r="H2202" s="2">
        <f t="shared" si="310"/>
        <v>0.34147148820602091</v>
      </c>
      <c r="I2202" s="2">
        <f t="shared" si="311"/>
        <v>25.454994102236057</v>
      </c>
    </row>
    <row r="2203" spans="1:9" ht="13.5" x14ac:dyDescent="0.25">
      <c r="A2203" s="3">
        <v>45212</v>
      </c>
      <c r="B2203" s="2">
        <v>2.06</v>
      </c>
      <c r="C2203" s="2">
        <f t="shared" si="306"/>
        <v>4.0000000000000036E-2</v>
      </c>
      <c r="D2203" s="2">
        <f t="shared" si="307"/>
        <v>4.0000000000000036E-2</v>
      </c>
      <c r="E2203" s="2">
        <f t="shared" si="308"/>
        <v>0</v>
      </c>
      <c r="F2203" s="2">
        <f t="shared" si="309"/>
        <v>5.6568337797156315E-3</v>
      </c>
      <c r="G2203" s="2">
        <f t="shared" si="309"/>
        <v>8.1989009896007072E-3</v>
      </c>
      <c r="H2203" s="2">
        <f t="shared" si="310"/>
        <v>0.68995024905052837</v>
      </c>
      <c r="I2203" s="2">
        <f t="shared" si="311"/>
        <v>40.826660396551077</v>
      </c>
    </row>
    <row r="2204" spans="1:9" ht="13.5" x14ac:dyDescent="0.25">
      <c r="A2204" s="3">
        <v>45215</v>
      </c>
      <c r="B2204" s="2">
        <v>2.08</v>
      </c>
      <c r="C2204" s="2">
        <f t="shared" si="306"/>
        <v>2.0000000000000018E-2</v>
      </c>
      <c r="D2204" s="2">
        <f t="shared" si="307"/>
        <v>2.0000000000000018E-2</v>
      </c>
      <c r="E2204" s="2">
        <f t="shared" si="308"/>
        <v>0</v>
      </c>
      <c r="F2204" s="2">
        <f t="shared" si="309"/>
        <v>6.6813456525930881E-3</v>
      </c>
      <c r="G2204" s="2">
        <f t="shared" si="309"/>
        <v>7.6132652046292286E-3</v>
      </c>
      <c r="H2204" s="2">
        <f t="shared" si="310"/>
        <v>0.87759265873603232</v>
      </c>
      <c r="I2204" s="2">
        <f t="shared" si="311"/>
        <v>46.740311571457397</v>
      </c>
    </row>
    <row r="2205" spans="1:9" ht="13.5" x14ac:dyDescent="0.25">
      <c r="A2205" s="3">
        <v>45216</v>
      </c>
      <c r="B2205" s="2">
        <v>2.13</v>
      </c>
      <c r="C2205" s="2">
        <f t="shared" si="306"/>
        <v>4.9999999999999822E-2</v>
      </c>
      <c r="D2205" s="2">
        <f t="shared" si="307"/>
        <v>4.9999999999999822E-2</v>
      </c>
      <c r="E2205" s="2">
        <f t="shared" si="308"/>
        <v>0</v>
      </c>
      <c r="F2205" s="2">
        <f t="shared" ref="F2205:G2220" si="312">((F2204*13)+D2205)/14</f>
        <v>9.7755352488364256E-3</v>
      </c>
      <c r="G2205" s="2">
        <f t="shared" si="312"/>
        <v>7.0694605471557119E-3</v>
      </c>
      <c r="H2205" s="2">
        <f t="shared" si="310"/>
        <v>1.3827837617354639</v>
      </c>
      <c r="I2205" s="2">
        <f t="shared" si="311"/>
        <v>58.032280727326032</v>
      </c>
    </row>
    <row r="2206" spans="1:9" ht="13.5" x14ac:dyDescent="0.25">
      <c r="A2206" s="3">
        <v>45217</v>
      </c>
      <c r="B2206" s="2">
        <v>2.13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9.0772827310623954E-3</v>
      </c>
      <c r="G2206" s="2">
        <f t="shared" si="312"/>
        <v>6.5644990795017321E-3</v>
      </c>
      <c r="H2206" s="2">
        <f t="shared" si="310"/>
        <v>1.3827837617354639</v>
      </c>
      <c r="I2206" s="2">
        <f t="shared" si="311"/>
        <v>58.032280727326032</v>
      </c>
    </row>
    <row r="2207" spans="1:9" ht="13.5" x14ac:dyDescent="0.25">
      <c r="A2207" s="3">
        <v>45218</v>
      </c>
      <c r="B2207" s="2">
        <v>2.0499999999999998</v>
      </c>
      <c r="C2207" s="2">
        <f t="shared" si="306"/>
        <v>-8.0000000000000071E-2</v>
      </c>
      <c r="D2207" s="2">
        <f t="shared" si="307"/>
        <v>0</v>
      </c>
      <c r="E2207" s="2">
        <f t="shared" si="308"/>
        <v>8.0000000000000071E-2</v>
      </c>
      <c r="F2207" s="2">
        <f t="shared" si="312"/>
        <v>8.4289053931293663E-3</v>
      </c>
      <c r="G2207" s="2">
        <f t="shared" si="312"/>
        <v>1.1809892002394471E-2</v>
      </c>
      <c r="H2207" s="2">
        <f t="shared" si="310"/>
        <v>0.7137157047177396</v>
      </c>
      <c r="I2207" s="2">
        <f t="shared" si="311"/>
        <v>41.647264056280171</v>
      </c>
    </row>
    <row r="2208" spans="1:9" ht="13.5" x14ac:dyDescent="0.25">
      <c r="A2208" s="3">
        <v>45219</v>
      </c>
      <c r="B2208" s="2">
        <v>2.06</v>
      </c>
      <c r="C2208" s="2">
        <f t="shared" si="306"/>
        <v>1.0000000000000231E-2</v>
      </c>
      <c r="D2208" s="2">
        <f t="shared" si="307"/>
        <v>1.0000000000000231E-2</v>
      </c>
      <c r="E2208" s="2">
        <f t="shared" si="308"/>
        <v>0</v>
      </c>
      <c r="F2208" s="2">
        <f t="shared" si="312"/>
        <v>8.5411264364772845E-3</v>
      </c>
      <c r="G2208" s="2">
        <f t="shared" si="312"/>
        <v>1.0966328287937723E-2</v>
      </c>
      <c r="H2208" s="2">
        <f t="shared" si="310"/>
        <v>0.77885015040740579</v>
      </c>
      <c r="I2208" s="2">
        <f t="shared" si="311"/>
        <v>43.78391008534517</v>
      </c>
    </row>
    <row r="2209" spans="1:9" ht="13.5" x14ac:dyDescent="0.25">
      <c r="A2209" s="3">
        <v>45222</v>
      </c>
      <c r="B2209" s="2">
        <v>2.0499999999999998</v>
      </c>
      <c r="C2209" s="2">
        <f t="shared" si="306"/>
        <v>-1.0000000000000231E-2</v>
      </c>
      <c r="D2209" s="2">
        <f t="shared" si="307"/>
        <v>0</v>
      </c>
      <c r="E2209" s="2">
        <f t="shared" si="308"/>
        <v>1.0000000000000231E-2</v>
      </c>
      <c r="F2209" s="2">
        <f t="shared" si="312"/>
        <v>7.9310459767289072E-3</v>
      </c>
      <c r="G2209" s="2">
        <f t="shared" si="312"/>
        <v>1.089730483879933E-2</v>
      </c>
      <c r="H2209" s="2">
        <f t="shared" si="310"/>
        <v>0.72779885430852587</v>
      </c>
      <c r="I2209" s="2">
        <f t="shared" si="311"/>
        <v>42.122892516895135</v>
      </c>
    </row>
    <row r="2210" spans="1:9" ht="13.5" x14ac:dyDescent="0.25">
      <c r="A2210" s="3">
        <v>45223</v>
      </c>
      <c r="B2210" s="2">
        <v>2.0499999999999998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7.3645426926768421E-3</v>
      </c>
      <c r="G2210" s="2">
        <f t="shared" si="312"/>
        <v>1.0118925921742235E-2</v>
      </c>
      <c r="H2210" s="2">
        <f t="shared" si="310"/>
        <v>0.72779885430852576</v>
      </c>
      <c r="I2210" s="2">
        <f t="shared" si="311"/>
        <v>42.122892516895128</v>
      </c>
    </row>
    <row r="2211" spans="1:9" ht="13.5" x14ac:dyDescent="0.25">
      <c r="A2211" s="3">
        <v>45224</v>
      </c>
      <c r="B2211" s="2">
        <v>2.0499999999999998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6.8385039289142104E-3</v>
      </c>
      <c r="G2211" s="2">
        <f t="shared" si="312"/>
        <v>9.3961454987606472E-3</v>
      </c>
      <c r="H2211" s="2">
        <f t="shared" si="310"/>
        <v>0.72779885430852576</v>
      </c>
      <c r="I2211" s="2">
        <f t="shared" si="311"/>
        <v>42.122892516895128</v>
      </c>
    </row>
    <row r="2212" spans="1:9" ht="13.5" x14ac:dyDescent="0.25">
      <c r="A2212" s="3">
        <v>45225</v>
      </c>
      <c r="B2212" s="2">
        <v>2.06</v>
      </c>
      <c r="C2212" s="2">
        <f t="shared" si="306"/>
        <v>1.0000000000000231E-2</v>
      </c>
      <c r="D2212" s="2">
        <f t="shared" si="307"/>
        <v>1.0000000000000231E-2</v>
      </c>
      <c r="E2212" s="2">
        <f t="shared" si="308"/>
        <v>0</v>
      </c>
      <c r="F2212" s="2">
        <f t="shared" si="312"/>
        <v>7.0643250768489263E-3</v>
      </c>
      <c r="G2212" s="2">
        <f t="shared" si="312"/>
        <v>8.724992248849173E-3</v>
      </c>
      <c r="H2212" s="2">
        <f t="shared" si="310"/>
        <v>0.80966548454879272</v>
      </c>
      <c r="I2212" s="2">
        <f t="shared" si="311"/>
        <v>44.741168545338539</v>
      </c>
    </row>
    <row r="2213" spans="1:9" ht="13.5" x14ac:dyDescent="0.25">
      <c r="A2213" s="3">
        <v>45226</v>
      </c>
      <c r="B2213" s="2">
        <v>2.0499999999999998</v>
      </c>
      <c r="C2213" s="2">
        <f t="shared" si="306"/>
        <v>-1.0000000000000231E-2</v>
      </c>
      <c r="D2213" s="2">
        <f t="shared" si="307"/>
        <v>0</v>
      </c>
      <c r="E2213" s="2">
        <f t="shared" si="308"/>
        <v>1.0000000000000231E-2</v>
      </c>
      <c r="F2213" s="2">
        <f t="shared" si="312"/>
        <v>6.5597304285025743E-3</v>
      </c>
      <c r="G2213" s="2">
        <f t="shared" si="312"/>
        <v>8.8160642310742485E-3</v>
      </c>
      <c r="H2213" s="2">
        <f t="shared" si="310"/>
        <v>0.74406563479668097</v>
      </c>
      <c r="I2213" s="2">
        <f t="shared" si="311"/>
        <v>42.662708326537398</v>
      </c>
    </row>
    <row r="2214" spans="1:9" ht="13.5" x14ac:dyDescent="0.25">
      <c r="A2214" s="3">
        <v>45229</v>
      </c>
      <c r="B2214" s="2">
        <v>2.0499999999999998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6.0911782550381044E-3</v>
      </c>
      <c r="G2214" s="2">
        <f t="shared" si="312"/>
        <v>8.1863453574260881E-3</v>
      </c>
      <c r="H2214" s="2">
        <f t="shared" si="310"/>
        <v>0.74406563479668097</v>
      </c>
      <c r="I2214" s="2">
        <f t="shared" si="311"/>
        <v>42.662708326537398</v>
      </c>
    </row>
    <row r="2215" spans="1:9" ht="13.5" x14ac:dyDescent="0.25">
      <c r="A2215" s="3">
        <v>45230</v>
      </c>
      <c r="B2215" s="2">
        <v>2.04</v>
      </c>
      <c r="C2215" s="2">
        <f t="shared" si="306"/>
        <v>-9.9999999999997868E-3</v>
      </c>
      <c r="D2215" s="2">
        <f t="shared" si="307"/>
        <v>0</v>
      </c>
      <c r="E2215" s="2">
        <f t="shared" si="308"/>
        <v>9.9999999999997868E-3</v>
      </c>
      <c r="F2215" s="2">
        <f t="shared" si="312"/>
        <v>5.6560940939639542E-3</v>
      </c>
      <c r="G2215" s="2">
        <f t="shared" si="312"/>
        <v>8.3158921176099236E-3</v>
      </c>
      <c r="H2215" s="2">
        <f t="shared" si="310"/>
        <v>0.68015481850545889</v>
      </c>
      <c r="I2215" s="2">
        <f t="shared" si="311"/>
        <v>40.481675320282342</v>
      </c>
    </row>
    <row r="2216" spans="1:9" ht="13.5" x14ac:dyDescent="0.25">
      <c r="A2216" s="3">
        <v>45231</v>
      </c>
      <c r="B2216" s="2">
        <v>2.04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5.2520873729665291E-3</v>
      </c>
      <c r="G2216" s="2">
        <f t="shared" si="312"/>
        <v>7.7218998234949293E-3</v>
      </c>
      <c r="H2216" s="2">
        <f t="shared" si="310"/>
        <v>0.68015481850545889</v>
      </c>
      <c r="I2216" s="2">
        <f t="shared" si="311"/>
        <v>40.481675320282342</v>
      </c>
    </row>
    <row r="2217" spans="1:9" ht="13.5" x14ac:dyDescent="0.25">
      <c r="A2217" s="3">
        <v>45232</v>
      </c>
      <c r="B2217" s="2">
        <v>2.04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4.876938274897491E-3</v>
      </c>
      <c r="G2217" s="2">
        <f t="shared" si="312"/>
        <v>7.170335550388149E-3</v>
      </c>
      <c r="H2217" s="2">
        <f t="shared" si="310"/>
        <v>0.68015481850545889</v>
      </c>
      <c r="I2217" s="2">
        <f t="shared" si="311"/>
        <v>40.481675320282342</v>
      </c>
    </row>
    <row r="2218" spans="1:9" ht="13.5" x14ac:dyDescent="0.25">
      <c r="A2218" s="3">
        <v>45233</v>
      </c>
      <c r="B2218" s="2">
        <v>2.0299999999999998</v>
      </c>
      <c r="C2218" s="2">
        <f t="shared" si="306"/>
        <v>-1.0000000000000231E-2</v>
      </c>
      <c r="D2218" s="2">
        <f t="shared" si="307"/>
        <v>0</v>
      </c>
      <c r="E2218" s="2">
        <f t="shared" si="308"/>
        <v>1.0000000000000231E-2</v>
      </c>
      <c r="F2218" s="2">
        <f t="shared" si="312"/>
        <v>4.528585540976242E-3</v>
      </c>
      <c r="G2218" s="2">
        <f t="shared" si="312"/>
        <v>7.3724544396461551E-3</v>
      </c>
      <c r="H2218" s="2">
        <f t="shared" si="310"/>
        <v>0.6142575146511986</v>
      </c>
      <c r="I2218" s="2">
        <f t="shared" si="311"/>
        <v>38.052015188166834</v>
      </c>
    </row>
    <row r="2219" spans="1:9" ht="13.5" x14ac:dyDescent="0.25">
      <c r="A2219" s="3">
        <v>45236</v>
      </c>
      <c r="B2219" s="2">
        <v>2.04</v>
      </c>
      <c r="C2219" s="2">
        <f t="shared" si="306"/>
        <v>1.0000000000000231E-2</v>
      </c>
      <c r="D2219" s="2">
        <f t="shared" si="307"/>
        <v>1.0000000000000231E-2</v>
      </c>
      <c r="E2219" s="2">
        <f t="shared" si="308"/>
        <v>0</v>
      </c>
      <c r="F2219" s="2">
        <f t="shared" si="312"/>
        <v>4.9194008594779558E-3</v>
      </c>
      <c r="G2219" s="2">
        <f t="shared" si="312"/>
        <v>6.8458505511000012E-3</v>
      </c>
      <c r="H2219" s="2">
        <f t="shared" si="310"/>
        <v>0.71859600538423951</v>
      </c>
      <c r="I2219" s="2">
        <f t="shared" si="311"/>
        <v>41.812968442433771</v>
      </c>
    </row>
    <row r="2220" spans="1:9" ht="13.5" x14ac:dyDescent="0.25">
      <c r="A2220" s="3">
        <v>45237</v>
      </c>
      <c r="B2220" s="2">
        <v>2.04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4.5680150838009592E-3</v>
      </c>
      <c r="G2220" s="2">
        <f t="shared" si="312"/>
        <v>6.35686122602143E-3</v>
      </c>
      <c r="H2220" s="2">
        <f t="shared" si="310"/>
        <v>0.71859600538423951</v>
      </c>
      <c r="I2220" s="2">
        <f t="shared" si="311"/>
        <v>41.812968442433771</v>
      </c>
    </row>
    <row r="2221" spans="1:9" ht="13.5" x14ac:dyDescent="0.25">
      <c r="A2221" s="3">
        <v>45238</v>
      </c>
      <c r="B2221" s="2">
        <v>2.04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4.2417282921008905E-3</v>
      </c>
      <c r="G2221" s="2">
        <f t="shared" si="313"/>
        <v>5.9027997098770419E-3</v>
      </c>
      <c r="H2221" s="2">
        <f t="shared" si="310"/>
        <v>0.71859600538423951</v>
      </c>
      <c r="I2221" s="2">
        <f t="shared" si="311"/>
        <v>41.812968442433771</v>
      </c>
    </row>
    <row r="2222" spans="1:9" ht="13.5" x14ac:dyDescent="0.25">
      <c r="A2222" s="3">
        <v>45239</v>
      </c>
      <c r="B2222" s="2">
        <v>2.0499999999999998</v>
      </c>
      <c r="C2222" s="2">
        <f t="shared" si="306"/>
        <v>9.9999999999997868E-3</v>
      </c>
      <c r="D2222" s="2">
        <f t="shared" si="307"/>
        <v>9.9999999999997868E-3</v>
      </c>
      <c r="E2222" s="2">
        <f t="shared" si="308"/>
        <v>0</v>
      </c>
      <c r="F2222" s="2">
        <f t="shared" si="313"/>
        <v>4.6530334140936691E-3</v>
      </c>
      <c r="G2222" s="2">
        <f t="shared" si="313"/>
        <v>5.4811711591715388E-3</v>
      </c>
      <c r="H2222" s="2">
        <f t="shared" si="310"/>
        <v>0.84891226326837788</v>
      </c>
      <c r="I2222" s="2">
        <f t="shared" si="311"/>
        <v>45.914145313078841</v>
      </c>
    </row>
    <row r="2223" spans="1:9" ht="13.5" x14ac:dyDescent="0.25">
      <c r="A2223" s="3">
        <v>45240</v>
      </c>
      <c r="B2223" s="2">
        <v>2.06</v>
      </c>
      <c r="C2223" s="2">
        <f t="shared" si="306"/>
        <v>1.0000000000000231E-2</v>
      </c>
      <c r="D2223" s="2">
        <f t="shared" si="307"/>
        <v>1.0000000000000231E-2</v>
      </c>
      <c r="E2223" s="2">
        <f t="shared" si="308"/>
        <v>0</v>
      </c>
      <c r="F2223" s="2">
        <f t="shared" si="313"/>
        <v>5.0349595988012797E-3</v>
      </c>
      <c r="G2223" s="2">
        <f t="shared" si="313"/>
        <v>5.0896589335164286E-3</v>
      </c>
      <c r="H2223" s="2">
        <f t="shared" si="310"/>
        <v>0.98925284868207131</v>
      </c>
      <c r="I2223" s="2">
        <f t="shared" si="311"/>
        <v>49.729869651184643</v>
      </c>
    </row>
    <row r="2224" spans="1:9" ht="13.5" x14ac:dyDescent="0.25">
      <c r="A2224" s="3">
        <v>45243</v>
      </c>
      <c r="B2224" s="2">
        <v>2.09</v>
      </c>
      <c r="C2224" s="2">
        <f t="shared" si="306"/>
        <v>2.9999999999999805E-2</v>
      </c>
      <c r="D2224" s="2">
        <f t="shared" si="307"/>
        <v>2.9999999999999805E-2</v>
      </c>
      <c r="E2224" s="2">
        <f t="shared" si="308"/>
        <v>0</v>
      </c>
      <c r="F2224" s="2">
        <f t="shared" si="313"/>
        <v>6.8181767703154603E-3</v>
      </c>
      <c r="G2224" s="2">
        <f t="shared" si="313"/>
        <v>4.7261118668366839E-3</v>
      </c>
      <c r="H2224" s="2">
        <f t="shared" si="310"/>
        <v>1.44266089386476</v>
      </c>
      <c r="I2224" s="2">
        <f t="shared" si="311"/>
        <v>59.06103861933093</v>
      </c>
    </row>
    <row r="2225" spans="1:9" ht="13.5" x14ac:dyDescent="0.25">
      <c r="A2225" s="3">
        <v>45244</v>
      </c>
      <c r="B2225" s="2">
        <v>2.11</v>
      </c>
      <c r="C2225" s="2">
        <f t="shared" si="306"/>
        <v>2.0000000000000018E-2</v>
      </c>
      <c r="D2225" s="2">
        <f t="shared" si="307"/>
        <v>2.0000000000000018E-2</v>
      </c>
      <c r="E2225" s="2">
        <f t="shared" si="308"/>
        <v>0</v>
      </c>
      <c r="F2225" s="2">
        <f t="shared" si="313"/>
        <v>7.7597355724357856E-3</v>
      </c>
      <c r="G2225" s="2">
        <f t="shared" si="313"/>
        <v>4.3885324477769211E-3</v>
      </c>
      <c r="H2225" s="2">
        <f t="shared" si="310"/>
        <v>1.7681846186113082</v>
      </c>
      <c r="I2225" s="2">
        <f t="shared" si="311"/>
        <v>63.875241800105748</v>
      </c>
    </row>
    <row r="2226" spans="1:9" ht="13.5" x14ac:dyDescent="0.25">
      <c r="A2226" s="3">
        <v>45245</v>
      </c>
      <c r="B2226" s="2">
        <v>2.1</v>
      </c>
      <c r="C2226" s="2">
        <f t="shared" si="306"/>
        <v>-9.9999999999997868E-3</v>
      </c>
      <c r="D2226" s="2">
        <f t="shared" si="307"/>
        <v>0</v>
      </c>
      <c r="E2226" s="2">
        <f t="shared" si="308"/>
        <v>9.9999999999997868E-3</v>
      </c>
      <c r="F2226" s="2">
        <f t="shared" si="313"/>
        <v>7.205468745833229E-3</v>
      </c>
      <c r="G2226" s="2">
        <f t="shared" si="313"/>
        <v>4.7893515586499829E-3</v>
      </c>
      <c r="H2226" s="2">
        <f t="shared" si="310"/>
        <v>1.5044768916200211</v>
      </c>
      <c r="I2226" s="2">
        <f t="shared" si="311"/>
        <v>60.071502222839435</v>
      </c>
    </row>
    <row r="2227" spans="1:9" ht="13.5" x14ac:dyDescent="0.25">
      <c r="A2227" s="3">
        <v>45246</v>
      </c>
      <c r="B2227" s="2">
        <v>2.08</v>
      </c>
      <c r="C2227" s="2">
        <f t="shared" si="306"/>
        <v>-2.0000000000000018E-2</v>
      </c>
      <c r="D2227" s="2">
        <f t="shared" si="307"/>
        <v>0</v>
      </c>
      <c r="E2227" s="2">
        <f t="shared" si="308"/>
        <v>2.0000000000000018E-2</v>
      </c>
      <c r="F2227" s="2">
        <f t="shared" si="313"/>
        <v>6.690792406845141E-3</v>
      </c>
      <c r="G2227" s="2">
        <f t="shared" si="313"/>
        <v>5.8758264473178423E-3</v>
      </c>
      <c r="H2227" s="2">
        <f t="shared" si="310"/>
        <v>1.1386980992093987</v>
      </c>
      <c r="I2227" s="2">
        <f t="shared" si="311"/>
        <v>53.242582467826352</v>
      </c>
    </row>
    <row r="2228" spans="1:9" ht="13.5" x14ac:dyDescent="0.25">
      <c r="A2228" s="3">
        <v>45247</v>
      </c>
      <c r="B2228" s="2">
        <v>2.08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6.2128786634990593E-3</v>
      </c>
      <c r="G2228" s="2">
        <f t="shared" si="313"/>
        <v>5.4561245582237109E-3</v>
      </c>
      <c r="H2228" s="2">
        <f t="shared" si="310"/>
        <v>1.1386980992093987</v>
      </c>
      <c r="I2228" s="2">
        <f t="shared" si="311"/>
        <v>53.242582467826352</v>
      </c>
    </row>
    <row r="2229" spans="1:9" ht="13.5" x14ac:dyDescent="0.25">
      <c r="A2229" s="3">
        <v>45250</v>
      </c>
      <c r="B2229" s="2">
        <v>2.06</v>
      </c>
      <c r="C2229" s="2">
        <f t="shared" si="306"/>
        <v>-2.0000000000000018E-2</v>
      </c>
      <c r="D2229" s="2">
        <f t="shared" si="307"/>
        <v>0</v>
      </c>
      <c r="E2229" s="2">
        <f t="shared" si="308"/>
        <v>2.0000000000000018E-2</v>
      </c>
      <c r="F2229" s="2">
        <f t="shared" si="313"/>
        <v>5.7691016161062697E-3</v>
      </c>
      <c r="G2229" s="2">
        <f t="shared" si="313"/>
        <v>6.4949728040648762E-3</v>
      </c>
      <c r="H2229" s="2">
        <f t="shared" si="310"/>
        <v>0.88824107354162896</v>
      </c>
      <c r="I2229" s="2">
        <f t="shared" si="311"/>
        <v>47.040660537884783</v>
      </c>
    </row>
    <row r="2230" spans="1:9" ht="13.5" x14ac:dyDescent="0.25">
      <c r="A2230" s="3">
        <v>45251</v>
      </c>
      <c r="B2230" s="2">
        <v>2.0499999999999998</v>
      </c>
      <c r="C2230" s="2">
        <f t="shared" si="306"/>
        <v>-1.0000000000000231E-2</v>
      </c>
      <c r="D2230" s="2">
        <f t="shared" si="307"/>
        <v>0</v>
      </c>
      <c r="E2230" s="2">
        <f t="shared" si="308"/>
        <v>1.0000000000000231E-2</v>
      </c>
      <c r="F2230" s="2">
        <f t="shared" si="313"/>
        <v>5.3570229292415356E-3</v>
      </c>
      <c r="G2230" s="2">
        <f t="shared" si="313"/>
        <v>6.7453318894888301E-3</v>
      </c>
      <c r="H2230" s="2">
        <f t="shared" si="310"/>
        <v>0.79418226071119202</v>
      </c>
      <c r="I2230" s="2">
        <f t="shared" si="311"/>
        <v>44.264302356684084</v>
      </c>
    </row>
    <row r="2231" spans="1:9" ht="13.5" x14ac:dyDescent="0.25">
      <c r="A2231" s="3">
        <v>45252</v>
      </c>
      <c r="B2231" s="2">
        <v>2.04</v>
      </c>
      <c r="C2231" s="2">
        <f t="shared" si="306"/>
        <v>-9.9999999999997868E-3</v>
      </c>
      <c r="D2231" s="2">
        <f t="shared" si="307"/>
        <v>0</v>
      </c>
      <c r="E2231" s="2">
        <f t="shared" si="308"/>
        <v>9.9999999999997868E-3</v>
      </c>
      <c r="F2231" s="2">
        <f t="shared" si="313"/>
        <v>4.974378434295712E-3</v>
      </c>
      <c r="G2231" s="2">
        <f t="shared" si="313"/>
        <v>6.9778081830967559E-3</v>
      </c>
      <c r="H2231" s="2">
        <f t="shared" si="310"/>
        <v>0.71288552275566852</v>
      </c>
      <c r="I2231" s="2">
        <f t="shared" si="311"/>
        <v>41.618982312886111</v>
      </c>
    </row>
    <row r="2232" spans="1:9" ht="13.5" x14ac:dyDescent="0.25">
      <c r="A2232" s="3">
        <v>45253</v>
      </c>
      <c r="B2232" s="2">
        <v>2.02</v>
      </c>
      <c r="C2232" s="2">
        <f t="shared" si="306"/>
        <v>-2.0000000000000018E-2</v>
      </c>
      <c r="D2232" s="2">
        <f t="shared" si="307"/>
        <v>0</v>
      </c>
      <c r="E2232" s="2">
        <f t="shared" si="308"/>
        <v>2.0000000000000018E-2</v>
      </c>
      <c r="F2232" s="2">
        <f t="shared" si="313"/>
        <v>4.6190656889888758E-3</v>
      </c>
      <c r="G2232" s="2">
        <f t="shared" si="313"/>
        <v>7.9079647414469888E-3</v>
      </c>
      <c r="H2232" s="2">
        <f t="shared" si="310"/>
        <v>0.58410296960222474</v>
      </c>
      <c r="I2232" s="2">
        <f t="shared" si="311"/>
        <v>36.872790519980889</v>
      </c>
    </row>
    <row r="2233" spans="1:9" ht="13.5" x14ac:dyDescent="0.25">
      <c r="A2233" s="3">
        <v>45254</v>
      </c>
      <c r="B2233" s="2">
        <v>2.02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4.2891324254896706E-3</v>
      </c>
      <c r="G2233" s="2">
        <f t="shared" si="313"/>
        <v>7.343110117057918E-3</v>
      </c>
      <c r="H2233" s="2">
        <f t="shared" si="310"/>
        <v>0.58410296960222485</v>
      </c>
      <c r="I2233" s="2">
        <f t="shared" si="311"/>
        <v>36.872790519980889</v>
      </c>
    </row>
    <row r="2234" spans="1:9" ht="13.5" x14ac:dyDescent="0.25">
      <c r="A2234" s="3">
        <v>45257</v>
      </c>
      <c r="B2234" s="2">
        <v>2.0099999999999998</v>
      </c>
      <c r="C2234" s="2">
        <f t="shared" si="306"/>
        <v>-1.0000000000000231E-2</v>
      </c>
      <c r="D2234" s="2">
        <f t="shared" si="307"/>
        <v>0</v>
      </c>
      <c r="E2234" s="2">
        <f t="shared" si="308"/>
        <v>1.0000000000000231E-2</v>
      </c>
      <c r="F2234" s="2">
        <f t="shared" si="313"/>
        <v>3.9827658236689803E-3</v>
      </c>
      <c r="G2234" s="2">
        <f t="shared" si="313"/>
        <v>7.5328879658395119E-3</v>
      </c>
      <c r="H2234" s="2">
        <f t="shared" si="310"/>
        <v>0.52871698633116682</v>
      </c>
      <c r="I2234" s="2">
        <f t="shared" si="311"/>
        <v>34.585668312619276</v>
      </c>
    </row>
    <row r="2235" spans="1:9" ht="13.5" x14ac:dyDescent="0.25">
      <c r="A2235" s="3">
        <v>45258</v>
      </c>
      <c r="B2235" s="2">
        <v>2.0099999999999998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3.6982825505497675E-3</v>
      </c>
      <c r="G2235" s="2">
        <f t="shared" si="313"/>
        <v>6.9948245397081178E-3</v>
      </c>
      <c r="H2235" s="2">
        <f t="shared" si="310"/>
        <v>0.52871698633116682</v>
      </c>
      <c r="I2235" s="2">
        <f t="shared" si="311"/>
        <v>34.585668312619276</v>
      </c>
    </row>
    <row r="2236" spans="1:9" ht="13.5" x14ac:dyDescent="0.25">
      <c r="A2236" s="3">
        <v>45259</v>
      </c>
      <c r="B2236" s="2">
        <v>1.98</v>
      </c>
      <c r="C2236" s="2">
        <f t="shared" si="306"/>
        <v>-2.9999999999999805E-2</v>
      </c>
      <c r="D2236" s="2">
        <f t="shared" si="307"/>
        <v>0</v>
      </c>
      <c r="E2236" s="2">
        <f t="shared" si="308"/>
        <v>2.9999999999999805E-2</v>
      </c>
      <c r="F2236" s="2">
        <f t="shared" si="313"/>
        <v>3.4341195112247841E-3</v>
      </c>
      <c r="G2236" s="2">
        <f t="shared" si="313"/>
        <v>8.6380513583003814E-3</v>
      </c>
      <c r="H2236" s="2">
        <f t="shared" si="310"/>
        <v>0.39755719997252709</v>
      </c>
      <c r="I2236" s="2">
        <f t="shared" si="311"/>
        <v>28.446578070675187</v>
      </c>
    </row>
    <row r="2237" spans="1:9" ht="13.5" x14ac:dyDescent="0.25">
      <c r="A2237" s="3">
        <v>45260</v>
      </c>
      <c r="B2237" s="2">
        <v>1.95</v>
      </c>
      <c r="C2237" s="2">
        <f t="shared" si="306"/>
        <v>-3.0000000000000027E-2</v>
      </c>
      <c r="D2237" s="2">
        <f t="shared" si="307"/>
        <v>0</v>
      </c>
      <c r="E2237" s="2">
        <f t="shared" si="308"/>
        <v>3.0000000000000027E-2</v>
      </c>
      <c r="F2237" s="2">
        <f t="shared" ref="F2237:G2252" si="314">((F2236*13)+D2237)/14</f>
        <v>3.1888252604230136E-3</v>
      </c>
      <c r="G2237" s="2">
        <f t="shared" si="314"/>
        <v>1.01639048327075E-2</v>
      </c>
      <c r="H2237" s="2">
        <f t="shared" si="310"/>
        <v>0.3137401729856184</v>
      </c>
      <c r="I2237" s="2">
        <f t="shared" si="311"/>
        <v>23.88144775025107</v>
      </c>
    </row>
    <row r="2238" spans="1:9" ht="13.5" x14ac:dyDescent="0.25">
      <c r="A2238" s="3">
        <v>45261</v>
      </c>
      <c r="B2238" s="2">
        <v>1.94</v>
      </c>
      <c r="C2238" s="2">
        <f t="shared" si="306"/>
        <v>-1.0000000000000009E-2</v>
      </c>
      <c r="D2238" s="2">
        <f t="shared" si="307"/>
        <v>0</v>
      </c>
      <c r="E2238" s="2">
        <f t="shared" si="308"/>
        <v>1.0000000000000009E-2</v>
      </c>
      <c r="F2238" s="2">
        <f t="shared" si="314"/>
        <v>2.9610520275356557E-3</v>
      </c>
      <c r="G2238" s="2">
        <f t="shared" si="314"/>
        <v>1.0152197344656966E-2</v>
      </c>
      <c r="H2238" s="2">
        <f t="shared" si="310"/>
        <v>0.2916661218267233</v>
      </c>
      <c r="I2238" s="2">
        <f t="shared" si="311"/>
        <v>22.580612504897005</v>
      </c>
    </row>
    <row r="2239" spans="1:9" ht="13.5" x14ac:dyDescent="0.25">
      <c r="A2239" s="3">
        <v>45264</v>
      </c>
      <c r="B2239" s="2">
        <v>1.94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2.7495483112831088E-3</v>
      </c>
      <c r="G2239" s="2">
        <f t="shared" si="314"/>
        <v>9.4270403914671844E-3</v>
      </c>
      <c r="H2239" s="2">
        <f t="shared" si="310"/>
        <v>0.29166612182672325</v>
      </c>
      <c r="I2239" s="2">
        <f t="shared" si="311"/>
        <v>22.580612504897005</v>
      </c>
    </row>
    <row r="2240" spans="1:9" ht="13.5" x14ac:dyDescent="0.25">
      <c r="A2240" s="3">
        <v>45265</v>
      </c>
      <c r="B2240" s="2">
        <v>1.92</v>
      </c>
      <c r="C2240" s="2">
        <f t="shared" si="306"/>
        <v>-2.0000000000000018E-2</v>
      </c>
      <c r="D2240" s="2">
        <f t="shared" si="307"/>
        <v>0</v>
      </c>
      <c r="E2240" s="2">
        <f t="shared" si="308"/>
        <v>2.0000000000000018E-2</v>
      </c>
      <c r="F2240" s="2">
        <f t="shared" si="314"/>
        <v>2.5531520033343154E-3</v>
      </c>
      <c r="G2240" s="2">
        <f t="shared" si="314"/>
        <v>1.0182251792076673E-2</v>
      </c>
      <c r="H2240" s="2">
        <f t="shared" si="310"/>
        <v>0.25074532190620669</v>
      </c>
      <c r="I2240" s="2">
        <f t="shared" si="311"/>
        <v>20.04767217710291</v>
      </c>
    </row>
    <row r="2241" spans="1:9" ht="13.5" x14ac:dyDescent="0.25">
      <c r="A2241" s="3">
        <v>45266</v>
      </c>
      <c r="B2241" s="2">
        <v>1.9</v>
      </c>
      <c r="C2241" s="2">
        <f t="shared" si="306"/>
        <v>-2.0000000000000018E-2</v>
      </c>
      <c r="D2241" s="2">
        <f t="shared" si="307"/>
        <v>0</v>
      </c>
      <c r="E2241" s="2">
        <f t="shared" si="308"/>
        <v>2.0000000000000018E-2</v>
      </c>
      <c r="F2241" s="2">
        <f t="shared" si="314"/>
        <v>2.37078400309615E-3</v>
      </c>
      <c r="G2241" s="2">
        <f t="shared" si="314"/>
        <v>1.0883519521214054E-2</v>
      </c>
      <c r="H2241" s="2">
        <f t="shared" si="310"/>
        <v>0.21783247583422258</v>
      </c>
      <c r="I2241" s="2">
        <f t="shared" si="311"/>
        <v>17.886899894421518</v>
      </c>
    </row>
    <row r="2242" spans="1:9" ht="13.5" x14ac:dyDescent="0.25">
      <c r="A2242" s="3">
        <v>45267</v>
      </c>
      <c r="B2242" s="2">
        <v>1.96</v>
      </c>
      <c r="C2242" s="2">
        <f t="shared" si="306"/>
        <v>6.0000000000000053E-2</v>
      </c>
      <c r="D2242" s="2">
        <f t="shared" si="307"/>
        <v>6.0000000000000053E-2</v>
      </c>
      <c r="E2242" s="2">
        <f t="shared" si="308"/>
        <v>0</v>
      </c>
      <c r="F2242" s="2">
        <f t="shared" si="314"/>
        <v>6.4871565743035717E-3</v>
      </c>
      <c r="G2242" s="2">
        <f t="shared" si="314"/>
        <v>1.0106125269698766E-2</v>
      </c>
      <c r="H2242" s="2">
        <f t="shared" si="310"/>
        <v>0.64190343986275711</v>
      </c>
      <c r="I2242" s="2">
        <f t="shared" si="311"/>
        <v>39.095078570297183</v>
      </c>
    </row>
    <row r="2243" spans="1:9" ht="13.5" x14ac:dyDescent="0.25">
      <c r="A2243" s="3">
        <v>45268</v>
      </c>
      <c r="B2243" s="2">
        <v>1.97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6.7380739618533173E-3</v>
      </c>
      <c r="G2243" s="2">
        <f t="shared" si="314"/>
        <v>9.3842591790059965E-3</v>
      </c>
      <c r="H2243" s="2">
        <f t="shared" si="310"/>
        <v>0.71801874109864794</v>
      </c>
      <c r="I2243" s="2">
        <f t="shared" si="311"/>
        <v>41.793417261530308</v>
      </c>
    </row>
    <row r="2244" spans="1:9" ht="13.5" x14ac:dyDescent="0.25">
      <c r="A2244" s="3">
        <v>45271</v>
      </c>
      <c r="B2244" s="2">
        <v>1.95</v>
      </c>
      <c r="C2244" s="2">
        <f t="shared" si="315"/>
        <v>-2.0000000000000018E-2</v>
      </c>
      <c r="D2244" s="2">
        <f t="shared" si="316"/>
        <v>0</v>
      </c>
      <c r="E2244" s="2">
        <f t="shared" si="317"/>
        <v>2.0000000000000018E-2</v>
      </c>
      <c r="F2244" s="2">
        <f t="shared" si="314"/>
        <v>6.2567829645780804E-3</v>
      </c>
      <c r="G2244" s="2">
        <f t="shared" si="314"/>
        <v>1.0142526380505569E-2</v>
      </c>
      <c r="H2244" s="2">
        <f t="shared" si="310"/>
        <v>0.61688604296893157</v>
      </c>
      <c r="I2244" s="2">
        <f t="shared" si="311"/>
        <v>38.15272236726117</v>
      </c>
    </row>
    <row r="2245" spans="1:9" ht="13.5" x14ac:dyDescent="0.25">
      <c r="A2245" s="3">
        <v>45272</v>
      </c>
      <c r="B2245" s="2">
        <v>1.96</v>
      </c>
      <c r="C2245" s="2">
        <f t="shared" si="315"/>
        <v>1.0000000000000009E-2</v>
      </c>
      <c r="D2245" s="2">
        <f t="shared" si="316"/>
        <v>1.0000000000000009E-2</v>
      </c>
      <c r="E2245" s="2">
        <f t="shared" si="317"/>
        <v>0</v>
      </c>
      <c r="F2245" s="2">
        <f t="shared" si="314"/>
        <v>6.5241556099653606E-3</v>
      </c>
      <c r="G2245" s="2">
        <f t="shared" si="314"/>
        <v>9.4180602104694568E-3</v>
      </c>
      <c r="H2245" s="2">
        <f t="shared" si="310"/>
        <v>0.69272816951338589</v>
      </c>
      <c r="I2245" s="2">
        <f t="shared" si="311"/>
        <v>40.923769214080409</v>
      </c>
    </row>
    <row r="2246" spans="1:9" ht="13.5" x14ac:dyDescent="0.25">
      <c r="A2246" s="3">
        <v>45273</v>
      </c>
      <c r="B2246" s="2">
        <v>1.93</v>
      </c>
      <c r="C2246" s="2">
        <f t="shared" si="315"/>
        <v>-3.0000000000000027E-2</v>
      </c>
      <c r="D2246" s="2">
        <f t="shared" si="316"/>
        <v>0</v>
      </c>
      <c r="E2246" s="2">
        <f t="shared" si="317"/>
        <v>3.0000000000000027E-2</v>
      </c>
      <c r="F2246" s="2">
        <f t="shared" si="314"/>
        <v>6.0581444949678346E-3</v>
      </c>
      <c r="G2246" s="2">
        <f t="shared" si="314"/>
        <v>1.0888198766864495E-2</v>
      </c>
      <c r="H2246" s="2">
        <f t="shared" si="310"/>
        <v>0.55639547226160857</v>
      </c>
      <c r="I2246" s="2">
        <f t="shared" si="311"/>
        <v>35.748977825867527</v>
      </c>
    </row>
    <row r="2247" spans="1:9" ht="13.5" x14ac:dyDescent="0.25">
      <c r="A2247" s="3">
        <v>45274</v>
      </c>
      <c r="B2247" s="2">
        <v>1.92</v>
      </c>
      <c r="C2247" s="2">
        <f t="shared" si="315"/>
        <v>-1.0000000000000009E-2</v>
      </c>
      <c r="D2247" s="2">
        <f t="shared" si="316"/>
        <v>0</v>
      </c>
      <c r="E2247" s="2">
        <f t="shared" si="317"/>
        <v>1.0000000000000009E-2</v>
      </c>
      <c r="F2247" s="2">
        <f t="shared" si="314"/>
        <v>5.6254198881844171E-3</v>
      </c>
      <c r="G2247" s="2">
        <f t="shared" si="314"/>
        <v>1.0824755997802747E-2</v>
      </c>
      <c r="H2247" s="2">
        <f t="shared" si="310"/>
        <v>0.51968098766626125</v>
      </c>
      <c r="I2247" s="2">
        <f t="shared" si="311"/>
        <v>34.196715750476244</v>
      </c>
    </row>
    <row r="2248" spans="1:9" ht="13.5" x14ac:dyDescent="0.25">
      <c r="A2248" s="3">
        <v>45275</v>
      </c>
      <c r="B2248" s="2">
        <v>1.92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5.2236041818855298E-3</v>
      </c>
      <c r="G2248" s="2">
        <f t="shared" si="314"/>
        <v>1.0051559140816835E-2</v>
      </c>
      <c r="H2248" s="2">
        <f t="shared" si="310"/>
        <v>0.51968098766626125</v>
      </c>
      <c r="I2248" s="2">
        <f t="shared" si="311"/>
        <v>34.196715750476244</v>
      </c>
    </row>
    <row r="2249" spans="1:9" ht="13.5" x14ac:dyDescent="0.25">
      <c r="A2249" s="3">
        <v>45278</v>
      </c>
      <c r="B2249" s="2">
        <v>1.89</v>
      </c>
      <c r="C2249" s="2">
        <f t="shared" si="315"/>
        <v>-3.0000000000000027E-2</v>
      </c>
      <c r="D2249" s="2">
        <f t="shared" si="316"/>
        <v>0</v>
      </c>
      <c r="E2249" s="2">
        <f t="shared" si="317"/>
        <v>3.0000000000000027E-2</v>
      </c>
      <c r="F2249" s="2">
        <f t="shared" si="314"/>
        <v>4.8504895974651342E-3</v>
      </c>
      <c r="G2249" s="2">
        <f t="shared" si="314"/>
        <v>1.1476447773615634E-2</v>
      </c>
      <c r="H2249" s="2">
        <f t="shared" si="310"/>
        <v>0.42264729410579593</v>
      </c>
      <c r="I2249" s="2">
        <f t="shared" si="311"/>
        <v>29.708508627322885</v>
      </c>
    </row>
    <row r="2250" spans="1:9" ht="13.5" x14ac:dyDescent="0.25">
      <c r="A2250" s="3">
        <v>45279</v>
      </c>
      <c r="B2250" s="2">
        <v>1.88</v>
      </c>
      <c r="C2250" s="2">
        <f t="shared" si="315"/>
        <v>-1.0000000000000009E-2</v>
      </c>
      <c r="D2250" s="2">
        <f t="shared" si="316"/>
        <v>0</v>
      </c>
      <c r="E2250" s="2">
        <f t="shared" si="317"/>
        <v>1.0000000000000009E-2</v>
      </c>
      <c r="F2250" s="2">
        <f t="shared" si="314"/>
        <v>4.5040260547890539E-3</v>
      </c>
      <c r="G2250" s="2">
        <f t="shared" si="314"/>
        <v>1.1370987218357375E-2</v>
      </c>
      <c r="H2250" s="2">
        <f t="shared" si="310"/>
        <v>0.39609806679913712</v>
      </c>
      <c r="I2250" s="2">
        <f t="shared" si="311"/>
        <v>28.371793946200313</v>
      </c>
    </row>
    <row r="2251" spans="1:9" ht="13.5" x14ac:dyDescent="0.25">
      <c r="A2251" s="3">
        <v>45280</v>
      </c>
      <c r="B2251" s="2">
        <v>1.89</v>
      </c>
      <c r="C2251" s="2">
        <f t="shared" si="315"/>
        <v>1.0000000000000009E-2</v>
      </c>
      <c r="D2251" s="2">
        <f t="shared" si="316"/>
        <v>1.0000000000000009E-2</v>
      </c>
      <c r="E2251" s="2">
        <f t="shared" si="317"/>
        <v>0</v>
      </c>
      <c r="F2251" s="2">
        <f t="shared" si="314"/>
        <v>4.8965956223041224E-3</v>
      </c>
      <c r="G2251" s="2">
        <f t="shared" si="314"/>
        <v>1.0558773845617561E-2</v>
      </c>
      <c r="H2251" s="2">
        <f t="shared" si="310"/>
        <v>0.46374661432269088</v>
      </c>
      <c r="I2251" s="2">
        <f t="shared" si="311"/>
        <v>31.682164780772325</v>
      </c>
    </row>
    <row r="2252" spans="1:9" ht="13.5" x14ac:dyDescent="0.25">
      <c r="A2252" s="3">
        <v>45281</v>
      </c>
      <c r="B2252" s="2">
        <v>1.87</v>
      </c>
      <c r="C2252" s="2">
        <f t="shared" si="315"/>
        <v>-1.9999999999999796E-2</v>
      </c>
      <c r="D2252" s="2">
        <f t="shared" si="316"/>
        <v>0</v>
      </c>
      <c r="E2252" s="2">
        <f t="shared" si="317"/>
        <v>1.9999999999999796E-2</v>
      </c>
      <c r="F2252" s="2">
        <f t="shared" si="314"/>
        <v>4.5468387921395416E-3</v>
      </c>
      <c r="G2252" s="2">
        <f t="shared" si="314"/>
        <v>1.1233147142359149E-2</v>
      </c>
      <c r="H2252" s="2">
        <f t="shared" si="310"/>
        <v>0.40476980622766323</v>
      </c>
      <c r="I2252" s="2">
        <f t="shared" si="311"/>
        <v>28.813959727296734</v>
      </c>
    </row>
    <row r="2253" spans="1:9" ht="13.5" x14ac:dyDescent="0.25">
      <c r="A2253" s="3">
        <v>45282</v>
      </c>
      <c r="B2253" s="2">
        <v>1.86</v>
      </c>
      <c r="C2253" s="2">
        <f t="shared" si="315"/>
        <v>-1.0000000000000009E-2</v>
      </c>
      <c r="D2253" s="2">
        <f t="shared" si="316"/>
        <v>0</v>
      </c>
      <c r="E2253" s="2">
        <f t="shared" si="317"/>
        <v>1.0000000000000009E-2</v>
      </c>
      <c r="F2253" s="2">
        <f t="shared" ref="F2253:G2268" si="318">((F2252*13)+D2253)/14</f>
        <v>4.2220645927010031E-3</v>
      </c>
      <c r="G2253" s="2">
        <f t="shared" si="318"/>
        <v>1.1145065203619211E-2</v>
      </c>
      <c r="H2253" s="2">
        <f t="shared" si="310"/>
        <v>0.37882816435474453</v>
      </c>
      <c r="I2253" s="2">
        <f t="shared" si="311"/>
        <v>27.474646525807373</v>
      </c>
    </row>
    <row r="2254" spans="1:9" ht="13.5" x14ac:dyDescent="0.25">
      <c r="A2254" s="3">
        <v>45285</v>
      </c>
      <c r="B2254" s="2">
        <v>1.87</v>
      </c>
      <c r="C2254" s="2">
        <f t="shared" si="315"/>
        <v>1.0000000000000009E-2</v>
      </c>
      <c r="D2254" s="2">
        <f t="shared" si="316"/>
        <v>1.0000000000000009E-2</v>
      </c>
      <c r="E2254" s="2">
        <f t="shared" si="317"/>
        <v>0</v>
      </c>
      <c r="F2254" s="2">
        <f t="shared" si="318"/>
        <v>4.6347742646509326E-3</v>
      </c>
      <c r="G2254" s="2">
        <f t="shared" si="318"/>
        <v>1.0348989117646409E-2</v>
      </c>
      <c r="H2254" s="2">
        <f t="shared" si="310"/>
        <v>0.44784801800091018</v>
      </c>
      <c r="I2254" s="2">
        <f t="shared" si="311"/>
        <v>30.931977143517329</v>
      </c>
    </row>
    <row r="2255" spans="1:9" ht="13.5" x14ac:dyDescent="0.25">
      <c r="A2255" s="3">
        <v>45286</v>
      </c>
      <c r="B2255" s="2">
        <v>1.87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4.3037189600330086E-3</v>
      </c>
      <c r="G2255" s="2">
        <f t="shared" si="318"/>
        <v>9.6097756092430962E-3</v>
      </c>
      <c r="H2255" s="2">
        <f t="shared" si="310"/>
        <v>0.44784801800091006</v>
      </c>
      <c r="I2255" s="2">
        <f t="shared" si="311"/>
        <v>30.931977143517329</v>
      </c>
    </row>
    <row r="2256" spans="1:9" ht="13.5" x14ac:dyDescent="0.25">
      <c r="A2256" s="3">
        <v>45287</v>
      </c>
      <c r="B2256" s="2">
        <v>1.9</v>
      </c>
      <c r="C2256" s="2">
        <f t="shared" si="315"/>
        <v>2.9999999999999805E-2</v>
      </c>
      <c r="D2256" s="2">
        <f t="shared" si="316"/>
        <v>2.9999999999999805E-2</v>
      </c>
      <c r="E2256" s="2">
        <f t="shared" si="317"/>
        <v>0</v>
      </c>
      <c r="F2256" s="2">
        <f t="shared" si="318"/>
        <v>6.1391676057449222E-3</v>
      </c>
      <c r="G2256" s="2">
        <f t="shared" si="318"/>
        <v>8.9233630657257323E-3</v>
      </c>
      <c r="H2256" s="2">
        <f t="shared" si="310"/>
        <v>0.68798810050946047</v>
      </c>
      <c r="I2256" s="2">
        <f t="shared" si="311"/>
        <v>40.757876213808338</v>
      </c>
    </row>
    <row r="2257" spans="1:9" ht="13.5" x14ac:dyDescent="0.25">
      <c r="A2257" s="3">
        <v>45288</v>
      </c>
      <c r="B2257" s="2">
        <v>1.96</v>
      </c>
      <c r="C2257" s="2">
        <f t="shared" si="315"/>
        <v>6.0000000000000053E-2</v>
      </c>
      <c r="D2257" s="2">
        <f t="shared" si="316"/>
        <v>6.0000000000000053E-2</v>
      </c>
      <c r="E2257" s="2">
        <f t="shared" si="317"/>
        <v>0</v>
      </c>
      <c r="F2257" s="2">
        <f t="shared" si="318"/>
        <v>9.9863699196202881E-3</v>
      </c>
      <c r="G2257" s="2">
        <f t="shared" si="318"/>
        <v>8.2859799896024648E-3</v>
      </c>
      <c r="H2257" s="2">
        <f t="shared" ref="H2257:H2320" si="319">F2257/G2257</f>
        <v>1.2052128936048037</v>
      </c>
      <c r="I2257" s="2">
        <f t="shared" ref="I2257:I2320" si="320">IF(G2257=0,100,100-(100/(1+H2257)))</f>
        <v>54.652904356761397</v>
      </c>
    </row>
    <row r="2258" spans="1:9" ht="13.5" x14ac:dyDescent="0.25">
      <c r="A2258" s="3">
        <v>45289</v>
      </c>
      <c r="B2258" s="2">
        <v>1.97</v>
      </c>
      <c r="C2258" s="2">
        <f t="shared" si="315"/>
        <v>1.0000000000000009E-2</v>
      </c>
      <c r="D2258" s="2">
        <f t="shared" si="316"/>
        <v>1.0000000000000009E-2</v>
      </c>
      <c r="E2258" s="2">
        <f t="shared" si="317"/>
        <v>0</v>
      </c>
      <c r="F2258" s="2">
        <f t="shared" si="318"/>
        <v>9.9873434967902679E-3</v>
      </c>
      <c r="G2258" s="2">
        <f t="shared" si="318"/>
        <v>7.6941242760594315E-3</v>
      </c>
      <c r="H2258" s="2">
        <f t="shared" si="319"/>
        <v>1.2980481128783268</v>
      </c>
      <c r="I2258" s="2">
        <f t="shared" si="320"/>
        <v>56.48481011359285</v>
      </c>
    </row>
    <row r="2259" spans="1:9" ht="13.5" x14ac:dyDescent="0.25">
      <c r="A2259" s="3">
        <v>45293</v>
      </c>
      <c r="B2259" s="2">
        <v>1.98</v>
      </c>
      <c r="C2259" s="2">
        <f t="shared" si="315"/>
        <v>1.0000000000000009E-2</v>
      </c>
      <c r="D2259" s="2">
        <f t="shared" si="316"/>
        <v>1.0000000000000009E-2</v>
      </c>
      <c r="E2259" s="2">
        <f t="shared" si="317"/>
        <v>0</v>
      </c>
      <c r="F2259" s="2">
        <f t="shared" si="318"/>
        <v>9.988247532733821E-3</v>
      </c>
      <c r="G2259" s="2">
        <f t="shared" si="318"/>
        <v>7.1445439706266153E-3</v>
      </c>
      <c r="H2259" s="2">
        <f t="shared" si="319"/>
        <v>1.3980245028651979</v>
      </c>
      <c r="I2259" s="2">
        <f t="shared" si="320"/>
        <v>58.29900825428664</v>
      </c>
    </row>
    <row r="2260" spans="1:9" ht="13.5" x14ac:dyDescent="0.25">
      <c r="A2260" s="3">
        <v>45294</v>
      </c>
      <c r="B2260" s="2">
        <v>2.02</v>
      </c>
      <c r="C2260" s="2">
        <f t="shared" si="315"/>
        <v>4.0000000000000036E-2</v>
      </c>
      <c r="D2260" s="2">
        <f t="shared" si="316"/>
        <v>4.0000000000000036E-2</v>
      </c>
      <c r="E2260" s="2">
        <f t="shared" si="317"/>
        <v>0</v>
      </c>
      <c r="F2260" s="2">
        <f t="shared" si="318"/>
        <v>1.213194413753855E-2</v>
      </c>
      <c r="G2260" s="2">
        <f t="shared" si="318"/>
        <v>6.6342194012961432E-3</v>
      </c>
      <c r="H2260" s="2">
        <f t="shared" si="319"/>
        <v>1.8286920289624886</v>
      </c>
      <c r="I2260" s="2">
        <f t="shared" si="320"/>
        <v>64.647971933276125</v>
      </c>
    </row>
    <row r="2261" spans="1:9" ht="13.5" x14ac:dyDescent="0.25">
      <c r="A2261" s="3">
        <v>45295</v>
      </c>
      <c r="B2261" s="2">
        <v>2.0099999999999998</v>
      </c>
      <c r="C2261" s="2">
        <f t="shared" si="315"/>
        <v>-1.0000000000000231E-2</v>
      </c>
      <c r="D2261" s="2">
        <f t="shared" si="316"/>
        <v>0</v>
      </c>
      <c r="E2261" s="2">
        <f t="shared" si="317"/>
        <v>1.0000000000000231E-2</v>
      </c>
      <c r="F2261" s="2">
        <f t="shared" si="318"/>
        <v>1.126537669914294E-2</v>
      </c>
      <c r="G2261" s="2">
        <f t="shared" si="318"/>
        <v>6.8746323012035789E-3</v>
      </c>
      <c r="H2261" s="2">
        <f t="shared" si="319"/>
        <v>1.6386878898483996</v>
      </c>
      <c r="I2261" s="2">
        <f t="shared" si="320"/>
        <v>62.102376569536119</v>
      </c>
    </row>
    <row r="2262" spans="1:9" ht="13.5" x14ac:dyDescent="0.25">
      <c r="A2262" s="3">
        <v>45296</v>
      </c>
      <c r="B2262" s="2">
        <v>1.98</v>
      </c>
      <c r="C2262" s="2">
        <f t="shared" si="315"/>
        <v>-2.9999999999999805E-2</v>
      </c>
      <c r="D2262" s="2">
        <f t="shared" si="316"/>
        <v>0</v>
      </c>
      <c r="E2262" s="2">
        <f t="shared" si="317"/>
        <v>2.9999999999999805E-2</v>
      </c>
      <c r="F2262" s="2">
        <f t="shared" si="318"/>
        <v>1.0460706934918445E-2</v>
      </c>
      <c r="G2262" s="2">
        <f t="shared" si="318"/>
        <v>8.5264442796890248E-3</v>
      </c>
      <c r="H2262" s="2">
        <f t="shared" si="319"/>
        <v>1.22685454707504</v>
      </c>
      <c r="I2262" s="2">
        <f t="shared" si="320"/>
        <v>55.093609445058092</v>
      </c>
    </row>
    <row r="2263" spans="1:9" ht="13.5" x14ac:dyDescent="0.25">
      <c r="A2263" s="3">
        <v>45299</v>
      </c>
      <c r="B2263" s="2">
        <v>1.96</v>
      </c>
      <c r="C2263" s="2">
        <f t="shared" si="315"/>
        <v>-2.0000000000000018E-2</v>
      </c>
      <c r="D2263" s="2">
        <f t="shared" si="316"/>
        <v>0</v>
      </c>
      <c r="E2263" s="2">
        <f t="shared" si="317"/>
        <v>2.0000000000000018E-2</v>
      </c>
      <c r="F2263" s="2">
        <f t="shared" si="318"/>
        <v>9.7135135824242703E-3</v>
      </c>
      <c r="G2263" s="2">
        <f t="shared" si="318"/>
        <v>9.345983973996953E-3</v>
      </c>
      <c r="H2263" s="2">
        <f t="shared" si="319"/>
        <v>1.0393248703881672</v>
      </c>
      <c r="I2263" s="2">
        <f t="shared" si="320"/>
        <v>50.964163948549363</v>
      </c>
    </row>
    <row r="2264" spans="1:9" ht="13.5" x14ac:dyDescent="0.25">
      <c r="A2264" s="3">
        <v>45300</v>
      </c>
      <c r="B2264" s="2">
        <v>1.98</v>
      </c>
      <c r="C2264" s="2">
        <f t="shared" si="315"/>
        <v>2.0000000000000018E-2</v>
      </c>
      <c r="D2264" s="2">
        <f t="shared" si="316"/>
        <v>2.0000000000000018E-2</v>
      </c>
      <c r="E2264" s="2">
        <f t="shared" si="317"/>
        <v>0</v>
      </c>
      <c r="F2264" s="2">
        <f t="shared" si="318"/>
        <v>1.0448262612251109E-2</v>
      </c>
      <c r="G2264" s="2">
        <f t="shared" si="318"/>
        <v>8.6784136901400279E-3</v>
      </c>
      <c r="H2264" s="2">
        <f t="shared" si="319"/>
        <v>1.2039369158123787</v>
      </c>
      <c r="I2264" s="2">
        <f t="shared" si="320"/>
        <v>54.626650480538068</v>
      </c>
    </row>
    <row r="2265" spans="1:9" ht="13.5" x14ac:dyDescent="0.25">
      <c r="A2265" s="3">
        <v>45301</v>
      </c>
      <c r="B2265" s="2">
        <v>1.97</v>
      </c>
      <c r="C2265" s="2">
        <f t="shared" si="315"/>
        <v>-1.0000000000000009E-2</v>
      </c>
      <c r="D2265" s="2">
        <f t="shared" si="316"/>
        <v>0</v>
      </c>
      <c r="E2265" s="2">
        <f t="shared" si="317"/>
        <v>1.0000000000000009E-2</v>
      </c>
      <c r="F2265" s="2">
        <f t="shared" si="318"/>
        <v>9.7019581399474582E-3</v>
      </c>
      <c r="G2265" s="2">
        <f t="shared" si="318"/>
        <v>8.7728127122728827E-3</v>
      </c>
      <c r="H2265" s="2">
        <f t="shared" si="319"/>
        <v>1.1059119188050979</v>
      </c>
      <c r="I2265" s="2">
        <f t="shared" si="320"/>
        <v>52.514633158664878</v>
      </c>
    </row>
    <row r="2266" spans="1:9" ht="13.5" x14ac:dyDescent="0.25">
      <c r="A2266" s="3">
        <v>45302</v>
      </c>
      <c r="B2266" s="2">
        <v>1.93</v>
      </c>
      <c r="C2266" s="2">
        <f t="shared" si="315"/>
        <v>-4.0000000000000036E-2</v>
      </c>
      <c r="D2266" s="2">
        <f t="shared" si="316"/>
        <v>0</v>
      </c>
      <c r="E2266" s="2">
        <f t="shared" si="317"/>
        <v>4.0000000000000036E-2</v>
      </c>
      <c r="F2266" s="2">
        <f t="shared" si="318"/>
        <v>9.0089611299512106E-3</v>
      </c>
      <c r="G2266" s="2">
        <f t="shared" si="318"/>
        <v>1.100332608996768E-2</v>
      </c>
      <c r="H2266" s="2">
        <f t="shared" si="319"/>
        <v>0.81874889976814935</v>
      </c>
      <c r="I2266" s="2">
        <f t="shared" si="320"/>
        <v>45.017148869342101</v>
      </c>
    </row>
    <row r="2267" spans="1:9" ht="13.5" x14ac:dyDescent="0.25">
      <c r="A2267" s="3">
        <v>45303</v>
      </c>
      <c r="B2267" s="2">
        <v>1.97</v>
      </c>
      <c r="C2267" s="2">
        <f t="shared" si="315"/>
        <v>4.0000000000000036E-2</v>
      </c>
      <c r="D2267" s="2">
        <f t="shared" si="316"/>
        <v>4.0000000000000036E-2</v>
      </c>
      <c r="E2267" s="2">
        <f t="shared" si="317"/>
        <v>0</v>
      </c>
      <c r="F2267" s="2">
        <f t="shared" si="318"/>
        <v>1.1222606763526127E-2</v>
      </c>
      <c r="G2267" s="2">
        <f t="shared" si="318"/>
        <v>1.0217374226398559E-2</v>
      </c>
      <c r="H2267" s="2">
        <f t="shared" si="319"/>
        <v>1.0983846255264249</v>
      </c>
      <c r="I2267" s="2">
        <f t="shared" si="320"/>
        <v>52.344294376007042</v>
      </c>
    </row>
    <row r="2268" spans="1:9" ht="13.5" x14ac:dyDescent="0.25">
      <c r="A2268" s="3">
        <v>45306</v>
      </c>
      <c r="B2268" s="2">
        <v>1.95</v>
      </c>
      <c r="C2268" s="2">
        <f t="shared" si="315"/>
        <v>-2.0000000000000018E-2</v>
      </c>
      <c r="D2268" s="2">
        <f t="shared" si="316"/>
        <v>0</v>
      </c>
      <c r="E2268" s="2">
        <f t="shared" si="317"/>
        <v>2.0000000000000018E-2</v>
      </c>
      <c r="F2268" s="2">
        <f t="shared" si="318"/>
        <v>1.0420991994702833E-2</v>
      </c>
      <c r="G2268" s="2">
        <f t="shared" si="318"/>
        <v>1.0916133210227235E-2</v>
      </c>
      <c r="H2268" s="2">
        <f t="shared" si="319"/>
        <v>0.95464133626910053</v>
      </c>
      <c r="I2268" s="2">
        <f t="shared" si="320"/>
        <v>48.839719009077207</v>
      </c>
    </row>
    <row r="2269" spans="1:9" ht="13.5" x14ac:dyDescent="0.25">
      <c r="A2269" s="3">
        <v>45307</v>
      </c>
      <c r="B2269" s="2">
        <v>1.95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9.6766354236526315E-3</v>
      </c>
      <c r="G2269" s="2">
        <f t="shared" si="321"/>
        <v>1.0136409409496717E-2</v>
      </c>
      <c r="H2269" s="2">
        <f t="shared" si="319"/>
        <v>0.95464133626910064</v>
      </c>
      <c r="I2269" s="2">
        <f t="shared" si="320"/>
        <v>48.839719009077207</v>
      </c>
    </row>
    <row r="2270" spans="1:9" ht="13.5" x14ac:dyDescent="0.25">
      <c r="A2270" s="3">
        <v>45308</v>
      </c>
      <c r="B2270" s="2">
        <v>1.92</v>
      </c>
      <c r="C2270" s="2">
        <f t="shared" si="315"/>
        <v>-3.0000000000000027E-2</v>
      </c>
      <c r="D2270" s="2">
        <f t="shared" si="316"/>
        <v>0</v>
      </c>
      <c r="E2270" s="2">
        <f t="shared" si="317"/>
        <v>3.0000000000000027E-2</v>
      </c>
      <c r="F2270" s="2">
        <f t="shared" si="321"/>
        <v>8.9854471791060153E-3</v>
      </c>
      <c r="G2270" s="2">
        <f t="shared" si="321"/>
        <v>1.1555237308818382E-2</v>
      </c>
      <c r="H2270" s="2">
        <f t="shared" si="319"/>
        <v>0.77760819089788569</v>
      </c>
      <c r="I2270" s="2">
        <f t="shared" si="320"/>
        <v>43.744633653218536</v>
      </c>
    </row>
    <row r="2271" spans="1:9" ht="13.5" x14ac:dyDescent="0.25">
      <c r="A2271" s="3">
        <v>45309</v>
      </c>
      <c r="B2271" s="2">
        <v>1.93</v>
      </c>
      <c r="C2271" s="2">
        <f t="shared" si="315"/>
        <v>1.0000000000000009E-2</v>
      </c>
      <c r="D2271" s="2">
        <f t="shared" si="316"/>
        <v>1.0000000000000009E-2</v>
      </c>
      <c r="E2271" s="2">
        <f t="shared" si="317"/>
        <v>0</v>
      </c>
      <c r="F2271" s="2">
        <f t="shared" si="321"/>
        <v>9.0579152377413003E-3</v>
      </c>
      <c r="G2271" s="2">
        <f t="shared" si="321"/>
        <v>1.0729863215331354E-2</v>
      </c>
      <c r="H2271" s="2">
        <f t="shared" si="319"/>
        <v>0.84417807160849057</v>
      </c>
      <c r="I2271" s="2">
        <f t="shared" si="320"/>
        <v>45.775301452977324</v>
      </c>
    </row>
    <row r="2272" spans="1:9" ht="13.5" x14ac:dyDescent="0.25">
      <c r="A2272" s="3">
        <v>45310</v>
      </c>
      <c r="B2272" s="2">
        <v>1.94</v>
      </c>
      <c r="C2272" s="2">
        <f t="shared" si="315"/>
        <v>1.0000000000000009E-2</v>
      </c>
      <c r="D2272" s="2">
        <f t="shared" si="316"/>
        <v>1.0000000000000009E-2</v>
      </c>
      <c r="E2272" s="2">
        <f t="shared" si="317"/>
        <v>0</v>
      </c>
      <c r="F2272" s="2">
        <f t="shared" si="321"/>
        <v>9.1252070064740658E-3</v>
      </c>
      <c r="G2272" s="2">
        <f t="shared" si="321"/>
        <v>9.9634444142362583E-3</v>
      </c>
      <c r="H2272" s="2">
        <f t="shared" si="319"/>
        <v>0.91586871237375722</v>
      </c>
      <c r="I2272" s="2">
        <f t="shared" si="320"/>
        <v>47.804356658604121</v>
      </c>
    </row>
    <row r="2273" spans="1:9" ht="13.5" x14ac:dyDescent="0.25">
      <c r="A2273" s="3">
        <v>45313</v>
      </c>
      <c r="B2273" s="2">
        <v>1.91</v>
      </c>
      <c r="C2273" s="2">
        <f t="shared" si="315"/>
        <v>-3.0000000000000027E-2</v>
      </c>
      <c r="D2273" s="2">
        <f t="shared" si="316"/>
        <v>0</v>
      </c>
      <c r="E2273" s="2">
        <f t="shared" si="317"/>
        <v>3.0000000000000027E-2</v>
      </c>
      <c r="F2273" s="2">
        <f t="shared" si="321"/>
        <v>8.4734065060116329E-3</v>
      </c>
      <c r="G2273" s="2">
        <f t="shared" si="321"/>
        <v>1.1394626956076527E-2</v>
      </c>
      <c r="H2273" s="2">
        <f t="shared" si="319"/>
        <v>0.74363176071270454</v>
      </c>
      <c r="I2273" s="2">
        <f t="shared" si="320"/>
        <v>42.648440884602103</v>
      </c>
    </row>
    <row r="2274" spans="1:9" ht="13.5" x14ac:dyDescent="0.25">
      <c r="A2274" s="3">
        <v>45314</v>
      </c>
      <c r="B2274" s="2">
        <v>1.9</v>
      </c>
      <c r="C2274" s="2">
        <f t="shared" si="315"/>
        <v>-1.0000000000000009E-2</v>
      </c>
      <c r="D2274" s="2">
        <f t="shared" si="316"/>
        <v>0</v>
      </c>
      <c r="E2274" s="2">
        <f t="shared" si="317"/>
        <v>1.0000000000000009E-2</v>
      </c>
      <c r="F2274" s="2">
        <f t="shared" si="321"/>
        <v>7.8681631841536585E-3</v>
      </c>
      <c r="G2274" s="2">
        <f t="shared" si="321"/>
        <v>1.1295010744928205E-2</v>
      </c>
      <c r="H2274" s="2">
        <f t="shared" si="319"/>
        <v>0.6966051969172935</v>
      </c>
      <c r="I2274" s="2">
        <f t="shared" si="320"/>
        <v>41.05876830879776</v>
      </c>
    </row>
    <row r="2275" spans="1:9" ht="13.5" x14ac:dyDescent="0.25">
      <c r="A2275" s="3">
        <v>45315</v>
      </c>
      <c r="B2275" s="2">
        <v>1.9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7.3061515281426835E-3</v>
      </c>
      <c r="G2275" s="2">
        <f t="shared" si="321"/>
        <v>1.0488224263147619E-2</v>
      </c>
      <c r="H2275" s="2">
        <f t="shared" si="319"/>
        <v>0.69660519691729361</v>
      </c>
      <c r="I2275" s="2">
        <f t="shared" si="320"/>
        <v>41.05876830879776</v>
      </c>
    </row>
    <row r="2276" spans="1:9" ht="13.5" x14ac:dyDescent="0.25">
      <c r="A2276" s="3">
        <v>45316</v>
      </c>
      <c r="B2276" s="2">
        <v>1.88</v>
      </c>
      <c r="C2276" s="2">
        <f t="shared" si="315"/>
        <v>-2.0000000000000018E-2</v>
      </c>
      <c r="D2276" s="2">
        <f t="shared" si="316"/>
        <v>0</v>
      </c>
      <c r="E2276" s="2">
        <f t="shared" si="317"/>
        <v>2.0000000000000018E-2</v>
      </c>
      <c r="F2276" s="2">
        <f t="shared" si="321"/>
        <v>6.7842835618467778E-3</v>
      </c>
      <c r="G2276" s="2">
        <f t="shared" si="321"/>
        <v>1.1167636815779933E-2</v>
      </c>
      <c r="H2276" s="2">
        <f t="shared" si="319"/>
        <v>0.60749500308431836</v>
      </c>
      <c r="I2276" s="2">
        <f t="shared" si="320"/>
        <v>37.791408490770479</v>
      </c>
    </row>
    <row r="2277" spans="1:9" ht="13.5" x14ac:dyDescent="0.25">
      <c r="A2277" s="3">
        <v>45317</v>
      </c>
      <c r="B2277" s="2">
        <v>1.87</v>
      </c>
      <c r="C2277" s="2">
        <f t="shared" si="315"/>
        <v>-9.9999999999997868E-3</v>
      </c>
      <c r="D2277" s="2">
        <f t="shared" si="316"/>
        <v>0</v>
      </c>
      <c r="E2277" s="2">
        <f t="shared" si="317"/>
        <v>9.9999999999997868E-3</v>
      </c>
      <c r="F2277" s="2">
        <f t="shared" si="321"/>
        <v>6.2996918788577215E-3</v>
      </c>
      <c r="G2277" s="2">
        <f t="shared" si="321"/>
        <v>1.1084234186081352E-2</v>
      </c>
      <c r="H2277" s="2">
        <f t="shared" si="319"/>
        <v>0.56834705700898525</v>
      </c>
      <c r="I2277" s="2">
        <f t="shared" si="320"/>
        <v>36.238602576453147</v>
      </c>
    </row>
    <row r="2278" spans="1:9" ht="13.5" x14ac:dyDescent="0.25">
      <c r="A2278" s="3">
        <v>45320</v>
      </c>
      <c r="B2278" s="2">
        <v>1.91</v>
      </c>
      <c r="C2278" s="2">
        <f t="shared" si="315"/>
        <v>3.9999999999999813E-2</v>
      </c>
      <c r="D2278" s="2">
        <f t="shared" si="316"/>
        <v>3.9999999999999813E-2</v>
      </c>
      <c r="E2278" s="2">
        <f t="shared" si="317"/>
        <v>0</v>
      </c>
      <c r="F2278" s="2">
        <f t="shared" si="321"/>
        <v>8.7068567446535843E-3</v>
      </c>
      <c r="G2278" s="2">
        <f t="shared" si="321"/>
        <v>1.0292503172789827E-2</v>
      </c>
      <c r="H2278" s="2">
        <f t="shared" si="319"/>
        <v>0.84594161386044564</v>
      </c>
      <c r="I2278" s="2">
        <f t="shared" si="320"/>
        <v>45.827105662963803</v>
      </c>
    </row>
    <row r="2279" spans="1:9" ht="13.5" x14ac:dyDescent="0.25">
      <c r="A2279" s="3">
        <v>45321</v>
      </c>
      <c r="B2279" s="2">
        <v>1.91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8.0849384057497566E-3</v>
      </c>
      <c r="G2279" s="2">
        <f t="shared" si="321"/>
        <v>9.5573243747334117E-3</v>
      </c>
      <c r="H2279" s="2">
        <f t="shared" si="319"/>
        <v>0.84594161386044564</v>
      </c>
      <c r="I2279" s="2">
        <f t="shared" si="320"/>
        <v>45.827105662963803</v>
      </c>
    </row>
    <row r="2280" spans="1:9" ht="13.5" x14ac:dyDescent="0.25">
      <c r="A2280" s="3">
        <v>45322</v>
      </c>
      <c r="B2280" s="2">
        <v>1.91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7.5074428053390598E-3</v>
      </c>
      <c r="G2280" s="2">
        <f t="shared" si="321"/>
        <v>8.8746583479667393E-3</v>
      </c>
      <c r="H2280" s="2">
        <f t="shared" si="319"/>
        <v>0.84594161386044564</v>
      </c>
      <c r="I2280" s="2">
        <f t="shared" si="320"/>
        <v>45.827105662963803</v>
      </c>
    </row>
    <row r="2281" spans="1:9" ht="13.5" x14ac:dyDescent="0.25">
      <c r="A2281" s="3">
        <v>45323</v>
      </c>
      <c r="B2281" s="2">
        <v>1.88</v>
      </c>
      <c r="C2281" s="2">
        <f t="shared" si="315"/>
        <v>-3.0000000000000027E-2</v>
      </c>
      <c r="D2281" s="2">
        <f t="shared" si="316"/>
        <v>0</v>
      </c>
      <c r="E2281" s="2">
        <f t="shared" si="317"/>
        <v>3.0000000000000027E-2</v>
      </c>
      <c r="F2281" s="2">
        <f t="shared" si="321"/>
        <v>6.9711968906719848E-3</v>
      </c>
      <c r="G2281" s="2">
        <f t="shared" si="321"/>
        <v>1.0383611323111974E-2</v>
      </c>
      <c r="H2281" s="2">
        <f t="shared" si="319"/>
        <v>0.67136535389719432</v>
      </c>
      <c r="I2281" s="2">
        <f t="shared" si="320"/>
        <v>40.168677203445853</v>
      </c>
    </row>
    <row r="2282" spans="1:9" ht="13.5" x14ac:dyDescent="0.25">
      <c r="A2282" s="3">
        <v>45324</v>
      </c>
      <c r="B2282" s="2">
        <v>1.87</v>
      </c>
      <c r="C2282" s="2">
        <f t="shared" si="315"/>
        <v>-9.9999999999997868E-3</v>
      </c>
      <c r="D2282" s="2">
        <f t="shared" si="316"/>
        <v>0</v>
      </c>
      <c r="E2282" s="2">
        <f t="shared" si="317"/>
        <v>9.9999999999997868E-3</v>
      </c>
      <c r="F2282" s="2">
        <f t="shared" si="321"/>
        <v>6.4732542556239859E-3</v>
      </c>
      <c r="G2282" s="2">
        <f t="shared" si="321"/>
        <v>1.0356210514318245E-2</v>
      </c>
      <c r="H2282" s="2">
        <f t="shared" si="319"/>
        <v>0.62506012664325639</v>
      </c>
      <c r="I2282" s="2">
        <f t="shared" si="320"/>
        <v>38.463815362597565</v>
      </c>
    </row>
    <row r="2283" spans="1:9" ht="13.5" x14ac:dyDescent="0.25">
      <c r="A2283" s="3">
        <v>45327</v>
      </c>
      <c r="B2283" s="2">
        <v>1.87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6.0108789516508439E-3</v>
      </c>
      <c r="G2283" s="2">
        <f t="shared" si="321"/>
        <v>9.6164811918669404E-3</v>
      </c>
      <c r="H2283" s="2">
        <f t="shared" si="319"/>
        <v>0.6250601266432565</v>
      </c>
      <c r="I2283" s="2">
        <f t="shared" si="320"/>
        <v>38.463815362597572</v>
      </c>
    </row>
    <row r="2284" spans="1:9" ht="13.5" x14ac:dyDescent="0.25">
      <c r="A2284" s="3">
        <v>45328</v>
      </c>
      <c r="B2284" s="2">
        <v>1.86</v>
      </c>
      <c r="C2284" s="2">
        <f t="shared" si="315"/>
        <v>-1.0000000000000009E-2</v>
      </c>
      <c r="D2284" s="2">
        <f t="shared" si="316"/>
        <v>0</v>
      </c>
      <c r="E2284" s="2">
        <f t="shared" si="317"/>
        <v>1.0000000000000009E-2</v>
      </c>
      <c r="F2284" s="2">
        <f t="shared" si="321"/>
        <v>5.5815304551043556E-3</v>
      </c>
      <c r="G2284" s="2">
        <f t="shared" si="321"/>
        <v>9.6438753924478742E-3</v>
      </c>
      <c r="H2284" s="2">
        <f t="shared" si="319"/>
        <v>0.57876426519107205</v>
      </c>
      <c r="I2284" s="2">
        <f t="shared" si="320"/>
        <v>36.659321340860622</v>
      </c>
    </row>
    <row r="2285" spans="1:9" ht="13.5" x14ac:dyDescent="0.25">
      <c r="A2285" s="3">
        <v>45329</v>
      </c>
      <c r="B2285" s="2">
        <v>1.86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5.1828497083111881E-3</v>
      </c>
      <c r="G2285" s="2">
        <f t="shared" si="322"/>
        <v>8.9550271501301678E-3</v>
      </c>
      <c r="H2285" s="2">
        <f t="shared" si="319"/>
        <v>0.57876426519107227</v>
      </c>
      <c r="I2285" s="2">
        <f t="shared" si="320"/>
        <v>36.659321340860629</v>
      </c>
    </row>
    <row r="2286" spans="1:9" ht="13.5" x14ac:dyDescent="0.25">
      <c r="A2286" s="3">
        <v>45330</v>
      </c>
      <c r="B2286" s="2">
        <v>1.85</v>
      </c>
      <c r="C2286" s="2">
        <f t="shared" si="315"/>
        <v>-1.0000000000000009E-2</v>
      </c>
      <c r="D2286" s="2">
        <f t="shared" si="316"/>
        <v>0</v>
      </c>
      <c r="E2286" s="2">
        <f t="shared" si="317"/>
        <v>1.0000000000000009E-2</v>
      </c>
      <c r="F2286" s="2">
        <f t="shared" si="322"/>
        <v>4.812646157717532E-3</v>
      </c>
      <c r="G2286" s="2">
        <f t="shared" si="322"/>
        <v>9.029668067978015E-3</v>
      </c>
      <c r="H2286" s="2">
        <f t="shared" si="319"/>
        <v>0.53298151399215421</v>
      </c>
      <c r="I2286" s="2">
        <f t="shared" si="320"/>
        <v>34.767641300786224</v>
      </c>
    </row>
    <row r="2287" spans="1:9" ht="13.5" x14ac:dyDescent="0.25">
      <c r="A2287" s="3">
        <v>45331</v>
      </c>
      <c r="B2287" s="2">
        <v>1.85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4.4688857178805655E-3</v>
      </c>
      <c r="G2287" s="2">
        <f t="shared" si="322"/>
        <v>8.3846917774081566E-3</v>
      </c>
      <c r="H2287" s="2">
        <f t="shared" si="319"/>
        <v>0.53298151399215421</v>
      </c>
      <c r="I2287" s="2">
        <f t="shared" si="320"/>
        <v>34.767641300786224</v>
      </c>
    </row>
    <row r="2288" spans="1:9" ht="13.5" x14ac:dyDescent="0.25">
      <c r="A2288" s="3">
        <v>45334</v>
      </c>
      <c r="B2288" s="2">
        <v>1.85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4.1496795951748103E-3</v>
      </c>
      <c r="G2288" s="2">
        <f t="shared" si="322"/>
        <v>7.7857852218790029E-3</v>
      </c>
      <c r="H2288" s="2">
        <f t="shared" si="319"/>
        <v>0.5329815139921541</v>
      </c>
      <c r="I2288" s="2">
        <f t="shared" si="320"/>
        <v>34.767641300786224</v>
      </c>
    </row>
    <row r="2289" spans="1:9" ht="13.5" x14ac:dyDescent="0.25">
      <c r="A2289" s="3">
        <v>45335</v>
      </c>
      <c r="B2289" s="2">
        <v>1.86</v>
      </c>
      <c r="C2289" s="2">
        <f t="shared" si="315"/>
        <v>1.0000000000000009E-2</v>
      </c>
      <c r="D2289" s="2">
        <f t="shared" si="316"/>
        <v>1.0000000000000009E-2</v>
      </c>
      <c r="E2289" s="2">
        <f t="shared" si="317"/>
        <v>0</v>
      </c>
      <c r="F2289" s="2">
        <f t="shared" si="322"/>
        <v>4.5675596240908958E-3</v>
      </c>
      <c r="G2289" s="2">
        <f t="shared" si="322"/>
        <v>7.2296577060305027E-3</v>
      </c>
      <c r="H2289" s="2">
        <f t="shared" si="319"/>
        <v>0.63178089611088217</v>
      </c>
      <c r="I2289" s="2">
        <f t="shared" si="320"/>
        <v>38.71726269235301</v>
      </c>
    </row>
    <row r="2290" spans="1:9" ht="13.5" x14ac:dyDescent="0.25">
      <c r="A2290" s="3">
        <v>45336</v>
      </c>
      <c r="B2290" s="2">
        <v>1.87</v>
      </c>
      <c r="C2290" s="2">
        <f t="shared" si="315"/>
        <v>1.0000000000000009E-2</v>
      </c>
      <c r="D2290" s="2">
        <f t="shared" si="316"/>
        <v>1.0000000000000009E-2</v>
      </c>
      <c r="E2290" s="2">
        <f t="shared" si="317"/>
        <v>0</v>
      </c>
      <c r="F2290" s="2">
        <f t="shared" si="322"/>
        <v>4.9555910795129748E-3</v>
      </c>
      <c r="G2290" s="2">
        <f t="shared" si="322"/>
        <v>6.7132535841711808E-3</v>
      </c>
      <c r="H2290" s="2">
        <f t="shared" si="319"/>
        <v>0.7381802307002816</v>
      </c>
      <c r="I2290" s="2">
        <f t="shared" si="320"/>
        <v>42.46856670340118</v>
      </c>
    </row>
    <row r="2291" spans="1:9" ht="13.5" x14ac:dyDescent="0.25">
      <c r="A2291" s="3">
        <v>45337</v>
      </c>
      <c r="B2291" s="2">
        <v>1.89</v>
      </c>
      <c r="C2291" s="2">
        <f t="shared" si="315"/>
        <v>1.9999999999999796E-2</v>
      </c>
      <c r="D2291" s="2">
        <f t="shared" si="316"/>
        <v>1.9999999999999796E-2</v>
      </c>
      <c r="E2291" s="2">
        <f t="shared" si="317"/>
        <v>0</v>
      </c>
      <c r="F2291" s="2">
        <f t="shared" si="322"/>
        <v>6.0301917166906051E-3</v>
      </c>
      <c r="G2291" s="2">
        <f t="shared" si="322"/>
        <v>6.2337354710160966E-3</v>
      </c>
      <c r="H2291" s="2">
        <f t="shared" si="319"/>
        <v>0.96734802827744726</v>
      </c>
      <c r="I2291" s="2">
        <f t="shared" si="320"/>
        <v>49.170152630514956</v>
      </c>
    </row>
    <row r="2292" spans="1:9" ht="13.5" x14ac:dyDescent="0.25">
      <c r="A2292" s="3">
        <v>45338</v>
      </c>
      <c r="B2292" s="2">
        <v>1.9</v>
      </c>
      <c r="C2292" s="2">
        <f t="shared" si="315"/>
        <v>1.0000000000000009E-2</v>
      </c>
      <c r="D2292" s="2">
        <f t="shared" si="316"/>
        <v>1.0000000000000009E-2</v>
      </c>
      <c r="E2292" s="2">
        <f t="shared" si="317"/>
        <v>0</v>
      </c>
      <c r="F2292" s="2">
        <f t="shared" si="322"/>
        <v>6.3137494512127057E-3</v>
      </c>
      <c r="G2292" s="2">
        <f t="shared" si="322"/>
        <v>5.7884686516578038E-3</v>
      </c>
      <c r="H2292" s="2">
        <f t="shared" si="319"/>
        <v>1.0907460731266918</v>
      </c>
      <c r="I2292" s="2">
        <f t="shared" si="320"/>
        <v>52.17018399061206</v>
      </c>
    </row>
    <row r="2293" spans="1:9" ht="13.5" x14ac:dyDescent="0.25">
      <c r="A2293" s="3">
        <v>45341</v>
      </c>
      <c r="B2293" s="2">
        <v>1.89</v>
      </c>
      <c r="C2293" s="2">
        <f t="shared" si="315"/>
        <v>-1.0000000000000009E-2</v>
      </c>
      <c r="D2293" s="2">
        <f t="shared" si="316"/>
        <v>0</v>
      </c>
      <c r="E2293" s="2">
        <f t="shared" si="317"/>
        <v>1.0000000000000009E-2</v>
      </c>
      <c r="F2293" s="2">
        <f t="shared" si="322"/>
        <v>5.8627673475546557E-3</v>
      </c>
      <c r="G2293" s="2">
        <f t="shared" si="322"/>
        <v>6.0892923193965331E-3</v>
      </c>
      <c r="H2293" s="2">
        <f t="shared" si="319"/>
        <v>0.96279945846575377</v>
      </c>
      <c r="I2293" s="2">
        <f t="shared" si="320"/>
        <v>49.052360102969345</v>
      </c>
    </row>
    <row r="2294" spans="1:9" ht="13.5" x14ac:dyDescent="0.25">
      <c r="A2294" s="3">
        <v>45342</v>
      </c>
      <c r="B2294" s="2">
        <v>1.87</v>
      </c>
      <c r="C2294" s="2">
        <f t="shared" si="315"/>
        <v>-1.9999999999999796E-2</v>
      </c>
      <c r="D2294" s="2">
        <f t="shared" si="316"/>
        <v>0</v>
      </c>
      <c r="E2294" s="2">
        <f t="shared" si="317"/>
        <v>1.9999999999999796E-2</v>
      </c>
      <c r="F2294" s="2">
        <f t="shared" si="322"/>
        <v>5.4439982513007513E-3</v>
      </c>
      <c r="G2294" s="2">
        <f t="shared" si="322"/>
        <v>7.0829142965824808E-3</v>
      </c>
      <c r="H2294" s="2">
        <f t="shared" si="319"/>
        <v>0.76860992853287669</v>
      </c>
      <c r="I2294" s="2">
        <f t="shared" si="320"/>
        <v>43.458419865960231</v>
      </c>
    </row>
    <row r="2295" spans="1:9" ht="13.5" x14ac:dyDescent="0.25">
      <c r="A2295" s="3">
        <v>45343</v>
      </c>
      <c r="B2295" s="2">
        <v>1.92</v>
      </c>
      <c r="C2295" s="2">
        <f t="shared" si="315"/>
        <v>4.9999999999999822E-2</v>
      </c>
      <c r="D2295" s="2">
        <f t="shared" si="316"/>
        <v>4.9999999999999822E-2</v>
      </c>
      <c r="E2295" s="2">
        <f t="shared" si="317"/>
        <v>0</v>
      </c>
      <c r="F2295" s="2">
        <f t="shared" si="322"/>
        <v>8.626569804779256E-3</v>
      </c>
      <c r="G2295" s="2">
        <f t="shared" si="322"/>
        <v>6.5769918468265897E-3</v>
      </c>
      <c r="H2295" s="2">
        <f t="shared" si="319"/>
        <v>1.3116284778339191</v>
      </c>
      <c r="I2295" s="2">
        <f t="shared" si="320"/>
        <v>56.740453338893069</v>
      </c>
    </row>
    <row r="2296" spans="1:9" ht="13.5" x14ac:dyDescent="0.25">
      <c r="A2296" s="3">
        <v>45344</v>
      </c>
      <c r="B2296" s="2">
        <v>1.95</v>
      </c>
      <c r="C2296" s="2">
        <f t="shared" si="315"/>
        <v>3.0000000000000027E-2</v>
      </c>
      <c r="D2296" s="2">
        <f t="shared" si="316"/>
        <v>3.0000000000000027E-2</v>
      </c>
      <c r="E2296" s="2">
        <f t="shared" si="317"/>
        <v>0</v>
      </c>
      <c r="F2296" s="2">
        <f t="shared" si="322"/>
        <v>1.0153243390152167E-2</v>
      </c>
      <c r="G2296" s="2">
        <f t="shared" si="322"/>
        <v>6.1072067149104048E-3</v>
      </c>
      <c r="H2296" s="2">
        <f t="shared" si="319"/>
        <v>1.6625020019976708</v>
      </c>
      <c r="I2296" s="2">
        <f t="shared" si="320"/>
        <v>62.441342795246662</v>
      </c>
    </row>
    <row r="2297" spans="1:9" ht="13.5" x14ac:dyDescent="0.25">
      <c r="A2297" s="3">
        <v>45345</v>
      </c>
      <c r="B2297" s="2">
        <v>1.93</v>
      </c>
      <c r="C2297" s="2">
        <f t="shared" si="315"/>
        <v>-2.0000000000000018E-2</v>
      </c>
      <c r="D2297" s="2">
        <f t="shared" si="316"/>
        <v>0</v>
      </c>
      <c r="E2297" s="2">
        <f t="shared" si="317"/>
        <v>2.0000000000000018E-2</v>
      </c>
      <c r="F2297" s="2">
        <f t="shared" si="322"/>
        <v>9.4280117194270128E-3</v>
      </c>
      <c r="G2297" s="2">
        <f t="shared" si="322"/>
        <v>7.0995490924168061E-3</v>
      </c>
      <c r="H2297" s="2">
        <f t="shared" si="319"/>
        <v>1.3279733116427481</v>
      </c>
      <c r="I2297" s="2">
        <f t="shared" si="320"/>
        <v>57.044181090961729</v>
      </c>
    </row>
    <row r="2298" spans="1:9" ht="13.5" x14ac:dyDescent="0.25">
      <c r="A2298" s="3">
        <v>45348</v>
      </c>
      <c r="B2298" s="2">
        <v>1.95</v>
      </c>
      <c r="C2298" s="2">
        <f t="shared" si="315"/>
        <v>2.0000000000000018E-2</v>
      </c>
      <c r="D2298" s="2">
        <f t="shared" si="316"/>
        <v>2.0000000000000018E-2</v>
      </c>
      <c r="E2298" s="2">
        <f t="shared" si="317"/>
        <v>0</v>
      </c>
      <c r="F2298" s="2">
        <f t="shared" si="322"/>
        <v>1.0183153739467942E-2</v>
      </c>
      <c r="G2298" s="2">
        <f t="shared" si="322"/>
        <v>6.5924384429584624E-3</v>
      </c>
      <c r="H2298" s="2">
        <f t="shared" si="319"/>
        <v>1.5446717974810682</v>
      </c>
      <c r="I2298" s="2">
        <f t="shared" si="320"/>
        <v>60.702201321605216</v>
      </c>
    </row>
    <row r="2299" spans="1:9" ht="13.5" x14ac:dyDescent="0.25">
      <c r="A2299" s="3">
        <v>45349</v>
      </c>
      <c r="B2299" s="2">
        <v>1.93</v>
      </c>
      <c r="C2299" s="2">
        <f t="shared" si="315"/>
        <v>-2.0000000000000018E-2</v>
      </c>
      <c r="D2299" s="2">
        <f t="shared" si="316"/>
        <v>0</v>
      </c>
      <c r="E2299" s="2">
        <f t="shared" si="317"/>
        <v>2.0000000000000018E-2</v>
      </c>
      <c r="F2299" s="2">
        <f t="shared" si="322"/>
        <v>9.4557856152202319E-3</v>
      </c>
      <c r="G2299" s="2">
        <f t="shared" si="322"/>
        <v>7.5501214113185737E-3</v>
      </c>
      <c r="H2299" s="2">
        <f t="shared" si="319"/>
        <v>1.2524017959558678</v>
      </c>
      <c r="I2299" s="2">
        <f t="shared" si="320"/>
        <v>55.602947849026073</v>
      </c>
    </row>
    <row r="2300" spans="1:9" ht="13.5" x14ac:dyDescent="0.25">
      <c r="A2300" s="3">
        <v>45350</v>
      </c>
      <c r="B2300" s="2">
        <v>1.98</v>
      </c>
      <c r="C2300" s="2">
        <f t="shared" si="315"/>
        <v>5.0000000000000044E-2</v>
      </c>
      <c r="D2300" s="2">
        <f t="shared" si="316"/>
        <v>5.0000000000000044E-2</v>
      </c>
      <c r="E2300" s="2">
        <f t="shared" si="317"/>
        <v>0</v>
      </c>
      <c r="F2300" s="2">
        <f t="shared" si="322"/>
        <v>1.2351800928418791E-2</v>
      </c>
      <c r="G2300" s="2">
        <f t="shared" si="322"/>
        <v>7.010827024795818E-3</v>
      </c>
      <c r="H2300" s="2">
        <f t="shared" si="319"/>
        <v>1.7618179545341903</v>
      </c>
      <c r="I2300" s="2">
        <f t="shared" si="320"/>
        <v>63.791965420520967</v>
      </c>
    </row>
    <row r="2301" spans="1:9" ht="13.5" x14ac:dyDescent="0.25">
      <c r="A2301" s="3">
        <v>45351</v>
      </c>
      <c r="B2301" s="2">
        <v>1.97</v>
      </c>
      <c r="C2301" s="2">
        <f t="shared" si="315"/>
        <v>-1.0000000000000009E-2</v>
      </c>
      <c r="D2301" s="2">
        <f t="shared" si="316"/>
        <v>0</v>
      </c>
      <c r="E2301" s="2">
        <f t="shared" si="317"/>
        <v>1.0000000000000009E-2</v>
      </c>
      <c r="F2301" s="2">
        <f t="shared" ref="F2301:G2316" si="323">((F2300*13)+D2301)/14</f>
        <v>1.1469529433531734E-2</v>
      </c>
      <c r="G2301" s="2">
        <f t="shared" si="323"/>
        <v>7.2243393801675456E-3</v>
      </c>
      <c r="H2301" s="2">
        <f t="shared" si="319"/>
        <v>1.5876232870535125</v>
      </c>
      <c r="I2301" s="2">
        <f t="shared" si="320"/>
        <v>61.354498353634582</v>
      </c>
    </row>
    <row r="2302" spans="1:9" ht="13.5" x14ac:dyDescent="0.25">
      <c r="A2302" s="3">
        <v>45352</v>
      </c>
      <c r="B2302" s="2">
        <v>1.97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1.0650277331136609E-2</v>
      </c>
      <c r="G2302" s="2">
        <f t="shared" si="323"/>
        <v>6.7083151387270067E-3</v>
      </c>
      <c r="H2302" s="2">
        <f t="shared" si="319"/>
        <v>1.5876232870535123</v>
      </c>
      <c r="I2302" s="2">
        <f t="shared" si="320"/>
        <v>61.354498353634582</v>
      </c>
    </row>
    <row r="2303" spans="1:9" ht="13.5" x14ac:dyDescent="0.25">
      <c r="A2303" s="3">
        <v>45355</v>
      </c>
      <c r="B2303" s="2">
        <v>1.96</v>
      </c>
      <c r="C2303" s="2">
        <f t="shared" si="315"/>
        <v>-1.0000000000000009E-2</v>
      </c>
      <c r="D2303" s="2">
        <f t="shared" si="316"/>
        <v>0</v>
      </c>
      <c r="E2303" s="2">
        <f t="shared" si="317"/>
        <v>1.0000000000000009E-2</v>
      </c>
      <c r="F2303" s="2">
        <f t="shared" si="323"/>
        <v>9.8895432360554224E-3</v>
      </c>
      <c r="G2303" s="2">
        <f t="shared" si="323"/>
        <v>6.943435485960792E-3</v>
      </c>
      <c r="H2303" s="2">
        <f t="shared" si="319"/>
        <v>1.4243011627387454</v>
      </c>
      <c r="I2303" s="2">
        <f t="shared" si="320"/>
        <v>58.750999448010212</v>
      </c>
    </row>
    <row r="2304" spans="1:9" ht="13.5" x14ac:dyDescent="0.25">
      <c r="A2304" s="3">
        <v>45356</v>
      </c>
      <c r="B2304" s="2">
        <v>1.96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9.1831472906228912E-3</v>
      </c>
      <c r="G2304" s="2">
        <f t="shared" si="323"/>
        <v>6.4474758083921642E-3</v>
      </c>
      <c r="H2304" s="2">
        <f t="shared" si="319"/>
        <v>1.4243011627387452</v>
      </c>
      <c r="I2304" s="2">
        <f t="shared" si="320"/>
        <v>58.750999448010205</v>
      </c>
    </row>
    <row r="2305" spans="1:9" ht="13.5" x14ac:dyDescent="0.25">
      <c r="A2305" s="3">
        <v>45357</v>
      </c>
      <c r="B2305" s="2">
        <v>1.95</v>
      </c>
      <c r="C2305" s="2">
        <f t="shared" si="315"/>
        <v>-1.0000000000000009E-2</v>
      </c>
      <c r="D2305" s="2">
        <f t="shared" si="316"/>
        <v>0</v>
      </c>
      <c r="E2305" s="2">
        <f t="shared" si="317"/>
        <v>1.0000000000000009E-2</v>
      </c>
      <c r="F2305" s="2">
        <f t="shared" si="323"/>
        <v>8.527208198435542E-3</v>
      </c>
      <c r="G2305" s="2">
        <f t="shared" si="323"/>
        <v>6.7012275363641533E-3</v>
      </c>
      <c r="H2305" s="2">
        <f t="shared" si="319"/>
        <v>1.2724845040946184</v>
      </c>
      <c r="I2305" s="2">
        <f t="shared" si="320"/>
        <v>55.995299497172567</v>
      </c>
    </row>
    <row r="2306" spans="1:9" ht="13.5" x14ac:dyDescent="0.25">
      <c r="A2306" s="3">
        <v>45358</v>
      </c>
      <c r="B2306" s="2">
        <v>1.96</v>
      </c>
      <c r="C2306" s="2">
        <f t="shared" si="315"/>
        <v>1.0000000000000009E-2</v>
      </c>
      <c r="D2306" s="2">
        <f t="shared" si="316"/>
        <v>1.0000000000000009E-2</v>
      </c>
      <c r="E2306" s="2">
        <f t="shared" si="317"/>
        <v>0</v>
      </c>
      <c r="F2306" s="2">
        <f t="shared" si="323"/>
        <v>8.6324076128330048E-3</v>
      </c>
      <c r="G2306" s="2">
        <f t="shared" si="323"/>
        <v>6.2225684266238573E-3</v>
      </c>
      <c r="H2306" s="2">
        <f t="shared" si="319"/>
        <v>1.3872740355732238</v>
      </c>
      <c r="I2306" s="2">
        <f t="shared" si="320"/>
        <v>58.111218691327011</v>
      </c>
    </row>
    <row r="2307" spans="1:9" ht="13.5" x14ac:dyDescent="0.25">
      <c r="A2307" s="3">
        <v>45359</v>
      </c>
      <c r="B2307" s="2">
        <v>1.95</v>
      </c>
      <c r="C2307" s="2">
        <f t="shared" ref="C2307:C2370" si="324">B2307-B2306</f>
        <v>-1.0000000000000009E-2</v>
      </c>
      <c r="D2307" s="2">
        <f t="shared" ref="D2307:D2370" si="325">IF(C2307&gt;0,C2307,0)</f>
        <v>0</v>
      </c>
      <c r="E2307" s="2">
        <f t="shared" ref="E2307:E2370" si="326">IF(C2307&lt;0,-C2307,0)</f>
        <v>1.0000000000000009E-2</v>
      </c>
      <c r="F2307" s="2">
        <f t="shared" si="323"/>
        <v>8.0158070690592182E-3</v>
      </c>
      <c r="G2307" s="2">
        <f t="shared" si="323"/>
        <v>6.4923849675792965E-3</v>
      </c>
      <c r="H2307" s="2">
        <f t="shared" si="319"/>
        <v>1.2346475307744935</v>
      </c>
      <c r="I2307" s="2">
        <f t="shared" si="320"/>
        <v>55.250213457447771</v>
      </c>
    </row>
    <row r="2308" spans="1:9" ht="13.5" x14ac:dyDescent="0.25">
      <c r="A2308" s="3">
        <v>45362</v>
      </c>
      <c r="B2308" s="2">
        <v>1.98</v>
      </c>
      <c r="C2308" s="2">
        <f t="shared" si="324"/>
        <v>3.0000000000000027E-2</v>
      </c>
      <c r="D2308" s="2">
        <f t="shared" si="325"/>
        <v>3.0000000000000027E-2</v>
      </c>
      <c r="E2308" s="2">
        <f t="shared" si="326"/>
        <v>0</v>
      </c>
      <c r="F2308" s="2">
        <f t="shared" si="323"/>
        <v>9.5861065641264197E-3</v>
      </c>
      <c r="G2308" s="2">
        <f t="shared" si="323"/>
        <v>6.028643184180775E-3</v>
      </c>
      <c r="H2308" s="2">
        <f t="shared" si="319"/>
        <v>1.5900935370135136</v>
      </c>
      <c r="I2308" s="2">
        <f t="shared" si="320"/>
        <v>61.391355728679905</v>
      </c>
    </row>
    <row r="2309" spans="1:9" ht="13.5" x14ac:dyDescent="0.25">
      <c r="A2309" s="3">
        <v>45363</v>
      </c>
      <c r="B2309" s="2">
        <v>1.96</v>
      </c>
      <c r="C2309" s="2">
        <f t="shared" si="324"/>
        <v>-2.0000000000000018E-2</v>
      </c>
      <c r="D2309" s="2">
        <f t="shared" si="325"/>
        <v>0</v>
      </c>
      <c r="E2309" s="2">
        <f t="shared" si="326"/>
        <v>2.0000000000000018E-2</v>
      </c>
      <c r="F2309" s="2">
        <f t="shared" si="323"/>
        <v>8.9013846666888188E-3</v>
      </c>
      <c r="G2309" s="2">
        <f t="shared" si="323"/>
        <v>7.0265972424535788E-3</v>
      </c>
      <c r="H2309" s="2">
        <f t="shared" si="319"/>
        <v>1.2668129906333714</v>
      </c>
      <c r="I2309" s="2">
        <f t="shared" si="320"/>
        <v>55.88520075841857</v>
      </c>
    </row>
    <row r="2310" spans="1:9" ht="13.5" x14ac:dyDescent="0.25">
      <c r="A2310" s="3">
        <v>45364</v>
      </c>
      <c r="B2310" s="2">
        <v>1.95</v>
      </c>
      <c r="C2310" s="2">
        <f t="shared" si="324"/>
        <v>-1.0000000000000009E-2</v>
      </c>
      <c r="D2310" s="2">
        <f t="shared" si="325"/>
        <v>0</v>
      </c>
      <c r="E2310" s="2">
        <f t="shared" si="326"/>
        <v>1.0000000000000009E-2</v>
      </c>
      <c r="F2310" s="2">
        <f t="shared" si="323"/>
        <v>8.2655714762110456E-3</v>
      </c>
      <c r="G2310" s="2">
        <f t="shared" si="323"/>
        <v>7.2389831537068945E-3</v>
      </c>
      <c r="H2310" s="2">
        <f t="shared" si="319"/>
        <v>1.1418138847275066</v>
      </c>
      <c r="I2310" s="2">
        <f t="shared" si="320"/>
        <v>53.310602422991309</v>
      </c>
    </row>
    <row r="2311" spans="1:9" ht="13.5" x14ac:dyDescent="0.25">
      <c r="A2311" s="3">
        <v>45365</v>
      </c>
      <c r="B2311" s="2">
        <v>1.95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7.6751735136245417E-3</v>
      </c>
      <c r="G2311" s="2">
        <f t="shared" si="323"/>
        <v>6.7219129284421166E-3</v>
      </c>
      <c r="H2311" s="2">
        <f t="shared" si="319"/>
        <v>1.1418138847275063</v>
      </c>
      <c r="I2311" s="2">
        <f t="shared" si="320"/>
        <v>53.310602422991309</v>
      </c>
    </row>
    <row r="2312" spans="1:9" ht="13.5" x14ac:dyDescent="0.25">
      <c r="A2312" s="3">
        <v>45366</v>
      </c>
      <c r="B2312" s="2">
        <v>1.93</v>
      </c>
      <c r="C2312" s="2">
        <f t="shared" si="324"/>
        <v>-2.0000000000000018E-2</v>
      </c>
      <c r="D2312" s="2">
        <f t="shared" si="325"/>
        <v>0</v>
      </c>
      <c r="E2312" s="2">
        <f t="shared" si="326"/>
        <v>2.0000000000000018E-2</v>
      </c>
      <c r="F2312" s="2">
        <f t="shared" si="323"/>
        <v>7.1269468340799313E-3</v>
      </c>
      <c r="G2312" s="2">
        <f t="shared" si="323"/>
        <v>7.6703477192676811E-3</v>
      </c>
      <c r="H2312" s="2">
        <f t="shared" si="319"/>
        <v>0.92915563869122342</v>
      </c>
      <c r="I2312" s="2">
        <f t="shared" si="320"/>
        <v>48.163850549745206</v>
      </c>
    </row>
    <row r="2313" spans="1:9" ht="13.5" x14ac:dyDescent="0.25">
      <c r="A2313" s="3">
        <v>45369</v>
      </c>
      <c r="B2313" s="2">
        <v>1.93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6.6178792030742225E-3</v>
      </c>
      <c r="G2313" s="2">
        <f t="shared" si="323"/>
        <v>7.1224657393199895E-3</v>
      </c>
      <c r="H2313" s="2">
        <f t="shared" si="319"/>
        <v>0.92915563869122353</v>
      </c>
      <c r="I2313" s="2">
        <f t="shared" si="320"/>
        <v>48.163850549745213</v>
      </c>
    </row>
    <row r="2314" spans="1:9" ht="13.5" x14ac:dyDescent="0.25">
      <c r="A2314" s="3">
        <v>45370</v>
      </c>
      <c r="B2314" s="2">
        <v>1.93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6.1451735457117782E-3</v>
      </c>
      <c r="G2314" s="2">
        <f t="shared" si="323"/>
        <v>6.6137181865114194E-3</v>
      </c>
      <c r="H2314" s="2">
        <f t="shared" si="319"/>
        <v>0.92915563869122353</v>
      </c>
      <c r="I2314" s="2">
        <f t="shared" si="320"/>
        <v>48.163850549745213</v>
      </c>
    </row>
    <row r="2315" spans="1:9" ht="13.5" x14ac:dyDescent="0.25">
      <c r="A2315" s="3">
        <v>45372</v>
      </c>
      <c r="B2315" s="2">
        <v>1.93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5.706232578160937E-3</v>
      </c>
      <c r="G2315" s="2">
        <f t="shared" si="323"/>
        <v>6.141309744617747E-3</v>
      </c>
      <c r="H2315" s="2">
        <f t="shared" si="319"/>
        <v>0.92915563869122342</v>
      </c>
      <c r="I2315" s="2">
        <f t="shared" si="320"/>
        <v>48.163850549745206</v>
      </c>
    </row>
    <row r="2316" spans="1:9" ht="13.5" x14ac:dyDescent="0.25">
      <c r="A2316" s="3">
        <v>45373</v>
      </c>
      <c r="B2316" s="2">
        <v>1.9</v>
      </c>
      <c r="C2316" s="2">
        <f t="shared" si="324"/>
        <v>-3.0000000000000027E-2</v>
      </c>
      <c r="D2316" s="2">
        <f t="shared" si="325"/>
        <v>0</v>
      </c>
      <c r="E2316" s="2">
        <f t="shared" si="326"/>
        <v>3.0000000000000027E-2</v>
      </c>
      <c r="F2316" s="2">
        <f t="shared" si="323"/>
        <v>5.298644536863727E-3</v>
      </c>
      <c r="G2316" s="2">
        <f t="shared" si="323"/>
        <v>7.8455019057164805E-3</v>
      </c>
      <c r="H2316" s="2">
        <f t="shared" si="319"/>
        <v>0.67537355806426702</v>
      </c>
      <c r="I2316" s="2">
        <f t="shared" si="320"/>
        <v>40.311819105262479</v>
      </c>
    </row>
    <row r="2317" spans="1:9" ht="13.5" x14ac:dyDescent="0.25">
      <c r="A2317" s="3">
        <v>45376</v>
      </c>
      <c r="B2317" s="2">
        <v>1.92</v>
      </c>
      <c r="C2317" s="2">
        <f t="shared" si="324"/>
        <v>2.0000000000000018E-2</v>
      </c>
      <c r="D2317" s="2">
        <f t="shared" si="325"/>
        <v>2.0000000000000018E-2</v>
      </c>
      <c r="E2317" s="2">
        <f t="shared" si="326"/>
        <v>0</v>
      </c>
      <c r="F2317" s="2">
        <f t="shared" ref="F2317:G2332" si="327">((F2316*13)+D2317)/14</f>
        <v>6.3487413556591763E-3</v>
      </c>
      <c r="G2317" s="2">
        <f t="shared" si="327"/>
        <v>7.2851089124510177E-3</v>
      </c>
      <c r="H2317" s="2">
        <f t="shared" si="319"/>
        <v>0.87146828303534474</v>
      </c>
      <c r="I2317" s="2">
        <f t="shared" si="320"/>
        <v>46.566019362182587</v>
      </c>
    </row>
    <row r="2318" spans="1:9" ht="13.5" x14ac:dyDescent="0.25">
      <c r="A2318" s="3">
        <v>45377</v>
      </c>
      <c r="B2318" s="2">
        <v>1.94</v>
      </c>
      <c r="C2318" s="2">
        <f t="shared" si="324"/>
        <v>2.0000000000000018E-2</v>
      </c>
      <c r="D2318" s="2">
        <f t="shared" si="325"/>
        <v>2.0000000000000018E-2</v>
      </c>
      <c r="E2318" s="2">
        <f t="shared" si="326"/>
        <v>0</v>
      </c>
      <c r="F2318" s="2">
        <f t="shared" si="327"/>
        <v>7.323831258826379E-3</v>
      </c>
      <c r="G2318" s="2">
        <f t="shared" si="327"/>
        <v>6.7647439901330885E-3</v>
      </c>
      <c r="H2318" s="2">
        <f t="shared" si="319"/>
        <v>1.0826472176195823</v>
      </c>
      <c r="I2318" s="2">
        <f t="shared" si="320"/>
        <v>51.98418668606886</v>
      </c>
    </row>
    <row r="2319" spans="1:9" ht="13.5" x14ac:dyDescent="0.25">
      <c r="A2319" s="3">
        <v>45378</v>
      </c>
      <c r="B2319" s="2">
        <v>1.92</v>
      </c>
      <c r="C2319" s="2">
        <f t="shared" si="324"/>
        <v>-2.0000000000000018E-2</v>
      </c>
      <c r="D2319" s="2">
        <f t="shared" si="325"/>
        <v>0</v>
      </c>
      <c r="E2319" s="2">
        <f t="shared" si="326"/>
        <v>2.0000000000000018E-2</v>
      </c>
      <c r="F2319" s="2">
        <f t="shared" si="327"/>
        <v>6.800700454624495E-3</v>
      </c>
      <c r="G2319" s="2">
        <f t="shared" si="327"/>
        <v>7.7101194194092977E-3</v>
      </c>
      <c r="H2319" s="2">
        <f t="shared" si="319"/>
        <v>0.88204865381261799</v>
      </c>
      <c r="I2319" s="2">
        <f t="shared" si="320"/>
        <v>46.866410813863965</v>
      </c>
    </row>
    <row r="2320" spans="1:9" ht="13.5" x14ac:dyDescent="0.25">
      <c r="A2320" s="3">
        <v>45379</v>
      </c>
      <c r="B2320" s="2">
        <v>1.93</v>
      </c>
      <c r="C2320" s="2">
        <f t="shared" si="324"/>
        <v>1.0000000000000009E-2</v>
      </c>
      <c r="D2320" s="2">
        <f t="shared" si="325"/>
        <v>1.0000000000000009E-2</v>
      </c>
      <c r="E2320" s="2">
        <f t="shared" si="326"/>
        <v>0</v>
      </c>
      <c r="F2320" s="2">
        <f t="shared" si="327"/>
        <v>7.0292218507227461E-3</v>
      </c>
      <c r="G2320" s="2">
        <f t="shared" si="327"/>
        <v>7.1593966037372054E-3</v>
      </c>
      <c r="H2320" s="2">
        <f t="shared" si="319"/>
        <v>0.98181763628704299</v>
      </c>
      <c r="I2320" s="2">
        <f t="shared" si="320"/>
        <v>49.541270513995883</v>
      </c>
    </row>
    <row r="2321" spans="1:9" ht="13.5" x14ac:dyDescent="0.25">
      <c r="A2321" s="3">
        <v>45380</v>
      </c>
      <c r="B2321" s="2">
        <v>1.92</v>
      </c>
      <c r="C2321" s="2">
        <f t="shared" si="324"/>
        <v>-1.0000000000000009E-2</v>
      </c>
      <c r="D2321" s="2">
        <f t="shared" si="325"/>
        <v>0</v>
      </c>
      <c r="E2321" s="2">
        <f t="shared" si="326"/>
        <v>1.0000000000000009E-2</v>
      </c>
      <c r="F2321" s="2">
        <f t="shared" si="327"/>
        <v>6.5271345756711214E-3</v>
      </c>
      <c r="G2321" s="2">
        <f t="shared" si="327"/>
        <v>7.3622968463274057E-3</v>
      </c>
      <c r="H2321" s="2">
        <f t="shared" ref="H2321:H2384" si="328">F2321/G2321</f>
        <v>0.88656226608508792</v>
      </c>
      <c r="I2321" s="2">
        <f t="shared" ref="I2321:I2384" si="329">IF(G2321=0,100,100-(100/(1+H2321)))</f>
        <v>46.993533265395122</v>
      </c>
    </row>
    <row r="2322" spans="1:9" ht="13.5" x14ac:dyDescent="0.25">
      <c r="A2322" s="3">
        <v>45383</v>
      </c>
      <c r="B2322" s="2">
        <v>1.9</v>
      </c>
      <c r="C2322" s="2">
        <f t="shared" si="324"/>
        <v>-2.0000000000000018E-2</v>
      </c>
      <c r="D2322" s="2">
        <f t="shared" si="325"/>
        <v>0</v>
      </c>
      <c r="E2322" s="2">
        <f t="shared" si="326"/>
        <v>2.0000000000000018E-2</v>
      </c>
      <c r="F2322" s="2">
        <f t="shared" si="327"/>
        <v>6.0609106774088982E-3</v>
      </c>
      <c r="G2322" s="2">
        <f t="shared" si="327"/>
        <v>8.2649899287325929E-3</v>
      </c>
      <c r="H2322" s="2">
        <f t="shared" si="328"/>
        <v>0.73332341958925018</v>
      </c>
      <c r="I2322" s="2">
        <f t="shared" si="329"/>
        <v>42.307362336512341</v>
      </c>
    </row>
    <row r="2323" spans="1:9" ht="13.5" x14ac:dyDescent="0.25">
      <c r="A2323" s="3">
        <v>45384</v>
      </c>
      <c r="B2323" s="2">
        <v>1.92</v>
      </c>
      <c r="C2323" s="2">
        <f t="shared" si="324"/>
        <v>2.0000000000000018E-2</v>
      </c>
      <c r="D2323" s="2">
        <f t="shared" si="325"/>
        <v>2.0000000000000018E-2</v>
      </c>
      <c r="E2323" s="2">
        <f t="shared" si="326"/>
        <v>0</v>
      </c>
      <c r="F2323" s="2">
        <f t="shared" si="327"/>
        <v>7.0565599147368345E-3</v>
      </c>
      <c r="G2323" s="2">
        <f t="shared" si="327"/>
        <v>7.6746335052516939E-3</v>
      </c>
      <c r="H2323" s="2">
        <f t="shared" si="328"/>
        <v>0.91946539335175859</v>
      </c>
      <c r="I2323" s="2">
        <f t="shared" si="329"/>
        <v>47.902160494083915</v>
      </c>
    </row>
    <row r="2324" spans="1:9" ht="13.5" x14ac:dyDescent="0.25">
      <c r="A2324" s="3">
        <v>45385</v>
      </c>
      <c r="B2324" s="2">
        <v>1.92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6.5525199208270601E-3</v>
      </c>
      <c r="G2324" s="2">
        <f t="shared" si="327"/>
        <v>7.1264453977337161E-3</v>
      </c>
      <c r="H2324" s="2">
        <f t="shared" si="328"/>
        <v>0.91946539335175848</v>
      </c>
      <c r="I2324" s="2">
        <f t="shared" si="329"/>
        <v>47.902160494083915</v>
      </c>
    </row>
    <row r="2325" spans="1:9" ht="13.5" x14ac:dyDescent="0.25">
      <c r="A2325" s="3">
        <v>45386</v>
      </c>
      <c r="B2325" s="2">
        <v>1.9</v>
      </c>
      <c r="C2325" s="2">
        <f t="shared" si="324"/>
        <v>-2.0000000000000018E-2</v>
      </c>
      <c r="D2325" s="2">
        <f t="shared" si="325"/>
        <v>0</v>
      </c>
      <c r="E2325" s="2">
        <f t="shared" si="326"/>
        <v>2.0000000000000018E-2</v>
      </c>
      <c r="F2325" s="2">
        <f t="shared" si="327"/>
        <v>6.084482783625127E-3</v>
      </c>
      <c r="G2325" s="2">
        <f t="shared" si="327"/>
        <v>8.0459850121813083E-3</v>
      </c>
      <c r="H2325" s="2">
        <f t="shared" si="328"/>
        <v>0.75621353686508941</v>
      </c>
      <c r="I2325" s="2">
        <f t="shared" si="329"/>
        <v>43.0593160222965</v>
      </c>
    </row>
    <row r="2326" spans="1:9" ht="13.5" x14ac:dyDescent="0.25">
      <c r="A2326" s="3">
        <v>45387</v>
      </c>
      <c r="B2326" s="2">
        <v>1.9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5.6498768705090466E-3</v>
      </c>
      <c r="G2326" s="2">
        <f t="shared" si="327"/>
        <v>7.471271797025501E-3</v>
      </c>
      <c r="H2326" s="2">
        <f t="shared" si="328"/>
        <v>0.75621353686508941</v>
      </c>
      <c r="I2326" s="2">
        <f t="shared" si="329"/>
        <v>43.0593160222965</v>
      </c>
    </row>
    <row r="2327" spans="1:9" ht="13.5" x14ac:dyDescent="0.25">
      <c r="A2327" s="3">
        <v>45390</v>
      </c>
      <c r="B2327" s="2">
        <v>1.9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5.2463142369012575E-3</v>
      </c>
      <c r="G2327" s="2">
        <f t="shared" si="327"/>
        <v>6.9376095258093934E-3</v>
      </c>
      <c r="H2327" s="2">
        <f t="shared" si="328"/>
        <v>0.75621353686508941</v>
      </c>
      <c r="I2327" s="2">
        <f t="shared" si="329"/>
        <v>43.0593160222965</v>
      </c>
    </row>
    <row r="2328" spans="1:9" ht="13.5" x14ac:dyDescent="0.25">
      <c r="A2328" s="3">
        <v>45394</v>
      </c>
      <c r="B2328" s="2">
        <v>1.88</v>
      </c>
      <c r="C2328" s="2">
        <f t="shared" si="324"/>
        <v>-2.0000000000000018E-2</v>
      </c>
      <c r="D2328" s="2">
        <f t="shared" si="325"/>
        <v>0</v>
      </c>
      <c r="E2328" s="2">
        <f t="shared" si="326"/>
        <v>2.0000000000000018E-2</v>
      </c>
      <c r="F2328" s="2">
        <f t="shared" si="327"/>
        <v>4.8715775056940242E-3</v>
      </c>
      <c r="G2328" s="2">
        <f t="shared" si="327"/>
        <v>7.8706374168230099E-3</v>
      </c>
      <c r="H2328" s="2">
        <f t="shared" si="328"/>
        <v>0.61895590505558329</v>
      </c>
      <c r="I2328" s="2">
        <f t="shared" si="329"/>
        <v>38.231795141717143</v>
      </c>
    </row>
    <row r="2329" spans="1:9" ht="13.5" x14ac:dyDescent="0.25">
      <c r="A2329" s="3">
        <v>45397</v>
      </c>
      <c r="B2329" s="2">
        <v>1.87</v>
      </c>
      <c r="C2329" s="2">
        <f t="shared" si="324"/>
        <v>-9.9999999999997868E-3</v>
      </c>
      <c r="D2329" s="2">
        <f t="shared" si="325"/>
        <v>0</v>
      </c>
      <c r="E2329" s="2">
        <f t="shared" si="326"/>
        <v>9.9999999999997868E-3</v>
      </c>
      <c r="F2329" s="2">
        <f t="shared" si="327"/>
        <v>4.5236076838587368E-3</v>
      </c>
      <c r="G2329" s="2">
        <f t="shared" si="327"/>
        <v>8.0227347441927787E-3</v>
      </c>
      <c r="H2329" s="2">
        <f t="shared" si="328"/>
        <v>0.56384859129651899</v>
      </c>
      <c r="I2329" s="2">
        <f t="shared" si="329"/>
        <v>36.055190664529526</v>
      </c>
    </row>
    <row r="2330" spans="1:9" ht="13.5" x14ac:dyDescent="0.25">
      <c r="A2330" s="3">
        <v>45398</v>
      </c>
      <c r="B2330" s="2">
        <v>1.89</v>
      </c>
      <c r="C2330" s="2">
        <f t="shared" si="324"/>
        <v>1.9999999999999796E-2</v>
      </c>
      <c r="D2330" s="2">
        <f t="shared" si="325"/>
        <v>1.9999999999999796E-2</v>
      </c>
      <c r="E2330" s="2">
        <f t="shared" si="326"/>
        <v>0</v>
      </c>
      <c r="F2330" s="2">
        <f t="shared" si="327"/>
        <v>5.6290642778688126E-3</v>
      </c>
      <c r="G2330" s="2">
        <f t="shared" si="327"/>
        <v>7.4496822624647227E-3</v>
      </c>
      <c r="H2330" s="2">
        <f t="shared" si="328"/>
        <v>0.75561132401993747</v>
      </c>
      <c r="I2330" s="2">
        <f t="shared" si="329"/>
        <v>43.039784129995532</v>
      </c>
    </row>
    <row r="2331" spans="1:9" ht="13.5" x14ac:dyDescent="0.25">
      <c r="A2331" s="3">
        <v>45399</v>
      </c>
      <c r="B2331" s="2">
        <v>1.88</v>
      </c>
      <c r="C2331" s="2">
        <f t="shared" si="324"/>
        <v>-1.0000000000000009E-2</v>
      </c>
      <c r="D2331" s="2">
        <f t="shared" si="325"/>
        <v>0</v>
      </c>
      <c r="E2331" s="2">
        <f t="shared" si="326"/>
        <v>1.0000000000000009E-2</v>
      </c>
      <c r="F2331" s="2">
        <f t="shared" si="327"/>
        <v>5.2269882580210396E-3</v>
      </c>
      <c r="G2331" s="2">
        <f t="shared" si="327"/>
        <v>7.6318478151458152E-3</v>
      </c>
      <c r="H2331" s="2">
        <f t="shared" si="328"/>
        <v>0.68489157339429629</v>
      </c>
      <c r="I2331" s="2">
        <f t="shared" si="329"/>
        <v>40.648999864991247</v>
      </c>
    </row>
    <row r="2332" spans="1:9" ht="13.5" x14ac:dyDescent="0.25">
      <c r="A2332" s="3">
        <v>45400</v>
      </c>
      <c r="B2332" s="2">
        <v>1.87</v>
      </c>
      <c r="C2332" s="2">
        <f t="shared" si="324"/>
        <v>-9.9999999999997868E-3</v>
      </c>
      <c r="D2332" s="2">
        <f t="shared" si="325"/>
        <v>0</v>
      </c>
      <c r="E2332" s="2">
        <f t="shared" si="326"/>
        <v>9.9999999999997868E-3</v>
      </c>
      <c r="F2332" s="2">
        <f t="shared" si="327"/>
        <v>4.8536319538766788E-3</v>
      </c>
      <c r="G2332" s="2">
        <f t="shared" si="327"/>
        <v>7.8010015426353847E-3</v>
      </c>
      <c r="H2332" s="2">
        <f t="shared" si="328"/>
        <v>0.62218061711047856</v>
      </c>
      <c r="I2332" s="2">
        <f t="shared" si="329"/>
        <v>38.354583364381604</v>
      </c>
    </row>
    <row r="2333" spans="1:9" ht="13.5" x14ac:dyDescent="0.25">
      <c r="A2333" s="3">
        <v>45401</v>
      </c>
      <c r="B2333" s="2">
        <v>1.86</v>
      </c>
      <c r="C2333" s="2">
        <f t="shared" si="324"/>
        <v>-1.0000000000000009E-2</v>
      </c>
      <c r="D2333" s="2">
        <f t="shared" si="325"/>
        <v>0</v>
      </c>
      <c r="E2333" s="2">
        <f t="shared" si="326"/>
        <v>1.0000000000000009E-2</v>
      </c>
      <c r="F2333" s="2">
        <f t="shared" ref="F2333:G2348" si="330">((F2332*13)+D2333)/14</f>
        <v>4.5069439571712019E-3</v>
      </c>
      <c r="G2333" s="2">
        <f t="shared" si="330"/>
        <v>7.9580728610185725E-3</v>
      </c>
      <c r="H2333" s="2">
        <f t="shared" si="328"/>
        <v>0.56633610119954936</v>
      </c>
      <c r="I2333" s="2">
        <f t="shared" si="329"/>
        <v>36.156741887378537</v>
      </c>
    </row>
    <row r="2334" spans="1:9" ht="13.5" x14ac:dyDescent="0.25">
      <c r="A2334" s="3">
        <v>45404</v>
      </c>
      <c r="B2334" s="2">
        <v>1.88</v>
      </c>
      <c r="C2334" s="2">
        <f t="shared" si="324"/>
        <v>1.9999999999999796E-2</v>
      </c>
      <c r="D2334" s="2">
        <f t="shared" si="325"/>
        <v>1.9999999999999796E-2</v>
      </c>
      <c r="E2334" s="2">
        <f t="shared" si="326"/>
        <v>0</v>
      </c>
      <c r="F2334" s="2">
        <f t="shared" si="330"/>
        <v>5.6135908173732445E-3</v>
      </c>
      <c r="G2334" s="2">
        <f t="shared" si="330"/>
        <v>7.3896390852315318E-3</v>
      </c>
      <c r="H2334" s="2">
        <f t="shared" si="328"/>
        <v>0.75965696736018062</v>
      </c>
      <c r="I2334" s="2">
        <f t="shared" si="329"/>
        <v>43.170741880436516</v>
      </c>
    </row>
    <row r="2335" spans="1:9" ht="13.5" x14ac:dyDescent="0.25">
      <c r="A2335" s="3">
        <v>45405</v>
      </c>
      <c r="B2335" s="2">
        <v>1.86</v>
      </c>
      <c r="C2335" s="2">
        <f t="shared" si="324"/>
        <v>-1.9999999999999796E-2</v>
      </c>
      <c r="D2335" s="2">
        <f t="shared" si="325"/>
        <v>0</v>
      </c>
      <c r="E2335" s="2">
        <f t="shared" si="326"/>
        <v>1.9999999999999796E-2</v>
      </c>
      <c r="F2335" s="2">
        <f t="shared" si="330"/>
        <v>5.2126200447037271E-3</v>
      </c>
      <c r="G2335" s="2">
        <f t="shared" si="330"/>
        <v>8.2903791505721212E-3</v>
      </c>
      <c r="H2335" s="2">
        <f t="shared" si="328"/>
        <v>0.62875532590617433</v>
      </c>
      <c r="I2335" s="2">
        <f t="shared" si="329"/>
        <v>38.603424093570354</v>
      </c>
    </row>
    <row r="2336" spans="1:9" ht="13.5" x14ac:dyDescent="0.25">
      <c r="A2336" s="3">
        <v>45406</v>
      </c>
      <c r="B2336" s="2">
        <v>1.88</v>
      </c>
      <c r="C2336" s="2">
        <f t="shared" si="324"/>
        <v>1.9999999999999796E-2</v>
      </c>
      <c r="D2336" s="2">
        <f t="shared" si="325"/>
        <v>1.9999999999999796E-2</v>
      </c>
      <c r="E2336" s="2">
        <f t="shared" si="326"/>
        <v>0</v>
      </c>
      <c r="F2336" s="2">
        <f t="shared" si="330"/>
        <v>6.2688614700820173E-3</v>
      </c>
      <c r="G2336" s="2">
        <f t="shared" si="330"/>
        <v>7.6982092112455412E-3</v>
      </c>
      <c r="H2336" s="2">
        <f t="shared" si="328"/>
        <v>0.81432724131795053</v>
      </c>
      <c r="I2336" s="2">
        <f t="shared" si="329"/>
        <v>44.883151328666202</v>
      </c>
    </row>
    <row r="2337" spans="1:9" ht="13.5" x14ac:dyDescent="0.25">
      <c r="A2337" s="3">
        <v>45407</v>
      </c>
      <c r="B2337" s="2">
        <v>1.85</v>
      </c>
      <c r="C2337" s="2">
        <f t="shared" si="324"/>
        <v>-2.9999999999999805E-2</v>
      </c>
      <c r="D2337" s="2">
        <f t="shared" si="325"/>
        <v>0</v>
      </c>
      <c r="E2337" s="2">
        <f t="shared" si="326"/>
        <v>2.9999999999999805E-2</v>
      </c>
      <c r="F2337" s="2">
        <f t="shared" si="330"/>
        <v>5.8210856507904451E-3</v>
      </c>
      <c r="G2337" s="2">
        <f t="shared" si="330"/>
        <v>9.291194267585132E-3</v>
      </c>
      <c r="H2337" s="2">
        <f t="shared" si="328"/>
        <v>0.62651640716402757</v>
      </c>
      <c r="I2337" s="2">
        <f t="shared" si="329"/>
        <v>38.518910993121381</v>
      </c>
    </row>
    <row r="2338" spans="1:9" ht="13.5" x14ac:dyDescent="0.25">
      <c r="A2338" s="3">
        <v>45408</v>
      </c>
      <c r="B2338" s="2">
        <v>1.85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5.4052938185911283E-3</v>
      </c>
      <c r="G2338" s="2">
        <f t="shared" si="330"/>
        <v>8.6275375341861946E-3</v>
      </c>
      <c r="H2338" s="2">
        <f t="shared" si="328"/>
        <v>0.62651640716402757</v>
      </c>
      <c r="I2338" s="2">
        <f t="shared" si="329"/>
        <v>38.518910993121381</v>
      </c>
    </row>
    <row r="2339" spans="1:9" ht="13.5" x14ac:dyDescent="0.25">
      <c r="A2339" s="3">
        <v>45411</v>
      </c>
      <c r="B2339" s="2">
        <v>1.84</v>
      </c>
      <c r="C2339" s="2">
        <f t="shared" si="324"/>
        <v>-1.0000000000000009E-2</v>
      </c>
      <c r="D2339" s="2">
        <f t="shared" si="325"/>
        <v>0</v>
      </c>
      <c r="E2339" s="2">
        <f t="shared" si="326"/>
        <v>1.0000000000000009E-2</v>
      </c>
      <c r="F2339" s="2">
        <f t="shared" si="330"/>
        <v>5.019201402977477E-3</v>
      </c>
      <c r="G2339" s="2">
        <f t="shared" si="330"/>
        <v>8.7255705674586098E-3</v>
      </c>
      <c r="H2339" s="2">
        <f t="shared" si="328"/>
        <v>0.57522901960087613</v>
      </c>
      <c r="I2339" s="2">
        <f t="shared" si="329"/>
        <v>36.517167500293063</v>
      </c>
    </row>
    <row r="2340" spans="1:9" ht="13.5" x14ac:dyDescent="0.25">
      <c r="A2340" s="3">
        <v>45412</v>
      </c>
      <c r="B2340" s="2">
        <v>1.86</v>
      </c>
      <c r="C2340" s="2">
        <f t="shared" si="324"/>
        <v>2.0000000000000018E-2</v>
      </c>
      <c r="D2340" s="2">
        <f t="shared" si="325"/>
        <v>2.0000000000000018E-2</v>
      </c>
      <c r="E2340" s="2">
        <f t="shared" si="326"/>
        <v>0</v>
      </c>
      <c r="F2340" s="2">
        <f t="shared" si="330"/>
        <v>6.089258445621944E-3</v>
      </c>
      <c r="G2340" s="2">
        <f t="shared" si="330"/>
        <v>8.1023155269258525E-3</v>
      </c>
      <c r="H2340" s="2">
        <f t="shared" si="328"/>
        <v>0.75154545949067797</v>
      </c>
      <c r="I2340" s="2">
        <f t="shared" si="329"/>
        <v>42.907562314095784</v>
      </c>
    </row>
    <row r="2341" spans="1:9" ht="13.5" x14ac:dyDescent="0.25">
      <c r="A2341" s="3">
        <v>45414</v>
      </c>
      <c r="B2341" s="2">
        <v>1.85</v>
      </c>
      <c r="C2341" s="2">
        <f t="shared" si="324"/>
        <v>-1.0000000000000009E-2</v>
      </c>
      <c r="D2341" s="2">
        <f t="shared" si="325"/>
        <v>0</v>
      </c>
      <c r="E2341" s="2">
        <f t="shared" si="326"/>
        <v>1.0000000000000009E-2</v>
      </c>
      <c r="F2341" s="2">
        <f t="shared" si="330"/>
        <v>5.6543114137918059E-3</v>
      </c>
      <c r="G2341" s="2">
        <f t="shared" si="330"/>
        <v>8.23786441785972E-3</v>
      </c>
      <c r="H2341" s="2">
        <f t="shared" si="328"/>
        <v>0.68638073255165966</v>
      </c>
      <c r="I2341" s="2">
        <f t="shared" si="329"/>
        <v>40.701409788588968</v>
      </c>
    </row>
    <row r="2342" spans="1:9" ht="13.5" x14ac:dyDescent="0.25">
      <c r="A2342" s="3">
        <v>45415</v>
      </c>
      <c r="B2342" s="2">
        <v>1.92</v>
      </c>
      <c r="C2342" s="2">
        <f t="shared" si="324"/>
        <v>6.999999999999984E-2</v>
      </c>
      <c r="D2342" s="2">
        <f t="shared" si="325"/>
        <v>6.999999999999984E-2</v>
      </c>
      <c r="E2342" s="2">
        <f t="shared" si="326"/>
        <v>0</v>
      </c>
      <c r="F2342" s="2">
        <f t="shared" si="330"/>
        <v>1.0250432027092379E-2</v>
      </c>
      <c r="G2342" s="2">
        <f t="shared" si="330"/>
        <v>7.64944553086974E-3</v>
      </c>
      <c r="H2342" s="2">
        <f t="shared" si="328"/>
        <v>1.3400228795311009</v>
      </c>
      <c r="I2342" s="2">
        <f t="shared" si="329"/>
        <v>57.265375106059544</v>
      </c>
    </row>
    <row r="2343" spans="1:9" ht="13.5" x14ac:dyDescent="0.25">
      <c r="A2343" s="3">
        <v>45418</v>
      </c>
      <c r="B2343" s="2">
        <v>1.88</v>
      </c>
      <c r="C2343" s="2">
        <f t="shared" si="324"/>
        <v>-4.0000000000000036E-2</v>
      </c>
      <c r="D2343" s="2">
        <f t="shared" si="325"/>
        <v>0</v>
      </c>
      <c r="E2343" s="2">
        <f t="shared" si="326"/>
        <v>4.0000000000000036E-2</v>
      </c>
      <c r="F2343" s="2">
        <f t="shared" si="330"/>
        <v>9.5182583108714951E-3</v>
      </c>
      <c r="G2343" s="2">
        <f t="shared" si="330"/>
        <v>9.9601994215219036E-3</v>
      </c>
      <c r="H2343" s="2">
        <f t="shared" si="328"/>
        <v>0.95562929094617666</v>
      </c>
      <c r="I2343" s="2">
        <f t="shared" si="329"/>
        <v>48.865564418081611</v>
      </c>
    </row>
    <row r="2344" spans="1:9" ht="13.5" x14ac:dyDescent="0.25">
      <c r="A2344" s="3">
        <v>45419</v>
      </c>
      <c r="B2344" s="2">
        <v>1.85</v>
      </c>
      <c r="C2344" s="2">
        <f t="shared" si="324"/>
        <v>-2.9999999999999805E-2</v>
      </c>
      <c r="D2344" s="2">
        <f t="shared" si="325"/>
        <v>0</v>
      </c>
      <c r="E2344" s="2">
        <f t="shared" si="326"/>
        <v>2.9999999999999805E-2</v>
      </c>
      <c r="F2344" s="2">
        <f t="shared" si="330"/>
        <v>8.8383827172378165E-3</v>
      </c>
      <c r="G2344" s="2">
        <f t="shared" si="330"/>
        <v>1.139161374855604E-2</v>
      </c>
      <c r="H2344" s="2">
        <f t="shared" si="328"/>
        <v>0.77586748570703057</v>
      </c>
      <c r="I2344" s="2">
        <f t="shared" si="329"/>
        <v>43.689492146883495</v>
      </c>
    </row>
    <row r="2345" spans="1:9" ht="13.5" x14ac:dyDescent="0.25">
      <c r="A2345" s="3">
        <v>45420</v>
      </c>
      <c r="B2345" s="2">
        <v>1.83</v>
      </c>
      <c r="C2345" s="2">
        <f t="shared" si="324"/>
        <v>-2.0000000000000018E-2</v>
      </c>
      <c r="D2345" s="2">
        <f t="shared" si="325"/>
        <v>0</v>
      </c>
      <c r="E2345" s="2">
        <f t="shared" si="326"/>
        <v>2.0000000000000018E-2</v>
      </c>
      <c r="F2345" s="2">
        <f t="shared" si="330"/>
        <v>8.2070696660065442E-3</v>
      </c>
      <c r="G2345" s="2">
        <f t="shared" si="330"/>
        <v>1.200649848080204E-2</v>
      </c>
      <c r="H2345" s="2">
        <f t="shared" si="328"/>
        <v>0.68355230120832933</v>
      </c>
      <c r="I2345" s="2">
        <f t="shared" si="329"/>
        <v>40.601785921217065</v>
      </c>
    </row>
    <row r="2346" spans="1:9" ht="13.5" x14ac:dyDescent="0.25">
      <c r="A2346" s="3">
        <v>45421</v>
      </c>
      <c r="B2346" s="2">
        <v>1.85</v>
      </c>
      <c r="C2346" s="2">
        <f t="shared" si="324"/>
        <v>2.0000000000000018E-2</v>
      </c>
      <c r="D2346" s="2">
        <f t="shared" si="325"/>
        <v>2.0000000000000018E-2</v>
      </c>
      <c r="E2346" s="2">
        <f t="shared" si="326"/>
        <v>0</v>
      </c>
      <c r="F2346" s="2">
        <f t="shared" si="330"/>
        <v>9.0494218327203634E-3</v>
      </c>
      <c r="G2346" s="2">
        <f t="shared" si="330"/>
        <v>1.1148891446459036E-2</v>
      </c>
      <c r="H2346" s="2">
        <f t="shared" si="328"/>
        <v>0.81168803877757023</v>
      </c>
      <c r="I2346" s="2">
        <f t="shared" si="329"/>
        <v>44.802859068675737</v>
      </c>
    </row>
    <row r="2347" spans="1:9" ht="13.5" x14ac:dyDescent="0.25">
      <c r="A2347" s="3">
        <v>45422</v>
      </c>
      <c r="B2347" s="2">
        <v>1.85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8.4030345589546241E-3</v>
      </c>
      <c r="G2347" s="2">
        <f t="shared" si="330"/>
        <v>1.0352542057426247E-2</v>
      </c>
      <c r="H2347" s="2">
        <f t="shared" si="328"/>
        <v>0.81168803877757045</v>
      </c>
      <c r="I2347" s="2">
        <f t="shared" si="329"/>
        <v>44.802859068675744</v>
      </c>
    </row>
    <row r="2348" spans="1:9" ht="13.5" x14ac:dyDescent="0.25">
      <c r="A2348" s="3">
        <v>45425</v>
      </c>
      <c r="B2348" s="2">
        <v>1.83</v>
      </c>
      <c r="C2348" s="2">
        <f t="shared" si="324"/>
        <v>-2.0000000000000018E-2</v>
      </c>
      <c r="D2348" s="2">
        <f t="shared" si="325"/>
        <v>0</v>
      </c>
      <c r="E2348" s="2">
        <f t="shared" si="326"/>
        <v>2.0000000000000018E-2</v>
      </c>
      <c r="F2348" s="2">
        <f t="shared" si="330"/>
        <v>7.80281780474358E-3</v>
      </c>
      <c r="G2348" s="2">
        <f t="shared" si="330"/>
        <v>1.1041646196181516E-2</v>
      </c>
      <c r="H2348" s="2">
        <f t="shared" si="328"/>
        <v>0.70667160187056111</v>
      </c>
      <c r="I2348" s="2">
        <f t="shared" si="329"/>
        <v>41.406419436289248</v>
      </c>
    </row>
    <row r="2349" spans="1:9" ht="13.5" x14ac:dyDescent="0.25">
      <c r="A2349" s="3">
        <v>45426</v>
      </c>
      <c r="B2349" s="2">
        <v>1.84</v>
      </c>
      <c r="C2349" s="2">
        <f t="shared" si="324"/>
        <v>1.0000000000000009E-2</v>
      </c>
      <c r="D2349" s="2">
        <f t="shared" si="325"/>
        <v>1.0000000000000009E-2</v>
      </c>
      <c r="E2349" s="2">
        <f t="shared" si="326"/>
        <v>0</v>
      </c>
      <c r="F2349" s="2">
        <f t="shared" ref="F2349:G2364" si="331">((F2348*13)+D2349)/14</f>
        <v>7.9597593901190398E-3</v>
      </c>
      <c r="G2349" s="2">
        <f t="shared" si="331"/>
        <v>1.0252957182168551E-2</v>
      </c>
      <c r="H2349" s="2">
        <f t="shared" si="328"/>
        <v>0.77633791390080797</v>
      </c>
      <c r="I2349" s="2">
        <f t="shared" si="329"/>
        <v>43.704404878460487</v>
      </c>
    </row>
    <row r="2350" spans="1:9" ht="13.5" x14ac:dyDescent="0.25">
      <c r="A2350" s="3">
        <v>45427</v>
      </c>
      <c r="B2350" s="2">
        <v>1.83</v>
      </c>
      <c r="C2350" s="2">
        <f t="shared" si="324"/>
        <v>-1.0000000000000009E-2</v>
      </c>
      <c r="D2350" s="2">
        <f t="shared" si="325"/>
        <v>0</v>
      </c>
      <c r="E2350" s="2">
        <f t="shared" si="326"/>
        <v>1.0000000000000009E-2</v>
      </c>
      <c r="F2350" s="2">
        <f t="shared" si="331"/>
        <v>7.3912051479676794E-3</v>
      </c>
      <c r="G2350" s="2">
        <f t="shared" si="331"/>
        <v>1.0234888812013657E-2</v>
      </c>
      <c r="H2350" s="2">
        <f t="shared" si="328"/>
        <v>0.72215783519718579</v>
      </c>
      <c r="I2350" s="2">
        <f t="shared" si="329"/>
        <v>41.933312988963017</v>
      </c>
    </row>
    <row r="2351" spans="1:9" ht="13.5" x14ac:dyDescent="0.25">
      <c r="A2351" s="3">
        <v>45428</v>
      </c>
      <c r="B2351" s="2">
        <v>1.83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6.8632619231128456E-3</v>
      </c>
      <c r="G2351" s="2">
        <f t="shared" si="331"/>
        <v>9.5038253254412525E-3</v>
      </c>
      <c r="H2351" s="2">
        <f t="shared" si="328"/>
        <v>0.7221578351971859</v>
      </c>
      <c r="I2351" s="2">
        <f t="shared" si="329"/>
        <v>41.933312988963017</v>
      </c>
    </row>
    <row r="2352" spans="1:9" ht="13.5" x14ac:dyDescent="0.25">
      <c r="A2352" s="3">
        <v>45429</v>
      </c>
      <c r="B2352" s="2">
        <v>1.88</v>
      </c>
      <c r="C2352" s="2">
        <f t="shared" si="324"/>
        <v>4.9999999999999822E-2</v>
      </c>
      <c r="D2352" s="2">
        <f t="shared" si="325"/>
        <v>4.9999999999999822E-2</v>
      </c>
      <c r="E2352" s="2">
        <f t="shared" si="326"/>
        <v>0</v>
      </c>
      <c r="F2352" s="2">
        <f t="shared" si="331"/>
        <v>9.9444575000333432E-3</v>
      </c>
      <c r="G2352" s="2">
        <f t="shared" si="331"/>
        <v>8.8249806593383058E-3</v>
      </c>
      <c r="H2352" s="2">
        <f t="shared" si="328"/>
        <v>1.1268531778039019</v>
      </c>
      <c r="I2352" s="2">
        <f t="shared" si="329"/>
        <v>52.982179943772259</v>
      </c>
    </row>
    <row r="2353" spans="1:9" ht="13.5" x14ac:dyDescent="0.25">
      <c r="A2353" s="3">
        <v>45432</v>
      </c>
      <c r="B2353" s="2">
        <v>1.88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9.2341391071738173E-3</v>
      </c>
      <c r="G2353" s="2">
        <f t="shared" si="331"/>
        <v>8.194624897956998E-3</v>
      </c>
      <c r="H2353" s="2">
        <f t="shared" si="328"/>
        <v>1.1268531778039017</v>
      </c>
      <c r="I2353" s="2">
        <f t="shared" si="329"/>
        <v>52.982179943772259</v>
      </c>
    </row>
    <row r="2354" spans="1:9" ht="13.5" x14ac:dyDescent="0.25">
      <c r="A2354" s="3">
        <v>45433</v>
      </c>
      <c r="B2354" s="2">
        <v>1.86</v>
      </c>
      <c r="C2354" s="2">
        <f t="shared" si="324"/>
        <v>-1.9999999999999796E-2</v>
      </c>
      <c r="D2354" s="2">
        <f t="shared" si="325"/>
        <v>0</v>
      </c>
      <c r="E2354" s="2">
        <f t="shared" si="326"/>
        <v>1.9999999999999796E-2</v>
      </c>
      <c r="F2354" s="2">
        <f t="shared" si="331"/>
        <v>8.574557742375687E-3</v>
      </c>
      <c r="G2354" s="2">
        <f t="shared" si="331"/>
        <v>9.0378659766743412E-3</v>
      </c>
      <c r="H2354" s="2">
        <f t="shared" si="328"/>
        <v>0.94873698774750614</v>
      </c>
      <c r="I2354" s="2">
        <f t="shared" si="329"/>
        <v>48.684711878134273</v>
      </c>
    </row>
    <row r="2355" spans="1:9" ht="13.5" x14ac:dyDescent="0.25">
      <c r="A2355" s="3">
        <v>45434</v>
      </c>
      <c r="B2355" s="2">
        <v>1.87</v>
      </c>
      <c r="C2355" s="2">
        <f t="shared" si="324"/>
        <v>1.0000000000000009E-2</v>
      </c>
      <c r="D2355" s="2">
        <f t="shared" si="325"/>
        <v>1.0000000000000009E-2</v>
      </c>
      <c r="E2355" s="2">
        <f t="shared" si="326"/>
        <v>0</v>
      </c>
      <c r="F2355" s="2">
        <f t="shared" si="331"/>
        <v>8.6763750464917098E-3</v>
      </c>
      <c r="G2355" s="2">
        <f t="shared" si="331"/>
        <v>8.392304121197602E-3</v>
      </c>
      <c r="H2355" s="2">
        <f t="shared" si="328"/>
        <v>1.0338489789206506</v>
      </c>
      <c r="I2355" s="2">
        <f t="shared" si="329"/>
        <v>50.832140912906276</v>
      </c>
    </row>
    <row r="2356" spans="1:9" ht="13.5" x14ac:dyDescent="0.25">
      <c r="A2356" s="3">
        <v>45435</v>
      </c>
      <c r="B2356" s="2">
        <v>1.87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8.0566339717423018E-3</v>
      </c>
      <c r="G2356" s="2">
        <f t="shared" si="331"/>
        <v>7.792853826826345E-3</v>
      </c>
      <c r="H2356" s="2">
        <f t="shared" si="328"/>
        <v>1.0338489789206506</v>
      </c>
      <c r="I2356" s="2">
        <f t="shared" si="329"/>
        <v>50.832140912906276</v>
      </c>
    </row>
    <row r="2357" spans="1:9" ht="13.5" x14ac:dyDescent="0.25">
      <c r="A2357" s="3">
        <v>45436</v>
      </c>
      <c r="B2357" s="2">
        <v>1.95</v>
      </c>
      <c r="C2357" s="2">
        <f t="shared" si="324"/>
        <v>7.9999999999999849E-2</v>
      </c>
      <c r="D2357" s="2">
        <f t="shared" si="325"/>
        <v>7.9999999999999849E-2</v>
      </c>
      <c r="E2357" s="2">
        <f t="shared" si="326"/>
        <v>0</v>
      </c>
      <c r="F2357" s="2">
        <f t="shared" si="331"/>
        <v>1.3195445830903556E-2</v>
      </c>
      <c r="G2357" s="2">
        <f t="shared" si="331"/>
        <v>7.2362214106244634E-3</v>
      </c>
      <c r="H2357" s="2">
        <f t="shared" si="328"/>
        <v>1.8235270982075755</v>
      </c>
      <c r="I2357" s="2">
        <f t="shared" si="329"/>
        <v>64.583304313430631</v>
      </c>
    </row>
    <row r="2358" spans="1:9" ht="13.5" x14ac:dyDescent="0.25">
      <c r="A2358" s="3">
        <v>45439</v>
      </c>
      <c r="B2358" s="2">
        <v>1.96</v>
      </c>
      <c r="C2358" s="2">
        <f t="shared" si="324"/>
        <v>1.0000000000000009E-2</v>
      </c>
      <c r="D2358" s="2">
        <f t="shared" si="325"/>
        <v>1.0000000000000009E-2</v>
      </c>
      <c r="E2358" s="2">
        <f t="shared" si="326"/>
        <v>0</v>
      </c>
      <c r="F2358" s="2">
        <f t="shared" si="331"/>
        <v>1.2967199700124731E-2</v>
      </c>
      <c r="G2358" s="2">
        <f t="shared" si="331"/>
        <v>6.7193484527227161E-3</v>
      </c>
      <c r="H2358" s="2">
        <f t="shared" si="328"/>
        <v>1.9298299219577386</v>
      </c>
      <c r="I2358" s="2">
        <f t="shared" si="329"/>
        <v>65.868325922079777</v>
      </c>
    </row>
    <row r="2359" spans="1:9" ht="13.5" x14ac:dyDescent="0.25">
      <c r="A2359" s="3">
        <v>45440</v>
      </c>
      <c r="B2359" s="2">
        <v>1.95</v>
      </c>
      <c r="C2359" s="2">
        <f t="shared" si="324"/>
        <v>-1.0000000000000009E-2</v>
      </c>
      <c r="D2359" s="2">
        <f t="shared" si="325"/>
        <v>0</v>
      </c>
      <c r="E2359" s="2">
        <f t="shared" si="326"/>
        <v>1.0000000000000009E-2</v>
      </c>
      <c r="F2359" s="2">
        <f t="shared" si="331"/>
        <v>1.2040971150115822E-2</v>
      </c>
      <c r="G2359" s="2">
        <f t="shared" si="331"/>
        <v>6.953680706099666E-3</v>
      </c>
      <c r="H2359" s="2">
        <f t="shared" si="328"/>
        <v>1.7315967843553213</v>
      </c>
      <c r="I2359" s="2">
        <f t="shared" si="329"/>
        <v>63.391375852860072</v>
      </c>
    </row>
    <row r="2360" spans="1:9" ht="13.5" x14ac:dyDescent="0.25">
      <c r="A2360" s="3">
        <v>45441</v>
      </c>
      <c r="B2360" s="2">
        <v>1.93</v>
      </c>
      <c r="C2360" s="2">
        <f t="shared" si="324"/>
        <v>-2.0000000000000018E-2</v>
      </c>
      <c r="D2360" s="2">
        <f t="shared" si="325"/>
        <v>0</v>
      </c>
      <c r="E2360" s="2">
        <f t="shared" si="326"/>
        <v>2.0000000000000018E-2</v>
      </c>
      <c r="F2360" s="2">
        <f t="shared" si="331"/>
        <v>1.1180901782250407E-2</v>
      </c>
      <c r="G2360" s="2">
        <f t="shared" si="331"/>
        <v>7.8855606556639778E-3</v>
      </c>
      <c r="H2360" s="2">
        <f t="shared" si="328"/>
        <v>1.4178956031768619</v>
      </c>
      <c r="I2360" s="2">
        <f t="shared" si="329"/>
        <v>58.641721392515684</v>
      </c>
    </row>
    <row r="2361" spans="1:9" ht="13.5" x14ac:dyDescent="0.25">
      <c r="A2361" s="3">
        <v>45442</v>
      </c>
      <c r="B2361" s="2">
        <v>1.9</v>
      </c>
      <c r="C2361" s="2">
        <f t="shared" si="324"/>
        <v>-3.0000000000000027E-2</v>
      </c>
      <c r="D2361" s="2">
        <f t="shared" si="325"/>
        <v>0</v>
      </c>
      <c r="E2361" s="2">
        <f t="shared" si="326"/>
        <v>3.0000000000000027E-2</v>
      </c>
      <c r="F2361" s="2">
        <f t="shared" si="331"/>
        <v>1.0382265940661092E-2</v>
      </c>
      <c r="G2361" s="2">
        <f t="shared" si="331"/>
        <v>9.4651634659736941E-3</v>
      </c>
      <c r="H2361" s="2">
        <f t="shared" si="328"/>
        <v>1.0968924074036639</v>
      </c>
      <c r="I2361" s="2">
        <f t="shared" si="329"/>
        <v>52.310380996696786</v>
      </c>
    </row>
    <row r="2362" spans="1:9" ht="13.5" x14ac:dyDescent="0.25">
      <c r="A2362" s="3">
        <v>45443</v>
      </c>
      <c r="B2362" s="2">
        <v>1.89</v>
      </c>
      <c r="C2362" s="2">
        <f t="shared" si="324"/>
        <v>-1.0000000000000009E-2</v>
      </c>
      <c r="D2362" s="2">
        <f t="shared" si="325"/>
        <v>0</v>
      </c>
      <c r="E2362" s="2">
        <f t="shared" si="326"/>
        <v>1.0000000000000009E-2</v>
      </c>
      <c r="F2362" s="2">
        <f t="shared" si="331"/>
        <v>9.6406755163281586E-3</v>
      </c>
      <c r="G2362" s="2">
        <f t="shared" si="331"/>
        <v>9.5033660755470019E-3</v>
      </c>
      <c r="H2362" s="2">
        <f t="shared" si="328"/>
        <v>1.0144485058967123</v>
      </c>
      <c r="I2362" s="2">
        <f t="shared" si="329"/>
        <v>50.358621872299501</v>
      </c>
    </row>
    <row r="2363" spans="1:9" ht="13.5" x14ac:dyDescent="0.25">
      <c r="A2363" s="3">
        <v>45446</v>
      </c>
      <c r="B2363" s="2">
        <v>1.89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8.9520558365904328E-3</v>
      </c>
      <c r="G2363" s="2">
        <f t="shared" si="331"/>
        <v>8.8245542130079308E-3</v>
      </c>
      <c r="H2363" s="2">
        <f t="shared" si="328"/>
        <v>1.0144485058967123</v>
      </c>
      <c r="I2363" s="2">
        <f t="shared" si="329"/>
        <v>50.358621872299501</v>
      </c>
    </row>
    <row r="2364" spans="1:9" ht="13.5" x14ac:dyDescent="0.25">
      <c r="A2364" s="3">
        <v>45447</v>
      </c>
      <c r="B2364" s="2">
        <v>1.84</v>
      </c>
      <c r="C2364" s="2">
        <f t="shared" si="324"/>
        <v>-4.9999999999999822E-2</v>
      </c>
      <c r="D2364" s="2">
        <f t="shared" si="325"/>
        <v>0</v>
      </c>
      <c r="E2364" s="2">
        <f t="shared" si="326"/>
        <v>4.9999999999999822E-2</v>
      </c>
      <c r="F2364" s="2">
        <f t="shared" si="331"/>
        <v>8.312623276833974E-3</v>
      </c>
      <c r="G2364" s="2">
        <f t="shared" si="331"/>
        <v>1.1765657483507353E-2</v>
      </c>
      <c r="H2364" s="2">
        <f t="shared" si="328"/>
        <v>0.70651583122203676</v>
      </c>
      <c r="I2364" s="2">
        <f t="shared" si="329"/>
        <v>41.401071018257149</v>
      </c>
    </row>
    <row r="2365" spans="1:9" ht="13.5" x14ac:dyDescent="0.25">
      <c r="A2365" s="3">
        <v>45448</v>
      </c>
      <c r="B2365" s="2">
        <v>1.86</v>
      </c>
      <c r="C2365" s="2">
        <f t="shared" si="324"/>
        <v>2.0000000000000018E-2</v>
      </c>
      <c r="D2365" s="2">
        <f t="shared" si="325"/>
        <v>2.0000000000000018E-2</v>
      </c>
      <c r="E2365" s="2">
        <f t="shared" si="326"/>
        <v>0</v>
      </c>
      <c r="F2365" s="2">
        <f t="shared" ref="F2365:G2380" si="332">((F2364*13)+D2365)/14</f>
        <v>9.1474358999172629E-3</v>
      </c>
      <c r="G2365" s="2">
        <f t="shared" si="332"/>
        <v>1.0925253377542543E-2</v>
      </c>
      <c r="H2365" s="2">
        <f t="shared" si="328"/>
        <v>0.83727448543393224</v>
      </c>
      <c r="I2365" s="2">
        <f t="shared" si="329"/>
        <v>45.571551342595527</v>
      </c>
    </row>
    <row r="2366" spans="1:9" ht="13.5" x14ac:dyDescent="0.25">
      <c r="A2366" s="3">
        <v>45449</v>
      </c>
      <c r="B2366" s="2">
        <v>1.91</v>
      </c>
      <c r="C2366" s="2">
        <f t="shared" si="324"/>
        <v>4.9999999999999822E-2</v>
      </c>
      <c r="D2366" s="2">
        <f t="shared" si="325"/>
        <v>4.9999999999999822E-2</v>
      </c>
      <c r="E2366" s="2">
        <f t="shared" si="326"/>
        <v>0</v>
      </c>
      <c r="F2366" s="2">
        <f t="shared" si="332"/>
        <v>1.2065476192780302E-2</v>
      </c>
      <c r="G2366" s="2">
        <f t="shared" si="332"/>
        <v>1.0144878136289505E-2</v>
      </c>
      <c r="H2366" s="2">
        <f t="shared" si="328"/>
        <v>1.1893170160044186</v>
      </c>
      <c r="I2366" s="2">
        <f t="shared" si="329"/>
        <v>54.323654697343216</v>
      </c>
    </row>
    <row r="2367" spans="1:9" ht="13.5" x14ac:dyDescent="0.25">
      <c r="A2367" s="3">
        <v>45450</v>
      </c>
      <c r="B2367" s="2">
        <v>1.86</v>
      </c>
      <c r="C2367" s="2">
        <f t="shared" si="324"/>
        <v>-4.9999999999999822E-2</v>
      </c>
      <c r="D2367" s="2">
        <f t="shared" si="325"/>
        <v>0</v>
      </c>
      <c r="E2367" s="2">
        <f t="shared" si="326"/>
        <v>4.9999999999999822E-2</v>
      </c>
      <c r="F2367" s="2">
        <f t="shared" si="332"/>
        <v>1.1203656464724567E-2</v>
      </c>
      <c r="G2367" s="2">
        <f t="shared" si="332"/>
        <v>1.2991672555125957E-2</v>
      </c>
      <c r="H2367" s="2">
        <f t="shared" si="328"/>
        <v>0.86237214009092966</v>
      </c>
      <c r="I2367" s="2">
        <f t="shared" si="329"/>
        <v>46.305038693760991</v>
      </c>
    </row>
    <row r="2368" spans="1:9" ht="13.5" x14ac:dyDescent="0.25">
      <c r="A2368" s="3">
        <v>45453</v>
      </c>
      <c r="B2368" s="2">
        <v>1.87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1.1117681002958527E-2</v>
      </c>
      <c r="G2368" s="2">
        <f t="shared" si="332"/>
        <v>1.2063695944045532E-2</v>
      </c>
      <c r="H2368" s="2">
        <f t="shared" si="328"/>
        <v>0.92158166572874001</v>
      </c>
      <c r="I2368" s="2">
        <f t="shared" si="329"/>
        <v>47.959536779782901</v>
      </c>
    </row>
    <row r="2369" spans="1:9" ht="13.5" x14ac:dyDescent="0.25">
      <c r="A2369" s="3">
        <v>45454</v>
      </c>
      <c r="B2369" s="2">
        <v>1.86</v>
      </c>
      <c r="C2369" s="2">
        <f t="shared" si="324"/>
        <v>-1.0000000000000009E-2</v>
      </c>
      <c r="D2369" s="2">
        <f t="shared" si="325"/>
        <v>0</v>
      </c>
      <c r="E2369" s="2">
        <f t="shared" si="326"/>
        <v>1.0000000000000009E-2</v>
      </c>
      <c r="F2369" s="2">
        <f t="shared" si="332"/>
        <v>1.0323560931318631E-2</v>
      </c>
      <c r="G2369" s="2">
        <f t="shared" si="332"/>
        <v>1.1916289090899423E-2</v>
      </c>
      <c r="H2369" s="2">
        <f t="shared" si="328"/>
        <v>0.86634025513889446</v>
      </c>
      <c r="I2369" s="2">
        <f t="shared" si="329"/>
        <v>46.41920211244765</v>
      </c>
    </row>
    <row r="2370" spans="1:9" ht="13.5" x14ac:dyDescent="0.25">
      <c r="A2370" s="3">
        <v>45455</v>
      </c>
      <c r="B2370" s="2">
        <v>1.84</v>
      </c>
      <c r="C2370" s="2">
        <f t="shared" si="324"/>
        <v>-2.0000000000000018E-2</v>
      </c>
      <c r="D2370" s="2">
        <f t="shared" si="325"/>
        <v>0</v>
      </c>
      <c r="E2370" s="2">
        <f t="shared" si="326"/>
        <v>2.0000000000000018E-2</v>
      </c>
      <c r="F2370" s="2">
        <f t="shared" si="332"/>
        <v>9.5861637219387275E-3</v>
      </c>
      <c r="G2370" s="2">
        <f t="shared" si="332"/>
        <v>1.2493697012978037E-2</v>
      </c>
      <c r="H2370" s="2">
        <f t="shared" si="328"/>
        <v>0.76727999022074411</v>
      </c>
      <c r="I2370" s="2">
        <f t="shared" si="329"/>
        <v>43.415870403472745</v>
      </c>
    </row>
    <row r="2371" spans="1:9" ht="13.5" x14ac:dyDescent="0.25">
      <c r="A2371" s="3">
        <v>45456</v>
      </c>
      <c r="B2371" s="2">
        <v>1.83</v>
      </c>
      <c r="C2371" s="2">
        <f t="shared" ref="C2371:C2434" si="333">B2371-B2370</f>
        <v>-1.0000000000000009E-2</v>
      </c>
      <c r="D2371" s="2">
        <f t="shared" ref="D2371:D2434" si="334">IF(C2371&gt;0,C2371,0)</f>
        <v>0</v>
      </c>
      <c r="E2371" s="2">
        <f t="shared" ref="E2371:E2434" si="335">IF(C2371&lt;0,-C2371,0)</f>
        <v>1.0000000000000009E-2</v>
      </c>
      <c r="F2371" s="2">
        <f t="shared" si="332"/>
        <v>8.9014377418002479E-3</v>
      </c>
      <c r="G2371" s="2">
        <f t="shared" si="332"/>
        <v>1.2315575797765321E-2</v>
      </c>
      <c r="H2371" s="2">
        <f t="shared" si="328"/>
        <v>0.7227788524037525</v>
      </c>
      <c r="I2371" s="2">
        <f t="shared" si="329"/>
        <v>41.954244527396902</v>
      </c>
    </row>
    <row r="2372" spans="1:9" ht="13.5" x14ac:dyDescent="0.25">
      <c r="A2372" s="3">
        <v>45457</v>
      </c>
      <c r="B2372" s="2">
        <v>1.84</v>
      </c>
      <c r="C2372" s="2">
        <f t="shared" si="333"/>
        <v>1.0000000000000009E-2</v>
      </c>
      <c r="D2372" s="2">
        <f t="shared" si="334"/>
        <v>1.0000000000000009E-2</v>
      </c>
      <c r="E2372" s="2">
        <f t="shared" si="335"/>
        <v>0</v>
      </c>
      <c r="F2372" s="2">
        <f t="shared" si="332"/>
        <v>8.9799064745288027E-3</v>
      </c>
      <c r="G2372" s="2">
        <f t="shared" si="332"/>
        <v>1.1435891812210655E-2</v>
      </c>
      <c r="H2372" s="2">
        <f t="shared" si="328"/>
        <v>0.78523884468201444</v>
      </c>
      <c r="I2372" s="2">
        <f t="shared" si="329"/>
        <v>43.985086198473383</v>
      </c>
    </row>
    <row r="2373" spans="1:9" ht="13.5" x14ac:dyDescent="0.25">
      <c r="A2373" s="3">
        <v>45461</v>
      </c>
      <c r="B2373" s="2">
        <v>1.88</v>
      </c>
      <c r="C2373" s="2">
        <f t="shared" si="333"/>
        <v>3.9999999999999813E-2</v>
      </c>
      <c r="D2373" s="2">
        <f t="shared" si="334"/>
        <v>3.9999999999999813E-2</v>
      </c>
      <c r="E2373" s="2">
        <f t="shared" si="335"/>
        <v>0</v>
      </c>
      <c r="F2373" s="2">
        <f t="shared" si="332"/>
        <v>1.1195627440633876E-2</v>
      </c>
      <c r="G2373" s="2">
        <f t="shared" si="332"/>
        <v>1.061904239705275E-2</v>
      </c>
      <c r="H2373" s="2">
        <f t="shared" si="328"/>
        <v>1.0542972729576023</v>
      </c>
      <c r="I2373" s="2">
        <f t="shared" si="329"/>
        <v>51.321553449745608</v>
      </c>
    </row>
    <row r="2374" spans="1:9" ht="13.5" x14ac:dyDescent="0.25">
      <c r="A2374" s="3">
        <v>45462</v>
      </c>
      <c r="B2374" s="2">
        <v>1.88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1.0395939766302886E-2</v>
      </c>
      <c r="G2374" s="2">
        <f t="shared" si="332"/>
        <v>9.8605393686918407E-3</v>
      </c>
      <c r="H2374" s="2">
        <f t="shared" si="328"/>
        <v>1.0542972729576023</v>
      </c>
      <c r="I2374" s="2">
        <f t="shared" si="329"/>
        <v>51.321553449745608</v>
      </c>
    </row>
    <row r="2375" spans="1:9" ht="13.5" x14ac:dyDescent="0.25">
      <c r="A2375" s="3">
        <v>45463</v>
      </c>
      <c r="B2375" s="2">
        <v>1.87</v>
      </c>
      <c r="C2375" s="2">
        <f t="shared" si="333"/>
        <v>-9.9999999999997868E-3</v>
      </c>
      <c r="D2375" s="2">
        <f t="shared" si="334"/>
        <v>0</v>
      </c>
      <c r="E2375" s="2">
        <f t="shared" si="335"/>
        <v>9.9999999999997868E-3</v>
      </c>
      <c r="F2375" s="2">
        <f t="shared" si="332"/>
        <v>9.653372640138394E-3</v>
      </c>
      <c r="G2375" s="2">
        <f t="shared" si="332"/>
        <v>9.8705008423566939E-3</v>
      </c>
      <c r="H2375" s="2">
        <f t="shared" si="328"/>
        <v>0.97800231156593898</v>
      </c>
      <c r="I2375" s="2">
        <f t="shared" si="329"/>
        <v>49.443941791537995</v>
      </c>
    </row>
    <row r="2376" spans="1:9" ht="13.5" x14ac:dyDescent="0.25">
      <c r="A2376" s="3">
        <v>45464</v>
      </c>
      <c r="B2376" s="2">
        <v>1.86</v>
      </c>
      <c r="C2376" s="2">
        <f t="shared" si="333"/>
        <v>-1.0000000000000009E-2</v>
      </c>
      <c r="D2376" s="2">
        <f t="shared" si="334"/>
        <v>0</v>
      </c>
      <c r="E2376" s="2">
        <f t="shared" si="335"/>
        <v>1.0000000000000009E-2</v>
      </c>
      <c r="F2376" s="2">
        <f t="shared" si="332"/>
        <v>8.9638460229856508E-3</v>
      </c>
      <c r="G2376" s="2">
        <f t="shared" si="332"/>
        <v>9.8797507821883589E-3</v>
      </c>
      <c r="H2376" s="2">
        <f t="shared" si="328"/>
        <v>0.90729475070829313</v>
      </c>
      <c r="I2376" s="2">
        <f t="shared" si="329"/>
        <v>47.569718858155518</v>
      </c>
    </row>
    <row r="2377" spans="1:9" ht="13.5" x14ac:dyDescent="0.25">
      <c r="A2377" s="3">
        <v>45467</v>
      </c>
      <c r="B2377" s="2">
        <v>1.84</v>
      </c>
      <c r="C2377" s="2">
        <f t="shared" si="333"/>
        <v>-2.0000000000000018E-2</v>
      </c>
      <c r="D2377" s="2">
        <f t="shared" si="334"/>
        <v>0</v>
      </c>
      <c r="E2377" s="2">
        <f t="shared" si="335"/>
        <v>2.0000000000000018E-2</v>
      </c>
      <c r="F2377" s="2">
        <f t="shared" si="332"/>
        <v>8.3235713070581047E-3</v>
      </c>
      <c r="G2377" s="2">
        <f t="shared" si="332"/>
        <v>1.0602625726317762E-2</v>
      </c>
      <c r="H2377" s="2">
        <f t="shared" si="328"/>
        <v>0.78504811184623779</v>
      </c>
      <c r="I2377" s="2">
        <f t="shared" si="329"/>
        <v>43.979100990968753</v>
      </c>
    </row>
    <row r="2378" spans="1:9" ht="13.5" x14ac:dyDescent="0.25">
      <c r="A2378" s="3">
        <v>45468</v>
      </c>
      <c r="B2378" s="2">
        <v>1.9</v>
      </c>
      <c r="C2378" s="2">
        <f t="shared" si="333"/>
        <v>5.9999999999999831E-2</v>
      </c>
      <c r="D2378" s="2">
        <f t="shared" si="334"/>
        <v>5.9999999999999831E-2</v>
      </c>
      <c r="E2378" s="2">
        <f t="shared" si="335"/>
        <v>0</v>
      </c>
      <c r="F2378" s="2">
        <f t="shared" si="332"/>
        <v>1.2014744785125372E-2</v>
      </c>
      <c r="G2378" s="2">
        <f t="shared" si="332"/>
        <v>9.8452953172950657E-3</v>
      </c>
      <c r="H2378" s="2">
        <f t="shared" si="328"/>
        <v>1.2203539251909763</v>
      </c>
      <c r="I2378" s="2">
        <f t="shared" si="329"/>
        <v>54.962135150863922</v>
      </c>
    </row>
    <row r="2379" spans="1:9" ht="13.5" x14ac:dyDescent="0.25">
      <c r="A2379" s="3">
        <v>45469</v>
      </c>
      <c r="B2379" s="2">
        <v>1.87</v>
      </c>
      <c r="C2379" s="2">
        <f t="shared" si="333"/>
        <v>-2.9999999999999805E-2</v>
      </c>
      <c r="D2379" s="2">
        <f t="shared" si="334"/>
        <v>0</v>
      </c>
      <c r="E2379" s="2">
        <f t="shared" si="335"/>
        <v>2.9999999999999805E-2</v>
      </c>
      <c r="F2379" s="2">
        <f t="shared" si="332"/>
        <v>1.1156548729044988E-2</v>
      </c>
      <c r="G2379" s="2">
        <f t="shared" si="332"/>
        <v>1.1284917080345404E-2</v>
      </c>
      <c r="H2379" s="2">
        <f t="shared" si="328"/>
        <v>0.98862478559776112</v>
      </c>
      <c r="I2379" s="2">
        <f t="shared" si="329"/>
        <v>49.713992944153631</v>
      </c>
    </row>
    <row r="2380" spans="1:9" ht="13.5" x14ac:dyDescent="0.25">
      <c r="A2380" s="3">
        <v>45470</v>
      </c>
      <c r="B2380" s="2">
        <v>1.89</v>
      </c>
      <c r="C2380" s="2">
        <f t="shared" si="333"/>
        <v>1.9999999999999796E-2</v>
      </c>
      <c r="D2380" s="2">
        <f t="shared" si="334"/>
        <v>1.9999999999999796E-2</v>
      </c>
      <c r="E2380" s="2">
        <f t="shared" si="335"/>
        <v>0</v>
      </c>
      <c r="F2380" s="2">
        <f t="shared" si="332"/>
        <v>1.1788223819827474E-2</v>
      </c>
      <c r="G2380" s="2">
        <f t="shared" si="332"/>
        <v>1.0478851574606447E-2</v>
      </c>
      <c r="H2380" s="2">
        <f t="shared" si="328"/>
        <v>1.1249537924932582</v>
      </c>
      <c r="I2380" s="2">
        <f t="shared" si="329"/>
        <v>52.940153167910701</v>
      </c>
    </row>
    <row r="2381" spans="1:9" ht="13.5" x14ac:dyDescent="0.25">
      <c r="A2381" s="3">
        <v>45471</v>
      </c>
      <c r="B2381" s="2">
        <v>1.92</v>
      </c>
      <c r="C2381" s="2">
        <f t="shared" si="333"/>
        <v>3.0000000000000027E-2</v>
      </c>
      <c r="D2381" s="2">
        <f t="shared" si="334"/>
        <v>3.0000000000000027E-2</v>
      </c>
      <c r="E2381" s="2">
        <f t="shared" si="335"/>
        <v>0</v>
      </c>
      <c r="F2381" s="2">
        <f t="shared" ref="F2381:G2396" si="336">((F2380*13)+D2381)/14</f>
        <v>1.3089064975554085E-2</v>
      </c>
      <c r="G2381" s="2">
        <f t="shared" si="336"/>
        <v>9.7303621764202718E-3</v>
      </c>
      <c r="H2381" s="2">
        <f t="shared" si="328"/>
        <v>1.3451775728629101</v>
      </c>
      <c r="I2381" s="2">
        <f t="shared" si="329"/>
        <v>57.359305684505792</v>
      </c>
    </row>
    <row r="2382" spans="1:9" ht="13.5" x14ac:dyDescent="0.25">
      <c r="A2382" s="3">
        <v>45474</v>
      </c>
      <c r="B2382" s="2">
        <v>1.92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1.2154131763014508E-2</v>
      </c>
      <c r="G2382" s="2">
        <f t="shared" si="336"/>
        <v>9.0353363066759673E-3</v>
      </c>
      <c r="H2382" s="2">
        <f t="shared" si="328"/>
        <v>1.3451775728629101</v>
      </c>
      <c r="I2382" s="2">
        <f t="shared" si="329"/>
        <v>57.359305684505792</v>
      </c>
    </row>
    <row r="2383" spans="1:9" ht="13.5" x14ac:dyDescent="0.25">
      <c r="A2383" s="3">
        <v>45475</v>
      </c>
      <c r="B2383" s="2">
        <v>1.91</v>
      </c>
      <c r="C2383" s="2">
        <f t="shared" si="333"/>
        <v>-1.0000000000000009E-2</v>
      </c>
      <c r="D2383" s="2">
        <f t="shared" si="334"/>
        <v>0</v>
      </c>
      <c r="E2383" s="2">
        <f t="shared" si="335"/>
        <v>1.0000000000000009E-2</v>
      </c>
      <c r="F2383" s="2">
        <f t="shared" si="336"/>
        <v>1.1285979494227757E-2</v>
      </c>
      <c r="G2383" s="2">
        <f t="shared" si="336"/>
        <v>9.1042408561991129E-3</v>
      </c>
      <c r="H2383" s="2">
        <f t="shared" si="328"/>
        <v>1.2396398197816889</v>
      </c>
      <c r="I2383" s="2">
        <f t="shared" si="329"/>
        <v>55.34996336609715</v>
      </c>
    </row>
    <row r="2384" spans="1:9" ht="13.5" x14ac:dyDescent="0.25">
      <c r="A2384" s="3">
        <v>45476</v>
      </c>
      <c r="B2384" s="2">
        <v>1.91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1.0479838101782919E-2</v>
      </c>
      <c r="G2384" s="2">
        <f t="shared" si="336"/>
        <v>8.4539379378991766E-3</v>
      </c>
      <c r="H2384" s="2">
        <f t="shared" si="328"/>
        <v>1.2396398197816889</v>
      </c>
      <c r="I2384" s="2">
        <f t="shared" si="329"/>
        <v>55.34996336609715</v>
      </c>
    </row>
    <row r="2385" spans="1:9" ht="13.5" x14ac:dyDescent="0.25">
      <c r="A2385" s="3">
        <v>45477</v>
      </c>
      <c r="B2385" s="2">
        <v>1.92</v>
      </c>
      <c r="C2385" s="2">
        <f t="shared" si="333"/>
        <v>1.0000000000000009E-2</v>
      </c>
      <c r="D2385" s="2">
        <f t="shared" si="334"/>
        <v>1.0000000000000009E-2</v>
      </c>
      <c r="E2385" s="2">
        <f t="shared" si="335"/>
        <v>0</v>
      </c>
      <c r="F2385" s="2">
        <f t="shared" si="336"/>
        <v>1.0445563951655568E-2</v>
      </c>
      <c r="G2385" s="2">
        <f t="shared" si="336"/>
        <v>7.8500852280492354E-3</v>
      </c>
      <c r="H2385" s="2">
        <f t="shared" ref="H2385:H2448" si="337">F2385/G2385</f>
        <v>1.3306306426244132</v>
      </c>
      <c r="I2385" s="2">
        <f t="shared" ref="I2385:I2448" si="338">IF(G2385=0,100,100-(100/(1+H2385)))</f>
        <v>57.093158318988415</v>
      </c>
    </row>
    <row r="2386" spans="1:9" ht="13.5" x14ac:dyDescent="0.25">
      <c r="A2386" s="3">
        <v>45478</v>
      </c>
      <c r="B2386" s="2">
        <v>1.94</v>
      </c>
      <c r="C2386" s="2">
        <f t="shared" si="333"/>
        <v>2.0000000000000018E-2</v>
      </c>
      <c r="D2386" s="2">
        <f t="shared" si="334"/>
        <v>2.0000000000000018E-2</v>
      </c>
      <c r="E2386" s="2">
        <f t="shared" si="335"/>
        <v>0</v>
      </c>
      <c r="F2386" s="2">
        <f t="shared" si="336"/>
        <v>1.1128023669394457E-2</v>
      </c>
      <c r="G2386" s="2">
        <f t="shared" si="336"/>
        <v>7.2893648546171474E-3</v>
      </c>
      <c r="H2386" s="2">
        <f t="shared" si="337"/>
        <v>1.5266108764395117</v>
      </c>
      <c r="I2386" s="2">
        <f t="shared" si="338"/>
        <v>60.421289668110852</v>
      </c>
    </row>
    <row r="2387" spans="1:9" ht="13.5" x14ac:dyDescent="0.25">
      <c r="A2387" s="3">
        <v>45481</v>
      </c>
      <c r="B2387" s="2">
        <v>1.99</v>
      </c>
      <c r="C2387" s="2">
        <f t="shared" si="333"/>
        <v>5.0000000000000044E-2</v>
      </c>
      <c r="D2387" s="2">
        <f t="shared" si="334"/>
        <v>5.0000000000000044E-2</v>
      </c>
      <c r="E2387" s="2">
        <f t="shared" si="335"/>
        <v>0</v>
      </c>
      <c r="F2387" s="2">
        <f t="shared" si="336"/>
        <v>1.3904593407294857E-2</v>
      </c>
      <c r="G2387" s="2">
        <f t="shared" si="336"/>
        <v>6.7686959364302085E-3</v>
      </c>
      <c r="H2387" s="2">
        <f t="shared" si="337"/>
        <v>2.0542499674801618</v>
      </c>
      <c r="I2387" s="2">
        <f t="shared" si="338"/>
        <v>67.258737475733625</v>
      </c>
    </row>
    <row r="2388" spans="1:9" ht="13.5" x14ac:dyDescent="0.25">
      <c r="A2388" s="3">
        <v>45482</v>
      </c>
      <c r="B2388" s="2">
        <v>1.99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1.2911408163916654E-2</v>
      </c>
      <c r="G2388" s="2">
        <f t="shared" si="336"/>
        <v>6.2852176552566225E-3</v>
      </c>
      <c r="H2388" s="2">
        <f t="shared" si="337"/>
        <v>2.0542499674801613</v>
      </c>
      <c r="I2388" s="2">
        <f t="shared" si="338"/>
        <v>67.258737475733625</v>
      </c>
    </row>
    <row r="2389" spans="1:9" ht="13.5" x14ac:dyDescent="0.25">
      <c r="A2389" s="3">
        <v>45483</v>
      </c>
      <c r="B2389" s="2">
        <v>2.04</v>
      </c>
      <c r="C2389" s="2">
        <f t="shared" si="333"/>
        <v>5.0000000000000044E-2</v>
      </c>
      <c r="D2389" s="2">
        <f t="shared" si="334"/>
        <v>5.0000000000000044E-2</v>
      </c>
      <c r="E2389" s="2">
        <f t="shared" si="335"/>
        <v>0</v>
      </c>
      <c r="F2389" s="2">
        <f t="shared" si="336"/>
        <v>1.5560593295065468E-2</v>
      </c>
      <c r="G2389" s="2">
        <f t="shared" si="336"/>
        <v>5.8362735370240063E-3</v>
      </c>
      <c r="H2389" s="2">
        <f t="shared" si="337"/>
        <v>2.6661864280953531</v>
      </c>
      <c r="I2389" s="2">
        <f t="shared" si="338"/>
        <v>72.72370023693756</v>
      </c>
    </row>
    <row r="2390" spans="1:9" ht="13.5" x14ac:dyDescent="0.25">
      <c r="A2390" s="3">
        <v>45484</v>
      </c>
      <c r="B2390" s="2">
        <v>2.08</v>
      </c>
      <c r="C2390" s="2">
        <f t="shared" si="333"/>
        <v>4.0000000000000036E-2</v>
      </c>
      <c r="D2390" s="2">
        <f t="shared" si="334"/>
        <v>4.0000000000000036E-2</v>
      </c>
      <c r="E2390" s="2">
        <f t="shared" si="335"/>
        <v>0</v>
      </c>
      <c r="F2390" s="2">
        <f t="shared" si="336"/>
        <v>1.7306265202560796E-2</v>
      </c>
      <c r="G2390" s="2">
        <f t="shared" si="336"/>
        <v>5.419396855808006E-3</v>
      </c>
      <c r="H2390" s="2">
        <f t="shared" si="337"/>
        <v>3.1933932249330566</v>
      </c>
      <c r="I2390" s="2">
        <f t="shared" si="338"/>
        <v>76.15296380854042</v>
      </c>
    </row>
    <row r="2391" spans="1:9" ht="13.5" x14ac:dyDescent="0.25">
      <c r="A2391" s="3">
        <v>45485</v>
      </c>
      <c r="B2391" s="2">
        <v>2.02</v>
      </c>
      <c r="C2391" s="2">
        <f t="shared" si="333"/>
        <v>-6.0000000000000053E-2</v>
      </c>
      <c r="D2391" s="2">
        <f t="shared" si="334"/>
        <v>0</v>
      </c>
      <c r="E2391" s="2">
        <f t="shared" si="335"/>
        <v>6.0000000000000053E-2</v>
      </c>
      <c r="F2391" s="2">
        <f t="shared" si="336"/>
        <v>1.607010340237788E-2</v>
      </c>
      <c r="G2391" s="2">
        <f t="shared" si="336"/>
        <v>9.3180113661074371E-3</v>
      </c>
      <c r="H2391" s="2">
        <f t="shared" si="337"/>
        <v>1.7246280103102196</v>
      </c>
      <c r="I2391" s="2">
        <f t="shared" si="338"/>
        <v>63.297742069158922</v>
      </c>
    </row>
    <row r="2392" spans="1:9" ht="13.5" x14ac:dyDescent="0.25">
      <c r="A2392" s="3">
        <v>45488</v>
      </c>
      <c r="B2392" s="2">
        <v>2.0299999999999998</v>
      </c>
      <c r="C2392" s="2">
        <f t="shared" si="333"/>
        <v>9.9999999999997868E-3</v>
      </c>
      <c r="D2392" s="2">
        <f t="shared" si="334"/>
        <v>9.9999999999997868E-3</v>
      </c>
      <c r="E2392" s="2">
        <f t="shared" si="335"/>
        <v>0</v>
      </c>
      <c r="F2392" s="2">
        <f t="shared" si="336"/>
        <v>1.56365245879223E-2</v>
      </c>
      <c r="G2392" s="2">
        <f t="shared" si="336"/>
        <v>8.6524391256711918E-3</v>
      </c>
      <c r="H2392" s="2">
        <f t="shared" si="337"/>
        <v>1.8071811151528137</v>
      </c>
      <c r="I2392" s="2">
        <f t="shared" si="338"/>
        <v>64.377075828769122</v>
      </c>
    </row>
    <row r="2393" spans="1:9" ht="13.5" x14ac:dyDescent="0.25">
      <c r="A2393" s="3">
        <v>45489</v>
      </c>
      <c r="B2393" s="2">
        <v>2.0299999999999998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1.4519629974499279E-2</v>
      </c>
      <c r="G2393" s="2">
        <f t="shared" si="336"/>
        <v>8.0344077595518211E-3</v>
      </c>
      <c r="H2393" s="2">
        <f t="shared" si="337"/>
        <v>1.8071811151528137</v>
      </c>
      <c r="I2393" s="2">
        <f t="shared" si="338"/>
        <v>64.377075828769122</v>
      </c>
    </row>
    <row r="2394" spans="1:9" ht="13.5" x14ac:dyDescent="0.25">
      <c r="A2394" s="3">
        <v>45490</v>
      </c>
      <c r="B2394" s="2">
        <v>2.0499999999999998</v>
      </c>
      <c r="C2394" s="2">
        <f t="shared" si="333"/>
        <v>2.0000000000000018E-2</v>
      </c>
      <c r="D2394" s="2">
        <f t="shared" si="334"/>
        <v>2.0000000000000018E-2</v>
      </c>
      <c r="E2394" s="2">
        <f t="shared" si="335"/>
        <v>0</v>
      </c>
      <c r="F2394" s="2">
        <f t="shared" si="336"/>
        <v>1.4911084976320762E-2</v>
      </c>
      <c r="G2394" s="2">
        <f t="shared" si="336"/>
        <v>7.4605214910124047E-3</v>
      </c>
      <c r="H2394" s="2">
        <f t="shared" si="337"/>
        <v>1.9986652399948122</v>
      </c>
      <c r="I2394" s="2">
        <f t="shared" si="338"/>
        <v>66.651829398545004</v>
      </c>
    </row>
    <row r="2395" spans="1:9" ht="13.5" x14ac:dyDescent="0.25">
      <c r="A2395" s="3">
        <v>45491</v>
      </c>
      <c r="B2395" s="2">
        <v>2.02</v>
      </c>
      <c r="C2395" s="2">
        <f t="shared" si="333"/>
        <v>-2.9999999999999805E-2</v>
      </c>
      <c r="D2395" s="2">
        <f t="shared" si="334"/>
        <v>0</v>
      </c>
      <c r="E2395" s="2">
        <f t="shared" si="335"/>
        <v>2.9999999999999805E-2</v>
      </c>
      <c r="F2395" s="2">
        <f t="shared" si="336"/>
        <v>1.3846007478012136E-2</v>
      </c>
      <c r="G2395" s="2">
        <f t="shared" si="336"/>
        <v>9.0704842416543616E-3</v>
      </c>
      <c r="H2395" s="2">
        <f t="shared" si="337"/>
        <v>1.5264904396644174</v>
      </c>
      <c r="I2395" s="2">
        <f t="shared" si="338"/>
        <v>60.419402967033371</v>
      </c>
    </row>
    <row r="2396" spans="1:9" ht="13.5" x14ac:dyDescent="0.25">
      <c r="A2396" s="3">
        <v>45492</v>
      </c>
      <c r="B2396" s="2">
        <v>2.04</v>
      </c>
      <c r="C2396" s="2">
        <f t="shared" si="333"/>
        <v>2.0000000000000018E-2</v>
      </c>
      <c r="D2396" s="2">
        <f t="shared" si="334"/>
        <v>2.0000000000000018E-2</v>
      </c>
      <c r="E2396" s="2">
        <f t="shared" si="335"/>
        <v>0</v>
      </c>
      <c r="F2396" s="2">
        <f t="shared" si="336"/>
        <v>1.4285578372439841E-2</v>
      </c>
      <c r="G2396" s="2">
        <f t="shared" si="336"/>
        <v>8.4225925101076207E-3</v>
      </c>
      <c r="H2396" s="2">
        <f t="shared" si="337"/>
        <v>1.6961022814883047</v>
      </c>
      <c r="I2396" s="2">
        <f t="shared" si="338"/>
        <v>62.909419020706466</v>
      </c>
    </row>
    <row r="2397" spans="1:9" ht="13.5" x14ac:dyDescent="0.25">
      <c r="A2397" s="3">
        <v>45495</v>
      </c>
      <c r="B2397" s="2">
        <v>2.0299999999999998</v>
      </c>
      <c r="C2397" s="2">
        <f t="shared" si="333"/>
        <v>-1.0000000000000231E-2</v>
      </c>
      <c r="D2397" s="2">
        <f t="shared" si="334"/>
        <v>0</v>
      </c>
      <c r="E2397" s="2">
        <f t="shared" si="335"/>
        <v>1.0000000000000231E-2</v>
      </c>
      <c r="F2397" s="2">
        <f t="shared" ref="F2397:G2412" si="339">((F2396*13)+D2397)/14</f>
        <v>1.3265179917265568E-2</v>
      </c>
      <c r="G2397" s="2">
        <f t="shared" si="339"/>
        <v>8.5352644736713789E-3</v>
      </c>
      <c r="H2397" s="2">
        <f t="shared" si="337"/>
        <v>1.5541615562334943</v>
      </c>
      <c r="I2397" s="2">
        <f t="shared" si="338"/>
        <v>60.848208776791147</v>
      </c>
    </row>
    <row r="2398" spans="1:9" ht="13.5" x14ac:dyDescent="0.25">
      <c r="A2398" s="3">
        <v>45496</v>
      </c>
      <c r="B2398" s="2">
        <v>1.98</v>
      </c>
      <c r="C2398" s="2">
        <f t="shared" si="333"/>
        <v>-4.9999999999999822E-2</v>
      </c>
      <c r="D2398" s="2">
        <f t="shared" si="334"/>
        <v>0</v>
      </c>
      <c r="E2398" s="2">
        <f t="shared" si="335"/>
        <v>4.9999999999999822E-2</v>
      </c>
      <c r="F2398" s="2">
        <f t="shared" si="339"/>
        <v>1.2317667066032312E-2</v>
      </c>
      <c r="G2398" s="2">
        <f t="shared" si="339"/>
        <v>1.1497031296980554E-2</v>
      </c>
      <c r="H2398" s="2">
        <f t="shared" si="337"/>
        <v>1.071378058200753</v>
      </c>
      <c r="I2398" s="2">
        <f t="shared" si="338"/>
        <v>51.722960661820309</v>
      </c>
    </row>
    <row r="2399" spans="1:9" ht="13.5" x14ac:dyDescent="0.25">
      <c r="A2399" s="3">
        <v>45497</v>
      </c>
      <c r="B2399" s="2">
        <v>1.96</v>
      </c>
      <c r="C2399" s="2">
        <f t="shared" si="333"/>
        <v>-2.0000000000000018E-2</v>
      </c>
      <c r="D2399" s="2">
        <f t="shared" si="334"/>
        <v>0</v>
      </c>
      <c r="E2399" s="2">
        <f t="shared" si="335"/>
        <v>2.0000000000000018E-2</v>
      </c>
      <c r="F2399" s="2">
        <f t="shared" si="339"/>
        <v>1.1437833704172862E-2</v>
      </c>
      <c r="G2399" s="2">
        <f t="shared" si="339"/>
        <v>1.2104386204339087E-2</v>
      </c>
      <c r="H2399" s="2">
        <f t="shared" si="337"/>
        <v>0.94493297810282317</v>
      </c>
      <c r="I2399" s="2">
        <f t="shared" si="338"/>
        <v>48.584346542601907</v>
      </c>
    </row>
    <row r="2400" spans="1:9" ht="13.5" x14ac:dyDescent="0.25">
      <c r="A2400" s="3">
        <v>45499</v>
      </c>
      <c r="B2400" s="2">
        <v>1.99</v>
      </c>
      <c r="C2400" s="2">
        <f t="shared" si="333"/>
        <v>3.0000000000000027E-2</v>
      </c>
      <c r="D2400" s="2">
        <f t="shared" si="334"/>
        <v>3.0000000000000027E-2</v>
      </c>
      <c r="E2400" s="2">
        <f t="shared" si="335"/>
        <v>0</v>
      </c>
      <c r="F2400" s="2">
        <f t="shared" si="339"/>
        <v>1.2763702725303375E-2</v>
      </c>
      <c r="G2400" s="2">
        <f t="shared" si="339"/>
        <v>1.1239787189743439E-2</v>
      </c>
      <c r="H2400" s="2">
        <f t="shared" si="337"/>
        <v>1.1355822410010168</v>
      </c>
      <c r="I2400" s="2">
        <f t="shared" si="338"/>
        <v>53.174362438448284</v>
      </c>
    </row>
    <row r="2401" spans="1:9" ht="13.5" x14ac:dyDescent="0.25">
      <c r="A2401" s="3">
        <v>45502</v>
      </c>
      <c r="B2401" s="2">
        <v>1.99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1.185200967349599E-2</v>
      </c>
      <c r="G2401" s="2">
        <f t="shared" si="339"/>
        <v>1.0436945247618909E-2</v>
      </c>
      <c r="H2401" s="2">
        <f t="shared" si="337"/>
        <v>1.1355822410010166</v>
      </c>
      <c r="I2401" s="2">
        <f t="shared" si="338"/>
        <v>53.174362438448284</v>
      </c>
    </row>
    <row r="2402" spans="1:9" ht="13.5" x14ac:dyDescent="0.25">
      <c r="A2402" s="3">
        <v>45503</v>
      </c>
      <c r="B2402" s="2">
        <v>1.97</v>
      </c>
      <c r="C2402" s="2">
        <f t="shared" si="333"/>
        <v>-2.0000000000000018E-2</v>
      </c>
      <c r="D2402" s="2">
        <f t="shared" si="334"/>
        <v>0</v>
      </c>
      <c r="E2402" s="2">
        <f t="shared" si="335"/>
        <v>2.0000000000000018E-2</v>
      </c>
      <c r="F2402" s="2">
        <f t="shared" si="339"/>
        <v>1.1005437553960563E-2</v>
      </c>
      <c r="G2402" s="2">
        <f t="shared" si="339"/>
        <v>1.1120020587074703E-2</v>
      </c>
      <c r="H2402" s="2">
        <f t="shared" si="337"/>
        <v>0.98969578948016301</v>
      </c>
      <c r="I2402" s="2">
        <f t="shared" si="338"/>
        <v>49.74106065423878</v>
      </c>
    </row>
    <row r="2403" spans="1:9" ht="13.5" x14ac:dyDescent="0.25">
      <c r="A2403" s="3">
        <v>45504</v>
      </c>
      <c r="B2403" s="2">
        <v>1.98</v>
      </c>
      <c r="C2403" s="2">
        <f t="shared" si="333"/>
        <v>1.0000000000000009E-2</v>
      </c>
      <c r="D2403" s="2">
        <f t="shared" si="334"/>
        <v>1.0000000000000009E-2</v>
      </c>
      <c r="E2403" s="2">
        <f t="shared" si="335"/>
        <v>0</v>
      </c>
      <c r="F2403" s="2">
        <f t="shared" si="339"/>
        <v>1.0933620585820524E-2</v>
      </c>
      <c r="G2403" s="2">
        <f t="shared" si="339"/>
        <v>1.0325733402283653E-2</v>
      </c>
      <c r="H2403" s="2">
        <f t="shared" si="337"/>
        <v>1.0588710902997389</v>
      </c>
      <c r="I2403" s="2">
        <f t="shared" si="338"/>
        <v>51.429693451355625</v>
      </c>
    </row>
    <row r="2404" spans="1:9" ht="13.5" x14ac:dyDescent="0.25">
      <c r="A2404" s="3">
        <v>45505</v>
      </c>
      <c r="B2404" s="2">
        <v>1.96</v>
      </c>
      <c r="C2404" s="2">
        <f t="shared" si="333"/>
        <v>-2.0000000000000018E-2</v>
      </c>
      <c r="D2404" s="2">
        <f t="shared" si="334"/>
        <v>0</v>
      </c>
      <c r="E2404" s="2">
        <f t="shared" si="335"/>
        <v>2.0000000000000018E-2</v>
      </c>
      <c r="F2404" s="2">
        <f t="shared" si="339"/>
        <v>1.0152647686833343E-2</v>
      </c>
      <c r="G2404" s="2">
        <f t="shared" si="339"/>
        <v>1.1016752444977679E-2</v>
      </c>
      <c r="H2404" s="2">
        <f t="shared" si="337"/>
        <v>0.92156447533335795</v>
      </c>
      <c r="I2404" s="2">
        <f t="shared" si="338"/>
        <v>47.959071223643569</v>
      </c>
    </row>
    <row r="2405" spans="1:9" ht="13.5" x14ac:dyDescent="0.25">
      <c r="A2405" s="3">
        <v>45506</v>
      </c>
      <c r="B2405" s="2">
        <v>1.95</v>
      </c>
      <c r="C2405" s="2">
        <f t="shared" si="333"/>
        <v>-1.0000000000000009E-2</v>
      </c>
      <c r="D2405" s="2">
        <f t="shared" si="334"/>
        <v>0</v>
      </c>
      <c r="E2405" s="2">
        <f t="shared" si="335"/>
        <v>1.0000000000000009E-2</v>
      </c>
      <c r="F2405" s="2">
        <f t="shared" si="339"/>
        <v>9.4274585663452464E-3</v>
      </c>
      <c r="G2405" s="2">
        <f t="shared" si="339"/>
        <v>1.0944127270336418E-2</v>
      </c>
      <c r="H2405" s="2">
        <f t="shared" si="337"/>
        <v>0.86141711746152327</v>
      </c>
      <c r="I2405" s="2">
        <f t="shared" si="338"/>
        <v>46.277489842591898</v>
      </c>
    </row>
    <row r="2406" spans="1:9" ht="13.5" x14ac:dyDescent="0.25">
      <c r="A2406" s="3">
        <v>45509</v>
      </c>
      <c r="B2406" s="2">
        <v>1.95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8.754068668749157E-3</v>
      </c>
      <c r="G2406" s="2">
        <f t="shared" si="339"/>
        <v>1.0162403893883816E-2</v>
      </c>
      <c r="H2406" s="2">
        <f t="shared" si="337"/>
        <v>0.86141711746152327</v>
      </c>
      <c r="I2406" s="2">
        <f t="shared" si="338"/>
        <v>46.277489842591898</v>
      </c>
    </row>
    <row r="2407" spans="1:9" ht="13.5" x14ac:dyDescent="0.25">
      <c r="A2407" s="3">
        <v>45510</v>
      </c>
      <c r="B2407" s="2">
        <v>1.97</v>
      </c>
      <c r="C2407" s="2">
        <f t="shared" si="333"/>
        <v>2.0000000000000018E-2</v>
      </c>
      <c r="D2407" s="2">
        <f t="shared" si="334"/>
        <v>2.0000000000000018E-2</v>
      </c>
      <c r="E2407" s="2">
        <f t="shared" si="335"/>
        <v>0</v>
      </c>
      <c r="F2407" s="2">
        <f t="shared" si="339"/>
        <v>9.5573494781242187E-3</v>
      </c>
      <c r="G2407" s="2">
        <f t="shared" si="339"/>
        <v>9.4365179014635446E-3</v>
      </c>
      <c r="H2407" s="2">
        <f t="shared" si="337"/>
        <v>1.0128046783699667</v>
      </c>
      <c r="I2407" s="2">
        <f t="shared" si="338"/>
        <v>50.318080500000029</v>
      </c>
    </row>
    <row r="2408" spans="1:9" ht="13.5" x14ac:dyDescent="0.25">
      <c r="A2408" s="3">
        <v>45511</v>
      </c>
      <c r="B2408" s="2">
        <v>1.99</v>
      </c>
      <c r="C2408" s="2">
        <f t="shared" si="333"/>
        <v>2.0000000000000018E-2</v>
      </c>
      <c r="D2408" s="2">
        <f t="shared" si="334"/>
        <v>2.0000000000000018E-2</v>
      </c>
      <c r="E2408" s="2">
        <f t="shared" si="335"/>
        <v>0</v>
      </c>
      <c r="F2408" s="2">
        <f t="shared" si="339"/>
        <v>1.0303253086829634E-2</v>
      </c>
      <c r="G2408" s="2">
        <f t="shared" si="339"/>
        <v>8.7624809085018636E-3</v>
      </c>
      <c r="H2408" s="2">
        <f t="shared" si="337"/>
        <v>1.1758374362713675</v>
      </c>
      <c r="I2408" s="2">
        <f t="shared" si="338"/>
        <v>54.040684137062463</v>
      </c>
    </row>
    <row r="2409" spans="1:9" ht="13.5" x14ac:dyDescent="0.25">
      <c r="A2409" s="3">
        <v>45512</v>
      </c>
      <c r="B2409" s="2">
        <v>1.98</v>
      </c>
      <c r="C2409" s="2">
        <f t="shared" si="333"/>
        <v>-1.0000000000000009E-2</v>
      </c>
      <c r="D2409" s="2">
        <f t="shared" si="334"/>
        <v>0</v>
      </c>
      <c r="E2409" s="2">
        <f t="shared" si="335"/>
        <v>1.0000000000000009E-2</v>
      </c>
      <c r="F2409" s="2">
        <f t="shared" si="339"/>
        <v>9.5673064377703749E-3</v>
      </c>
      <c r="G2409" s="2">
        <f t="shared" si="339"/>
        <v>8.8508751293231592E-3</v>
      </c>
      <c r="H2409" s="2">
        <f t="shared" si="337"/>
        <v>1.0809446860315159</v>
      </c>
      <c r="I2409" s="2">
        <f t="shared" si="338"/>
        <v>51.944902393967091</v>
      </c>
    </row>
    <row r="2410" spans="1:9" ht="13.5" x14ac:dyDescent="0.25">
      <c r="A2410" s="3">
        <v>45513</v>
      </c>
      <c r="B2410" s="2">
        <v>1.98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8.8839274065010635E-3</v>
      </c>
      <c r="G2410" s="2">
        <f t="shared" si="339"/>
        <v>8.2186697629429342E-3</v>
      </c>
      <c r="H2410" s="2">
        <f t="shared" si="337"/>
        <v>1.0809446860315159</v>
      </c>
      <c r="I2410" s="2">
        <f t="shared" si="338"/>
        <v>51.944902393967091</v>
      </c>
    </row>
    <row r="2411" spans="1:9" ht="13.5" x14ac:dyDescent="0.25">
      <c r="A2411" s="3">
        <v>45516</v>
      </c>
      <c r="B2411" s="2">
        <v>1.99</v>
      </c>
      <c r="C2411" s="2">
        <f t="shared" si="333"/>
        <v>1.0000000000000009E-2</v>
      </c>
      <c r="D2411" s="2">
        <f t="shared" si="334"/>
        <v>1.0000000000000009E-2</v>
      </c>
      <c r="E2411" s="2">
        <f t="shared" si="335"/>
        <v>0</v>
      </c>
      <c r="F2411" s="2">
        <f t="shared" si="339"/>
        <v>8.9636468774652745E-3</v>
      </c>
      <c r="G2411" s="2">
        <f t="shared" si="339"/>
        <v>7.6316219227327243E-3</v>
      </c>
      <c r="H2411" s="2">
        <f t="shared" si="337"/>
        <v>1.1745402180845432</v>
      </c>
      <c r="I2411" s="2">
        <f t="shared" si="338"/>
        <v>54.013267187081233</v>
      </c>
    </row>
    <row r="2412" spans="1:9" ht="13.5" x14ac:dyDescent="0.25">
      <c r="A2412" s="3">
        <v>45518</v>
      </c>
      <c r="B2412" s="2">
        <v>1.98</v>
      </c>
      <c r="C2412" s="2">
        <f t="shared" si="333"/>
        <v>-1.0000000000000009E-2</v>
      </c>
      <c r="D2412" s="2">
        <f t="shared" si="334"/>
        <v>0</v>
      </c>
      <c r="E2412" s="2">
        <f t="shared" si="335"/>
        <v>1.0000000000000009E-2</v>
      </c>
      <c r="F2412" s="2">
        <f t="shared" si="339"/>
        <v>8.323386386217756E-3</v>
      </c>
      <c r="G2412" s="2">
        <f t="shared" si="339"/>
        <v>7.8007917853946734E-3</v>
      </c>
      <c r="H2412" s="2">
        <f t="shared" si="337"/>
        <v>1.0669925073249014</v>
      </c>
      <c r="I2412" s="2">
        <f t="shared" si="338"/>
        <v>51.620530966791037</v>
      </c>
    </row>
    <row r="2413" spans="1:9" ht="13.5" x14ac:dyDescent="0.25">
      <c r="A2413" s="3">
        <v>45519</v>
      </c>
      <c r="B2413" s="2">
        <v>1.99</v>
      </c>
      <c r="C2413" s="2">
        <f t="shared" si="333"/>
        <v>1.0000000000000009E-2</v>
      </c>
      <c r="D2413" s="2">
        <f t="shared" si="334"/>
        <v>1.0000000000000009E-2</v>
      </c>
      <c r="E2413" s="2">
        <f t="shared" si="335"/>
        <v>0</v>
      </c>
      <c r="F2413" s="2">
        <f t="shared" ref="F2413:G2428" si="340">((F2412*13)+D2413)/14</f>
        <v>8.4431445014879168E-3</v>
      </c>
      <c r="G2413" s="2">
        <f t="shared" si="340"/>
        <v>7.2435923721521972E-3</v>
      </c>
      <c r="H2413" s="2">
        <f t="shared" si="337"/>
        <v>1.1656018267879578</v>
      </c>
      <c r="I2413" s="2">
        <f t="shared" si="338"/>
        <v>53.823459713126951</v>
      </c>
    </row>
    <row r="2414" spans="1:9" ht="13.5" x14ac:dyDescent="0.25">
      <c r="A2414" s="3">
        <v>45520</v>
      </c>
      <c r="B2414" s="2">
        <v>1.99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7.8400627513816375E-3</v>
      </c>
      <c r="G2414" s="2">
        <f t="shared" si="340"/>
        <v>6.7261929169984691E-3</v>
      </c>
      <c r="H2414" s="2">
        <f t="shared" si="337"/>
        <v>1.1656018267879578</v>
      </c>
      <c r="I2414" s="2">
        <f t="shared" si="338"/>
        <v>53.823459713126951</v>
      </c>
    </row>
    <row r="2415" spans="1:9" ht="13.5" x14ac:dyDescent="0.25">
      <c r="A2415" s="3">
        <v>45523</v>
      </c>
      <c r="B2415" s="2">
        <v>1.98</v>
      </c>
      <c r="C2415" s="2">
        <f t="shared" si="333"/>
        <v>-1.0000000000000009E-2</v>
      </c>
      <c r="D2415" s="2">
        <f t="shared" si="334"/>
        <v>0</v>
      </c>
      <c r="E2415" s="2">
        <f t="shared" si="335"/>
        <v>1.0000000000000009E-2</v>
      </c>
      <c r="F2415" s="2">
        <f t="shared" si="340"/>
        <v>7.280058269140092E-3</v>
      </c>
      <c r="G2415" s="2">
        <f t="shared" si="340"/>
        <v>6.9600362800700073E-3</v>
      </c>
      <c r="H2415" s="2">
        <f t="shared" si="337"/>
        <v>1.045979931165943</v>
      </c>
      <c r="I2415" s="2">
        <f t="shared" si="338"/>
        <v>51.123665253640596</v>
      </c>
    </row>
    <row r="2416" spans="1:9" ht="13.5" x14ac:dyDescent="0.25">
      <c r="A2416" s="3">
        <v>45524</v>
      </c>
      <c r="B2416" s="2">
        <v>2.0099999999999998</v>
      </c>
      <c r="C2416" s="2">
        <f t="shared" si="333"/>
        <v>2.9999999999999805E-2</v>
      </c>
      <c r="D2416" s="2">
        <f t="shared" si="334"/>
        <v>2.9999999999999805E-2</v>
      </c>
      <c r="E2416" s="2">
        <f t="shared" si="335"/>
        <v>0</v>
      </c>
      <c r="F2416" s="2">
        <f t="shared" si="340"/>
        <v>8.9029112499157854E-3</v>
      </c>
      <c r="G2416" s="2">
        <f t="shared" si="340"/>
        <v>6.4628908314935786E-3</v>
      </c>
      <c r="H2416" s="2">
        <f t="shared" si="337"/>
        <v>1.3775431895788832</v>
      </c>
      <c r="I2416" s="2">
        <f t="shared" si="338"/>
        <v>57.93977563128422</v>
      </c>
    </row>
    <row r="2417" spans="1:9" ht="13.5" x14ac:dyDescent="0.25">
      <c r="A2417" s="3">
        <v>45525</v>
      </c>
      <c r="B2417" s="2">
        <v>2.0699999999999998</v>
      </c>
      <c r="C2417" s="2">
        <f t="shared" si="333"/>
        <v>6.0000000000000053E-2</v>
      </c>
      <c r="D2417" s="2">
        <f t="shared" si="334"/>
        <v>6.0000000000000053E-2</v>
      </c>
      <c r="E2417" s="2">
        <f t="shared" si="335"/>
        <v>0</v>
      </c>
      <c r="F2417" s="2">
        <f t="shared" si="340"/>
        <v>1.2552703303493232E-2</v>
      </c>
      <c r="G2417" s="2">
        <f t="shared" si="340"/>
        <v>6.0012557721011803E-3</v>
      </c>
      <c r="H2417" s="2">
        <f t="shared" si="337"/>
        <v>2.0916794384682986</v>
      </c>
      <c r="I2417" s="2">
        <f t="shared" si="338"/>
        <v>67.655120140934571</v>
      </c>
    </row>
    <row r="2418" spans="1:9" ht="13.5" x14ac:dyDescent="0.25">
      <c r="A2418" s="3">
        <v>45526</v>
      </c>
      <c r="B2418" s="2">
        <v>2.0499999999999998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1.1656081638958002E-2</v>
      </c>
      <c r="G2418" s="2">
        <f t="shared" si="340"/>
        <v>7.0011660740939546E-3</v>
      </c>
      <c r="H2418" s="2">
        <f t="shared" si="337"/>
        <v>1.6648771812581886</v>
      </c>
      <c r="I2418" s="2">
        <f t="shared" si="338"/>
        <v>62.474818463196023</v>
      </c>
    </row>
    <row r="2419" spans="1:9" ht="13.5" x14ac:dyDescent="0.25">
      <c r="A2419" s="3">
        <v>45527</v>
      </c>
      <c r="B2419" s="2">
        <v>2.02</v>
      </c>
      <c r="C2419" s="2">
        <f t="shared" si="333"/>
        <v>-2.9999999999999805E-2</v>
      </c>
      <c r="D2419" s="2">
        <f t="shared" si="334"/>
        <v>0</v>
      </c>
      <c r="E2419" s="2">
        <f t="shared" si="335"/>
        <v>2.9999999999999805E-2</v>
      </c>
      <c r="F2419" s="2">
        <f t="shared" si="340"/>
        <v>1.082350437903243E-2</v>
      </c>
      <c r="G2419" s="2">
        <f t="shared" si="340"/>
        <v>8.6439399259443713E-3</v>
      </c>
      <c r="H2419" s="2">
        <f t="shared" si="337"/>
        <v>1.2521494216481306</v>
      </c>
      <c r="I2419" s="2">
        <f t="shared" si="338"/>
        <v>55.59797274604469</v>
      </c>
    </row>
    <row r="2420" spans="1:9" ht="13.5" x14ac:dyDescent="0.25">
      <c r="A2420" s="3">
        <v>45530</v>
      </c>
      <c r="B2420" s="2">
        <v>2</v>
      </c>
      <c r="C2420" s="2">
        <f t="shared" si="333"/>
        <v>-2.0000000000000018E-2</v>
      </c>
      <c r="D2420" s="2">
        <f t="shared" si="334"/>
        <v>0</v>
      </c>
      <c r="E2420" s="2">
        <f t="shared" si="335"/>
        <v>2.0000000000000018E-2</v>
      </c>
      <c r="F2420" s="2">
        <f t="shared" si="340"/>
        <v>1.0050396923387257E-2</v>
      </c>
      <c r="G2420" s="2">
        <f t="shared" si="340"/>
        <v>9.4550870740912028E-3</v>
      </c>
      <c r="H2420" s="2">
        <f t="shared" si="337"/>
        <v>1.0629618579534101</v>
      </c>
      <c r="I2420" s="2">
        <f t="shared" si="338"/>
        <v>51.526006351272834</v>
      </c>
    </row>
    <row r="2421" spans="1:9" ht="13.5" x14ac:dyDescent="0.25">
      <c r="A2421" s="3">
        <v>45531</v>
      </c>
      <c r="B2421" s="2">
        <v>2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9.3325114288595971E-3</v>
      </c>
      <c r="G2421" s="2">
        <f t="shared" si="340"/>
        <v>8.7797237116561174E-3</v>
      </c>
      <c r="H2421" s="2">
        <f t="shared" si="337"/>
        <v>1.0629618579534101</v>
      </c>
      <c r="I2421" s="2">
        <f t="shared" si="338"/>
        <v>51.526006351272834</v>
      </c>
    </row>
    <row r="2422" spans="1:9" ht="13.5" x14ac:dyDescent="0.25">
      <c r="A2422" s="3">
        <v>45532</v>
      </c>
      <c r="B2422" s="2">
        <v>2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8.6659034696553398E-3</v>
      </c>
      <c r="G2422" s="2">
        <f t="shared" si="340"/>
        <v>8.1526005893949663E-3</v>
      </c>
      <c r="H2422" s="2">
        <f t="shared" si="337"/>
        <v>1.0629618579534101</v>
      </c>
      <c r="I2422" s="2">
        <f t="shared" si="338"/>
        <v>51.526006351272834</v>
      </c>
    </row>
    <row r="2423" spans="1:9" ht="13.5" x14ac:dyDescent="0.25">
      <c r="A2423" s="3">
        <v>45533</v>
      </c>
      <c r="B2423" s="2">
        <v>2.04</v>
      </c>
      <c r="C2423" s="2">
        <f t="shared" si="333"/>
        <v>4.0000000000000036E-2</v>
      </c>
      <c r="D2423" s="2">
        <f t="shared" si="334"/>
        <v>4.0000000000000036E-2</v>
      </c>
      <c r="E2423" s="2">
        <f t="shared" si="335"/>
        <v>0</v>
      </c>
      <c r="F2423" s="2">
        <f t="shared" si="340"/>
        <v>1.0904053221822819E-2</v>
      </c>
      <c r="G2423" s="2">
        <f t="shared" si="340"/>
        <v>7.5702719758667537E-3</v>
      </c>
      <c r="H2423" s="2">
        <f t="shared" si="337"/>
        <v>1.4403780018186687</v>
      </c>
      <c r="I2423" s="2">
        <f t="shared" si="338"/>
        <v>59.022741589427561</v>
      </c>
    </row>
    <row r="2424" spans="1:9" ht="13.5" x14ac:dyDescent="0.25">
      <c r="A2424" s="3">
        <v>45534</v>
      </c>
      <c r="B2424" s="2">
        <v>2.0499999999999998</v>
      </c>
      <c r="C2424" s="2">
        <f t="shared" si="333"/>
        <v>9.9999999999997868E-3</v>
      </c>
      <c r="D2424" s="2">
        <f t="shared" si="334"/>
        <v>9.9999999999997868E-3</v>
      </c>
      <c r="E2424" s="2">
        <f t="shared" si="335"/>
        <v>0</v>
      </c>
      <c r="F2424" s="2">
        <f t="shared" si="340"/>
        <v>1.0839477991692603E-2</v>
      </c>
      <c r="G2424" s="2">
        <f t="shared" si="340"/>
        <v>7.0295382633048433E-3</v>
      </c>
      <c r="H2424" s="2">
        <f t="shared" si="337"/>
        <v>1.5419900405516205</v>
      </c>
      <c r="I2424" s="2">
        <f t="shared" si="338"/>
        <v>60.660742802005764</v>
      </c>
    </row>
    <row r="2425" spans="1:9" ht="13.5" x14ac:dyDescent="0.25">
      <c r="A2425" s="3">
        <v>45537</v>
      </c>
      <c r="B2425" s="2">
        <v>2.04</v>
      </c>
      <c r="C2425" s="2">
        <f t="shared" si="333"/>
        <v>-9.9999999999997868E-3</v>
      </c>
      <c r="D2425" s="2">
        <f t="shared" si="334"/>
        <v>0</v>
      </c>
      <c r="E2425" s="2">
        <f t="shared" si="335"/>
        <v>9.9999999999997868E-3</v>
      </c>
      <c r="F2425" s="2">
        <f t="shared" si="340"/>
        <v>1.006522956371456E-2</v>
      </c>
      <c r="G2425" s="2">
        <f t="shared" si="340"/>
        <v>7.2417141016401969E-3</v>
      </c>
      <c r="H2425" s="2">
        <f t="shared" si="337"/>
        <v>1.389896013905721</v>
      </c>
      <c r="I2425" s="2">
        <f t="shared" si="338"/>
        <v>58.157175283717223</v>
      </c>
    </row>
    <row r="2426" spans="1:9" ht="13.5" x14ac:dyDescent="0.25">
      <c r="A2426" s="3">
        <v>45538</v>
      </c>
      <c r="B2426" s="2">
        <v>2.0099999999999998</v>
      </c>
      <c r="C2426" s="2">
        <f t="shared" si="333"/>
        <v>-3.0000000000000249E-2</v>
      </c>
      <c r="D2426" s="2">
        <f t="shared" si="334"/>
        <v>0</v>
      </c>
      <c r="E2426" s="2">
        <f t="shared" si="335"/>
        <v>3.0000000000000249E-2</v>
      </c>
      <c r="F2426" s="2">
        <f t="shared" si="340"/>
        <v>9.3462845948778066E-3</v>
      </c>
      <c r="G2426" s="2">
        <f t="shared" si="340"/>
        <v>8.8673059515230572E-3</v>
      </c>
      <c r="H2426" s="2">
        <f t="shared" si="337"/>
        <v>1.0540162531859498</v>
      </c>
      <c r="I2426" s="2">
        <f t="shared" si="338"/>
        <v>51.314893519030491</v>
      </c>
    </row>
    <row r="2427" spans="1:9" ht="13.5" x14ac:dyDescent="0.25">
      <c r="A2427" s="3">
        <v>45539</v>
      </c>
      <c r="B2427" s="2">
        <v>2.0299999999999998</v>
      </c>
      <c r="C2427" s="2">
        <f t="shared" si="333"/>
        <v>2.0000000000000018E-2</v>
      </c>
      <c r="D2427" s="2">
        <f t="shared" si="334"/>
        <v>2.0000000000000018E-2</v>
      </c>
      <c r="E2427" s="2">
        <f t="shared" si="335"/>
        <v>0</v>
      </c>
      <c r="F2427" s="2">
        <f t="shared" si="340"/>
        <v>1.010726426667225E-2</v>
      </c>
      <c r="G2427" s="2">
        <f t="shared" si="340"/>
        <v>8.2339269549856955E-3</v>
      </c>
      <c r="H2427" s="2">
        <f t="shared" si="337"/>
        <v>1.2275144438283165</v>
      </c>
      <c r="I2427" s="2">
        <f t="shared" si="338"/>
        <v>55.106912874542331</v>
      </c>
    </row>
    <row r="2428" spans="1:9" ht="13.5" x14ac:dyDescent="0.25">
      <c r="A2428" s="3">
        <v>45540</v>
      </c>
      <c r="B2428" s="2">
        <v>2</v>
      </c>
      <c r="C2428" s="2">
        <f t="shared" si="333"/>
        <v>-2.9999999999999805E-2</v>
      </c>
      <c r="D2428" s="2">
        <f t="shared" si="334"/>
        <v>0</v>
      </c>
      <c r="E2428" s="2">
        <f t="shared" si="335"/>
        <v>2.9999999999999805E-2</v>
      </c>
      <c r="F2428" s="2">
        <f t="shared" si="340"/>
        <v>9.3853168190528025E-3</v>
      </c>
      <c r="G2428" s="2">
        <f t="shared" si="340"/>
        <v>9.7886464582009891E-3</v>
      </c>
      <c r="H2428" s="2">
        <f t="shared" si="337"/>
        <v>0.95879617872905454</v>
      </c>
      <c r="I2428" s="2">
        <f t="shared" si="338"/>
        <v>48.948236122819068</v>
      </c>
    </row>
    <row r="2429" spans="1:9" ht="13.5" x14ac:dyDescent="0.25">
      <c r="A2429" s="3">
        <v>45541</v>
      </c>
      <c r="B2429" s="2">
        <v>2.0099999999999998</v>
      </c>
      <c r="C2429" s="2">
        <f t="shared" si="333"/>
        <v>9.9999999999997868E-3</v>
      </c>
      <c r="D2429" s="2">
        <f t="shared" si="334"/>
        <v>9.9999999999997868E-3</v>
      </c>
      <c r="E2429" s="2">
        <f t="shared" si="335"/>
        <v>0</v>
      </c>
      <c r="F2429" s="2">
        <f t="shared" ref="F2429:G2444" si="341">((F2428*13)+D2429)/14</f>
        <v>9.4292227605490154E-3</v>
      </c>
      <c r="G2429" s="2">
        <f t="shared" si="341"/>
        <v>9.089457425472347E-3</v>
      </c>
      <c r="H2429" s="2">
        <f t="shared" si="337"/>
        <v>1.0373801558412616</v>
      </c>
      <c r="I2429" s="2">
        <f t="shared" si="338"/>
        <v>50.917358396126779</v>
      </c>
    </row>
    <row r="2430" spans="1:9" ht="13.5" x14ac:dyDescent="0.25">
      <c r="A2430" s="3">
        <v>45544</v>
      </c>
      <c r="B2430" s="2">
        <v>2.0099999999999998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8.7557068490812292E-3</v>
      </c>
      <c r="G2430" s="2">
        <f t="shared" si="341"/>
        <v>8.4402104665100373E-3</v>
      </c>
      <c r="H2430" s="2">
        <f t="shared" si="337"/>
        <v>1.0373801558412616</v>
      </c>
      <c r="I2430" s="2">
        <f t="shared" si="338"/>
        <v>50.917358396126779</v>
      </c>
    </row>
    <row r="2431" spans="1:9" ht="13.5" x14ac:dyDescent="0.25">
      <c r="A2431" s="3">
        <v>45545</v>
      </c>
      <c r="B2431" s="2">
        <v>2</v>
      </c>
      <c r="C2431" s="2">
        <f t="shared" si="333"/>
        <v>-9.9999999999997868E-3</v>
      </c>
      <c r="D2431" s="2">
        <f t="shared" si="334"/>
        <v>0</v>
      </c>
      <c r="E2431" s="2">
        <f t="shared" si="335"/>
        <v>9.9999999999997868E-3</v>
      </c>
      <c r="F2431" s="2">
        <f t="shared" si="341"/>
        <v>8.1302992170039987E-3</v>
      </c>
      <c r="G2431" s="2">
        <f t="shared" si="341"/>
        <v>8.5516240046164486E-3</v>
      </c>
      <c r="H2431" s="2">
        <f t="shared" si="337"/>
        <v>0.95073160520329181</v>
      </c>
      <c r="I2431" s="2">
        <f t="shared" si="338"/>
        <v>48.737181612650041</v>
      </c>
    </row>
    <row r="2432" spans="1:9" ht="13.5" x14ac:dyDescent="0.25">
      <c r="A2432" s="3">
        <v>45546</v>
      </c>
      <c r="B2432" s="2">
        <v>2.02</v>
      </c>
      <c r="C2432" s="2">
        <f t="shared" si="333"/>
        <v>2.0000000000000018E-2</v>
      </c>
      <c r="D2432" s="2">
        <f t="shared" si="334"/>
        <v>2.0000000000000018E-2</v>
      </c>
      <c r="E2432" s="2">
        <f t="shared" si="335"/>
        <v>0</v>
      </c>
      <c r="F2432" s="2">
        <f t="shared" si="341"/>
        <v>8.9781349872180005E-3</v>
      </c>
      <c r="G2432" s="2">
        <f t="shared" si="341"/>
        <v>7.9407937185724167E-3</v>
      </c>
      <c r="H2432" s="2">
        <f t="shared" si="337"/>
        <v>1.1306344561274002</v>
      </c>
      <c r="I2432" s="2">
        <f t="shared" si="338"/>
        <v>53.065623381610919</v>
      </c>
    </row>
    <row r="2433" spans="1:9" ht="13.5" x14ac:dyDescent="0.25">
      <c r="A2433" s="3">
        <v>45547</v>
      </c>
      <c r="B2433" s="2">
        <v>2.02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8.3368396309881441E-3</v>
      </c>
      <c r="G2433" s="2">
        <f t="shared" si="341"/>
        <v>7.373594167245816E-3</v>
      </c>
      <c r="H2433" s="2">
        <f t="shared" si="337"/>
        <v>1.1306344561274002</v>
      </c>
      <c r="I2433" s="2">
        <f t="shared" si="338"/>
        <v>53.065623381610919</v>
      </c>
    </row>
    <row r="2434" spans="1:9" ht="13.5" x14ac:dyDescent="0.25">
      <c r="A2434" s="3">
        <v>45548</v>
      </c>
      <c r="B2434" s="2">
        <v>2.02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7.7413510859175626E-3</v>
      </c>
      <c r="G2434" s="2">
        <f t="shared" si="341"/>
        <v>6.8469088695854007E-3</v>
      </c>
      <c r="H2434" s="2">
        <f t="shared" si="337"/>
        <v>1.1306344561274002</v>
      </c>
      <c r="I2434" s="2">
        <f t="shared" si="338"/>
        <v>53.065623381610919</v>
      </c>
    </row>
    <row r="2435" spans="1:9" ht="13.5" x14ac:dyDescent="0.25">
      <c r="A2435" s="3">
        <v>45551</v>
      </c>
      <c r="B2435" s="2">
        <v>2</v>
      </c>
      <c r="C2435" s="2">
        <f t="shared" ref="C2435:C2498" si="342">B2435-B2434</f>
        <v>-2.0000000000000018E-2</v>
      </c>
      <c r="D2435" s="2">
        <f t="shared" ref="D2435:D2498" si="343">IF(C2435&gt;0,C2435,0)</f>
        <v>0</v>
      </c>
      <c r="E2435" s="2">
        <f t="shared" ref="E2435:E2498" si="344">IF(C2435&lt;0,-C2435,0)</f>
        <v>2.0000000000000018E-2</v>
      </c>
      <c r="F2435" s="2">
        <f t="shared" si="341"/>
        <v>7.1883974369234506E-3</v>
      </c>
      <c r="G2435" s="2">
        <f t="shared" si="341"/>
        <v>7.7864153789007299E-3</v>
      </c>
      <c r="H2435" s="2">
        <f t="shared" si="337"/>
        <v>0.9231972720595204</v>
      </c>
      <c r="I2435" s="2">
        <f t="shared" si="338"/>
        <v>48.003254032847266</v>
      </c>
    </row>
    <row r="2436" spans="1:9" ht="13.5" x14ac:dyDescent="0.25">
      <c r="A2436" s="3">
        <v>45552</v>
      </c>
      <c r="B2436" s="2">
        <v>2.0499999999999998</v>
      </c>
      <c r="C2436" s="2">
        <f t="shared" si="342"/>
        <v>4.9999999999999822E-2</v>
      </c>
      <c r="D2436" s="2">
        <f t="shared" si="343"/>
        <v>4.9999999999999822E-2</v>
      </c>
      <c r="E2436" s="2">
        <f t="shared" si="344"/>
        <v>0</v>
      </c>
      <c r="F2436" s="2">
        <f t="shared" si="341"/>
        <v>1.0246369048571763E-2</v>
      </c>
      <c r="G2436" s="2">
        <f t="shared" si="341"/>
        <v>7.2302428518363918E-3</v>
      </c>
      <c r="H2436" s="2">
        <f t="shared" si="337"/>
        <v>1.417154203329327</v>
      </c>
      <c r="I2436" s="2">
        <f t="shared" si="338"/>
        <v>58.629035804888844</v>
      </c>
    </row>
    <row r="2437" spans="1:9" ht="13.5" x14ac:dyDescent="0.25">
      <c r="A2437" s="3">
        <v>45553</v>
      </c>
      <c r="B2437" s="2">
        <v>2.04</v>
      </c>
      <c r="C2437" s="2">
        <f t="shared" si="342"/>
        <v>-9.9999999999997868E-3</v>
      </c>
      <c r="D2437" s="2">
        <f t="shared" si="343"/>
        <v>0</v>
      </c>
      <c r="E2437" s="2">
        <f t="shared" si="344"/>
        <v>9.9999999999997868E-3</v>
      </c>
      <c r="F2437" s="2">
        <f t="shared" si="341"/>
        <v>9.5144855451023518E-3</v>
      </c>
      <c r="G2437" s="2">
        <f t="shared" si="341"/>
        <v>7.4280826481337775E-3</v>
      </c>
      <c r="H2437" s="2">
        <f t="shared" si="337"/>
        <v>1.2808804096293624</v>
      </c>
      <c r="I2437" s="2">
        <f t="shared" si="338"/>
        <v>56.157280505447559</v>
      </c>
    </row>
    <row r="2438" spans="1:9" ht="13.5" x14ac:dyDescent="0.25">
      <c r="A2438" s="3">
        <v>45554</v>
      </c>
      <c r="B2438" s="2">
        <v>2.02</v>
      </c>
      <c r="C2438" s="2">
        <f t="shared" si="342"/>
        <v>-2.0000000000000018E-2</v>
      </c>
      <c r="D2438" s="2">
        <f t="shared" si="343"/>
        <v>0</v>
      </c>
      <c r="E2438" s="2">
        <f t="shared" si="344"/>
        <v>2.0000000000000018E-2</v>
      </c>
      <c r="F2438" s="2">
        <f t="shared" si="341"/>
        <v>8.8348794347378988E-3</v>
      </c>
      <c r="G2438" s="2">
        <f t="shared" si="341"/>
        <v>8.3260767446956523E-3</v>
      </c>
      <c r="H2438" s="2">
        <f t="shared" si="337"/>
        <v>1.0611095364171839</v>
      </c>
      <c r="I2438" s="2">
        <f t="shared" si="338"/>
        <v>51.482442716834207</v>
      </c>
    </row>
    <row r="2439" spans="1:9" ht="13.5" x14ac:dyDescent="0.25">
      <c r="A2439" s="3">
        <v>45555</v>
      </c>
      <c r="B2439" s="2">
        <v>2.0299999999999998</v>
      </c>
      <c r="C2439" s="2">
        <f t="shared" si="342"/>
        <v>9.9999999999997868E-3</v>
      </c>
      <c r="D2439" s="2">
        <f t="shared" si="343"/>
        <v>9.9999999999997868E-3</v>
      </c>
      <c r="E2439" s="2">
        <f t="shared" si="344"/>
        <v>0</v>
      </c>
      <c r="F2439" s="2">
        <f t="shared" si="341"/>
        <v>8.9181023322566048E-3</v>
      </c>
      <c r="G2439" s="2">
        <f t="shared" si="341"/>
        <v>7.7313569772173912E-3</v>
      </c>
      <c r="H2439" s="2">
        <f t="shared" si="337"/>
        <v>1.1534976794547569</v>
      </c>
      <c r="I2439" s="2">
        <f t="shared" si="338"/>
        <v>53.563915599240886</v>
      </c>
    </row>
    <row r="2440" spans="1:9" ht="13.5" x14ac:dyDescent="0.25">
      <c r="A2440" s="3">
        <v>45558</v>
      </c>
      <c r="B2440" s="2">
        <v>2.02</v>
      </c>
      <c r="C2440" s="2">
        <f t="shared" si="342"/>
        <v>-9.9999999999997868E-3</v>
      </c>
      <c r="D2440" s="2">
        <f t="shared" si="343"/>
        <v>0</v>
      </c>
      <c r="E2440" s="2">
        <f t="shared" si="344"/>
        <v>9.9999999999997868E-3</v>
      </c>
      <c r="F2440" s="2">
        <f t="shared" si="341"/>
        <v>8.2810950228097042E-3</v>
      </c>
      <c r="G2440" s="2">
        <f t="shared" si="341"/>
        <v>7.8934029074161343E-3</v>
      </c>
      <c r="H2440" s="2">
        <f t="shared" si="337"/>
        <v>1.0491159668321655</v>
      </c>
      <c r="I2440" s="2">
        <f t="shared" si="338"/>
        <v>51.19846723238647</v>
      </c>
    </row>
    <row r="2441" spans="1:9" ht="13.5" x14ac:dyDescent="0.25">
      <c r="A2441" s="3">
        <v>45559</v>
      </c>
      <c r="B2441" s="2">
        <v>2.04</v>
      </c>
      <c r="C2441" s="2">
        <f t="shared" si="342"/>
        <v>2.0000000000000018E-2</v>
      </c>
      <c r="D2441" s="2">
        <f t="shared" si="343"/>
        <v>2.0000000000000018E-2</v>
      </c>
      <c r="E2441" s="2">
        <f t="shared" si="344"/>
        <v>0</v>
      </c>
      <c r="F2441" s="2">
        <f t="shared" si="341"/>
        <v>9.1181596640375843E-3</v>
      </c>
      <c r="G2441" s="2">
        <f t="shared" si="341"/>
        <v>7.3295884140292672E-3</v>
      </c>
      <c r="H2441" s="2">
        <f t="shared" si="337"/>
        <v>1.2440206937929674</v>
      </c>
      <c r="I2441" s="2">
        <f t="shared" si="338"/>
        <v>55.437131093931896</v>
      </c>
    </row>
    <row r="2442" spans="1:9" ht="13.5" x14ac:dyDescent="0.25">
      <c r="A2442" s="3">
        <v>45560</v>
      </c>
      <c r="B2442" s="2">
        <v>2.0299999999999998</v>
      </c>
      <c r="C2442" s="2">
        <f t="shared" si="342"/>
        <v>-1.0000000000000231E-2</v>
      </c>
      <c r="D2442" s="2">
        <f t="shared" si="343"/>
        <v>0</v>
      </c>
      <c r="E2442" s="2">
        <f t="shared" si="344"/>
        <v>1.0000000000000231E-2</v>
      </c>
      <c r="F2442" s="2">
        <f t="shared" si="341"/>
        <v>8.4668625451777575E-3</v>
      </c>
      <c r="G2442" s="2">
        <f t="shared" si="341"/>
        <v>7.5203320987414788E-3</v>
      </c>
      <c r="H2442" s="2">
        <f t="shared" si="337"/>
        <v>1.12586285206669</v>
      </c>
      <c r="I2442" s="2">
        <f t="shared" si="338"/>
        <v>52.960276857567045</v>
      </c>
    </row>
    <row r="2443" spans="1:9" ht="13.5" x14ac:dyDescent="0.25">
      <c r="A2443" s="3">
        <v>45561</v>
      </c>
      <c r="B2443" s="2">
        <v>2.02</v>
      </c>
      <c r="C2443" s="2">
        <f t="shared" si="342"/>
        <v>-9.9999999999997868E-3</v>
      </c>
      <c r="D2443" s="2">
        <f t="shared" si="343"/>
        <v>0</v>
      </c>
      <c r="E2443" s="2">
        <f t="shared" si="344"/>
        <v>9.9999999999997868E-3</v>
      </c>
      <c r="F2443" s="2">
        <f t="shared" si="341"/>
        <v>7.862086649093632E-3</v>
      </c>
      <c r="G2443" s="2">
        <f t="shared" si="341"/>
        <v>7.6974512345456434E-3</v>
      </c>
      <c r="H2443" s="2">
        <f t="shared" si="337"/>
        <v>1.02138830237847</v>
      </c>
      <c r="I2443" s="2">
        <f t="shared" si="338"/>
        <v>50.52904982069262</v>
      </c>
    </row>
    <row r="2444" spans="1:9" ht="13.5" x14ac:dyDescent="0.25">
      <c r="A2444" s="3">
        <v>45562</v>
      </c>
      <c r="B2444" s="2">
        <v>2.04</v>
      </c>
      <c r="C2444" s="2">
        <f t="shared" si="342"/>
        <v>2.0000000000000018E-2</v>
      </c>
      <c r="D2444" s="2">
        <f t="shared" si="343"/>
        <v>2.0000000000000018E-2</v>
      </c>
      <c r="E2444" s="2">
        <f t="shared" si="344"/>
        <v>0</v>
      </c>
      <c r="F2444" s="2">
        <f t="shared" si="341"/>
        <v>8.7290804598726592E-3</v>
      </c>
      <c r="G2444" s="2">
        <f t="shared" si="341"/>
        <v>7.1476332892209541E-3</v>
      </c>
      <c r="H2444" s="2">
        <f t="shared" si="337"/>
        <v>1.2212546596419012</v>
      </c>
      <c r="I2444" s="2">
        <f t="shared" si="338"/>
        <v>54.980398323116418</v>
      </c>
    </row>
    <row r="2445" spans="1:9" ht="13.5" x14ac:dyDescent="0.25">
      <c r="A2445" s="3">
        <v>45565</v>
      </c>
      <c r="B2445" s="2">
        <v>2.04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8.1055747127388982E-3</v>
      </c>
      <c r="G2445" s="2">
        <f t="shared" si="345"/>
        <v>6.6370880542766008E-3</v>
      </c>
      <c r="H2445" s="2">
        <f t="shared" si="337"/>
        <v>1.2212546596419012</v>
      </c>
      <c r="I2445" s="2">
        <f t="shared" si="338"/>
        <v>54.980398323116418</v>
      </c>
    </row>
    <row r="2446" spans="1:9" ht="13.5" x14ac:dyDescent="0.25">
      <c r="A2446" s="3">
        <v>45566</v>
      </c>
      <c r="B2446" s="2">
        <v>2.0299999999999998</v>
      </c>
      <c r="C2446" s="2">
        <f t="shared" si="342"/>
        <v>-1.0000000000000231E-2</v>
      </c>
      <c r="D2446" s="2">
        <f t="shared" si="343"/>
        <v>0</v>
      </c>
      <c r="E2446" s="2">
        <f t="shared" si="344"/>
        <v>1.0000000000000231E-2</v>
      </c>
      <c r="F2446" s="2">
        <f t="shared" si="345"/>
        <v>7.5266050904004055E-3</v>
      </c>
      <c r="G2446" s="2">
        <f t="shared" si="345"/>
        <v>6.8772960503997171E-3</v>
      </c>
      <c r="H2446" s="2">
        <f t="shared" si="337"/>
        <v>1.0944134199316531</v>
      </c>
      <c r="I2446" s="2">
        <f t="shared" si="338"/>
        <v>52.253934658581741</v>
      </c>
    </row>
    <row r="2447" spans="1:9" ht="13.5" x14ac:dyDescent="0.25">
      <c r="A2447" s="3">
        <v>45567</v>
      </c>
      <c r="B2447" s="2">
        <v>2.02</v>
      </c>
      <c r="C2447" s="2">
        <f t="shared" si="342"/>
        <v>-9.9999999999997868E-3</v>
      </c>
      <c r="D2447" s="2">
        <f t="shared" si="343"/>
        <v>0</v>
      </c>
      <c r="E2447" s="2">
        <f t="shared" si="344"/>
        <v>9.9999999999997868E-3</v>
      </c>
      <c r="F2447" s="2">
        <f t="shared" si="345"/>
        <v>6.9889904410860909E-3</v>
      </c>
      <c r="G2447" s="2">
        <f t="shared" si="345"/>
        <v>7.1003463325140081E-3</v>
      </c>
      <c r="H2447" s="2">
        <f t="shared" si="337"/>
        <v>0.98431683664246139</v>
      </c>
      <c r="I2447" s="2">
        <f t="shared" si="338"/>
        <v>49.604822096251645</v>
      </c>
    </row>
    <row r="2448" spans="1:9" ht="13.5" x14ac:dyDescent="0.25">
      <c r="A2448" s="3">
        <v>45568</v>
      </c>
      <c r="B2448" s="2">
        <v>2.02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6.4897768381513704E-3</v>
      </c>
      <c r="G2448" s="2">
        <f t="shared" si="345"/>
        <v>6.5931787373344356E-3</v>
      </c>
      <c r="H2448" s="2">
        <f t="shared" si="337"/>
        <v>0.9843168366424615</v>
      </c>
      <c r="I2448" s="2">
        <f t="shared" si="338"/>
        <v>49.604822096251652</v>
      </c>
    </row>
    <row r="2449" spans="1:9" ht="13.5" x14ac:dyDescent="0.25">
      <c r="A2449" s="3">
        <v>45569</v>
      </c>
      <c r="B2449" s="2">
        <v>2.04</v>
      </c>
      <c r="C2449" s="2">
        <f t="shared" si="342"/>
        <v>2.0000000000000018E-2</v>
      </c>
      <c r="D2449" s="2">
        <f t="shared" si="343"/>
        <v>2.0000000000000018E-2</v>
      </c>
      <c r="E2449" s="2">
        <f t="shared" si="344"/>
        <v>0</v>
      </c>
      <c r="F2449" s="2">
        <f t="shared" si="345"/>
        <v>7.4547927782834169E-3</v>
      </c>
      <c r="G2449" s="2">
        <f t="shared" si="345"/>
        <v>6.122237398953405E-3</v>
      </c>
      <c r="H2449" s="2">
        <f t="shared" ref="H2449:H2512" si="346">F2449/G2449</f>
        <v>1.2176582338276871</v>
      </c>
      <c r="I2449" s="2">
        <f t="shared" ref="I2449:I2512" si="347">IF(G2449=0,100,100-(100/(1+H2449)))</f>
        <v>54.907389031086367</v>
      </c>
    </row>
    <row r="2450" spans="1:9" ht="13.5" x14ac:dyDescent="0.25">
      <c r="A2450" s="3">
        <v>45572</v>
      </c>
      <c r="B2450" s="2">
        <v>2.0299999999999998</v>
      </c>
      <c r="C2450" s="2">
        <f t="shared" si="342"/>
        <v>-1.0000000000000231E-2</v>
      </c>
      <c r="D2450" s="2">
        <f t="shared" si="343"/>
        <v>0</v>
      </c>
      <c r="E2450" s="2">
        <f t="shared" si="344"/>
        <v>1.0000000000000231E-2</v>
      </c>
      <c r="F2450" s="2">
        <f t="shared" si="345"/>
        <v>6.9223075798346013E-3</v>
      </c>
      <c r="G2450" s="2">
        <f t="shared" si="345"/>
        <v>6.3992204418853215E-3</v>
      </c>
      <c r="H2450" s="2">
        <f t="shared" si="346"/>
        <v>1.081742322006205</v>
      </c>
      <c r="I2450" s="2">
        <f t="shared" si="347"/>
        <v>51.963315083286311</v>
      </c>
    </row>
    <row r="2451" spans="1:9" ht="13.5" x14ac:dyDescent="0.25">
      <c r="A2451" s="3">
        <v>45573</v>
      </c>
      <c r="B2451" s="2">
        <v>2.02</v>
      </c>
      <c r="C2451" s="2">
        <f t="shared" si="342"/>
        <v>-9.9999999999997868E-3</v>
      </c>
      <c r="D2451" s="2">
        <f t="shared" si="343"/>
        <v>0</v>
      </c>
      <c r="E2451" s="2">
        <f t="shared" si="344"/>
        <v>9.9999999999997868E-3</v>
      </c>
      <c r="F2451" s="2">
        <f t="shared" si="345"/>
        <v>6.4278570384178448E-3</v>
      </c>
      <c r="G2451" s="2">
        <f t="shared" si="345"/>
        <v>6.6564189817506407E-3</v>
      </c>
      <c r="H2451" s="2">
        <f t="shared" si="346"/>
        <v>0.96566292717459257</v>
      </c>
      <c r="I2451" s="2">
        <f t="shared" si="347"/>
        <v>49.126577798494608</v>
      </c>
    </row>
    <row r="2452" spans="1:9" ht="13.5" x14ac:dyDescent="0.25">
      <c r="A2452" s="3">
        <v>45574</v>
      </c>
      <c r="B2452" s="2">
        <v>2.04</v>
      </c>
      <c r="C2452" s="2">
        <f t="shared" si="342"/>
        <v>2.0000000000000018E-2</v>
      </c>
      <c r="D2452" s="2">
        <f t="shared" si="343"/>
        <v>2.0000000000000018E-2</v>
      </c>
      <c r="E2452" s="2">
        <f t="shared" si="344"/>
        <v>0</v>
      </c>
      <c r="F2452" s="2">
        <f t="shared" si="345"/>
        <v>7.3972958213880001E-3</v>
      </c>
      <c r="G2452" s="2">
        <f t="shared" si="345"/>
        <v>6.1809604830541662E-3</v>
      </c>
      <c r="H2452" s="2">
        <f t="shared" si="346"/>
        <v>1.1967874316084952</v>
      </c>
      <c r="I2452" s="2">
        <f t="shared" si="347"/>
        <v>54.478982098518443</v>
      </c>
    </row>
    <row r="2453" spans="1:9" ht="13.5" x14ac:dyDescent="0.25">
      <c r="A2453" s="3">
        <v>45575</v>
      </c>
      <c r="B2453" s="2">
        <v>2.02</v>
      </c>
      <c r="C2453" s="2">
        <f t="shared" si="342"/>
        <v>-2.0000000000000018E-2</v>
      </c>
      <c r="D2453" s="2">
        <f t="shared" si="343"/>
        <v>0</v>
      </c>
      <c r="E2453" s="2">
        <f t="shared" si="344"/>
        <v>2.0000000000000018E-2</v>
      </c>
      <c r="F2453" s="2">
        <f t="shared" si="345"/>
        <v>6.8689175484317137E-3</v>
      </c>
      <c r="G2453" s="2">
        <f t="shared" si="345"/>
        <v>7.1680347342645842E-3</v>
      </c>
      <c r="H2453" s="2">
        <f t="shared" si="346"/>
        <v>0.95827068409657212</v>
      </c>
      <c r="I2453" s="2">
        <f t="shared" si="347"/>
        <v>48.934536572438162</v>
      </c>
    </row>
    <row r="2454" spans="1:9" ht="13.5" x14ac:dyDescent="0.25">
      <c r="A2454" s="3">
        <v>45576</v>
      </c>
      <c r="B2454" s="2">
        <v>2.02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6.3782805806865909E-3</v>
      </c>
      <c r="G2454" s="2">
        <f t="shared" si="345"/>
        <v>6.6560322532456858E-3</v>
      </c>
      <c r="H2454" s="2">
        <f t="shared" si="346"/>
        <v>0.95827068409657201</v>
      </c>
      <c r="I2454" s="2">
        <f t="shared" si="347"/>
        <v>48.934536572438162</v>
      </c>
    </row>
    <row r="2455" spans="1:9" ht="13.5" x14ac:dyDescent="0.25">
      <c r="A2455" s="3">
        <v>45579</v>
      </c>
      <c r="B2455" s="2">
        <v>2.02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5.9226891106375487E-3</v>
      </c>
      <c r="G2455" s="2">
        <f t="shared" si="345"/>
        <v>6.1806013780138511E-3</v>
      </c>
      <c r="H2455" s="2">
        <f t="shared" si="346"/>
        <v>0.95827068409657201</v>
      </c>
      <c r="I2455" s="2">
        <f t="shared" si="347"/>
        <v>48.934536572438162</v>
      </c>
    </row>
    <row r="2456" spans="1:9" ht="13.5" x14ac:dyDescent="0.25">
      <c r="A2456" s="3">
        <v>45581</v>
      </c>
      <c r="B2456" s="2">
        <v>1.99</v>
      </c>
      <c r="C2456" s="2">
        <f t="shared" si="342"/>
        <v>-3.0000000000000027E-2</v>
      </c>
      <c r="D2456" s="2">
        <f t="shared" si="343"/>
        <v>0</v>
      </c>
      <c r="E2456" s="2">
        <f t="shared" si="344"/>
        <v>3.0000000000000027E-2</v>
      </c>
      <c r="F2456" s="2">
        <f t="shared" si="345"/>
        <v>5.4996398884491525E-3</v>
      </c>
      <c r="G2456" s="2">
        <f t="shared" si="345"/>
        <v>7.8819869938700059E-3</v>
      </c>
      <c r="H2456" s="2">
        <f t="shared" si="346"/>
        <v>0.69774790198541847</v>
      </c>
      <c r="I2456" s="2">
        <f t="shared" si="347"/>
        <v>41.098439949149252</v>
      </c>
    </row>
    <row r="2457" spans="1:9" ht="13.5" x14ac:dyDescent="0.25">
      <c r="A2457" s="3">
        <v>45582</v>
      </c>
      <c r="B2457" s="2">
        <v>1.99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5.1068084678456416E-3</v>
      </c>
      <c r="G2457" s="2">
        <f t="shared" si="345"/>
        <v>7.3189879228792911E-3</v>
      </c>
      <c r="H2457" s="2">
        <f t="shared" si="346"/>
        <v>0.69774790198541858</v>
      </c>
      <c r="I2457" s="2">
        <f t="shared" si="347"/>
        <v>41.098439949149252</v>
      </c>
    </row>
    <row r="2458" spans="1:9" ht="13.5" x14ac:dyDescent="0.25">
      <c r="A2458" s="3">
        <v>45583</v>
      </c>
      <c r="B2458" s="2">
        <v>2.02</v>
      </c>
      <c r="C2458" s="2">
        <f t="shared" si="342"/>
        <v>3.0000000000000027E-2</v>
      </c>
      <c r="D2458" s="2">
        <f t="shared" si="343"/>
        <v>3.0000000000000027E-2</v>
      </c>
      <c r="E2458" s="2">
        <f t="shared" si="344"/>
        <v>0</v>
      </c>
      <c r="F2458" s="2">
        <f t="shared" si="345"/>
        <v>6.8848935772852409E-3</v>
      </c>
      <c r="G2458" s="2">
        <f t="shared" si="345"/>
        <v>6.7962030712450565E-3</v>
      </c>
      <c r="H2458" s="2">
        <f t="shared" si="346"/>
        <v>1.0130500082340737</v>
      </c>
      <c r="I2458" s="2">
        <f t="shared" si="347"/>
        <v>50.32413522219256</v>
      </c>
    </row>
    <row r="2459" spans="1:9" ht="13.5" x14ac:dyDescent="0.25">
      <c r="A2459" s="3">
        <v>45586</v>
      </c>
      <c r="B2459" s="2">
        <v>2.0299999999999998</v>
      </c>
      <c r="C2459" s="2">
        <f t="shared" si="342"/>
        <v>9.9999999999997868E-3</v>
      </c>
      <c r="D2459" s="2">
        <f t="shared" si="343"/>
        <v>9.9999999999997868E-3</v>
      </c>
      <c r="E2459" s="2">
        <f t="shared" si="344"/>
        <v>0</v>
      </c>
      <c r="F2459" s="2">
        <f t="shared" si="345"/>
        <v>7.1074011789077083E-3</v>
      </c>
      <c r="G2459" s="2">
        <f t="shared" si="345"/>
        <v>6.3107599947275521E-3</v>
      </c>
      <c r="H2459" s="2">
        <f t="shared" si="346"/>
        <v>1.1262353797079474</v>
      </c>
      <c r="I2459" s="2">
        <f t="shared" si="347"/>
        <v>52.96851846490501</v>
      </c>
    </row>
    <row r="2460" spans="1:9" ht="13.5" x14ac:dyDescent="0.25">
      <c r="A2460" s="3">
        <v>45587</v>
      </c>
      <c r="B2460" s="2">
        <v>2.0099999999999998</v>
      </c>
      <c r="C2460" s="2">
        <f t="shared" si="342"/>
        <v>-2.0000000000000018E-2</v>
      </c>
      <c r="D2460" s="2">
        <f t="shared" si="343"/>
        <v>0</v>
      </c>
      <c r="E2460" s="2">
        <f t="shared" si="344"/>
        <v>2.0000000000000018E-2</v>
      </c>
      <c r="F2460" s="2">
        <f t="shared" si="345"/>
        <v>6.5997296661285867E-3</v>
      </c>
      <c r="G2460" s="2">
        <f t="shared" si="345"/>
        <v>7.2885628522470136E-3</v>
      </c>
      <c r="H2460" s="2">
        <f t="shared" si="346"/>
        <v>0.90549121958850032</v>
      </c>
      <c r="I2460" s="2">
        <f t="shared" si="347"/>
        <v>47.520094046093028</v>
      </c>
    </row>
    <row r="2461" spans="1:9" ht="13.5" x14ac:dyDescent="0.25">
      <c r="A2461" s="3">
        <v>45588</v>
      </c>
      <c r="B2461" s="2">
        <v>2</v>
      </c>
      <c r="C2461" s="2">
        <f t="shared" si="342"/>
        <v>-9.9999999999997868E-3</v>
      </c>
      <c r="D2461" s="2">
        <f t="shared" si="343"/>
        <v>0</v>
      </c>
      <c r="E2461" s="2">
        <f t="shared" si="344"/>
        <v>9.9999999999997868E-3</v>
      </c>
      <c r="F2461" s="2">
        <f t="shared" ref="F2461:G2476" si="348">((F2460*13)+D2461)/14</f>
        <v>6.1283204042622596E-3</v>
      </c>
      <c r="G2461" s="2">
        <f t="shared" si="348"/>
        <v>7.4822369342293551E-3</v>
      </c>
      <c r="H2461" s="2">
        <f t="shared" si="346"/>
        <v>0.81904923061534352</v>
      </c>
      <c r="I2461" s="2">
        <f t="shared" si="347"/>
        <v>45.026226713956362</v>
      </c>
    </row>
    <row r="2462" spans="1:9" ht="13.5" x14ac:dyDescent="0.25">
      <c r="A2462" s="3">
        <v>45589</v>
      </c>
      <c r="B2462" s="2">
        <v>2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5.6905832325292406E-3</v>
      </c>
      <c r="G2462" s="2">
        <f t="shared" si="348"/>
        <v>6.9477914389272583E-3</v>
      </c>
      <c r="H2462" s="2">
        <f t="shared" si="346"/>
        <v>0.8190492306153434</v>
      </c>
      <c r="I2462" s="2">
        <f t="shared" si="347"/>
        <v>45.026226713956362</v>
      </c>
    </row>
    <row r="2463" spans="1:9" ht="13.5" x14ac:dyDescent="0.25">
      <c r="A2463" s="3">
        <v>45590</v>
      </c>
      <c r="B2463" s="2">
        <v>1.99</v>
      </c>
      <c r="C2463" s="2">
        <f t="shared" si="342"/>
        <v>-1.0000000000000009E-2</v>
      </c>
      <c r="D2463" s="2">
        <f t="shared" si="343"/>
        <v>0</v>
      </c>
      <c r="E2463" s="2">
        <f t="shared" si="344"/>
        <v>1.0000000000000009E-2</v>
      </c>
      <c r="F2463" s="2">
        <f t="shared" si="348"/>
        <v>5.2841130016342951E-3</v>
      </c>
      <c r="G2463" s="2">
        <f t="shared" si="348"/>
        <v>7.16580633614674E-3</v>
      </c>
      <c r="H2463" s="2">
        <f t="shared" si="346"/>
        <v>0.73740661605372304</v>
      </c>
      <c r="I2463" s="2">
        <f t="shared" si="347"/>
        <v>42.442949695255535</v>
      </c>
    </row>
    <row r="2464" spans="1:9" ht="13.5" x14ac:dyDescent="0.25">
      <c r="A2464" s="3">
        <v>45593</v>
      </c>
      <c r="B2464" s="2">
        <v>2</v>
      </c>
      <c r="C2464" s="2">
        <f t="shared" si="342"/>
        <v>1.0000000000000009E-2</v>
      </c>
      <c r="D2464" s="2">
        <f t="shared" si="343"/>
        <v>1.0000000000000009E-2</v>
      </c>
      <c r="E2464" s="2">
        <f t="shared" si="344"/>
        <v>0</v>
      </c>
      <c r="F2464" s="2">
        <f t="shared" si="348"/>
        <v>5.6209620729461311E-3</v>
      </c>
      <c r="G2464" s="2">
        <f t="shared" si="348"/>
        <v>6.6539630264219728E-3</v>
      </c>
      <c r="H2464" s="2">
        <f t="shared" si="346"/>
        <v>0.84475402863317139</v>
      </c>
      <c r="I2464" s="2">
        <f t="shared" si="347"/>
        <v>45.792231133332862</v>
      </c>
    </row>
    <row r="2465" spans="1:9" ht="13.5" x14ac:dyDescent="0.25">
      <c r="A2465" s="3">
        <v>45594</v>
      </c>
      <c r="B2465" s="2">
        <v>2.12</v>
      </c>
      <c r="C2465" s="2">
        <f t="shared" si="342"/>
        <v>0.12000000000000011</v>
      </c>
      <c r="D2465" s="2">
        <f t="shared" si="343"/>
        <v>0.12000000000000011</v>
      </c>
      <c r="E2465" s="2">
        <f t="shared" si="344"/>
        <v>0</v>
      </c>
      <c r="F2465" s="2">
        <f t="shared" si="348"/>
        <v>1.3790893353449987E-2</v>
      </c>
      <c r="G2465" s="2">
        <f t="shared" si="348"/>
        <v>6.1786799531061169E-3</v>
      </c>
      <c r="H2465" s="2">
        <f t="shared" si="346"/>
        <v>2.2320128988906593</v>
      </c>
      <c r="I2465" s="2">
        <f t="shared" si="347"/>
        <v>69.059529423807831</v>
      </c>
    </row>
    <row r="2466" spans="1:9" ht="13.5" x14ac:dyDescent="0.25">
      <c r="A2466" s="3">
        <v>45595</v>
      </c>
      <c r="B2466" s="2">
        <v>2.2400000000000002</v>
      </c>
      <c r="C2466" s="2">
        <f t="shared" si="342"/>
        <v>0.12000000000000011</v>
      </c>
      <c r="D2466" s="2">
        <f t="shared" si="343"/>
        <v>0.12000000000000011</v>
      </c>
      <c r="E2466" s="2">
        <f t="shared" si="344"/>
        <v>0</v>
      </c>
      <c r="F2466" s="2">
        <f t="shared" si="348"/>
        <v>2.1377258113917854E-2</v>
      </c>
      <c r="G2466" s="2">
        <f t="shared" si="348"/>
        <v>5.7373456707413934E-3</v>
      </c>
      <c r="H2466" s="2">
        <f t="shared" si="346"/>
        <v>3.7259839899371854</v>
      </c>
      <c r="I2466" s="2">
        <f t="shared" si="347"/>
        <v>78.840385364629824</v>
      </c>
    </row>
    <row r="2467" spans="1:9" ht="13.5" x14ac:dyDescent="0.25">
      <c r="A2467" s="3">
        <v>45596</v>
      </c>
      <c r="B2467" s="2">
        <v>2.25</v>
      </c>
      <c r="C2467" s="2">
        <f t="shared" si="342"/>
        <v>9.9999999999997868E-3</v>
      </c>
      <c r="D2467" s="2">
        <f t="shared" si="343"/>
        <v>9.9999999999997868E-3</v>
      </c>
      <c r="E2467" s="2">
        <f t="shared" si="344"/>
        <v>0</v>
      </c>
      <c r="F2467" s="2">
        <f t="shared" si="348"/>
        <v>2.0564596820066564E-2</v>
      </c>
      <c r="G2467" s="2">
        <f t="shared" si="348"/>
        <v>5.327535265688437E-3</v>
      </c>
      <c r="H2467" s="2">
        <f t="shared" si="346"/>
        <v>3.8600583186208448</v>
      </c>
      <c r="I2467" s="2">
        <f t="shared" si="347"/>
        <v>79.424115217535629</v>
      </c>
    </row>
    <row r="2468" spans="1:9" ht="13.5" x14ac:dyDescent="0.25">
      <c r="A2468" s="3">
        <v>45597</v>
      </c>
      <c r="B2468" s="2">
        <v>2.25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1.9095697047204669E-2</v>
      </c>
      <c r="G2468" s="2">
        <f t="shared" si="348"/>
        <v>4.9469970324249766E-3</v>
      </c>
      <c r="H2468" s="2">
        <f t="shared" si="346"/>
        <v>3.8600583186208457</v>
      </c>
      <c r="I2468" s="2">
        <f t="shared" si="347"/>
        <v>79.424115217535643</v>
      </c>
    </row>
    <row r="2469" spans="1:9" ht="13.5" x14ac:dyDescent="0.25">
      <c r="A2469" s="3">
        <v>45600</v>
      </c>
      <c r="B2469" s="2">
        <v>2.27</v>
      </c>
      <c r="C2469" s="2">
        <f t="shared" si="342"/>
        <v>2.0000000000000018E-2</v>
      </c>
      <c r="D2469" s="2">
        <f t="shared" si="343"/>
        <v>2.0000000000000018E-2</v>
      </c>
      <c r="E2469" s="2">
        <f t="shared" si="344"/>
        <v>0</v>
      </c>
      <c r="F2469" s="2">
        <f t="shared" si="348"/>
        <v>1.9160290115261481E-2</v>
      </c>
      <c r="G2469" s="2">
        <f t="shared" si="348"/>
        <v>4.5936401015374776E-3</v>
      </c>
      <c r="H2469" s="2">
        <f t="shared" si="346"/>
        <v>4.1710472940291057</v>
      </c>
      <c r="I2469" s="2">
        <f t="shared" si="347"/>
        <v>80.661557647042258</v>
      </c>
    </row>
    <row r="2470" spans="1:9" ht="13.5" x14ac:dyDescent="0.25">
      <c r="A2470" s="3">
        <v>45601</v>
      </c>
      <c r="B2470" s="2">
        <v>2.2799999999999998</v>
      </c>
      <c r="C2470" s="2">
        <f t="shared" si="342"/>
        <v>9.9999999999997868E-3</v>
      </c>
      <c r="D2470" s="2">
        <f t="shared" si="343"/>
        <v>9.9999999999997868E-3</v>
      </c>
      <c r="E2470" s="2">
        <f t="shared" si="344"/>
        <v>0</v>
      </c>
      <c r="F2470" s="2">
        <f t="shared" si="348"/>
        <v>1.8505983678457072E-2</v>
      </c>
      <c r="G2470" s="2">
        <f t="shared" si="348"/>
        <v>4.2655229514276579E-3</v>
      </c>
      <c r="H2470" s="2">
        <f t="shared" si="346"/>
        <v>4.3385028961720096</v>
      </c>
      <c r="I2470" s="2">
        <f t="shared" si="347"/>
        <v>81.268156645245</v>
      </c>
    </row>
    <row r="2471" spans="1:9" ht="13.5" x14ac:dyDescent="0.25">
      <c r="A2471" s="3">
        <v>45602</v>
      </c>
      <c r="B2471" s="2">
        <v>2.2999999999999998</v>
      </c>
      <c r="C2471" s="2">
        <f t="shared" si="342"/>
        <v>2.0000000000000018E-2</v>
      </c>
      <c r="D2471" s="2">
        <f t="shared" si="343"/>
        <v>2.0000000000000018E-2</v>
      </c>
      <c r="E2471" s="2">
        <f t="shared" si="344"/>
        <v>0</v>
      </c>
      <c r="F2471" s="2">
        <f t="shared" si="348"/>
        <v>1.8612699129995854E-2</v>
      </c>
      <c r="G2471" s="2">
        <f t="shared" si="348"/>
        <v>3.9608427406113969E-3</v>
      </c>
      <c r="H2471" s="2">
        <f t="shared" si="346"/>
        <v>4.6991765007875044</v>
      </c>
      <c r="I2471" s="2">
        <f t="shared" si="347"/>
        <v>82.453605361023278</v>
      </c>
    </row>
    <row r="2472" spans="1:9" ht="13.5" x14ac:dyDescent="0.25">
      <c r="A2472" s="3">
        <v>45603</v>
      </c>
      <c r="B2472" s="2">
        <v>2.2999999999999998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1.7283220620710436E-2</v>
      </c>
      <c r="G2472" s="2">
        <f t="shared" si="348"/>
        <v>3.6779254019962968E-3</v>
      </c>
      <c r="H2472" s="2">
        <f t="shared" si="346"/>
        <v>4.6991765007875053</v>
      </c>
      <c r="I2472" s="2">
        <f t="shared" si="347"/>
        <v>82.453605361023278</v>
      </c>
    </row>
    <row r="2473" spans="1:9" ht="13.5" x14ac:dyDescent="0.25">
      <c r="A2473" s="3">
        <v>45604</v>
      </c>
      <c r="B2473" s="2">
        <v>2.29</v>
      </c>
      <c r="C2473" s="2">
        <f t="shared" si="342"/>
        <v>-9.9999999999997868E-3</v>
      </c>
      <c r="D2473" s="2">
        <f t="shared" si="343"/>
        <v>0</v>
      </c>
      <c r="E2473" s="2">
        <f t="shared" si="344"/>
        <v>9.9999999999997868E-3</v>
      </c>
      <c r="F2473" s="2">
        <f t="shared" si="348"/>
        <v>1.6048704862088262E-2</v>
      </c>
      <c r="G2473" s="2">
        <f t="shared" si="348"/>
        <v>4.1295021589965461E-3</v>
      </c>
      <c r="H2473" s="2">
        <f t="shared" si="346"/>
        <v>3.8863534257088364</v>
      </c>
      <c r="I2473" s="2">
        <f t="shared" si="347"/>
        <v>79.534840956475932</v>
      </c>
    </row>
    <row r="2474" spans="1:9" ht="13.5" x14ac:dyDescent="0.25">
      <c r="A2474" s="3">
        <v>45607</v>
      </c>
      <c r="B2474" s="2">
        <v>2.29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1.490236880051053E-2</v>
      </c>
      <c r="G2474" s="2">
        <f t="shared" si="348"/>
        <v>3.8345377190682215E-3</v>
      </c>
      <c r="H2474" s="2">
        <f t="shared" si="346"/>
        <v>3.8863534257088364</v>
      </c>
      <c r="I2474" s="2">
        <f t="shared" si="347"/>
        <v>79.534840956475932</v>
      </c>
    </row>
    <row r="2475" spans="1:9" ht="13.5" x14ac:dyDescent="0.25">
      <c r="A2475" s="3">
        <v>45608</v>
      </c>
      <c r="B2475" s="2">
        <v>2.27</v>
      </c>
      <c r="C2475" s="2">
        <f t="shared" si="342"/>
        <v>-2.0000000000000018E-2</v>
      </c>
      <c r="D2475" s="2">
        <f t="shared" si="343"/>
        <v>0</v>
      </c>
      <c r="E2475" s="2">
        <f t="shared" si="344"/>
        <v>2.0000000000000018E-2</v>
      </c>
      <c r="F2475" s="2">
        <f t="shared" si="348"/>
        <v>1.383791388618835E-2</v>
      </c>
      <c r="G2475" s="2">
        <f t="shared" si="348"/>
        <v>4.9892135962776359E-3</v>
      </c>
      <c r="H2475" s="2">
        <f t="shared" si="346"/>
        <v>2.7735661380608305</v>
      </c>
      <c r="I2475" s="2">
        <f t="shared" si="347"/>
        <v>73.499868203876702</v>
      </c>
    </row>
    <row r="2476" spans="1:9" ht="13.5" x14ac:dyDescent="0.25">
      <c r="A2476" s="3">
        <v>45609</v>
      </c>
      <c r="B2476" s="2">
        <v>2.27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1.2849491465746325E-2</v>
      </c>
      <c r="G2476" s="2">
        <f t="shared" si="348"/>
        <v>4.6328411965435188E-3</v>
      </c>
      <c r="H2476" s="2">
        <f t="shared" si="346"/>
        <v>2.7735661380608305</v>
      </c>
      <c r="I2476" s="2">
        <f t="shared" si="347"/>
        <v>73.499868203876702</v>
      </c>
    </row>
    <row r="2477" spans="1:9" ht="13.5" x14ac:dyDescent="0.25">
      <c r="A2477" s="3">
        <v>45610</v>
      </c>
      <c r="B2477" s="2">
        <v>2.27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1.1931670646764444E-2</v>
      </c>
      <c r="G2477" s="2">
        <f t="shared" si="349"/>
        <v>4.3019239682189816E-3</v>
      </c>
      <c r="H2477" s="2">
        <f t="shared" si="346"/>
        <v>2.7735661380608305</v>
      </c>
      <c r="I2477" s="2">
        <f t="shared" si="347"/>
        <v>73.499868203876702</v>
      </c>
    </row>
    <row r="2478" spans="1:9" ht="13.5" x14ac:dyDescent="0.25">
      <c r="A2478" s="3">
        <v>45611</v>
      </c>
      <c r="B2478" s="2">
        <v>2.25</v>
      </c>
      <c r="C2478" s="2">
        <f t="shared" si="342"/>
        <v>-2.0000000000000018E-2</v>
      </c>
      <c r="D2478" s="2">
        <f t="shared" si="343"/>
        <v>0</v>
      </c>
      <c r="E2478" s="2">
        <f t="shared" si="344"/>
        <v>2.0000000000000018E-2</v>
      </c>
      <c r="F2478" s="2">
        <f t="shared" si="349"/>
        <v>1.1079408457709841E-2</v>
      </c>
      <c r="G2478" s="2">
        <f t="shared" si="349"/>
        <v>5.4232151133461982E-3</v>
      </c>
      <c r="H2478" s="2">
        <f t="shared" si="346"/>
        <v>2.0429594301808351</v>
      </c>
      <c r="I2478" s="2">
        <f t="shared" si="347"/>
        <v>67.137254934070143</v>
      </c>
    </row>
    <row r="2479" spans="1:9" ht="13.5" x14ac:dyDescent="0.25">
      <c r="A2479" s="3">
        <v>45614</v>
      </c>
      <c r="B2479" s="2">
        <v>2.25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1.0288022139301994E-2</v>
      </c>
      <c r="G2479" s="2">
        <f t="shared" si="349"/>
        <v>5.0358426052500415E-3</v>
      </c>
      <c r="H2479" s="2">
        <f t="shared" si="346"/>
        <v>2.0429594301808347</v>
      </c>
      <c r="I2479" s="2">
        <f t="shared" si="347"/>
        <v>67.137254934070128</v>
      </c>
    </row>
    <row r="2480" spans="1:9" ht="13.5" x14ac:dyDescent="0.25">
      <c r="A2480" s="3">
        <v>45615</v>
      </c>
      <c r="B2480" s="2">
        <v>2.25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9.5531634150661376E-3</v>
      </c>
      <c r="G2480" s="2">
        <f t="shared" si="349"/>
        <v>4.6761395620178951E-3</v>
      </c>
      <c r="H2480" s="2">
        <f t="shared" si="346"/>
        <v>2.0429594301808347</v>
      </c>
      <c r="I2480" s="2">
        <f t="shared" si="347"/>
        <v>67.137254934070128</v>
      </c>
    </row>
    <row r="2481" spans="1:9" ht="13.5" x14ac:dyDescent="0.25">
      <c r="A2481" s="3">
        <v>45616</v>
      </c>
      <c r="B2481" s="2">
        <v>2.2599999999999998</v>
      </c>
      <c r="C2481" s="2">
        <f t="shared" si="342"/>
        <v>9.9999999999997868E-3</v>
      </c>
      <c r="D2481" s="2">
        <f t="shared" si="343"/>
        <v>9.9999999999997868E-3</v>
      </c>
      <c r="E2481" s="2">
        <f t="shared" si="344"/>
        <v>0</v>
      </c>
      <c r="F2481" s="2">
        <f t="shared" si="349"/>
        <v>9.5850803139899687E-3</v>
      </c>
      <c r="G2481" s="2">
        <f t="shared" si="349"/>
        <v>4.342129593302331E-3</v>
      </c>
      <c r="H2481" s="2">
        <f t="shared" si="346"/>
        <v>2.2074606729321964</v>
      </c>
      <c r="I2481" s="2">
        <f t="shared" si="347"/>
        <v>68.822688663371196</v>
      </c>
    </row>
    <row r="2482" spans="1:9" ht="13.5" x14ac:dyDescent="0.25">
      <c r="A2482" s="3">
        <v>45617</v>
      </c>
      <c r="B2482" s="2">
        <v>2.23</v>
      </c>
      <c r="C2482" s="2">
        <f t="shared" si="342"/>
        <v>-2.9999999999999805E-2</v>
      </c>
      <c r="D2482" s="2">
        <f t="shared" si="343"/>
        <v>0</v>
      </c>
      <c r="E2482" s="2">
        <f t="shared" si="344"/>
        <v>2.9999999999999805E-2</v>
      </c>
      <c r="F2482" s="2">
        <f t="shared" si="349"/>
        <v>8.9004317201335417E-3</v>
      </c>
      <c r="G2482" s="2">
        <f t="shared" si="349"/>
        <v>6.1748346223521504E-3</v>
      </c>
      <c r="H2482" s="2">
        <f t="shared" si="346"/>
        <v>1.4414040641534045</v>
      </c>
      <c r="I2482" s="2">
        <f t="shared" si="347"/>
        <v>59.039963327546694</v>
      </c>
    </row>
    <row r="2483" spans="1:9" ht="13.5" x14ac:dyDescent="0.25">
      <c r="A2483" s="3">
        <v>45618</v>
      </c>
      <c r="B2483" s="2">
        <v>2.23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8.2646865972668595E-3</v>
      </c>
      <c r="G2483" s="2">
        <f t="shared" si="349"/>
        <v>5.7337750064698541E-3</v>
      </c>
      <c r="H2483" s="2">
        <f t="shared" si="346"/>
        <v>1.4414040641534043</v>
      </c>
      <c r="I2483" s="2">
        <f t="shared" si="347"/>
        <v>59.039963327546687</v>
      </c>
    </row>
    <row r="2484" spans="1:9" ht="13.5" x14ac:dyDescent="0.25">
      <c r="A2484" s="3">
        <v>45621</v>
      </c>
      <c r="B2484" s="2">
        <v>2.21</v>
      </c>
      <c r="C2484" s="2">
        <f t="shared" si="342"/>
        <v>-2.0000000000000018E-2</v>
      </c>
      <c r="D2484" s="2">
        <f t="shared" si="343"/>
        <v>0</v>
      </c>
      <c r="E2484" s="2">
        <f t="shared" si="344"/>
        <v>2.0000000000000018E-2</v>
      </c>
      <c r="F2484" s="2">
        <f t="shared" si="349"/>
        <v>7.6743518403192268E-3</v>
      </c>
      <c r="G2484" s="2">
        <f t="shared" si="349"/>
        <v>6.7527910774362945E-3</v>
      </c>
      <c r="H2484" s="2">
        <f t="shared" si="346"/>
        <v>1.1364710905927811</v>
      </c>
      <c r="I2484" s="2">
        <f t="shared" si="347"/>
        <v>53.193843604851118</v>
      </c>
    </row>
    <row r="2485" spans="1:9" ht="13.5" x14ac:dyDescent="0.25">
      <c r="A2485" s="3">
        <v>45622</v>
      </c>
      <c r="B2485" s="2">
        <v>2.2200000000000002</v>
      </c>
      <c r="C2485" s="2">
        <f t="shared" si="342"/>
        <v>1.0000000000000231E-2</v>
      </c>
      <c r="D2485" s="2">
        <f t="shared" si="343"/>
        <v>1.0000000000000231E-2</v>
      </c>
      <c r="E2485" s="2">
        <f t="shared" si="344"/>
        <v>0</v>
      </c>
      <c r="F2485" s="2">
        <f t="shared" si="349"/>
        <v>7.8404695660107271E-3</v>
      </c>
      <c r="G2485" s="2">
        <f t="shared" si="349"/>
        <v>6.2704488576194161E-3</v>
      </c>
      <c r="H2485" s="2">
        <f t="shared" si="346"/>
        <v>1.2503841023252316</v>
      </c>
      <c r="I2485" s="2">
        <f t="shared" si="347"/>
        <v>55.563141466972674</v>
      </c>
    </row>
    <row r="2486" spans="1:9" ht="13.5" x14ac:dyDescent="0.25">
      <c r="A2486" s="3">
        <v>45623</v>
      </c>
      <c r="B2486" s="2">
        <v>2.23</v>
      </c>
      <c r="C2486" s="2">
        <f t="shared" si="342"/>
        <v>9.9999999999997868E-3</v>
      </c>
      <c r="D2486" s="2">
        <f t="shared" si="343"/>
        <v>9.9999999999997868E-3</v>
      </c>
      <c r="E2486" s="2">
        <f t="shared" si="344"/>
        <v>0</v>
      </c>
      <c r="F2486" s="2">
        <f t="shared" si="349"/>
        <v>7.9947217398670892E-3</v>
      </c>
      <c r="G2486" s="2">
        <f t="shared" si="349"/>
        <v>5.822559653503743E-3</v>
      </c>
      <c r="H2486" s="2">
        <f t="shared" si="346"/>
        <v>1.3730596534217114</v>
      </c>
      <c r="I2486" s="2">
        <f t="shared" si="347"/>
        <v>57.860309219024423</v>
      </c>
    </row>
    <row r="2487" spans="1:9" ht="13.5" x14ac:dyDescent="0.25">
      <c r="A2487" s="3">
        <v>45624</v>
      </c>
      <c r="B2487" s="2">
        <v>2.2400000000000002</v>
      </c>
      <c r="C2487" s="2">
        <f t="shared" si="342"/>
        <v>1.0000000000000231E-2</v>
      </c>
      <c r="D2487" s="2">
        <f t="shared" si="343"/>
        <v>1.0000000000000231E-2</v>
      </c>
      <c r="E2487" s="2">
        <f t="shared" si="344"/>
        <v>0</v>
      </c>
      <c r="F2487" s="2">
        <f t="shared" si="349"/>
        <v>8.1379559013051699E-3</v>
      </c>
      <c r="G2487" s="2">
        <f t="shared" si="349"/>
        <v>5.4066625353963327E-3</v>
      </c>
      <c r="H2487" s="2">
        <f t="shared" si="346"/>
        <v>1.5051717853717721</v>
      </c>
      <c r="I2487" s="2">
        <f t="shared" si="347"/>
        <v>60.082577736217068</v>
      </c>
    </row>
    <row r="2488" spans="1:9" ht="13.5" x14ac:dyDescent="0.25">
      <c r="A2488" s="3">
        <v>45625</v>
      </c>
      <c r="B2488" s="2">
        <v>2.2200000000000002</v>
      </c>
      <c r="C2488" s="2">
        <f t="shared" si="342"/>
        <v>-2.0000000000000018E-2</v>
      </c>
      <c r="D2488" s="2">
        <f t="shared" si="343"/>
        <v>0</v>
      </c>
      <c r="E2488" s="2">
        <f t="shared" si="344"/>
        <v>2.0000000000000018E-2</v>
      </c>
      <c r="F2488" s="2">
        <f t="shared" si="349"/>
        <v>7.556673336926229E-3</v>
      </c>
      <c r="G2488" s="2">
        <f t="shared" si="349"/>
        <v>6.4490437828680245E-3</v>
      </c>
      <c r="H2488" s="2">
        <f t="shared" si="346"/>
        <v>1.1717509744623906</v>
      </c>
      <c r="I2488" s="2">
        <f t="shared" si="347"/>
        <v>53.954205074200715</v>
      </c>
    </row>
    <row r="2489" spans="1:9" ht="13.5" x14ac:dyDescent="0.25">
      <c r="A2489" s="3">
        <v>45628</v>
      </c>
      <c r="B2489" s="2">
        <v>2.23</v>
      </c>
      <c r="C2489" s="2">
        <f t="shared" si="342"/>
        <v>9.9999999999997868E-3</v>
      </c>
      <c r="D2489" s="2">
        <f t="shared" si="343"/>
        <v>9.9999999999997868E-3</v>
      </c>
      <c r="E2489" s="2">
        <f t="shared" si="344"/>
        <v>0</v>
      </c>
      <c r="F2489" s="2">
        <f t="shared" si="349"/>
        <v>7.7311966700029117E-3</v>
      </c>
      <c r="G2489" s="2">
        <f t="shared" si="349"/>
        <v>5.9883977983774513E-3</v>
      </c>
      <c r="H2489" s="2">
        <f t="shared" si="346"/>
        <v>1.2910292419280611</v>
      </c>
      <c r="I2489" s="2">
        <f t="shared" si="347"/>
        <v>56.351495576790185</v>
      </c>
    </row>
    <row r="2490" spans="1:9" ht="13.5" x14ac:dyDescent="0.25">
      <c r="A2490" s="3">
        <v>45629</v>
      </c>
      <c r="B2490" s="2">
        <v>2.23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7.1789683364312752E-3</v>
      </c>
      <c r="G2490" s="2">
        <f t="shared" si="349"/>
        <v>5.5606550984933483E-3</v>
      </c>
      <c r="H2490" s="2">
        <f t="shared" si="346"/>
        <v>1.2910292419280611</v>
      </c>
      <c r="I2490" s="2">
        <f t="shared" si="347"/>
        <v>56.351495576790185</v>
      </c>
    </row>
    <row r="2491" spans="1:9" ht="13.5" x14ac:dyDescent="0.25">
      <c r="A2491" s="3">
        <v>45630</v>
      </c>
      <c r="B2491" s="2">
        <v>2.23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6.6661848838290415E-3</v>
      </c>
      <c r="G2491" s="2">
        <f t="shared" si="349"/>
        <v>5.1634654486009662E-3</v>
      </c>
      <c r="H2491" s="2">
        <f t="shared" si="346"/>
        <v>1.2910292419280611</v>
      </c>
      <c r="I2491" s="2">
        <f t="shared" si="347"/>
        <v>56.351495576790185</v>
      </c>
    </row>
    <row r="2492" spans="1:9" ht="13.5" x14ac:dyDescent="0.25">
      <c r="A2492" s="3">
        <v>45631</v>
      </c>
      <c r="B2492" s="2">
        <v>2.23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6.1900288206983957E-3</v>
      </c>
      <c r="G2492" s="2">
        <f t="shared" si="349"/>
        <v>4.7946464879866108E-3</v>
      </c>
      <c r="H2492" s="2">
        <f t="shared" si="346"/>
        <v>1.2910292419280613</v>
      </c>
      <c r="I2492" s="2">
        <f t="shared" si="347"/>
        <v>56.351495576790192</v>
      </c>
    </row>
    <row r="2493" spans="1:9" ht="13.5" x14ac:dyDescent="0.25">
      <c r="A2493" s="3">
        <v>45632</v>
      </c>
      <c r="B2493" s="2">
        <v>2.2200000000000002</v>
      </c>
      <c r="C2493" s="2">
        <f t="shared" si="342"/>
        <v>-9.9999999999997868E-3</v>
      </c>
      <c r="D2493" s="2">
        <f t="shared" si="343"/>
        <v>0</v>
      </c>
      <c r="E2493" s="2">
        <f t="shared" si="344"/>
        <v>9.9999999999997868E-3</v>
      </c>
      <c r="F2493" s="2">
        <f t="shared" ref="F2493:G2508" si="350">((F2492*13)+D2493)/14</f>
        <v>5.7478839049342253E-3</v>
      </c>
      <c r="G2493" s="2">
        <f t="shared" si="350"/>
        <v>5.1664574531304092E-3</v>
      </c>
      <c r="H2493" s="2">
        <f t="shared" si="346"/>
        <v>1.112538708985501</v>
      </c>
      <c r="I2493" s="2">
        <f t="shared" si="347"/>
        <v>52.663589275472859</v>
      </c>
    </row>
    <row r="2494" spans="1:9" ht="13.5" x14ac:dyDescent="0.25">
      <c r="A2494" s="3">
        <v>45635</v>
      </c>
      <c r="B2494" s="2">
        <v>2.2200000000000002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5.3373207688674953E-3</v>
      </c>
      <c r="G2494" s="2">
        <f t="shared" si="350"/>
        <v>4.7974247779068091E-3</v>
      </c>
      <c r="H2494" s="2">
        <f t="shared" si="346"/>
        <v>1.112538708985501</v>
      </c>
      <c r="I2494" s="2">
        <f t="shared" si="347"/>
        <v>52.663589275472859</v>
      </c>
    </row>
    <row r="2495" spans="1:9" ht="13.5" x14ac:dyDescent="0.25">
      <c r="A2495" s="3">
        <v>45636</v>
      </c>
      <c r="B2495" s="2">
        <v>2.23</v>
      </c>
      <c r="C2495" s="2">
        <f t="shared" si="342"/>
        <v>9.9999999999997868E-3</v>
      </c>
      <c r="D2495" s="2">
        <f t="shared" si="343"/>
        <v>9.9999999999997868E-3</v>
      </c>
      <c r="E2495" s="2">
        <f t="shared" si="344"/>
        <v>0</v>
      </c>
      <c r="F2495" s="2">
        <f t="shared" si="350"/>
        <v>5.6703692853769449E-3</v>
      </c>
      <c r="G2495" s="2">
        <f t="shared" si="350"/>
        <v>4.4547515794848939E-3</v>
      </c>
      <c r="H2495" s="2">
        <f t="shared" si="346"/>
        <v>1.272881143696146</v>
      </c>
      <c r="I2495" s="2">
        <f t="shared" si="347"/>
        <v>56.002978740287062</v>
      </c>
    </row>
    <row r="2496" spans="1:9" ht="13.5" x14ac:dyDescent="0.25">
      <c r="A2496" s="3">
        <v>45637</v>
      </c>
      <c r="B2496" s="2">
        <v>2.15</v>
      </c>
      <c r="C2496" s="2">
        <f t="shared" si="342"/>
        <v>-8.0000000000000071E-2</v>
      </c>
      <c r="D2496" s="2">
        <f t="shared" si="343"/>
        <v>0</v>
      </c>
      <c r="E2496" s="2">
        <f t="shared" si="344"/>
        <v>8.0000000000000071E-2</v>
      </c>
      <c r="F2496" s="2">
        <f t="shared" si="350"/>
        <v>5.265342907850021E-3</v>
      </c>
      <c r="G2496" s="2">
        <f t="shared" si="350"/>
        <v>9.8508407523788359E-3</v>
      </c>
      <c r="H2496" s="2">
        <f t="shared" si="346"/>
        <v>0.53450695633045497</v>
      </c>
      <c r="I2496" s="2">
        <f t="shared" si="347"/>
        <v>34.832488319808519</v>
      </c>
    </row>
    <row r="2497" spans="1:9" ht="13.5" x14ac:dyDescent="0.25">
      <c r="A2497" s="3">
        <v>45638</v>
      </c>
      <c r="B2497" s="2">
        <v>2.19</v>
      </c>
      <c r="C2497" s="2">
        <f t="shared" si="342"/>
        <v>4.0000000000000036E-2</v>
      </c>
      <c r="D2497" s="2">
        <f t="shared" si="343"/>
        <v>4.0000000000000036E-2</v>
      </c>
      <c r="E2497" s="2">
        <f t="shared" si="344"/>
        <v>0</v>
      </c>
      <c r="F2497" s="2">
        <f t="shared" si="350"/>
        <v>7.7463898430035942E-3</v>
      </c>
      <c r="G2497" s="2">
        <f t="shared" si="350"/>
        <v>9.1472092700660614E-3</v>
      </c>
      <c r="H2497" s="2">
        <f t="shared" si="346"/>
        <v>0.84685827275794356</v>
      </c>
      <c r="I2497" s="2">
        <f t="shared" si="347"/>
        <v>45.853993522378751</v>
      </c>
    </row>
    <row r="2498" spans="1:9" ht="13.5" x14ac:dyDescent="0.25">
      <c r="A2498" s="3">
        <v>45639</v>
      </c>
      <c r="B2498" s="2">
        <v>2.2000000000000002</v>
      </c>
      <c r="C2498" s="2">
        <f t="shared" si="342"/>
        <v>1.0000000000000231E-2</v>
      </c>
      <c r="D2498" s="2">
        <f t="shared" si="343"/>
        <v>1.0000000000000231E-2</v>
      </c>
      <c r="E2498" s="2">
        <f t="shared" si="344"/>
        <v>0</v>
      </c>
      <c r="F2498" s="2">
        <f t="shared" si="350"/>
        <v>7.907361997074782E-3</v>
      </c>
      <c r="G2498" s="2">
        <f t="shared" si="350"/>
        <v>8.4938371793470569E-3</v>
      </c>
      <c r="H2498" s="2">
        <f t="shared" si="346"/>
        <v>0.93095285794996141</v>
      </c>
      <c r="I2498" s="2">
        <f t="shared" si="347"/>
        <v>48.212096640118283</v>
      </c>
    </row>
    <row r="2499" spans="1:9" ht="13.5" x14ac:dyDescent="0.25">
      <c r="A2499" s="3">
        <v>45642</v>
      </c>
      <c r="B2499" s="2">
        <v>2.16</v>
      </c>
      <c r="C2499" s="2">
        <f t="shared" ref="C2499:C2562" si="351">B2499-B2498</f>
        <v>-4.0000000000000036E-2</v>
      </c>
      <c r="D2499" s="2">
        <f t="shared" ref="D2499:D2562" si="352">IF(C2499&gt;0,C2499,0)</f>
        <v>0</v>
      </c>
      <c r="E2499" s="2">
        <f t="shared" ref="E2499:E2562" si="353">IF(C2499&lt;0,-C2499,0)</f>
        <v>4.0000000000000036E-2</v>
      </c>
      <c r="F2499" s="2">
        <f t="shared" si="350"/>
        <v>7.3425504258551547E-3</v>
      </c>
      <c r="G2499" s="2">
        <f t="shared" si="350"/>
        <v>1.0744277380822271E-2</v>
      </c>
      <c r="H2499" s="2">
        <f t="shared" si="346"/>
        <v>0.68339174107335088</v>
      </c>
      <c r="I2499" s="2">
        <f t="shared" si="347"/>
        <v>40.596120581987179</v>
      </c>
    </row>
    <row r="2500" spans="1:9" ht="13.5" x14ac:dyDescent="0.25">
      <c r="A2500" s="3">
        <v>45644</v>
      </c>
      <c r="B2500" s="2">
        <v>2.1800000000000002</v>
      </c>
      <c r="C2500" s="2">
        <f t="shared" si="351"/>
        <v>2.0000000000000018E-2</v>
      </c>
      <c r="D2500" s="2">
        <f t="shared" si="352"/>
        <v>2.0000000000000018E-2</v>
      </c>
      <c r="E2500" s="2">
        <f t="shared" si="353"/>
        <v>0</v>
      </c>
      <c r="F2500" s="2">
        <f t="shared" si="350"/>
        <v>8.2466539668655022E-3</v>
      </c>
      <c r="G2500" s="2">
        <f t="shared" si="350"/>
        <v>9.976828996477824E-3</v>
      </c>
      <c r="H2500" s="2">
        <f t="shared" si="346"/>
        <v>0.82658066704128785</v>
      </c>
      <c r="I2500" s="2">
        <f t="shared" si="347"/>
        <v>45.252896954186582</v>
      </c>
    </row>
    <row r="2501" spans="1:9" ht="13.5" x14ac:dyDescent="0.25">
      <c r="A2501" s="3">
        <v>45645</v>
      </c>
      <c r="B2501" s="2">
        <v>2.16</v>
      </c>
      <c r="C2501" s="2">
        <f t="shared" si="351"/>
        <v>-2.0000000000000018E-2</v>
      </c>
      <c r="D2501" s="2">
        <f t="shared" si="352"/>
        <v>0</v>
      </c>
      <c r="E2501" s="2">
        <f t="shared" si="353"/>
        <v>2.0000000000000018E-2</v>
      </c>
      <c r="F2501" s="2">
        <f t="shared" si="350"/>
        <v>7.6576072549465381E-3</v>
      </c>
      <c r="G2501" s="2">
        <f t="shared" si="350"/>
        <v>1.0692769782443696E-2</v>
      </c>
      <c r="H2501" s="2">
        <f t="shared" si="346"/>
        <v>0.71614814596676835</v>
      </c>
      <c r="I2501" s="2">
        <f t="shared" si="347"/>
        <v>41.729972301624123</v>
      </c>
    </row>
    <row r="2502" spans="1:9" ht="13.5" x14ac:dyDescent="0.25">
      <c r="A2502" s="3">
        <v>45646</v>
      </c>
      <c r="B2502" s="2">
        <v>2.17</v>
      </c>
      <c r="C2502" s="2">
        <f t="shared" si="351"/>
        <v>9.9999999999997868E-3</v>
      </c>
      <c r="D2502" s="2">
        <f t="shared" si="352"/>
        <v>9.9999999999997868E-3</v>
      </c>
      <c r="E2502" s="2">
        <f t="shared" si="353"/>
        <v>0</v>
      </c>
      <c r="F2502" s="2">
        <f t="shared" si="350"/>
        <v>7.8249210224503422E-3</v>
      </c>
      <c r="G2502" s="2">
        <f t="shared" si="350"/>
        <v>9.9290005122691476E-3</v>
      </c>
      <c r="H2502" s="2">
        <f t="shared" si="346"/>
        <v>0.78808748300306564</v>
      </c>
      <c r="I2502" s="2">
        <f t="shared" si="347"/>
        <v>44.074324690170343</v>
      </c>
    </row>
    <row r="2503" spans="1:9" ht="13.5" x14ac:dyDescent="0.25">
      <c r="A2503" s="3">
        <v>45649</v>
      </c>
      <c r="B2503" s="2">
        <v>2.15</v>
      </c>
      <c r="C2503" s="2">
        <f t="shared" si="351"/>
        <v>-2.0000000000000018E-2</v>
      </c>
      <c r="D2503" s="2">
        <f t="shared" si="352"/>
        <v>0</v>
      </c>
      <c r="E2503" s="2">
        <f t="shared" si="353"/>
        <v>2.0000000000000018E-2</v>
      </c>
      <c r="F2503" s="2">
        <f t="shared" si="350"/>
        <v>7.2659980922753177E-3</v>
      </c>
      <c r="G2503" s="2">
        <f t="shared" si="350"/>
        <v>1.0648357618535638E-2</v>
      </c>
      <c r="H2503" s="2">
        <f t="shared" si="346"/>
        <v>0.68235857139389888</v>
      </c>
      <c r="I2503" s="2">
        <f t="shared" si="347"/>
        <v>40.559639484496962</v>
      </c>
    </row>
    <row r="2504" spans="1:9" ht="13.5" x14ac:dyDescent="0.25">
      <c r="A2504" s="3">
        <v>45650</v>
      </c>
      <c r="B2504" s="2">
        <v>2.15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6.7469982285413661E-3</v>
      </c>
      <c r="G2504" s="2">
        <f t="shared" si="350"/>
        <v>9.8877606457830926E-3</v>
      </c>
      <c r="H2504" s="2">
        <f t="shared" si="346"/>
        <v>0.68235857139389888</v>
      </c>
      <c r="I2504" s="2">
        <f t="shared" si="347"/>
        <v>40.559639484496962</v>
      </c>
    </row>
    <row r="2505" spans="1:9" ht="13.5" x14ac:dyDescent="0.25">
      <c r="A2505" s="3">
        <v>45651</v>
      </c>
      <c r="B2505" s="2">
        <v>2.15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6.2650697836455545E-3</v>
      </c>
      <c r="G2505" s="2">
        <f t="shared" si="350"/>
        <v>9.1814920282271579E-3</v>
      </c>
      <c r="H2505" s="2">
        <f t="shared" si="346"/>
        <v>0.68235857139389888</v>
      </c>
      <c r="I2505" s="2">
        <f t="shared" si="347"/>
        <v>40.559639484496962</v>
      </c>
    </row>
    <row r="2506" spans="1:9" ht="13.5" x14ac:dyDescent="0.25">
      <c r="A2506" s="3">
        <v>45652</v>
      </c>
      <c r="B2506" s="2">
        <v>2.16</v>
      </c>
      <c r="C2506" s="2">
        <f t="shared" si="351"/>
        <v>1.0000000000000231E-2</v>
      </c>
      <c r="D2506" s="2">
        <f t="shared" si="352"/>
        <v>1.0000000000000231E-2</v>
      </c>
      <c r="E2506" s="2">
        <f t="shared" si="353"/>
        <v>0</v>
      </c>
      <c r="F2506" s="2">
        <f t="shared" si="350"/>
        <v>6.5318505133851743E-3</v>
      </c>
      <c r="G2506" s="2">
        <f t="shared" si="350"/>
        <v>8.5256711690680758E-3</v>
      </c>
      <c r="H2506" s="2">
        <f t="shared" si="346"/>
        <v>0.76613915595095117</v>
      </c>
      <c r="I2506" s="2">
        <f t="shared" si="347"/>
        <v>43.379319991262804</v>
      </c>
    </row>
    <row r="2507" spans="1:9" ht="13.5" x14ac:dyDescent="0.25">
      <c r="A2507" s="3">
        <v>45653</v>
      </c>
      <c r="B2507" s="2">
        <v>2.15</v>
      </c>
      <c r="C2507" s="2">
        <f t="shared" si="351"/>
        <v>-1.0000000000000231E-2</v>
      </c>
      <c r="D2507" s="2">
        <f t="shared" si="352"/>
        <v>0</v>
      </c>
      <c r="E2507" s="2">
        <f t="shared" si="353"/>
        <v>1.0000000000000231E-2</v>
      </c>
      <c r="F2507" s="2">
        <f t="shared" si="350"/>
        <v>6.065289762429091E-3</v>
      </c>
      <c r="G2507" s="2">
        <f t="shared" si="350"/>
        <v>8.6309803712775156E-3</v>
      </c>
      <c r="H2507" s="2">
        <f t="shared" si="346"/>
        <v>0.7027347417697043</v>
      </c>
      <c r="I2507" s="2">
        <f t="shared" si="347"/>
        <v>41.270946350652984</v>
      </c>
    </row>
    <row r="2508" spans="1:9" ht="13.5" x14ac:dyDescent="0.25">
      <c r="A2508" s="3">
        <v>45656</v>
      </c>
      <c r="B2508" s="2">
        <v>2.12</v>
      </c>
      <c r="C2508" s="2">
        <f t="shared" si="351"/>
        <v>-2.9999999999999805E-2</v>
      </c>
      <c r="D2508" s="2">
        <f t="shared" si="352"/>
        <v>0</v>
      </c>
      <c r="E2508" s="2">
        <f t="shared" si="353"/>
        <v>2.9999999999999805E-2</v>
      </c>
      <c r="F2508" s="2">
        <f t="shared" si="350"/>
        <v>5.6320547793984417E-3</v>
      </c>
      <c r="G2508" s="2">
        <f t="shared" si="350"/>
        <v>1.015733891618625E-2</v>
      </c>
      <c r="H2508" s="2">
        <f t="shared" si="346"/>
        <v>0.55448132880783052</v>
      </c>
      <c r="I2508" s="2">
        <f t="shared" si="347"/>
        <v>35.669860971123768</v>
      </c>
    </row>
    <row r="2509" spans="1:9" ht="13.5" x14ac:dyDescent="0.25">
      <c r="A2509" s="3">
        <v>45657</v>
      </c>
      <c r="B2509" s="2">
        <v>2.19</v>
      </c>
      <c r="C2509" s="2">
        <f t="shared" si="351"/>
        <v>6.999999999999984E-2</v>
      </c>
      <c r="D2509" s="2">
        <f t="shared" si="352"/>
        <v>6.999999999999984E-2</v>
      </c>
      <c r="E2509" s="2">
        <f t="shared" si="353"/>
        <v>0</v>
      </c>
      <c r="F2509" s="2">
        <f t="shared" ref="F2509:G2524" si="354">((F2508*13)+D2509)/14</f>
        <v>1.022976515229854E-2</v>
      </c>
      <c r="G2509" s="2">
        <f t="shared" si="354"/>
        <v>9.4318147078872316E-3</v>
      </c>
      <c r="H2509" s="2">
        <f t="shared" si="346"/>
        <v>1.0846020059897945</v>
      </c>
      <c r="I2509" s="2">
        <f t="shared" si="347"/>
        <v>52.029212428720285</v>
      </c>
    </row>
    <row r="2510" spans="1:9" ht="13.5" x14ac:dyDescent="0.25">
      <c r="A2510" s="3">
        <v>45659</v>
      </c>
      <c r="B2510" s="2">
        <v>2.15</v>
      </c>
      <c r="C2510" s="2">
        <f t="shared" si="351"/>
        <v>-4.0000000000000036E-2</v>
      </c>
      <c r="D2510" s="2">
        <f t="shared" si="352"/>
        <v>0</v>
      </c>
      <c r="E2510" s="2">
        <f t="shared" si="353"/>
        <v>4.0000000000000036E-2</v>
      </c>
      <c r="F2510" s="2">
        <f t="shared" si="354"/>
        <v>9.4990676414200732E-3</v>
      </c>
      <c r="G2510" s="2">
        <f t="shared" si="354"/>
        <v>1.1615256514466718E-2</v>
      </c>
      <c r="H2510" s="2">
        <f t="shared" si="346"/>
        <v>0.81780954467850564</v>
      </c>
      <c r="I2510" s="2">
        <f t="shared" si="347"/>
        <v>44.988736420302047</v>
      </c>
    </row>
    <row r="2511" spans="1:9" ht="13.5" x14ac:dyDescent="0.25">
      <c r="A2511" s="3">
        <v>45660</v>
      </c>
      <c r="B2511" s="2">
        <v>2.15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8.820562809890067E-3</v>
      </c>
      <c r="G2511" s="2">
        <f t="shared" si="354"/>
        <v>1.0785595334861953E-2</v>
      </c>
      <c r="H2511" s="2">
        <f t="shared" si="346"/>
        <v>0.81780954467850553</v>
      </c>
      <c r="I2511" s="2">
        <f t="shared" si="347"/>
        <v>44.98873642030204</v>
      </c>
    </row>
    <row r="2512" spans="1:9" ht="13.5" x14ac:dyDescent="0.25">
      <c r="A2512" s="3">
        <v>45663</v>
      </c>
      <c r="B2512" s="2">
        <v>2.17</v>
      </c>
      <c r="C2512" s="2">
        <f t="shared" si="351"/>
        <v>2.0000000000000018E-2</v>
      </c>
      <c r="D2512" s="2">
        <f t="shared" si="352"/>
        <v>2.0000000000000018E-2</v>
      </c>
      <c r="E2512" s="2">
        <f t="shared" si="353"/>
        <v>0</v>
      </c>
      <c r="F2512" s="2">
        <f t="shared" si="354"/>
        <v>9.6190940377550629E-3</v>
      </c>
      <c r="G2512" s="2">
        <f t="shared" si="354"/>
        <v>1.00151956680861E-2</v>
      </c>
      <c r="H2512" s="2">
        <f t="shared" si="346"/>
        <v>0.96044993593153316</v>
      </c>
      <c r="I2512" s="2">
        <f t="shared" si="347"/>
        <v>48.991301350175156</v>
      </c>
    </row>
    <row r="2513" spans="1:9" ht="13.5" x14ac:dyDescent="0.25">
      <c r="A2513" s="3">
        <v>45664</v>
      </c>
      <c r="B2513" s="2">
        <v>2.16</v>
      </c>
      <c r="C2513" s="2">
        <f t="shared" si="351"/>
        <v>-9.9999999999997868E-3</v>
      </c>
      <c r="D2513" s="2">
        <f t="shared" si="352"/>
        <v>0</v>
      </c>
      <c r="E2513" s="2">
        <f t="shared" si="353"/>
        <v>9.9999999999997868E-3</v>
      </c>
      <c r="F2513" s="2">
        <f t="shared" si="354"/>
        <v>8.9320158922011304E-3</v>
      </c>
      <c r="G2513" s="2">
        <f t="shared" si="354"/>
        <v>1.0014110263222792E-2</v>
      </c>
      <c r="H2513" s="2">
        <f t="shared" ref="H2513:H2576" si="355">F2513/G2513</f>
        <v>0.89194303412099474</v>
      </c>
      <c r="I2513" s="2">
        <f t="shared" ref="I2513:I2576" si="356">IF(G2513=0,100,100-(100/(1+H2513)))</f>
        <v>47.144285955491021</v>
      </c>
    </row>
    <row r="2514" spans="1:9" ht="13.5" x14ac:dyDescent="0.25">
      <c r="A2514" s="3">
        <v>45665</v>
      </c>
      <c r="B2514" s="2">
        <v>2.14</v>
      </c>
      <c r="C2514" s="2">
        <f t="shared" si="351"/>
        <v>-2.0000000000000018E-2</v>
      </c>
      <c r="D2514" s="2">
        <f t="shared" si="352"/>
        <v>0</v>
      </c>
      <c r="E2514" s="2">
        <f t="shared" si="353"/>
        <v>2.0000000000000018E-2</v>
      </c>
      <c r="F2514" s="2">
        <f t="shared" si="354"/>
        <v>8.2940147570439073E-3</v>
      </c>
      <c r="G2514" s="2">
        <f t="shared" si="354"/>
        <v>1.0727388101564024E-2</v>
      </c>
      <c r="H2514" s="2">
        <f t="shared" si="355"/>
        <v>0.7731625516405678</v>
      </c>
      <c r="I2514" s="2">
        <f t="shared" si="356"/>
        <v>43.603591273976619</v>
      </c>
    </row>
    <row r="2515" spans="1:9" ht="13.5" x14ac:dyDescent="0.25">
      <c r="A2515" s="3">
        <v>45666</v>
      </c>
      <c r="B2515" s="2">
        <v>2.17</v>
      </c>
      <c r="C2515" s="2">
        <f t="shared" si="351"/>
        <v>2.9999999999999805E-2</v>
      </c>
      <c r="D2515" s="2">
        <f t="shared" si="352"/>
        <v>2.9999999999999805E-2</v>
      </c>
      <c r="E2515" s="2">
        <f t="shared" si="353"/>
        <v>0</v>
      </c>
      <c r="F2515" s="2">
        <f t="shared" si="354"/>
        <v>9.8444422743979004E-3</v>
      </c>
      <c r="G2515" s="2">
        <f t="shared" si="354"/>
        <v>9.9611460943094515E-3</v>
      </c>
      <c r="H2515" s="2">
        <f t="shared" si="355"/>
        <v>0.98828409715040511</v>
      </c>
      <c r="I2515" s="2">
        <f t="shared" si="356"/>
        <v>49.705376538836028</v>
      </c>
    </row>
    <row r="2516" spans="1:9" ht="13.5" x14ac:dyDescent="0.25">
      <c r="A2516" s="3">
        <v>45667</v>
      </c>
      <c r="B2516" s="2">
        <v>2.2200000000000002</v>
      </c>
      <c r="C2516" s="2">
        <f t="shared" si="351"/>
        <v>5.0000000000000266E-2</v>
      </c>
      <c r="D2516" s="2">
        <f t="shared" si="352"/>
        <v>5.0000000000000266E-2</v>
      </c>
      <c r="E2516" s="2">
        <f t="shared" si="353"/>
        <v>0</v>
      </c>
      <c r="F2516" s="2">
        <f t="shared" si="354"/>
        <v>1.2712696397655212E-2</v>
      </c>
      <c r="G2516" s="2">
        <f t="shared" si="354"/>
        <v>9.2496356590016336E-3</v>
      </c>
      <c r="H2516" s="2">
        <f t="shared" si="355"/>
        <v>1.3743996916552459</v>
      </c>
      <c r="I2516" s="2">
        <f t="shared" si="356"/>
        <v>57.884091565776856</v>
      </c>
    </row>
    <row r="2517" spans="1:9" ht="13.5" x14ac:dyDescent="0.25">
      <c r="A2517" s="3">
        <v>45670</v>
      </c>
      <c r="B2517" s="2">
        <v>2.2599999999999998</v>
      </c>
      <c r="C2517" s="2">
        <f t="shared" si="351"/>
        <v>3.9999999999999591E-2</v>
      </c>
      <c r="D2517" s="2">
        <f t="shared" si="352"/>
        <v>3.9999999999999591E-2</v>
      </c>
      <c r="E2517" s="2">
        <f t="shared" si="353"/>
        <v>0</v>
      </c>
      <c r="F2517" s="2">
        <f t="shared" si="354"/>
        <v>1.4661789512108381E-2</v>
      </c>
      <c r="G2517" s="2">
        <f t="shared" si="354"/>
        <v>8.5889473976443736E-3</v>
      </c>
      <c r="H2517" s="2">
        <f t="shared" si="355"/>
        <v>1.7070531269209497</v>
      </c>
      <c r="I2517" s="2">
        <f t="shared" si="356"/>
        <v>63.059461594777865</v>
      </c>
    </row>
    <row r="2518" spans="1:9" ht="13.5" x14ac:dyDescent="0.25">
      <c r="A2518" s="3">
        <v>45671</v>
      </c>
      <c r="B2518" s="2">
        <v>2.31</v>
      </c>
      <c r="C2518" s="2">
        <f t="shared" si="351"/>
        <v>5.0000000000000266E-2</v>
      </c>
      <c r="D2518" s="2">
        <f t="shared" si="352"/>
        <v>5.0000000000000266E-2</v>
      </c>
      <c r="E2518" s="2">
        <f t="shared" si="353"/>
        <v>0</v>
      </c>
      <c r="F2518" s="2">
        <f t="shared" si="354"/>
        <v>1.7185947404100659E-2</v>
      </c>
      <c r="G2518" s="2">
        <f t="shared" si="354"/>
        <v>7.9754511549554891E-3</v>
      </c>
      <c r="H2518" s="2">
        <f t="shared" si="355"/>
        <v>2.1548558282401737</v>
      </c>
      <c r="I2518" s="2">
        <f t="shared" si="356"/>
        <v>68.302830479647781</v>
      </c>
    </row>
    <row r="2519" spans="1:9" ht="13.5" x14ac:dyDescent="0.25">
      <c r="A2519" s="3">
        <v>45672</v>
      </c>
      <c r="B2519" s="2">
        <v>2.29</v>
      </c>
      <c r="C2519" s="2">
        <f t="shared" si="351"/>
        <v>-2.0000000000000018E-2</v>
      </c>
      <c r="D2519" s="2">
        <f t="shared" si="352"/>
        <v>0</v>
      </c>
      <c r="E2519" s="2">
        <f t="shared" si="353"/>
        <v>2.0000000000000018E-2</v>
      </c>
      <c r="F2519" s="2">
        <f t="shared" si="354"/>
        <v>1.5958379732379183E-2</v>
      </c>
      <c r="G2519" s="2">
        <f t="shared" si="354"/>
        <v>8.8343475010300987E-3</v>
      </c>
      <c r="H2519" s="2">
        <f t="shared" si="355"/>
        <v>1.8064016307393853</v>
      </c>
      <c r="I2519" s="2">
        <f t="shared" si="356"/>
        <v>64.367181480843982</v>
      </c>
    </row>
    <row r="2520" spans="1:9" ht="13.5" x14ac:dyDescent="0.25">
      <c r="A2520" s="3">
        <v>45673</v>
      </c>
      <c r="B2520" s="2">
        <v>2.2599999999999998</v>
      </c>
      <c r="C2520" s="2">
        <f t="shared" si="351"/>
        <v>-3.0000000000000249E-2</v>
      </c>
      <c r="D2520" s="2">
        <f t="shared" si="352"/>
        <v>0</v>
      </c>
      <c r="E2520" s="2">
        <f t="shared" si="353"/>
        <v>3.0000000000000249E-2</v>
      </c>
      <c r="F2520" s="2">
        <f t="shared" si="354"/>
        <v>1.481849546578067E-2</v>
      </c>
      <c r="G2520" s="2">
        <f t="shared" si="354"/>
        <v>1.034617982238511E-2</v>
      </c>
      <c r="H2520" s="2">
        <f t="shared" si="355"/>
        <v>1.4322673411996192</v>
      </c>
      <c r="I2520" s="2">
        <f t="shared" si="356"/>
        <v>58.886098453848838</v>
      </c>
    </row>
    <row r="2521" spans="1:9" ht="13.5" x14ac:dyDescent="0.25">
      <c r="A2521" s="3">
        <v>45674</v>
      </c>
      <c r="B2521" s="2">
        <v>2.25</v>
      </c>
      <c r="C2521" s="2">
        <f t="shared" si="351"/>
        <v>-9.9999999999997868E-3</v>
      </c>
      <c r="D2521" s="2">
        <f t="shared" si="352"/>
        <v>0</v>
      </c>
      <c r="E2521" s="2">
        <f t="shared" si="353"/>
        <v>9.9999999999997868E-3</v>
      </c>
      <c r="F2521" s="2">
        <f t="shared" si="354"/>
        <v>1.3760031503939193E-2</v>
      </c>
      <c r="G2521" s="2">
        <f t="shared" si="354"/>
        <v>1.032145269221473E-2</v>
      </c>
      <c r="H2521" s="2">
        <f t="shared" si="355"/>
        <v>1.3331487256942152</v>
      </c>
      <c r="I2521" s="2">
        <f t="shared" si="356"/>
        <v>57.139466122012621</v>
      </c>
    </row>
    <row r="2522" spans="1:9" ht="13.5" x14ac:dyDescent="0.25">
      <c r="A2522" s="3">
        <v>45677</v>
      </c>
      <c r="B2522" s="2">
        <v>2.27</v>
      </c>
      <c r="C2522" s="2">
        <f t="shared" si="351"/>
        <v>2.0000000000000018E-2</v>
      </c>
      <c r="D2522" s="2">
        <f t="shared" si="352"/>
        <v>2.0000000000000018E-2</v>
      </c>
      <c r="E2522" s="2">
        <f t="shared" si="353"/>
        <v>0</v>
      </c>
      <c r="F2522" s="2">
        <f t="shared" si="354"/>
        <v>1.4205743539372109E-2</v>
      </c>
      <c r="G2522" s="2">
        <f t="shared" si="354"/>
        <v>9.5842060713422494E-3</v>
      </c>
      <c r="H2522" s="2">
        <f t="shared" si="355"/>
        <v>1.4822034745109172</v>
      </c>
      <c r="I2522" s="2">
        <f t="shared" si="356"/>
        <v>59.713214074964753</v>
      </c>
    </row>
    <row r="2523" spans="1:9" ht="13.5" x14ac:dyDescent="0.25">
      <c r="A2523" s="3">
        <v>45678</v>
      </c>
      <c r="B2523" s="2">
        <v>2.25</v>
      </c>
      <c r="C2523" s="2">
        <f t="shared" si="351"/>
        <v>-2.0000000000000018E-2</v>
      </c>
      <c r="D2523" s="2">
        <f t="shared" si="352"/>
        <v>0</v>
      </c>
      <c r="E2523" s="2">
        <f t="shared" si="353"/>
        <v>2.0000000000000018E-2</v>
      </c>
      <c r="F2523" s="2">
        <f t="shared" si="354"/>
        <v>1.3191047572274101E-2</v>
      </c>
      <c r="G2523" s="2">
        <f t="shared" si="354"/>
        <v>1.0328191351960661E-2</v>
      </c>
      <c r="H2523" s="2">
        <f t="shared" si="355"/>
        <v>1.2771885340573175</v>
      </c>
      <c r="I2523" s="2">
        <f t="shared" si="356"/>
        <v>56.086200811037905</v>
      </c>
    </row>
    <row r="2524" spans="1:9" ht="13.5" x14ac:dyDescent="0.25">
      <c r="A2524" s="3">
        <v>45679</v>
      </c>
      <c r="B2524" s="2">
        <v>2.2400000000000002</v>
      </c>
      <c r="C2524" s="2">
        <f t="shared" si="351"/>
        <v>-9.9999999999997868E-3</v>
      </c>
      <c r="D2524" s="2">
        <f t="shared" si="352"/>
        <v>0</v>
      </c>
      <c r="E2524" s="2">
        <f t="shared" si="353"/>
        <v>9.9999999999997868E-3</v>
      </c>
      <c r="F2524" s="2">
        <f t="shared" si="354"/>
        <v>1.2248829888540235E-2</v>
      </c>
      <c r="G2524" s="2">
        <f t="shared" si="354"/>
        <v>1.0304749112534884E-2</v>
      </c>
      <c r="H2524" s="2">
        <f t="shared" si="355"/>
        <v>1.1886587198557348</v>
      </c>
      <c r="I2524" s="2">
        <f t="shared" si="356"/>
        <v>54.309916346121113</v>
      </c>
    </row>
    <row r="2525" spans="1:9" ht="13.5" x14ac:dyDescent="0.25">
      <c r="A2525" s="3">
        <v>45680</v>
      </c>
      <c r="B2525" s="2">
        <v>2.2400000000000002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1.1373913467930218E-2</v>
      </c>
      <c r="G2525" s="2">
        <f t="shared" si="357"/>
        <v>9.5686956044966787E-3</v>
      </c>
      <c r="H2525" s="2">
        <f t="shared" si="355"/>
        <v>1.1886587198557348</v>
      </c>
      <c r="I2525" s="2">
        <f t="shared" si="356"/>
        <v>54.309916346121113</v>
      </c>
    </row>
    <row r="2526" spans="1:9" ht="13.5" x14ac:dyDescent="0.25">
      <c r="A2526" s="3">
        <v>45681</v>
      </c>
      <c r="B2526" s="2">
        <v>2.25</v>
      </c>
      <c r="C2526" s="2">
        <f t="shared" si="351"/>
        <v>9.9999999999997868E-3</v>
      </c>
      <c r="D2526" s="2">
        <f t="shared" si="352"/>
        <v>9.9999999999997868E-3</v>
      </c>
      <c r="E2526" s="2">
        <f t="shared" si="353"/>
        <v>0</v>
      </c>
      <c r="F2526" s="2">
        <f t="shared" si="357"/>
        <v>1.1275776791649473E-2</v>
      </c>
      <c r="G2526" s="2">
        <f t="shared" si="357"/>
        <v>8.8852173470326309E-3</v>
      </c>
      <c r="H2526" s="2">
        <f t="shared" si="355"/>
        <v>1.2690490678222082</v>
      </c>
      <c r="I2526" s="2">
        <f t="shared" si="356"/>
        <v>55.928674519155209</v>
      </c>
    </row>
    <row r="2527" spans="1:9" ht="13.5" x14ac:dyDescent="0.25">
      <c r="A2527" s="3">
        <v>45684</v>
      </c>
      <c r="B2527" s="2">
        <v>2.2400000000000002</v>
      </c>
      <c r="C2527" s="2">
        <f t="shared" si="351"/>
        <v>-9.9999999999997868E-3</v>
      </c>
      <c r="D2527" s="2">
        <f t="shared" si="352"/>
        <v>0</v>
      </c>
      <c r="E2527" s="2">
        <f t="shared" si="353"/>
        <v>9.9999999999997868E-3</v>
      </c>
      <c r="F2527" s="2">
        <f t="shared" si="357"/>
        <v>1.0470364163674511E-2</v>
      </c>
      <c r="G2527" s="2">
        <f t="shared" si="357"/>
        <v>8.9648446793874261E-3</v>
      </c>
      <c r="H2527" s="2">
        <f t="shared" si="355"/>
        <v>1.1679359250638972</v>
      </c>
      <c r="I2527" s="2">
        <f t="shared" si="356"/>
        <v>53.873175473554362</v>
      </c>
    </row>
    <row r="2528" spans="1:9" ht="13.5" x14ac:dyDescent="0.25">
      <c r="A2528" s="3">
        <v>45685</v>
      </c>
      <c r="B2528" s="2">
        <v>2.2400000000000002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9.7224810091263315E-3</v>
      </c>
      <c r="G2528" s="2">
        <f t="shared" si="357"/>
        <v>8.3244986308597529E-3</v>
      </c>
      <c r="H2528" s="2">
        <f t="shared" si="355"/>
        <v>1.1679359250638972</v>
      </c>
      <c r="I2528" s="2">
        <f t="shared" si="356"/>
        <v>53.873175473554362</v>
      </c>
    </row>
    <row r="2529" spans="1:9" ht="13.5" x14ac:dyDescent="0.25">
      <c r="A2529" s="3">
        <v>45686</v>
      </c>
      <c r="B2529" s="2">
        <v>2.23</v>
      </c>
      <c r="C2529" s="2">
        <f t="shared" si="351"/>
        <v>-1.0000000000000231E-2</v>
      </c>
      <c r="D2529" s="2">
        <f t="shared" si="352"/>
        <v>0</v>
      </c>
      <c r="E2529" s="2">
        <f t="shared" si="353"/>
        <v>1.0000000000000231E-2</v>
      </c>
      <c r="F2529" s="2">
        <f t="shared" si="357"/>
        <v>9.0280180799030222E-3</v>
      </c>
      <c r="G2529" s="2">
        <f t="shared" si="357"/>
        <v>8.4441773000840728E-3</v>
      </c>
      <c r="H2529" s="2">
        <f t="shared" si="355"/>
        <v>1.069141227033821</v>
      </c>
      <c r="I2529" s="2">
        <f t="shared" si="356"/>
        <v>51.670771094076969</v>
      </c>
    </row>
    <row r="2530" spans="1:9" ht="13.5" x14ac:dyDescent="0.25">
      <c r="A2530" s="3">
        <v>45687</v>
      </c>
      <c r="B2530" s="2">
        <v>2.2400000000000002</v>
      </c>
      <c r="C2530" s="2">
        <f t="shared" si="351"/>
        <v>1.0000000000000231E-2</v>
      </c>
      <c r="D2530" s="2">
        <f t="shared" si="352"/>
        <v>1.0000000000000231E-2</v>
      </c>
      <c r="E2530" s="2">
        <f t="shared" si="353"/>
        <v>0</v>
      </c>
      <c r="F2530" s="2">
        <f t="shared" si="357"/>
        <v>9.0974453599099638E-3</v>
      </c>
      <c r="G2530" s="2">
        <f t="shared" si="357"/>
        <v>7.8410217786494957E-3</v>
      </c>
      <c r="H2530" s="2">
        <f t="shared" si="355"/>
        <v>1.1602372263117051</v>
      </c>
      <c r="I2530" s="2">
        <f t="shared" si="356"/>
        <v>53.70878772849607</v>
      </c>
    </row>
    <row r="2531" spans="1:9" ht="13.5" x14ac:dyDescent="0.25">
      <c r="A2531" s="3">
        <v>45688</v>
      </c>
      <c r="B2531" s="2">
        <v>2.2400000000000002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8.4476278342021094E-3</v>
      </c>
      <c r="G2531" s="2">
        <f t="shared" si="357"/>
        <v>7.2809487944602456E-3</v>
      </c>
      <c r="H2531" s="2">
        <f t="shared" si="355"/>
        <v>1.1602372263117053</v>
      </c>
      <c r="I2531" s="2">
        <f t="shared" si="356"/>
        <v>53.708787728496084</v>
      </c>
    </row>
    <row r="2532" spans="1:9" ht="13.5" x14ac:dyDescent="0.25">
      <c r="A2532" s="3">
        <v>45691</v>
      </c>
      <c r="B2532" s="2">
        <v>2.2599999999999998</v>
      </c>
      <c r="C2532" s="2">
        <f t="shared" si="351"/>
        <v>1.9999999999999574E-2</v>
      </c>
      <c r="D2532" s="2">
        <f t="shared" si="352"/>
        <v>1.9999999999999574E-2</v>
      </c>
      <c r="E2532" s="2">
        <f t="shared" si="353"/>
        <v>0</v>
      </c>
      <c r="F2532" s="2">
        <f t="shared" si="357"/>
        <v>9.2727972746162145E-3</v>
      </c>
      <c r="G2532" s="2">
        <f t="shared" si="357"/>
        <v>6.7608810234273701E-3</v>
      </c>
      <c r="H2532" s="2">
        <f t="shared" si="355"/>
        <v>1.3715368222698661</v>
      </c>
      <c r="I2532" s="2">
        <f t="shared" si="356"/>
        <v>57.833250126689109</v>
      </c>
    </row>
    <row r="2533" spans="1:9" ht="13.5" x14ac:dyDescent="0.25">
      <c r="A2533" s="3">
        <v>45692</v>
      </c>
      <c r="B2533" s="2">
        <v>2.2599999999999998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8.6104546121436275E-3</v>
      </c>
      <c r="G2533" s="2">
        <f t="shared" si="357"/>
        <v>6.2779609503254147E-3</v>
      </c>
      <c r="H2533" s="2">
        <f t="shared" si="355"/>
        <v>1.3715368222698661</v>
      </c>
      <c r="I2533" s="2">
        <f t="shared" si="356"/>
        <v>57.833250126689109</v>
      </c>
    </row>
    <row r="2534" spans="1:9" ht="13.5" x14ac:dyDescent="0.25">
      <c r="A2534" s="3">
        <v>45693</v>
      </c>
      <c r="B2534" s="2">
        <v>2.27</v>
      </c>
      <c r="C2534" s="2">
        <f t="shared" si="351"/>
        <v>1.0000000000000231E-2</v>
      </c>
      <c r="D2534" s="2">
        <f t="shared" si="352"/>
        <v>1.0000000000000231E-2</v>
      </c>
      <c r="E2534" s="2">
        <f t="shared" si="353"/>
        <v>0</v>
      </c>
      <c r="F2534" s="2">
        <f t="shared" si="357"/>
        <v>8.7097078541333844E-3</v>
      </c>
      <c r="G2534" s="2">
        <f t="shared" si="357"/>
        <v>5.829535168159314E-3</v>
      </c>
      <c r="H2534" s="2">
        <f t="shared" si="355"/>
        <v>1.4940655820562603</v>
      </c>
      <c r="I2534" s="2">
        <f t="shared" si="356"/>
        <v>59.904823385777256</v>
      </c>
    </row>
    <row r="2535" spans="1:9" ht="13.5" x14ac:dyDescent="0.25">
      <c r="A2535" s="3">
        <v>45694</v>
      </c>
      <c r="B2535" s="2">
        <v>2.27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8.0875858645524275E-3</v>
      </c>
      <c r="G2535" s="2">
        <f t="shared" si="357"/>
        <v>5.4131397990050774E-3</v>
      </c>
      <c r="H2535" s="2">
        <f t="shared" si="355"/>
        <v>1.4940655820562601</v>
      </c>
      <c r="I2535" s="2">
        <f t="shared" si="356"/>
        <v>59.904823385777256</v>
      </c>
    </row>
    <row r="2536" spans="1:9" ht="13.5" x14ac:dyDescent="0.25">
      <c r="A2536" s="3">
        <v>45695</v>
      </c>
      <c r="B2536" s="2">
        <v>2.2599999999999998</v>
      </c>
      <c r="C2536" s="2">
        <f t="shared" si="351"/>
        <v>-1.0000000000000231E-2</v>
      </c>
      <c r="D2536" s="2">
        <f t="shared" si="352"/>
        <v>0</v>
      </c>
      <c r="E2536" s="2">
        <f t="shared" si="353"/>
        <v>1.0000000000000231E-2</v>
      </c>
      <c r="F2536" s="2">
        <f t="shared" si="357"/>
        <v>7.5099011599415394E-3</v>
      </c>
      <c r="G2536" s="2">
        <f t="shared" si="357"/>
        <v>5.7407726705047315E-3</v>
      </c>
      <c r="H2536" s="2">
        <f t="shared" si="355"/>
        <v>1.3081690551040868</v>
      </c>
      <c r="I2536" s="2">
        <f t="shared" si="356"/>
        <v>56.675617074551546</v>
      </c>
    </row>
    <row r="2537" spans="1:9" ht="13.5" x14ac:dyDescent="0.25">
      <c r="A2537" s="3">
        <v>45698</v>
      </c>
      <c r="B2537" s="2">
        <v>2.2400000000000002</v>
      </c>
      <c r="C2537" s="2">
        <f t="shared" si="351"/>
        <v>-1.9999999999999574E-2</v>
      </c>
      <c r="D2537" s="2">
        <f t="shared" si="352"/>
        <v>0</v>
      </c>
      <c r="E2537" s="2">
        <f t="shared" si="353"/>
        <v>1.9999999999999574E-2</v>
      </c>
      <c r="F2537" s="2">
        <f t="shared" si="357"/>
        <v>6.9734796485171431E-3</v>
      </c>
      <c r="G2537" s="2">
        <f t="shared" si="357"/>
        <v>6.7592889083257918E-3</v>
      </c>
      <c r="H2537" s="2">
        <f t="shared" si="355"/>
        <v>1.0316883540704289</v>
      </c>
      <c r="I2537" s="2">
        <f t="shared" si="356"/>
        <v>50.779852727091296</v>
      </c>
    </row>
    <row r="2538" spans="1:9" ht="13.5" x14ac:dyDescent="0.25">
      <c r="A2538" s="3">
        <v>45699</v>
      </c>
      <c r="B2538" s="2">
        <v>2.2400000000000002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6.475373959337347E-3</v>
      </c>
      <c r="G2538" s="2">
        <f t="shared" si="357"/>
        <v>6.2764825577310921E-3</v>
      </c>
      <c r="H2538" s="2">
        <f t="shared" si="355"/>
        <v>1.0316883540704291</v>
      </c>
      <c r="I2538" s="2">
        <f t="shared" si="356"/>
        <v>50.779852727091296</v>
      </c>
    </row>
    <row r="2539" spans="1:9" ht="13.5" x14ac:dyDescent="0.25">
      <c r="A2539" s="3">
        <v>45700</v>
      </c>
      <c r="B2539" s="2">
        <v>2.25</v>
      </c>
      <c r="C2539" s="2">
        <f t="shared" si="351"/>
        <v>9.9999999999997868E-3</v>
      </c>
      <c r="D2539" s="2">
        <f t="shared" si="352"/>
        <v>9.9999999999997868E-3</v>
      </c>
      <c r="E2539" s="2">
        <f t="shared" si="353"/>
        <v>0</v>
      </c>
      <c r="F2539" s="2">
        <f t="shared" si="357"/>
        <v>6.7271329622418065E-3</v>
      </c>
      <c r="G2539" s="2">
        <f t="shared" si="357"/>
        <v>5.828162375036014E-3</v>
      </c>
      <c r="H2539" s="2">
        <f t="shared" si="355"/>
        <v>1.1542459748644593</v>
      </c>
      <c r="I2539" s="2">
        <f t="shared" si="356"/>
        <v>53.580045562674528</v>
      </c>
    </row>
    <row r="2540" spans="1:9" ht="13.5" x14ac:dyDescent="0.25">
      <c r="A2540" s="3">
        <v>45701</v>
      </c>
      <c r="B2540" s="2">
        <v>2.2400000000000002</v>
      </c>
      <c r="C2540" s="2">
        <f t="shared" si="351"/>
        <v>-9.9999999999997868E-3</v>
      </c>
      <c r="D2540" s="2">
        <f t="shared" si="352"/>
        <v>0</v>
      </c>
      <c r="E2540" s="2">
        <f t="shared" si="353"/>
        <v>9.9999999999997868E-3</v>
      </c>
      <c r="F2540" s="2">
        <f t="shared" si="357"/>
        <v>6.2466234649388207E-3</v>
      </c>
      <c r="G2540" s="2">
        <f t="shared" si="357"/>
        <v>6.1261507768191406E-3</v>
      </c>
      <c r="H2540" s="2">
        <f t="shared" si="355"/>
        <v>1.0196653155478215</v>
      </c>
      <c r="I2540" s="2">
        <f t="shared" si="356"/>
        <v>50.486845899576373</v>
      </c>
    </row>
    <row r="2541" spans="1:9" ht="13.5" x14ac:dyDescent="0.25">
      <c r="A2541" s="3">
        <v>45702</v>
      </c>
      <c r="B2541" s="2">
        <v>2.2799999999999998</v>
      </c>
      <c r="C2541" s="2">
        <f t="shared" si="351"/>
        <v>3.9999999999999591E-2</v>
      </c>
      <c r="D2541" s="2">
        <f t="shared" si="352"/>
        <v>3.9999999999999591E-2</v>
      </c>
      <c r="E2541" s="2">
        <f t="shared" si="353"/>
        <v>0</v>
      </c>
      <c r="F2541" s="2">
        <f t="shared" ref="F2541:G2556" si="358">((F2540*13)+D2541)/14</f>
        <v>8.6575789317288755E-3</v>
      </c>
      <c r="G2541" s="2">
        <f t="shared" si="358"/>
        <v>5.6885685784749162E-3</v>
      </c>
      <c r="H2541" s="2">
        <f t="shared" si="355"/>
        <v>1.5219257379595377</v>
      </c>
      <c r="I2541" s="2">
        <f t="shared" si="356"/>
        <v>60.347761833419845</v>
      </c>
    </row>
    <row r="2542" spans="1:9" ht="13.5" x14ac:dyDescent="0.25">
      <c r="A2542" s="3">
        <v>45705</v>
      </c>
      <c r="B2542" s="2">
        <v>2.2599999999999998</v>
      </c>
      <c r="C2542" s="2">
        <f t="shared" si="351"/>
        <v>-2.0000000000000018E-2</v>
      </c>
      <c r="D2542" s="2">
        <f t="shared" si="352"/>
        <v>0</v>
      </c>
      <c r="E2542" s="2">
        <f t="shared" si="353"/>
        <v>2.0000000000000018E-2</v>
      </c>
      <c r="F2542" s="2">
        <f t="shared" si="358"/>
        <v>8.0391804366053855E-3</v>
      </c>
      <c r="G2542" s="2">
        <f t="shared" si="358"/>
        <v>6.7108136800124235E-3</v>
      </c>
      <c r="H2542" s="2">
        <f t="shared" si="355"/>
        <v>1.1979442165931959</v>
      </c>
      <c r="I2542" s="2">
        <f t="shared" si="356"/>
        <v>54.502939954045068</v>
      </c>
    </row>
    <row r="2543" spans="1:9" ht="13.5" x14ac:dyDescent="0.25">
      <c r="A2543" s="3">
        <v>45706</v>
      </c>
      <c r="B2543" s="2">
        <v>2.25</v>
      </c>
      <c r="C2543" s="2">
        <f t="shared" si="351"/>
        <v>-9.9999999999997868E-3</v>
      </c>
      <c r="D2543" s="2">
        <f t="shared" si="352"/>
        <v>0</v>
      </c>
      <c r="E2543" s="2">
        <f t="shared" si="353"/>
        <v>9.9999999999997868E-3</v>
      </c>
      <c r="F2543" s="2">
        <f t="shared" si="358"/>
        <v>7.4649532625621438E-3</v>
      </c>
      <c r="G2543" s="2">
        <f t="shared" si="358"/>
        <v>6.9457555600115212E-3</v>
      </c>
      <c r="H2543" s="2">
        <f t="shared" si="355"/>
        <v>1.0747503562520651</v>
      </c>
      <c r="I2543" s="2">
        <f t="shared" si="356"/>
        <v>51.801430134155943</v>
      </c>
    </row>
    <row r="2544" spans="1:9" ht="13.5" x14ac:dyDescent="0.25">
      <c r="A2544" s="3">
        <v>45707</v>
      </c>
      <c r="B2544" s="2">
        <v>2.23</v>
      </c>
      <c r="C2544" s="2">
        <f t="shared" si="351"/>
        <v>-2.0000000000000018E-2</v>
      </c>
      <c r="D2544" s="2">
        <f t="shared" si="352"/>
        <v>0</v>
      </c>
      <c r="E2544" s="2">
        <f t="shared" si="353"/>
        <v>2.0000000000000018E-2</v>
      </c>
      <c r="F2544" s="2">
        <f t="shared" si="358"/>
        <v>6.9317423152362766E-3</v>
      </c>
      <c r="G2544" s="2">
        <f t="shared" si="358"/>
        <v>7.8782015914392704E-3</v>
      </c>
      <c r="H2544" s="2">
        <f t="shared" si="355"/>
        <v>0.87986353671992223</v>
      </c>
      <c r="I2544" s="2">
        <f t="shared" si="356"/>
        <v>46.804649355301137</v>
      </c>
    </row>
    <row r="2545" spans="1:9" ht="13.5" x14ac:dyDescent="0.25">
      <c r="A2545" s="3">
        <v>45708</v>
      </c>
      <c r="B2545" s="2">
        <v>2.2400000000000002</v>
      </c>
      <c r="C2545" s="2">
        <f t="shared" si="351"/>
        <v>1.0000000000000231E-2</v>
      </c>
      <c r="D2545" s="2">
        <f t="shared" si="352"/>
        <v>1.0000000000000231E-2</v>
      </c>
      <c r="E2545" s="2">
        <f t="shared" si="353"/>
        <v>0</v>
      </c>
      <c r="F2545" s="2">
        <f t="shared" si="358"/>
        <v>7.1509035784337021E-3</v>
      </c>
      <c r="G2545" s="2">
        <f t="shared" si="358"/>
        <v>7.3154729063364659E-3</v>
      </c>
      <c r="H2545" s="2">
        <f t="shared" si="355"/>
        <v>0.97750393856831619</v>
      </c>
      <c r="I2545" s="2">
        <f t="shared" si="356"/>
        <v>49.43120059098414</v>
      </c>
    </row>
    <row r="2546" spans="1:9" ht="13.5" x14ac:dyDescent="0.25">
      <c r="A2546" s="3">
        <v>45709</v>
      </c>
      <c r="B2546" s="2">
        <v>2.23</v>
      </c>
      <c r="C2546" s="2">
        <f t="shared" si="351"/>
        <v>-1.0000000000000231E-2</v>
      </c>
      <c r="D2546" s="2">
        <f t="shared" si="352"/>
        <v>0</v>
      </c>
      <c r="E2546" s="2">
        <f t="shared" si="353"/>
        <v>1.0000000000000231E-2</v>
      </c>
      <c r="F2546" s="2">
        <f t="shared" si="358"/>
        <v>6.6401247514027229E-3</v>
      </c>
      <c r="G2546" s="2">
        <f t="shared" si="358"/>
        <v>7.5072248415981634E-3</v>
      </c>
      <c r="H2546" s="2">
        <f t="shared" si="355"/>
        <v>0.88449791920567422</v>
      </c>
      <c r="I2546" s="2">
        <f t="shared" si="356"/>
        <v>46.935468073028957</v>
      </c>
    </row>
    <row r="2547" spans="1:9" ht="13.5" x14ac:dyDescent="0.25">
      <c r="A2547" s="3">
        <v>45712</v>
      </c>
      <c r="B2547" s="2">
        <v>2.2000000000000002</v>
      </c>
      <c r="C2547" s="2">
        <f t="shared" si="351"/>
        <v>-2.9999999999999805E-2</v>
      </c>
      <c r="D2547" s="2">
        <f t="shared" si="352"/>
        <v>0</v>
      </c>
      <c r="E2547" s="2">
        <f t="shared" si="353"/>
        <v>2.9999999999999805E-2</v>
      </c>
      <c r="F2547" s="2">
        <f t="shared" si="358"/>
        <v>6.1658301263025281E-3</v>
      </c>
      <c r="G2547" s="2">
        <f t="shared" si="358"/>
        <v>9.113851638626852E-3</v>
      </c>
      <c r="H2547" s="2">
        <f t="shared" si="355"/>
        <v>0.67653395850445397</v>
      </c>
      <c r="I2547" s="2">
        <f t="shared" si="356"/>
        <v>40.353131833246835</v>
      </c>
    </row>
    <row r="2548" spans="1:9" ht="13.5" x14ac:dyDescent="0.25">
      <c r="A2548" s="3">
        <v>45713</v>
      </c>
      <c r="B2548" s="2">
        <v>2.2000000000000002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5.7254136887094909E-3</v>
      </c>
      <c r="G2548" s="2">
        <f t="shared" si="358"/>
        <v>8.4628622358677904E-3</v>
      </c>
      <c r="H2548" s="2">
        <f t="shared" si="355"/>
        <v>0.67653395850445408</v>
      </c>
      <c r="I2548" s="2">
        <f t="shared" si="356"/>
        <v>40.353131833246835</v>
      </c>
    </row>
    <row r="2549" spans="1:9" ht="13.5" x14ac:dyDescent="0.25">
      <c r="A2549" s="3">
        <v>45714</v>
      </c>
      <c r="B2549" s="2">
        <v>2.23</v>
      </c>
      <c r="C2549" s="2">
        <f t="shared" si="351"/>
        <v>2.9999999999999805E-2</v>
      </c>
      <c r="D2549" s="2">
        <f t="shared" si="352"/>
        <v>2.9999999999999805E-2</v>
      </c>
      <c r="E2549" s="2">
        <f t="shared" si="353"/>
        <v>0</v>
      </c>
      <c r="F2549" s="2">
        <f t="shared" si="358"/>
        <v>7.4593127109445134E-3</v>
      </c>
      <c r="G2549" s="2">
        <f t="shared" si="358"/>
        <v>7.8583720761629481E-3</v>
      </c>
      <c r="H2549" s="2">
        <f t="shared" si="355"/>
        <v>0.94921857079929894</v>
      </c>
      <c r="I2549" s="2">
        <f t="shared" si="356"/>
        <v>48.697390073092791</v>
      </c>
    </row>
    <row r="2550" spans="1:9" ht="13.5" x14ac:dyDescent="0.25">
      <c r="A2550" s="3">
        <v>45715</v>
      </c>
      <c r="B2550" s="2">
        <v>2.2200000000000002</v>
      </c>
      <c r="C2550" s="2">
        <f t="shared" si="351"/>
        <v>-9.9999999999997868E-3</v>
      </c>
      <c r="D2550" s="2">
        <f t="shared" si="352"/>
        <v>0</v>
      </c>
      <c r="E2550" s="2">
        <f t="shared" si="353"/>
        <v>9.9999999999997868E-3</v>
      </c>
      <c r="F2550" s="2">
        <f t="shared" si="358"/>
        <v>6.926504660162763E-3</v>
      </c>
      <c r="G2550" s="2">
        <f t="shared" si="358"/>
        <v>8.0113454992941507E-3</v>
      </c>
      <c r="H2550" s="2">
        <f t="shared" si="355"/>
        <v>0.86458693621103111</v>
      </c>
      <c r="I2550" s="2">
        <f t="shared" si="356"/>
        <v>46.368818713700264</v>
      </c>
    </row>
    <row r="2551" spans="1:9" ht="13.5" x14ac:dyDescent="0.25">
      <c r="A2551" s="3">
        <v>45716</v>
      </c>
      <c r="B2551" s="2">
        <v>2.2000000000000002</v>
      </c>
      <c r="C2551" s="2">
        <f t="shared" si="351"/>
        <v>-2.0000000000000018E-2</v>
      </c>
      <c r="D2551" s="2">
        <f t="shared" si="352"/>
        <v>0</v>
      </c>
      <c r="E2551" s="2">
        <f t="shared" si="353"/>
        <v>2.0000000000000018E-2</v>
      </c>
      <c r="F2551" s="2">
        <f t="shared" si="358"/>
        <v>6.4317543272939945E-3</v>
      </c>
      <c r="G2551" s="2">
        <f t="shared" si="358"/>
        <v>8.8676779636302841E-3</v>
      </c>
      <c r="H2551" s="2">
        <f t="shared" si="355"/>
        <v>0.72530310118083474</v>
      </c>
      <c r="I2551" s="2">
        <f t="shared" si="356"/>
        <v>42.039169852788277</v>
      </c>
    </row>
    <row r="2552" spans="1:9" ht="13.5" x14ac:dyDescent="0.25">
      <c r="A2552" s="3">
        <v>45719</v>
      </c>
      <c r="B2552" s="2">
        <v>2.19</v>
      </c>
      <c r="C2552" s="2">
        <f t="shared" si="351"/>
        <v>-1.0000000000000231E-2</v>
      </c>
      <c r="D2552" s="2">
        <f t="shared" si="352"/>
        <v>0</v>
      </c>
      <c r="E2552" s="2">
        <f t="shared" si="353"/>
        <v>1.0000000000000231E-2</v>
      </c>
      <c r="F2552" s="2">
        <f t="shared" si="358"/>
        <v>5.9723433039158514E-3</v>
      </c>
      <c r="G2552" s="2">
        <f t="shared" si="358"/>
        <v>8.9485581090852796E-3</v>
      </c>
      <c r="H2552" s="2">
        <f t="shared" si="355"/>
        <v>0.66740845073713706</v>
      </c>
      <c r="I2552" s="2">
        <f t="shared" si="356"/>
        <v>40.026692346562442</v>
      </c>
    </row>
    <row r="2553" spans="1:9" ht="13.5" x14ac:dyDescent="0.25">
      <c r="A2553" s="3">
        <v>45720</v>
      </c>
      <c r="B2553" s="2">
        <v>2.21</v>
      </c>
      <c r="C2553" s="2">
        <f t="shared" si="351"/>
        <v>2.0000000000000018E-2</v>
      </c>
      <c r="D2553" s="2">
        <f t="shared" si="352"/>
        <v>2.0000000000000018E-2</v>
      </c>
      <c r="E2553" s="2">
        <f t="shared" si="353"/>
        <v>0</v>
      </c>
      <c r="F2553" s="2">
        <f t="shared" si="358"/>
        <v>6.9743187822075775E-3</v>
      </c>
      <c r="G2553" s="2">
        <f t="shared" si="358"/>
        <v>8.30937538700776E-3</v>
      </c>
      <c r="H2553" s="2">
        <f t="shared" si="355"/>
        <v>0.83933129235109194</v>
      </c>
      <c r="I2553" s="2">
        <f t="shared" si="356"/>
        <v>45.632415206628266</v>
      </c>
    </row>
    <row r="2554" spans="1:9" ht="13.5" x14ac:dyDescent="0.25">
      <c r="A2554" s="3">
        <v>45721</v>
      </c>
      <c r="B2554" s="2">
        <v>2.2200000000000002</v>
      </c>
      <c r="C2554" s="2">
        <f t="shared" si="351"/>
        <v>1.0000000000000231E-2</v>
      </c>
      <c r="D2554" s="2">
        <f t="shared" si="352"/>
        <v>1.0000000000000231E-2</v>
      </c>
      <c r="E2554" s="2">
        <f t="shared" si="353"/>
        <v>0</v>
      </c>
      <c r="F2554" s="2">
        <f t="shared" si="358"/>
        <v>7.1904388691927668E-3</v>
      </c>
      <c r="G2554" s="2">
        <f t="shared" si="358"/>
        <v>7.7158485736500632E-3</v>
      </c>
      <c r="H2554" s="2">
        <f t="shared" si="355"/>
        <v>0.9319051301432234</v>
      </c>
      <c r="I2554" s="2">
        <f t="shared" si="356"/>
        <v>48.237623866868439</v>
      </c>
    </row>
    <row r="2555" spans="1:9" ht="13.5" x14ac:dyDescent="0.25">
      <c r="A2555" s="3">
        <v>45722</v>
      </c>
      <c r="B2555" s="2">
        <v>2.2400000000000002</v>
      </c>
      <c r="C2555" s="2">
        <f t="shared" si="351"/>
        <v>2.0000000000000018E-2</v>
      </c>
      <c r="D2555" s="2">
        <f t="shared" si="352"/>
        <v>2.0000000000000018E-2</v>
      </c>
      <c r="E2555" s="2">
        <f t="shared" si="353"/>
        <v>0</v>
      </c>
      <c r="F2555" s="2">
        <f t="shared" si="358"/>
        <v>8.1054075213932847E-3</v>
      </c>
      <c r="G2555" s="2">
        <f t="shared" si="358"/>
        <v>7.1647165326750584E-3</v>
      </c>
      <c r="H2555" s="2">
        <f t="shared" si="355"/>
        <v>1.1312949346185794</v>
      </c>
      <c r="I2555" s="2">
        <f t="shared" si="356"/>
        <v>53.080168128914458</v>
      </c>
    </row>
    <row r="2556" spans="1:9" ht="13.5" x14ac:dyDescent="0.25">
      <c r="A2556" s="3">
        <v>45723</v>
      </c>
      <c r="B2556" s="2">
        <v>2.2200000000000002</v>
      </c>
      <c r="C2556" s="2">
        <f t="shared" si="351"/>
        <v>-2.0000000000000018E-2</v>
      </c>
      <c r="D2556" s="2">
        <f t="shared" si="352"/>
        <v>0</v>
      </c>
      <c r="E2556" s="2">
        <f t="shared" si="353"/>
        <v>2.0000000000000018E-2</v>
      </c>
      <c r="F2556" s="2">
        <f t="shared" si="358"/>
        <v>7.526449841293764E-3</v>
      </c>
      <c r="G2556" s="2">
        <f t="shared" si="358"/>
        <v>8.0815224946268419E-3</v>
      </c>
      <c r="H2556" s="2">
        <f t="shared" si="355"/>
        <v>0.93131583142877739</v>
      </c>
      <c r="I2556" s="2">
        <f t="shared" si="356"/>
        <v>48.221829711808184</v>
      </c>
    </row>
    <row r="2557" spans="1:9" ht="13.5" x14ac:dyDescent="0.25">
      <c r="A2557" s="3">
        <v>45726</v>
      </c>
      <c r="B2557" s="2">
        <v>2.1800000000000002</v>
      </c>
      <c r="C2557" s="2">
        <f t="shared" si="351"/>
        <v>-4.0000000000000036E-2</v>
      </c>
      <c r="D2557" s="2">
        <f t="shared" si="352"/>
        <v>0</v>
      </c>
      <c r="E2557" s="2">
        <f t="shared" si="353"/>
        <v>4.0000000000000036E-2</v>
      </c>
      <c r="F2557" s="2">
        <f t="shared" ref="F2557:G2572" si="359">((F2556*13)+D2557)/14</f>
        <v>6.9888462812013521E-3</v>
      </c>
      <c r="G2557" s="2">
        <f t="shared" si="359"/>
        <v>1.0361413745010642E-2</v>
      </c>
      <c r="H2557" s="2">
        <f t="shared" si="355"/>
        <v>0.6745070174006621</v>
      </c>
      <c r="I2557" s="2">
        <f t="shared" si="356"/>
        <v>40.280931067562769</v>
      </c>
    </row>
    <row r="2558" spans="1:9" ht="13.5" x14ac:dyDescent="0.25">
      <c r="A2558" s="3">
        <v>45727</v>
      </c>
      <c r="B2558" s="2">
        <v>2.17</v>
      </c>
      <c r="C2558" s="2">
        <f t="shared" si="351"/>
        <v>-1.0000000000000231E-2</v>
      </c>
      <c r="D2558" s="2">
        <f t="shared" si="352"/>
        <v>0</v>
      </c>
      <c r="E2558" s="2">
        <f t="shared" si="353"/>
        <v>1.0000000000000231E-2</v>
      </c>
      <c r="F2558" s="2">
        <f t="shared" si="359"/>
        <v>6.4896429754012558E-3</v>
      </c>
      <c r="G2558" s="2">
        <f t="shared" si="359"/>
        <v>1.0335598477509898E-2</v>
      </c>
      <c r="H2558" s="2">
        <f t="shared" si="355"/>
        <v>0.6278923266536155</v>
      </c>
      <c r="I2558" s="2">
        <f t="shared" si="356"/>
        <v>38.570875749770579</v>
      </c>
    </row>
    <row r="2559" spans="1:9" ht="13.5" x14ac:dyDescent="0.25">
      <c r="A2559" s="3">
        <v>45728</v>
      </c>
      <c r="B2559" s="2">
        <v>2.2200000000000002</v>
      </c>
      <c r="C2559" s="2">
        <f t="shared" si="351"/>
        <v>5.0000000000000266E-2</v>
      </c>
      <c r="D2559" s="2">
        <f t="shared" si="352"/>
        <v>5.0000000000000266E-2</v>
      </c>
      <c r="E2559" s="2">
        <f t="shared" si="353"/>
        <v>0</v>
      </c>
      <c r="F2559" s="2">
        <f t="shared" si="359"/>
        <v>9.5975256200154704E-3</v>
      </c>
      <c r="G2559" s="2">
        <f t="shared" si="359"/>
        <v>9.5973414434020483E-3</v>
      </c>
      <c r="H2559" s="2">
        <f t="shared" si="355"/>
        <v>1.0000191903783469</v>
      </c>
      <c r="I2559" s="2">
        <f t="shared" si="356"/>
        <v>50.000479754855334</v>
      </c>
    </row>
    <row r="2560" spans="1:9" ht="13.5" x14ac:dyDescent="0.25">
      <c r="A2560" s="3">
        <v>45729</v>
      </c>
      <c r="B2560" s="2">
        <v>2.2000000000000002</v>
      </c>
      <c r="C2560" s="2">
        <f t="shared" si="351"/>
        <v>-2.0000000000000018E-2</v>
      </c>
      <c r="D2560" s="2">
        <f t="shared" si="352"/>
        <v>0</v>
      </c>
      <c r="E2560" s="2">
        <f t="shared" si="353"/>
        <v>2.0000000000000018E-2</v>
      </c>
      <c r="F2560" s="2">
        <f t="shared" si="359"/>
        <v>8.9119880757286517E-3</v>
      </c>
      <c r="G2560" s="2">
        <f t="shared" si="359"/>
        <v>1.0340388483159046E-2</v>
      </c>
      <c r="H2560" s="2">
        <f t="shared" si="355"/>
        <v>0.86186201710344146</v>
      </c>
      <c r="I2560" s="2">
        <f t="shared" si="356"/>
        <v>46.290327058944349</v>
      </c>
    </row>
    <row r="2561" spans="1:9" ht="13.5" x14ac:dyDescent="0.25">
      <c r="A2561" s="3">
        <v>45730</v>
      </c>
      <c r="B2561" s="2">
        <v>2.19</v>
      </c>
      <c r="C2561" s="2">
        <f t="shared" si="351"/>
        <v>-1.0000000000000231E-2</v>
      </c>
      <c r="D2561" s="2">
        <f t="shared" si="352"/>
        <v>0</v>
      </c>
      <c r="E2561" s="2">
        <f t="shared" si="353"/>
        <v>1.0000000000000231E-2</v>
      </c>
      <c r="F2561" s="2">
        <f t="shared" si="359"/>
        <v>8.2754174988908906E-3</v>
      </c>
      <c r="G2561" s="2">
        <f t="shared" si="359"/>
        <v>1.0316075020076273E-2</v>
      </c>
      <c r="H2561" s="2">
        <f t="shared" si="355"/>
        <v>0.8021866342369528</v>
      </c>
      <c r="I2561" s="2">
        <f t="shared" si="356"/>
        <v>44.511851269865801</v>
      </c>
    </row>
    <row r="2562" spans="1:9" ht="13.5" x14ac:dyDescent="0.25">
      <c r="A2562" s="3">
        <v>45733</v>
      </c>
      <c r="B2562" s="2">
        <v>2.17</v>
      </c>
      <c r="C2562" s="2">
        <f t="shared" si="351"/>
        <v>-2.0000000000000018E-2</v>
      </c>
      <c r="D2562" s="2">
        <f t="shared" si="352"/>
        <v>0</v>
      </c>
      <c r="E2562" s="2">
        <f t="shared" si="353"/>
        <v>2.0000000000000018E-2</v>
      </c>
      <c r="F2562" s="2">
        <f t="shared" si="359"/>
        <v>7.6843162489701128E-3</v>
      </c>
      <c r="G2562" s="2">
        <f t="shared" si="359"/>
        <v>1.1007783947213684E-2</v>
      </c>
      <c r="H2562" s="2">
        <f t="shared" si="355"/>
        <v>0.69808022085273436</v>
      </c>
      <c r="I2562" s="2">
        <f t="shared" si="356"/>
        <v>41.10996714290539</v>
      </c>
    </row>
    <row r="2563" spans="1:9" ht="13.5" x14ac:dyDescent="0.25">
      <c r="A2563" s="3">
        <v>45734</v>
      </c>
      <c r="B2563" s="2">
        <v>2.17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7.1354365169008184E-3</v>
      </c>
      <c r="G2563" s="2">
        <f t="shared" si="359"/>
        <v>1.0221513665269851E-2</v>
      </c>
      <c r="H2563" s="2">
        <f t="shared" si="355"/>
        <v>0.69808022085273425</v>
      </c>
      <c r="I2563" s="2">
        <f t="shared" si="356"/>
        <v>41.10996714290539</v>
      </c>
    </row>
    <row r="2564" spans="1:9" ht="13.5" x14ac:dyDescent="0.25">
      <c r="A2564" s="3">
        <v>45735</v>
      </c>
      <c r="B2564" s="2">
        <v>2.16</v>
      </c>
      <c r="C2564" s="2">
        <f t="shared" si="360"/>
        <v>-9.9999999999997868E-3</v>
      </c>
      <c r="D2564" s="2">
        <f t="shared" si="361"/>
        <v>0</v>
      </c>
      <c r="E2564" s="2">
        <f t="shared" si="362"/>
        <v>9.9999999999997868E-3</v>
      </c>
      <c r="F2564" s="2">
        <f t="shared" si="359"/>
        <v>6.6257624799793318E-3</v>
      </c>
      <c r="G2564" s="2">
        <f t="shared" si="359"/>
        <v>1.0205691260607703E-2</v>
      </c>
      <c r="H2564" s="2">
        <f t="shared" si="355"/>
        <v>0.64922231241245654</v>
      </c>
      <c r="I2564" s="2">
        <f t="shared" si="356"/>
        <v>39.365360723429959</v>
      </c>
    </row>
    <row r="2565" spans="1:9" ht="13.5" x14ac:dyDescent="0.25">
      <c r="A2565" s="3">
        <v>45737</v>
      </c>
      <c r="B2565" s="2">
        <v>2.16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6.1524937314093794E-3</v>
      </c>
      <c r="G2565" s="2">
        <f t="shared" si="359"/>
        <v>9.4767133134214393E-3</v>
      </c>
      <c r="H2565" s="2">
        <f t="shared" si="355"/>
        <v>0.64922231241245654</v>
      </c>
      <c r="I2565" s="2">
        <f t="shared" si="356"/>
        <v>39.365360723429959</v>
      </c>
    </row>
    <row r="2566" spans="1:9" ht="13.5" x14ac:dyDescent="0.25">
      <c r="A2566" s="3">
        <v>45740</v>
      </c>
      <c r="B2566" s="2">
        <v>2.19</v>
      </c>
      <c r="C2566" s="2">
        <f t="shared" si="360"/>
        <v>2.9999999999999805E-2</v>
      </c>
      <c r="D2566" s="2">
        <f t="shared" si="361"/>
        <v>2.9999999999999805E-2</v>
      </c>
      <c r="E2566" s="2">
        <f t="shared" si="362"/>
        <v>0</v>
      </c>
      <c r="F2566" s="2">
        <f t="shared" si="359"/>
        <v>7.8558870363086963E-3</v>
      </c>
      <c r="G2566" s="2">
        <f t="shared" si="359"/>
        <v>8.7998052196056227E-3</v>
      </c>
      <c r="H2566" s="2">
        <f t="shared" si="355"/>
        <v>0.89273419584402691</v>
      </c>
      <c r="I2566" s="2">
        <f t="shared" si="356"/>
        <v>47.166379611265491</v>
      </c>
    </row>
    <row r="2567" spans="1:9" ht="13.5" x14ac:dyDescent="0.25">
      <c r="A2567" s="3">
        <v>45741</v>
      </c>
      <c r="B2567" s="2">
        <v>2.17</v>
      </c>
      <c r="C2567" s="2">
        <f t="shared" si="360"/>
        <v>-2.0000000000000018E-2</v>
      </c>
      <c r="D2567" s="2">
        <f t="shared" si="361"/>
        <v>0</v>
      </c>
      <c r="E2567" s="2">
        <f t="shared" si="362"/>
        <v>2.0000000000000018E-2</v>
      </c>
      <c r="F2567" s="2">
        <f t="shared" si="359"/>
        <v>7.2947522480009321E-3</v>
      </c>
      <c r="G2567" s="2">
        <f t="shared" si="359"/>
        <v>9.5998191324909356E-3</v>
      </c>
      <c r="H2567" s="2">
        <f t="shared" si="355"/>
        <v>0.75988434233219859</v>
      </c>
      <c r="I2567" s="2">
        <f t="shared" si="356"/>
        <v>43.178084153257473</v>
      </c>
    </row>
    <row r="2568" spans="1:9" ht="13.5" x14ac:dyDescent="0.25">
      <c r="A2568" s="3">
        <v>45742</v>
      </c>
      <c r="B2568" s="2">
        <v>2.17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6.773698516000866E-3</v>
      </c>
      <c r="G2568" s="2">
        <f t="shared" si="359"/>
        <v>8.9141177658844401E-3</v>
      </c>
      <c r="H2568" s="2">
        <f t="shared" si="355"/>
        <v>0.7598843423321987</v>
      </c>
      <c r="I2568" s="2">
        <f t="shared" si="356"/>
        <v>43.178084153257473</v>
      </c>
    </row>
    <row r="2569" spans="1:9" ht="13.5" x14ac:dyDescent="0.25">
      <c r="A2569" s="3">
        <v>45743</v>
      </c>
      <c r="B2569" s="2">
        <v>2.1800000000000002</v>
      </c>
      <c r="C2569" s="2">
        <f t="shared" si="360"/>
        <v>1.0000000000000231E-2</v>
      </c>
      <c r="D2569" s="2">
        <f t="shared" si="361"/>
        <v>1.0000000000000231E-2</v>
      </c>
      <c r="E2569" s="2">
        <f t="shared" si="362"/>
        <v>0</v>
      </c>
      <c r="F2569" s="2">
        <f t="shared" si="359"/>
        <v>7.0041486220008206E-3</v>
      </c>
      <c r="G2569" s="2">
        <f t="shared" si="359"/>
        <v>8.2773950683212669E-3</v>
      </c>
      <c r="H2569" s="2">
        <f t="shared" si="355"/>
        <v>0.8461778813490084</v>
      </c>
      <c r="I2569" s="2">
        <f t="shared" si="356"/>
        <v>45.834038523454922</v>
      </c>
    </row>
    <row r="2570" spans="1:9" ht="13.5" x14ac:dyDescent="0.25">
      <c r="A2570" s="3">
        <v>45744</v>
      </c>
      <c r="B2570" s="2">
        <v>2.16</v>
      </c>
      <c r="C2570" s="2">
        <f t="shared" si="360"/>
        <v>-2.0000000000000018E-2</v>
      </c>
      <c r="D2570" s="2">
        <f t="shared" si="361"/>
        <v>0</v>
      </c>
      <c r="E2570" s="2">
        <f t="shared" si="362"/>
        <v>2.0000000000000018E-2</v>
      </c>
      <c r="F2570" s="2">
        <f t="shared" si="359"/>
        <v>6.5038522918579051E-3</v>
      </c>
      <c r="G2570" s="2">
        <f t="shared" si="359"/>
        <v>9.1147239920126057E-3</v>
      </c>
      <c r="H2570" s="2">
        <f t="shared" si="355"/>
        <v>0.71355449682923433</v>
      </c>
      <c r="I2570" s="2">
        <f t="shared" si="356"/>
        <v>41.641774343891456</v>
      </c>
    </row>
    <row r="2571" spans="1:9" ht="13.5" x14ac:dyDescent="0.25">
      <c r="A2571" s="3">
        <v>45749</v>
      </c>
      <c r="B2571" s="2">
        <v>2.17</v>
      </c>
      <c r="C2571" s="2">
        <f t="shared" si="360"/>
        <v>9.9999999999997868E-3</v>
      </c>
      <c r="D2571" s="2">
        <f t="shared" si="361"/>
        <v>9.9999999999997868E-3</v>
      </c>
      <c r="E2571" s="2">
        <f t="shared" si="362"/>
        <v>0</v>
      </c>
      <c r="F2571" s="2">
        <f t="shared" si="359"/>
        <v>6.7535771281537543E-3</v>
      </c>
      <c r="G2571" s="2">
        <f t="shared" si="359"/>
        <v>8.46367227829742E-3</v>
      </c>
      <c r="H2571" s="2">
        <f t="shared" si="355"/>
        <v>0.79794879882947523</v>
      </c>
      <c r="I2571" s="2">
        <f t="shared" si="356"/>
        <v>44.381063540239111</v>
      </c>
    </row>
    <row r="2572" spans="1:9" ht="13.5" x14ac:dyDescent="0.25">
      <c r="A2572" s="3">
        <v>45750</v>
      </c>
      <c r="B2572" s="2">
        <v>2.15</v>
      </c>
      <c r="C2572" s="2">
        <f t="shared" si="360"/>
        <v>-2.0000000000000018E-2</v>
      </c>
      <c r="D2572" s="2">
        <f t="shared" si="361"/>
        <v>0</v>
      </c>
      <c r="E2572" s="2">
        <f t="shared" si="362"/>
        <v>2.0000000000000018E-2</v>
      </c>
      <c r="F2572" s="2">
        <f t="shared" si="359"/>
        <v>6.271178761857058E-3</v>
      </c>
      <c r="G2572" s="2">
        <f t="shared" si="359"/>
        <v>9.2876956869904631E-3</v>
      </c>
      <c r="H2572" s="2">
        <f t="shared" si="355"/>
        <v>0.67521363459843697</v>
      </c>
      <c r="I2572" s="2">
        <f t="shared" si="356"/>
        <v>40.306121001712803</v>
      </c>
    </row>
    <row r="2573" spans="1:9" ht="13.5" x14ac:dyDescent="0.25">
      <c r="A2573" s="3">
        <v>45751</v>
      </c>
      <c r="B2573" s="2">
        <v>2.15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5.8232374217244117E-3</v>
      </c>
      <c r="G2573" s="2">
        <f t="shared" si="363"/>
        <v>8.6242888522054303E-3</v>
      </c>
      <c r="H2573" s="2">
        <f t="shared" si="355"/>
        <v>0.67521363459843708</v>
      </c>
      <c r="I2573" s="2">
        <f t="shared" si="356"/>
        <v>40.30612100171281</v>
      </c>
    </row>
    <row r="2574" spans="1:9" ht="13.5" x14ac:dyDescent="0.25">
      <c r="A2574" s="3">
        <v>45754</v>
      </c>
      <c r="B2574" s="2">
        <v>2.14</v>
      </c>
      <c r="C2574" s="2">
        <f t="shared" si="360"/>
        <v>-9.9999999999997868E-3</v>
      </c>
      <c r="D2574" s="2">
        <f t="shared" si="361"/>
        <v>0</v>
      </c>
      <c r="E2574" s="2">
        <f t="shared" si="362"/>
        <v>9.9999999999997868E-3</v>
      </c>
      <c r="F2574" s="2">
        <f t="shared" si="363"/>
        <v>5.4072918916012397E-3</v>
      </c>
      <c r="G2574" s="2">
        <f t="shared" si="363"/>
        <v>8.7225539341907413E-3</v>
      </c>
      <c r="H2574" s="2">
        <f t="shared" si="355"/>
        <v>0.61992071730341392</v>
      </c>
      <c r="I2574" s="2">
        <f t="shared" si="356"/>
        <v>38.268583806703781</v>
      </c>
    </row>
    <row r="2575" spans="1:9" ht="13.5" x14ac:dyDescent="0.25">
      <c r="A2575" s="3">
        <v>45755</v>
      </c>
      <c r="B2575" s="2">
        <v>2.13</v>
      </c>
      <c r="C2575" s="2">
        <f t="shared" si="360"/>
        <v>-1.0000000000000231E-2</v>
      </c>
      <c r="D2575" s="2">
        <f t="shared" si="361"/>
        <v>0</v>
      </c>
      <c r="E2575" s="2">
        <f t="shared" si="362"/>
        <v>1.0000000000000231E-2</v>
      </c>
      <c r="F2575" s="2">
        <f t="shared" si="363"/>
        <v>5.0210567564868648E-3</v>
      </c>
      <c r="G2575" s="2">
        <f t="shared" si="363"/>
        <v>8.8138000817485612E-3</v>
      </c>
      <c r="H2575" s="2">
        <f t="shared" si="355"/>
        <v>0.56968126232910221</v>
      </c>
      <c r="I2575" s="2">
        <f t="shared" si="356"/>
        <v>36.292798799407578</v>
      </c>
    </row>
    <row r="2576" spans="1:9" ht="13.5" x14ac:dyDescent="0.25">
      <c r="A2576" s="3">
        <v>45757</v>
      </c>
      <c r="B2576" s="2">
        <v>2.1</v>
      </c>
      <c r="C2576" s="2">
        <f t="shared" si="360"/>
        <v>-2.9999999999999805E-2</v>
      </c>
      <c r="D2576" s="2">
        <f t="shared" si="361"/>
        <v>0</v>
      </c>
      <c r="E2576" s="2">
        <f t="shared" si="362"/>
        <v>2.9999999999999805E-2</v>
      </c>
      <c r="F2576" s="2">
        <f t="shared" si="363"/>
        <v>4.6624098453092316E-3</v>
      </c>
      <c r="G2576" s="2">
        <f t="shared" si="363"/>
        <v>1.0327100075909364E-2</v>
      </c>
      <c r="H2576" s="2">
        <f t="shared" si="355"/>
        <v>0.45147328979463558</v>
      </c>
      <c r="I2576" s="2">
        <f t="shared" si="356"/>
        <v>31.104484868509928</v>
      </c>
    </row>
    <row r="2577" spans="1:9" ht="13.5" x14ac:dyDescent="0.25">
      <c r="A2577" s="3">
        <v>45758</v>
      </c>
      <c r="B2577" s="2">
        <v>2.08</v>
      </c>
      <c r="C2577" s="2">
        <f t="shared" si="360"/>
        <v>-2.0000000000000018E-2</v>
      </c>
      <c r="D2577" s="2">
        <f t="shared" si="361"/>
        <v>0</v>
      </c>
      <c r="E2577" s="2">
        <f t="shared" si="362"/>
        <v>2.0000000000000018E-2</v>
      </c>
      <c r="F2577" s="2">
        <f t="shared" si="363"/>
        <v>4.3293805706442869E-3</v>
      </c>
      <c r="G2577" s="2">
        <f t="shared" si="363"/>
        <v>1.1018021499058697E-2</v>
      </c>
      <c r="H2577" s="2">
        <f t="shared" ref="H2577:H2640" si="364">F2577/G2577</f>
        <v>0.39293629723032936</v>
      </c>
      <c r="I2577" s="2">
        <f t="shared" ref="I2577:I2640" si="365">IF(G2577=0,100,100-(100/(1+H2577)))</f>
        <v>28.209207988307256</v>
      </c>
    </row>
    <row r="2578" spans="1:9" ht="13.5" x14ac:dyDescent="0.25">
      <c r="A2578" s="3">
        <v>45761</v>
      </c>
      <c r="B2578" s="2">
        <v>2.1</v>
      </c>
      <c r="C2578" s="2">
        <f t="shared" si="360"/>
        <v>2.0000000000000018E-2</v>
      </c>
      <c r="D2578" s="2">
        <f t="shared" si="361"/>
        <v>2.0000000000000018E-2</v>
      </c>
      <c r="E2578" s="2">
        <f t="shared" si="362"/>
        <v>0</v>
      </c>
      <c r="F2578" s="2">
        <f t="shared" si="363"/>
        <v>5.4487105298839811E-3</v>
      </c>
      <c r="G2578" s="2">
        <f t="shared" si="363"/>
        <v>1.0231019963411647E-2</v>
      </c>
      <c r="H2578" s="2">
        <f t="shared" si="364"/>
        <v>0.53256767647504899</v>
      </c>
      <c r="I2578" s="2">
        <f t="shared" si="365"/>
        <v>34.750026680712097</v>
      </c>
    </row>
    <row r="2579" spans="1:9" ht="13.5" x14ac:dyDescent="0.25">
      <c r="A2579" s="3">
        <v>45762</v>
      </c>
      <c r="B2579" s="2">
        <v>2.09</v>
      </c>
      <c r="C2579" s="2">
        <f t="shared" si="360"/>
        <v>-1.0000000000000231E-2</v>
      </c>
      <c r="D2579" s="2">
        <f t="shared" si="361"/>
        <v>0</v>
      </c>
      <c r="E2579" s="2">
        <f t="shared" si="362"/>
        <v>1.0000000000000231E-2</v>
      </c>
      <c r="F2579" s="2">
        <f t="shared" si="363"/>
        <v>5.0595169206065545E-3</v>
      </c>
      <c r="G2579" s="2">
        <f t="shared" si="363"/>
        <v>1.0214518537453688E-2</v>
      </c>
      <c r="H2579" s="2">
        <f t="shared" si="364"/>
        <v>0.49532603049813539</v>
      </c>
      <c r="I2579" s="2">
        <f t="shared" si="365"/>
        <v>33.124952043610747</v>
      </c>
    </row>
    <row r="2580" spans="1:9" ht="13.5" x14ac:dyDescent="0.25">
      <c r="A2580" s="3">
        <v>45763</v>
      </c>
      <c r="B2580" s="2">
        <v>2.17</v>
      </c>
      <c r="C2580" s="2">
        <f t="shared" si="360"/>
        <v>8.0000000000000071E-2</v>
      </c>
      <c r="D2580" s="2">
        <f t="shared" si="361"/>
        <v>8.0000000000000071E-2</v>
      </c>
      <c r="E2580" s="2">
        <f t="shared" si="362"/>
        <v>0</v>
      </c>
      <c r="F2580" s="2">
        <f t="shared" si="363"/>
        <v>1.0412408569134664E-2</v>
      </c>
      <c r="G2580" s="2">
        <f t="shared" si="363"/>
        <v>9.4849100704927098E-3</v>
      </c>
      <c r="H2580" s="2">
        <f t="shared" si="364"/>
        <v>1.0977867467112183</v>
      </c>
      <c r="I2580" s="2">
        <f t="shared" si="365"/>
        <v>52.330712281992497</v>
      </c>
    </row>
    <row r="2581" spans="1:9" ht="13.5" x14ac:dyDescent="0.25">
      <c r="A2581" s="3">
        <v>45764</v>
      </c>
      <c r="B2581" s="2">
        <v>2.1</v>
      </c>
      <c r="C2581" s="2">
        <f t="shared" si="360"/>
        <v>-6.999999999999984E-2</v>
      </c>
      <c r="D2581" s="2">
        <f t="shared" si="361"/>
        <v>0</v>
      </c>
      <c r="E2581" s="2">
        <f t="shared" si="362"/>
        <v>6.999999999999984E-2</v>
      </c>
      <c r="F2581" s="2">
        <f t="shared" si="363"/>
        <v>9.6686650999107584E-3</v>
      </c>
      <c r="G2581" s="2">
        <f t="shared" si="363"/>
        <v>1.3807416494028934E-2</v>
      </c>
      <c r="H2581" s="2">
        <f t="shared" si="364"/>
        <v>0.70025157161674723</v>
      </c>
      <c r="I2581" s="2">
        <f t="shared" si="365"/>
        <v>41.185174200479466</v>
      </c>
    </row>
    <row r="2582" spans="1:9" ht="13.5" x14ac:dyDescent="0.25">
      <c r="A2582" s="3">
        <v>45765</v>
      </c>
      <c r="B2582" s="2">
        <v>2.08</v>
      </c>
      <c r="C2582" s="2">
        <f t="shared" si="360"/>
        <v>-2.0000000000000018E-2</v>
      </c>
      <c r="D2582" s="2">
        <f t="shared" si="361"/>
        <v>0</v>
      </c>
      <c r="E2582" s="2">
        <f t="shared" si="362"/>
        <v>2.0000000000000018E-2</v>
      </c>
      <c r="F2582" s="2">
        <f t="shared" si="363"/>
        <v>8.9780461642028474E-3</v>
      </c>
      <c r="G2582" s="2">
        <f t="shared" si="363"/>
        <v>1.4249743887312582E-2</v>
      </c>
      <c r="H2582" s="2">
        <f t="shared" si="364"/>
        <v>0.63004965108155742</v>
      </c>
      <c r="I2582" s="2">
        <f t="shared" si="365"/>
        <v>38.652175451435603</v>
      </c>
    </row>
    <row r="2583" spans="1:9" ht="13.5" x14ac:dyDescent="0.25">
      <c r="A2583" s="3">
        <v>45768</v>
      </c>
      <c r="B2583" s="2">
        <v>2.08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8.3367571524740718E-3</v>
      </c>
      <c r="G2583" s="2">
        <f t="shared" si="363"/>
        <v>1.3231905038218824E-2</v>
      </c>
      <c r="H2583" s="2">
        <f t="shared" si="364"/>
        <v>0.63004965108155742</v>
      </c>
      <c r="I2583" s="2">
        <f t="shared" si="365"/>
        <v>38.652175451435603</v>
      </c>
    </row>
    <row r="2584" spans="1:9" ht="13.5" x14ac:dyDescent="0.25">
      <c r="A2584" s="3">
        <v>45769</v>
      </c>
      <c r="B2584" s="2">
        <v>2.1</v>
      </c>
      <c r="C2584" s="2">
        <f t="shared" si="360"/>
        <v>2.0000000000000018E-2</v>
      </c>
      <c r="D2584" s="2">
        <f t="shared" si="361"/>
        <v>2.0000000000000018E-2</v>
      </c>
      <c r="E2584" s="2">
        <f t="shared" si="362"/>
        <v>0</v>
      </c>
      <c r="F2584" s="2">
        <f t="shared" si="363"/>
        <v>9.1698459272973546E-3</v>
      </c>
      <c r="G2584" s="2">
        <f t="shared" si="363"/>
        <v>1.2286768964060337E-2</v>
      </c>
      <c r="H2584" s="2">
        <f t="shared" si="364"/>
        <v>0.74631873962306927</v>
      </c>
      <c r="I2584" s="2">
        <f t="shared" si="365"/>
        <v>42.736685044344021</v>
      </c>
    </row>
    <row r="2585" spans="1:9" ht="13.5" x14ac:dyDescent="0.25">
      <c r="A2585" s="3">
        <v>45770</v>
      </c>
      <c r="B2585" s="2">
        <v>2.13</v>
      </c>
      <c r="C2585" s="2">
        <f t="shared" si="360"/>
        <v>2.9999999999999805E-2</v>
      </c>
      <c r="D2585" s="2">
        <f t="shared" si="361"/>
        <v>2.9999999999999805E-2</v>
      </c>
      <c r="E2585" s="2">
        <f t="shared" si="362"/>
        <v>0</v>
      </c>
      <c r="F2585" s="2">
        <f t="shared" si="363"/>
        <v>1.0657714075347531E-2</v>
      </c>
      <c r="G2585" s="2">
        <f t="shared" si="363"/>
        <v>1.1409142609484599E-2</v>
      </c>
      <c r="H2585" s="2">
        <f t="shared" si="364"/>
        <v>0.93413803649781768</v>
      </c>
      <c r="I2585" s="2">
        <f t="shared" si="365"/>
        <v>48.297382031185322</v>
      </c>
    </row>
    <row r="2586" spans="1:9" ht="13.5" x14ac:dyDescent="0.25">
      <c r="A2586" s="3">
        <v>45771</v>
      </c>
      <c r="B2586" s="2">
        <v>2.09</v>
      </c>
      <c r="C2586" s="2">
        <f t="shared" si="360"/>
        <v>-4.0000000000000036E-2</v>
      </c>
      <c r="D2586" s="2">
        <f t="shared" si="361"/>
        <v>0</v>
      </c>
      <c r="E2586" s="2">
        <f t="shared" si="362"/>
        <v>4.0000000000000036E-2</v>
      </c>
      <c r="F2586" s="2">
        <f t="shared" si="363"/>
        <v>9.8964487842512789E-3</v>
      </c>
      <c r="G2586" s="2">
        <f t="shared" si="363"/>
        <v>1.345134670880713E-2</v>
      </c>
      <c r="H2586" s="2">
        <f t="shared" si="364"/>
        <v>0.73572178299230673</v>
      </c>
      <c r="I2586" s="2">
        <f t="shared" si="365"/>
        <v>42.387080130086019</v>
      </c>
    </row>
    <row r="2587" spans="1:9" ht="13.5" x14ac:dyDescent="0.25">
      <c r="A2587" s="3">
        <v>45772</v>
      </c>
      <c r="B2587" s="2">
        <v>2.0699999999999998</v>
      </c>
      <c r="C2587" s="2">
        <f t="shared" si="360"/>
        <v>-2.0000000000000018E-2</v>
      </c>
      <c r="D2587" s="2">
        <f t="shared" si="361"/>
        <v>0</v>
      </c>
      <c r="E2587" s="2">
        <f t="shared" si="362"/>
        <v>2.0000000000000018E-2</v>
      </c>
      <c r="F2587" s="2">
        <f t="shared" si="363"/>
        <v>9.1895595853761884E-3</v>
      </c>
      <c r="G2587" s="2">
        <f t="shared" si="363"/>
        <v>1.3919107658178052E-2</v>
      </c>
      <c r="H2587" s="2">
        <f t="shared" si="364"/>
        <v>0.6602118333337943</v>
      </c>
      <c r="I2587" s="2">
        <f t="shared" si="365"/>
        <v>39.766722539740819</v>
      </c>
    </row>
    <row r="2588" spans="1:9" ht="13.5" x14ac:dyDescent="0.25">
      <c r="A2588" s="3">
        <v>45775</v>
      </c>
      <c r="B2588" s="2">
        <v>2.0699999999999998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8.5331624721350328E-3</v>
      </c>
      <c r="G2588" s="2">
        <f t="shared" si="363"/>
        <v>1.2924885682593906E-2</v>
      </c>
      <c r="H2588" s="2">
        <f t="shared" si="364"/>
        <v>0.66021183333379441</v>
      </c>
      <c r="I2588" s="2">
        <f t="shared" si="365"/>
        <v>39.766722539740819</v>
      </c>
    </row>
    <row r="2589" spans="1:9" ht="13.5" x14ac:dyDescent="0.25">
      <c r="A2589" s="3">
        <v>45776</v>
      </c>
      <c r="B2589" s="2">
        <v>2.06</v>
      </c>
      <c r="C2589" s="2">
        <f t="shared" si="360"/>
        <v>-9.9999999999997868E-3</v>
      </c>
      <c r="D2589" s="2">
        <f t="shared" si="361"/>
        <v>0</v>
      </c>
      <c r="E2589" s="2">
        <f t="shared" si="362"/>
        <v>9.9999999999997868E-3</v>
      </c>
      <c r="F2589" s="2">
        <f t="shared" ref="F2589:G2604" si="366">((F2588*13)+D2589)/14</f>
        <v>7.92365086698253E-3</v>
      </c>
      <c r="G2589" s="2">
        <f t="shared" si="366"/>
        <v>1.2715965276694326E-2</v>
      </c>
      <c r="H2589" s="2">
        <f t="shared" si="364"/>
        <v>0.62312617992948638</v>
      </c>
      <c r="I2589" s="2">
        <f t="shared" si="365"/>
        <v>38.390495306813236</v>
      </c>
    </row>
    <row r="2590" spans="1:9" ht="13.5" x14ac:dyDescent="0.25">
      <c r="A2590" s="3">
        <v>45777</v>
      </c>
      <c r="B2590" s="2">
        <v>2.06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7.3576758050552058E-3</v>
      </c>
      <c r="G2590" s="2">
        <f t="shared" si="366"/>
        <v>1.1807682042644731E-2</v>
      </c>
      <c r="H2590" s="2">
        <f t="shared" si="364"/>
        <v>0.62312617992948638</v>
      </c>
      <c r="I2590" s="2">
        <f t="shared" si="365"/>
        <v>38.390495306813236</v>
      </c>
    </row>
    <row r="2591" spans="1:9" ht="13.5" x14ac:dyDescent="0.25">
      <c r="A2591" s="3">
        <v>45779</v>
      </c>
      <c r="B2591" s="2">
        <v>2.0299999999999998</v>
      </c>
      <c r="C2591" s="2">
        <f t="shared" si="360"/>
        <v>-3.0000000000000249E-2</v>
      </c>
      <c r="D2591" s="2">
        <f t="shared" si="361"/>
        <v>0</v>
      </c>
      <c r="E2591" s="2">
        <f t="shared" si="362"/>
        <v>3.0000000000000249E-2</v>
      </c>
      <c r="F2591" s="2">
        <f t="shared" si="366"/>
        <v>6.8321275332655484E-3</v>
      </c>
      <c r="G2591" s="2">
        <f t="shared" si="366"/>
        <v>1.3107133325312981E-2</v>
      </c>
      <c r="H2591" s="2">
        <f t="shared" si="364"/>
        <v>0.521252615937849</v>
      </c>
      <c r="I2591" s="2">
        <f t="shared" si="365"/>
        <v>34.264698083460502</v>
      </c>
    </row>
    <row r="2592" spans="1:9" ht="13.5" x14ac:dyDescent="0.25">
      <c r="A2592" s="3">
        <v>45782</v>
      </c>
      <c r="B2592" s="2">
        <v>2.02</v>
      </c>
      <c r="C2592" s="2">
        <f t="shared" si="360"/>
        <v>-9.9999999999997868E-3</v>
      </c>
      <c r="D2592" s="2">
        <f t="shared" si="361"/>
        <v>0</v>
      </c>
      <c r="E2592" s="2">
        <f t="shared" si="362"/>
        <v>9.9999999999997868E-3</v>
      </c>
      <c r="F2592" s="2">
        <f t="shared" si="366"/>
        <v>6.3441184237465805E-3</v>
      </c>
      <c r="G2592" s="2">
        <f t="shared" si="366"/>
        <v>1.2885195230647753E-2</v>
      </c>
      <c r="H2592" s="2">
        <f t="shared" si="364"/>
        <v>0.49235718281217339</v>
      </c>
      <c r="I2592" s="2">
        <f t="shared" si="365"/>
        <v>32.991912960433751</v>
      </c>
    </row>
    <row r="2593" spans="1:9" ht="13.5" x14ac:dyDescent="0.25">
      <c r="A2593" s="3">
        <v>45783</v>
      </c>
      <c r="B2593" s="2">
        <v>2</v>
      </c>
      <c r="C2593" s="2">
        <f t="shared" si="360"/>
        <v>-2.0000000000000018E-2</v>
      </c>
      <c r="D2593" s="2">
        <f t="shared" si="361"/>
        <v>0</v>
      </c>
      <c r="E2593" s="2">
        <f t="shared" si="362"/>
        <v>2.0000000000000018E-2</v>
      </c>
      <c r="F2593" s="2">
        <f t="shared" si="366"/>
        <v>5.8909671077646822E-3</v>
      </c>
      <c r="G2593" s="2">
        <f t="shared" si="366"/>
        <v>1.3393395571315771E-2</v>
      </c>
      <c r="H2593" s="2">
        <f t="shared" si="364"/>
        <v>0.43984119459453491</v>
      </c>
      <c r="I2593" s="2">
        <f t="shared" si="365"/>
        <v>30.54789627118538</v>
      </c>
    </row>
    <row r="2594" spans="1:9" ht="13.5" x14ac:dyDescent="0.25">
      <c r="A2594" s="3">
        <v>45784</v>
      </c>
      <c r="B2594" s="2">
        <v>2.0099999999999998</v>
      </c>
      <c r="C2594" s="2">
        <f t="shared" si="360"/>
        <v>9.9999999999997868E-3</v>
      </c>
      <c r="D2594" s="2">
        <f t="shared" si="361"/>
        <v>9.9999999999997868E-3</v>
      </c>
      <c r="E2594" s="2">
        <f t="shared" si="362"/>
        <v>0</v>
      </c>
      <c r="F2594" s="2">
        <f t="shared" si="366"/>
        <v>6.1844694572100465E-3</v>
      </c>
      <c r="G2594" s="2">
        <f t="shared" si="366"/>
        <v>1.2436724459078929E-2</v>
      </c>
      <c r="H2594" s="2">
        <f t="shared" si="364"/>
        <v>0.49727478304750283</v>
      </c>
      <c r="I2594" s="2">
        <f t="shared" si="365"/>
        <v>33.211992125811832</v>
      </c>
    </row>
    <row r="2595" spans="1:9" ht="13.5" x14ac:dyDescent="0.25">
      <c r="A2595" s="3">
        <v>45785</v>
      </c>
      <c r="B2595" s="2">
        <v>2</v>
      </c>
      <c r="C2595" s="2">
        <f t="shared" si="360"/>
        <v>-9.9999999999997868E-3</v>
      </c>
      <c r="D2595" s="2">
        <f t="shared" si="361"/>
        <v>0</v>
      </c>
      <c r="E2595" s="2">
        <f t="shared" si="362"/>
        <v>9.9999999999997868E-3</v>
      </c>
      <c r="F2595" s="2">
        <f t="shared" si="366"/>
        <v>5.7427216388379002E-3</v>
      </c>
      <c r="G2595" s="2">
        <f t="shared" si="366"/>
        <v>1.2262672712001847E-2</v>
      </c>
      <c r="H2595" s="2">
        <f t="shared" si="364"/>
        <v>0.46830913404524982</v>
      </c>
      <c r="I2595" s="2">
        <f t="shared" si="365"/>
        <v>31.894450779246981</v>
      </c>
    </row>
    <row r="2596" spans="1:9" ht="13.5" x14ac:dyDescent="0.25">
      <c r="A2596" s="3">
        <v>45786</v>
      </c>
      <c r="B2596" s="2">
        <v>1.98</v>
      </c>
      <c r="C2596" s="2">
        <f t="shared" si="360"/>
        <v>-2.0000000000000018E-2</v>
      </c>
      <c r="D2596" s="2">
        <f t="shared" si="361"/>
        <v>0</v>
      </c>
      <c r="E2596" s="2">
        <f t="shared" si="362"/>
        <v>2.0000000000000018E-2</v>
      </c>
      <c r="F2596" s="2">
        <f t="shared" si="366"/>
        <v>5.3325272360637641E-3</v>
      </c>
      <c r="G2596" s="2">
        <f t="shared" si="366"/>
        <v>1.2815338946858859E-2</v>
      </c>
      <c r="H2596" s="2">
        <f t="shared" si="364"/>
        <v>0.41610504865895948</v>
      </c>
      <c r="I2596" s="2">
        <f t="shared" si="365"/>
        <v>29.383769873075991</v>
      </c>
    </row>
    <row r="2597" spans="1:9" ht="13.5" x14ac:dyDescent="0.25">
      <c r="A2597" s="3">
        <v>45789</v>
      </c>
      <c r="B2597" s="2">
        <v>2</v>
      </c>
      <c r="C2597" s="2">
        <f t="shared" si="360"/>
        <v>2.0000000000000018E-2</v>
      </c>
      <c r="D2597" s="2">
        <f t="shared" si="361"/>
        <v>2.0000000000000018E-2</v>
      </c>
      <c r="E2597" s="2">
        <f t="shared" si="362"/>
        <v>0</v>
      </c>
      <c r="F2597" s="2">
        <f t="shared" si="366"/>
        <v>6.3802038620592106E-3</v>
      </c>
      <c r="G2597" s="2">
        <f t="shared" si="366"/>
        <v>1.1899957593511798E-2</v>
      </c>
      <c r="H2597" s="2">
        <f t="shared" si="364"/>
        <v>0.5361534956677394</v>
      </c>
      <c r="I2597" s="2">
        <f t="shared" si="365"/>
        <v>34.902338677729773</v>
      </c>
    </row>
    <row r="2598" spans="1:9" ht="13.5" x14ac:dyDescent="0.25">
      <c r="A2598" s="3">
        <v>45790</v>
      </c>
      <c r="B2598" s="2">
        <v>2.08</v>
      </c>
      <c r="C2598" s="2">
        <f t="shared" si="360"/>
        <v>8.0000000000000071E-2</v>
      </c>
      <c r="D2598" s="2">
        <f t="shared" si="361"/>
        <v>8.0000000000000071E-2</v>
      </c>
      <c r="E2598" s="2">
        <f t="shared" si="362"/>
        <v>0</v>
      </c>
      <c r="F2598" s="2">
        <f t="shared" si="366"/>
        <v>1.1638760729054985E-2</v>
      </c>
      <c r="G2598" s="2">
        <f t="shared" si="366"/>
        <v>1.104996062254667E-2</v>
      </c>
      <c r="H2598" s="2">
        <f t="shared" si="364"/>
        <v>1.0532852673978683</v>
      </c>
      <c r="I2598" s="2">
        <f t="shared" si="365"/>
        <v>51.297561236227942</v>
      </c>
    </row>
    <row r="2599" spans="1:9" ht="13.5" x14ac:dyDescent="0.25">
      <c r="A2599" s="3">
        <v>45791</v>
      </c>
      <c r="B2599" s="2">
        <v>2.06</v>
      </c>
      <c r="C2599" s="2">
        <f t="shared" si="360"/>
        <v>-2.0000000000000018E-2</v>
      </c>
      <c r="D2599" s="2">
        <f t="shared" si="361"/>
        <v>0</v>
      </c>
      <c r="E2599" s="2">
        <f t="shared" si="362"/>
        <v>2.0000000000000018E-2</v>
      </c>
      <c r="F2599" s="2">
        <f t="shared" si="366"/>
        <v>1.0807420676979628E-2</v>
      </c>
      <c r="G2599" s="2">
        <f t="shared" si="366"/>
        <v>1.1689249149507624E-2</v>
      </c>
      <c r="H2599" s="2">
        <f t="shared" si="364"/>
        <v>0.92456072573616588</v>
      </c>
      <c r="I2599" s="2">
        <f t="shared" si="365"/>
        <v>48.04009109052722</v>
      </c>
    </row>
    <row r="2600" spans="1:9" ht="13.5" x14ac:dyDescent="0.25">
      <c r="A2600" s="3">
        <v>45792</v>
      </c>
      <c r="B2600" s="2">
        <v>2.13</v>
      </c>
      <c r="C2600" s="2">
        <f t="shared" si="360"/>
        <v>6.999999999999984E-2</v>
      </c>
      <c r="D2600" s="2">
        <f t="shared" si="361"/>
        <v>6.999999999999984E-2</v>
      </c>
      <c r="E2600" s="2">
        <f t="shared" si="362"/>
        <v>0</v>
      </c>
      <c r="F2600" s="2">
        <f t="shared" si="366"/>
        <v>1.5035462057195357E-2</v>
      </c>
      <c r="G2600" s="2">
        <f t="shared" si="366"/>
        <v>1.0854302781685652E-2</v>
      </c>
      <c r="H2600" s="2">
        <f t="shared" si="364"/>
        <v>1.3852075402359818</v>
      </c>
      <c r="I2600" s="2">
        <f t="shared" si="365"/>
        <v>58.074927102525237</v>
      </c>
    </row>
    <row r="2601" spans="1:9" ht="13.5" x14ac:dyDescent="0.25">
      <c r="A2601" s="3">
        <v>45793</v>
      </c>
      <c r="B2601" s="2">
        <v>2.13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1.3961500481681403E-2</v>
      </c>
      <c r="G2601" s="2">
        <f t="shared" si="366"/>
        <v>1.0078995440136676E-2</v>
      </c>
      <c r="H2601" s="2">
        <f t="shared" si="364"/>
        <v>1.385207540235982</v>
      </c>
      <c r="I2601" s="2">
        <f t="shared" si="365"/>
        <v>58.074927102525244</v>
      </c>
    </row>
    <row r="2602" spans="1:9" ht="13.5" x14ac:dyDescent="0.25">
      <c r="A2602" s="3">
        <v>45796</v>
      </c>
      <c r="B2602" s="2">
        <v>2.12</v>
      </c>
      <c r="C2602" s="2">
        <f t="shared" si="360"/>
        <v>-9.9999999999997868E-3</v>
      </c>
      <c r="D2602" s="2">
        <f t="shared" si="361"/>
        <v>0</v>
      </c>
      <c r="E2602" s="2">
        <f t="shared" si="362"/>
        <v>9.9999999999997868E-3</v>
      </c>
      <c r="F2602" s="2">
        <f t="shared" si="366"/>
        <v>1.2964250447275588E-2</v>
      </c>
      <c r="G2602" s="2">
        <f t="shared" si="366"/>
        <v>1.0073352908698327E-2</v>
      </c>
      <c r="H2602" s="2">
        <f t="shared" si="364"/>
        <v>1.2869846380623651</v>
      </c>
      <c r="I2602" s="2">
        <f t="shared" si="365"/>
        <v>56.274301831461166</v>
      </c>
    </row>
    <row r="2603" spans="1:9" ht="13.5" x14ac:dyDescent="0.25">
      <c r="A2603" s="3">
        <v>45797</v>
      </c>
      <c r="B2603" s="2">
        <v>2.1</v>
      </c>
      <c r="C2603" s="2">
        <f t="shared" si="360"/>
        <v>-2.0000000000000018E-2</v>
      </c>
      <c r="D2603" s="2">
        <f t="shared" si="361"/>
        <v>0</v>
      </c>
      <c r="E2603" s="2">
        <f t="shared" si="362"/>
        <v>2.0000000000000018E-2</v>
      </c>
      <c r="F2603" s="2">
        <f t="shared" si="366"/>
        <v>1.2038232558184475E-2</v>
      </c>
      <c r="G2603" s="2">
        <f t="shared" si="366"/>
        <v>1.078239912950559E-2</v>
      </c>
      <c r="H2603" s="2">
        <f t="shared" si="364"/>
        <v>1.1164706864952114</v>
      </c>
      <c r="I2603" s="2">
        <f t="shared" si="365"/>
        <v>52.751530820587035</v>
      </c>
    </row>
    <row r="2604" spans="1:9" ht="13.5" x14ac:dyDescent="0.25">
      <c r="A2604" s="3">
        <v>45798</v>
      </c>
      <c r="B2604" s="2">
        <v>2.0499999999999998</v>
      </c>
      <c r="C2604" s="2">
        <f t="shared" si="360"/>
        <v>-5.0000000000000266E-2</v>
      </c>
      <c r="D2604" s="2">
        <f t="shared" si="361"/>
        <v>0</v>
      </c>
      <c r="E2604" s="2">
        <f t="shared" si="362"/>
        <v>5.0000000000000266E-2</v>
      </c>
      <c r="F2604" s="2">
        <f t="shared" si="366"/>
        <v>1.1178358804028442E-2</v>
      </c>
      <c r="G2604" s="2">
        <f t="shared" si="366"/>
        <v>1.3583656334540924E-2</v>
      </c>
      <c r="H2604" s="2">
        <f t="shared" si="364"/>
        <v>0.82292709184667612</v>
      </c>
      <c r="I2604" s="2">
        <f t="shared" si="365"/>
        <v>45.143170866643267</v>
      </c>
    </row>
    <row r="2605" spans="1:9" ht="13.5" x14ac:dyDescent="0.25">
      <c r="A2605" s="3">
        <v>45799</v>
      </c>
      <c r="B2605" s="2">
        <v>2.09</v>
      </c>
      <c r="C2605" s="2">
        <f t="shared" si="360"/>
        <v>4.0000000000000036E-2</v>
      </c>
      <c r="D2605" s="2">
        <f t="shared" si="361"/>
        <v>4.0000000000000036E-2</v>
      </c>
      <c r="E2605" s="2">
        <f t="shared" si="362"/>
        <v>0</v>
      </c>
      <c r="F2605" s="2">
        <f t="shared" ref="F2605:G2620" si="367">((F2604*13)+D2605)/14</f>
        <v>1.3237047460883555E-2</v>
      </c>
      <c r="G2605" s="2">
        <f t="shared" si="367"/>
        <v>1.2613395167788002E-2</v>
      </c>
      <c r="H2605" s="2">
        <f t="shared" si="364"/>
        <v>1.0494436497707003</v>
      </c>
      <c r="I2605" s="2">
        <f t="shared" si="365"/>
        <v>51.206270047391456</v>
      </c>
    </row>
    <row r="2606" spans="1:9" ht="13.5" x14ac:dyDescent="0.25">
      <c r="A2606" s="3">
        <v>45800</v>
      </c>
      <c r="B2606" s="2">
        <v>2.1</v>
      </c>
      <c r="C2606" s="2">
        <f t="shared" si="360"/>
        <v>1.0000000000000231E-2</v>
      </c>
      <c r="D2606" s="2">
        <f t="shared" si="361"/>
        <v>1.0000000000000231E-2</v>
      </c>
      <c r="E2606" s="2">
        <f t="shared" si="362"/>
        <v>0</v>
      </c>
      <c r="F2606" s="2">
        <f t="shared" si="367"/>
        <v>1.3005829785106175E-2</v>
      </c>
      <c r="G2606" s="2">
        <f t="shared" si="367"/>
        <v>1.1712438370088857E-2</v>
      </c>
      <c r="H2606" s="2">
        <f t="shared" si="364"/>
        <v>1.1104288769040929</v>
      </c>
      <c r="I2606" s="2">
        <f t="shared" si="365"/>
        <v>52.616266250727371</v>
      </c>
    </row>
    <row r="2607" spans="1:9" ht="13.5" x14ac:dyDescent="0.25">
      <c r="A2607" s="3">
        <v>45803</v>
      </c>
      <c r="B2607" s="2">
        <v>2.09</v>
      </c>
      <c r="C2607" s="2">
        <f t="shared" si="360"/>
        <v>-1.0000000000000231E-2</v>
      </c>
      <c r="D2607" s="2">
        <f t="shared" si="361"/>
        <v>0</v>
      </c>
      <c r="E2607" s="2">
        <f t="shared" si="362"/>
        <v>1.0000000000000231E-2</v>
      </c>
      <c r="F2607" s="2">
        <f t="shared" si="367"/>
        <v>1.2076841943312877E-2</v>
      </c>
      <c r="G2607" s="2">
        <f t="shared" si="367"/>
        <v>1.1590121343653956E-2</v>
      </c>
      <c r="H2607" s="2">
        <f t="shared" si="364"/>
        <v>1.0419944351941941</v>
      </c>
      <c r="I2607" s="2">
        <f t="shared" si="365"/>
        <v>51.028270069457868</v>
      </c>
    </row>
    <row r="2608" spans="1:9" ht="13.5" x14ac:dyDescent="0.25">
      <c r="A2608" s="3">
        <v>45804</v>
      </c>
      <c r="B2608" s="2">
        <v>2.09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1.1214210375933386E-2</v>
      </c>
      <c r="G2608" s="2">
        <f t="shared" si="367"/>
        <v>1.0762255533392958E-2</v>
      </c>
      <c r="H2608" s="2">
        <f t="shared" si="364"/>
        <v>1.0419944351941941</v>
      </c>
      <c r="I2608" s="2">
        <f t="shared" si="365"/>
        <v>51.028270069457868</v>
      </c>
    </row>
    <row r="2609" spans="1:9" ht="13.5" x14ac:dyDescent="0.25">
      <c r="A2609" s="3">
        <v>45805</v>
      </c>
      <c r="B2609" s="2">
        <v>2.08</v>
      </c>
      <c r="C2609" s="2">
        <f t="shared" si="360"/>
        <v>-9.9999999999997868E-3</v>
      </c>
      <c r="D2609" s="2">
        <f t="shared" si="361"/>
        <v>0</v>
      </c>
      <c r="E2609" s="2">
        <f t="shared" si="362"/>
        <v>9.9999999999997868E-3</v>
      </c>
      <c r="F2609" s="2">
        <f t="shared" si="367"/>
        <v>1.0413195349081E-2</v>
      </c>
      <c r="G2609" s="2">
        <f t="shared" si="367"/>
        <v>1.070780870957916E-2</v>
      </c>
      <c r="H2609" s="2">
        <f t="shared" si="364"/>
        <v>0.97248612031753989</v>
      </c>
      <c r="I2609" s="2">
        <f t="shared" si="365"/>
        <v>49.30255834504856</v>
      </c>
    </row>
    <row r="2610" spans="1:9" ht="13.5" x14ac:dyDescent="0.25">
      <c r="A2610" s="3">
        <v>45806</v>
      </c>
      <c r="B2610" s="2">
        <v>2.06</v>
      </c>
      <c r="C2610" s="2">
        <f t="shared" si="360"/>
        <v>-2.0000000000000018E-2</v>
      </c>
      <c r="D2610" s="2">
        <f t="shared" si="361"/>
        <v>0</v>
      </c>
      <c r="E2610" s="2">
        <f t="shared" si="362"/>
        <v>2.0000000000000018E-2</v>
      </c>
      <c r="F2610" s="2">
        <f t="shared" si="367"/>
        <v>9.6693956812894995E-3</v>
      </c>
      <c r="G2610" s="2">
        <f t="shared" si="367"/>
        <v>1.1371536658894937E-2</v>
      </c>
      <c r="H2610" s="2">
        <f t="shared" si="364"/>
        <v>0.85031565841420342</v>
      </c>
      <c r="I2610" s="2">
        <f t="shared" si="365"/>
        <v>45.955167408730617</v>
      </c>
    </row>
    <row r="2611" spans="1:9" ht="13.5" x14ac:dyDescent="0.25">
      <c r="A2611" s="3">
        <v>45807</v>
      </c>
      <c r="B2611" s="2">
        <v>2.02</v>
      </c>
      <c r="C2611" s="2">
        <f t="shared" si="360"/>
        <v>-4.0000000000000036E-2</v>
      </c>
      <c r="D2611" s="2">
        <f t="shared" si="361"/>
        <v>0</v>
      </c>
      <c r="E2611" s="2">
        <f t="shared" si="362"/>
        <v>4.0000000000000036E-2</v>
      </c>
      <c r="F2611" s="2">
        <f t="shared" si="367"/>
        <v>8.9787245611973911E-3</v>
      </c>
      <c r="G2611" s="2">
        <f t="shared" si="367"/>
        <v>1.3416426897545301E-2</v>
      </c>
      <c r="H2611" s="2">
        <f t="shared" si="364"/>
        <v>0.66923366629308423</v>
      </c>
      <c r="I2611" s="2">
        <f t="shared" si="365"/>
        <v>40.092269872514066</v>
      </c>
    </row>
    <row r="2612" spans="1:9" ht="13.5" x14ac:dyDescent="0.25">
      <c r="A2612" s="3">
        <v>45810</v>
      </c>
      <c r="B2612" s="2">
        <v>2.0299999999999998</v>
      </c>
      <c r="C2612" s="2">
        <f t="shared" si="360"/>
        <v>9.9999999999997868E-3</v>
      </c>
      <c r="D2612" s="2">
        <f t="shared" si="361"/>
        <v>9.9999999999997868E-3</v>
      </c>
      <c r="E2612" s="2">
        <f t="shared" si="362"/>
        <v>0</v>
      </c>
      <c r="F2612" s="2">
        <f t="shared" si="367"/>
        <v>9.0516728068261321E-3</v>
      </c>
      <c r="G2612" s="2">
        <f t="shared" si="367"/>
        <v>1.245811069057778E-2</v>
      </c>
      <c r="H2612" s="2">
        <f t="shared" si="364"/>
        <v>0.72656866130367759</v>
      </c>
      <c r="I2612" s="2">
        <f t="shared" si="365"/>
        <v>42.081654647610044</v>
      </c>
    </row>
    <row r="2613" spans="1:9" ht="13.5" x14ac:dyDescent="0.25">
      <c r="A2613" s="3">
        <v>45811</v>
      </c>
      <c r="B2613" s="2">
        <v>2.0099999999999998</v>
      </c>
      <c r="C2613" s="2">
        <f t="shared" si="360"/>
        <v>-2.0000000000000018E-2</v>
      </c>
      <c r="D2613" s="2">
        <f t="shared" si="361"/>
        <v>0</v>
      </c>
      <c r="E2613" s="2">
        <f t="shared" si="362"/>
        <v>2.0000000000000018E-2</v>
      </c>
      <c r="F2613" s="2">
        <f t="shared" si="367"/>
        <v>8.405124749195695E-3</v>
      </c>
      <c r="G2613" s="2">
        <f t="shared" si="367"/>
        <v>1.2996817069822225E-2</v>
      </c>
      <c r="H2613" s="2">
        <f t="shared" si="364"/>
        <v>0.64670639773116878</v>
      </c>
      <c r="I2613" s="2">
        <f t="shared" si="365"/>
        <v>39.272720299271356</v>
      </c>
    </row>
    <row r="2614" spans="1:9" ht="13.5" x14ac:dyDescent="0.25">
      <c r="A2614" s="3">
        <v>45812</v>
      </c>
      <c r="B2614" s="2">
        <v>2</v>
      </c>
      <c r="C2614" s="2">
        <f t="shared" si="360"/>
        <v>-9.9999999999997868E-3</v>
      </c>
      <c r="D2614" s="2">
        <f t="shared" si="361"/>
        <v>0</v>
      </c>
      <c r="E2614" s="2">
        <f t="shared" si="362"/>
        <v>9.9999999999997868E-3</v>
      </c>
      <c r="F2614" s="2">
        <f t="shared" si="367"/>
        <v>7.8047586956817164E-3</v>
      </c>
      <c r="G2614" s="2">
        <f t="shared" si="367"/>
        <v>1.2782758707692051E-2</v>
      </c>
      <c r="H2614" s="2">
        <f t="shared" si="364"/>
        <v>0.61056919512884078</v>
      </c>
      <c r="I2614" s="2">
        <f t="shared" si="365"/>
        <v>37.910149838672226</v>
      </c>
    </row>
    <row r="2615" spans="1:9" ht="13.5" x14ac:dyDescent="0.25">
      <c r="A2615" s="3">
        <v>45813</v>
      </c>
      <c r="B2615" s="2">
        <v>2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7.2472759317044515E-3</v>
      </c>
      <c r="G2615" s="2">
        <f t="shared" si="367"/>
        <v>1.1869704514285475E-2</v>
      </c>
      <c r="H2615" s="2">
        <f t="shared" si="364"/>
        <v>0.61056919512884089</v>
      </c>
      <c r="I2615" s="2">
        <f t="shared" si="365"/>
        <v>37.910149838672233</v>
      </c>
    </row>
    <row r="2616" spans="1:9" ht="13.5" x14ac:dyDescent="0.25">
      <c r="A2616" s="3">
        <v>45817</v>
      </c>
      <c r="B2616" s="2">
        <v>2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6.7296133651541332E-3</v>
      </c>
      <c r="G2616" s="2">
        <f t="shared" si="367"/>
        <v>1.1021868477550798E-2</v>
      </c>
      <c r="H2616" s="2">
        <f t="shared" si="364"/>
        <v>0.61056919512884089</v>
      </c>
      <c r="I2616" s="2">
        <f t="shared" si="365"/>
        <v>37.910149838672233</v>
      </c>
    </row>
    <row r="2617" spans="1:9" ht="13.5" x14ac:dyDescent="0.25">
      <c r="A2617" s="3">
        <v>45818</v>
      </c>
      <c r="B2617" s="2">
        <v>1.99</v>
      </c>
      <c r="C2617" s="2">
        <f t="shared" si="360"/>
        <v>-1.0000000000000009E-2</v>
      </c>
      <c r="D2617" s="2">
        <f t="shared" si="361"/>
        <v>0</v>
      </c>
      <c r="E2617" s="2">
        <f t="shared" si="362"/>
        <v>1.0000000000000009E-2</v>
      </c>
      <c r="F2617" s="2">
        <f t="shared" si="367"/>
        <v>6.2489266962145523E-3</v>
      </c>
      <c r="G2617" s="2">
        <f t="shared" si="367"/>
        <v>1.0948877872011457E-2</v>
      </c>
      <c r="H2617" s="2">
        <f t="shared" si="364"/>
        <v>0.57073672473675519</v>
      </c>
      <c r="I2617" s="2">
        <f t="shared" si="365"/>
        <v>36.335607091150607</v>
      </c>
    </row>
    <row r="2618" spans="1:9" ht="13.5" x14ac:dyDescent="0.25">
      <c r="A2618" s="3">
        <v>45819</v>
      </c>
      <c r="B2618" s="2">
        <v>2.02</v>
      </c>
      <c r="C2618" s="2">
        <f t="shared" si="360"/>
        <v>3.0000000000000027E-2</v>
      </c>
      <c r="D2618" s="2">
        <f t="shared" si="361"/>
        <v>3.0000000000000027E-2</v>
      </c>
      <c r="E2618" s="2">
        <f t="shared" si="362"/>
        <v>0</v>
      </c>
      <c r="F2618" s="2">
        <f t="shared" si="367"/>
        <v>7.9454319321992286E-3</v>
      </c>
      <c r="G2618" s="2">
        <f t="shared" si="367"/>
        <v>1.0166815166867781E-2</v>
      </c>
      <c r="H2618" s="2">
        <f t="shared" si="364"/>
        <v>0.78150647983571808</v>
      </c>
      <c r="I2618" s="2">
        <f t="shared" si="365"/>
        <v>43.867731534032075</v>
      </c>
    </row>
    <row r="2619" spans="1:9" ht="13.5" x14ac:dyDescent="0.25">
      <c r="A2619" s="3">
        <v>45820</v>
      </c>
      <c r="B2619" s="2">
        <v>2.02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7.3779010798992834E-3</v>
      </c>
      <c r="G2619" s="2">
        <f t="shared" si="367"/>
        <v>9.4406140835200814E-3</v>
      </c>
      <c r="H2619" s="2">
        <f t="shared" si="364"/>
        <v>0.78150647983571819</v>
      </c>
      <c r="I2619" s="2">
        <f t="shared" si="365"/>
        <v>43.867731534032075</v>
      </c>
    </row>
    <row r="2620" spans="1:9" ht="13.5" x14ac:dyDescent="0.25">
      <c r="A2620" s="3">
        <v>45821</v>
      </c>
      <c r="B2620" s="2">
        <v>2</v>
      </c>
      <c r="C2620" s="2">
        <f t="shared" si="360"/>
        <v>-2.0000000000000018E-2</v>
      </c>
      <c r="D2620" s="2">
        <f t="shared" si="361"/>
        <v>0</v>
      </c>
      <c r="E2620" s="2">
        <f t="shared" si="362"/>
        <v>2.0000000000000018E-2</v>
      </c>
      <c r="F2620" s="2">
        <f t="shared" si="367"/>
        <v>6.850908145620763E-3</v>
      </c>
      <c r="G2620" s="2">
        <f t="shared" si="367"/>
        <v>1.019485593469722E-2</v>
      </c>
      <c r="H2620" s="2">
        <f t="shared" si="364"/>
        <v>0.67199656272771358</v>
      </c>
      <c r="I2620" s="2">
        <f t="shared" si="365"/>
        <v>40.191264605915876</v>
      </c>
    </row>
    <row r="2621" spans="1:9" ht="13.5" x14ac:dyDescent="0.25">
      <c r="A2621" s="3">
        <v>45824</v>
      </c>
      <c r="B2621" s="2">
        <v>1.98</v>
      </c>
      <c r="C2621" s="2">
        <f t="shared" si="360"/>
        <v>-2.0000000000000018E-2</v>
      </c>
      <c r="D2621" s="2">
        <f t="shared" si="361"/>
        <v>0</v>
      </c>
      <c r="E2621" s="2">
        <f t="shared" si="362"/>
        <v>2.0000000000000018E-2</v>
      </c>
      <c r="F2621" s="2">
        <f t="shared" ref="F2621:G2636" si="368">((F2620*13)+D2621)/14</f>
        <v>6.361557563790708E-3</v>
      </c>
      <c r="G2621" s="2">
        <f t="shared" si="368"/>
        <v>1.0895223367933134E-2</v>
      </c>
      <c r="H2621" s="2">
        <f t="shared" si="364"/>
        <v>0.58388500620501915</v>
      </c>
      <c r="I2621" s="2">
        <f t="shared" si="365"/>
        <v>36.864103386141956</v>
      </c>
    </row>
    <row r="2622" spans="1:9" ht="13.5" x14ac:dyDescent="0.25">
      <c r="A2622" s="3">
        <v>45825</v>
      </c>
      <c r="B2622" s="2">
        <v>1.97</v>
      </c>
      <c r="C2622" s="2">
        <f t="shared" si="360"/>
        <v>-1.0000000000000009E-2</v>
      </c>
      <c r="D2622" s="2">
        <f t="shared" si="361"/>
        <v>0</v>
      </c>
      <c r="E2622" s="2">
        <f t="shared" si="362"/>
        <v>1.0000000000000009E-2</v>
      </c>
      <c r="F2622" s="2">
        <f t="shared" si="368"/>
        <v>5.9071605949485148E-3</v>
      </c>
      <c r="G2622" s="2">
        <f t="shared" si="368"/>
        <v>1.0831278841652196E-2</v>
      </c>
      <c r="H2622" s="2">
        <f t="shared" si="364"/>
        <v>0.54537979137165682</v>
      </c>
      <c r="I2622" s="2">
        <f t="shared" si="365"/>
        <v>35.29098765343538</v>
      </c>
    </row>
    <row r="2623" spans="1:9" ht="13.5" x14ac:dyDescent="0.25">
      <c r="A2623" s="3">
        <v>45826</v>
      </c>
      <c r="B2623" s="2">
        <v>1.97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5.4852205524521924E-3</v>
      </c>
      <c r="G2623" s="2">
        <f t="shared" si="368"/>
        <v>1.0057616067248467E-2</v>
      </c>
      <c r="H2623" s="2">
        <f t="shared" si="364"/>
        <v>0.54537979137165682</v>
      </c>
      <c r="I2623" s="2">
        <f t="shared" si="365"/>
        <v>35.29098765343538</v>
      </c>
    </row>
    <row r="2624" spans="1:9" ht="13.5" x14ac:dyDescent="0.25">
      <c r="A2624" s="3">
        <v>45827</v>
      </c>
      <c r="B2624" s="2">
        <v>1.97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5.0934190844198922E-3</v>
      </c>
      <c r="G2624" s="2">
        <f t="shared" si="368"/>
        <v>9.3392149195878627E-3</v>
      </c>
      <c r="H2624" s="2">
        <f t="shared" si="364"/>
        <v>0.54537979137165671</v>
      </c>
      <c r="I2624" s="2">
        <f t="shared" si="365"/>
        <v>35.29098765343538</v>
      </c>
    </row>
    <row r="2625" spans="1:9" ht="13.5" x14ac:dyDescent="0.25">
      <c r="A2625" s="3">
        <v>45828</v>
      </c>
      <c r="B2625" s="2">
        <v>1.97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4.7296034355327563E-3</v>
      </c>
      <c r="G2625" s="2">
        <f t="shared" si="368"/>
        <v>8.6721281396173015E-3</v>
      </c>
      <c r="H2625" s="2">
        <f t="shared" si="364"/>
        <v>0.5453797913716566</v>
      </c>
      <c r="I2625" s="2">
        <f t="shared" si="365"/>
        <v>35.29098765343538</v>
      </c>
    </row>
    <row r="2626" spans="1:9" ht="13.5" x14ac:dyDescent="0.25">
      <c r="A2626" s="3">
        <v>45831</v>
      </c>
      <c r="B2626" s="2">
        <v>1.97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4.3917746187089879E-3</v>
      </c>
      <c r="G2626" s="2">
        <f t="shared" si="368"/>
        <v>8.0526904153589238E-3</v>
      </c>
      <c r="H2626" s="2">
        <f t="shared" si="364"/>
        <v>0.54537979137165649</v>
      </c>
      <c r="I2626" s="2">
        <f t="shared" si="365"/>
        <v>35.290987653435366</v>
      </c>
    </row>
    <row r="2627" spans="1:9" ht="13.5" x14ac:dyDescent="0.25">
      <c r="A2627" s="3">
        <v>45832</v>
      </c>
      <c r="B2627" s="2">
        <v>2</v>
      </c>
      <c r="C2627" s="2">
        <f t="shared" ref="C2627:C2690" si="369">B2627-B2626</f>
        <v>3.0000000000000027E-2</v>
      </c>
      <c r="D2627" s="2">
        <f t="shared" ref="D2627:D2690" si="370">IF(C2627&gt;0,C2627,0)</f>
        <v>3.0000000000000027E-2</v>
      </c>
      <c r="E2627" s="2">
        <f t="shared" ref="E2627:E2690" si="371">IF(C2627&lt;0,-C2627,0)</f>
        <v>0</v>
      </c>
      <c r="F2627" s="2">
        <f t="shared" si="368"/>
        <v>6.2209335745154904E-3</v>
      </c>
      <c r="G2627" s="2">
        <f t="shared" si="368"/>
        <v>7.4774982428332864E-3</v>
      </c>
      <c r="H2627" s="2">
        <f t="shared" si="364"/>
        <v>0.83195386645230784</v>
      </c>
      <c r="I2627" s="2">
        <f t="shared" si="365"/>
        <v>45.41347255995251</v>
      </c>
    </row>
    <row r="2628" spans="1:9" ht="13.5" x14ac:dyDescent="0.25">
      <c r="A2628" s="3">
        <v>45833</v>
      </c>
      <c r="B2628" s="2">
        <v>2.0299999999999998</v>
      </c>
      <c r="C2628" s="2">
        <f t="shared" si="369"/>
        <v>2.9999999999999805E-2</v>
      </c>
      <c r="D2628" s="2">
        <f t="shared" si="370"/>
        <v>2.9999999999999805E-2</v>
      </c>
      <c r="E2628" s="2">
        <f t="shared" si="371"/>
        <v>0</v>
      </c>
      <c r="F2628" s="2">
        <f t="shared" si="368"/>
        <v>7.919438319192942E-3</v>
      </c>
      <c r="G2628" s="2">
        <f t="shared" si="368"/>
        <v>6.943391225488052E-3</v>
      </c>
      <c r="H2628" s="2">
        <f t="shared" si="364"/>
        <v>1.1405721011545455</v>
      </c>
      <c r="I2628" s="2">
        <f t="shared" si="365"/>
        <v>53.283517081221568</v>
      </c>
    </row>
    <row r="2629" spans="1:9" ht="13.5" x14ac:dyDescent="0.25">
      <c r="A2629" s="3">
        <v>45835</v>
      </c>
      <c r="B2629" s="2">
        <v>2</v>
      </c>
      <c r="C2629" s="2">
        <f t="shared" si="369"/>
        <v>-2.9999999999999805E-2</v>
      </c>
      <c r="D2629" s="2">
        <f t="shared" si="370"/>
        <v>0</v>
      </c>
      <c r="E2629" s="2">
        <f t="shared" si="371"/>
        <v>2.9999999999999805E-2</v>
      </c>
      <c r="F2629" s="2">
        <f t="shared" si="368"/>
        <v>7.3537641535363031E-3</v>
      </c>
      <c r="G2629" s="2">
        <f t="shared" si="368"/>
        <v>8.5902918522388922E-3</v>
      </c>
      <c r="H2629" s="2">
        <f t="shared" si="364"/>
        <v>0.85605521675258189</v>
      </c>
      <c r="I2629" s="2">
        <f t="shared" si="365"/>
        <v>46.122292538816033</v>
      </c>
    </row>
    <row r="2630" spans="1:9" ht="13.5" x14ac:dyDescent="0.25">
      <c r="A2630" s="3">
        <v>45838</v>
      </c>
      <c r="B2630" s="2">
        <v>1.98</v>
      </c>
      <c r="C2630" s="2">
        <f t="shared" si="369"/>
        <v>-2.0000000000000018E-2</v>
      </c>
      <c r="D2630" s="2">
        <f t="shared" si="370"/>
        <v>0</v>
      </c>
      <c r="E2630" s="2">
        <f t="shared" si="371"/>
        <v>2.0000000000000018E-2</v>
      </c>
      <c r="F2630" s="2">
        <f t="shared" si="368"/>
        <v>6.8284952854265673E-3</v>
      </c>
      <c r="G2630" s="2">
        <f t="shared" si="368"/>
        <v>9.4052710056504018E-3</v>
      </c>
      <c r="H2630" s="2">
        <f t="shared" si="364"/>
        <v>0.7260285515775371</v>
      </c>
      <c r="I2630" s="2">
        <f t="shared" si="365"/>
        <v>42.063530809729031</v>
      </c>
    </row>
    <row r="2631" spans="1:9" ht="13.5" x14ac:dyDescent="0.25">
      <c r="A2631" s="3">
        <v>45839</v>
      </c>
      <c r="B2631" s="2">
        <v>1.99</v>
      </c>
      <c r="C2631" s="2">
        <f t="shared" si="369"/>
        <v>1.0000000000000009E-2</v>
      </c>
      <c r="D2631" s="2">
        <f t="shared" si="370"/>
        <v>1.0000000000000009E-2</v>
      </c>
      <c r="E2631" s="2">
        <f t="shared" si="371"/>
        <v>0</v>
      </c>
      <c r="F2631" s="2">
        <f t="shared" si="368"/>
        <v>7.0550313364675281E-3</v>
      </c>
      <c r="G2631" s="2">
        <f t="shared" si="368"/>
        <v>8.7334659338182304E-3</v>
      </c>
      <c r="H2631" s="2">
        <f t="shared" si="364"/>
        <v>0.80781575034816688</v>
      </c>
      <c r="I2631" s="2">
        <f t="shared" si="365"/>
        <v>44.684628408209733</v>
      </c>
    </row>
    <row r="2632" spans="1:9" ht="13.5" x14ac:dyDescent="0.25">
      <c r="A2632" s="3">
        <v>45840</v>
      </c>
      <c r="B2632" s="2">
        <v>2.0099999999999998</v>
      </c>
      <c r="C2632" s="2">
        <f t="shared" si="369"/>
        <v>1.9999999999999796E-2</v>
      </c>
      <c r="D2632" s="2">
        <f t="shared" si="370"/>
        <v>1.9999999999999796E-2</v>
      </c>
      <c r="E2632" s="2">
        <f t="shared" si="371"/>
        <v>0</v>
      </c>
      <c r="F2632" s="2">
        <f t="shared" si="368"/>
        <v>7.9796719552912617E-3</v>
      </c>
      <c r="G2632" s="2">
        <f t="shared" si="368"/>
        <v>8.1096469385454999E-3</v>
      </c>
      <c r="H2632" s="2">
        <f t="shared" si="364"/>
        <v>0.98397279385413672</v>
      </c>
      <c r="I2632" s="2">
        <f t="shared" si="365"/>
        <v>49.596083015968979</v>
      </c>
    </row>
    <row r="2633" spans="1:9" ht="13.5" x14ac:dyDescent="0.25">
      <c r="A2633" s="3">
        <v>45841</v>
      </c>
      <c r="B2633" s="2">
        <v>2</v>
      </c>
      <c r="C2633" s="2">
        <f t="shared" si="369"/>
        <v>-9.9999999999997868E-3</v>
      </c>
      <c r="D2633" s="2">
        <f t="shared" si="370"/>
        <v>0</v>
      </c>
      <c r="E2633" s="2">
        <f t="shared" si="371"/>
        <v>9.9999999999997868E-3</v>
      </c>
      <c r="F2633" s="2">
        <f t="shared" si="368"/>
        <v>7.4096953870561718E-3</v>
      </c>
      <c r="G2633" s="2">
        <f t="shared" si="368"/>
        <v>8.2446721572208056E-3</v>
      </c>
      <c r="H2633" s="2">
        <f t="shared" si="364"/>
        <v>0.89872529140733037</v>
      </c>
      <c r="I2633" s="2">
        <f t="shared" si="365"/>
        <v>47.333086859616088</v>
      </c>
    </row>
    <row r="2634" spans="1:9" ht="13.5" x14ac:dyDescent="0.25">
      <c r="A2634" s="3">
        <v>45842</v>
      </c>
      <c r="B2634" s="2">
        <v>2.0099999999999998</v>
      </c>
      <c r="C2634" s="2">
        <f t="shared" si="369"/>
        <v>9.9999999999997868E-3</v>
      </c>
      <c r="D2634" s="2">
        <f t="shared" si="370"/>
        <v>9.9999999999997868E-3</v>
      </c>
      <c r="E2634" s="2">
        <f t="shared" si="371"/>
        <v>0</v>
      </c>
      <c r="F2634" s="2">
        <f t="shared" si="368"/>
        <v>7.5947171451235728E-3</v>
      </c>
      <c r="G2634" s="2">
        <f t="shared" si="368"/>
        <v>7.6557670031336053E-3</v>
      </c>
      <c r="H2634" s="2">
        <f t="shared" si="364"/>
        <v>0.99202563792954457</v>
      </c>
      <c r="I2634" s="2">
        <f t="shared" si="365"/>
        <v>49.799842885587971</v>
      </c>
    </row>
    <row r="2635" spans="1:9" ht="13.5" x14ac:dyDescent="0.25">
      <c r="A2635" s="3">
        <v>45845</v>
      </c>
      <c r="B2635" s="2">
        <v>2</v>
      </c>
      <c r="C2635" s="2">
        <f t="shared" si="369"/>
        <v>-9.9999999999997868E-3</v>
      </c>
      <c r="D2635" s="2">
        <f t="shared" si="370"/>
        <v>0</v>
      </c>
      <c r="E2635" s="2">
        <f t="shared" si="371"/>
        <v>9.9999999999997868E-3</v>
      </c>
      <c r="F2635" s="2">
        <f t="shared" si="368"/>
        <v>7.0522373490433179E-3</v>
      </c>
      <c r="G2635" s="2">
        <f t="shared" si="368"/>
        <v>7.8232122171954764E-3</v>
      </c>
      <c r="H2635" s="2">
        <f t="shared" si="364"/>
        <v>0.90145034459661588</v>
      </c>
      <c r="I2635" s="2">
        <f t="shared" si="365"/>
        <v>47.408566158894594</v>
      </c>
    </row>
    <row r="2636" spans="1:9" ht="13.5" x14ac:dyDescent="0.25">
      <c r="A2636" s="3">
        <v>45846</v>
      </c>
      <c r="B2636" s="2">
        <v>1.99</v>
      </c>
      <c r="C2636" s="2">
        <f t="shared" si="369"/>
        <v>-1.0000000000000009E-2</v>
      </c>
      <c r="D2636" s="2">
        <f t="shared" si="370"/>
        <v>0</v>
      </c>
      <c r="E2636" s="2">
        <f t="shared" si="371"/>
        <v>1.0000000000000009E-2</v>
      </c>
      <c r="F2636" s="2">
        <f t="shared" si="368"/>
        <v>6.5485061098259374E-3</v>
      </c>
      <c r="G2636" s="2">
        <f t="shared" si="368"/>
        <v>7.9786970588243723E-3</v>
      </c>
      <c r="H2636" s="2">
        <f t="shared" si="364"/>
        <v>0.82074880917847914</v>
      </c>
      <c r="I2636" s="2">
        <f t="shared" si="365"/>
        <v>45.077542000359763</v>
      </c>
    </row>
    <row r="2637" spans="1:9" ht="13.5" x14ac:dyDescent="0.25">
      <c r="A2637" s="3">
        <v>45847</v>
      </c>
      <c r="B2637" s="2">
        <v>2.0299999999999998</v>
      </c>
      <c r="C2637" s="2">
        <f t="shared" si="369"/>
        <v>3.9999999999999813E-2</v>
      </c>
      <c r="D2637" s="2">
        <f t="shared" si="370"/>
        <v>3.9999999999999813E-2</v>
      </c>
      <c r="E2637" s="2">
        <f t="shared" si="371"/>
        <v>0</v>
      </c>
      <c r="F2637" s="2">
        <f t="shared" ref="F2637:G2652" si="372">((F2636*13)+D2637)/14</f>
        <v>8.9378985305526432E-3</v>
      </c>
      <c r="G2637" s="2">
        <f t="shared" si="372"/>
        <v>7.4087901260512026E-3</v>
      </c>
      <c r="H2637" s="2">
        <f t="shared" si="364"/>
        <v>1.2063911081952103</v>
      </c>
      <c r="I2637" s="2">
        <f t="shared" si="365"/>
        <v>54.677119741568269</v>
      </c>
    </row>
    <row r="2638" spans="1:9" ht="13.5" x14ac:dyDescent="0.25">
      <c r="A2638" s="3">
        <v>45848</v>
      </c>
      <c r="B2638" s="2">
        <v>2</v>
      </c>
      <c r="C2638" s="2">
        <f t="shared" si="369"/>
        <v>-2.9999999999999805E-2</v>
      </c>
      <c r="D2638" s="2">
        <f t="shared" si="370"/>
        <v>0</v>
      </c>
      <c r="E2638" s="2">
        <f t="shared" si="371"/>
        <v>2.9999999999999805E-2</v>
      </c>
      <c r="F2638" s="2">
        <f t="shared" si="372"/>
        <v>8.2994772069417393E-3</v>
      </c>
      <c r="G2638" s="2">
        <f t="shared" si="372"/>
        <v>9.0224479741903875E-3</v>
      </c>
      <c r="H2638" s="2">
        <f t="shared" si="364"/>
        <v>0.91986977710297935</v>
      </c>
      <c r="I2638" s="2">
        <f t="shared" si="365"/>
        <v>47.913133904896029</v>
      </c>
    </row>
    <row r="2639" spans="1:9" ht="13.5" x14ac:dyDescent="0.25">
      <c r="A2639" s="3">
        <v>45849</v>
      </c>
      <c r="B2639" s="2">
        <v>2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7.7066574064459008E-3</v>
      </c>
      <c r="G2639" s="2">
        <f t="shared" si="372"/>
        <v>8.3779874046053596E-3</v>
      </c>
      <c r="H2639" s="2">
        <f t="shared" si="364"/>
        <v>0.91986977710297935</v>
      </c>
      <c r="I2639" s="2">
        <f t="shared" si="365"/>
        <v>47.913133904896029</v>
      </c>
    </row>
    <row r="2640" spans="1:9" ht="13.5" x14ac:dyDescent="0.25">
      <c r="A2640" s="3">
        <v>45852</v>
      </c>
      <c r="B2640" s="2">
        <v>2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7.1561818774140504E-3</v>
      </c>
      <c r="G2640" s="2">
        <f t="shared" si="372"/>
        <v>7.7795597328478338E-3</v>
      </c>
      <c r="H2640" s="2">
        <f t="shared" si="364"/>
        <v>0.91986977710297935</v>
      </c>
      <c r="I2640" s="2">
        <f t="shared" si="365"/>
        <v>47.913133904896029</v>
      </c>
    </row>
    <row r="2641" spans="1:9" ht="13.5" x14ac:dyDescent="0.25">
      <c r="A2641" s="3">
        <v>45853</v>
      </c>
      <c r="B2641" s="2">
        <v>2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6.6450260290273327E-3</v>
      </c>
      <c r="G2641" s="2">
        <f t="shared" si="372"/>
        <v>7.2238768947872744E-3</v>
      </c>
      <c r="H2641" s="2">
        <f t="shared" ref="H2641:H2693" si="373">F2641/G2641</f>
        <v>0.91986977710297935</v>
      </c>
      <c r="I2641" s="2">
        <f t="shared" ref="I2641:I2693" si="374">IF(G2641=0,100,100-(100/(1+H2641)))</f>
        <v>47.913133904896029</v>
      </c>
    </row>
    <row r="2642" spans="1:9" ht="13.5" x14ac:dyDescent="0.25">
      <c r="A2642" s="3">
        <v>45854</v>
      </c>
      <c r="B2642" s="2">
        <v>1.99</v>
      </c>
      <c r="C2642" s="2">
        <f t="shared" si="369"/>
        <v>-1.0000000000000009E-2</v>
      </c>
      <c r="D2642" s="2">
        <f t="shared" si="370"/>
        <v>0</v>
      </c>
      <c r="E2642" s="2">
        <f t="shared" si="371"/>
        <v>1.0000000000000009E-2</v>
      </c>
      <c r="F2642" s="2">
        <f t="shared" si="372"/>
        <v>6.1703813126682367E-3</v>
      </c>
      <c r="G2642" s="2">
        <f t="shared" si="372"/>
        <v>7.4221714023024691E-3</v>
      </c>
      <c r="H2642" s="2">
        <f t="shared" si="373"/>
        <v>0.8313444918227153</v>
      </c>
      <c r="I2642" s="2">
        <f t="shared" si="374"/>
        <v>45.395309049434388</v>
      </c>
    </row>
    <row r="2643" spans="1:9" ht="13.5" x14ac:dyDescent="0.25">
      <c r="A2643" s="3">
        <v>45855</v>
      </c>
      <c r="B2643" s="2">
        <v>2.0299999999999998</v>
      </c>
      <c r="C2643" s="2">
        <f t="shared" si="369"/>
        <v>3.9999999999999813E-2</v>
      </c>
      <c r="D2643" s="2">
        <f t="shared" si="370"/>
        <v>3.9999999999999813E-2</v>
      </c>
      <c r="E2643" s="2">
        <f t="shared" si="371"/>
        <v>0</v>
      </c>
      <c r="F2643" s="2">
        <f t="shared" si="372"/>
        <v>8.5867826474776351E-3</v>
      </c>
      <c r="G2643" s="2">
        <f t="shared" si="372"/>
        <v>6.8920163021380073E-3</v>
      </c>
      <c r="H2643" s="2">
        <f t="shared" si="373"/>
        <v>1.2459028346775509</v>
      </c>
      <c r="I2643" s="2">
        <f t="shared" si="374"/>
        <v>55.474476252505731</v>
      </c>
    </row>
    <row r="2644" spans="1:9" ht="13.5" x14ac:dyDescent="0.25">
      <c r="A2644" s="3">
        <v>45856</v>
      </c>
      <c r="B2644" s="2">
        <v>2</v>
      </c>
      <c r="C2644" s="2">
        <f t="shared" si="369"/>
        <v>-2.9999999999999805E-2</v>
      </c>
      <c r="D2644" s="2">
        <f t="shared" si="370"/>
        <v>0</v>
      </c>
      <c r="E2644" s="2">
        <f t="shared" si="371"/>
        <v>2.9999999999999805E-2</v>
      </c>
      <c r="F2644" s="2">
        <f t="shared" si="372"/>
        <v>7.9734410298006615E-3</v>
      </c>
      <c r="G2644" s="2">
        <f t="shared" si="372"/>
        <v>8.5425865662709932E-3</v>
      </c>
      <c r="H2644" s="2">
        <f t="shared" si="373"/>
        <v>0.93337550260040558</v>
      </c>
      <c r="I2644" s="2">
        <f t="shared" si="374"/>
        <v>48.27699023521339</v>
      </c>
    </row>
    <row r="2645" spans="1:9" ht="13.5" x14ac:dyDescent="0.25">
      <c r="A2645" s="3">
        <v>45859</v>
      </c>
      <c r="B2645" s="2">
        <v>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7.4039095276720434E-3</v>
      </c>
      <c r="G2645" s="2">
        <f t="shared" si="372"/>
        <v>7.9324018115373516E-3</v>
      </c>
      <c r="H2645" s="2">
        <f t="shared" si="373"/>
        <v>0.93337550260040558</v>
      </c>
      <c r="I2645" s="2">
        <f t="shared" si="374"/>
        <v>48.27699023521339</v>
      </c>
    </row>
    <row r="2646" spans="1:9" ht="13.5" x14ac:dyDescent="0.25">
      <c r="A2646" s="3">
        <v>45860</v>
      </c>
      <c r="B2646" s="2">
        <v>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6.87505884712404E-3</v>
      </c>
      <c r="G2646" s="2">
        <f t="shared" si="372"/>
        <v>7.3658016821418265E-3</v>
      </c>
      <c r="H2646" s="2">
        <f t="shared" si="373"/>
        <v>0.93337550260040558</v>
      </c>
      <c r="I2646" s="2">
        <f t="shared" si="374"/>
        <v>48.27699023521339</v>
      </c>
    </row>
    <row r="2647" spans="1:9" ht="13.5" x14ac:dyDescent="0.25">
      <c r="A2647" s="3">
        <v>45861</v>
      </c>
      <c r="B2647" s="2">
        <v>1.99</v>
      </c>
      <c r="C2647" s="2">
        <f t="shared" si="369"/>
        <v>-1.0000000000000009E-2</v>
      </c>
      <c r="D2647" s="2">
        <f t="shared" si="370"/>
        <v>0</v>
      </c>
      <c r="E2647" s="2">
        <f t="shared" si="371"/>
        <v>1.0000000000000009E-2</v>
      </c>
      <c r="F2647" s="2">
        <f t="shared" si="372"/>
        <v>6.3839832151866083E-3</v>
      </c>
      <c r="G2647" s="2">
        <f t="shared" si="372"/>
        <v>7.5539587048459823E-3</v>
      </c>
      <c r="H2647" s="2">
        <f t="shared" si="373"/>
        <v>0.84511756876446564</v>
      </c>
      <c r="I2647" s="2">
        <f t="shared" si="374"/>
        <v>45.80291159063519</v>
      </c>
    </row>
    <row r="2648" spans="1:9" ht="13.5" x14ac:dyDescent="0.25">
      <c r="A2648" s="3">
        <v>45862</v>
      </c>
      <c r="B2648" s="2">
        <v>1.99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5.9279844141018499E-3</v>
      </c>
      <c r="G2648" s="2">
        <f t="shared" si="372"/>
        <v>7.014390225928412E-3</v>
      </c>
      <c r="H2648" s="2">
        <f t="shared" si="373"/>
        <v>0.84511756876446553</v>
      </c>
      <c r="I2648" s="2">
        <f t="shared" si="374"/>
        <v>45.802911590635183</v>
      </c>
    </row>
    <row r="2649" spans="1:9" ht="13.5" x14ac:dyDescent="0.25">
      <c r="A2649" s="3">
        <v>45866</v>
      </c>
      <c r="B2649" s="2">
        <v>1.98</v>
      </c>
      <c r="C2649" s="2">
        <f t="shared" si="369"/>
        <v>-1.0000000000000009E-2</v>
      </c>
      <c r="D2649" s="2">
        <f t="shared" si="370"/>
        <v>0</v>
      </c>
      <c r="E2649" s="2">
        <f t="shared" si="371"/>
        <v>1.0000000000000009E-2</v>
      </c>
      <c r="F2649" s="2">
        <f t="shared" si="372"/>
        <v>5.5045569559517169E-3</v>
      </c>
      <c r="G2649" s="2">
        <f t="shared" si="372"/>
        <v>7.2276480669335261E-3</v>
      </c>
      <c r="H2649" s="2">
        <f t="shared" si="373"/>
        <v>0.76159725888357133</v>
      </c>
      <c r="I2649" s="2">
        <f t="shared" si="374"/>
        <v>43.233335828771708</v>
      </c>
    </row>
    <row r="2650" spans="1:9" ht="13.5" x14ac:dyDescent="0.25">
      <c r="A2650" s="3">
        <v>45867</v>
      </c>
      <c r="B2650" s="2">
        <v>2</v>
      </c>
      <c r="C2650" s="2">
        <f t="shared" si="369"/>
        <v>2.0000000000000018E-2</v>
      </c>
      <c r="D2650" s="2">
        <f t="shared" si="370"/>
        <v>2.0000000000000018E-2</v>
      </c>
      <c r="E2650" s="2">
        <f t="shared" si="371"/>
        <v>0</v>
      </c>
      <c r="F2650" s="2">
        <f t="shared" si="372"/>
        <v>6.5399457448123092E-3</v>
      </c>
      <c r="G2650" s="2">
        <f t="shared" si="372"/>
        <v>6.7113874907239884E-3</v>
      </c>
      <c r="H2650" s="2">
        <f t="shared" si="373"/>
        <v>0.97445509648360584</v>
      </c>
      <c r="I2650" s="2">
        <f t="shared" si="374"/>
        <v>49.353115105988273</v>
      </c>
    </row>
    <row r="2651" spans="1:9" ht="13.5" x14ac:dyDescent="0.25">
      <c r="A2651" s="3">
        <v>45868</v>
      </c>
      <c r="B2651" s="2">
        <v>1.96</v>
      </c>
      <c r="C2651" s="2">
        <f t="shared" si="369"/>
        <v>-4.0000000000000036E-2</v>
      </c>
      <c r="D2651" s="2">
        <f t="shared" si="370"/>
        <v>0</v>
      </c>
      <c r="E2651" s="2">
        <f t="shared" si="371"/>
        <v>4.0000000000000036E-2</v>
      </c>
      <c r="F2651" s="2">
        <f t="shared" si="372"/>
        <v>6.072806763040001E-3</v>
      </c>
      <c r="G2651" s="2">
        <f t="shared" si="372"/>
        <v>9.0891455271008472E-3</v>
      </c>
      <c r="H2651" s="2">
        <f t="shared" si="373"/>
        <v>0.66813835744326966</v>
      </c>
      <c r="I2651" s="2">
        <f t="shared" si="374"/>
        <v>40.052934126358387</v>
      </c>
    </row>
    <row r="2652" spans="1:9" ht="13.5" x14ac:dyDescent="0.25">
      <c r="A2652" s="3">
        <v>45869</v>
      </c>
      <c r="B2652" s="2">
        <v>1.96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5.6390348513942869E-3</v>
      </c>
      <c r="G2652" s="2">
        <f t="shared" si="372"/>
        <v>8.4399208465936442E-3</v>
      </c>
      <c r="H2652" s="2">
        <f t="shared" si="373"/>
        <v>0.66813835744326966</v>
      </c>
      <c r="I2652" s="2">
        <f t="shared" si="374"/>
        <v>40.052934126358387</v>
      </c>
    </row>
    <row r="2653" spans="1:9" ht="13.5" x14ac:dyDescent="0.25">
      <c r="A2653" s="3">
        <v>45870</v>
      </c>
      <c r="B2653" s="2">
        <v>1.98</v>
      </c>
      <c r="C2653" s="2">
        <f t="shared" si="369"/>
        <v>2.0000000000000018E-2</v>
      </c>
      <c r="D2653" s="2">
        <f t="shared" si="370"/>
        <v>2.0000000000000018E-2</v>
      </c>
      <c r="E2653" s="2">
        <f t="shared" si="371"/>
        <v>0</v>
      </c>
      <c r="F2653" s="2">
        <f t="shared" ref="F2653:G2668" si="375">((F2652*13)+D2653)/14</f>
        <v>6.6648180762946966E-3</v>
      </c>
      <c r="G2653" s="2">
        <f t="shared" si="375"/>
        <v>7.8370693575512407E-3</v>
      </c>
      <c r="H2653" s="2">
        <f t="shared" si="373"/>
        <v>0.85042223977167608</v>
      </c>
      <c r="I2653" s="2">
        <f t="shared" si="374"/>
        <v>45.958280304532536</v>
      </c>
    </row>
    <row r="2654" spans="1:9" ht="13.5" x14ac:dyDescent="0.25">
      <c r="A2654" s="3">
        <v>45873</v>
      </c>
      <c r="B2654" s="2">
        <v>1.98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6.1887596422736469E-3</v>
      </c>
      <c r="G2654" s="2">
        <f t="shared" si="375"/>
        <v>7.2772786891547236E-3</v>
      </c>
      <c r="H2654" s="2">
        <f t="shared" si="373"/>
        <v>0.85042223977167608</v>
      </c>
      <c r="I2654" s="2">
        <f t="shared" si="374"/>
        <v>45.958280304532536</v>
      </c>
    </row>
    <row r="2655" spans="1:9" ht="13.5" x14ac:dyDescent="0.25">
      <c r="A2655" s="3">
        <v>45874</v>
      </c>
      <c r="B2655" s="2">
        <v>1.96</v>
      </c>
      <c r="C2655" s="2">
        <f t="shared" si="369"/>
        <v>-2.0000000000000018E-2</v>
      </c>
      <c r="D2655" s="2">
        <f t="shared" si="370"/>
        <v>0</v>
      </c>
      <c r="E2655" s="2">
        <f t="shared" si="371"/>
        <v>2.0000000000000018E-2</v>
      </c>
      <c r="F2655" s="2">
        <f t="shared" si="375"/>
        <v>5.7467053821112432E-3</v>
      </c>
      <c r="G2655" s="2">
        <f t="shared" si="375"/>
        <v>8.1860444970722444E-3</v>
      </c>
      <c r="H2655" s="2">
        <f t="shared" si="373"/>
        <v>0.70201247796375454</v>
      </c>
      <c r="I2655" s="2">
        <f t="shared" si="374"/>
        <v>41.246024165676204</v>
      </c>
    </row>
    <row r="2656" spans="1:9" ht="13.5" x14ac:dyDescent="0.25">
      <c r="A2656" s="3">
        <v>45875</v>
      </c>
      <c r="B2656" s="2">
        <v>1.97</v>
      </c>
      <c r="C2656" s="2">
        <f t="shared" si="369"/>
        <v>1.0000000000000009E-2</v>
      </c>
      <c r="D2656" s="2">
        <f t="shared" si="370"/>
        <v>1.0000000000000009E-2</v>
      </c>
      <c r="E2656" s="2">
        <f t="shared" si="371"/>
        <v>0</v>
      </c>
      <c r="F2656" s="2">
        <f t="shared" si="375"/>
        <v>6.0505121405318701E-3</v>
      </c>
      <c r="G2656" s="2">
        <f t="shared" si="375"/>
        <v>7.6013270329956554E-3</v>
      </c>
      <c r="H2656" s="2">
        <f t="shared" si="373"/>
        <v>0.79598103255759867</v>
      </c>
      <c r="I2656" s="2">
        <f t="shared" si="374"/>
        <v>44.32012466323588</v>
      </c>
    </row>
    <row r="2657" spans="1:9" ht="13.5" x14ac:dyDescent="0.25">
      <c r="A2657" s="3">
        <v>45876</v>
      </c>
      <c r="B2657" s="2">
        <v>1.97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5.61833270192245E-3</v>
      </c>
      <c r="G2657" s="2">
        <f t="shared" si="375"/>
        <v>7.058375102067394E-3</v>
      </c>
      <c r="H2657" s="2">
        <f t="shared" si="373"/>
        <v>0.79598103255759867</v>
      </c>
      <c r="I2657" s="2">
        <f t="shared" si="374"/>
        <v>44.32012466323588</v>
      </c>
    </row>
    <row r="2658" spans="1:9" ht="13.5" x14ac:dyDescent="0.25">
      <c r="A2658" s="3">
        <v>45877</v>
      </c>
      <c r="B2658" s="2">
        <v>1.98</v>
      </c>
      <c r="C2658" s="2">
        <f t="shared" si="369"/>
        <v>1.0000000000000009E-2</v>
      </c>
      <c r="D2658" s="2">
        <f t="shared" si="370"/>
        <v>1.0000000000000009E-2</v>
      </c>
      <c r="E2658" s="2">
        <f t="shared" si="371"/>
        <v>0</v>
      </c>
      <c r="F2658" s="2">
        <f t="shared" si="375"/>
        <v>5.931308937499419E-3</v>
      </c>
      <c r="G2658" s="2">
        <f t="shared" si="375"/>
        <v>6.5542054519197234E-3</v>
      </c>
      <c r="H2658" s="2">
        <f t="shared" si="373"/>
        <v>0.90496231480844735</v>
      </c>
      <c r="I2658" s="2">
        <f t="shared" si="374"/>
        <v>47.505523220780638</v>
      </c>
    </row>
    <row r="2659" spans="1:9" ht="13.5" x14ac:dyDescent="0.25">
      <c r="A2659" s="3">
        <v>45880</v>
      </c>
      <c r="B2659" s="2">
        <v>1.99</v>
      </c>
      <c r="C2659" s="2">
        <f t="shared" si="369"/>
        <v>1.0000000000000009E-2</v>
      </c>
      <c r="D2659" s="2">
        <f t="shared" si="370"/>
        <v>1.0000000000000009E-2</v>
      </c>
      <c r="E2659" s="2">
        <f t="shared" si="371"/>
        <v>0</v>
      </c>
      <c r="F2659" s="2">
        <f t="shared" si="375"/>
        <v>6.2219297276780326E-3</v>
      </c>
      <c r="G2659" s="2">
        <f t="shared" si="375"/>
        <v>6.0860479196397435E-3</v>
      </c>
      <c r="H2659" s="2">
        <f t="shared" si="373"/>
        <v>1.0223267726170537</v>
      </c>
      <c r="I2659" s="2">
        <f t="shared" si="374"/>
        <v>50.552007047509953</v>
      </c>
    </row>
    <row r="2660" spans="1:9" ht="13.5" x14ac:dyDescent="0.25">
      <c r="A2660" s="3">
        <v>45881</v>
      </c>
      <c r="B2660" s="2">
        <v>1.99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5.7775061757010301E-3</v>
      </c>
      <c r="G2660" s="2">
        <f t="shared" si="375"/>
        <v>5.6513302110940472E-3</v>
      </c>
      <c r="H2660" s="2">
        <f t="shared" si="373"/>
        <v>1.0223267726170537</v>
      </c>
      <c r="I2660" s="2">
        <f t="shared" si="374"/>
        <v>50.552007047509953</v>
      </c>
    </row>
    <row r="2661" spans="1:9" ht="13.5" x14ac:dyDescent="0.25">
      <c r="A2661" s="3">
        <v>45883</v>
      </c>
      <c r="B2661" s="2">
        <v>1.96</v>
      </c>
      <c r="C2661" s="2">
        <f t="shared" si="369"/>
        <v>-3.0000000000000027E-2</v>
      </c>
      <c r="D2661" s="2">
        <f t="shared" si="370"/>
        <v>0</v>
      </c>
      <c r="E2661" s="2">
        <f t="shared" si="371"/>
        <v>3.0000000000000027E-2</v>
      </c>
      <c r="F2661" s="2">
        <f t="shared" si="375"/>
        <v>5.3648271631509563E-3</v>
      </c>
      <c r="G2661" s="2">
        <f t="shared" si="375"/>
        <v>7.3905209103016173E-3</v>
      </c>
      <c r="H2661" s="2">
        <f t="shared" si="373"/>
        <v>0.72590649945566699</v>
      </c>
      <c r="I2661" s="2">
        <f t="shared" si="374"/>
        <v>42.059433676425137</v>
      </c>
    </row>
    <row r="2662" spans="1:9" ht="13.5" x14ac:dyDescent="0.25">
      <c r="A2662" s="3">
        <v>45884</v>
      </c>
      <c r="B2662" s="2">
        <v>1.98</v>
      </c>
      <c r="C2662" s="2">
        <f t="shared" si="369"/>
        <v>2.0000000000000018E-2</v>
      </c>
      <c r="D2662" s="2">
        <f t="shared" si="370"/>
        <v>2.0000000000000018E-2</v>
      </c>
      <c r="E2662" s="2">
        <f t="shared" si="371"/>
        <v>0</v>
      </c>
      <c r="F2662" s="2">
        <f t="shared" si="375"/>
        <v>6.410196651497317E-3</v>
      </c>
      <c r="G2662" s="2">
        <f t="shared" si="375"/>
        <v>6.8626265595657871E-3</v>
      </c>
      <c r="H2662" s="2">
        <f t="shared" si="373"/>
        <v>0.9340733603757253</v>
      </c>
      <c r="I2662" s="2">
        <f t="shared" si="374"/>
        <v>48.295653076689213</v>
      </c>
    </row>
    <row r="2663" spans="1:9" ht="13.5" x14ac:dyDescent="0.25">
      <c r="A2663" s="3">
        <v>45887</v>
      </c>
      <c r="B2663" s="2">
        <v>1.95</v>
      </c>
      <c r="C2663" s="2">
        <f t="shared" si="369"/>
        <v>-3.0000000000000027E-2</v>
      </c>
      <c r="D2663" s="2">
        <f t="shared" si="370"/>
        <v>0</v>
      </c>
      <c r="E2663" s="2">
        <f t="shared" si="371"/>
        <v>3.0000000000000027E-2</v>
      </c>
      <c r="F2663" s="2">
        <f t="shared" si="375"/>
        <v>5.9523254621046519E-3</v>
      </c>
      <c r="G2663" s="2">
        <f t="shared" si="375"/>
        <v>8.5152960910253751E-3</v>
      </c>
      <c r="H2663" s="2">
        <f t="shared" si="373"/>
        <v>0.6990156770212671</v>
      </c>
      <c r="I2663" s="2">
        <f t="shared" si="374"/>
        <v>41.142391237189116</v>
      </c>
    </row>
    <row r="2664" spans="1:9" ht="13.5" x14ac:dyDescent="0.25">
      <c r="A2664" s="3">
        <v>45888</v>
      </c>
      <c r="B2664" s="2">
        <v>1.94</v>
      </c>
      <c r="C2664" s="2">
        <f t="shared" si="369"/>
        <v>-1.0000000000000009E-2</v>
      </c>
      <c r="D2664" s="2">
        <f t="shared" si="370"/>
        <v>0</v>
      </c>
      <c r="E2664" s="2">
        <f t="shared" si="371"/>
        <v>1.0000000000000009E-2</v>
      </c>
      <c r="F2664" s="2">
        <f t="shared" si="375"/>
        <v>5.5271593576686059E-3</v>
      </c>
      <c r="G2664" s="2">
        <f t="shared" si="375"/>
        <v>8.6213463702378493E-3</v>
      </c>
      <c r="H2664" s="2">
        <f t="shared" si="373"/>
        <v>0.6411016470407882</v>
      </c>
      <c r="I2664" s="2">
        <f t="shared" si="374"/>
        <v>39.06532226061767</v>
      </c>
    </row>
    <row r="2665" spans="1:9" ht="13.5" x14ac:dyDescent="0.25">
      <c r="A2665" s="3">
        <v>45889</v>
      </c>
      <c r="B2665" s="2">
        <v>1.9</v>
      </c>
      <c r="C2665" s="2">
        <f t="shared" si="369"/>
        <v>-4.0000000000000036E-2</v>
      </c>
      <c r="D2665" s="2">
        <f t="shared" si="370"/>
        <v>0</v>
      </c>
      <c r="E2665" s="2">
        <f t="shared" si="371"/>
        <v>4.0000000000000036E-2</v>
      </c>
      <c r="F2665" s="2">
        <f t="shared" si="375"/>
        <v>5.1323622606922765E-3</v>
      </c>
      <c r="G2665" s="2">
        <f t="shared" si="375"/>
        <v>1.0862678772363719E-2</v>
      </c>
      <c r="H2665" s="2">
        <f t="shared" si="373"/>
        <v>0.47247666696632645</v>
      </c>
      <c r="I2665" s="2">
        <f t="shared" si="374"/>
        <v>32.087209092402645</v>
      </c>
    </row>
    <row r="2666" spans="1:9" ht="13.5" x14ac:dyDescent="0.25">
      <c r="A2666" s="3">
        <v>45890</v>
      </c>
      <c r="B2666" s="2">
        <v>1.9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4.7657649563571146E-3</v>
      </c>
      <c r="G2666" s="2">
        <f t="shared" si="375"/>
        <v>1.0086773145766311E-2</v>
      </c>
      <c r="H2666" s="2">
        <f t="shared" si="373"/>
        <v>0.47247666696632651</v>
      </c>
      <c r="I2666" s="2">
        <f t="shared" si="374"/>
        <v>32.087209092402645</v>
      </c>
    </row>
    <row r="2667" spans="1:9" ht="13.5" x14ac:dyDescent="0.25">
      <c r="A2667" s="3">
        <v>45891</v>
      </c>
      <c r="B2667" s="2">
        <v>1.9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4.425353173760178E-3</v>
      </c>
      <c r="G2667" s="2">
        <f t="shared" si="375"/>
        <v>9.3662893496401466E-3</v>
      </c>
      <c r="H2667" s="2">
        <f t="shared" si="373"/>
        <v>0.47247666696632645</v>
      </c>
      <c r="I2667" s="2">
        <f t="shared" si="374"/>
        <v>32.087209092402645</v>
      </c>
    </row>
    <row r="2668" spans="1:9" ht="13.5" x14ac:dyDescent="0.25">
      <c r="A2668" s="3">
        <v>45894</v>
      </c>
      <c r="B2668" s="2">
        <v>1.9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4.1092565184915938E-3</v>
      </c>
      <c r="G2668" s="2">
        <f t="shared" si="375"/>
        <v>8.6972686818087078E-3</v>
      </c>
      <c r="H2668" s="2">
        <f t="shared" si="373"/>
        <v>0.47247666696632645</v>
      </c>
      <c r="I2668" s="2">
        <f t="shared" si="374"/>
        <v>32.087209092402645</v>
      </c>
    </row>
    <row r="2669" spans="1:9" ht="13.5" x14ac:dyDescent="0.25">
      <c r="A2669" s="3">
        <v>45895</v>
      </c>
      <c r="B2669" s="2">
        <v>1.9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3.8157381957421945E-3</v>
      </c>
      <c r="G2669" s="2">
        <f t="shared" si="376"/>
        <v>8.0760352045366572E-3</v>
      </c>
      <c r="H2669" s="2">
        <f t="shared" si="373"/>
        <v>0.47247666696632645</v>
      </c>
      <c r="I2669" s="2">
        <f t="shared" si="374"/>
        <v>32.087209092402645</v>
      </c>
    </row>
    <row r="2670" spans="1:9" ht="13.5" x14ac:dyDescent="0.25">
      <c r="A2670" s="3">
        <v>45896</v>
      </c>
      <c r="B2670" s="2">
        <v>1.9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3.5431854674748951E-3</v>
      </c>
      <c r="G2670" s="2">
        <f t="shared" si="376"/>
        <v>7.4991755470697535E-3</v>
      </c>
      <c r="H2670" s="2">
        <f t="shared" si="373"/>
        <v>0.47247666696632645</v>
      </c>
      <c r="I2670" s="2">
        <f t="shared" si="374"/>
        <v>32.087209092402645</v>
      </c>
    </row>
    <row r="2671" spans="1:9" ht="13.5" x14ac:dyDescent="0.25">
      <c r="A2671" s="3">
        <v>45897</v>
      </c>
      <c r="B2671" s="2">
        <v>1.9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3.2901007912266886E-3</v>
      </c>
      <c r="G2671" s="2">
        <f t="shared" si="376"/>
        <v>6.9635201508504857E-3</v>
      </c>
      <c r="H2671" s="2">
        <f t="shared" si="373"/>
        <v>0.47247666696632651</v>
      </c>
      <c r="I2671" s="2">
        <f t="shared" si="374"/>
        <v>32.087209092402645</v>
      </c>
    </row>
    <row r="2672" spans="1:9" ht="13.5" x14ac:dyDescent="0.25">
      <c r="A2672" s="3">
        <v>45898</v>
      </c>
      <c r="B2672" s="2">
        <v>1.93</v>
      </c>
      <c r="C2672" s="2">
        <f t="shared" si="369"/>
        <v>3.0000000000000027E-2</v>
      </c>
      <c r="D2672" s="2">
        <f t="shared" si="370"/>
        <v>3.0000000000000027E-2</v>
      </c>
      <c r="E2672" s="2">
        <f t="shared" si="371"/>
        <v>0</v>
      </c>
      <c r="F2672" s="2">
        <f t="shared" si="376"/>
        <v>5.1979507347104988E-3</v>
      </c>
      <c r="G2672" s="2">
        <f t="shared" si="376"/>
        <v>6.4661258543611657E-3</v>
      </c>
      <c r="H2672" s="2">
        <f t="shared" si="373"/>
        <v>0.80387404325028267</v>
      </c>
      <c r="I2672" s="2">
        <f t="shared" si="374"/>
        <v>44.563756890799013</v>
      </c>
    </row>
    <row r="2673" spans="1:9" ht="13.5" x14ac:dyDescent="0.25">
      <c r="A2673" s="3">
        <v>45901</v>
      </c>
      <c r="B2673" s="2">
        <v>1.9</v>
      </c>
      <c r="C2673" s="2">
        <f t="shared" si="369"/>
        <v>-3.0000000000000027E-2</v>
      </c>
      <c r="D2673" s="2">
        <f t="shared" si="370"/>
        <v>0</v>
      </c>
      <c r="E2673" s="2">
        <f t="shared" si="371"/>
        <v>3.0000000000000027E-2</v>
      </c>
      <c r="F2673" s="2">
        <f t="shared" si="376"/>
        <v>4.8266685393740351E-3</v>
      </c>
      <c r="G2673" s="2">
        <f t="shared" si="376"/>
        <v>8.1471168647639421E-3</v>
      </c>
      <c r="H2673" s="2">
        <f t="shared" si="373"/>
        <v>0.59243884916506406</v>
      </c>
      <c r="I2673" s="2">
        <f t="shared" si="374"/>
        <v>37.203240141728976</v>
      </c>
    </row>
    <row r="2674" spans="1:9" ht="13.5" x14ac:dyDescent="0.25">
      <c r="A2674" s="3">
        <v>45902</v>
      </c>
      <c r="B2674" s="2">
        <v>1.87</v>
      </c>
      <c r="C2674" s="2">
        <f t="shared" si="369"/>
        <v>-2.9999999999999805E-2</v>
      </c>
      <c r="D2674" s="2">
        <f t="shared" si="370"/>
        <v>0</v>
      </c>
      <c r="E2674" s="2">
        <f t="shared" si="371"/>
        <v>2.9999999999999805E-2</v>
      </c>
      <c r="F2674" s="2">
        <f t="shared" si="376"/>
        <v>4.4819065008473184E-3</v>
      </c>
      <c r="G2674" s="2">
        <f t="shared" si="376"/>
        <v>9.7080370887093603E-3</v>
      </c>
      <c r="H2674" s="2">
        <f t="shared" si="373"/>
        <v>0.46166969284242482</v>
      </c>
      <c r="I2674" s="2">
        <f t="shared" si="374"/>
        <v>31.585090332183213</v>
      </c>
    </row>
    <row r="2675" spans="1:9" ht="13.5" x14ac:dyDescent="0.25">
      <c r="A2675" s="3">
        <v>45903</v>
      </c>
      <c r="B2675" s="2">
        <v>1.86</v>
      </c>
      <c r="C2675" s="2">
        <f t="shared" si="369"/>
        <v>-1.0000000000000009E-2</v>
      </c>
      <c r="D2675" s="2">
        <f t="shared" si="370"/>
        <v>0</v>
      </c>
      <c r="E2675" s="2">
        <f t="shared" si="371"/>
        <v>1.0000000000000009E-2</v>
      </c>
      <c r="F2675" s="2">
        <f t="shared" si="376"/>
        <v>4.1617703222153668E-3</v>
      </c>
      <c r="G2675" s="2">
        <f t="shared" si="376"/>
        <v>9.7288915823729779E-3</v>
      </c>
      <c r="H2675" s="2">
        <f t="shared" si="373"/>
        <v>0.42777435507203665</v>
      </c>
      <c r="I2675" s="2">
        <f t="shared" si="374"/>
        <v>29.96092159467689</v>
      </c>
    </row>
    <row r="2676" spans="1:9" ht="13.5" x14ac:dyDescent="0.25">
      <c r="A2676" s="3">
        <v>45905</v>
      </c>
      <c r="B2676" s="2">
        <v>1.87</v>
      </c>
      <c r="C2676" s="2">
        <f t="shared" si="369"/>
        <v>1.0000000000000009E-2</v>
      </c>
      <c r="D2676" s="2">
        <f t="shared" si="370"/>
        <v>1.0000000000000009E-2</v>
      </c>
      <c r="E2676" s="2">
        <f t="shared" si="371"/>
        <v>0</v>
      </c>
      <c r="F2676" s="2">
        <f t="shared" si="376"/>
        <v>4.5787867277714122E-3</v>
      </c>
      <c r="G2676" s="2">
        <f t="shared" si="376"/>
        <v>9.0339707550606222E-3</v>
      </c>
      <c r="H2676" s="2">
        <f t="shared" si="373"/>
        <v>0.50684099516333736</v>
      </c>
      <c r="I2676" s="2">
        <f t="shared" si="374"/>
        <v>33.6359972147159</v>
      </c>
    </row>
    <row r="2677" spans="1:9" ht="13.5" x14ac:dyDescent="0.25">
      <c r="A2677" s="3">
        <v>45908</v>
      </c>
      <c r="B2677" s="2">
        <v>1.86</v>
      </c>
      <c r="C2677" s="2">
        <f t="shared" si="369"/>
        <v>-1.0000000000000009E-2</v>
      </c>
      <c r="D2677" s="2">
        <f t="shared" si="370"/>
        <v>0</v>
      </c>
      <c r="E2677" s="2">
        <f t="shared" si="371"/>
        <v>1.0000000000000009E-2</v>
      </c>
      <c r="F2677" s="2">
        <f t="shared" si="376"/>
        <v>4.2517305329305968E-3</v>
      </c>
      <c r="G2677" s="2">
        <f t="shared" si="376"/>
        <v>9.1029728439848655E-3</v>
      </c>
      <c r="H2677" s="2">
        <f t="shared" si="373"/>
        <v>0.46707055000609926</v>
      </c>
      <c r="I2677" s="2">
        <f t="shared" si="374"/>
        <v>31.836952217748319</v>
      </c>
    </row>
    <row r="2678" spans="1:9" ht="13.5" x14ac:dyDescent="0.25">
      <c r="A2678" s="3">
        <v>45909</v>
      </c>
      <c r="B2678" s="2">
        <v>1.89</v>
      </c>
      <c r="C2678" s="2">
        <f t="shared" si="369"/>
        <v>2.9999999999999805E-2</v>
      </c>
      <c r="D2678" s="2">
        <f t="shared" si="370"/>
        <v>2.9999999999999805E-2</v>
      </c>
      <c r="E2678" s="2">
        <f t="shared" si="371"/>
        <v>0</v>
      </c>
      <c r="F2678" s="2">
        <f t="shared" si="376"/>
        <v>6.0908926377212539E-3</v>
      </c>
      <c r="G2678" s="2">
        <f t="shared" si="376"/>
        <v>8.452760497985946E-3</v>
      </c>
      <c r="H2678" s="2">
        <f t="shared" si="373"/>
        <v>0.72058029316843197</v>
      </c>
      <c r="I2678" s="2">
        <f t="shared" si="374"/>
        <v>41.880073602464101</v>
      </c>
    </row>
    <row r="2679" spans="1:9" ht="13.5" x14ac:dyDescent="0.25">
      <c r="A2679" s="3">
        <v>45910</v>
      </c>
      <c r="B2679" s="2">
        <v>1.87</v>
      </c>
      <c r="C2679" s="2">
        <f t="shared" si="369"/>
        <v>-1.9999999999999796E-2</v>
      </c>
      <c r="D2679" s="2">
        <f t="shared" si="370"/>
        <v>0</v>
      </c>
      <c r="E2679" s="2">
        <f t="shared" si="371"/>
        <v>1.9999999999999796E-2</v>
      </c>
      <c r="F2679" s="2">
        <f t="shared" si="376"/>
        <v>5.6558288778840215E-3</v>
      </c>
      <c r="G2679" s="2">
        <f t="shared" si="376"/>
        <v>9.277563319558365E-3</v>
      </c>
      <c r="H2679" s="2">
        <f t="shared" si="373"/>
        <v>0.60962438983959988</v>
      </c>
      <c r="I2679" s="2">
        <f t="shared" si="374"/>
        <v>37.873704802668236</v>
      </c>
    </row>
    <row r="2680" spans="1:9" ht="13.5" x14ac:dyDescent="0.25">
      <c r="A2680" s="3">
        <v>45911</v>
      </c>
      <c r="B2680" s="2">
        <v>1.87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5.2518411008923059E-3</v>
      </c>
      <c r="G2680" s="2">
        <f t="shared" si="376"/>
        <v>8.6148802253041955E-3</v>
      </c>
      <c r="H2680" s="2">
        <f t="shared" si="373"/>
        <v>0.60962438983959999</v>
      </c>
      <c r="I2680" s="2">
        <f t="shared" si="374"/>
        <v>37.873704802668236</v>
      </c>
    </row>
    <row r="2681" spans="1:9" ht="13.5" x14ac:dyDescent="0.25">
      <c r="A2681" s="3">
        <v>45912</v>
      </c>
      <c r="B2681" s="2">
        <v>1.92</v>
      </c>
      <c r="C2681" s="2">
        <f t="shared" si="369"/>
        <v>4.9999999999999822E-2</v>
      </c>
      <c r="D2681" s="2">
        <f t="shared" si="370"/>
        <v>4.9999999999999822E-2</v>
      </c>
      <c r="E2681" s="2">
        <f t="shared" si="371"/>
        <v>0</v>
      </c>
      <c r="F2681" s="2">
        <f t="shared" si="376"/>
        <v>8.4481381651142721E-3</v>
      </c>
      <c r="G2681" s="2">
        <f t="shared" si="376"/>
        <v>7.9995316377824664E-3</v>
      </c>
      <c r="H2681" s="2">
        <f t="shared" si="373"/>
        <v>1.0560790990828761</v>
      </c>
      <c r="I2681" s="2">
        <f t="shared" si="374"/>
        <v>51.36373885391594</v>
      </c>
    </row>
    <row r="2682" spans="1:9" ht="13.5" x14ac:dyDescent="0.25">
      <c r="A2682" s="3">
        <v>45915</v>
      </c>
      <c r="B2682" s="2">
        <v>1.92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7.8446997247489676E-3</v>
      </c>
      <c r="G2682" s="2">
        <f t="shared" si="376"/>
        <v>7.4281365207980047E-3</v>
      </c>
      <c r="H2682" s="2">
        <f t="shared" si="373"/>
        <v>1.0560790990828763</v>
      </c>
      <c r="I2682" s="2">
        <f t="shared" si="374"/>
        <v>51.363738853915955</v>
      </c>
    </row>
    <row r="2683" spans="1:9" ht="13.5" x14ac:dyDescent="0.25">
      <c r="A2683" s="3">
        <v>45916</v>
      </c>
      <c r="B2683" s="2">
        <v>1.91</v>
      </c>
      <c r="C2683" s="2">
        <f t="shared" si="369"/>
        <v>-1.0000000000000009E-2</v>
      </c>
      <c r="D2683" s="2">
        <f t="shared" si="370"/>
        <v>0</v>
      </c>
      <c r="E2683" s="2">
        <f t="shared" si="371"/>
        <v>1.0000000000000009E-2</v>
      </c>
      <c r="F2683" s="2">
        <f t="shared" si="376"/>
        <v>7.2843640301240419E-3</v>
      </c>
      <c r="G2683" s="2">
        <f t="shared" si="376"/>
        <v>7.6118410550267196E-3</v>
      </c>
      <c r="H2683" s="2">
        <f t="shared" si="373"/>
        <v>0.95697794757729238</v>
      </c>
      <c r="I2683" s="2">
        <f t="shared" si="374"/>
        <v>48.900803852287446</v>
      </c>
    </row>
    <row r="2684" spans="1:9" ht="13.5" x14ac:dyDescent="0.25">
      <c r="A2684" s="3">
        <v>45917</v>
      </c>
      <c r="B2684" s="2">
        <v>1.89</v>
      </c>
      <c r="C2684" s="2">
        <f t="shared" si="369"/>
        <v>-2.0000000000000018E-2</v>
      </c>
      <c r="D2684" s="2">
        <f t="shared" si="370"/>
        <v>0</v>
      </c>
      <c r="E2684" s="2">
        <f t="shared" si="371"/>
        <v>2.0000000000000018E-2</v>
      </c>
      <c r="F2684" s="2">
        <f t="shared" si="376"/>
        <v>6.7640523136866101E-3</v>
      </c>
      <c r="G2684" s="2">
        <f t="shared" si="376"/>
        <v>8.4967095510962414E-3</v>
      </c>
      <c r="H2684" s="2">
        <f t="shared" si="373"/>
        <v>0.79607903188992912</v>
      </c>
      <c r="I2684" s="2">
        <f t="shared" si="374"/>
        <v>44.323162720309291</v>
      </c>
    </row>
    <row r="2685" spans="1:9" ht="13.5" x14ac:dyDescent="0.35">
      <c r="A2685" s="3">
        <v>45918</v>
      </c>
      <c r="B2685" s="5">
        <v>1.9</v>
      </c>
      <c r="C2685" s="2">
        <f t="shared" si="369"/>
        <v>1.0000000000000009E-2</v>
      </c>
      <c r="D2685" s="2">
        <f t="shared" si="370"/>
        <v>1.0000000000000009E-2</v>
      </c>
      <c r="E2685" s="2">
        <f t="shared" si="371"/>
        <v>0</v>
      </c>
      <c r="F2685" s="2">
        <f t="shared" ref="F2685:G2693" si="377">((F2684*13)+D2685)/14</f>
        <v>6.9951914341375666E-3</v>
      </c>
      <c r="G2685" s="2">
        <f t="shared" si="377"/>
        <v>7.8898017260179386E-3</v>
      </c>
      <c r="H2685" s="2">
        <f t="shared" si="373"/>
        <v>0.88661181574053438</v>
      </c>
      <c r="I2685" s="2">
        <f t="shared" si="374"/>
        <v>46.994925418323049</v>
      </c>
    </row>
    <row r="2686" spans="1:9" ht="13.5" x14ac:dyDescent="0.35">
      <c r="A2686" s="3">
        <v>45919</v>
      </c>
      <c r="B2686" s="5">
        <v>1.88</v>
      </c>
      <c r="C2686" s="2">
        <f t="shared" si="369"/>
        <v>-2.0000000000000018E-2</v>
      </c>
      <c r="D2686" s="2">
        <f t="shared" si="370"/>
        <v>0</v>
      </c>
      <c r="E2686" s="2">
        <f t="shared" si="371"/>
        <v>2.0000000000000018E-2</v>
      </c>
      <c r="F2686" s="2">
        <f t="shared" si="377"/>
        <v>6.4955349031277409E-3</v>
      </c>
      <c r="G2686" s="2">
        <f t="shared" si="377"/>
        <v>8.7548158884452297E-3</v>
      </c>
      <c r="H2686" s="2">
        <f t="shared" si="373"/>
        <v>0.74193849258448363</v>
      </c>
      <c r="I2686" s="2">
        <f t="shared" si="374"/>
        <v>42.592691747897625</v>
      </c>
    </row>
    <row r="2687" spans="1:9" ht="13.5" x14ac:dyDescent="0.35">
      <c r="A2687" s="3">
        <v>45922</v>
      </c>
      <c r="B2687" s="5">
        <v>1.88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6.0315681243329018E-3</v>
      </c>
      <c r="G2687" s="2">
        <f t="shared" si="377"/>
        <v>8.1294718964134271E-3</v>
      </c>
      <c r="H2687" s="2">
        <f t="shared" si="373"/>
        <v>0.74193849258448363</v>
      </c>
      <c r="I2687" s="2">
        <f t="shared" si="374"/>
        <v>42.592691747897625</v>
      </c>
    </row>
    <row r="2688" spans="1:9" ht="13.5" x14ac:dyDescent="0.35">
      <c r="A2688" s="3">
        <v>45923</v>
      </c>
      <c r="B2688" s="5">
        <v>1.89</v>
      </c>
      <c r="C2688" s="2">
        <f t="shared" si="369"/>
        <v>1.0000000000000009E-2</v>
      </c>
      <c r="D2688" s="2">
        <f t="shared" si="370"/>
        <v>1.0000000000000009E-2</v>
      </c>
      <c r="E2688" s="2">
        <f t="shared" si="371"/>
        <v>0</v>
      </c>
      <c r="F2688" s="2">
        <f t="shared" si="377"/>
        <v>6.3150275440234096E-3</v>
      </c>
      <c r="G2688" s="2">
        <f t="shared" si="377"/>
        <v>7.5487953323838961E-3</v>
      </c>
      <c r="H2688" s="2">
        <f t="shared" si="373"/>
        <v>0.83656096979239936</v>
      </c>
      <c r="I2688" s="2">
        <f t="shared" si="374"/>
        <v>45.550405543408786</v>
      </c>
    </row>
    <row r="2689" spans="1:9" ht="13.5" x14ac:dyDescent="0.35">
      <c r="A2689" s="3">
        <v>45924</v>
      </c>
      <c r="B2689" s="5">
        <v>1.9</v>
      </c>
      <c r="C2689" s="2">
        <f t="shared" si="369"/>
        <v>1.0000000000000009E-2</v>
      </c>
      <c r="D2689" s="2">
        <f t="shared" si="370"/>
        <v>1.0000000000000009E-2</v>
      </c>
      <c r="E2689" s="2">
        <f t="shared" si="371"/>
        <v>0</v>
      </c>
      <c r="F2689" s="2">
        <f t="shared" si="377"/>
        <v>6.5782398623074525E-3</v>
      </c>
      <c r="G2689" s="2">
        <f t="shared" si="377"/>
        <v>7.0095956657850464E-3</v>
      </c>
      <c r="H2689" s="2">
        <f t="shared" si="373"/>
        <v>0.93846209909323153</v>
      </c>
      <c r="I2689" s="2">
        <f t="shared" si="374"/>
        <v>48.412713332503266</v>
      </c>
    </row>
    <row r="2690" spans="1:9" ht="13.5" x14ac:dyDescent="0.35">
      <c r="A2690" s="3">
        <v>45925</v>
      </c>
      <c r="B2690" s="5">
        <v>1.91</v>
      </c>
      <c r="C2690" s="2">
        <f t="shared" si="369"/>
        <v>1.0000000000000009E-2</v>
      </c>
      <c r="D2690" s="2">
        <f t="shared" si="370"/>
        <v>1.0000000000000009E-2</v>
      </c>
      <c r="E2690" s="2">
        <f t="shared" si="371"/>
        <v>0</v>
      </c>
      <c r="F2690" s="2">
        <f t="shared" si="377"/>
        <v>6.8226513007140638E-3</v>
      </c>
      <c r="G2690" s="2">
        <f t="shared" si="377"/>
        <v>6.5089102610861151E-3</v>
      </c>
      <c r="H2690" s="2">
        <f t="shared" si="373"/>
        <v>1.0482017768018199</v>
      </c>
      <c r="I2690" s="2">
        <f t="shared" si="374"/>
        <v>51.176685259913334</v>
      </c>
    </row>
    <row r="2691" spans="1:9" ht="13.5" x14ac:dyDescent="0.35">
      <c r="A2691" s="3">
        <v>45926</v>
      </c>
      <c r="B2691" s="5">
        <v>1.91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6.3353190649487736E-3</v>
      </c>
      <c r="G2691" s="2">
        <f t="shared" si="377"/>
        <v>6.0439880995799642E-3</v>
      </c>
      <c r="H2691" s="2">
        <f t="shared" si="373"/>
        <v>1.0482017768018199</v>
      </c>
      <c r="I2691" s="2">
        <f t="shared" si="374"/>
        <v>51.176685259913334</v>
      </c>
    </row>
    <row r="2692" spans="1:9" ht="13.5" x14ac:dyDescent="0.35">
      <c r="A2692" s="3">
        <v>45929</v>
      </c>
      <c r="B2692" s="5">
        <v>1.9</v>
      </c>
      <c r="C2692" s="2">
        <f>B2692-B2691</f>
        <v>-1.0000000000000009E-2</v>
      </c>
      <c r="D2692" s="2">
        <f>IF(C2692&gt;0,C2692,0)</f>
        <v>0</v>
      </c>
      <c r="E2692" s="2">
        <f>IF(C2692&lt;0,-C2692,0)</f>
        <v>1.0000000000000009E-2</v>
      </c>
      <c r="F2692" s="2">
        <f t="shared" si="377"/>
        <v>5.8827962745952892E-3</v>
      </c>
      <c r="G2692" s="2">
        <f t="shared" si="377"/>
        <v>6.3265603781813961E-3</v>
      </c>
      <c r="H2692" s="2">
        <f t="shared" si="373"/>
        <v>0.92985697170985204</v>
      </c>
      <c r="I2692" s="2">
        <f t="shared" si="374"/>
        <v>48.182688424106345</v>
      </c>
    </row>
    <row r="2693" spans="1:9" ht="13.5" x14ac:dyDescent="0.35">
      <c r="A2693" s="3">
        <v>45930</v>
      </c>
      <c r="B2693" s="5">
        <v>1.9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5.4625965406956255E-3</v>
      </c>
      <c r="G2693" s="2">
        <f t="shared" si="377"/>
        <v>5.8746632083112958E-3</v>
      </c>
      <c r="H2693" s="2">
        <f t="shared" si="373"/>
        <v>0.92985697170985215</v>
      </c>
      <c r="I2693" s="2">
        <f t="shared" si="374"/>
        <v>48.182688424106345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D1B9-C805-46FF-B81B-A187C6BB1BE9}">
  <dimension ref="A1:H2693"/>
  <sheetViews>
    <sheetView tabSelected="1" topLeftCell="A20" workbookViewId="0">
      <selection activeCell="F36" sqref="F36"/>
    </sheetView>
  </sheetViews>
  <sheetFormatPr defaultRowHeight="12.5" x14ac:dyDescent="0.25"/>
  <cols>
    <col min="1" max="1" width="17.81640625" customWidth="1"/>
    <col min="2" max="2" width="19.4531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2.3597999999999999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2.2705000000000002</v>
      </c>
      <c r="C3" s="12" t="s">
        <v>41</v>
      </c>
      <c r="D3" s="12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2.2210000000000001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2.1615000000000002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2.1217999999999999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2.1019999999999999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2.1812999999999998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2.2309000000000001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2.1714000000000002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2.2507000000000001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2.2507000000000001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2.2010999999999998</v>
      </c>
      <c r="C13" s="2">
        <f>AVERAGE(B2:B13)</f>
        <v>2.2102250000000003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2.1615000000000002</v>
      </c>
      <c r="C14" s="2">
        <f>$C$4*B4+C13*(1-$C$4)</f>
        <v>2.2118826923076926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2.1516000000000002</v>
      </c>
      <c r="C15" s="2">
        <f t="shared" ref="C15:C78" si="0">$C$4*B5+C14*(1-$C$4)</f>
        <v>2.2041315088757401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2.1615000000000002</v>
      </c>
      <c r="C16" s="2">
        <f t="shared" si="0"/>
        <v>2.191465122894857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2.1415999999999999</v>
      </c>
      <c r="C17" s="2">
        <f t="shared" si="0"/>
        <v>2.1777012578341095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2.1118999999999999</v>
      </c>
      <c r="C18" s="2">
        <f t="shared" si="0"/>
        <v>2.1782549104750157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2.0722</v>
      </c>
      <c r="C19" s="2">
        <f t="shared" si="0"/>
        <v>2.1863541550173209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2.0821999999999998</v>
      </c>
      <c r="C20" s="2">
        <f t="shared" si="0"/>
        <v>2.1840535157838867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2.1118999999999999</v>
      </c>
      <c r="C21" s="2">
        <f t="shared" si="0"/>
        <v>2.194306821047904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2.1019999999999999</v>
      </c>
      <c r="C22" s="2">
        <f t="shared" si="0"/>
        <v>2.2029826947328419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2.0821999999999998</v>
      </c>
      <c r="C23" s="2">
        <f t="shared" si="0"/>
        <v>2.2026930493893278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2.0623</v>
      </c>
      <c r="C24" s="2">
        <f t="shared" si="0"/>
        <v>2.1963556571755851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2.0326</v>
      </c>
      <c r="C25" s="2">
        <f t="shared" si="0"/>
        <v>2.1894701714562643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2.0127000000000002</v>
      </c>
      <c r="C26" s="2">
        <f t="shared" si="0"/>
        <v>2.1851670681553004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2.0127000000000002</v>
      </c>
      <c r="C27" s="2">
        <f t="shared" si="0"/>
        <v>2.1784644422852542</v>
      </c>
      <c r="D27" s="2">
        <f>AVERAGE(B2:B27)</f>
        <v>2.1469846153846159</v>
      </c>
      <c r="E27" s="2">
        <f>C27-D27</f>
        <v>3.1479826900638219E-2</v>
      </c>
      <c r="F27" s="2"/>
      <c r="G27" s="2"/>
      <c r="H27" s="2"/>
    </row>
    <row r="28" spans="1:8" ht="13.5" x14ac:dyDescent="0.25">
      <c r="A28" s="3">
        <v>42045</v>
      </c>
      <c r="B28" s="2">
        <v>2.1316999999999999</v>
      </c>
      <c r="C28" s="2">
        <f t="shared" si="0"/>
        <v>2.1682237588567532</v>
      </c>
      <c r="D28" s="2">
        <f>$D$4*B28+(1-$D$4)*D27</f>
        <v>2.1458524216524224</v>
      </c>
      <c r="E28" s="2">
        <f t="shared" ref="E28:E91" si="1">C28-D28</f>
        <v>2.2371337204330821E-2</v>
      </c>
      <c r="F28" s="2"/>
      <c r="G28" s="2"/>
      <c r="H28" s="2"/>
    </row>
    <row r="29" spans="1:8" ht="13.5" x14ac:dyDescent="0.25">
      <c r="A29" s="3">
        <v>42046</v>
      </c>
      <c r="B29" s="2">
        <v>2.1615000000000002</v>
      </c>
      <c r="C29" s="2">
        <f t="shared" si="0"/>
        <v>2.1534508728787913</v>
      </c>
      <c r="D29" s="2">
        <f t="shared" ref="D29:D92" si="2">$D$4*B29+(1-$D$4)*D28</f>
        <v>2.1470115015300206</v>
      </c>
      <c r="E29" s="2">
        <f t="shared" si="1"/>
        <v>6.439371348770706E-3</v>
      </c>
      <c r="F29" s="2"/>
      <c r="G29" s="2"/>
      <c r="H29" s="2"/>
    </row>
    <row r="30" spans="1:8" ht="13.5" x14ac:dyDescent="0.25">
      <c r="A30" s="3">
        <v>42047</v>
      </c>
      <c r="B30" s="2">
        <v>2.0722</v>
      </c>
      <c r="C30" s="2">
        <f t="shared" si="0"/>
        <v>2.1424892001282081</v>
      </c>
      <c r="D30" s="2">
        <f t="shared" si="2"/>
        <v>2.1414699088240932</v>
      </c>
      <c r="E30" s="2">
        <f t="shared" si="1"/>
        <v>1.0192913041149332E-3</v>
      </c>
      <c r="F30" s="2"/>
      <c r="G30" s="2"/>
      <c r="H30" s="2"/>
    </row>
    <row r="31" spans="1:8" ht="13.5" x14ac:dyDescent="0.25">
      <c r="A31" s="3">
        <v>42048</v>
      </c>
      <c r="B31" s="2">
        <v>2.0524</v>
      </c>
      <c r="C31" s="2">
        <f t="shared" si="0"/>
        <v>2.1377831693392531</v>
      </c>
      <c r="D31" s="2">
        <f t="shared" si="2"/>
        <v>2.1348721378000861</v>
      </c>
      <c r="E31" s="2">
        <f t="shared" si="1"/>
        <v>2.9110315391669417E-3</v>
      </c>
      <c r="F31" s="2"/>
      <c r="G31" s="2"/>
      <c r="H31" s="2"/>
    </row>
    <row r="32" spans="1:8" ht="13.5" x14ac:dyDescent="0.25">
      <c r="A32" s="3">
        <v>42051</v>
      </c>
      <c r="B32" s="2">
        <v>2.0623</v>
      </c>
      <c r="C32" s="2">
        <f t="shared" si="0"/>
        <v>2.1322780663639831</v>
      </c>
      <c r="D32" s="2">
        <f t="shared" si="2"/>
        <v>2.1294964238889684</v>
      </c>
      <c r="E32" s="2">
        <f t="shared" si="1"/>
        <v>2.7816424750146673E-3</v>
      </c>
      <c r="F32" s="2"/>
      <c r="G32" s="2"/>
      <c r="H32" s="2"/>
    </row>
    <row r="33" spans="1:8" ht="13.5" x14ac:dyDescent="0.25">
      <c r="A33" s="3">
        <v>42052</v>
      </c>
      <c r="B33" s="2">
        <v>2.0623</v>
      </c>
      <c r="C33" s="2">
        <f t="shared" si="0"/>
        <v>2.1245737484618319</v>
      </c>
      <c r="D33" s="2">
        <f t="shared" si="2"/>
        <v>2.124518911008304</v>
      </c>
      <c r="E33" s="2">
        <f t="shared" si="1"/>
        <v>5.4837453527856184E-5</v>
      </c>
      <c r="F33" s="2"/>
      <c r="G33" s="2"/>
      <c r="H33" s="2"/>
    </row>
    <row r="34" spans="1:8" ht="13.5" x14ac:dyDescent="0.25">
      <c r="A34" s="3">
        <v>42053</v>
      </c>
      <c r="B34" s="2">
        <v>2.0623</v>
      </c>
      <c r="C34" s="2">
        <f t="shared" si="0"/>
        <v>2.1149931717753963</v>
      </c>
      <c r="D34" s="2">
        <f t="shared" si="2"/>
        <v>2.1199101027854668</v>
      </c>
      <c r="E34" s="2">
        <f t="shared" si="1"/>
        <v>-4.9169310100705133E-3</v>
      </c>
      <c r="F34" s="2"/>
      <c r="G34" s="2"/>
      <c r="H34" s="2"/>
    </row>
    <row r="35" spans="1:8" ht="13.5" x14ac:dyDescent="0.25">
      <c r="A35" s="3">
        <v>42054</v>
      </c>
      <c r="B35" s="2">
        <v>2.0425</v>
      </c>
      <c r="C35" s="2">
        <f t="shared" si="0"/>
        <v>2.1023172991945658</v>
      </c>
      <c r="D35" s="2">
        <f t="shared" si="2"/>
        <v>2.1141760210976543</v>
      </c>
      <c r="E35" s="2">
        <f t="shared" si="1"/>
        <v>-1.1858721903088565E-2</v>
      </c>
      <c r="F35" s="2">
        <f>AVERAGE(E27:E35)</f>
        <v>5.5868539236005633E-3</v>
      </c>
      <c r="G35" s="2">
        <f>E35-F35</f>
        <v>-1.7445575826689128E-2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2.0623</v>
      </c>
      <c r="C36" s="2">
        <f t="shared" si="0"/>
        <v>2.0885300223954015</v>
      </c>
      <c r="D36" s="2">
        <f t="shared" si="2"/>
        <v>2.1103333528681985</v>
      </c>
      <c r="E36" s="2">
        <f t="shared" si="1"/>
        <v>-2.1803330472796922E-2</v>
      </c>
      <c r="F36" s="2">
        <f>(E36*(2/(10)))+((1-(2/10))*F35)</f>
        <v>1.0881704432106655E-4</v>
      </c>
      <c r="G36" s="2">
        <f t="shared" ref="G36:G99" si="3">E36-F36</f>
        <v>-2.1912147517117987E-2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2.0821999999999998</v>
      </c>
      <c r="C37" s="2">
        <f t="shared" si="0"/>
        <v>2.0768638651038014</v>
      </c>
      <c r="D37" s="2">
        <f t="shared" si="2"/>
        <v>2.1082494008038877</v>
      </c>
      <c r="E37" s="2">
        <f t="shared" si="1"/>
        <v>-3.1385535700086287E-2</v>
      </c>
      <c r="F37" s="2">
        <f t="shared" ref="F37:F100" si="5">(E37*(2/(10)))+((1-(2/10))*F36)</f>
        <v>-6.1900535045604048E-3</v>
      </c>
      <c r="G37" s="2">
        <f t="shared" si="3"/>
        <v>-2.5195482195525882E-2</v>
      </c>
      <c r="H37" s="2" t="str">
        <f t="shared" si="4"/>
        <v>Hold</v>
      </c>
    </row>
    <row r="38" spans="1:8" ht="13.5" x14ac:dyDescent="0.25">
      <c r="A38" s="3">
        <v>42059</v>
      </c>
      <c r="B38" s="2">
        <v>2.0920999999999998</v>
      </c>
      <c r="C38" s="2">
        <f t="shared" si="0"/>
        <v>2.0853001935493705</v>
      </c>
      <c r="D38" s="2">
        <f t="shared" si="2"/>
        <v>2.1070531488924886</v>
      </c>
      <c r="E38" s="2">
        <f t="shared" si="1"/>
        <v>-2.1752955343118163E-2</v>
      </c>
      <c r="F38" s="2">
        <f t="shared" si="5"/>
        <v>-9.3026338722719572E-3</v>
      </c>
      <c r="G38" s="2">
        <f t="shared" si="3"/>
        <v>-1.2450321470846206E-2</v>
      </c>
      <c r="H38" s="2" t="str">
        <f t="shared" si="4"/>
        <v>Hold</v>
      </c>
    </row>
    <row r="39" spans="1:8" ht="13.5" x14ac:dyDescent="0.25">
      <c r="A39" s="3">
        <v>42060</v>
      </c>
      <c r="B39" s="2">
        <v>2.0821999999999998</v>
      </c>
      <c r="C39" s="2">
        <f t="shared" si="0"/>
        <v>2.0970232406956213</v>
      </c>
      <c r="D39" s="2">
        <f t="shared" si="2"/>
        <v>2.1052121749004526</v>
      </c>
      <c r="E39" s="2">
        <f t="shared" si="1"/>
        <v>-8.1889342048313551E-3</v>
      </c>
      <c r="F39" s="2">
        <f t="shared" si="5"/>
        <v>-9.0798939387838375E-3</v>
      </c>
      <c r="G39" s="2">
        <f t="shared" si="3"/>
        <v>8.9095973395248232E-4</v>
      </c>
      <c r="H39" s="2" t="str">
        <f t="shared" si="4"/>
        <v>Sell</v>
      </c>
    </row>
    <row r="40" spans="1:8" ht="13.5" x14ac:dyDescent="0.25">
      <c r="A40" s="3">
        <v>42061</v>
      </c>
      <c r="B40" s="2">
        <v>2.0524</v>
      </c>
      <c r="C40" s="2">
        <f t="shared" si="0"/>
        <v>2.0932042805886026</v>
      </c>
      <c r="D40" s="2">
        <f t="shared" si="2"/>
        <v>2.1013001619448635</v>
      </c>
      <c r="E40" s="2">
        <f t="shared" si="1"/>
        <v>-8.0958813562608256E-3</v>
      </c>
      <c r="F40" s="2">
        <f t="shared" si="5"/>
        <v>-8.8830914222792351E-3</v>
      </c>
      <c r="G40" s="2">
        <f t="shared" si="3"/>
        <v>7.8721006601840948E-4</v>
      </c>
      <c r="H40" s="2" t="str">
        <f t="shared" si="4"/>
        <v>Sell</v>
      </c>
    </row>
    <row r="41" spans="1:8" ht="13.5" x14ac:dyDescent="0.25">
      <c r="A41" s="3">
        <v>42062</v>
      </c>
      <c r="B41" s="2">
        <v>2.0226999999999999</v>
      </c>
      <c r="C41" s="2">
        <f t="shared" si="0"/>
        <v>2.0869266989595867</v>
      </c>
      <c r="D41" s="2">
        <f t="shared" si="2"/>
        <v>2.0954779277267255</v>
      </c>
      <c r="E41" s="2">
        <f t="shared" si="1"/>
        <v>-8.5512287671387632E-3</v>
      </c>
      <c r="F41" s="2">
        <f t="shared" si="5"/>
        <v>-8.8167188912511418E-3</v>
      </c>
      <c r="G41" s="2">
        <f t="shared" si="3"/>
        <v>2.6549012411237853E-4</v>
      </c>
      <c r="H41" s="2" t="str">
        <f t="shared" si="4"/>
        <v>Sell</v>
      </c>
    </row>
    <row r="42" spans="1:8" ht="13.5" x14ac:dyDescent="0.25">
      <c r="A42" s="3">
        <v>42065</v>
      </c>
      <c r="B42" s="2">
        <v>1.9928999999999999</v>
      </c>
      <c r="C42" s="2">
        <f t="shared" si="0"/>
        <v>2.0831379760427273</v>
      </c>
      <c r="D42" s="2">
        <f t="shared" si="2"/>
        <v>2.0878795627099311</v>
      </c>
      <c r="E42" s="2">
        <f t="shared" si="1"/>
        <v>-4.7415866672038121E-3</v>
      </c>
      <c r="F42" s="2">
        <f t="shared" si="5"/>
        <v>-8.0016924464416765E-3</v>
      </c>
      <c r="G42" s="2">
        <f t="shared" si="3"/>
        <v>3.2601057792378645E-3</v>
      </c>
      <c r="H42" s="2" t="str">
        <f t="shared" si="4"/>
        <v>Sell</v>
      </c>
    </row>
    <row r="43" spans="1:8" ht="13.5" x14ac:dyDescent="0.25">
      <c r="A43" s="3">
        <v>42066</v>
      </c>
      <c r="B43" s="2">
        <v>1.9928999999999999</v>
      </c>
      <c r="C43" s="2">
        <f t="shared" si="0"/>
        <v>2.0799321335746153</v>
      </c>
      <c r="D43" s="2">
        <f t="shared" si="2"/>
        <v>2.0808440395462324</v>
      </c>
      <c r="E43" s="2">
        <f t="shared" si="1"/>
        <v>-9.1190597161716624E-4</v>
      </c>
      <c r="F43" s="2">
        <f t="shared" si="5"/>
        <v>-6.5837351514767741E-3</v>
      </c>
      <c r="G43" s="2">
        <f t="shared" si="3"/>
        <v>5.6718291798596079E-3</v>
      </c>
      <c r="H43" s="2" t="str">
        <f t="shared" si="4"/>
        <v>Sell</v>
      </c>
    </row>
    <row r="44" spans="1:8" ht="13.5" x14ac:dyDescent="0.25">
      <c r="A44" s="3">
        <v>42067</v>
      </c>
      <c r="B44" s="2">
        <v>1.9830000000000001</v>
      </c>
      <c r="C44" s="2">
        <f t="shared" si="0"/>
        <v>2.0772194976400593</v>
      </c>
      <c r="D44" s="2">
        <f t="shared" si="2"/>
        <v>2.0735963329131781</v>
      </c>
      <c r="E44" s="2">
        <f t="shared" si="1"/>
        <v>3.6231647268811784E-3</v>
      </c>
      <c r="F44" s="2">
        <f t="shared" si="5"/>
        <v>-4.5423551758051834E-3</v>
      </c>
      <c r="G44" s="2">
        <f t="shared" si="3"/>
        <v>8.1655199026863627E-3</v>
      </c>
      <c r="H44" s="2" t="str">
        <f t="shared" si="4"/>
        <v>Sell</v>
      </c>
    </row>
    <row r="45" spans="1:8" ht="13.5" x14ac:dyDescent="0.25">
      <c r="A45" s="3">
        <v>42068</v>
      </c>
      <c r="B45" s="2">
        <v>2.0226999999999999</v>
      </c>
      <c r="C45" s="2">
        <f t="shared" si="0"/>
        <v>2.0718780364646654</v>
      </c>
      <c r="D45" s="2">
        <f t="shared" si="2"/>
        <v>2.0698262341788687</v>
      </c>
      <c r="E45" s="2">
        <f t="shared" si="1"/>
        <v>2.0518022857967111E-3</v>
      </c>
      <c r="F45" s="2">
        <f t="shared" si="5"/>
        <v>-3.2235236834848046E-3</v>
      </c>
      <c r="G45" s="2">
        <f t="shared" si="3"/>
        <v>5.2753259692815153E-3</v>
      </c>
      <c r="H45" s="2" t="str">
        <f t="shared" si="4"/>
        <v>Sell</v>
      </c>
    </row>
    <row r="46" spans="1:8" ht="13.5" x14ac:dyDescent="0.25">
      <c r="A46" s="3">
        <v>42069</v>
      </c>
      <c r="B46" s="2">
        <v>2.0226999999999999</v>
      </c>
      <c r="C46" s="2">
        <f t="shared" si="0"/>
        <v>2.0704044923931786</v>
      </c>
      <c r="D46" s="2">
        <f t="shared" si="2"/>
        <v>2.0663354020174709</v>
      </c>
      <c r="E46" s="2">
        <f t="shared" si="1"/>
        <v>4.0690903757076846E-3</v>
      </c>
      <c r="F46" s="2">
        <f t="shared" si="5"/>
        <v>-1.7650008716463069E-3</v>
      </c>
      <c r="G46" s="2">
        <f t="shared" si="3"/>
        <v>5.834091247353991E-3</v>
      </c>
      <c r="H46" s="2" t="str">
        <f t="shared" si="4"/>
        <v>Sell</v>
      </c>
    </row>
    <row r="47" spans="1:8" ht="13.5" x14ac:dyDescent="0.25">
      <c r="A47" s="3">
        <v>42072</v>
      </c>
      <c r="B47" s="2">
        <v>2.0226999999999999</v>
      </c>
      <c r="C47" s="2">
        <f t="shared" si="0"/>
        <v>2.0722191858711509</v>
      </c>
      <c r="D47" s="2">
        <f t="shared" si="2"/>
        <v>2.0631031500161767</v>
      </c>
      <c r="E47" s="2">
        <f t="shared" si="1"/>
        <v>9.1160358549742249E-3</v>
      </c>
      <c r="F47" s="2">
        <f t="shared" si="5"/>
        <v>4.1120647367779957E-4</v>
      </c>
      <c r="G47" s="2">
        <f t="shared" si="3"/>
        <v>8.7048293812964257E-3</v>
      </c>
      <c r="H47" s="2" t="str">
        <f t="shared" si="4"/>
        <v>Sell</v>
      </c>
    </row>
    <row r="48" spans="1:8" ht="13.5" x14ac:dyDescent="0.25">
      <c r="A48" s="3">
        <v>42073</v>
      </c>
      <c r="B48" s="2">
        <v>1.9731000000000001</v>
      </c>
      <c r="C48" s="2">
        <f t="shared" si="0"/>
        <v>2.0752777726602045</v>
      </c>
      <c r="D48" s="2">
        <f t="shared" si="2"/>
        <v>2.0564362500149782</v>
      </c>
      <c r="E48" s="2">
        <f t="shared" si="1"/>
        <v>1.8841522645226316E-2</v>
      </c>
      <c r="F48" s="2">
        <f t="shared" si="5"/>
        <v>4.0972697079875034E-3</v>
      </c>
      <c r="G48" s="2">
        <f t="shared" si="3"/>
        <v>1.4744252937238814E-2</v>
      </c>
      <c r="H48" s="2" t="str">
        <f t="shared" si="4"/>
        <v>Sell</v>
      </c>
    </row>
    <row r="49" spans="1:8" ht="13.5" x14ac:dyDescent="0.25">
      <c r="A49" s="3">
        <v>42074</v>
      </c>
      <c r="B49" s="2">
        <v>1.9632000000000001</v>
      </c>
      <c r="C49" s="2">
        <f t="shared" si="0"/>
        <v>2.0763427307124807</v>
      </c>
      <c r="D49" s="2">
        <f t="shared" si="2"/>
        <v>2.0495298611249799</v>
      </c>
      <c r="E49" s="2">
        <f t="shared" si="1"/>
        <v>2.6812869587500732E-2</v>
      </c>
      <c r="F49" s="2">
        <f t="shared" si="5"/>
        <v>8.6403896838901494E-3</v>
      </c>
      <c r="G49" s="2">
        <f t="shared" si="3"/>
        <v>1.8172479903610581E-2</v>
      </c>
      <c r="H49" s="2" t="str">
        <f t="shared" si="4"/>
        <v>Sell</v>
      </c>
    </row>
    <row r="50" spans="1:8" ht="13.5" x14ac:dyDescent="0.25">
      <c r="A50" s="3">
        <v>42075</v>
      </c>
      <c r="B50" s="2">
        <v>1.9433</v>
      </c>
      <c r="C50" s="2">
        <f t="shared" si="0"/>
        <v>2.0726592336797913</v>
      </c>
      <c r="D50" s="2">
        <f t="shared" si="2"/>
        <v>2.0416609825231293</v>
      </c>
      <c r="E50" s="2">
        <f t="shared" si="1"/>
        <v>3.0998251156661993E-2</v>
      </c>
      <c r="F50" s="2">
        <f t="shared" si="5"/>
        <v>1.3111961978444518E-2</v>
      </c>
      <c r="G50" s="2">
        <f t="shared" si="3"/>
        <v>1.7886289178217475E-2</v>
      </c>
      <c r="H50" s="2" t="str">
        <f t="shared" si="4"/>
        <v>Sell</v>
      </c>
    </row>
    <row r="51" spans="1:8" ht="13.5" x14ac:dyDescent="0.25">
      <c r="A51" s="3">
        <v>42076</v>
      </c>
      <c r="B51" s="2">
        <v>1.9235</v>
      </c>
      <c r="C51" s="2">
        <f t="shared" si="0"/>
        <v>2.0649731977290542</v>
      </c>
      <c r="D51" s="2">
        <f t="shared" si="2"/>
        <v>2.0329083171510458</v>
      </c>
      <c r="E51" s="2">
        <f t="shared" si="1"/>
        <v>3.2064880578008381E-2</v>
      </c>
      <c r="F51" s="2">
        <f t="shared" si="5"/>
        <v>1.6902545698357294E-2</v>
      </c>
      <c r="G51" s="2">
        <f t="shared" si="3"/>
        <v>1.5162334879651088E-2</v>
      </c>
      <c r="H51" s="2" t="str">
        <f t="shared" si="4"/>
        <v>Sell</v>
      </c>
    </row>
    <row r="52" spans="1:8" ht="13.5" x14ac:dyDescent="0.25">
      <c r="A52" s="3">
        <v>42079</v>
      </c>
      <c r="B52" s="2">
        <v>1.8640000000000001</v>
      </c>
      <c r="C52" s="2">
        <f t="shared" si="0"/>
        <v>2.053885013463046</v>
      </c>
      <c r="D52" s="2">
        <f t="shared" si="2"/>
        <v>2.0203965899546721</v>
      </c>
      <c r="E52" s="2">
        <f t="shared" si="1"/>
        <v>3.3488423508373888E-2</v>
      </c>
      <c r="F52" s="2">
        <f t="shared" si="5"/>
        <v>2.0219721260360611E-2</v>
      </c>
      <c r="G52" s="2">
        <f t="shared" si="3"/>
        <v>1.3268702248013277E-2</v>
      </c>
      <c r="H52" s="2" t="str">
        <f t="shared" si="4"/>
        <v>Sell</v>
      </c>
    </row>
    <row r="53" spans="1:8" ht="13.5" x14ac:dyDescent="0.25">
      <c r="A53" s="3">
        <v>42080</v>
      </c>
      <c r="B53" s="2">
        <v>1.9036999999999999</v>
      </c>
      <c r="C53" s="2">
        <f t="shared" si="0"/>
        <v>2.0445027036995005</v>
      </c>
      <c r="D53" s="2">
        <f t="shared" si="2"/>
        <v>2.0117523981061778</v>
      </c>
      <c r="E53" s="2">
        <f t="shared" si="1"/>
        <v>3.2750305593322704E-2</v>
      </c>
      <c r="F53" s="2">
        <f t="shared" si="5"/>
        <v>2.272583812695303E-2</v>
      </c>
      <c r="G53" s="2">
        <f t="shared" si="3"/>
        <v>1.0024467466369674E-2</v>
      </c>
      <c r="H53" s="2" t="str">
        <f t="shared" si="4"/>
        <v>Sell</v>
      </c>
    </row>
    <row r="54" spans="1:8" ht="13.5" x14ac:dyDescent="0.25">
      <c r="A54" s="3">
        <v>42081</v>
      </c>
      <c r="B54" s="2">
        <v>1.8244</v>
      </c>
      <c r="C54" s="2">
        <f t="shared" si="0"/>
        <v>2.0350407492841929</v>
      </c>
      <c r="D54" s="2">
        <f t="shared" si="2"/>
        <v>1.9978744426909054</v>
      </c>
      <c r="E54" s="2">
        <f t="shared" si="1"/>
        <v>3.7166306593287457E-2</v>
      </c>
      <c r="F54" s="2">
        <f t="shared" si="5"/>
        <v>2.5613931820219916E-2</v>
      </c>
      <c r="G54" s="2">
        <f t="shared" si="3"/>
        <v>1.1552374773067541E-2</v>
      </c>
      <c r="H54" s="2" t="str">
        <f t="shared" si="4"/>
        <v>Sell</v>
      </c>
    </row>
    <row r="55" spans="1:8" ht="13.5" x14ac:dyDescent="0.25">
      <c r="A55" s="3">
        <v>42082</v>
      </c>
      <c r="B55" s="2">
        <v>1.8442000000000001</v>
      </c>
      <c r="C55" s="2">
        <f t="shared" si="0"/>
        <v>2.0331421724712402</v>
      </c>
      <c r="D55" s="2">
        <f t="shared" si="2"/>
        <v>1.9864911506397274</v>
      </c>
      <c r="E55" s="2">
        <f t="shared" si="1"/>
        <v>4.6651021831512818E-2</v>
      </c>
      <c r="F55" s="2">
        <f t="shared" si="5"/>
        <v>2.9821349822478499E-2</v>
      </c>
      <c r="G55" s="2">
        <f t="shared" si="3"/>
        <v>1.6829672009034319E-2</v>
      </c>
      <c r="H55" s="2" t="str">
        <f t="shared" si="4"/>
        <v>Sell</v>
      </c>
    </row>
    <row r="56" spans="1:8" ht="13.5" x14ac:dyDescent="0.25">
      <c r="A56" s="3">
        <v>42086</v>
      </c>
      <c r="B56" s="2">
        <v>1.9235</v>
      </c>
      <c r="C56" s="2">
        <f t="shared" si="0"/>
        <v>2.031535684398742</v>
      </c>
      <c r="D56" s="2">
        <f t="shared" si="2"/>
        <v>1.981825139481229</v>
      </c>
      <c r="E56" s="2">
        <f t="shared" si="1"/>
        <v>4.9710544917513033E-2</v>
      </c>
      <c r="F56" s="2">
        <f t="shared" si="5"/>
        <v>3.3799188841485403E-2</v>
      </c>
      <c r="G56" s="2">
        <f t="shared" si="3"/>
        <v>1.591135607602763E-2</v>
      </c>
      <c r="H56" s="2" t="str">
        <f t="shared" si="4"/>
        <v>Sell</v>
      </c>
    </row>
    <row r="57" spans="1:8" ht="13.5" x14ac:dyDescent="0.25">
      <c r="A57" s="3">
        <v>42087</v>
      </c>
      <c r="B57" s="2">
        <v>1.9136</v>
      </c>
      <c r="C57" s="2">
        <f t="shared" si="0"/>
        <v>2.0301763483373971</v>
      </c>
      <c r="D57" s="2">
        <f t="shared" si="2"/>
        <v>1.9767714254455824</v>
      </c>
      <c r="E57" s="2">
        <f t="shared" si="1"/>
        <v>5.3404922891814754E-2</v>
      </c>
      <c r="F57" s="2">
        <f t="shared" si="5"/>
        <v>3.7720335651551279E-2</v>
      </c>
      <c r="G57" s="2">
        <f t="shared" si="3"/>
        <v>1.5684587240263476E-2</v>
      </c>
      <c r="H57" s="2" t="str">
        <f t="shared" si="4"/>
        <v>Sell</v>
      </c>
    </row>
    <row r="58" spans="1:8" ht="13.5" x14ac:dyDescent="0.25">
      <c r="A58" s="3">
        <v>42088</v>
      </c>
      <c r="B58" s="2">
        <v>1.9136</v>
      </c>
      <c r="C58" s="2">
        <f t="shared" si="0"/>
        <v>2.0213953716701054</v>
      </c>
      <c r="D58" s="2">
        <f t="shared" si="2"/>
        <v>1.9720920605977614</v>
      </c>
      <c r="E58" s="2">
        <f t="shared" si="1"/>
        <v>4.930331107234398E-2</v>
      </c>
      <c r="F58" s="2">
        <f t="shared" si="5"/>
        <v>4.0036930735709825E-2</v>
      </c>
      <c r="G58" s="2">
        <f t="shared" si="3"/>
        <v>9.2663803366341557E-3</v>
      </c>
      <c r="H58" s="2" t="str">
        <f t="shared" si="4"/>
        <v>Sell</v>
      </c>
    </row>
    <row r="59" spans="1:8" ht="13.5" x14ac:dyDescent="0.25">
      <c r="A59" s="3">
        <v>42089</v>
      </c>
      <c r="B59" s="2">
        <v>1.9036999999999999</v>
      </c>
      <c r="C59" s="2">
        <f t="shared" si="0"/>
        <v>2.0124422375670123</v>
      </c>
      <c r="D59" s="2">
        <f t="shared" si="2"/>
        <v>1.9670259820349645</v>
      </c>
      <c r="E59" s="2">
        <f t="shared" si="1"/>
        <v>4.5416255532047867E-2</v>
      </c>
      <c r="F59" s="2">
        <f t="shared" si="5"/>
        <v>4.1112795694977437E-2</v>
      </c>
      <c r="G59" s="2">
        <f t="shared" si="3"/>
        <v>4.3034598370704294E-3</v>
      </c>
      <c r="H59" s="2" t="str">
        <f t="shared" si="4"/>
        <v>Sell</v>
      </c>
    </row>
    <row r="60" spans="1:8" ht="13.5" x14ac:dyDescent="0.25">
      <c r="A60" s="3">
        <v>42090</v>
      </c>
      <c r="B60" s="2">
        <v>1.9036999999999999</v>
      </c>
      <c r="C60" s="2">
        <f t="shared" si="0"/>
        <v>2.0018049702490104</v>
      </c>
      <c r="D60" s="2">
        <f t="shared" si="2"/>
        <v>1.9623351685508932</v>
      </c>
      <c r="E60" s="2">
        <f t="shared" si="1"/>
        <v>3.9469801698117202E-2</v>
      </c>
      <c r="F60" s="2">
        <f t="shared" si="5"/>
        <v>4.078419689560539E-2</v>
      </c>
      <c r="G60" s="2">
        <f t="shared" si="3"/>
        <v>-1.3143951974881884E-3</v>
      </c>
      <c r="H60" s="2" t="str">
        <f t="shared" si="4"/>
        <v>Hold</v>
      </c>
    </row>
    <row r="61" spans="1:8" ht="13.5" x14ac:dyDescent="0.25">
      <c r="A61" s="3">
        <v>42093</v>
      </c>
      <c r="B61" s="2">
        <v>1.9334</v>
      </c>
      <c r="C61" s="2">
        <f t="shared" si="0"/>
        <v>1.9897580517491626</v>
      </c>
      <c r="D61" s="2">
        <f t="shared" si="2"/>
        <v>1.9601918227323085</v>
      </c>
      <c r="E61" s="2">
        <f t="shared" si="1"/>
        <v>2.9566229016854129E-2</v>
      </c>
      <c r="F61" s="2">
        <f t="shared" si="5"/>
        <v>3.8540603319855142E-2</v>
      </c>
      <c r="G61" s="2">
        <f t="shared" si="3"/>
        <v>-8.9743743030010134E-3</v>
      </c>
      <c r="H61" s="2" t="str">
        <f t="shared" si="4"/>
        <v>Hold</v>
      </c>
    </row>
    <row r="62" spans="1:8" ht="13.5" x14ac:dyDescent="0.25">
      <c r="A62" s="3">
        <v>42094</v>
      </c>
      <c r="B62" s="2">
        <v>1.8937999999999999</v>
      </c>
      <c r="C62" s="2">
        <f t="shared" si="0"/>
        <v>1.9704106591723685</v>
      </c>
      <c r="D62" s="2">
        <f t="shared" si="2"/>
        <v>1.9552739099373226</v>
      </c>
      <c r="E62" s="2">
        <f t="shared" si="1"/>
        <v>1.5136749235045821E-2</v>
      </c>
      <c r="F62" s="2">
        <f t="shared" si="5"/>
        <v>3.3859832502893282E-2</v>
      </c>
      <c r="G62" s="2">
        <f t="shared" si="3"/>
        <v>-1.8723083267847461E-2</v>
      </c>
      <c r="H62" s="2" t="str">
        <f t="shared" si="4"/>
        <v>Hold</v>
      </c>
    </row>
    <row r="63" spans="1:8" ht="13.5" x14ac:dyDescent="0.25">
      <c r="A63" s="3">
        <v>42095</v>
      </c>
      <c r="B63" s="2">
        <v>1.8937999999999999</v>
      </c>
      <c r="C63" s="2">
        <f t="shared" si="0"/>
        <v>1.9601474808381578</v>
      </c>
      <c r="D63" s="2">
        <f t="shared" si="2"/>
        <v>1.9507202869790023</v>
      </c>
      <c r="E63" s="2">
        <f t="shared" si="1"/>
        <v>9.4271938591554694E-3</v>
      </c>
      <c r="F63" s="2">
        <f t="shared" si="5"/>
        <v>2.8973304774145722E-2</v>
      </c>
      <c r="G63" s="2">
        <f t="shared" si="3"/>
        <v>-1.9546110914990252E-2</v>
      </c>
      <c r="H63" s="2" t="str">
        <f t="shared" si="4"/>
        <v>Hold</v>
      </c>
    </row>
    <row r="64" spans="1:8" ht="13.5" x14ac:dyDescent="0.25">
      <c r="A64" s="3">
        <v>42096</v>
      </c>
      <c r="B64" s="2">
        <v>1.9036999999999999</v>
      </c>
      <c r="C64" s="2">
        <f t="shared" si="0"/>
        <v>1.9392632530169027</v>
      </c>
      <c r="D64" s="2">
        <f t="shared" si="2"/>
        <v>1.9472373027583356</v>
      </c>
      <c r="E64" s="2">
        <f t="shared" si="1"/>
        <v>-7.9740497414328981E-3</v>
      </c>
      <c r="F64" s="2">
        <f t="shared" si="5"/>
        <v>2.1583833871029998E-2</v>
      </c>
      <c r="G64" s="2">
        <f t="shared" si="3"/>
        <v>-2.9557883612462896E-2</v>
      </c>
      <c r="H64" s="2" t="str">
        <f t="shared" si="4"/>
        <v>Hold</v>
      </c>
    </row>
    <row r="65" spans="1:8" ht="13.5" x14ac:dyDescent="0.25">
      <c r="A65" s="3">
        <v>42097</v>
      </c>
      <c r="B65" s="2">
        <v>1.8738999999999999</v>
      </c>
      <c r="C65" s="2">
        <f t="shared" si="0"/>
        <v>1.9246381371681485</v>
      </c>
      <c r="D65" s="2">
        <f t="shared" si="2"/>
        <v>1.9418049099614216</v>
      </c>
      <c r="E65" s="2">
        <f t="shared" si="1"/>
        <v>-1.7166772793273166E-2</v>
      </c>
      <c r="F65" s="2">
        <f t="shared" si="5"/>
        <v>1.3833712538169368E-2</v>
      </c>
      <c r="G65" s="2">
        <f t="shared" si="3"/>
        <v>-3.1000485331442534E-2</v>
      </c>
      <c r="H65" s="2" t="str">
        <f t="shared" si="4"/>
        <v>Hold</v>
      </c>
    </row>
    <row r="66" spans="1:8" ht="13.5" x14ac:dyDescent="0.25">
      <c r="A66" s="3">
        <v>42100</v>
      </c>
      <c r="B66" s="2">
        <v>1.8343</v>
      </c>
      <c r="C66" s="2">
        <f t="shared" si="0"/>
        <v>1.9244630391422795</v>
      </c>
      <c r="D66" s="2">
        <f t="shared" si="2"/>
        <v>1.9338415832976126</v>
      </c>
      <c r="E66" s="2">
        <f t="shared" si="1"/>
        <v>-9.3785441553331239E-3</v>
      </c>
      <c r="F66" s="2">
        <f t="shared" si="5"/>
        <v>9.1912611994688694E-3</v>
      </c>
      <c r="G66" s="2">
        <f t="shared" si="3"/>
        <v>-1.8569805354801995E-2</v>
      </c>
      <c r="H66" s="2" t="str">
        <f t="shared" si="4"/>
        <v>Hold</v>
      </c>
    </row>
    <row r="67" spans="1:8" ht="13.5" x14ac:dyDescent="0.25">
      <c r="A67" s="3">
        <v>42101</v>
      </c>
      <c r="B67" s="2">
        <v>1.8045</v>
      </c>
      <c r="C67" s="2">
        <f t="shared" si="0"/>
        <v>1.9227918023511594</v>
      </c>
      <c r="D67" s="2">
        <f t="shared" si="2"/>
        <v>1.9242607252755672</v>
      </c>
      <c r="E67" s="2">
        <f t="shared" si="1"/>
        <v>-1.4689229244078117E-3</v>
      </c>
      <c r="F67" s="2">
        <f t="shared" si="5"/>
        <v>7.0592243746935334E-3</v>
      </c>
      <c r="G67" s="2">
        <f t="shared" si="3"/>
        <v>-8.5281472991013442E-3</v>
      </c>
      <c r="H67" s="2" t="str">
        <f t="shared" si="4"/>
        <v>Hold</v>
      </c>
    </row>
    <row r="68" spans="1:8" ht="13.5" x14ac:dyDescent="0.25">
      <c r="A68" s="3">
        <v>42102</v>
      </c>
      <c r="B68" s="2">
        <v>1.8045</v>
      </c>
      <c r="C68" s="2">
        <f t="shared" si="0"/>
        <v>1.9213776789125194</v>
      </c>
      <c r="D68" s="2">
        <f t="shared" si="2"/>
        <v>1.9153895604403399</v>
      </c>
      <c r="E68" s="2">
        <f t="shared" si="1"/>
        <v>5.9881184721795044E-3</v>
      </c>
      <c r="F68" s="2">
        <f t="shared" si="5"/>
        <v>6.8450031941907283E-3</v>
      </c>
      <c r="G68" s="2">
        <f t="shared" si="3"/>
        <v>-8.5688472201122384E-4</v>
      </c>
      <c r="H68" s="2" t="str">
        <f t="shared" si="4"/>
        <v>Hold</v>
      </c>
    </row>
    <row r="69" spans="1:8" ht="13.5" x14ac:dyDescent="0.25">
      <c r="A69" s="3">
        <v>42104</v>
      </c>
      <c r="B69" s="2">
        <v>1.8541000000000001</v>
      </c>
      <c r="C69" s="2">
        <f t="shared" si="0"/>
        <v>1.9186580360029011</v>
      </c>
      <c r="D69" s="2">
        <f t="shared" si="2"/>
        <v>1.9108495930003149</v>
      </c>
      <c r="E69" s="2">
        <f t="shared" si="1"/>
        <v>7.8084430025862073E-3</v>
      </c>
      <c r="F69" s="2">
        <f t="shared" si="5"/>
        <v>7.0376911558698244E-3</v>
      </c>
      <c r="G69" s="2">
        <f t="shared" si="3"/>
        <v>7.7075184671638285E-4</v>
      </c>
      <c r="H69" s="2" t="str">
        <f t="shared" si="4"/>
        <v>Sell</v>
      </c>
    </row>
    <row r="70" spans="1:8" ht="13.5" x14ac:dyDescent="0.25">
      <c r="A70" s="3">
        <v>42107</v>
      </c>
      <c r="B70" s="2">
        <v>1.9632000000000001</v>
      </c>
      <c r="C70" s="2">
        <f t="shared" si="0"/>
        <v>1.9163567996947624</v>
      </c>
      <c r="D70" s="2">
        <f t="shared" si="2"/>
        <v>1.9147274009262176</v>
      </c>
      <c r="E70" s="2">
        <f t="shared" si="1"/>
        <v>1.629398768544732E-3</v>
      </c>
      <c r="F70" s="2">
        <f t="shared" si="5"/>
        <v>5.9560326784048063E-3</v>
      </c>
      <c r="G70" s="2">
        <f t="shared" si="3"/>
        <v>-4.3266339098600743E-3</v>
      </c>
      <c r="H70" s="2" t="str">
        <f t="shared" si="4"/>
        <v>Hold</v>
      </c>
    </row>
    <row r="71" spans="1:8" ht="13.5" x14ac:dyDescent="0.25">
      <c r="A71" s="3">
        <v>42108</v>
      </c>
      <c r="B71" s="2">
        <v>2.0226999999999999</v>
      </c>
      <c r="C71" s="2">
        <f t="shared" si="0"/>
        <v>1.9189788305109527</v>
      </c>
      <c r="D71" s="2">
        <f t="shared" si="2"/>
        <v>1.9227253712279793</v>
      </c>
      <c r="E71" s="2">
        <f t="shared" si="1"/>
        <v>-3.7465407170265141E-3</v>
      </c>
      <c r="F71" s="2">
        <f t="shared" si="5"/>
        <v>4.0155179993185425E-3</v>
      </c>
      <c r="G71" s="2">
        <f t="shared" si="3"/>
        <v>-7.7620587163450567E-3</v>
      </c>
      <c r="H71" s="2" t="str">
        <f t="shared" si="4"/>
        <v>Hold</v>
      </c>
    </row>
    <row r="72" spans="1:8" ht="13.5" x14ac:dyDescent="0.25">
      <c r="A72" s="3">
        <v>42109</v>
      </c>
      <c r="B72" s="2">
        <v>1.9830000000000001</v>
      </c>
      <c r="C72" s="2">
        <f t="shared" si="0"/>
        <v>1.9151051642784984</v>
      </c>
      <c r="D72" s="2">
        <f t="shared" si="2"/>
        <v>1.9271901585444251</v>
      </c>
      <c r="E72" s="2">
        <f t="shared" si="1"/>
        <v>-1.2084994265926685E-2</v>
      </c>
      <c r="F72" s="2">
        <f t="shared" si="5"/>
        <v>7.9541554626949692E-4</v>
      </c>
      <c r="G72" s="2">
        <f t="shared" si="3"/>
        <v>-1.2880409812196182E-2</v>
      </c>
      <c r="H72" s="2" t="str">
        <f t="shared" si="4"/>
        <v>Hold</v>
      </c>
    </row>
    <row r="73" spans="1:8" ht="13.5" x14ac:dyDescent="0.25">
      <c r="A73" s="3">
        <v>42110</v>
      </c>
      <c r="B73" s="2">
        <v>2.0127000000000002</v>
      </c>
      <c r="C73" s="2">
        <f t="shared" si="0"/>
        <v>1.911827446697191</v>
      </c>
      <c r="D73" s="2">
        <f t="shared" si="2"/>
        <v>1.9335242208744676</v>
      </c>
      <c r="E73" s="2">
        <f t="shared" si="1"/>
        <v>-2.1696774177276668E-2</v>
      </c>
      <c r="F73" s="2">
        <f t="shared" si="5"/>
        <v>-3.7030223984397359E-3</v>
      </c>
      <c r="G73" s="2">
        <f t="shared" si="3"/>
        <v>-1.7993751778836931E-2</v>
      </c>
      <c r="H73" s="2" t="str">
        <f t="shared" si="4"/>
        <v>Hold</v>
      </c>
    </row>
    <row r="74" spans="1:8" ht="13.5" x14ac:dyDescent="0.25">
      <c r="A74" s="3">
        <v>42111</v>
      </c>
      <c r="B74" s="2">
        <v>2.0226999999999999</v>
      </c>
      <c r="C74" s="2">
        <f t="shared" si="0"/>
        <v>1.9105770702822384</v>
      </c>
      <c r="D74" s="2">
        <f t="shared" si="2"/>
        <v>1.9401298341430255</v>
      </c>
      <c r="E74" s="2">
        <f t="shared" si="1"/>
        <v>-2.955276386078709E-2</v>
      </c>
      <c r="F74" s="2">
        <f t="shared" si="5"/>
        <v>-8.8729706909092074E-3</v>
      </c>
      <c r="G74" s="2">
        <f t="shared" si="3"/>
        <v>-2.0679793169877884E-2</v>
      </c>
      <c r="H74" s="2" t="str">
        <f t="shared" si="4"/>
        <v>Hold</v>
      </c>
    </row>
    <row r="75" spans="1:8" ht="13.5" x14ac:dyDescent="0.25">
      <c r="A75" s="3">
        <v>42114</v>
      </c>
      <c r="B75" s="2">
        <v>2.0524</v>
      </c>
      <c r="C75" s="2">
        <f t="shared" si="0"/>
        <v>1.9049344440849709</v>
      </c>
      <c r="D75" s="2">
        <f t="shared" si="2"/>
        <v>1.9484461427250235</v>
      </c>
      <c r="E75" s="2">
        <f t="shared" si="1"/>
        <v>-4.3511698640052554E-2</v>
      </c>
      <c r="F75" s="2">
        <f t="shared" si="5"/>
        <v>-1.5800716280737877E-2</v>
      </c>
      <c r="G75" s="2">
        <f t="shared" si="3"/>
        <v>-2.7710982359314677E-2</v>
      </c>
      <c r="H75" s="2" t="str">
        <f t="shared" si="4"/>
        <v>Hold</v>
      </c>
    </row>
    <row r="76" spans="1:8" ht="13.5" x14ac:dyDescent="0.25">
      <c r="A76" s="3">
        <v>42115</v>
      </c>
      <c r="B76" s="2">
        <v>2.0425</v>
      </c>
      <c r="C76" s="2">
        <f t="shared" si="0"/>
        <v>1.894067606533437</v>
      </c>
      <c r="D76" s="2">
        <f t="shared" si="2"/>
        <v>1.9554130951157624</v>
      </c>
      <c r="E76" s="2">
        <f t="shared" si="1"/>
        <v>-6.1345488582325469E-2</v>
      </c>
      <c r="F76" s="2">
        <f t="shared" si="5"/>
        <v>-2.4909670741055399E-2</v>
      </c>
      <c r="G76" s="2">
        <f t="shared" si="3"/>
        <v>-3.643581784127007E-2</v>
      </c>
      <c r="H76" s="2" t="str">
        <f t="shared" si="4"/>
        <v>Hold</v>
      </c>
    </row>
    <row r="77" spans="1:8" ht="13.5" x14ac:dyDescent="0.25">
      <c r="A77" s="3">
        <v>42116</v>
      </c>
      <c r="B77" s="2">
        <v>2.0127000000000002</v>
      </c>
      <c r="C77" s="2">
        <f t="shared" si="0"/>
        <v>1.880287974759062</v>
      </c>
      <c r="D77" s="2">
        <f t="shared" si="2"/>
        <v>1.9596565695516319</v>
      </c>
      <c r="E77" s="2">
        <f t="shared" si="1"/>
        <v>-7.9368594792569969E-2</v>
      </c>
      <c r="F77" s="2">
        <f t="shared" si="5"/>
        <v>-3.5801455551358316E-2</v>
      </c>
      <c r="G77" s="2">
        <f t="shared" si="3"/>
        <v>-4.3567139241211653E-2</v>
      </c>
      <c r="H77" s="2" t="str">
        <f t="shared" si="4"/>
        <v>Hold</v>
      </c>
    </row>
    <row r="78" spans="1:8" ht="13.5" x14ac:dyDescent="0.25">
      <c r="A78" s="3">
        <v>42117</v>
      </c>
      <c r="B78" s="2">
        <v>1.9731000000000001</v>
      </c>
      <c r="C78" s="2">
        <f t="shared" si="0"/>
        <v>1.8686282863345909</v>
      </c>
      <c r="D78" s="2">
        <f t="shared" si="2"/>
        <v>1.9606523792144741</v>
      </c>
      <c r="E78" s="2">
        <f t="shared" si="1"/>
        <v>-9.2024092879883224E-2</v>
      </c>
      <c r="F78" s="2">
        <f t="shared" si="5"/>
        <v>-4.7045983017063295E-2</v>
      </c>
      <c r="G78" s="2">
        <f t="shared" si="3"/>
        <v>-4.4978109862819929E-2</v>
      </c>
      <c r="H78" s="2" t="str">
        <f t="shared" si="4"/>
        <v>Hold</v>
      </c>
    </row>
    <row r="79" spans="1:8" ht="13.5" x14ac:dyDescent="0.25">
      <c r="A79" s="3">
        <v>42118</v>
      </c>
      <c r="B79" s="2">
        <v>1.9830000000000001</v>
      </c>
      <c r="C79" s="2">
        <f t="shared" ref="C79:C142" si="6">$C$4*B69+C78*(1-$C$4)</f>
        <v>1.8663931653600385</v>
      </c>
      <c r="D79" s="2">
        <f t="shared" si="2"/>
        <v>1.9623077585319204</v>
      </c>
      <c r="E79" s="2">
        <f t="shared" si="1"/>
        <v>-9.591459317188189E-2</v>
      </c>
      <c r="F79" s="2">
        <f t="shared" si="5"/>
        <v>-5.6819705048027018E-2</v>
      </c>
      <c r="G79" s="2">
        <f t="shared" si="3"/>
        <v>-3.9094888123854872E-2</v>
      </c>
      <c r="H79" s="2" t="str">
        <f t="shared" si="4"/>
        <v>Hold</v>
      </c>
    </row>
    <row r="80" spans="1:8" ht="13.5" x14ac:dyDescent="0.25">
      <c r="A80" s="3">
        <v>42121</v>
      </c>
      <c r="B80" s="2">
        <v>1.9433</v>
      </c>
      <c r="C80" s="2">
        <f t="shared" si="6"/>
        <v>1.8812865245354173</v>
      </c>
      <c r="D80" s="2">
        <f t="shared" si="2"/>
        <v>1.9608997764184448</v>
      </c>
      <c r="E80" s="2">
        <f t="shared" si="1"/>
        <v>-7.961325188302748E-2</v>
      </c>
      <c r="F80" s="2">
        <f t="shared" si="5"/>
        <v>-6.1378414415027116E-2</v>
      </c>
      <c r="G80" s="2">
        <f t="shared" si="3"/>
        <v>-1.8234837468000364E-2</v>
      </c>
      <c r="H80" s="2" t="str">
        <f t="shared" si="4"/>
        <v>Hold</v>
      </c>
    </row>
    <row r="81" spans="1:8" ht="13.5" x14ac:dyDescent="0.25">
      <c r="A81" s="3">
        <v>42122</v>
      </c>
      <c r="B81" s="2">
        <v>1.9433</v>
      </c>
      <c r="C81" s="2">
        <f t="shared" si="6"/>
        <v>1.9030424438376607</v>
      </c>
      <c r="D81" s="2">
        <f t="shared" si="2"/>
        <v>1.9595960892763378</v>
      </c>
      <c r="E81" s="2">
        <f t="shared" si="1"/>
        <v>-5.6553645438677025E-2</v>
      </c>
      <c r="F81" s="2">
        <f t="shared" si="5"/>
        <v>-6.0413460619757102E-2</v>
      </c>
      <c r="G81" s="2">
        <f t="shared" si="3"/>
        <v>3.8598151810800771E-3</v>
      </c>
      <c r="H81" s="2" t="str">
        <f t="shared" si="4"/>
        <v>Sell</v>
      </c>
    </row>
    <row r="82" spans="1:8" ht="13.5" x14ac:dyDescent="0.25">
      <c r="A82" s="3">
        <v>42123</v>
      </c>
      <c r="B82" s="2">
        <v>1.9433</v>
      </c>
      <c r="C82" s="2">
        <f t="shared" si="6"/>
        <v>1.9153436063241744</v>
      </c>
      <c r="D82" s="2">
        <f t="shared" si="2"/>
        <v>1.9583889715521645</v>
      </c>
      <c r="E82" s="2">
        <f t="shared" si="1"/>
        <v>-4.3045365227990073E-2</v>
      </c>
      <c r="F82" s="2">
        <f t="shared" si="5"/>
        <v>-5.6939841541403698E-2</v>
      </c>
      <c r="G82" s="2">
        <f t="shared" si="3"/>
        <v>1.3894476313413624E-2</v>
      </c>
      <c r="H82" s="2" t="str">
        <f t="shared" si="4"/>
        <v>Sell</v>
      </c>
    </row>
    <row r="83" spans="1:8" ht="13.5" x14ac:dyDescent="0.25">
      <c r="A83" s="3">
        <v>42124</v>
      </c>
      <c r="B83" s="2">
        <v>1.9533</v>
      </c>
      <c r="C83" s="2">
        <f t="shared" si="6"/>
        <v>1.9303215130435323</v>
      </c>
      <c r="D83" s="2">
        <f t="shared" si="2"/>
        <v>1.9580120106964487</v>
      </c>
      <c r="E83" s="2">
        <f t="shared" si="1"/>
        <v>-2.7690497652916424E-2</v>
      </c>
      <c r="F83" s="2">
        <f t="shared" si="5"/>
        <v>-5.1089972763706241E-2</v>
      </c>
      <c r="G83" s="2">
        <f t="shared" si="3"/>
        <v>2.3399475110789818E-2</v>
      </c>
      <c r="H83" s="2" t="str">
        <f t="shared" si="4"/>
        <v>Sell</v>
      </c>
    </row>
    <row r="84" spans="1:8" ht="13.5" x14ac:dyDescent="0.25">
      <c r="A84" s="3">
        <v>42128</v>
      </c>
      <c r="B84" s="2">
        <v>1.9136</v>
      </c>
      <c r="C84" s="2">
        <f t="shared" si="6"/>
        <v>1.9445335879599119</v>
      </c>
      <c r="D84" s="2">
        <f t="shared" si="2"/>
        <v>1.9547222321263413</v>
      </c>
      <c r="E84" s="2">
        <f t="shared" si="1"/>
        <v>-1.0188644166429395E-2</v>
      </c>
      <c r="F84" s="2">
        <f t="shared" si="5"/>
        <v>-4.2909707044250879E-2</v>
      </c>
      <c r="G84" s="2">
        <f t="shared" si="3"/>
        <v>3.2721062877821484E-2</v>
      </c>
      <c r="H84" s="2" t="str">
        <f t="shared" si="4"/>
        <v>Sell</v>
      </c>
    </row>
    <row r="85" spans="1:8" ht="13.5" x14ac:dyDescent="0.25">
      <c r="A85" s="3">
        <v>42129</v>
      </c>
      <c r="B85" s="2">
        <v>1.9036999999999999</v>
      </c>
      <c r="C85" s="2">
        <f t="shared" si="6"/>
        <v>1.9611284205814639</v>
      </c>
      <c r="D85" s="2">
        <f t="shared" si="2"/>
        <v>1.95094280752439</v>
      </c>
      <c r="E85" s="2">
        <f t="shared" si="1"/>
        <v>1.0185613057073883E-2</v>
      </c>
      <c r="F85" s="2">
        <f t="shared" si="5"/>
        <v>-3.2290643023985932E-2</v>
      </c>
      <c r="G85" s="2">
        <f t="shared" si="3"/>
        <v>4.2476256081059816E-2</v>
      </c>
      <c r="H85" s="2" t="str">
        <f t="shared" si="4"/>
        <v>Sell</v>
      </c>
    </row>
    <row r="86" spans="1:8" ht="13.5" x14ac:dyDescent="0.25">
      <c r="A86" s="3">
        <v>42130</v>
      </c>
      <c r="B86" s="2">
        <v>1.8838999999999999</v>
      </c>
      <c r="C86" s="2">
        <f t="shared" si="6"/>
        <v>1.9736471251073926</v>
      </c>
      <c r="D86" s="2">
        <f t="shared" si="2"/>
        <v>1.9459766736336945</v>
      </c>
      <c r="E86" s="2">
        <f t="shared" si="1"/>
        <v>2.7670451473698066E-2</v>
      </c>
      <c r="F86" s="2">
        <f t="shared" si="5"/>
        <v>-2.0298424124449134E-2</v>
      </c>
      <c r="G86" s="2">
        <f t="shared" si="3"/>
        <v>4.79688755981472E-2</v>
      </c>
      <c r="H86" s="2" t="str">
        <f t="shared" si="4"/>
        <v>Sell</v>
      </c>
    </row>
    <row r="87" spans="1:8" ht="13.5" x14ac:dyDescent="0.25">
      <c r="A87" s="3">
        <v>42131</v>
      </c>
      <c r="B87" s="2">
        <v>1.9235</v>
      </c>
      <c r="C87" s="2">
        <f t="shared" si="6"/>
        <v>1.9796552597062553</v>
      </c>
      <c r="D87" s="2">
        <f t="shared" si="2"/>
        <v>1.9443117348460135</v>
      </c>
      <c r="E87" s="2">
        <f t="shared" si="1"/>
        <v>3.5343524860241837E-2</v>
      </c>
      <c r="F87" s="2">
        <f t="shared" si="5"/>
        <v>-9.170034327510939E-3</v>
      </c>
      <c r="G87" s="2">
        <f t="shared" si="3"/>
        <v>4.451355918775278E-2</v>
      </c>
      <c r="H87" s="2" t="str">
        <f t="shared" si="4"/>
        <v>Sell</v>
      </c>
    </row>
    <row r="88" spans="1:8" ht="13.5" x14ac:dyDescent="0.25">
      <c r="A88" s="3">
        <v>42132</v>
      </c>
      <c r="B88" s="2">
        <v>1.9036999999999999</v>
      </c>
      <c r="C88" s="2">
        <f t="shared" si="6"/>
        <v>1.9786467582129852</v>
      </c>
      <c r="D88" s="2">
        <f t="shared" si="2"/>
        <v>1.9413034581907533</v>
      </c>
      <c r="E88" s="2">
        <f t="shared" si="1"/>
        <v>3.7343300022231851E-2</v>
      </c>
      <c r="F88" s="2">
        <f t="shared" si="5"/>
        <v>1.3263254243761884E-4</v>
      </c>
      <c r="G88" s="2">
        <f t="shared" si="3"/>
        <v>3.7210667479794235E-2</v>
      </c>
      <c r="H88" s="2" t="str">
        <f t="shared" si="4"/>
        <v>Sell</v>
      </c>
    </row>
    <row r="89" spans="1:8" ht="13.5" x14ac:dyDescent="0.25">
      <c r="A89" s="3">
        <v>42135</v>
      </c>
      <c r="B89" s="2">
        <v>1.9136</v>
      </c>
      <c r="C89" s="2">
        <f t="shared" si="6"/>
        <v>1.97931648771868</v>
      </c>
      <c r="D89" s="2">
        <f t="shared" si="2"/>
        <v>1.9392513501766235</v>
      </c>
      <c r="E89" s="2">
        <f t="shared" si="1"/>
        <v>4.0065137542056428E-2</v>
      </c>
      <c r="F89" s="2">
        <f t="shared" si="5"/>
        <v>8.1191335423613804E-3</v>
      </c>
      <c r="G89" s="2">
        <f t="shared" si="3"/>
        <v>3.194600399969505E-2</v>
      </c>
      <c r="H89" s="2" t="str">
        <f t="shared" si="4"/>
        <v>Sell</v>
      </c>
    </row>
    <row r="90" spans="1:8" ht="13.5" x14ac:dyDescent="0.25">
      <c r="A90" s="3">
        <v>42136</v>
      </c>
      <c r="B90" s="2">
        <v>1.8738999999999999</v>
      </c>
      <c r="C90" s="2">
        <f t="shared" si="6"/>
        <v>1.9737754896081139</v>
      </c>
      <c r="D90" s="2">
        <f t="shared" si="2"/>
        <v>1.9344105094227997</v>
      </c>
      <c r="E90" s="2">
        <f t="shared" si="1"/>
        <v>3.9364980185314202E-2</v>
      </c>
      <c r="F90" s="2">
        <f t="shared" si="5"/>
        <v>1.4368302870951945E-2</v>
      </c>
      <c r="G90" s="2">
        <f t="shared" si="3"/>
        <v>2.4996677314362257E-2</v>
      </c>
      <c r="H90" s="2" t="str">
        <f t="shared" si="4"/>
        <v>Sell</v>
      </c>
    </row>
    <row r="91" spans="1:8" ht="13.5" x14ac:dyDescent="0.25">
      <c r="A91" s="3">
        <v>42137</v>
      </c>
      <c r="B91" s="2">
        <v>1.8541000000000001</v>
      </c>
      <c r="C91" s="2">
        <f t="shared" si="6"/>
        <v>1.969086952745327</v>
      </c>
      <c r="D91" s="2">
        <f t="shared" si="2"/>
        <v>1.9284615827988887</v>
      </c>
      <c r="E91" s="2">
        <f t="shared" si="1"/>
        <v>4.0625369946438283E-2</v>
      </c>
      <c r="F91" s="2">
        <f t="shared" si="5"/>
        <v>1.9619716286049214E-2</v>
      </c>
      <c r="G91" s="2">
        <f t="shared" si="3"/>
        <v>2.1005653660389069E-2</v>
      </c>
      <c r="H91" s="2" t="str">
        <f t="shared" si="4"/>
        <v>Sell</v>
      </c>
    </row>
    <row r="92" spans="1:8" ht="13.5" x14ac:dyDescent="0.25">
      <c r="A92" s="3">
        <v>42138</v>
      </c>
      <c r="B92" s="2">
        <v>1.8640000000000001</v>
      </c>
      <c r="C92" s="2">
        <f t="shared" si="6"/>
        <v>1.9651197292460458</v>
      </c>
      <c r="D92" s="2">
        <f t="shared" si="2"/>
        <v>1.9236866507397117</v>
      </c>
      <c r="E92" s="2">
        <f t="shared" ref="E92:E155" si="7">C92-D92</f>
        <v>4.1433078506334153E-2</v>
      </c>
      <c r="F92" s="2">
        <f t="shared" si="5"/>
        <v>2.3982388730106205E-2</v>
      </c>
      <c r="G92" s="2">
        <f t="shared" si="3"/>
        <v>1.7450689776227948E-2</v>
      </c>
      <c r="H92" s="2" t="str">
        <f t="shared" si="4"/>
        <v>Sell</v>
      </c>
    </row>
    <row r="93" spans="1:8" ht="13.5" x14ac:dyDescent="0.25">
      <c r="A93" s="3">
        <v>42139</v>
      </c>
      <c r="B93" s="2">
        <v>1.8640000000000001</v>
      </c>
      <c r="C93" s="2">
        <f t="shared" si="6"/>
        <v>1.9633013093620388</v>
      </c>
      <c r="D93" s="2">
        <f t="shared" ref="D93:D156" si="8">$D$4*B93+(1-$D$4)*D92</f>
        <v>1.9192654173515848</v>
      </c>
      <c r="E93" s="2">
        <f t="shared" si="7"/>
        <v>4.4035892010453992E-2</v>
      </c>
      <c r="F93" s="2">
        <f t="shared" si="5"/>
        <v>2.7993089386175764E-2</v>
      </c>
      <c r="G93" s="2">
        <f t="shared" si="3"/>
        <v>1.6042802624278228E-2</v>
      </c>
      <c r="H93" s="2" t="str">
        <f t="shared" si="4"/>
        <v>Sell</v>
      </c>
    </row>
    <row r="94" spans="1:8" ht="13.5" x14ac:dyDescent="0.25">
      <c r="A94" s="3">
        <v>42142</v>
      </c>
      <c r="B94" s="2">
        <v>1.9036999999999999</v>
      </c>
      <c r="C94" s="2">
        <f t="shared" si="6"/>
        <v>1.9556549540755712</v>
      </c>
      <c r="D94" s="2">
        <f t="shared" si="8"/>
        <v>1.9181124234736897</v>
      </c>
      <c r="E94" s="2">
        <f t="shared" si="7"/>
        <v>3.7542530601881507E-2</v>
      </c>
      <c r="F94" s="2">
        <f t="shared" si="5"/>
        <v>2.9902977629316912E-2</v>
      </c>
      <c r="G94" s="2">
        <f t="shared" si="3"/>
        <v>7.6395529725645957E-3</v>
      </c>
      <c r="H94" s="2" t="str">
        <f t="shared" si="4"/>
        <v>Sell</v>
      </c>
    </row>
    <row r="95" spans="1:8" ht="13.5" x14ac:dyDescent="0.25">
      <c r="A95" s="3">
        <v>42143</v>
      </c>
      <c r="B95" s="2">
        <v>1.8838999999999999</v>
      </c>
      <c r="C95" s="2">
        <f t="shared" si="6"/>
        <v>1.9476618842177911</v>
      </c>
      <c r="D95" s="2">
        <f t="shared" si="8"/>
        <v>1.9155781698830461</v>
      </c>
      <c r="E95" s="2">
        <f t="shared" si="7"/>
        <v>3.2083714334744995E-2</v>
      </c>
      <c r="F95" s="2">
        <f t="shared" si="5"/>
        <v>3.0339124970402528E-2</v>
      </c>
      <c r="G95" s="2">
        <f t="shared" si="3"/>
        <v>1.7445893643424672E-3</v>
      </c>
      <c r="H95" s="2" t="str">
        <f t="shared" si="4"/>
        <v>Sell</v>
      </c>
    </row>
    <row r="96" spans="1:8" ht="13.5" x14ac:dyDescent="0.25">
      <c r="A96" s="3">
        <v>42144</v>
      </c>
      <c r="B96" s="2">
        <v>1.8640000000000001</v>
      </c>
      <c r="C96" s="2">
        <f t="shared" si="6"/>
        <v>1.9378523635689002</v>
      </c>
      <c r="D96" s="2">
        <f t="shared" si="8"/>
        <v>1.9117575647065241</v>
      </c>
      <c r="E96" s="2">
        <f t="shared" si="7"/>
        <v>2.609479886237609E-2</v>
      </c>
      <c r="F96" s="2">
        <f t="shared" si="5"/>
        <v>2.9490259748797241E-2</v>
      </c>
      <c r="G96" s="2">
        <f t="shared" si="3"/>
        <v>-3.3954608864211512E-3</v>
      </c>
      <c r="H96" s="2" t="str">
        <f t="shared" si="4"/>
        <v>Hold</v>
      </c>
    </row>
    <row r="97" spans="1:8" ht="13.5" x14ac:dyDescent="0.25">
      <c r="A97" s="3">
        <v>42145</v>
      </c>
      <c r="B97" s="2">
        <v>1.8738999999999999</v>
      </c>
      <c r="C97" s="2">
        <f t="shared" si="6"/>
        <v>1.9356443076352232</v>
      </c>
      <c r="D97" s="2">
        <f t="shared" si="8"/>
        <v>1.908953300654189</v>
      </c>
      <c r="E97" s="2">
        <f t="shared" si="7"/>
        <v>2.6691006981034215E-2</v>
      </c>
      <c r="F97" s="2">
        <f t="shared" si="5"/>
        <v>2.8930409195244637E-2</v>
      </c>
      <c r="G97" s="2">
        <f t="shared" si="3"/>
        <v>-2.2394022142104217E-3</v>
      </c>
      <c r="H97" s="2" t="str">
        <f t="shared" si="4"/>
        <v>Hold</v>
      </c>
    </row>
    <row r="98" spans="1:8" ht="13.5" x14ac:dyDescent="0.25">
      <c r="A98" s="3">
        <v>42146</v>
      </c>
      <c r="B98" s="2">
        <v>1.8640000000000001</v>
      </c>
      <c r="C98" s="2">
        <f t="shared" si="6"/>
        <v>1.9307297987682657</v>
      </c>
      <c r="D98" s="2">
        <f t="shared" si="8"/>
        <v>1.9056234265316565</v>
      </c>
      <c r="E98" s="2">
        <f t="shared" si="7"/>
        <v>2.5106372236609165E-2</v>
      </c>
      <c r="F98" s="2">
        <f t="shared" si="5"/>
        <v>2.8165601803517543E-2</v>
      </c>
      <c r="G98" s="2">
        <f t="shared" si="3"/>
        <v>-3.059229566908378E-3</v>
      </c>
      <c r="H98" s="2" t="str">
        <f t="shared" si="4"/>
        <v>Hold</v>
      </c>
    </row>
    <row r="99" spans="1:8" ht="13.5" x14ac:dyDescent="0.25">
      <c r="A99" s="3">
        <v>42149</v>
      </c>
      <c r="B99" s="2">
        <v>1.8541000000000001</v>
      </c>
      <c r="C99" s="2">
        <f t="shared" si="6"/>
        <v>1.9280944451116093</v>
      </c>
      <c r="D99" s="2">
        <f t="shared" si="8"/>
        <v>1.9018068764182006</v>
      </c>
      <c r="E99" s="2">
        <f t="shared" si="7"/>
        <v>2.6287568693408758E-2</v>
      </c>
      <c r="F99" s="2">
        <f t="shared" si="5"/>
        <v>2.7789995181495789E-2</v>
      </c>
      <c r="G99" s="2">
        <f t="shared" si="3"/>
        <v>-1.5024264880870303E-3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1.8541000000000001</v>
      </c>
      <c r="C100" s="2">
        <f t="shared" si="6"/>
        <v>1.9197568381713617</v>
      </c>
      <c r="D100" s="2">
        <f t="shared" si="8"/>
        <v>1.898273033720556</v>
      </c>
      <c r="E100" s="2">
        <f t="shared" si="7"/>
        <v>2.1483804450805666E-2</v>
      </c>
      <c r="F100" s="2">
        <f t="shared" si="5"/>
        <v>2.6528757035357765E-2</v>
      </c>
      <c r="G100" s="2">
        <f t="shared" ref="G100:G163" si="9">E100-F100</f>
        <v>-5.0449525845520996E-3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1.8244</v>
      </c>
      <c r="C101" s="2">
        <f t="shared" si="6"/>
        <v>1.9096557861449983</v>
      </c>
      <c r="D101" s="2">
        <f t="shared" si="8"/>
        <v>1.892800957148663</v>
      </c>
      <c r="E101" s="2">
        <f t="shared" si="7"/>
        <v>1.685482899633528E-2</v>
      </c>
      <c r="F101" s="2">
        <f t="shared" ref="F101:F164" si="11">(E101*(2/(10)))+((1-(2/10))*F100)</f>
        <v>2.459397142755327E-2</v>
      </c>
      <c r="G101" s="2">
        <f t="shared" si="9"/>
        <v>-7.7391424312179893E-3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1.8144</v>
      </c>
      <c r="C102" s="2">
        <f t="shared" si="6"/>
        <v>1.9026318190457676</v>
      </c>
      <c r="D102" s="2">
        <f t="shared" si="8"/>
        <v>1.8869934788413547</v>
      </c>
      <c r="E102" s="2">
        <f t="shared" si="7"/>
        <v>1.5638340204412904E-2</v>
      </c>
      <c r="F102" s="2">
        <f t="shared" si="11"/>
        <v>2.2802845182925198E-2</v>
      </c>
      <c r="G102" s="2">
        <f t="shared" si="9"/>
        <v>-7.1645049785122941E-3</v>
      </c>
      <c r="H102" s="2" t="str">
        <f t="shared" si="10"/>
        <v>Hold</v>
      </c>
    </row>
    <row r="103" spans="1:8" ht="13.5" x14ac:dyDescent="0.25">
      <c r="A103" s="3">
        <v>42153</v>
      </c>
      <c r="B103" s="2">
        <v>1.8144</v>
      </c>
      <c r="C103" s="2">
        <f t="shared" si="6"/>
        <v>1.8966884622694957</v>
      </c>
      <c r="D103" s="2">
        <f t="shared" si="8"/>
        <v>1.8816161841123655</v>
      </c>
      <c r="E103" s="2">
        <f t="shared" si="7"/>
        <v>1.5072278157130192E-2</v>
      </c>
      <c r="F103" s="2">
        <f t="shared" si="11"/>
        <v>2.12567317777662E-2</v>
      </c>
      <c r="G103" s="2">
        <f t="shared" si="9"/>
        <v>-6.1844536206360073E-3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1.9235</v>
      </c>
      <c r="C104" s="2">
        <f t="shared" si="6"/>
        <v>1.8977671603818809</v>
      </c>
      <c r="D104" s="2">
        <f t="shared" si="8"/>
        <v>1.884718688992931</v>
      </c>
      <c r="E104" s="2">
        <f t="shared" si="7"/>
        <v>1.3048471388949823E-2</v>
      </c>
      <c r="F104" s="2">
        <f t="shared" si="11"/>
        <v>1.9615079700002924E-2</v>
      </c>
      <c r="G104" s="2">
        <f t="shared" si="9"/>
        <v>-6.5666083110531015E-3</v>
      </c>
      <c r="H104" s="2" t="str">
        <f t="shared" si="10"/>
        <v>Hold</v>
      </c>
    </row>
    <row r="105" spans="1:8" ht="13.5" x14ac:dyDescent="0.25">
      <c r="A105" s="3">
        <v>42157</v>
      </c>
      <c r="B105" s="2">
        <v>1.9036999999999999</v>
      </c>
      <c r="C105" s="2">
        <f t="shared" si="6"/>
        <v>1.8956337510923609</v>
      </c>
      <c r="D105" s="2">
        <f t="shared" si="8"/>
        <v>1.8861247120304916</v>
      </c>
      <c r="E105" s="2">
        <f t="shared" si="7"/>
        <v>9.5090390618692844E-3</v>
      </c>
      <c r="F105" s="2">
        <f t="shared" si="11"/>
        <v>1.7593871572376199E-2</v>
      </c>
      <c r="G105" s="2">
        <f t="shared" si="9"/>
        <v>-8.0848325105069146E-3</v>
      </c>
      <c r="H105" s="2" t="str">
        <f t="shared" si="10"/>
        <v>Hold</v>
      </c>
    </row>
    <row r="106" spans="1:8" ht="13.5" x14ac:dyDescent="0.25">
      <c r="A106" s="3">
        <v>42158</v>
      </c>
      <c r="B106" s="2">
        <v>1.8343</v>
      </c>
      <c r="C106" s="2">
        <f t="shared" si="6"/>
        <v>1.8907670201550744</v>
      </c>
      <c r="D106" s="2">
        <f t="shared" si="8"/>
        <v>1.8822858444726773</v>
      </c>
      <c r="E106" s="2">
        <f t="shared" si="7"/>
        <v>8.4811756823970352E-3</v>
      </c>
      <c r="F106" s="2">
        <f t="shared" si="11"/>
        <v>1.5771332394380368E-2</v>
      </c>
      <c r="G106" s="2">
        <f t="shared" si="9"/>
        <v>-7.2901567119833324E-3</v>
      </c>
      <c r="H106" s="2" t="str">
        <f t="shared" si="10"/>
        <v>Hold</v>
      </c>
    </row>
    <row r="107" spans="1:8" ht="13.5" x14ac:dyDescent="0.25">
      <c r="A107" s="3">
        <v>42159</v>
      </c>
      <c r="B107" s="2">
        <v>1.8640000000000001</v>
      </c>
      <c r="C107" s="2">
        <f t="shared" si="6"/>
        <v>1.8881720939773705</v>
      </c>
      <c r="D107" s="2">
        <f t="shared" si="8"/>
        <v>1.8809313374747012</v>
      </c>
      <c r="E107" s="2">
        <f t="shared" si="7"/>
        <v>7.2407565026693099E-3</v>
      </c>
      <c r="F107" s="2">
        <f t="shared" si="11"/>
        <v>1.4065217216038156E-2</v>
      </c>
      <c r="G107" s="2">
        <f t="shared" si="9"/>
        <v>-6.8244607133688458E-3</v>
      </c>
      <c r="H107" s="2" t="str">
        <f t="shared" si="10"/>
        <v>Hold</v>
      </c>
    </row>
    <row r="108" spans="1:8" ht="13.5" x14ac:dyDescent="0.25">
      <c r="A108" s="3">
        <v>42160</v>
      </c>
      <c r="B108" s="2">
        <v>1.8343</v>
      </c>
      <c r="C108" s="2">
        <f t="shared" si="6"/>
        <v>1.8844533102885443</v>
      </c>
      <c r="D108" s="2">
        <f t="shared" si="8"/>
        <v>1.8774771643284269</v>
      </c>
      <c r="E108" s="2">
        <f t="shared" si="7"/>
        <v>6.9761459601174192E-3</v>
      </c>
      <c r="F108" s="2">
        <f t="shared" si="11"/>
        <v>1.2647402964854009E-2</v>
      </c>
      <c r="G108" s="2">
        <f t="shared" si="9"/>
        <v>-5.6712570047365903E-3</v>
      </c>
      <c r="H108" s="2" t="str">
        <f t="shared" si="10"/>
        <v>Hold</v>
      </c>
    </row>
    <row r="109" spans="1:8" ht="13.5" x14ac:dyDescent="0.25">
      <c r="A109" s="3">
        <v>42163</v>
      </c>
      <c r="B109" s="2">
        <v>1.8343</v>
      </c>
      <c r="C109" s="2">
        <f t="shared" si="6"/>
        <v>1.879783570244153</v>
      </c>
      <c r="D109" s="2">
        <f t="shared" si="8"/>
        <v>1.8742788558596546</v>
      </c>
      <c r="E109" s="2">
        <f t="shared" si="7"/>
        <v>5.5047143844983992E-3</v>
      </c>
      <c r="F109" s="2">
        <f t="shared" si="11"/>
        <v>1.1218865248782888E-2</v>
      </c>
      <c r="G109" s="2">
        <f t="shared" si="9"/>
        <v>-5.7141508642844889E-3</v>
      </c>
      <c r="H109" s="2" t="str">
        <f t="shared" si="10"/>
        <v>Hold</v>
      </c>
    </row>
    <row r="110" spans="1:8" ht="13.5" x14ac:dyDescent="0.25">
      <c r="A110" s="3">
        <v>42164</v>
      </c>
      <c r="B110" s="2">
        <v>1.8244</v>
      </c>
      <c r="C110" s="2">
        <f t="shared" si="6"/>
        <v>1.8758322517450525</v>
      </c>
      <c r="D110" s="2">
        <f t="shared" si="8"/>
        <v>1.8705841257959765</v>
      </c>
      <c r="E110" s="2">
        <f t="shared" si="7"/>
        <v>5.2481259490759768E-3</v>
      </c>
      <c r="F110" s="2">
        <f t="shared" si="11"/>
        <v>1.0024717388841507E-2</v>
      </c>
      <c r="G110" s="2">
        <f t="shared" si="9"/>
        <v>-4.7765914397655297E-3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1.8541000000000001</v>
      </c>
      <c r="C111" s="2">
        <f t="shared" si="6"/>
        <v>1.867919597630429</v>
      </c>
      <c r="D111" s="2">
        <f t="shared" si="8"/>
        <v>1.869363079440719</v>
      </c>
      <c r="E111" s="2">
        <f t="shared" si="7"/>
        <v>-1.4434818102899705E-3</v>
      </c>
      <c r="F111" s="2">
        <f t="shared" si="11"/>
        <v>7.7310775490152112E-3</v>
      </c>
      <c r="G111" s="2">
        <f t="shared" si="9"/>
        <v>-9.1745593593051816E-3</v>
      </c>
      <c r="H111" s="2" t="str">
        <f t="shared" si="10"/>
        <v>Hold</v>
      </c>
    </row>
    <row r="112" spans="1:8" ht="13.5" x14ac:dyDescent="0.25">
      <c r="A112" s="3">
        <v>42166</v>
      </c>
      <c r="B112" s="2">
        <v>1.8144</v>
      </c>
      <c r="C112" s="2">
        <f t="shared" si="6"/>
        <v>1.8596858133795937</v>
      </c>
      <c r="D112" s="2">
        <f t="shared" si="8"/>
        <v>1.8652917402228881</v>
      </c>
      <c r="E112" s="2">
        <f t="shared" si="7"/>
        <v>-5.6059268432944176E-3</v>
      </c>
      <c r="F112" s="2">
        <f t="shared" si="11"/>
        <v>5.0636766705532861E-3</v>
      </c>
      <c r="G112" s="2">
        <f t="shared" si="9"/>
        <v>-1.0669603513847704E-2</v>
      </c>
      <c r="H112" s="2" t="str">
        <f t="shared" si="10"/>
        <v>Hold</v>
      </c>
    </row>
    <row r="113" spans="1:8" ht="13.5" x14ac:dyDescent="0.25">
      <c r="A113" s="3">
        <v>42167</v>
      </c>
      <c r="B113" s="2">
        <v>1.8738999999999999</v>
      </c>
      <c r="C113" s="2">
        <f t="shared" si="6"/>
        <v>1.8527187651673485</v>
      </c>
      <c r="D113" s="2">
        <f t="shared" si="8"/>
        <v>1.8659293890952666</v>
      </c>
      <c r="E113" s="2">
        <f t="shared" si="7"/>
        <v>-1.3210623927918164E-2</v>
      </c>
      <c r="F113" s="2">
        <f t="shared" si="11"/>
        <v>1.4088165508589958E-3</v>
      </c>
      <c r="G113" s="2">
        <f t="shared" si="9"/>
        <v>-1.4619440478777159E-2</v>
      </c>
      <c r="H113" s="2" t="str">
        <f t="shared" si="10"/>
        <v>Hold</v>
      </c>
    </row>
    <row r="114" spans="1:8" ht="13.5" x14ac:dyDescent="0.25">
      <c r="A114" s="3">
        <v>42170</v>
      </c>
      <c r="B114" s="2">
        <v>1.8738999999999999</v>
      </c>
      <c r="C114" s="2">
        <f t="shared" si="6"/>
        <v>1.8636081859108333</v>
      </c>
      <c r="D114" s="2">
        <f t="shared" si="8"/>
        <v>1.8665198047178393</v>
      </c>
      <c r="E114" s="2">
        <f t="shared" si="7"/>
        <v>-2.9116188070059668E-3</v>
      </c>
      <c r="F114" s="2">
        <f t="shared" si="11"/>
        <v>5.4472947928600344E-4</v>
      </c>
      <c r="G114" s="2">
        <f t="shared" si="9"/>
        <v>-3.4563482862919703E-3</v>
      </c>
      <c r="H114" s="2" t="str">
        <f t="shared" si="10"/>
        <v>Hold</v>
      </c>
    </row>
    <row r="115" spans="1:8" ht="13.5" x14ac:dyDescent="0.25">
      <c r="A115" s="3">
        <v>42171</v>
      </c>
      <c r="B115" s="2">
        <v>1.8541000000000001</v>
      </c>
      <c r="C115" s="2">
        <f t="shared" si="6"/>
        <v>1.8697761573091667</v>
      </c>
      <c r="D115" s="2">
        <f t="shared" si="8"/>
        <v>1.8655998191831846</v>
      </c>
      <c r="E115" s="2">
        <f t="shared" si="7"/>
        <v>4.1763381259820598E-3</v>
      </c>
      <c r="F115" s="2">
        <f t="shared" si="11"/>
        <v>1.2710512086252148E-3</v>
      </c>
      <c r="G115" s="2">
        <f t="shared" si="9"/>
        <v>2.905286917356845E-3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1.8244</v>
      </c>
      <c r="C116" s="2">
        <f t="shared" si="6"/>
        <v>1.8643182869539103</v>
      </c>
      <c r="D116" s="2">
        <f t="shared" si="8"/>
        <v>1.862547980725171</v>
      </c>
      <c r="E116" s="2">
        <f t="shared" si="7"/>
        <v>1.7703062287393045E-3</v>
      </c>
      <c r="F116" s="2">
        <f t="shared" si="11"/>
        <v>1.3709022126480329E-3</v>
      </c>
      <c r="G116" s="2">
        <f t="shared" si="9"/>
        <v>3.9940401609127167E-4</v>
      </c>
      <c r="H116" s="2" t="str">
        <f t="shared" si="10"/>
        <v>Sell</v>
      </c>
    </row>
    <row r="117" spans="1:8" ht="13.5" x14ac:dyDescent="0.25">
      <c r="A117" s="3">
        <v>42173</v>
      </c>
      <c r="B117" s="2">
        <v>1.8244</v>
      </c>
      <c r="C117" s="2">
        <f t="shared" si="6"/>
        <v>1.8642693197302318</v>
      </c>
      <c r="D117" s="2">
        <f t="shared" si="8"/>
        <v>1.8597222043751584</v>
      </c>
      <c r="E117" s="2">
        <f t="shared" si="7"/>
        <v>4.5471153550733501E-3</v>
      </c>
      <c r="F117" s="2">
        <f t="shared" si="11"/>
        <v>2.0061448411330964E-3</v>
      </c>
      <c r="G117" s="2">
        <f t="shared" si="9"/>
        <v>2.5409705139402537E-3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1.8343</v>
      </c>
      <c r="C118" s="2">
        <f t="shared" si="6"/>
        <v>1.8596586551563499</v>
      </c>
      <c r="D118" s="2">
        <f t="shared" si="8"/>
        <v>1.8578390781251466</v>
      </c>
      <c r="E118" s="2">
        <f t="shared" si="7"/>
        <v>1.8195770312032788E-3</v>
      </c>
      <c r="F118" s="2">
        <f t="shared" si="11"/>
        <v>1.9688312791471332E-3</v>
      </c>
      <c r="G118" s="2">
        <f t="shared" si="9"/>
        <v>-1.4925424794385439E-4</v>
      </c>
      <c r="H118" s="2" t="str">
        <f t="shared" si="10"/>
        <v>Hold</v>
      </c>
    </row>
    <row r="119" spans="1:8" ht="13.5" x14ac:dyDescent="0.25">
      <c r="A119" s="3">
        <v>42177</v>
      </c>
      <c r="B119" s="2">
        <v>1.8937999999999999</v>
      </c>
      <c r="C119" s="2">
        <f t="shared" si="6"/>
        <v>1.8557573235938345</v>
      </c>
      <c r="D119" s="2">
        <f t="shared" si="8"/>
        <v>1.8605028501158765</v>
      </c>
      <c r="E119" s="2">
        <f t="shared" si="7"/>
        <v>-4.7455265220419651E-3</v>
      </c>
      <c r="F119" s="2">
        <f t="shared" si="11"/>
        <v>6.2595971890931374E-4</v>
      </c>
      <c r="G119" s="2">
        <f t="shared" si="9"/>
        <v>-5.3714862409512789E-3</v>
      </c>
      <c r="H119" s="2" t="str">
        <f t="shared" si="10"/>
        <v>Hold</v>
      </c>
    </row>
    <row r="120" spans="1:8" ht="13.5" x14ac:dyDescent="0.25">
      <c r="A120" s="3">
        <v>42178</v>
      </c>
      <c r="B120" s="2">
        <v>1.8640000000000001</v>
      </c>
      <c r="C120" s="2">
        <f t="shared" si="6"/>
        <v>1.8509331199640138</v>
      </c>
      <c r="D120" s="2">
        <f t="shared" si="8"/>
        <v>1.860761898255441</v>
      </c>
      <c r="E120" s="2">
        <f t="shared" si="7"/>
        <v>-9.8287782914272537E-3</v>
      </c>
      <c r="F120" s="2">
        <f t="shared" si="11"/>
        <v>-1.4649878831579999E-3</v>
      </c>
      <c r="G120" s="2">
        <f t="shared" si="9"/>
        <v>-8.3637904082692546E-3</v>
      </c>
      <c r="H120" s="2" t="str">
        <f t="shared" si="10"/>
        <v>Hold</v>
      </c>
    </row>
    <row r="121" spans="1:8" ht="13.5" x14ac:dyDescent="0.25">
      <c r="A121" s="3">
        <v>42179</v>
      </c>
      <c r="B121" s="2">
        <v>1.8640000000000001</v>
      </c>
      <c r="C121" s="2">
        <f t="shared" si="6"/>
        <v>1.8514203322772425</v>
      </c>
      <c r="D121" s="2">
        <f t="shared" si="8"/>
        <v>1.8610017576439268</v>
      </c>
      <c r="E121" s="2">
        <f t="shared" si="7"/>
        <v>-9.5814253666843818E-3</v>
      </c>
      <c r="F121" s="2">
        <f t="shared" si="11"/>
        <v>-3.0882753798632768E-3</v>
      </c>
      <c r="G121" s="2">
        <f t="shared" si="9"/>
        <v>-6.493149986821105E-3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1.8343</v>
      </c>
      <c r="C122" s="2">
        <f t="shared" si="6"/>
        <v>1.8457248965422821</v>
      </c>
      <c r="D122" s="2">
        <f t="shared" si="8"/>
        <v>1.8590238496703027</v>
      </c>
      <c r="E122" s="2">
        <f t="shared" si="7"/>
        <v>-1.3298953128020541E-2</v>
      </c>
      <c r="F122" s="2">
        <f t="shared" si="11"/>
        <v>-5.1304109294947296E-3</v>
      </c>
      <c r="G122" s="2">
        <f t="shared" si="9"/>
        <v>-8.1685421985258112E-3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1.8343</v>
      </c>
      <c r="C123" s="2">
        <f t="shared" si="6"/>
        <v>1.8500595278434695</v>
      </c>
      <c r="D123" s="2">
        <f t="shared" si="8"/>
        <v>1.8571924533984283</v>
      </c>
      <c r="E123" s="2">
        <f t="shared" si="7"/>
        <v>-7.1329255549588133E-3</v>
      </c>
      <c r="F123" s="2">
        <f t="shared" si="11"/>
        <v>-5.5309138545875467E-3</v>
      </c>
      <c r="G123" s="2">
        <f t="shared" si="9"/>
        <v>-1.6020117003712666E-3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1.8244</v>
      </c>
      <c r="C124" s="2">
        <f t="shared" si="6"/>
        <v>1.8537272927906279</v>
      </c>
      <c r="D124" s="2">
        <f t="shared" si="8"/>
        <v>1.8547633827763226</v>
      </c>
      <c r="E124" s="2">
        <f t="shared" si="7"/>
        <v>-1.0360899856947103E-3</v>
      </c>
      <c r="F124" s="2">
        <f t="shared" si="11"/>
        <v>-4.6319490808089791E-3</v>
      </c>
      <c r="G124" s="2">
        <f t="shared" si="9"/>
        <v>3.5958590951142688E-3</v>
      </c>
      <c r="H124" s="2" t="str">
        <f t="shared" si="10"/>
        <v>Sell</v>
      </c>
    </row>
    <row r="125" spans="1:8" ht="13.5" x14ac:dyDescent="0.25">
      <c r="A125" s="3">
        <v>42185</v>
      </c>
      <c r="B125" s="2">
        <v>1.8144</v>
      </c>
      <c r="C125" s="2">
        <f t="shared" si="6"/>
        <v>1.8537846323613005</v>
      </c>
      <c r="D125" s="2">
        <f t="shared" si="8"/>
        <v>1.8517735025706692</v>
      </c>
      <c r="E125" s="2">
        <f t="shared" si="7"/>
        <v>2.0111297906313386E-3</v>
      </c>
      <c r="F125" s="2">
        <f t="shared" si="11"/>
        <v>-3.3033333065209157E-3</v>
      </c>
      <c r="G125" s="2">
        <f t="shared" si="9"/>
        <v>5.3144630971522543E-3</v>
      </c>
      <c r="H125" s="2" t="str">
        <f t="shared" si="10"/>
        <v>Sell</v>
      </c>
    </row>
    <row r="126" spans="1:8" ht="13.5" x14ac:dyDescent="0.25">
      <c r="A126" s="3">
        <v>42186</v>
      </c>
      <c r="B126" s="2">
        <v>1.8144</v>
      </c>
      <c r="C126" s="2">
        <f t="shared" si="6"/>
        <v>1.8492639196903311</v>
      </c>
      <c r="D126" s="2">
        <f t="shared" si="8"/>
        <v>1.8490050949728418</v>
      </c>
      <c r="E126" s="2">
        <f t="shared" si="7"/>
        <v>2.5882471748928104E-4</v>
      </c>
      <c r="F126" s="2">
        <f t="shared" si="11"/>
        <v>-2.5909017017188762E-3</v>
      </c>
      <c r="G126" s="2">
        <f t="shared" si="9"/>
        <v>2.8497264192081572E-3</v>
      </c>
      <c r="H126" s="2" t="str">
        <f t="shared" si="10"/>
        <v>Sell</v>
      </c>
    </row>
    <row r="127" spans="1:8" ht="13.5" x14ac:dyDescent="0.25">
      <c r="A127" s="3">
        <v>42187</v>
      </c>
      <c r="B127" s="2">
        <v>1.7847</v>
      </c>
      <c r="C127" s="2">
        <f t="shared" si="6"/>
        <v>1.8454387012764339</v>
      </c>
      <c r="D127" s="2">
        <f t="shared" si="8"/>
        <v>1.8442417546044831</v>
      </c>
      <c r="E127" s="2">
        <f t="shared" si="7"/>
        <v>1.1969466719508048E-3</v>
      </c>
      <c r="F127" s="2">
        <f t="shared" si="11"/>
        <v>-1.8333320269849399E-3</v>
      </c>
      <c r="G127" s="2">
        <f t="shared" si="9"/>
        <v>3.0302786989357447E-3</v>
      </c>
      <c r="H127" s="2" t="str">
        <f t="shared" si="10"/>
        <v>Sell</v>
      </c>
    </row>
    <row r="128" spans="1:8" ht="13.5" x14ac:dyDescent="0.25">
      <c r="A128" s="3">
        <v>42188</v>
      </c>
      <c r="B128" s="2">
        <v>1.7946</v>
      </c>
      <c r="C128" s="2">
        <f t="shared" si="6"/>
        <v>1.8437250549262134</v>
      </c>
      <c r="D128" s="2">
        <f t="shared" si="8"/>
        <v>1.8405645875967436</v>
      </c>
      <c r="E128" s="2">
        <f t="shared" si="7"/>
        <v>3.1604673294698404E-3</v>
      </c>
      <c r="F128" s="2">
        <f t="shared" si="11"/>
        <v>-8.3457215569398375E-4</v>
      </c>
      <c r="G128" s="2">
        <f t="shared" si="9"/>
        <v>3.9950394851638246E-3</v>
      </c>
      <c r="H128" s="2" t="str">
        <f t="shared" si="10"/>
        <v>Sell</v>
      </c>
    </row>
    <row r="129" spans="1:8" ht="13.5" x14ac:dyDescent="0.25">
      <c r="A129" s="3">
        <v>42191</v>
      </c>
      <c r="B129" s="2">
        <v>1.7747999999999999</v>
      </c>
      <c r="C129" s="2">
        <f t="shared" si="6"/>
        <v>1.851428892629873</v>
      </c>
      <c r="D129" s="2">
        <f t="shared" si="8"/>
        <v>1.8356931366636515</v>
      </c>
      <c r="E129" s="2">
        <f t="shared" si="7"/>
        <v>1.5735755966221454E-2</v>
      </c>
      <c r="F129" s="2">
        <f t="shared" si="11"/>
        <v>2.4794934686891042E-3</v>
      </c>
      <c r="G129" s="2">
        <f t="shared" si="9"/>
        <v>1.325626249753235E-2</v>
      </c>
      <c r="H129" s="2" t="str">
        <f t="shared" si="10"/>
        <v>Sell</v>
      </c>
    </row>
    <row r="130" spans="1:8" ht="13.5" x14ac:dyDescent="0.25">
      <c r="A130" s="3">
        <v>42192</v>
      </c>
      <c r="B130" s="2">
        <v>1.7946</v>
      </c>
      <c r="C130" s="2">
        <f t="shared" si="6"/>
        <v>1.8533629091483541</v>
      </c>
      <c r="D130" s="2">
        <f t="shared" si="8"/>
        <v>1.8326492006144921</v>
      </c>
      <c r="E130" s="2">
        <f t="shared" si="7"/>
        <v>2.0713708533862007E-2</v>
      </c>
      <c r="F130" s="2">
        <f t="shared" si="11"/>
        <v>6.1263364817236848E-3</v>
      </c>
      <c r="G130" s="2">
        <f t="shared" si="9"/>
        <v>1.4587372052138323E-2</v>
      </c>
      <c r="H130" s="2" t="str">
        <f t="shared" si="10"/>
        <v>Sell</v>
      </c>
    </row>
    <row r="131" spans="1:8" ht="13.5" x14ac:dyDescent="0.25">
      <c r="A131" s="3">
        <v>42193</v>
      </c>
      <c r="B131" s="2">
        <v>1.7847</v>
      </c>
      <c r="C131" s="2">
        <f t="shared" si="6"/>
        <v>1.8549993846639921</v>
      </c>
      <c r="D131" s="2">
        <f t="shared" si="8"/>
        <v>1.8290974079763815</v>
      </c>
      <c r="E131" s="2">
        <f t="shared" si="7"/>
        <v>2.5901976687610517E-2</v>
      </c>
      <c r="F131" s="2">
        <f t="shared" si="11"/>
        <v>1.0081464522901052E-2</v>
      </c>
      <c r="G131" s="2">
        <f t="shared" si="9"/>
        <v>1.5820512164709463E-2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1.7450000000000001</v>
      </c>
      <c r="C132" s="2">
        <f t="shared" si="6"/>
        <v>1.8518148639464549</v>
      </c>
      <c r="D132" s="2">
        <f t="shared" si="8"/>
        <v>1.8228679703485013</v>
      </c>
      <c r="E132" s="2">
        <f t="shared" si="7"/>
        <v>2.8946893597953549E-2</v>
      </c>
      <c r="F132" s="2">
        <f t="shared" si="11"/>
        <v>1.3854550337911553E-2</v>
      </c>
      <c r="G132" s="2">
        <f t="shared" si="9"/>
        <v>1.5092343260041996E-2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1.7054</v>
      </c>
      <c r="C133" s="2">
        <f t="shared" si="6"/>
        <v>1.8491202694931541</v>
      </c>
      <c r="D133" s="2">
        <f t="shared" si="8"/>
        <v>1.8141666392115754</v>
      </c>
      <c r="E133" s="2">
        <f t="shared" si="7"/>
        <v>3.4953630281578718E-2</v>
      </c>
      <c r="F133" s="2">
        <f t="shared" si="11"/>
        <v>1.8074366326644987E-2</v>
      </c>
      <c r="G133" s="2">
        <f t="shared" si="9"/>
        <v>1.6879263954933731E-2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1.6756</v>
      </c>
      <c r="C134" s="2">
        <f t="shared" si="6"/>
        <v>1.8453171511095918</v>
      </c>
      <c r="D134" s="2">
        <f t="shared" si="8"/>
        <v>1.8039024437144218</v>
      </c>
      <c r="E134" s="2">
        <f t="shared" si="7"/>
        <v>4.1414707395170058E-2</v>
      </c>
      <c r="F134" s="2">
        <f t="shared" si="11"/>
        <v>2.2742434540350003E-2</v>
      </c>
      <c r="G134" s="2">
        <f t="shared" si="9"/>
        <v>1.8672272854820055E-2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1.6062000000000001</v>
      </c>
      <c r="C135" s="2">
        <f t="shared" si="6"/>
        <v>1.8405606663235008</v>
      </c>
      <c r="D135" s="2">
        <f t="shared" si="8"/>
        <v>1.7892578182540944</v>
      </c>
      <c r="E135" s="2">
        <f t="shared" si="7"/>
        <v>5.1302848069406437E-2</v>
      </c>
      <c r="F135" s="2">
        <f t="shared" si="11"/>
        <v>2.8454517246161291E-2</v>
      </c>
      <c r="G135" s="2">
        <f t="shared" si="9"/>
        <v>2.2848330823245146E-2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1.6261000000000001</v>
      </c>
      <c r="C136" s="2">
        <f t="shared" si="6"/>
        <v>1.8365359484275776</v>
      </c>
      <c r="D136" s="2">
        <f t="shared" si="8"/>
        <v>1.7771720539389761</v>
      </c>
      <c r="E136" s="2">
        <f t="shared" si="7"/>
        <v>5.9363894488601465E-2</v>
      </c>
      <c r="F136" s="2">
        <f t="shared" si="11"/>
        <v>3.4636392694649326E-2</v>
      </c>
      <c r="G136" s="2">
        <f t="shared" si="9"/>
        <v>2.4727501793952139E-2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1.5963000000000001</v>
      </c>
      <c r="C137" s="2">
        <f t="shared" si="6"/>
        <v>1.8285611871310272</v>
      </c>
      <c r="D137" s="2">
        <f t="shared" si="8"/>
        <v>1.7637741240175704</v>
      </c>
      <c r="E137" s="2">
        <f t="shared" si="7"/>
        <v>6.4787063113456833E-2</v>
      </c>
      <c r="F137" s="2">
        <f t="shared" si="11"/>
        <v>4.066652677841083E-2</v>
      </c>
      <c r="G137" s="2">
        <f t="shared" si="9"/>
        <v>2.4120536335046003E-2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1.6062000000000001</v>
      </c>
      <c r="C138" s="2">
        <f t="shared" si="6"/>
        <v>1.8233363891108691</v>
      </c>
      <c r="D138" s="2">
        <f t="shared" si="8"/>
        <v>1.7521019666829356</v>
      </c>
      <c r="E138" s="2">
        <f t="shared" si="7"/>
        <v>7.1234422427933541E-2</v>
      </c>
      <c r="F138" s="2">
        <f t="shared" si="11"/>
        <v>4.6780105908315377E-2</v>
      </c>
      <c r="G138" s="2">
        <f t="shared" si="9"/>
        <v>2.4454316519618165E-2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1.6161000000000001</v>
      </c>
      <c r="C139" s="2">
        <f t="shared" si="6"/>
        <v>1.8158692523245814</v>
      </c>
      <c r="D139" s="2">
        <f t="shared" si="8"/>
        <v>1.742027746928644</v>
      </c>
      <c r="E139" s="2">
        <f t="shared" si="7"/>
        <v>7.3841505395937368E-2</v>
      </c>
      <c r="F139" s="2">
        <f t="shared" si="11"/>
        <v>5.2192385805839778E-2</v>
      </c>
      <c r="G139" s="2">
        <f t="shared" si="9"/>
        <v>2.164911959009759E-2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1.6261000000000001</v>
      </c>
      <c r="C140" s="2">
        <f t="shared" si="6"/>
        <v>1.8125970596592611</v>
      </c>
      <c r="D140" s="2">
        <f t="shared" si="8"/>
        <v>1.733440506415411</v>
      </c>
      <c r="E140" s="2">
        <f t="shared" si="7"/>
        <v>7.915655324385007E-2</v>
      </c>
      <c r="F140" s="2">
        <f t="shared" si="11"/>
        <v>5.7585219293441833E-2</v>
      </c>
      <c r="G140" s="2">
        <f t="shared" si="9"/>
        <v>2.1571333950408236E-2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1.6161000000000001</v>
      </c>
      <c r="C141" s="2">
        <f t="shared" si="6"/>
        <v>1.8083052043270671</v>
      </c>
      <c r="D141" s="2">
        <f t="shared" si="8"/>
        <v>1.7247486170513064</v>
      </c>
      <c r="E141" s="2">
        <f t="shared" si="7"/>
        <v>8.3556587275760652E-2</v>
      </c>
      <c r="F141" s="2">
        <f t="shared" si="11"/>
        <v>6.27794928899056E-2</v>
      </c>
      <c r="G141" s="2">
        <f t="shared" si="9"/>
        <v>2.0777094385855052E-2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1.5963000000000001</v>
      </c>
      <c r="C142" s="2">
        <f t="shared" si="6"/>
        <v>1.798565942122903</v>
      </c>
      <c r="D142" s="2">
        <f t="shared" si="8"/>
        <v>1.7152339046771354</v>
      </c>
      <c r="E142" s="2">
        <f t="shared" si="7"/>
        <v>8.3332037445767559E-2</v>
      </c>
      <c r="F142" s="2">
        <f t="shared" si="11"/>
        <v>6.6890001801078E-2</v>
      </c>
      <c r="G142" s="2">
        <f t="shared" si="9"/>
        <v>1.6442035644689559E-2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1.6062000000000001</v>
      </c>
      <c r="C143" s="2">
        <f t="shared" ref="C143:C206" si="12">$C$4*B133+C142*(1-$C$4)</f>
        <v>1.7842327202578412</v>
      </c>
      <c r="D143" s="2">
        <f t="shared" si="8"/>
        <v>1.7071573191454958</v>
      </c>
      <c r="E143" s="2">
        <f t="shared" si="7"/>
        <v>7.7075401112345343E-2</v>
      </c>
      <c r="F143" s="2">
        <f t="shared" si="11"/>
        <v>6.8927081663331474E-2</v>
      </c>
      <c r="G143" s="2">
        <f t="shared" si="9"/>
        <v>8.1483194490138688E-3</v>
      </c>
      <c r="H143" s="2" t="str">
        <f t="shared" si="10"/>
        <v>Sell</v>
      </c>
    </row>
    <row r="144" spans="1:8" ht="13.5" x14ac:dyDescent="0.25">
      <c r="A144" s="3">
        <v>42213</v>
      </c>
      <c r="B144" s="2">
        <v>1.5666</v>
      </c>
      <c r="C144" s="2">
        <f t="shared" si="12"/>
        <v>1.7675199940643274</v>
      </c>
      <c r="D144" s="2">
        <f t="shared" si="8"/>
        <v>1.6967456658754592</v>
      </c>
      <c r="E144" s="2">
        <f t="shared" si="7"/>
        <v>7.0774328188868196E-2</v>
      </c>
      <c r="F144" s="2">
        <f t="shared" si="11"/>
        <v>6.9296530968438824E-2</v>
      </c>
      <c r="G144" s="2">
        <f t="shared" si="9"/>
        <v>1.4777972204293721E-3</v>
      </c>
      <c r="H144" s="2" t="str">
        <f t="shared" si="10"/>
        <v>Sell</v>
      </c>
    </row>
    <row r="145" spans="1:8" ht="13.5" x14ac:dyDescent="0.25">
      <c r="A145" s="3">
        <v>42214</v>
      </c>
      <c r="B145" s="2">
        <v>1.5169999999999999</v>
      </c>
      <c r="C145" s="2">
        <f t="shared" si="12"/>
        <v>1.7427015334390461</v>
      </c>
      <c r="D145" s="2">
        <f t="shared" si="8"/>
        <v>1.6834311721069066</v>
      </c>
      <c r="E145" s="2">
        <f t="shared" si="7"/>
        <v>5.9270361332139476E-2</v>
      </c>
      <c r="F145" s="2">
        <f t="shared" si="11"/>
        <v>6.7291297041178963E-2</v>
      </c>
      <c r="G145" s="2">
        <f t="shared" si="9"/>
        <v>-8.0209357090394867E-3</v>
      </c>
      <c r="H145" s="2" t="str">
        <f t="shared" si="10"/>
        <v>Hold</v>
      </c>
    </row>
    <row r="146" spans="1:8" ht="13.5" x14ac:dyDescent="0.25">
      <c r="A146" s="3">
        <v>42215</v>
      </c>
      <c r="B146" s="2">
        <v>1.4873000000000001</v>
      </c>
      <c r="C146" s="2">
        <f t="shared" si="12"/>
        <v>1.7247628359868852</v>
      </c>
      <c r="D146" s="2">
        <f t="shared" si="8"/>
        <v>1.6689029371360244</v>
      </c>
      <c r="E146" s="2">
        <f t="shared" si="7"/>
        <v>5.5859898850860734E-2</v>
      </c>
      <c r="F146" s="2">
        <f t="shared" si="11"/>
        <v>6.5005017403115317E-2</v>
      </c>
      <c r="G146" s="2">
        <f t="shared" si="9"/>
        <v>-9.145118552254583E-3</v>
      </c>
      <c r="H146" s="2" t="str">
        <f t="shared" si="10"/>
        <v>Hold</v>
      </c>
    </row>
    <row r="147" spans="1:8" ht="13.5" x14ac:dyDescent="0.25">
      <c r="A147" s="3">
        <v>42216</v>
      </c>
      <c r="B147" s="2">
        <v>1.5071000000000001</v>
      </c>
      <c r="C147" s="2">
        <f t="shared" si="12"/>
        <v>1.7049993227581335</v>
      </c>
      <c r="D147" s="2">
        <f t="shared" si="8"/>
        <v>1.6569175343852078</v>
      </c>
      <c r="E147" s="2">
        <f t="shared" si="7"/>
        <v>4.8081788372925649E-2</v>
      </c>
      <c r="F147" s="2">
        <f t="shared" si="11"/>
        <v>6.1620371597077388E-2</v>
      </c>
      <c r="G147" s="2">
        <f t="shared" si="9"/>
        <v>-1.3538583224151739E-2</v>
      </c>
      <c r="H147" s="2" t="str">
        <f t="shared" si="10"/>
        <v>Hold</v>
      </c>
    </row>
    <row r="148" spans="1:8" ht="13.5" x14ac:dyDescent="0.25">
      <c r="A148" s="3">
        <v>42219</v>
      </c>
      <c r="B148" s="2">
        <v>1.5169999999999999</v>
      </c>
      <c r="C148" s="2">
        <f t="shared" si="12"/>
        <v>1.6897994269491898</v>
      </c>
      <c r="D148" s="2">
        <f t="shared" si="8"/>
        <v>1.6465532725788963</v>
      </c>
      <c r="E148" s="2">
        <f t="shared" si="7"/>
        <v>4.3246154370293555E-2</v>
      </c>
      <c r="F148" s="2">
        <f t="shared" si="11"/>
        <v>5.7945528151720618E-2</v>
      </c>
      <c r="G148" s="2">
        <f t="shared" si="9"/>
        <v>-1.4699373781427064E-2</v>
      </c>
      <c r="H148" s="2" t="str">
        <f t="shared" si="10"/>
        <v>Hold</v>
      </c>
    </row>
    <row r="149" spans="1:8" ht="13.5" x14ac:dyDescent="0.25">
      <c r="A149" s="3">
        <v>42220</v>
      </c>
      <c r="B149" s="2">
        <v>1.5169999999999999</v>
      </c>
      <c r="C149" s="2">
        <f t="shared" si="12"/>
        <v>1.6784610535723914</v>
      </c>
      <c r="D149" s="2">
        <f t="shared" si="8"/>
        <v>1.6369567338693485</v>
      </c>
      <c r="E149" s="2">
        <f t="shared" si="7"/>
        <v>4.1504319703042913E-2</v>
      </c>
      <c r="F149" s="2">
        <f t="shared" si="11"/>
        <v>5.4657286461985082E-2</v>
      </c>
      <c r="G149" s="2">
        <f t="shared" si="9"/>
        <v>-1.3152966758942168E-2</v>
      </c>
      <c r="H149" s="2" t="str">
        <f t="shared" si="10"/>
        <v>Hold</v>
      </c>
    </row>
    <row r="150" spans="1:8" ht="13.5" x14ac:dyDescent="0.25">
      <c r="A150" s="3">
        <v>42221</v>
      </c>
      <c r="B150" s="2">
        <v>1.5367999999999999</v>
      </c>
      <c r="C150" s="2">
        <f t="shared" si="12"/>
        <v>1.6704055068689465</v>
      </c>
      <c r="D150" s="2">
        <f t="shared" si="8"/>
        <v>1.629537716545693</v>
      </c>
      <c r="E150" s="2">
        <f t="shared" si="7"/>
        <v>4.0867790323253494E-2</v>
      </c>
      <c r="F150" s="2">
        <f t="shared" si="11"/>
        <v>5.1899387234238765E-2</v>
      </c>
      <c r="G150" s="2">
        <f t="shared" si="9"/>
        <v>-1.1031596910985271E-2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1.6261000000000001</v>
      </c>
      <c r="C151" s="2">
        <f t="shared" si="12"/>
        <v>1.6620508135044931</v>
      </c>
      <c r="D151" s="2">
        <f t="shared" si="8"/>
        <v>1.6292830708756416</v>
      </c>
      <c r="E151" s="2">
        <f t="shared" si="7"/>
        <v>3.2767742628851515E-2</v>
      </c>
      <c r="F151" s="2">
        <f t="shared" si="11"/>
        <v>4.8073058313161318E-2</v>
      </c>
      <c r="G151" s="2">
        <f t="shared" si="9"/>
        <v>-1.5305315684309803E-2</v>
      </c>
      <c r="H151" s="2" t="str">
        <f t="shared" si="10"/>
        <v>Hold</v>
      </c>
    </row>
    <row r="152" spans="1:8" ht="13.5" x14ac:dyDescent="0.25">
      <c r="A152" s="3">
        <v>42223</v>
      </c>
      <c r="B152" s="2">
        <v>1.7153</v>
      </c>
      <c r="C152" s="2">
        <f t="shared" si="12"/>
        <v>1.6519353037345712</v>
      </c>
      <c r="D152" s="2">
        <f t="shared" si="8"/>
        <v>1.6356546952552238</v>
      </c>
      <c r="E152" s="2">
        <f t="shared" si="7"/>
        <v>1.6280608479347425E-2</v>
      </c>
      <c r="F152" s="2">
        <f t="shared" si="11"/>
        <v>4.1714568346398542E-2</v>
      </c>
      <c r="G152" s="2">
        <f t="shared" si="9"/>
        <v>-2.5433959867051117E-2</v>
      </c>
      <c r="H152" s="2" t="str">
        <f t="shared" si="10"/>
        <v>Hold</v>
      </c>
    </row>
    <row r="153" spans="1:8" ht="13.5" x14ac:dyDescent="0.25">
      <c r="A153" s="3">
        <v>42226</v>
      </c>
      <c r="B153" s="2">
        <v>1.6756</v>
      </c>
      <c r="C153" s="2">
        <f t="shared" si="12"/>
        <v>1.6448991031600217</v>
      </c>
      <c r="D153" s="2">
        <f t="shared" si="8"/>
        <v>1.6386136067177999</v>
      </c>
      <c r="E153" s="2">
        <f t="shared" si="7"/>
        <v>6.2854964422218718E-3</v>
      </c>
      <c r="F153" s="2">
        <f t="shared" si="11"/>
        <v>3.4628753965563211E-2</v>
      </c>
      <c r="G153" s="2">
        <f t="shared" si="9"/>
        <v>-2.8343257523341339E-2</v>
      </c>
      <c r="H153" s="2" t="str">
        <f t="shared" si="10"/>
        <v>Hold</v>
      </c>
    </row>
    <row r="154" spans="1:8" ht="13.5" x14ac:dyDescent="0.25">
      <c r="A154" s="3">
        <v>42227</v>
      </c>
      <c r="B154" s="2">
        <v>1.5864</v>
      </c>
      <c r="C154" s="2">
        <f t="shared" si="12"/>
        <v>1.6328530872892493</v>
      </c>
      <c r="D154" s="2">
        <f t="shared" si="8"/>
        <v>1.6347459321461111</v>
      </c>
      <c r="E154" s="2">
        <f t="shared" si="7"/>
        <v>-1.8928448568618084E-3</v>
      </c>
      <c r="F154" s="2">
        <f t="shared" si="11"/>
        <v>2.7324434201078211E-2</v>
      </c>
      <c r="G154" s="2">
        <f t="shared" si="9"/>
        <v>-2.921727905794002E-2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1.6062000000000001</v>
      </c>
      <c r="C155" s="2">
        <f t="shared" si="12"/>
        <v>1.6150295353985955</v>
      </c>
      <c r="D155" s="2">
        <f t="shared" si="8"/>
        <v>1.6326314186538067</v>
      </c>
      <c r="E155" s="2">
        <f t="shared" si="7"/>
        <v>-1.760188325521117E-2</v>
      </c>
      <c r="F155" s="2">
        <f t="shared" si="11"/>
        <v>1.8339170709820336E-2</v>
      </c>
      <c r="G155" s="2">
        <f t="shared" si="9"/>
        <v>-3.5941053965031507E-2</v>
      </c>
      <c r="H155" s="2" t="str">
        <f t="shared" si="10"/>
        <v>Hold</v>
      </c>
    </row>
    <row r="156" spans="1:8" ht="13.5" x14ac:dyDescent="0.25">
      <c r="A156" s="3">
        <v>42230</v>
      </c>
      <c r="B156" s="2">
        <v>1.6062000000000001</v>
      </c>
      <c r="C156" s="2">
        <f t="shared" si="12"/>
        <v>1.5953788376449654</v>
      </c>
      <c r="D156" s="2">
        <f t="shared" si="8"/>
        <v>1.6306735357905617</v>
      </c>
      <c r="E156" s="2">
        <f t="shared" ref="E156:E219" si="13">C156-D156</f>
        <v>-3.5294698145596382E-2</v>
      </c>
      <c r="F156" s="2">
        <f t="shared" si="11"/>
        <v>7.6123969387369922E-3</v>
      </c>
      <c r="G156" s="2">
        <f t="shared" si="9"/>
        <v>-4.2907095084333373E-2</v>
      </c>
      <c r="H156" s="2" t="str">
        <f t="shared" si="10"/>
        <v>Hold</v>
      </c>
    </row>
    <row r="157" spans="1:8" ht="13.5" x14ac:dyDescent="0.25">
      <c r="A157" s="3">
        <v>42233</v>
      </c>
      <c r="B157" s="2">
        <v>1.5864</v>
      </c>
      <c r="C157" s="2">
        <f t="shared" si="12"/>
        <v>1.5817974780072785</v>
      </c>
      <c r="D157" s="2">
        <f t="shared" ref="D157:D220" si="14">$D$4*B157+(1-$D$4)*D156</f>
        <v>1.6273940146208905</v>
      </c>
      <c r="E157" s="2">
        <f t="shared" si="13"/>
        <v>-4.559653661361196E-2</v>
      </c>
      <c r="F157" s="2">
        <f t="shared" si="11"/>
        <v>-3.0293897717327978E-3</v>
      </c>
      <c r="G157" s="2">
        <f t="shared" si="9"/>
        <v>-4.2567146841879164E-2</v>
      </c>
      <c r="H157" s="2" t="str">
        <f t="shared" si="10"/>
        <v>Hold</v>
      </c>
    </row>
    <row r="158" spans="1:8" ht="13.5" x14ac:dyDescent="0.25">
      <c r="A158" s="3">
        <v>42234</v>
      </c>
      <c r="B158" s="2">
        <v>1.5666</v>
      </c>
      <c r="C158" s="2">
        <f t="shared" si="12"/>
        <v>1.571828635236928</v>
      </c>
      <c r="D158" s="2">
        <f t="shared" si="14"/>
        <v>1.6228907542786022</v>
      </c>
      <c r="E158" s="2">
        <f t="shared" si="13"/>
        <v>-5.1062119041674237E-2</v>
      </c>
      <c r="F158" s="2">
        <f t="shared" si="11"/>
        <v>-1.2635935625721087E-2</v>
      </c>
      <c r="G158" s="2">
        <f t="shared" si="9"/>
        <v>-3.842618341595315E-2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1.5367999999999999</v>
      </c>
      <c r="C159" s="2">
        <f t="shared" si="12"/>
        <v>1.5633934605850928</v>
      </c>
      <c r="D159" s="2">
        <f t="shared" si="14"/>
        <v>1.616513661369076</v>
      </c>
      <c r="E159" s="2">
        <f t="shared" si="13"/>
        <v>-5.3120200783983273E-2</v>
      </c>
      <c r="F159" s="2">
        <f t="shared" si="11"/>
        <v>-2.0732788657373526E-2</v>
      </c>
      <c r="G159" s="2">
        <f t="shared" si="9"/>
        <v>-3.2387412126609748E-2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1.5268999999999999</v>
      </c>
      <c r="C160" s="2">
        <f t="shared" si="12"/>
        <v>1.5593021589566169</v>
      </c>
      <c r="D160" s="2">
        <f t="shared" si="14"/>
        <v>1.6098756123787741</v>
      </c>
      <c r="E160" s="2">
        <f t="shared" si="13"/>
        <v>-5.0573453422157133E-2</v>
      </c>
      <c r="F160" s="2">
        <f t="shared" si="11"/>
        <v>-2.6700921610330247E-2</v>
      </c>
      <c r="G160" s="2">
        <f t="shared" si="9"/>
        <v>-2.3872531811826886E-2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1.5367999999999999</v>
      </c>
      <c r="C161" s="2">
        <f t="shared" si="12"/>
        <v>1.569578749886368</v>
      </c>
      <c r="D161" s="2">
        <f t="shared" si="14"/>
        <v>1.6044626040544203</v>
      </c>
      <c r="E161" s="2">
        <f t="shared" si="13"/>
        <v>-3.4883854168052286E-2</v>
      </c>
      <c r="F161" s="2">
        <f t="shared" si="11"/>
        <v>-2.8337508121874657E-2</v>
      </c>
      <c r="G161" s="2">
        <f t="shared" si="9"/>
        <v>-6.5463460461776292E-3</v>
      </c>
      <c r="H161" s="2" t="str">
        <f t="shared" si="10"/>
        <v>Hold</v>
      </c>
    </row>
    <row r="162" spans="1:8" ht="13.5" x14ac:dyDescent="0.25">
      <c r="A162" s="3">
        <v>42240</v>
      </c>
      <c r="B162" s="2">
        <v>1.5268999999999999</v>
      </c>
      <c r="C162" s="2">
        <f t="shared" si="12"/>
        <v>1.5919974037500038</v>
      </c>
      <c r="D162" s="2">
        <f t="shared" si="14"/>
        <v>1.5987172259763152</v>
      </c>
      <c r="E162" s="2">
        <f t="shared" si="13"/>
        <v>-6.7198222263114005E-3</v>
      </c>
      <c r="F162" s="2">
        <f t="shared" si="11"/>
        <v>-2.401397094276201E-2</v>
      </c>
      <c r="G162" s="2">
        <f t="shared" si="9"/>
        <v>1.7294148716450609E-2</v>
      </c>
      <c r="H162" s="2" t="str">
        <f t="shared" si="10"/>
        <v>Sell</v>
      </c>
    </row>
    <row r="163" spans="1:8" ht="13.5" x14ac:dyDescent="0.25">
      <c r="A163" s="3">
        <v>42241</v>
      </c>
      <c r="B163" s="2">
        <v>1.5169999999999999</v>
      </c>
      <c r="C163" s="2">
        <f t="shared" si="12"/>
        <v>1.6048593416346186</v>
      </c>
      <c r="D163" s="2">
        <f t="shared" si="14"/>
        <v>1.5926640981262179</v>
      </c>
      <c r="E163" s="2">
        <f t="shared" si="13"/>
        <v>1.2195243508400733E-2</v>
      </c>
      <c r="F163" s="2">
        <f t="shared" si="11"/>
        <v>-1.6772128052529461E-2</v>
      </c>
      <c r="G163" s="2">
        <f t="shared" si="9"/>
        <v>2.8967371560930193E-2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1.4773000000000001</v>
      </c>
      <c r="C164" s="2">
        <f t="shared" si="12"/>
        <v>1.6020194429216004</v>
      </c>
      <c r="D164" s="2">
        <f t="shared" si="14"/>
        <v>1.5841186093761277</v>
      </c>
      <c r="E164" s="2">
        <f t="shared" si="13"/>
        <v>1.7900833545472672E-2</v>
      </c>
      <c r="F164" s="2">
        <f t="shared" si="11"/>
        <v>-9.8375357329290349E-3</v>
      </c>
      <c r="G164" s="2">
        <f t="shared" ref="G164:G227" si="15">E164-F164</f>
        <v>2.7738369278401707E-2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1.4674</v>
      </c>
      <c r="C165" s="2">
        <f t="shared" si="12"/>
        <v>1.6026626055490465</v>
      </c>
      <c r="D165" s="2">
        <f t="shared" si="14"/>
        <v>1.5754727864593776</v>
      </c>
      <c r="E165" s="2">
        <f t="shared" si="13"/>
        <v>2.7189819089668887E-2</v>
      </c>
      <c r="F165" s="2">
        <f t="shared" ref="F165:F228" si="17">(E165*(2/(10)))+((1-(2/10))*F164)</f>
        <v>-2.4320647684094509E-3</v>
      </c>
      <c r="G165" s="2">
        <f t="shared" si="15"/>
        <v>2.9621883858078339E-2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1.4278</v>
      </c>
      <c r="C166" s="2">
        <f t="shared" si="12"/>
        <v>1.6032068200799623</v>
      </c>
      <c r="D166" s="2">
        <f t="shared" si="14"/>
        <v>1.5645340615364609</v>
      </c>
      <c r="E166" s="2">
        <f t="shared" si="13"/>
        <v>3.8672758543501384E-2</v>
      </c>
      <c r="F166" s="2">
        <f t="shared" si="17"/>
        <v>5.7888998939727163E-3</v>
      </c>
      <c r="G166" s="2">
        <f t="shared" si="15"/>
        <v>3.2883858649528669E-2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1.4078999999999999</v>
      </c>
      <c r="C167" s="2">
        <f t="shared" si="12"/>
        <v>1.6006211554522758</v>
      </c>
      <c r="D167" s="2">
        <f t="shared" si="14"/>
        <v>1.552931538459686</v>
      </c>
      <c r="E167" s="2">
        <f t="shared" si="13"/>
        <v>4.7689616992589778E-2</v>
      </c>
      <c r="F167" s="2">
        <f t="shared" si="17"/>
        <v>1.4169043313696131E-2</v>
      </c>
      <c r="G167" s="2">
        <f t="shared" si="15"/>
        <v>3.3520573678893648E-2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1.3683000000000001</v>
      </c>
      <c r="C168" s="2">
        <f t="shared" si="12"/>
        <v>1.5953871315365411</v>
      </c>
      <c r="D168" s="2">
        <f t="shared" si="14"/>
        <v>1.539255128203413</v>
      </c>
      <c r="E168" s="2">
        <f t="shared" si="13"/>
        <v>5.6132003333128067E-2</v>
      </c>
      <c r="F168" s="2">
        <f t="shared" si="17"/>
        <v>2.2561635317582519E-2</v>
      </c>
      <c r="G168" s="2">
        <f t="shared" si="15"/>
        <v>3.3570368015545547E-2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1.3880999999999999</v>
      </c>
      <c r="C169" s="2">
        <f t="shared" si="12"/>
        <v>1.5863737266847655</v>
      </c>
      <c r="D169" s="2">
        <f t="shared" si="14"/>
        <v>1.5280584520401972</v>
      </c>
      <c r="E169" s="2">
        <f t="shared" si="13"/>
        <v>5.8315274644568316E-2</v>
      </c>
      <c r="F169" s="2">
        <f t="shared" si="17"/>
        <v>2.9712363182979679E-2</v>
      </c>
      <c r="G169" s="2">
        <f t="shared" si="15"/>
        <v>2.8602911461588637E-2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1.4575</v>
      </c>
      <c r="C170" s="2">
        <f t="shared" si="12"/>
        <v>1.5772239225794169</v>
      </c>
      <c r="D170" s="2">
        <f t="shared" si="14"/>
        <v>1.5228319000372197</v>
      </c>
      <c r="E170" s="2">
        <f t="shared" si="13"/>
        <v>5.4392022542197216E-2</v>
      </c>
      <c r="F170" s="2">
        <f t="shared" si="17"/>
        <v>3.464829505482319E-2</v>
      </c>
      <c r="G170" s="2">
        <f t="shared" si="15"/>
        <v>1.9743727487374026E-2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1.4177999999999999</v>
      </c>
      <c r="C171" s="2">
        <f t="shared" si="12"/>
        <v>1.5710048575671989</v>
      </c>
      <c r="D171" s="2">
        <f t="shared" si="14"/>
        <v>1.5150517592937218</v>
      </c>
      <c r="E171" s="2">
        <f t="shared" si="13"/>
        <v>5.5953098273477053E-2</v>
      </c>
      <c r="F171" s="2">
        <f t="shared" si="17"/>
        <v>3.8909255698553968E-2</v>
      </c>
      <c r="G171" s="2">
        <f t="shared" si="15"/>
        <v>1.7043842574923085E-2</v>
      </c>
      <c r="H171" s="2" t="str">
        <f t="shared" si="16"/>
        <v>Sell</v>
      </c>
    </row>
    <row r="172" spans="1:8" ht="13.5" x14ac:dyDescent="0.25">
      <c r="A172" s="3">
        <v>42254</v>
      </c>
      <c r="B172" s="2">
        <v>1.3880999999999999</v>
      </c>
      <c r="C172" s="2">
        <f t="shared" si="12"/>
        <v>1.5642194948645529</v>
      </c>
      <c r="D172" s="2">
        <f t="shared" si="14"/>
        <v>1.5056479252719646</v>
      </c>
      <c r="E172" s="2">
        <f t="shared" si="13"/>
        <v>5.8571569592588357E-2</v>
      </c>
      <c r="F172" s="2">
        <f t="shared" si="17"/>
        <v>4.2841718477360846E-2</v>
      </c>
      <c r="G172" s="2">
        <f t="shared" si="15"/>
        <v>1.5729851115227511E-2</v>
      </c>
      <c r="H172" s="2" t="str">
        <f t="shared" si="16"/>
        <v>Sell</v>
      </c>
    </row>
    <row r="173" spans="1:8" ht="13.5" x14ac:dyDescent="0.25">
      <c r="A173" s="3">
        <v>42255</v>
      </c>
      <c r="B173" s="2">
        <v>1.3880999999999999</v>
      </c>
      <c r="C173" s="2">
        <f t="shared" si="12"/>
        <v>1.5569549571930832</v>
      </c>
      <c r="D173" s="2">
        <f t="shared" si="14"/>
        <v>1.4969406715481153</v>
      </c>
      <c r="E173" s="2">
        <f t="shared" si="13"/>
        <v>6.0014285644967913E-2</v>
      </c>
      <c r="F173" s="2">
        <f t="shared" si="17"/>
        <v>4.6276231910882266E-2</v>
      </c>
      <c r="G173" s="2">
        <f t="shared" si="15"/>
        <v>1.3738053734085647E-2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1.3782000000000001</v>
      </c>
      <c r="C174" s="2">
        <f t="shared" si="12"/>
        <v>1.5447003483941473</v>
      </c>
      <c r="D174" s="2">
        <f t="shared" si="14"/>
        <v>1.4881450662482549</v>
      </c>
      <c r="E174" s="2">
        <f t="shared" si="13"/>
        <v>5.6555282145892338E-2</v>
      </c>
      <c r="F174" s="2">
        <f t="shared" si="17"/>
        <v>4.8332041957884285E-2</v>
      </c>
      <c r="G174" s="2">
        <f t="shared" si="15"/>
        <v>8.2232401880080533E-3</v>
      </c>
      <c r="H174" s="2" t="str">
        <f t="shared" si="16"/>
        <v>Sell</v>
      </c>
    </row>
    <row r="175" spans="1:8" ht="13.5" x14ac:dyDescent="0.25">
      <c r="A175" s="3">
        <v>42257</v>
      </c>
      <c r="B175" s="2">
        <v>1.3880999999999999</v>
      </c>
      <c r="C175" s="2">
        <f t="shared" si="12"/>
        <v>1.53280798710274</v>
      </c>
      <c r="D175" s="2">
        <f t="shared" si="14"/>
        <v>1.4807343206002359</v>
      </c>
      <c r="E175" s="2">
        <f t="shared" si="13"/>
        <v>5.2073666502504112E-2</v>
      </c>
      <c r="F175" s="2">
        <f t="shared" si="17"/>
        <v>4.908036686680825E-2</v>
      </c>
      <c r="G175" s="2">
        <f t="shared" si="15"/>
        <v>2.9932996356958619E-3</v>
      </c>
      <c r="H175" s="2" t="str">
        <f t="shared" si="16"/>
        <v>Sell</v>
      </c>
    </row>
    <row r="176" spans="1:8" ht="13.5" x14ac:dyDescent="0.25">
      <c r="A176" s="3">
        <v>42258</v>
      </c>
      <c r="B176" s="2">
        <v>1.3880999999999999</v>
      </c>
      <c r="C176" s="2">
        <f t="shared" si="12"/>
        <v>1.516652912163857</v>
      </c>
      <c r="D176" s="2">
        <f t="shared" si="14"/>
        <v>1.4738725190742925</v>
      </c>
      <c r="E176" s="2">
        <f t="shared" si="13"/>
        <v>4.2780393089564495E-2</v>
      </c>
      <c r="F176" s="2">
        <f t="shared" si="17"/>
        <v>4.7820372111359505E-2</v>
      </c>
      <c r="G176" s="2">
        <f t="shared" si="15"/>
        <v>-5.0399790217950102E-3</v>
      </c>
      <c r="H176" s="2" t="str">
        <f t="shared" si="16"/>
        <v>Hold</v>
      </c>
    </row>
    <row r="177" spans="1:8" ht="13.5" x14ac:dyDescent="0.25">
      <c r="A177" s="3">
        <v>42261</v>
      </c>
      <c r="B177" s="2">
        <v>1.3484</v>
      </c>
      <c r="C177" s="2">
        <f t="shared" si="12"/>
        <v>1.4999216949078789</v>
      </c>
      <c r="D177" s="2">
        <f t="shared" si="14"/>
        <v>1.4645782584021227</v>
      </c>
      <c r="E177" s="2">
        <f t="shared" si="13"/>
        <v>3.534343650575611E-2</v>
      </c>
      <c r="F177" s="2">
        <f t="shared" si="17"/>
        <v>4.5324984990238834E-2</v>
      </c>
      <c r="G177" s="2">
        <f t="shared" si="15"/>
        <v>-9.9815484844827246E-3</v>
      </c>
      <c r="H177" s="2" t="str">
        <f t="shared" si="16"/>
        <v>Hold</v>
      </c>
    </row>
    <row r="178" spans="1:8" ht="13.5" x14ac:dyDescent="0.25">
      <c r="A178" s="3">
        <v>42262</v>
      </c>
      <c r="B178" s="2">
        <v>1.3385</v>
      </c>
      <c r="C178" s="2">
        <f t="shared" si="12"/>
        <v>1.4796722033835898</v>
      </c>
      <c r="D178" s="2">
        <f t="shared" si="14"/>
        <v>1.4552391281501138</v>
      </c>
      <c r="E178" s="2">
        <f t="shared" si="13"/>
        <v>2.4433075233476043E-2</v>
      </c>
      <c r="F178" s="2">
        <f t="shared" si="17"/>
        <v>4.1146603038886273E-2</v>
      </c>
      <c r="G178" s="2">
        <f t="shared" si="15"/>
        <v>-1.671352780541023E-2</v>
      </c>
      <c r="H178" s="2" t="str">
        <f t="shared" si="16"/>
        <v>Hold</v>
      </c>
    </row>
    <row r="179" spans="1:8" ht="13.5" x14ac:dyDescent="0.25">
      <c r="A179" s="3">
        <v>42263</v>
      </c>
      <c r="B179" s="2">
        <v>1.3286</v>
      </c>
      <c r="C179" s="2">
        <f t="shared" si="12"/>
        <v>1.4655841720938068</v>
      </c>
      <c r="D179" s="2">
        <f t="shared" si="14"/>
        <v>1.4458584519908459</v>
      </c>
      <c r="E179" s="2">
        <f t="shared" si="13"/>
        <v>1.9725720102960809E-2</v>
      </c>
      <c r="F179" s="2">
        <f t="shared" si="17"/>
        <v>3.6862426451701187E-2</v>
      </c>
      <c r="G179" s="2">
        <f t="shared" si="15"/>
        <v>-1.7136706348740378E-2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1.3187</v>
      </c>
      <c r="C180" s="2">
        <f t="shared" si="12"/>
        <v>1.4643404533101441</v>
      </c>
      <c r="D180" s="2">
        <f t="shared" si="14"/>
        <v>1.4364393073989314</v>
      </c>
      <c r="E180" s="2">
        <f t="shared" si="13"/>
        <v>2.7901145911212621E-2</v>
      </c>
      <c r="F180" s="2">
        <f t="shared" si="17"/>
        <v>3.5070170343603477E-2</v>
      </c>
      <c r="G180" s="2">
        <f t="shared" si="15"/>
        <v>-7.1690244323908553E-3</v>
      </c>
      <c r="H180" s="2" t="str">
        <f t="shared" si="16"/>
        <v>Hold</v>
      </c>
    </row>
    <row r="181" spans="1:8" ht="13.5" x14ac:dyDescent="0.25">
      <c r="A181" s="3">
        <v>42265</v>
      </c>
      <c r="B181" s="2">
        <v>1.3088</v>
      </c>
      <c r="C181" s="2">
        <f t="shared" si="12"/>
        <v>1.4571803835701218</v>
      </c>
      <c r="D181" s="2">
        <f t="shared" si="14"/>
        <v>1.4269845438878996</v>
      </c>
      <c r="E181" s="2">
        <f t="shared" si="13"/>
        <v>3.019583968222217E-2</v>
      </c>
      <c r="F181" s="2">
        <f t="shared" si="17"/>
        <v>3.4095304211327213E-2</v>
      </c>
      <c r="G181" s="2">
        <f t="shared" si="15"/>
        <v>-3.8994645291050428E-3</v>
      </c>
      <c r="H181" s="2" t="str">
        <f t="shared" si="16"/>
        <v>Hold</v>
      </c>
    </row>
    <row r="182" spans="1:8" ht="13.5" x14ac:dyDescent="0.25">
      <c r="A182" s="3">
        <v>42268</v>
      </c>
      <c r="B182" s="2">
        <v>1.3088</v>
      </c>
      <c r="C182" s="2">
        <f t="shared" si="12"/>
        <v>1.4465526322516415</v>
      </c>
      <c r="D182" s="2">
        <f t="shared" si="14"/>
        <v>1.4182301332295368</v>
      </c>
      <c r="E182" s="2">
        <f t="shared" si="13"/>
        <v>2.8322499022104708E-2</v>
      </c>
      <c r="F182" s="2">
        <f t="shared" si="17"/>
        <v>3.2940743173482716E-2</v>
      </c>
      <c r="G182" s="2">
        <f t="shared" si="15"/>
        <v>-4.6182441513780079E-3</v>
      </c>
      <c r="H182" s="2" t="str">
        <f t="shared" si="16"/>
        <v>Hold</v>
      </c>
    </row>
    <row r="183" spans="1:8" ht="13.5" x14ac:dyDescent="0.25">
      <c r="A183" s="3">
        <v>42269</v>
      </c>
      <c r="B183" s="2">
        <v>1.3088</v>
      </c>
      <c r="C183" s="2">
        <f t="shared" si="12"/>
        <v>1.4375599195975428</v>
      </c>
      <c r="D183" s="2">
        <f t="shared" si="14"/>
        <v>1.4101241974347565</v>
      </c>
      <c r="E183" s="2">
        <f t="shared" si="13"/>
        <v>2.7435722162786336E-2</v>
      </c>
      <c r="F183" s="2">
        <f t="shared" si="17"/>
        <v>3.1839738971343443E-2</v>
      </c>
      <c r="G183" s="2">
        <f t="shared" si="15"/>
        <v>-4.4040168085571069E-3</v>
      </c>
      <c r="H183" s="2" t="str">
        <f t="shared" si="16"/>
        <v>Hold</v>
      </c>
    </row>
    <row r="184" spans="1:8" ht="13.5" x14ac:dyDescent="0.25">
      <c r="A184" s="3">
        <v>42270</v>
      </c>
      <c r="B184" s="2">
        <v>1.2889999999999999</v>
      </c>
      <c r="C184" s="2">
        <f t="shared" si="12"/>
        <v>1.4284276242748439</v>
      </c>
      <c r="D184" s="2">
        <f t="shared" si="14"/>
        <v>1.4011520346618116</v>
      </c>
      <c r="E184" s="2">
        <f t="shared" si="13"/>
        <v>2.7275589613032336E-2</v>
      </c>
      <c r="F184" s="2">
        <f t="shared" si="17"/>
        <v>3.0926909099681224E-2</v>
      </c>
      <c r="G184" s="2">
        <f t="shared" si="15"/>
        <v>-3.6513194866488879E-3</v>
      </c>
      <c r="H184" s="2" t="str">
        <f t="shared" si="16"/>
        <v>Hold</v>
      </c>
    </row>
    <row r="185" spans="1:8" ht="13.5" x14ac:dyDescent="0.25">
      <c r="A185" s="3">
        <v>42275</v>
      </c>
      <c r="B185" s="2">
        <v>1.2789999999999999</v>
      </c>
      <c r="C185" s="2">
        <f t="shared" si="12"/>
        <v>1.4222233743864063</v>
      </c>
      <c r="D185" s="2">
        <f t="shared" si="14"/>
        <v>1.3921037357979738</v>
      </c>
      <c r="E185" s="2">
        <f t="shared" si="13"/>
        <v>3.0119638588432585E-2</v>
      </c>
      <c r="F185" s="2">
        <f t="shared" si="17"/>
        <v>3.0765454997431496E-2</v>
      </c>
      <c r="G185" s="2">
        <f t="shared" si="15"/>
        <v>-6.4581640899891157E-4</v>
      </c>
      <c r="H185" s="2" t="str">
        <f t="shared" si="16"/>
        <v>Hold</v>
      </c>
    </row>
    <row r="186" spans="1:8" ht="13.5" x14ac:dyDescent="0.25">
      <c r="A186" s="3">
        <v>42276</v>
      </c>
      <c r="B186" s="2">
        <v>1.2889999999999999</v>
      </c>
      <c r="C186" s="2">
        <f t="shared" si="12"/>
        <v>1.4169736244808053</v>
      </c>
      <c r="D186" s="2">
        <f t="shared" si="14"/>
        <v>1.384466422035161</v>
      </c>
      <c r="E186" s="2">
        <f t="shared" si="13"/>
        <v>3.2507202445644312E-2</v>
      </c>
      <c r="F186" s="2">
        <f t="shared" si="17"/>
        <v>3.111380448707406E-2</v>
      </c>
      <c r="G186" s="2">
        <f t="shared" si="15"/>
        <v>1.393397958570252E-3</v>
      </c>
      <c r="H186" s="2" t="str">
        <f t="shared" si="16"/>
        <v>Sell</v>
      </c>
    </row>
    <row r="187" spans="1:8" ht="13.5" x14ac:dyDescent="0.25">
      <c r="A187" s="3">
        <v>42277</v>
      </c>
      <c r="B187" s="2">
        <v>1.2690999999999999</v>
      </c>
      <c r="C187" s="2">
        <f t="shared" si="12"/>
        <v>1.406423836099143</v>
      </c>
      <c r="D187" s="2">
        <f t="shared" si="14"/>
        <v>1.3759207611436675</v>
      </c>
      <c r="E187" s="2">
        <f t="shared" si="13"/>
        <v>3.0503074955475551E-2</v>
      </c>
      <c r="F187" s="2">
        <f t="shared" si="17"/>
        <v>3.099165858075436E-2</v>
      </c>
      <c r="G187" s="2">
        <f t="shared" si="15"/>
        <v>-4.8858362527880866E-4</v>
      </c>
      <c r="H187" s="2" t="str">
        <f t="shared" si="16"/>
        <v>Hold</v>
      </c>
    </row>
    <row r="188" spans="1:8" ht="13.5" x14ac:dyDescent="0.25">
      <c r="A188" s="3">
        <v>42278</v>
      </c>
      <c r="B188" s="2">
        <v>1.2394000000000001</v>
      </c>
      <c r="C188" s="2">
        <f t="shared" si="12"/>
        <v>1.3959740151608133</v>
      </c>
      <c r="D188" s="2">
        <f t="shared" si="14"/>
        <v>1.3658081121700625</v>
      </c>
      <c r="E188" s="2">
        <f t="shared" si="13"/>
        <v>3.0165902990750837E-2</v>
      </c>
      <c r="F188" s="2">
        <f t="shared" si="17"/>
        <v>3.0826507462753658E-2</v>
      </c>
      <c r="G188" s="2">
        <f t="shared" si="15"/>
        <v>-6.6060447200282091E-4</v>
      </c>
      <c r="H188" s="2" t="str">
        <f t="shared" si="16"/>
        <v>Hold</v>
      </c>
    </row>
    <row r="189" spans="1:8" ht="13.5" x14ac:dyDescent="0.25">
      <c r="A189" s="3">
        <v>42279</v>
      </c>
      <c r="B189" s="2">
        <v>1.2295</v>
      </c>
      <c r="C189" s="2">
        <f t="shared" si="12"/>
        <v>1.3856087820591496</v>
      </c>
      <c r="D189" s="2">
        <f t="shared" si="14"/>
        <v>1.3557112149722801</v>
      </c>
      <c r="E189" s="2">
        <f t="shared" si="13"/>
        <v>2.9897567086869525E-2</v>
      </c>
      <c r="F189" s="2">
        <f t="shared" si="17"/>
        <v>3.0640719387576832E-2</v>
      </c>
      <c r="G189" s="2">
        <f t="shared" si="15"/>
        <v>-7.4315230070730667E-4</v>
      </c>
      <c r="H189" s="2" t="str">
        <f t="shared" si="16"/>
        <v>Hold</v>
      </c>
    </row>
    <row r="190" spans="1:8" ht="13.5" x14ac:dyDescent="0.25">
      <c r="A190" s="3">
        <v>42282</v>
      </c>
      <c r="B190" s="2">
        <v>1.1600999999999999</v>
      </c>
      <c r="C190" s="2">
        <f t="shared" si="12"/>
        <v>1.375315123280819</v>
      </c>
      <c r="D190" s="2">
        <f t="shared" si="14"/>
        <v>1.3412214953447039</v>
      </c>
      <c r="E190" s="2">
        <f t="shared" si="13"/>
        <v>3.4093627936115034E-2</v>
      </c>
      <c r="F190" s="2">
        <f t="shared" si="17"/>
        <v>3.1331301097284478E-2</v>
      </c>
      <c r="G190" s="2">
        <f t="shared" si="15"/>
        <v>2.7623268388305561E-3</v>
      </c>
      <c r="H190" s="2" t="str">
        <f t="shared" si="16"/>
        <v>Sell</v>
      </c>
    </row>
    <row r="191" spans="1:8" ht="13.5" x14ac:dyDescent="0.25">
      <c r="A191" s="3">
        <v>42283</v>
      </c>
      <c r="B191" s="2">
        <v>1.1204000000000001</v>
      </c>
      <c r="C191" s="2">
        <f t="shared" si="12"/>
        <v>1.3650820273914623</v>
      </c>
      <c r="D191" s="2">
        <f t="shared" si="14"/>
        <v>1.3248643475413924</v>
      </c>
      <c r="E191" s="2">
        <f t="shared" si="13"/>
        <v>4.0217679850069965E-2</v>
      </c>
      <c r="F191" s="2">
        <f t="shared" si="17"/>
        <v>3.3108576847841575E-2</v>
      </c>
      <c r="G191" s="2">
        <f t="shared" si="15"/>
        <v>7.1091030022283896E-3</v>
      </c>
      <c r="H191" s="2" t="str">
        <f t="shared" si="16"/>
        <v>Sell</v>
      </c>
    </row>
    <row r="192" spans="1:8" ht="13.5" x14ac:dyDescent="0.25">
      <c r="A192" s="3">
        <v>42284</v>
      </c>
      <c r="B192" s="2">
        <v>1.1006</v>
      </c>
      <c r="C192" s="2">
        <f t="shared" si="12"/>
        <v>1.3564232539466221</v>
      </c>
      <c r="D192" s="2">
        <f t="shared" si="14"/>
        <v>1.3082521736494375</v>
      </c>
      <c r="E192" s="2">
        <f t="shared" si="13"/>
        <v>4.8171080297184643E-2</v>
      </c>
      <c r="F192" s="2">
        <f t="shared" si="17"/>
        <v>3.612107753771019E-2</v>
      </c>
      <c r="G192" s="2">
        <f t="shared" si="15"/>
        <v>1.2050002759474453E-2</v>
      </c>
      <c r="H192" s="2" t="str">
        <f t="shared" si="16"/>
        <v>Sell</v>
      </c>
    </row>
    <row r="193" spans="1:8" ht="13.5" x14ac:dyDescent="0.25">
      <c r="A193" s="3">
        <v>42285</v>
      </c>
      <c r="B193" s="2">
        <v>1.1600999999999999</v>
      </c>
      <c r="C193" s="2">
        <f t="shared" si="12"/>
        <v>1.3490965994932957</v>
      </c>
      <c r="D193" s="2">
        <f t="shared" si="14"/>
        <v>1.2972779385642941</v>
      </c>
      <c r="E193" s="2">
        <f t="shared" si="13"/>
        <v>5.181866092900167E-2</v>
      </c>
      <c r="F193" s="2">
        <f t="shared" si="17"/>
        <v>3.9260594215968489E-2</v>
      </c>
      <c r="G193" s="2">
        <f t="shared" si="15"/>
        <v>1.2558066713033181E-2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1.2295</v>
      </c>
      <c r="C194" s="2">
        <f t="shared" si="12"/>
        <v>1.3398509688020195</v>
      </c>
      <c r="D194" s="2">
        <f t="shared" si="14"/>
        <v>1.2922573505224946</v>
      </c>
      <c r="E194" s="2">
        <f t="shared" si="13"/>
        <v>4.7593618279524907E-2</v>
      </c>
      <c r="F194" s="2">
        <f t="shared" si="17"/>
        <v>4.0927199028679778E-2</v>
      </c>
      <c r="G194" s="2">
        <f t="shared" si="15"/>
        <v>6.6664192508451292E-3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1.2988999999999999</v>
      </c>
      <c r="C195" s="2">
        <f t="shared" si="12"/>
        <v>1.3304892812940166</v>
      </c>
      <c r="D195" s="2">
        <f t="shared" si="14"/>
        <v>1.2927493986319394</v>
      </c>
      <c r="E195" s="2">
        <f t="shared" si="13"/>
        <v>3.7739882662077173E-2</v>
      </c>
      <c r="F195" s="2">
        <f t="shared" si="17"/>
        <v>4.0289735755359261E-2</v>
      </c>
      <c r="G195" s="2">
        <f t="shared" si="15"/>
        <v>-2.5498530932820881E-3</v>
      </c>
      <c r="H195" s="2" t="str">
        <f t="shared" si="16"/>
        <v>Hold</v>
      </c>
    </row>
    <row r="196" spans="1:8" ht="13.5" x14ac:dyDescent="0.25">
      <c r="A196" s="3">
        <v>42290</v>
      </c>
      <c r="B196" s="2">
        <v>1.3683000000000001</v>
      </c>
      <c r="C196" s="2">
        <f t="shared" si="12"/>
        <v>1.324106314941091</v>
      </c>
      <c r="D196" s="2">
        <f t="shared" si="14"/>
        <v>1.2983457394740181</v>
      </c>
      <c r="E196" s="2">
        <f t="shared" si="13"/>
        <v>2.5760575467072888E-2</v>
      </c>
      <c r="F196" s="2">
        <f t="shared" si="17"/>
        <v>3.738390369770199E-2</v>
      </c>
      <c r="G196" s="2">
        <f t="shared" si="15"/>
        <v>-1.1623328230629101E-2</v>
      </c>
      <c r="H196" s="2" t="str">
        <f t="shared" si="16"/>
        <v>Hold</v>
      </c>
    </row>
    <row r="197" spans="1:8" ht="13.5" x14ac:dyDescent="0.25">
      <c r="A197" s="3">
        <v>42293</v>
      </c>
      <c r="B197" s="2">
        <v>1.3683000000000001</v>
      </c>
      <c r="C197" s="2">
        <f t="shared" si="12"/>
        <v>1.315643804950154</v>
      </c>
      <c r="D197" s="2">
        <f t="shared" si="14"/>
        <v>1.303527536550017</v>
      </c>
      <c r="E197" s="2">
        <f t="shared" si="13"/>
        <v>1.211626840013702E-2</v>
      </c>
      <c r="F197" s="2">
        <f t="shared" si="17"/>
        <v>3.2330376638188996E-2</v>
      </c>
      <c r="G197" s="2">
        <f t="shared" si="15"/>
        <v>-2.0214108238051975E-2</v>
      </c>
      <c r="H197" s="2" t="str">
        <f t="shared" si="16"/>
        <v>Hold</v>
      </c>
    </row>
    <row r="198" spans="1:8" ht="13.5" x14ac:dyDescent="0.25">
      <c r="A198" s="3">
        <v>42296</v>
      </c>
      <c r="B198" s="2">
        <v>1.2988999999999999</v>
      </c>
      <c r="C198" s="2">
        <f t="shared" si="12"/>
        <v>1.3039139888039766</v>
      </c>
      <c r="D198" s="2">
        <f t="shared" si="14"/>
        <v>1.3031847560648304</v>
      </c>
      <c r="E198" s="2">
        <f t="shared" si="13"/>
        <v>7.2923273914615727E-4</v>
      </c>
      <c r="F198" s="2">
        <f t="shared" si="17"/>
        <v>2.601014785838043E-2</v>
      </c>
      <c r="G198" s="2">
        <f t="shared" si="15"/>
        <v>-2.5280915119234273E-2</v>
      </c>
      <c r="H198" s="2" t="str">
        <f t="shared" si="16"/>
        <v>Hold</v>
      </c>
    </row>
    <row r="199" spans="1:8" ht="13.5" x14ac:dyDescent="0.25">
      <c r="A199" s="3">
        <v>42297</v>
      </c>
      <c r="B199" s="2">
        <v>1.3683000000000001</v>
      </c>
      <c r="C199" s="2">
        <f t="shared" si="12"/>
        <v>1.2924656828341341</v>
      </c>
      <c r="D199" s="2">
        <f t="shared" si="14"/>
        <v>1.3080081074674357</v>
      </c>
      <c r="E199" s="2">
        <f t="shared" si="13"/>
        <v>-1.5542424633301577E-2</v>
      </c>
      <c r="F199" s="2">
        <f t="shared" si="17"/>
        <v>1.7699633360044029E-2</v>
      </c>
      <c r="G199" s="2">
        <f t="shared" si="15"/>
        <v>-3.3242057993345606E-2</v>
      </c>
      <c r="H199" s="2" t="str">
        <f t="shared" si="16"/>
        <v>Hold</v>
      </c>
    </row>
    <row r="200" spans="1:8" ht="13.5" x14ac:dyDescent="0.25">
      <c r="A200" s="3">
        <v>42298</v>
      </c>
      <c r="B200" s="2">
        <v>1.3584000000000001</v>
      </c>
      <c r="C200" s="2">
        <f t="shared" si="12"/>
        <v>1.2721017316288825</v>
      </c>
      <c r="D200" s="2">
        <f t="shared" si="14"/>
        <v>1.3117408402476256</v>
      </c>
      <c r="E200" s="2">
        <f t="shared" si="13"/>
        <v>-3.9639108618743091E-2</v>
      </c>
      <c r="F200" s="2">
        <f t="shared" si="17"/>
        <v>6.2318849642866055E-3</v>
      </c>
      <c r="G200" s="2">
        <f t="shared" si="15"/>
        <v>-4.5870993583029693E-2</v>
      </c>
      <c r="H200" s="2" t="str">
        <f t="shared" si="16"/>
        <v>Hold</v>
      </c>
    </row>
    <row r="201" spans="1:8" ht="13.5" x14ac:dyDescent="0.25">
      <c r="A201" s="3">
        <v>42299</v>
      </c>
      <c r="B201" s="2">
        <v>1.3187</v>
      </c>
      <c r="C201" s="2">
        <f t="shared" si="12"/>
        <v>1.2487630036859776</v>
      </c>
      <c r="D201" s="2">
        <f t="shared" si="14"/>
        <v>1.3122563335626163</v>
      </c>
      <c r="E201" s="2">
        <f t="shared" si="13"/>
        <v>-6.3493329876638693E-2</v>
      </c>
      <c r="F201" s="2">
        <f t="shared" si="17"/>
        <v>-7.7131580038984557E-3</v>
      </c>
      <c r="G201" s="2">
        <f t="shared" si="15"/>
        <v>-5.5780171872740238E-2</v>
      </c>
      <c r="H201" s="2" t="str">
        <f t="shared" si="16"/>
        <v>Hold</v>
      </c>
    </row>
    <row r="202" spans="1:8" ht="13.5" x14ac:dyDescent="0.25">
      <c r="A202" s="3">
        <v>42300</v>
      </c>
      <c r="B202" s="2">
        <v>1.3385</v>
      </c>
      <c r="C202" s="2">
        <f t="shared" si="12"/>
        <v>1.2259686954265965</v>
      </c>
      <c r="D202" s="2">
        <f t="shared" si="14"/>
        <v>1.3142003088542744</v>
      </c>
      <c r="E202" s="2">
        <f t="shared" si="13"/>
        <v>-8.8231613427677935E-2</v>
      </c>
      <c r="F202" s="2">
        <f t="shared" si="17"/>
        <v>-2.3816849088654356E-2</v>
      </c>
      <c r="G202" s="2">
        <f t="shared" si="15"/>
        <v>-6.4414764339023572E-2</v>
      </c>
      <c r="H202" s="2" t="str">
        <f t="shared" si="16"/>
        <v>Hold</v>
      </c>
    </row>
    <row r="203" spans="1:8" ht="13.5" x14ac:dyDescent="0.25">
      <c r="A203" s="3">
        <v>42303</v>
      </c>
      <c r="B203" s="2">
        <v>1.4177999999999999</v>
      </c>
      <c r="C203" s="2">
        <f t="shared" si="12"/>
        <v>1.2158350499763508</v>
      </c>
      <c r="D203" s="2">
        <f t="shared" si="14"/>
        <v>1.321874360050254</v>
      </c>
      <c r="E203" s="2">
        <f t="shared" si="13"/>
        <v>-0.10603931007390321</v>
      </c>
      <c r="F203" s="2">
        <f t="shared" si="17"/>
        <v>-4.0261341285704133E-2</v>
      </c>
      <c r="G203" s="2">
        <f t="shared" si="15"/>
        <v>-6.5777968788199082E-2</v>
      </c>
      <c r="H203" s="2" t="str">
        <f t="shared" si="16"/>
        <v>Hold</v>
      </c>
    </row>
    <row r="204" spans="1:8" ht="13.5" x14ac:dyDescent="0.25">
      <c r="A204" s="3">
        <v>42304</v>
      </c>
      <c r="B204" s="2">
        <v>1.4972000000000001</v>
      </c>
      <c r="C204" s="2">
        <f t="shared" si="12"/>
        <v>1.2179373499799893</v>
      </c>
      <c r="D204" s="2">
        <f t="shared" si="14"/>
        <v>1.3348614444909761</v>
      </c>
      <c r="E204" s="2">
        <f t="shared" si="13"/>
        <v>-0.11692409451098684</v>
      </c>
      <c r="F204" s="2">
        <f t="shared" si="17"/>
        <v>-5.5593891930760683E-2</v>
      </c>
      <c r="G204" s="2">
        <f t="shared" si="15"/>
        <v>-6.1330202580226159E-2</v>
      </c>
      <c r="H204" s="2" t="str">
        <f t="shared" si="16"/>
        <v>Hold</v>
      </c>
    </row>
    <row r="205" spans="1:8" ht="13.5" x14ac:dyDescent="0.25">
      <c r="A205" s="3">
        <v>42305</v>
      </c>
      <c r="B205" s="2">
        <v>1.5864</v>
      </c>
      <c r="C205" s="2">
        <f t="shared" si="12"/>
        <v>1.2303931422907601</v>
      </c>
      <c r="D205" s="2">
        <f t="shared" si="14"/>
        <v>1.3534939300842372</v>
      </c>
      <c r="E205" s="2">
        <f t="shared" si="13"/>
        <v>-0.12310078779347711</v>
      </c>
      <c r="F205" s="2">
        <f t="shared" si="17"/>
        <v>-6.9095271103303976E-2</v>
      </c>
      <c r="G205" s="2">
        <f t="shared" si="15"/>
        <v>-5.400551669017313E-2</v>
      </c>
      <c r="H205" s="2" t="str">
        <f t="shared" si="16"/>
        <v>Hold</v>
      </c>
    </row>
    <row r="206" spans="1:8" ht="13.5" x14ac:dyDescent="0.25">
      <c r="A206" s="3">
        <v>42306</v>
      </c>
      <c r="B206" s="2">
        <v>1.5765</v>
      </c>
      <c r="C206" s="2">
        <f t="shared" si="12"/>
        <v>1.2516095819383355</v>
      </c>
      <c r="D206" s="2">
        <f t="shared" si="14"/>
        <v>1.3700128982261457</v>
      </c>
      <c r="E206" s="2">
        <f t="shared" si="13"/>
        <v>-0.1184033162878102</v>
      </c>
      <c r="F206" s="2">
        <f t="shared" si="17"/>
        <v>-7.8956880140205229E-2</v>
      </c>
      <c r="G206" s="2">
        <f t="shared" si="15"/>
        <v>-3.9446436147604971E-2</v>
      </c>
      <c r="H206" s="2" t="str">
        <f t="shared" si="16"/>
        <v>Hold</v>
      </c>
    </row>
    <row r="207" spans="1:8" ht="13.5" x14ac:dyDescent="0.25">
      <c r="A207" s="3">
        <v>42307</v>
      </c>
      <c r="B207" s="2">
        <v>1.5071000000000001</v>
      </c>
      <c r="C207" s="2">
        <f t="shared" ref="C207:C270" si="18">$C$4*B197+C206*(1-$C$4)</f>
        <v>1.2695619539478222</v>
      </c>
      <c r="D207" s="2">
        <f t="shared" si="14"/>
        <v>1.3801674983575423</v>
      </c>
      <c r="E207" s="2">
        <f t="shared" si="13"/>
        <v>-0.11060554440972004</v>
      </c>
      <c r="F207" s="2">
        <f t="shared" si="17"/>
        <v>-8.5286612994108196E-2</v>
      </c>
      <c r="G207" s="2">
        <f t="shared" si="15"/>
        <v>-2.5318931415611839E-2</v>
      </c>
      <c r="H207" s="2" t="str">
        <f t="shared" si="16"/>
        <v>Hold</v>
      </c>
    </row>
    <row r="208" spans="1:8" ht="13.5" x14ac:dyDescent="0.25">
      <c r="A208" s="3">
        <v>42310</v>
      </c>
      <c r="B208" s="2">
        <v>1.5268999999999999</v>
      </c>
      <c r="C208" s="2">
        <f t="shared" si="18"/>
        <v>1.2740754994943111</v>
      </c>
      <c r="D208" s="2">
        <f t="shared" si="14"/>
        <v>1.3910365725532798</v>
      </c>
      <c r="E208" s="2">
        <f t="shared" si="13"/>
        <v>-0.11696107305896875</v>
      </c>
      <c r="F208" s="2">
        <f t="shared" si="17"/>
        <v>-9.1621505007080314E-2</v>
      </c>
      <c r="G208" s="2">
        <f t="shared" si="15"/>
        <v>-2.5339568051888431E-2</v>
      </c>
      <c r="H208" s="2" t="str">
        <f t="shared" si="16"/>
        <v>Hold</v>
      </c>
    </row>
    <row r="209" spans="1:8" ht="13.5" x14ac:dyDescent="0.25">
      <c r="A209" s="3">
        <v>42311</v>
      </c>
      <c r="B209" s="2">
        <v>1.5467</v>
      </c>
      <c r="C209" s="2">
        <f t="shared" si="18"/>
        <v>1.2885715764951862</v>
      </c>
      <c r="D209" s="2">
        <f t="shared" si="14"/>
        <v>1.4025671968085924</v>
      </c>
      <c r="E209" s="2">
        <f t="shared" si="13"/>
        <v>-0.11399562031340627</v>
      </c>
      <c r="F209" s="2">
        <f t="shared" si="17"/>
        <v>-9.6096328068345505E-2</v>
      </c>
      <c r="G209" s="2">
        <f t="shared" si="15"/>
        <v>-1.7899292245060761E-2</v>
      </c>
      <c r="H209" s="2" t="str">
        <f t="shared" si="16"/>
        <v>Hold</v>
      </c>
    </row>
    <row r="210" spans="1:8" ht="13.5" x14ac:dyDescent="0.25">
      <c r="A210" s="3">
        <v>42312</v>
      </c>
      <c r="B210" s="2">
        <v>1.5071000000000001</v>
      </c>
      <c r="C210" s="2">
        <f t="shared" si="18"/>
        <v>1.2993144108805421</v>
      </c>
      <c r="D210" s="2">
        <f t="shared" si="14"/>
        <v>1.4103103674153634</v>
      </c>
      <c r="E210" s="2">
        <f t="shared" si="13"/>
        <v>-0.11099595653482131</v>
      </c>
      <c r="F210" s="2">
        <f t="shared" si="17"/>
        <v>-9.907625376164067E-2</v>
      </c>
      <c r="G210" s="2">
        <f t="shared" si="15"/>
        <v>-1.1919702773180635E-2</v>
      </c>
      <c r="H210" s="2" t="str">
        <f t="shared" si="16"/>
        <v>Hold</v>
      </c>
    </row>
    <row r="211" spans="1:8" ht="13.5" x14ac:dyDescent="0.25">
      <c r="A211" s="3">
        <v>42313</v>
      </c>
      <c r="B211" s="2">
        <v>1.5071000000000001</v>
      </c>
      <c r="C211" s="2">
        <f t="shared" si="18"/>
        <v>1.3022968092066127</v>
      </c>
      <c r="D211" s="2">
        <f t="shared" si="14"/>
        <v>1.4174799698290401</v>
      </c>
      <c r="E211" s="2">
        <f t="shared" si="13"/>
        <v>-0.11518316062242739</v>
      </c>
      <c r="F211" s="2">
        <f t="shared" si="17"/>
        <v>-0.10229763513379803</v>
      </c>
      <c r="G211" s="2">
        <f t="shared" si="15"/>
        <v>-1.2885525488629368E-2</v>
      </c>
      <c r="H211" s="2" t="str">
        <f t="shared" si="16"/>
        <v>Hold</v>
      </c>
    </row>
    <row r="212" spans="1:8" ht="13.5" x14ac:dyDescent="0.25">
      <c r="A212" s="3">
        <v>42314</v>
      </c>
      <c r="B212" s="2">
        <v>1.4674</v>
      </c>
      <c r="C212" s="2">
        <f t="shared" si="18"/>
        <v>1.3078665308671338</v>
      </c>
      <c r="D212" s="2">
        <f t="shared" si="14"/>
        <v>1.4211777498417038</v>
      </c>
      <c r="E212" s="2">
        <f t="shared" si="13"/>
        <v>-0.11331121897456997</v>
      </c>
      <c r="F212" s="2">
        <f t="shared" si="17"/>
        <v>-0.10450035190195242</v>
      </c>
      <c r="G212" s="2">
        <f t="shared" si="15"/>
        <v>-8.8108670726175509E-3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1.3880999999999999</v>
      </c>
      <c r="C213" s="2">
        <f t="shared" si="18"/>
        <v>1.3247793722721901</v>
      </c>
      <c r="D213" s="2">
        <f t="shared" si="14"/>
        <v>1.4187275461497257</v>
      </c>
      <c r="E213" s="2">
        <f t="shared" si="13"/>
        <v>-9.3948173877535623E-2</v>
      </c>
      <c r="F213" s="2">
        <f t="shared" si="17"/>
        <v>-0.10238991629706908</v>
      </c>
      <c r="G213" s="2">
        <f t="shared" si="15"/>
        <v>8.4417424195334517E-3</v>
      </c>
      <c r="H213" s="2" t="str">
        <f t="shared" si="16"/>
        <v>Sell</v>
      </c>
    </row>
    <row r="214" spans="1:8" ht="13.5" x14ac:dyDescent="0.25">
      <c r="A214" s="3">
        <v>42318</v>
      </c>
      <c r="B214" s="2">
        <v>1.3088</v>
      </c>
      <c r="C214" s="2">
        <f t="shared" si="18"/>
        <v>1.3513056226918532</v>
      </c>
      <c r="D214" s="2">
        <f t="shared" si="14"/>
        <v>1.4105847649534498</v>
      </c>
      <c r="E214" s="2">
        <f t="shared" si="13"/>
        <v>-5.9279142261596585E-2</v>
      </c>
      <c r="F214" s="2">
        <f t="shared" si="17"/>
        <v>-9.376776148997458E-2</v>
      </c>
      <c r="G214" s="2">
        <f t="shared" si="15"/>
        <v>3.4488619228377995E-2</v>
      </c>
      <c r="H214" s="2" t="str">
        <f t="shared" si="16"/>
        <v>Sell</v>
      </c>
    </row>
    <row r="215" spans="1:8" ht="13.5" x14ac:dyDescent="0.25">
      <c r="A215" s="3">
        <v>42319</v>
      </c>
      <c r="B215" s="2">
        <v>1.3088</v>
      </c>
      <c r="C215" s="2">
        <f t="shared" si="18"/>
        <v>1.3874739884315681</v>
      </c>
      <c r="D215" s="2">
        <f t="shared" si="14"/>
        <v>1.4030451527346759</v>
      </c>
      <c r="E215" s="2">
        <f t="shared" si="13"/>
        <v>-1.5571164303107787E-2</v>
      </c>
      <c r="F215" s="2">
        <f t="shared" si="17"/>
        <v>-7.8128442052601221E-2</v>
      </c>
      <c r="G215" s="2">
        <f t="shared" si="15"/>
        <v>6.2557277749493434E-2</v>
      </c>
      <c r="H215" s="2" t="str">
        <f t="shared" si="16"/>
        <v>Sell</v>
      </c>
    </row>
    <row r="216" spans="1:8" ht="13.5" x14ac:dyDescent="0.25">
      <c r="A216" s="3">
        <v>42320</v>
      </c>
      <c r="B216" s="2">
        <v>1.3880999999999999</v>
      </c>
      <c r="C216" s="2">
        <f t="shared" si="18"/>
        <v>1.41655491328825</v>
      </c>
      <c r="D216" s="2">
        <f t="shared" si="14"/>
        <v>1.4019381043839592</v>
      </c>
      <c r="E216" s="2">
        <f t="shared" si="13"/>
        <v>1.4616808904290846E-2</v>
      </c>
      <c r="F216" s="2">
        <f t="shared" si="17"/>
        <v>-5.9579391861222811E-2</v>
      </c>
      <c r="G216" s="2">
        <f t="shared" si="15"/>
        <v>7.4196200765513656E-2</v>
      </c>
      <c r="H216" s="2" t="str">
        <f t="shared" si="16"/>
        <v>Sell</v>
      </c>
    </row>
    <row r="217" spans="1:8" ht="13.5" x14ac:dyDescent="0.25">
      <c r="A217" s="3">
        <v>42321</v>
      </c>
      <c r="B217" s="2">
        <v>1.4674</v>
      </c>
      <c r="C217" s="2">
        <f t="shared" si="18"/>
        <v>1.4304849266285193</v>
      </c>
      <c r="D217" s="2">
        <f t="shared" si="14"/>
        <v>1.4067871336888511</v>
      </c>
      <c r="E217" s="2">
        <f t="shared" si="13"/>
        <v>2.3697792939668227E-2</v>
      </c>
      <c r="F217" s="2">
        <f t="shared" si="17"/>
        <v>-4.2923954901044607E-2</v>
      </c>
      <c r="G217" s="2">
        <f t="shared" si="15"/>
        <v>6.6621747840712842E-2</v>
      </c>
      <c r="H217" s="2" t="str">
        <f t="shared" si="16"/>
        <v>Sell</v>
      </c>
    </row>
    <row r="218" spans="1:8" ht="13.5" x14ac:dyDescent="0.25">
      <c r="A218" s="3">
        <v>42324</v>
      </c>
      <c r="B218" s="2">
        <v>1.4972000000000001</v>
      </c>
      <c r="C218" s="2">
        <f t="shared" si="18"/>
        <v>1.4453180148395164</v>
      </c>
      <c r="D218" s="2">
        <f t="shared" si="14"/>
        <v>1.4134843830452326</v>
      </c>
      <c r="E218" s="2">
        <f t="shared" si="13"/>
        <v>3.1833631794283779E-2</v>
      </c>
      <c r="F218" s="2">
        <f t="shared" si="17"/>
        <v>-2.7972437561978928E-2</v>
      </c>
      <c r="G218" s="2">
        <f t="shared" si="15"/>
        <v>5.9806069356262703E-2</v>
      </c>
      <c r="H218" s="2" t="str">
        <f t="shared" si="16"/>
        <v>Sell</v>
      </c>
    </row>
    <row r="219" spans="1:8" ht="13.5" x14ac:dyDescent="0.25">
      <c r="A219" s="3">
        <v>42325</v>
      </c>
      <c r="B219" s="2">
        <v>1.4377</v>
      </c>
      <c r="C219" s="2">
        <f t="shared" si="18"/>
        <v>1.4609152433257446</v>
      </c>
      <c r="D219" s="2">
        <f t="shared" si="14"/>
        <v>1.4152781324492896</v>
      </c>
      <c r="E219" s="2">
        <f t="shared" si="13"/>
        <v>4.5637110876455056E-2</v>
      </c>
      <c r="F219" s="2">
        <f t="shared" si="17"/>
        <v>-1.3250527874292132E-2</v>
      </c>
      <c r="G219" s="2">
        <f t="shared" si="15"/>
        <v>5.8887638750747186E-2</v>
      </c>
      <c r="H219" s="2" t="str">
        <f t="shared" si="16"/>
        <v>Sell</v>
      </c>
    </row>
    <row r="220" spans="1:8" ht="13.5" x14ac:dyDescent="0.25">
      <c r="A220" s="3">
        <v>42326</v>
      </c>
      <c r="B220" s="2">
        <v>1.3979999999999999</v>
      </c>
      <c r="C220" s="2">
        <f t="shared" si="18"/>
        <v>1.4680205905063994</v>
      </c>
      <c r="D220" s="2">
        <f t="shared" si="14"/>
        <v>1.4139982707863794</v>
      </c>
      <c r="E220" s="2">
        <f t="shared" ref="E220:E283" si="19">C220-D220</f>
        <v>5.4022319720020029E-2</v>
      </c>
      <c r="F220" s="2">
        <f t="shared" si="17"/>
        <v>2.0404164457030194E-4</v>
      </c>
      <c r="G220" s="2">
        <f t="shared" si="15"/>
        <v>5.3818278075449727E-2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1.3683000000000001</v>
      </c>
      <c r="C221" s="2">
        <f t="shared" si="18"/>
        <v>1.4740328073515689</v>
      </c>
      <c r="D221" s="2">
        <f t="shared" ref="D221:D284" si="20">$D$4*B221+(1-$D$4)*D220</f>
        <v>1.410613213691092</v>
      </c>
      <c r="E221" s="2">
        <f t="shared" si="19"/>
        <v>6.3419593660476892E-2</v>
      </c>
      <c r="F221" s="2">
        <f t="shared" si="17"/>
        <v>1.2847152047751621E-2</v>
      </c>
      <c r="G221" s="2">
        <f t="shared" si="15"/>
        <v>5.0572441612725269E-2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1.3385</v>
      </c>
      <c r="C222" s="2">
        <f t="shared" si="18"/>
        <v>1.4730123754513276</v>
      </c>
      <c r="D222" s="2">
        <f t="shared" si="20"/>
        <v>1.4052714941584186</v>
      </c>
      <c r="E222" s="2">
        <f t="shared" si="19"/>
        <v>6.7740881292909005E-2</v>
      </c>
      <c r="F222" s="2">
        <f t="shared" si="17"/>
        <v>2.3825897896783098E-2</v>
      </c>
      <c r="G222" s="2">
        <f t="shared" si="15"/>
        <v>4.3914983396125908E-2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1.3385</v>
      </c>
      <c r="C223" s="2">
        <f t="shared" si="18"/>
        <v>1.4599489330742004</v>
      </c>
      <c r="D223" s="2">
        <f t="shared" si="20"/>
        <v>1.4003254575540913</v>
      </c>
      <c r="E223" s="2">
        <f t="shared" si="19"/>
        <v>5.9623475520109048E-2</v>
      </c>
      <c r="F223" s="2">
        <f t="shared" si="17"/>
        <v>3.0985413421448289E-2</v>
      </c>
      <c r="G223" s="2">
        <f t="shared" si="15"/>
        <v>2.8638062098660759E-2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1.3484</v>
      </c>
      <c r="C224" s="2">
        <f t="shared" si="18"/>
        <v>1.4366952510627851</v>
      </c>
      <c r="D224" s="2">
        <f t="shared" si="20"/>
        <v>1.3964791273648993</v>
      </c>
      <c r="E224" s="2">
        <f t="shared" si="19"/>
        <v>4.0216123697885742E-2</v>
      </c>
      <c r="F224" s="2">
        <f t="shared" si="17"/>
        <v>3.2831555476735781E-2</v>
      </c>
      <c r="G224" s="2">
        <f t="shared" si="15"/>
        <v>7.3845682211499605E-3</v>
      </c>
      <c r="H224" s="2" t="str">
        <f t="shared" si="16"/>
        <v>Sell</v>
      </c>
    </row>
    <row r="225" spans="1:8" ht="13.5" x14ac:dyDescent="0.25">
      <c r="A225" s="3">
        <v>42333</v>
      </c>
      <c r="B225" s="2">
        <v>1.3286</v>
      </c>
      <c r="C225" s="2">
        <f t="shared" si="18"/>
        <v>1.4170190585915874</v>
      </c>
      <c r="D225" s="2">
        <f t="shared" si="20"/>
        <v>1.3914510438563883</v>
      </c>
      <c r="E225" s="2">
        <f t="shared" si="19"/>
        <v>2.5568014735199096E-2</v>
      </c>
      <c r="F225" s="2">
        <f t="shared" si="17"/>
        <v>3.1378847328428446E-2</v>
      </c>
      <c r="G225" s="2">
        <f t="shared" si="15"/>
        <v>-5.8108325932293495E-3</v>
      </c>
      <c r="H225" s="2" t="str">
        <f t="shared" si="16"/>
        <v>Hold</v>
      </c>
    </row>
    <row r="226" spans="1:8" ht="13.5" x14ac:dyDescent="0.25">
      <c r="A226" s="3">
        <v>42334</v>
      </c>
      <c r="B226" s="2">
        <v>1.3683000000000001</v>
      </c>
      <c r="C226" s="2">
        <f t="shared" si="18"/>
        <v>1.4125699726544201</v>
      </c>
      <c r="D226" s="2">
        <f t="shared" si="20"/>
        <v>1.3897361517188782</v>
      </c>
      <c r="E226" s="2">
        <f t="shared" si="19"/>
        <v>2.2833820935541871E-2</v>
      </c>
      <c r="F226" s="2">
        <f t="shared" si="17"/>
        <v>2.9669842049851132E-2</v>
      </c>
      <c r="G226" s="2">
        <f t="shared" si="15"/>
        <v>-6.8360211143092611E-3</v>
      </c>
      <c r="H226" s="2" t="str">
        <f t="shared" si="16"/>
        <v>Hold</v>
      </c>
    </row>
    <row r="227" spans="1:8" ht="13.5" x14ac:dyDescent="0.25">
      <c r="A227" s="3">
        <v>42335</v>
      </c>
      <c r="B227" s="2">
        <v>1.3286</v>
      </c>
      <c r="C227" s="2">
        <f t="shared" si="18"/>
        <v>1.421005361476817</v>
      </c>
      <c r="D227" s="2">
        <f t="shared" si="20"/>
        <v>1.3852075478878501</v>
      </c>
      <c r="E227" s="2">
        <f t="shared" si="19"/>
        <v>3.5797813588966942E-2</v>
      </c>
      <c r="F227" s="2">
        <f t="shared" si="17"/>
        <v>3.0895436357674295E-2</v>
      </c>
      <c r="G227" s="2">
        <f t="shared" si="15"/>
        <v>4.9023772312926477E-3</v>
      </c>
      <c r="H227" s="2" t="str">
        <f t="shared" si="16"/>
        <v>Sell</v>
      </c>
    </row>
    <row r="228" spans="1:8" ht="13.5" x14ac:dyDescent="0.25">
      <c r="A228" s="3">
        <v>42338</v>
      </c>
      <c r="B228" s="2">
        <v>1.3385</v>
      </c>
      <c r="C228" s="2">
        <f t="shared" si="18"/>
        <v>1.4327276135573068</v>
      </c>
      <c r="D228" s="2">
        <f t="shared" si="20"/>
        <v>1.3817477295257872</v>
      </c>
      <c r="E228" s="2">
        <f t="shared" si="19"/>
        <v>5.0979884031519651E-2</v>
      </c>
      <c r="F228" s="2">
        <f t="shared" si="17"/>
        <v>3.491232589244337E-2</v>
      </c>
      <c r="G228" s="2">
        <f t="shared" ref="G228:G291" si="21">E228-F228</f>
        <v>1.6067558139076281E-2</v>
      </c>
      <c r="H228" s="2" t="str">
        <f t="shared" ref="H228:H291" si="22">IF(G228&lt;0,"Hold","Sell")</f>
        <v>Sell</v>
      </c>
    </row>
    <row r="229" spans="1:8" ht="13.5" x14ac:dyDescent="0.25">
      <c r="A229" s="3">
        <v>42339</v>
      </c>
      <c r="B229" s="2">
        <v>1.3584000000000001</v>
      </c>
      <c r="C229" s="2">
        <f t="shared" si="18"/>
        <v>1.4334925960869518</v>
      </c>
      <c r="D229" s="2">
        <f t="shared" si="20"/>
        <v>1.3800182680794326</v>
      </c>
      <c r="E229" s="2">
        <f t="shared" si="19"/>
        <v>5.3474328007519167E-2</v>
      </c>
      <c r="F229" s="2">
        <f t="shared" ref="F229:F292" si="23">(E229*(2/(10)))+((1-(2/10))*F228)</f>
        <v>3.8624726315458532E-2</v>
      </c>
      <c r="G229" s="2">
        <f t="shared" si="21"/>
        <v>1.4849601692060635E-2</v>
      </c>
      <c r="H229" s="2" t="str">
        <f t="shared" si="22"/>
        <v>Sell</v>
      </c>
    </row>
    <row r="230" spans="1:8" ht="13.5" x14ac:dyDescent="0.25">
      <c r="A230" s="3">
        <v>42340</v>
      </c>
      <c r="B230" s="2">
        <v>1.3683000000000001</v>
      </c>
      <c r="C230" s="2">
        <f t="shared" si="18"/>
        <v>1.4280321966889593</v>
      </c>
      <c r="D230" s="2">
        <f t="shared" si="20"/>
        <v>1.3791502482216971</v>
      </c>
      <c r="E230" s="2">
        <f t="shared" si="19"/>
        <v>4.8881948467262237E-2</v>
      </c>
      <c r="F230" s="2">
        <f t="shared" si="23"/>
        <v>4.0676170745819279E-2</v>
      </c>
      <c r="G230" s="2">
        <f t="shared" si="21"/>
        <v>8.2057777214429584E-3</v>
      </c>
      <c r="H230" s="2" t="str">
        <f t="shared" si="22"/>
        <v>Sell</v>
      </c>
    </row>
    <row r="231" spans="1:8" ht="13.5" x14ac:dyDescent="0.25">
      <c r="A231" s="3">
        <v>42341</v>
      </c>
      <c r="B231" s="2">
        <v>1.3683000000000001</v>
      </c>
      <c r="C231" s="2">
        <f t="shared" si="18"/>
        <v>1.418842627967581</v>
      </c>
      <c r="D231" s="2">
        <f t="shared" si="20"/>
        <v>1.3783465261312011</v>
      </c>
      <c r="E231" s="2">
        <f t="shared" si="19"/>
        <v>4.0496101836379861E-2</v>
      </c>
      <c r="F231" s="2">
        <f t="shared" si="23"/>
        <v>4.0640156963931397E-2</v>
      </c>
      <c r="G231" s="2">
        <f t="shared" si="21"/>
        <v>-1.4405512755153588E-4</v>
      </c>
      <c r="H231" s="2" t="str">
        <f t="shared" si="22"/>
        <v>Hold</v>
      </c>
    </row>
    <row r="232" spans="1:8" ht="13.5" x14ac:dyDescent="0.25">
      <c r="A232" s="3">
        <v>42342</v>
      </c>
      <c r="B232" s="2">
        <v>1.3683000000000001</v>
      </c>
      <c r="C232" s="2">
        <f t="shared" si="18"/>
        <v>1.4064822236648762</v>
      </c>
      <c r="D232" s="2">
        <f t="shared" si="20"/>
        <v>1.3776023390103715</v>
      </c>
      <c r="E232" s="2">
        <f t="shared" si="19"/>
        <v>2.8879884654504639E-2</v>
      </c>
      <c r="F232" s="2">
        <f t="shared" si="23"/>
        <v>3.8288102502046048E-2</v>
      </c>
      <c r="G232" s="2">
        <f t="shared" si="21"/>
        <v>-9.4082178475414086E-3</v>
      </c>
      <c r="H232" s="2" t="str">
        <f t="shared" si="22"/>
        <v>Hold</v>
      </c>
    </row>
    <row r="233" spans="1:8" ht="13.5" x14ac:dyDescent="0.25">
      <c r="A233" s="3">
        <v>42345</v>
      </c>
      <c r="B233" s="2">
        <v>1.3584000000000001</v>
      </c>
      <c r="C233" s="2">
        <f t="shared" si="18"/>
        <v>1.3960234200241259</v>
      </c>
      <c r="D233" s="2">
        <f t="shared" si="20"/>
        <v>1.3761799435281217</v>
      </c>
      <c r="E233" s="2">
        <f t="shared" si="19"/>
        <v>1.9843476496004264E-2</v>
      </c>
      <c r="F233" s="2">
        <f t="shared" si="23"/>
        <v>3.4599177300837697E-2</v>
      </c>
      <c r="G233" s="2">
        <f t="shared" si="21"/>
        <v>-1.4755700804833433E-2</v>
      </c>
      <c r="H233" s="2" t="str">
        <f t="shared" si="22"/>
        <v>Hold</v>
      </c>
    </row>
    <row r="234" spans="1:8" ht="13.5" x14ac:dyDescent="0.25">
      <c r="A234" s="3">
        <v>42346</v>
      </c>
      <c r="B234" s="2">
        <v>1.3187</v>
      </c>
      <c r="C234" s="2">
        <f t="shared" si="18"/>
        <v>1.3886967400204142</v>
      </c>
      <c r="D234" s="2">
        <f t="shared" si="20"/>
        <v>1.3719221699334461</v>
      </c>
      <c r="E234" s="2">
        <f t="shared" si="19"/>
        <v>1.6774570086968144E-2</v>
      </c>
      <c r="F234" s="2">
        <f t="shared" si="23"/>
        <v>3.1034255858063787E-2</v>
      </c>
      <c r="G234" s="2">
        <f t="shared" si="21"/>
        <v>-1.4259685771095643E-2</v>
      </c>
      <c r="H234" s="2" t="str">
        <f t="shared" si="22"/>
        <v>Hold</v>
      </c>
    </row>
    <row r="235" spans="1:8" ht="13.5" x14ac:dyDescent="0.25">
      <c r="A235" s="3">
        <v>42347</v>
      </c>
      <c r="B235" s="2">
        <v>1.3187</v>
      </c>
      <c r="C235" s="2">
        <f t="shared" si="18"/>
        <v>1.3794510877095811</v>
      </c>
      <c r="D235" s="2">
        <f t="shared" si="20"/>
        <v>1.3679797869754131</v>
      </c>
      <c r="E235" s="2">
        <f t="shared" si="19"/>
        <v>1.1471300734168022E-2</v>
      </c>
      <c r="F235" s="2">
        <f t="shared" si="23"/>
        <v>2.7121664833284636E-2</v>
      </c>
      <c r="G235" s="2">
        <f t="shared" si="21"/>
        <v>-1.5650364099116614E-2</v>
      </c>
      <c r="H235" s="2" t="str">
        <f t="shared" si="22"/>
        <v>Hold</v>
      </c>
    </row>
    <row r="236" spans="1:8" ht="13.5" x14ac:dyDescent="0.25">
      <c r="A236" s="3">
        <v>42348</v>
      </c>
      <c r="B236" s="2">
        <v>1.3088</v>
      </c>
      <c r="C236" s="2">
        <f t="shared" si="18"/>
        <v>1.3777355357542609</v>
      </c>
      <c r="D236" s="2">
        <f t="shared" si="20"/>
        <v>1.3635960990513085</v>
      </c>
      <c r="E236" s="2">
        <f t="shared" si="19"/>
        <v>1.4139436702952368E-2</v>
      </c>
      <c r="F236" s="2">
        <f t="shared" si="23"/>
        <v>2.4525219207218184E-2</v>
      </c>
      <c r="G236" s="2">
        <f t="shared" si="21"/>
        <v>-1.0385782504265816E-2</v>
      </c>
      <c r="H236" s="2" t="str">
        <f t="shared" si="22"/>
        <v>Hold</v>
      </c>
    </row>
    <row r="237" spans="1:8" ht="13.5" x14ac:dyDescent="0.25">
      <c r="A237" s="3">
        <v>42349</v>
      </c>
      <c r="B237" s="2">
        <v>1.3286</v>
      </c>
      <c r="C237" s="2">
        <f t="shared" si="18"/>
        <v>1.3701762225612977</v>
      </c>
      <c r="D237" s="2">
        <f t="shared" si="20"/>
        <v>1.3610037954178782</v>
      </c>
      <c r="E237" s="2">
        <f t="shared" si="19"/>
        <v>9.1724271434194815E-3</v>
      </c>
      <c r="F237" s="2">
        <f t="shared" si="23"/>
        <v>2.1454660794458447E-2</v>
      </c>
      <c r="G237" s="2">
        <f t="shared" si="21"/>
        <v>-1.2282233651038966E-2</v>
      </c>
      <c r="H237" s="2" t="str">
        <f t="shared" si="22"/>
        <v>Hold</v>
      </c>
    </row>
    <row r="238" spans="1:8" ht="13.5" x14ac:dyDescent="0.25">
      <c r="A238" s="3">
        <v>42352</v>
      </c>
      <c r="B238" s="2">
        <v>1.3286</v>
      </c>
      <c r="C238" s="2">
        <f t="shared" si="18"/>
        <v>1.3653029575518671</v>
      </c>
      <c r="D238" s="2">
        <f t="shared" si="20"/>
        <v>1.3586035142758131</v>
      </c>
      <c r="E238" s="2">
        <f t="shared" si="19"/>
        <v>6.6994432760540956E-3</v>
      </c>
      <c r="F238" s="2">
        <f t="shared" si="23"/>
        <v>1.8503617290777579E-2</v>
      </c>
      <c r="G238" s="2">
        <f t="shared" si="21"/>
        <v>-1.1804174014723483E-2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1.3484</v>
      </c>
      <c r="C239" s="2">
        <f t="shared" si="18"/>
        <v>1.364240964082349</v>
      </c>
      <c r="D239" s="2">
        <f t="shared" si="20"/>
        <v>1.3578476984035306</v>
      </c>
      <c r="E239" s="2">
        <f t="shared" si="19"/>
        <v>6.3932656788183717E-3</v>
      </c>
      <c r="F239" s="2">
        <f t="shared" si="23"/>
        <v>1.6081546968385738E-2</v>
      </c>
      <c r="G239" s="2">
        <f t="shared" si="21"/>
        <v>-9.6882812895673666E-3</v>
      </c>
      <c r="H239" s="2" t="str">
        <f t="shared" si="22"/>
        <v>Hold</v>
      </c>
    </row>
    <row r="240" spans="1:8" ht="13.5" x14ac:dyDescent="0.25">
      <c r="A240" s="3">
        <v>42354</v>
      </c>
      <c r="B240" s="2">
        <v>1.3286</v>
      </c>
      <c r="C240" s="2">
        <f t="shared" si="18"/>
        <v>1.3648654311466029</v>
      </c>
      <c r="D240" s="2">
        <f t="shared" si="20"/>
        <v>1.3556812022254912</v>
      </c>
      <c r="E240" s="2">
        <f t="shared" si="19"/>
        <v>9.1842289211117034E-3</v>
      </c>
      <c r="F240" s="2">
        <f t="shared" si="23"/>
        <v>1.4702083358930931E-2</v>
      </c>
      <c r="G240" s="2">
        <f t="shared" si="21"/>
        <v>-5.5178544378192279E-3</v>
      </c>
      <c r="H240" s="2" t="str">
        <f t="shared" si="22"/>
        <v>Hold</v>
      </c>
    </row>
    <row r="241" spans="1:8" ht="13.5" x14ac:dyDescent="0.25">
      <c r="A241" s="3">
        <v>42355</v>
      </c>
      <c r="B241" s="2">
        <v>1.3187</v>
      </c>
      <c r="C241" s="2">
        <f t="shared" si="18"/>
        <v>1.3653938263548178</v>
      </c>
      <c r="D241" s="2">
        <f t="shared" si="20"/>
        <v>1.3529418539124918</v>
      </c>
      <c r="E241" s="2">
        <f t="shared" si="19"/>
        <v>1.2451972442325987E-2</v>
      </c>
      <c r="F241" s="2">
        <f t="shared" si="23"/>
        <v>1.4252061175609943E-2</v>
      </c>
      <c r="G241" s="2">
        <f t="shared" si="21"/>
        <v>-1.8000887332839562E-3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1.2988999999999999</v>
      </c>
      <c r="C242" s="2">
        <f t="shared" si="18"/>
        <v>1.365840929992538</v>
      </c>
      <c r="D242" s="2">
        <f t="shared" si="20"/>
        <v>1.3489387536226776</v>
      </c>
      <c r="E242" s="2">
        <f t="shared" si="19"/>
        <v>1.6902176369860467E-2</v>
      </c>
      <c r="F242" s="2">
        <f t="shared" si="23"/>
        <v>1.4782084214460048E-2</v>
      </c>
      <c r="G242" s="2">
        <f t="shared" si="21"/>
        <v>2.1200921554004187E-3</v>
      </c>
      <c r="H242" s="2" t="str">
        <f t="shared" si="22"/>
        <v>Sell</v>
      </c>
    </row>
    <row r="243" spans="1:8" ht="13.5" x14ac:dyDescent="0.25">
      <c r="A243" s="3">
        <v>42359</v>
      </c>
      <c r="B243" s="2">
        <v>1.2988999999999999</v>
      </c>
      <c r="C243" s="2">
        <f t="shared" si="18"/>
        <v>1.3646961715321475</v>
      </c>
      <c r="D243" s="2">
        <f t="shared" si="20"/>
        <v>1.3452321792802568</v>
      </c>
      <c r="E243" s="2">
        <f t="shared" si="19"/>
        <v>1.9463992251890661E-2</v>
      </c>
      <c r="F243" s="2">
        <f t="shared" si="23"/>
        <v>1.5718465821946172E-2</v>
      </c>
      <c r="G243" s="2">
        <f t="shared" si="21"/>
        <v>3.7455264299444888E-3</v>
      </c>
      <c r="H243" s="2" t="str">
        <f t="shared" si="22"/>
        <v>Sell</v>
      </c>
    </row>
    <row r="244" spans="1:8" ht="13.5" x14ac:dyDescent="0.25">
      <c r="A244" s="3">
        <v>42360</v>
      </c>
      <c r="B244" s="2">
        <v>1.3088</v>
      </c>
      <c r="C244" s="2">
        <f t="shared" si="18"/>
        <v>1.3576198374502788</v>
      </c>
      <c r="D244" s="2">
        <f t="shared" si="20"/>
        <v>1.3425334993335711</v>
      </c>
      <c r="E244" s="2">
        <f t="shared" si="19"/>
        <v>1.5086338116707676E-2</v>
      </c>
      <c r="F244" s="2">
        <f t="shared" si="23"/>
        <v>1.5592040280898473E-2</v>
      </c>
      <c r="G244" s="2">
        <f t="shared" si="21"/>
        <v>-5.0570216419079661E-4</v>
      </c>
      <c r="H244" s="2" t="str">
        <f t="shared" si="22"/>
        <v>Hold</v>
      </c>
    </row>
    <row r="245" spans="1:8" ht="13.5" x14ac:dyDescent="0.25">
      <c r="A245" s="3">
        <v>42361</v>
      </c>
      <c r="B245" s="2">
        <v>1.2988999999999999</v>
      </c>
      <c r="C245" s="2">
        <f t="shared" si="18"/>
        <v>1.3516321701502361</v>
      </c>
      <c r="D245" s="2">
        <f t="shared" si="20"/>
        <v>1.339301388271825</v>
      </c>
      <c r="E245" s="2">
        <f t="shared" si="19"/>
        <v>1.2330781878411079E-2</v>
      </c>
      <c r="F245" s="2">
        <f t="shared" si="23"/>
        <v>1.4939788600400995E-2</v>
      </c>
      <c r="G245" s="2">
        <f t="shared" si="21"/>
        <v>-2.6090067219899163E-3</v>
      </c>
      <c r="H245" s="2" t="str">
        <f t="shared" si="22"/>
        <v>Hold</v>
      </c>
    </row>
    <row r="246" spans="1:8" ht="13.5" x14ac:dyDescent="0.25">
      <c r="A246" s="3">
        <v>42363</v>
      </c>
      <c r="B246" s="2">
        <v>1.3088</v>
      </c>
      <c r="C246" s="2">
        <f t="shared" si="18"/>
        <v>1.3450426055117382</v>
      </c>
      <c r="D246" s="2">
        <f t="shared" si="20"/>
        <v>1.3370420261776159</v>
      </c>
      <c r="E246" s="2">
        <f t="shared" si="19"/>
        <v>8.0005793341222375E-3</v>
      </c>
      <c r="F246" s="2">
        <f t="shared" si="23"/>
        <v>1.3551946747145245E-2</v>
      </c>
      <c r="G246" s="2">
        <f t="shared" si="21"/>
        <v>-5.5513674130230079E-3</v>
      </c>
      <c r="H246" s="2" t="str">
        <f t="shared" si="22"/>
        <v>Hold</v>
      </c>
    </row>
    <row r="247" spans="1:8" ht="13.5" x14ac:dyDescent="0.25">
      <c r="A247" s="3">
        <v>42366</v>
      </c>
      <c r="B247" s="2">
        <v>1.3088</v>
      </c>
      <c r="C247" s="2">
        <f t="shared" si="18"/>
        <v>1.3425129738945476</v>
      </c>
      <c r="D247" s="2">
        <f t="shared" si="20"/>
        <v>1.3349500242385333</v>
      </c>
      <c r="E247" s="2">
        <f t="shared" si="19"/>
        <v>7.5629496560143394E-3</v>
      </c>
      <c r="F247" s="2">
        <f t="shared" si="23"/>
        <v>1.2354147328919065E-2</v>
      </c>
      <c r="G247" s="2">
        <f t="shared" si="21"/>
        <v>-4.7911976729047255E-3</v>
      </c>
      <c r="H247" s="2" t="str">
        <f t="shared" si="22"/>
        <v>Hold</v>
      </c>
    </row>
    <row r="248" spans="1:8" ht="13.5" x14ac:dyDescent="0.25">
      <c r="A248" s="3">
        <v>42367</v>
      </c>
      <c r="B248" s="2">
        <v>1.3286</v>
      </c>
      <c r="C248" s="2">
        <f t="shared" si="18"/>
        <v>1.3403725163723095</v>
      </c>
      <c r="D248" s="2">
        <f t="shared" si="20"/>
        <v>1.334479652072716</v>
      </c>
      <c r="E248" s="2">
        <f t="shared" si="19"/>
        <v>5.8928642995934588E-3</v>
      </c>
      <c r="F248" s="2">
        <f t="shared" si="23"/>
        <v>1.1061890723053944E-2</v>
      </c>
      <c r="G248" s="2">
        <f t="shared" si="21"/>
        <v>-5.1690264234604856E-3</v>
      </c>
      <c r="H248" s="2" t="str">
        <f t="shared" si="22"/>
        <v>Hold</v>
      </c>
    </row>
    <row r="249" spans="1:8" ht="13.5" x14ac:dyDescent="0.25">
      <c r="A249" s="3">
        <v>42368</v>
      </c>
      <c r="B249" s="2">
        <v>1.3286</v>
      </c>
      <c r="C249" s="2">
        <f t="shared" si="18"/>
        <v>1.3416075138534926</v>
      </c>
      <c r="D249" s="2">
        <f t="shared" si="20"/>
        <v>1.3340441222895518</v>
      </c>
      <c r="E249" s="2">
        <f t="shared" si="19"/>
        <v>7.5633915639408134E-3</v>
      </c>
      <c r="F249" s="2">
        <f t="shared" si="23"/>
        <v>1.036219089123132E-2</v>
      </c>
      <c r="G249" s="2">
        <f t="shared" si="21"/>
        <v>-2.7987993272905066E-3</v>
      </c>
      <c r="H249" s="2" t="str">
        <f t="shared" si="22"/>
        <v>Hold</v>
      </c>
    </row>
    <row r="250" spans="1:8" ht="13.5" x14ac:dyDescent="0.25">
      <c r="A250" s="3">
        <v>42369</v>
      </c>
      <c r="B250" s="2">
        <v>1.3088</v>
      </c>
      <c r="C250" s="2">
        <f t="shared" si="18"/>
        <v>1.3396063578760322</v>
      </c>
      <c r="D250" s="2">
        <f t="shared" si="20"/>
        <v>1.3321741873051407</v>
      </c>
      <c r="E250" s="2">
        <f t="shared" si="19"/>
        <v>7.4321705708915164E-3</v>
      </c>
      <c r="F250" s="2">
        <f t="shared" si="23"/>
        <v>9.7761868271633596E-3</v>
      </c>
      <c r="G250" s="2">
        <f t="shared" si="21"/>
        <v>-2.3440162562718431E-3</v>
      </c>
      <c r="H250" s="2" t="str">
        <f t="shared" si="22"/>
        <v>Hold</v>
      </c>
    </row>
    <row r="251" spans="1:8" ht="13.5" x14ac:dyDescent="0.25">
      <c r="A251" s="3">
        <v>42373</v>
      </c>
      <c r="B251" s="2">
        <v>1.3187</v>
      </c>
      <c r="C251" s="2">
        <f t="shared" si="18"/>
        <v>1.3363899951258735</v>
      </c>
      <c r="D251" s="2">
        <f t="shared" si="20"/>
        <v>1.3311760993566117</v>
      </c>
      <c r="E251" s="2">
        <f t="shared" si="19"/>
        <v>5.2138957692617893E-3</v>
      </c>
      <c r="F251" s="2">
        <f t="shared" si="23"/>
        <v>8.8637286155830459E-3</v>
      </c>
      <c r="G251" s="2">
        <f t="shared" si="21"/>
        <v>-3.6498328463212566E-3</v>
      </c>
      <c r="H251" s="2" t="str">
        <f t="shared" si="22"/>
        <v>Hold</v>
      </c>
    </row>
    <row r="252" spans="1:8" ht="13.5" x14ac:dyDescent="0.25">
      <c r="A252" s="3">
        <v>42374</v>
      </c>
      <c r="B252" s="2">
        <v>1.3979999999999999</v>
      </c>
      <c r="C252" s="2">
        <f t="shared" si="18"/>
        <v>1.3306223035680469</v>
      </c>
      <c r="D252" s="2">
        <f t="shared" si="20"/>
        <v>1.3361260179227887</v>
      </c>
      <c r="E252" s="2">
        <f t="shared" si="19"/>
        <v>-5.5037143547418399E-3</v>
      </c>
      <c r="F252" s="2">
        <f t="shared" si="23"/>
        <v>5.9902400215180686E-3</v>
      </c>
      <c r="G252" s="2">
        <f t="shared" si="21"/>
        <v>-1.1493954376259909E-2</v>
      </c>
      <c r="H252" s="2" t="str">
        <f t="shared" si="22"/>
        <v>Hold</v>
      </c>
    </row>
    <row r="253" spans="1:8" ht="13.5" x14ac:dyDescent="0.25">
      <c r="A253" s="3">
        <v>42375</v>
      </c>
      <c r="B253" s="2">
        <v>1.4575</v>
      </c>
      <c r="C253" s="2">
        <f t="shared" si="18"/>
        <v>1.3257419491729627</v>
      </c>
      <c r="D253" s="2">
        <f t="shared" si="20"/>
        <v>1.3451166832618415</v>
      </c>
      <c r="E253" s="2">
        <f t="shared" si="19"/>
        <v>-1.9374734088878798E-2</v>
      </c>
      <c r="F253" s="2">
        <f t="shared" si="23"/>
        <v>9.1724519943869572E-4</v>
      </c>
      <c r="G253" s="2">
        <f t="shared" si="21"/>
        <v>-2.0291979288317493E-2</v>
      </c>
      <c r="H253" s="2" t="str">
        <f t="shared" si="22"/>
        <v>Hold</v>
      </c>
    </row>
    <row r="254" spans="1:8" ht="13.5" x14ac:dyDescent="0.25">
      <c r="A254" s="3">
        <v>42376</v>
      </c>
      <c r="B254" s="2">
        <v>1.3979999999999999</v>
      </c>
      <c r="C254" s="2">
        <f t="shared" si="18"/>
        <v>1.3231354954540455</v>
      </c>
      <c r="D254" s="2">
        <f t="shared" si="20"/>
        <v>1.3490339659831867</v>
      </c>
      <c r="E254" s="2">
        <f t="shared" si="19"/>
        <v>-2.5898470529141182E-2</v>
      </c>
      <c r="F254" s="2">
        <f t="shared" si="23"/>
        <v>-4.4458979462772804E-3</v>
      </c>
      <c r="G254" s="2">
        <f t="shared" si="21"/>
        <v>-2.1452572582863903E-2</v>
      </c>
      <c r="H254" s="2" t="str">
        <f t="shared" si="22"/>
        <v>Hold</v>
      </c>
    </row>
    <row r="255" spans="1:8" ht="13.5" x14ac:dyDescent="0.25">
      <c r="A255" s="3">
        <v>42377</v>
      </c>
      <c r="B255" s="2">
        <v>1.3683000000000001</v>
      </c>
      <c r="C255" s="2">
        <f t="shared" si="18"/>
        <v>1.3194069576918848</v>
      </c>
      <c r="D255" s="2">
        <f t="shared" si="20"/>
        <v>1.3504610796140619</v>
      </c>
      <c r="E255" s="2">
        <f t="shared" si="19"/>
        <v>-3.1054121922177158E-2</v>
      </c>
      <c r="F255" s="2">
        <f t="shared" si="23"/>
        <v>-9.7675427414572556E-3</v>
      </c>
      <c r="G255" s="2">
        <f t="shared" si="21"/>
        <v>-2.1286579180719904E-2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1.3484</v>
      </c>
      <c r="C256" s="2">
        <f t="shared" si="18"/>
        <v>1.3177751180469794</v>
      </c>
      <c r="D256" s="2">
        <f t="shared" si="20"/>
        <v>1.3503084070500573</v>
      </c>
      <c r="E256" s="2">
        <f t="shared" si="19"/>
        <v>-3.2533289003077837E-2</v>
      </c>
      <c r="F256" s="2">
        <f t="shared" si="23"/>
        <v>-1.4320691993781373E-2</v>
      </c>
      <c r="G256" s="2">
        <f t="shared" si="21"/>
        <v>-1.8212597009296463E-2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1.3782000000000001</v>
      </c>
      <c r="C257" s="2">
        <f t="shared" si="18"/>
        <v>1.3163943306551364</v>
      </c>
      <c r="D257" s="2">
        <f t="shared" si="20"/>
        <v>1.3523744509722753</v>
      </c>
      <c r="E257" s="2">
        <f t="shared" si="19"/>
        <v>-3.598012031713882E-2</v>
      </c>
      <c r="F257" s="2">
        <f t="shared" si="23"/>
        <v>-1.8652577658452865E-2</v>
      </c>
      <c r="G257" s="2">
        <f t="shared" si="21"/>
        <v>-1.7327542658685954E-2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1.4575</v>
      </c>
      <c r="C258" s="2">
        <f t="shared" si="18"/>
        <v>1.3182721259389616</v>
      </c>
      <c r="D258" s="2">
        <f t="shared" si="20"/>
        <v>1.3601615286780326</v>
      </c>
      <c r="E258" s="2">
        <f t="shared" si="19"/>
        <v>-4.1889402739071047E-2</v>
      </c>
      <c r="F258" s="2">
        <f t="shared" si="23"/>
        <v>-2.3299942674576503E-2</v>
      </c>
      <c r="G258" s="2">
        <f t="shared" si="21"/>
        <v>-1.8589460064494544E-2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1.4674</v>
      </c>
      <c r="C259" s="2">
        <f t="shared" si="18"/>
        <v>1.3198610296406597</v>
      </c>
      <c r="D259" s="2">
        <f t="shared" si="20"/>
        <v>1.3681051191463265</v>
      </c>
      <c r="E259" s="2">
        <f t="shared" si="19"/>
        <v>-4.8244089505666832E-2</v>
      </c>
      <c r="F259" s="2">
        <f t="shared" si="23"/>
        <v>-2.8288772040794569E-2</v>
      </c>
      <c r="G259" s="2">
        <f t="shared" si="21"/>
        <v>-1.9955317464872262E-2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1.5567</v>
      </c>
      <c r="C260" s="2">
        <f t="shared" si="18"/>
        <v>1.318159332772866</v>
      </c>
      <c r="D260" s="2">
        <f t="shared" si="20"/>
        <v>1.3820751103206728</v>
      </c>
      <c r="E260" s="2">
        <f t="shared" si="19"/>
        <v>-6.3915777547806751E-2</v>
      </c>
      <c r="F260" s="2">
        <f t="shared" si="23"/>
        <v>-3.5414173142197004E-2</v>
      </c>
      <c r="G260" s="2">
        <f t="shared" si="21"/>
        <v>-2.8501604405609747E-2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1.5367999999999999</v>
      </c>
      <c r="C261" s="2">
        <f t="shared" si="18"/>
        <v>1.3182425123462713</v>
      </c>
      <c r="D261" s="2">
        <f t="shared" si="20"/>
        <v>1.3935362132598821</v>
      </c>
      <c r="E261" s="2">
        <f t="shared" si="19"/>
        <v>-7.5293700913610762E-2</v>
      </c>
      <c r="F261" s="2">
        <f t="shared" si="23"/>
        <v>-4.3390078696479754E-2</v>
      </c>
      <c r="G261" s="2">
        <f t="shared" si="21"/>
        <v>-3.1903622217131007E-2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1.6161000000000001</v>
      </c>
      <c r="C262" s="2">
        <f t="shared" si="18"/>
        <v>1.3305128950622296</v>
      </c>
      <c r="D262" s="2">
        <f t="shared" si="20"/>
        <v>1.4100224196850759</v>
      </c>
      <c r="E262" s="2">
        <f t="shared" si="19"/>
        <v>-7.9509524622846328E-2</v>
      </c>
      <c r="F262" s="2">
        <f t="shared" si="23"/>
        <v>-5.0613967881753069E-2</v>
      </c>
      <c r="G262" s="2">
        <f t="shared" si="21"/>
        <v>-2.8895556741093259E-2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1.5765</v>
      </c>
      <c r="C263" s="2">
        <f t="shared" si="18"/>
        <v>1.3500493727449634</v>
      </c>
      <c r="D263" s="2">
        <f t="shared" si="20"/>
        <v>1.4223540923009963</v>
      </c>
      <c r="E263" s="2">
        <f t="shared" si="19"/>
        <v>-7.2304719556032904E-2</v>
      </c>
      <c r="F263" s="2">
        <f t="shared" si="23"/>
        <v>-5.4952118216609037E-2</v>
      </c>
      <c r="G263" s="2">
        <f t="shared" si="21"/>
        <v>-1.7352601339423866E-2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1.5071000000000001</v>
      </c>
      <c r="C264" s="2">
        <f t="shared" si="18"/>
        <v>1.3574263923226615</v>
      </c>
      <c r="D264" s="2">
        <f t="shared" si="20"/>
        <v>1.4286315669453669</v>
      </c>
      <c r="E264" s="2">
        <f t="shared" si="19"/>
        <v>-7.1205174622705369E-2</v>
      </c>
      <c r="F264" s="2">
        <f t="shared" si="23"/>
        <v>-5.8202729497828308E-2</v>
      </c>
      <c r="G264" s="2">
        <f t="shared" si="21"/>
        <v>-1.3002445124877061E-2</v>
      </c>
      <c r="H264" s="2" t="str">
        <f t="shared" si="22"/>
        <v>Hold</v>
      </c>
    </row>
    <row r="265" spans="1:8" ht="13.5" x14ac:dyDescent="0.25">
      <c r="A265" s="3">
        <v>42394</v>
      </c>
      <c r="B265" s="2">
        <v>1.5963000000000001</v>
      </c>
      <c r="C265" s="2">
        <f t="shared" si="18"/>
        <v>1.359099255042252</v>
      </c>
      <c r="D265" s="2">
        <f t="shared" si="20"/>
        <v>1.4410514508753396</v>
      </c>
      <c r="E265" s="2">
        <f t="shared" si="19"/>
        <v>-8.1952195833087549E-2</v>
      </c>
      <c r="F265" s="2">
        <f t="shared" si="23"/>
        <v>-6.2952622764880159E-2</v>
      </c>
      <c r="G265" s="2">
        <f t="shared" si="21"/>
        <v>-1.899957306820739E-2</v>
      </c>
      <c r="H265" s="2" t="str">
        <f t="shared" si="22"/>
        <v>Hold</v>
      </c>
    </row>
    <row r="266" spans="1:8" ht="13.5" x14ac:dyDescent="0.25">
      <c r="A266" s="3">
        <v>42395</v>
      </c>
      <c r="B266" s="2">
        <v>1.6458999999999999</v>
      </c>
      <c r="C266" s="2">
        <f t="shared" si="18"/>
        <v>1.3574532158049826</v>
      </c>
      <c r="D266" s="2">
        <f t="shared" si="20"/>
        <v>1.4562254174771663</v>
      </c>
      <c r="E266" s="2">
        <f t="shared" si="19"/>
        <v>-9.8772201672183702E-2</v>
      </c>
      <c r="F266" s="2">
        <f t="shared" si="23"/>
        <v>-7.0116538546340867E-2</v>
      </c>
      <c r="G266" s="2">
        <f t="shared" si="21"/>
        <v>-2.8655663125842834E-2</v>
      </c>
      <c r="H266" s="2" t="str">
        <f t="shared" si="22"/>
        <v>Hold</v>
      </c>
    </row>
    <row r="267" spans="1:8" ht="13.5" x14ac:dyDescent="0.25">
      <c r="A267" s="3">
        <v>42396</v>
      </c>
      <c r="B267" s="2">
        <v>1.6062000000000001</v>
      </c>
      <c r="C267" s="2">
        <f t="shared" si="18"/>
        <v>1.3606450287580623</v>
      </c>
      <c r="D267" s="2">
        <f t="shared" si="20"/>
        <v>1.467334645812191</v>
      </c>
      <c r="E267" s="2">
        <f t="shared" si="19"/>
        <v>-0.10668961705412872</v>
      </c>
      <c r="F267" s="2">
        <f t="shared" si="23"/>
        <v>-7.743115424789844E-2</v>
      </c>
      <c r="G267" s="2">
        <f t="shared" si="21"/>
        <v>-2.9258462806230276E-2</v>
      </c>
      <c r="H267" s="2" t="str">
        <f t="shared" si="22"/>
        <v>Hold</v>
      </c>
    </row>
    <row r="268" spans="1:8" ht="13.5" x14ac:dyDescent="0.25">
      <c r="A268" s="3">
        <v>42397</v>
      </c>
      <c r="B268" s="2">
        <v>1.6062000000000001</v>
      </c>
      <c r="C268" s="2">
        <f t="shared" si="18"/>
        <v>1.3755457935645141</v>
      </c>
      <c r="D268" s="2">
        <f t="shared" si="20"/>
        <v>1.4776209683446213</v>
      </c>
      <c r="E268" s="2">
        <f t="shared" si="19"/>
        <v>-0.10207517478010719</v>
      </c>
      <c r="F268" s="2">
        <f t="shared" si="23"/>
        <v>-8.2359958354340193E-2</v>
      </c>
      <c r="G268" s="2">
        <f t="shared" si="21"/>
        <v>-1.9715216425766999E-2</v>
      </c>
      <c r="H268" s="2" t="str">
        <f t="shared" si="22"/>
        <v>Hold</v>
      </c>
    </row>
    <row r="269" spans="1:8" ht="13.5" x14ac:dyDescent="0.25">
      <c r="A269" s="3">
        <v>42398</v>
      </c>
      <c r="B269" s="2">
        <v>1.6955</v>
      </c>
      <c r="C269" s="2">
        <f t="shared" si="18"/>
        <v>1.3896772099392043</v>
      </c>
      <c r="D269" s="2">
        <f t="shared" si="20"/>
        <v>1.4937601558746492</v>
      </c>
      <c r="E269" s="2">
        <f t="shared" si="19"/>
        <v>-0.10408294593544487</v>
      </c>
      <c r="F269" s="2">
        <f t="shared" si="23"/>
        <v>-8.670455587056114E-2</v>
      </c>
      <c r="G269" s="2">
        <f t="shared" si="21"/>
        <v>-1.7378390064883731E-2</v>
      </c>
      <c r="H269" s="2" t="str">
        <f t="shared" si="22"/>
        <v>Hold</v>
      </c>
    </row>
    <row r="270" spans="1:8" ht="13.5" x14ac:dyDescent="0.25">
      <c r="A270" s="3">
        <v>42401</v>
      </c>
      <c r="B270" s="2">
        <v>1.7351000000000001</v>
      </c>
      <c r="C270" s="2">
        <f t="shared" si="18"/>
        <v>1.4153730237947113</v>
      </c>
      <c r="D270" s="2">
        <f t="shared" si="20"/>
        <v>1.5116371813654159</v>
      </c>
      <c r="E270" s="2">
        <f t="shared" si="19"/>
        <v>-9.6264157570704612E-2</v>
      </c>
      <c r="F270" s="2">
        <f t="shared" si="23"/>
        <v>-8.8616476210589837E-2</v>
      </c>
      <c r="G270" s="2">
        <f t="shared" si="21"/>
        <v>-7.6476813601147747E-3</v>
      </c>
      <c r="H270" s="2" t="str">
        <f t="shared" si="22"/>
        <v>Hold</v>
      </c>
    </row>
    <row r="271" spans="1:8" ht="13.5" x14ac:dyDescent="0.25">
      <c r="A271" s="3">
        <v>42402</v>
      </c>
      <c r="B271" s="2">
        <v>1.6955</v>
      </c>
      <c r="C271" s="2">
        <f t="shared" ref="C271:C334" si="24">$C$4*B261+C270*(1-$C$4)</f>
        <v>1.4340540970570634</v>
      </c>
      <c r="D271" s="2">
        <f t="shared" si="20"/>
        <v>1.5252566494124222</v>
      </c>
      <c r="E271" s="2">
        <f t="shared" si="19"/>
        <v>-9.120255235535879E-2</v>
      </c>
      <c r="F271" s="2">
        <f t="shared" si="23"/>
        <v>-8.9133691439543639E-2</v>
      </c>
      <c r="G271" s="2">
        <f t="shared" si="21"/>
        <v>-2.0688609158151516E-3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1.6657</v>
      </c>
      <c r="C272" s="2">
        <f t="shared" si="24"/>
        <v>1.4620611590482844</v>
      </c>
      <c r="D272" s="2">
        <f t="shared" si="20"/>
        <v>1.5356598605670577</v>
      </c>
      <c r="E272" s="2">
        <f t="shared" si="19"/>
        <v>-7.3598701518773346E-2</v>
      </c>
      <c r="F272" s="2">
        <f t="shared" si="23"/>
        <v>-8.6026693455389588E-2</v>
      </c>
      <c r="G272" s="2">
        <f t="shared" si="21"/>
        <v>1.2427991936616242E-2</v>
      </c>
      <c r="H272" s="2" t="str">
        <f t="shared" si="22"/>
        <v>Sell</v>
      </c>
    </row>
    <row r="273" spans="1:8" ht="13.5" x14ac:dyDescent="0.25">
      <c r="A273" s="3">
        <v>42404</v>
      </c>
      <c r="B273" s="2">
        <v>1.6458999999999999</v>
      </c>
      <c r="C273" s="2">
        <f t="shared" si="24"/>
        <v>1.4796671345793175</v>
      </c>
      <c r="D273" s="2">
        <f t="shared" si="20"/>
        <v>1.5438257968213498</v>
      </c>
      <c r="E273" s="2">
        <f t="shared" si="19"/>
        <v>-6.4158662242032261E-2</v>
      </c>
      <c r="F273" s="2">
        <f t="shared" si="23"/>
        <v>-8.165308721271812E-2</v>
      </c>
      <c r="G273" s="2">
        <f t="shared" si="21"/>
        <v>1.749442497068586E-2</v>
      </c>
      <c r="H273" s="2" t="str">
        <f t="shared" si="22"/>
        <v>Sell</v>
      </c>
    </row>
    <row r="274" spans="1:8" ht="13.5" x14ac:dyDescent="0.25">
      <c r="A274" s="3">
        <v>42405</v>
      </c>
      <c r="B274" s="2">
        <v>1.6161000000000001</v>
      </c>
      <c r="C274" s="2">
        <f t="shared" si="24"/>
        <v>1.4838875754132688</v>
      </c>
      <c r="D274" s="2">
        <f t="shared" si="20"/>
        <v>1.5491794415012499</v>
      </c>
      <c r="E274" s="2">
        <f t="shared" si="19"/>
        <v>-6.5291866087981099E-2</v>
      </c>
      <c r="F274" s="2">
        <f t="shared" si="23"/>
        <v>-7.8380842987770719E-2</v>
      </c>
      <c r="G274" s="2">
        <f t="shared" si="21"/>
        <v>1.308897689978962E-2</v>
      </c>
      <c r="H274" s="2" t="str">
        <f t="shared" si="22"/>
        <v>Sell</v>
      </c>
    </row>
    <row r="275" spans="1:8" ht="13.5" x14ac:dyDescent="0.25">
      <c r="A275" s="3">
        <v>42408</v>
      </c>
      <c r="B275" s="2">
        <v>1.6756</v>
      </c>
      <c r="C275" s="2">
        <f t="shared" si="24"/>
        <v>1.5011817945804582</v>
      </c>
      <c r="D275" s="2">
        <f t="shared" si="20"/>
        <v>1.558543927315972</v>
      </c>
      <c r="E275" s="2">
        <f t="shared" si="19"/>
        <v>-5.7362132735513827E-2</v>
      </c>
      <c r="F275" s="2">
        <f t="shared" si="23"/>
        <v>-7.4177100937319357E-2</v>
      </c>
      <c r="G275" s="2">
        <f t="shared" si="21"/>
        <v>1.681496820180553E-2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1.6261000000000001</v>
      </c>
      <c r="C276" s="2">
        <f t="shared" si="24"/>
        <v>1.5234461338757723</v>
      </c>
      <c r="D276" s="2">
        <f t="shared" si="20"/>
        <v>1.5635480808481221</v>
      </c>
      <c r="E276" s="2">
        <f t="shared" si="19"/>
        <v>-4.0101946972349811E-2</v>
      </c>
      <c r="F276" s="2">
        <f t="shared" si="23"/>
        <v>-6.736207014432545E-2</v>
      </c>
      <c r="G276" s="2">
        <f t="shared" si="21"/>
        <v>2.7260123171975639E-2</v>
      </c>
      <c r="H276" s="2" t="str">
        <f t="shared" si="22"/>
        <v>Sell</v>
      </c>
    </row>
    <row r="277" spans="1:8" ht="13.5" x14ac:dyDescent="0.25">
      <c r="A277" s="3">
        <v>42410</v>
      </c>
      <c r="B277" s="2">
        <v>1.5666</v>
      </c>
      <c r="C277" s="2">
        <f t="shared" si="24"/>
        <v>1.5361774978948841</v>
      </c>
      <c r="D277" s="2">
        <f t="shared" si="20"/>
        <v>1.5637741489334465</v>
      </c>
      <c r="E277" s="2">
        <f t="shared" si="19"/>
        <v>-2.7596651038562348E-2</v>
      </c>
      <c r="F277" s="2">
        <f t="shared" si="23"/>
        <v>-5.9408986323172833E-2</v>
      </c>
      <c r="G277" s="2">
        <f t="shared" si="21"/>
        <v>3.1812335284610485E-2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1.4972000000000001</v>
      </c>
      <c r="C278" s="2">
        <f t="shared" si="24"/>
        <v>1.5469501905264402</v>
      </c>
      <c r="D278" s="2">
        <f t="shared" si="20"/>
        <v>1.5588427304939318</v>
      </c>
      <c r="E278" s="2">
        <f t="shared" si="19"/>
        <v>-1.1892539967491622E-2</v>
      </c>
      <c r="F278" s="2">
        <f t="shared" si="23"/>
        <v>-4.9905697052036596E-2</v>
      </c>
      <c r="G278" s="2">
        <f t="shared" si="21"/>
        <v>3.8013157084544974E-2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1.4674</v>
      </c>
      <c r="C279" s="2">
        <f t="shared" si="24"/>
        <v>1.5698040073685262</v>
      </c>
      <c r="D279" s="2">
        <f t="shared" si="20"/>
        <v>1.5520691949017889</v>
      </c>
      <c r="E279" s="2">
        <f t="shared" si="19"/>
        <v>1.773481246673736E-2</v>
      </c>
      <c r="F279" s="2">
        <f t="shared" si="23"/>
        <v>-3.6377595148281802E-2</v>
      </c>
      <c r="G279" s="2">
        <f t="shared" si="21"/>
        <v>5.4112407615019162E-2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1.5567</v>
      </c>
      <c r="C280" s="2">
        <f t="shared" si="24"/>
        <v>1.5952341600810607</v>
      </c>
      <c r="D280" s="2">
        <f t="shared" si="20"/>
        <v>1.5524122175016564</v>
      </c>
      <c r="E280" s="2">
        <f t="shared" si="19"/>
        <v>4.2821942579404304E-2</v>
      </c>
      <c r="F280" s="2">
        <f t="shared" si="23"/>
        <v>-2.0537687602744582E-2</v>
      </c>
      <c r="G280" s="2">
        <f t="shared" si="21"/>
        <v>6.3359630182148879E-2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1.5765</v>
      </c>
      <c r="C281" s="2">
        <f t="shared" si="24"/>
        <v>1.6106596739147436</v>
      </c>
      <c r="D281" s="2">
        <f t="shared" si="20"/>
        <v>1.5541964976867189</v>
      </c>
      <c r="E281" s="2">
        <f t="shared" si="19"/>
        <v>5.646317622802477E-2</v>
      </c>
      <c r="F281" s="2">
        <f t="shared" si="23"/>
        <v>-5.1375148365907126E-3</v>
      </c>
      <c r="G281" s="2">
        <f t="shared" si="21"/>
        <v>6.1600691064615479E-2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1.5467</v>
      </c>
      <c r="C282" s="2">
        <f t="shared" si="24"/>
        <v>1.6191274163893985</v>
      </c>
      <c r="D282" s="2">
        <f t="shared" si="20"/>
        <v>1.5536412015617769</v>
      </c>
      <c r="E282" s="2">
        <f t="shared" si="19"/>
        <v>6.5486214827621625E-2</v>
      </c>
      <c r="F282" s="2">
        <f t="shared" si="23"/>
        <v>8.9872310962517549E-3</v>
      </c>
      <c r="G282" s="2">
        <f t="shared" si="21"/>
        <v>5.649898373136987E-2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1.5268999999999999</v>
      </c>
      <c r="C283" s="2">
        <f t="shared" si="24"/>
        <v>1.6232462754064141</v>
      </c>
      <c r="D283" s="2">
        <f t="shared" si="20"/>
        <v>1.5516603718164601</v>
      </c>
      <c r="E283" s="2">
        <f t="shared" si="19"/>
        <v>7.1585903589953981E-2</v>
      </c>
      <c r="F283" s="2">
        <f t="shared" si="23"/>
        <v>2.1506965594992201E-2</v>
      </c>
      <c r="G283" s="2">
        <f t="shared" si="21"/>
        <v>5.0078937994961784E-2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1.4674</v>
      </c>
      <c r="C284" s="2">
        <f t="shared" si="24"/>
        <v>1.6221468484208119</v>
      </c>
      <c r="D284" s="2">
        <f t="shared" si="20"/>
        <v>1.5454188627930185</v>
      </c>
      <c r="E284" s="2">
        <f t="shared" ref="E284:E347" si="25">C284-D284</f>
        <v>7.6727985627793371E-2</v>
      </c>
      <c r="F284" s="2">
        <f t="shared" si="23"/>
        <v>3.2551169601552438E-2</v>
      </c>
      <c r="G284" s="2">
        <f t="shared" si="21"/>
        <v>4.4176816026240934E-2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1.4674</v>
      </c>
      <c r="C285" s="2">
        <f t="shared" si="24"/>
        <v>1.6303704102022256</v>
      </c>
      <c r="D285" s="2">
        <f t="shared" ref="D285:D348" si="26">$D$4*B285+(1-$D$4)*D284</f>
        <v>1.5396396877713134</v>
      </c>
      <c r="E285" s="2">
        <f t="shared" si="25"/>
        <v>9.0730722430912181E-2</v>
      </c>
      <c r="F285" s="2">
        <f t="shared" si="23"/>
        <v>4.418708016742439E-2</v>
      </c>
      <c r="G285" s="2">
        <f t="shared" si="21"/>
        <v>4.654364226348779E-2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1.4377</v>
      </c>
      <c r="C286" s="2">
        <f t="shared" si="24"/>
        <v>1.6297134240172677</v>
      </c>
      <c r="D286" s="2">
        <f t="shared" si="26"/>
        <v>1.5320885997882532</v>
      </c>
      <c r="E286" s="2">
        <f t="shared" si="25"/>
        <v>9.7624824229014528E-2</v>
      </c>
      <c r="F286" s="2">
        <f t="shared" si="23"/>
        <v>5.4874628979742421E-2</v>
      </c>
      <c r="G286" s="2">
        <f t="shared" si="21"/>
        <v>4.2750195249272108E-2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1.4278</v>
      </c>
      <c r="C287" s="2">
        <f t="shared" si="24"/>
        <v>1.6200036664761497</v>
      </c>
      <c r="D287" s="2">
        <f t="shared" si="26"/>
        <v>1.5243635183224566</v>
      </c>
      <c r="E287" s="2">
        <f t="shared" si="25"/>
        <v>9.5640148153693039E-2</v>
      </c>
      <c r="F287" s="2">
        <f t="shared" si="23"/>
        <v>6.3027732814532542E-2</v>
      </c>
      <c r="G287" s="2">
        <f t="shared" si="21"/>
        <v>3.2612415339160497E-2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1.4476</v>
      </c>
      <c r="C288" s="2">
        <f t="shared" si="24"/>
        <v>1.6011107947105883</v>
      </c>
      <c r="D288" s="2">
        <f t="shared" si="26"/>
        <v>1.5186773317800524</v>
      </c>
      <c r="E288" s="2">
        <f t="shared" si="25"/>
        <v>8.2433462930535883E-2</v>
      </c>
      <c r="F288" s="2">
        <f t="shared" si="23"/>
        <v>6.6908878837733207E-2</v>
      </c>
      <c r="G288" s="2">
        <f t="shared" si="21"/>
        <v>1.5524584092802676E-2</v>
      </c>
      <c r="H288" s="2" t="str">
        <f t="shared" si="22"/>
        <v>Sell</v>
      </c>
    </row>
    <row r="289" spans="1:8" ht="13.5" x14ac:dyDescent="0.25">
      <c r="A289" s="3">
        <v>42426</v>
      </c>
      <c r="B289" s="2">
        <v>1.4078999999999999</v>
      </c>
      <c r="C289" s="2">
        <f t="shared" si="24"/>
        <v>1.5805399032166516</v>
      </c>
      <c r="D289" s="2">
        <f t="shared" si="26"/>
        <v>1.5104716035000485</v>
      </c>
      <c r="E289" s="2">
        <f t="shared" si="25"/>
        <v>7.0068299716603111E-2</v>
      </c>
      <c r="F289" s="2">
        <f t="shared" si="23"/>
        <v>6.7540763013507199E-2</v>
      </c>
      <c r="G289" s="2">
        <f t="shared" si="21"/>
        <v>2.5275367030959117E-3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1.3880999999999999</v>
      </c>
      <c r="C290" s="2">
        <f t="shared" si="24"/>
        <v>1.5768722257987051</v>
      </c>
      <c r="D290" s="2">
        <f t="shared" si="26"/>
        <v>1.5014070402778226</v>
      </c>
      <c r="E290" s="2">
        <f t="shared" si="25"/>
        <v>7.5465185520882549E-2</v>
      </c>
      <c r="F290" s="2">
        <f t="shared" si="23"/>
        <v>6.9125647514982264E-2</v>
      </c>
      <c r="G290" s="2">
        <f t="shared" si="21"/>
        <v>6.3395380059002859E-3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1.3880999999999999</v>
      </c>
      <c r="C291" s="2">
        <f t="shared" si="24"/>
        <v>1.576814960291212</v>
      </c>
      <c r="D291" s="2">
        <f t="shared" si="26"/>
        <v>1.493013926183169</v>
      </c>
      <c r="E291" s="2">
        <f t="shared" si="25"/>
        <v>8.3801034108043071E-2</v>
      </c>
      <c r="F291" s="2">
        <f t="shared" si="23"/>
        <v>7.2060724833594436E-2</v>
      </c>
      <c r="G291" s="2">
        <f t="shared" si="21"/>
        <v>1.1740309274448635E-2</v>
      </c>
      <c r="H291" s="2" t="str">
        <f t="shared" si="22"/>
        <v>Sell</v>
      </c>
    </row>
    <row r="292" spans="1:8" ht="13.5" x14ac:dyDescent="0.25">
      <c r="A292" s="3">
        <v>42431</v>
      </c>
      <c r="B292" s="2">
        <v>1.4476</v>
      </c>
      <c r="C292" s="2">
        <f t="shared" si="24"/>
        <v>1.5721818894771795</v>
      </c>
      <c r="D292" s="2">
        <f t="shared" si="26"/>
        <v>1.4896499316510823</v>
      </c>
      <c r="E292" s="2">
        <f t="shared" si="25"/>
        <v>8.2531957826097235E-2</v>
      </c>
      <c r="F292" s="2">
        <f t="shared" si="23"/>
        <v>7.4154971432094999E-2</v>
      </c>
      <c r="G292" s="2">
        <f t="shared" ref="G292:G355" si="27">E292-F292</f>
        <v>8.3769863940022365E-3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1.4078999999999999</v>
      </c>
      <c r="C293" s="2">
        <f t="shared" si="24"/>
        <v>1.5652154449422289</v>
      </c>
      <c r="D293" s="2">
        <f t="shared" si="26"/>
        <v>1.4835943811584096</v>
      </c>
      <c r="E293" s="2">
        <f t="shared" si="25"/>
        <v>8.1621063783819281E-2</v>
      </c>
      <c r="F293" s="2">
        <f t="shared" ref="F293:F356" si="29">(E293*(2/(10)))+((1-(2/10))*F292)</f>
        <v>7.564818990243985E-2</v>
      </c>
      <c r="G293" s="2">
        <f t="shared" si="27"/>
        <v>5.9728738813794313E-3</v>
      </c>
      <c r="H293" s="2" t="str">
        <f t="shared" si="28"/>
        <v>Sell</v>
      </c>
    </row>
    <row r="294" spans="1:8" ht="13.5" x14ac:dyDescent="0.25">
      <c r="A294" s="3">
        <v>42433</v>
      </c>
      <c r="B294" s="2">
        <v>1.4177999999999999</v>
      </c>
      <c r="C294" s="2">
        <f t="shared" si="24"/>
        <v>1.5501669149511168</v>
      </c>
      <c r="D294" s="2">
        <f t="shared" si="26"/>
        <v>1.4787207232948236</v>
      </c>
      <c r="E294" s="2">
        <f t="shared" si="25"/>
        <v>7.1446191656293179E-2</v>
      </c>
      <c r="F294" s="2">
        <f t="shared" si="29"/>
        <v>7.4807790253210521E-2</v>
      </c>
      <c r="G294" s="2">
        <f t="shared" si="27"/>
        <v>-3.3615985969173423E-3</v>
      </c>
      <c r="H294" s="2" t="str">
        <f t="shared" si="28"/>
        <v>Hold</v>
      </c>
    </row>
    <row r="295" spans="1:8" ht="13.5" x14ac:dyDescent="0.25">
      <c r="A295" s="3">
        <v>42436</v>
      </c>
      <c r="B295" s="2">
        <v>1.3782000000000001</v>
      </c>
      <c r="C295" s="2">
        <f t="shared" si="24"/>
        <v>1.5374335434201758</v>
      </c>
      <c r="D295" s="2">
        <f t="shared" si="26"/>
        <v>1.4712747437915035</v>
      </c>
      <c r="E295" s="2">
        <f t="shared" si="25"/>
        <v>6.6158799628672327E-2</v>
      </c>
      <c r="F295" s="2">
        <f t="shared" si="29"/>
        <v>7.307799212830289E-2</v>
      </c>
      <c r="G295" s="2">
        <f t="shared" si="27"/>
        <v>-6.9191924996305637E-3</v>
      </c>
      <c r="H295" s="2" t="str">
        <f t="shared" si="28"/>
        <v>Hold</v>
      </c>
    </row>
    <row r="296" spans="1:8" ht="13.5" x14ac:dyDescent="0.25">
      <c r="A296" s="3">
        <v>42437</v>
      </c>
      <c r="B296" s="2">
        <v>1.4078999999999999</v>
      </c>
      <c r="C296" s="2">
        <f t="shared" si="24"/>
        <v>1.5220899213555332</v>
      </c>
      <c r="D296" s="2">
        <f t="shared" si="26"/>
        <v>1.4665803183254662</v>
      </c>
      <c r="E296" s="2">
        <f t="shared" si="25"/>
        <v>5.5509603030067023E-2</v>
      </c>
      <c r="F296" s="2">
        <f t="shared" si="29"/>
        <v>6.9564314308655714E-2</v>
      </c>
      <c r="G296" s="2">
        <f t="shared" si="27"/>
        <v>-1.4054711278588691E-2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1.4377</v>
      </c>
      <c r="C297" s="2">
        <f t="shared" si="24"/>
        <v>1.5075837796085283</v>
      </c>
      <c r="D297" s="2">
        <f t="shared" si="26"/>
        <v>1.4644410354865427</v>
      </c>
      <c r="E297" s="2">
        <f t="shared" si="25"/>
        <v>4.3142744121985599E-2</v>
      </c>
      <c r="F297" s="2">
        <f t="shared" si="29"/>
        <v>6.4280000271321691E-2</v>
      </c>
      <c r="G297" s="2">
        <f t="shared" si="27"/>
        <v>-2.1137256149336092E-2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1.3979999999999999</v>
      </c>
      <c r="C298" s="2">
        <f t="shared" si="24"/>
        <v>1.4983555058226008</v>
      </c>
      <c r="D298" s="2">
        <f t="shared" si="26"/>
        <v>1.4595194773023543</v>
      </c>
      <c r="E298" s="2">
        <f t="shared" si="25"/>
        <v>3.8836028520246479E-2</v>
      </c>
      <c r="F298" s="2">
        <f t="shared" si="29"/>
        <v>5.9191205921106653E-2</v>
      </c>
      <c r="G298" s="2">
        <f t="shared" si="27"/>
        <v>-2.0355177400860174E-2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1.3880999999999999</v>
      </c>
      <c r="C299" s="2">
        <f t="shared" si="24"/>
        <v>1.4844392741575851</v>
      </c>
      <c r="D299" s="2">
        <f t="shared" si="26"/>
        <v>1.454229145650328</v>
      </c>
      <c r="E299" s="2">
        <f t="shared" si="25"/>
        <v>3.0210128507257128E-2</v>
      </c>
      <c r="F299" s="2">
        <f t="shared" si="29"/>
        <v>5.3394990438336752E-2</v>
      </c>
      <c r="G299" s="2">
        <f t="shared" si="27"/>
        <v>-2.3184861931079624E-2</v>
      </c>
      <c r="H299" s="2" t="str">
        <f t="shared" si="28"/>
        <v>Hold</v>
      </c>
    </row>
    <row r="300" spans="1:8" ht="13.5" x14ac:dyDescent="0.25">
      <c r="A300" s="3">
        <v>42443</v>
      </c>
      <c r="B300" s="2">
        <v>1.4078999999999999</v>
      </c>
      <c r="C300" s="2">
        <f t="shared" si="24"/>
        <v>1.4696178473641106</v>
      </c>
      <c r="D300" s="2">
        <f t="shared" si="26"/>
        <v>1.450797357083637</v>
      </c>
      <c r="E300" s="2">
        <f t="shared" si="25"/>
        <v>1.8820490280473612E-2</v>
      </c>
      <c r="F300" s="2">
        <f t="shared" si="29"/>
        <v>4.6480090406764124E-2</v>
      </c>
      <c r="G300" s="2">
        <f t="shared" si="27"/>
        <v>-2.7659600126290512E-2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1.3979999999999999</v>
      </c>
      <c r="C301" s="2">
        <f t="shared" si="24"/>
        <v>1.4570766400773243</v>
      </c>
      <c r="D301" s="2">
        <f t="shared" si="26"/>
        <v>1.4468864417441083</v>
      </c>
      <c r="E301" s="2">
        <f t="shared" si="25"/>
        <v>1.0190198333215994E-2</v>
      </c>
      <c r="F301" s="2">
        <f t="shared" si="29"/>
        <v>3.9222111992054498E-2</v>
      </c>
      <c r="G301" s="2">
        <f t="shared" si="27"/>
        <v>-2.9031913658838504E-2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1.3880999999999999</v>
      </c>
      <c r="C302" s="2">
        <f t="shared" si="24"/>
        <v>1.4556186954500436</v>
      </c>
      <c r="D302" s="2">
        <f t="shared" si="26"/>
        <v>1.4425318905038038</v>
      </c>
      <c r="E302" s="2">
        <f t="shared" si="25"/>
        <v>1.3086804946239816E-2</v>
      </c>
      <c r="F302" s="2">
        <f t="shared" si="29"/>
        <v>3.399505058289156E-2</v>
      </c>
      <c r="G302" s="2">
        <f t="shared" si="27"/>
        <v>-2.0908245636651744E-2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1.3782000000000001</v>
      </c>
      <c r="C303" s="2">
        <f t="shared" si="24"/>
        <v>1.4482773576884984</v>
      </c>
      <c r="D303" s="2">
        <f t="shared" si="26"/>
        <v>1.4377665652812999</v>
      </c>
      <c r="E303" s="2">
        <f t="shared" si="25"/>
        <v>1.0510792407198544E-2</v>
      </c>
      <c r="F303" s="2">
        <f t="shared" si="29"/>
        <v>2.9298198947752957E-2</v>
      </c>
      <c r="G303" s="2">
        <f t="shared" si="27"/>
        <v>-1.8787406540554413E-2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1.3782000000000001</v>
      </c>
      <c r="C304" s="2">
        <f t="shared" si="24"/>
        <v>1.4435885334287293</v>
      </c>
      <c r="D304" s="2">
        <f t="shared" si="26"/>
        <v>1.4333542271123147</v>
      </c>
      <c r="E304" s="2">
        <f t="shared" si="25"/>
        <v>1.0234306316414532E-2</v>
      </c>
      <c r="F304" s="2">
        <f t="shared" si="29"/>
        <v>2.5485420421485272E-2</v>
      </c>
      <c r="G304" s="2">
        <f t="shared" si="27"/>
        <v>-1.525111410507074E-2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1.3683000000000001</v>
      </c>
      <c r="C305" s="2">
        <f t="shared" si="24"/>
        <v>1.4335287590550787</v>
      </c>
      <c r="D305" s="2">
        <f t="shared" si="26"/>
        <v>1.4285353954743656</v>
      </c>
      <c r="E305" s="2">
        <f t="shared" si="25"/>
        <v>4.9933635807131171E-3</v>
      </c>
      <c r="F305" s="2">
        <f t="shared" si="29"/>
        <v>2.1387009053330842E-2</v>
      </c>
      <c r="G305" s="2">
        <f t="shared" si="27"/>
        <v>-1.6393645472617725E-2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1.3782000000000001</v>
      </c>
      <c r="C306" s="2">
        <f t="shared" si="24"/>
        <v>1.4295858730466051</v>
      </c>
      <c r="D306" s="2">
        <f t="shared" si="26"/>
        <v>1.4248068476614497</v>
      </c>
      <c r="E306" s="2">
        <f t="shared" si="25"/>
        <v>4.7790253851553999E-3</v>
      </c>
      <c r="F306" s="2">
        <f t="shared" si="29"/>
        <v>1.8065412319695755E-2</v>
      </c>
      <c r="G306" s="2">
        <f t="shared" si="27"/>
        <v>-1.3286386934540356E-2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1.3880999999999999</v>
      </c>
      <c r="C307" s="2">
        <f t="shared" si="24"/>
        <v>1.4308342002702041</v>
      </c>
      <c r="D307" s="2">
        <f t="shared" si="26"/>
        <v>1.4220878219087496</v>
      </c>
      <c r="E307" s="2">
        <f t="shared" si="25"/>
        <v>8.7463783614545321E-3</v>
      </c>
      <c r="F307" s="2">
        <f t="shared" si="29"/>
        <v>1.6201605528047509E-2</v>
      </c>
      <c r="G307" s="2">
        <f t="shared" si="27"/>
        <v>-7.4552271665929773E-3</v>
      </c>
      <c r="H307" s="2" t="str">
        <f t="shared" si="28"/>
        <v>Hold</v>
      </c>
    </row>
    <row r="308" spans="1:8" ht="13.5" x14ac:dyDescent="0.25">
      <c r="A308" s="3">
        <v>42453</v>
      </c>
      <c r="B308" s="2">
        <v>1.3683000000000001</v>
      </c>
      <c r="C308" s="2">
        <f t="shared" si="24"/>
        <v>1.425782784844019</v>
      </c>
      <c r="D308" s="2">
        <f t="shared" si="26"/>
        <v>1.4181035388043979</v>
      </c>
      <c r="E308" s="2">
        <f t="shared" si="25"/>
        <v>7.6792460396211126E-3</v>
      </c>
      <c r="F308" s="2">
        <f t="shared" si="29"/>
        <v>1.449713363036223E-2</v>
      </c>
      <c r="G308" s="2">
        <f t="shared" si="27"/>
        <v>-6.8178875907411174E-3</v>
      </c>
      <c r="H308" s="2" t="str">
        <f t="shared" si="28"/>
        <v>Hold</v>
      </c>
    </row>
    <row r="309" spans="1:8" ht="13.5" x14ac:dyDescent="0.25">
      <c r="A309" s="3">
        <v>42454</v>
      </c>
      <c r="B309" s="2">
        <v>1.3584000000000001</v>
      </c>
      <c r="C309" s="2">
        <f t="shared" si="24"/>
        <v>1.4199854333295545</v>
      </c>
      <c r="D309" s="2">
        <f t="shared" si="26"/>
        <v>1.4136810544485165</v>
      </c>
      <c r="E309" s="2">
        <f t="shared" si="25"/>
        <v>6.3043788810379642E-3</v>
      </c>
      <c r="F309" s="2">
        <f t="shared" si="29"/>
        <v>1.2858582680497378E-2</v>
      </c>
      <c r="G309" s="2">
        <f t="shared" si="27"/>
        <v>-6.5542037994594134E-3</v>
      </c>
      <c r="H309" s="2" t="str">
        <f t="shared" si="28"/>
        <v>Hold</v>
      </c>
    </row>
    <row r="310" spans="1:8" ht="13.5" x14ac:dyDescent="0.25">
      <c r="A310" s="3">
        <v>42457</v>
      </c>
      <c r="B310" s="2">
        <v>1.3385</v>
      </c>
      <c r="C310" s="2">
        <f t="shared" si="24"/>
        <v>1.4181261358942385</v>
      </c>
      <c r="D310" s="2">
        <f t="shared" si="26"/>
        <v>1.4081120874523303</v>
      </c>
      <c r="E310" s="2">
        <f t="shared" si="25"/>
        <v>1.001404844190823E-2</v>
      </c>
      <c r="F310" s="2">
        <f t="shared" si="29"/>
        <v>1.2289675832779548E-2</v>
      </c>
      <c r="G310" s="2">
        <f t="shared" si="27"/>
        <v>-2.2756273908713185E-3</v>
      </c>
      <c r="H310" s="2" t="str">
        <f t="shared" si="28"/>
        <v>Hold</v>
      </c>
    </row>
    <row r="311" spans="1:8" ht="13.5" x14ac:dyDescent="0.25">
      <c r="A311" s="3">
        <v>42458</v>
      </c>
      <c r="B311" s="2">
        <v>1.2988999999999999</v>
      </c>
      <c r="C311" s="2">
        <f t="shared" si="24"/>
        <v>1.4150298072951251</v>
      </c>
      <c r="D311" s="2">
        <f t="shared" si="26"/>
        <v>1.4000223031966021</v>
      </c>
      <c r="E311" s="2">
        <f t="shared" si="25"/>
        <v>1.5007504098522917E-2</v>
      </c>
      <c r="F311" s="2">
        <f t="shared" si="29"/>
        <v>1.2833241485928223E-2</v>
      </c>
      <c r="G311" s="2">
        <f t="shared" si="27"/>
        <v>2.1742626125946934E-3</v>
      </c>
      <c r="H311" s="2" t="str">
        <f t="shared" si="28"/>
        <v>Sell</v>
      </c>
    </row>
    <row r="312" spans="1:8" ht="13.5" x14ac:dyDescent="0.25">
      <c r="A312" s="3">
        <v>42459</v>
      </c>
      <c r="B312" s="2">
        <v>1.3187</v>
      </c>
      <c r="C312" s="2">
        <f t="shared" si="24"/>
        <v>1.4108867600189521</v>
      </c>
      <c r="D312" s="2">
        <f t="shared" si="26"/>
        <v>1.3939984288857428</v>
      </c>
      <c r="E312" s="2">
        <f t="shared" si="25"/>
        <v>1.6888331133209311E-2</v>
      </c>
      <c r="F312" s="2">
        <f t="shared" si="29"/>
        <v>1.3644259415384443E-2</v>
      </c>
      <c r="G312" s="2">
        <f t="shared" si="27"/>
        <v>3.2440717178248684E-3</v>
      </c>
      <c r="H312" s="2" t="str">
        <f t="shared" si="28"/>
        <v>Sell</v>
      </c>
    </row>
    <row r="313" spans="1:8" ht="13.5" x14ac:dyDescent="0.25">
      <c r="A313" s="3">
        <v>42460</v>
      </c>
      <c r="B313" s="2">
        <v>1.3286</v>
      </c>
      <c r="C313" s="2">
        <f t="shared" si="24"/>
        <v>1.4058580277083441</v>
      </c>
      <c r="D313" s="2">
        <f t="shared" si="26"/>
        <v>1.389154100820132</v>
      </c>
      <c r="E313" s="2">
        <f t="shared" si="25"/>
        <v>1.6703926888212095E-2</v>
      </c>
      <c r="F313" s="2">
        <f t="shared" si="29"/>
        <v>1.4256192909949974E-2</v>
      </c>
      <c r="G313" s="2">
        <f t="shared" si="27"/>
        <v>2.4477339782621212E-3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1.3286</v>
      </c>
      <c r="C314" s="2">
        <f t="shared" si="24"/>
        <v>1.4016029465224451</v>
      </c>
      <c r="D314" s="2">
        <f t="shared" si="26"/>
        <v>1.3846686118704925</v>
      </c>
      <c r="E314" s="2">
        <f t="shared" si="25"/>
        <v>1.6934334651952598E-2</v>
      </c>
      <c r="F314" s="2">
        <f t="shared" si="29"/>
        <v>1.4791821258350501E-2</v>
      </c>
      <c r="G314" s="2">
        <f t="shared" si="27"/>
        <v>2.1425133936020975E-3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1.3187</v>
      </c>
      <c r="C315" s="2">
        <f t="shared" si="24"/>
        <v>1.3964794162882228</v>
      </c>
      <c r="D315" s="2">
        <f t="shared" si="26"/>
        <v>1.3797820480282339</v>
      </c>
      <c r="E315" s="2">
        <f t="shared" si="25"/>
        <v>1.669736825998891E-2</v>
      </c>
      <c r="F315" s="2">
        <f t="shared" si="29"/>
        <v>1.5172930658678183E-2</v>
      </c>
      <c r="G315" s="2">
        <f t="shared" si="27"/>
        <v>1.5244376013107269E-3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1.2889999999999999</v>
      </c>
      <c r="C316" s="2">
        <f t="shared" si="24"/>
        <v>1.3936671983977269</v>
      </c>
      <c r="D316" s="2">
        <f t="shared" si="26"/>
        <v>1.3730574518779943</v>
      </c>
      <c r="E316" s="2">
        <f t="shared" si="25"/>
        <v>2.0609746519732575E-2</v>
      </c>
      <c r="F316" s="2">
        <f t="shared" si="29"/>
        <v>1.6260293830889061E-2</v>
      </c>
      <c r="G316" s="2">
        <f t="shared" si="27"/>
        <v>4.3494526888435137E-3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1.2592000000000001</v>
      </c>
      <c r="C317" s="2">
        <f t="shared" si="24"/>
        <v>1.3928107063365383</v>
      </c>
      <c r="D317" s="2">
        <f t="shared" si="26"/>
        <v>1.3646235665536985</v>
      </c>
      <c r="E317" s="2">
        <f t="shared" si="25"/>
        <v>2.818713978283971E-2</v>
      </c>
      <c r="F317" s="2">
        <f t="shared" si="29"/>
        <v>1.8645663021279194E-2</v>
      </c>
      <c r="G317" s="2">
        <f t="shared" si="27"/>
        <v>9.5414767615605162E-3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1.2789999999999999</v>
      </c>
      <c r="C318" s="2">
        <f t="shared" si="24"/>
        <v>1.3890398284386092</v>
      </c>
      <c r="D318" s="2">
        <f t="shared" si="26"/>
        <v>1.3582810801423135</v>
      </c>
      <c r="E318" s="2">
        <f t="shared" si="25"/>
        <v>3.0758748296295657E-2</v>
      </c>
      <c r="F318" s="2">
        <f t="shared" si="29"/>
        <v>2.1068280076282489E-2</v>
      </c>
      <c r="G318" s="2">
        <f t="shared" si="27"/>
        <v>9.6904682200131681E-3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1.3088</v>
      </c>
      <c r="C319" s="2">
        <f t="shared" si="24"/>
        <v>1.3843260086788232</v>
      </c>
      <c r="D319" s="2">
        <f t="shared" si="26"/>
        <v>1.3546158149465868</v>
      </c>
      <c r="E319" s="2">
        <f t="shared" si="25"/>
        <v>2.9710193732236378E-2</v>
      </c>
      <c r="F319" s="2">
        <f t="shared" si="29"/>
        <v>2.2796662807473268E-2</v>
      </c>
      <c r="G319" s="2">
        <f t="shared" si="27"/>
        <v>6.9135309247631109E-3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1.3286</v>
      </c>
      <c r="C320" s="2">
        <f t="shared" si="24"/>
        <v>1.3772758534974656</v>
      </c>
      <c r="D320" s="2">
        <f t="shared" si="26"/>
        <v>1.3526887175431359</v>
      </c>
      <c r="E320" s="2">
        <f t="shared" si="25"/>
        <v>2.4587135954329709E-2</v>
      </c>
      <c r="F320" s="2">
        <f t="shared" si="29"/>
        <v>2.3154757436844559E-2</v>
      </c>
      <c r="G320" s="2">
        <f t="shared" si="27"/>
        <v>1.43237851748515E-3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1.3683000000000001</v>
      </c>
      <c r="C321" s="2">
        <f t="shared" si="24"/>
        <v>1.365218029882471</v>
      </c>
      <c r="D321" s="2">
        <f t="shared" si="26"/>
        <v>1.3538451088362371</v>
      </c>
      <c r="E321" s="2">
        <f t="shared" si="25"/>
        <v>1.1372921046233886E-2</v>
      </c>
      <c r="F321" s="2">
        <f t="shared" si="29"/>
        <v>2.0798390158722424E-2</v>
      </c>
      <c r="G321" s="2">
        <f t="shared" si="27"/>
        <v>-9.4254691124885381E-3</v>
      </c>
      <c r="H321" s="2" t="str">
        <f t="shared" si="28"/>
        <v>Hold</v>
      </c>
    </row>
    <row r="322" spans="1:8" ht="13.5" x14ac:dyDescent="0.25">
      <c r="A322" s="3">
        <v>42473</v>
      </c>
      <c r="B322" s="2">
        <v>1.4078999999999999</v>
      </c>
      <c r="C322" s="2">
        <f t="shared" si="24"/>
        <v>1.3580614099005524</v>
      </c>
      <c r="D322" s="2">
        <f t="shared" si="26"/>
        <v>1.3578491748483676</v>
      </c>
      <c r="E322" s="2">
        <f t="shared" si="25"/>
        <v>2.1223505218470606E-4</v>
      </c>
      <c r="F322" s="2">
        <f t="shared" si="29"/>
        <v>1.6681159137414879E-2</v>
      </c>
      <c r="G322" s="2">
        <f t="shared" si="27"/>
        <v>-1.6468924085230173E-2</v>
      </c>
      <c r="H322" s="2" t="str">
        <f t="shared" si="28"/>
        <v>Hold</v>
      </c>
    </row>
    <row r="323" spans="1:8" ht="13.5" x14ac:dyDescent="0.25">
      <c r="A323" s="3">
        <v>42474</v>
      </c>
      <c r="B323" s="2">
        <v>1.4873000000000001</v>
      </c>
      <c r="C323" s="2">
        <f t="shared" si="24"/>
        <v>1.3535288853004672</v>
      </c>
      <c r="D323" s="2">
        <f t="shared" si="26"/>
        <v>1.3674381248595995</v>
      </c>
      <c r="E323" s="2">
        <f t="shared" si="25"/>
        <v>-1.3909239559132258E-2</v>
      </c>
      <c r="F323" s="2">
        <f t="shared" si="29"/>
        <v>1.0563079398105453E-2</v>
      </c>
      <c r="G323" s="2">
        <f t="shared" si="27"/>
        <v>-2.4472318957237713E-2</v>
      </c>
      <c r="H323" s="2" t="str">
        <f t="shared" si="28"/>
        <v>Hold</v>
      </c>
    </row>
    <row r="324" spans="1:8" ht="13.5" x14ac:dyDescent="0.25">
      <c r="A324" s="3">
        <v>42475</v>
      </c>
      <c r="B324" s="2">
        <v>1.4773000000000001</v>
      </c>
      <c r="C324" s="2">
        <f t="shared" si="24"/>
        <v>1.3496936721773183</v>
      </c>
      <c r="D324" s="2">
        <f t="shared" si="26"/>
        <v>1.375576041536666</v>
      </c>
      <c r="E324" s="2">
        <f t="shared" si="25"/>
        <v>-2.5882369359347734E-2</v>
      </c>
      <c r="F324" s="2">
        <f t="shared" si="29"/>
        <v>3.2739896466148161E-3</v>
      </c>
      <c r="G324" s="2">
        <f t="shared" si="27"/>
        <v>-2.915635900596255E-2</v>
      </c>
      <c r="H324" s="2" t="str">
        <f t="shared" si="28"/>
        <v>Hold</v>
      </c>
    </row>
    <row r="325" spans="1:8" ht="13.5" x14ac:dyDescent="0.25">
      <c r="A325" s="3">
        <v>42478</v>
      </c>
      <c r="B325" s="2">
        <v>1.4575</v>
      </c>
      <c r="C325" s="2">
        <f t="shared" si="24"/>
        <v>1.3449254149192693</v>
      </c>
      <c r="D325" s="2">
        <f t="shared" si="26"/>
        <v>1.3816444829043204</v>
      </c>
      <c r="E325" s="2">
        <f t="shared" si="25"/>
        <v>-3.671906798505109E-2</v>
      </c>
      <c r="F325" s="2">
        <f t="shared" si="29"/>
        <v>-4.7246218797183659E-3</v>
      </c>
      <c r="G325" s="2">
        <f t="shared" si="27"/>
        <v>-3.1994446105332724E-2</v>
      </c>
      <c r="H325" s="2" t="str">
        <f t="shared" si="28"/>
        <v>Hold</v>
      </c>
    </row>
    <row r="326" spans="1:8" ht="13.5" x14ac:dyDescent="0.25">
      <c r="A326" s="3">
        <v>42479</v>
      </c>
      <c r="B326" s="2">
        <v>1.5367999999999999</v>
      </c>
      <c r="C326" s="2">
        <f t="shared" si="24"/>
        <v>1.3363215049316894</v>
      </c>
      <c r="D326" s="2">
        <f t="shared" si="26"/>
        <v>1.393137484170667</v>
      </c>
      <c r="E326" s="2">
        <f t="shared" si="25"/>
        <v>-5.6815979238977521E-2</v>
      </c>
      <c r="F326" s="2">
        <f t="shared" si="29"/>
        <v>-1.5142893351570198E-2</v>
      </c>
      <c r="G326" s="2">
        <f t="shared" si="27"/>
        <v>-4.1673085887407327E-2</v>
      </c>
      <c r="H326" s="2" t="str">
        <f t="shared" si="28"/>
        <v>Hold</v>
      </c>
    </row>
    <row r="327" spans="1:8" ht="13.5" x14ac:dyDescent="0.25">
      <c r="A327" s="3">
        <v>42480</v>
      </c>
      <c r="B327" s="2">
        <v>1.5765</v>
      </c>
      <c r="C327" s="2">
        <f t="shared" si="24"/>
        <v>1.3244566580191217</v>
      </c>
      <c r="D327" s="2">
        <f t="shared" si="26"/>
        <v>1.4067198927506177</v>
      </c>
      <c r="E327" s="2">
        <f t="shared" si="25"/>
        <v>-8.2263234731495993E-2</v>
      </c>
      <c r="F327" s="2">
        <f t="shared" si="29"/>
        <v>-2.8566961627555357E-2</v>
      </c>
      <c r="G327" s="2">
        <f t="shared" si="27"/>
        <v>-5.3696273103940637E-2</v>
      </c>
      <c r="H327" s="2" t="str">
        <f t="shared" si="28"/>
        <v>Hold</v>
      </c>
    </row>
    <row r="328" spans="1:8" ht="13.5" x14ac:dyDescent="0.25">
      <c r="A328" s="3">
        <v>42481</v>
      </c>
      <c r="B328" s="2">
        <v>1.5666</v>
      </c>
      <c r="C328" s="2">
        <f t="shared" si="24"/>
        <v>1.3174633260161799</v>
      </c>
      <c r="D328" s="2">
        <f t="shared" si="26"/>
        <v>1.4185628636579792</v>
      </c>
      <c r="E328" s="2">
        <f t="shared" si="25"/>
        <v>-0.10109953764179935</v>
      </c>
      <c r="F328" s="2">
        <f t="shared" si="29"/>
        <v>-4.3073476830404162E-2</v>
      </c>
      <c r="G328" s="2">
        <f t="shared" si="27"/>
        <v>-5.8026060811395191E-2</v>
      </c>
      <c r="H328" s="2" t="str">
        <f t="shared" si="28"/>
        <v>Hold</v>
      </c>
    </row>
    <row r="329" spans="1:8" ht="13.5" x14ac:dyDescent="0.25">
      <c r="A329" s="3">
        <v>42482</v>
      </c>
      <c r="B329" s="2">
        <v>1.5467</v>
      </c>
      <c r="C329" s="2">
        <f t="shared" si="24"/>
        <v>1.3161305066290754</v>
      </c>
      <c r="D329" s="2">
        <f t="shared" si="26"/>
        <v>1.4280545033870178</v>
      </c>
      <c r="E329" s="2">
        <f t="shared" si="25"/>
        <v>-0.1119239967579424</v>
      </c>
      <c r="F329" s="2">
        <f t="shared" si="29"/>
        <v>-5.6843580815911815E-2</v>
      </c>
      <c r="G329" s="2">
        <f t="shared" si="27"/>
        <v>-5.5080415942030586E-2</v>
      </c>
      <c r="H329" s="2" t="str">
        <f t="shared" si="28"/>
        <v>Hold</v>
      </c>
    </row>
    <row r="330" spans="1:8" ht="13.5" x14ac:dyDescent="0.25">
      <c r="A330" s="3">
        <v>42485</v>
      </c>
      <c r="B330" s="2">
        <v>1.5169999999999999</v>
      </c>
      <c r="C330" s="2">
        <f t="shared" si="24"/>
        <v>1.3180488902246021</v>
      </c>
      <c r="D330" s="2">
        <f t="shared" si="26"/>
        <v>1.4346430586916832</v>
      </c>
      <c r="E330" s="2">
        <f t="shared" si="25"/>
        <v>-0.11659416846708104</v>
      </c>
      <c r="F330" s="2">
        <f t="shared" si="29"/>
        <v>-6.8793698346145668E-2</v>
      </c>
      <c r="G330" s="2">
        <f t="shared" si="27"/>
        <v>-4.7800470120935371E-2</v>
      </c>
      <c r="H330" s="2" t="str">
        <f t="shared" si="28"/>
        <v>Hold</v>
      </c>
    </row>
    <row r="331" spans="1:8" ht="13.5" x14ac:dyDescent="0.25">
      <c r="A331" s="3">
        <v>42486</v>
      </c>
      <c r="B331" s="2">
        <v>1.4972000000000001</v>
      </c>
      <c r="C331" s="2">
        <f t="shared" si="24"/>
        <v>1.3257798301900479</v>
      </c>
      <c r="D331" s="2">
        <f t="shared" si="26"/>
        <v>1.4392769061960029</v>
      </c>
      <c r="E331" s="2">
        <f t="shared" si="25"/>
        <v>-0.11349707600595504</v>
      </c>
      <c r="F331" s="2">
        <f t="shared" si="29"/>
        <v>-7.7734373878107554E-2</v>
      </c>
      <c r="G331" s="2">
        <f t="shared" si="27"/>
        <v>-3.576270212784749E-2</v>
      </c>
      <c r="H331" s="2" t="str">
        <f t="shared" si="28"/>
        <v>Hold</v>
      </c>
    </row>
    <row r="332" spans="1:8" ht="13.5" x14ac:dyDescent="0.25">
      <c r="A332" s="3">
        <v>42487</v>
      </c>
      <c r="B332" s="2">
        <v>1.5567</v>
      </c>
      <c r="C332" s="2">
        <f t="shared" si="24"/>
        <v>1.3384137024685021</v>
      </c>
      <c r="D332" s="2">
        <f t="shared" si="26"/>
        <v>1.4479749131444473</v>
      </c>
      <c r="E332" s="2">
        <f t="shared" si="25"/>
        <v>-0.10956121067594515</v>
      </c>
      <c r="F332" s="2">
        <f t="shared" si="29"/>
        <v>-8.409974123767508E-2</v>
      </c>
      <c r="G332" s="2">
        <f t="shared" si="27"/>
        <v>-2.5461469438270073E-2</v>
      </c>
      <c r="H332" s="2" t="str">
        <f t="shared" si="28"/>
        <v>Hold</v>
      </c>
    </row>
    <row r="333" spans="1:8" ht="13.5" x14ac:dyDescent="0.25">
      <c r="A333" s="3">
        <v>42488</v>
      </c>
      <c r="B333" s="2">
        <v>1.5567</v>
      </c>
      <c r="C333" s="2">
        <f t="shared" si="24"/>
        <v>1.3613192867041173</v>
      </c>
      <c r="D333" s="2">
        <f t="shared" si="26"/>
        <v>1.4560286232818958</v>
      </c>
      <c r="E333" s="2">
        <f t="shared" si="25"/>
        <v>-9.4709336577778469E-2</v>
      </c>
      <c r="F333" s="2">
        <f t="shared" si="29"/>
        <v>-8.6221660305695766E-2</v>
      </c>
      <c r="G333" s="2">
        <f t="shared" si="27"/>
        <v>-8.4876762720827031E-3</v>
      </c>
      <c r="H333" s="2" t="str">
        <f t="shared" si="28"/>
        <v>Hold</v>
      </c>
    </row>
    <row r="334" spans="1:8" ht="13.5" x14ac:dyDescent="0.25">
      <c r="A334" s="3">
        <v>42489</v>
      </c>
      <c r="B334" s="2">
        <v>1.5467</v>
      </c>
      <c r="C334" s="2">
        <f t="shared" si="24"/>
        <v>1.3791624733650223</v>
      </c>
      <c r="D334" s="2">
        <f t="shared" si="26"/>
        <v>1.462745021557311</v>
      </c>
      <c r="E334" s="2">
        <f t="shared" si="25"/>
        <v>-8.3582548192288719E-2</v>
      </c>
      <c r="F334" s="2">
        <f t="shared" si="29"/>
        <v>-8.5693837883014365E-2</v>
      </c>
      <c r="G334" s="2">
        <f t="shared" si="27"/>
        <v>2.1112896907256457E-3</v>
      </c>
      <c r="H334" s="2" t="str">
        <f t="shared" si="28"/>
        <v>Sell</v>
      </c>
    </row>
    <row r="335" spans="1:8" ht="13.5" x14ac:dyDescent="0.25">
      <c r="A335" s="3">
        <v>42492</v>
      </c>
      <c r="B335" s="2">
        <v>1.4873000000000001</v>
      </c>
      <c r="C335" s="2">
        <f t="shared" ref="C335:C398" si="30">$C$4*B325+C334*(1-$C$4)</f>
        <v>1.3912144005396343</v>
      </c>
      <c r="D335" s="2">
        <f t="shared" si="26"/>
        <v>1.4645639088493621</v>
      </c>
      <c r="E335" s="2">
        <f t="shared" si="25"/>
        <v>-7.3349508309727751E-2</v>
      </c>
      <c r="F335" s="2">
        <f t="shared" si="29"/>
        <v>-8.3224971968357042E-2</v>
      </c>
      <c r="G335" s="2">
        <f t="shared" si="27"/>
        <v>9.875463658629291E-3</v>
      </c>
      <c r="H335" s="2" t="str">
        <f t="shared" si="28"/>
        <v>Sell</v>
      </c>
    </row>
    <row r="336" spans="1:8" ht="13.5" x14ac:dyDescent="0.25">
      <c r="A336" s="3">
        <v>42493</v>
      </c>
      <c r="B336" s="2">
        <v>1.5765</v>
      </c>
      <c r="C336" s="2">
        <f t="shared" si="30"/>
        <v>1.4136121850719983</v>
      </c>
      <c r="D336" s="2">
        <f t="shared" si="26"/>
        <v>1.4728554711568169</v>
      </c>
      <c r="E336" s="2">
        <f t="shared" si="25"/>
        <v>-5.9243286084818658E-2</v>
      </c>
      <c r="F336" s="2">
        <f t="shared" si="29"/>
        <v>-7.8428634791649368E-2</v>
      </c>
      <c r="G336" s="2">
        <f t="shared" si="27"/>
        <v>1.918534870683071E-2</v>
      </c>
      <c r="H336" s="2" t="str">
        <f t="shared" si="28"/>
        <v>Sell</v>
      </c>
    </row>
    <row r="337" spans="1:8" ht="13.5" x14ac:dyDescent="0.25">
      <c r="A337" s="3">
        <v>42494</v>
      </c>
      <c r="B337" s="2">
        <v>1.6557999999999999</v>
      </c>
      <c r="C337" s="2">
        <f t="shared" si="30"/>
        <v>1.4386718489070756</v>
      </c>
      <c r="D337" s="2">
        <f t="shared" si="26"/>
        <v>1.4864069177377934</v>
      </c>
      <c r="E337" s="2">
        <f t="shared" si="25"/>
        <v>-4.7735068830717875E-2</v>
      </c>
      <c r="F337" s="2">
        <f t="shared" si="29"/>
        <v>-7.228992159946307E-2</v>
      </c>
      <c r="G337" s="2">
        <f t="shared" si="27"/>
        <v>2.4554852768745195E-2</v>
      </c>
      <c r="H337" s="2" t="str">
        <f t="shared" si="28"/>
        <v>Sell</v>
      </c>
    </row>
    <row r="338" spans="1:8" ht="13.5" x14ac:dyDescent="0.25">
      <c r="A338" s="3">
        <v>42495</v>
      </c>
      <c r="B338" s="2">
        <v>1.6261000000000001</v>
      </c>
      <c r="C338" s="2">
        <f t="shared" si="30"/>
        <v>1.4583531029213717</v>
      </c>
      <c r="D338" s="2">
        <f t="shared" si="26"/>
        <v>1.4967545534609199</v>
      </c>
      <c r="E338" s="2">
        <f t="shared" si="25"/>
        <v>-3.8401450539548243E-2</v>
      </c>
      <c r="F338" s="2">
        <f t="shared" si="29"/>
        <v>-6.551222738748011E-2</v>
      </c>
      <c r="G338" s="2">
        <f t="shared" si="27"/>
        <v>2.7110776847931867E-2</v>
      </c>
      <c r="H338" s="2" t="str">
        <f t="shared" si="28"/>
        <v>Sell</v>
      </c>
    </row>
    <row r="339" spans="1:8" ht="13.5" x14ac:dyDescent="0.25">
      <c r="A339" s="3">
        <v>42496</v>
      </c>
      <c r="B339" s="2">
        <v>1.6161000000000001</v>
      </c>
      <c r="C339" s="2">
        <f t="shared" si="30"/>
        <v>1.4719449332411607</v>
      </c>
      <c r="D339" s="2">
        <f t="shared" si="26"/>
        <v>1.5055949569082592</v>
      </c>
      <c r="E339" s="2">
        <f t="shared" si="25"/>
        <v>-3.3650023667098461E-2</v>
      </c>
      <c r="F339" s="2">
        <f t="shared" si="29"/>
        <v>-5.9139786643403781E-2</v>
      </c>
      <c r="G339" s="2">
        <f t="shared" si="27"/>
        <v>2.548976297630532E-2</v>
      </c>
      <c r="H339" s="2" t="str">
        <f t="shared" si="28"/>
        <v>Sell</v>
      </c>
    </row>
    <row r="340" spans="1:8" ht="13.5" x14ac:dyDescent="0.25">
      <c r="A340" s="3">
        <v>42499</v>
      </c>
      <c r="B340" s="2">
        <v>1.6458999999999999</v>
      </c>
      <c r="C340" s="2">
        <f t="shared" si="30"/>
        <v>1.4788764819732898</v>
      </c>
      <c r="D340" s="2">
        <f t="shared" si="26"/>
        <v>1.515987923063203</v>
      </c>
      <c r="E340" s="2">
        <f t="shared" si="25"/>
        <v>-3.7111441089913155E-2</v>
      </c>
      <c r="F340" s="2">
        <f t="shared" si="29"/>
        <v>-5.4734117532705656E-2</v>
      </c>
      <c r="G340" s="2">
        <f t="shared" si="27"/>
        <v>1.7622676442792501E-2</v>
      </c>
      <c r="H340" s="2" t="str">
        <f t="shared" si="28"/>
        <v>Sell</v>
      </c>
    </row>
    <row r="341" spans="1:8" ht="13.5" x14ac:dyDescent="0.25">
      <c r="A341" s="3">
        <v>42500</v>
      </c>
      <c r="B341" s="2">
        <v>1.6359999999999999</v>
      </c>
      <c r="C341" s="2">
        <f t="shared" si="30"/>
        <v>1.4816954847466299</v>
      </c>
      <c r="D341" s="2">
        <f t="shared" si="26"/>
        <v>1.5248777065400025</v>
      </c>
      <c r="E341" s="2">
        <f t="shared" si="25"/>
        <v>-4.318222179337261E-2</v>
      </c>
      <c r="F341" s="2">
        <f t="shared" si="29"/>
        <v>-5.2423738384839047E-2</v>
      </c>
      <c r="G341" s="2">
        <f t="shared" si="27"/>
        <v>9.2415165914664366E-3</v>
      </c>
      <c r="H341" s="2" t="str">
        <f t="shared" si="28"/>
        <v>Sell</v>
      </c>
    </row>
    <row r="342" spans="1:8" ht="13.5" x14ac:dyDescent="0.25">
      <c r="A342" s="3">
        <v>42501</v>
      </c>
      <c r="B342" s="2">
        <v>1.6062000000000001</v>
      </c>
      <c r="C342" s="2">
        <f t="shared" si="30"/>
        <v>1.4932346409394561</v>
      </c>
      <c r="D342" s="2">
        <f t="shared" si="26"/>
        <v>1.530901580129632</v>
      </c>
      <c r="E342" s="2">
        <f t="shared" si="25"/>
        <v>-3.766693919017583E-2</v>
      </c>
      <c r="F342" s="2">
        <f t="shared" si="29"/>
        <v>-4.9472378545906408E-2</v>
      </c>
      <c r="G342" s="2">
        <f t="shared" si="27"/>
        <v>1.1805439355730578E-2</v>
      </c>
      <c r="H342" s="2" t="str">
        <f t="shared" si="28"/>
        <v>Sell</v>
      </c>
    </row>
    <row r="343" spans="1:8" ht="13.5" x14ac:dyDescent="0.25">
      <c r="A343" s="3">
        <v>42502</v>
      </c>
      <c r="B343" s="2">
        <v>1.6062000000000001</v>
      </c>
      <c r="C343" s="2">
        <f t="shared" si="30"/>
        <v>1.5029985423333858</v>
      </c>
      <c r="D343" s="2">
        <f t="shared" si="26"/>
        <v>1.5364792408607704</v>
      </c>
      <c r="E343" s="2">
        <f t="shared" si="25"/>
        <v>-3.3480698527384556E-2</v>
      </c>
      <c r="F343" s="2">
        <f t="shared" si="29"/>
        <v>-4.6274042542202042E-2</v>
      </c>
      <c r="G343" s="2">
        <f t="shared" si="27"/>
        <v>1.2793344014817486E-2</v>
      </c>
      <c r="H343" s="2" t="str">
        <f t="shared" si="28"/>
        <v>Sell</v>
      </c>
    </row>
    <row r="344" spans="1:8" ht="13.5" x14ac:dyDescent="0.25">
      <c r="A344" s="3">
        <v>42503</v>
      </c>
      <c r="B344" s="2">
        <v>1.6557999999999999</v>
      </c>
      <c r="C344" s="2">
        <f t="shared" si="30"/>
        <v>1.509721843512865</v>
      </c>
      <c r="D344" s="2">
        <f t="shared" si="26"/>
        <v>1.5453178156118244</v>
      </c>
      <c r="E344" s="2">
        <f t="shared" si="25"/>
        <v>-3.5595972098959372E-2</v>
      </c>
      <c r="F344" s="2">
        <f t="shared" si="29"/>
        <v>-4.4138428453553515E-2</v>
      </c>
      <c r="G344" s="2">
        <f t="shared" si="27"/>
        <v>8.5424563545941426E-3</v>
      </c>
      <c r="H344" s="2" t="str">
        <f t="shared" si="28"/>
        <v>Sell</v>
      </c>
    </row>
    <row r="345" spans="1:8" ht="13.5" x14ac:dyDescent="0.25">
      <c r="A345" s="3">
        <v>42506</v>
      </c>
      <c r="B345" s="2">
        <v>1.6657</v>
      </c>
      <c r="C345" s="2">
        <f t="shared" si="30"/>
        <v>1.5062723291262703</v>
      </c>
      <c r="D345" s="2">
        <f t="shared" si="26"/>
        <v>1.5542350144553929</v>
      </c>
      <c r="E345" s="2">
        <f t="shared" si="25"/>
        <v>-4.7962685329122623E-2</v>
      </c>
      <c r="F345" s="2">
        <f t="shared" si="29"/>
        <v>-4.490327982866734E-2</v>
      </c>
      <c r="G345" s="2">
        <f t="shared" si="27"/>
        <v>-3.0594055004552825E-3</v>
      </c>
      <c r="H345" s="2" t="str">
        <f t="shared" si="28"/>
        <v>Hold</v>
      </c>
    </row>
    <row r="346" spans="1:8" ht="13.5" x14ac:dyDescent="0.25">
      <c r="A346" s="3">
        <v>42507</v>
      </c>
      <c r="B346" s="2">
        <v>1.6756</v>
      </c>
      <c r="C346" s="2">
        <f t="shared" si="30"/>
        <v>1.5170765861837672</v>
      </c>
      <c r="D346" s="2">
        <f t="shared" si="26"/>
        <v>1.5632250133846231</v>
      </c>
      <c r="E346" s="2">
        <f t="shared" si="25"/>
        <v>-4.6148427200855879E-2</v>
      </c>
      <c r="F346" s="2">
        <f t="shared" si="29"/>
        <v>-4.515230930310505E-2</v>
      </c>
      <c r="G346" s="2">
        <f t="shared" si="27"/>
        <v>-9.9611789775082976E-4</v>
      </c>
      <c r="H346" s="2" t="str">
        <f t="shared" si="28"/>
        <v>Hold</v>
      </c>
    </row>
    <row r="347" spans="1:8" ht="13.5" x14ac:dyDescent="0.25">
      <c r="A347" s="3">
        <v>42508</v>
      </c>
      <c r="B347" s="2">
        <v>1.6657</v>
      </c>
      <c r="C347" s="2">
        <f t="shared" si="30"/>
        <v>1.538418649847803</v>
      </c>
      <c r="D347" s="2">
        <f t="shared" si="26"/>
        <v>1.5708157531339104</v>
      </c>
      <c r="E347" s="2">
        <f t="shared" si="25"/>
        <v>-3.2397103286107454E-2</v>
      </c>
      <c r="F347" s="2">
        <f t="shared" si="29"/>
        <v>-4.2601268099705533E-2</v>
      </c>
      <c r="G347" s="2">
        <f t="shared" si="27"/>
        <v>1.0204164813598079E-2</v>
      </c>
      <c r="H347" s="2" t="str">
        <f t="shared" si="28"/>
        <v>Sell</v>
      </c>
    </row>
    <row r="348" spans="1:8" ht="13.5" x14ac:dyDescent="0.25">
      <c r="A348" s="3">
        <v>42509</v>
      </c>
      <c r="B348" s="2">
        <v>1.7153</v>
      </c>
      <c r="C348" s="2">
        <f t="shared" si="30"/>
        <v>1.5519080883327563</v>
      </c>
      <c r="D348" s="2">
        <f t="shared" si="26"/>
        <v>1.5815182899388058</v>
      </c>
      <c r="E348" s="2">
        <f t="shared" ref="E348:E411" si="31">C348-D348</f>
        <v>-2.9610201606049547E-2</v>
      </c>
      <c r="F348" s="2">
        <f t="shared" si="29"/>
        <v>-4.0003054800974339E-2</v>
      </c>
      <c r="G348" s="2">
        <f t="shared" si="27"/>
        <v>1.0392853194924792E-2</v>
      </c>
      <c r="H348" s="2" t="str">
        <f t="shared" si="28"/>
        <v>Sell</v>
      </c>
    </row>
    <row r="349" spans="1:8" ht="13.5" x14ac:dyDescent="0.25">
      <c r="A349" s="3">
        <v>42510</v>
      </c>
      <c r="B349" s="2">
        <v>1.7351000000000001</v>
      </c>
      <c r="C349" s="2">
        <f t="shared" si="30"/>
        <v>1.5617837670507937</v>
      </c>
      <c r="D349" s="2">
        <f t="shared" ref="D349:D412" si="32">$D$4*B349+(1-$D$4)*D348</f>
        <v>1.5928947129063018</v>
      </c>
      <c r="E349" s="2">
        <f t="shared" si="31"/>
        <v>-3.111094585550811E-2</v>
      </c>
      <c r="F349" s="2">
        <f t="shared" si="29"/>
        <v>-3.8224633011881094E-2</v>
      </c>
      <c r="G349" s="2">
        <f t="shared" si="27"/>
        <v>7.1136871563729845E-3</v>
      </c>
      <c r="H349" s="2" t="str">
        <f t="shared" si="28"/>
        <v>Sell</v>
      </c>
    </row>
    <row r="350" spans="1:8" ht="13.5" x14ac:dyDescent="0.25">
      <c r="A350" s="3">
        <v>42513</v>
      </c>
      <c r="B350" s="2">
        <v>1.7450000000000001</v>
      </c>
      <c r="C350" s="2">
        <f t="shared" si="30"/>
        <v>1.5747247259660562</v>
      </c>
      <c r="D350" s="2">
        <f t="shared" si="32"/>
        <v>1.6041617712095386</v>
      </c>
      <c r="E350" s="2">
        <f t="shared" si="31"/>
        <v>-2.9437045243482451E-2</v>
      </c>
      <c r="F350" s="2">
        <f t="shared" si="29"/>
        <v>-3.6467115458201367E-2</v>
      </c>
      <c r="G350" s="2">
        <f t="shared" si="27"/>
        <v>7.0300702147189156E-3</v>
      </c>
      <c r="H350" s="2" t="str">
        <f t="shared" si="28"/>
        <v>Sell</v>
      </c>
    </row>
    <row r="351" spans="1:8" ht="13.5" x14ac:dyDescent="0.25">
      <c r="A351" s="3">
        <v>42514</v>
      </c>
      <c r="B351" s="2">
        <v>1.7648999999999999</v>
      </c>
      <c r="C351" s="2">
        <f t="shared" si="30"/>
        <v>1.5841516912020475</v>
      </c>
      <c r="D351" s="2">
        <f t="shared" si="32"/>
        <v>1.6160683066754988</v>
      </c>
      <c r="E351" s="2">
        <f t="shared" si="31"/>
        <v>-3.1916615473451371E-2</v>
      </c>
      <c r="F351" s="2">
        <f t="shared" si="29"/>
        <v>-3.5557015461251368E-2</v>
      </c>
      <c r="G351" s="2">
        <f t="shared" si="27"/>
        <v>3.6403999877999971E-3</v>
      </c>
      <c r="H351" s="2" t="str">
        <f t="shared" si="28"/>
        <v>Sell</v>
      </c>
    </row>
    <row r="352" spans="1:8" ht="13.5" x14ac:dyDescent="0.25">
      <c r="A352" s="3">
        <v>42515</v>
      </c>
      <c r="B352" s="2">
        <v>1.8640000000000001</v>
      </c>
      <c r="C352" s="2">
        <f t="shared" si="30"/>
        <v>1.5875437387094247</v>
      </c>
      <c r="D352" s="2">
        <f t="shared" si="32"/>
        <v>1.6344336172921285</v>
      </c>
      <c r="E352" s="2">
        <f t="shared" si="31"/>
        <v>-4.6889878582703881E-2</v>
      </c>
      <c r="F352" s="2">
        <f t="shared" si="29"/>
        <v>-3.782358808554187E-2</v>
      </c>
      <c r="G352" s="2">
        <f t="shared" si="27"/>
        <v>-9.0662904971620106E-3</v>
      </c>
      <c r="H352" s="2" t="str">
        <f t="shared" si="28"/>
        <v>Hold</v>
      </c>
    </row>
    <row r="353" spans="1:8" ht="13.5" x14ac:dyDescent="0.25">
      <c r="A353" s="3">
        <v>42516</v>
      </c>
      <c r="B353" s="2">
        <v>1.9731000000000001</v>
      </c>
      <c r="C353" s="2">
        <f t="shared" si="30"/>
        <v>1.5904139327541285</v>
      </c>
      <c r="D353" s="2">
        <f t="shared" si="32"/>
        <v>1.6595200160112302</v>
      </c>
      <c r="E353" s="2">
        <f t="shared" si="31"/>
        <v>-6.9106083257101769E-2</v>
      </c>
      <c r="F353" s="2">
        <f t="shared" si="29"/>
        <v>-4.4080087119853853E-2</v>
      </c>
      <c r="G353" s="2">
        <f t="shared" si="27"/>
        <v>-2.5025996137247916E-2</v>
      </c>
      <c r="H353" s="2" t="str">
        <f t="shared" si="28"/>
        <v>Hold</v>
      </c>
    </row>
    <row r="354" spans="1:8" ht="13.5" x14ac:dyDescent="0.25">
      <c r="A354" s="3">
        <v>42517</v>
      </c>
      <c r="B354" s="2">
        <v>1.9235</v>
      </c>
      <c r="C354" s="2">
        <f t="shared" si="30"/>
        <v>1.6004733277150318</v>
      </c>
      <c r="D354" s="2">
        <f t="shared" si="32"/>
        <v>1.6790740888992872</v>
      </c>
      <c r="E354" s="2">
        <f t="shared" si="31"/>
        <v>-7.8600761184255408E-2</v>
      </c>
      <c r="F354" s="2">
        <f t="shared" si="29"/>
        <v>-5.0984221932734164E-2</v>
      </c>
      <c r="G354" s="2">
        <f t="shared" si="27"/>
        <v>-2.7616539251521244E-2</v>
      </c>
      <c r="H354" s="2" t="str">
        <f t="shared" si="28"/>
        <v>Hold</v>
      </c>
    </row>
    <row r="355" spans="1:8" ht="13.5" x14ac:dyDescent="0.25">
      <c r="A355" s="3">
        <v>42520</v>
      </c>
      <c r="B355" s="2">
        <v>1.9533</v>
      </c>
      <c r="C355" s="2">
        <f t="shared" si="30"/>
        <v>1.6105082003742577</v>
      </c>
      <c r="D355" s="2">
        <f t="shared" si="32"/>
        <v>1.6993871193511918</v>
      </c>
      <c r="E355" s="2">
        <f t="shared" si="31"/>
        <v>-8.8878918976934118E-2</v>
      </c>
      <c r="F355" s="2">
        <f t="shared" si="29"/>
        <v>-5.856316134157416E-2</v>
      </c>
      <c r="G355" s="2">
        <f t="shared" si="27"/>
        <v>-3.0315757635359958E-2</v>
      </c>
      <c r="H355" s="2" t="str">
        <f t="shared" si="28"/>
        <v>Hold</v>
      </c>
    </row>
    <row r="356" spans="1:8" ht="13.5" x14ac:dyDescent="0.25">
      <c r="A356" s="3">
        <v>42521</v>
      </c>
      <c r="B356" s="2">
        <v>2.0226999999999999</v>
      </c>
      <c r="C356" s="2">
        <f t="shared" si="30"/>
        <v>1.6205223233936028</v>
      </c>
      <c r="D356" s="2">
        <f t="shared" si="32"/>
        <v>1.7233362216214738</v>
      </c>
      <c r="E356" s="2">
        <f t="shared" si="31"/>
        <v>-0.10281389822787101</v>
      </c>
      <c r="F356" s="2">
        <f t="shared" si="29"/>
        <v>-6.7413308718833539E-2</v>
      </c>
      <c r="G356" s="2">
        <f t="shared" ref="G356:G419" si="33">E356-F356</f>
        <v>-3.5400589509037475E-2</v>
      </c>
      <c r="H356" s="2" t="str">
        <f t="shared" ref="H356:H419" si="34">IF(G356&lt;0,"Hold","Sell")</f>
        <v>Hold</v>
      </c>
    </row>
    <row r="357" spans="1:8" ht="13.5" x14ac:dyDescent="0.25">
      <c r="A357" s="3">
        <v>42522</v>
      </c>
      <c r="B357" s="2">
        <v>2.1019999999999999</v>
      </c>
      <c r="C357" s="2">
        <f t="shared" si="30"/>
        <v>1.6274727351792024</v>
      </c>
      <c r="D357" s="2">
        <f t="shared" si="32"/>
        <v>1.7513853903902534</v>
      </c>
      <c r="E357" s="2">
        <f t="shared" si="31"/>
        <v>-0.12391265521105099</v>
      </c>
      <c r="F357" s="2">
        <f t="shared" ref="F357:F420" si="35">(E357*(2/(10)))+((1-(2/10))*F356)</f>
        <v>-7.8713178017277036E-2</v>
      </c>
      <c r="G357" s="2">
        <f t="shared" si="33"/>
        <v>-4.5199477193773957E-2</v>
      </c>
      <c r="H357" s="2" t="str">
        <f t="shared" si="34"/>
        <v>Hold</v>
      </c>
    </row>
    <row r="358" spans="1:8" ht="13.5" x14ac:dyDescent="0.25">
      <c r="A358" s="3">
        <v>42523</v>
      </c>
      <c r="B358" s="2">
        <v>2.1118999999999999</v>
      </c>
      <c r="C358" s="2">
        <f t="shared" si="30"/>
        <v>1.6409846220747097</v>
      </c>
      <c r="D358" s="2">
        <f t="shared" si="32"/>
        <v>1.7780901762872716</v>
      </c>
      <c r="E358" s="2">
        <f t="shared" si="31"/>
        <v>-0.13710555421256188</v>
      </c>
      <c r="F358" s="2">
        <f t="shared" si="35"/>
        <v>-9.0391653256334012E-2</v>
      </c>
      <c r="G358" s="2">
        <f t="shared" si="33"/>
        <v>-4.6713900956227863E-2</v>
      </c>
      <c r="H358" s="2" t="str">
        <f t="shared" si="34"/>
        <v>Hold</v>
      </c>
    </row>
    <row r="359" spans="1:8" ht="13.5" x14ac:dyDescent="0.25">
      <c r="A359" s="3">
        <v>42524</v>
      </c>
      <c r="B359" s="2">
        <v>2.0326</v>
      </c>
      <c r="C359" s="2">
        <f t="shared" si="30"/>
        <v>1.655463910986293</v>
      </c>
      <c r="D359" s="2">
        <f t="shared" si="32"/>
        <v>1.7969427558215478</v>
      </c>
      <c r="E359" s="2">
        <f t="shared" si="31"/>
        <v>-0.14147884483525486</v>
      </c>
      <c r="F359" s="2">
        <f t="shared" si="35"/>
        <v>-0.1006090915721182</v>
      </c>
      <c r="G359" s="2">
        <f t="shared" si="33"/>
        <v>-4.086975326313666E-2</v>
      </c>
      <c r="H359" s="2" t="str">
        <f t="shared" si="34"/>
        <v>Hold</v>
      </c>
    </row>
    <row r="360" spans="1:8" ht="13.5" x14ac:dyDescent="0.25">
      <c r="A360" s="3">
        <v>42527</v>
      </c>
      <c r="B360" s="2">
        <v>2.0028000000000001</v>
      </c>
      <c r="C360" s="2">
        <f t="shared" si="30"/>
        <v>1.6692386939114787</v>
      </c>
      <c r="D360" s="2">
        <f t="shared" si="32"/>
        <v>1.8121914405755073</v>
      </c>
      <c r="E360" s="2">
        <f t="shared" si="31"/>
        <v>-0.14295274666402857</v>
      </c>
      <c r="F360" s="2">
        <f t="shared" si="35"/>
        <v>-0.10907782259050028</v>
      </c>
      <c r="G360" s="2">
        <f t="shared" si="33"/>
        <v>-3.3874924073528295E-2</v>
      </c>
      <c r="H360" s="2" t="str">
        <f t="shared" si="34"/>
        <v>Hold</v>
      </c>
    </row>
    <row r="361" spans="1:8" ht="13.5" x14ac:dyDescent="0.25">
      <c r="A361" s="3">
        <v>42528</v>
      </c>
      <c r="B361" s="2">
        <v>1.9533</v>
      </c>
      <c r="C361" s="2">
        <f t="shared" si="30"/>
        <v>1.6839558179250975</v>
      </c>
      <c r="D361" s="2">
        <f t="shared" si="32"/>
        <v>1.822643926458803</v>
      </c>
      <c r="E361" s="2">
        <f t="shared" si="31"/>
        <v>-0.1386881085337055</v>
      </c>
      <c r="F361" s="2">
        <f t="shared" si="35"/>
        <v>-0.11499987977914133</v>
      </c>
      <c r="G361" s="2">
        <f t="shared" si="33"/>
        <v>-2.3688228754564167E-2</v>
      </c>
      <c r="H361" s="2" t="str">
        <f t="shared" si="34"/>
        <v>Hold</v>
      </c>
    </row>
    <row r="362" spans="1:8" ht="13.5" x14ac:dyDescent="0.25">
      <c r="A362" s="3">
        <v>42529</v>
      </c>
      <c r="B362" s="2">
        <v>1.8738999999999999</v>
      </c>
      <c r="C362" s="2">
        <f t="shared" si="30"/>
        <v>1.7116549228596978</v>
      </c>
      <c r="D362" s="2">
        <f t="shared" si="32"/>
        <v>1.8264406726470397</v>
      </c>
      <c r="E362" s="2">
        <f t="shared" si="31"/>
        <v>-0.11478574978734191</v>
      </c>
      <c r="F362" s="2">
        <f t="shared" si="35"/>
        <v>-0.11495705378078146</v>
      </c>
      <c r="G362" s="2">
        <f t="shared" si="33"/>
        <v>1.7130399343955049E-4</v>
      </c>
      <c r="H362" s="2" t="str">
        <f t="shared" si="34"/>
        <v>Sell</v>
      </c>
    </row>
    <row r="363" spans="1:8" ht="13.5" x14ac:dyDescent="0.25">
      <c r="A363" s="3">
        <v>42530</v>
      </c>
      <c r="B363" s="2">
        <v>1.8738999999999999</v>
      </c>
      <c r="C363" s="2">
        <f t="shared" si="30"/>
        <v>1.7518772424197442</v>
      </c>
      <c r="D363" s="2">
        <f t="shared" si="32"/>
        <v>1.8299561783768885</v>
      </c>
      <c r="E363" s="2">
        <f t="shared" si="31"/>
        <v>-7.8078935957144324E-2</v>
      </c>
      <c r="F363" s="2">
        <f t="shared" si="35"/>
        <v>-0.10758143021605404</v>
      </c>
      <c r="G363" s="2">
        <f t="shared" si="33"/>
        <v>2.9502494258909717E-2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1.9533</v>
      </c>
      <c r="C364" s="2">
        <f t="shared" si="30"/>
        <v>1.7782807435859374</v>
      </c>
      <c r="D364" s="2">
        <f t="shared" si="32"/>
        <v>1.8390927577563783</v>
      </c>
      <c r="E364" s="2">
        <f t="shared" si="31"/>
        <v>-6.0812014170440909E-2</v>
      </c>
      <c r="F364" s="2">
        <f t="shared" si="35"/>
        <v>-9.8227547006931426E-2</v>
      </c>
      <c r="G364" s="2">
        <f t="shared" si="33"/>
        <v>3.7415532836490517E-2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1.9830000000000001</v>
      </c>
      <c r="C365" s="2">
        <f t="shared" si="30"/>
        <v>1.8052067830342546</v>
      </c>
      <c r="D365" s="2">
        <f t="shared" si="32"/>
        <v>1.8497525534781281</v>
      </c>
      <c r="E365" s="2">
        <f t="shared" si="31"/>
        <v>-4.4545770443873423E-2</v>
      </c>
      <c r="F365" s="2">
        <f t="shared" si="35"/>
        <v>-8.7491191694319834E-2</v>
      </c>
      <c r="G365" s="2">
        <f t="shared" si="33"/>
        <v>4.2945421250446411E-2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2.0028000000000001</v>
      </c>
      <c r="C366" s="2">
        <f t="shared" si="30"/>
        <v>1.8386672779520616</v>
      </c>
      <c r="D366" s="2">
        <f t="shared" si="32"/>
        <v>1.8610894013686372</v>
      </c>
      <c r="E366" s="2">
        <f t="shared" si="31"/>
        <v>-2.2422123416575568E-2</v>
      </c>
      <c r="F366" s="2">
        <f t="shared" si="35"/>
        <v>-7.4477378038770983E-2</v>
      </c>
      <c r="G366" s="2">
        <f t="shared" si="33"/>
        <v>5.2055254622195415E-2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1.9830000000000001</v>
      </c>
      <c r="C367" s="2">
        <f t="shared" si="30"/>
        <v>1.8791800044209752</v>
      </c>
      <c r="D367" s="2">
        <f t="shared" si="32"/>
        <v>1.8701198160820716</v>
      </c>
      <c r="E367" s="2">
        <f t="shared" si="31"/>
        <v>9.0601883389036519E-3</v>
      </c>
      <c r="F367" s="2">
        <f t="shared" si="35"/>
        <v>-5.7769864763236062E-2</v>
      </c>
      <c r="G367" s="2">
        <f t="shared" si="33"/>
        <v>6.6830053102139714E-2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1.9433</v>
      </c>
      <c r="C368" s="2">
        <f t="shared" si="30"/>
        <v>1.9149830806639021</v>
      </c>
      <c r="D368" s="2">
        <f t="shared" si="32"/>
        <v>1.8755405704463626</v>
      </c>
      <c r="E368" s="2">
        <f t="shared" si="31"/>
        <v>3.9442510217539528E-2</v>
      </c>
      <c r="F368" s="2">
        <f t="shared" si="35"/>
        <v>-3.8327389767080951E-2</v>
      </c>
      <c r="G368" s="2">
        <f t="shared" si="33"/>
        <v>7.7769899984620472E-2</v>
      </c>
      <c r="H368" s="2" t="str">
        <f t="shared" si="34"/>
        <v>Sell</v>
      </c>
    </row>
    <row r="369" spans="1:8" ht="13.5" x14ac:dyDescent="0.25">
      <c r="A369" s="3">
        <v>42538</v>
      </c>
      <c r="B369" s="2">
        <v>1.9136</v>
      </c>
      <c r="C369" s="2">
        <f t="shared" si="30"/>
        <v>1.9330779913309941</v>
      </c>
      <c r="D369" s="2">
        <f t="shared" si="32"/>
        <v>1.8783597874503357</v>
      </c>
      <c r="E369" s="2">
        <f t="shared" si="31"/>
        <v>5.47182038806584E-2</v>
      </c>
      <c r="F369" s="2">
        <f t="shared" si="35"/>
        <v>-1.971827103753308E-2</v>
      </c>
      <c r="G369" s="2">
        <f t="shared" si="33"/>
        <v>7.4436474918191484E-2</v>
      </c>
      <c r="H369" s="2" t="str">
        <f t="shared" si="34"/>
        <v>Sell</v>
      </c>
    </row>
    <row r="370" spans="1:8" ht="13.5" x14ac:dyDescent="0.25">
      <c r="A370" s="3">
        <v>42541</v>
      </c>
      <c r="B370" s="2">
        <v>1.9136</v>
      </c>
      <c r="C370" s="2">
        <f t="shared" si="30"/>
        <v>1.943804454203149</v>
      </c>
      <c r="D370" s="2">
        <f t="shared" si="32"/>
        <v>1.8809701735651256</v>
      </c>
      <c r="E370" s="2">
        <f t="shared" si="31"/>
        <v>6.2834280638023321E-2</v>
      </c>
      <c r="F370" s="2">
        <f t="shared" si="35"/>
        <v>-3.2077607024218018E-3</v>
      </c>
      <c r="G370" s="2">
        <f t="shared" si="33"/>
        <v>6.6042041340445126E-2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1.9235</v>
      </c>
      <c r="C371" s="2">
        <f t="shared" si="30"/>
        <v>1.9452653074026645</v>
      </c>
      <c r="D371" s="2">
        <f t="shared" si="32"/>
        <v>1.88412053107882</v>
      </c>
      <c r="E371" s="2">
        <f t="shared" si="31"/>
        <v>6.1144776323844408E-2</v>
      </c>
      <c r="F371" s="2">
        <f t="shared" si="35"/>
        <v>9.6627467028314405E-3</v>
      </c>
      <c r="G371" s="2">
        <f t="shared" si="33"/>
        <v>5.1482029621012969E-2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1.9136</v>
      </c>
      <c r="C372" s="2">
        <f t="shared" si="30"/>
        <v>1.934286029340716</v>
      </c>
      <c r="D372" s="2">
        <f t="shared" si="32"/>
        <v>1.8863041954433519</v>
      </c>
      <c r="E372" s="2">
        <f t="shared" si="31"/>
        <v>4.7981833897364101E-2</v>
      </c>
      <c r="F372" s="2">
        <f t="shared" si="35"/>
        <v>1.7326564141737975E-2</v>
      </c>
      <c r="G372" s="2">
        <f t="shared" si="33"/>
        <v>3.0655269755626127E-2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1.8738999999999999</v>
      </c>
      <c r="C373" s="2">
        <f t="shared" si="30"/>
        <v>1.9249958709806059</v>
      </c>
      <c r="D373" s="2">
        <f t="shared" si="32"/>
        <v>1.8853853661512519</v>
      </c>
      <c r="E373" s="2">
        <f t="shared" si="31"/>
        <v>3.9610504829354021E-2</v>
      </c>
      <c r="F373" s="2">
        <f t="shared" si="35"/>
        <v>2.1783352279261186E-2</v>
      </c>
      <c r="G373" s="2">
        <f t="shared" si="33"/>
        <v>1.7827152550092835E-2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1.9036999999999999</v>
      </c>
      <c r="C374" s="2">
        <f t="shared" si="30"/>
        <v>1.929350352368205</v>
      </c>
      <c r="D374" s="2">
        <f t="shared" si="32"/>
        <v>1.8867420056956035</v>
      </c>
      <c r="E374" s="2">
        <f t="shared" si="31"/>
        <v>4.2608346672601494E-2</v>
      </c>
      <c r="F374" s="2">
        <f t="shared" si="35"/>
        <v>2.5948351157929248E-2</v>
      </c>
      <c r="G374" s="2">
        <f t="shared" si="33"/>
        <v>1.6659995514672246E-2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1.8541000000000001</v>
      </c>
      <c r="C375" s="2">
        <f t="shared" si="30"/>
        <v>1.9376041443115581</v>
      </c>
      <c r="D375" s="2">
        <f t="shared" si="32"/>
        <v>1.8843240793477811</v>
      </c>
      <c r="E375" s="2">
        <f t="shared" si="31"/>
        <v>5.3280064963777019E-2</v>
      </c>
      <c r="F375" s="2">
        <f t="shared" si="35"/>
        <v>3.1414693919098804E-2</v>
      </c>
      <c r="G375" s="2">
        <f t="shared" si="33"/>
        <v>2.1865371044678214E-2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1.7847</v>
      </c>
      <c r="C376" s="2">
        <f t="shared" si="30"/>
        <v>1.9476342759559337</v>
      </c>
      <c r="D376" s="2">
        <f t="shared" si="32"/>
        <v>1.876944517914612</v>
      </c>
      <c r="E376" s="2">
        <f t="shared" si="31"/>
        <v>7.0689758041321715E-2</v>
      </c>
      <c r="F376" s="2">
        <f t="shared" si="35"/>
        <v>3.9269706743543388E-2</v>
      </c>
      <c r="G376" s="2">
        <f t="shared" si="33"/>
        <v>3.1420051297778327E-2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1.7351000000000001</v>
      </c>
      <c r="C377" s="2">
        <f t="shared" si="30"/>
        <v>1.9530751565780977</v>
      </c>
      <c r="D377" s="2">
        <f t="shared" si="32"/>
        <v>1.8664375165876037</v>
      </c>
      <c r="E377" s="2">
        <f t="shared" si="31"/>
        <v>8.6637639990494009E-2</v>
      </c>
      <c r="F377" s="2">
        <f t="shared" si="35"/>
        <v>4.8743293392933512E-2</v>
      </c>
      <c r="G377" s="2">
        <f t="shared" si="33"/>
        <v>3.7894346597560497E-2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1.7847</v>
      </c>
      <c r="C378" s="2">
        <f t="shared" si="30"/>
        <v>1.9515712863353136</v>
      </c>
      <c r="D378" s="2">
        <f t="shared" si="32"/>
        <v>1.8603828857292628</v>
      </c>
      <c r="E378" s="2">
        <f t="shared" si="31"/>
        <v>9.1188400606050823E-2</v>
      </c>
      <c r="F378" s="2">
        <f t="shared" si="35"/>
        <v>5.7232314835556977E-2</v>
      </c>
      <c r="G378" s="2">
        <f t="shared" si="33"/>
        <v>3.3956085770493846E-2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1.8343</v>
      </c>
      <c r="C379" s="2">
        <f t="shared" si="30"/>
        <v>1.9457295499760345</v>
      </c>
      <c r="D379" s="2">
        <f t="shared" si="32"/>
        <v>1.8584508201196877</v>
      </c>
      <c r="E379" s="2">
        <f t="shared" si="31"/>
        <v>8.7278729856346882E-2</v>
      </c>
      <c r="F379" s="2">
        <f t="shared" si="35"/>
        <v>6.3241597839714961E-2</v>
      </c>
      <c r="G379" s="2">
        <f t="shared" si="33"/>
        <v>2.4037132016631921E-2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1.8343</v>
      </c>
      <c r="C380" s="2">
        <f t="shared" si="30"/>
        <v>1.9407865422874138</v>
      </c>
      <c r="D380" s="2">
        <f t="shared" si="32"/>
        <v>1.8566618704811921</v>
      </c>
      <c r="E380" s="2">
        <f t="shared" si="31"/>
        <v>8.4124671806221629E-2</v>
      </c>
      <c r="F380" s="2">
        <f t="shared" si="35"/>
        <v>6.7418212633016297E-2</v>
      </c>
      <c r="G380" s="2">
        <f t="shared" si="33"/>
        <v>1.6706459173205332E-2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1.8343</v>
      </c>
      <c r="C381" s="2">
        <f t="shared" si="30"/>
        <v>1.9381270742431962</v>
      </c>
      <c r="D381" s="2">
        <f t="shared" si="32"/>
        <v>1.8550054356307335</v>
      </c>
      <c r="E381" s="2">
        <f t="shared" si="31"/>
        <v>8.3121638612462689E-2</v>
      </c>
      <c r="F381" s="2">
        <f t="shared" si="35"/>
        <v>7.0558897828905578E-2</v>
      </c>
      <c r="G381" s="2">
        <f t="shared" si="33"/>
        <v>1.2562740783557111E-2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1.8738999999999999</v>
      </c>
      <c r="C382" s="2">
        <f t="shared" si="30"/>
        <v>1.9343536782057813</v>
      </c>
      <c r="D382" s="2">
        <f t="shared" si="32"/>
        <v>1.8564050329914199</v>
      </c>
      <c r="E382" s="2">
        <f t="shared" si="31"/>
        <v>7.7948645214361401E-2</v>
      </c>
      <c r="F382" s="2">
        <f t="shared" si="35"/>
        <v>7.2036847305996743E-2</v>
      </c>
      <c r="G382" s="2">
        <f t="shared" si="33"/>
        <v>5.9117979083646577E-3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1.9433</v>
      </c>
      <c r="C383" s="2">
        <f t="shared" si="30"/>
        <v>1.9250531123279686</v>
      </c>
      <c r="D383" s="2">
        <f t="shared" si="32"/>
        <v>1.8628416972142776</v>
      </c>
      <c r="E383" s="2">
        <f t="shared" si="31"/>
        <v>6.2211415113690993E-2</v>
      </c>
      <c r="F383" s="2">
        <f t="shared" si="35"/>
        <v>7.0071760867535596E-2</v>
      </c>
      <c r="G383" s="2">
        <f t="shared" si="33"/>
        <v>-7.8603457538446025E-3</v>
      </c>
      <c r="H383" s="2" t="str">
        <f t="shared" si="34"/>
        <v>Hold</v>
      </c>
    </row>
    <row r="384" spans="1:8" ht="13.5" x14ac:dyDescent="0.25">
      <c r="A384" s="3">
        <v>42564</v>
      </c>
      <c r="B384" s="2">
        <v>1.9928999999999999</v>
      </c>
      <c r="C384" s="2">
        <f t="shared" si="30"/>
        <v>1.9217680181236656</v>
      </c>
      <c r="D384" s="2">
        <f t="shared" si="32"/>
        <v>1.8724756455687754</v>
      </c>
      <c r="E384" s="2">
        <f t="shared" si="31"/>
        <v>4.9292372554890163E-2</v>
      </c>
      <c r="F384" s="2">
        <f t="shared" si="35"/>
        <v>6.5915883205006506E-2</v>
      </c>
      <c r="G384" s="2">
        <f t="shared" si="33"/>
        <v>-1.6623510650116344E-2</v>
      </c>
      <c r="H384" s="2" t="str">
        <f t="shared" si="34"/>
        <v>Hold</v>
      </c>
    </row>
    <row r="385" spans="1:8" ht="13.5" x14ac:dyDescent="0.25">
      <c r="A385" s="3">
        <v>42565</v>
      </c>
      <c r="B385" s="2">
        <v>1.9632000000000001</v>
      </c>
      <c r="C385" s="2">
        <f t="shared" si="30"/>
        <v>1.9113575537969478</v>
      </c>
      <c r="D385" s="2">
        <f t="shared" si="32"/>
        <v>1.8791959681192365</v>
      </c>
      <c r="E385" s="2">
        <f t="shared" si="31"/>
        <v>3.2161585677711324E-2</v>
      </c>
      <c r="F385" s="2">
        <f t="shared" si="35"/>
        <v>5.9165023699547473E-2</v>
      </c>
      <c r="G385" s="2">
        <f t="shared" si="33"/>
        <v>-2.7003438021836149E-2</v>
      </c>
      <c r="H385" s="2" t="str">
        <f t="shared" si="34"/>
        <v>Hold</v>
      </c>
    </row>
    <row r="386" spans="1:8" ht="13.5" x14ac:dyDescent="0.25">
      <c r="A386" s="3">
        <v>42566</v>
      </c>
      <c r="B386" s="2">
        <v>1.9334</v>
      </c>
      <c r="C386" s="2">
        <f t="shared" si="30"/>
        <v>1.891871776289725</v>
      </c>
      <c r="D386" s="2">
        <f t="shared" si="32"/>
        <v>1.8832110815918854</v>
      </c>
      <c r="E386" s="2">
        <f t="shared" si="31"/>
        <v>8.6606946978395882E-3</v>
      </c>
      <c r="F386" s="2">
        <f t="shared" si="35"/>
        <v>4.9064157899205901E-2</v>
      </c>
      <c r="G386" s="2">
        <f t="shared" si="33"/>
        <v>-4.0403463201366313E-2</v>
      </c>
      <c r="H386" s="2" t="str">
        <f t="shared" si="34"/>
        <v>Hold</v>
      </c>
    </row>
    <row r="387" spans="1:8" ht="13.5" x14ac:dyDescent="0.25">
      <c r="A387" s="3">
        <v>42569</v>
      </c>
      <c r="B387" s="2">
        <v>1.8838999999999999</v>
      </c>
      <c r="C387" s="2">
        <f t="shared" si="30"/>
        <v>1.8677530414759211</v>
      </c>
      <c r="D387" s="2">
        <f t="shared" si="32"/>
        <v>1.8832621125850793</v>
      </c>
      <c r="E387" s="2">
        <f t="shared" si="31"/>
        <v>-1.5509071109158112E-2</v>
      </c>
      <c r="F387" s="2">
        <f t="shared" si="35"/>
        <v>3.6149512097533101E-2</v>
      </c>
      <c r="G387" s="2">
        <f t="shared" si="33"/>
        <v>-5.1658583206691214E-2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1.8838999999999999</v>
      </c>
      <c r="C388" s="2">
        <f t="shared" si="30"/>
        <v>1.8549756504796258</v>
      </c>
      <c r="D388" s="2">
        <f t="shared" si="32"/>
        <v>1.8833093635047031</v>
      </c>
      <c r="E388" s="2">
        <f t="shared" si="31"/>
        <v>-2.8333713025077367E-2</v>
      </c>
      <c r="F388" s="2">
        <f t="shared" si="35"/>
        <v>2.3252867073011007E-2</v>
      </c>
      <c r="G388" s="2">
        <f t="shared" si="33"/>
        <v>-5.1586580098088378E-2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1.9036999999999999</v>
      </c>
      <c r="C389" s="2">
        <f t="shared" si="30"/>
        <v>1.8517947811750679</v>
      </c>
      <c r="D389" s="2">
        <f t="shared" si="32"/>
        <v>1.8848197810228733</v>
      </c>
      <c r="E389" s="2">
        <f t="shared" si="31"/>
        <v>-3.3024999847805381E-2</v>
      </c>
      <c r="F389" s="2">
        <f t="shared" si="35"/>
        <v>1.1997293688847728E-2</v>
      </c>
      <c r="G389" s="2">
        <f t="shared" si="33"/>
        <v>-4.5022293536653109E-2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1.9632000000000001</v>
      </c>
      <c r="C390" s="2">
        <f t="shared" si="30"/>
        <v>1.8491032763789037</v>
      </c>
      <c r="D390" s="2">
        <f t="shared" si="32"/>
        <v>1.8906257231693271</v>
      </c>
      <c r="E390" s="2">
        <f t="shared" si="31"/>
        <v>-4.1522446790423384E-2</v>
      </c>
      <c r="F390" s="2">
        <f t="shared" si="35"/>
        <v>1.2933455929935063E-3</v>
      </c>
      <c r="G390" s="2">
        <f t="shared" si="33"/>
        <v>-4.2815792383416887E-2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1.9136</v>
      </c>
      <c r="C391" s="2">
        <f t="shared" si="30"/>
        <v>1.8468258492436878</v>
      </c>
      <c r="D391" s="2">
        <f t="shared" si="32"/>
        <v>1.8923275214530806</v>
      </c>
      <c r="E391" s="2">
        <f t="shared" si="31"/>
        <v>-4.5501672209392829E-2</v>
      </c>
      <c r="F391" s="2">
        <f t="shared" si="35"/>
        <v>-8.0656579674837619E-3</v>
      </c>
      <c r="G391" s="2">
        <f t="shared" si="33"/>
        <v>-3.7436014241909066E-2</v>
      </c>
      <c r="H391" s="2" t="str">
        <f t="shared" si="34"/>
        <v>Hold</v>
      </c>
    </row>
    <row r="392" spans="1:8" ht="13.5" x14ac:dyDescent="0.25">
      <c r="A392" s="3">
        <v>42577</v>
      </c>
      <c r="B392" s="2">
        <v>1.9235</v>
      </c>
      <c r="C392" s="2">
        <f t="shared" si="30"/>
        <v>1.8509911032061972</v>
      </c>
      <c r="D392" s="2">
        <f t="shared" si="32"/>
        <v>1.8946365939380376</v>
      </c>
      <c r="E392" s="2">
        <f t="shared" si="31"/>
        <v>-4.3645490731840431E-2</v>
      </c>
      <c r="F392" s="2">
        <f t="shared" si="35"/>
        <v>-1.5181624520355097E-2</v>
      </c>
      <c r="G392" s="2">
        <f t="shared" si="33"/>
        <v>-2.8463866211485334E-2</v>
      </c>
      <c r="H392" s="2" t="str">
        <f t="shared" si="34"/>
        <v>Hold</v>
      </c>
    </row>
    <row r="393" spans="1:8" ht="13.5" x14ac:dyDescent="0.25">
      <c r="A393" s="3">
        <v>42578</v>
      </c>
      <c r="B393" s="2">
        <v>1.9433</v>
      </c>
      <c r="C393" s="2">
        <f t="shared" si="30"/>
        <v>1.8651924719437054</v>
      </c>
      <c r="D393" s="2">
        <f t="shared" si="32"/>
        <v>1.8982412906833681</v>
      </c>
      <c r="E393" s="2">
        <f t="shared" si="31"/>
        <v>-3.30488187396627E-2</v>
      </c>
      <c r="F393" s="2">
        <f t="shared" si="35"/>
        <v>-1.8755063364216618E-2</v>
      </c>
      <c r="G393" s="2">
        <f t="shared" si="33"/>
        <v>-1.4293755375446082E-2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1.9632000000000001</v>
      </c>
      <c r="C394" s="2">
        <f t="shared" si="30"/>
        <v>1.8848397839523661</v>
      </c>
      <c r="D394" s="2">
        <f t="shared" si="32"/>
        <v>1.9030530469290445</v>
      </c>
      <c r="E394" s="2">
        <f t="shared" si="31"/>
        <v>-1.8213262976678468E-2</v>
      </c>
      <c r="F394" s="2">
        <f t="shared" si="35"/>
        <v>-1.864670328670899E-2</v>
      </c>
      <c r="G394" s="2">
        <f t="shared" si="33"/>
        <v>4.334403100305223E-4</v>
      </c>
      <c r="H394" s="2" t="str">
        <f t="shared" si="34"/>
        <v>Sell</v>
      </c>
    </row>
    <row r="395" spans="1:8" ht="13.5" x14ac:dyDescent="0.25">
      <c r="A395" s="3">
        <v>42580</v>
      </c>
      <c r="B395" s="2">
        <v>1.9533</v>
      </c>
      <c r="C395" s="2">
        <f t="shared" si="30"/>
        <v>1.8968952018058483</v>
      </c>
      <c r="D395" s="2">
        <f t="shared" si="32"/>
        <v>1.906775043452819</v>
      </c>
      <c r="E395" s="2">
        <f t="shared" si="31"/>
        <v>-9.8798416469707551E-3</v>
      </c>
      <c r="F395" s="2">
        <f t="shared" si="35"/>
        <v>-1.6893330958761346E-2</v>
      </c>
      <c r="G395" s="2">
        <f t="shared" si="33"/>
        <v>7.0134893117905911E-3</v>
      </c>
      <c r="H395" s="2" t="str">
        <f t="shared" si="34"/>
        <v>Sell</v>
      </c>
    </row>
    <row r="396" spans="1:8" ht="13.5" x14ac:dyDescent="0.25">
      <c r="A396" s="3">
        <v>42583</v>
      </c>
      <c r="B396" s="2">
        <v>1.9334</v>
      </c>
      <c r="C396" s="2">
        <f t="shared" si="30"/>
        <v>1.9025113246049485</v>
      </c>
      <c r="D396" s="2">
        <f t="shared" si="32"/>
        <v>1.908747262456314</v>
      </c>
      <c r="E396" s="2">
        <f t="shared" si="31"/>
        <v>-6.2359378513654473E-3</v>
      </c>
      <c r="F396" s="2">
        <f t="shared" si="35"/>
        <v>-1.4761852337282166E-2</v>
      </c>
      <c r="G396" s="2">
        <f t="shared" si="33"/>
        <v>8.5259144859167191E-3</v>
      </c>
      <c r="H396" s="2" t="str">
        <f t="shared" si="34"/>
        <v>Sell</v>
      </c>
    </row>
    <row r="397" spans="1:8" ht="13.5" x14ac:dyDescent="0.25">
      <c r="A397" s="3">
        <v>42584</v>
      </c>
      <c r="B397" s="2">
        <v>1.8937999999999999</v>
      </c>
      <c r="C397" s="2">
        <f t="shared" si="30"/>
        <v>1.8996480438964949</v>
      </c>
      <c r="D397" s="2">
        <f t="shared" si="32"/>
        <v>1.9076400578299204</v>
      </c>
      <c r="E397" s="2">
        <f t="shared" si="31"/>
        <v>-7.9920139334255236E-3</v>
      </c>
      <c r="F397" s="2">
        <f t="shared" si="35"/>
        <v>-1.3407884656510839E-2</v>
      </c>
      <c r="G397" s="2">
        <f t="shared" si="33"/>
        <v>5.4158707230853153E-3</v>
      </c>
      <c r="H397" s="2" t="str">
        <f t="shared" si="34"/>
        <v>Sell</v>
      </c>
    </row>
    <row r="398" spans="1:8" ht="13.5" x14ac:dyDescent="0.25">
      <c r="A398" s="3">
        <v>42585</v>
      </c>
      <c r="B398" s="2">
        <v>1.9036999999999999</v>
      </c>
      <c r="C398" s="2">
        <f t="shared" si="30"/>
        <v>1.8972252679124186</v>
      </c>
      <c r="D398" s="2">
        <f t="shared" si="32"/>
        <v>1.9073482016943708</v>
      </c>
      <c r="E398" s="2">
        <f t="shared" si="31"/>
        <v>-1.012293378195217E-2</v>
      </c>
      <c r="F398" s="2">
        <f t="shared" si="35"/>
        <v>-1.2750894481599107E-2</v>
      </c>
      <c r="G398" s="2">
        <f t="shared" si="33"/>
        <v>2.6279606996469362E-3</v>
      </c>
      <c r="H398" s="2" t="str">
        <f t="shared" si="34"/>
        <v>Sell</v>
      </c>
    </row>
    <row r="399" spans="1:8" ht="13.5" x14ac:dyDescent="0.25">
      <c r="A399" s="3">
        <v>42586</v>
      </c>
      <c r="B399" s="2">
        <v>1.9632000000000001</v>
      </c>
      <c r="C399" s="2">
        <f t="shared" ref="C399:C462" si="36">$C$4*B389+C398*(1-$C$4)</f>
        <v>1.8982213805412773</v>
      </c>
      <c r="D399" s="2">
        <f t="shared" si="32"/>
        <v>1.9114853719392322</v>
      </c>
      <c r="E399" s="2">
        <f t="shared" si="31"/>
        <v>-1.3263991397954866E-2</v>
      </c>
      <c r="F399" s="2">
        <f t="shared" si="35"/>
        <v>-1.2853513864870259E-2</v>
      </c>
      <c r="G399" s="2">
        <f t="shared" si="33"/>
        <v>-4.1047753308460708E-4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1.9533</v>
      </c>
      <c r="C400" s="2">
        <f t="shared" si="36"/>
        <v>1.9082180912272346</v>
      </c>
      <c r="D400" s="2">
        <f t="shared" si="32"/>
        <v>1.9145827517955853</v>
      </c>
      <c r="E400" s="2">
        <f t="shared" si="31"/>
        <v>-6.3646605683507218E-3</v>
      </c>
      <c r="F400" s="2">
        <f t="shared" si="35"/>
        <v>-1.1555743205566352E-2</v>
      </c>
      <c r="G400" s="2">
        <f t="shared" si="33"/>
        <v>5.1910826372156306E-3</v>
      </c>
      <c r="H400" s="2" t="str">
        <f t="shared" si="34"/>
        <v>Sell</v>
      </c>
    </row>
    <row r="401" spans="1:8" ht="13.5" x14ac:dyDescent="0.25">
      <c r="A401" s="3">
        <v>42590</v>
      </c>
      <c r="B401" s="2">
        <v>1.9334</v>
      </c>
      <c r="C401" s="2">
        <f t="shared" si="36"/>
        <v>1.9090460771922755</v>
      </c>
      <c r="D401" s="2">
        <f t="shared" si="32"/>
        <v>1.9159766220329493</v>
      </c>
      <c r="E401" s="2">
        <f t="shared" si="31"/>
        <v>-6.9305448406737913E-3</v>
      </c>
      <c r="F401" s="2">
        <f t="shared" si="35"/>
        <v>-1.063070353258784E-2</v>
      </c>
      <c r="G401" s="2">
        <f t="shared" si="33"/>
        <v>3.7001586919140489E-3</v>
      </c>
      <c r="H401" s="2" t="str">
        <f t="shared" si="34"/>
        <v>Sell</v>
      </c>
    </row>
    <row r="402" spans="1:8" ht="13.5" x14ac:dyDescent="0.25">
      <c r="A402" s="3">
        <v>42591</v>
      </c>
      <c r="B402" s="2">
        <v>1.9136</v>
      </c>
      <c r="C402" s="2">
        <f t="shared" si="36"/>
        <v>1.911269757624233</v>
      </c>
      <c r="D402" s="2">
        <f t="shared" si="32"/>
        <v>1.9158005759564345</v>
      </c>
      <c r="E402" s="2">
        <f t="shared" si="31"/>
        <v>-4.5308183322014806E-3</v>
      </c>
      <c r="F402" s="2">
        <f t="shared" si="35"/>
        <v>-9.41072649251057E-3</v>
      </c>
      <c r="G402" s="2">
        <f t="shared" si="33"/>
        <v>4.8799081603090894E-3</v>
      </c>
      <c r="H402" s="2" t="str">
        <f t="shared" si="34"/>
        <v>Sell</v>
      </c>
    </row>
    <row r="403" spans="1:8" ht="13.5" x14ac:dyDescent="0.25">
      <c r="A403" s="3">
        <v>42592</v>
      </c>
      <c r="B403" s="2">
        <v>1.9334</v>
      </c>
      <c r="C403" s="2">
        <f t="shared" si="36"/>
        <v>1.9161974872205048</v>
      </c>
      <c r="D403" s="2">
        <f t="shared" si="32"/>
        <v>1.9171042369966984</v>
      </c>
      <c r="E403" s="2">
        <f t="shared" si="31"/>
        <v>-9.0674977619364938E-4</v>
      </c>
      <c r="F403" s="2">
        <f t="shared" si="35"/>
        <v>-7.7099311492471864E-3</v>
      </c>
      <c r="G403" s="2">
        <f t="shared" si="33"/>
        <v>6.803181373053537E-3</v>
      </c>
      <c r="H403" s="2" t="str">
        <f t="shared" si="34"/>
        <v>Sell</v>
      </c>
    </row>
    <row r="404" spans="1:8" ht="13.5" x14ac:dyDescent="0.25">
      <c r="A404" s="3">
        <v>42593</v>
      </c>
      <c r="B404" s="2">
        <v>1.9235</v>
      </c>
      <c r="C404" s="2">
        <f t="shared" si="36"/>
        <v>1.923428643032735</v>
      </c>
      <c r="D404" s="2">
        <f t="shared" si="32"/>
        <v>1.9175779972191651</v>
      </c>
      <c r="E404" s="2">
        <f t="shared" si="31"/>
        <v>5.8506458135698658E-3</v>
      </c>
      <c r="F404" s="2">
        <f t="shared" si="35"/>
        <v>-4.9978157566837765E-3</v>
      </c>
      <c r="G404" s="2">
        <f t="shared" si="33"/>
        <v>1.0848461570253643E-2</v>
      </c>
      <c r="H404" s="2" t="str">
        <f t="shared" si="34"/>
        <v>Sell</v>
      </c>
    </row>
    <row r="405" spans="1:8" ht="13.5" x14ac:dyDescent="0.25">
      <c r="A405" s="3">
        <v>42594</v>
      </c>
      <c r="B405" s="2">
        <v>1.9235</v>
      </c>
      <c r="C405" s="2">
        <f t="shared" si="36"/>
        <v>1.9280242364123144</v>
      </c>
      <c r="D405" s="2">
        <f t="shared" si="32"/>
        <v>1.9180166640918195</v>
      </c>
      <c r="E405" s="2">
        <f t="shared" si="31"/>
        <v>1.0007572320494873E-2</v>
      </c>
      <c r="F405" s="2">
        <f t="shared" si="35"/>
        <v>-1.9967381412480468E-3</v>
      </c>
      <c r="G405" s="2">
        <f t="shared" si="33"/>
        <v>1.2004310461742919E-2</v>
      </c>
      <c r="H405" s="2" t="str">
        <f t="shared" si="34"/>
        <v>Sell</v>
      </c>
    </row>
    <row r="406" spans="1:8" ht="13.5" x14ac:dyDescent="0.25">
      <c r="A406" s="3">
        <v>42597</v>
      </c>
      <c r="B406" s="2">
        <v>1.8937999999999999</v>
      </c>
      <c r="C406" s="2">
        <f t="shared" si="36"/>
        <v>1.9288512769642661</v>
      </c>
      <c r="D406" s="2">
        <f t="shared" si="32"/>
        <v>1.9162228371220551</v>
      </c>
      <c r="E406" s="2">
        <f t="shared" si="31"/>
        <v>1.2628439842210959E-2</v>
      </c>
      <c r="F406" s="2">
        <f t="shared" si="35"/>
        <v>9.2829745544375434E-4</v>
      </c>
      <c r="G406" s="2">
        <f t="shared" si="33"/>
        <v>1.1700142386767205E-2</v>
      </c>
      <c r="H406" s="2" t="str">
        <f t="shared" si="34"/>
        <v>Sell</v>
      </c>
    </row>
    <row r="407" spans="1:8" ht="13.5" x14ac:dyDescent="0.25">
      <c r="A407" s="3">
        <v>42598</v>
      </c>
      <c r="B407" s="2">
        <v>1.9036999999999999</v>
      </c>
      <c r="C407" s="2">
        <f t="shared" si="36"/>
        <v>1.9234587728159176</v>
      </c>
      <c r="D407" s="2">
        <f t="shared" si="32"/>
        <v>1.9152952195574584</v>
      </c>
      <c r="E407" s="2">
        <f t="shared" si="31"/>
        <v>8.1635532584591886E-3</v>
      </c>
      <c r="F407" s="2">
        <f t="shared" si="35"/>
        <v>2.3753486160468414E-3</v>
      </c>
      <c r="G407" s="2">
        <f t="shared" si="33"/>
        <v>5.7882046424123472E-3</v>
      </c>
      <c r="H407" s="2" t="str">
        <f t="shared" si="34"/>
        <v>Sell</v>
      </c>
    </row>
    <row r="408" spans="1:8" ht="13.5" x14ac:dyDescent="0.25">
      <c r="A408" s="3">
        <v>42599</v>
      </c>
      <c r="B408" s="2">
        <v>1.9036999999999999</v>
      </c>
      <c r="C408" s="2">
        <f t="shared" si="36"/>
        <v>1.9204189616134686</v>
      </c>
      <c r="D408" s="2">
        <f t="shared" si="32"/>
        <v>1.9144363144050542</v>
      </c>
      <c r="E408" s="2">
        <f t="shared" si="31"/>
        <v>5.9826472084143489E-3</v>
      </c>
      <c r="F408" s="2">
        <f t="shared" si="35"/>
        <v>3.0968083345203432E-3</v>
      </c>
      <c r="G408" s="2">
        <f t="shared" si="33"/>
        <v>2.8858388738940057E-3</v>
      </c>
      <c r="H408" s="2" t="str">
        <f t="shared" si="34"/>
        <v>Sell</v>
      </c>
    </row>
    <row r="409" spans="1:8" ht="13.5" x14ac:dyDescent="0.25">
      <c r="A409" s="3">
        <v>42600</v>
      </c>
      <c r="B409" s="2">
        <v>1.9036999999999999</v>
      </c>
      <c r="C409" s="2">
        <f t="shared" si="36"/>
        <v>1.9270006598267813</v>
      </c>
      <c r="D409" s="2">
        <f t="shared" si="32"/>
        <v>1.9136410318565318</v>
      </c>
      <c r="E409" s="2">
        <f t="shared" si="31"/>
        <v>1.3359627970249477E-2</v>
      </c>
      <c r="F409" s="2">
        <f t="shared" si="35"/>
        <v>5.1493722616661707E-3</v>
      </c>
      <c r="G409" s="2">
        <f t="shared" si="33"/>
        <v>8.2102557085833063E-3</v>
      </c>
      <c r="H409" s="2" t="str">
        <f t="shared" si="34"/>
        <v>Sell</v>
      </c>
    </row>
    <row r="410" spans="1:8" ht="13.5" x14ac:dyDescent="0.25">
      <c r="A410" s="3">
        <v>42601</v>
      </c>
      <c r="B410" s="2">
        <v>1.8838999999999999</v>
      </c>
      <c r="C410" s="2">
        <f t="shared" si="36"/>
        <v>1.9310467121611226</v>
      </c>
      <c r="D410" s="2">
        <f t="shared" si="32"/>
        <v>1.9114379924597518</v>
      </c>
      <c r="E410" s="2">
        <f t="shared" si="31"/>
        <v>1.9608719701370791E-2</v>
      </c>
      <c r="F410" s="2">
        <f t="shared" si="35"/>
        <v>8.0412417496070945E-3</v>
      </c>
      <c r="G410" s="2">
        <f t="shared" si="33"/>
        <v>1.1567477951763697E-2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1.9036999999999999</v>
      </c>
      <c r="C411" s="2">
        <f t="shared" si="36"/>
        <v>1.9314087564440268</v>
      </c>
      <c r="D411" s="2">
        <f t="shared" si="32"/>
        <v>1.9108648078331036</v>
      </c>
      <c r="E411" s="2">
        <f t="shared" si="31"/>
        <v>2.0543948610923124E-2</v>
      </c>
      <c r="F411" s="2">
        <f t="shared" si="35"/>
        <v>1.0541783121870301E-2</v>
      </c>
      <c r="G411" s="2">
        <f t="shared" si="33"/>
        <v>1.0002165489052823E-2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1.8738999999999999</v>
      </c>
      <c r="C412" s="2">
        <f t="shared" si="36"/>
        <v>1.9286689477603303</v>
      </c>
      <c r="D412" s="2">
        <f t="shared" si="32"/>
        <v>1.9081266739195404</v>
      </c>
      <c r="E412" s="2">
        <f t="shared" ref="E412:E475" si="37">C412-D412</f>
        <v>2.0542273840789882E-2</v>
      </c>
      <c r="F412" s="2">
        <f t="shared" si="35"/>
        <v>1.2541881265654219E-2</v>
      </c>
      <c r="G412" s="2">
        <f t="shared" si="33"/>
        <v>8.0003925751356633E-3</v>
      </c>
      <c r="H412" s="2" t="str">
        <f t="shared" si="34"/>
        <v>Sell</v>
      </c>
    </row>
    <row r="413" spans="1:8" ht="13.5" x14ac:dyDescent="0.25">
      <c r="A413" s="3">
        <v>42606</v>
      </c>
      <c r="B413" s="2">
        <v>1.8738999999999999</v>
      </c>
      <c r="C413" s="2">
        <f t="shared" si="36"/>
        <v>1.9293968019510488</v>
      </c>
      <c r="D413" s="2">
        <f t="shared" ref="D413:D476" si="38">$D$4*B413+(1-$D$4)*D412</f>
        <v>1.9055913647403151</v>
      </c>
      <c r="E413" s="2">
        <f t="shared" si="37"/>
        <v>2.3805437210733693E-2</v>
      </c>
      <c r="F413" s="2">
        <f t="shared" si="35"/>
        <v>1.4794592454670116E-2</v>
      </c>
      <c r="G413" s="2">
        <f t="shared" si="33"/>
        <v>9.0108447560635768E-3</v>
      </c>
      <c r="H413" s="2" t="str">
        <f t="shared" si="34"/>
        <v>Sell</v>
      </c>
    </row>
    <row r="414" spans="1:8" ht="13.5" x14ac:dyDescent="0.25">
      <c r="A414" s="3">
        <v>42607</v>
      </c>
      <c r="B414" s="2">
        <v>1.8244</v>
      </c>
      <c r="C414" s="2">
        <f t="shared" si="36"/>
        <v>1.9284896016508875</v>
      </c>
      <c r="D414" s="2">
        <f t="shared" si="38"/>
        <v>1.8995771895743658</v>
      </c>
      <c r="E414" s="2">
        <f t="shared" si="37"/>
        <v>2.8912412076521621E-2</v>
      </c>
      <c r="F414" s="2">
        <f t="shared" si="35"/>
        <v>1.761815637904042E-2</v>
      </c>
      <c r="G414" s="2">
        <f t="shared" si="33"/>
        <v>1.1294255697481201E-2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1.8541000000000001</v>
      </c>
      <c r="C415" s="2">
        <f t="shared" si="36"/>
        <v>1.927721970627674</v>
      </c>
      <c r="D415" s="2">
        <f t="shared" si="38"/>
        <v>1.8962085088651537</v>
      </c>
      <c r="E415" s="2">
        <f t="shared" si="37"/>
        <v>3.1513461762520345E-2</v>
      </c>
      <c r="F415" s="2">
        <f t="shared" si="35"/>
        <v>2.0397217455736406E-2</v>
      </c>
      <c r="G415" s="2">
        <f t="shared" si="33"/>
        <v>1.1116244306783939E-2</v>
      </c>
      <c r="H415" s="2" t="str">
        <f t="shared" si="34"/>
        <v>Sell</v>
      </c>
    </row>
    <row r="416" spans="1:8" ht="13.5" x14ac:dyDescent="0.25">
      <c r="A416" s="3">
        <v>42611</v>
      </c>
      <c r="B416" s="2">
        <v>1.8838999999999999</v>
      </c>
      <c r="C416" s="2">
        <f t="shared" si="36"/>
        <v>1.9225032059157243</v>
      </c>
      <c r="D416" s="2">
        <f t="shared" si="38"/>
        <v>1.895296767467735</v>
      </c>
      <c r="E416" s="2">
        <f t="shared" si="37"/>
        <v>2.7206438447989312E-2</v>
      </c>
      <c r="F416" s="2">
        <f t="shared" si="35"/>
        <v>2.1759061654186986E-2</v>
      </c>
      <c r="G416" s="2">
        <f t="shared" si="33"/>
        <v>5.4473767938023263E-3</v>
      </c>
      <c r="H416" s="2" t="str">
        <f t="shared" si="34"/>
        <v>Sell</v>
      </c>
    </row>
    <row r="417" spans="1:8" ht="13.5" x14ac:dyDescent="0.25">
      <c r="A417" s="3">
        <v>42612</v>
      </c>
      <c r="B417" s="2">
        <v>1.8541000000000001</v>
      </c>
      <c r="C417" s="2">
        <f t="shared" si="36"/>
        <v>1.9196104050056129</v>
      </c>
      <c r="D417" s="2">
        <f t="shared" si="38"/>
        <v>1.8922451550627177</v>
      </c>
      <c r="E417" s="2">
        <f t="shared" si="37"/>
        <v>2.7365249942895131E-2</v>
      </c>
      <c r="F417" s="2">
        <f t="shared" si="35"/>
        <v>2.2880299311928615E-2</v>
      </c>
      <c r="G417" s="2">
        <f t="shared" si="33"/>
        <v>4.4849506309665166E-3</v>
      </c>
      <c r="H417" s="2" t="str">
        <f t="shared" si="34"/>
        <v>Sell</v>
      </c>
    </row>
    <row r="418" spans="1:8" ht="13.5" x14ac:dyDescent="0.25">
      <c r="A418" s="3">
        <v>42613</v>
      </c>
      <c r="B418" s="2">
        <v>1.8541000000000001</v>
      </c>
      <c r="C418" s="2">
        <f t="shared" si="36"/>
        <v>1.9171626503893646</v>
      </c>
      <c r="D418" s="2">
        <f t="shared" si="38"/>
        <v>1.8894195880210349</v>
      </c>
      <c r="E418" s="2">
        <f t="shared" si="37"/>
        <v>2.7743062368329685E-2</v>
      </c>
      <c r="F418" s="2">
        <f t="shared" si="35"/>
        <v>2.385285192320883E-2</v>
      </c>
      <c r="G418" s="2">
        <f t="shared" si="33"/>
        <v>3.890210445120855E-3</v>
      </c>
      <c r="H418" s="2" t="str">
        <f t="shared" si="34"/>
        <v>Sell</v>
      </c>
    </row>
    <row r="419" spans="1:8" ht="13.5" x14ac:dyDescent="0.25">
      <c r="A419" s="3">
        <v>42614</v>
      </c>
      <c r="B419" s="2">
        <v>1.8541000000000001</v>
      </c>
      <c r="C419" s="2">
        <f t="shared" si="36"/>
        <v>1.9150914734063853</v>
      </c>
      <c r="D419" s="2">
        <f t="shared" si="38"/>
        <v>1.8868033222416991</v>
      </c>
      <c r="E419" s="2">
        <f t="shared" si="37"/>
        <v>2.8288151164686193E-2</v>
      </c>
      <c r="F419" s="2">
        <f t="shared" si="35"/>
        <v>2.4739911771504305E-2</v>
      </c>
      <c r="G419" s="2">
        <f t="shared" si="33"/>
        <v>3.548239393181888E-3</v>
      </c>
      <c r="H419" s="2" t="str">
        <f t="shared" si="34"/>
        <v>Sell</v>
      </c>
    </row>
    <row r="420" spans="1:8" ht="13.5" x14ac:dyDescent="0.25">
      <c r="A420" s="3">
        <v>42615</v>
      </c>
      <c r="B420" s="2">
        <v>1.8640000000000001</v>
      </c>
      <c r="C420" s="2">
        <f t="shared" si="36"/>
        <v>1.9102927851900184</v>
      </c>
      <c r="D420" s="2">
        <f t="shared" si="38"/>
        <v>1.8851141872608324</v>
      </c>
      <c r="E420" s="2">
        <f t="shared" si="37"/>
        <v>2.5178597929186086E-2</v>
      </c>
      <c r="F420" s="2">
        <f t="shared" si="35"/>
        <v>2.4827649003040662E-2</v>
      </c>
      <c r="G420" s="2">
        <f t="shared" ref="G420:G483" si="39">E420-F420</f>
        <v>3.5094892614542447E-4</v>
      </c>
      <c r="H420" s="2" t="str">
        <f t="shared" ref="H420:H483" si="40">IF(G420&lt;0,"Hold","Sell")</f>
        <v>Sell</v>
      </c>
    </row>
    <row r="421" spans="1:8" ht="13.5" x14ac:dyDescent="0.25">
      <c r="A421" s="3">
        <v>42618</v>
      </c>
      <c r="B421" s="2">
        <v>1.8442000000000001</v>
      </c>
      <c r="C421" s="2">
        <f t="shared" si="36"/>
        <v>1.9092785105454002</v>
      </c>
      <c r="D421" s="2">
        <f t="shared" si="38"/>
        <v>1.8820835067229931</v>
      </c>
      <c r="E421" s="2">
        <f t="shared" si="37"/>
        <v>2.7195003822407138E-2</v>
      </c>
      <c r="F421" s="2">
        <f t="shared" ref="F421:F484" si="41">(E421*(2/(10)))+((1-(2/10))*F420)</f>
        <v>2.5301119966913959E-2</v>
      </c>
      <c r="G421" s="2">
        <f t="shared" si="39"/>
        <v>1.8938838554931788E-3</v>
      </c>
      <c r="H421" s="2" t="str">
        <f t="shared" si="40"/>
        <v>Sell</v>
      </c>
    </row>
    <row r="422" spans="1:8" ht="13.5" x14ac:dyDescent="0.25">
      <c r="A422" s="3">
        <v>42619</v>
      </c>
      <c r="B422" s="2">
        <v>1.8343</v>
      </c>
      <c r="C422" s="2">
        <f t="shared" si="36"/>
        <v>1.9038356627691848</v>
      </c>
      <c r="D422" s="2">
        <f t="shared" si="38"/>
        <v>1.8785439877064751</v>
      </c>
      <c r="E422" s="2">
        <f t="shared" si="37"/>
        <v>2.5291675062709684E-2</v>
      </c>
      <c r="F422" s="2">
        <f t="shared" si="41"/>
        <v>2.5299230986073104E-2</v>
      </c>
      <c r="G422" s="2">
        <f t="shared" si="39"/>
        <v>-7.5559233634198142E-6</v>
      </c>
      <c r="H422" s="2" t="str">
        <f t="shared" si="40"/>
        <v>Hold</v>
      </c>
    </row>
    <row r="423" spans="1:8" ht="13.5" x14ac:dyDescent="0.25">
      <c r="A423" s="3">
        <v>42620</v>
      </c>
      <c r="B423" s="2">
        <v>1.8343</v>
      </c>
      <c r="C423" s="2">
        <f t="shared" si="36"/>
        <v>1.8992301761893102</v>
      </c>
      <c r="D423" s="2">
        <f t="shared" si="38"/>
        <v>1.8752666552837733</v>
      </c>
      <c r="E423" s="2">
        <f t="shared" si="37"/>
        <v>2.3963520905536884E-2</v>
      </c>
      <c r="F423" s="2">
        <f t="shared" si="41"/>
        <v>2.5032088969965862E-2</v>
      </c>
      <c r="G423" s="2">
        <f t="shared" si="39"/>
        <v>-1.0685680644289784E-3</v>
      </c>
      <c r="H423" s="2" t="str">
        <f t="shared" si="40"/>
        <v>Hold</v>
      </c>
    </row>
    <row r="424" spans="1:8" ht="13.5" x14ac:dyDescent="0.25">
      <c r="A424" s="3">
        <v>42621</v>
      </c>
      <c r="B424" s="2">
        <v>1.8244</v>
      </c>
      <c r="C424" s="2">
        <f t="shared" si="36"/>
        <v>1.8877178413909548</v>
      </c>
      <c r="D424" s="2">
        <f t="shared" si="38"/>
        <v>1.8714987548923827</v>
      </c>
      <c r="E424" s="2">
        <f t="shared" si="37"/>
        <v>1.6219086498572066E-2</v>
      </c>
      <c r="F424" s="2">
        <f t="shared" si="41"/>
        <v>2.3269488475687102E-2</v>
      </c>
      <c r="G424" s="2">
        <f t="shared" si="39"/>
        <v>-7.050401977115036E-3</v>
      </c>
      <c r="H424" s="2" t="str">
        <f t="shared" si="40"/>
        <v>Hold</v>
      </c>
    </row>
    <row r="425" spans="1:8" ht="13.5" x14ac:dyDescent="0.25">
      <c r="A425" s="3">
        <v>42622</v>
      </c>
      <c r="B425" s="2">
        <v>1.7747999999999999</v>
      </c>
      <c r="C425" s="2">
        <f t="shared" si="36"/>
        <v>1.8825458657923464</v>
      </c>
      <c r="D425" s="2">
        <f t="shared" si="38"/>
        <v>1.8643358841596136</v>
      </c>
      <c r="E425" s="2">
        <f t="shared" si="37"/>
        <v>1.8209981632732797E-2</v>
      </c>
      <c r="F425" s="2">
        <f t="shared" si="41"/>
        <v>2.225758710709624E-2</v>
      </c>
      <c r="G425" s="2">
        <f t="shared" si="39"/>
        <v>-4.0476054743634436E-3</v>
      </c>
      <c r="H425" s="2" t="str">
        <f t="shared" si="40"/>
        <v>Hold</v>
      </c>
    </row>
    <row r="426" spans="1:8" ht="13.5" x14ac:dyDescent="0.25">
      <c r="A426" s="3">
        <v>42627</v>
      </c>
      <c r="B426" s="2">
        <v>1.7747999999999999</v>
      </c>
      <c r="C426" s="2">
        <f t="shared" si="36"/>
        <v>1.8827541941319854</v>
      </c>
      <c r="D426" s="2">
        <f t="shared" si="38"/>
        <v>1.8577035964440867</v>
      </c>
      <c r="E426" s="2">
        <f t="shared" si="37"/>
        <v>2.5050597687898746E-2</v>
      </c>
      <c r="F426" s="2">
        <f t="shared" si="41"/>
        <v>2.281618922325674E-2</v>
      </c>
      <c r="G426" s="2">
        <f t="shared" si="39"/>
        <v>2.2344084646420057E-3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1.8244</v>
      </c>
      <c r="C427" s="2">
        <f t="shared" si="36"/>
        <v>1.8783458565732185</v>
      </c>
      <c r="D427" s="2">
        <f t="shared" si="38"/>
        <v>1.8552366633741544</v>
      </c>
      <c r="E427" s="2">
        <f t="shared" si="37"/>
        <v>2.3109193199064126E-2</v>
      </c>
      <c r="F427" s="2">
        <f t="shared" si="41"/>
        <v>2.2874790018418217E-2</v>
      </c>
      <c r="G427" s="2">
        <f t="shared" si="39"/>
        <v>2.3440318064590904E-4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1.8244</v>
      </c>
      <c r="C428" s="2">
        <f t="shared" si="36"/>
        <v>1.8746157247927233</v>
      </c>
      <c r="D428" s="2">
        <f t="shared" si="38"/>
        <v>1.8529524660871801</v>
      </c>
      <c r="E428" s="2">
        <f t="shared" si="37"/>
        <v>2.1663258705543198E-2</v>
      </c>
      <c r="F428" s="2">
        <f t="shared" si="41"/>
        <v>2.2632483755843213E-2</v>
      </c>
      <c r="G428" s="2">
        <f t="shared" si="39"/>
        <v>-9.692250503000148E-4</v>
      </c>
      <c r="H428" s="2" t="str">
        <f t="shared" si="40"/>
        <v>Hold</v>
      </c>
    </row>
    <row r="429" spans="1:8" ht="13.5" x14ac:dyDescent="0.25">
      <c r="A429" s="3">
        <v>42632</v>
      </c>
      <c r="B429" s="2">
        <v>1.7747999999999999</v>
      </c>
      <c r="C429" s="2">
        <f t="shared" si="36"/>
        <v>1.8714594594399967</v>
      </c>
      <c r="D429" s="2">
        <f t="shared" si="38"/>
        <v>1.8471633945251666</v>
      </c>
      <c r="E429" s="2">
        <f t="shared" si="37"/>
        <v>2.4296064914830051E-2</v>
      </c>
      <c r="F429" s="2">
        <f t="shared" si="41"/>
        <v>2.2965199987640579E-2</v>
      </c>
      <c r="G429" s="2">
        <f t="shared" si="39"/>
        <v>1.3308649271894721E-3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1.7549999999999999</v>
      </c>
      <c r="C430" s="2">
        <f t="shared" si="36"/>
        <v>1.8703118502953817</v>
      </c>
      <c r="D430" s="2">
        <f t="shared" si="38"/>
        <v>1.8403364764121912</v>
      </c>
      <c r="E430" s="2">
        <f t="shared" si="37"/>
        <v>2.9975373883190493E-2</v>
      </c>
      <c r="F430" s="2">
        <f t="shared" si="41"/>
        <v>2.436723476675056E-2</v>
      </c>
      <c r="G430" s="2">
        <f t="shared" si="39"/>
        <v>5.6081391164399322E-3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1.7747999999999999</v>
      </c>
      <c r="C431" s="2">
        <f t="shared" si="36"/>
        <v>1.8662946425576308</v>
      </c>
      <c r="D431" s="2">
        <f t="shared" si="38"/>
        <v>1.8354819226038808</v>
      </c>
      <c r="E431" s="2">
        <f t="shared" si="37"/>
        <v>3.0812719953750012E-2</v>
      </c>
      <c r="F431" s="2">
        <f t="shared" si="41"/>
        <v>2.5656331804150452E-2</v>
      </c>
      <c r="G431" s="2">
        <f t="shared" si="39"/>
        <v>5.1563881495995598E-3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1.7747999999999999</v>
      </c>
      <c r="C432" s="2">
        <f t="shared" si="36"/>
        <v>1.8613723898564567</v>
      </c>
      <c r="D432" s="2">
        <f t="shared" si="38"/>
        <v>1.8309869653739637</v>
      </c>
      <c r="E432" s="2">
        <f t="shared" si="37"/>
        <v>3.038542448249304E-2</v>
      </c>
      <c r="F432" s="2">
        <f t="shared" si="41"/>
        <v>2.660215033981897E-2</v>
      </c>
      <c r="G432" s="2">
        <f t="shared" si="39"/>
        <v>3.7832741426740701E-3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1.8738999999999999</v>
      </c>
      <c r="C433" s="2">
        <f t="shared" si="36"/>
        <v>1.8572074068016171</v>
      </c>
      <c r="D433" s="2">
        <f t="shared" si="38"/>
        <v>1.8341657086795959</v>
      </c>
      <c r="E433" s="2">
        <f t="shared" si="37"/>
        <v>2.304169812202117E-2</v>
      </c>
      <c r="F433" s="2">
        <f t="shared" si="41"/>
        <v>2.5890059896259414E-2</v>
      </c>
      <c r="G433" s="2">
        <f t="shared" si="39"/>
        <v>-2.8483617742382436E-3</v>
      </c>
      <c r="H433" s="2" t="str">
        <f t="shared" si="40"/>
        <v>Hold</v>
      </c>
    </row>
    <row r="434" spans="1:8" ht="13.5" x14ac:dyDescent="0.25">
      <c r="A434" s="3">
        <v>42639</v>
      </c>
      <c r="B434" s="2">
        <v>1.9235</v>
      </c>
      <c r="C434" s="2">
        <f t="shared" si="36"/>
        <v>1.8521601134475221</v>
      </c>
      <c r="D434" s="2">
        <f t="shared" si="38"/>
        <v>1.8407830635922184</v>
      </c>
      <c r="E434" s="2">
        <f t="shared" si="37"/>
        <v>1.1377049855303634E-2</v>
      </c>
      <c r="F434" s="2">
        <f t="shared" si="41"/>
        <v>2.2987457888068261E-2</v>
      </c>
      <c r="G434" s="2">
        <f t="shared" si="39"/>
        <v>-1.1610408032764627E-2</v>
      </c>
      <c r="H434" s="2" t="str">
        <f t="shared" si="40"/>
        <v>Hold</v>
      </c>
    </row>
    <row r="435" spans="1:8" ht="13.5" x14ac:dyDescent="0.25">
      <c r="A435" s="3">
        <v>42640</v>
      </c>
      <c r="B435" s="2">
        <v>1.9235</v>
      </c>
      <c r="C435" s="2">
        <f t="shared" si="36"/>
        <v>1.8402585575325188</v>
      </c>
      <c r="D435" s="2">
        <f t="shared" si="38"/>
        <v>1.846910244066869</v>
      </c>
      <c r="E435" s="2">
        <f t="shared" si="37"/>
        <v>-6.6516865343502207E-3</v>
      </c>
      <c r="F435" s="2">
        <f t="shared" si="41"/>
        <v>1.7059629003584566E-2</v>
      </c>
      <c r="G435" s="2">
        <f t="shared" si="39"/>
        <v>-2.3711315537934787E-2</v>
      </c>
      <c r="H435" s="2" t="str">
        <f t="shared" si="40"/>
        <v>Hold</v>
      </c>
    </row>
    <row r="436" spans="1:8" ht="13.5" x14ac:dyDescent="0.25">
      <c r="A436" s="3">
        <v>42641</v>
      </c>
      <c r="B436" s="2">
        <v>1.8937999999999999</v>
      </c>
      <c r="C436" s="2">
        <f t="shared" si="36"/>
        <v>1.8301880102198234</v>
      </c>
      <c r="D436" s="2">
        <f t="shared" si="38"/>
        <v>1.850383559321175</v>
      </c>
      <c r="E436" s="2">
        <f t="shared" si="37"/>
        <v>-2.0195549101351684E-2</v>
      </c>
      <c r="F436" s="2">
        <f t="shared" si="41"/>
        <v>9.608593382597317E-3</v>
      </c>
      <c r="G436" s="2">
        <f t="shared" si="39"/>
        <v>-2.9804142483949001E-2</v>
      </c>
      <c r="H436" s="2" t="str">
        <f t="shared" si="40"/>
        <v>Hold</v>
      </c>
    </row>
    <row r="437" spans="1:8" ht="13.5" x14ac:dyDescent="0.25">
      <c r="A437" s="3">
        <v>42642</v>
      </c>
      <c r="B437" s="2">
        <v>1.8442000000000001</v>
      </c>
      <c r="C437" s="2">
        <f t="shared" si="36"/>
        <v>1.8292975471090813</v>
      </c>
      <c r="D437" s="2">
        <f t="shared" si="38"/>
        <v>1.8499255178899769</v>
      </c>
      <c r="E437" s="2">
        <f t="shared" si="37"/>
        <v>-2.0627970780895621E-2</v>
      </c>
      <c r="F437" s="2">
        <f t="shared" si="41"/>
        <v>3.5612805498987299E-3</v>
      </c>
      <c r="G437" s="2">
        <f t="shared" si="39"/>
        <v>-2.4189251330794352E-2</v>
      </c>
      <c r="H437" s="2" t="str">
        <f t="shared" si="40"/>
        <v>Hold</v>
      </c>
    </row>
    <row r="438" spans="1:8" ht="13.5" x14ac:dyDescent="0.25">
      <c r="A438" s="3">
        <v>42643</v>
      </c>
      <c r="B438" s="2">
        <v>1.8244</v>
      </c>
      <c r="C438" s="2">
        <f t="shared" si="36"/>
        <v>1.8285440783230689</v>
      </c>
      <c r="D438" s="2">
        <f t="shared" si="38"/>
        <v>1.8480347387870157</v>
      </c>
      <c r="E438" s="2">
        <f t="shared" si="37"/>
        <v>-1.9490660463946874E-2</v>
      </c>
      <c r="F438" s="2">
        <f t="shared" si="41"/>
        <v>-1.0491076528703911E-3</v>
      </c>
      <c r="G438" s="2">
        <f t="shared" si="39"/>
        <v>-1.8441552811076484E-2</v>
      </c>
      <c r="H438" s="2" t="str">
        <f t="shared" si="40"/>
        <v>Hold</v>
      </c>
    </row>
    <row r="439" spans="1:8" ht="13.5" x14ac:dyDescent="0.25">
      <c r="A439" s="3">
        <v>42647</v>
      </c>
      <c r="B439" s="2">
        <v>1.9334</v>
      </c>
      <c r="C439" s="2">
        <f t="shared" si="36"/>
        <v>1.8202757585810581</v>
      </c>
      <c r="D439" s="2">
        <f t="shared" si="38"/>
        <v>1.8543580914694591</v>
      </c>
      <c r="E439" s="2">
        <f t="shared" si="37"/>
        <v>-3.4082332888401012E-2</v>
      </c>
      <c r="F439" s="2">
        <f t="shared" si="41"/>
        <v>-7.6557526999765152E-3</v>
      </c>
      <c r="G439" s="2">
        <f t="shared" si="39"/>
        <v>-2.6426580188424496E-2</v>
      </c>
      <c r="H439" s="2" t="str">
        <f t="shared" si="40"/>
        <v>Hold</v>
      </c>
    </row>
    <row r="440" spans="1:8" ht="13.5" x14ac:dyDescent="0.25">
      <c r="A440" s="3">
        <v>42648</v>
      </c>
      <c r="B440" s="2">
        <v>1.9036999999999999</v>
      </c>
      <c r="C440" s="2">
        <f t="shared" si="36"/>
        <v>1.8102333341839723</v>
      </c>
      <c r="D440" s="2">
        <f t="shared" si="38"/>
        <v>1.8580130476569066</v>
      </c>
      <c r="E440" s="2">
        <f t="shared" si="37"/>
        <v>-4.7779713472934304E-2</v>
      </c>
      <c r="F440" s="2">
        <f t="shared" si="41"/>
        <v>-1.5680544854568074E-2</v>
      </c>
      <c r="G440" s="2">
        <f t="shared" si="39"/>
        <v>-3.2099168618366231E-2</v>
      </c>
      <c r="H440" s="2" t="str">
        <f t="shared" si="40"/>
        <v>Hold</v>
      </c>
    </row>
    <row r="441" spans="1:8" ht="13.5" x14ac:dyDescent="0.25">
      <c r="A441" s="3">
        <v>42649</v>
      </c>
      <c r="B441" s="2">
        <v>1.9533</v>
      </c>
      <c r="C441" s="2">
        <f t="shared" si="36"/>
        <v>1.8047820520018227</v>
      </c>
      <c r="D441" s="2">
        <f t="shared" si="38"/>
        <v>1.8650713404230617</v>
      </c>
      <c r="E441" s="2">
        <f t="shared" si="37"/>
        <v>-6.0289288421238929E-2</v>
      </c>
      <c r="F441" s="2">
        <f t="shared" si="41"/>
        <v>-2.4602293567902247E-2</v>
      </c>
      <c r="G441" s="2">
        <f t="shared" si="39"/>
        <v>-3.5686994853336679E-2</v>
      </c>
      <c r="H441" s="2" t="str">
        <f t="shared" si="40"/>
        <v>Hold</v>
      </c>
    </row>
    <row r="442" spans="1:8" ht="13.5" x14ac:dyDescent="0.25">
      <c r="A442" s="3">
        <v>42650</v>
      </c>
      <c r="B442" s="2">
        <v>2.0623</v>
      </c>
      <c r="C442" s="2">
        <f t="shared" si="36"/>
        <v>1.8001694286169267</v>
      </c>
      <c r="D442" s="2">
        <f t="shared" si="38"/>
        <v>1.8796808707620942</v>
      </c>
      <c r="E442" s="2">
        <f t="shared" si="37"/>
        <v>-7.9511442145167477E-2</v>
      </c>
      <c r="F442" s="2">
        <f t="shared" si="41"/>
        <v>-3.5584123283355293E-2</v>
      </c>
      <c r="G442" s="2">
        <f t="shared" si="39"/>
        <v>-4.3927318861812184E-2</v>
      </c>
      <c r="H442" s="2" t="str">
        <f t="shared" si="40"/>
        <v>Hold</v>
      </c>
    </row>
    <row r="443" spans="1:8" ht="13.5" x14ac:dyDescent="0.25">
      <c r="A443" s="3">
        <v>42653</v>
      </c>
      <c r="B443" s="2">
        <v>2.1415999999999999</v>
      </c>
      <c r="C443" s="2">
        <f t="shared" si="36"/>
        <v>1.8115125934450917</v>
      </c>
      <c r="D443" s="2">
        <f t="shared" si="38"/>
        <v>1.8990822877426798</v>
      </c>
      <c r="E443" s="2">
        <f t="shared" si="37"/>
        <v>-8.7569694297588097E-2</v>
      </c>
      <c r="F443" s="2">
        <f t="shared" si="41"/>
        <v>-4.5981237486201851E-2</v>
      </c>
      <c r="G443" s="2">
        <f t="shared" si="39"/>
        <v>-4.1588456811386246E-2</v>
      </c>
      <c r="H443" s="2" t="str">
        <f t="shared" si="40"/>
        <v>Hold</v>
      </c>
    </row>
    <row r="444" spans="1:8" ht="13.5" x14ac:dyDescent="0.25">
      <c r="A444" s="3">
        <v>42654</v>
      </c>
      <c r="B444" s="2">
        <v>2.1019999999999999</v>
      </c>
      <c r="C444" s="2">
        <f t="shared" si="36"/>
        <v>1.8287414252227701</v>
      </c>
      <c r="D444" s="2">
        <f t="shared" si="38"/>
        <v>1.9141132293913703</v>
      </c>
      <c r="E444" s="2">
        <f t="shared" si="37"/>
        <v>-8.537180416860024E-2</v>
      </c>
      <c r="F444" s="2">
        <f t="shared" si="41"/>
        <v>-5.3859350822681527E-2</v>
      </c>
      <c r="G444" s="2">
        <f t="shared" si="39"/>
        <v>-3.1512453345918713E-2</v>
      </c>
      <c r="H444" s="2" t="str">
        <f t="shared" si="40"/>
        <v>Hold</v>
      </c>
    </row>
    <row r="445" spans="1:8" ht="13.5" x14ac:dyDescent="0.25">
      <c r="A445" s="3">
        <v>42655</v>
      </c>
      <c r="B445" s="2">
        <v>2.1415999999999999</v>
      </c>
      <c r="C445" s="2">
        <f t="shared" si="36"/>
        <v>1.84331966749619</v>
      </c>
      <c r="D445" s="2">
        <f t="shared" si="38"/>
        <v>1.9309641012883056</v>
      </c>
      <c r="E445" s="2">
        <f t="shared" si="37"/>
        <v>-8.7644433792115617E-2</v>
      </c>
      <c r="F445" s="2">
        <f t="shared" si="41"/>
        <v>-6.0616367416568347E-2</v>
      </c>
      <c r="G445" s="2">
        <f t="shared" si="39"/>
        <v>-2.702806637554727E-2</v>
      </c>
      <c r="H445" s="2" t="str">
        <f t="shared" si="40"/>
        <v>Hold</v>
      </c>
    </row>
    <row r="446" spans="1:8" ht="13.5" x14ac:dyDescent="0.25">
      <c r="A446" s="3">
        <v>42656</v>
      </c>
      <c r="B446" s="2">
        <v>2.1217999999999999</v>
      </c>
      <c r="C446" s="2">
        <f t="shared" si="36"/>
        <v>1.851085872496776</v>
      </c>
      <c r="D446" s="2">
        <f t="shared" si="38"/>
        <v>1.9451000937854683</v>
      </c>
      <c r="E446" s="2">
        <f t="shared" si="37"/>
        <v>-9.4014221288692301E-2</v>
      </c>
      <c r="F446" s="2">
        <f t="shared" si="41"/>
        <v>-6.7295938190993138E-2</v>
      </c>
      <c r="G446" s="2">
        <f t="shared" si="39"/>
        <v>-2.6718283097699164E-2</v>
      </c>
      <c r="H446" s="2" t="str">
        <f t="shared" si="40"/>
        <v>Hold</v>
      </c>
    </row>
    <row r="447" spans="1:8" ht="13.5" x14ac:dyDescent="0.25">
      <c r="A447" s="3">
        <v>42657</v>
      </c>
      <c r="B447" s="2">
        <v>2.1812999999999998</v>
      </c>
      <c r="C447" s="2">
        <f t="shared" si="36"/>
        <v>1.8500265074972722</v>
      </c>
      <c r="D447" s="2">
        <f t="shared" si="38"/>
        <v>1.9625963831346929</v>
      </c>
      <c r="E447" s="2">
        <f t="shared" si="37"/>
        <v>-0.11256987563742071</v>
      </c>
      <c r="F447" s="2">
        <f t="shared" si="41"/>
        <v>-7.6350725680278661E-2</v>
      </c>
      <c r="G447" s="2">
        <f t="shared" si="39"/>
        <v>-3.6219149957142052E-2</v>
      </c>
      <c r="H447" s="2" t="str">
        <f t="shared" si="40"/>
        <v>Hold</v>
      </c>
    </row>
    <row r="448" spans="1:8" ht="13.5" x14ac:dyDescent="0.25">
      <c r="A448" s="3">
        <v>42660</v>
      </c>
      <c r="B448" s="2">
        <v>2.2010999999999998</v>
      </c>
      <c r="C448" s="2">
        <f t="shared" si="36"/>
        <v>1.8460839678823071</v>
      </c>
      <c r="D448" s="2">
        <f t="shared" si="38"/>
        <v>1.9802633177173083</v>
      </c>
      <c r="E448" s="2">
        <f t="shared" si="37"/>
        <v>-0.13417934983500124</v>
      </c>
      <c r="F448" s="2">
        <f t="shared" si="41"/>
        <v>-8.7916450511223182E-2</v>
      </c>
      <c r="G448" s="2">
        <f t="shared" si="39"/>
        <v>-4.6262899323778056E-2</v>
      </c>
      <c r="H448" s="2" t="str">
        <f t="shared" si="40"/>
        <v>Hold</v>
      </c>
    </row>
    <row r="449" spans="1:8" ht="13.5" x14ac:dyDescent="0.25">
      <c r="A449" s="3">
        <v>42661</v>
      </c>
      <c r="B449" s="2">
        <v>2.2309000000000001</v>
      </c>
      <c r="C449" s="2">
        <f t="shared" si="36"/>
        <v>1.8595172035927214</v>
      </c>
      <c r="D449" s="2">
        <f t="shared" si="38"/>
        <v>1.9988289978863965</v>
      </c>
      <c r="E449" s="2">
        <f t="shared" si="37"/>
        <v>-0.13931179429367502</v>
      </c>
      <c r="F449" s="2">
        <f t="shared" si="41"/>
        <v>-9.8195519267713555E-2</v>
      </c>
      <c r="G449" s="2">
        <f t="shared" si="39"/>
        <v>-4.1116275025961463E-2</v>
      </c>
      <c r="H449" s="2" t="str">
        <f t="shared" si="40"/>
        <v>Hold</v>
      </c>
    </row>
    <row r="450" spans="1:8" ht="13.5" x14ac:dyDescent="0.25">
      <c r="A450" s="3">
        <v>42662</v>
      </c>
      <c r="B450" s="2">
        <v>2.2606000000000002</v>
      </c>
      <c r="C450" s="2">
        <f t="shared" si="36"/>
        <v>1.8663145568861488</v>
      </c>
      <c r="D450" s="2">
        <f t="shared" si="38"/>
        <v>2.0182194424874043</v>
      </c>
      <c r="E450" s="2">
        <f t="shared" si="37"/>
        <v>-0.15190488560125548</v>
      </c>
      <c r="F450" s="2">
        <f t="shared" si="41"/>
        <v>-0.10893739253442195</v>
      </c>
      <c r="G450" s="2">
        <f t="shared" si="39"/>
        <v>-4.2967493066833534E-2</v>
      </c>
      <c r="H450" s="2" t="str">
        <f t="shared" si="40"/>
        <v>Hold</v>
      </c>
    </row>
    <row r="451" spans="1:8" ht="13.5" x14ac:dyDescent="0.25">
      <c r="A451" s="3">
        <v>42663</v>
      </c>
      <c r="B451" s="2">
        <v>2.1812999999999998</v>
      </c>
      <c r="C451" s="2">
        <f t="shared" si="36"/>
        <v>1.8796969327498183</v>
      </c>
      <c r="D451" s="2">
        <f t="shared" si="38"/>
        <v>2.0302994837846335</v>
      </c>
      <c r="E451" s="2">
        <f t="shared" si="37"/>
        <v>-0.15060255103481524</v>
      </c>
      <c r="F451" s="2">
        <f t="shared" si="41"/>
        <v>-0.11727042423450061</v>
      </c>
      <c r="G451" s="2">
        <f t="shared" si="39"/>
        <v>-3.3332126800314624E-2</v>
      </c>
      <c r="H451" s="2" t="str">
        <f t="shared" si="40"/>
        <v>Hold</v>
      </c>
    </row>
    <row r="452" spans="1:8" ht="13.5" x14ac:dyDescent="0.25">
      <c r="A452" s="3">
        <v>42664</v>
      </c>
      <c r="B452" s="2">
        <v>2.2010999999999998</v>
      </c>
      <c r="C452" s="2">
        <f t="shared" si="36"/>
        <v>1.9077897123267693</v>
      </c>
      <c r="D452" s="2">
        <f t="shared" si="38"/>
        <v>2.0429513738746605</v>
      </c>
      <c r="E452" s="2">
        <f t="shared" si="37"/>
        <v>-0.13516166154789122</v>
      </c>
      <c r="F452" s="2">
        <f t="shared" si="41"/>
        <v>-0.12084867169717874</v>
      </c>
      <c r="G452" s="2">
        <f t="shared" si="39"/>
        <v>-1.4312989850712485E-2</v>
      </c>
      <c r="H452" s="2" t="str">
        <f t="shared" si="40"/>
        <v>Hold</v>
      </c>
    </row>
    <row r="453" spans="1:8" ht="13.5" x14ac:dyDescent="0.25">
      <c r="A453" s="3">
        <v>42667</v>
      </c>
      <c r="B453" s="2">
        <v>2.2210000000000001</v>
      </c>
      <c r="C453" s="2">
        <f t="shared" si="36"/>
        <v>1.9437605258149588</v>
      </c>
      <c r="D453" s="2">
        <f t="shared" si="38"/>
        <v>2.056140160995056</v>
      </c>
      <c r="E453" s="2">
        <f t="shared" si="37"/>
        <v>-0.11237963518009719</v>
      </c>
      <c r="F453" s="2">
        <f t="shared" si="41"/>
        <v>-0.11915486439376244</v>
      </c>
      <c r="G453" s="2">
        <f t="shared" si="39"/>
        <v>6.7752292136652459E-3</v>
      </c>
      <c r="H453" s="2" t="str">
        <f t="shared" si="40"/>
        <v>Sell</v>
      </c>
    </row>
    <row r="454" spans="1:8" ht="13.5" x14ac:dyDescent="0.25">
      <c r="A454" s="3">
        <v>42668</v>
      </c>
      <c r="B454" s="2">
        <v>2.2904</v>
      </c>
      <c r="C454" s="2">
        <f t="shared" si="36"/>
        <v>1.9681050603049652</v>
      </c>
      <c r="D454" s="2">
        <f t="shared" si="38"/>
        <v>2.073492741662089</v>
      </c>
      <c r="E454" s="2">
        <f t="shared" si="37"/>
        <v>-0.10538768135712373</v>
      </c>
      <c r="F454" s="2">
        <f t="shared" si="41"/>
        <v>-0.11640142778643471</v>
      </c>
      <c r="G454" s="2">
        <f t="shared" si="39"/>
        <v>1.101374642931098E-2</v>
      </c>
      <c r="H454" s="2" t="str">
        <f t="shared" si="40"/>
        <v>Sell</v>
      </c>
    </row>
    <row r="455" spans="1:8" ht="13.5" x14ac:dyDescent="0.25">
      <c r="A455" s="3">
        <v>42669</v>
      </c>
      <c r="B455" s="2">
        <v>2.4192999999999998</v>
      </c>
      <c r="C455" s="2">
        <f t="shared" si="36"/>
        <v>1.9947965894888169</v>
      </c>
      <c r="D455" s="2">
        <f t="shared" si="38"/>
        <v>2.0991080941315636</v>
      </c>
      <c r="E455" s="2">
        <f t="shared" si="37"/>
        <v>-0.10431150464274674</v>
      </c>
      <c r="F455" s="2">
        <f t="shared" si="41"/>
        <v>-0.11398344315769712</v>
      </c>
      <c r="G455" s="2">
        <f t="shared" si="39"/>
        <v>9.6719385149503789E-3</v>
      </c>
      <c r="H455" s="2" t="str">
        <f t="shared" si="40"/>
        <v>Sell</v>
      </c>
    </row>
    <row r="456" spans="1:8" ht="13.5" x14ac:dyDescent="0.25">
      <c r="A456" s="3">
        <v>42670</v>
      </c>
      <c r="B456" s="2">
        <v>2.5085000000000002</v>
      </c>
      <c r="C456" s="2">
        <f t="shared" si="36"/>
        <v>2.0143355757213066</v>
      </c>
      <c r="D456" s="2">
        <f t="shared" si="38"/>
        <v>2.1294334204921883</v>
      </c>
      <c r="E456" s="2">
        <f t="shared" si="37"/>
        <v>-0.1150978447708817</v>
      </c>
      <c r="F456" s="2">
        <f t="shared" si="41"/>
        <v>-0.11420632348033405</v>
      </c>
      <c r="G456" s="2">
        <f t="shared" si="39"/>
        <v>-8.9152129054764773E-4</v>
      </c>
      <c r="H456" s="2" t="str">
        <f t="shared" si="40"/>
        <v>Hold</v>
      </c>
    </row>
    <row r="457" spans="1:8" ht="13.5" x14ac:dyDescent="0.25">
      <c r="A457" s="3">
        <v>42671</v>
      </c>
      <c r="B457" s="2">
        <v>2.4788000000000001</v>
      </c>
      <c r="C457" s="2">
        <f t="shared" si="36"/>
        <v>2.040022410225721</v>
      </c>
      <c r="D457" s="2">
        <f t="shared" si="38"/>
        <v>2.1553124263816557</v>
      </c>
      <c r="E457" s="2">
        <f t="shared" si="37"/>
        <v>-0.1152900161559347</v>
      </c>
      <c r="F457" s="2">
        <f t="shared" si="41"/>
        <v>-0.11442306201545419</v>
      </c>
      <c r="G457" s="2">
        <f t="shared" si="39"/>
        <v>-8.6695414048051922E-4</v>
      </c>
      <c r="H457" s="2" t="str">
        <f t="shared" si="40"/>
        <v>Hold</v>
      </c>
    </row>
    <row r="458" spans="1:8" ht="13.5" x14ac:dyDescent="0.25">
      <c r="A458" s="3">
        <v>42674</v>
      </c>
      <c r="B458" s="2">
        <v>2.5779000000000001</v>
      </c>
      <c r="C458" s="2">
        <f t="shared" si="36"/>
        <v>2.0648035778833025</v>
      </c>
      <c r="D458" s="2">
        <f t="shared" si="38"/>
        <v>2.1866152096126443</v>
      </c>
      <c r="E458" s="2">
        <f t="shared" si="37"/>
        <v>-0.12181163172934184</v>
      </c>
      <c r="F458" s="2">
        <f t="shared" si="41"/>
        <v>-0.11590077595823171</v>
      </c>
      <c r="G458" s="2">
        <f t="shared" si="39"/>
        <v>-5.9108557711101267E-3</v>
      </c>
      <c r="H458" s="2" t="str">
        <f t="shared" si="40"/>
        <v>Hold</v>
      </c>
    </row>
    <row r="459" spans="1:8" ht="13.5" x14ac:dyDescent="0.25">
      <c r="A459" s="3">
        <v>42675</v>
      </c>
      <c r="B459" s="2">
        <v>2.7067999999999999</v>
      </c>
      <c r="C459" s="2">
        <f t="shared" si="36"/>
        <v>2.0903568735935636</v>
      </c>
      <c r="D459" s="2">
        <f t="shared" si="38"/>
        <v>2.2251474163080038</v>
      </c>
      <c r="E459" s="2">
        <f t="shared" si="37"/>
        <v>-0.13479054271444024</v>
      </c>
      <c r="F459" s="2">
        <f t="shared" si="41"/>
        <v>-0.11967872930947343</v>
      </c>
      <c r="G459" s="2">
        <f t="shared" si="39"/>
        <v>-1.5111813404966812E-2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2.7067999999999999</v>
      </c>
      <c r="C460" s="2">
        <f t="shared" si="36"/>
        <v>2.1165481238099386</v>
      </c>
      <c r="D460" s="2">
        <f t="shared" si="38"/>
        <v>2.2608253854703739</v>
      </c>
      <c r="E460" s="2">
        <f t="shared" si="37"/>
        <v>-0.14427726166043531</v>
      </c>
      <c r="F460" s="2">
        <f t="shared" si="41"/>
        <v>-0.12459843577966581</v>
      </c>
      <c r="G460" s="2">
        <f t="shared" si="39"/>
        <v>-1.9678825880769496E-2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2.5977000000000001</v>
      </c>
      <c r="C461" s="2">
        <f t="shared" si="36"/>
        <v>2.1265099509161018</v>
      </c>
      <c r="D461" s="2">
        <f t="shared" si="38"/>
        <v>2.2857790606207162</v>
      </c>
      <c r="E461" s="2">
        <f t="shared" si="37"/>
        <v>-0.15926910970461439</v>
      </c>
      <c r="F461" s="2">
        <f t="shared" si="41"/>
        <v>-0.13153257056465553</v>
      </c>
      <c r="G461" s="2">
        <f t="shared" si="39"/>
        <v>-2.7736539139958855E-2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2.4489999999999998</v>
      </c>
      <c r="C462" s="2">
        <f t="shared" si="36"/>
        <v>2.1379853430828555</v>
      </c>
      <c r="D462" s="2">
        <f t="shared" si="38"/>
        <v>2.2978695005747372</v>
      </c>
      <c r="E462" s="2">
        <f t="shared" si="37"/>
        <v>-0.15988415749188167</v>
      </c>
      <c r="F462" s="2">
        <f t="shared" si="41"/>
        <v>-0.13720288795010077</v>
      </c>
      <c r="G462" s="2">
        <f t="shared" si="39"/>
        <v>-2.2681269541780902E-2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2.3795999999999999</v>
      </c>
      <c r="C463" s="2">
        <f t="shared" ref="C463:C526" si="42">$C$4*B453+C462*(1-$C$4)</f>
        <v>2.1507568287624164</v>
      </c>
      <c r="D463" s="2">
        <f t="shared" si="38"/>
        <v>2.3039236116432753</v>
      </c>
      <c r="E463" s="2">
        <f t="shared" si="37"/>
        <v>-0.15316678288085894</v>
      </c>
      <c r="F463" s="2">
        <f t="shared" si="41"/>
        <v>-0.14039566693625241</v>
      </c>
      <c r="G463" s="2">
        <f t="shared" si="39"/>
        <v>-1.2771115944606531E-2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2.3895</v>
      </c>
      <c r="C464" s="2">
        <f t="shared" si="42"/>
        <v>2.1722403935681984</v>
      </c>
      <c r="D464" s="2">
        <f t="shared" si="38"/>
        <v>2.3102626033734031</v>
      </c>
      <c r="E464" s="2">
        <f t="shared" si="37"/>
        <v>-0.13802220980520463</v>
      </c>
      <c r="F464" s="2">
        <f t="shared" si="41"/>
        <v>-0.13992097551004287</v>
      </c>
      <c r="G464" s="2">
        <f t="shared" si="39"/>
        <v>1.89876570483824E-3</v>
      </c>
      <c r="H464" s="2" t="str">
        <f t="shared" si="40"/>
        <v>Sell</v>
      </c>
    </row>
    <row r="465" spans="1:8" ht="13.5" x14ac:dyDescent="0.25">
      <c r="A465" s="3">
        <v>42683</v>
      </c>
      <c r="B465" s="2">
        <v>2.3696999999999999</v>
      </c>
      <c r="C465" s="2">
        <f t="shared" si="42"/>
        <v>2.2102495637884756</v>
      </c>
      <c r="D465" s="2">
        <f t="shared" si="38"/>
        <v>2.3146653734938916</v>
      </c>
      <c r="E465" s="2">
        <f t="shared" si="37"/>
        <v>-0.10441580970541597</v>
      </c>
      <c r="F465" s="2">
        <f t="shared" si="41"/>
        <v>-0.13281994234911748</v>
      </c>
      <c r="G465" s="2">
        <f t="shared" si="39"/>
        <v>2.8404132643701507E-2</v>
      </c>
      <c r="H465" s="2" t="str">
        <f t="shared" si="40"/>
        <v>Sell</v>
      </c>
    </row>
    <row r="466" spans="1:8" ht="13.5" x14ac:dyDescent="0.25">
      <c r="A466" s="3">
        <v>42684</v>
      </c>
      <c r="B466" s="2">
        <v>2.3201000000000001</v>
      </c>
      <c r="C466" s="2">
        <f t="shared" si="42"/>
        <v>2.2561342462825564</v>
      </c>
      <c r="D466" s="2">
        <f t="shared" si="38"/>
        <v>2.3150679384202699</v>
      </c>
      <c r="E466" s="2">
        <f t="shared" si="37"/>
        <v>-5.8933692137713489E-2</v>
      </c>
      <c r="F466" s="2">
        <f t="shared" si="41"/>
        <v>-0.11804269230683669</v>
      </c>
      <c r="G466" s="2">
        <f t="shared" si="39"/>
        <v>5.9109000169123196E-2</v>
      </c>
      <c r="H466" s="2" t="str">
        <f t="shared" si="40"/>
        <v>Sell</v>
      </c>
    </row>
    <row r="467" spans="1:8" ht="13.5" x14ac:dyDescent="0.25">
      <c r="A467" s="3">
        <v>42685</v>
      </c>
      <c r="B467" s="2">
        <v>2.2904</v>
      </c>
      <c r="C467" s="2">
        <f t="shared" si="42"/>
        <v>2.2903905160852402</v>
      </c>
      <c r="D467" s="2">
        <f t="shared" si="38"/>
        <v>2.3132406837224719</v>
      </c>
      <c r="E467" s="2">
        <f t="shared" si="37"/>
        <v>-2.2850167637231689E-2</v>
      </c>
      <c r="F467" s="2">
        <f t="shared" si="41"/>
        <v>-9.9004187372915692E-2</v>
      </c>
      <c r="G467" s="2">
        <f t="shared" si="39"/>
        <v>7.6154019735684003E-2</v>
      </c>
      <c r="H467" s="2" t="str">
        <f t="shared" si="40"/>
        <v>Sell</v>
      </c>
    </row>
    <row r="468" spans="1:8" ht="13.5" x14ac:dyDescent="0.25">
      <c r="A468" s="3">
        <v>42688</v>
      </c>
      <c r="B468" s="2">
        <v>2.4291999999999998</v>
      </c>
      <c r="C468" s="2">
        <f t="shared" si="42"/>
        <v>2.3346227443798186</v>
      </c>
      <c r="D468" s="2">
        <f t="shared" si="38"/>
        <v>2.3218302627059924</v>
      </c>
      <c r="E468" s="2">
        <f t="shared" si="37"/>
        <v>1.2792481673826295E-2</v>
      </c>
      <c r="F468" s="2">
        <f t="shared" si="41"/>
        <v>-7.6644853563567289E-2</v>
      </c>
      <c r="G468" s="2">
        <f t="shared" si="39"/>
        <v>8.9437335237393584E-2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2.4489999999999998</v>
      </c>
      <c r="C469" s="2">
        <f t="shared" si="42"/>
        <v>2.3918807837060005</v>
      </c>
      <c r="D469" s="2">
        <f t="shared" si="38"/>
        <v>2.3312502432462892</v>
      </c>
      <c r="E469" s="2">
        <f t="shared" si="37"/>
        <v>6.0630540459711391E-2</v>
      </c>
      <c r="F469" s="2">
        <f t="shared" si="41"/>
        <v>-4.9189774758911557E-2</v>
      </c>
      <c r="G469" s="2">
        <f t="shared" si="39"/>
        <v>0.10982031521862295</v>
      </c>
      <c r="H469" s="2" t="str">
        <f t="shared" si="40"/>
        <v>Sell</v>
      </c>
    </row>
    <row r="470" spans="1:8" ht="13.5" x14ac:dyDescent="0.25">
      <c r="A470" s="3">
        <v>42690</v>
      </c>
      <c r="B470" s="2">
        <v>2.4588999999999999</v>
      </c>
      <c r="C470" s="2">
        <f t="shared" si="42"/>
        <v>2.4403298939050777</v>
      </c>
      <c r="D470" s="2">
        <f t="shared" si="38"/>
        <v>2.3407057807836011</v>
      </c>
      <c r="E470" s="2">
        <f t="shared" si="37"/>
        <v>9.9624113121476565E-2</v>
      </c>
      <c r="F470" s="2">
        <f t="shared" si="41"/>
        <v>-1.9426997182833933E-2</v>
      </c>
      <c r="G470" s="2">
        <f t="shared" si="39"/>
        <v>0.1190511103043105</v>
      </c>
      <c r="H470" s="2" t="str">
        <f t="shared" si="40"/>
        <v>Sell</v>
      </c>
    </row>
    <row r="471" spans="1:8" ht="13.5" x14ac:dyDescent="0.25">
      <c r="A471" s="3">
        <v>42691</v>
      </c>
      <c r="B471" s="2">
        <v>2.4192999999999998</v>
      </c>
      <c r="C471" s="2">
        <f t="shared" si="42"/>
        <v>2.4645406794581426</v>
      </c>
      <c r="D471" s="2">
        <f t="shared" si="38"/>
        <v>2.3465275747996306</v>
      </c>
      <c r="E471" s="2">
        <f t="shared" si="37"/>
        <v>0.118013104658512</v>
      </c>
      <c r="F471" s="2">
        <f t="shared" si="41"/>
        <v>8.0610231854352527E-3</v>
      </c>
      <c r="G471" s="2">
        <f t="shared" si="39"/>
        <v>0.10995208147307675</v>
      </c>
      <c r="H471" s="2" t="str">
        <f t="shared" si="40"/>
        <v>Sell</v>
      </c>
    </row>
    <row r="472" spans="1:8" ht="13.5" x14ac:dyDescent="0.25">
      <c r="A472" s="3">
        <v>42692</v>
      </c>
      <c r="B472" s="2">
        <v>2.3994</v>
      </c>
      <c r="C472" s="2">
        <f t="shared" si="42"/>
        <v>2.4621498056953515</v>
      </c>
      <c r="D472" s="2">
        <f t="shared" si="38"/>
        <v>2.3504440507403985</v>
      </c>
      <c r="E472" s="2">
        <f t="shared" si="37"/>
        <v>0.11170575495495294</v>
      </c>
      <c r="F472" s="2">
        <f t="shared" si="41"/>
        <v>2.8789969539338791E-2</v>
      </c>
      <c r="G472" s="2">
        <f t="shared" si="39"/>
        <v>8.2915785415614146E-2</v>
      </c>
      <c r="H472" s="2" t="str">
        <f t="shared" si="40"/>
        <v>Sell</v>
      </c>
    </row>
    <row r="473" spans="1:8" ht="13.5" x14ac:dyDescent="0.25">
      <c r="A473" s="3">
        <v>42695</v>
      </c>
      <c r="B473" s="2">
        <v>2.4192999999999998</v>
      </c>
      <c r="C473" s="2">
        <f t="shared" si="42"/>
        <v>2.4494498355883745</v>
      </c>
      <c r="D473" s="2">
        <f t="shared" si="38"/>
        <v>2.3555444914262949</v>
      </c>
      <c r="E473" s="2">
        <f t="shared" si="37"/>
        <v>9.3905344162079629E-2</v>
      </c>
      <c r="F473" s="2">
        <f t="shared" si="41"/>
        <v>4.1813044463886964E-2</v>
      </c>
      <c r="G473" s="2">
        <f t="shared" si="39"/>
        <v>5.2092299698192665E-2</v>
      </c>
      <c r="H473" s="2" t="str">
        <f t="shared" si="40"/>
        <v>Sell</v>
      </c>
    </row>
    <row r="474" spans="1:8" ht="13.5" x14ac:dyDescent="0.25">
      <c r="A474" s="3">
        <v>42696</v>
      </c>
      <c r="B474" s="2">
        <v>2.3696999999999999</v>
      </c>
      <c r="C474" s="2">
        <f t="shared" si="42"/>
        <v>2.4402267839593939</v>
      </c>
      <c r="D474" s="2">
        <f t="shared" si="38"/>
        <v>2.3565930476169399</v>
      </c>
      <c r="E474" s="2">
        <f t="shared" si="37"/>
        <v>8.3633736342453968E-2</v>
      </c>
      <c r="F474" s="2">
        <f t="shared" si="41"/>
        <v>5.0177182839600362E-2</v>
      </c>
      <c r="G474" s="2">
        <f t="shared" si="39"/>
        <v>3.3456553502853606E-2</v>
      </c>
      <c r="H474" s="2" t="str">
        <f t="shared" si="40"/>
        <v>Sell</v>
      </c>
    </row>
    <row r="475" spans="1:8" ht="13.5" x14ac:dyDescent="0.25">
      <c r="A475" s="3">
        <v>42697</v>
      </c>
      <c r="B475" s="2">
        <v>2.33</v>
      </c>
      <c r="C475" s="2">
        <f t="shared" si="42"/>
        <v>2.4293765095041024</v>
      </c>
      <c r="D475" s="2">
        <f t="shared" si="38"/>
        <v>2.3546231922379075</v>
      </c>
      <c r="E475" s="2">
        <f t="shared" si="37"/>
        <v>7.4753317266194941E-2</v>
      </c>
      <c r="F475" s="2">
        <f t="shared" si="41"/>
        <v>5.5092409724919286E-2</v>
      </c>
      <c r="G475" s="2">
        <f t="shared" si="39"/>
        <v>1.9660907541275655E-2</v>
      </c>
      <c r="H475" s="2" t="str">
        <f t="shared" si="40"/>
        <v>Sell</v>
      </c>
    </row>
    <row r="476" spans="1:8" ht="13.5" x14ac:dyDescent="0.25">
      <c r="A476" s="3">
        <v>42698</v>
      </c>
      <c r="B476" s="2">
        <v>2.3003</v>
      </c>
      <c r="C476" s="2">
        <f t="shared" si="42"/>
        <v>2.4125647388111635</v>
      </c>
      <c r="D476" s="2">
        <f t="shared" si="38"/>
        <v>2.3505992520721364</v>
      </c>
      <c r="E476" s="2">
        <f t="shared" ref="E476:E539" si="43">C476-D476</f>
        <v>6.1965486739027131E-2</v>
      </c>
      <c r="F476" s="2">
        <f t="shared" si="41"/>
        <v>5.6467025127740864E-2</v>
      </c>
      <c r="G476" s="2">
        <f t="shared" si="39"/>
        <v>5.4984616112862678E-3</v>
      </c>
      <c r="H476" s="2" t="str">
        <f t="shared" si="40"/>
        <v>Sell</v>
      </c>
    </row>
    <row r="477" spans="1:8" ht="13.5" x14ac:dyDescent="0.25">
      <c r="A477" s="3">
        <v>42699</v>
      </c>
      <c r="B477" s="2">
        <v>2.4192999999999998</v>
      </c>
      <c r="C477" s="2">
        <f t="shared" si="42"/>
        <v>2.3937701636094459</v>
      </c>
      <c r="D477" s="2">
        <f t="shared" ref="D477:D540" si="44">$D$4*B477+(1-$D$4)*D476</f>
        <v>2.3556881963630891</v>
      </c>
      <c r="E477" s="2">
        <f t="shared" si="43"/>
        <v>3.8081967246356818E-2</v>
      </c>
      <c r="F477" s="2">
        <f t="shared" si="41"/>
        <v>5.2790013551464059E-2</v>
      </c>
      <c r="G477" s="2">
        <f t="shared" si="39"/>
        <v>-1.470804630510724E-2</v>
      </c>
      <c r="H477" s="2" t="str">
        <f t="shared" si="40"/>
        <v>Hold</v>
      </c>
    </row>
    <row r="478" spans="1:8" ht="13.5" x14ac:dyDescent="0.25">
      <c r="A478" s="3">
        <v>42702</v>
      </c>
      <c r="B478" s="2">
        <v>2.4390999999999998</v>
      </c>
      <c r="C478" s="2">
        <f t="shared" si="42"/>
        <v>2.3992209076695312</v>
      </c>
      <c r="D478" s="2">
        <f t="shared" si="44"/>
        <v>2.3618668484843419</v>
      </c>
      <c r="E478" s="2">
        <f t="shared" si="43"/>
        <v>3.7354059185189303E-2</v>
      </c>
      <c r="F478" s="2">
        <f t="shared" si="41"/>
        <v>4.9702822678209115E-2</v>
      </c>
      <c r="G478" s="2">
        <f t="shared" si="39"/>
        <v>-1.2348763493019811E-2</v>
      </c>
      <c r="H478" s="2" t="str">
        <f t="shared" si="40"/>
        <v>Hold</v>
      </c>
    </row>
    <row r="479" spans="1:8" ht="13.5" x14ac:dyDescent="0.25">
      <c r="A479" s="3">
        <v>42703</v>
      </c>
      <c r="B479" s="2">
        <v>2.3895</v>
      </c>
      <c r="C479" s="2">
        <f t="shared" si="42"/>
        <v>2.4068792295665262</v>
      </c>
      <c r="D479" s="2">
        <f t="shared" si="44"/>
        <v>2.3639137485966129</v>
      </c>
      <c r="E479" s="2">
        <f t="shared" si="43"/>
        <v>4.2965480969913372E-2</v>
      </c>
      <c r="F479" s="2">
        <f t="shared" si="41"/>
        <v>4.8355354336549972E-2</v>
      </c>
      <c r="G479" s="2">
        <f t="shared" si="39"/>
        <v>-5.3898733666365994E-3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2.3597999999999999</v>
      </c>
      <c r="C480" s="2">
        <f t="shared" si="42"/>
        <v>2.4148824250178298</v>
      </c>
      <c r="D480" s="2">
        <f t="shared" si="44"/>
        <v>2.3636090264783451</v>
      </c>
      <c r="E480" s="2">
        <f t="shared" si="43"/>
        <v>5.1273398539484649E-2</v>
      </c>
      <c r="F480" s="2">
        <f t="shared" si="41"/>
        <v>4.8938963177136911E-2</v>
      </c>
      <c r="G480" s="2">
        <f t="shared" si="39"/>
        <v>2.3344353623477379E-3</v>
      </c>
      <c r="H480" s="2" t="str">
        <f t="shared" si="40"/>
        <v>Sell</v>
      </c>
    </row>
    <row r="481" spans="1:8" ht="13.5" x14ac:dyDescent="0.25">
      <c r="A481" s="3">
        <v>42705</v>
      </c>
      <c r="B481" s="2">
        <v>2.2904</v>
      </c>
      <c r="C481" s="2">
        <f t="shared" si="42"/>
        <v>2.4155620519381635</v>
      </c>
      <c r="D481" s="2">
        <f t="shared" si="44"/>
        <v>2.3581861356280971</v>
      </c>
      <c r="E481" s="2">
        <f t="shared" si="43"/>
        <v>5.7375916310066444E-2</v>
      </c>
      <c r="F481" s="2">
        <f t="shared" si="41"/>
        <v>5.0626353803722823E-2</v>
      </c>
      <c r="G481" s="2">
        <f t="shared" si="39"/>
        <v>6.7495625063436204E-3</v>
      </c>
      <c r="H481" s="2" t="str">
        <f t="shared" si="40"/>
        <v>Sell</v>
      </c>
    </row>
    <row r="482" spans="1:8" ht="13.5" x14ac:dyDescent="0.25">
      <c r="A482" s="3">
        <v>42706</v>
      </c>
      <c r="B482" s="2">
        <v>2.2705000000000002</v>
      </c>
      <c r="C482" s="2">
        <f t="shared" si="42"/>
        <v>2.4130755824092152</v>
      </c>
      <c r="D482" s="2">
        <f t="shared" si="44"/>
        <v>2.3516908663223122</v>
      </c>
      <c r="E482" s="2">
        <f t="shared" si="43"/>
        <v>6.1384716086902991E-2</v>
      </c>
      <c r="F482" s="2">
        <f t="shared" si="41"/>
        <v>5.2778026260358858E-2</v>
      </c>
      <c r="G482" s="2">
        <f t="shared" si="39"/>
        <v>8.6066898265441324E-3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2.2109999999999999</v>
      </c>
      <c r="C483" s="2">
        <f t="shared" si="42"/>
        <v>2.4140331851154895</v>
      </c>
      <c r="D483" s="2">
        <f t="shared" si="44"/>
        <v>2.3412693206688076</v>
      </c>
      <c r="E483" s="2">
        <f t="shared" si="43"/>
        <v>7.2763864446681925E-2</v>
      </c>
      <c r="F483" s="2">
        <f t="shared" si="41"/>
        <v>5.6775193897623477E-2</v>
      </c>
      <c r="G483" s="2">
        <f t="shared" si="39"/>
        <v>1.5988670549058448E-2</v>
      </c>
      <c r="H483" s="2" t="str">
        <f t="shared" si="40"/>
        <v>Sell</v>
      </c>
    </row>
    <row r="484" spans="1:8" ht="13.5" x14ac:dyDescent="0.25">
      <c r="A484" s="3">
        <v>42710</v>
      </c>
      <c r="B484" s="2">
        <v>2.1615000000000002</v>
      </c>
      <c r="C484" s="2">
        <f t="shared" si="42"/>
        <v>2.407212695097722</v>
      </c>
      <c r="D484" s="2">
        <f t="shared" si="44"/>
        <v>2.3279530746933403</v>
      </c>
      <c r="E484" s="2">
        <f t="shared" si="43"/>
        <v>7.9259620404381614E-2</v>
      </c>
      <c r="F484" s="2">
        <f t="shared" si="41"/>
        <v>6.1272079198975107E-2</v>
      </c>
      <c r="G484" s="2">
        <f t="shared" ref="G484:G547" si="45">E484-F484</f>
        <v>1.7987541205406507E-2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2.0920999999999998</v>
      </c>
      <c r="C485" s="2">
        <f t="shared" si="42"/>
        <v>2.3953338189288416</v>
      </c>
      <c r="D485" s="2">
        <f t="shared" si="44"/>
        <v>2.3104824765679077</v>
      </c>
      <c r="E485" s="2">
        <f t="shared" si="43"/>
        <v>8.4851342360933835E-2</v>
      </c>
      <c r="F485" s="2">
        <f t="shared" ref="F485:F548" si="47">(E485*(2/(10)))+((1-(2/10))*F484)</f>
        <v>6.5987931831366864E-2</v>
      </c>
      <c r="G485" s="2">
        <f t="shared" si="45"/>
        <v>1.8863410529566971E-2</v>
      </c>
      <c r="H485" s="2" t="str">
        <f t="shared" si="46"/>
        <v>Sell</v>
      </c>
    </row>
    <row r="486" spans="1:8" ht="13.5" x14ac:dyDescent="0.25">
      <c r="A486" s="3">
        <v>42712</v>
      </c>
      <c r="B486" s="2">
        <v>2.0028000000000001</v>
      </c>
      <c r="C486" s="2">
        <f t="shared" si="42"/>
        <v>2.3807132314013275</v>
      </c>
      <c r="D486" s="2">
        <f t="shared" si="44"/>
        <v>2.2876911820073218</v>
      </c>
      <c r="E486" s="2">
        <f t="shared" si="43"/>
        <v>9.3022049394005712E-2</v>
      </c>
      <c r="F486" s="2">
        <f t="shared" si="47"/>
        <v>7.1394755343894639E-2</v>
      </c>
      <c r="G486" s="2">
        <f t="shared" si="45"/>
        <v>2.1627294050111073E-2</v>
      </c>
      <c r="H486" s="2" t="str">
        <f t="shared" si="46"/>
        <v>Sell</v>
      </c>
    </row>
    <row r="487" spans="1:8" ht="13.5" x14ac:dyDescent="0.25">
      <c r="A487" s="3">
        <v>42713</v>
      </c>
      <c r="B487" s="2">
        <v>2.1217999999999999</v>
      </c>
      <c r="C487" s="2">
        <f t="shared" si="42"/>
        <v>2.3866496573395848</v>
      </c>
      <c r="D487" s="2">
        <f t="shared" si="44"/>
        <v>2.2754029463030756</v>
      </c>
      <c r="E487" s="2">
        <f t="shared" si="43"/>
        <v>0.11124671103650918</v>
      </c>
      <c r="F487" s="2">
        <f t="shared" si="47"/>
        <v>7.9365146482417548E-2</v>
      </c>
      <c r="G487" s="2">
        <f t="shared" si="45"/>
        <v>3.1881564554091635E-2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2.1415999999999999</v>
      </c>
      <c r="C488" s="2">
        <f t="shared" si="42"/>
        <v>2.3947189408258023</v>
      </c>
      <c r="D488" s="2">
        <f t="shared" si="44"/>
        <v>2.2654916169472923</v>
      </c>
      <c r="E488" s="2">
        <f t="shared" si="43"/>
        <v>0.12922732387850999</v>
      </c>
      <c r="F488" s="2">
        <f t="shared" si="47"/>
        <v>8.9337581961636048E-2</v>
      </c>
      <c r="G488" s="2">
        <f t="shared" si="45"/>
        <v>3.9889741916873944E-2</v>
      </c>
      <c r="H488" s="2" t="str">
        <f t="shared" si="46"/>
        <v>Sell</v>
      </c>
    </row>
    <row r="489" spans="1:8" ht="13.5" x14ac:dyDescent="0.25">
      <c r="A489" s="3">
        <v>42718</v>
      </c>
      <c r="B489" s="2">
        <v>2.0722</v>
      </c>
      <c r="C489" s="2">
        <f t="shared" si="42"/>
        <v>2.3939160268526019</v>
      </c>
      <c r="D489" s="2">
        <f t="shared" si="44"/>
        <v>2.2511737193956414</v>
      </c>
      <c r="E489" s="2">
        <f t="shared" si="43"/>
        <v>0.14274230745696048</v>
      </c>
      <c r="F489" s="2">
        <f t="shared" si="47"/>
        <v>0.10001852706070094</v>
      </c>
      <c r="G489" s="2">
        <f t="shared" si="45"/>
        <v>4.2723780396259542E-2</v>
      </c>
      <c r="H489" s="2" t="str">
        <f t="shared" si="46"/>
        <v>Sell</v>
      </c>
    </row>
    <row r="490" spans="1:8" ht="13.5" x14ac:dyDescent="0.25">
      <c r="A490" s="3">
        <v>42719</v>
      </c>
      <c r="B490" s="2">
        <v>2.0326</v>
      </c>
      <c r="C490" s="2">
        <f t="shared" si="42"/>
        <v>2.388667407336817</v>
      </c>
      <c r="D490" s="2">
        <f t="shared" si="44"/>
        <v>2.2349830735144827</v>
      </c>
      <c r="E490" s="2">
        <f t="shared" si="43"/>
        <v>0.15368433382233437</v>
      </c>
      <c r="F490" s="2">
        <f t="shared" si="47"/>
        <v>0.11075168841302764</v>
      </c>
      <c r="G490" s="2">
        <f t="shared" si="45"/>
        <v>4.2932645409306733E-2</v>
      </c>
      <c r="H490" s="2" t="str">
        <f t="shared" si="46"/>
        <v>Sell</v>
      </c>
    </row>
    <row r="491" spans="1:8" ht="13.5" x14ac:dyDescent="0.25">
      <c r="A491" s="3">
        <v>42720</v>
      </c>
      <c r="B491" s="2">
        <v>2.0425</v>
      </c>
      <c r="C491" s="2">
        <f t="shared" si="42"/>
        <v>2.3735493446696143</v>
      </c>
      <c r="D491" s="2">
        <f t="shared" si="44"/>
        <v>2.2207250680689654</v>
      </c>
      <c r="E491" s="2">
        <f t="shared" si="43"/>
        <v>0.1528242766006489</v>
      </c>
      <c r="F491" s="2">
        <f t="shared" si="47"/>
        <v>0.11916620605055191</v>
      </c>
      <c r="G491" s="2">
        <f t="shared" si="45"/>
        <v>3.3658070550096994E-2</v>
      </c>
      <c r="H491" s="2" t="str">
        <f t="shared" si="46"/>
        <v>Sell</v>
      </c>
    </row>
    <row r="492" spans="1:8" ht="13.5" x14ac:dyDescent="0.25">
      <c r="A492" s="3">
        <v>42723</v>
      </c>
      <c r="B492" s="2">
        <v>2.0127000000000002</v>
      </c>
      <c r="C492" s="2">
        <f t="shared" si="42"/>
        <v>2.3576955993358277</v>
      </c>
      <c r="D492" s="2">
        <f t="shared" si="44"/>
        <v>2.2053158037675606</v>
      </c>
      <c r="E492" s="2">
        <f t="shared" si="43"/>
        <v>0.15237979556826708</v>
      </c>
      <c r="F492" s="2">
        <f t="shared" si="47"/>
        <v>0.12580892395409493</v>
      </c>
      <c r="G492" s="2">
        <f t="shared" si="45"/>
        <v>2.6570871614172153E-2</v>
      </c>
      <c r="H492" s="2" t="str">
        <f t="shared" si="46"/>
        <v>Sell</v>
      </c>
    </row>
    <row r="493" spans="1:8" ht="13.5" x14ac:dyDescent="0.25">
      <c r="A493" s="3">
        <v>42724</v>
      </c>
      <c r="B493" s="2">
        <v>2.0127000000000002</v>
      </c>
      <c r="C493" s="2">
        <f t="shared" si="42"/>
        <v>2.3351270455918542</v>
      </c>
      <c r="D493" s="2">
        <f t="shared" si="44"/>
        <v>2.1910479664514453</v>
      </c>
      <c r="E493" s="2">
        <f t="shared" si="43"/>
        <v>0.14407907914040896</v>
      </c>
      <c r="F493" s="2">
        <f t="shared" si="47"/>
        <v>0.12946295499135774</v>
      </c>
      <c r="G493" s="2">
        <f t="shared" si="45"/>
        <v>1.4616124149051224E-2</v>
      </c>
      <c r="H493" s="2" t="str">
        <f t="shared" si="46"/>
        <v>Sell</v>
      </c>
    </row>
    <row r="494" spans="1:8" ht="13.5" x14ac:dyDescent="0.25">
      <c r="A494" s="3">
        <v>42725</v>
      </c>
      <c r="B494" s="2">
        <v>1.9928999999999999</v>
      </c>
      <c r="C494" s="2">
        <f t="shared" si="42"/>
        <v>2.3084151924238765</v>
      </c>
      <c r="D494" s="2">
        <f t="shared" si="44"/>
        <v>2.1763703393068936</v>
      </c>
      <c r="E494" s="2">
        <f t="shared" si="43"/>
        <v>0.13204485311698289</v>
      </c>
      <c r="F494" s="2">
        <f t="shared" si="47"/>
        <v>0.12997933461648278</v>
      </c>
      <c r="G494" s="2">
        <f t="shared" si="45"/>
        <v>2.065518500500102E-3</v>
      </c>
      <c r="H494" s="2" t="str">
        <f t="shared" si="46"/>
        <v>Sell</v>
      </c>
    </row>
    <row r="495" spans="1:8" ht="13.5" x14ac:dyDescent="0.25">
      <c r="A495" s="3">
        <v>42726</v>
      </c>
      <c r="B495" s="2">
        <v>2.0821999999999998</v>
      </c>
      <c r="C495" s="2">
        <f t="shared" si="42"/>
        <v>2.2751359320509725</v>
      </c>
      <c r="D495" s="2">
        <f t="shared" si="44"/>
        <v>2.1693947586174942</v>
      </c>
      <c r="E495" s="2">
        <f t="shared" si="43"/>
        <v>0.10574117343347833</v>
      </c>
      <c r="F495" s="2">
        <f t="shared" si="47"/>
        <v>0.12513170237988189</v>
      </c>
      <c r="G495" s="2">
        <f t="shared" si="45"/>
        <v>-1.9390528946403557E-2</v>
      </c>
      <c r="H495" s="2" t="str">
        <f t="shared" si="46"/>
        <v>Hold</v>
      </c>
    </row>
    <row r="496" spans="1:8" ht="13.5" x14ac:dyDescent="0.25">
      <c r="A496" s="3">
        <v>42727</v>
      </c>
      <c r="B496" s="2">
        <v>2.1217999999999999</v>
      </c>
      <c r="C496" s="2">
        <f t="shared" si="42"/>
        <v>2.2332380963508229</v>
      </c>
      <c r="D496" s="2">
        <f t="shared" si="44"/>
        <v>2.165869220942124</v>
      </c>
      <c r="E496" s="2">
        <f t="shared" si="43"/>
        <v>6.7368875408698958E-2</v>
      </c>
      <c r="F496" s="2">
        <f t="shared" si="47"/>
        <v>0.1135791369856453</v>
      </c>
      <c r="G496" s="2">
        <f t="shared" si="45"/>
        <v>-4.621026157694634E-2</v>
      </c>
      <c r="H496" s="2" t="str">
        <f t="shared" si="46"/>
        <v>Hold</v>
      </c>
    </row>
    <row r="497" spans="1:8" ht="13.5" x14ac:dyDescent="0.25">
      <c r="A497" s="3">
        <v>42730</v>
      </c>
      <c r="B497" s="2">
        <v>2.0920999999999998</v>
      </c>
      <c r="C497" s="2">
        <f t="shared" si="42"/>
        <v>2.2160937738353117</v>
      </c>
      <c r="D497" s="2">
        <f t="shared" si="44"/>
        <v>2.1604048342056705</v>
      </c>
      <c r="E497" s="2">
        <f t="shared" si="43"/>
        <v>5.5688939629641165E-2</v>
      </c>
      <c r="F497" s="2">
        <f t="shared" si="47"/>
        <v>0.10200109751444447</v>
      </c>
      <c r="G497" s="2">
        <f t="shared" si="45"/>
        <v>-4.6312157884803307E-2</v>
      </c>
      <c r="H497" s="2" t="str">
        <f t="shared" si="46"/>
        <v>Hold</v>
      </c>
    </row>
    <row r="498" spans="1:8" ht="13.5" x14ac:dyDescent="0.25">
      <c r="A498" s="3">
        <v>42731</v>
      </c>
      <c r="B498" s="2">
        <v>2.0425</v>
      </c>
      <c r="C498" s="2">
        <f t="shared" si="42"/>
        <v>2.2046331932452636</v>
      </c>
      <c r="D498" s="2">
        <f t="shared" si="44"/>
        <v>2.1516711427830284</v>
      </c>
      <c r="E498" s="2">
        <f t="shared" si="43"/>
        <v>5.2962050462235233E-2</v>
      </c>
      <c r="F498" s="2">
        <f t="shared" si="47"/>
        <v>9.2193288104002624E-2</v>
      </c>
      <c r="G498" s="2">
        <f t="shared" si="45"/>
        <v>-3.9231237641767391E-2</v>
      </c>
      <c r="H498" s="2" t="str">
        <f t="shared" si="46"/>
        <v>Hold</v>
      </c>
    </row>
    <row r="499" spans="1:8" ht="13.5" x14ac:dyDescent="0.25">
      <c r="A499" s="3">
        <v>42732</v>
      </c>
      <c r="B499" s="2">
        <v>2.0326</v>
      </c>
      <c r="C499" s="2">
        <f t="shared" si="42"/>
        <v>2.1842588558229155</v>
      </c>
      <c r="D499" s="2">
        <f t="shared" si="44"/>
        <v>2.1428510581324338</v>
      </c>
      <c r="E499" s="2">
        <f t="shared" si="43"/>
        <v>4.140779769048164E-2</v>
      </c>
      <c r="F499" s="2">
        <f t="shared" si="47"/>
        <v>8.203619002129843E-2</v>
      </c>
      <c r="G499" s="2">
        <f t="shared" si="45"/>
        <v>-4.062839233081679E-2</v>
      </c>
      <c r="H499" s="2" t="str">
        <f t="shared" si="46"/>
        <v>Hold</v>
      </c>
    </row>
    <row r="500" spans="1:8" ht="13.5" x14ac:dyDescent="0.25">
      <c r="A500" s="3">
        <v>42733</v>
      </c>
      <c r="B500" s="2">
        <v>1.9928999999999999</v>
      </c>
      <c r="C500" s="2">
        <f t="shared" si="42"/>
        <v>2.1609267241578514</v>
      </c>
      <c r="D500" s="2">
        <f t="shared" si="44"/>
        <v>2.1317435723448459</v>
      </c>
      <c r="E500" s="2">
        <f t="shared" si="43"/>
        <v>2.9183151813005459E-2</v>
      </c>
      <c r="F500" s="2">
        <f t="shared" si="47"/>
        <v>7.1465582379639847E-2</v>
      </c>
      <c r="G500" s="2">
        <f t="shared" si="45"/>
        <v>-4.2282430566634388E-2</v>
      </c>
      <c r="H500" s="2" t="str">
        <f t="shared" si="46"/>
        <v>Hold</v>
      </c>
    </row>
    <row r="501" spans="1:8" ht="13.5" x14ac:dyDescent="0.25">
      <c r="A501" s="3">
        <v>42734</v>
      </c>
      <c r="B501" s="2">
        <v>2.0425</v>
      </c>
      <c r="C501" s="2">
        <f t="shared" si="42"/>
        <v>2.1427072281335664</v>
      </c>
      <c r="D501" s="2">
        <f t="shared" si="44"/>
        <v>2.125132937356339</v>
      </c>
      <c r="E501" s="2">
        <f t="shared" si="43"/>
        <v>1.7574290777227386E-2</v>
      </c>
      <c r="F501" s="2">
        <f t="shared" si="47"/>
        <v>6.068732405915736E-2</v>
      </c>
      <c r="G501" s="2">
        <f t="shared" si="45"/>
        <v>-4.3113033281929974E-2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2.0524</v>
      </c>
      <c r="C502" s="2">
        <f t="shared" si="42"/>
        <v>2.1227061161130178</v>
      </c>
      <c r="D502" s="2">
        <f t="shared" si="44"/>
        <v>2.1197453123669807</v>
      </c>
      <c r="E502" s="2">
        <f t="shared" si="43"/>
        <v>2.9608037460371328E-3</v>
      </c>
      <c r="F502" s="2">
        <f t="shared" si="47"/>
        <v>4.9142019996533316E-2</v>
      </c>
      <c r="G502" s="2">
        <f t="shared" si="45"/>
        <v>-4.6181216250496183E-2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2.0425</v>
      </c>
      <c r="C503" s="2">
        <f t="shared" si="42"/>
        <v>2.1057820982494766</v>
      </c>
      <c r="D503" s="2">
        <f t="shared" si="44"/>
        <v>2.1140234373768343</v>
      </c>
      <c r="E503" s="2">
        <f t="shared" si="43"/>
        <v>-8.2413391273576941E-3</v>
      </c>
      <c r="F503" s="2">
        <f t="shared" si="47"/>
        <v>3.7665348171755118E-2</v>
      </c>
      <c r="G503" s="2">
        <f t="shared" si="45"/>
        <v>-4.5906687299112812E-2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2.0127000000000002</v>
      </c>
      <c r="C504" s="2">
        <f t="shared" si="42"/>
        <v>2.0884156215957113</v>
      </c>
      <c r="D504" s="2">
        <f t="shared" si="44"/>
        <v>2.1065179975711428</v>
      </c>
      <c r="E504" s="2">
        <f t="shared" si="43"/>
        <v>-1.8102375975431517E-2</v>
      </c>
      <c r="F504" s="2">
        <f t="shared" si="47"/>
        <v>2.6511803342317793E-2</v>
      </c>
      <c r="G504" s="2">
        <f t="shared" si="45"/>
        <v>-4.461417931774931E-2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1.9928999999999999</v>
      </c>
      <c r="C505" s="2">
        <f t="shared" si="42"/>
        <v>2.0874593721194481</v>
      </c>
      <c r="D505" s="2">
        <f t="shared" si="44"/>
        <v>2.09810184960291</v>
      </c>
      <c r="E505" s="2">
        <f t="shared" si="43"/>
        <v>-1.0642477483461921E-2</v>
      </c>
      <c r="F505" s="2">
        <f t="shared" si="47"/>
        <v>1.9080947177161852E-2</v>
      </c>
      <c r="G505" s="2">
        <f t="shared" si="45"/>
        <v>-2.9723424660623773E-2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1.9928999999999999</v>
      </c>
      <c r="C506" s="2">
        <f t="shared" si="42"/>
        <v>2.092742545639533</v>
      </c>
      <c r="D506" s="2">
        <f t="shared" si="44"/>
        <v>2.0903091200026944</v>
      </c>
      <c r="E506" s="2">
        <f t="shared" si="43"/>
        <v>2.4334256368385709E-3</v>
      </c>
      <c r="F506" s="2">
        <f t="shared" si="47"/>
        <v>1.5751442869097194E-2</v>
      </c>
      <c r="G506" s="2">
        <f t="shared" si="45"/>
        <v>-1.3318017232258623E-2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1.9830000000000001</v>
      </c>
      <c r="C507" s="2">
        <f t="shared" si="42"/>
        <v>2.0926436924642204</v>
      </c>
      <c r="D507" s="2">
        <f t="shared" si="44"/>
        <v>2.0823602962987913</v>
      </c>
      <c r="E507" s="2">
        <f t="shared" si="43"/>
        <v>1.0283396165429171E-2</v>
      </c>
      <c r="F507" s="2">
        <f t="shared" si="47"/>
        <v>1.4657833528363591E-2</v>
      </c>
      <c r="G507" s="2">
        <f t="shared" si="45"/>
        <v>-4.3744373629344205E-3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1.9136</v>
      </c>
      <c r="C508" s="2">
        <f t="shared" si="42"/>
        <v>2.0849292782389557</v>
      </c>
      <c r="D508" s="2">
        <f t="shared" si="44"/>
        <v>2.0698595336099919</v>
      </c>
      <c r="E508" s="2">
        <f t="shared" si="43"/>
        <v>1.5069744628963821E-2</v>
      </c>
      <c r="F508" s="2">
        <f t="shared" si="47"/>
        <v>1.4740215748483637E-2</v>
      </c>
      <c r="G508" s="2">
        <f t="shared" si="45"/>
        <v>3.2952888048018436E-4</v>
      </c>
      <c r="H508" s="2" t="str">
        <f t="shared" si="46"/>
        <v>Sell</v>
      </c>
    </row>
    <row r="509" spans="1:8" ht="13.5" x14ac:dyDescent="0.25">
      <c r="A509" s="3">
        <v>42746</v>
      </c>
      <c r="B509" s="2">
        <v>1.8045</v>
      </c>
      <c r="C509" s="2">
        <f t="shared" si="42"/>
        <v>2.0768786200483471</v>
      </c>
      <c r="D509" s="2">
        <f t="shared" si="44"/>
        <v>2.0502032718611036</v>
      </c>
      <c r="E509" s="2">
        <f t="shared" si="43"/>
        <v>2.6675348187243486E-2</v>
      </c>
      <c r="F509" s="2">
        <f t="shared" si="47"/>
        <v>1.7127242236235608E-2</v>
      </c>
      <c r="G509" s="2">
        <f t="shared" si="45"/>
        <v>9.5481059510078778E-3</v>
      </c>
      <c r="H509" s="2" t="str">
        <f t="shared" si="46"/>
        <v>Sell</v>
      </c>
    </row>
    <row r="510" spans="1:8" ht="13.5" x14ac:dyDescent="0.25">
      <c r="A510" s="3">
        <v>42747</v>
      </c>
      <c r="B510" s="2">
        <v>1.8045</v>
      </c>
      <c r="C510" s="2">
        <f t="shared" si="42"/>
        <v>2.0639588323486011</v>
      </c>
      <c r="D510" s="2">
        <f t="shared" si="44"/>
        <v>2.0320030295010221</v>
      </c>
      <c r="E510" s="2">
        <f t="shared" si="43"/>
        <v>3.195580284757904E-2</v>
      </c>
      <c r="F510" s="2">
        <f t="shared" si="47"/>
        <v>2.0092954358504295E-2</v>
      </c>
      <c r="G510" s="2">
        <f t="shared" si="45"/>
        <v>1.1862848489074745E-2</v>
      </c>
      <c r="H510" s="2" t="str">
        <f t="shared" si="46"/>
        <v>Sell</v>
      </c>
    </row>
    <row r="511" spans="1:8" ht="13.5" x14ac:dyDescent="0.25">
      <c r="A511" s="3">
        <v>42748</v>
      </c>
      <c r="B511" s="2">
        <v>1.8838999999999999</v>
      </c>
      <c r="C511" s="2">
        <f t="shared" si="42"/>
        <v>2.0606574735257395</v>
      </c>
      <c r="D511" s="2">
        <f t="shared" si="44"/>
        <v>2.0210324347231685</v>
      </c>
      <c r="E511" s="2">
        <f t="shared" si="43"/>
        <v>3.9625038802570955E-2</v>
      </c>
      <c r="F511" s="2">
        <f t="shared" si="47"/>
        <v>2.3999371247317627E-2</v>
      </c>
      <c r="G511" s="2">
        <f t="shared" si="45"/>
        <v>1.5625667555253329E-2</v>
      </c>
      <c r="H511" s="2" t="str">
        <f t="shared" si="46"/>
        <v>Sell</v>
      </c>
    </row>
    <row r="512" spans="1:8" ht="13.5" x14ac:dyDescent="0.25">
      <c r="A512" s="3">
        <v>42751</v>
      </c>
      <c r="B512" s="2">
        <v>1.9928999999999999</v>
      </c>
      <c r="C512" s="2">
        <f t="shared" si="42"/>
        <v>2.059387092983318</v>
      </c>
      <c r="D512" s="2">
        <f t="shared" si="44"/>
        <v>2.0189485506696006</v>
      </c>
      <c r="E512" s="2">
        <f t="shared" si="43"/>
        <v>4.0438542313717463E-2</v>
      </c>
      <c r="F512" s="2">
        <f t="shared" si="47"/>
        <v>2.7287205460597597E-2</v>
      </c>
      <c r="G512" s="2">
        <f t="shared" si="45"/>
        <v>1.3151336853119866E-2</v>
      </c>
      <c r="H512" s="2" t="str">
        <f t="shared" si="46"/>
        <v>Sell</v>
      </c>
    </row>
    <row r="513" spans="1:8" ht="13.5" x14ac:dyDescent="0.25">
      <c r="A513" s="3">
        <v>42752</v>
      </c>
      <c r="B513" s="2">
        <v>2.0326</v>
      </c>
      <c r="C513" s="2">
        <f t="shared" si="42"/>
        <v>2.0567890786781922</v>
      </c>
      <c r="D513" s="2">
        <f t="shared" si="44"/>
        <v>2.0199597691385192</v>
      </c>
      <c r="E513" s="2">
        <f t="shared" si="43"/>
        <v>3.6829309539673005E-2</v>
      </c>
      <c r="F513" s="2">
        <f t="shared" si="47"/>
        <v>2.919562627641268E-2</v>
      </c>
      <c r="G513" s="2">
        <f t="shared" si="45"/>
        <v>7.6336832632603255E-3</v>
      </c>
      <c r="H513" s="2" t="str">
        <f t="shared" si="46"/>
        <v>Sell</v>
      </c>
    </row>
    <row r="514" spans="1:8" ht="13.5" x14ac:dyDescent="0.25">
      <c r="A514" s="3">
        <v>42753</v>
      </c>
      <c r="B514" s="2">
        <v>1.9731000000000001</v>
      </c>
      <c r="C514" s="2">
        <f t="shared" si="42"/>
        <v>2.0500061434969319</v>
      </c>
      <c r="D514" s="2">
        <f t="shared" si="44"/>
        <v>2.0164886751282585</v>
      </c>
      <c r="E514" s="2">
        <f t="shared" si="43"/>
        <v>3.351746836867342E-2</v>
      </c>
      <c r="F514" s="2">
        <f t="shared" si="47"/>
        <v>3.0059994694864828E-2</v>
      </c>
      <c r="G514" s="2">
        <f t="shared" si="45"/>
        <v>3.4574736738085914E-3</v>
      </c>
      <c r="H514" s="2" t="str">
        <f t="shared" si="46"/>
        <v>Sell</v>
      </c>
    </row>
    <row r="515" spans="1:8" ht="13.5" x14ac:dyDescent="0.25">
      <c r="A515" s="3">
        <v>42754</v>
      </c>
      <c r="B515" s="2">
        <v>1.9928999999999999</v>
      </c>
      <c r="C515" s="2">
        <f t="shared" si="42"/>
        <v>2.0412205829589425</v>
      </c>
      <c r="D515" s="2">
        <f t="shared" si="44"/>
        <v>2.0147413658594986</v>
      </c>
      <c r="E515" s="2">
        <f t="shared" si="43"/>
        <v>2.6479217099443897E-2</v>
      </c>
      <c r="F515" s="2">
        <f t="shared" si="47"/>
        <v>2.9343839175780644E-2</v>
      </c>
      <c r="G515" s="2">
        <f t="shared" si="45"/>
        <v>-2.8646220763367466E-3</v>
      </c>
      <c r="H515" s="2" t="str">
        <f t="shared" si="46"/>
        <v>Hold</v>
      </c>
    </row>
    <row r="516" spans="1:8" ht="13.5" x14ac:dyDescent="0.25">
      <c r="A516" s="3">
        <v>42755</v>
      </c>
      <c r="B516" s="2">
        <v>2.0326</v>
      </c>
      <c r="C516" s="2">
        <f t="shared" si="42"/>
        <v>2.0337866471191051</v>
      </c>
      <c r="D516" s="2">
        <f t="shared" si="44"/>
        <v>2.0160642276476839</v>
      </c>
      <c r="E516" s="2">
        <f t="shared" si="43"/>
        <v>1.7722419471421169E-2</v>
      </c>
      <c r="F516" s="2">
        <f t="shared" si="47"/>
        <v>2.7019555234908749E-2</v>
      </c>
      <c r="G516" s="2">
        <f t="shared" si="45"/>
        <v>-9.2971357634875802E-3</v>
      </c>
      <c r="H516" s="2" t="str">
        <f t="shared" si="46"/>
        <v>Hold</v>
      </c>
    </row>
    <row r="517" spans="1:8" ht="13.5" x14ac:dyDescent="0.25">
      <c r="A517" s="3">
        <v>42758</v>
      </c>
      <c r="B517" s="2">
        <v>2.0028000000000001</v>
      </c>
      <c r="C517" s="2">
        <f t="shared" si="42"/>
        <v>2.0259733167930891</v>
      </c>
      <c r="D517" s="2">
        <f t="shared" si="44"/>
        <v>2.0150816922663739</v>
      </c>
      <c r="E517" s="2">
        <f t="shared" si="43"/>
        <v>1.0891624526715216E-2</v>
      </c>
      <c r="F517" s="2">
        <f t="shared" si="47"/>
        <v>2.3793969093270043E-2</v>
      </c>
      <c r="G517" s="2">
        <f t="shared" si="45"/>
        <v>-1.2902344566554827E-2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1.9136</v>
      </c>
      <c r="C518" s="2">
        <f t="shared" si="42"/>
        <v>2.0086851142095368</v>
      </c>
      <c r="D518" s="2">
        <f t="shared" si="44"/>
        <v>2.0075645298762721</v>
      </c>
      <c r="E518" s="2">
        <f t="shared" si="43"/>
        <v>1.1205843332646737E-3</v>
      </c>
      <c r="F518" s="2">
        <f t="shared" si="47"/>
        <v>1.925929214126897E-2</v>
      </c>
      <c r="G518" s="2">
        <f t="shared" si="45"/>
        <v>-1.8138707808004296E-2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1.8838999999999999</v>
      </c>
      <c r="C519" s="2">
        <f t="shared" si="42"/>
        <v>1.9772720197157618</v>
      </c>
      <c r="D519" s="2">
        <f t="shared" si="44"/>
        <v>1.9984041943298816</v>
      </c>
      <c r="E519" s="2">
        <f t="shared" si="43"/>
        <v>-2.1132174614119759E-2</v>
      </c>
      <c r="F519" s="2">
        <f t="shared" si="47"/>
        <v>1.1180998790191224E-2</v>
      </c>
      <c r="G519" s="2">
        <f t="shared" si="45"/>
        <v>-3.2313173404310981E-2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1.9235</v>
      </c>
      <c r="C520" s="2">
        <f t="shared" si="42"/>
        <v>1.95069170899026</v>
      </c>
      <c r="D520" s="2">
        <f t="shared" si="44"/>
        <v>1.9928557354906311</v>
      </c>
      <c r="E520" s="2">
        <f t="shared" si="43"/>
        <v>-4.2164026500371099E-2</v>
      </c>
      <c r="F520" s="2">
        <f t="shared" si="47"/>
        <v>5.1199373207875924E-4</v>
      </c>
      <c r="G520" s="2">
        <f t="shared" si="45"/>
        <v>-4.267602023244986E-2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1.8838999999999999</v>
      </c>
      <c r="C521" s="2">
        <f t="shared" si="42"/>
        <v>1.940416061453297</v>
      </c>
      <c r="D521" s="2">
        <f t="shared" si="44"/>
        <v>1.9847849402691029</v>
      </c>
      <c r="E521" s="2">
        <f t="shared" si="43"/>
        <v>-4.4368878815805868E-2</v>
      </c>
      <c r="F521" s="2">
        <f t="shared" si="47"/>
        <v>-8.4641807774981665E-3</v>
      </c>
      <c r="G521" s="2">
        <f t="shared" si="45"/>
        <v>-3.5904698038307703E-2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1.8541000000000001</v>
      </c>
      <c r="C522" s="2">
        <f t="shared" si="42"/>
        <v>1.9484905135374051</v>
      </c>
      <c r="D522" s="2">
        <f t="shared" si="44"/>
        <v>1.9751045743232434</v>
      </c>
      <c r="E522" s="2">
        <f t="shared" si="43"/>
        <v>-2.6614060785838278E-2</v>
      </c>
      <c r="F522" s="2">
        <f t="shared" si="47"/>
        <v>-1.209415677916619E-2</v>
      </c>
      <c r="G522" s="2">
        <f t="shared" si="45"/>
        <v>-1.4519904006672088E-2</v>
      </c>
      <c r="H522" s="2" t="str">
        <f t="shared" si="46"/>
        <v>Hold</v>
      </c>
    </row>
    <row r="523" spans="1:8" ht="13.5" x14ac:dyDescent="0.25">
      <c r="A523" s="3">
        <v>42766</v>
      </c>
      <c r="B523" s="2">
        <v>1.8541000000000001</v>
      </c>
      <c r="C523" s="2">
        <f t="shared" si="42"/>
        <v>1.9614304345316504</v>
      </c>
      <c r="D523" s="2">
        <f t="shared" si="44"/>
        <v>1.9661412725215217</v>
      </c>
      <c r="E523" s="2">
        <f t="shared" si="43"/>
        <v>-4.7108379898712638E-3</v>
      </c>
      <c r="F523" s="2">
        <f t="shared" si="47"/>
        <v>-1.0617493021307205E-2</v>
      </c>
      <c r="G523" s="2">
        <f t="shared" si="45"/>
        <v>5.9066550314359409E-3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1.8541000000000001</v>
      </c>
      <c r="C524" s="2">
        <f t="shared" si="42"/>
        <v>1.9632257522960117</v>
      </c>
      <c r="D524" s="2">
        <f t="shared" si="44"/>
        <v>1.9578419190014089</v>
      </c>
      <c r="E524" s="2">
        <f t="shared" si="43"/>
        <v>5.3838332946027911E-3</v>
      </c>
      <c r="F524" s="2">
        <f t="shared" si="47"/>
        <v>-7.4172277581252052E-3</v>
      </c>
      <c r="G524" s="2">
        <f t="shared" si="45"/>
        <v>1.2801061052727996E-2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1.8640000000000001</v>
      </c>
      <c r="C525" s="2">
        <f t="shared" si="42"/>
        <v>1.9677910211735483</v>
      </c>
      <c r="D525" s="2">
        <f t="shared" si="44"/>
        <v>1.9508906657420453</v>
      </c>
      <c r="E525" s="2">
        <f t="shared" si="43"/>
        <v>1.6900355431503034E-2</v>
      </c>
      <c r="F525" s="2">
        <f t="shared" si="47"/>
        <v>-2.5537111201995575E-3</v>
      </c>
      <c r="G525" s="2">
        <f t="shared" si="45"/>
        <v>1.9454066551702592E-2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1.8738999999999999</v>
      </c>
      <c r="C526" s="2">
        <f t="shared" si="42"/>
        <v>1.9777616333006947</v>
      </c>
      <c r="D526" s="2">
        <f t="shared" si="44"/>
        <v>1.9451876534648567</v>
      </c>
      <c r="E526" s="2">
        <f t="shared" si="43"/>
        <v>3.2573979835837985E-2</v>
      </c>
      <c r="F526" s="2">
        <f t="shared" si="47"/>
        <v>4.4718270710079507E-3</v>
      </c>
      <c r="G526" s="2">
        <f t="shared" si="45"/>
        <v>2.8102152764830034E-2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1.9433</v>
      </c>
      <c r="C527" s="2">
        <f t="shared" ref="C527:C590" si="48">$C$4*B517+C526*(1-$C$4)</f>
        <v>1.9816136897159724</v>
      </c>
      <c r="D527" s="2">
        <f t="shared" si="44"/>
        <v>1.9450478272822747</v>
      </c>
      <c r="E527" s="2">
        <f t="shared" si="43"/>
        <v>3.6565862433697749E-2</v>
      </c>
      <c r="F527" s="2">
        <f t="shared" si="47"/>
        <v>1.0890634143545911E-2</v>
      </c>
      <c r="G527" s="2">
        <f t="shared" si="45"/>
        <v>2.5675228290151838E-2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1.8937999999999999</v>
      </c>
      <c r="C528" s="2">
        <f t="shared" si="48"/>
        <v>1.9711500451442843</v>
      </c>
      <c r="D528" s="2">
        <f t="shared" si="44"/>
        <v>1.941251691928032</v>
      </c>
      <c r="E528" s="2">
        <f t="shared" si="43"/>
        <v>2.9898353216252227E-2</v>
      </c>
      <c r="F528" s="2">
        <f t="shared" si="47"/>
        <v>1.4692177958087175E-2</v>
      </c>
      <c r="G528" s="2">
        <f t="shared" si="45"/>
        <v>1.5206175258165052E-2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1.8738999999999999</v>
      </c>
      <c r="C529" s="2">
        <f t="shared" si="48"/>
        <v>1.9577269612759327</v>
      </c>
      <c r="D529" s="2">
        <f t="shared" si="44"/>
        <v>1.9362626777111407</v>
      </c>
      <c r="E529" s="2">
        <f t="shared" si="43"/>
        <v>2.1464283564792019E-2</v>
      </c>
      <c r="F529" s="2">
        <f t="shared" si="47"/>
        <v>1.6046599079428146E-2</v>
      </c>
      <c r="G529" s="2">
        <f t="shared" si="45"/>
        <v>5.4176844853638731E-3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1.8738999999999999</v>
      </c>
      <c r="C530" s="2">
        <f t="shared" si="48"/>
        <v>1.9524612749257892</v>
      </c>
      <c r="D530" s="2">
        <f t="shared" si="44"/>
        <v>1.9316432201029081</v>
      </c>
      <c r="E530" s="2">
        <f t="shared" si="43"/>
        <v>2.0818054822881127E-2</v>
      </c>
      <c r="F530" s="2">
        <f t="shared" si="47"/>
        <v>1.7000890228118744E-2</v>
      </c>
      <c r="G530" s="2">
        <f t="shared" si="45"/>
        <v>3.8171645947623831E-3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1.9136</v>
      </c>
      <c r="C531" s="2">
        <f t="shared" si="48"/>
        <v>1.9419133864756679</v>
      </c>
      <c r="D531" s="2">
        <f t="shared" si="44"/>
        <v>1.9303066852804704</v>
      </c>
      <c r="E531" s="2">
        <f t="shared" si="43"/>
        <v>1.1606701195197466E-2</v>
      </c>
      <c r="F531" s="2">
        <f t="shared" si="47"/>
        <v>1.592205242153449E-2</v>
      </c>
      <c r="G531" s="2">
        <f t="shared" si="45"/>
        <v>-4.315351226337024E-3</v>
      </c>
      <c r="H531" s="2" t="str">
        <f t="shared" si="46"/>
        <v>Hold</v>
      </c>
    </row>
    <row r="532" spans="1:8" ht="13.5" x14ac:dyDescent="0.25">
      <c r="A532" s="3">
        <v>42779</v>
      </c>
      <c r="B532" s="2">
        <v>1.8838999999999999</v>
      </c>
      <c r="C532" s="2">
        <f t="shared" si="48"/>
        <v>1.9284036347101805</v>
      </c>
      <c r="D532" s="2">
        <f t="shared" si="44"/>
        <v>1.9268691530374726</v>
      </c>
      <c r="E532" s="2">
        <f t="shared" si="43"/>
        <v>1.5344816727078658E-3</v>
      </c>
      <c r="F532" s="2">
        <f t="shared" si="47"/>
        <v>1.3044538271769166E-2</v>
      </c>
      <c r="G532" s="2">
        <f t="shared" si="45"/>
        <v>-1.15100565990613E-2</v>
      </c>
      <c r="H532" s="2" t="str">
        <f t="shared" si="46"/>
        <v>Hold</v>
      </c>
    </row>
    <row r="533" spans="1:8" ht="13.5" x14ac:dyDescent="0.25">
      <c r="A533" s="3">
        <v>42780</v>
      </c>
      <c r="B533" s="2">
        <v>1.8838999999999999</v>
      </c>
      <c r="C533" s="2">
        <f t="shared" si="48"/>
        <v>1.9169723062932298</v>
      </c>
      <c r="D533" s="2">
        <f t="shared" si="44"/>
        <v>1.9236862528124747</v>
      </c>
      <c r="E533" s="2">
        <f t="shared" si="43"/>
        <v>-6.713946519244951E-3</v>
      </c>
      <c r="F533" s="2">
        <f t="shared" si="47"/>
        <v>9.0928413135663438E-3</v>
      </c>
      <c r="G533" s="2">
        <f t="shared" si="45"/>
        <v>-1.5806787832811295E-2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1.8738999999999999</v>
      </c>
      <c r="C534" s="2">
        <f t="shared" si="48"/>
        <v>1.907299643786579</v>
      </c>
      <c r="D534" s="2">
        <f t="shared" si="44"/>
        <v>1.9199983822337727</v>
      </c>
      <c r="E534" s="2">
        <f t="shared" si="43"/>
        <v>-1.2698738447193714E-2</v>
      </c>
      <c r="F534" s="2">
        <f t="shared" si="47"/>
        <v>4.7345253614143323E-3</v>
      </c>
      <c r="G534" s="2">
        <f t="shared" si="45"/>
        <v>-1.7433263808608046E-2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1.8244</v>
      </c>
      <c r="C535" s="2">
        <f t="shared" si="48"/>
        <v>1.9006381601271052</v>
      </c>
      <c r="D535" s="2">
        <f t="shared" si="44"/>
        <v>1.9129170205868267</v>
      </c>
      <c r="E535" s="2">
        <f t="shared" si="43"/>
        <v>-1.2278860459721486E-2</v>
      </c>
      <c r="F535" s="2">
        <f t="shared" si="47"/>
        <v>1.3318481971871686E-3</v>
      </c>
      <c r="G535" s="2">
        <f t="shared" si="45"/>
        <v>-1.3610708656908655E-2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1.8343</v>
      </c>
      <c r="C536" s="2">
        <f t="shared" si="48"/>
        <v>1.8965245970306275</v>
      </c>
      <c r="D536" s="2">
        <f t="shared" si="44"/>
        <v>1.907093537580395</v>
      </c>
      <c r="E536" s="2">
        <f t="shared" si="43"/>
        <v>-1.0568940549767536E-2</v>
      </c>
      <c r="F536" s="2">
        <f t="shared" si="47"/>
        <v>-1.0483095522037724E-3</v>
      </c>
      <c r="G536" s="2">
        <f t="shared" si="45"/>
        <v>-9.5206309975637629E-3</v>
      </c>
      <c r="H536" s="2" t="str">
        <f t="shared" si="46"/>
        <v>Hold</v>
      </c>
    </row>
    <row r="537" spans="1:8" ht="13.5" x14ac:dyDescent="0.25">
      <c r="A537" s="3">
        <v>42786</v>
      </c>
      <c r="B537" s="2">
        <v>1.8045</v>
      </c>
      <c r="C537" s="2">
        <f t="shared" si="48"/>
        <v>1.9037208128720695</v>
      </c>
      <c r="D537" s="2">
        <f t="shared" si="44"/>
        <v>1.8994940162781435</v>
      </c>
      <c r="E537" s="2">
        <f t="shared" si="43"/>
        <v>4.2267965939259966E-3</v>
      </c>
      <c r="F537" s="2">
        <f t="shared" si="47"/>
        <v>6.7116770221814373E-6</v>
      </c>
      <c r="G537" s="2">
        <f t="shared" si="45"/>
        <v>4.2200849169038148E-3</v>
      </c>
      <c r="H537" s="2" t="str">
        <f t="shared" si="46"/>
        <v>Sell</v>
      </c>
    </row>
    <row r="538" spans="1:8" ht="13.5" x14ac:dyDescent="0.25">
      <c r="A538" s="3">
        <v>42787</v>
      </c>
      <c r="B538" s="2">
        <v>1.8640000000000001</v>
      </c>
      <c r="C538" s="2">
        <f t="shared" si="48"/>
        <v>1.9021945339686743</v>
      </c>
      <c r="D538" s="2">
        <f t="shared" si="44"/>
        <v>1.89686482988717</v>
      </c>
      <c r="E538" s="2">
        <f t="shared" si="43"/>
        <v>5.3297040815043495E-3</v>
      </c>
      <c r="F538" s="2">
        <f t="shared" si="47"/>
        <v>1.0713101579186153E-3</v>
      </c>
      <c r="G538" s="2">
        <f t="shared" si="45"/>
        <v>4.258393923585734E-3</v>
      </c>
      <c r="H538" s="2" t="str">
        <f t="shared" si="46"/>
        <v>Sell</v>
      </c>
    </row>
    <row r="539" spans="1:8" ht="13.5" x14ac:dyDescent="0.25">
      <c r="A539" s="3">
        <v>42788</v>
      </c>
      <c r="B539" s="2">
        <v>1.9731000000000001</v>
      </c>
      <c r="C539" s="2">
        <f t="shared" si="48"/>
        <v>1.8978415287427244</v>
      </c>
      <c r="D539" s="2">
        <f t="shared" si="44"/>
        <v>1.9025118795251574</v>
      </c>
      <c r="E539" s="2">
        <f t="shared" si="43"/>
        <v>-4.6703507824330526E-3</v>
      </c>
      <c r="F539" s="2">
        <f t="shared" si="47"/>
        <v>-7.7022030151718303E-5</v>
      </c>
      <c r="G539" s="2">
        <f t="shared" si="45"/>
        <v>-4.5933287522813343E-3</v>
      </c>
      <c r="H539" s="2" t="str">
        <f t="shared" si="46"/>
        <v>Hold</v>
      </c>
    </row>
    <row r="540" spans="1:8" ht="13.5" x14ac:dyDescent="0.25">
      <c r="A540" s="3">
        <v>42789</v>
      </c>
      <c r="B540" s="2">
        <v>2.0623</v>
      </c>
      <c r="C540" s="2">
        <f t="shared" si="48"/>
        <v>1.894158216628459</v>
      </c>
      <c r="D540" s="2">
        <f t="shared" si="44"/>
        <v>1.914348036597368</v>
      </c>
      <c r="E540" s="2">
        <f t="shared" ref="E540:E603" si="49">C540-D540</f>
        <v>-2.0189819968909006E-2</v>
      </c>
      <c r="F540" s="2">
        <f t="shared" si="47"/>
        <v>-4.0995816179031754E-3</v>
      </c>
      <c r="G540" s="2">
        <f t="shared" si="45"/>
        <v>-1.6090238351005832E-2</v>
      </c>
      <c r="H540" s="2" t="str">
        <f t="shared" si="46"/>
        <v>Hold</v>
      </c>
    </row>
    <row r="541" spans="1:8" ht="13.5" x14ac:dyDescent="0.25">
      <c r="A541" s="3">
        <v>42790</v>
      </c>
      <c r="B541" s="2">
        <v>2.1812999999999998</v>
      </c>
      <c r="C541" s="2">
        <f t="shared" si="48"/>
        <v>1.8971492602240807</v>
      </c>
      <c r="D541" s="2">
        <f t="shared" ref="D541:D604" si="50">$D$4*B541+(1-$D$4)*D540</f>
        <v>1.9341222561086742</v>
      </c>
      <c r="E541" s="2">
        <f t="shared" si="49"/>
        <v>-3.6972995884593463E-2</v>
      </c>
      <c r="F541" s="2">
        <f t="shared" si="47"/>
        <v>-1.0674264471241233E-2</v>
      </c>
      <c r="G541" s="2">
        <f t="shared" si="45"/>
        <v>-2.629873141335223E-2</v>
      </c>
      <c r="H541" s="2" t="str">
        <f t="shared" si="46"/>
        <v>Hold</v>
      </c>
    </row>
    <row r="542" spans="1:8" ht="13.5" x14ac:dyDescent="0.25">
      <c r="A542" s="3">
        <v>42793</v>
      </c>
      <c r="B542" s="2">
        <v>2.3102</v>
      </c>
      <c r="C542" s="2">
        <f t="shared" si="48"/>
        <v>1.8951109124972989</v>
      </c>
      <c r="D542" s="2">
        <f t="shared" si="50"/>
        <v>1.961979866767291</v>
      </c>
      <c r="E542" s="2">
        <f t="shared" si="49"/>
        <v>-6.6868954269992065E-2</v>
      </c>
      <c r="F542" s="2">
        <f t="shared" si="47"/>
        <v>-2.1913202430991402E-2</v>
      </c>
      <c r="G542" s="2">
        <f t="shared" si="45"/>
        <v>-4.4955751839000663E-2</v>
      </c>
      <c r="H542" s="2" t="str">
        <f t="shared" si="46"/>
        <v>Hold</v>
      </c>
    </row>
    <row r="543" spans="1:8" ht="13.5" x14ac:dyDescent="0.25">
      <c r="A543" s="3">
        <v>42794</v>
      </c>
      <c r="B543" s="2">
        <v>2.4093</v>
      </c>
      <c r="C543" s="2">
        <f t="shared" si="48"/>
        <v>1.8933861567284835</v>
      </c>
      <c r="D543" s="2">
        <f t="shared" si="50"/>
        <v>1.9951146914511955</v>
      </c>
      <c r="E543" s="2">
        <f t="shared" si="49"/>
        <v>-0.10172853472271193</v>
      </c>
      <c r="F543" s="2">
        <f t="shared" si="47"/>
        <v>-3.7876268889335513E-2</v>
      </c>
      <c r="G543" s="2">
        <f t="shared" si="45"/>
        <v>-6.3852265833376415E-2</v>
      </c>
      <c r="H543" s="2" t="str">
        <f t="shared" si="46"/>
        <v>Hold</v>
      </c>
    </row>
    <row r="544" spans="1:8" ht="13.5" x14ac:dyDescent="0.25">
      <c r="A544" s="3">
        <v>42795</v>
      </c>
      <c r="B544" s="2">
        <v>2.5482</v>
      </c>
      <c r="C544" s="2">
        <f t="shared" si="48"/>
        <v>1.890388286462563</v>
      </c>
      <c r="D544" s="2">
        <f t="shared" si="50"/>
        <v>2.0360839735659217</v>
      </c>
      <c r="E544" s="2">
        <f t="shared" si="49"/>
        <v>-0.14569568710335878</v>
      </c>
      <c r="F544" s="2">
        <f t="shared" si="47"/>
        <v>-5.9440152532140168E-2</v>
      </c>
      <c r="G544" s="2">
        <f t="shared" si="45"/>
        <v>-8.6255534571218623E-2</v>
      </c>
      <c r="H544" s="2" t="str">
        <f t="shared" si="46"/>
        <v>Hold</v>
      </c>
    </row>
    <row r="545" spans="1:8" ht="13.5" x14ac:dyDescent="0.25">
      <c r="A545" s="3">
        <v>42796</v>
      </c>
      <c r="B545" s="2">
        <v>2.4291999999999998</v>
      </c>
      <c r="C545" s="2">
        <f t="shared" si="48"/>
        <v>1.8802362423913994</v>
      </c>
      <c r="D545" s="2">
        <f t="shared" si="50"/>
        <v>2.0652036792277051</v>
      </c>
      <c r="E545" s="2">
        <f t="shared" si="49"/>
        <v>-0.18496743683630568</v>
      </c>
      <c r="F545" s="2">
        <f t="shared" si="47"/>
        <v>-8.4545609392973273E-2</v>
      </c>
      <c r="G545" s="2">
        <f t="shared" si="45"/>
        <v>-0.1004218274433324</v>
      </c>
      <c r="H545" s="2" t="str">
        <f t="shared" si="46"/>
        <v>Hold</v>
      </c>
    </row>
    <row r="546" spans="1:8" ht="13.5" x14ac:dyDescent="0.25">
      <c r="A546" s="3">
        <v>42797</v>
      </c>
      <c r="B546" s="2">
        <v>2.5283000000000002</v>
      </c>
      <c r="C546" s="2">
        <f t="shared" si="48"/>
        <v>1.8731691281773379</v>
      </c>
      <c r="D546" s="2">
        <f t="shared" si="50"/>
        <v>2.0995071103960234</v>
      </c>
      <c r="E546" s="2">
        <f t="shared" si="49"/>
        <v>-0.22633798221868551</v>
      </c>
      <c r="F546" s="2">
        <f t="shared" si="47"/>
        <v>-0.11290408395811571</v>
      </c>
      <c r="G546" s="2">
        <f t="shared" si="45"/>
        <v>-0.11343389826056979</v>
      </c>
      <c r="H546" s="2" t="str">
        <f t="shared" si="46"/>
        <v>Hold</v>
      </c>
    </row>
    <row r="547" spans="1:8" ht="13.5" x14ac:dyDescent="0.25">
      <c r="A547" s="3">
        <v>42800</v>
      </c>
      <c r="B547" s="2">
        <v>2.5381999999999998</v>
      </c>
      <c r="C547" s="2">
        <f t="shared" si="48"/>
        <v>1.8626046469192858</v>
      </c>
      <c r="D547" s="2">
        <f t="shared" si="50"/>
        <v>2.132002879996318</v>
      </c>
      <c r="E547" s="2">
        <f t="shared" si="49"/>
        <v>-0.26939823307703215</v>
      </c>
      <c r="F547" s="2">
        <f t="shared" si="47"/>
        <v>-0.14420291378189901</v>
      </c>
      <c r="G547" s="2">
        <f t="shared" si="45"/>
        <v>-0.12519531929513314</v>
      </c>
      <c r="H547" s="2" t="str">
        <f t="shared" si="46"/>
        <v>Hold</v>
      </c>
    </row>
    <row r="548" spans="1:8" ht="13.5" x14ac:dyDescent="0.25">
      <c r="A548" s="3">
        <v>42801</v>
      </c>
      <c r="B548" s="2">
        <v>2.4489999999999998</v>
      </c>
      <c r="C548" s="2">
        <f t="shared" si="48"/>
        <v>1.862819316624011</v>
      </c>
      <c r="D548" s="2">
        <f t="shared" si="50"/>
        <v>2.1554841481447387</v>
      </c>
      <c r="E548" s="2">
        <f t="shared" si="49"/>
        <v>-0.29266483152072764</v>
      </c>
      <c r="F548" s="2">
        <f t="shared" si="47"/>
        <v>-0.17389529732966474</v>
      </c>
      <c r="G548" s="2">
        <f t="shared" ref="G548:G611" si="51">E548-F548</f>
        <v>-0.1187695341910629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2.4489999999999998</v>
      </c>
      <c r="C549" s="2">
        <f t="shared" si="48"/>
        <v>1.8797855756049322</v>
      </c>
      <c r="D549" s="2">
        <f t="shared" si="50"/>
        <v>2.1772260630969802</v>
      </c>
      <c r="E549" s="2">
        <f t="shared" si="49"/>
        <v>-0.29744048749204799</v>
      </c>
      <c r="F549" s="2">
        <f t="shared" ref="F549:F612" si="53">(E549*(2/(10)))+((1-(2/10))*F548)</f>
        <v>-0.19860433536214142</v>
      </c>
      <c r="G549" s="2">
        <f t="shared" si="51"/>
        <v>-9.8836152129906568E-2</v>
      </c>
      <c r="H549" s="2" t="str">
        <f t="shared" si="52"/>
        <v>Hold</v>
      </c>
    </row>
    <row r="550" spans="1:8" ht="13.5" x14ac:dyDescent="0.25">
      <c r="A550" s="3">
        <v>42803</v>
      </c>
      <c r="B550" s="2">
        <v>2.4887000000000001</v>
      </c>
      <c r="C550" s="2">
        <f t="shared" si="48"/>
        <v>1.907864717819558</v>
      </c>
      <c r="D550" s="2">
        <f t="shared" si="50"/>
        <v>2.2002982065712784</v>
      </c>
      <c r="E550" s="2">
        <f t="shared" si="49"/>
        <v>-0.29243348875172037</v>
      </c>
      <c r="F550" s="2">
        <f t="shared" si="53"/>
        <v>-0.21737016604005721</v>
      </c>
      <c r="G550" s="2">
        <f t="shared" si="51"/>
        <v>-7.5063322711663161E-2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2.4788000000000001</v>
      </c>
      <c r="C551" s="2">
        <f t="shared" si="48"/>
        <v>1.9499316843088568</v>
      </c>
      <c r="D551" s="2">
        <f t="shared" si="50"/>
        <v>2.2209279690474797</v>
      </c>
      <c r="E551" s="2">
        <f t="shared" si="49"/>
        <v>-0.27099628473862292</v>
      </c>
      <c r="F551" s="2">
        <f t="shared" si="53"/>
        <v>-0.22809538977977037</v>
      </c>
      <c r="G551" s="2">
        <f t="shared" si="51"/>
        <v>-4.2900894958852548E-2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2.4887000000000001</v>
      </c>
      <c r="C552" s="2">
        <f t="shared" si="48"/>
        <v>2.0053575790305711</v>
      </c>
      <c r="D552" s="2">
        <f t="shared" si="50"/>
        <v>2.2407629343032216</v>
      </c>
      <c r="E552" s="2">
        <f t="shared" si="49"/>
        <v>-0.2354053552726505</v>
      </c>
      <c r="F552" s="2">
        <f t="shared" si="53"/>
        <v>-0.2295573828783464</v>
      </c>
      <c r="G552" s="2">
        <f t="shared" si="51"/>
        <v>-5.8479723943040962E-3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2.6076000000000001</v>
      </c>
      <c r="C553" s="2">
        <f t="shared" si="48"/>
        <v>2.0675025668720215</v>
      </c>
      <c r="D553" s="2">
        <f t="shared" si="50"/>
        <v>2.2679360502807611</v>
      </c>
      <c r="E553" s="2">
        <f t="shared" si="49"/>
        <v>-0.20043348340873957</v>
      </c>
      <c r="F553" s="2">
        <f t="shared" si="53"/>
        <v>-0.22373260298442504</v>
      </c>
      <c r="G553" s="2">
        <f t="shared" si="51"/>
        <v>2.3299119575685479E-2</v>
      </c>
      <c r="H553" s="2" t="str">
        <f t="shared" si="52"/>
        <v>Sell</v>
      </c>
    </row>
    <row r="554" spans="1:8" ht="13.5" x14ac:dyDescent="0.25">
      <c r="A554" s="3">
        <v>42809</v>
      </c>
      <c r="B554" s="2">
        <v>2.6076000000000001</v>
      </c>
      <c r="C554" s="2">
        <f t="shared" si="48"/>
        <v>2.1414560181224798</v>
      </c>
      <c r="D554" s="2">
        <f t="shared" si="50"/>
        <v>2.2930963428525568</v>
      </c>
      <c r="E554" s="2">
        <f t="shared" si="49"/>
        <v>-0.15164032473007705</v>
      </c>
      <c r="F554" s="2">
        <f t="shared" si="53"/>
        <v>-0.20931414733355547</v>
      </c>
      <c r="G554" s="2">
        <f t="shared" si="51"/>
        <v>5.767382260347842E-2</v>
      </c>
      <c r="H554" s="2" t="str">
        <f t="shared" si="52"/>
        <v>Sell</v>
      </c>
    </row>
    <row r="555" spans="1:8" ht="13.5" x14ac:dyDescent="0.25">
      <c r="A555" s="3">
        <v>42810</v>
      </c>
      <c r="B555" s="2">
        <v>2.6770999999999998</v>
      </c>
      <c r="C555" s="2">
        <f t="shared" si="48"/>
        <v>2.1857243230267138</v>
      </c>
      <c r="D555" s="2">
        <f t="shared" si="50"/>
        <v>2.3215410581968121</v>
      </c>
      <c r="E555" s="2">
        <f t="shared" si="49"/>
        <v>-0.13581673517009829</v>
      </c>
      <c r="F555" s="2">
        <f t="shared" si="53"/>
        <v>-0.19461466490086404</v>
      </c>
      <c r="G555" s="2">
        <f t="shared" si="51"/>
        <v>5.8797929730765752E-2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2.7067999999999999</v>
      </c>
      <c r="C556" s="2">
        <f t="shared" si="48"/>
        <v>2.2384282733302965</v>
      </c>
      <c r="D556" s="2">
        <f t="shared" si="50"/>
        <v>2.3500787575896407</v>
      </c>
      <c r="E556" s="2">
        <f t="shared" si="49"/>
        <v>-0.11165048425934421</v>
      </c>
      <c r="F556" s="2">
        <f t="shared" si="53"/>
        <v>-0.17802182877256009</v>
      </c>
      <c r="G556" s="2">
        <f t="shared" si="51"/>
        <v>6.6371344513215885E-2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2.6770999999999998</v>
      </c>
      <c r="C557" s="2">
        <f t="shared" si="48"/>
        <v>2.2845470005102508</v>
      </c>
      <c r="D557" s="2">
        <f t="shared" si="50"/>
        <v>2.3743025533237416</v>
      </c>
      <c r="E557" s="2">
        <f t="shared" si="49"/>
        <v>-8.9755552813490791E-2</v>
      </c>
      <c r="F557" s="2">
        <f t="shared" si="53"/>
        <v>-0.16036857358074624</v>
      </c>
      <c r="G557" s="2">
        <f t="shared" si="51"/>
        <v>7.0613020767255452E-2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2.6175999999999999</v>
      </c>
      <c r="C558" s="2">
        <f t="shared" si="48"/>
        <v>2.3098474619702123</v>
      </c>
      <c r="D558" s="2">
        <f t="shared" si="50"/>
        <v>2.3923245864108722</v>
      </c>
      <c r="E558" s="2">
        <f t="shared" si="49"/>
        <v>-8.247712444065991E-2</v>
      </c>
      <c r="F558" s="2">
        <f t="shared" si="53"/>
        <v>-0.14479028375272898</v>
      </c>
      <c r="G558" s="2">
        <f t="shared" si="51"/>
        <v>6.2313159312069072E-2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2.6175999999999999</v>
      </c>
      <c r="C559" s="2">
        <f t="shared" si="48"/>
        <v>2.3312555447440255</v>
      </c>
      <c r="D559" s="2">
        <f t="shared" si="50"/>
        <v>2.4090116540841411</v>
      </c>
      <c r="E559" s="2">
        <f t="shared" si="49"/>
        <v>-7.7756109340115565E-2</v>
      </c>
      <c r="F559" s="2">
        <f t="shared" si="53"/>
        <v>-0.13138344887020631</v>
      </c>
      <c r="G559" s="2">
        <f t="shared" si="51"/>
        <v>5.3627339530090745E-2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2.6175999999999999</v>
      </c>
      <c r="C560" s="2">
        <f t="shared" si="48"/>
        <v>2.35547776862956</v>
      </c>
      <c r="D560" s="2">
        <f t="shared" si="50"/>
        <v>2.4244626426705014</v>
      </c>
      <c r="E560" s="2">
        <f t="shared" si="49"/>
        <v>-6.8984874040941335E-2</v>
      </c>
      <c r="F560" s="2">
        <f t="shared" si="53"/>
        <v>-0.11890373390435333</v>
      </c>
      <c r="G560" s="2">
        <f t="shared" si="51"/>
        <v>4.9918859863411991E-2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2.5878000000000001</v>
      </c>
      <c r="C561" s="2">
        <f t="shared" si="48"/>
        <v>2.3744504196096279</v>
      </c>
      <c r="D561" s="2">
        <f t="shared" si="50"/>
        <v>2.43656170617639</v>
      </c>
      <c r="E561" s="2">
        <f t="shared" si="49"/>
        <v>-6.2111286566762125E-2</v>
      </c>
      <c r="F561" s="2">
        <f t="shared" si="53"/>
        <v>-0.10754524443683508</v>
      </c>
      <c r="G561" s="2">
        <f t="shared" si="51"/>
        <v>4.5433957870072955E-2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2.5184000000000002</v>
      </c>
      <c r="C562" s="2">
        <f t="shared" si="48"/>
        <v>2.3920272781312235</v>
      </c>
      <c r="D562" s="2">
        <f t="shared" si="50"/>
        <v>2.4426238020151758</v>
      </c>
      <c r="E562" s="2">
        <f t="shared" si="49"/>
        <v>-5.0596523883952305E-2</v>
      </c>
      <c r="F562" s="2">
        <f t="shared" si="53"/>
        <v>-9.6155500326258525E-2</v>
      </c>
      <c r="G562" s="2">
        <f t="shared" si="51"/>
        <v>4.555897644230622E-2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2.5085000000000002</v>
      </c>
      <c r="C563" s="2">
        <f t="shared" si="48"/>
        <v>2.4251923122648815</v>
      </c>
      <c r="D563" s="2">
        <f t="shared" si="50"/>
        <v>2.447503520384422</v>
      </c>
      <c r="E563" s="2">
        <f t="shared" si="49"/>
        <v>-2.231120811954046E-2</v>
      </c>
      <c r="F563" s="2">
        <f t="shared" si="53"/>
        <v>-8.1386641884914929E-2</v>
      </c>
      <c r="G563" s="2">
        <f t="shared" si="51"/>
        <v>5.9075433765374469E-2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2.4887000000000001</v>
      </c>
      <c r="C564" s="2">
        <f t="shared" si="48"/>
        <v>2.4532550334548997</v>
      </c>
      <c r="D564" s="2">
        <f t="shared" si="50"/>
        <v>2.4505551114670574</v>
      </c>
      <c r="E564" s="2">
        <f t="shared" si="49"/>
        <v>2.699921987842302E-3</v>
      </c>
      <c r="F564" s="2">
        <f t="shared" si="53"/>
        <v>-6.4569329110363491E-2</v>
      </c>
      <c r="G564" s="2">
        <f t="shared" si="51"/>
        <v>6.7269251098205793E-2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2.4986000000000002</v>
      </c>
      <c r="C565" s="2">
        <f t="shared" si="48"/>
        <v>2.4876927206156845</v>
      </c>
      <c r="D565" s="2">
        <f t="shared" si="50"/>
        <v>2.4541139920991273</v>
      </c>
      <c r="E565" s="2">
        <f t="shared" si="49"/>
        <v>3.3578728516557188E-2</v>
      </c>
      <c r="F565" s="2">
        <f t="shared" si="53"/>
        <v>-4.4939717584979354E-2</v>
      </c>
      <c r="G565" s="2">
        <f t="shared" si="51"/>
        <v>7.8518446101536549E-2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2.5977000000000001</v>
      </c>
      <c r="C566" s="2">
        <f t="shared" si="48"/>
        <v>2.5214015328286563</v>
      </c>
      <c r="D566" s="2">
        <f t="shared" si="50"/>
        <v>2.4647499926843768</v>
      </c>
      <c r="E566" s="2">
        <f t="shared" si="49"/>
        <v>5.6651540144279533E-2</v>
      </c>
      <c r="F566" s="2">
        <f t="shared" si="53"/>
        <v>-2.4621466039127578E-2</v>
      </c>
      <c r="G566" s="2">
        <f t="shared" si="51"/>
        <v>8.1273006183407104E-2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2.6374</v>
      </c>
      <c r="C567" s="2">
        <f t="shared" si="48"/>
        <v>2.5453551431627091</v>
      </c>
      <c r="D567" s="2">
        <f t="shared" si="50"/>
        <v>2.4775388821151636</v>
      </c>
      <c r="E567" s="2">
        <f t="shared" si="49"/>
        <v>6.7816261047545456E-2</v>
      </c>
      <c r="F567" s="2">
        <f t="shared" si="53"/>
        <v>-6.1339206217929723E-3</v>
      </c>
      <c r="G567" s="2">
        <f t="shared" si="51"/>
        <v>7.3950181669338422E-2</v>
      </c>
      <c r="H567" s="2" t="str">
        <f t="shared" si="52"/>
        <v>Sell</v>
      </c>
    </row>
    <row r="568" spans="1:8" ht="13.5" x14ac:dyDescent="0.25">
      <c r="A568" s="3">
        <v>42830</v>
      </c>
      <c r="B568" s="2">
        <v>2.5581</v>
      </c>
      <c r="C568" s="2">
        <f t="shared" si="48"/>
        <v>2.5564697365222924</v>
      </c>
      <c r="D568" s="2">
        <f t="shared" si="50"/>
        <v>2.4835063723288555</v>
      </c>
      <c r="E568" s="2">
        <f t="shared" si="49"/>
        <v>7.2963364193436853E-2</v>
      </c>
      <c r="F568" s="2">
        <f t="shared" si="53"/>
        <v>9.6855363412529927E-3</v>
      </c>
      <c r="G568" s="2">
        <f t="shared" si="51"/>
        <v>6.327782785218386E-2</v>
      </c>
      <c r="H568" s="2" t="str">
        <f t="shared" si="52"/>
        <v>Sell</v>
      </c>
    </row>
    <row r="569" spans="1:8" ht="13.5" x14ac:dyDescent="0.25">
      <c r="A569" s="3">
        <v>42831</v>
      </c>
      <c r="B569" s="2">
        <v>2.5482</v>
      </c>
      <c r="C569" s="2">
        <f t="shared" si="48"/>
        <v>2.5658743924419398</v>
      </c>
      <c r="D569" s="2">
        <f t="shared" si="50"/>
        <v>2.4882984928970884</v>
      </c>
      <c r="E569" s="2">
        <f t="shared" si="49"/>
        <v>7.7575899544851445E-2</v>
      </c>
      <c r="F569" s="2">
        <f t="shared" si="53"/>
        <v>2.3263608981972685E-2</v>
      </c>
      <c r="G569" s="2">
        <f t="shared" si="51"/>
        <v>5.4312290562878757E-2</v>
      </c>
      <c r="H569" s="2" t="str">
        <f t="shared" si="52"/>
        <v>Sell</v>
      </c>
    </row>
    <row r="570" spans="1:8" ht="13.5" x14ac:dyDescent="0.25">
      <c r="A570" s="3">
        <v>42832</v>
      </c>
      <c r="B570" s="2">
        <v>2.5283000000000002</v>
      </c>
      <c r="C570" s="2">
        <f t="shared" si="48"/>
        <v>2.573832178220103</v>
      </c>
      <c r="D570" s="2">
        <f t="shared" si="50"/>
        <v>2.491261567497304</v>
      </c>
      <c r="E570" s="2">
        <f t="shared" si="49"/>
        <v>8.2570610722799032E-2</v>
      </c>
      <c r="F570" s="2">
        <f t="shared" si="53"/>
        <v>3.5125009330137957E-2</v>
      </c>
      <c r="G570" s="2">
        <f t="shared" si="51"/>
        <v>4.7445601392661074E-2</v>
      </c>
      <c r="H570" s="2" t="str">
        <f t="shared" si="52"/>
        <v>Sell</v>
      </c>
    </row>
    <row r="571" spans="1:8" ht="13.5" x14ac:dyDescent="0.25">
      <c r="A571" s="3">
        <v>42835</v>
      </c>
      <c r="B571" s="2">
        <v>2.5085000000000002</v>
      </c>
      <c r="C571" s="2">
        <f t="shared" si="48"/>
        <v>2.5759810738785487</v>
      </c>
      <c r="D571" s="2">
        <f t="shared" si="50"/>
        <v>2.4925384884234298</v>
      </c>
      <c r="E571" s="2">
        <f t="shared" si="49"/>
        <v>8.3442585455118845E-2</v>
      </c>
      <c r="F571" s="2">
        <f t="shared" si="53"/>
        <v>4.4788524555134136E-2</v>
      </c>
      <c r="G571" s="2">
        <f t="shared" si="51"/>
        <v>3.8654060899984709E-2</v>
      </c>
      <c r="H571" s="2" t="str">
        <f t="shared" si="52"/>
        <v>Sell</v>
      </c>
    </row>
    <row r="572" spans="1:8" ht="13.5" x14ac:dyDescent="0.25">
      <c r="A572" s="3">
        <v>42836</v>
      </c>
      <c r="B572" s="2">
        <v>2.5482</v>
      </c>
      <c r="C572" s="2">
        <f t="shared" si="48"/>
        <v>2.5671224471280025</v>
      </c>
      <c r="D572" s="2">
        <f t="shared" si="50"/>
        <v>2.4966615633550275</v>
      </c>
      <c r="E572" s="2">
        <f t="shared" si="49"/>
        <v>7.0460883772974992E-2</v>
      </c>
      <c r="F572" s="2">
        <f t="shared" si="53"/>
        <v>4.9922996398702305E-2</v>
      </c>
      <c r="G572" s="2">
        <f t="shared" si="51"/>
        <v>2.0537887374272687E-2</v>
      </c>
      <c r="H572" s="2" t="str">
        <f t="shared" si="52"/>
        <v>Sell</v>
      </c>
    </row>
    <row r="573" spans="1:8" ht="13.5" x14ac:dyDescent="0.25">
      <c r="A573" s="3">
        <v>42837</v>
      </c>
      <c r="B573" s="2">
        <v>2.4986000000000002</v>
      </c>
      <c r="C573" s="2">
        <f t="shared" si="48"/>
        <v>2.5581036091083096</v>
      </c>
      <c r="D573" s="2">
        <f t="shared" si="50"/>
        <v>2.4968051512546552</v>
      </c>
      <c r="E573" s="2">
        <f t="shared" si="49"/>
        <v>6.1298457853654398E-2</v>
      </c>
      <c r="F573" s="2">
        <f t="shared" si="53"/>
        <v>5.219808868969273E-2</v>
      </c>
      <c r="G573" s="2">
        <f t="shared" si="51"/>
        <v>9.1003691639616677E-3</v>
      </c>
      <c r="H573" s="2" t="str">
        <f t="shared" si="52"/>
        <v>Sell</v>
      </c>
    </row>
    <row r="574" spans="1:8" ht="13.5" x14ac:dyDescent="0.25">
      <c r="A574" s="3">
        <v>42838</v>
      </c>
      <c r="B574" s="2">
        <v>2.4588999999999999</v>
      </c>
      <c r="C574" s="2">
        <f t="shared" si="48"/>
        <v>2.5474261307839541</v>
      </c>
      <c r="D574" s="2">
        <f t="shared" si="50"/>
        <v>2.4939973622728289</v>
      </c>
      <c r="E574" s="2">
        <f t="shared" si="49"/>
        <v>5.3428768511125213E-2</v>
      </c>
      <c r="F574" s="2">
        <f t="shared" si="53"/>
        <v>5.244422465397923E-2</v>
      </c>
      <c r="G574" s="2">
        <f t="shared" si="51"/>
        <v>9.8454385714598358E-4</v>
      </c>
      <c r="H574" s="2" t="str">
        <f t="shared" si="52"/>
        <v>Sell</v>
      </c>
    </row>
    <row r="575" spans="1:8" ht="13.5" x14ac:dyDescent="0.25">
      <c r="A575" s="3">
        <v>42839</v>
      </c>
      <c r="B575" s="2">
        <v>2.4588999999999999</v>
      </c>
      <c r="C575" s="2">
        <f t="shared" si="48"/>
        <v>2.5399144183556532</v>
      </c>
      <c r="D575" s="2">
        <f t="shared" si="50"/>
        <v>2.4913975576600267</v>
      </c>
      <c r="E575" s="2">
        <f t="shared" si="49"/>
        <v>4.8516860695626551E-2</v>
      </c>
      <c r="F575" s="2">
        <f t="shared" si="53"/>
        <v>5.1658751862308699E-2</v>
      </c>
      <c r="G575" s="2">
        <f t="shared" si="51"/>
        <v>-3.1418911666821481E-3</v>
      </c>
      <c r="H575" s="2" t="str">
        <f t="shared" si="52"/>
        <v>Hold</v>
      </c>
    </row>
    <row r="576" spans="1:8" ht="13.5" x14ac:dyDescent="0.25">
      <c r="A576" s="3">
        <v>42842</v>
      </c>
      <c r="B576" s="2">
        <v>2.4291999999999998</v>
      </c>
      <c r="C576" s="2">
        <f t="shared" si="48"/>
        <v>2.5488045078393986</v>
      </c>
      <c r="D576" s="2">
        <f t="shared" si="50"/>
        <v>2.486790331166691</v>
      </c>
      <c r="E576" s="2">
        <f t="shared" si="49"/>
        <v>6.2014176672707588E-2</v>
      </c>
      <c r="F576" s="2">
        <f t="shared" si="53"/>
        <v>5.3729836824388484E-2</v>
      </c>
      <c r="G576" s="2">
        <f t="shared" si="51"/>
        <v>8.2843398483191041E-3</v>
      </c>
      <c r="H576" s="2" t="str">
        <f t="shared" si="52"/>
        <v>Sell</v>
      </c>
    </row>
    <row r="577" spans="1:8" ht="13.5" x14ac:dyDescent="0.25">
      <c r="A577" s="3">
        <v>42843</v>
      </c>
      <c r="B577" s="2">
        <v>2.4887000000000001</v>
      </c>
      <c r="C577" s="2">
        <f t="shared" si="48"/>
        <v>2.5624345835564144</v>
      </c>
      <c r="D577" s="2">
        <f t="shared" si="50"/>
        <v>2.4869317881173068</v>
      </c>
      <c r="E577" s="2">
        <f t="shared" si="49"/>
        <v>7.5502795439107651E-2</v>
      </c>
      <c r="F577" s="2">
        <f t="shared" si="53"/>
        <v>5.8084428547332326E-2</v>
      </c>
      <c r="G577" s="2">
        <f t="shared" si="51"/>
        <v>1.7418366891775325E-2</v>
      </c>
      <c r="H577" s="2" t="str">
        <f t="shared" si="52"/>
        <v>Sell</v>
      </c>
    </row>
    <row r="578" spans="1:8" ht="13.5" x14ac:dyDescent="0.25">
      <c r="A578" s="3">
        <v>42844</v>
      </c>
      <c r="B578" s="2">
        <v>2.5482</v>
      </c>
      <c r="C578" s="2">
        <f t="shared" si="48"/>
        <v>2.5617677245477353</v>
      </c>
      <c r="D578" s="2">
        <f t="shared" si="50"/>
        <v>2.4914701741826915</v>
      </c>
      <c r="E578" s="2">
        <f t="shared" si="49"/>
        <v>7.0297550365043815E-2</v>
      </c>
      <c r="F578" s="2">
        <f t="shared" si="53"/>
        <v>6.0527052910874624E-2</v>
      </c>
      <c r="G578" s="2">
        <f t="shared" si="51"/>
        <v>9.7704974541691914E-3</v>
      </c>
      <c r="H578" s="2" t="str">
        <f t="shared" si="52"/>
        <v>Sell</v>
      </c>
    </row>
    <row r="579" spans="1:8" ht="13.5" x14ac:dyDescent="0.25">
      <c r="A579" s="3">
        <v>42845</v>
      </c>
      <c r="B579" s="2">
        <v>2.5381999999999998</v>
      </c>
      <c r="C579" s="2">
        <f t="shared" si="48"/>
        <v>2.5596803823096224</v>
      </c>
      <c r="D579" s="2">
        <f t="shared" si="50"/>
        <v>2.4949316427617512</v>
      </c>
      <c r="E579" s="2">
        <f t="shared" si="49"/>
        <v>6.4748739547871192E-2</v>
      </c>
      <c r="F579" s="2">
        <f t="shared" si="53"/>
        <v>6.137139023827394E-2</v>
      </c>
      <c r="G579" s="2">
        <f t="shared" si="51"/>
        <v>3.3773493095972523E-3</v>
      </c>
      <c r="H579" s="2" t="str">
        <f t="shared" si="52"/>
        <v>Sell</v>
      </c>
    </row>
    <row r="580" spans="1:8" ht="13.5" x14ac:dyDescent="0.25">
      <c r="A580" s="3">
        <v>42846</v>
      </c>
      <c r="B580" s="2">
        <v>2.5184000000000002</v>
      </c>
      <c r="C580" s="2">
        <f t="shared" si="48"/>
        <v>2.554852631185065</v>
      </c>
      <c r="D580" s="2">
        <f t="shared" si="50"/>
        <v>2.4966700395942141</v>
      </c>
      <c r="E580" s="2">
        <f t="shared" si="49"/>
        <v>5.8182591590850929E-2</v>
      </c>
      <c r="F580" s="2">
        <f t="shared" si="53"/>
        <v>6.0733630508789341E-2</v>
      </c>
      <c r="G580" s="2">
        <f t="shared" si="51"/>
        <v>-2.5510389179384113E-3</v>
      </c>
      <c r="H580" s="2" t="str">
        <f t="shared" si="52"/>
        <v>Hold</v>
      </c>
    </row>
    <row r="581" spans="1:8" ht="13.5" x14ac:dyDescent="0.25">
      <c r="A581" s="3">
        <v>42849</v>
      </c>
      <c r="B581" s="2">
        <v>2.4788000000000001</v>
      </c>
      <c r="C581" s="2">
        <f t="shared" si="48"/>
        <v>2.5477214571565932</v>
      </c>
      <c r="D581" s="2">
        <f t="shared" si="50"/>
        <v>2.4953463329576056</v>
      </c>
      <c r="E581" s="2">
        <f t="shared" si="49"/>
        <v>5.2375124198987599E-2</v>
      </c>
      <c r="F581" s="2">
        <f t="shared" si="53"/>
        <v>5.9061929246829001E-2</v>
      </c>
      <c r="G581" s="2">
        <f t="shared" si="51"/>
        <v>-6.6868050478414015E-3</v>
      </c>
      <c r="H581" s="2" t="str">
        <f t="shared" si="52"/>
        <v>Hold</v>
      </c>
    </row>
    <row r="582" spans="1:8" ht="13.5" x14ac:dyDescent="0.25">
      <c r="A582" s="3">
        <v>42850</v>
      </c>
      <c r="B582" s="2">
        <v>2.4390999999999998</v>
      </c>
      <c r="C582" s="2">
        <f t="shared" si="48"/>
        <v>2.5477950791325021</v>
      </c>
      <c r="D582" s="2">
        <f t="shared" si="50"/>
        <v>2.4911799379237092</v>
      </c>
      <c r="E582" s="2">
        <f t="shared" si="49"/>
        <v>5.6615141208792963E-2</v>
      </c>
      <c r="F582" s="2">
        <f t="shared" si="53"/>
        <v>5.8572571639221797E-2</v>
      </c>
      <c r="G582" s="2">
        <f t="shared" si="51"/>
        <v>-1.9574304304288345E-3</v>
      </c>
      <c r="H582" s="2" t="str">
        <f t="shared" si="52"/>
        <v>Hold</v>
      </c>
    </row>
    <row r="583" spans="1:8" ht="13.5" x14ac:dyDescent="0.25">
      <c r="A583" s="3">
        <v>42851</v>
      </c>
      <c r="B583" s="2">
        <v>2.4390999999999998</v>
      </c>
      <c r="C583" s="2">
        <f t="shared" si="48"/>
        <v>2.5402266054198095</v>
      </c>
      <c r="D583" s="2">
        <f t="shared" si="50"/>
        <v>2.4873221647441754</v>
      </c>
      <c r="E583" s="2">
        <f t="shared" si="49"/>
        <v>5.2904440675634046E-2</v>
      </c>
      <c r="F583" s="2">
        <f t="shared" si="53"/>
        <v>5.7438945446504248E-2</v>
      </c>
      <c r="G583" s="2">
        <f t="shared" si="51"/>
        <v>-4.5345047708702027E-3</v>
      </c>
      <c r="H583" s="2" t="str">
        <f t="shared" si="52"/>
        <v>Hold</v>
      </c>
    </row>
    <row r="584" spans="1:8" ht="13.5" x14ac:dyDescent="0.25">
      <c r="A584" s="3">
        <v>42852</v>
      </c>
      <c r="B584" s="2">
        <v>2.4687999999999999</v>
      </c>
      <c r="C584" s="2">
        <f t="shared" si="48"/>
        <v>2.5277148199706079</v>
      </c>
      <c r="D584" s="2">
        <f t="shared" si="50"/>
        <v>2.4859501525409029</v>
      </c>
      <c r="E584" s="2">
        <f t="shared" si="49"/>
        <v>4.1764667429704971E-2</v>
      </c>
      <c r="F584" s="2">
        <f t="shared" si="53"/>
        <v>5.4304089843144394E-2</v>
      </c>
      <c r="G584" s="2">
        <f t="shared" si="51"/>
        <v>-1.2539422413439423E-2</v>
      </c>
      <c r="H584" s="2" t="str">
        <f t="shared" si="52"/>
        <v>Hold</v>
      </c>
    </row>
    <row r="585" spans="1:8" ht="13.5" x14ac:dyDescent="0.25">
      <c r="A585" s="3">
        <v>42853</v>
      </c>
      <c r="B585" s="2">
        <v>2.4192999999999998</v>
      </c>
      <c r="C585" s="2">
        <f t="shared" si="48"/>
        <v>2.5171279245905143</v>
      </c>
      <c r="D585" s="2">
        <f t="shared" si="50"/>
        <v>2.4810131042045396</v>
      </c>
      <c r="E585" s="2">
        <f t="shared" si="49"/>
        <v>3.6114820385974689E-2</v>
      </c>
      <c r="F585" s="2">
        <f t="shared" si="53"/>
        <v>5.0666235951710457E-2</v>
      </c>
      <c r="G585" s="2">
        <f t="shared" si="51"/>
        <v>-1.4551415565735769E-2</v>
      </c>
      <c r="H585" s="2" t="str">
        <f t="shared" si="52"/>
        <v>Hold</v>
      </c>
    </row>
    <row r="586" spans="1:8" ht="13.5" x14ac:dyDescent="0.25">
      <c r="A586" s="3">
        <v>42857</v>
      </c>
      <c r="B586" s="2">
        <v>2.4291999999999998</v>
      </c>
      <c r="C586" s="2">
        <f t="shared" si="48"/>
        <v>2.5036005515765889</v>
      </c>
      <c r="D586" s="2">
        <f t="shared" si="50"/>
        <v>2.4771750964856847</v>
      </c>
      <c r="E586" s="2">
        <f t="shared" si="49"/>
        <v>2.6425455090904215E-2</v>
      </c>
      <c r="F586" s="2">
        <f t="shared" si="53"/>
        <v>4.5818079779549215E-2</v>
      </c>
      <c r="G586" s="2">
        <f t="shared" si="51"/>
        <v>-1.9392624688644999E-2</v>
      </c>
      <c r="H586" s="2" t="str">
        <f t="shared" si="52"/>
        <v>Hold</v>
      </c>
    </row>
    <row r="587" spans="1:8" ht="13.5" x14ac:dyDescent="0.25">
      <c r="A587" s="3">
        <v>42858</v>
      </c>
      <c r="B587" s="2">
        <v>2.4588999999999999</v>
      </c>
      <c r="C587" s="2">
        <f t="shared" si="48"/>
        <v>2.5013081590263448</v>
      </c>
      <c r="D587" s="2">
        <f t="shared" si="50"/>
        <v>2.4758213856348932</v>
      </c>
      <c r="E587" s="2">
        <f t="shared" si="49"/>
        <v>2.5486773391451667E-2</v>
      </c>
      <c r="F587" s="2">
        <f t="shared" si="53"/>
        <v>4.1751818501929702E-2</v>
      </c>
      <c r="G587" s="2">
        <f t="shared" si="51"/>
        <v>-1.6265045110478035E-2</v>
      </c>
      <c r="H587" s="2" t="str">
        <f t="shared" si="52"/>
        <v>Hold</v>
      </c>
    </row>
    <row r="588" spans="1:8" ht="13.5" x14ac:dyDescent="0.25">
      <c r="A588" s="3">
        <v>42859</v>
      </c>
      <c r="B588" s="2">
        <v>2.4887000000000001</v>
      </c>
      <c r="C588" s="2">
        <f t="shared" si="48"/>
        <v>2.5085222884069074</v>
      </c>
      <c r="D588" s="2">
        <f t="shared" si="50"/>
        <v>2.4767753570693456</v>
      </c>
      <c r="E588" s="2">
        <f t="shared" si="49"/>
        <v>3.174693133756179E-2</v>
      </c>
      <c r="F588" s="2">
        <f t="shared" si="53"/>
        <v>3.9750841069056124E-2</v>
      </c>
      <c r="G588" s="2">
        <f t="shared" si="51"/>
        <v>-8.0039097314943339E-3</v>
      </c>
      <c r="H588" s="2" t="str">
        <f t="shared" si="52"/>
        <v>Hold</v>
      </c>
    </row>
    <row r="589" spans="1:8" ht="13.5" x14ac:dyDescent="0.25">
      <c r="A589" s="3">
        <v>42860</v>
      </c>
      <c r="B589" s="2">
        <v>2.4986000000000002</v>
      </c>
      <c r="C589" s="2">
        <f t="shared" si="48"/>
        <v>2.5130880901904602</v>
      </c>
      <c r="D589" s="2">
        <f t="shared" si="50"/>
        <v>2.4783919972864314</v>
      </c>
      <c r="E589" s="2">
        <f t="shared" si="49"/>
        <v>3.4696092904028752E-2</v>
      </c>
      <c r="F589" s="2">
        <f t="shared" si="53"/>
        <v>3.8739891436050652E-2</v>
      </c>
      <c r="G589" s="2">
        <f t="shared" si="51"/>
        <v>-4.0437985320219E-3</v>
      </c>
      <c r="H589" s="2" t="str">
        <f t="shared" si="52"/>
        <v>Hold</v>
      </c>
    </row>
    <row r="590" spans="1:8" ht="13.5" x14ac:dyDescent="0.25">
      <c r="A590" s="3">
        <v>42863</v>
      </c>
      <c r="B590" s="2">
        <v>2.4986000000000002</v>
      </c>
      <c r="C590" s="2">
        <f t="shared" si="48"/>
        <v>2.5139053070842357</v>
      </c>
      <c r="D590" s="2">
        <f t="shared" si="50"/>
        <v>2.4798888863763255</v>
      </c>
      <c r="E590" s="2">
        <f t="shared" si="49"/>
        <v>3.4016420707910111E-2</v>
      </c>
      <c r="F590" s="2">
        <f t="shared" si="53"/>
        <v>3.7795197290422543E-2</v>
      </c>
      <c r="G590" s="2">
        <f t="shared" si="51"/>
        <v>-3.7787765825124317E-3</v>
      </c>
      <c r="H590" s="2" t="str">
        <f t="shared" si="52"/>
        <v>Hold</v>
      </c>
    </row>
    <row r="591" spans="1:8" ht="13.5" x14ac:dyDescent="0.25">
      <c r="A591" s="3">
        <v>42864</v>
      </c>
      <c r="B591" s="2">
        <v>2.4588999999999999</v>
      </c>
      <c r="C591" s="2">
        <f t="shared" ref="C591:C654" si="54">$C$4*B581+C590*(1-$C$4)</f>
        <v>2.508504490609738</v>
      </c>
      <c r="D591" s="2">
        <f t="shared" si="50"/>
        <v>2.4783341540521531</v>
      </c>
      <c r="E591" s="2">
        <f t="shared" si="49"/>
        <v>3.0170336557584942E-2</v>
      </c>
      <c r="F591" s="2">
        <f t="shared" si="53"/>
        <v>3.6270225143855021E-2</v>
      </c>
      <c r="G591" s="2">
        <f t="shared" si="51"/>
        <v>-6.0998885862700788E-3</v>
      </c>
      <c r="H591" s="2" t="str">
        <f t="shared" si="52"/>
        <v>Hold</v>
      </c>
    </row>
    <row r="592" spans="1:8" ht="13.5" x14ac:dyDescent="0.25">
      <c r="A592" s="3">
        <v>42865</v>
      </c>
      <c r="B592" s="2">
        <v>2.4887000000000001</v>
      </c>
      <c r="C592" s="2">
        <f t="shared" si="54"/>
        <v>2.4978268766697784</v>
      </c>
      <c r="D592" s="2">
        <f t="shared" si="50"/>
        <v>2.4791019944927344</v>
      </c>
      <c r="E592" s="2">
        <f t="shared" si="49"/>
        <v>1.8724882177044044E-2</v>
      </c>
      <c r="F592" s="2">
        <f t="shared" si="53"/>
        <v>3.2761156550492825E-2</v>
      </c>
      <c r="G592" s="2">
        <f t="shared" si="51"/>
        <v>-1.403627437344878E-2</v>
      </c>
      <c r="H592" s="2" t="str">
        <f t="shared" si="52"/>
        <v>Hold</v>
      </c>
    </row>
    <row r="593" spans="1:8" ht="13.5" x14ac:dyDescent="0.25">
      <c r="A593" s="3">
        <v>42866</v>
      </c>
      <c r="B593" s="2">
        <v>2.4887000000000001</v>
      </c>
      <c r="C593" s="2">
        <f t="shared" si="54"/>
        <v>2.4887919725667356</v>
      </c>
      <c r="D593" s="2">
        <f t="shared" si="50"/>
        <v>2.4798129578636425</v>
      </c>
      <c r="E593" s="2">
        <f t="shared" si="49"/>
        <v>8.9790147030930356E-3</v>
      </c>
      <c r="F593" s="2">
        <f t="shared" si="53"/>
        <v>2.8004728181012867E-2</v>
      </c>
      <c r="G593" s="2">
        <f t="shared" si="51"/>
        <v>-1.9025713477919832E-2</v>
      </c>
      <c r="H593" s="2" t="str">
        <f t="shared" si="52"/>
        <v>Hold</v>
      </c>
    </row>
    <row r="594" spans="1:8" ht="13.5" x14ac:dyDescent="0.25">
      <c r="A594" s="3">
        <v>42867</v>
      </c>
      <c r="B594" s="2">
        <v>2.5184000000000002</v>
      </c>
      <c r="C594" s="2">
        <f t="shared" si="54"/>
        <v>2.4857162844795453</v>
      </c>
      <c r="D594" s="2">
        <f t="shared" si="50"/>
        <v>2.4826712572811505</v>
      </c>
      <c r="E594" s="2">
        <f t="shared" si="49"/>
        <v>3.045027198394834E-3</v>
      </c>
      <c r="F594" s="2">
        <f t="shared" si="53"/>
        <v>2.3012787984489261E-2</v>
      </c>
      <c r="G594" s="2">
        <f t="shared" si="51"/>
        <v>-1.9967760786094427E-2</v>
      </c>
      <c r="H594" s="2" t="str">
        <f t="shared" si="52"/>
        <v>Hold</v>
      </c>
    </row>
    <row r="595" spans="1:8" ht="13.5" x14ac:dyDescent="0.25">
      <c r="A595" s="3">
        <v>42870</v>
      </c>
      <c r="B595" s="2">
        <v>2.5482</v>
      </c>
      <c r="C595" s="2">
        <f t="shared" si="54"/>
        <v>2.4754983945596152</v>
      </c>
      <c r="D595" s="2">
        <f t="shared" si="50"/>
        <v>2.4875252382232871</v>
      </c>
      <c r="E595" s="2">
        <f t="shared" si="49"/>
        <v>-1.2026843663671904E-2</v>
      </c>
      <c r="F595" s="2">
        <f t="shared" si="53"/>
        <v>1.6004861654857028E-2</v>
      </c>
      <c r="G595" s="2">
        <f t="shared" si="51"/>
        <v>-2.8031705318528933E-2</v>
      </c>
      <c r="H595" s="2" t="str">
        <f t="shared" si="52"/>
        <v>Hold</v>
      </c>
    </row>
    <row r="596" spans="1:8" ht="13.5" x14ac:dyDescent="0.25">
      <c r="A596" s="3">
        <v>42871</v>
      </c>
      <c r="B596" s="2">
        <v>2.5680000000000001</v>
      </c>
      <c r="C596" s="2">
        <f t="shared" si="54"/>
        <v>2.4683755646273666</v>
      </c>
      <c r="D596" s="2">
        <f t="shared" si="50"/>
        <v>2.4934863316882288</v>
      </c>
      <c r="E596" s="2">
        <f t="shared" si="49"/>
        <v>-2.5110767060862127E-2</v>
      </c>
      <c r="F596" s="2">
        <f t="shared" si="53"/>
        <v>7.7817359117131977E-3</v>
      </c>
      <c r="G596" s="2">
        <f t="shared" si="51"/>
        <v>-3.2892502972575323E-2</v>
      </c>
      <c r="H596" s="2" t="str">
        <f t="shared" si="52"/>
        <v>Hold</v>
      </c>
    </row>
    <row r="597" spans="1:8" ht="13.5" x14ac:dyDescent="0.25">
      <c r="A597" s="3">
        <v>42872</v>
      </c>
      <c r="B597" s="2">
        <v>2.6473</v>
      </c>
      <c r="C597" s="2">
        <f t="shared" si="54"/>
        <v>2.4669177854539255</v>
      </c>
      <c r="D597" s="2">
        <f t="shared" si="50"/>
        <v>2.5048799367483601</v>
      </c>
      <c r="E597" s="2">
        <f t="shared" si="49"/>
        <v>-3.7962151294434587E-2</v>
      </c>
      <c r="F597" s="2">
        <f t="shared" si="53"/>
        <v>-1.367041529516359E-3</v>
      </c>
      <c r="G597" s="2">
        <f t="shared" si="51"/>
        <v>-3.6595109764918227E-2</v>
      </c>
      <c r="H597" s="2" t="str">
        <f t="shared" si="52"/>
        <v>Hold</v>
      </c>
    </row>
    <row r="598" spans="1:8" ht="13.5" x14ac:dyDescent="0.25">
      <c r="A598" s="3">
        <v>42873</v>
      </c>
      <c r="B598" s="2">
        <v>2.5977000000000001</v>
      </c>
      <c r="C598" s="2">
        <f t="shared" si="54"/>
        <v>2.4702688953840912</v>
      </c>
      <c r="D598" s="2">
        <f t="shared" si="50"/>
        <v>2.5117554969892222</v>
      </c>
      <c r="E598" s="2">
        <f t="shared" si="49"/>
        <v>-4.1486601605130957E-2</v>
      </c>
      <c r="F598" s="2">
        <f t="shared" si="53"/>
        <v>-9.3909535446392786E-3</v>
      </c>
      <c r="G598" s="2">
        <f t="shared" si="51"/>
        <v>-3.2095648060491679E-2</v>
      </c>
      <c r="H598" s="2" t="str">
        <f t="shared" si="52"/>
        <v>Hold</v>
      </c>
    </row>
    <row r="599" spans="1:8" ht="13.5" x14ac:dyDescent="0.25">
      <c r="A599" s="3">
        <v>42874</v>
      </c>
      <c r="B599" s="2">
        <v>2.5381999999999998</v>
      </c>
      <c r="C599" s="2">
        <f t="shared" si="54"/>
        <v>2.4746275268634617</v>
      </c>
      <c r="D599" s="2">
        <f t="shared" si="50"/>
        <v>2.5137143490640943</v>
      </c>
      <c r="E599" s="2">
        <f t="shared" si="49"/>
        <v>-3.9086822200632643E-2</v>
      </c>
      <c r="F599" s="2">
        <f t="shared" si="53"/>
        <v>-1.5330127275837952E-2</v>
      </c>
      <c r="G599" s="2">
        <f t="shared" si="51"/>
        <v>-2.3756694924794691E-2</v>
      </c>
      <c r="H599" s="2" t="str">
        <f t="shared" si="52"/>
        <v>Hold</v>
      </c>
    </row>
    <row r="600" spans="1:8" ht="13.5" x14ac:dyDescent="0.25">
      <c r="A600" s="3">
        <v>42877</v>
      </c>
      <c r="B600" s="2">
        <v>2.4489999999999998</v>
      </c>
      <c r="C600" s="2">
        <f t="shared" si="54"/>
        <v>2.4783155996536981</v>
      </c>
      <c r="D600" s="2">
        <f t="shared" si="50"/>
        <v>2.5089206935778652</v>
      </c>
      <c r="E600" s="2">
        <f t="shared" si="49"/>
        <v>-3.0605093924167104E-2</v>
      </c>
      <c r="F600" s="2">
        <f t="shared" si="53"/>
        <v>-1.8385120605503784E-2</v>
      </c>
      <c r="G600" s="2">
        <f t="shared" si="51"/>
        <v>-1.221997331866332E-2</v>
      </c>
      <c r="H600" s="2" t="str">
        <f t="shared" si="52"/>
        <v>Hold</v>
      </c>
    </row>
    <row r="601" spans="1:8" ht="13.5" x14ac:dyDescent="0.25">
      <c r="A601" s="3">
        <v>42878</v>
      </c>
      <c r="B601" s="2">
        <v>2.4887000000000001</v>
      </c>
      <c r="C601" s="2">
        <f t="shared" si="54"/>
        <v>2.47532858432236</v>
      </c>
      <c r="D601" s="2">
        <f t="shared" si="50"/>
        <v>2.5074228644239493</v>
      </c>
      <c r="E601" s="2">
        <f t="shared" si="49"/>
        <v>-3.2094280101589323E-2</v>
      </c>
      <c r="F601" s="2">
        <f t="shared" si="53"/>
        <v>-2.1126952504720894E-2</v>
      </c>
      <c r="G601" s="2">
        <f t="shared" si="51"/>
        <v>-1.0967327596868429E-2</v>
      </c>
      <c r="H601" s="2" t="str">
        <f t="shared" si="52"/>
        <v>Hold</v>
      </c>
    </row>
    <row r="602" spans="1:8" ht="13.5" x14ac:dyDescent="0.25">
      <c r="A602" s="3">
        <v>42879</v>
      </c>
      <c r="B602" s="2">
        <v>2.5085000000000002</v>
      </c>
      <c r="C602" s="2">
        <f t="shared" si="54"/>
        <v>2.4773857251958429</v>
      </c>
      <c r="D602" s="2">
        <f t="shared" si="50"/>
        <v>2.5075026522443977</v>
      </c>
      <c r="E602" s="2">
        <f t="shared" si="49"/>
        <v>-3.0116927048554842E-2</v>
      </c>
      <c r="F602" s="2">
        <f t="shared" si="53"/>
        <v>-2.2924947413487686E-2</v>
      </c>
      <c r="G602" s="2">
        <f t="shared" si="51"/>
        <v>-7.1919796350671562E-3</v>
      </c>
      <c r="H602" s="2" t="str">
        <f t="shared" si="52"/>
        <v>Hold</v>
      </c>
    </row>
    <row r="603" spans="1:8" ht="13.5" x14ac:dyDescent="0.25">
      <c r="A603" s="3">
        <v>42880</v>
      </c>
      <c r="B603" s="2">
        <v>2.5680000000000001</v>
      </c>
      <c r="C603" s="2">
        <f t="shared" si="54"/>
        <v>2.4791263828580208</v>
      </c>
      <c r="D603" s="2">
        <f t="shared" si="50"/>
        <v>2.5119839372633312</v>
      </c>
      <c r="E603" s="2">
        <f t="shared" si="49"/>
        <v>-3.2857554405310463E-2</v>
      </c>
      <c r="F603" s="2">
        <f t="shared" si="53"/>
        <v>-2.4911468811852244E-2</v>
      </c>
      <c r="G603" s="2">
        <f t="shared" si="51"/>
        <v>-7.9460855934582186E-3</v>
      </c>
      <c r="H603" s="2" t="str">
        <f t="shared" si="52"/>
        <v>Hold</v>
      </c>
    </row>
    <row r="604" spans="1:8" ht="13.5" x14ac:dyDescent="0.25">
      <c r="A604" s="3">
        <v>42881</v>
      </c>
      <c r="B604" s="2">
        <v>2.5184000000000002</v>
      </c>
      <c r="C604" s="2">
        <f t="shared" si="54"/>
        <v>2.4851684778029406</v>
      </c>
      <c r="D604" s="2">
        <f t="shared" si="50"/>
        <v>2.5124592011697513</v>
      </c>
      <c r="E604" s="2">
        <f t="shared" ref="E604:E667" si="55">C604-D604</f>
        <v>-2.729072336681071E-2</v>
      </c>
      <c r="F604" s="2">
        <f t="shared" si="53"/>
        <v>-2.5387319722843939E-2</v>
      </c>
      <c r="G604" s="2">
        <f t="shared" si="51"/>
        <v>-1.9034036439667702E-3</v>
      </c>
      <c r="H604" s="2" t="str">
        <f t="shared" si="52"/>
        <v>Hold</v>
      </c>
    </row>
    <row r="605" spans="1:8" ht="13.5" x14ac:dyDescent="0.25">
      <c r="A605" s="3">
        <v>42884</v>
      </c>
      <c r="B605" s="2">
        <v>2.5283000000000002</v>
      </c>
      <c r="C605" s="2">
        <f t="shared" si="54"/>
        <v>2.4948656350640266</v>
      </c>
      <c r="D605" s="2">
        <f t="shared" ref="D605:D668" si="56">$D$4*B605+(1-$D$4)*D604</f>
        <v>2.5136325936756956</v>
      </c>
      <c r="E605" s="2">
        <f t="shared" si="55"/>
        <v>-1.8766958611668993E-2</v>
      </c>
      <c r="F605" s="2">
        <f t="shared" si="53"/>
        <v>-2.4063247500608953E-2</v>
      </c>
      <c r="G605" s="2">
        <f t="shared" si="51"/>
        <v>5.2962888889399595E-3</v>
      </c>
      <c r="H605" s="2" t="str">
        <f t="shared" si="52"/>
        <v>Sell</v>
      </c>
    </row>
    <row r="606" spans="1:8" ht="13.5" x14ac:dyDescent="0.25">
      <c r="A606" s="3">
        <v>42885</v>
      </c>
      <c r="B606" s="2">
        <v>2.5184000000000002</v>
      </c>
      <c r="C606" s="2">
        <f t="shared" si="54"/>
        <v>2.5061170758234068</v>
      </c>
      <c r="D606" s="2">
        <f t="shared" si="56"/>
        <v>2.5139857348849035</v>
      </c>
      <c r="E606" s="2">
        <f t="shared" si="55"/>
        <v>-7.8686590614966967E-3</v>
      </c>
      <c r="F606" s="2">
        <f t="shared" si="53"/>
        <v>-2.0824329812786504E-2</v>
      </c>
      <c r="G606" s="2">
        <f t="shared" si="51"/>
        <v>1.2955670751289807E-2</v>
      </c>
      <c r="H606" s="2" t="str">
        <f t="shared" si="52"/>
        <v>Sell</v>
      </c>
    </row>
    <row r="607" spans="1:8" ht="13.5" x14ac:dyDescent="0.25">
      <c r="A607" s="3">
        <v>42886</v>
      </c>
      <c r="B607" s="2">
        <v>2.4489999999999998</v>
      </c>
      <c r="C607" s="2">
        <f t="shared" si="54"/>
        <v>2.5278375256967287</v>
      </c>
      <c r="D607" s="2">
        <f t="shared" si="56"/>
        <v>2.5091719767452809</v>
      </c>
      <c r="E607" s="2">
        <f t="shared" si="55"/>
        <v>1.8665548951447786E-2</v>
      </c>
      <c r="F607" s="2">
        <f t="shared" si="53"/>
        <v>-1.2926354059939645E-2</v>
      </c>
      <c r="G607" s="2">
        <f t="shared" si="51"/>
        <v>3.159190301138743E-2</v>
      </c>
      <c r="H607" s="2" t="str">
        <f t="shared" si="52"/>
        <v>Sell</v>
      </c>
    </row>
    <row r="608" spans="1:8" ht="13.5" x14ac:dyDescent="0.25">
      <c r="A608" s="3">
        <v>42887</v>
      </c>
      <c r="B608" s="2">
        <v>2.4588999999999999</v>
      </c>
      <c r="C608" s="2">
        <f t="shared" si="54"/>
        <v>2.5385855986664625</v>
      </c>
      <c r="D608" s="2">
        <f t="shared" si="56"/>
        <v>2.5054481266160007</v>
      </c>
      <c r="E608" s="2">
        <f t="shared" si="55"/>
        <v>3.3137472050461803E-2</v>
      </c>
      <c r="F608" s="2">
        <f t="shared" si="53"/>
        <v>-3.7135888378593551E-3</v>
      </c>
      <c r="G608" s="2">
        <f t="shared" si="51"/>
        <v>3.6851060888321158E-2</v>
      </c>
      <c r="H608" s="2" t="str">
        <f t="shared" si="52"/>
        <v>Sell</v>
      </c>
    </row>
    <row r="609" spans="1:8" ht="13.5" x14ac:dyDescent="0.25">
      <c r="A609" s="3">
        <v>42888</v>
      </c>
      <c r="B609" s="2">
        <v>2.4788000000000001</v>
      </c>
      <c r="C609" s="2">
        <f t="shared" si="54"/>
        <v>2.5385262757946991</v>
      </c>
      <c r="D609" s="2">
        <f t="shared" si="56"/>
        <v>2.5034741913111116</v>
      </c>
      <c r="E609" s="2">
        <f t="shared" si="55"/>
        <v>3.5052084483587542E-2</v>
      </c>
      <c r="F609" s="2">
        <f t="shared" si="53"/>
        <v>4.0395458264300245E-3</v>
      </c>
      <c r="G609" s="2">
        <f t="shared" si="51"/>
        <v>3.1012538657157519E-2</v>
      </c>
      <c r="H609" s="2" t="str">
        <f t="shared" si="52"/>
        <v>Sell</v>
      </c>
    </row>
    <row r="610" spans="1:8" ht="13.5" x14ac:dyDescent="0.25">
      <c r="A610" s="3">
        <v>42891</v>
      </c>
      <c r="B610" s="2">
        <v>2.4489999999999998</v>
      </c>
      <c r="C610" s="2">
        <f t="shared" si="54"/>
        <v>2.5247530025955145</v>
      </c>
      <c r="D610" s="2">
        <f t="shared" si="56"/>
        <v>2.4994390660288071</v>
      </c>
      <c r="E610" s="2">
        <f t="shared" si="55"/>
        <v>2.531393656670744E-2</v>
      </c>
      <c r="F610" s="2">
        <f t="shared" si="53"/>
        <v>8.2944239744855083E-3</v>
      </c>
      <c r="G610" s="2">
        <f t="shared" si="51"/>
        <v>1.7019512592221932E-2</v>
      </c>
      <c r="H610" s="2" t="str">
        <f t="shared" si="52"/>
        <v>Sell</v>
      </c>
    </row>
    <row r="611" spans="1:8" ht="13.5" x14ac:dyDescent="0.25">
      <c r="A611" s="3">
        <v>42892</v>
      </c>
      <c r="B611" s="2">
        <v>2.4489999999999998</v>
      </c>
      <c r="C611" s="2">
        <f t="shared" si="54"/>
        <v>2.5192063868115895</v>
      </c>
      <c r="D611" s="2">
        <f t="shared" si="56"/>
        <v>2.495702838915562</v>
      </c>
      <c r="E611" s="2">
        <f t="shared" si="55"/>
        <v>2.3503547896027488E-2</v>
      </c>
      <c r="F611" s="2">
        <f t="shared" si="53"/>
        <v>1.1336248758793905E-2</v>
      </c>
      <c r="G611" s="2">
        <f t="shared" si="51"/>
        <v>1.2167299137233583E-2</v>
      </c>
      <c r="H611" s="2" t="str">
        <f t="shared" si="52"/>
        <v>Sell</v>
      </c>
    </row>
    <row r="612" spans="1:8" ht="13.5" x14ac:dyDescent="0.25">
      <c r="A612" s="3">
        <v>42893</v>
      </c>
      <c r="B612" s="2">
        <v>2.4390999999999998</v>
      </c>
      <c r="C612" s="2">
        <f t="shared" si="54"/>
        <v>2.5175592503790369</v>
      </c>
      <c r="D612" s="2">
        <f t="shared" si="56"/>
        <v>2.4915100360329281</v>
      </c>
      <c r="E612" s="2">
        <f t="shared" si="55"/>
        <v>2.6049214346108851E-2</v>
      </c>
      <c r="F612" s="2">
        <f t="shared" si="53"/>
        <v>1.4278841876256894E-2</v>
      </c>
      <c r="G612" s="2">
        <f t="shared" ref="G612:G675" si="57">E612-F612</f>
        <v>1.1770372469851957E-2</v>
      </c>
      <c r="H612" s="2" t="str">
        <f t="shared" ref="H612:H675" si="58">IF(G612&lt;0,"Hold","Sell")</f>
        <v>Sell</v>
      </c>
    </row>
    <row r="613" spans="1:8" ht="13.5" x14ac:dyDescent="0.25">
      <c r="A613" s="3">
        <v>42894</v>
      </c>
      <c r="B613" s="2">
        <v>2.4390999999999998</v>
      </c>
      <c r="C613" s="2">
        <f t="shared" si="54"/>
        <v>2.5253193657053385</v>
      </c>
      <c r="D613" s="2">
        <f t="shared" si="56"/>
        <v>2.4876278111416004</v>
      </c>
      <c r="E613" s="2">
        <f t="shared" si="55"/>
        <v>3.7691554563738183E-2</v>
      </c>
      <c r="F613" s="2">
        <f t="shared" ref="F613:F676" si="59">(E613*(2/(10)))+((1-(2/10))*F612)</f>
        <v>1.8961384413753155E-2</v>
      </c>
      <c r="G613" s="2">
        <f t="shared" si="57"/>
        <v>1.8730170149985029E-2</v>
      </c>
      <c r="H613" s="2" t="str">
        <f t="shared" si="58"/>
        <v>Sell</v>
      </c>
    </row>
    <row r="614" spans="1:8" ht="13.5" x14ac:dyDescent="0.25">
      <c r="A614" s="3">
        <v>42895</v>
      </c>
      <c r="B614" s="2">
        <v>2.4588999999999999</v>
      </c>
      <c r="C614" s="2">
        <f t="shared" si="54"/>
        <v>2.5242548479045173</v>
      </c>
      <c r="D614" s="2">
        <f t="shared" si="56"/>
        <v>2.4854998251311113</v>
      </c>
      <c r="E614" s="2">
        <f t="shared" si="55"/>
        <v>3.8755022773405923E-2</v>
      </c>
      <c r="F614" s="2">
        <f t="shared" si="59"/>
        <v>2.292011208568371E-2</v>
      </c>
      <c r="G614" s="2">
        <f t="shared" si="57"/>
        <v>1.5834910687722213E-2</v>
      </c>
      <c r="H614" s="2" t="str">
        <f t="shared" si="58"/>
        <v>Sell</v>
      </c>
    </row>
    <row r="615" spans="1:8" ht="13.5" x14ac:dyDescent="0.25">
      <c r="A615" s="3">
        <v>42898</v>
      </c>
      <c r="B615" s="2">
        <v>2.4489999999999998</v>
      </c>
      <c r="C615" s="2">
        <f t="shared" si="54"/>
        <v>2.52487717899613</v>
      </c>
      <c r="D615" s="2">
        <f t="shared" si="56"/>
        <v>2.4827961343806586</v>
      </c>
      <c r="E615" s="2">
        <f t="shared" si="55"/>
        <v>4.2081044615471352E-2</v>
      </c>
      <c r="F615" s="2">
        <f t="shared" si="59"/>
        <v>2.6752298591641237E-2</v>
      </c>
      <c r="G615" s="2">
        <f t="shared" si="57"/>
        <v>1.5328746023830116E-2</v>
      </c>
      <c r="H615" s="2" t="str">
        <f t="shared" si="58"/>
        <v>Sell</v>
      </c>
    </row>
    <row r="616" spans="1:8" ht="13.5" x14ac:dyDescent="0.25">
      <c r="A616" s="3">
        <v>42899</v>
      </c>
      <c r="B616" s="2">
        <v>2.4291999999999998</v>
      </c>
      <c r="C616" s="2">
        <f t="shared" si="54"/>
        <v>2.5238806899198023</v>
      </c>
      <c r="D616" s="2">
        <f t="shared" si="56"/>
        <v>2.4788260503524615</v>
      </c>
      <c r="E616" s="2">
        <f t="shared" si="55"/>
        <v>4.5054639567340793E-2</v>
      </c>
      <c r="F616" s="2">
        <f t="shared" si="59"/>
        <v>3.0412766786781148E-2</v>
      </c>
      <c r="G616" s="2">
        <f t="shared" si="57"/>
        <v>1.4641872780559645E-2</v>
      </c>
      <c r="H616" s="2" t="str">
        <f t="shared" si="58"/>
        <v>Sell</v>
      </c>
    </row>
    <row r="617" spans="1:8" ht="13.5" x14ac:dyDescent="0.25">
      <c r="A617" s="3">
        <v>42900</v>
      </c>
      <c r="B617" s="2">
        <v>2.4788000000000001</v>
      </c>
      <c r="C617" s="2">
        <f t="shared" si="54"/>
        <v>2.5123605837782943</v>
      </c>
      <c r="D617" s="2">
        <f t="shared" si="56"/>
        <v>2.4788241206967236</v>
      </c>
      <c r="E617" s="2">
        <f t="shared" si="55"/>
        <v>3.3536463081570655E-2</v>
      </c>
      <c r="F617" s="2">
        <f t="shared" si="59"/>
        <v>3.1037506045739051E-2</v>
      </c>
      <c r="G617" s="2">
        <f t="shared" si="57"/>
        <v>2.4989570358316046E-3</v>
      </c>
      <c r="H617" s="2" t="str">
        <f t="shared" si="58"/>
        <v>Sell</v>
      </c>
    </row>
    <row r="618" spans="1:8" ht="13.5" x14ac:dyDescent="0.25">
      <c r="A618" s="3">
        <v>42901</v>
      </c>
      <c r="B618" s="2">
        <v>2.4489999999999998</v>
      </c>
      <c r="C618" s="2">
        <f t="shared" si="54"/>
        <v>2.5041358785816334</v>
      </c>
      <c r="D618" s="2">
        <f t="shared" si="56"/>
        <v>2.4766149265710404</v>
      </c>
      <c r="E618" s="2">
        <f t="shared" si="55"/>
        <v>2.7520952010593014E-2</v>
      </c>
      <c r="F618" s="2">
        <f t="shared" si="59"/>
        <v>3.0334195238709845E-2</v>
      </c>
      <c r="G618" s="2">
        <f t="shared" si="57"/>
        <v>-2.813243228116831E-3</v>
      </c>
      <c r="H618" s="2" t="str">
        <f t="shared" si="58"/>
        <v>Hold</v>
      </c>
    </row>
    <row r="619" spans="1:8" ht="13.5" x14ac:dyDescent="0.25">
      <c r="A619" s="3">
        <v>42902</v>
      </c>
      <c r="B619" s="2">
        <v>2.4291999999999998</v>
      </c>
      <c r="C619" s="2">
        <f t="shared" si="54"/>
        <v>2.5002380511075364</v>
      </c>
      <c r="D619" s="2">
        <f t="shared" si="56"/>
        <v>2.4731027097880003</v>
      </c>
      <c r="E619" s="2">
        <f t="shared" si="55"/>
        <v>2.7135341319536099E-2</v>
      </c>
      <c r="F619" s="2">
        <f t="shared" si="59"/>
        <v>2.9694424454875096E-2</v>
      </c>
      <c r="G619" s="2">
        <f t="shared" si="57"/>
        <v>-2.5590831353389971E-3</v>
      </c>
      <c r="H619" s="2" t="str">
        <f t="shared" si="58"/>
        <v>Hold</v>
      </c>
    </row>
    <row r="620" spans="1:8" ht="13.5" x14ac:dyDescent="0.25">
      <c r="A620" s="3">
        <v>42905</v>
      </c>
      <c r="B620" s="2">
        <v>2.4192999999999998</v>
      </c>
      <c r="C620" s="2">
        <f t="shared" si="54"/>
        <v>2.4923552740140691</v>
      </c>
      <c r="D620" s="2">
        <f t="shared" si="56"/>
        <v>2.4691173238777777</v>
      </c>
      <c r="E620" s="2">
        <f t="shared" si="55"/>
        <v>2.3237950136291374E-2</v>
      </c>
      <c r="F620" s="2">
        <f t="shared" si="59"/>
        <v>2.8403129591158354E-2</v>
      </c>
      <c r="G620" s="2">
        <f t="shared" si="57"/>
        <v>-5.1651794548669798E-3</v>
      </c>
      <c r="H620" s="2" t="str">
        <f t="shared" si="58"/>
        <v>Hold</v>
      </c>
    </row>
    <row r="621" spans="1:8" ht="13.5" x14ac:dyDescent="0.25">
      <c r="A621" s="3">
        <v>42906</v>
      </c>
      <c r="B621" s="2">
        <v>2.4788000000000001</v>
      </c>
      <c r="C621" s="2">
        <f t="shared" si="54"/>
        <v>2.4856852318580582</v>
      </c>
      <c r="D621" s="2">
        <f t="shared" si="56"/>
        <v>2.4698345591460904</v>
      </c>
      <c r="E621" s="2">
        <f t="shared" si="55"/>
        <v>1.5850672711967828E-2</v>
      </c>
      <c r="F621" s="2">
        <f t="shared" si="59"/>
        <v>2.589263821532025E-2</v>
      </c>
      <c r="G621" s="2">
        <f t="shared" si="57"/>
        <v>-1.0041965503352422E-2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2.4788000000000001</v>
      </c>
      <c r="C622" s="2">
        <f t="shared" si="54"/>
        <v>2.4785182731106645</v>
      </c>
      <c r="D622" s="2">
        <f t="shared" si="56"/>
        <v>2.4704986658760095</v>
      </c>
      <c r="E622" s="2">
        <f t="shared" si="55"/>
        <v>8.0196072346550018E-3</v>
      </c>
      <c r="F622" s="2">
        <f t="shared" si="59"/>
        <v>2.2318032019187202E-2</v>
      </c>
      <c r="G622" s="2">
        <f t="shared" si="57"/>
        <v>-1.42984247845322E-2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2.4887000000000001</v>
      </c>
      <c r="C623" s="2">
        <f t="shared" si="54"/>
        <v>2.4724539234013316</v>
      </c>
      <c r="D623" s="2">
        <f t="shared" si="56"/>
        <v>2.4718469128481573</v>
      </c>
      <c r="E623" s="2">
        <f t="shared" si="55"/>
        <v>6.0701055317435859E-4</v>
      </c>
      <c r="F623" s="2">
        <f t="shared" si="59"/>
        <v>1.7975827725984633E-2</v>
      </c>
      <c r="G623" s="2">
        <f t="shared" si="57"/>
        <v>-1.7368817172810275E-2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2.4687999999999999</v>
      </c>
      <c r="C624" s="2">
        <f t="shared" si="54"/>
        <v>2.4703687044165115</v>
      </c>
      <c r="D624" s="2">
        <f t="shared" si="56"/>
        <v>2.4716212156001456</v>
      </c>
      <c r="E624" s="2">
        <f t="shared" si="55"/>
        <v>-1.2525111836341196E-3</v>
      </c>
      <c r="F624" s="2">
        <f t="shared" si="59"/>
        <v>1.4130159944060883E-2</v>
      </c>
      <c r="G624" s="2">
        <f t="shared" si="57"/>
        <v>-1.5382671127695003E-2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2.4687999999999999</v>
      </c>
      <c r="C625" s="2">
        <f t="shared" si="54"/>
        <v>2.4670812114293557</v>
      </c>
      <c r="D625" s="2">
        <f t="shared" si="56"/>
        <v>2.4714122366668012</v>
      </c>
      <c r="E625" s="2">
        <f t="shared" si="55"/>
        <v>-4.3310252374455516E-3</v>
      </c>
      <c r="F625" s="2">
        <f t="shared" si="59"/>
        <v>1.0437922907759597E-2</v>
      </c>
      <c r="G625" s="2">
        <f t="shared" si="57"/>
        <v>-1.4768948145205149E-2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2.4588999999999999</v>
      </c>
      <c r="C626" s="2">
        <f t="shared" si="54"/>
        <v>2.461253332747916</v>
      </c>
      <c r="D626" s="2">
        <f t="shared" si="56"/>
        <v>2.4704854043211122</v>
      </c>
      <c r="E626" s="2">
        <f t="shared" si="55"/>
        <v>-9.2320715731961656E-3</v>
      </c>
      <c r="F626" s="2">
        <f t="shared" si="59"/>
        <v>6.5039240115684445E-3</v>
      </c>
      <c r="G626" s="2">
        <f t="shared" si="57"/>
        <v>-1.5735995584764611E-2</v>
      </c>
      <c r="H626" s="2" t="str">
        <f t="shared" si="58"/>
        <v>Hold</v>
      </c>
    </row>
    <row r="627" spans="1:8" ht="13.5" x14ac:dyDescent="0.25">
      <c r="A627" s="3">
        <v>42916</v>
      </c>
      <c r="B627" s="2">
        <v>2.4192999999999998</v>
      </c>
      <c r="C627" s="2">
        <f t="shared" si="54"/>
        <v>2.4639528200174676</v>
      </c>
      <c r="D627" s="2">
        <f t="shared" si="56"/>
        <v>2.4666938928899187</v>
      </c>
      <c r="E627" s="2">
        <f t="shared" si="55"/>
        <v>-2.7410728724510669E-3</v>
      </c>
      <c r="F627" s="2">
        <f t="shared" si="59"/>
        <v>4.6549246347645425E-3</v>
      </c>
      <c r="G627" s="2">
        <f t="shared" si="57"/>
        <v>-7.3959975072156094E-3</v>
      </c>
      <c r="H627" s="2" t="str">
        <f t="shared" si="58"/>
        <v>Hold</v>
      </c>
    </row>
    <row r="628" spans="1:8" ht="13.5" x14ac:dyDescent="0.25">
      <c r="A628" s="3">
        <v>42919</v>
      </c>
      <c r="B628" s="2">
        <v>2.3994</v>
      </c>
      <c r="C628" s="2">
        <f t="shared" si="54"/>
        <v>2.4616523861686264</v>
      </c>
      <c r="D628" s="2">
        <f t="shared" si="56"/>
        <v>2.4617091600832581</v>
      </c>
      <c r="E628" s="2">
        <f t="shared" si="55"/>
        <v>-5.6773914631769173E-5</v>
      </c>
      <c r="F628" s="2">
        <f t="shared" si="59"/>
        <v>3.7125849248852805E-3</v>
      </c>
      <c r="G628" s="2">
        <f t="shared" si="57"/>
        <v>-3.7693588395170496E-3</v>
      </c>
      <c r="H628" s="2" t="str">
        <f t="shared" si="58"/>
        <v>Hold</v>
      </c>
    </row>
    <row r="629" spans="1:8" ht="13.5" x14ac:dyDescent="0.25">
      <c r="A629" s="3">
        <v>42920</v>
      </c>
      <c r="B629" s="2">
        <v>2.3895</v>
      </c>
      <c r="C629" s="2">
        <f t="shared" si="54"/>
        <v>2.4566597113734527</v>
      </c>
      <c r="D629" s="2">
        <f t="shared" si="56"/>
        <v>2.4563603334104243</v>
      </c>
      <c r="E629" s="2">
        <f t="shared" si="55"/>
        <v>2.9937796302847985E-4</v>
      </c>
      <c r="F629" s="2">
        <f t="shared" si="59"/>
        <v>3.0299435325139203E-3</v>
      </c>
      <c r="G629" s="2">
        <f t="shared" si="57"/>
        <v>-2.7305655694854405E-3</v>
      </c>
      <c r="H629" s="2" t="str">
        <f t="shared" si="58"/>
        <v>Hold</v>
      </c>
    </row>
    <row r="630" spans="1:8" ht="13.5" x14ac:dyDescent="0.25">
      <c r="A630" s="3">
        <v>42921</v>
      </c>
      <c r="B630" s="2">
        <v>2.4489999999999998</v>
      </c>
      <c r="C630" s="2">
        <f t="shared" si="54"/>
        <v>2.4509120634698442</v>
      </c>
      <c r="D630" s="2">
        <f t="shared" si="56"/>
        <v>2.4558151235281707</v>
      </c>
      <c r="E630" s="2">
        <f t="shared" si="55"/>
        <v>-4.9030600583264139E-3</v>
      </c>
      <c r="F630" s="2">
        <f t="shared" si="59"/>
        <v>1.4433428143458538E-3</v>
      </c>
      <c r="G630" s="2">
        <f t="shared" si="57"/>
        <v>-6.3464028726722679E-3</v>
      </c>
      <c r="H630" s="2" t="str">
        <f t="shared" si="58"/>
        <v>Hold</v>
      </c>
    </row>
    <row r="631" spans="1:8" ht="13.5" x14ac:dyDescent="0.25">
      <c r="A631" s="3">
        <v>42922</v>
      </c>
      <c r="B631" s="2">
        <v>2.4390999999999998</v>
      </c>
      <c r="C631" s="2">
        <f t="shared" si="54"/>
        <v>2.4552025152437147</v>
      </c>
      <c r="D631" s="2">
        <f t="shared" si="56"/>
        <v>2.4545769662297876</v>
      </c>
      <c r="E631" s="2">
        <f t="shared" si="55"/>
        <v>6.2554901392708473E-4</v>
      </c>
      <c r="F631" s="2">
        <f t="shared" si="59"/>
        <v>1.2797840542621E-3</v>
      </c>
      <c r="G631" s="2">
        <f t="shared" si="57"/>
        <v>-6.5423504033501525E-4</v>
      </c>
      <c r="H631" s="2" t="str">
        <f t="shared" si="58"/>
        <v>Hold</v>
      </c>
    </row>
    <row r="632" spans="1:8" ht="13.5" x14ac:dyDescent="0.25">
      <c r="A632" s="3">
        <v>42923</v>
      </c>
      <c r="B632" s="2">
        <v>2.3795999999999999</v>
      </c>
      <c r="C632" s="2">
        <f t="shared" si="54"/>
        <v>2.4588328975139127</v>
      </c>
      <c r="D632" s="2">
        <f t="shared" si="56"/>
        <v>2.4490231168794332</v>
      </c>
      <c r="E632" s="2">
        <f t="shared" si="55"/>
        <v>9.8097806344794591E-3</v>
      </c>
      <c r="F632" s="2">
        <f t="shared" si="59"/>
        <v>2.9857833703055715E-3</v>
      </c>
      <c r="G632" s="2">
        <f t="shared" si="57"/>
        <v>6.8239972641738877E-3</v>
      </c>
      <c r="H632" s="2" t="str">
        <f t="shared" si="58"/>
        <v>Sell</v>
      </c>
    </row>
    <row r="633" spans="1:8" ht="13.5" x14ac:dyDescent="0.25">
      <c r="A633" s="3">
        <v>42926</v>
      </c>
      <c r="B633" s="2">
        <v>2.4489999999999998</v>
      </c>
      <c r="C633" s="2">
        <f t="shared" si="54"/>
        <v>2.4634278363579263</v>
      </c>
      <c r="D633" s="2">
        <f t="shared" si="56"/>
        <v>2.4490214045179939</v>
      </c>
      <c r="E633" s="2">
        <f t="shared" si="55"/>
        <v>1.4406431839932399E-2</v>
      </c>
      <c r="F633" s="2">
        <f t="shared" si="59"/>
        <v>5.2699130642309376E-3</v>
      </c>
      <c r="G633" s="2">
        <f t="shared" si="57"/>
        <v>9.1365187757014611E-3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2.4489999999999998</v>
      </c>
      <c r="C634" s="2">
        <f t="shared" si="54"/>
        <v>2.4642543230720917</v>
      </c>
      <c r="D634" s="2">
        <f t="shared" si="56"/>
        <v>2.4490198189981425</v>
      </c>
      <c r="E634" s="2">
        <f t="shared" si="55"/>
        <v>1.5234504073949218E-2</v>
      </c>
      <c r="F634" s="2">
        <f t="shared" si="59"/>
        <v>7.2628312661745936E-3</v>
      </c>
      <c r="G634" s="2">
        <f t="shared" si="57"/>
        <v>7.9716728077746241E-3</v>
      </c>
      <c r="H634" s="2" t="str">
        <f t="shared" si="58"/>
        <v>Sell</v>
      </c>
    </row>
    <row r="635" spans="1:8" ht="13.5" x14ac:dyDescent="0.25">
      <c r="A635" s="3">
        <v>42928</v>
      </c>
      <c r="B635" s="2">
        <v>2.4687999999999999</v>
      </c>
      <c r="C635" s="2">
        <f t="shared" si="54"/>
        <v>2.4649536579840774</v>
      </c>
      <c r="D635" s="2">
        <f t="shared" si="56"/>
        <v>2.4504850175908728</v>
      </c>
      <c r="E635" s="2">
        <f t="shared" si="55"/>
        <v>1.4468640393204613E-2</v>
      </c>
      <c r="F635" s="2">
        <f t="shared" si="59"/>
        <v>8.7039930915805974E-3</v>
      </c>
      <c r="G635" s="2">
        <f t="shared" si="57"/>
        <v>5.7646473016240152E-3</v>
      </c>
      <c r="H635" s="2" t="str">
        <f t="shared" si="58"/>
        <v>Sell</v>
      </c>
    </row>
    <row r="636" spans="1:8" ht="13.5" x14ac:dyDescent="0.25">
      <c r="A636" s="3">
        <v>42929</v>
      </c>
      <c r="B636" s="2">
        <v>2.4788000000000001</v>
      </c>
      <c r="C636" s="2">
        <f t="shared" si="54"/>
        <v>2.464022325986527</v>
      </c>
      <c r="D636" s="2">
        <f t="shared" si="56"/>
        <v>2.4525824236952523</v>
      </c>
      <c r="E636" s="2">
        <f t="shared" si="55"/>
        <v>1.1439902291274784E-2</v>
      </c>
      <c r="F636" s="2">
        <f t="shared" si="59"/>
        <v>9.2511749315194354E-3</v>
      </c>
      <c r="G636" s="2">
        <f t="shared" si="57"/>
        <v>2.1887273597553485E-3</v>
      </c>
      <c r="H636" s="2" t="str">
        <f t="shared" si="58"/>
        <v>Sell</v>
      </c>
    </row>
    <row r="637" spans="1:8" ht="13.5" x14ac:dyDescent="0.25">
      <c r="A637" s="3">
        <v>42930</v>
      </c>
      <c r="B637" s="2">
        <v>2.4390999999999998</v>
      </c>
      <c r="C637" s="2">
        <f t="shared" si="54"/>
        <v>2.4571419681424458</v>
      </c>
      <c r="D637" s="2">
        <f t="shared" si="56"/>
        <v>2.451583725643752</v>
      </c>
      <c r="E637" s="2">
        <f t="shared" si="55"/>
        <v>5.558242498693744E-3</v>
      </c>
      <c r="F637" s="2">
        <f t="shared" si="59"/>
        <v>8.5125884449542971E-3</v>
      </c>
      <c r="G637" s="2">
        <f t="shared" si="57"/>
        <v>-2.9543459462605531E-3</v>
      </c>
      <c r="H637" s="2" t="str">
        <f t="shared" si="58"/>
        <v>Hold</v>
      </c>
    </row>
    <row r="638" spans="1:8" ht="13.5" x14ac:dyDescent="0.25">
      <c r="A638" s="3">
        <v>42933</v>
      </c>
      <c r="B638" s="2">
        <v>2.4390999999999998</v>
      </c>
      <c r="C638" s="2">
        <f t="shared" si="54"/>
        <v>2.4482585884282235</v>
      </c>
      <c r="D638" s="2">
        <f t="shared" si="56"/>
        <v>2.4506590052256967</v>
      </c>
      <c r="E638" s="2">
        <f t="shared" si="55"/>
        <v>-2.4004167974731594E-3</v>
      </c>
      <c r="F638" s="2">
        <f t="shared" si="59"/>
        <v>6.3299873964688062E-3</v>
      </c>
      <c r="G638" s="2">
        <f t="shared" si="57"/>
        <v>-8.7304041939419656E-3</v>
      </c>
      <c r="H638" s="2" t="str">
        <f t="shared" si="58"/>
        <v>Hold</v>
      </c>
    </row>
    <row r="639" spans="1:8" ht="13.5" x14ac:dyDescent="0.25">
      <c r="A639" s="3">
        <v>42934</v>
      </c>
      <c r="B639" s="2">
        <v>2.4588999999999999</v>
      </c>
      <c r="C639" s="2">
        <f t="shared" si="54"/>
        <v>2.4392188055931121</v>
      </c>
      <c r="D639" s="2">
        <f t="shared" si="56"/>
        <v>2.4512694492830525</v>
      </c>
      <c r="E639" s="2">
        <f t="shared" si="55"/>
        <v>-1.2050643689940355E-2</v>
      </c>
      <c r="F639" s="2">
        <f t="shared" si="59"/>
        <v>2.6538611791869747E-3</v>
      </c>
      <c r="G639" s="2">
        <f t="shared" si="57"/>
        <v>-1.4704504869127329E-2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2.4588999999999999</v>
      </c>
      <c r="C640" s="2">
        <f t="shared" si="54"/>
        <v>2.4407236047326331</v>
      </c>
      <c r="D640" s="2">
        <f t="shared" si="56"/>
        <v>2.4518346752620856</v>
      </c>
      <c r="E640" s="2">
        <f t="shared" si="55"/>
        <v>-1.1111070529452594E-2</v>
      </c>
      <c r="F640" s="2">
        <f t="shared" si="59"/>
        <v>-9.9125162540938862E-5</v>
      </c>
      <c r="G640" s="2">
        <f t="shared" si="57"/>
        <v>-1.1011945366911654E-2</v>
      </c>
      <c r="H640" s="2" t="str">
        <f t="shared" si="58"/>
        <v>Hold</v>
      </c>
    </row>
    <row r="641" spans="1:8" ht="13.5" x14ac:dyDescent="0.25">
      <c r="A641" s="3">
        <v>42936</v>
      </c>
      <c r="B641" s="2">
        <v>2.4588999999999999</v>
      </c>
      <c r="C641" s="2">
        <f t="shared" si="54"/>
        <v>2.4404738193891511</v>
      </c>
      <c r="D641" s="2">
        <f t="shared" si="56"/>
        <v>2.4523580326500793</v>
      </c>
      <c r="E641" s="2">
        <f t="shared" si="55"/>
        <v>-1.1884213260928256E-2</v>
      </c>
      <c r="F641" s="2">
        <f t="shared" si="59"/>
        <v>-2.4561427822184026E-3</v>
      </c>
      <c r="G641" s="2">
        <f t="shared" si="57"/>
        <v>-9.4280704787098532E-3</v>
      </c>
      <c r="H641" s="2" t="str">
        <f t="shared" si="58"/>
        <v>Hold</v>
      </c>
    </row>
    <row r="642" spans="1:8" ht="13.5" x14ac:dyDescent="0.25">
      <c r="A642" s="3">
        <v>42937</v>
      </c>
      <c r="B642" s="2">
        <v>2.4588999999999999</v>
      </c>
      <c r="C642" s="2">
        <f t="shared" si="54"/>
        <v>2.4311086164062048</v>
      </c>
      <c r="D642" s="2">
        <f t="shared" si="56"/>
        <v>2.4528426228241473</v>
      </c>
      <c r="E642" s="2">
        <f t="shared" si="55"/>
        <v>-2.1734006417942542E-2</v>
      </c>
      <c r="F642" s="2">
        <f t="shared" si="59"/>
        <v>-6.3117155093632311E-3</v>
      </c>
      <c r="G642" s="2">
        <f t="shared" si="57"/>
        <v>-1.5422290908579311E-2</v>
      </c>
      <c r="H642" s="2" t="str">
        <f t="shared" si="58"/>
        <v>Hold</v>
      </c>
    </row>
    <row r="643" spans="1:8" ht="13.5" x14ac:dyDescent="0.25">
      <c r="A643" s="3">
        <v>42940</v>
      </c>
      <c r="B643" s="2">
        <v>2.4390999999999998</v>
      </c>
      <c r="C643" s="2">
        <f t="shared" si="54"/>
        <v>2.4338611369590963</v>
      </c>
      <c r="D643" s="2">
        <f t="shared" si="56"/>
        <v>2.4518246507630996</v>
      </c>
      <c r="E643" s="2">
        <f t="shared" si="55"/>
        <v>-1.7963513804003295E-2</v>
      </c>
      <c r="F643" s="2">
        <f t="shared" si="59"/>
        <v>-8.6420751682912446E-3</v>
      </c>
      <c r="G643" s="2">
        <f t="shared" si="57"/>
        <v>-9.3214386357120503E-3</v>
      </c>
      <c r="H643" s="2" t="str">
        <f t="shared" si="58"/>
        <v>Hold</v>
      </c>
    </row>
    <row r="644" spans="1:8" ht="13.5" x14ac:dyDescent="0.25">
      <c r="A644" s="3">
        <v>42942</v>
      </c>
      <c r="B644" s="2">
        <v>2.5381999999999998</v>
      </c>
      <c r="C644" s="2">
        <f t="shared" si="54"/>
        <v>2.436190192811543</v>
      </c>
      <c r="D644" s="2">
        <f t="shared" si="56"/>
        <v>2.4582228247806475</v>
      </c>
      <c r="E644" s="2">
        <f t="shared" si="55"/>
        <v>-2.2032631969104433E-2</v>
      </c>
      <c r="F644" s="2">
        <f t="shared" si="59"/>
        <v>-1.1320186528453883E-2</v>
      </c>
      <c r="G644" s="2">
        <f t="shared" si="57"/>
        <v>-1.071244544065055E-2</v>
      </c>
      <c r="H644" s="2" t="str">
        <f t="shared" si="58"/>
        <v>Hold</v>
      </c>
    </row>
    <row r="645" spans="1:8" ht="13.5" x14ac:dyDescent="0.25">
      <c r="A645" s="3">
        <v>42943</v>
      </c>
      <c r="B645" s="2">
        <v>2.4788000000000001</v>
      </c>
      <c r="C645" s="2">
        <f t="shared" si="54"/>
        <v>2.4412070862251518</v>
      </c>
      <c r="D645" s="2">
        <f t="shared" si="56"/>
        <v>2.4597470599820808</v>
      </c>
      <c r="E645" s="2">
        <f t="shared" si="55"/>
        <v>-1.8539973756928951E-2</v>
      </c>
      <c r="F645" s="2">
        <f t="shared" si="59"/>
        <v>-1.2764143974148896E-2</v>
      </c>
      <c r="G645" s="2">
        <f t="shared" si="57"/>
        <v>-5.7758297827800557E-3</v>
      </c>
      <c r="H645" s="2" t="str">
        <f t="shared" si="58"/>
        <v>Hold</v>
      </c>
    </row>
    <row r="646" spans="1:8" ht="13.5" x14ac:dyDescent="0.25">
      <c r="A646" s="3">
        <v>42944</v>
      </c>
      <c r="B646" s="2">
        <v>2.4489999999999998</v>
      </c>
      <c r="C646" s="2">
        <f t="shared" si="54"/>
        <v>2.4469906114212825</v>
      </c>
      <c r="D646" s="2">
        <f t="shared" si="56"/>
        <v>2.4589509814648896</v>
      </c>
      <c r="E646" s="2">
        <f t="shared" si="55"/>
        <v>-1.196037004360706E-2</v>
      </c>
      <c r="F646" s="2">
        <f t="shared" si="59"/>
        <v>-1.2603389188040529E-2</v>
      </c>
      <c r="G646" s="2">
        <f t="shared" si="57"/>
        <v>6.4301914443346854E-4</v>
      </c>
      <c r="H646" s="2" t="str">
        <f t="shared" si="58"/>
        <v>Sell</v>
      </c>
    </row>
    <row r="647" spans="1:8" ht="13.5" x14ac:dyDescent="0.25">
      <c r="A647" s="3">
        <v>42947</v>
      </c>
      <c r="B647" s="2">
        <v>2.4291999999999998</v>
      </c>
      <c r="C647" s="2">
        <f t="shared" si="54"/>
        <v>2.4457766712026237</v>
      </c>
      <c r="D647" s="2">
        <f t="shared" si="56"/>
        <v>2.4567472050600827</v>
      </c>
      <c r="E647" s="2">
        <f t="shared" si="55"/>
        <v>-1.0970533857459053E-2</v>
      </c>
      <c r="F647" s="2">
        <f t="shared" si="59"/>
        <v>-1.2276818121924235E-2</v>
      </c>
      <c r="G647" s="2">
        <f t="shared" si="57"/>
        <v>1.306284264465182E-3</v>
      </c>
      <c r="H647" s="2" t="str">
        <f t="shared" si="58"/>
        <v>Sell</v>
      </c>
    </row>
    <row r="648" spans="1:8" ht="13.5" x14ac:dyDescent="0.25">
      <c r="A648" s="3">
        <v>42948</v>
      </c>
      <c r="B648" s="2">
        <v>2.4192999999999998</v>
      </c>
      <c r="C648" s="2">
        <f t="shared" si="54"/>
        <v>2.4447494910176046</v>
      </c>
      <c r="D648" s="2">
        <f t="shared" si="56"/>
        <v>2.4539733380185949</v>
      </c>
      <c r="E648" s="2">
        <f t="shared" si="55"/>
        <v>-9.2238470009902152E-3</v>
      </c>
      <c r="F648" s="2">
        <f t="shared" si="59"/>
        <v>-1.1666223897737431E-2</v>
      </c>
      <c r="G648" s="2">
        <f t="shared" si="57"/>
        <v>2.442376896747216E-3</v>
      </c>
      <c r="H648" s="2" t="str">
        <f t="shared" si="58"/>
        <v>Sell</v>
      </c>
    </row>
    <row r="649" spans="1:8" ht="13.5" x14ac:dyDescent="0.25">
      <c r="A649" s="3">
        <v>42949</v>
      </c>
      <c r="B649" s="2">
        <v>2.4192999999999998</v>
      </c>
      <c r="C649" s="2">
        <f t="shared" si="54"/>
        <v>2.4469264923995118</v>
      </c>
      <c r="D649" s="2">
        <f t="shared" si="56"/>
        <v>2.4514049426098099</v>
      </c>
      <c r="E649" s="2">
        <f t="shared" si="55"/>
        <v>-4.4784502102981349E-3</v>
      </c>
      <c r="F649" s="2">
        <f t="shared" si="59"/>
        <v>-1.0228669160249573E-2</v>
      </c>
      <c r="G649" s="2">
        <f t="shared" si="57"/>
        <v>5.7502189499514383E-3</v>
      </c>
      <c r="H649" s="2" t="str">
        <f t="shared" si="58"/>
        <v>Sell</v>
      </c>
    </row>
    <row r="650" spans="1:8" ht="13.5" x14ac:dyDescent="0.25">
      <c r="A650" s="3">
        <v>42950</v>
      </c>
      <c r="B650" s="2">
        <v>2.4489999999999998</v>
      </c>
      <c r="C650" s="2">
        <f t="shared" si="54"/>
        <v>2.4487685704918944</v>
      </c>
      <c r="D650" s="2">
        <f t="shared" si="56"/>
        <v>2.4512267987127871</v>
      </c>
      <c r="E650" s="2">
        <f t="shared" si="55"/>
        <v>-2.4582282208926998E-3</v>
      </c>
      <c r="F650" s="2">
        <f t="shared" si="59"/>
        <v>-8.6745809723781982E-3</v>
      </c>
      <c r="G650" s="2">
        <f t="shared" si="57"/>
        <v>6.2163527514854985E-3</v>
      </c>
      <c r="H650" s="2" t="str">
        <f t="shared" si="58"/>
        <v>Sell</v>
      </c>
    </row>
    <row r="651" spans="1:8" ht="13.5" x14ac:dyDescent="0.25">
      <c r="A651" s="3">
        <v>42951</v>
      </c>
      <c r="B651" s="2">
        <v>2.4093</v>
      </c>
      <c r="C651" s="2">
        <f t="shared" si="54"/>
        <v>2.4503272519546799</v>
      </c>
      <c r="D651" s="2">
        <f t="shared" si="56"/>
        <v>2.4481211099192475</v>
      </c>
      <c r="E651" s="2">
        <f t="shared" si="55"/>
        <v>2.2061420354324568E-3</v>
      </c>
      <c r="F651" s="2">
        <f t="shared" si="59"/>
        <v>-6.4984363708160678E-3</v>
      </c>
      <c r="G651" s="2">
        <f t="shared" si="57"/>
        <v>8.7045784062485254E-3</v>
      </c>
      <c r="H651" s="2" t="str">
        <f t="shared" si="58"/>
        <v>Sell</v>
      </c>
    </row>
    <row r="652" spans="1:8" ht="13.5" x14ac:dyDescent="0.25">
      <c r="A652" s="3">
        <v>42954</v>
      </c>
      <c r="B652" s="2">
        <v>2.3994</v>
      </c>
      <c r="C652" s="2">
        <f t="shared" si="54"/>
        <v>2.4516461362693445</v>
      </c>
      <c r="D652" s="2">
        <f t="shared" si="56"/>
        <v>2.444512138814118</v>
      </c>
      <c r="E652" s="2">
        <f t="shared" si="55"/>
        <v>7.1339974552264707E-3</v>
      </c>
      <c r="F652" s="2">
        <f t="shared" si="59"/>
        <v>-3.7719496056075608E-3</v>
      </c>
      <c r="G652" s="2">
        <f t="shared" si="57"/>
        <v>1.0905947060834031E-2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2.3895</v>
      </c>
      <c r="C653" s="2">
        <f t="shared" si="54"/>
        <v>2.4497159614586761</v>
      </c>
      <c r="D653" s="2">
        <f t="shared" si="56"/>
        <v>2.4404371655686279</v>
      </c>
      <c r="E653" s="2">
        <f t="shared" si="55"/>
        <v>9.2787958900482082E-3</v>
      </c>
      <c r="F653" s="2">
        <f t="shared" si="59"/>
        <v>-1.1618005064764072E-3</v>
      </c>
      <c r="G653" s="2">
        <f t="shared" si="57"/>
        <v>1.0440596396524615E-2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2.3795999999999999</v>
      </c>
      <c r="C654" s="2">
        <f t="shared" si="54"/>
        <v>2.4633288904650334</v>
      </c>
      <c r="D654" s="2">
        <f t="shared" si="56"/>
        <v>2.435930708859841</v>
      </c>
      <c r="E654" s="2">
        <f t="shared" si="55"/>
        <v>2.7398181605192473E-2</v>
      </c>
      <c r="F654" s="2">
        <f t="shared" si="59"/>
        <v>4.550195915857369E-3</v>
      </c>
      <c r="G654" s="2">
        <f t="shared" si="57"/>
        <v>2.2847985689335104E-2</v>
      </c>
      <c r="H654" s="2" t="str">
        <f t="shared" si="58"/>
        <v>Sell</v>
      </c>
    </row>
    <row r="655" spans="1:8" ht="13.5" x14ac:dyDescent="0.25">
      <c r="A655" s="3">
        <v>42957</v>
      </c>
      <c r="B655" s="2">
        <v>2.3795999999999999</v>
      </c>
      <c r="C655" s="2">
        <f t="shared" ref="C655:C718" si="60">$C$4*B645+C654*(1-$C$4)</f>
        <v>2.4657090611627206</v>
      </c>
      <c r="D655" s="2">
        <f t="shared" si="56"/>
        <v>2.4317580637591121</v>
      </c>
      <c r="E655" s="2">
        <f t="shared" si="55"/>
        <v>3.3950997403608518E-2</v>
      </c>
      <c r="F655" s="2">
        <f t="shared" si="59"/>
        <v>1.0430356213407599E-2</v>
      </c>
      <c r="G655" s="2">
        <f t="shared" si="57"/>
        <v>2.3520641190200919E-2</v>
      </c>
      <c r="H655" s="2" t="str">
        <f t="shared" si="58"/>
        <v>Sell</v>
      </c>
    </row>
    <row r="656" spans="1:8" ht="13.5" x14ac:dyDescent="0.25">
      <c r="A656" s="3">
        <v>42958</v>
      </c>
      <c r="B656" s="2">
        <v>2.3696999999999999</v>
      </c>
      <c r="C656" s="2">
        <f t="shared" si="60"/>
        <v>2.4631384363684559</v>
      </c>
      <c r="D656" s="2">
        <f t="shared" si="56"/>
        <v>2.4271611701473264</v>
      </c>
      <c r="E656" s="2">
        <f t="shared" si="55"/>
        <v>3.5977266221129511E-2</v>
      </c>
      <c r="F656" s="2">
        <f t="shared" si="59"/>
        <v>1.5539738214951982E-2</v>
      </c>
      <c r="G656" s="2">
        <f t="shared" si="57"/>
        <v>2.0437528006177527E-2</v>
      </c>
      <c r="H656" s="2" t="str">
        <f t="shared" si="58"/>
        <v>Sell</v>
      </c>
    </row>
    <row r="657" spans="1:8" ht="13.5" x14ac:dyDescent="0.25">
      <c r="A657" s="3">
        <v>42961</v>
      </c>
      <c r="B657" s="2">
        <v>2.3597999999999999</v>
      </c>
      <c r="C657" s="2">
        <f t="shared" si="60"/>
        <v>2.4579171384656164</v>
      </c>
      <c r="D657" s="2">
        <f t="shared" si="56"/>
        <v>2.4221714538401167</v>
      </c>
      <c r="E657" s="2">
        <f t="shared" si="55"/>
        <v>3.5745684625499763E-2</v>
      </c>
      <c r="F657" s="2">
        <f t="shared" si="59"/>
        <v>1.9580927497061539E-2</v>
      </c>
      <c r="G657" s="2">
        <f t="shared" si="57"/>
        <v>1.6164757128438224E-2</v>
      </c>
      <c r="H657" s="2" t="str">
        <f t="shared" si="58"/>
        <v>Sell</v>
      </c>
    </row>
    <row r="658" spans="1:8" ht="13.5" x14ac:dyDescent="0.25">
      <c r="A658" s="3">
        <v>42962</v>
      </c>
      <c r="B658" s="2">
        <v>2.3597999999999999</v>
      </c>
      <c r="C658" s="2">
        <f t="shared" si="60"/>
        <v>2.4519760402401367</v>
      </c>
      <c r="D658" s="2">
        <f t="shared" si="56"/>
        <v>2.4175513461482558</v>
      </c>
      <c r="E658" s="2">
        <f t="shared" si="55"/>
        <v>3.442469409188087E-2</v>
      </c>
      <c r="F658" s="2">
        <f t="shared" si="59"/>
        <v>2.2549680816025409E-2</v>
      </c>
      <c r="G658" s="2">
        <f t="shared" si="57"/>
        <v>1.187501327585546E-2</v>
      </c>
      <c r="H658" s="2" t="str">
        <f t="shared" si="58"/>
        <v>Sell</v>
      </c>
    </row>
    <row r="659" spans="1:8" ht="13.5" x14ac:dyDescent="0.25">
      <c r="A659" s="3">
        <v>42963</v>
      </c>
      <c r="B659" s="2">
        <v>2.3994</v>
      </c>
      <c r="C659" s="2">
        <f t="shared" si="60"/>
        <v>2.4469489571262693</v>
      </c>
      <c r="D659" s="2">
        <f t="shared" si="56"/>
        <v>2.4162068019891256</v>
      </c>
      <c r="E659" s="2">
        <f t="shared" si="55"/>
        <v>3.0742155137143623E-2</v>
      </c>
      <c r="F659" s="2">
        <f t="shared" si="59"/>
        <v>2.4188175680249054E-2</v>
      </c>
      <c r="G659" s="2">
        <f t="shared" si="57"/>
        <v>6.5539794568945688E-3</v>
      </c>
      <c r="H659" s="2" t="str">
        <f t="shared" si="58"/>
        <v>Sell</v>
      </c>
    </row>
    <row r="660" spans="1:8" ht="13.5" x14ac:dyDescent="0.25">
      <c r="A660" s="3">
        <v>42964</v>
      </c>
      <c r="B660" s="2">
        <v>2.4093</v>
      </c>
      <c r="C660" s="2">
        <f t="shared" si="60"/>
        <v>2.4472645021837662</v>
      </c>
      <c r="D660" s="2">
        <f t="shared" si="56"/>
        <v>2.4156951870269681</v>
      </c>
      <c r="E660" s="2">
        <f t="shared" si="55"/>
        <v>3.1569315156798172E-2</v>
      </c>
      <c r="F660" s="2">
        <f t="shared" si="59"/>
        <v>2.5664403575558881E-2</v>
      </c>
      <c r="G660" s="2">
        <f t="shared" si="57"/>
        <v>5.9049115812392916E-3</v>
      </c>
      <c r="H660" s="2" t="str">
        <f t="shared" si="58"/>
        <v>Sell</v>
      </c>
    </row>
    <row r="661" spans="1:8" ht="13.5" x14ac:dyDescent="0.25">
      <c r="A661" s="3">
        <v>42965</v>
      </c>
      <c r="B661" s="2">
        <v>2.4489999999999998</v>
      </c>
      <c r="C661" s="2">
        <f t="shared" si="60"/>
        <v>2.44142380954011</v>
      </c>
      <c r="D661" s="2">
        <f t="shared" si="56"/>
        <v>2.4181622102101556</v>
      </c>
      <c r="E661" s="2">
        <f t="shared" si="55"/>
        <v>2.3261599329954308E-2</v>
      </c>
      <c r="F661" s="2">
        <f t="shared" si="59"/>
        <v>2.5183842726437967E-2</v>
      </c>
      <c r="G661" s="2">
        <f t="shared" si="57"/>
        <v>-1.922243396483659E-3</v>
      </c>
      <c r="H661" s="2" t="str">
        <f t="shared" si="58"/>
        <v>Hold</v>
      </c>
    </row>
    <row r="662" spans="1:8" ht="13.5" x14ac:dyDescent="0.25">
      <c r="A662" s="3">
        <v>42968</v>
      </c>
      <c r="B662" s="2">
        <v>2.4093</v>
      </c>
      <c r="C662" s="2">
        <f t="shared" si="60"/>
        <v>2.4349586080724008</v>
      </c>
      <c r="D662" s="2">
        <f t="shared" si="56"/>
        <v>2.4175057501945885</v>
      </c>
      <c r="E662" s="2">
        <f t="shared" si="55"/>
        <v>1.7452857877812367E-2</v>
      </c>
      <c r="F662" s="2">
        <f t="shared" si="59"/>
        <v>2.3637645756712847E-2</v>
      </c>
      <c r="G662" s="2">
        <f t="shared" si="57"/>
        <v>-6.1847878789004808E-3</v>
      </c>
      <c r="H662" s="2" t="str">
        <f t="shared" si="58"/>
        <v>Hold</v>
      </c>
    </row>
    <row r="663" spans="1:8" ht="13.5" x14ac:dyDescent="0.25">
      <c r="A663" s="3">
        <v>42969</v>
      </c>
      <c r="B663" s="2">
        <v>2.3994</v>
      </c>
      <c r="C663" s="2">
        <f t="shared" si="60"/>
        <v>2.4279649760612623</v>
      </c>
      <c r="D663" s="2">
        <f t="shared" si="56"/>
        <v>2.4161645835135079</v>
      </c>
      <c r="E663" s="2">
        <f t="shared" si="55"/>
        <v>1.1800392547754335E-2</v>
      </c>
      <c r="F663" s="2">
        <f t="shared" si="59"/>
        <v>2.1270195114921148E-2</v>
      </c>
      <c r="G663" s="2">
        <f t="shared" si="57"/>
        <v>-9.4698025671668129E-3</v>
      </c>
      <c r="H663" s="2" t="str">
        <f t="shared" si="58"/>
        <v>Hold</v>
      </c>
    </row>
    <row r="664" spans="1:8" ht="13.5" x14ac:dyDescent="0.25">
      <c r="A664" s="3">
        <v>42970</v>
      </c>
      <c r="B664" s="2">
        <v>2.3696999999999999</v>
      </c>
      <c r="C664" s="2">
        <f t="shared" si="60"/>
        <v>2.420524210513376</v>
      </c>
      <c r="D664" s="2">
        <f t="shared" si="56"/>
        <v>2.4127227625125069</v>
      </c>
      <c r="E664" s="2">
        <f t="shared" si="55"/>
        <v>7.8014480008690157E-3</v>
      </c>
      <c r="F664" s="2">
        <f t="shared" si="59"/>
        <v>1.857644569211072E-2</v>
      </c>
      <c r="G664" s="2">
        <f t="shared" si="57"/>
        <v>-1.0774997691241704E-2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2.3795999999999999</v>
      </c>
      <c r="C665" s="2">
        <f t="shared" si="60"/>
        <v>2.4142281781267028</v>
      </c>
      <c r="D665" s="2">
        <f t="shared" si="56"/>
        <v>2.4102692245486175</v>
      </c>
      <c r="E665" s="2">
        <f t="shared" si="55"/>
        <v>3.9589535780852891E-3</v>
      </c>
      <c r="F665" s="2">
        <f t="shared" si="59"/>
        <v>1.5652947269305634E-2</v>
      </c>
      <c r="G665" s="2">
        <f t="shared" si="57"/>
        <v>-1.1693993691220345E-2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2.3696999999999999</v>
      </c>
      <c r="C666" s="2">
        <f t="shared" si="60"/>
        <v>2.4073776891841332</v>
      </c>
      <c r="D666" s="2">
        <f t="shared" si="56"/>
        <v>2.4072640968042753</v>
      </c>
      <c r="E666" s="2">
        <f t="shared" si="55"/>
        <v>1.1359237985786308E-4</v>
      </c>
      <c r="F666" s="2">
        <f t="shared" si="59"/>
        <v>1.2545076291416081E-2</v>
      </c>
      <c r="G666" s="2">
        <f t="shared" si="57"/>
        <v>-1.2431483911558218E-2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2.33</v>
      </c>
      <c r="C667" s="2">
        <f t="shared" si="60"/>
        <v>2.4000580446942665</v>
      </c>
      <c r="D667" s="2">
        <f t="shared" si="56"/>
        <v>2.4015408303743291</v>
      </c>
      <c r="E667" s="2">
        <f t="shared" si="55"/>
        <v>-1.4827856800625483E-3</v>
      </c>
      <c r="F667" s="2">
        <f t="shared" si="59"/>
        <v>9.7395038971203555E-3</v>
      </c>
      <c r="G667" s="2">
        <f t="shared" si="57"/>
        <v>-1.1222289577182904E-2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2.3597999999999999</v>
      </c>
      <c r="C668" s="2">
        <f t="shared" si="60"/>
        <v>2.3938644993566869</v>
      </c>
      <c r="D668" s="2">
        <f t="shared" si="56"/>
        <v>2.3984489170132677</v>
      </c>
      <c r="E668" s="2">
        <f t="shared" ref="E668:E731" si="61">C668-D668</f>
        <v>-4.584417656580797E-3</v>
      </c>
      <c r="F668" s="2">
        <f t="shared" si="59"/>
        <v>6.8747195863801246E-3</v>
      </c>
      <c r="G668" s="2">
        <f t="shared" si="57"/>
        <v>-1.1459137242960922E-2</v>
      </c>
      <c r="H668" s="2" t="str">
        <f t="shared" si="58"/>
        <v>Hold</v>
      </c>
    </row>
    <row r="669" spans="1:8" ht="13.5" x14ac:dyDescent="0.25">
      <c r="A669" s="3">
        <v>42977</v>
      </c>
      <c r="B669" s="2">
        <v>2.33</v>
      </c>
      <c r="C669" s="2">
        <f t="shared" si="60"/>
        <v>2.3947161148402736</v>
      </c>
      <c r="D669" s="2">
        <f t="shared" ref="D669:D732" si="62">$D$4*B669+(1-$D$4)*D668</f>
        <v>2.3933786268641368</v>
      </c>
      <c r="E669" s="2">
        <f t="shared" si="61"/>
        <v>1.3374879761367531E-3</v>
      </c>
      <c r="F669" s="2">
        <f t="shared" si="59"/>
        <v>5.7672732643314507E-3</v>
      </c>
      <c r="G669" s="2">
        <f t="shared" si="57"/>
        <v>-4.4297852881946976E-3</v>
      </c>
      <c r="H669" s="2" t="str">
        <f t="shared" si="58"/>
        <v>Hold</v>
      </c>
    </row>
    <row r="670" spans="1:8" ht="13.5" x14ac:dyDescent="0.25">
      <c r="A670" s="3">
        <v>42978</v>
      </c>
      <c r="B670" s="2">
        <v>2.3399000000000001</v>
      </c>
      <c r="C670" s="2">
        <f t="shared" si="60"/>
        <v>2.3969597894802317</v>
      </c>
      <c r="D670" s="2">
        <f t="shared" si="62"/>
        <v>2.3894172470964228</v>
      </c>
      <c r="E670" s="2">
        <f t="shared" si="61"/>
        <v>7.5425423838089145E-3</v>
      </c>
      <c r="F670" s="2">
        <f t="shared" si="59"/>
        <v>6.1223270882269443E-3</v>
      </c>
      <c r="G670" s="2">
        <f t="shared" si="57"/>
        <v>1.4202152955819702E-3</v>
      </c>
      <c r="H670" s="2" t="str">
        <f t="shared" si="58"/>
        <v>Sell</v>
      </c>
    </row>
    <row r="671" spans="1:8" ht="13.5" x14ac:dyDescent="0.25">
      <c r="A671" s="3">
        <v>42982</v>
      </c>
      <c r="B671" s="2">
        <v>2.3597999999999999</v>
      </c>
      <c r="C671" s="2">
        <f t="shared" si="60"/>
        <v>2.4049659757140422</v>
      </c>
      <c r="D671" s="2">
        <f t="shared" si="62"/>
        <v>2.3872233769411322</v>
      </c>
      <c r="E671" s="2">
        <f t="shared" si="61"/>
        <v>1.7742598772910068E-2</v>
      </c>
      <c r="F671" s="2">
        <f t="shared" si="59"/>
        <v>8.4463814251635686E-3</v>
      </c>
      <c r="G671" s="2">
        <f t="shared" si="57"/>
        <v>9.296217347746499E-3</v>
      </c>
      <c r="H671" s="2" t="str">
        <f t="shared" si="58"/>
        <v>Sell</v>
      </c>
    </row>
    <row r="672" spans="1:8" ht="13.5" x14ac:dyDescent="0.25">
      <c r="A672" s="3">
        <v>42983</v>
      </c>
      <c r="B672" s="2">
        <v>2.3201000000000001</v>
      </c>
      <c r="C672" s="2">
        <f t="shared" si="60"/>
        <v>2.4056327486811129</v>
      </c>
      <c r="D672" s="2">
        <f t="shared" si="62"/>
        <v>2.3822512749454927</v>
      </c>
      <c r="E672" s="2">
        <f t="shared" si="61"/>
        <v>2.3381473735620162E-2</v>
      </c>
      <c r="F672" s="2">
        <f t="shared" si="59"/>
        <v>1.1433399887254888E-2</v>
      </c>
      <c r="G672" s="2">
        <f t="shared" si="57"/>
        <v>1.1948073848365274E-2</v>
      </c>
      <c r="H672" s="2" t="str">
        <f t="shared" si="58"/>
        <v>Sell</v>
      </c>
    </row>
    <row r="673" spans="1:8" ht="13.5" x14ac:dyDescent="0.25">
      <c r="A673" s="3">
        <v>42984</v>
      </c>
      <c r="B673" s="2">
        <v>2.3201000000000001</v>
      </c>
      <c r="C673" s="2">
        <f t="shared" si="60"/>
        <v>2.4046738642686338</v>
      </c>
      <c r="D673" s="2">
        <f t="shared" si="62"/>
        <v>2.3776474768013824</v>
      </c>
      <c r="E673" s="2">
        <f t="shared" si="61"/>
        <v>2.7026387467251389E-2</v>
      </c>
      <c r="F673" s="2">
        <f t="shared" si="59"/>
        <v>1.4551997403254188E-2</v>
      </c>
      <c r="G673" s="2">
        <f t="shared" si="57"/>
        <v>1.2474390063997202E-2</v>
      </c>
      <c r="H673" s="2" t="str">
        <f t="shared" si="58"/>
        <v>Sell</v>
      </c>
    </row>
    <row r="674" spans="1:8" ht="13.5" x14ac:dyDescent="0.25">
      <c r="A674" s="3">
        <v>42985</v>
      </c>
      <c r="B674" s="2">
        <v>2.3201000000000001</v>
      </c>
      <c r="C674" s="2">
        <f t="shared" si="60"/>
        <v>2.3992932697657672</v>
      </c>
      <c r="D674" s="2">
        <f t="shared" si="62"/>
        <v>2.373384700742021</v>
      </c>
      <c r="E674" s="2">
        <f t="shared" si="61"/>
        <v>2.5908569023746164E-2</v>
      </c>
      <c r="F674" s="2">
        <f t="shared" si="59"/>
        <v>1.6823311727352585E-2</v>
      </c>
      <c r="G674" s="2">
        <f t="shared" si="57"/>
        <v>9.0852572963935792E-3</v>
      </c>
      <c r="H674" s="2" t="str">
        <f t="shared" si="58"/>
        <v>Sell</v>
      </c>
    </row>
    <row r="675" spans="1:8" ht="13.5" x14ac:dyDescent="0.25">
      <c r="A675" s="3">
        <v>42986</v>
      </c>
      <c r="B675" s="2">
        <v>2.3201000000000001</v>
      </c>
      <c r="C675" s="2">
        <f t="shared" si="60"/>
        <v>2.396263535955649</v>
      </c>
      <c r="D675" s="2">
        <f t="shared" si="62"/>
        <v>2.3694376858722417</v>
      </c>
      <c r="E675" s="2">
        <f t="shared" si="61"/>
        <v>2.6825850083407321E-2</v>
      </c>
      <c r="F675" s="2">
        <f t="shared" si="59"/>
        <v>1.8823819398563535E-2</v>
      </c>
      <c r="G675" s="2">
        <f t="shared" si="57"/>
        <v>8.0020306848437861E-3</v>
      </c>
      <c r="H675" s="2" t="str">
        <f t="shared" si="58"/>
        <v>Sell</v>
      </c>
    </row>
    <row r="676" spans="1:8" ht="13.5" x14ac:dyDescent="0.25">
      <c r="A676" s="3">
        <v>42989</v>
      </c>
      <c r="B676" s="2">
        <v>2.2805</v>
      </c>
      <c r="C676" s="2">
        <f t="shared" si="60"/>
        <v>2.3921768381163182</v>
      </c>
      <c r="D676" s="2">
        <f t="shared" si="62"/>
        <v>2.3628497091409644</v>
      </c>
      <c r="E676" s="2">
        <f t="shared" si="61"/>
        <v>2.9327128975353833E-2</v>
      </c>
      <c r="F676" s="2">
        <f t="shared" si="59"/>
        <v>2.0924481313921595E-2</v>
      </c>
      <c r="G676" s="2">
        <f t="shared" ref="G676:G739" si="63">E676-F676</f>
        <v>8.402647661432238E-3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2.2904</v>
      </c>
      <c r="C677" s="2">
        <f t="shared" si="60"/>
        <v>2.3826111707138078</v>
      </c>
      <c r="D677" s="2">
        <f t="shared" si="62"/>
        <v>2.3574830640194113</v>
      </c>
      <c r="E677" s="2">
        <f t="shared" si="61"/>
        <v>2.5128106694396468E-2</v>
      </c>
      <c r="F677" s="2">
        <f t="shared" ref="F677:F740" si="65">(E677*(2/(10)))+((1-(2/10))*F676)</f>
        <v>2.176520639001657E-2</v>
      </c>
      <c r="G677" s="2">
        <f t="shared" si="63"/>
        <v>3.3629003043798983E-3</v>
      </c>
      <c r="H677" s="2" t="str">
        <f t="shared" si="64"/>
        <v>Sell</v>
      </c>
    </row>
    <row r="678" spans="1:8" ht="13.5" x14ac:dyDescent="0.25">
      <c r="A678" s="3">
        <v>42991</v>
      </c>
      <c r="B678" s="2">
        <v>2.2606000000000002</v>
      </c>
      <c r="C678" s="2">
        <f t="shared" si="60"/>
        <v>2.3791017598347604</v>
      </c>
      <c r="D678" s="2">
        <f t="shared" si="62"/>
        <v>2.3503065407587145</v>
      </c>
      <c r="E678" s="2">
        <f t="shared" si="61"/>
        <v>2.8795219076045875E-2</v>
      </c>
      <c r="F678" s="2">
        <f t="shared" si="65"/>
        <v>2.3171208927222433E-2</v>
      </c>
      <c r="G678" s="2">
        <f t="shared" si="63"/>
        <v>5.6240101488234419E-3</v>
      </c>
      <c r="H678" s="2" t="str">
        <f t="shared" si="64"/>
        <v>Sell</v>
      </c>
    </row>
    <row r="679" spans="1:8" ht="13.5" x14ac:dyDescent="0.25">
      <c r="A679" s="3">
        <v>42992</v>
      </c>
      <c r="B679" s="2">
        <v>2.2010999999999998</v>
      </c>
      <c r="C679" s="2">
        <f t="shared" si="60"/>
        <v>2.371547642937105</v>
      </c>
      <c r="D679" s="2">
        <f t="shared" si="62"/>
        <v>2.3392542044062172</v>
      </c>
      <c r="E679" s="2">
        <f t="shared" si="61"/>
        <v>3.229343853088773E-2</v>
      </c>
      <c r="F679" s="2">
        <f t="shared" si="65"/>
        <v>2.4995654847955497E-2</v>
      </c>
      <c r="G679" s="2">
        <f t="shared" si="63"/>
        <v>7.2977836829322337E-3</v>
      </c>
      <c r="H679" s="2" t="str">
        <f t="shared" si="64"/>
        <v>Sell</v>
      </c>
    </row>
    <row r="680" spans="1:8" ht="13.5" x14ac:dyDescent="0.25">
      <c r="A680" s="3">
        <v>42993</v>
      </c>
      <c r="B680" s="2">
        <v>2.1714000000000002</v>
      </c>
      <c r="C680" s="2">
        <f t="shared" si="60"/>
        <v>2.366678774792935</v>
      </c>
      <c r="D680" s="2">
        <f t="shared" si="62"/>
        <v>2.3268205596353861</v>
      </c>
      <c r="E680" s="2">
        <f t="shared" si="61"/>
        <v>3.9858215157548837E-2</v>
      </c>
      <c r="F680" s="2">
        <f t="shared" si="65"/>
        <v>2.7968166909874165E-2</v>
      </c>
      <c r="G680" s="2">
        <f t="shared" si="63"/>
        <v>1.1890048247674673E-2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2.1316999999999999</v>
      </c>
      <c r="C681" s="2">
        <f t="shared" si="60"/>
        <v>2.365620501747868</v>
      </c>
      <c r="D681" s="2">
        <f t="shared" si="62"/>
        <v>2.31236718484758</v>
      </c>
      <c r="E681" s="2">
        <f t="shared" si="61"/>
        <v>5.3253316900288006E-2</v>
      </c>
      <c r="F681" s="2">
        <f t="shared" si="65"/>
        <v>3.3025196907956939E-2</v>
      </c>
      <c r="G681" s="2">
        <f t="shared" si="63"/>
        <v>2.0228119992331067E-2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2.0821999999999998</v>
      </c>
      <c r="C682" s="2">
        <f t="shared" si="60"/>
        <v>2.3586173476328116</v>
      </c>
      <c r="D682" s="2">
        <f t="shared" si="62"/>
        <v>2.2953177637477595</v>
      </c>
      <c r="E682" s="2">
        <f t="shared" si="61"/>
        <v>6.329958388505208E-2</v>
      </c>
      <c r="F682" s="2">
        <f t="shared" si="65"/>
        <v>3.908007430337597E-2</v>
      </c>
      <c r="G682" s="2">
        <f t="shared" si="63"/>
        <v>2.421950958167611E-2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2.1019999999999999</v>
      </c>
      <c r="C683" s="2">
        <f t="shared" si="60"/>
        <v>2.3526916018431483</v>
      </c>
      <c r="D683" s="2">
        <f t="shared" si="62"/>
        <v>2.2809979293960736</v>
      </c>
      <c r="E683" s="2">
        <f t="shared" si="61"/>
        <v>7.1693672447074697E-2</v>
      </c>
      <c r="F683" s="2">
        <f t="shared" si="65"/>
        <v>4.5602793932115714E-2</v>
      </c>
      <c r="G683" s="2">
        <f t="shared" si="63"/>
        <v>2.6090878514958983E-2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2.1316999999999999</v>
      </c>
      <c r="C684" s="2">
        <f t="shared" si="60"/>
        <v>2.3476775092518949</v>
      </c>
      <c r="D684" s="2">
        <f t="shared" si="62"/>
        <v>2.2699388235148832</v>
      </c>
      <c r="E684" s="2">
        <f t="shared" si="61"/>
        <v>7.7738685737011703E-2</v>
      </c>
      <c r="F684" s="2">
        <f t="shared" si="65"/>
        <v>5.202997229309491E-2</v>
      </c>
      <c r="G684" s="2">
        <f t="shared" si="63"/>
        <v>2.5708713443916793E-2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2.1019999999999999</v>
      </c>
      <c r="C685" s="2">
        <f t="shared" si="60"/>
        <v>2.3434348155208342</v>
      </c>
      <c r="D685" s="2">
        <f t="shared" si="62"/>
        <v>2.257498910661929</v>
      </c>
      <c r="E685" s="2">
        <f t="shared" si="61"/>
        <v>8.5935904858905232E-2</v>
      </c>
      <c r="F685" s="2">
        <f t="shared" si="65"/>
        <v>5.881115880625698E-2</v>
      </c>
      <c r="G685" s="2">
        <f t="shared" si="63"/>
        <v>2.7124746052648252E-2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2.0524</v>
      </c>
      <c r="C686" s="2">
        <f t="shared" si="60"/>
        <v>2.3337525362099365</v>
      </c>
      <c r="D686" s="2">
        <f t="shared" si="62"/>
        <v>2.2423063987610452</v>
      </c>
      <c r="E686" s="2">
        <f t="shared" si="61"/>
        <v>9.1446137448891296E-2</v>
      </c>
      <c r="F686" s="2">
        <f t="shared" si="65"/>
        <v>6.5338154534783852E-2</v>
      </c>
      <c r="G686" s="2">
        <f t="shared" si="63"/>
        <v>2.6107982914107444E-2</v>
      </c>
      <c r="H686" s="2" t="str">
        <f t="shared" si="64"/>
        <v>Sell</v>
      </c>
    </row>
    <row r="687" spans="1:8" ht="13.5" x14ac:dyDescent="0.25">
      <c r="A687" s="3">
        <v>43005</v>
      </c>
      <c r="B687" s="2">
        <v>2.0623</v>
      </c>
      <c r="C687" s="2">
        <f t="shared" si="60"/>
        <v>2.3270829152545618</v>
      </c>
      <c r="D687" s="2">
        <f t="shared" si="62"/>
        <v>2.2289725914454119</v>
      </c>
      <c r="E687" s="2">
        <f t="shared" si="61"/>
        <v>9.8110323809149858E-2</v>
      </c>
      <c r="F687" s="2">
        <f t="shared" si="65"/>
        <v>7.189258838965705E-2</v>
      </c>
      <c r="G687" s="2">
        <f t="shared" si="63"/>
        <v>2.6217735419492808E-2</v>
      </c>
      <c r="H687" s="2" t="str">
        <f t="shared" si="64"/>
        <v>Sell</v>
      </c>
    </row>
    <row r="688" spans="1:8" ht="13.5" x14ac:dyDescent="0.25">
      <c r="A688" s="3">
        <v>43006</v>
      </c>
      <c r="B688" s="2">
        <v>2.1714000000000002</v>
      </c>
      <c r="C688" s="2">
        <f t="shared" si="60"/>
        <v>2.3168547744461678</v>
      </c>
      <c r="D688" s="2">
        <f t="shared" si="62"/>
        <v>2.2247079550420481</v>
      </c>
      <c r="E688" s="2">
        <f t="shared" si="61"/>
        <v>9.2146819404119729E-2</v>
      </c>
      <c r="F688" s="2">
        <f t="shared" si="65"/>
        <v>7.5943434592549597E-2</v>
      </c>
      <c r="G688" s="2">
        <f t="shared" si="63"/>
        <v>1.6203384811570132E-2</v>
      </c>
      <c r="H688" s="2" t="str">
        <f t="shared" si="64"/>
        <v>Sell</v>
      </c>
    </row>
    <row r="689" spans="1:8" ht="13.5" x14ac:dyDescent="0.25">
      <c r="A689" s="3">
        <v>43007</v>
      </c>
      <c r="B689" s="2">
        <v>2.1812999999999998</v>
      </c>
      <c r="C689" s="2">
        <f t="shared" si="60"/>
        <v>2.2990463476082956</v>
      </c>
      <c r="D689" s="2">
        <f t="shared" si="62"/>
        <v>2.2214925509648591</v>
      </c>
      <c r="E689" s="2">
        <f t="shared" si="61"/>
        <v>7.7553796643436534E-2</v>
      </c>
      <c r="F689" s="2">
        <f t="shared" si="65"/>
        <v>7.6265507002726995E-2</v>
      </c>
      <c r="G689" s="2">
        <f t="shared" si="63"/>
        <v>1.288289640709539E-3</v>
      </c>
      <c r="H689" s="2" t="str">
        <f t="shared" si="64"/>
        <v>Sell</v>
      </c>
    </row>
    <row r="690" spans="1:8" ht="13.5" x14ac:dyDescent="0.25">
      <c r="A690" s="3">
        <v>43010</v>
      </c>
      <c r="B690" s="2">
        <v>2.1415999999999999</v>
      </c>
      <c r="C690" s="2">
        <f t="shared" si="60"/>
        <v>2.27940844797625</v>
      </c>
      <c r="D690" s="2">
        <f t="shared" si="62"/>
        <v>2.2155745842267214</v>
      </c>
      <c r="E690" s="2">
        <f t="shared" si="61"/>
        <v>6.3833863749528597E-2</v>
      </c>
      <c r="F690" s="2">
        <f t="shared" si="65"/>
        <v>7.3779178352087318E-2</v>
      </c>
      <c r="G690" s="2">
        <f t="shared" si="63"/>
        <v>-9.9453146025587219E-3</v>
      </c>
      <c r="H690" s="2" t="str">
        <f t="shared" si="64"/>
        <v>Hold</v>
      </c>
    </row>
    <row r="691" spans="1:8" ht="13.5" x14ac:dyDescent="0.25">
      <c r="A691" s="3">
        <v>43011</v>
      </c>
      <c r="B691" s="2">
        <v>2.1019999999999999</v>
      </c>
      <c r="C691" s="2">
        <f t="shared" si="60"/>
        <v>2.2566840713645191</v>
      </c>
      <c r="D691" s="2">
        <f t="shared" si="62"/>
        <v>2.2071616520617789</v>
      </c>
      <c r="E691" s="2">
        <f t="shared" si="61"/>
        <v>4.952241930274015E-2</v>
      </c>
      <c r="F691" s="2">
        <f t="shared" si="65"/>
        <v>6.8927826542217893E-2</v>
      </c>
      <c r="G691" s="2">
        <f t="shared" si="63"/>
        <v>-1.9405407239477743E-2</v>
      </c>
      <c r="H691" s="2" t="str">
        <f t="shared" si="64"/>
        <v>Hold</v>
      </c>
    </row>
    <row r="692" spans="1:8" ht="13.5" x14ac:dyDescent="0.25">
      <c r="A692" s="3">
        <v>43012</v>
      </c>
      <c r="B692" s="2">
        <v>2.0722</v>
      </c>
      <c r="C692" s="2">
        <f t="shared" si="60"/>
        <v>2.2298403680776699</v>
      </c>
      <c r="D692" s="2">
        <f t="shared" si="62"/>
        <v>2.1971644926497955</v>
      </c>
      <c r="E692" s="2">
        <f t="shared" si="61"/>
        <v>3.2675875427874423E-2</v>
      </c>
      <c r="F692" s="2">
        <f t="shared" si="65"/>
        <v>6.1677436319349202E-2</v>
      </c>
      <c r="G692" s="2">
        <f t="shared" si="63"/>
        <v>-2.9001560891474779E-2</v>
      </c>
      <c r="H692" s="2" t="str">
        <f t="shared" si="64"/>
        <v>Hold</v>
      </c>
    </row>
    <row r="693" spans="1:8" ht="13.5" x14ac:dyDescent="0.25">
      <c r="A693" s="3">
        <v>43013</v>
      </c>
      <c r="B693" s="2">
        <v>2.0623</v>
      </c>
      <c r="C693" s="2">
        <f t="shared" si="60"/>
        <v>2.2101726191426438</v>
      </c>
      <c r="D693" s="2">
        <f t="shared" si="62"/>
        <v>2.1871745302312919</v>
      </c>
      <c r="E693" s="2">
        <f t="shared" si="61"/>
        <v>2.299808891135191E-2</v>
      </c>
      <c r="F693" s="2">
        <f t="shared" si="65"/>
        <v>5.3941566837749748E-2</v>
      </c>
      <c r="G693" s="2">
        <f t="shared" si="63"/>
        <v>-3.0943477926397837E-2</v>
      </c>
      <c r="H693" s="2" t="str">
        <f t="shared" si="64"/>
        <v>Hold</v>
      </c>
    </row>
    <row r="694" spans="1:8" ht="13.5" x14ac:dyDescent="0.25">
      <c r="A694" s="3">
        <v>43014</v>
      </c>
      <c r="B694" s="2">
        <v>2.0425</v>
      </c>
      <c r="C694" s="2">
        <f t="shared" si="60"/>
        <v>2.1980999085053141</v>
      </c>
      <c r="D694" s="2">
        <f t="shared" si="62"/>
        <v>2.1764578983623073</v>
      </c>
      <c r="E694" s="2">
        <f t="shared" si="61"/>
        <v>2.1642010143006818E-2</v>
      </c>
      <c r="F694" s="2">
        <f t="shared" si="65"/>
        <v>4.7481655498801165E-2</v>
      </c>
      <c r="G694" s="2">
        <f t="shared" si="63"/>
        <v>-2.5839645355794347E-2</v>
      </c>
      <c r="H694" s="2" t="str">
        <f t="shared" si="64"/>
        <v>Hold</v>
      </c>
    </row>
    <row r="695" spans="1:8" ht="13.5" x14ac:dyDescent="0.25">
      <c r="A695" s="3">
        <v>43017</v>
      </c>
      <c r="B695" s="2">
        <v>2.0326</v>
      </c>
      <c r="C695" s="2">
        <f t="shared" si="60"/>
        <v>2.1833153071968043</v>
      </c>
      <c r="D695" s="2">
        <f t="shared" si="62"/>
        <v>2.165801757742877</v>
      </c>
      <c r="E695" s="2">
        <f t="shared" si="61"/>
        <v>1.7513549453927357E-2</v>
      </c>
      <c r="F695" s="2">
        <f t="shared" si="65"/>
        <v>4.1488034289826406E-2</v>
      </c>
      <c r="G695" s="2">
        <f t="shared" si="63"/>
        <v>-2.3974484835899049E-2</v>
      </c>
      <c r="H695" s="2" t="str">
        <f t="shared" si="64"/>
        <v>Hold</v>
      </c>
    </row>
    <row r="696" spans="1:8" ht="13.5" x14ac:dyDescent="0.25">
      <c r="A696" s="3">
        <v>43018</v>
      </c>
      <c r="B696" s="2">
        <v>1.9928999999999999</v>
      </c>
      <c r="C696" s="2">
        <f t="shared" si="60"/>
        <v>2.1631744907049884</v>
      </c>
      <c r="D696" s="2">
        <f t="shared" si="62"/>
        <v>2.1529942201322934</v>
      </c>
      <c r="E696" s="2">
        <f t="shared" si="61"/>
        <v>1.0180270572694994E-2</v>
      </c>
      <c r="F696" s="2">
        <f t="shared" si="65"/>
        <v>3.5226481546400124E-2</v>
      </c>
      <c r="G696" s="2">
        <f t="shared" si="63"/>
        <v>-2.504621097370513E-2</v>
      </c>
      <c r="H696" s="2" t="str">
        <f t="shared" si="64"/>
        <v>Hold</v>
      </c>
    </row>
    <row r="697" spans="1:8" ht="13.5" x14ac:dyDescent="0.25">
      <c r="A697" s="3">
        <v>43019</v>
      </c>
      <c r="B697" s="2">
        <v>1.9235</v>
      </c>
      <c r="C697" s="2">
        <f t="shared" si="60"/>
        <v>2.1476553382888364</v>
      </c>
      <c r="D697" s="2">
        <f t="shared" si="62"/>
        <v>2.1359946482706422</v>
      </c>
      <c r="E697" s="2">
        <f t="shared" si="61"/>
        <v>1.1660690018194142E-2</v>
      </c>
      <c r="F697" s="2">
        <f t="shared" si="65"/>
        <v>3.0513323240758929E-2</v>
      </c>
      <c r="G697" s="2">
        <f t="shared" si="63"/>
        <v>-1.8852633222564787E-2</v>
      </c>
      <c r="H697" s="2" t="str">
        <f t="shared" si="64"/>
        <v>Hold</v>
      </c>
    </row>
    <row r="698" spans="1:8" ht="13.5" x14ac:dyDescent="0.25">
      <c r="A698" s="3">
        <v>43020</v>
      </c>
      <c r="B698" s="2">
        <v>1.9632000000000001</v>
      </c>
      <c r="C698" s="2">
        <f t="shared" si="60"/>
        <v>2.1513083631674768</v>
      </c>
      <c r="D698" s="2">
        <f t="shared" si="62"/>
        <v>2.1231950446950392</v>
      </c>
      <c r="E698" s="2">
        <f t="shared" si="61"/>
        <v>2.8113318472437587E-2</v>
      </c>
      <c r="F698" s="2">
        <f t="shared" si="65"/>
        <v>3.0033322287094662E-2</v>
      </c>
      <c r="G698" s="2">
        <f t="shared" si="63"/>
        <v>-1.9200038146570744E-3</v>
      </c>
      <c r="H698" s="2" t="str">
        <f t="shared" si="64"/>
        <v>Hold</v>
      </c>
    </row>
    <row r="699" spans="1:8" ht="13.5" x14ac:dyDescent="0.25">
      <c r="A699" s="3">
        <v>43021</v>
      </c>
      <c r="B699" s="2">
        <v>1.9928999999999999</v>
      </c>
      <c r="C699" s="2">
        <f t="shared" si="60"/>
        <v>2.1559224611417109</v>
      </c>
      <c r="D699" s="2">
        <f t="shared" si="62"/>
        <v>2.1135435599028138</v>
      </c>
      <c r="E699" s="2">
        <f t="shared" si="61"/>
        <v>4.2378901238897093E-2</v>
      </c>
      <c r="F699" s="2">
        <f t="shared" si="65"/>
        <v>3.2502438077455148E-2</v>
      </c>
      <c r="G699" s="2">
        <f t="shared" si="63"/>
        <v>9.8764631614419451E-3</v>
      </c>
      <c r="H699" s="2" t="str">
        <f t="shared" si="64"/>
        <v>Sell</v>
      </c>
    </row>
    <row r="700" spans="1:8" ht="13.5" x14ac:dyDescent="0.25">
      <c r="A700" s="3">
        <v>43024</v>
      </c>
      <c r="B700" s="2">
        <v>2.0226999999999999</v>
      </c>
      <c r="C700" s="2">
        <f t="shared" si="60"/>
        <v>2.1537190055814479</v>
      </c>
      <c r="D700" s="2">
        <f t="shared" si="62"/>
        <v>2.1068144073174202</v>
      </c>
      <c r="E700" s="2">
        <f t="shared" si="61"/>
        <v>4.6904598264027708E-2</v>
      </c>
      <c r="F700" s="2">
        <f t="shared" si="65"/>
        <v>3.5382870114769663E-2</v>
      </c>
      <c r="G700" s="2">
        <f t="shared" si="63"/>
        <v>1.1521728149258045E-2</v>
      </c>
      <c r="H700" s="2" t="str">
        <f t="shared" si="64"/>
        <v>Sell</v>
      </c>
    </row>
    <row r="701" spans="1:8" ht="13.5" x14ac:dyDescent="0.25">
      <c r="A701" s="3">
        <v>43025</v>
      </c>
      <c r="B701" s="2">
        <v>2.0226999999999999</v>
      </c>
      <c r="C701" s="2">
        <f t="shared" si="60"/>
        <v>2.1457622354919943</v>
      </c>
      <c r="D701" s="2">
        <f t="shared" si="62"/>
        <v>2.1005837104790928</v>
      </c>
      <c r="E701" s="2">
        <f t="shared" si="61"/>
        <v>4.5178525012901538E-2</v>
      </c>
      <c r="F701" s="2">
        <f t="shared" si="65"/>
        <v>3.7342001094396039E-2</v>
      </c>
      <c r="G701" s="2">
        <f t="shared" si="63"/>
        <v>7.8365239185054988E-3</v>
      </c>
      <c r="H701" s="2" t="str">
        <f t="shared" si="64"/>
        <v>Sell</v>
      </c>
    </row>
    <row r="702" spans="1:8" ht="13.5" x14ac:dyDescent="0.25">
      <c r="A702" s="3">
        <v>43026</v>
      </c>
      <c r="B702" s="2">
        <v>2.0127000000000002</v>
      </c>
      <c r="C702" s="2">
        <f t="shared" si="60"/>
        <v>2.1344449684932258</v>
      </c>
      <c r="D702" s="2">
        <f t="shared" si="62"/>
        <v>2.0940738059991602</v>
      </c>
      <c r="E702" s="2">
        <f t="shared" si="61"/>
        <v>4.0371162494065693E-2</v>
      </c>
      <c r="F702" s="2">
        <f t="shared" si="65"/>
        <v>3.794783337432997E-2</v>
      </c>
      <c r="G702" s="2">
        <f t="shared" si="63"/>
        <v>2.4233291197357232E-3</v>
      </c>
      <c r="H702" s="2" t="str">
        <f t="shared" si="64"/>
        <v>Sell</v>
      </c>
    </row>
    <row r="703" spans="1:8" ht="13.5" x14ac:dyDescent="0.25">
      <c r="A703" s="3">
        <v>43027</v>
      </c>
      <c r="B703" s="2">
        <v>2.0821999999999998</v>
      </c>
      <c r="C703" s="2">
        <f t="shared" si="60"/>
        <v>2.1233457425711912</v>
      </c>
      <c r="D703" s="2">
        <f t="shared" si="62"/>
        <v>2.0931942648140374</v>
      </c>
      <c r="E703" s="2">
        <f t="shared" si="61"/>
        <v>3.0151477757153877E-2</v>
      </c>
      <c r="F703" s="2">
        <f t="shared" si="65"/>
        <v>3.6388562250894756E-2</v>
      </c>
      <c r="G703" s="2">
        <f t="shared" si="63"/>
        <v>-6.2370844937408784E-3</v>
      </c>
      <c r="H703" s="2" t="str">
        <f t="shared" si="64"/>
        <v>Hold</v>
      </c>
    </row>
    <row r="704" spans="1:8" ht="13.5" x14ac:dyDescent="0.25">
      <c r="A704" s="3">
        <v>43028</v>
      </c>
      <c r="B704" s="2">
        <v>2.1812999999999998</v>
      </c>
      <c r="C704" s="2">
        <f t="shared" si="60"/>
        <v>2.1109079360217771</v>
      </c>
      <c r="D704" s="2">
        <f t="shared" si="62"/>
        <v>2.0997206155685531</v>
      </c>
      <c r="E704" s="2">
        <f t="shared" si="61"/>
        <v>1.1187320453224014E-2</v>
      </c>
      <c r="F704" s="2">
        <f t="shared" si="65"/>
        <v>3.1348313891360613E-2</v>
      </c>
      <c r="G704" s="2">
        <f t="shared" si="63"/>
        <v>-2.0160993438136598E-2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2.3102</v>
      </c>
      <c r="C705" s="2">
        <f t="shared" si="60"/>
        <v>2.0988605612491957</v>
      </c>
      <c r="D705" s="2">
        <f t="shared" si="62"/>
        <v>2.1153116810819936</v>
      </c>
      <c r="E705" s="2">
        <f t="shared" si="61"/>
        <v>-1.64511198327979E-2</v>
      </c>
      <c r="F705" s="2">
        <f t="shared" si="65"/>
        <v>2.178842714652891E-2</v>
      </c>
      <c r="G705" s="2">
        <f t="shared" si="63"/>
        <v>-3.8239546979326813E-2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2.3399000000000001</v>
      </c>
      <c r="C706" s="2">
        <f t="shared" si="60"/>
        <v>2.082558936441627</v>
      </c>
      <c r="D706" s="2">
        <f t="shared" si="62"/>
        <v>2.1319478528536977</v>
      </c>
      <c r="E706" s="2">
        <f t="shared" si="61"/>
        <v>-4.938891641207066E-2</v>
      </c>
      <c r="F706" s="2">
        <f t="shared" si="65"/>
        <v>7.5529584348089946E-3</v>
      </c>
      <c r="G706" s="2">
        <f t="shared" si="63"/>
        <v>-5.6941874846879653E-2</v>
      </c>
      <c r="H706" s="2" t="str">
        <f t="shared" si="64"/>
        <v>Hold</v>
      </c>
    </row>
    <row r="707" spans="1:8" ht="13.5" x14ac:dyDescent="0.25">
      <c r="A707" s="3">
        <v>43033</v>
      </c>
      <c r="B707" s="2">
        <v>2.2705000000000002</v>
      </c>
      <c r="C707" s="2">
        <f t="shared" si="60"/>
        <v>2.0580883308352229</v>
      </c>
      <c r="D707" s="2">
        <f t="shared" si="62"/>
        <v>2.1422109748645348</v>
      </c>
      <c r="E707" s="2">
        <f t="shared" si="61"/>
        <v>-8.412264402931191E-2</v>
      </c>
      <c r="F707" s="2">
        <f t="shared" si="65"/>
        <v>-1.0782162058015186E-2</v>
      </c>
      <c r="G707" s="2">
        <f t="shared" si="63"/>
        <v>-7.3340481971296723E-2</v>
      </c>
      <c r="H707" s="2" t="str">
        <f t="shared" si="64"/>
        <v>Hold</v>
      </c>
    </row>
    <row r="708" spans="1:8" ht="13.5" x14ac:dyDescent="0.25">
      <c r="A708" s="3">
        <v>43034</v>
      </c>
      <c r="B708" s="2">
        <v>2.2606000000000002</v>
      </c>
      <c r="C708" s="2">
        <f t="shared" si="60"/>
        <v>2.0434901260913425</v>
      </c>
      <c r="D708" s="2">
        <f t="shared" si="62"/>
        <v>2.1509805322819768</v>
      </c>
      <c r="E708" s="2">
        <f t="shared" si="61"/>
        <v>-0.10749040619063432</v>
      </c>
      <c r="F708" s="2">
        <f t="shared" si="65"/>
        <v>-3.0123810884539019E-2</v>
      </c>
      <c r="G708" s="2">
        <f t="shared" si="63"/>
        <v>-7.7366595306095298E-2</v>
      </c>
      <c r="H708" s="2" t="str">
        <f t="shared" si="64"/>
        <v>Hold</v>
      </c>
    </row>
    <row r="709" spans="1:8" ht="13.5" x14ac:dyDescent="0.25">
      <c r="A709" s="3">
        <v>43035</v>
      </c>
      <c r="B709" s="2">
        <v>2.2904</v>
      </c>
      <c r="C709" s="2">
        <f t="shared" si="60"/>
        <v>2.0357070297695974</v>
      </c>
      <c r="D709" s="2">
        <f t="shared" si="62"/>
        <v>2.1613079002610895</v>
      </c>
      <c r="E709" s="2">
        <f t="shared" si="61"/>
        <v>-0.12560087049149216</v>
      </c>
      <c r="F709" s="2">
        <f t="shared" si="65"/>
        <v>-4.9219222805929649E-2</v>
      </c>
      <c r="G709" s="2">
        <f t="shared" si="63"/>
        <v>-7.6381647685562507E-2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2.3994</v>
      </c>
      <c r="C710" s="2">
        <f t="shared" si="60"/>
        <v>2.0337059482665825</v>
      </c>
      <c r="D710" s="2">
        <f t="shared" si="62"/>
        <v>2.1789443520936014</v>
      </c>
      <c r="E710" s="2">
        <f t="shared" si="61"/>
        <v>-0.14523840382701891</v>
      </c>
      <c r="F710" s="2">
        <f t="shared" si="65"/>
        <v>-6.8423059010147502E-2</v>
      </c>
      <c r="G710" s="2">
        <f t="shared" si="63"/>
        <v>-7.6815344816871411E-2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2.3795999999999999</v>
      </c>
      <c r="C711" s="2">
        <f t="shared" si="60"/>
        <v>2.0320127254563389</v>
      </c>
      <c r="D711" s="2">
        <f t="shared" si="62"/>
        <v>2.1938077334200012</v>
      </c>
      <c r="E711" s="2">
        <f t="shared" si="61"/>
        <v>-0.16179500796366231</v>
      </c>
      <c r="F711" s="2">
        <f t="shared" si="65"/>
        <v>-8.7097448800850463E-2</v>
      </c>
      <c r="G711" s="2">
        <f t="shared" si="63"/>
        <v>-7.4697559162811844E-2</v>
      </c>
      <c r="H711" s="2" t="str">
        <f t="shared" si="64"/>
        <v>Hold</v>
      </c>
    </row>
    <row r="712" spans="1:8" ht="13.5" x14ac:dyDescent="0.25">
      <c r="A712" s="3">
        <v>43040</v>
      </c>
      <c r="B712" s="2">
        <v>2.33</v>
      </c>
      <c r="C712" s="2">
        <f t="shared" si="60"/>
        <v>2.0290415369245944</v>
      </c>
      <c r="D712" s="2">
        <f t="shared" si="62"/>
        <v>2.2038960494629642</v>
      </c>
      <c r="E712" s="2">
        <f t="shared" si="61"/>
        <v>-0.17485451253836981</v>
      </c>
      <c r="F712" s="2">
        <f t="shared" si="65"/>
        <v>-0.10464886154835434</v>
      </c>
      <c r="G712" s="2">
        <f t="shared" si="63"/>
        <v>-7.0205650990015467E-2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2.3003</v>
      </c>
      <c r="C713" s="2">
        <f t="shared" si="60"/>
        <v>2.0372197620131183</v>
      </c>
      <c r="D713" s="2">
        <f t="shared" si="62"/>
        <v>2.2110370828360777</v>
      </c>
      <c r="E713" s="2">
        <f t="shared" si="61"/>
        <v>-0.17381732082295942</v>
      </c>
      <c r="F713" s="2">
        <f t="shared" si="65"/>
        <v>-0.11848255340327538</v>
      </c>
      <c r="G713" s="2">
        <f t="shared" si="63"/>
        <v>-5.5334767419684044E-2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2.2805</v>
      </c>
      <c r="C714" s="2">
        <f t="shared" si="60"/>
        <v>2.0593859524726383</v>
      </c>
      <c r="D714" s="2">
        <f t="shared" si="62"/>
        <v>2.2161824841074793</v>
      </c>
      <c r="E714" s="2">
        <f t="shared" si="61"/>
        <v>-0.15679653163484097</v>
      </c>
      <c r="F714" s="2">
        <f t="shared" si="65"/>
        <v>-0.12614534904958852</v>
      </c>
      <c r="G714" s="2">
        <f t="shared" si="63"/>
        <v>-3.0651182585252457E-2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2.33</v>
      </c>
      <c r="C715" s="2">
        <f t="shared" si="60"/>
        <v>2.0979727290153094</v>
      </c>
      <c r="D715" s="2">
        <f t="shared" si="62"/>
        <v>2.2246134112106288</v>
      </c>
      <c r="E715" s="2">
        <f t="shared" si="61"/>
        <v>-0.12664068219531943</v>
      </c>
      <c r="F715" s="2">
        <f t="shared" si="65"/>
        <v>-0.12624441567873471</v>
      </c>
      <c r="G715" s="2">
        <f t="shared" si="63"/>
        <v>-3.9626651658472567E-4</v>
      </c>
      <c r="H715" s="2" t="str">
        <f t="shared" si="64"/>
        <v>Hold</v>
      </c>
    </row>
    <row r="716" spans="1:8" ht="13.5" x14ac:dyDescent="0.25">
      <c r="A716" s="3">
        <v>43046</v>
      </c>
      <c r="B716" s="2">
        <v>2.3003</v>
      </c>
      <c r="C716" s="2">
        <f t="shared" si="60"/>
        <v>2.1351923091668001</v>
      </c>
      <c r="D716" s="2">
        <f t="shared" si="62"/>
        <v>2.2302198251950265</v>
      </c>
      <c r="E716" s="2">
        <f t="shared" si="61"/>
        <v>-9.5027516028226344E-2</v>
      </c>
      <c r="F716" s="2">
        <f t="shared" si="65"/>
        <v>-0.12000103574863304</v>
      </c>
      <c r="G716" s="2">
        <f t="shared" si="63"/>
        <v>2.4973519720406692E-2</v>
      </c>
      <c r="H716" s="2" t="str">
        <f t="shared" si="64"/>
        <v>Sell</v>
      </c>
    </row>
    <row r="717" spans="1:8" ht="13.5" x14ac:dyDescent="0.25">
      <c r="A717" s="3">
        <v>43047</v>
      </c>
      <c r="B717" s="2">
        <v>2.3696999999999999</v>
      </c>
      <c r="C717" s="2">
        <f t="shared" si="60"/>
        <v>2.1560088769872925</v>
      </c>
      <c r="D717" s="2">
        <f t="shared" si="62"/>
        <v>2.240551689995395</v>
      </c>
      <c r="E717" s="2">
        <f t="shared" si="61"/>
        <v>-8.4542813008102513E-2</v>
      </c>
      <c r="F717" s="2">
        <f t="shared" si="65"/>
        <v>-0.11290939120052694</v>
      </c>
      <c r="G717" s="2">
        <f t="shared" si="63"/>
        <v>2.8366578192424427E-2</v>
      </c>
      <c r="H717" s="2" t="str">
        <f t="shared" si="64"/>
        <v>Sell</v>
      </c>
    </row>
    <row r="718" spans="1:8" ht="13.5" x14ac:dyDescent="0.25">
      <c r="A718" s="3">
        <v>43048</v>
      </c>
      <c r="B718" s="2">
        <v>2.3795999999999999</v>
      </c>
      <c r="C718" s="2">
        <f t="shared" si="60"/>
        <v>2.1720998189892478</v>
      </c>
      <c r="D718" s="2">
        <f t="shared" si="62"/>
        <v>2.2508515648105512</v>
      </c>
      <c r="E718" s="2">
        <f t="shared" si="61"/>
        <v>-7.8751745821303398E-2</v>
      </c>
      <c r="F718" s="2">
        <f t="shared" si="65"/>
        <v>-0.10607786212468225</v>
      </c>
      <c r="G718" s="2">
        <f t="shared" si="63"/>
        <v>2.7326116303378847E-2</v>
      </c>
      <c r="H718" s="2" t="str">
        <f t="shared" si="64"/>
        <v>Sell</v>
      </c>
    </row>
    <row r="719" spans="1:8" ht="13.5" x14ac:dyDescent="0.25">
      <c r="A719" s="3">
        <v>43049</v>
      </c>
      <c r="B719" s="2">
        <v>2.3895</v>
      </c>
      <c r="C719" s="2">
        <f t="shared" ref="C719:C782" si="66">$C$4*B709+C718*(1-$C$4)</f>
        <v>2.190299846837056</v>
      </c>
      <c r="D719" s="2">
        <f t="shared" si="62"/>
        <v>2.2611218192690288</v>
      </c>
      <c r="E719" s="2">
        <f t="shared" si="61"/>
        <v>-7.0821972431972746E-2</v>
      </c>
      <c r="F719" s="2">
        <f t="shared" si="65"/>
        <v>-9.9026684186140343E-2</v>
      </c>
      <c r="G719" s="2">
        <f t="shared" si="63"/>
        <v>2.8204711754167597E-2</v>
      </c>
      <c r="H719" s="2" t="str">
        <f t="shared" si="64"/>
        <v>Sell</v>
      </c>
    </row>
    <row r="720" spans="1:8" ht="13.5" x14ac:dyDescent="0.25">
      <c r="A720" s="3">
        <v>43052</v>
      </c>
      <c r="B720" s="2">
        <v>2.3498999999999999</v>
      </c>
      <c r="C720" s="2">
        <f t="shared" si="66"/>
        <v>2.2224691011698168</v>
      </c>
      <c r="D720" s="2">
        <f t="shared" si="62"/>
        <v>2.2676979808046562</v>
      </c>
      <c r="E720" s="2">
        <f t="shared" si="61"/>
        <v>-4.5228879634839458E-2</v>
      </c>
      <c r="F720" s="2">
        <f t="shared" si="65"/>
        <v>-8.8267123275880183E-2</v>
      </c>
      <c r="G720" s="2">
        <f t="shared" si="63"/>
        <v>4.3038243641040724E-2</v>
      </c>
      <c r="H720" s="2" t="str">
        <f t="shared" si="64"/>
        <v>Sell</v>
      </c>
    </row>
    <row r="721" spans="1:8" ht="13.5" x14ac:dyDescent="0.25">
      <c r="A721" s="3">
        <v>43053</v>
      </c>
      <c r="B721" s="2">
        <v>2.3399000000000001</v>
      </c>
      <c r="C721" s="2">
        <f t="shared" si="66"/>
        <v>2.2466430856052293</v>
      </c>
      <c r="D721" s="2">
        <f t="shared" si="62"/>
        <v>2.27304627852283</v>
      </c>
      <c r="E721" s="2">
        <f t="shared" si="61"/>
        <v>-2.6403192917600737E-2</v>
      </c>
      <c r="F721" s="2">
        <f t="shared" si="65"/>
        <v>-7.5894337204224296E-2</v>
      </c>
      <c r="G721" s="2">
        <f t="shared" si="63"/>
        <v>4.9491144286623559E-2</v>
      </c>
      <c r="H721" s="2" t="str">
        <f t="shared" si="64"/>
        <v>Sell</v>
      </c>
    </row>
    <row r="722" spans="1:8" ht="13.5" x14ac:dyDescent="0.25">
      <c r="A722" s="3">
        <v>43054</v>
      </c>
      <c r="B722" s="2">
        <v>2.33</v>
      </c>
      <c r="C722" s="2">
        <f t="shared" si="66"/>
        <v>2.2594672262813478</v>
      </c>
      <c r="D722" s="2">
        <f t="shared" si="62"/>
        <v>2.2772650727063239</v>
      </c>
      <c r="E722" s="2">
        <f t="shared" si="61"/>
        <v>-1.7797846424976171E-2</v>
      </c>
      <c r="F722" s="2">
        <f t="shared" si="65"/>
        <v>-6.4275039048374671E-2</v>
      </c>
      <c r="G722" s="2">
        <f t="shared" si="63"/>
        <v>4.64771926233985E-2</v>
      </c>
      <c r="H722" s="2" t="str">
        <f t="shared" si="64"/>
        <v>Sell</v>
      </c>
    </row>
    <row r="723" spans="1:8" ht="13.5" x14ac:dyDescent="0.25">
      <c r="A723" s="3">
        <v>43055</v>
      </c>
      <c r="B723" s="2">
        <v>2.33</v>
      </c>
      <c r="C723" s="2">
        <f t="shared" si="66"/>
        <v>2.2657491914688328</v>
      </c>
      <c r="D723" s="2">
        <f t="shared" si="62"/>
        <v>2.2811713636169668</v>
      </c>
      <c r="E723" s="2">
        <f t="shared" si="61"/>
        <v>-1.5422172148134017E-2</v>
      </c>
      <c r="F723" s="2">
        <f t="shared" si="65"/>
        <v>-5.4504465668326542E-2</v>
      </c>
      <c r="G723" s="2">
        <f t="shared" si="63"/>
        <v>3.9082293520192525E-2</v>
      </c>
      <c r="H723" s="2" t="str">
        <f t="shared" si="64"/>
        <v>Sell</v>
      </c>
    </row>
    <row r="724" spans="1:8" ht="13.5" x14ac:dyDescent="0.25">
      <c r="A724" s="3">
        <v>43056</v>
      </c>
      <c r="B724" s="2">
        <v>2.33</v>
      </c>
      <c r="C724" s="2">
        <f t="shared" si="66"/>
        <v>2.268018546627474</v>
      </c>
      <c r="D724" s="2">
        <f t="shared" si="62"/>
        <v>2.2847882996453399</v>
      </c>
      <c r="E724" s="2">
        <f t="shared" si="61"/>
        <v>-1.6769753017865874E-2</v>
      </c>
      <c r="F724" s="2">
        <f t="shared" si="65"/>
        <v>-4.6957523138234411E-2</v>
      </c>
      <c r="G724" s="2">
        <f t="shared" si="63"/>
        <v>3.0187770120368537E-2</v>
      </c>
      <c r="H724" s="2" t="str">
        <f t="shared" si="64"/>
        <v>Sell</v>
      </c>
    </row>
    <row r="725" spans="1:8" ht="13.5" x14ac:dyDescent="0.25">
      <c r="A725" s="3">
        <v>43059</v>
      </c>
      <c r="B725" s="2">
        <v>2.3399000000000001</v>
      </c>
      <c r="C725" s="2">
        <f t="shared" si="66"/>
        <v>2.277554154838632</v>
      </c>
      <c r="D725" s="2">
        <f t="shared" si="62"/>
        <v>2.2888706478197594</v>
      </c>
      <c r="E725" s="2">
        <f t="shared" si="61"/>
        <v>-1.1316492981127357E-2</v>
      </c>
      <c r="F725" s="2">
        <f t="shared" si="65"/>
        <v>-3.9829317106812999E-2</v>
      </c>
      <c r="G725" s="2">
        <f t="shared" si="63"/>
        <v>2.8512824125685642E-2</v>
      </c>
      <c r="H725" s="2" t="str">
        <f t="shared" si="64"/>
        <v>Sell</v>
      </c>
    </row>
    <row r="726" spans="1:8" ht="13.5" x14ac:dyDescent="0.25">
      <c r="A726" s="3">
        <v>43060</v>
      </c>
      <c r="B726" s="2">
        <v>2.2705000000000002</v>
      </c>
      <c r="C726" s="2">
        <f t="shared" si="66"/>
        <v>2.2810535156326885</v>
      </c>
      <c r="D726" s="2">
        <f t="shared" si="62"/>
        <v>2.2875098590923697</v>
      </c>
      <c r="E726" s="2">
        <f t="shared" si="61"/>
        <v>-6.4563434596811575E-3</v>
      </c>
      <c r="F726" s="2">
        <f t="shared" si="65"/>
        <v>-3.3154722377386626E-2</v>
      </c>
      <c r="G726" s="2">
        <f t="shared" si="63"/>
        <v>2.6698378917705469E-2</v>
      </c>
      <c r="H726" s="2" t="str">
        <f t="shared" si="64"/>
        <v>Sell</v>
      </c>
    </row>
    <row r="727" spans="1:8" ht="13.5" x14ac:dyDescent="0.25">
      <c r="A727" s="3">
        <v>43061</v>
      </c>
      <c r="B727" s="2">
        <v>2.2805</v>
      </c>
      <c r="C727" s="2">
        <f t="shared" si="66"/>
        <v>2.2946914363045825</v>
      </c>
      <c r="D727" s="2">
        <f t="shared" si="62"/>
        <v>2.2869906102707125</v>
      </c>
      <c r="E727" s="2">
        <f t="shared" si="61"/>
        <v>7.7008260338700119E-3</v>
      </c>
      <c r="F727" s="2">
        <f t="shared" si="65"/>
        <v>-2.4983612695135299E-2</v>
      </c>
      <c r="G727" s="2">
        <f t="shared" si="63"/>
        <v>3.2684438729005311E-2</v>
      </c>
      <c r="H727" s="2" t="str">
        <f t="shared" si="64"/>
        <v>Sell</v>
      </c>
    </row>
    <row r="728" spans="1:8" ht="13.5" x14ac:dyDescent="0.25">
      <c r="A728" s="3">
        <v>43062</v>
      </c>
      <c r="B728" s="2">
        <v>2.2606000000000002</v>
      </c>
      <c r="C728" s="2">
        <f t="shared" si="66"/>
        <v>2.3077542922577239</v>
      </c>
      <c r="D728" s="2">
        <f t="shared" si="62"/>
        <v>2.28503575025066</v>
      </c>
      <c r="E728" s="2">
        <f t="shared" si="61"/>
        <v>2.2718542007063913E-2</v>
      </c>
      <c r="F728" s="2">
        <f t="shared" si="65"/>
        <v>-1.5443181754695459E-2</v>
      </c>
      <c r="G728" s="2">
        <f t="shared" si="63"/>
        <v>3.8161723761759372E-2</v>
      </c>
      <c r="H728" s="2" t="str">
        <f t="shared" si="64"/>
        <v>Sell</v>
      </c>
    </row>
    <row r="729" spans="1:8" ht="13.5" x14ac:dyDescent="0.25">
      <c r="A729" s="3">
        <v>43063</v>
      </c>
      <c r="B729" s="2">
        <v>2.2705000000000002</v>
      </c>
      <c r="C729" s="2">
        <f t="shared" si="66"/>
        <v>2.3203305549873048</v>
      </c>
      <c r="D729" s="2">
        <f t="shared" si="62"/>
        <v>2.2839590280098703</v>
      </c>
      <c r="E729" s="2">
        <f t="shared" si="61"/>
        <v>3.637152697743451E-2</v>
      </c>
      <c r="F729" s="2">
        <f t="shared" si="65"/>
        <v>-5.0802400082694665E-3</v>
      </c>
      <c r="G729" s="2">
        <f t="shared" si="63"/>
        <v>4.1451766985703978E-2</v>
      </c>
      <c r="H729" s="2" t="str">
        <f t="shared" si="64"/>
        <v>Sell</v>
      </c>
    </row>
    <row r="730" spans="1:8" ht="13.5" x14ac:dyDescent="0.25">
      <c r="A730" s="3">
        <v>43066</v>
      </c>
      <c r="B730" s="2">
        <v>2.2606000000000002</v>
      </c>
      <c r="C730" s="2">
        <f t="shared" si="66"/>
        <v>2.3248797003738733</v>
      </c>
      <c r="D730" s="2">
        <f t="shared" si="62"/>
        <v>2.2822287296387689</v>
      </c>
      <c r="E730" s="2">
        <f t="shared" si="61"/>
        <v>4.2650970735104377E-2</v>
      </c>
      <c r="F730" s="2">
        <f t="shared" si="65"/>
        <v>4.466002140405303E-3</v>
      </c>
      <c r="G730" s="2">
        <f t="shared" si="63"/>
        <v>3.8184968594699074E-2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2.33</v>
      </c>
      <c r="C731" s="2">
        <f t="shared" si="66"/>
        <v>2.3271905157009698</v>
      </c>
      <c r="D731" s="2">
        <f t="shared" si="62"/>
        <v>2.2857673422581195</v>
      </c>
      <c r="E731" s="2">
        <f t="shared" si="61"/>
        <v>4.1423173442850292E-2</v>
      </c>
      <c r="F731" s="2">
        <f t="shared" si="65"/>
        <v>1.1857436400894303E-2</v>
      </c>
      <c r="G731" s="2">
        <f t="shared" si="63"/>
        <v>2.9565737041955989E-2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2.3399000000000001</v>
      </c>
      <c r="C732" s="2">
        <f t="shared" si="66"/>
        <v>2.3276227440546666</v>
      </c>
      <c r="D732" s="2">
        <f t="shared" si="62"/>
        <v>2.2897771687575181</v>
      </c>
      <c r="E732" s="2">
        <f t="shared" ref="E732:E795" si="67">C732-D732</f>
        <v>3.7845575297148493E-2</v>
      </c>
      <c r="F732" s="2">
        <f t="shared" si="65"/>
        <v>1.7055064180145144E-2</v>
      </c>
      <c r="G732" s="2">
        <f t="shared" si="63"/>
        <v>2.0790511117003349E-2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2.3399000000000001</v>
      </c>
      <c r="C733" s="2">
        <f t="shared" si="66"/>
        <v>2.327988475738564</v>
      </c>
      <c r="D733" s="2">
        <f t="shared" ref="D733:D796" si="68">$D$4*B733+(1-$D$4)*D732</f>
        <v>2.293489971071776</v>
      </c>
      <c r="E733" s="2">
        <f t="shared" si="67"/>
        <v>3.4498504666788055E-2</v>
      </c>
      <c r="F733" s="2">
        <f t="shared" si="65"/>
        <v>2.0543752277473726E-2</v>
      </c>
      <c r="G733" s="2">
        <f t="shared" si="63"/>
        <v>1.3954752389314328E-2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2.3795999999999999</v>
      </c>
      <c r="C734" s="2">
        <f t="shared" si="66"/>
        <v>2.3282979410095543</v>
      </c>
      <c r="D734" s="2">
        <f t="shared" si="68"/>
        <v>2.2998684917331262</v>
      </c>
      <c r="E734" s="2">
        <f t="shared" si="67"/>
        <v>2.8429449276428098E-2</v>
      </c>
      <c r="F734" s="2">
        <f t="shared" si="65"/>
        <v>2.2120891677264602E-2</v>
      </c>
      <c r="G734" s="2">
        <f t="shared" si="63"/>
        <v>6.308557599163496E-3</v>
      </c>
      <c r="H734" s="2" t="str">
        <f t="shared" si="64"/>
        <v>Sell</v>
      </c>
    </row>
    <row r="735" spans="1:8" ht="13.5" x14ac:dyDescent="0.25">
      <c r="A735" s="3">
        <v>43074</v>
      </c>
      <c r="B735" s="2">
        <v>2.3696999999999999</v>
      </c>
      <c r="C735" s="2">
        <f t="shared" si="66"/>
        <v>2.3300828731619307</v>
      </c>
      <c r="D735" s="2">
        <f t="shared" si="68"/>
        <v>2.3050411960491912</v>
      </c>
      <c r="E735" s="2">
        <f t="shared" si="67"/>
        <v>2.5041677112739524E-2</v>
      </c>
      <c r="F735" s="2">
        <f t="shared" si="65"/>
        <v>2.2705048764359588E-2</v>
      </c>
      <c r="G735" s="2">
        <f t="shared" si="63"/>
        <v>2.3366283483799363E-3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2.3895</v>
      </c>
      <c r="C736" s="2">
        <f t="shared" si="66"/>
        <v>2.3209162772908645</v>
      </c>
      <c r="D736" s="2">
        <f t="shared" si="68"/>
        <v>2.3112974037492511</v>
      </c>
      <c r="E736" s="2">
        <f t="shared" si="67"/>
        <v>9.618873541613393E-3</v>
      </c>
      <c r="F736" s="2">
        <f t="shared" si="65"/>
        <v>2.008781371981035E-2</v>
      </c>
      <c r="G736" s="2">
        <f t="shared" si="63"/>
        <v>-1.0468940178196957E-2</v>
      </c>
      <c r="H736" s="2" t="str">
        <f t="shared" si="64"/>
        <v>Hold</v>
      </c>
    </row>
    <row r="737" spans="1:8" ht="13.5" x14ac:dyDescent="0.25">
      <c r="A737" s="3">
        <v>43076</v>
      </c>
      <c r="B737" s="2">
        <v>2.33</v>
      </c>
      <c r="C737" s="2">
        <f t="shared" si="66"/>
        <v>2.3146983884768852</v>
      </c>
      <c r="D737" s="2">
        <f t="shared" si="68"/>
        <v>2.3126827812493067</v>
      </c>
      <c r="E737" s="2">
        <f t="shared" si="67"/>
        <v>2.0156072275785419E-3</v>
      </c>
      <c r="F737" s="2">
        <f t="shared" si="65"/>
        <v>1.6473372421363989E-2</v>
      </c>
      <c r="G737" s="2">
        <f t="shared" si="63"/>
        <v>-1.4457765193785447E-2</v>
      </c>
      <c r="H737" s="2" t="str">
        <f t="shared" si="64"/>
        <v>Hold</v>
      </c>
    </row>
    <row r="738" spans="1:8" ht="13.5" x14ac:dyDescent="0.25">
      <c r="A738" s="3">
        <v>43077</v>
      </c>
      <c r="B738" s="2">
        <v>2.3498999999999999</v>
      </c>
      <c r="C738" s="2">
        <f t="shared" si="66"/>
        <v>2.3063755594804416</v>
      </c>
      <c r="D738" s="2">
        <f t="shared" si="68"/>
        <v>2.3154396122678764</v>
      </c>
      <c r="E738" s="2">
        <f t="shared" si="67"/>
        <v>-9.0640527874348287E-3</v>
      </c>
      <c r="F738" s="2">
        <f t="shared" si="65"/>
        <v>1.1365887379604226E-2</v>
      </c>
      <c r="G738" s="2">
        <f t="shared" si="63"/>
        <v>-2.0429940167039057E-2</v>
      </c>
      <c r="H738" s="2" t="str">
        <f t="shared" si="64"/>
        <v>Hold</v>
      </c>
    </row>
    <row r="739" spans="1:8" ht="13.5" x14ac:dyDescent="0.25">
      <c r="A739" s="3">
        <v>43080</v>
      </c>
      <c r="B739" s="2">
        <v>2.3597999999999999</v>
      </c>
      <c r="C739" s="2">
        <f t="shared" si="66"/>
        <v>2.3008562426372969</v>
      </c>
      <c r="D739" s="2">
        <f t="shared" si="68"/>
        <v>2.3187255669147002</v>
      </c>
      <c r="E739" s="2">
        <f t="shared" si="67"/>
        <v>-1.7869324277403287E-2</v>
      </c>
      <c r="F739" s="2">
        <f t="shared" si="65"/>
        <v>5.5188450482027227E-3</v>
      </c>
      <c r="G739" s="2">
        <f t="shared" si="63"/>
        <v>-2.3388169325606008E-2</v>
      </c>
      <c r="H739" s="2" t="str">
        <f t="shared" si="64"/>
        <v>Hold</v>
      </c>
    </row>
    <row r="740" spans="1:8" ht="13.5" x14ac:dyDescent="0.25">
      <c r="A740" s="3">
        <v>43081</v>
      </c>
      <c r="B740" s="2">
        <v>2.3597999999999999</v>
      </c>
      <c r="C740" s="2">
        <f t="shared" si="66"/>
        <v>2.2946629745392513</v>
      </c>
      <c r="D740" s="2">
        <f t="shared" si="68"/>
        <v>2.3217681175136113</v>
      </c>
      <c r="E740" s="2">
        <f t="shared" si="67"/>
        <v>-2.7105142974360064E-2</v>
      </c>
      <c r="F740" s="2">
        <f t="shared" si="65"/>
        <v>-1.0059525563098351E-3</v>
      </c>
      <c r="G740" s="2">
        <f t="shared" ref="G740:G803" si="69">E740-F740</f>
        <v>-2.6099190418050228E-2</v>
      </c>
      <c r="H740" s="2" t="str">
        <f t="shared" ref="H740:H803" si="70">IF(G740&lt;0,"Hold","Sell")</f>
        <v>Hold</v>
      </c>
    </row>
    <row r="741" spans="1:8" ht="13.5" x14ac:dyDescent="0.25">
      <c r="A741" s="3">
        <v>43082</v>
      </c>
      <c r="B741" s="2">
        <v>2.3597999999999999</v>
      </c>
      <c r="C741" s="2">
        <f t="shared" si="66"/>
        <v>2.3000994399947512</v>
      </c>
      <c r="D741" s="2">
        <f t="shared" si="68"/>
        <v>2.3245852939940845</v>
      </c>
      <c r="E741" s="2">
        <f t="shared" si="67"/>
        <v>-2.448585399933334E-2</v>
      </c>
      <c r="F741" s="2">
        <f t="shared" ref="F741:F804" si="71">(E741*(2/(10)))+((1-(2/10))*F740)</f>
        <v>-5.7019328449145366E-3</v>
      </c>
      <c r="G741" s="2">
        <f t="shared" si="69"/>
        <v>-1.8783921154418803E-2</v>
      </c>
      <c r="H741" s="2" t="str">
        <f t="shared" si="70"/>
        <v>Hold</v>
      </c>
    </row>
    <row r="742" spans="1:8" ht="13.5" x14ac:dyDescent="0.25">
      <c r="A742" s="3">
        <v>43083</v>
      </c>
      <c r="B742" s="2">
        <v>2.3201000000000001</v>
      </c>
      <c r="C742" s="2">
        <f t="shared" si="66"/>
        <v>2.3062226030724817</v>
      </c>
      <c r="D742" s="2">
        <f t="shared" si="68"/>
        <v>2.3242530499945229</v>
      </c>
      <c r="E742" s="2">
        <f t="shared" si="67"/>
        <v>-1.8030446922041143E-2</v>
      </c>
      <c r="F742" s="2">
        <f t="shared" si="71"/>
        <v>-8.1676356603398587E-3</v>
      </c>
      <c r="G742" s="2">
        <f t="shared" si="69"/>
        <v>-9.8628112617012847E-3</v>
      </c>
      <c r="H742" s="2" t="str">
        <f t="shared" si="70"/>
        <v>Hold</v>
      </c>
    </row>
    <row r="743" spans="1:8" ht="13.5" x14ac:dyDescent="0.25">
      <c r="A743" s="3">
        <v>43084</v>
      </c>
      <c r="B743" s="2">
        <v>2.33</v>
      </c>
      <c r="C743" s="2">
        <f t="shared" si="66"/>
        <v>2.3114037410613308</v>
      </c>
      <c r="D743" s="2">
        <f t="shared" si="68"/>
        <v>2.3246787499949289</v>
      </c>
      <c r="E743" s="2">
        <f t="shared" si="67"/>
        <v>-1.3275008933598009E-2</v>
      </c>
      <c r="F743" s="2">
        <f t="shared" si="71"/>
        <v>-9.1891103149914898E-3</v>
      </c>
      <c r="G743" s="2">
        <f t="shared" si="69"/>
        <v>-4.0858986186065194E-3</v>
      </c>
      <c r="H743" s="2" t="str">
        <f t="shared" si="70"/>
        <v>Hold</v>
      </c>
    </row>
    <row r="744" spans="1:8" ht="13.5" x14ac:dyDescent="0.25">
      <c r="A744" s="3">
        <v>43087</v>
      </c>
      <c r="B744" s="2">
        <v>2.2904</v>
      </c>
      <c r="C744" s="2">
        <f t="shared" si="66"/>
        <v>2.3218954732057417</v>
      </c>
      <c r="D744" s="2">
        <f t="shared" si="68"/>
        <v>2.3221395833286378</v>
      </c>
      <c r="E744" s="2">
        <f t="shared" si="67"/>
        <v>-2.4411012289604628E-4</v>
      </c>
      <c r="F744" s="2">
        <f t="shared" si="71"/>
        <v>-7.4001102765724009E-3</v>
      </c>
      <c r="G744" s="2">
        <f t="shared" si="69"/>
        <v>7.1560001536763547E-3</v>
      </c>
      <c r="H744" s="2" t="str">
        <f t="shared" si="70"/>
        <v>Sell</v>
      </c>
    </row>
    <row r="745" spans="1:8" ht="13.5" x14ac:dyDescent="0.25">
      <c r="A745" s="3">
        <v>43088</v>
      </c>
      <c r="B745" s="2">
        <v>2.2606000000000002</v>
      </c>
      <c r="C745" s="2">
        <f t="shared" si="66"/>
        <v>2.3292500157894738</v>
      </c>
      <c r="D745" s="2">
        <f t="shared" si="68"/>
        <v>2.3175810956746647</v>
      </c>
      <c r="E745" s="2">
        <f t="shared" si="67"/>
        <v>1.1668920114809023E-2</v>
      </c>
      <c r="F745" s="2">
        <f t="shared" si="71"/>
        <v>-3.5863041982961167E-3</v>
      </c>
      <c r="G745" s="2">
        <f t="shared" si="69"/>
        <v>1.525522431310514E-2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2.2309000000000001</v>
      </c>
      <c r="C746" s="2">
        <f t="shared" si="66"/>
        <v>2.3385192441295546</v>
      </c>
      <c r="D746" s="2">
        <f t="shared" si="68"/>
        <v>2.3111602737728378</v>
      </c>
      <c r="E746" s="2">
        <f t="shared" si="67"/>
        <v>2.735897035671675E-2</v>
      </c>
      <c r="F746" s="2">
        <f t="shared" si="71"/>
        <v>2.6027507127064564E-3</v>
      </c>
      <c r="G746" s="2">
        <f t="shared" si="69"/>
        <v>2.4756219644010292E-2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2.2210000000000001</v>
      </c>
      <c r="C747" s="2">
        <f t="shared" si="66"/>
        <v>2.3372085911865463</v>
      </c>
      <c r="D747" s="2">
        <f t="shared" si="68"/>
        <v>2.3044817349748499</v>
      </c>
      <c r="E747" s="2">
        <f t="shared" si="67"/>
        <v>3.2726856211696465E-2</v>
      </c>
      <c r="F747" s="2">
        <f t="shared" si="71"/>
        <v>8.6275718125044584E-3</v>
      </c>
      <c r="G747" s="2">
        <f t="shared" si="69"/>
        <v>2.4099284399192004E-2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2.1812999999999998</v>
      </c>
      <c r="C748" s="2">
        <f t="shared" si="66"/>
        <v>2.3391611156193854</v>
      </c>
      <c r="D748" s="2">
        <f t="shared" si="68"/>
        <v>2.2953571620137496</v>
      </c>
      <c r="E748" s="2">
        <f t="shared" si="67"/>
        <v>4.3803953605635826E-2</v>
      </c>
      <c r="F748" s="2">
        <f t="shared" si="71"/>
        <v>1.5662848171130735E-2</v>
      </c>
      <c r="G748" s="2">
        <f t="shared" si="69"/>
        <v>2.8141105434505091E-2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2.1911999999999998</v>
      </c>
      <c r="C749" s="2">
        <f t="shared" si="66"/>
        <v>2.3423363286010184</v>
      </c>
      <c r="D749" s="2">
        <f t="shared" si="68"/>
        <v>2.2876418166793981</v>
      </c>
      <c r="E749" s="2">
        <f t="shared" si="67"/>
        <v>5.4694511921620226E-2</v>
      </c>
      <c r="F749" s="2">
        <f t="shared" si="71"/>
        <v>2.3469180921228634E-2</v>
      </c>
      <c r="G749" s="2">
        <f t="shared" si="69"/>
        <v>3.1225331000391592E-2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2.2705000000000002</v>
      </c>
      <c r="C750" s="2">
        <f t="shared" si="66"/>
        <v>2.3450230472777847</v>
      </c>
      <c r="D750" s="2">
        <f t="shared" si="68"/>
        <v>2.2863720524809241</v>
      </c>
      <c r="E750" s="2">
        <f t="shared" si="67"/>
        <v>5.8650994796860534E-2</v>
      </c>
      <c r="F750" s="2">
        <f t="shared" si="71"/>
        <v>3.0505543696355015E-2</v>
      </c>
      <c r="G750" s="2">
        <f t="shared" si="69"/>
        <v>2.8145451100505519E-2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2.2904</v>
      </c>
      <c r="C751" s="2">
        <f t="shared" si="66"/>
        <v>2.3472964246196639</v>
      </c>
      <c r="D751" s="2">
        <f t="shared" si="68"/>
        <v>2.2866704189638187</v>
      </c>
      <c r="E751" s="2">
        <f t="shared" si="67"/>
        <v>6.0626005655845194E-2</v>
      </c>
      <c r="F751" s="2">
        <f t="shared" si="71"/>
        <v>3.6529636088253048E-2</v>
      </c>
      <c r="G751" s="2">
        <f t="shared" si="69"/>
        <v>2.4096369567592146E-2</v>
      </c>
      <c r="H751" s="2" t="str">
        <f t="shared" si="70"/>
        <v>Sell</v>
      </c>
    </row>
    <row r="752" spans="1:8" ht="13.5" x14ac:dyDescent="0.25">
      <c r="A752" s="3">
        <v>43097</v>
      </c>
      <c r="B752" s="2">
        <v>2.33</v>
      </c>
      <c r="C752" s="2">
        <f t="shared" si="66"/>
        <v>2.3431123592935617</v>
      </c>
      <c r="D752" s="2">
        <f t="shared" si="68"/>
        <v>2.2898800175590917</v>
      </c>
      <c r="E752" s="2">
        <f t="shared" si="67"/>
        <v>5.3232341734470001E-2</v>
      </c>
      <c r="F752" s="2">
        <f t="shared" si="71"/>
        <v>3.9870177217496437E-2</v>
      </c>
      <c r="G752" s="2">
        <f t="shared" si="69"/>
        <v>1.3362164516973564E-2</v>
      </c>
      <c r="H752" s="2" t="str">
        <f t="shared" si="70"/>
        <v>Sell</v>
      </c>
    </row>
    <row r="753" spans="1:8" ht="13.5" x14ac:dyDescent="0.25">
      <c r="A753" s="3">
        <v>43098</v>
      </c>
      <c r="B753" s="2">
        <v>2.3003</v>
      </c>
      <c r="C753" s="2">
        <f t="shared" si="66"/>
        <v>2.3410950732483982</v>
      </c>
      <c r="D753" s="2">
        <f t="shared" si="68"/>
        <v>2.2906518681102699</v>
      </c>
      <c r="E753" s="2">
        <f t="shared" si="67"/>
        <v>5.0443205138128278E-2</v>
      </c>
      <c r="F753" s="2">
        <f t="shared" si="71"/>
        <v>4.1984782801622808E-2</v>
      </c>
      <c r="G753" s="2">
        <f t="shared" si="69"/>
        <v>8.4584223365054695E-3</v>
      </c>
      <c r="H753" s="2" t="str">
        <f t="shared" si="70"/>
        <v>Sell</v>
      </c>
    </row>
    <row r="754" spans="1:8" ht="13.5" x14ac:dyDescent="0.25">
      <c r="A754" s="3">
        <v>43102</v>
      </c>
      <c r="B754" s="2">
        <v>2.3102</v>
      </c>
      <c r="C754" s="2">
        <f t="shared" si="66"/>
        <v>2.333295831210183</v>
      </c>
      <c r="D754" s="2">
        <f t="shared" si="68"/>
        <v>2.2920998778798798</v>
      </c>
      <c r="E754" s="2">
        <f t="shared" si="67"/>
        <v>4.1195953330303237E-2</v>
      </c>
      <c r="F754" s="2">
        <f t="shared" si="71"/>
        <v>4.1827016907358891E-2</v>
      </c>
      <c r="G754" s="2">
        <f t="shared" si="69"/>
        <v>-6.3106357705565441E-4</v>
      </c>
      <c r="H754" s="2" t="str">
        <f t="shared" si="70"/>
        <v>Hold</v>
      </c>
    </row>
    <row r="755" spans="1:8" ht="13.5" x14ac:dyDescent="0.25">
      <c r="A755" s="3">
        <v>43103</v>
      </c>
      <c r="B755" s="2">
        <v>2.2904</v>
      </c>
      <c r="C755" s="2">
        <f t="shared" si="66"/>
        <v>2.3221118571778474</v>
      </c>
      <c r="D755" s="2">
        <f t="shared" si="68"/>
        <v>2.2919739609998886</v>
      </c>
      <c r="E755" s="2">
        <f t="shared" si="67"/>
        <v>3.0137896177958812E-2</v>
      </c>
      <c r="F755" s="2">
        <f t="shared" si="71"/>
        <v>3.9489192761478872E-2</v>
      </c>
      <c r="G755" s="2">
        <f t="shared" si="69"/>
        <v>-9.3512965835200607E-3</v>
      </c>
      <c r="H755" s="2" t="str">
        <f t="shared" si="70"/>
        <v>Hold</v>
      </c>
    </row>
    <row r="756" spans="1:8" ht="13.5" x14ac:dyDescent="0.25">
      <c r="A756" s="3">
        <v>43104</v>
      </c>
      <c r="B756" s="2">
        <v>2.2805</v>
      </c>
      <c r="C756" s="2">
        <f t="shared" si="66"/>
        <v>2.3080792637658707</v>
      </c>
      <c r="D756" s="2">
        <f t="shared" si="68"/>
        <v>2.2911240379628599</v>
      </c>
      <c r="E756" s="2">
        <f t="shared" si="67"/>
        <v>1.6955225803010787E-2</v>
      </c>
      <c r="F756" s="2">
        <f t="shared" si="71"/>
        <v>3.4982399369785255E-2</v>
      </c>
      <c r="G756" s="2">
        <f t="shared" si="69"/>
        <v>-1.8027173566774468E-2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2.33</v>
      </c>
      <c r="C757" s="2">
        <f t="shared" si="66"/>
        <v>2.2946824539557369</v>
      </c>
      <c r="D757" s="2">
        <f t="shared" si="68"/>
        <v>2.2940037388544998</v>
      </c>
      <c r="E757" s="2">
        <f t="shared" si="67"/>
        <v>6.7871510123707068E-4</v>
      </c>
      <c r="F757" s="2">
        <f t="shared" si="71"/>
        <v>2.8121662516075622E-2</v>
      </c>
      <c r="G757" s="2">
        <f t="shared" si="69"/>
        <v>-2.7442947414838551E-2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2.3498999999999999</v>
      </c>
      <c r="C758" s="2">
        <f t="shared" si="66"/>
        <v>2.2772389995010078</v>
      </c>
      <c r="D758" s="2">
        <f t="shared" si="68"/>
        <v>2.2981442026430554</v>
      </c>
      <c r="E758" s="2">
        <f t="shared" si="67"/>
        <v>-2.0905203142047579E-2</v>
      </c>
      <c r="F758" s="2">
        <f t="shared" si="71"/>
        <v>1.8316289384450984E-2</v>
      </c>
      <c r="G758" s="2">
        <f t="shared" si="69"/>
        <v>-3.9221492526498564E-2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2.3399000000000001</v>
      </c>
      <c r="C759" s="2">
        <f t="shared" si="66"/>
        <v>2.2640022303470064</v>
      </c>
      <c r="D759" s="2">
        <f t="shared" si="68"/>
        <v>2.3012372246694959</v>
      </c>
      <c r="E759" s="2">
        <f t="shared" si="67"/>
        <v>-3.7234994322489445E-2</v>
      </c>
      <c r="F759" s="2">
        <f t="shared" si="71"/>
        <v>7.2060326430628992E-3</v>
      </c>
      <c r="G759" s="2">
        <f t="shared" si="69"/>
        <v>-4.4441026965552341E-2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2.2606000000000002</v>
      </c>
      <c r="C760" s="2">
        <f t="shared" si="66"/>
        <v>2.2650018872166977</v>
      </c>
      <c r="D760" s="2">
        <f t="shared" si="68"/>
        <v>2.2982270598791628</v>
      </c>
      <c r="E760" s="2">
        <f t="shared" si="67"/>
        <v>-3.3225172662465052E-2</v>
      </c>
      <c r="F760" s="2">
        <f t="shared" si="71"/>
        <v>-8.8020841804269112E-4</v>
      </c>
      <c r="G760" s="2">
        <f t="shared" si="69"/>
        <v>-3.2344964244422361E-2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2.2805</v>
      </c>
      <c r="C761" s="2">
        <f t="shared" si="66"/>
        <v>2.2689092891833598</v>
      </c>
      <c r="D761" s="2">
        <f t="shared" si="68"/>
        <v>2.2969139443325579</v>
      </c>
      <c r="E761" s="2">
        <f t="shared" si="67"/>
        <v>-2.8004655149198143E-2</v>
      </c>
      <c r="F761" s="2">
        <f t="shared" si="71"/>
        <v>-6.3050977642737822E-3</v>
      </c>
      <c r="G761" s="2">
        <f t="shared" si="69"/>
        <v>-2.1699557384924361E-2</v>
      </c>
      <c r="H761" s="2" t="str">
        <f t="shared" si="70"/>
        <v>Hold</v>
      </c>
    </row>
    <row r="762" spans="1:8" ht="13.5" x14ac:dyDescent="0.25">
      <c r="A762" s="3">
        <v>43112</v>
      </c>
      <c r="B762" s="2">
        <v>2.2805</v>
      </c>
      <c r="C762" s="2">
        <f t="shared" si="66"/>
        <v>2.2783078600782276</v>
      </c>
      <c r="D762" s="2">
        <f t="shared" si="68"/>
        <v>2.2956980966042204</v>
      </c>
      <c r="E762" s="2">
        <f t="shared" si="67"/>
        <v>-1.7390236525992808E-2</v>
      </c>
      <c r="F762" s="2">
        <f t="shared" si="71"/>
        <v>-8.5221255166175874E-3</v>
      </c>
      <c r="G762" s="2">
        <f t="shared" si="69"/>
        <v>-8.8681110093752208E-3</v>
      </c>
      <c r="H762" s="2" t="str">
        <f t="shared" si="70"/>
        <v>Hold</v>
      </c>
    </row>
    <row r="763" spans="1:8" ht="13.5" x14ac:dyDescent="0.25">
      <c r="A763" s="3">
        <v>43115</v>
      </c>
      <c r="B763" s="2">
        <v>2.2705000000000002</v>
      </c>
      <c r="C763" s="2">
        <f t="shared" si="66"/>
        <v>2.2816912662200388</v>
      </c>
      <c r="D763" s="2">
        <f t="shared" si="68"/>
        <v>2.2938315709298336</v>
      </c>
      <c r="E763" s="2">
        <f t="shared" si="67"/>
        <v>-1.2140304709794769E-2</v>
      </c>
      <c r="F763" s="2">
        <f t="shared" si="71"/>
        <v>-9.2457613552530248E-3</v>
      </c>
      <c r="G763" s="2">
        <f t="shared" si="69"/>
        <v>-2.8945433545417443E-3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2.2606000000000002</v>
      </c>
      <c r="C764" s="2">
        <f t="shared" si="66"/>
        <v>2.2860772252631096</v>
      </c>
      <c r="D764" s="2">
        <f t="shared" si="68"/>
        <v>2.2913699730831794</v>
      </c>
      <c r="E764" s="2">
        <f t="shared" si="67"/>
        <v>-5.2927478200697209E-3</v>
      </c>
      <c r="F764" s="2">
        <f t="shared" si="71"/>
        <v>-8.4551586482163651E-3</v>
      </c>
      <c r="G764" s="2">
        <f t="shared" si="69"/>
        <v>3.1624108281466442E-3</v>
      </c>
      <c r="H764" s="2" t="str">
        <f t="shared" si="70"/>
        <v>Sell</v>
      </c>
    </row>
    <row r="765" spans="1:8" ht="13.5" x14ac:dyDescent="0.25">
      <c r="A765" s="3">
        <v>43117</v>
      </c>
      <c r="B765" s="2">
        <v>2.2408000000000001</v>
      </c>
      <c r="C765" s="2">
        <f t="shared" si="66"/>
        <v>2.2867422675303235</v>
      </c>
      <c r="D765" s="2">
        <f t="shared" si="68"/>
        <v>2.2876240491510917</v>
      </c>
      <c r="E765" s="2">
        <f t="shared" si="67"/>
        <v>-8.8178162076824051E-4</v>
      </c>
      <c r="F765" s="2">
        <f t="shared" si="71"/>
        <v>-6.9404832427267405E-3</v>
      </c>
      <c r="G765" s="2">
        <f t="shared" si="69"/>
        <v>6.0587016219585E-3</v>
      </c>
      <c r="H765" s="2" t="str">
        <f t="shared" si="70"/>
        <v>Sell</v>
      </c>
    </row>
    <row r="766" spans="1:8" ht="13.5" x14ac:dyDescent="0.25">
      <c r="A766" s="3">
        <v>43118</v>
      </c>
      <c r="B766" s="2">
        <v>2.2408000000000001</v>
      </c>
      <c r="C766" s="2">
        <f t="shared" si="66"/>
        <v>2.2857819186795045</v>
      </c>
      <c r="D766" s="2">
        <f t="shared" si="68"/>
        <v>2.2841556010658257</v>
      </c>
      <c r="E766" s="2">
        <f t="shared" si="67"/>
        <v>1.6263176136788182E-3</v>
      </c>
      <c r="F766" s="2">
        <f t="shared" si="71"/>
        <v>-5.2271230714456291E-3</v>
      </c>
      <c r="G766" s="2">
        <f t="shared" si="69"/>
        <v>6.8534406851244473E-3</v>
      </c>
      <c r="H766" s="2" t="str">
        <f t="shared" si="70"/>
        <v>Sell</v>
      </c>
    </row>
    <row r="767" spans="1:8" ht="13.5" x14ac:dyDescent="0.25">
      <c r="A767" s="3">
        <v>43119</v>
      </c>
      <c r="B767" s="2">
        <v>2.2904</v>
      </c>
      <c r="C767" s="2">
        <f t="shared" si="66"/>
        <v>2.2925847004211191</v>
      </c>
      <c r="D767" s="2">
        <f t="shared" si="68"/>
        <v>2.2846181491350239</v>
      </c>
      <c r="E767" s="2">
        <f t="shared" si="67"/>
        <v>7.966551286095136E-3</v>
      </c>
      <c r="F767" s="2">
        <f t="shared" si="71"/>
        <v>-2.5883881999374768E-3</v>
      </c>
      <c r="G767" s="2">
        <f t="shared" si="69"/>
        <v>1.0554939486032613E-2</v>
      </c>
      <c r="H767" s="2" t="str">
        <f t="shared" si="70"/>
        <v>Sell</v>
      </c>
    </row>
    <row r="768" spans="1:8" ht="13.5" x14ac:dyDescent="0.25">
      <c r="A768" s="3">
        <v>43122</v>
      </c>
      <c r="B768" s="2">
        <v>2.3003</v>
      </c>
      <c r="C768" s="2">
        <f t="shared" si="66"/>
        <v>2.30140243881787</v>
      </c>
      <c r="D768" s="2">
        <f t="shared" si="68"/>
        <v>2.2857797677176146</v>
      </c>
      <c r="E768" s="2">
        <f t="shared" si="67"/>
        <v>1.5622671100255392E-2</v>
      </c>
      <c r="F768" s="2">
        <f t="shared" si="71"/>
        <v>1.0538236601010968E-3</v>
      </c>
      <c r="G768" s="2">
        <f t="shared" si="69"/>
        <v>1.4568847440154294E-2</v>
      </c>
      <c r="H768" s="2" t="str">
        <f t="shared" si="70"/>
        <v>Sell</v>
      </c>
    </row>
    <row r="769" spans="1:8" ht="13.5" x14ac:dyDescent="0.25">
      <c r="A769" s="3">
        <v>43123</v>
      </c>
      <c r="B769" s="2">
        <v>2.2507000000000001</v>
      </c>
      <c r="C769" s="2">
        <f t="shared" si="66"/>
        <v>2.3073251405381976</v>
      </c>
      <c r="D769" s="2">
        <f t="shared" si="68"/>
        <v>2.2831812664051987</v>
      </c>
      <c r="E769" s="2">
        <f t="shared" si="67"/>
        <v>2.4143874132998899E-2</v>
      </c>
      <c r="F769" s="2">
        <f t="shared" si="71"/>
        <v>5.6718337546806576E-3</v>
      </c>
      <c r="G769" s="2">
        <f t="shared" si="69"/>
        <v>1.847204037831824E-2</v>
      </c>
      <c r="H769" s="2" t="str">
        <f t="shared" si="70"/>
        <v>Sell</v>
      </c>
    </row>
    <row r="770" spans="1:8" ht="13.5" x14ac:dyDescent="0.25">
      <c r="A770" s="3">
        <v>43124</v>
      </c>
      <c r="B770" s="2">
        <v>2.2705000000000002</v>
      </c>
      <c r="C770" s="2">
        <f t="shared" si="66"/>
        <v>2.3001366573784749</v>
      </c>
      <c r="D770" s="2">
        <f t="shared" si="68"/>
        <v>2.2822419133381469</v>
      </c>
      <c r="E770" s="2">
        <f t="shared" si="67"/>
        <v>1.7894744040328092E-2</v>
      </c>
      <c r="F770" s="2">
        <f t="shared" si="71"/>
        <v>8.1164158118101452E-3</v>
      </c>
      <c r="G770" s="2">
        <f t="shared" si="69"/>
        <v>9.7783282285179469E-3</v>
      </c>
      <c r="H770" s="2" t="str">
        <f t="shared" si="70"/>
        <v>Sell</v>
      </c>
    </row>
    <row r="771" spans="1:8" ht="13.5" x14ac:dyDescent="0.25">
      <c r="A771" s="3">
        <v>43125</v>
      </c>
      <c r="B771" s="2">
        <v>2.2904</v>
      </c>
      <c r="C771" s="2">
        <f t="shared" si="66"/>
        <v>2.2971156331664018</v>
      </c>
      <c r="D771" s="2">
        <f t="shared" si="68"/>
        <v>2.2828462160538394</v>
      </c>
      <c r="E771" s="2">
        <f t="shared" si="67"/>
        <v>1.4269417112562355E-2</v>
      </c>
      <c r="F771" s="2">
        <f t="shared" si="71"/>
        <v>9.3470160719605865E-3</v>
      </c>
      <c r="G771" s="2">
        <f t="shared" si="69"/>
        <v>4.9224010406017683E-3</v>
      </c>
      <c r="H771" s="2" t="str">
        <f t="shared" si="70"/>
        <v>Sell</v>
      </c>
    </row>
    <row r="772" spans="1:8" ht="13.5" x14ac:dyDescent="0.25">
      <c r="A772" s="3">
        <v>43126</v>
      </c>
      <c r="B772" s="2">
        <v>2.2309000000000001</v>
      </c>
      <c r="C772" s="2">
        <f t="shared" si="66"/>
        <v>2.2945593819100325</v>
      </c>
      <c r="D772" s="2">
        <f t="shared" si="68"/>
        <v>2.2789983481979994</v>
      </c>
      <c r="E772" s="2">
        <f t="shared" si="67"/>
        <v>1.5561033712033101E-2</v>
      </c>
      <c r="F772" s="2">
        <f t="shared" si="71"/>
        <v>1.0589819599975089E-2</v>
      </c>
      <c r="G772" s="2">
        <f t="shared" si="69"/>
        <v>4.971214112058012E-3</v>
      </c>
      <c r="H772" s="2" t="str">
        <f t="shared" si="70"/>
        <v>Sell</v>
      </c>
    </row>
    <row r="773" spans="1:8" ht="13.5" x14ac:dyDescent="0.25">
      <c r="A773" s="3">
        <v>43129</v>
      </c>
      <c r="B773" s="2">
        <v>2.2805</v>
      </c>
      <c r="C773" s="2">
        <f t="shared" si="66"/>
        <v>2.2908579385392582</v>
      </c>
      <c r="D773" s="2">
        <f t="shared" si="68"/>
        <v>2.2791095816648141</v>
      </c>
      <c r="E773" s="2">
        <f t="shared" si="67"/>
        <v>1.1748356874444088E-2</v>
      </c>
      <c r="F773" s="2">
        <f t="shared" si="71"/>
        <v>1.0821527054868888E-2</v>
      </c>
      <c r="G773" s="2">
        <f t="shared" si="69"/>
        <v>9.2682981957519991E-4</v>
      </c>
      <c r="H773" s="2" t="str">
        <f t="shared" si="70"/>
        <v>Sell</v>
      </c>
    </row>
    <row r="774" spans="1:8" ht="13.5" x14ac:dyDescent="0.25">
      <c r="A774" s="3">
        <v>43130</v>
      </c>
      <c r="B774" s="2">
        <v>2.2904</v>
      </c>
      <c r="C774" s="2">
        <f t="shared" si="66"/>
        <v>2.28620287107168</v>
      </c>
      <c r="D774" s="2">
        <f t="shared" si="68"/>
        <v>2.279945908948902</v>
      </c>
      <c r="E774" s="2">
        <f t="shared" si="67"/>
        <v>6.2569621227779315E-3</v>
      </c>
      <c r="F774" s="2">
        <f t="shared" si="71"/>
        <v>9.9086140684506961E-3</v>
      </c>
      <c r="G774" s="2">
        <f t="shared" si="69"/>
        <v>-3.6516519456727646E-3</v>
      </c>
      <c r="H774" s="2" t="str">
        <f t="shared" si="70"/>
        <v>Hold</v>
      </c>
    </row>
    <row r="775" spans="1:8" ht="13.5" x14ac:dyDescent="0.25">
      <c r="A775" s="3">
        <v>43131</v>
      </c>
      <c r="B775" s="2">
        <v>2.2904</v>
      </c>
      <c r="C775" s="2">
        <f t="shared" si="66"/>
        <v>2.2792178139837294</v>
      </c>
      <c r="D775" s="2">
        <f t="shared" si="68"/>
        <v>2.2807202860637981</v>
      </c>
      <c r="E775" s="2">
        <f t="shared" si="67"/>
        <v>-1.5024720800687064E-3</v>
      </c>
      <c r="F775" s="2">
        <f t="shared" si="71"/>
        <v>7.6263968387468156E-3</v>
      </c>
      <c r="G775" s="2">
        <f t="shared" si="69"/>
        <v>-9.128868918815522E-3</v>
      </c>
      <c r="H775" s="2" t="str">
        <f t="shared" si="70"/>
        <v>Hold</v>
      </c>
    </row>
    <row r="776" spans="1:8" ht="13.5" x14ac:dyDescent="0.25">
      <c r="A776" s="3">
        <v>43132</v>
      </c>
      <c r="B776" s="2">
        <v>2.2904</v>
      </c>
      <c r="C776" s="2">
        <f t="shared" si="66"/>
        <v>2.2733073810631557</v>
      </c>
      <c r="D776" s="2">
        <f t="shared" si="68"/>
        <v>2.2814373019109242</v>
      </c>
      <c r="E776" s="2">
        <f t="shared" si="67"/>
        <v>-8.1299208477685347E-3</v>
      </c>
      <c r="F776" s="2">
        <f t="shared" si="71"/>
        <v>4.4751333014437459E-3</v>
      </c>
      <c r="G776" s="2">
        <f t="shared" si="69"/>
        <v>-1.2605054149212281E-2</v>
      </c>
      <c r="H776" s="2" t="str">
        <f t="shared" si="70"/>
        <v>Hold</v>
      </c>
    </row>
    <row r="777" spans="1:8" ht="13.5" x14ac:dyDescent="0.25">
      <c r="A777" s="3">
        <v>43133</v>
      </c>
      <c r="B777" s="2">
        <v>2.2904</v>
      </c>
      <c r="C777" s="2">
        <f t="shared" si="66"/>
        <v>2.2759370147457472</v>
      </c>
      <c r="D777" s="2">
        <f t="shared" si="68"/>
        <v>2.282101205473078</v>
      </c>
      <c r="E777" s="2">
        <f t="shared" si="67"/>
        <v>-6.164190727330876E-3</v>
      </c>
      <c r="F777" s="2">
        <f t="shared" si="71"/>
        <v>2.3472684956888212E-3</v>
      </c>
      <c r="G777" s="2">
        <f t="shared" si="69"/>
        <v>-8.5114592230196972E-3</v>
      </c>
      <c r="H777" s="2" t="str">
        <f t="shared" si="70"/>
        <v>Hold</v>
      </c>
    </row>
    <row r="778" spans="1:8" ht="13.5" x14ac:dyDescent="0.25">
      <c r="A778" s="3">
        <v>43136</v>
      </c>
      <c r="B778" s="2">
        <v>2.3201000000000001</v>
      </c>
      <c r="C778" s="2">
        <f t="shared" si="66"/>
        <v>2.2796851663233246</v>
      </c>
      <c r="D778" s="2">
        <f t="shared" si="68"/>
        <v>2.2849159309935909</v>
      </c>
      <c r="E778" s="2">
        <f t="shared" si="67"/>
        <v>-5.2307646702662858E-3</v>
      </c>
      <c r="F778" s="2">
        <f t="shared" si="71"/>
        <v>8.3166186249779999E-4</v>
      </c>
      <c r="G778" s="2">
        <f t="shared" si="69"/>
        <v>-6.0624265327640856E-3</v>
      </c>
      <c r="H778" s="2" t="str">
        <f t="shared" si="70"/>
        <v>Hold</v>
      </c>
    </row>
    <row r="779" spans="1:8" ht="13.5" x14ac:dyDescent="0.25">
      <c r="A779" s="3">
        <v>43137</v>
      </c>
      <c r="B779" s="2">
        <v>2.2705000000000002</v>
      </c>
      <c r="C779" s="2">
        <f t="shared" si="66"/>
        <v>2.27522590996589</v>
      </c>
      <c r="D779" s="2">
        <f t="shared" si="68"/>
        <v>2.2838480842533251</v>
      </c>
      <c r="E779" s="2">
        <f t="shared" si="67"/>
        <v>-8.6221742874350582E-3</v>
      </c>
      <c r="F779" s="2">
        <f t="shared" si="71"/>
        <v>-1.0591053674887717E-3</v>
      </c>
      <c r="G779" s="2">
        <f t="shared" si="69"/>
        <v>-7.5630689199462867E-3</v>
      </c>
      <c r="H779" s="2" t="str">
        <f t="shared" si="70"/>
        <v>Hold</v>
      </c>
    </row>
    <row r="780" spans="1:8" ht="13.5" x14ac:dyDescent="0.25">
      <c r="A780" s="3">
        <v>43138</v>
      </c>
      <c r="B780" s="2">
        <v>2.3696999999999999</v>
      </c>
      <c r="C780" s="2">
        <f t="shared" si="66"/>
        <v>2.2744988468942147</v>
      </c>
      <c r="D780" s="2">
        <f t="shared" si="68"/>
        <v>2.2902074854197458</v>
      </c>
      <c r="E780" s="2">
        <f t="shared" si="67"/>
        <v>-1.5708638525531171E-2</v>
      </c>
      <c r="F780" s="2">
        <f t="shared" si="71"/>
        <v>-3.9890119990972518E-3</v>
      </c>
      <c r="G780" s="2">
        <f t="shared" si="69"/>
        <v>-1.1719626526433919E-2</v>
      </c>
      <c r="H780" s="2" t="str">
        <f t="shared" si="70"/>
        <v>Hold</v>
      </c>
    </row>
    <row r="781" spans="1:8" ht="13.5" x14ac:dyDescent="0.25">
      <c r="A781" s="3">
        <v>43139</v>
      </c>
      <c r="B781" s="2">
        <v>2.3994</v>
      </c>
      <c r="C781" s="2">
        <f t="shared" si="66"/>
        <v>2.2769451781412586</v>
      </c>
      <c r="D781" s="2">
        <f t="shared" si="68"/>
        <v>2.2982958198330978</v>
      </c>
      <c r="E781" s="2">
        <f t="shared" si="67"/>
        <v>-2.1350641691839201E-2</v>
      </c>
      <c r="F781" s="2">
        <f t="shared" si="71"/>
        <v>-7.4613379376456419E-3</v>
      </c>
      <c r="G781" s="2">
        <f t="shared" si="69"/>
        <v>-1.3889303754193559E-2</v>
      </c>
      <c r="H781" s="2" t="str">
        <f t="shared" si="70"/>
        <v>Hold</v>
      </c>
    </row>
    <row r="782" spans="1:8" ht="13.5" x14ac:dyDescent="0.25">
      <c r="A782" s="3">
        <v>43140</v>
      </c>
      <c r="B782" s="2">
        <v>2.3498999999999999</v>
      </c>
      <c r="C782" s="2">
        <f t="shared" si="66"/>
        <v>2.2698613045810649</v>
      </c>
      <c r="D782" s="2">
        <f t="shared" si="68"/>
        <v>2.3021183516973127</v>
      </c>
      <c r="E782" s="2">
        <f t="shared" si="67"/>
        <v>-3.2257047116247772E-2</v>
      </c>
      <c r="F782" s="2">
        <f t="shared" si="71"/>
        <v>-1.2420479773366069E-2</v>
      </c>
      <c r="G782" s="2">
        <f t="shared" si="69"/>
        <v>-1.9836567342881702E-2</v>
      </c>
      <c r="H782" s="2" t="str">
        <f t="shared" si="70"/>
        <v>Hold</v>
      </c>
    </row>
    <row r="783" spans="1:8" ht="13.5" x14ac:dyDescent="0.25">
      <c r="A783" s="3">
        <v>43143</v>
      </c>
      <c r="B783" s="2">
        <v>2.4093</v>
      </c>
      <c r="C783" s="2">
        <f t="shared" ref="C783:C846" si="72">$C$4*B773+C782*(1-$C$4)</f>
        <v>2.2714980269532088</v>
      </c>
      <c r="D783" s="2">
        <f t="shared" si="68"/>
        <v>2.3100577330530672</v>
      </c>
      <c r="E783" s="2">
        <f t="shared" si="67"/>
        <v>-3.8559706099858371E-2</v>
      </c>
      <c r="F783" s="2">
        <f t="shared" si="71"/>
        <v>-1.7648325038664529E-2</v>
      </c>
      <c r="G783" s="2">
        <f t="shared" si="69"/>
        <v>-2.0911381061193841E-2</v>
      </c>
      <c r="H783" s="2" t="str">
        <f t="shared" si="70"/>
        <v>Hold</v>
      </c>
    </row>
    <row r="784" spans="1:8" ht="13.5" x14ac:dyDescent="0.25">
      <c r="A784" s="3">
        <v>43144</v>
      </c>
      <c r="B784" s="2">
        <v>2.4788000000000001</v>
      </c>
      <c r="C784" s="2">
        <f t="shared" si="72"/>
        <v>2.274406022806561</v>
      </c>
      <c r="D784" s="2">
        <f t="shared" si="68"/>
        <v>2.3225571602343211</v>
      </c>
      <c r="E784" s="2">
        <f t="shared" si="67"/>
        <v>-4.8151137427760116E-2</v>
      </c>
      <c r="F784" s="2">
        <f t="shared" si="71"/>
        <v>-2.3748887516483647E-2</v>
      </c>
      <c r="G784" s="2">
        <f t="shared" si="69"/>
        <v>-2.4402249911276468E-2</v>
      </c>
      <c r="H784" s="2" t="str">
        <f t="shared" si="70"/>
        <v>Hold</v>
      </c>
    </row>
    <row r="785" spans="1:8" ht="13.5" x14ac:dyDescent="0.25">
      <c r="A785" s="3">
        <v>43145</v>
      </c>
      <c r="B785" s="2">
        <v>2.5381999999999998</v>
      </c>
      <c r="C785" s="2">
        <f t="shared" si="72"/>
        <v>2.2768666346824746</v>
      </c>
      <c r="D785" s="2">
        <f t="shared" si="68"/>
        <v>2.3385307039206675</v>
      </c>
      <c r="E785" s="2">
        <f t="shared" si="67"/>
        <v>-6.1664069238192898E-2</v>
      </c>
      <c r="F785" s="2">
        <f t="shared" si="71"/>
        <v>-3.1331923860825499E-2</v>
      </c>
      <c r="G785" s="2">
        <f t="shared" si="69"/>
        <v>-3.0332145377367399E-2</v>
      </c>
      <c r="H785" s="2" t="str">
        <f t="shared" si="70"/>
        <v>Hold</v>
      </c>
    </row>
    <row r="786" spans="1:8" ht="13.5" x14ac:dyDescent="0.25">
      <c r="A786" s="3">
        <v>43146</v>
      </c>
      <c r="B786" s="2">
        <v>2.4788000000000001</v>
      </c>
      <c r="C786" s="2">
        <f t="shared" si="72"/>
        <v>2.278948690885171</v>
      </c>
      <c r="D786" s="2">
        <f t="shared" si="68"/>
        <v>2.3489210221487662</v>
      </c>
      <c r="E786" s="2">
        <f t="shared" si="67"/>
        <v>-6.9972331263595144E-2</v>
      </c>
      <c r="F786" s="2">
        <f t="shared" si="71"/>
        <v>-3.9060005341379433E-2</v>
      </c>
      <c r="G786" s="2">
        <f t="shared" si="69"/>
        <v>-3.0912325922215711E-2</v>
      </c>
      <c r="H786" s="2" t="str">
        <f t="shared" si="70"/>
        <v>Hold</v>
      </c>
    </row>
    <row r="787" spans="1:8" ht="13.5" x14ac:dyDescent="0.25">
      <c r="A787" s="3">
        <v>43147</v>
      </c>
      <c r="B787" s="2">
        <v>2.4390999999999998</v>
      </c>
      <c r="C787" s="2">
        <f t="shared" si="72"/>
        <v>2.2807104307489912</v>
      </c>
      <c r="D787" s="2">
        <f t="shared" si="68"/>
        <v>2.3556009464340431</v>
      </c>
      <c r="E787" s="2">
        <f t="shared" si="67"/>
        <v>-7.4890515685051895E-2</v>
      </c>
      <c r="F787" s="2">
        <f t="shared" si="71"/>
        <v>-4.6226107410113931E-2</v>
      </c>
      <c r="G787" s="2">
        <f t="shared" si="69"/>
        <v>-2.8664408274937964E-2</v>
      </c>
      <c r="H787" s="2" t="str">
        <f t="shared" si="70"/>
        <v>Hold</v>
      </c>
    </row>
    <row r="788" spans="1:8" ht="13.5" x14ac:dyDescent="0.25">
      <c r="A788" s="3">
        <v>43150</v>
      </c>
      <c r="B788" s="2">
        <v>2.4390999999999998</v>
      </c>
      <c r="C788" s="2">
        <f t="shared" si="72"/>
        <v>2.2867703644799158</v>
      </c>
      <c r="D788" s="2">
        <f t="shared" si="68"/>
        <v>2.3617860615130031</v>
      </c>
      <c r="E788" s="2">
        <f t="shared" si="67"/>
        <v>-7.5015697033087303E-2</v>
      </c>
      <c r="F788" s="2">
        <f t="shared" si="71"/>
        <v>-5.1984025334708604E-2</v>
      </c>
      <c r="G788" s="2">
        <f t="shared" si="69"/>
        <v>-2.3031671698378699E-2</v>
      </c>
      <c r="H788" s="2" t="str">
        <f t="shared" si="70"/>
        <v>Hold</v>
      </c>
    </row>
    <row r="789" spans="1:8" ht="13.5" x14ac:dyDescent="0.25">
      <c r="A789" s="3">
        <v>43151</v>
      </c>
      <c r="B789" s="2">
        <v>2.4489999999999998</v>
      </c>
      <c r="C789" s="2">
        <f t="shared" si="72"/>
        <v>2.2842672314830059</v>
      </c>
      <c r="D789" s="2">
        <f t="shared" si="68"/>
        <v>2.3682463532527809</v>
      </c>
      <c r="E789" s="2">
        <f t="shared" si="67"/>
        <v>-8.3979121769774956E-2</v>
      </c>
      <c r="F789" s="2">
        <f t="shared" si="71"/>
        <v>-5.8383044621721877E-2</v>
      </c>
      <c r="G789" s="2">
        <f t="shared" si="69"/>
        <v>-2.5596077148053079E-2</v>
      </c>
      <c r="H789" s="2" t="str">
        <f t="shared" si="70"/>
        <v>Hold</v>
      </c>
    </row>
    <row r="790" spans="1:8" ht="13.5" x14ac:dyDescent="0.25">
      <c r="A790" s="3">
        <v>43152</v>
      </c>
      <c r="B790" s="2">
        <v>2.4291999999999998</v>
      </c>
      <c r="C790" s="2">
        <f t="shared" si="72"/>
        <v>2.2974107343317742</v>
      </c>
      <c r="D790" s="2">
        <f t="shared" si="68"/>
        <v>2.3727614381970192</v>
      </c>
      <c r="E790" s="2">
        <f t="shared" si="67"/>
        <v>-7.5350703865245006E-2</v>
      </c>
      <c r="F790" s="2">
        <f t="shared" si="71"/>
        <v>-6.177657647042651E-2</v>
      </c>
      <c r="G790" s="2">
        <f t="shared" si="69"/>
        <v>-1.3574127394818496E-2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2.4192999999999998</v>
      </c>
      <c r="C791" s="2">
        <f t="shared" si="72"/>
        <v>2.3131013905884243</v>
      </c>
      <c r="D791" s="2">
        <f t="shared" si="68"/>
        <v>2.376208739071314</v>
      </c>
      <c r="E791" s="2">
        <f t="shared" si="67"/>
        <v>-6.310734848288968E-2</v>
      </c>
      <c r="F791" s="2">
        <f t="shared" si="71"/>
        <v>-6.2042730872919151E-2</v>
      </c>
      <c r="G791" s="2">
        <f t="shared" si="69"/>
        <v>-1.0646176099705293E-3</v>
      </c>
      <c r="H791" s="2" t="str">
        <f t="shared" si="70"/>
        <v>Hold</v>
      </c>
    </row>
    <row r="792" spans="1:8" ht="13.5" x14ac:dyDescent="0.25">
      <c r="A792" s="3">
        <v>43154</v>
      </c>
      <c r="B792" s="2">
        <v>2.4390999999999998</v>
      </c>
      <c r="C792" s="2">
        <f t="shared" si="72"/>
        <v>2.3187627151132824</v>
      </c>
      <c r="D792" s="2">
        <f t="shared" si="68"/>
        <v>2.3808673509919576</v>
      </c>
      <c r="E792" s="2">
        <f t="shared" si="67"/>
        <v>-6.2104635878675207E-2</v>
      </c>
      <c r="F792" s="2">
        <f t="shared" si="71"/>
        <v>-6.2055111874070368E-2</v>
      </c>
      <c r="G792" s="2">
        <f t="shared" si="69"/>
        <v>-4.9524004604839522E-5</v>
      </c>
      <c r="H792" s="2" t="str">
        <f t="shared" si="70"/>
        <v>Hold</v>
      </c>
    </row>
    <row r="793" spans="1:8" ht="13.5" x14ac:dyDescent="0.25">
      <c r="A793" s="3">
        <v>43157</v>
      </c>
      <c r="B793" s="2">
        <v>2.4291999999999998</v>
      </c>
      <c r="C793" s="2">
        <f t="shared" si="72"/>
        <v>2.3326915281727776</v>
      </c>
      <c r="D793" s="2">
        <f t="shared" si="68"/>
        <v>2.3844475472147755</v>
      </c>
      <c r="E793" s="2">
        <f t="shared" si="67"/>
        <v>-5.1756019041997892E-2</v>
      </c>
      <c r="F793" s="2">
        <f t="shared" si="71"/>
        <v>-5.9995293307655878E-2</v>
      </c>
      <c r="G793" s="2">
        <f t="shared" si="69"/>
        <v>8.2392742656579865E-3</v>
      </c>
      <c r="H793" s="2" t="str">
        <f t="shared" si="70"/>
        <v>Sell</v>
      </c>
    </row>
    <row r="794" spans="1:8" ht="13.5" x14ac:dyDescent="0.25">
      <c r="A794" s="3">
        <v>43158</v>
      </c>
      <c r="B794" s="2">
        <v>2.4291999999999998</v>
      </c>
      <c r="C794" s="2">
        <f t="shared" si="72"/>
        <v>2.355169754607735</v>
      </c>
      <c r="D794" s="2">
        <f t="shared" si="68"/>
        <v>2.3877625437173844</v>
      </c>
      <c r="E794" s="2">
        <f t="shared" si="67"/>
        <v>-3.2592789109649356E-2</v>
      </c>
      <c r="F794" s="2">
        <f t="shared" si="71"/>
        <v>-5.4514792468054581E-2</v>
      </c>
      <c r="G794" s="2">
        <f t="shared" si="69"/>
        <v>2.1922003358405225E-2</v>
      </c>
      <c r="H794" s="2" t="str">
        <f t="shared" si="70"/>
        <v>Sell</v>
      </c>
    </row>
    <row r="795" spans="1:8" ht="13.5" x14ac:dyDescent="0.25">
      <c r="A795" s="3">
        <v>43159</v>
      </c>
      <c r="B795" s="2">
        <v>2.4093</v>
      </c>
      <c r="C795" s="2">
        <f t="shared" si="72"/>
        <v>2.3833282538988527</v>
      </c>
      <c r="D795" s="2">
        <f t="shared" si="68"/>
        <v>2.3893579108494301</v>
      </c>
      <c r="E795" s="2">
        <f t="shared" si="67"/>
        <v>-6.0296569505773334E-3</v>
      </c>
      <c r="F795" s="2">
        <f t="shared" si="71"/>
        <v>-4.4817765364559135E-2</v>
      </c>
      <c r="G795" s="2">
        <f t="shared" si="69"/>
        <v>3.8788108413981802E-2</v>
      </c>
      <c r="H795" s="2" t="str">
        <f t="shared" si="70"/>
        <v>Sell</v>
      </c>
    </row>
    <row r="796" spans="1:8" ht="13.5" x14ac:dyDescent="0.25">
      <c r="A796" s="3">
        <v>43160</v>
      </c>
      <c r="B796" s="2">
        <v>2.4192999999999998</v>
      </c>
      <c r="C796" s="2">
        <f t="shared" si="72"/>
        <v>2.3980162148374911</v>
      </c>
      <c r="D796" s="2">
        <f t="shared" si="68"/>
        <v>2.3915758433791017</v>
      </c>
      <c r="E796" s="2">
        <f t="shared" ref="E796:E859" si="73">C796-D796</f>
        <v>6.4403714583893823E-3</v>
      </c>
      <c r="F796" s="2">
        <f t="shared" si="71"/>
        <v>-3.456613799996943E-2</v>
      </c>
      <c r="G796" s="2">
        <f t="shared" si="69"/>
        <v>4.1006509458358813E-2</v>
      </c>
      <c r="H796" s="2" t="str">
        <f t="shared" si="70"/>
        <v>Sell</v>
      </c>
    </row>
    <row r="797" spans="1:8" ht="13.5" x14ac:dyDescent="0.25">
      <c r="A797" s="3">
        <v>43161</v>
      </c>
      <c r="B797" s="2">
        <v>2.3696999999999999</v>
      </c>
      <c r="C797" s="2">
        <f t="shared" si="72"/>
        <v>2.4043367971701848</v>
      </c>
      <c r="D797" s="2">
        <f t="shared" ref="D797:D860" si="74">$D$4*B797+(1-$D$4)*D796</f>
        <v>2.3899554105362055</v>
      </c>
      <c r="E797" s="2">
        <f t="shared" si="73"/>
        <v>1.4381386633979254E-2</v>
      </c>
      <c r="F797" s="2">
        <f t="shared" si="71"/>
        <v>-2.4776633073179694E-2</v>
      </c>
      <c r="G797" s="2">
        <f t="shared" si="69"/>
        <v>3.9158019707158945E-2</v>
      </c>
      <c r="H797" s="2" t="str">
        <f t="shared" si="70"/>
        <v>Sell</v>
      </c>
    </row>
    <row r="798" spans="1:8" ht="13.5" x14ac:dyDescent="0.25">
      <c r="A798" s="3">
        <v>43164</v>
      </c>
      <c r="B798" s="2">
        <v>2.4390999999999998</v>
      </c>
      <c r="C798" s="2">
        <f t="shared" si="72"/>
        <v>2.4096849822209254</v>
      </c>
      <c r="D798" s="2">
        <f t="shared" si="74"/>
        <v>2.3935957504964867</v>
      </c>
      <c r="E798" s="2">
        <f t="shared" si="73"/>
        <v>1.6089231724438768E-2</v>
      </c>
      <c r="F798" s="2">
        <f t="shared" si="71"/>
        <v>-1.6603460113656002E-2</v>
      </c>
      <c r="G798" s="2">
        <f t="shared" si="69"/>
        <v>3.269269183809477E-2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2.4291999999999998</v>
      </c>
      <c r="C799" s="2">
        <f t="shared" si="72"/>
        <v>2.4157334464946292</v>
      </c>
      <c r="D799" s="2">
        <f t="shared" si="74"/>
        <v>2.3962331023115615</v>
      </c>
      <c r="E799" s="2">
        <f t="shared" si="73"/>
        <v>1.9500344183067675E-2</v>
      </c>
      <c r="F799" s="2">
        <f t="shared" si="71"/>
        <v>-9.3826992543112678E-3</v>
      </c>
      <c r="G799" s="2">
        <f t="shared" si="69"/>
        <v>2.8883043437378943E-2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2.4192999999999998</v>
      </c>
      <c r="C800" s="2">
        <f t="shared" si="72"/>
        <v>2.4178052239569938</v>
      </c>
      <c r="D800" s="2">
        <f t="shared" si="74"/>
        <v>2.3979417613995939</v>
      </c>
      <c r="E800" s="2">
        <f t="shared" si="73"/>
        <v>1.9863462557399902E-2</v>
      </c>
      <c r="F800" s="2">
        <f t="shared" si="71"/>
        <v>-3.5334668919690341E-3</v>
      </c>
      <c r="G800" s="2">
        <f t="shared" si="69"/>
        <v>2.3396929449368935E-2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2.3795999999999999</v>
      </c>
      <c r="C801" s="2">
        <f t="shared" si="72"/>
        <v>2.4180351895020715</v>
      </c>
      <c r="D801" s="2">
        <f t="shared" si="74"/>
        <v>2.3965831124070314</v>
      </c>
      <c r="E801" s="2">
        <f t="shared" si="73"/>
        <v>2.1452077095040156E-2</v>
      </c>
      <c r="F801" s="2">
        <f t="shared" si="71"/>
        <v>1.4636419054328037E-3</v>
      </c>
      <c r="G801" s="2">
        <f t="shared" si="69"/>
        <v>1.9988435189607353E-2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2.3597999999999999</v>
      </c>
      <c r="C802" s="2">
        <f t="shared" si="72"/>
        <v>2.4212759295786759</v>
      </c>
      <c r="D802" s="2">
        <f t="shared" si="74"/>
        <v>2.3938584374139178</v>
      </c>
      <c r="E802" s="2">
        <f t="shared" si="73"/>
        <v>2.7417492164758084E-2</v>
      </c>
      <c r="F802" s="2">
        <f t="shared" si="71"/>
        <v>6.6544119572978597E-3</v>
      </c>
      <c r="G802" s="2">
        <f t="shared" si="69"/>
        <v>2.0763080207460226E-2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2.3597999999999999</v>
      </c>
      <c r="C803" s="2">
        <f t="shared" si="72"/>
        <v>2.4224950173358026</v>
      </c>
      <c r="D803" s="2">
        <f t="shared" si="74"/>
        <v>2.391335590198072</v>
      </c>
      <c r="E803" s="2">
        <f t="shared" si="73"/>
        <v>3.1159427137730678E-2</v>
      </c>
      <c r="F803" s="2">
        <f t="shared" si="71"/>
        <v>1.1555414993384423E-2</v>
      </c>
      <c r="G803" s="2">
        <f t="shared" si="69"/>
        <v>1.9604012144346254E-2</v>
      </c>
      <c r="H803" s="2" t="str">
        <f t="shared" si="70"/>
        <v>Sell</v>
      </c>
    </row>
    <row r="804" spans="1:8" ht="13.5" x14ac:dyDescent="0.25">
      <c r="A804" s="3">
        <v>43172</v>
      </c>
      <c r="B804" s="2">
        <v>2.2904</v>
      </c>
      <c r="C804" s="2">
        <f t="shared" si="72"/>
        <v>2.4235265531302943</v>
      </c>
      <c r="D804" s="2">
        <f t="shared" si="74"/>
        <v>2.3838588798130296</v>
      </c>
      <c r="E804" s="2">
        <f t="shared" si="73"/>
        <v>3.9667673317264729E-2</v>
      </c>
      <c r="F804" s="2">
        <f t="shared" si="71"/>
        <v>1.7177866658160484E-2</v>
      </c>
      <c r="G804" s="2">
        <f t="shared" ref="G804:G867" si="75">E804-F804</f>
        <v>2.2489806659104244E-2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2.2309000000000001</v>
      </c>
      <c r="C805" s="2">
        <f t="shared" si="72"/>
        <v>2.4213378526487106</v>
      </c>
      <c r="D805" s="2">
        <f t="shared" si="74"/>
        <v>2.3725285924194717</v>
      </c>
      <c r="E805" s="2">
        <f t="shared" si="73"/>
        <v>4.8809260229238927E-2</v>
      </c>
      <c r="F805" s="2">
        <f t="shared" ref="F805:F868" si="77">(E805*(2/(10)))+((1-(2/10))*F804)</f>
        <v>2.3504145372376176E-2</v>
      </c>
      <c r="G805" s="2">
        <f t="shared" si="75"/>
        <v>2.5305114856862751E-2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2.2309000000000001</v>
      </c>
      <c r="C806" s="2">
        <f t="shared" si="72"/>
        <v>2.4210243368566009</v>
      </c>
      <c r="D806" s="2">
        <f t="shared" si="74"/>
        <v>2.3620375855735847</v>
      </c>
      <c r="E806" s="2">
        <f t="shared" si="73"/>
        <v>5.8986751283016225E-2</v>
      </c>
      <c r="F806" s="2">
        <f t="shared" si="77"/>
        <v>3.0600666554504184E-2</v>
      </c>
      <c r="G806" s="2">
        <f t="shared" si="75"/>
        <v>2.8386084728512041E-2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2.2309000000000001</v>
      </c>
      <c r="C807" s="2">
        <f t="shared" si="72"/>
        <v>2.4131282850325082</v>
      </c>
      <c r="D807" s="2">
        <f t="shared" si="74"/>
        <v>2.3523236903459117</v>
      </c>
      <c r="E807" s="2">
        <f t="shared" si="73"/>
        <v>6.0804594686596491E-2</v>
      </c>
      <c r="F807" s="2">
        <f t="shared" si="77"/>
        <v>3.6641452180922643E-2</v>
      </c>
      <c r="G807" s="2">
        <f t="shared" si="75"/>
        <v>2.4163142505673849E-2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2.33</v>
      </c>
      <c r="C808" s="2">
        <f t="shared" si="72"/>
        <v>2.4171239334890453</v>
      </c>
      <c r="D808" s="2">
        <f t="shared" si="74"/>
        <v>2.3506700836536218</v>
      </c>
      <c r="E808" s="2">
        <f t="shared" si="73"/>
        <v>6.6453849835423462E-2</v>
      </c>
      <c r="F808" s="2">
        <f t="shared" si="77"/>
        <v>4.2603931711822807E-2</v>
      </c>
      <c r="G808" s="2">
        <f t="shared" si="75"/>
        <v>2.3849918123600655E-2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2.2805</v>
      </c>
      <c r="C809" s="2">
        <f t="shared" si="72"/>
        <v>2.4189817898753461</v>
      </c>
      <c r="D809" s="2">
        <f t="shared" si="74"/>
        <v>2.3454722996792796</v>
      </c>
      <c r="E809" s="2">
        <f t="shared" si="73"/>
        <v>7.3509490196066452E-2</v>
      </c>
      <c r="F809" s="2">
        <f t="shared" si="77"/>
        <v>4.8785043408671534E-2</v>
      </c>
      <c r="G809" s="2">
        <f t="shared" si="75"/>
        <v>2.4724446787394917E-2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2.2309000000000001</v>
      </c>
      <c r="C810" s="2">
        <f t="shared" si="72"/>
        <v>2.4190307452791386</v>
      </c>
      <c r="D810" s="2">
        <f t="shared" si="74"/>
        <v>2.3369854626659996</v>
      </c>
      <c r="E810" s="2">
        <f t="shared" si="73"/>
        <v>8.2045282613139037E-2</v>
      </c>
      <c r="F810" s="2">
        <f t="shared" si="77"/>
        <v>5.5437091249565036E-2</v>
      </c>
      <c r="G810" s="2">
        <f t="shared" si="75"/>
        <v>2.6608191363574001E-2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2.1911999999999998</v>
      </c>
      <c r="C811" s="2">
        <f t="shared" si="72"/>
        <v>2.4129644767746559</v>
      </c>
      <c r="D811" s="2">
        <f t="shared" si="74"/>
        <v>2.3261865395055552</v>
      </c>
      <c r="E811" s="2">
        <f t="shared" si="73"/>
        <v>8.6777937269100658E-2</v>
      </c>
      <c r="F811" s="2">
        <f t="shared" si="77"/>
        <v>6.1705260453472167E-2</v>
      </c>
      <c r="G811" s="2">
        <f t="shared" si="75"/>
        <v>2.507267681562849E-2</v>
      </c>
      <c r="H811" s="2" t="str">
        <f t="shared" si="76"/>
        <v>Sell</v>
      </c>
    </row>
    <row r="812" spans="1:8" ht="13.5" x14ac:dyDescent="0.25">
      <c r="A812" s="3">
        <v>43185</v>
      </c>
      <c r="B812" s="2">
        <v>2.1516000000000002</v>
      </c>
      <c r="C812" s="2">
        <f t="shared" si="72"/>
        <v>2.4047853265016319</v>
      </c>
      <c r="D812" s="2">
        <f t="shared" si="74"/>
        <v>2.3132542032458847</v>
      </c>
      <c r="E812" s="2">
        <f t="shared" si="73"/>
        <v>9.1531123255747193E-2</v>
      </c>
      <c r="F812" s="2">
        <f t="shared" si="77"/>
        <v>6.7670433013927181E-2</v>
      </c>
      <c r="G812" s="2">
        <f t="shared" si="75"/>
        <v>2.3860690241820012E-2</v>
      </c>
      <c r="H812" s="2" t="str">
        <f t="shared" si="76"/>
        <v>Sell</v>
      </c>
    </row>
    <row r="813" spans="1:8" ht="13.5" x14ac:dyDescent="0.25">
      <c r="A813" s="3">
        <v>43186</v>
      </c>
      <c r="B813" s="2">
        <v>2.2309000000000001</v>
      </c>
      <c r="C813" s="2">
        <f t="shared" si="72"/>
        <v>2.3978645070398423</v>
      </c>
      <c r="D813" s="2">
        <f t="shared" si="74"/>
        <v>2.3071538918943375</v>
      </c>
      <c r="E813" s="2">
        <f t="shared" si="73"/>
        <v>9.0710615145504825E-2</v>
      </c>
      <c r="F813" s="2">
        <f t="shared" si="77"/>
        <v>7.2278469440242715E-2</v>
      </c>
      <c r="G813" s="2">
        <f t="shared" si="75"/>
        <v>1.843214570526211E-2</v>
      </c>
      <c r="H813" s="2" t="str">
        <f t="shared" si="76"/>
        <v>Sell</v>
      </c>
    </row>
    <row r="814" spans="1:8" ht="13.5" x14ac:dyDescent="0.25">
      <c r="A814" s="3">
        <v>43187</v>
      </c>
      <c r="B814" s="2">
        <v>2.2309000000000001</v>
      </c>
      <c r="C814" s="2">
        <f t="shared" si="72"/>
        <v>2.3813315059567897</v>
      </c>
      <c r="D814" s="2">
        <f t="shared" si="74"/>
        <v>2.3015054554577197</v>
      </c>
      <c r="E814" s="2">
        <f t="shared" si="73"/>
        <v>7.9826050499069989E-2</v>
      </c>
      <c r="F814" s="2">
        <f t="shared" si="77"/>
        <v>7.378798565200817E-2</v>
      </c>
      <c r="G814" s="2">
        <f t="shared" si="75"/>
        <v>6.0380648470618192E-3</v>
      </c>
      <c r="H814" s="2" t="str">
        <f t="shared" si="76"/>
        <v>Sell</v>
      </c>
    </row>
    <row r="815" spans="1:8" ht="13.5" x14ac:dyDescent="0.25">
      <c r="A815" s="3">
        <v>43188</v>
      </c>
      <c r="B815" s="2">
        <v>2.2010999999999998</v>
      </c>
      <c r="C815" s="2">
        <f t="shared" si="72"/>
        <v>2.3581881973480527</v>
      </c>
      <c r="D815" s="2">
        <f t="shared" si="74"/>
        <v>2.2940680143127037</v>
      </c>
      <c r="E815" s="2">
        <f t="shared" si="73"/>
        <v>6.4120183035349054E-2</v>
      </c>
      <c r="F815" s="2">
        <f t="shared" si="77"/>
        <v>7.1854425128676347E-2</v>
      </c>
      <c r="G815" s="2">
        <f t="shared" si="75"/>
        <v>-7.7342420933272926E-3</v>
      </c>
      <c r="H815" s="2" t="str">
        <f t="shared" si="76"/>
        <v>Hold</v>
      </c>
    </row>
    <row r="816" spans="1:8" ht="13.5" x14ac:dyDescent="0.25">
      <c r="A816" s="3">
        <v>43189</v>
      </c>
      <c r="B816" s="2">
        <v>2.1911999999999998</v>
      </c>
      <c r="C816" s="2">
        <f t="shared" si="72"/>
        <v>2.3386053977560444</v>
      </c>
      <c r="D816" s="2">
        <f t="shared" si="74"/>
        <v>2.2864481614006515</v>
      </c>
      <c r="E816" s="2">
        <f t="shared" si="73"/>
        <v>5.2157236355392822E-2</v>
      </c>
      <c r="F816" s="2">
        <f t="shared" si="77"/>
        <v>6.7914987374019645E-2</v>
      </c>
      <c r="G816" s="2">
        <f t="shared" si="75"/>
        <v>-1.5757751018626823E-2</v>
      </c>
      <c r="H816" s="2" t="str">
        <f t="shared" si="76"/>
        <v>Hold</v>
      </c>
    </row>
    <row r="817" spans="1:8" ht="13.5" x14ac:dyDescent="0.25">
      <c r="A817" s="3">
        <v>43192</v>
      </c>
      <c r="B817" s="2">
        <v>2.0722</v>
      </c>
      <c r="C817" s="2">
        <f t="shared" si="72"/>
        <v>2.3220353365628066</v>
      </c>
      <c r="D817" s="2">
        <f t="shared" si="74"/>
        <v>2.2705779272228255</v>
      </c>
      <c r="E817" s="2">
        <f t="shared" si="73"/>
        <v>5.1457409339981108E-2</v>
      </c>
      <c r="F817" s="2">
        <f t="shared" si="77"/>
        <v>6.4623471767211949E-2</v>
      </c>
      <c r="G817" s="2">
        <f t="shared" si="75"/>
        <v>-1.316606242723084E-2</v>
      </c>
      <c r="H817" s="2" t="str">
        <f t="shared" si="76"/>
        <v>Hold</v>
      </c>
    </row>
    <row r="818" spans="1:8" ht="13.5" x14ac:dyDescent="0.25">
      <c r="A818" s="3">
        <v>43193</v>
      </c>
      <c r="B818" s="2">
        <v>2.1217999999999999</v>
      </c>
      <c r="C818" s="2">
        <f t="shared" si="72"/>
        <v>2.3232606693992981</v>
      </c>
      <c r="D818" s="2">
        <f t="shared" si="74"/>
        <v>2.2595573400211344</v>
      </c>
      <c r="E818" s="2">
        <f t="shared" si="73"/>
        <v>6.3703329378163698E-2</v>
      </c>
      <c r="F818" s="2">
        <f t="shared" si="77"/>
        <v>6.4439443289402307E-2</v>
      </c>
      <c r="G818" s="2">
        <f t="shared" si="75"/>
        <v>-7.3611391123860892E-4</v>
      </c>
      <c r="H818" s="2" t="str">
        <f t="shared" si="76"/>
        <v>Hold</v>
      </c>
    </row>
    <row r="819" spans="1:8" ht="13.5" x14ac:dyDescent="0.25">
      <c r="A819" s="3">
        <v>43194</v>
      </c>
      <c r="B819" s="2">
        <v>2.0920999999999998</v>
      </c>
      <c r="C819" s="2">
        <f t="shared" si="72"/>
        <v>2.3166821048763291</v>
      </c>
      <c r="D819" s="2">
        <f t="shared" si="74"/>
        <v>2.2471530926121615</v>
      </c>
      <c r="E819" s="2">
        <f t="shared" si="73"/>
        <v>6.9529012264167633E-2</v>
      </c>
      <c r="F819" s="2">
        <f t="shared" si="77"/>
        <v>6.5457357084355378E-2</v>
      </c>
      <c r="G819" s="2">
        <f t="shared" si="75"/>
        <v>4.0716551798122558E-3</v>
      </c>
      <c r="H819" s="2" t="str">
        <f t="shared" si="76"/>
        <v>Sell</v>
      </c>
    </row>
    <row r="820" spans="1:8" ht="13.5" x14ac:dyDescent="0.25">
      <c r="A820" s="3">
        <v>43195</v>
      </c>
      <c r="B820" s="2">
        <v>2.0920999999999998</v>
      </c>
      <c r="C820" s="2">
        <f t="shared" si="72"/>
        <v>2.3034848579722782</v>
      </c>
      <c r="D820" s="2">
        <f t="shared" si="74"/>
        <v>2.2356676783445941</v>
      </c>
      <c r="E820" s="2">
        <f t="shared" si="73"/>
        <v>6.7817179627684077E-2</v>
      </c>
      <c r="F820" s="2">
        <f t="shared" si="77"/>
        <v>6.5929321593021117E-2</v>
      </c>
      <c r="G820" s="2">
        <f t="shared" si="75"/>
        <v>1.8878580346629592E-3</v>
      </c>
      <c r="H820" s="2" t="str">
        <f t="shared" si="76"/>
        <v>Sell</v>
      </c>
    </row>
    <row r="821" spans="1:8" ht="13.5" x14ac:dyDescent="0.25">
      <c r="A821" s="3">
        <v>43196</v>
      </c>
      <c r="B821" s="2">
        <v>2.1217999999999999</v>
      </c>
      <c r="C821" s="2">
        <f t="shared" si="72"/>
        <v>2.2862102644380813</v>
      </c>
      <c r="D821" s="2">
        <f t="shared" si="74"/>
        <v>2.2272330355042538</v>
      </c>
      <c r="E821" s="2">
        <f t="shared" si="73"/>
        <v>5.8977228933827508E-2</v>
      </c>
      <c r="F821" s="2">
        <f t="shared" si="77"/>
        <v>6.4538903061182401E-2</v>
      </c>
      <c r="G821" s="2">
        <f t="shared" si="75"/>
        <v>-5.5616741273548931E-3</v>
      </c>
      <c r="H821" s="2" t="str">
        <f t="shared" si="76"/>
        <v>Hold</v>
      </c>
    </row>
    <row r="822" spans="1:8" ht="13.5" x14ac:dyDescent="0.25">
      <c r="A822" s="3">
        <v>43200</v>
      </c>
      <c r="B822" s="2">
        <v>2.1217999999999999</v>
      </c>
      <c r="C822" s="2">
        <f t="shared" si="72"/>
        <v>2.2655009929860688</v>
      </c>
      <c r="D822" s="2">
        <f t="shared" si="74"/>
        <v>2.2194231810224569</v>
      </c>
      <c r="E822" s="2">
        <f t="shared" si="73"/>
        <v>4.6077811963611826E-2</v>
      </c>
      <c r="F822" s="2">
        <f t="shared" si="77"/>
        <v>6.0846684841668289E-2</v>
      </c>
      <c r="G822" s="2">
        <f t="shared" si="75"/>
        <v>-1.4768872878056463E-2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2.1217999999999999</v>
      </c>
      <c r="C823" s="2">
        <f t="shared" si="72"/>
        <v>2.2601777632959044</v>
      </c>
      <c r="D823" s="2">
        <f t="shared" si="74"/>
        <v>2.2121918342800524</v>
      </c>
      <c r="E823" s="2">
        <f t="shared" si="73"/>
        <v>4.7985929015851969E-2</v>
      </c>
      <c r="F823" s="2">
        <f t="shared" si="77"/>
        <v>5.8274533676505029E-2</v>
      </c>
      <c r="G823" s="2">
        <f t="shared" si="75"/>
        <v>-1.028860466065306E-2</v>
      </c>
      <c r="H823" s="2" t="str">
        <f t="shared" si="76"/>
        <v>Hold</v>
      </c>
    </row>
    <row r="824" spans="1:8" ht="13.5" x14ac:dyDescent="0.25">
      <c r="A824" s="3">
        <v>43202</v>
      </c>
      <c r="B824" s="2">
        <v>2.1217999999999999</v>
      </c>
      <c r="C824" s="2">
        <f t="shared" si="72"/>
        <v>2.2556734920196115</v>
      </c>
      <c r="D824" s="2">
        <f t="shared" si="74"/>
        <v>2.2054961428519002</v>
      </c>
      <c r="E824" s="2">
        <f t="shared" si="73"/>
        <v>5.0177349167711327E-2</v>
      </c>
      <c r="F824" s="2">
        <f t="shared" si="77"/>
        <v>5.6655096774746297E-2</v>
      </c>
      <c r="G824" s="2">
        <f t="shared" si="75"/>
        <v>-6.4777476070349699E-3</v>
      </c>
      <c r="H824" s="2" t="str">
        <f t="shared" si="76"/>
        <v>Hold</v>
      </c>
    </row>
    <row r="825" spans="1:8" ht="13.5" x14ac:dyDescent="0.25">
      <c r="A825" s="3">
        <v>43203</v>
      </c>
      <c r="B825" s="2">
        <v>2.1217999999999999</v>
      </c>
      <c r="C825" s="2">
        <f t="shared" si="72"/>
        <v>2.2472775701704406</v>
      </c>
      <c r="D825" s="2">
        <f t="shared" si="74"/>
        <v>2.1992964285665741</v>
      </c>
      <c r="E825" s="2">
        <f t="shared" si="73"/>
        <v>4.7981141603866462E-2</v>
      </c>
      <c r="F825" s="2">
        <f t="shared" si="77"/>
        <v>5.4920305740570337E-2</v>
      </c>
      <c r="G825" s="2">
        <f t="shared" si="75"/>
        <v>-6.9391641367038751E-3</v>
      </c>
      <c r="H825" s="2" t="str">
        <f t="shared" si="76"/>
        <v>Hold</v>
      </c>
    </row>
    <row r="826" spans="1:8" ht="13.5" x14ac:dyDescent="0.25">
      <c r="A826" s="3">
        <v>43206</v>
      </c>
      <c r="B826" s="2">
        <v>2.1217999999999999</v>
      </c>
      <c r="C826" s="2">
        <f t="shared" si="72"/>
        <v>2.2386502516826803</v>
      </c>
      <c r="D826" s="2">
        <f t="shared" si="74"/>
        <v>2.1935559523764572</v>
      </c>
      <c r="E826" s="2">
        <f t="shared" si="73"/>
        <v>4.5094299306223107E-2</v>
      </c>
      <c r="F826" s="2">
        <f t="shared" si="77"/>
        <v>5.2955104453700892E-2</v>
      </c>
      <c r="G826" s="2">
        <f t="shared" si="75"/>
        <v>-7.8608051474777854E-3</v>
      </c>
      <c r="H826" s="2" t="str">
        <f t="shared" si="76"/>
        <v>Hold</v>
      </c>
    </row>
    <row r="827" spans="1:8" ht="13.5" x14ac:dyDescent="0.25">
      <c r="A827" s="3">
        <v>43207</v>
      </c>
      <c r="B827" s="2">
        <v>2.0722</v>
      </c>
      <c r="C827" s="2">
        <f t="shared" si="72"/>
        <v>2.2130425206545756</v>
      </c>
      <c r="D827" s="2">
        <f t="shared" si="74"/>
        <v>2.1845666225707938</v>
      </c>
      <c r="E827" s="2">
        <f t="shared" si="73"/>
        <v>2.8475898083781814E-2</v>
      </c>
      <c r="F827" s="2">
        <f t="shared" si="77"/>
        <v>4.8059263179717079E-2</v>
      </c>
      <c r="G827" s="2">
        <f t="shared" si="75"/>
        <v>-1.9583365095935265E-2</v>
      </c>
      <c r="H827" s="2" t="str">
        <f t="shared" si="76"/>
        <v>Hold</v>
      </c>
    </row>
    <row r="828" spans="1:8" ht="13.5" x14ac:dyDescent="0.25">
      <c r="A828" s="3">
        <v>43208</v>
      </c>
      <c r="B828" s="2">
        <v>2.0821999999999998</v>
      </c>
      <c r="C828" s="2">
        <f t="shared" si="72"/>
        <v>2.1990052097846409</v>
      </c>
      <c r="D828" s="2">
        <f t="shared" si="74"/>
        <v>2.1769839097877721</v>
      </c>
      <c r="E828" s="2">
        <f t="shared" si="73"/>
        <v>2.2021299996868748E-2</v>
      </c>
      <c r="F828" s="2">
        <f t="shared" si="77"/>
        <v>4.2851670543147417E-2</v>
      </c>
      <c r="G828" s="2">
        <f t="shared" si="75"/>
        <v>-2.0830370546278669E-2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2.0821999999999998</v>
      </c>
      <c r="C829" s="2">
        <f t="shared" si="72"/>
        <v>2.1825582544331579</v>
      </c>
      <c r="D829" s="2">
        <f t="shared" si="74"/>
        <v>2.1699628794331223</v>
      </c>
      <c r="E829" s="2">
        <f t="shared" si="73"/>
        <v>1.2595375000035602E-2</v>
      </c>
      <c r="F829" s="2">
        <f t="shared" si="77"/>
        <v>3.680041143452506E-2</v>
      </c>
      <c r="G829" s="2">
        <f t="shared" si="75"/>
        <v>-2.4205036434489458E-2</v>
      </c>
      <c r="H829" s="2" t="str">
        <f t="shared" si="76"/>
        <v>Hold</v>
      </c>
    </row>
    <row r="830" spans="1:8" ht="13.5" x14ac:dyDescent="0.25">
      <c r="A830" s="3">
        <v>43210</v>
      </c>
      <c r="B830" s="2">
        <v>2.0722</v>
      </c>
      <c r="C830" s="2">
        <f t="shared" si="72"/>
        <v>2.16864159990498</v>
      </c>
      <c r="D830" s="2">
        <f t="shared" si="74"/>
        <v>2.1627211846602985</v>
      </c>
      <c r="E830" s="2">
        <f t="shared" si="73"/>
        <v>5.920415244681454E-3</v>
      </c>
      <c r="F830" s="2">
        <f t="shared" si="77"/>
        <v>3.0624412196556341E-2</v>
      </c>
      <c r="G830" s="2">
        <f t="shared" si="75"/>
        <v>-2.4703996951874887E-2</v>
      </c>
      <c r="H830" s="2" t="str">
        <f t="shared" si="76"/>
        <v>Hold</v>
      </c>
    </row>
    <row r="831" spans="1:8" ht="13.5" x14ac:dyDescent="0.25">
      <c r="A831" s="3">
        <v>43213</v>
      </c>
      <c r="B831" s="2">
        <v>2.0722</v>
      </c>
      <c r="C831" s="2">
        <f t="shared" si="72"/>
        <v>2.1614351999195982</v>
      </c>
      <c r="D831" s="2">
        <f t="shared" si="74"/>
        <v>2.1560159117224988</v>
      </c>
      <c r="E831" s="2">
        <f t="shared" si="73"/>
        <v>5.4192881970993589E-3</v>
      </c>
      <c r="F831" s="2">
        <f t="shared" si="77"/>
        <v>2.5583387396664947E-2</v>
      </c>
      <c r="G831" s="2">
        <f t="shared" si="75"/>
        <v>-2.0164099199565588E-2</v>
      </c>
      <c r="H831" s="2" t="str">
        <f t="shared" si="76"/>
        <v>Hold</v>
      </c>
    </row>
    <row r="832" spans="1:8" ht="13.5" x14ac:dyDescent="0.25">
      <c r="A832" s="3">
        <v>43214</v>
      </c>
      <c r="B832" s="2">
        <v>2.0821999999999998</v>
      </c>
      <c r="C832" s="2">
        <f t="shared" si="72"/>
        <v>2.1553374768550446</v>
      </c>
      <c r="D832" s="2">
        <f t="shared" si="74"/>
        <v>2.1505480664097214</v>
      </c>
      <c r="E832" s="2">
        <f t="shared" si="73"/>
        <v>4.7894104453232167E-3</v>
      </c>
      <c r="F832" s="2">
        <f t="shared" si="77"/>
        <v>2.1424592006396605E-2</v>
      </c>
      <c r="G832" s="2">
        <f t="shared" si="75"/>
        <v>-1.6635181561073388E-2</v>
      </c>
      <c r="H832" s="2" t="str">
        <f t="shared" si="76"/>
        <v>Hold</v>
      </c>
    </row>
    <row r="833" spans="1:8" ht="13.5" x14ac:dyDescent="0.25">
      <c r="A833" s="3">
        <v>43215</v>
      </c>
      <c r="B833" s="2">
        <v>2.1714000000000002</v>
      </c>
      <c r="C833" s="2">
        <f t="shared" si="72"/>
        <v>2.1501778650311913</v>
      </c>
      <c r="D833" s="2">
        <f t="shared" si="74"/>
        <v>2.1520926540830754</v>
      </c>
      <c r="E833" s="2">
        <f t="shared" si="73"/>
        <v>-1.9147890518840249E-3</v>
      </c>
      <c r="F833" s="2">
        <f t="shared" si="77"/>
        <v>1.675671579474048E-2</v>
      </c>
      <c r="G833" s="2">
        <f t="shared" si="75"/>
        <v>-1.8671504846624505E-2</v>
      </c>
      <c r="H833" s="2" t="str">
        <f t="shared" si="76"/>
        <v>Hold</v>
      </c>
    </row>
    <row r="834" spans="1:8" ht="13.5" x14ac:dyDescent="0.25">
      <c r="A834" s="3">
        <v>43216</v>
      </c>
      <c r="B834" s="2">
        <v>2.2109999999999999</v>
      </c>
      <c r="C834" s="2">
        <f t="shared" si="72"/>
        <v>2.1458120396417772</v>
      </c>
      <c r="D834" s="2">
        <f t="shared" si="74"/>
        <v>2.1564561611880326</v>
      </c>
      <c r="E834" s="2">
        <f t="shared" si="73"/>
        <v>-1.0644121546255381E-2</v>
      </c>
      <c r="F834" s="2">
        <f t="shared" si="77"/>
        <v>1.1276548326541309E-2</v>
      </c>
      <c r="G834" s="2">
        <f t="shared" si="75"/>
        <v>-2.1920669872796689E-2</v>
      </c>
      <c r="H834" s="2" t="str">
        <f t="shared" si="76"/>
        <v>Hold</v>
      </c>
    </row>
    <row r="835" spans="1:8" ht="13.5" x14ac:dyDescent="0.25">
      <c r="A835" s="3">
        <v>43217</v>
      </c>
      <c r="B835" s="2">
        <v>2.1812999999999998</v>
      </c>
      <c r="C835" s="2">
        <f t="shared" si="72"/>
        <v>2.1421178796968885</v>
      </c>
      <c r="D835" s="2">
        <f t="shared" si="74"/>
        <v>2.1582964455444746</v>
      </c>
      <c r="E835" s="2">
        <f t="shared" si="73"/>
        <v>-1.6178565847586146E-2</v>
      </c>
      <c r="F835" s="2">
        <f t="shared" si="77"/>
        <v>5.7855254917158171E-3</v>
      </c>
      <c r="G835" s="2">
        <f t="shared" si="75"/>
        <v>-2.1964091339301963E-2</v>
      </c>
      <c r="H835" s="2" t="str">
        <f t="shared" si="76"/>
        <v>Hold</v>
      </c>
    </row>
    <row r="836" spans="1:8" ht="13.5" x14ac:dyDescent="0.25">
      <c r="A836" s="3">
        <v>43220</v>
      </c>
      <c r="B836" s="2">
        <v>2.1316999999999999</v>
      </c>
      <c r="C836" s="2">
        <f t="shared" si="72"/>
        <v>2.1389920520512131</v>
      </c>
      <c r="D836" s="2">
        <f t="shared" si="74"/>
        <v>2.1563263384671063</v>
      </c>
      <c r="E836" s="2">
        <f t="shared" si="73"/>
        <v>-1.7334286415893185E-2</v>
      </c>
      <c r="F836" s="2">
        <f t="shared" si="77"/>
        <v>1.1615631101940171E-3</v>
      </c>
      <c r="G836" s="2">
        <f t="shared" si="75"/>
        <v>-1.8495849526087203E-2</v>
      </c>
      <c r="H836" s="2" t="str">
        <f t="shared" si="76"/>
        <v>Hold</v>
      </c>
    </row>
    <row r="837" spans="1:8" ht="13.5" x14ac:dyDescent="0.25">
      <c r="A837" s="3">
        <v>43222</v>
      </c>
      <c r="B837" s="2">
        <v>2.1316999999999999</v>
      </c>
      <c r="C837" s="2">
        <f t="shared" si="72"/>
        <v>2.1287163517356418</v>
      </c>
      <c r="D837" s="2">
        <f t="shared" si="74"/>
        <v>2.1545021652473206</v>
      </c>
      <c r="E837" s="2">
        <f t="shared" si="73"/>
        <v>-2.5785813511678857E-2</v>
      </c>
      <c r="F837" s="2">
        <f t="shared" si="77"/>
        <v>-4.2279122141805582E-3</v>
      </c>
      <c r="G837" s="2">
        <f t="shared" si="75"/>
        <v>-2.1557901297498298E-2</v>
      </c>
      <c r="H837" s="2" t="str">
        <f t="shared" si="76"/>
        <v>Hold</v>
      </c>
    </row>
    <row r="838" spans="1:8" ht="13.5" x14ac:dyDescent="0.25">
      <c r="A838" s="3">
        <v>43223</v>
      </c>
      <c r="B838" s="2">
        <v>2.0623</v>
      </c>
      <c r="C838" s="2">
        <f t="shared" si="72"/>
        <v>2.1215599899301583</v>
      </c>
      <c r="D838" s="2">
        <f t="shared" si="74"/>
        <v>2.1476723752290003</v>
      </c>
      <c r="E838" s="2">
        <f t="shared" si="73"/>
        <v>-2.6112385298842078E-2</v>
      </c>
      <c r="F838" s="2">
        <f t="shared" si="77"/>
        <v>-8.6048068311128621E-3</v>
      </c>
      <c r="G838" s="2">
        <f t="shared" si="75"/>
        <v>-1.7507578467729216E-2</v>
      </c>
      <c r="H838" s="2" t="str">
        <f t="shared" si="76"/>
        <v>Hold</v>
      </c>
    </row>
    <row r="839" spans="1:8" ht="13.5" x14ac:dyDescent="0.25">
      <c r="A839" s="3">
        <v>43224</v>
      </c>
      <c r="B839" s="2">
        <v>2.0821999999999998</v>
      </c>
      <c r="C839" s="2">
        <f t="shared" si="72"/>
        <v>2.11550460686398</v>
      </c>
      <c r="D839" s="2">
        <f t="shared" si="74"/>
        <v>2.1428225696564818</v>
      </c>
      <c r="E839" s="2">
        <f t="shared" si="73"/>
        <v>-2.731796279250176E-2</v>
      </c>
      <c r="F839" s="2">
        <f t="shared" si="77"/>
        <v>-1.2347438023390642E-2</v>
      </c>
      <c r="G839" s="2">
        <f t="shared" si="75"/>
        <v>-1.4970524769111117E-2</v>
      </c>
      <c r="H839" s="2" t="str">
        <f t="shared" si="76"/>
        <v>Hold</v>
      </c>
    </row>
    <row r="840" spans="1:8" ht="13.5" x14ac:dyDescent="0.25">
      <c r="A840" s="3">
        <v>43227</v>
      </c>
      <c r="B840" s="2">
        <v>2.0623</v>
      </c>
      <c r="C840" s="2">
        <f t="shared" si="72"/>
        <v>2.1088423596541368</v>
      </c>
      <c r="D840" s="2">
        <f t="shared" si="74"/>
        <v>2.1368579348671126</v>
      </c>
      <c r="E840" s="2">
        <f t="shared" si="73"/>
        <v>-2.8015575212975818E-2</v>
      </c>
      <c r="F840" s="2">
        <f t="shared" si="77"/>
        <v>-1.5481065461307678E-2</v>
      </c>
      <c r="G840" s="2">
        <f t="shared" si="75"/>
        <v>-1.253450975166814E-2</v>
      </c>
      <c r="H840" s="2" t="str">
        <f t="shared" si="76"/>
        <v>Hold</v>
      </c>
    </row>
    <row r="841" spans="1:8" ht="13.5" x14ac:dyDescent="0.25">
      <c r="A841" s="3">
        <v>43228</v>
      </c>
      <c r="B841" s="2">
        <v>2.0821999999999998</v>
      </c>
      <c r="C841" s="2">
        <f t="shared" si="72"/>
        <v>2.1032050735535006</v>
      </c>
      <c r="D841" s="2">
        <f t="shared" si="74"/>
        <v>2.1328091989510303</v>
      </c>
      <c r="E841" s="2">
        <f t="shared" si="73"/>
        <v>-2.9604125397529657E-2</v>
      </c>
      <c r="F841" s="2">
        <f t="shared" si="77"/>
        <v>-1.8305677448552073E-2</v>
      </c>
      <c r="G841" s="2">
        <f t="shared" si="75"/>
        <v>-1.1298447948977584E-2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2.1118999999999999</v>
      </c>
      <c r="C842" s="2">
        <f t="shared" si="72"/>
        <v>2.0999735237760389</v>
      </c>
      <c r="D842" s="2">
        <f t="shared" si="74"/>
        <v>2.1312603693991021</v>
      </c>
      <c r="E842" s="2">
        <f t="shared" si="73"/>
        <v>-3.1286845623063275E-2</v>
      </c>
      <c r="F842" s="2">
        <f t="shared" si="77"/>
        <v>-2.0901911083454315E-2</v>
      </c>
      <c r="G842" s="2">
        <f t="shared" si="75"/>
        <v>-1.038493453960896E-2</v>
      </c>
      <c r="H842" s="2" t="str">
        <f t="shared" si="76"/>
        <v>Hold</v>
      </c>
    </row>
    <row r="843" spans="1:8" ht="13.5" x14ac:dyDescent="0.25">
      <c r="A843" s="3">
        <v>43230</v>
      </c>
      <c r="B843" s="2">
        <v>2.1615000000000002</v>
      </c>
      <c r="C843" s="2">
        <f t="shared" si="72"/>
        <v>2.1109622124258789</v>
      </c>
      <c r="D843" s="2">
        <f t="shared" si="74"/>
        <v>2.1335003420362058</v>
      </c>
      <c r="E843" s="2">
        <f t="shared" si="73"/>
        <v>-2.2538129610326862E-2</v>
      </c>
      <c r="F843" s="2">
        <f t="shared" si="77"/>
        <v>-2.1229154788828825E-2</v>
      </c>
      <c r="G843" s="2">
        <f t="shared" si="75"/>
        <v>-1.3089748214980372E-3</v>
      </c>
      <c r="H843" s="2" t="str">
        <f t="shared" si="76"/>
        <v>Hold</v>
      </c>
    </row>
    <row r="844" spans="1:8" ht="13.5" x14ac:dyDescent="0.25">
      <c r="A844" s="3">
        <v>43231</v>
      </c>
      <c r="B844" s="2">
        <v>2.2010999999999998</v>
      </c>
      <c r="C844" s="2">
        <f t="shared" si="72"/>
        <v>2.1263526412834359</v>
      </c>
      <c r="D844" s="2">
        <f t="shared" si="74"/>
        <v>2.138507724107598</v>
      </c>
      <c r="E844" s="2">
        <f t="shared" si="73"/>
        <v>-1.2155082824162111E-2</v>
      </c>
      <c r="F844" s="2">
        <f t="shared" si="77"/>
        <v>-1.9414340395895482E-2</v>
      </c>
      <c r="G844" s="2">
        <f t="shared" si="75"/>
        <v>7.2592575717333706E-3</v>
      </c>
      <c r="H844" s="2" t="str">
        <f t="shared" si="76"/>
        <v>Sell</v>
      </c>
    </row>
    <row r="845" spans="1:8" ht="13.5" x14ac:dyDescent="0.25">
      <c r="A845" s="3">
        <v>43234</v>
      </c>
      <c r="B845" s="2">
        <v>2.1118999999999999</v>
      </c>
      <c r="C845" s="2">
        <f t="shared" si="72"/>
        <v>2.1348060810859844</v>
      </c>
      <c r="D845" s="2">
        <f t="shared" si="74"/>
        <v>2.1365367815811092</v>
      </c>
      <c r="E845" s="2">
        <f t="shared" si="73"/>
        <v>-1.730700495124804E-3</v>
      </c>
      <c r="F845" s="2">
        <f t="shared" si="77"/>
        <v>-1.5877612415741347E-2</v>
      </c>
      <c r="G845" s="2">
        <f t="shared" si="75"/>
        <v>1.4146911920616543E-2</v>
      </c>
      <c r="H845" s="2" t="str">
        <f t="shared" si="76"/>
        <v>Sell</v>
      </c>
    </row>
    <row r="846" spans="1:8" ht="13.5" x14ac:dyDescent="0.25">
      <c r="A846" s="3">
        <v>43235</v>
      </c>
      <c r="B846" s="2">
        <v>2.1316999999999999</v>
      </c>
      <c r="C846" s="2">
        <f t="shared" si="72"/>
        <v>2.1343282224573712</v>
      </c>
      <c r="D846" s="2">
        <f t="shared" si="74"/>
        <v>2.13617850146399</v>
      </c>
      <c r="E846" s="2">
        <f t="shared" si="73"/>
        <v>-1.8502790066188268E-3</v>
      </c>
      <c r="F846" s="2">
        <f t="shared" si="77"/>
        <v>-1.3072145733916844E-2</v>
      </c>
      <c r="G846" s="2">
        <f t="shared" si="75"/>
        <v>1.1221866727298017E-2</v>
      </c>
      <c r="H846" s="2" t="str">
        <f t="shared" si="76"/>
        <v>Sell</v>
      </c>
    </row>
    <row r="847" spans="1:8" ht="13.5" x14ac:dyDescent="0.25">
      <c r="A847" s="3">
        <v>43236</v>
      </c>
      <c r="B847" s="2">
        <v>2.1714000000000002</v>
      </c>
      <c r="C847" s="2">
        <f t="shared" ref="C847:C910" si="78">$C$4*B837+C846*(1-$C$4)</f>
        <v>2.1339238805408525</v>
      </c>
      <c r="D847" s="2">
        <f t="shared" si="74"/>
        <v>2.1387875013555462</v>
      </c>
      <c r="E847" s="2">
        <f t="shared" si="73"/>
        <v>-4.8636208146937143E-3</v>
      </c>
      <c r="F847" s="2">
        <f t="shared" si="77"/>
        <v>-1.143044075007222E-2</v>
      </c>
      <c r="G847" s="2">
        <f t="shared" si="75"/>
        <v>6.5668199353785053E-3</v>
      </c>
      <c r="H847" s="2" t="str">
        <f t="shared" si="76"/>
        <v>Sell</v>
      </c>
    </row>
    <row r="848" spans="1:8" ht="13.5" x14ac:dyDescent="0.25">
      <c r="A848" s="3">
        <v>43237</v>
      </c>
      <c r="B848" s="2">
        <v>2.1415999999999999</v>
      </c>
      <c r="C848" s="2">
        <f t="shared" si="78"/>
        <v>2.122904821996106</v>
      </c>
      <c r="D848" s="2">
        <f t="shared" si="74"/>
        <v>2.1389958345884685</v>
      </c>
      <c r="E848" s="2">
        <f t="shared" si="73"/>
        <v>-1.6091012592362564E-2</v>
      </c>
      <c r="F848" s="2">
        <f t="shared" si="77"/>
        <v>-1.2362555118530289E-2</v>
      </c>
      <c r="G848" s="2">
        <f t="shared" si="75"/>
        <v>-3.7284574738322748E-3</v>
      </c>
      <c r="H848" s="2" t="str">
        <f t="shared" si="76"/>
        <v>Hold</v>
      </c>
    </row>
    <row r="849" spans="1:8" ht="13.5" x14ac:dyDescent="0.25">
      <c r="A849" s="3">
        <v>43238</v>
      </c>
      <c r="B849" s="2">
        <v>2.0920999999999998</v>
      </c>
      <c r="C849" s="2">
        <f t="shared" si="78"/>
        <v>2.1166425416890129</v>
      </c>
      <c r="D849" s="2">
        <f t="shared" si="74"/>
        <v>2.1355220690633967</v>
      </c>
      <c r="E849" s="2">
        <f t="shared" si="73"/>
        <v>-1.8879527374383809E-2</v>
      </c>
      <c r="F849" s="2">
        <f t="shared" si="77"/>
        <v>-1.3665949569700995E-2</v>
      </c>
      <c r="G849" s="2">
        <f t="shared" si="75"/>
        <v>-5.2135778046828139E-3</v>
      </c>
      <c r="H849" s="2" t="str">
        <f t="shared" si="76"/>
        <v>Hold</v>
      </c>
    </row>
    <row r="850" spans="1:8" ht="13.5" x14ac:dyDescent="0.25">
      <c r="A850" s="3">
        <v>43241</v>
      </c>
      <c r="B850" s="2">
        <v>2.0623</v>
      </c>
      <c r="C850" s="2">
        <f t="shared" si="78"/>
        <v>2.1082821506599339</v>
      </c>
      <c r="D850" s="2">
        <f t="shared" si="74"/>
        <v>2.1300982120957377</v>
      </c>
      <c r="E850" s="2">
        <f t="shared" si="73"/>
        <v>-2.1816061435803835E-2</v>
      </c>
      <c r="F850" s="2">
        <f t="shared" si="77"/>
        <v>-1.5295971942921564E-2</v>
      </c>
      <c r="G850" s="2">
        <f t="shared" si="75"/>
        <v>-6.5200894928822712E-3</v>
      </c>
      <c r="H850" s="2" t="str">
        <f t="shared" si="76"/>
        <v>Hold</v>
      </c>
    </row>
    <row r="851" spans="1:8" ht="13.5" x14ac:dyDescent="0.25">
      <c r="A851" s="3">
        <v>43242</v>
      </c>
      <c r="B851" s="2">
        <v>2.0821999999999998</v>
      </c>
      <c r="C851" s="2">
        <f t="shared" si="78"/>
        <v>2.1042695120968671</v>
      </c>
      <c r="D851" s="2">
        <f t="shared" si="74"/>
        <v>2.1265501963849425</v>
      </c>
      <c r="E851" s="2">
        <f t="shared" si="73"/>
        <v>-2.2280684288075392E-2</v>
      </c>
      <c r="F851" s="2">
        <f t="shared" si="77"/>
        <v>-1.669291441195233E-2</v>
      </c>
      <c r="G851" s="2">
        <f t="shared" si="75"/>
        <v>-5.5877698761230624E-3</v>
      </c>
      <c r="H851" s="2" t="str">
        <f t="shared" si="76"/>
        <v>Hold</v>
      </c>
    </row>
    <row r="852" spans="1:8" ht="13.5" x14ac:dyDescent="0.25">
      <c r="A852" s="3">
        <v>43243</v>
      </c>
      <c r="B852" s="2">
        <v>2.0920999999999998</v>
      </c>
      <c r="C852" s="2">
        <f t="shared" si="78"/>
        <v>2.1054434333127334</v>
      </c>
      <c r="D852" s="2">
        <f t="shared" si="74"/>
        <v>2.1239983299860579</v>
      </c>
      <c r="E852" s="2">
        <f t="shared" si="73"/>
        <v>-1.8554896673324439E-2</v>
      </c>
      <c r="F852" s="2">
        <f t="shared" si="77"/>
        <v>-1.7065310864226753E-2</v>
      </c>
      <c r="G852" s="2">
        <f t="shared" si="75"/>
        <v>-1.4895858090976863E-3</v>
      </c>
      <c r="H852" s="2" t="str">
        <f t="shared" si="76"/>
        <v>Hold</v>
      </c>
    </row>
    <row r="853" spans="1:8" ht="13.5" x14ac:dyDescent="0.25">
      <c r="A853" s="3">
        <v>43244</v>
      </c>
      <c r="B853" s="2">
        <v>2.1019999999999999</v>
      </c>
      <c r="C853" s="2">
        <f t="shared" si="78"/>
        <v>2.1140675204953898</v>
      </c>
      <c r="D853" s="2">
        <f t="shared" si="74"/>
        <v>2.1223688240611649</v>
      </c>
      <c r="E853" s="2">
        <f t="shared" si="73"/>
        <v>-8.3013035657750756E-3</v>
      </c>
      <c r="F853" s="2">
        <f t="shared" si="77"/>
        <v>-1.5312509404536417E-2</v>
      </c>
      <c r="G853" s="2">
        <f t="shared" si="75"/>
        <v>7.0112058387613412E-3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2.1019999999999999</v>
      </c>
      <c r="C854" s="2">
        <f t="shared" si="78"/>
        <v>2.1274571327268683</v>
      </c>
      <c r="D854" s="2">
        <f t="shared" si="74"/>
        <v>2.1208600222788565</v>
      </c>
      <c r="E854" s="2">
        <f t="shared" si="73"/>
        <v>6.5971104480118115E-3</v>
      </c>
      <c r="F854" s="2">
        <f t="shared" si="77"/>
        <v>-1.0930585434026771E-2</v>
      </c>
      <c r="G854" s="2">
        <f t="shared" si="75"/>
        <v>1.7527695882038584E-2</v>
      </c>
      <c r="H854" s="2" t="str">
        <f t="shared" si="76"/>
        <v>Sell</v>
      </c>
    </row>
    <row r="855" spans="1:8" ht="13.5" x14ac:dyDescent="0.25">
      <c r="A855" s="3">
        <v>43248</v>
      </c>
      <c r="B855" s="2">
        <v>2.0722</v>
      </c>
      <c r="C855" s="2">
        <f t="shared" si="78"/>
        <v>2.1250637276919653</v>
      </c>
      <c r="D855" s="2">
        <f t="shared" si="74"/>
        <v>2.1172555761841263</v>
      </c>
      <c r="E855" s="2">
        <f t="shared" si="73"/>
        <v>7.8081515078389785E-3</v>
      </c>
      <c r="F855" s="2">
        <f t="shared" si="77"/>
        <v>-7.1828380456536211E-3</v>
      </c>
      <c r="G855" s="2">
        <f t="shared" si="75"/>
        <v>1.4990989553492599E-2</v>
      </c>
      <c r="H855" s="2" t="str">
        <f t="shared" si="76"/>
        <v>Sell</v>
      </c>
    </row>
    <row r="856" spans="1:8" ht="13.5" x14ac:dyDescent="0.25">
      <c r="A856" s="3">
        <v>43249</v>
      </c>
      <c r="B856" s="2">
        <v>2.0722</v>
      </c>
      <c r="C856" s="2">
        <f t="shared" si="78"/>
        <v>2.1260846926624319</v>
      </c>
      <c r="D856" s="2">
        <f t="shared" si="74"/>
        <v>2.1139181260964133</v>
      </c>
      <c r="E856" s="2">
        <f t="shared" si="73"/>
        <v>1.2166566566018666E-2</v>
      </c>
      <c r="F856" s="2">
        <f t="shared" si="77"/>
        <v>-3.312957123319164E-3</v>
      </c>
      <c r="G856" s="2">
        <f t="shared" si="75"/>
        <v>1.547952368933783E-2</v>
      </c>
      <c r="H856" s="2" t="str">
        <f t="shared" si="76"/>
        <v>Sell</v>
      </c>
    </row>
    <row r="857" spans="1:8" ht="13.5" x14ac:dyDescent="0.25">
      <c r="A857" s="3">
        <v>43250</v>
      </c>
      <c r="B857" s="2">
        <v>2.0722</v>
      </c>
      <c r="C857" s="2">
        <f t="shared" si="78"/>
        <v>2.1330562784066731</v>
      </c>
      <c r="D857" s="2">
        <f t="shared" si="74"/>
        <v>2.110827894533716</v>
      </c>
      <c r="E857" s="2">
        <f t="shared" si="73"/>
        <v>2.2228383872957114E-2</v>
      </c>
      <c r="F857" s="2">
        <f t="shared" si="77"/>
        <v>1.7953110759360916E-3</v>
      </c>
      <c r="G857" s="2">
        <f t="shared" si="75"/>
        <v>2.0433072797021022E-2</v>
      </c>
      <c r="H857" s="2" t="str">
        <f t="shared" si="76"/>
        <v>Sell</v>
      </c>
    </row>
    <row r="858" spans="1:8" ht="13.5" x14ac:dyDescent="0.25">
      <c r="A858" s="3">
        <v>43251</v>
      </c>
      <c r="B858" s="2">
        <v>2.0722</v>
      </c>
      <c r="C858" s="2">
        <f t="shared" si="78"/>
        <v>2.1343706971133387</v>
      </c>
      <c r="D858" s="2">
        <f t="shared" si="74"/>
        <v>2.1079665690126999</v>
      </c>
      <c r="E858" s="2">
        <f t="shared" si="73"/>
        <v>2.6404128100638857E-2</v>
      </c>
      <c r="F858" s="2">
        <f t="shared" si="77"/>
        <v>6.7170744808766449E-3</v>
      </c>
      <c r="G858" s="2">
        <f t="shared" si="75"/>
        <v>1.9687053619762213E-2</v>
      </c>
      <c r="H858" s="2" t="str">
        <f t="shared" si="76"/>
        <v>Sell</v>
      </c>
    </row>
    <row r="859" spans="1:8" ht="13.5" x14ac:dyDescent="0.25">
      <c r="A859" s="3">
        <v>43252</v>
      </c>
      <c r="B859" s="2">
        <v>2.0623</v>
      </c>
      <c r="C859" s="2">
        <f t="shared" si="78"/>
        <v>2.1278675129420557</v>
      </c>
      <c r="D859" s="2">
        <f t="shared" si="74"/>
        <v>2.1045838601969442</v>
      </c>
      <c r="E859" s="2">
        <f t="shared" si="73"/>
        <v>2.3283652745111461E-2</v>
      </c>
      <c r="F859" s="2">
        <f t="shared" si="77"/>
        <v>1.0030390133723609E-2</v>
      </c>
      <c r="G859" s="2">
        <f t="shared" si="75"/>
        <v>1.3253262611387852E-2</v>
      </c>
      <c r="H859" s="2" t="str">
        <f t="shared" si="76"/>
        <v>Sell</v>
      </c>
    </row>
    <row r="860" spans="1:8" ht="13.5" x14ac:dyDescent="0.25">
      <c r="A860" s="3">
        <v>43255</v>
      </c>
      <c r="B860" s="2">
        <v>2.0821999999999998</v>
      </c>
      <c r="C860" s="2">
        <f t="shared" si="78"/>
        <v>2.1177802032586626</v>
      </c>
      <c r="D860" s="2">
        <f t="shared" si="74"/>
        <v>2.1029257964786523</v>
      </c>
      <c r="E860" s="2">
        <f t="shared" ref="E860:E923" si="79">C860-D860</f>
        <v>1.4854406780010265E-2</v>
      </c>
      <c r="F860" s="2">
        <f t="shared" si="77"/>
        <v>1.0995193462980942E-2</v>
      </c>
      <c r="G860" s="2">
        <f t="shared" si="75"/>
        <v>3.8592133170293232E-3</v>
      </c>
      <c r="H860" s="2" t="str">
        <f t="shared" si="76"/>
        <v>Sell</v>
      </c>
    </row>
    <row r="861" spans="1:8" ht="13.5" x14ac:dyDescent="0.25">
      <c r="A861" s="3">
        <v>43256</v>
      </c>
      <c r="B861" s="2">
        <v>2.0623</v>
      </c>
      <c r="C861" s="2">
        <f t="shared" si="78"/>
        <v>2.1123063258342532</v>
      </c>
      <c r="D861" s="2">
        <f t="shared" ref="D861:D924" si="80">$D$4*B861+(1-$D$4)*D860</f>
        <v>2.0999164782209743</v>
      </c>
      <c r="E861" s="2">
        <f t="shared" si="79"/>
        <v>1.2389847613278882E-2</v>
      </c>
      <c r="F861" s="2">
        <f t="shared" si="77"/>
        <v>1.1274124293040531E-2</v>
      </c>
      <c r="G861" s="2">
        <f t="shared" si="75"/>
        <v>1.1157233202383505E-3</v>
      </c>
      <c r="H861" s="2" t="str">
        <f t="shared" si="76"/>
        <v>Sell</v>
      </c>
    </row>
    <row r="862" spans="1:8" ht="13.5" x14ac:dyDescent="0.25">
      <c r="A862" s="3">
        <v>43257</v>
      </c>
      <c r="B862" s="2">
        <v>2.0425</v>
      </c>
      <c r="C862" s="2">
        <f t="shared" si="78"/>
        <v>2.109197660321291</v>
      </c>
      <c r="D862" s="2">
        <f t="shared" si="80"/>
        <v>2.0956634057601615</v>
      </c>
      <c r="E862" s="2">
        <f t="shared" si="79"/>
        <v>1.3534254561129444E-2</v>
      </c>
      <c r="F862" s="2">
        <f t="shared" si="77"/>
        <v>1.1726150346658314E-2</v>
      </c>
      <c r="G862" s="2">
        <f t="shared" si="75"/>
        <v>1.8081042144711297E-3</v>
      </c>
      <c r="H862" s="2" t="str">
        <f t="shared" si="76"/>
        <v>Sell</v>
      </c>
    </row>
    <row r="863" spans="1:8" ht="13.5" x14ac:dyDescent="0.25">
      <c r="A863" s="3">
        <v>43258</v>
      </c>
      <c r="B863" s="2">
        <v>1.9830000000000001</v>
      </c>
      <c r="C863" s="2">
        <f t="shared" si="78"/>
        <v>2.1080903279641694</v>
      </c>
      <c r="D863" s="2">
        <f t="shared" si="80"/>
        <v>2.0873179682964458</v>
      </c>
      <c r="E863" s="2">
        <f t="shared" si="79"/>
        <v>2.0772359667723617E-2</v>
      </c>
      <c r="F863" s="2">
        <f t="shared" si="77"/>
        <v>1.3535392210871376E-2</v>
      </c>
      <c r="G863" s="2">
        <f t="shared" si="75"/>
        <v>7.2369674568522405E-3</v>
      </c>
      <c r="H863" s="2" t="str">
        <f t="shared" si="76"/>
        <v>Sell</v>
      </c>
    </row>
    <row r="864" spans="1:8" ht="13.5" x14ac:dyDescent="0.25">
      <c r="A864" s="3">
        <v>43259</v>
      </c>
      <c r="B864" s="2">
        <v>2.0127000000000002</v>
      </c>
      <c r="C864" s="2">
        <f t="shared" si="78"/>
        <v>2.1071533544312202</v>
      </c>
      <c r="D864" s="2">
        <f t="shared" si="80"/>
        <v>2.0817907113855978</v>
      </c>
      <c r="E864" s="2">
        <f t="shared" si="79"/>
        <v>2.5362643045622413E-2</v>
      </c>
      <c r="F864" s="2">
        <f t="shared" si="77"/>
        <v>1.5900842377821585E-2</v>
      </c>
      <c r="G864" s="2">
        <f t="shared" si="75"/>
        <v>9.4618006678008279E-3</v>
      </c>
      <c r="H864" s="2" t="str">
        <f t="shared" si="76"/>
        <v>Sell</v>
      </c>
    </row>
    <row r="865" spans="1:8" ht="13.5" x14ac:dyDescent="0.25">
      <c r="A865" s="3">
        <v>43262</v>
      </c>
      <c r="B865" s="2">
        <v>1.9830000000000001</v>
      </c>
      <c r="C865" s="2">
        <f t="shared" si="78"/>
        <v>2.1017759152879556</v>
      </c>
      <c r="D865" s="2">
        <f t="shared" si="80"/>
        <v>2.0744728809125905</v>
      </c>
      <c r="E865" s="2">
        <f t="shared" si="79"/>
        <v>2.7303034375365076E-2</v>
      </c>
      <c r="F865" s="2">
        <f t="shared" si="77"/>
        <v>1.8181280777330285E-2</v>
      </c>
      <c r="G865" s="2">
        <f t="shared" si="75"/>
        <v>9.1217535980347916E-3</v>
      </c>
      <c r="H865" s="2" t="str">
        <f t="shared" si="76"/>
        <v>Sell</v>
      </c>
    </row>
    <row r="866" spans="1:8" ht="13.5" x14ac:dyDescent="0.25">
      <c r="A866" s="3">
        <v>43263</v>
      </c>
      <c r="B866" s="2">
        <v>2.0127000000000002</v>
      </c>
      <c r="C866" s="2">
        <f t="shared" si="78"/>
        <v>2.097225774474424</v>
      </c>
      <c r="D866" s="2">
        <f t="shared" si="80"/>
        <v>2.0698971119561023</v>
      </c>
      <c r="E866" s="2">
        <f t="shared" si="79"/>
        <v>2.7328662518321778E-2</v>
      </c>
      <c r="F866" s="2">
        <f t="shared" si="77"/>
        <v>2.0010757125528585E-2</v>
      </c>
      <c r="G866" s="2">
        <f t="shared" si="75"/>
        <v>7.3179053927931934E-3</v>
      </c>
      <c r="H866" s="2" t="str">
        <f t="shared" si="76"/>
        <v>Sell</v>
      </c>
    </row>
    <row r="867" spans="1:8" ht="13.5" x14ac:dyDescent="0.25">
      <c r="A867" s="3">
        <v>43264</v>
      </c>
      <c r="B867" s="2">
        <v>2.0524</v>
      </c>
      <c r="C867" s="2">
        <f t="shared" si="78"/>
        <v>2.0933756553245129</v>
      </c>
      <c r="D867" s="2">
        <f t="shared" si="80"/>
        <v>2.0686010295889834</v>
      </c>
      <c r="E867" s="2">
        <f t="shared" si="79"/>
        <v>2.4774625735529465E-2</v>
      </c>
      <c r="F867" s="2">
        <f t="shared" si="77"/>
        <v>2.096353084752876E-2</v>
      </c>
      <c r="G867" s="2">
        <f t="shared" si="75"/>
        <v>3.8110948880007052E-3</v>
      </c>
      <c r="H867" s="2" t="str">
        <f t="shared" si="76"/>
        <v>Sell</v>
      </c>
    </row>
    <row r="868" spans="1:8" ht="13.5" x14ac:dyDescent="0.25">
      <c r="A868" s="3">
        <v>43265</v>
      </c>
      <c r="B868" s="2">
        <v>2.1019999999999999</v>
      </c>
      <c r="C868" s="2">
        <f t="shared" si="78"/>
        <v>2.0901178621976646</v>
      </c>
      <c r="D868" s="2">
        <f t="shared" si="80"/>
        <v>2.0710750273972067</v>
      </c>
      <c r="E868" s="2">
        <f t="shared" si="79"/>
        <v>1.9042834800457875E-2</v>
      </c>
      <c r="F868" s="2">
        <f t="shared" si="77"/>
        <v>2.0579391638114584E-2</v>
      </c>
      <c r="G868" s="2">
        <f t="shared" ref="G868:G931" si="81">E868-F868</f>
        <v>-1.5365568376567093E-3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2.1516000000000002</v>
      </c>
      <c r="C869" s="2">
        <f t="shared" si="78"/>
        <v>2.0858381910903314</v>
      </c>
      <c r="D869" s="2">
        <f t="shared" si="80"/>
        <v>2.0770398401825987</v>
      </c>
      <c r="E869" s="2">
        <f t="shared" si="79"/>
        <v>8.7983509077327327E-3</v>
      </c>
      <c r="F869" s="2">
        <f t="shared" ref="F869:F932" si="83">(E869*(2/(10)))+((1-(2/10))*F868)</f>
        <v>1.8223183492038216E-2</v>
      </c>
      <c r="G869" s="2">
        <f t="shared" si="81"/>
        <v>-9.4248325843054835E-3</v>
      </c>
      <c r="H869" s="2" t="str">
        <f t="shared" si="82"/>
        <v>Hold</v>
      </c>
    </row>
    <row r="870" spans="1:8" ht="13.5" x14ac:dyDescent="0.25">
      <c r="A870" s="3">
        <v>43270</v>
      </c>
      <c r="B870" s="2">
        <v>2.1615000000000002</v>
      </c>
      <c r="C870" s="2">
        <f t="shared" si="78"/>
        <v>2.0852784693841264</v>
      </c>
      <c r="D870" s="2">
        <f t="shared" si="80"/>
        <v>2.083296148317221</v>
      </c>
      <c r="E870" s="2">
        <f t="shared" si="79"/>
        <v>1.9823210669054347E-3</v>
      </c>
      <c r="F870" s="2">
        <f t="shared" si="83"/>
        <v>1.497501100701166E-2</v>
      </c>
      <c r="G870" s="2">
        <f t="shared" si="81"/>
        <v>-1.2992689940106225E-2</v>
      </c>
      <c r="H870" s="2" t="str">
        <f t="shared" si="82"/>
        <v>Hold</v>
      </c>
    </row>
    <row r="871" spans="1:8" ht="13.5" x14ac:dyDescent="0.25">
      <c r="A871" s="3">
        <v>43271</v>
      </c>
      <c r="B871" s="2">
        <v>2.1516000000000002</v>
      </c>
      <c r="C871" s="2">
        <f t="shared" si="78"/>
        <v>2.081743320248107</v>
      </c>
      <c r="D871" s="2">
        <f t="shared" si="80"/>
        <v>2.0883556928863158</v>
      </c>
      <c r="E871" s="2">
        <f t="shared" si="79"/>
        <v>-6.6123726382087966E-3</v>
      </c>
      <c r="F871" s="2">
        <f t="shared" si="83"/>
        <v>1.0657534277967571E-2</v>
      </c>
      <c r="G871" s="2">
        <f t="shared" si="81"/>
        <v>-1.7269906916176365E-2</v>
      </c>
      <c r="H871" s="2" t="str">
        <f t="shared" si="82"/>
        <v>Hold</v>
      </c>
    </row>
    <row r="872" spans="1:8" ht="13.5" x14ac:dyDescent="0.25">
      <c r="A872" s="3">
        <v>43272</v>
      </c>
      <c r="B872" s="2">
        <v>2.0623</v>
      </c>
      <c r="C872" s="2">
        <f t="shared" si="78"/>
        <v>2.0757058863637829</v>
      </c>
      <c r="D872" s="2">
        <f t="shared" si="80"/>
        <v>2.0864256415614033</v>
      </c>
      <c r="E872" s="2">
        <f t="shared" si="79"/>
        <v>-1.0719755197620362E-2</v>
      </c>
      <c r="F872" s="2">
        <f t="shared" si="83"/>
        <v>6.382076382849983E-3</v>
      </c>
      <c r="G872" s="2">
        <f t="shared" si="81"/>
        <v>-1.7101831580470343E-2</v>
      </c>
      <c r="H872" s="2" t="str">
        <f t="shared" si="82"/>
        <v>Hold</v>
      </c>
    </row>
    <row r="873" spans="1:8" ht="13.5" x14ac:dyDescent="0.25">
      <c r="A873" s="3">
        <v>43273</v>
      </c>
      <c r="B873" s="2">
        <v>2.0425</v>
      </c>
      <c r="C873" s="2">
        <f t="shared" si="78"/>
        <v>2.0614434423078163</v>
      </c>
      <c r="D873" s="2">
        <f t="shared" si="80"/>
        <v>2.0831718903346328</v>
      </c>
      <c r="E873" s="2">
        <f t="shared" si="79"/>
        <v>-2.1728448026816505E-2</v>
      </c>
      <c r="F873" s="2">
        <f t="shared" si="83"/>
        <v>7.5997150091668565E-4</v>
      </c>
      <c r="G873" s="2">
        <f t="shared" si="81"/>
        <v>-2.248841952773319E-2</v>
      </c>
      <c r="H873" s="2" t="str">
        <f t="shared" si="82"/>
        <v>Hold</v>
      </c>
    </row>
    <row r="874" spans="1:8" ht="13.5" x14ac:dyDescent="0.25">
      <c r="A874" s="3">
        <v>43276</v>
      </c>
      <c r="B874" s="2">
        <v>2.0127000000000002</v>
      </c>
      <c r="C874" s="2">
        <f t="shared" si="78"/>
        <v>2.0539444511835372</v>
      </c>
      <c r="D874" s="2">
        <f t="shared" si="80"/>
        <v>2.077951750309845</v>
      </c>
      <c r="E874" s="2">
        <f t="shared" si="79"/>
        <v>-2.4007299126307835E-2</v>
      </c>
      <c r="F874" s="2">
        <f t="shared" si="83"/>
        <v>-4.1934826245282192E-3</v>
      </c>
      <c r="G874" s="2">
        <f t="shared" si="81"/>
        <v>-1.9813816501779616E-2</v>
      </c>
      <c r="H874" s="2" t="str">
        <f t="shared" si="82"/>
        <v>Hold</v>
      </c>
    </row>
    <row r="875" spans="1:8" ht="13.5" x14ac:dyDescent="0.25">
      <c r="A875" s="3">
        <v>43277</v>
      </c>
      <c r="B875" s="2">
        <v>1.9830000000000001</v>
      </c>
      <c r="C875" s="2">
        <f t="shared" si="78"/>
        <v>2.043029920232224</v>
      </c>
      <c r="D875" s="2">
        <f t="shared" si="80"/>
        <v>2.0709182873239307</v>
      </c>
      <c r="E875" s="2">
        <f t="shared" si="79"/>
        <v>-2.7888367091706723E-2</v>
      </c>
      <c r="F875" s="2">
        <f t="shared" si="83"/>
        <v>-8.9324595179639203E-3</v>
      </c>
      <c r="G875" s="2">
        <f t="shared" si="81"/>
        <v>-1.8955907573742804E-2</v>
      </c>
      <c r="H875" s="2" t="str">
        <f t="shared" si="82"/>
        <v>Hold</v>
      </c>
    </row>
    <row r="876" spans="1:8" ht="13.5" x14ac:dyDescent="0.25">
      <c r="A876" s="3">
        <v>43278</v>
      </c>
      <c r="B876" s="2">
        <v>1.9731000000000001</v>
      </c>
      <c r="C876" s="2">
        <f t="shared" si="78"/>
        <v>2.0383637786580358</v>
      </c>
      <c r="D876" s="2">
        <f t="shared" si="80"/>
        <v>2.0636724882628985</v>
      </c>
      <c r="E876" s="2">
        <f t="shared" si="79"/>
        <v>-2.5308709604862756E-2</v>
      </c>
      <c r="F876" s="2">
        <f t="shared" si="83"/>
        <v>-1.2207709535343688E-2</v>
      </c>
      <c r="G876" s="2">
        <f t="shared" si="81"/>
        <v>-1.3101000069519067E-2</v>
      </c>
      <c r="H876" s="2" t="str">
        <f t="shared" si="82"/>
        <v>Hold</v>
      </c>
    </row>
    <row r="877" spans="1:8" ht="13.5" x14ac:dyDescent="0.25">
      <c r="A877" s="3">
        <v>43279</v>
      </c>
      <c r="B877" s="2">
        <v>1.9830000000000001</v>
      </c>
      <c r="C877" s="2">
        <f t="shared" si="78"/>
        <v>2.04052319732603</v>
      </c>
      <c r="D877" s="2">
        <f t="shared" si="80"/>
        <v>2.0576967483915727</v>
      </c>
      <c r="E877" s="2">
        <f t="shared" si="79"/>
        <v>-1.7173551065542636E-2</v>
      </c>
      <c r="F877" s="2">
        <f t="shared" si="83"/>
        <v>-1.320087784138348E-2</v>
      </c>
      <c r="G877" s="2">
        <f t="shared" si="81"/>
        <v>-3.972673224159156E-3</v>
      </c>
      <c r="H877" s="2" t="str">
        <f t="shared" si="82"/>
        <v>Hold</v>
      </c>
    </row>
    <row r="878" spans="1:8" ht="13.5" x14ac:dyDescent="0.25">
      <c r="A878" s="3">
        <v>43280</v>
      </c>
      <c r="B878" s="2">
        <v>2.0127000000000002</v>
      </c>
      <c r="C878" s="2">
        <f t="shared" si="78"/>
        <v>2.0499811669681796</v>
      </c>
      <c r="D878" s="2">
        <f t="shared" si="80"/>
        <v>2.0543636559181229</v>
      </c>
      <c r="E878" s="2">
        <f t="shared" si="79"/>
        <v>-4.3824889499433084E-3</v>
      </c>
      <c r="F878" s="2">
        <f t="shared" si="83"/>
        <v>-1.1437200063095447E-2</v>
      </c>
      <c r="G878" s="2">
        <f t="shared" si="81"/>
        <v>7.0547111131521387E-3</v>
      </c>
      <c r="H878" s="2" t="str">
        <f t="shared" si="82"/>
        <v>Sell</v>
      </c>
    </row>
    <row r="879" spans="1:8" ht="13.5" x14ac:dyDescent="0.25">
      <c r="A879" s="3">
        <v>43283</v>
      </c>
      <c r="B879" s="2">
        <v>1.9830000000000001</v>
      </c>
      <c r="C879" s="2">
        <f t="shared" si="78"/>
        <v>2.0656148335884597</v>
      </c>
      <c r="D879" s="2">
        <f t="shared" si="80"/>
        <v>2.0490774591834473</v>
      </c>
      <c r="E879" s="2">
        <f t="shared" si="79"/>
        <v>1.6537374405012351E-2</v>
      </c>
      <c r="F879" s="2">
        <f t="shared" si="83"/>
        <v>-5.8422851694738872E-3</v>
      </c>
      <c r="G879" s="2">
        <f t="shared" si="81"/>
        <v>2.2379659574486239E-2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1.9632000000000001</v>
      </c>
      <c r="C880" s="2">
        <f t="shared" si="78"/>
        <v>2.0803663976517734</v>
      </c>
      <c r="D880" s="2">
        <f t="shared" si="80"/>
        <v>2.0427161659105995</v>
      </c>
      <c r="E880" s="2">
        <f t="shared" si="79"/>
        <v>3.765023174117399E-2</v>
      </c>
      <c r="F880" s="2">
        <f t="shared" si="83"/>
        <v>2.856218212655688E-3</v>
      </c>
      <c r="G880" s="2">
        <f t="shared" si="81"/>
        <v>3.4794013528518304E-2</v>
      </c>
      <c r="H880" s="2" t="str">
        <f t="shared" si="82"/>
        <v>Sell</v>
      </c>
    </row>
    <row r="881" spans="1:8" ht="13.5" x14ac:dyDescent="0.25">
      <c r="A881" s="3">
        <v>43285</v>
      </c>
      <c r="B881" s="2">
        <v>1.9632000000000001</v>
      </c>
      <c r="C881" s="2">
        <f t="shared" si="78"/>
        <v>2.0913254133976542</v>
      </c>
      <c r="D881" s="2">
        <f t="shared" si="80"/>
        <v>2.0368260795468514</v>
      </c>
      <c r="E881" s="2">
        <f t="shared" si="79"/>
        <v>5.4499333850802856E-2</v>
      </c>
      <c r="F881" s="2">
        <f t="shared" si="83"/>
        <v>1.3184841340285122E-2</v>
      </c>
      <c r="G881" s="2">
        <f t="shared" si="81"/>
        <v>4.1314492510517734E-2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1.9632000000000001</v>
      </c>
      <c r="C882" s="2">
        <f t="shared" si="78"/>
        <v>2.0868599651826307</v>
      </c>
      <c r="D882" s="2">
        <f t="shared" si="80"/>
        <v>2.0313722958767144</v>
      </c>
      <c r="E882" s="2">
        <f t="shared" si="79"/>
        <v>5.548766930591631E-2</v>
      </c>
      <c r="F882" s="2">
        <f t="shared" si="83"/>
        <v>2.1645406933411361E-2</v>
      </c>
      <c r="G882" s="2">
        <f t="shared" si="81"/>
        <v>3.3842262372504948E-2</v>
      </c>
      <c r="H882" s="2" t="str">
        <f t="shared" si="82"/>
        <v>Sell</v>
      </c>
    </row>
    <row r="883" spans="1:8" ht="13.5" x14ac:dyDescent="0.25">
      <c r="A883" s="3">
        <v>43287</v>
      </c>
      <c r="B883" s="2">
        <v>1.9632000000000001</v>
      </c>
      <c r="C883" s="2">
        <f t="shared" si="78"/>
        <v>2.0800353551545339</v>
      </c>
      <c r="D883" s="2">
        <f t="shared" si="80"/>
        <v>2.0263224961821429</v>
      </c>
      <c r="E883" s="2">
        <f t="shared" si="79"/>
        <v>5.3712858972390976E-2</v>
      </c>
      <c r="F883" s="2">
        <f t="shared" si="83"/>
        <v>2.8058897341207284E-2</v>
      </c>
      <c r="G883" s="2">
        <f t="shared" si="81"/>
        <v>2.5653961631183692E-2</v>
      </c>
      <c r="H883" s="2" t="str">
        <f t="shared" si="82"/>
        <v>Sell</v>
      </c>
    </row>
    <row r="884" spans="1:8" ht="13.5" x14ac:dyDescent="0.25">
      <c r="A884" s="3">
        <v>43290</v>
      </c>
      <c r="B884" s="2">
        <v>1.9433</v>
      </c>
      <c r="C884" s="2">
        <f t="shared" si="78"/>
        <v>2.0696760697461443</v>
      </c>
      <c r="D884" s="2">
        <f t="shared" si="80"/>
        <v>2.0201726816501324</v>
      </c>
      <c r="E884" s="2">
        <f t="shared" si="79"/>
        <v>4.9503388096011847E-2</v>
      </c>
      <c r="F884" s="2">
        <f t="shared" si="83"/>
        <v>3.2347795492168194E-2</v>
      </c>
      <c r="G884" s="2">
        <f t="shared" si="81"/>
        <v>1.7155592603843653E-2</v>
      </c>
      <c r="H884" s="2" t="str">
        <f t="shared" si="82"/>
        <v>Sell</v>
      </c>
    </row>
    <row r="885" spans="1:8" ht="13.5" x14ac:dyDescent="0.25">
      <c r="A885" s="3">
        <v>43291</v>
      </c>
      <c r="B885" s="2">
        <v>1.9632000000000001</v>
      </c>
      <c r="C885" s="2">
        <f t="shared" si="78"/>
        <v>2.0563412897851991</v>
      </c>
      <c r="D885" s="2">
        <f t="shared" si="80"/>
        <v>2.0159524830093818</v>
      </c>
      <c r="E885" s="2">
        <f t="shared" si="79"/>
        <v>4.0388806775817354E-2</v>
      </c>
      <c r="F885" s="2">
        <f t="shared" si="83"/>
        <v>3.3955997748898029E-2</v>
      </c>
      <c r="G885" s="2">
        <f t="shared" si="81"/>
        <v>6.4328090269193255E-3</v>
      </c>
      <c r="H885" s="2" t="str">
        <f t="shared" si="82"/>
        <v>Sell</v>
      </c>
    </row>
    <row r="886" spans="1:8" ht="13.5" x14ac:dyDescent="0.25">
      <c r="A886" s="3">
        <v>43292</v>
      </c>
      <c r="B886" s="2">
        <v>1.9433</v>
      </c>
      <c r="C886" s="2">
        <f t="shared" si="78"/>
        <v>2.0435349375105529</v>
      </c>
      <c r="D886" s="2">
        <f t="shared" si="80"/>
        <v>2.0105708176012795</v>
      </c>
      <c r="E886" s="2">
        <f t="shared" si="79"/>
        <v>3.2964119909273393E-2</v>
      </c>
      <c r="F886" s="2">
        <f t="shared" si="83"/>
        <v>3.3757622180973099E-2</v>
      </c>
      <c r="G886" s="2">
        <f t="shared" si="81"/>
        <v>-7.9350227169970589E-4</v>
      </c>
      <c r="H886" s="2" t="str">
        <f t="shared" si="82"/>
        <v>Hold</v>
      </c>
    </row>
    <row r="887" spans="1:8" ht="13.5" x14ac:dyDescent="0.25">
      <c r="A887" s="3">
        <v>43293</v>
      </c>
      <c r="B887" s="2">
        <v>1.9235</v>
      </c>
      <c r="C887" s="2">
        <f t="shared" si="78"/>
        <v>2.0342218702012373</v>
      </c>
      <c r="D887" s="2">
        <f t="shared" si="80"/>
        <v>2.0041211274085922</v>
      </c>
      <c r="E887" s="2">
        <f t="shared" si="79"/>
        <v>3.0100742792645185E-2</v>
      </c>
      <c r="F887" s="2">
        <f t="shared" si="83"/>
        <v>3.302624630330752E-2</v>
      </c>
      <c r="G887" s="2">
        <f t="shared" si="81"/>
        <v>-2.9255035106623348E-3</v>
      </c>
      <c r="H887" s="2" t="str">
        <f t="shared" si="82"/>
        <v>Hold</v>
      </c>
    </row>
    <row r="888" spans="1:8" ht="13.5" x14ac:dyDescent="0.25">
      <c r="A888" s="3">
        <v>43294</v>
      </c>
      <c r="B888" s="2">
        <v>1.9632000000000001</v>
      </c>
      <c r="C888" s="2">
        <f t="shared" si="78"/>
        <v>2.0309108132472007</v>
      </c>
      <c r="D888" s="2">
        <f t="shared" si="80"/>
        <v>2.0010899327857334</v>
      </c>
      <c r="E888" s="2">
        <f t="shared" si="79"/>
        <v>2.9820880461467247E-2</v>
      </c>
      <c r="F888" s="2">
        <f t="shared" si="83"/>
        <v>3.2385173134939466E-2</v>
      </c>
      <c r="G888" s="2">
        <f t="shared" si="81"/>
        <v>-2.5642926734722182E-3</v>
      </c>
      <c r="H888" s="2" t="str">
        <f t="shared" si="82"/>
        <v>Hold</v>
      </c>
    </row>
    <row r="889" spans="1:8" ht="13.5" x14ac:dyDescent="0.25">
      <c r="A889" s="3">
        <v>43297</v>
      </c>
      <c r="B889" s="2">
        <v>1.9334</v>
      </c>
      <c r="C889" s="2">
        <f t="shared" si="78"/>
        <v>2.0235399189014776</v>
      </c>
      <c r="D889" s="2">
        <f t="shared" si="80"/>
        <v>1.9960758636904941</v>
      </c>
      <c r="E889" s="2">
        <f t="shared" si="79"/>
        <v>2.7464055210983496E-2</v>
      </c>
      <c r="F889" s="2">
        <f t="shared" si="83"/>
        <v>3.1400949550148272E-2</v>
      </c>
      <c r="G889" s="2">
        <f t="shared" si="81"/>
        <v>-3.9368943391647759E-3</v>
      </c>
      <c r="H889" s="2" t="str">
        <f t="shared" si="82"/>
        <v>Hold</v>
      </c>
    </row>
    <row r="890" spans="1:8" ht="13.5" x14ac:dyDescent="0.25">
      <c r="A890" s="3">
        <v>43298</v>
      </c>
      <c r="B890" s="2">
        <v>1.9136</v>
      </c>
      <c r="C890" s="2">
        <f t="shared" si="78"/>
        <v>2.0142568544550965</v>
      </c>
      <c r="D890" s="2">
        <f t="shared" si="80"/>
        <v>1.9899665404541611</v>
      </c>
      <c r="E890" s="2">
        <f t="shared" si="79"/>
        <v>2.4290314000935398E-2</v>
      </c>
      <c r="F890" s="2">
        <f t="shared" si="83"/>
        <v>2.9978822440305697E-2</v>
      </c>
      <c r="G890" s="2">
        <f t="shared" si="81"/>
        <v>-5.6885084393702989E-3</v>
      </c>
      <c r="H890" s="2" t="str">
        <f t="shared" si="82"/>
        <v>Hold</v>
      </c>
    </row>
    <row r="891" spans="1:8" ht="13.5" x14ac:dyDescent="0.25">
      <c r="A891" s="3">
        <v>43299</v>
      </c>
      <c r="B891" s="2">
        <v>1.9235</v>
      </c>
      <c r="C891" s="2">
        <f t="shared" si="78"/>
        <v>2.0064019537696969</v>
      </c>
      <c r="D891" s="2">
        <f t="shared" si="80"/>
        <v>1.985043093013112</v>
      </c>
      <c r="E891" s="2">
        <f t="shared" si="79"/>
        <v>2.1358860756584885E-2</v>
      </c>
      <c r="F891" s="2">
        <f t="shared" si="83"/>
        <v>2.8254830103561536E-2</v>
      </c>
      <c r="G891" s="2">
        <f t="shared" si="81"/>
        <v>-6.8959693469766506E-3</v>
      </c>
      <c r="H891" s="2" t="str">
        <f t="shared" si="82"/>
        <v>Hold</v>
      </c>
    </row>
    <row r="892" spans="1:8" ht="13.5" x14ac:dyDescent="0.25">
      <c r="A892" s="3">
        <v>43300</v>
      </c>
      <c r="B892" s="2">
        <v>1.9136</v>
      </c>
      <c r="C892" s="2">
        <f t="shared" si="78"/>
        <v>1.9997554993435898</v>
      </c>
      <c r="D892" s="2">
        <f t="shared" si="80"/>
        <v>1.9797510120491779</v>
      </c>
      <c r="E892" s="2">
        <f t="shared" si="79"/>
        <v>2.0004487294411843E-2</v>
      </c>
      <c r="F892" s="2">
        <f t="shared" si="83"/>
        <v>2.6604761541731598E-2</v>
      </c>
      <c r="G892" s="2">
        <f t="shared" si="81"/>
        <v>-6.6002742473197547E-3</v>
      </c>
      <c r="H892" s="2" t="str">
        <f t="shared" si="82"/>
        <v>Hold</v>
      </c>
    </row>
    <row r="893" spans="1:8" ht="13.5" x14ac:dyDescent="0.25">
      <c r="A893" s="3">
        <v>43301</v>
      </c>
      <c r="B893" s="2">
        <v>1.9533</v>
      </c>
      <c r="C893" s="2">
        <f t="shared" si="78"/>
        <v>1.994131576367653</v>
      </c>
      <c r="D893" s="2">
        <f t="shared" si="80"/>
        <v>1.9777916778233129</v>
      </c>
      <c r="E893" s="2">
        <f t="shared" si="79"/>
        <v>1.6339898544340148E-2</v>
      </c>
      <c r="F893" s="2">
        <f t="shared" si="83"/>
        <v>2.4551788942253312E-2</v>
      </c>
      <c r="G893" s="2">
        <f t="shared" si="81"/>
        <v>-8.2118903979131637E-3</v>
      </c>
      <c r="H893" s="2" t="str">
        <f t="shared" si="82"/>
        <v>Hold</v>
      </c>
    </row>
    <row r="894" spans="1:8" ht="13.5" x14ac:dyDescent="0.25">
      <c r="A894" s="3">
        <v>43304</v>
      </c>
      <c r="B894" s="2">
        <v>1.9731000000000001</v>
      </c>
      <c r="C894" s="2">
        <f t="shared" si="78"/>
        <v>1.9863113338495526</v>
      </c>
      <c r="D894" s="2">
        <f t="shared" si="80"/>
        <v>1.9774441461326973</v>
      </c>
      <c r="E894" s="2">
        <f t="shared" si="79"/>
        <v>8.8671877168553515E-3</v>
      </c>
      <c r="F894" s="2">
        <f t="shared" si="83"/>
        <v>2.1414868697173722E-2</v>
      </c>
      <c r="G894" s="2">
        <f t="shared" si="81"/>
        <v>-1.254768098031837E-2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1.9533</v>
      </c>
      <c r="C895" s="2">
        <f t="shared" si="78"/>
        <v>1.9827557440265446</v>
      </c>
      <c r="D895" s="2">
        <f t="shared" si="80"/>
        <v>1.9756556908636085</v>
      </c>
      <c r="E895" s="2">
        <f t="shared" si="79"/>
        <v>7.1000531629361596E-3</v>
      </c>
      <c r="F895" s="2">
        <f t="shared" si="83"/>
        <v>1.8551905590326209E-2</v>
      </c>
      <c r="G895" s="2">
        <f t="shared" si="81"/>
        <v>-1.1451852427390049E-2</v>
      </c>
      <c r="H895" s="2" t="str">
        <f t="shared" si="82"/>
        <v>Hold</v>
      </c>
    </row>
    <row r="896" spans="1:8" ht="13.5" x14ac:dyDescent="0.25">
      <c r="A896" s="3">
        <v>43307</v>
      </c>
      <c r="B896" s="2">
        <v>1.9533</v>
      </c>
      <c r="C896" s="2">
        <f t="shared" si="78"/>
        <v>1.9766856295609223</v>
      </c>
      <c r="D896" s="2">
        <f t="shared" si="80"/>
        <v>1.9739997137626004</v>
      </c>
      <c r="E896" s="2">
        <f t="shared" si="79"/>
        <v>2.6859157983218918E-3</v>
      </c>
      <c r="F896" s="2">
        <f t="shared" si="83"/>
        <v>1.5378707631925347E-2</v>
      </c>
      <c r="G896" s="2">
        <f t="shared" si="81"/>
        <v>-1.2692791833603456E-2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1.9533</v>
      </c>
      <c r="C897" s="2">
        <f t="shared" si="78"/>
        <v>1.9685032250130881</v>
      </c>
      <c r="D897" s="2">
        <f t="shared" si="80"/>
        <v>1.9724664016320375</v>
      </c>
      <c r="E897" s="2">
        <f t="shared" si="79"/>
        <v>-3.9631766189494044E-3</v>
      </c>
      <c r="F897" s="2">
        <f t="shared" si="83"/>
        <v>1.1510330781750398E-2</v>
      </c>
      <c r="G897" s="2">
        <f t="shared" si="81"/>
        <v>-1.5473507400699802E-2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1.9433</v>
      </c>
      <c r="C898" s="2">
        <f t="shared" si="78"/>
        <v>1.9676873442418439</v>
      </c>
      <c r="D898" s="2">
        <f t="shared" si="80"/>
        <v>1.9703059274370718</v>
      </c>
      <c r="E898" s="2">
        <f t="shared" si="79"/>
        <v>-2.6185831952278971E-3</v>
      </c>
      <c r="F898" s="2">
        <f t="shared" si="83"/>
        <v>8.68454798635474E-3</v>
      </c>
      <c r="G898" s="2">
        <f t="shared" si="81"/>
        <v>-1.1303131181582637E-2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1.9235</v>
      </c>
      <c r="C899" s="2">
        <f t="shared" si="78"/>
        <v>1.9624123682046373</v>
      </c>
      <c r="D899" s="2">
        <f t="shared" si="80"/>
        <v>1.9668388217009924</v>
      </c>
      <c r="E899" s="2">
        <f t="shared" si="79"/>
        <v>-4.426453496355176E-3</v>
      </c>
      <c r="F899" s="2">
        <f t="shared" si="83"/>
        <v>6.0623476898127564E-3</v>
      </c>
      <c r="G899" s="2">
        <f t="shared" si="81"/>
        <v>-1.0488801186167932E-2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1.8640000000000001</v>
      </c>
      <c r="C900" s="2">
        <f t="shared" si="78"/>
        <v>1.9549027730962316</v>
      </c>
      <c r="D900" s="2">
        <f t="shared" si="80"/>
        <v>1.9592211312046226</v>
      </c>
      <c r="E900" s="2">
        <f t="shared" si="79"/>
        <v>-4.318358108390985E-3</v>
      </c>
      <c r="F900" s="2">
        <f t="shared" si="83"/>
        <v>3.9862065301720078E-3</v>
      </c>
      <c r="G900" s="2">
        <f t="shared" si="81"/>
        <v>-8.3045646385629928E-3</v>
      </c>
      <c r="H900" s="2" t="str">
        <f t="shared" si="82"/>
        <v>Hold</v>
      </c>
    </row>
    <row r="901" spans="1:8" ht="13.5" x14ac:dyDescent="0.25">
      <c r="A901" s="3">
        <v>43314</v>
      </c>
      <c r="B901" s="2">
        <v>1.8640000000000001</v>
      </c>
      <c r="C901" s="2">
        <f t="shared" si="78"/>
        <v>1.950071577235273</v>
      </c>
      <c r="D901" s="2">
        <f t="shared" si="80"/>
        <v>1.9521677140783542</v>
      </c>
      <c r="E901" s="2">
        <f t="shared" si="79"/>
        <v>-2.0961368430811866E-3</v>
      </c>
      <c r="F901" s="2">
        <f t="shared" si="83"/>
        <v>2.769737855521369E-3</v>
      </c>
      <c r="G901" s="2">
        <f t="shared" si="81"/>
        <v>-4.8658746986025552E-3</v>
      </c>
      <c r="H901" s="2" t="str">
        <f t="shared" si="82"/>
        <v>Hold</v>
      </c>
    </row>
    <row r="902" spans="1:8" ht="13.5" x14ac:dyDescent="0.25">
      <c r="A902" s="3">
        <v>43315</v>
      </c>
      <c r="B902" s="2">
        <v>1.8244</v>
      </c>
      <c r="C902" s="2">
        <f t="shared" si="78"/>
        <v>1.9444605653529232</v>
      </c>
      <c r="D902" s="2">
        <f t="shared" si="80"/>
        <v>1.942703438961439</v>
      </c>
      <c r="E902" s="2">
        <f t="shared" si="79"/>
        <v>1.7571263914841762E-3</v>
      </c>
      <c r="F902" s="2">
        <f t="shared" si="83"/>
        <v>2.5672155627139304E-3</v>
      </c>
      <c r="G902" s="2">
        <f t="shared" si="81"/>
        <v>-8.1008917122975428E-4</v>
      </c>
      <c r="H902" s="2" t="str">
        <f t="shared" si="82"/>
        <v>Hold</v>
      </c>
    </row>
    <row r="903" spans="1:8" ht="13.5" x14ac:dyDescent="0.25">
      <c r="A903" s="3">
        <v>43318</v>
      </c>
      <c r="B903" s="2">
        <v>1.7847</v>
      </c>
      <c r="C903" s="2">
        <f t="shared" si="78"/>
        <v>1.9458204783755504</v>
      </c>
      <c r="D903" s="2">
        <f t="shared" si="80"/>
        <v>1.9309994805198509</v>
      </c>
      <c r="E903" s="2">
        <f t="shared" si="79"/>
        <v>1.4820997855699458E-2</v>
      </c>
      <c r="F903" s="2">
        <f t="shared" si="83"/>
        <v>5.0179720213110362E-3</v>
      </c>
      <c r="G903" s="2">
        <f t="shared" si="81"/>
        <v>9.8030258343884229E-3</v>
      </c>
      <c r="H903" s="2" t="str">
        <f t="shared" si="82"/>
        <v>Sell</v>
      </c>
    </row>
    <row r="904" spans="1:8" ht="13.5" x14ac:dyDescent="0.25">
      <c r="A904" s="3">
        <v>43319</v>
      </c>
      <c r="B904" s="2">
        <v>1.7549999999999999</v>
      </c>
      <c r="C904" s="2">
        <f t="shared" si="78"/>
        <v>1.9500173278562349</v>
      </c>
      <c r="D904" s="2">
        <f t="shared" si="80"/>
        <v>1.9179624819628249</v>
      </c>
      <c r="E904" s="2">
        <f t="shared" si="79"/>
        <v>3.2054845893410011E-2</v>
      </c>
      <c r="F904" s="2">
        <f t="shared" si="83"/>
        <v>1.042534679573083E-2</v>
      </c>
      <c r="G904" s="2">
        <f t="shared" si="81"/>
        <v>2.1629499097679181E-2</v>
      </c>
      <c r="H904" s="2" t="str">
        <f t="shared" si="82"/>
        <v>Sell</v>
      </c>
    </row>
    <row r="905" spans="1:8" ht="13.5" x14ac:dyDescent="0.25">
      <c r="A905" s="3">
        <v>43320</v>
      </c>
      <c r="B905" s="2">
        <v>1.7153</v>
      </c>
      <c r="C905" s="2">
        <f t="shared" si="78"/>
        <v>1.9505223543398911</v>
      </c>
      <c r="D905" s="2">
        <f t="shared" si="80"/>
        <v>1.9029504462618749</v>
      </c>
      <c r="E905" s="2">
        <f t="shared" si="79"/>
        <v>4.7571908078016145E-2</v>
      </c>
      <c r="F905" s="2">
        <f t="shared" si="83"/>
        <v>1.7854659052187895E-2</v>
      </c>
      <c r="G905" s="2">
        <f t="shared" si="81"/>
        <v>2.971724902582825E-2</v>
      </c>
      <c r="H905" s="2" t="str">
        <f t="shared" si="82"/>
        <v>Sell</v>
      </c>
    </row>
    <row r="906" spans="1:8" ht="13.5" x14ac:dyDescent="0.25">
      <c r="A906" s="3">
        <v>43321</v>
      </c>
      <c r="B906" s="2">
        <v>1.7153</v>
      </c>
      <c r="C906" s="2">
        <f t="shared" si="78"/>
        <v>1.9509496844414462</v>
      </c>
      <c r="D906" s="2">
        <f t="shared" si="80"/>
        <v>1.8890504132054398</v>
      </c>
      <c r="E906" s="2">
        <f t="shared" si="79"/>
        <v>6.189927123600647E-2</v>
      </c>
      <c r="F906" s="2">
        <f t="shared" si="83"/>
        <v>2.6663581488951614E-2</v>
      </c>
      <c r="G906" s="2">
        <f t="shared" si="81"/>
        <v>3.5235689747054856E-2</v>
      </c>
      <c r="H906" s="2" t="str">
        <f t="shared" si="82"/>
        <v>Sell</v>
      </c>
    </row>
    <row r="907" spans="1:8" ht="13.5" x14ac:dyDescent="0.25">
      <c r="A907" s="3">
        <v>43322</v>
      </c>
      <c r="B907" s="2">
        <v>1.7450000000000001</v>
      </c>
      <c r="C907" s="2">
        <f t="shared" si="78"/>
        <v>1.9513112714504546</v>
      </c>
      <c r="D907" s="2">
        <f t="shared" si="80"/>
        <v>1.8783800122272589</v>
      </c>
      <c r="E907" s="2">
        <f t="shared" si="79"/>
        <v>7.2931259223195655E-2</v>
      </c>
      <c r="F907" s="2">
        <f t="shared" si="83"/>
        <v>3.5917117035800424E-2</v>
      </c>
      <c r="G907" s="2">
        <f t="shared" si="81"/>
        <v>3.7014142187395231E-2</v>
      </c>
      <c r="H907" s="2" t="str">
        <f t="shared" si="82"/>
        <v>Sell</v>
      </c>
    </row>
    <row r="908" spans="1:8" ht="13.5" x14ac:dyDescent="0.25">
      <c r="A908" s="3">
        <v>43326</v>
      </c>
      <c r="B908" s="2">
        <v>1.7351000000000001</v>
      </c>
      <c r="C908" s="2">
        <f t="shared" si="78"/>
        <v>1.9500787681503846</v>
      </c>
      <c r="D908" s="2">
        <f t="shared" si="80"/>
        <v>1.8677666779882027</v>
      </c>
      <c r="E908" s="2">
        <f t="shared" si="79"/>
        <v>8.2312090162181883E-2</v>
      </c>
      <c r="F908" s="2">
        <f t="shared" si="83"/>
        <v>4.5196111661076718E-2</v>
      </c>
      <c r="G908" s="2">
        <f t="shared" si="81"/>
        <v>3.7115978501105165E-2</v>
      </c>
      <c r="H908" s="2" t="str">
        <f t="shared" si="82"/>
        <v>Sell</v>
      </c>
    </row>
    <row r="909" spans="1:8" ht="13.5" x14ac:dyDescent="0.25">
      <c r="A909" s="3">
        <v>43327</v>
      </c>
      <c r="B909" s="2">
        <v>1.7549999999999999</v>
      </c>
      <c r="C909" s="2">
        <f t="shared" si="78"/>
        <v>1.9459897268964792</v>
      </c>
      <c r="D909" s="2">
        <f t="shared" si="80"/>
        <v>1.8594135907298173</v>
      </c>
      <c r="E909" s="2">
        <f t="shared" si="79"/>
        <v>8.6576136166661932E-2</v>
      </c>
      <c r="F909" s="2">
        <f t="shared" si="83"/>
        <v>5.3472116562193764E-2</v>
      </c>
      <c r="G909" s="2">
        <f t="shared" si="81"/>
        <v>3.3104019604468168E-2</v>
      </c>
      <c r="H909" s="2" t="str">
        <f t="shared" si="82"/>
        <v>Sell</v>
      </c>
    </row>
    <row r="910" spans="1:8" ht="13.5" x14ac:dyDescent="0.25">
      <c r="A910" s="3">
        <v>43328</v>
      </c>
      <c r="B910" s="2">
        <v>1.8541000000000001</v>
      </c>
      <c r="C910" s="2">
        <f t="shared" si="78"/>
        <v>1.9333759227585592</v>
      </c>
      <c r="D910" s="2">
        <f t="shared" si="80"/>
        <v>1.8590199914164975</v>
      </c>
      <c r="E910" s="2">
        <f t="shared" si="79"/>
        <v>7.4355931342061643E-2</v>
      </c>
      <c r="F910" s="2">
        <f t="shared" si="83"/>
        <v>5.7648879518167342E-2</v>
      </c>
      <c r="G910" s="2">
        <f t="shared" si="81"/>
        <v>1.6707051823894301E-2</v>
      </c>
      <c r="H910" s="2" t="str">
        <f t="shared" si="82"/>
        <v>Sell</v>
      </c>
    </row>
    <row r="911" spans="1:8" ht="13.5" x14ac:dyDescent="0.25">
      <c r="A911" s="3">
        <v>43329</v>
      </c>
      <c r="B911" s="2">
        <v>1.8343</v>
      </c>
      <c r="C911" s="2">
        <f t="shared" ref="C911:C974" si="84">$C$4*B901+C910*(1-$C$4)</f>
        <v>1.922702703872627</v>
      </c>
      <c r="D911" s="2">
        <f t="shared" si="80"/>
        <v>1.8571888809412014</v>
      </c>
      <c r="E911" s="2">
        <f t="shared" si="79"/>
        <v>6.5513822931425603E-2</v>
      </c>
      <c r="F911" s="2">
        <f t="shared" si="83"/>
        <v>5.9221868200818997E-2</v>
      </c>
      <c r="G911" s="2">
        <f t="shared" si="81"/>
        <v>6.2919547306066054E-3</v>
      </c>
      <c r="H911" s="2" t="str">
        <f t="shared" si="82"/>
        <v>Sell</v>
      </c>
    </row>
    <row r="912" spans="1:8" ht="13.5" x14ac:dyDescent="0.25">
      <c r="A912" s="3">
        <v>43332</v>
      </c>
      <c r="B912" s="2">
        <v>1.8838999999999999</v>
      </c>
      <c r="C912" s="2">
        <f t="shared" si="84"/>
        <v>1.9075792109691458</v>
      </c>
      <c r="D912" s="2">
        <f t="shared" si="80"/>
        <v>1.8591674823529643</v>
      </c>
      <c r="E912" s="2">
        <f t="shared" si="79"/>
        <v>4.8411728616181593E-2</v>
      </c>
      <c r="F912" s="2">
        <f t="shared" si="83"/>
        <v>5.7059840283891522E-2</v>
      </c>
      <c r="G912" s="2">
        <f t="shared" si="81"/>
        <v>-8.648111667709929E-3</v>
      </c>
      <c r="H912" s="2" t="str">
        <f t="shared" si="82"/>
        <v>Hold</v>
      </c>
    </row>
    <row r="913" spans="1:8" ht="13.5" x14ac:dyDescent="0.25">
      <c r="A913" s="3">
        <v>43335</v>
      </c>
      <c r="B913" s="2">
        <v>1.8738999999999999</v>
      </c>
      <c r="C913" s="2">
        <f t="shared" si="84"/>
        <v>1.8886747169738927</v>
      </c>
      <c r="D913" s="2">
        <f t="shared" si="80"/>
        <v>1.8602587799564483</v>
      </c>
      <c r="E913" s="2">
        <f t="shared" si="79"/>
        <v>2.8415937017444381E-2</v>
      </c>
      <c r="F913" s="2">
        <f t="shared" si="83"/>
        <v>5.1331059630602097E-2</v>
      </c>
      <c r="G913" s="2">
        <f t="shared" si="81"/>
        <v>-2.2915122613157715E-2</v>
      </c>
      <c r="H913" s="2" t="str">
        <f t="shared" si="82"/>
        <v>Hold</v>
      </c>
    </row>
    <row r="914" spans="1:8" ht="13.5" x14ac:dyDescent="0.25">
      <c r="A914" s="3">
        <v>43336</v>
      </c>
      <c r="B914" s="2">
        <v>1.8838999999999999</v>
      </c>
      <c r="C914" s="2">
        <f t="shared" si="84"/>
        <v>1.8681093759009861</v>
      </c>
      <c r="D914" s="2">
        <f t="shared" si="80"/>
        <v>1.8620099814411559</v>
      </c>
      <c r="E914" s="2">
        <f t="shared" si="79"/>
        <v>6.0993944598302097E-3</v>
      </c>
      <c r="F914" s="2">
        <f t="shared" si="83"/>
        <v>4.2284726596447726E-2</v>
      </c>
      <c r="G914" s="2">
        <f t="shared" si="81"/>
        <v>-3.6185332136617517E-2</v>
      </c>
      <c r="H914" s="2" t="str">
        <f t="shared" si="82"/>
        <v>Hold</v>
      </c>
    </row>
    <row r="915" spans="1:8" ht="13.5" x14ac:dyDescent="0.25">
      <c r="A915" s="3">
        <v>43339</v>
      </c>
      <c r="B915" s="2">
        <v>1.9632000000000001</v>
      </c>
      <c r="C915" s="2">
        <f t="shared" si="84"/>
        <v>1.8446002411469882</v>
      </c>
      <c r="D915" s="2">
        <f t="shared" si="80"/>
        <v>1.8695055383714405</v>
      </c>
      <c r="E915" s="2">
        <f t="shared" si="79"/>
        <v>-2.4905297224452339E-2</v>
      </c>
      <c r="F915" s="2">
        <f t="shared" si="83"/>
        <v>2.8846721832267712E-2</v>
      </c>
      <c r="G915" s="2">
        <f t="shared" si="81"/>
        <v>-5.375201905672005E-2</v>
      </c>
      <c r="H915" s="2" t="str">
        <f t="shared" si="82"/>
        <v>Hold</v>
      </c>
    </row>
    <row r="916" spans="1:8" ht="13.5" x14ac:dyDescent="0.25">
      <c r="A916" s="3">
        <v>43340</v>
      </c>
      <c r="B916" s="2">
        <v>2.0226999999999999</v>
      </c>
      <c r="C916" s="2">
        <f t="shared" si="84"/>
        <v>1.8247078963551437</v>
      </c>
      <c r="D916" s="2">
        <f t="shared" si="80"/>
        <v>1.8808532762698522</v>
      </c>
      <c r="E916" s="2">
        <f t="shared" si="79"/>
        <v>-5.6145379914708471E-2</v>
      </c>
      <c r="F916" s="2">
        <f t="shared" si="83"/>
        <v>1.1848301482872477E-2</v>
      </c>
      <c r="G916" s="2">
        <f t="shared" si="81"/>
        <v>-6.7993681397580941E-2</v>
      </c>
      <c r="H916" s="2" t="str">
        <f t="shared" si="82"/>
        <v>Hold</v>
      </c>
    </row>
    <row r="917" spans="1:8" ht="13.5" x14ac:dyDescent="0.25">
      <c r="A917" s="3">
        <v>43341</v>
      </c>
      <c r="B917" s="2">
        <v>1.9632000000000001</v>
      </c>
      <c r="C917" s="2">
        <f t="shared" si="84"/>
        <v>1.812445143069737</v>
      </c>
      <c r="D917" s="2">
        <f t="shared" si="80"/>
        <v>1.8869530335831963</v>
      </c>
      <c r="E917" s="2">
        <f t="shared" si="79"/>
        <v>-7.4507890513459296E-2</v>
      </c>
      <c r="F917" s="2">
        <f t="shared" si="83"/>
        <v>-5.4229369163938789E-3</v>
      </c>
      <c r="G917" s="2">
        <f t="shared" si="81"/>
        <v>-6.9084953597065415E-2</v>
      </c>
      <c r="H917" s="2" t="str">
        <f t="shared" si="82"/>
        <v>Hold</v>
      </c>
    </row>
    <row r="918" spans="1:8" ht="13.5" x14ac:dyDescent="0.25">
      <c r="A918" s="3">
        <v>43342</v>
      </c>
      <c r="B918" s="2">
        <v>1.9533</v>
      </c>
      <c r="C918" s="2">
        <f t="shared" si="84"/>
        <v>1.8005458902897775</v>
      </c>
      <c r="D918" s="2">
        <f t="shared" si="80"/>
        <v>1.8918676236881447</v>
      </c>
      <c r="E918" s="2">
        <f t="shared" si="79"/>
        <v>-9.1321733398367133E-2</v>
      </c>
      <c r="F918" s="2">
        <f t="shared" si="83"/>
        <v>-2.2602696212788528E-2</v>
      </c>
      <c r="G918" s="2">
        <f t="shared" si="81"/>
        <v>-6.8719037185578605E-2</v>
      </c>
      <c r="H918" s="2" t="str">
        <f t="shared" si="82"/>
        <v>Hold</v>
      </c>
    </row>
    <row r="919" spans="1:8" ht="13.5" x14ac:dyDescent="0.25">
      <c r="A919" s="3">
        <v>43343</v>
      </c>
      <c r="B919" s="2">
        <v>1.9928999999999999</v>
      </c>
      <c r="C919" s="2">
        <f t="shared" si="84"/>
        <v>1.7935388302451964</v>
      </c>
      <c r="D919" s="2">
        <f t="shared" si="80"/>
        <v>1.8993515034149486</v>
      </c>
      <c r="E919" s="2">
        <f t="shared" si="79"/>
        <v>-0.10581267316975218</v>
      </c>
      <c r="F919" s="2">
        <f t="shared" si="83"/>
        <v>-3.9244691604181259E-2</v>
      </c>
      <c r="G919" s="2">
        <f t="shared" si="81"/>
        <v>-6.6567981565570922E-2</v>
      </c>
      <c r="H919" s="2" t="str">
        <f t="shared" si="82"/>
        <v>Hold</v>
      </c>
    </row>
    <row r="920" spans="1:8" ht="13.5" x14ac:dyDescent="0.25">
      <c r="A920" s="3">
        <v>43346</v>
      </c>
      <c r="B920" s="2">
        <v>1.9632000000000001</v>
      </c>
      <c r="C920" s="2">
        <f t="shared" si="84"/>
        <v>1.802855933284397</v>
      </c>
      <c r="D920" s="2">
        <f t="shared" si="80"/>
        <v>1.9040810216805082</v>
      </c>
      <c r="E920" s="2">
        <f t="shared" si="79"/>
        <v>-0.10122508839611122</v>
      </c>
      <c r="F920" s="2">
        <f t="shared" si="83"/>
        <v>-5.1640770962567251E-2</v>
      </c>
      <c r="G920" s="2">
        <f t="shared" si="81"/>
        <v>-4.9584317433543967E-2</v>
      </c>
      <c r="H920" s="2" t="str">
        <f t="shared" si="82"/>
        <v>Hold</v>
      </c>
    </row>
    <row r="921" spans="1:8" ht="13.5" x14ac:dyDescent="0.25">
      <c r="A921" s="3">
        <v>43347</v>
      </c>
      <c r="B921" s="2">
        <v>1.9235</v>
      </c>
      <c r="C921" s="2">
        <f t="shared" si="84"/>
        <v>1.8076934820098745</v>
      </c>
      <c r="D921" s="2">
        <f t="shared" si="80"/>
        <v>1.905519464518989</v>
      </c>
      <c r="E921" s="2">
        <f t="shared" si="79"/>
        <v>-9.7825982509114562E-2</v>
      </c>
      <c r="F921" s="2">
        <f t="shared" si="83"/>
        <v>-6.0877813271876718E-2</v>
      </c>
      <c r="G921" s="2">
        <f t="shared" si="81"/>
        <v>-3.6948169237237843E-2</v>
      </c>
      <c r="H921" s="2" t="str">
        <f t="shared" si="82"/>
        <v>Hold</v>
      </c>
    </row>
    <row r="922" spans="1:8" ht="13.5" x14ac:dyDescent="0.25">
      <c r="A922" s="3">
        <v>43348</v>
      </c>
      <c r="B922" s="2">
        <v>1.8738999999999999</v>
      </c>
      <c r="C922" s="2">
        <f t="shared" si="84"/>
        <v>1.8194175617006629</v>
      </c>
      <c r="D922" s="2">
        <f t="shared" si="80"/>
        <v>1.903177281962027</v>
      </c>
      <c r="E922" s="2">
        <f t="shared" si="79"/>
        <v>-8.3759720261364023E-2</v>
      </c>
      <c r="F922" s="2">
        <f t="shared" si="83"/>
        <v>-6.5454194669774188E-2</v>
      </c>
      <c r="G922" s="2">
        <f t="shared" si="81"/>
        <v>-1.8305525591589836E-2</v>
      </c>
      <c r="H922" s="2" t="str">
        <f t="shared" si="82"/>
        <v>Hold</v>
      </c>
    </row>
    <row r="923" spans="1:8" ht="13.5" x14ac:dyDescent="0.25">
      <c r="A923" s="3">
        <v>43349</v>
      </c>
      <c r="B923" s="2">
        <v>1.8244</v>
      </c>
      <c r="C923" s="2">
        <f t="shared" si="84"/>
        <v>1.8277994752851763</v>
      </c>
      <c r="D923" s="2">
        <f t="shared" si="80"/>
        <v>1.8973419277426176</v>
      </c>
      <c r="E923" s="2">
        <f t="shared" si="79"/>
        <v>-6.9542452457441284E-2</v>
      </c>
      <c r="F923" s="2">
        <f t="shared" si="83"/>
        <v>-6.6271846227307613E-2</v>
      </c>
      <c r="G923" s="2">
        <f t="shared" si="81"/>
        <v>-3.2706062301336714E-3</v>
      </c>
      <c r="H923" s="2" t="str">
        <f t="shared" si="82"/>
        <v>Hold</v>
      </c>
    </row>
    <row r="924" spans="1:8" ht="13.5" x14ac:dyDescent="0.25">
      <c r="A924" s="3">
        <v>43350</v>
      </c>
      <c r="B924" s="2">
        <v>1.9235</v>
      </c>
      <c r="C924" s="2">
        <f t="shared" si="84"/>
        <v>1.8364303252413028</v>
      </c>
      <c r="D924" s="2">
        <f t="shared" si="80"/>
        <v>1.8992795627246459</v>
      </c>
      <c r="E924" s="2">
        <f t="shared" ref="E924:E987" si="85">C924-D924</f>
        <v>-6.2849237483343146E-2</v>
      </c>
      <c r="F924" s="2">
        <f t="shared" si="83"/>
        <v>-6.5587324478514716E-2</v>
      </c>
      <c r="G924" s="2">
        <f t="shared" si="81"/>
        <v>2.7380869951715708E-3</v>
      </c>
      <c r="H924" s="2" t="str">
        <f t="shared" si="82"/>
        <v>Sell</v>
      </c>
    </row>
    <row r="925" spans="1:8" ht="13.5" x14ac:dyDescent="0.25">
      <c r="A925" s="3">
        <v>43353</v>
      </c>
      <c r="B925" s="2">
        <v>1.8838999999999999</v>
      </c>
      <c r="C925" s="2">
        <f t="shared" si="84"/>
        <v>1.8559333521272563</v>
      </c>
      <c r="D925" s="2">
        <f t="shared" ref="D925:D988" si="86">$D$4*B925+(1-$D$4)*D924</f>
        <v>1.8981403358561537</v>
      </c>
      <c r="E925" s="2">
        <f t="shared" si="85"/>
        <v>-4.2206983728897418E-2</v>
      </c>
      <c r="F925" s="2">
        <f t="shared" si="83"/>
        <v>-6.0911256328591262E-2</v>
      </c>
      <c r="G925" s="2">
        <f t="shared" si="81"/>
        <v>1.8704272599693844E-2</v>
      </c>
      <c r="H925" s="2" t="str">
        <f t="shared" si="82"/>
        <v>Sell</v>
      </c>
    </row>
    <row r="926" spans="1:8" ht="13.5" x14ac:dyDescent="0.25">
      <c r="A926" s="3">
        <v>43355</v>
      </c>
      <c r="B926" s="2">
        <v>1.8343</v>
      </c>
      <c r="C926" s="2">
        <f t="shared" si="84"/>
        <v>1.8815897594922937</v>
      </c>
      <c r="D926" s="2">
        <f t="shared" si="86"/>
        <v>1.8934114220890312</v>
      </c>
      <c r="E926" s="2">
        <f t="shared" si="85"/>
        <v>-1.1821662596737559E-2</v>
      </c>
      <c r="F926" s="2">
        <f t="shared" si="83"/>
        <v>-5.1093337582220524E-2</v>
      </c>
      <c r="G926" s="2">
        <f t="shared" si="81"/>
        <v>3.9271674985482966E-2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1.8244</v>
      </c>
      <c r="C927" s="2">
        <f t="shared" si="84"/>
        <v>1.8941451811088639</v>
      </c>
      <c r="D927" s="2">
        <f t="shared" si="86"/>
        <v>1.8882994648972511</v>
      </c>
      <c r="E927" s="2">
        <f t="shared" si="85"/>
        <v>5.8457162116127837E-3</v>
      </c>
      <c r="F927" s="2">
        <f t="shared" si="83"/>
        <v>-3.9705526823453866E-2</v>
      </c>
      <c r="G927" s="2">
        <f t="shared" si="81"/>
        <v>4.5551243035066649E-2</v>
      </c>
      <c r="H927" s="2" t="str">
        <f t="shared" si="82"/>
        <v>Sell</v>
      </c>
    </row>
    <row r="928" spans="1:8" ht="13.5" x14ac:dyDescent="0.25">
      <c r="A928" s="3">
        <v>43357</v>
      </c>
      <c r="B928" s="2">
        <v>1.8244</v>
      </c>
      <c r="C928" s="2">
        <f t="shared" si="84"/>
        <v>1.9032459224767311</v>
      </c>
      <c r="D928" s="2">
        <f t="shared" si="86"/>
        <v>1.8835661712011584</v>
      </c>
      <c r="E928" s="2">
        <f t="shared" si="85"/>
        <v>1.9679751275572643E-2</v>
      </c>
      <c r="F928" s="2">
        <f t="shared" si="83"/>
        <v>-2.7828471203648564E-2</v>
      </c>
      <c r="G928" s="2">
        <f t="shared" si="81"/>
        <v>4.7508222479221207E-2</v>
      </c>
      <c r="H928" s="2" t="str">
        <f t="shared" si="82"/>
        <v>Sell</v>
      </c>
    </row>
    <row r="929" spans="1:8" ht="13.5" x14ac:dyDescent="0.25">
      <c r="A929" s="3">
        <v>43360</v>
      </c>
      <c r="B929" s="2">
        <v>1.7351000000000001</v>
      </c>
      <c r="C929" s="2">
        <f t="shared" si="84"/>
        <v>1.9170388574803108</v>
      </c>
      <c r="D929" s="2">
        <f t="shared" si="86"/>
        <v>1.8725686770381096</v>
      </c>
      <c r="E929" s="2">
        <f t="shared" si="85"/>
        <v>4.447018044220119E-2</v>
      </c>
      <c r="F929" s="2">
        <f t="shared" si="83"/>
        <v>-1.3368740874478615E-2</v>
      </c>
      <c r="G929" s="2">
        <f t="shared" si="81"/>
        <v>5.7838921316679809E-2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1.7847</v>
      </c>
      <c r="C930" s="2">
        <f t="shared" si="84"/>
        <v>1.9241405717141091</v>
      </c>
      <c r="D930" s="2">
        <f t="shared" si="86"/>
        <v>1.866059886146398</v>
      </c>
      <c r="E930" s="2">
        <f t="shared" si="85"/>
        <v>5.8080685567711177E-2</v>
      </c>
      <c r="F930" s="2">
        <f t="shared" si="83"/>
        <v>9.2114441395934471E-4</v>
      </c>
      <c r="G930" s="2">
        <f t="shared" si="81"/>
        <v>5.7159541153751832E-2</v>
      </c>
      <c r="H930" s="2" t="str">
        <f t="shared" si="82"/>
        <v>Sell</v>
      </c>
    </row>
    <row r="931" spans="1:8" ht="13.5" x14ac:dyDescent="0.25">
      <c r="A931" s="3">
        <v>43362</v>
      </c>
      <c r="B931" s="2">
        <v>1.7747999999999999</v>
      </c>
      <c r="C931" s="2">
        <f t="shared" si="84"/>
        <v>1.9240420222196308</v>
      </c>
      <c r="D931" s="2">
        <f t="shared" si="86"/>
        <v>1.8592998945799981</v>
      </c>
      <c r="E931" s="2">
        <f t="shared" si="85"/>
        <v>6.4742127639632718E-2</v>
      </c>
      <c r="F931" s="2">
        <f t="shared" si="83"/>
        <v>1.368534105909402E-2</v>
      </c>
      <c r="G931" s="2">
        <f t="shared" si="81"/>
        <v>5.10567865805387E-2</v>
      </c>
      <c r="H931" s="2" t="str">
        <f t="shared" si="82"/>
        <v>Sell</v>
      </c>
    </row>
    <row r="932" spans="1:8" ht="13.5" x14ac:dyDescent="0.25">
      <c r="A932" s="3">
        <v>43363</v>
      </c>
      <c r="B932" s="2">
        <v>1.7747999999999999</v>
      </c>
      <c r="C932" s="2">
        <f t="shared" si="84"/>
        <v>1.9163278649550721</v>
      </c>
      <c r="D932" s="2">
        <f t="shared" si="86"/>
        <v>1.8530406431296278</v>
      </c>
      <c r="E932" s="2">
        <f t="shared" si="85"/>
        <v>6.3287221825444329E-2</v>
      </c>
      <c r="F932" s="2">
        <f t="shared" si="83"/>
        <v>2.3605717212364083E-2</v>
      </c>
      <c r="G932" s="2">
        <f t="shared" ref="G932:G995" si="87">E932-F932</f>
        <v>3.9681504613080246E-2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1.7351000000000001</v>
      </c>
      <c r="C933" s="2">
        <f t="shared" si="84"/>
        <v>1.9021851165004455</v>
      </c>
      <c r="D933" s="2">
        <f t="shared" si="86"/>
        <v>1.8443042991940999</v>
      </c>
      <c r="E933" s="2">
        <f t="shared" si="85"/>
        <v>5.7880817306345644E-2</v>
      </c>
      <c r="F933" s="2">
        <f t="shared" ref="F933:F996" si="89">(E933*(2/(10)))+((1-(2/10))*F932)</f>
        <v>3.0460737231160398E-2</v>
      </c>
      <c r="G933" s="2">
        <f t="shared" si="87"/>
        <v>2.7420080075185246E-2</v>
      </c>
      <c r="H933" s="2" t="str">
        <f t="shared" si="88"/>
        <v>Sell</v>
      </c>
    </row>
    <row r="934" spans="1:8" ht="13.5" x14ac:dyDescent="0.25">
      <c r="A934" s="3">
        <v>43367</v>
      </c>
      <c r="B934" s="2">
        <v>1.7351000000000001</v>
      </c>
      <c r="C934" s="2">
        <f t="shared" si="84"/>
        <v>1.9054643293465308</v>
      </c>
      <c r="D934" s="2">
        <f t="shared" si="86"/>
        <v>1.8362150918463889</v>
      </c>
      <c r="E934" s="2">
        <f t="shared" si="85"/>
        <v>6.9249237500141891E-2</v>
      </c>
      <c r="F934" s="2">
        <f t="shared" si="89"/>
        <v>3.8218437284956698E-2</v>
      </c>
      <c r="G934" s="2">
        <f t="shared" si="87"/>
        <v>3.1030800215185193E-2</v>
      </c>
      <c r="H934" s="2" t="str">
        <f t="shared" si="88"/>
        <v>Sell</v>
      </c>
    </row>
    <row r="935" spans="1:8" ht="13.5" x14ac:dyDescent="0.25">
      <c r="A935" s="3">
        <v>43368</v>
      </c>
      <c r="B935" s="2">
        <v>1.7351000000000001</v>
      </c>
      <c r="C935" s="2">
        <f t="shared" si="84"/>
        <v>1.902146740216295</v>
      </c>
      <c r="D935" s="2">
        <f t="shared" si="86"/>
        <v>1.8287250850429526</v>
      </c>
      <c r="E935" s="2">
        <f t="shared" si="85"/>
        <v>7.3421655173342426E-2</v>
      </c>
      <c r="F935" s="2">
        <f t="shared" si="89"/>
        <v>4.5259080862633846E-2</v>
      </c>
      <c r="G935" s="2">
        <f t="shared" si="87"/>
        <v>2.816257431070858E-2</v>
      </c>
      <c r="H935" s="2" t="str">
        <f t="shared" si="88"/>
        <v>Sell</v>
      </c>
    </row>
    <row r="936" spans="1:8" ht="13.5" x14ac:dyDescent="0.25">
      <c r="A936" s="3">
        <v>43369</v>
      </c>
      <c r="B936" s="2">
        <v>1.7252000000000001</v>
      </c>
      <c r="C936" s="2">
        <f t="shared" si="84"/>
        <v>1.8917087801830188</v>
      </c>
      <c r="D936" s="2">
        <f t="shared" si="86"/>
        <v>1.8210565602249562</v>
      </c>
      <c r="E936" s="2">
        <f t="shared" si="85"/>
        <v>7.065221995806259E-2</v>
      </c>
      <c r="F936" s="2">
        <f t="shared" si="89"/>
        <v>5.0337708681719599E-2</v>
      </c>
      <c r="G936" s="2">
        <f t="shared" si="87"/>
        <v>2.0314511276342991E-2</v>
      </c>
      <c r="H936" s="2" t="str">
        <f t="shared" si="88"/>
        <v>Sell</v>
      </c>
    </row>
    <row r="937" spans="1:8" ht="13.5" x14ac:dyDescent="0.25">
      <c r="A937" s="3">
        <v>43370</v>
      </c>
      <c r="B937" s="2">
        <v>1.7648999999999999</v>
      </c>
      <c r="C937" s="2">
        <f t="shared" si="84"/>
        <v>1.8813535832317851</v>
      </c>
      <c r="D937" s="2">
        <f t="shared" si="86"/>
        <v>1.8168968150231077</v>
      </c>
      <c r="E937" s="2">
        <f t="shared" si="85"/>
        <v>6.4456768208677406E-2</v>
      </c>
      <c r="F937" s="2">
        <f t="shared" si="89"/>
        <v>5.3161520587111169E-2</v>
      </c>
      <c r="G937" s="2">
        <f t="shared" si="87"/>
        <v>1.1295247621566237E-2</v>
      </c>
      <c r="H937" s="2" t="str">
        <f t="shared" si="88"/>
        <v>Sell</v>
      </c>
    </row>
    <row r="938" spans="1:8" ht="13.5" x14ac:dyDescent="0.25">
      <c r="A938" s="3">
        <v>43371</v>
      </c>
      <c r="B938" s="2">
        <v>1.8144</v>
      </c>
      <c r="C938" s="2">
        <f t="shared" si="84"/>
        <v>1.8725914935038181</v>
      </c>
      <c r="D938" s="2">
        <f t="shared" si="86"/>
        <v>1.8167118657621368</v>
      </c>
      <c r="E938" s="2">
        <f t="shared" si="85"/>
        <v>5.5879627741681315E-2</v>
      </c>
      <c r="F938" s="2">
        <f t="shared" si="89"/>
        <v>5.3705142018025197E-2</v>
      </c>
      <c r="G938" s="2">
        <f t="shared" si="87"/>
        <v>2.174485723656118E-3</v>
      </c>
      <c r="H938" s="2" t="str">
        <f t="shared" si="88"/>
        <v>Sell</v>
      </c>
    </row>
    <row r="939" spans="1:8" ht="13.5" x14ac:dyDescent="0.25">
      <c r="A939" s="3">
        <v>43374</v>
      </c>
      <c r="B939" s="2">
        <v>1.7847</v>
      </c>
      <c r="C939" s="2">
        <f t="shared" si="84"/>
        <v>1.8514389560416924</v>
      </c>
      <c r="D939" s="2">
        <f t="shared" si="86"/>
        <v>1.8143406164464229</v>
      </c>
      <c r="E939" s="2">
        <f t="shared" si="85"/>
        <v>3.7098339595269536E-2</v>
      </c>
      <c r="F939" s="2">
        <f t="shared" si="89"/>
        <v>5.0383781533474066E-2</v>
      </c>
      <c r="G939" s="2">
        <f t="shared" si="87"/>
        <v>-1.328544193820453E-2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1.7153</v>
      </c>
      <c r="C940" s="2">
        <f t="shared" si="84"/>
        <v>1.8411714243429707</v>
      </c>
      <c r="D940" s="2">
        <f t="shared" si="86"/>
        <v>1.8070042744874286</v>
      </c>
      <c r="E940" s="2">
        <f t="shared" si="85"/>
        <v>3.4167149855542034E-2</v>
      </c>
      <c r="F940" s="2">
        <f t="shared" si="89"/>
        <v>4.7140455197887662E-2</v>
      </c>
      <c r="G940" s="2">
        <f t="shared" si="87"/>
        <v>-1.2973305342345628E-2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1.6458999999999999</v>
      </c>
      <c r="C941" s="2">
        <f t="shared" si="84"/>
        <v>1.8309604359825138</v>
      </c>
      <c r="D941" s="2">
        <f t="shared" si="86"/>
        <v>1.7950706245253969</v>
      </c>
      <c r="E941" s="2">
        <f t="shared" si="85"/>
        <v>3.5889811457116894E-2</v>
      </c>
      <c r="F941" s="2">
        <f t="shared" si="89"/>
        <v>4.4890326449733516E-2</v>
      </c>
      <c r="G941" s="2">
        <f t="shared" si="87"/>
        <v>-9.000514992616622E-3</v>
      </c>
      <c r="H941" s="2" t="str">
        <f t="shared" si="88"/>
        <v>Hold</v>
      </c>
    </row>
    <row r="942" spans="1:8" ht="13.5" x14ac:dyDescent="0.25">
      <c r="A942" s="3">
        <v>43377</v>
      </c>
      <c r="B942" s="2">
        <v>1.5963000000000001</v>
      </c>
      <c r="C942" s="2">
        <f t="shared" si="84"/>
        <v>1.8223203689082808</v>
      </c>
      <c r="D942" s="2">
        <f t="shared" si="86"/>
        <v>1.7803468745605526</v>
      </c>
      <c r="E942" s="2">
        <f t="shared" si="85"/>
        <v>4.1973494347728124E-2</v>
      </c>
      <c r="F942" s="2">
        <f t="shared" si="89"/>
        <v>4.4306960029332446E-2</v>
      </c>
      <c r="G942" s="2">
        <f t="shared" si="87"/>
        <v>-2.3334656816043214E-3</v>
      </c>
      <c r="H942" s="2" t="str">
        <f t="shared" si="88"/>
        <v>Hold</v>
      </c>
    </row>
    <row r="943" spans="1:8" ht="13.5" x14ac:dyDescent="0.25">
      <c r="A943" s="3">
        <v>43378</v>
      </c>
      <c r="B943" s="2">
        <v>1.6359999999999999</v>
      </c>
      <c r="C943" s="2">
        <f t="shared" si="84"/>
        <v>1.8089018506146992</v>
      </c>
      <c r="D943" s="2">
        <f t="shared" si="86"/>
        <v>1.769654513481993</v>
      </c>
      <c r="E943" s="2">
        <f t="shared" si="85"/>
        <v>3.9247337132706228E-2</v>
      </c>
      <c r="F943" s="2">
        <f t="shared" si="89"/>
        <v>4.3295035450007201E-2</v>
      </c>
      <c r="G943" s="2">
        <f t="shared" si="87"/>
        <v>-4.0476983173009726E-3</v>
      </c>
      <c r="H943" s="2" t="str">
        <f t="shared" si="88"/>
        <v>Hold</v>
      </c>
    </row>
    <row r="944" spans="1:8" ht="13.5" x14ac:dyDescent="0.25">
      <c r="A944" s="3">
        <v>43381</v>
      </c>
      <c r="B944" s="2">
        <v>1.6359999999999999</v>
      </c>
      <c r="C944" s="2">
        <f t="shared" si="84"/>
        <v>1.7975477197508993</v>
      </c>
      <c r="D944" s="2">
        <f t="shared" si="86"/>
        <v>1.7597541791499935</v>
      </c>
      <c r="E944" s="2">
        <f t="shared" si="85"/>
        <v>3.7793540600905784E-2</v>
      </c>
      <c r="F944" s="2">
        <f t="shared" si="89"/>
        <v>4.2194736480186915E-2</v>
      </c>
      <c r="G944" s="2">
        <f t="shared" si="87"/>
        <v>-4.4011958792811307E-3</v>
      </c>
      <c r="H944" s="2" t="str">
        <f t="shared" si="88"/>
        <v>Hold</v>
      </c>
    </row>
    <row r="945" spans="1:8" ht="13.5" x14ac:dyDescent="0.25">
      <c r="A945" s="3">
        <v>43382</v>
      </c>
      <c r="B945" s="2">
        <v>1.5963000000000001</v>
      </c>
      <c r="C945" s="2">
        <f t="shared" si="84"/>
        <v>1.787940378250761</v>
      </c>
      <c r="D945" s="2">
        <f t="shared" si="86"/>
        <v>1.7476464621759198</v>
      </c>
      <c r="E945" s="2">
        <f t="shared" si="85"/>
        <v>4.029391607484123E-2</v>
      </c>
      <c r="F945" s="2">
        <f t="shared" si="89"/>
        <v>4.1814572399117775E-2</v>
      </c>
      <c r="G945" s="2">
        <f t="shared" si="87"/>
        <v>-1.5206563242765453E-3</v>
      </c>
      <c r="H945" s="2" t="str">
        <f t="shared" si="88"/>
        <v>Hold</v>
      </c>
    </row>
    <row r="946" spans="1:8" ht="13.5" x14ac:dyDescent="0.25">
      <c r="A946" s="3">
        <v>43383</v>
      </c>
      <c r="B946" s="2">
        <v>1.5765</v>
      </c>
      <c r="C946" s="2">
        <f t="shared" si="84"/>
        <v>1.7782880123660285</v>
      </c>
      <c r="D946" s="2">
        <f t="shared" si="86"/>
        <v>1.7349689464591851</v>
      </c>
      <c r="E946" s="2">
        <f t="shared" si="85"/>
        <v>4.3319065906843424E-2</v>
      </c>
      <c r="F946" s="2">
        <f t="shared" si="89"/>
        <v>4.2115471100662903E-2</v>
      </c>
      <c r="G946" s="2">
        <f t="shared" si="87"/>
        <v>1.2035948061805204E-3</v>
      </c>
      <c r="H946" s="2" t="str">
        <f t="shared" si="88"/>
        <v>Sell</v>
      </c>
    </row>
    <row r="947" spans="1:8" ht="13.5" x14ac:dyDescent="0.25">
      <c r="A947" s="3">
        <v>43384</v>
      </c>
      <c r="B947" s="2">
        <v>1.4972000000000001</v>
      </c>
      <c r="C947" s="2">
        <f t="shared" si="84"/>
        <v>1.7762283181558702</v>
      </c>
      <c r="D947" s="2">
        <f t="shared" si="86"/>
        <v>1.717356431906653</v>
      </c>
      <c r="E947" s="2">
        <f t="shared" si="85"/>
        <v>5.8871886249217242E-2</v>
      </c>
      <c r="F947" s="2">
        <f t="shared" si="89"/>
        <v>4.5466754130373772E-2</v>
      </c>
      <c r="G947" s="2">
        <f t="shared" si="87"/>
        <v>1.340513211884347E-2</v>
      </c>
      <c r="H947" s="2" t="str">
        <f t="shared" si="88"/>
        <v>Sell</v>
      </c>
    </row>
    <row r="948" spans="1:8" ht="13.5" x14ac:dyDescent="0.25">
      <c r="A948" s="3">
        <v>43385</v>
      </c>
      <c r="B948" s="2">
        <v>1.4873000000000001</v>
      </c>
      <c r="C948" s="2">
        <f t="shared" si="84"/>
        <v>1.7821008845934287</v>
      </c>
      <c r="D948" s="2">
        <f t="shared" si="86"/>
        <v>1.7003152147283824</v>
      </c>
      <c r="E948" s="2">
        <f t="shared" si="85"/>
        <v>8.1785669865046318E-2</v>
      </c>
      <c r="F948" s="2">
        <f t="shared" si="89"/>
        <v>5.2730537277308281E-2</v>
      </c>
      <c r="G948" s="2">
        <f t="shared" si="87"/>
        <v>2.9055132587738036E-2</v>
      </c>
      <c r="H948" s="2" t="str">
        <f t="shared" si="88"/>
        <v>Sell</v>
      </c>
    </row>
    <row r="949" spans="1:8" ht="13.5" x14ac:dyDescent="0.25">
      <c r="A949" s="3">
        <v>43389</v>
      </c>
      <c r="B949" s="2">
        <v>1.4773000000000001</v>
      </c>
      <c r="C949" s="2">
        <f t="shared" si="84"/>
        <v>1.782500748502132</v>
      </c>
      <c r="D949" s="2">
        <f t="shared" si="86"/>
        <v>1.6837955691929467</v>
      </c>
      <c r="E949" s="2">
        <f t="shared" si="85"/>
        <v>9.870517930918532E-2</v>
      </c>
      <c r="F949" s="2">
        <f t="shared" si="89"/>
        <v>6.1925465683683692E-2</v>
      </c>
      <c r="G949" s="2">
        <f t="shared" si="87"/>
        <v>3.6779713625501628E-2</v>
      </c>
      <c r="H949" s="2" t="str">
        <f t="shared" si="88"/>
        <v>Sell</v>
      </c>
    </row>
    <row r="950" spans="1:8" ht="13.5" x14ac:dyDescent="0.25">
      <c r="A950" s="3">
        <v>43390</v>
      </c>
      <c r="B950" s="2">
        <v>1.4377</v>
      </c>
      <c r="C950" s="2">
        <f t="shared" si="84"/>
        <v>1.7721621718094962</v>
      </c>
      <c r="D950" s="2">
        <f t="shared" si="86"/>
        <v>1.6655662677712471</v>
      </c>
      <c r="E950" s="2">
        <f t="shared" si="85"/>
        <v>0.10659590403824915</v>
      </c>
      <c r="F950" s="2">
        <f t="shared" si="89"/>
        <v>7.0859553354596788E-2</v>
      </c>
      <c r="G950" s="2">
        <f t="shared" si="87"/>
        <v>3.5736350683652357E-2</v>
      </c>
      <c r="H950" s="2" t="str">
        <f t="shared" si="88"/>
        <v>Sell</v>
      </c>
    </row>
    <row r="951" spans="1:8" ht="13.5" x14ac:dyDescent="0.25">
      <c r="A951" s="3">
        <v>43391</v>
      </c>
      <c r="B951" s="2">
        <v>1.4177999999999999</v>
      </c>
      <c r="C951" s="2">
        <f t="shared" si="84"/>
        <v>1.752737222300343</v>
      </c>
      <c r="D951" s="2">
        <f t="shared" si="86"/>
        <v>1.6472132108993027</v>
      </c>
      <c r="E951" s="2">
        <f t="shared" si="85"/>
        <v>0.10552401140104029</v>
      </c>
      <c r="F951" s="2">
        <f t="shared" si="89"/>
        <v>7.7792444963885488E-2</v>
      </c>
      <c r="G951" s="2">
        <f t="shared" si="87"/>
        <v>2.7731566437154798E-2</v>
      </c>
      <c r="H951" s="2" t="str">
        <f t="shared" si="88"/>
        <v>Sell</v>
      </c>
    </row>
    <row r="952" spans="1:8" ht="13.5" x14ac:dyDescent="0.25">
      <c r="A952" s="3">
        <v>43392</v>
      </c>
      <c r="B952" s="2">
        <v>1.4674</v>
      </c>
      <c r="C952" s="2">
        <f t="shared" si="84"/>
        <v>1.7286699573310593</v>
      </c>
      <c r="D952" s="2">
        <f t="shared" si="86"/>
        <v>1.6338937137956506</v>
      </c>
      <c r="E952" s="2">
        <f t="shared" si="85"/>
        <v>9.47762435354087E-2</v>
      </c>
      <c r="F952" s="2">
        <f t="shared" si="89"/>
        <v>8.118920467819013E-2</v>
      </c>
      <c r="G952" s="2">
        <f t="shared" si="87"/>
        <v>1.358703885721857E-2</v>
      </c>
      <c r="H952" s="2" t="str">
        <f t="shared" si="88"/>
        <v>Sell</v>
      </c>
    </row>
    <row r="953" spans="1:8" ht="13.5" x14ac:dyDescent="0.25">
      <c r="A953" s="3">
        <v>43395</v>
      </c>
      <c r="B953" s="2">
        <v>1.4873000000000001</v>
      </c>
      <c r="C953" s="2">
        <f t="shared" si="84"/>
        <v>1.7144130408185887</v>
      </c>
      <c r="D953" s="2">
        <f t="shared" si="86"/>
        <v>1.623034920181158</v>
      </c>
      <c r="E953" s="2">
        <f t="shared" si="85"/>
        <v>9.1378120637430671E-2</v>
      </c>
      <c r="F953" s="2">
        <f t="shared" si="89"/>
        <v>8.3226987870038238E-2</v>
      </c>
      <c r="G953" s="2">
        <f t="shared" si="87"/>
        <v>8.1511327673924328E-3</v>
      </c>
      <c r="H953" s="2" t="str">
        <f t="shared" si="88"/>
        <v>Sell</v>
      </c>
    </row>
    <row r="954" spans="1:8" ht="13.5" x14ac:dyDescent="0.25">
      <c r="A954" s="3">
        <v>43396</v>
      </c>
      <c r="B954" s="2">
        <v>1.4476</v>
      </c>
      <c r="C954" s="2">
        <f t="shared" si="84"/>
        <v>1.7023494960772674</v>
      </c>
      <c r="D954" s="2">
        <f t="shared" si="86"/>
        <v>1.6100397409084797</v>
      </c>
      <c r="E954" s="2">
        <f t="shared" si="85"/>
        <v>9.2309755168787699E-2</v>
      </c>
      <c r="F954" s="2">
        <f t="shared" si="89"/>
        <v>8.5043541329788142E-2</v>
      </c>
      <c r="G954" s="2">
        <f t="shared" si="87"/>
        <v>7.2662138389995579E-3</v>
      </c>
      <c r="H954" s="2" t="str">
        <f t="shared" si="88"/>
        <v>Sell</v>
      </c>
    </row>
    <row r="955" spans="1:8" ht="13.5" x14ac:dyDescent="0.25">
      <c r="A955" s="3">
        <v>43397</v>
      </c>
      <c r="B955" s="2">
        <v>1.3683000000000001</v>
      </c>
      <c r="C955" s="2">
        <f t="shared" si="84"/>
        <v>1.6860341889884571</v>
      </c>
      <c r="D955" s="2">
        <f t="shared" si="86"/>
        <v>1.5921330934337776</v>
      </c>
      <c r="E955" s="2">
        <f t="shared" si="85"/>
        <v>9.3901095554679515E-2</v>
      </c>
      <c r="F955" s="2">
        <f t="shared" si="89"/>
        <v>8.6815052174766413E-2</v>
      </c>
      <c r="G955" s="2">
        <f t="shared" si="87"/>
        <v>7.0860433799131012E-3</v>
      </c>
      <c r="H955" s="2" t="str">
        <f t="shared" si="88"/>
        <v>Sell</v>
      </c>
    </row>
    <row r="956" spans="1:8" ht="13.5" x14ac:dyDescent="0.25">
      <c r="A956" s="3">
        <v>43398</v>
      </c>
      <c r="B956" s="2">
        <v>1.4476</v>
      </c>
      <c r="C956" s="2">
        <f t="shared" si="84"/>
        <v>1.6691827752979254</v>
      </c>
      <c r="D956" s="2">
        <f t="shared" si="86"/>
        <v>1.5814269383646089</v>
      </c>
      <c r="E956" s="2">
        <f t="shared" si="85"/>
        <v>8.7755836933316456E-2</v>
      </c>
      <c r="F956" s="2">
        <f t="shared" si="89"/>
        <v>8.7003209126476425E-2</v>
      </c>
      <c r="G956" s="2">
        <f t="shared" si="87"/>
        <v>7.5262780684003106E-4</v>
      </c>
      <c r="H956" s="2" t="str">
        <f t="shared" si="88"/>
        <v>Sell</v>
      </c>
    </row>
    <row r="957" spans="1:8" ht="13.5" x14ac:dyDescent="0.25">
      <c r="A957" s="3">
        <v>43399</v>
      </c>
      <c r="B957" s="2">
        <v>1.5268999999999999</v>
      </c>
      <c r="C957" s="2">
        <f t="shared" si="84"/>
        <v>1.6427238867905523</v>
      </c>
      <c r="D957" s="2">
        <f t="shared" si="86"/>
        <v>1.5773879058931564</v>
      </c>
      <c r="E957" s="2">
        <f t="shared" si="85"/>
        <v>6.5335980897395896E-2</v>
      </c>
      <c r="F957" s="2">
        <f t="shared" si="89"/>
        <v>8.2669763480660324E-2</v>
      </c>
      <c r="G957" s="2">
        <f t="shared" si="87"/>
        <v>-1.7333782583264429E-2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1.5567</v>
      </c>
      <c r="C958" s="2">
        <f t="shared" si="84"/>
        <v>1.6188125195920058</v>
      </c>
      <c r="D958" s="2">
        <f t="shared" si="86"/>
        <v>1.5758554684195893</v>
      </c>
      <c r="E958" s="2">
        <f t="shared" si="85"/>
        <v>4.2957051172416438E-2</v>
      </c>
      <c r="F958" s="2">
        <f t="shared" si="89"/>
        <v>7.4727221019011553E-2</v>
      </c>
      <c r="G958" s="2">
        <f t="shared" si="87"/>
        <v>-3.1770169846595114E-2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1.4873000000000001</v>
      </c>
      <c r="C959" s="2">
        <f t="shared" si="84"/>
        <v>1.5970413627316973</v>
      </c>
      <c r="D959" s="2">
        <f t="shared" si="86"/>
        <v>1.5692958040922123</v>
      </c>
      <c r="E959" s="2">
        <f t="shared" si="85"/>
        <v>2.7745558639485024E-2</v>
      </c>
      <c r="F959" s="2">
        <f t="shared" si="89"/>
        <v>6.5330888543106244E-2</v>
      </c>
      <c r="G959" s="2">
        <f t="shared" si="87"/>
        <v>-3.758532990362122E-2</v>
      </c>
      <c r="H959" s="2" t="str">
        <f t="shared" si="88"/>
        <v>Hold</v>
      </c>
    </row>
    <row r="960" spans="1:8" ht="13.5" x14ac:dyDescent="0.25">
      <c r="A960" s="3">
        <v>43404</v>
      </c>
      <c r="B960" s="2">
        <v>1.4674</v>
      </c>
      <c r="C960" s="2">
        <f t="shared" si="84"/>
        <v>1.5725273069268206</v>
      </c>
      <c r="D960" s="2">
        <f t="shared" si="86"/>
        <v>1.5617479667520484</v>
      </c>
      <c r="E960" s="2">
        <f t="shared" si="85"/>
        <v>1.0779340174772223E-2</v>
      </c>
      <c r="F960" s="2">
        <f t="shared" si="89"/>
        <v>5.4420578869439448E-2</v>
      </c>
      <c r="G960" s="2">
        <f t="shared" si="87"/>
        <v>-4.3641238694667225E-2</v>
      </c>
      <c r="H960" s="2" t="str">
        <f t="shared" si="88"/>
        <v>Hold</v>
      </c>
    </row>
    <row r="961" spans="1:8" ht="13.5" x14ac:dyDescent="0.25">
      <c r="A961" s="3">
        <v>43405</v>
      </c>
      <c r="B961" s="2">
        <v>1.5268999999999999</v>
      </c>
      <c r="C961" s="2">
        <f t="shared" si="84"/>
        <v>1.5487231058611559</v>
      </c>
      <c r="D961" s="2">
        <f t="shared" si="86"/>
        <v>1.5591666358815264</v>
      </c>
      <c r="E961" s="2">
        <f t="shared" si="85"/>
        <v>-1.0443530020370462E-2</v>
      </c>
      <c r="F961" s="2">
        <f t="shared" si="89"/>
        <v>4.1447757091477473E-2</v>
      </c>
      <c r="G961" s="2">
        <f t="shared" si="87"/>
        <v>-5.1891287111847935E-2</v>
      </c>
      <c r="H961" s="2" t="str">
        <f t="shared" si="88"/>
        <v>Hold</v>
      </c>
    </row>
    <row r="962" spans="1:8" ht="13.5" x14ac:dyDescent="0.25">
      <c r="A962" s="3">
        <v>43406</v>
      </c>
      <c r="B962" s="2">
        <v>1.5268999999999999</v>
      </c>
      <c r="C962" s="2">
        <f t="shared" si="84"/>
        <v>1.5362118588055935</v>
      </c>
      <c r="D962" s="2">
        <f t="shared" si="86"/>
        <v>1.5567765147051171</v>
      </c>
      <c r="E962" s="2">
        <f t="shared" si="85"/>
        <v>-2.056465589952361E-2</v>
      </c>
      <c r="F962" s="2">
        <f t="shared" si="89"/>
        <v>2.9045274493277255E-2</v>
      </c>
      <c r="G962" s="2">
        <f t="shared" si="87"/>
        <v>-4.9609930392800865E-2</v>
      </c>
      <c r="H962" s="2" t="str">
        <f t="shared" si="88"/>
        <v>Hold</v>
      </c>
    </row>
    <row r="963" spans="1:8" ht="13.5" x14ac:dyDescent="0.25">
      <c r="A963" s="3">
        <v>43409</v>
      </c>
      <c r="B963" s="2">
        <v>1.5071000000000001</v>
      </c>
      <c r="C963" s="2">
        <f t="shared" si="84"/>
        <v>1.5286869574508868</v>
      </c>
      <c r="D963" s="2">
        <f t="shared" si="86"/>
        <v>1.5530967728751084</v>
      </c>
      <c r="E963" s="2">
        <f t="shared" si="85"/>
        <v>-2.4409815424221604E-2</v>
      </c>
      <c r="F963" s="2">
        <f t="shared" si="89"/>
        <v>1.8354256509777483E-2</v>
      </c>
      <c r="G963" s="2">
        <f t="shared" si="87"/>
        <v>-4.2764071933999087E-2</v>
      </c>
      <c r="H963" s="2" t="str">
        <f t="shared" si="88"/>
        <v>Hold</v>
      </c>
    </row>
    <row r="964" spans="1:8" ht="13.5" x14ac:dyDescent="0.25">
      <c r="A964" s="3">
        <v>43410</v>
      </c>
      <c r="B964" s="2">
        <v>1.4773000000000001</v>
      </c>
      <c r="C964" s="2">
        <f t="shared" si="84"/>
        <v>1.5162120409199811</v>
      </c>
      <c r="D964" s="2">
        <f t="shared" si="86"/>
        <v>1.5474821971065817</v>
      </c>
      <c r="E964" s="2">
        <f t="shared" si="85"/>
        <v>-3.1270156186600673E-2</v>
      </c>
      <c r="F964" s="2">
        <f t="shared" si="89"/>
        <v>8.4293739705018529E-3</v>
      </c>
      <c r="G964" s="2">
        <f t="shared" si="87"/>
        <v>-3.9699530157102522E-2</v>
      </c>
      <c r="H964" s="2" t="str">
        <f t="shared" si="88"/>
        <v>Hold</v>
      </c>
    </row>
    <row r="965" spans="1:8" ht="13.5" x14ac:dyDescent="0.25">
      <c r="A965" s="3">
        <v>43411</v>
      </c>
      <c r="B965" s="2">
        <v>1.5169999999999999</v>
      </c>
      <c r="C965" s="2">
        <f t="shared" si="84"/>
        <v>1.4934563423169069</v>
      </c>
      <c r="D965" s="2">
        <f t="shared" si="86"/>
        <v>1.5452242565801684</v>
      </c>
      <c r="E965" s="2">
        <f t="shared" si="85"/>
        <v>-5.1767914263261439E-2</v>
      </c>
      <c r="F965" s="2">
        <f t="shared" si="89"/>
        <v>-3.6100836762508063E-3</v>
      </c>
      <c r="G965" s="2">
        <f t="shared" si="87"/>
        <v>-4.8157830587010633E-2</v>
      </c>
      <c r="H965" s="2" t="str">
        <f t="shared" si="88"/>
        <v>Hold</v>
      </c>
    </row>
    <row r="966" spans="1:8" ht="13.5" x14ac:dyDescent="0.25">
      <c r="A966" s="3">
        <v>43412</v>
      </c>
      <c r="B966" s="2">
        <v>1.5169999999999999</v>
      </c>
      <c r="C966" s="2">
        <f t="shared" si="84"/>
        <v>1.486401520421998</v>
      </c>
      <c r="D966" s="2">
        <f t="shared" si="86"/>
        <v>1.5431335709075633</v>
      </c>
      <c r="E966" s="2">
        <f t="shared" si="85"/>
        <v>-5.6732050485565289E-2</v>
      </c>
      <c r="F966" s="2">
        <f t="shared" si="89"/>
        <v>-1.4234477038113704E-2</v>
      </c>
      <c r="G966" s="2">
        <f t="shared" si="87"/>
        <v>-4.2497573447451586E-2</v>
      </c>
      <c r="H966" s="2" t="str">
        <f t="shared" si="88"/>
        <v>Hold</v>
      </c>
    </row>
    <row r="967" spans="1:8" ht="13.5" x14ac:dyDescent="0.25">
      <c r="A967" s="3">
        <v>43413</v>
      </c>
      <c r="B967" s="2">
        <v>1.6062000000000001</v>
      </c>
      <c r="C967" s="2">
        <f t="shared" si="84"/>
        <v>1.4926320557416906</v>
      </c>
      <c r="D967" s="2">
        <f t="shared" si="86"/>
        <v>1.5478051582477439</v>
      </c>
      <c r="E967" s="2">
        <f t="shared" si="85"/>
        <v>-5.517310250605334E-2</v>
      </c>
      <c r="F967" s="2">
        <f t="shared" si="89"/>
        <v>-2.2422202131701631E-2</v>
      </c>
      <c r="G967" s="2">
        <f t="shared" si="87"/>
        <v>-3.2750900374351709E-2</v>
      </c>
      <c r="H967" s="2" t="str">
        <f t="shared" si="88"/>
        <v>Hold</v>
      </c>
    </row>
    <row r="968" spans="1:8" ht="13.5" x14ac:dyDescent="0.25">
      <c r="A968" s="3">
        <v>43416</v>
      </c>
      <c r="B968" s="2">
        <v>1.6955</v>
      </c>
      <c r="C968" s="2">
        <f t="shared" si="84"/>
        <v>1.5024886625506613</v>
      </c>
      <c r="D968" s="2">
        <f t="shared" si="86"/>
        <v>1.5587455168960593</v>
      </c>
      <c r="E968" s="2">
        <f t="shared" si="85"/>
        <v>-5.6256854345398066E-2</v>
      </c>
      <c r="F968" s="2">
        <f t="shared" si="89"/>
        <v>-2.9189132574440918E-2</v>
      </c>
      <c r="G968" s="2">
        <f t="shared" si="87"/>
        <v>-2.7067721770957148E-2</v>
      </c>
      <c r="H968" s="2" t="str">
        <f t="shared" si="88"/>
        <v>Hold</v>
      </c>
    </row>
    <row r="969" spans="1:8" ht="13.5" x14ac:dyDescent="0.25">
      <c r="A969" s="3">
        <v>43417</v>
      </c>
      <c r="B969" s="2">
        <v>1.7946</v>
      </c>
      <c r="C969" s="2">
        <f t="shared" si="84"/>
        <v>1.500151945235175</v>
      </c>
      <c r="D969" s="2">
        <f t="shared" si="86"/>
        <v>1.5762162193482032</v>
      </c>
      <c r="E969" s="2">
        <f t="shared" si="85"/>
        <v>-7.6064274113028185E-2</v>
      </c>
      <c r="F969" s="2">
        <f t="shared" si="89"/>
        <v>-3.8564160882158374E-2</v>
      </c>
      <c r="G969" s="2">
        <f t="shared" si="87"/>
        <v>-3.7500113230869811E-2</v>
      </c>
      <c r="H969" s="2" t="str">
        <f t="shared" si="88"/>
        <v>Hold</v>
      </c>
    </row>
    <row r="970" spans="1:8" ht="13.5" x14ac:dyDescent="0.25">
      <c r="A970" s="3">
        <v>43418</v>
      </c>
      <c r="B970" s="2">
        <v>1.8738999999999999</v>
      </c>
      <c r="C970" s="2">
        <f t="shared" si="84"/>
        <v>1.4951131844297636</v>
      </c>
      <c r="D970" s="2">
        <f t="shared" si="86"/>
        <v>1.5982668697668547</v>
      </c>
      <c r="E970" s="2">
        <f t="shared" si="85"/>
        <v>-0.10315368533709113</v>
      </c>
      <c r="F970" s="2">
        <f t="shared" si="89"/>
        <v>-5.148206577314493E-2</v>
      </c>
      <c r="G970" s="2">
        <f t="shared" si="87"/>
        <v>-5.1671619563946197E-2</v>
      </c>
      <c r="H970" s="2" t="str">
        <f t="shared" si="88"/>
        <v>Hold</v>
      </c>
    </row>
    <row r="971" spans="1:8" ht="13.5" x14ac:dyDescent="0.25">
      <c r="A971" s="3">
        <v>43419</v>
      </c>
      <c r="B971" s="2">
        <v>1.9830000000000001</v>
      </c>
      <c r="C971" s="2">
        <f t="shared" si="84"/>
        <v>1.5000034637482615</v>
      </c>
      <c r="D971" s="2">
        <f t="shared" si="86"/>
        <v>1.6267656201544951</v>
      </c>
      <c r="E971" s="2">
        <f t="shared" si="85"/>
        <v>-0.12676215640623356</v>
      </c>
      <c r="F971" s="2">
        <f t="shared" si="89"/>
        <v>-6.6538083899762665E-2</v>
      </c>
      <c r="G971" s="2">
        <f t="shared" si="87"/>
        <v>-6.0224072506470896E-2</v>
      </c>
      <c r="H971" s="2" t="str">
        <f t="shared" si="88"/>
        <v>Hold</v>
      </c>
    </row>
    <row r="972" spans="1:8" ht="13.5" x14ac:dyDescent="0.25">
      <c r="A972" s="3">
        <v>43420</v>
      </c>
      <c r="B972" s="2">
        <v>1.9830000000000001</v>
      </c>
      <c r="C972" s="2">
        <f t="shared" si="84"/>
        <v>1.504141392402375</v>
      </c>
      <c r="D972" s="2">
        <f t="shared" si="86"/>
        <v>1.6531533519949029</v>
      </c>
      <c r="E972" s="2">
        <f t="shared" si="85"/>
        <v>-0.14901195959252789</v>
      </c>
      <c r="F972" s="2">
        <f t="shared" si="89"/>
        <v>-8.3032859038315712E-2</v>
      </c>
      <c r="G972" s="2">
        <f t="shared" si="87"/>
        <v>-6.5979100554212175E-2</v>
      </c>
      <c r="H972" s="2" t="str">
        <f t="shared" si="88"/>
        <v>Hold</v>
      </c>
    </row>
    <row r="973" spans="1:8" ht="13.5" x14ac:dyDescent="0.25">
      <c r="A973" s="3">
        <v>43423</v>
      </c>
      <c r="B973" s="2">
        <v>1.9136</v>
      </c>
      <c r="C973" s="2">
        <f t="shared" si="84"/>
        <v>1.5045965628020097</v>
      </c>
      <c r="D973" s="2">
        <f t="shared" si="86"/>
        <v>1.6724456962915768</v>
      </c>
      <c r="E973" s="2">
        <f t="shared" si="85"/>
        <v>-0.16784913348956709</v>
      </c>
      <c r="F973" s="2">
        <f t="shared" si="89"/>
        <v>-9.9996113928565986E-2</v>
      </c>
      <c r="G973" s="2">
        <f t="shared" si="87"/>
        <v>-6.7853019561001107E-2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1.8838999999999999</v>
      </c>
      <c r="C974" s="2">
        <f t="shared" si="84"/>
        <v>1.5003970916017006</v>
      </c>
      <c r="D974" s="2">
        <f t="shared" si="86"/>
        <v>1.6881089780477563</v>
      </c>
      <c r="E974" s="2">
        <f t="shared" si="85"/>
        <v>-0.18771188644605563</v>
      </c>
      <c r="F974" s="2">
        <f t="shared" si="89"/>
        <v>-0.11753926843206393</v>
      </c>
      <c r="G974" s="2">
        <f t="shared" si="87"/>
        <v>-7.0172618013991703E-2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1.9928999999999999</v>
      </c>
      <c r="C975" s="2">
        <f t="shared" ref="C975:C1038" si="90">$C$4*B965+C974*(1-$C$4)</f>
        <v>1.5029513852014389</v>
      </c>
      <c r="D975" s="2">
        <f t="shared" si="86"/>
        <v>1.7106860907849595</v>
      </c>
      <c r="E975" s="2">
        <f t="shared" si="85"/>
        <v>-0.20773470558352058</v>
      </c>
      <c r="F975" s="2">
        <f t="shared" si="89"/>
        <v>-0.13557835586235528</v>
      </c>
      <c r="G975" s="2">
        <f t="shared" si="87"/>
        <v>-7.2156349721165303E-2</v>
      </c>
      <c r="H975" s="2" t="str">
        <f t="shared" si="88"/>
        <v>Hold</v>
      </c>
    </row>
    <row r="976" spans="1:8" ht="13.5" x14ac:dyDescent="0.25">
      <c r="A976" s="3">
        <v>43427</v>
      </c>
      <c r="B976" s="2">
        <v>2.0821999999999998</v>
      </c>
      <c r="C976" s="2">
        <f t="shared" si="90"/>
        <v>1.5051127105550637</v>
      </c>
      <c r="D976" s="2">
        <f t="shared" si="86"/>
        <v>1.7382056396157031</v>
      </c>
      <c r="E976" s="2">
        <f t="shared" si="85"/>
        <v>-0.23309292906063939</v>
      </c>
      <c r="F976" s="2">
        <f t="shared" si="89"/>
        <v>-0.15508127050201212</v>
      </c>
      <c r="G976" s="2">
        <f t="shared" si="87"/>
        <v>-7.8011658558627267E-2</v>
      </c>
      <c r="H976" s="2" t="str">
        <f t="shared" si="88"/>
        <v>Hold</v>
      </c>
    </row>
    <row r="977" spans="1:8" ht="13.5" x14ac:dyDescent="0.25">
      <c r="A977" s="3">
        <v>43430</v>
      </c>
      <c r="B977" s="2">
        <v>2.0127000000000002</v>
      </c>
      <c r="C977" s="2">
        <f t="shared" si="90"/>
        <v>1.5206646012389</v>
      </c>
      <c r="D977" s="2">
        <f t="shared" si="86"/>
        <v>1.758538555199725</v>
      </c>
      <c r="E977" s="2">
        <f t="shared" si="85"/>
        <v>-0.237873953960825</v>
      </c>
      <c r="F977" s="2">
        <f t="shared" si="89"/>
        <v>-0.1716398071937747</v>
      </c>
      <c r="G977" s="2">
        <f t="shared" si="87"/>
        <v>-6.6234146767050306E-2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1.9433</v>
      </c>
      <c r="C978" s="2">
        <f t="shared" si="90"/>
        <v>1.5475623548944539</v>
      </c>
      <c r="D978" s="2">
        <f t="shared" si="86"/>
        <v>1.7722245881478935</v>
      </c>
      <c r="E978" s="2">
        <f t="shared" si="85"/>
        <v>-0.22466223325343959</v>
      </c>
      <c r="F978" s="2">
        <f t="shared" si="89"/>
        <v>-0.18224429240570766</v>
      </c>
      <c r="G978" s="2">
        <f t="shared" si="87"/>
        <v>-4.2417940847731928E-2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2.0326</v>
      </c>
      <c r="C979" s="2">
        <f t="shared" si="90"/>
        <v>1.5855681464491533</v>
      </c>
      <c r="D979" s="2">
        <f t="shared" si="86"/>
        <v>1.7915116556924942</v>
      </c>
      <c r="E979" s="2">
        <f t="shared" si="85"/>
        <v>-0.20594350924334082</v>
      </c>
      <c r="F979" s="2">
        <f t="shared" si="89"/>
        <v>-0.18698413577323431</v>
      </c>
      <c r="G979" s="2">
        <f t="shared" si="87"/>
        <v>-1.8959373470106511E-2</v>
      </c>
      <c r="H979" s="2" t="str">
        <f t="shared" si="88"/>
        <v>Hold</v>
      </c>
    </row>
    <row r="980" spans="1:8" ht="13.5" x14ac:dyDescent="0.25">
      <c r="A980" s="3">
        <v>43433</v>
      </c>
      <c r="B980" s="2">
        <v>2.0226999999999999</v>
      </c>
      <c r="C980" s="2">
        <f t="shared" si="90"/>
        <v>1.6299268931492834</v>
      </c>
      <c r="D980" s="2">
        <f t="shared" si="86"/>
        <v>1.8086367182337908</v>
      </c>
      <c r="E980" s="2">
        <f t="shared" si="85"/>
        <v>-0.17870982508450739</v>
      </c>
      <c r="F980" s="2">
        <f t="shared" si="89"/>
        <v>-0.18532927363548896</v>
      </c>
      <c r="G980" s="2">
        <f t="shared" si="87"/>
        <v>6.6194485509815659E-3</v>
      </c>
      <c r="H980" s="2" t="str">
        <f t="shared" si="88"/>
        <v>Sell</v>
      </c>
    </row>
    <row r="981" spans="1:8" ht="13.5" x14ac:dyDescent="0.25">
      <c r="A981" s="3">
        <v>43434</v>
      </c>
      <c r="B981" s="2">
        <v>1.9928999999999999</v>
      </c>
      <c r="C981" s="2">
        <f t="shared" si="90"/>
        <v>1.6842458326647782</v>
      </c>
      <c r="D981" s="2">
        <f t="shared" si="86"/>
        <v>1.8222858502164732</v>
      </c>
      <c r="E981" s="2">
        <f t="shared" si="85"/>
        <v>-0.13804001755169493</v>
      </c>
      <c r="F981" s="2">
        <f t="shared" si="89"/>
        <v>-0.17587142241873016</v>
      </c>
      <c r="G981" s="2">
        <f t="shared" si="87"/>
        <v>3.7831404867035234E-2</v>
      </c>
      <c r="H981" s="2" t="str">
        <f t="shared" si="88"/>
        <v>Sell</v>
      </c>
    </row>
    <row r="982" spans="1:8" ht="13.5" x14ac:dyDescent="0.25">
      <c r="A982" s="3">
        <v>43437</v>
      </c>
      <c r="B982" s="2">
        <v>2.0524</v>
      </c>
      <c r="C982" s="2">
        <f t="shared" si="90"/>
        <v>1.7302080122548125</v>
      </c>
      <c r="D982" s="2">
        <f t="shared" si="86"/>
        <v>1.8393313427930309</v>
      </c>
      <c r="E982" s="2">
        <f t="shared" si="85"/>
        <v>-0.10912333053821843</v>
      </c>
      <c r="F982" s="2">
        <f t="shared" si="89"/>
        <v>-0.16252180404262784</v>
      </c>
      <c r="G982" s="2">
        <f t="shared" si="87"/>
        <v>5.3398473504409405E-2</v>
      </c>
      <c r="H982" s="2" t="str">
        <f t="shared" si="88"/>
        <v>Sell</v>
      </c>
    </row>
    <row r="983" spans="1:8" ht="13.5" x14ac:dyDescent="0.25">
      <c r="A983" s="3">
        <v>43438</v>
      </c>
      <c r="B983" s="2">
        <v>2.0028000000000001</v>
      </c>
      <c r="C983" s="2">
        <f t="shared" si="90"/>
        <v>1.7584221642156106</v>
      </c>
      <c r="D983" s="2">
        <f t="shared" si="86"/>
        <v>1.8514401322157694</v>
      </c>
      <c r="E983" s="2">
        <f t="shared" si="85"/>
        <v>-9.3017968000158824E-2</v>
      </c>
      <c r="F983" s="2">
        <f t="shared" si="89"/>
        <v>-0.14862103683413405</v>
      </c>
      <c r="G983" s="2">
        <f t="shared" si="87"/>
        <v>5.5603068833975228E-2</v>
      </c>
      <c r="H983" s="2" t="str">
        <f t="shared" si="88"/>
        <v>Sell</v>
      </c>
    </row>
    <row r="984" spans="1:8" ht="13.5" x14ac:dyDescent="0.25">
      <c r="A984" s="3">
        <v>43439</v>
      </c>
      <c r="B984" s="2">
        <v>1.9632000000000001</v>
      </c>
      <c r="C984" s="2">
        <f t="shared" si="90"/>
        <v>1.7777264466439782</v>
      </c>
      <c r="D984" s="2">
        <f t="shared" si="86"/>
        <v>1.8597186409405273</v>
      </c>
      <c r="E984" s="2">
        <f t="shared" si="85"/>
        <v>-8.1992194296549137E-2</v>
      </c>
      <c r="F984" s="2">
        <f t="shared" si="89"/>
        <v>-0.13529526832661706</v>
      </c>
      <c r="G984" s="2">
        <f t="shared" si="87"/>
        <v>5.3303074030067926E-2</v>
      </c>
      <c r="H984" s="2" t="str">
        <f t="shared" si="88"/>
        <v>Sell</v>
      </c>
    </row>
    <row r="985" spans="1:8" ht="13.5" x14ac:dyDescent="0.25">
      <c r="A985" s="3">
        <v>43440</v>
      </c>
      <c r="B985" s="2">
        <v>2.0425</v>
      </c>
      <c r="C985" s="2">
        <f t="shared" si="90"/>
        <v>1.8108300702372122</v>
      </c>
      <c r="D985" s="2">
        <f t="shared" si="86"/>
        <v>1.8732580008708586</v>
      </c>
      <c r="E985" s="2">
        <f t="shared" si="85"/>
        <v>-6.2427930633646378E-2</v>
      </c>
      <c r="F985" s="2">
        <f t="shared" si="89"/>
        <v>-0.12072180078802293</v>
      </c>
      <c r="G985" s="2">
        <f t="shared" si="87"/>
        <v>5.8293870154376551E-2</v>
      </c>
      <c r="H985" s="2" t="str">
        <f t="shared" si="88"/>
        <v>Sell</v>
      </c>
    </row>
    <row r="986" spans="1:8" ht="13.5" x14ac:dyDescent="0.25">
      <c r="A986" s="3">
        <v>43441</v>
      </c>
      <c r="B986" s="2">
        <v>2.0425</v>
      </c>
      <c r="C986" s="2">
        <f t="shared" si="90"/>
        <v>1.8525792902007179</v>
      </c>
      <c r="D986" s="2">
        <f t="shared" si="86"/>
        <v>1.8857944452507949</v>
      </c>
      <c r="E986" s="2">
        <f t="shared" si="85"/>
        <v>-3.3215155050076994E-2</v>
      </c>
      <c r="F986" s="2">
        <f t="shared" si="89"/>
        <v>-0.10322047164043374</v>
      </c>
      <c r="G986" s="2">
        <f t="shared" si="87"/>
        <v>7.0005316590356748E-2</v>
      </c>
      <c r="H986" s="2" t="str">
        <f t="shared" si="88"/>
        <v>Sell</v>
      </c>
    </row>
    <row r="987" spans="1:8" ht="13.5" x14ac:dyDescent="0.25">
      <c r="A987" s="3">
        <v>43444</v>
      </c>
      <c r="B987" s="2">
        <v>2.0425</v>
      </c>
      <c r="C987" s="2">
        <f t="shared" si="90"/>
        <v>1.8772132455544537</v>
      </c>
      <c r="D987" s="2">
        <f t="shared" si="86"/>
        <v>1.8974022641211064</v>
      </c>
      <c r="E987" s="2">
        <f t="shared" si="85"/>
        <v>-2.0189018566652672E-2</v>
      </c>
      <c r="F987" s="2">
        <f t="shared" si="89"/>
        <v>-8.6614181025677542E-2</v>
      </c>
      <c r="G987" s="2">
        <f t="shared" si="87"/>
        <v>6.642516245902487E-2</v>
      </c>
      <c r="H987" s="2" t="str">
        <f t="shared" si="88"/>
        <v>Sell</v>
      </c>
    </row>
    <row r="988" spans="1:8" ht="13.5" x14ac:dyDescent="0.25">
      <c r="A988" s="3">
        <v>43445</v>
      </c>
      <c r="B988" s="2">
        <v>2.0425</v>
      </c>
      <c r="C988" s="2">
        <f t="shared" si="90"/>
        <v>1.8873804385460762</v>
      </c>
      <c r="D988" s="2">
        <f t="shared" si="86"/>
        <v>1.9081502445565799</v>
      </c>
      <c r="E988" s="2">
        <f t="shared" ref="E988:E1051" si="91">C988-D988</f>
        <v>-2.0769806010503711E-2</v>
      </c>
      <c r="F988" s="2">
        <f t="shared" si="89"/>
        <v>-7.3445306022642778E-2</v>
      </c>
      <c r="G988" s="2">
        <f t="shared" si="87"/>
        <v>5.2675500012139068E-2</v>
      </c>
      <c r="H988" s="2" t="str">
        <f t="shared" si="88"/>
        <v>Sell</v>
      </c>
    </row>
    <row r="989" spans="1:8" ht="13.5" x14ac:dyDescent="0.25">
      <c r="A989" s="3">
        <v>43446</v>
      </c>
      <c r="B989" s="2">
        <v>2.0425</v>
      </c>
      <c r="C989" s="2">
        <f t="shared" si="90"/>
        <v>1.9097219095389875</v>
      </c>
      <c r="D989" s="2">
        <f t="shared" ref="D989:D1052" si="92">$D$4*B989+(1-$D$4)*D988</f>
        <v>1.9181020782931295</v>
      </c>
      <c r="E989" s="2">
        <f t="shared" si="91"/>
        <v>-8.3801687541420478E-3</v>
      </c>
      <c r="F989" s="2">
        <f t="shared" si="89"/>
        <v>-6.0432278568942635E-2</v>
      </c>
      <c r="G989" s="2">
        <f t="shared" si="87"/>
        <v>5.2052109814800587E-2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2.0425</v>
      </c>
      <c r="C990" s="2">
        <f t="shared" si="90"/>
        <v>1.927103154225297</v>
      </c>
      <c r="D990" s="2">
        <f t="shared" si="92"/>
        <v>1.927316739160305</v>
      </c>
      <c r="E990" s="2">
        <f t="shared" si="91"/>
        <v>-2.1358493500800435E-4</v>
      </c>
      <c r="F990" s="2">
        <f t="shared" si="89"/>
        <v>-4.8388539842155714E-2</v>
      </c>
      <c r="G990" s="2">
        <f t="shared" si="87"/>
        <v>4.817495490714771E-2</v>
      </c>
      <c r="H990" s="2" t="str">
        <f t="shared" si="88"/>
        <v>Sell</v>
      </c>
    </row>
    <row r="991" spans="1:8" ht="13.5" x14ac:dyDescent="0.25">
      <c r="A991" s="3">
        <v>43448</v>
      </c>
      <c r="B991" s="2">
        <v>2.0425</v>
      </c>
      <c r="C991" s="2">
        <f t="shared" si="90"/>
        <v>1.9372257458829436</v>
      </c>
      <c r="D991" s="2">
        <f t="shared" si="92"/>
        <v>1.9358488325558378</v>
      </c>
      <c r="E991" s="2">
        <f t="shared" si="91"/>
        <v>1.3769133271057665E-3</v>
      </c>
      <c r="F991" s="2">
        <f t="shared" si="89"/>
        <v>-3.843544920830342E-2</v>
      </c>
      <c r="G991" s="2">
        <f t="shared" si="87"/>
        <v>3.9812362535409186E-2</v>
      </c>
      <c r="H991" s="2" t="str">
        <f t="shared" si="88"/>
        <v>Sell</v>
      </c>
    </row>
    <row r="992" spans="1:8" ht="13.5" x14ac:dyDescent="0.25">
      <c r="A992" s="3">
        <v>43451</v>
      </c>
      <c r="B992" s="2">
        <v>2.0425</v>
      </c>
      <c r="C992" s="2">
        <f t="shared" si="90"/>
        <v>1.9549448619009522</v>
      </c>
      <c r="D992" s="2">
        <f t="shared" si="92"/>
        <v>1.9437489190331831</v>
      </c>
      <c r="E992" s="2">
        <f t="shared" si="91"/>
        <v>1.1195942867769038E-2</v>
      </c>
      <c r="F992" s="2">
        <f t="shared" si="89"/>
        <v>-2.8509170793088928E-2</v>
      </c>
      <c r="G992" s="2">
        <f t="shared" si="87"/>
        <v>3.9705113660857966E-2</v>
      </c>
      <c r="H992" s="2" t="str">
        <f t="shared" si="88"/>
        <v>Sell</v>
      </c>
    </row>
    <row r="993" spans="1:8" ht="13.5" x14ac:dyDescent="0.25">
      <c r="A993" s="3">
        <v>43452</v>
      </c>
      <c r="B993" s="2">
        <v>2.0425</v>
      </c>
      <c r="C993" s="2">
        <f t="shared" si="90"/>
        <v>1.9623071908392673</v>
      </c>
      <c r="D993" s="2">
        <f t="shared" si="92"/>
        <v>1.9510638139196139</v>
      </c>
      <c r="E993" s="2">
        <f t="shared" si="91"/>
        <v>1.1243376919653381E-2</v>
      </c>
      <c r="F993" s="2">
        <f t="shared" si="89"/>
        <v>-2.0558661250540466E-2</v>
      </c>
      <c r="G993" s="2">
        <f t="shared" si="87"/>
        <v>3.180203817019385E-2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2.0425</v>
      </c>
      <c r="C994" s="2">
        <f t="shared" si="90"/>
        <v>1.9624445460947648</v>
      </c>
      <c r="D994" s="2">
        <f t="shared" si="92"/>
        <v>1.9578368647403832</v>
      </c>
      <c r="E994" s="2">
        <f t="shared" si="91"/>
        <v>4.6076813543816098E-3</v>
      </c>
      <c r="F994" s="2">
        <f t="shared" si="89"/>
        <v>-1.552539272955605E-2</v>
      </c>
      <c r="G994" s="2">
        <f t="shared" si="87"/>
        <v>2.013307408393766E-2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2.0425</v>
      </c>
      <c r="C995" s="2">
        <f t="shared" si="90"/>
        <v>1.9747607697724934</v>
      </c>
      <c r="D995" s="2">
        <f t="shared" si="92"/>
        <v>1.9641082080929473</v>
      </c>
      <c r="E995" s="2">
        <f t="shared" si="91"/>
        <v>1.0652561679546091E-2</v>
      </c>
      <c r="F995" s="2">
        <f t="shared" si="89"/>
        <v>-1.0289801847735622E-2</v>
      </c>
      <c r="G995" s="2">
        <f t="shared" si="87"/>
        <v>2.0942363527281713E-2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2.0425</v>
      </c>
      <c r="C996" s="2">
        <f t="shared" si="90"/>
        <v>1.9851821898074944</v>
      </c>
      <c r="D996" s="2">
        <f t="shared" si="92"/>
        <v>1.9699150074934697</v>
      </c>
      <c r="E996" s="2">
        <f t="shared" si="91"/>
        <v>1.5267182314024685E-2</v>
      </c>
      <c r="F996" s="2">
        <f t="shared" si="89"/>
        <v>-5.1784050153835604E-3</v>
      </c>
      <c r="G996" s="2">
        <f t="shared" ref="G996:G1059" si="93">E996-F996</f>
        <v>2.0445587329408245E-2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2.0425</v>
      </c>
      <c r="C997" s="2">
        <f t="shared" si="90"/>
        <v>1.9940003144524954</v>
      </c>
      <c r="D997" s="2">
        <f t="shared" si="92"/>
        <v>1.9752916736050645</v>
      </c>
      <c r="E997" s="2">
        <f t="shared" si="91"/>
        <v>1.8708640847430846E-2</v>
      </c>
      <c r="F997" s="2">
        <f t="shared" ref="F997:F1060" si="95">(E997*(2/(10)))+((1-(2/10))*F996)</f>
        <v>-4.0099584282067904E-4</v>
      </c>
      <c r="G997" s="2">
        <f t="shared" si="93"/>
        <v>1.9109636690251525E-2</v>
      </c>
      <c r="H997" s="2" t="str">
        <f t="shared" si="94"/>
        <v>Sell</v>
      </c>
    </row>
    <row r="998" spans="1:8" ht="13.5" x14ac:dyDescent="0.25">
      <c r="A998" s="3">
        <v>43459</v>
      </c>
      <c r="B998" s="2">
        <v>2.0425</v>
      </c>
      <c r="C998" s="2">
        <f t="shared" si="90"/>
        <v>2.001461804536727</v>
      </c>
      <c r="D998" s="2">
        <f t="shared" si="92"/>
        <v>1.9802700681528376</v>
      </c>
      <c r="E998" s="2">
        <f t="shared" si="91"/>
        <v>2.1191736383889381E-2</v>
      </c>
      <c r="F998" s="2">
        <f t="shared" si="95"/>
        <v>3.9175506025213337E-3</v>
      </c>
      <c r="G998" s="2">
        <f t="shared" si="93"/>
        <v>1.7274185781368048E-2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2.0425</v>
      </c>
      <c r="C999" s="2">
        <f t="shared" si="90"/>
        <v>2.007775373069538</v>
      </c>
      <c r="D999" s="2">
        <f t="shared" si="92"/>
        <v>1.9848796927341088</v>
      </c>
      <c r="E999" s="2">
        <f t="shared" si="91"/>
        <v>2.2895680335429214E-2</v>
      </c>
      <c r="F999" s="2">
        <f t="shared" si="95"/>
        <v>7.7131765491029102E-3</v>
      </c>
      <c r="G999" s="2">
        <f t="shared" si="93"/>
        <v>1.5182503786326303E-2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2.0425</v>
      </c>
      <c r="C1000" s="2">
        <f t="shared" si="90"/>
        <v>2.013117623366532</v>
      </c>
      <c r="D1000" s="2">
        <f t="shared" si="92"/>
        <v>1.9891478636426934</v>
      </c>
      <c r="E1000" s="2">
        <f t="shared" si="91"/>
        <v>2.3969759723838635E-2</v>
      </c>
      <c r="F1000" s="2">
        <f t="shared" si="95"/>
        <v>1.0964493184050055E-2</v>
      </c>
      <c r="G1000" s="2">
        <f t="shared" si="93"/>
        <v>1.300526653978858E-2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2.0425</v>
      </c>
      <c r="C1001" s="2">
        <f t="shared" si="90"/>
        <v>2.0176379890024503</v>
      </c>
      <c r="D1001" s="2">
        <f t="shared" si="92"/>
        <v>1.9930998737432346</v>
      </c>
      <c r="E1001" s="2">
        <f t="shared" si="91"/>
        <v>2.4538115259215676E-2</v>
      </c>
      <c r="F1001" s="2">
        <f t="shared" si="95"/>
        <v>1.3679217599083179E-2</v>
      </c>
      <c r="G1001" s="2">
        <f t="shared" si="93"/>
        <v>1.0858897660132497E-2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2.0425</v>
      </c>
      <c r="C1002" s="2">
        <f t="shared" si="90"/>
        <v>2.021462913771304</v>
      </c>
      <c r="D1002" s="2">
        <f t="shared" si="92"/>
        <v>1.9967591423548467</v>
      </c>
      <c r="E1002" s="2">
        <f t="shared" si="91"/>
        <v>2.4703771416457299E-2</v>
      </c>
      <c r="F1002" s="2">
        <f t="shared" si="95"/>
        <v>1.5884128362558002E-2</v>
      </c>
      <c r="G1002" s="2">
        <f t="shared" si="93"/>
        <v>8.8196430538992968E-3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2.0425</v>
      </c>
      <c r="C1003" s="2">
        <f t="shared" si="90"/>
        <v>2.0246993885757187</v>
      </c>
      <c r="D1003" s="2">
        <f t="shared" si="92"/>
        <v>2.0001473540322654</v>
      </c>
      <c r="E1003" s="2">
        <f t="shared" si="91"/>
        <v>2.4552034543453338E-2</v>
      </c>
      <c r="F1003" s="2">
        <f t="shared" si="95"/>
        <v>1.7617709598737069E-2</v>
      </c>
      <c r="G1003" s="2">
        <f t="shared" si="93"/>
        <v>6.9343249447162691E-3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2.0425</v>
      </c>
      <c r="C1004" s="2">
        <f t="shared" si="90"/>
        <v>2.0274379441794541</v>
      </c>
      <c r="D1004" s="2">
        <f t="shared" si="92"/>
        <v>2.0032845870669127</v>
      </c>
      <c r="E1004" s="2">
        <f t="shared" si="91"/>
        <v>2.4153357112541407E-2</v>
      </c>
      <c r="F1004" s="2">
        <f t="shared" si="95"/>
        <v>1.8924839101497937E-2</v>
      </c>
      <c r="G1004" s="2">
        <f t="shared" si="93"/>
        <v>5.2285180110434697E-3</v>
      </c>
      <c r="H1004" s="2" t="str">
        <f t="shared" si="94"/>
        <v>Sell</v>
      </c>
    </row>
    <row r="1005" spans="1:8" ht="13.5" x14ac:dyDescent="0.25">
      <c r="A1005" s="3">
        <v>43469</v>
      </c>
      <c r="B1005" s="2">
        <v>2.0425</v>
      </c>
      <c r="C1005" s="2">
        <f t="shared" si="90"/>
        <v>2.0297551835364613</v>
      </c>
      <c r="D1005" s="2">
        <f t="shared" si="92"/>
        <v>2.0061894324693639</v>
      </c>
      <c r="E1005" s="2">
        <f t="shared" si="91"/>
        <v>2.3565751067097462E-2</v>
      </c>
      <c r="F1005" s="2">
        <f t="shared" si="95"/>
        <v>1.9853021494617845E-2</v>
      </c>
      <c r="G1005" s="2">
        <f t="shared" si="93"/>
        <v>3.7127295724796172E-3</v>
      </c>
      <c r="H1005" s="2" t="str">
        <f t="shared" si="94"/>
        <v>Sell</v>
      </c>
    </row>
    <row r="1006" spans="1:8" ht="13.5" x14ac:dyDescent="0.25">
      <c r="A1006" s="3">
        <v>43472</v>
      </c>
      <c r="B1006" s="2">
        <v>2.0425</v>
      </c>
      <c r="C1006" s="2">
        <f t="shared" si="90"/>
        <v>2.031715924530852</v>
      </c>
      <c r="D1006" s="2">
        <f t="shared" si="92"/>
        <v>2.0088791041383001</v>
      </c>
      <c r="E1006" s="2">
        <f t="shared" si="91"/>
        <v>2.2836820392551971E-2</v>
      </c>
      <c r="F1006" s="2">
        <f t="shared" si="95"/>
        <v>2.044978127420467E-2</v>
      </c>
      <c r="G1006" s="2">
        <f t="shared" si="93"/>
        <v>2.3870391183473012E-3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2.0425</v>
      </c>
      <c r="C1007" s="2">
        <f t="shared" si="90"/>
        <v>2.0333750130645671</v>
      </c>
      <c r="D1007" s="2">
        <f t="shared" si="92"/>
        <v>2.0113695408687966</v>
      </c>
      <c r="E1007" s="2">
        <f t="shared" si="91"/>
        <v>2.2005472195770537E-2</v>
      </c>
      <c r="F1007" s="2">
        <f t="shared" si="95"/>
        <v>2.0760919458517844E-2</v>
      </c>
      <c r="G1007" s="2">
        <f t="shared" si="93"/>
        <v>1.2445527372526924E-3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2.0425</v>
      </c>
      <c r="C1008" s="2">
        <f t="shared" si="90"/>
        <v>2.03477885720848</v>
      </c>
      <c r="D1008" s="2">
        <f t="shared" si="92"/>
        <v>2.0136755008044416</v>
      </c>
      <c r="E1008" s="2">
        <f t="shared" si="91"/>
        <v>2.1103356404038376E-2</v>
      </c>
      <c r="F1008" s="2">
        <f t="shared" si="95"/>
        <v>2.082940684762195E-2</v>
      </c>
      <c r="G1008" s="2">
        <f t="shared" si="93"/>
        <v>2.7394955641642585E-4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2.0425</v>
      </c>
      <c r="C1009" s="2">
        <f t="shared" si="90"/>
        <v>2.035966725330252</v>
      </c>
      <c r="D1009" s="2">
        <f t="shared" si="92"/>
        <v>2.0158106488930017</v>
      </c>
      <c r="E1009" s="2">
        <f t="shared" si="91"/>
        <v>2.015607643725037E-2</v>
      </c>
      <c r="F1009" s="2">
        <f t="shared" si="95"/>
        <v>2.0694740765547635E-2</v>
      </c>
      <c r="G1009" s="2">
        <f t="shared" si="93"/>
        <v>-5.3866432829726557E-4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2.0425</v>
      </c>
      <c r="C1010" s="2">
        <f t="shared" si="90"/>
        <v>2.0369718445102132</v>
      </c>
      <c r="D1010" s="2">
        <f t="shared" si="92"/>
        <v>2.0177876378638904</v>
      </c>
      <c r="E1010" s="2">
        <f t="shared" si="91"/>
        <v>1.918420664632281E-2</v>
      </c>
      <c r="F1010" s="2">
        <f t="shared" si="95"/>
        <v>2.0392633941702674E-2</v>
      </c>
      <c r="G1010" s="2">
        <f t="shared" si="93"/>
        <v>-1.2084272953798644E-3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2.0425</v>
      </c>
      <c r="C1011" s="2">
        <f t="shared" si="90"/>
        <v>2.0378223299701803</v>
      </c>
      <c r="D1011" s="2">
        <f t="shared" si="92"/>
        <v>2.0196181832073061</v>
      </c>
      <c r="E1011" s="2">
        <f t="shared" si="91"/>
        <v>1.8204146762874185E-2</v>
      </c>
      <c r="F1011" s="2">
        <f t="shared" si="95"/>
        <v>1.9954936505936979E-2</v>
      </c>
      <c r="G1011" s="2">
        <f t="shared" si="93"/>
        <v>-1.7507897430627944E-3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2.0425</v>
      </c>
      <c r="C1012" s="2">
        <f t="shared" si="90"/>
        <v>2.0385419715132294</v>
      </c>
      <c r="D1012" s="2">
        <f t="shared" si="92"/>
        <v>2.0213131325993574</v>
      </c>
      <c r="E1012" s="2">
        <f t="shared" si="91"/>
        <v>1.7228838913871947E-2</v>
      </c>
      <c r="F1012" s="2">
        <f t="shared" si="95"/>
        <v>1.9409716987523973E-2</v>
      </c>
      <c r="G1012" s="2">
        <f t="shared" si="93"/>
        <v>-2.1808780736520261E-3</v>
      </c>
      <c r="H1012" s="2" t="str">
        <f t="shared" si="94"/>
        <v>Hold</v>
      </c>
    </row>
    <row r="1013" spans="1:8" ht="13.5" x14ac:dyDescent="0.25">
      <c r="A1013" s="3">
        <v>43482</v>
      </c>
      <c r="B1013" s="2">
        <v>1.9533</v>
      </c>
      <c r="C1013" s="2">
        <f t="shared" si="90"/>
        <v>2.0391508989727325</v>
      </c>
      <c r="D1013" s="2">
        <f t="shared" si="92"/>
        <v>2.0162751227771829</v>
      </c>
      <c r="E1013" s="2">
        <f t="shared" si="91"/>
        <v>2.2875776195549591E-2</v>
      </c>
      <c r="F1013" s="2">
        <f t="shared" si="95"/>
        <v>2.0102928829129098E-2</v>
      </c>
      <c r="G1013" s="2">
        <f t="shared" si="93"/>
        <v>2.7728473664204931E-3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1.8738999999999999</v>
      </c>
      <c r="C1014" s="2">
        <f t="shared" si="90"/>
        <v>2.0396661452846199</v>
      </c>
      <c r="D1014" s="2">
        <f t="shared" si="92"/>
        <v>2.0057288173862804</v>
      </c>
      <c r="E1014" s="2">
        <f t="shared" si="91"/>
        <v>3.3937327898339475E-2</v>
      </c>
      <c r="F1014" s="2">
        <f t="shared" si="95"/>
        <v>2.2869808642971175E-2</v>
      </c>
      <c r="G1014" s="2">
        <f t="shared" si="93"/>
        <v>1.1067519255368301E-2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1.7946</v>
      </c>
      <c r="C1015" s="2">
        <f t="shared" si="90"/>
        <v>2.0401021229331397</v>
      </c>
      <c r="D1015" s="2">
        <f t="shared" si="92"/>
        <v>1.9900896457280375</v>
      </c>
      <c r="E1015" s="2">
        <f t="shared" si="91"/>
        <v>5.0012477205102268E-2</v>
      </c>
      <c r="F1015" s="2">
        <f t="shared" si="95"/>
        <v>2.8298342355397396E-2</v>
      </c>
      <c r="G1015" s="2">
        <f t="shared" si="93"/>
        <v>2.1714134849704872E-2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1.7153</v>
      </c>
      <c r="C1016" s="2">
        <f t="shared" si="90"/>
        <v>2.0404710270972721</v>
      </c>
      <c r="D1016" s="2">
        <f t="shared" si="92"/>
        <v>1.9697348571555902</v>
      </c>
      <c r="E1016" s="2">
        <f t="shared" si="91"/>
        <v>7.073616994168197E-2</v>
      </c>
      <c r="F1016" s="2">
        <f t="shared" si="95"/>
        <v>3.6785907872654316E-2</v>
      </c>
      <c r="G1016" s="2">
        <f t="shared" si="93"/>
        <v>3.3950262069027654E-2</v>
      </c>
      <c r="H1016" s="2" t="str">
        <f t="shared" si="94"/>
        <v>Sell</v>
      </c>
    </row>
    <row r="1017" spans="1:8" ht="13.5" x14ac:dyDescent="0.25">
      <c r="A1017" s="3">
        <v>43488</v>
      </c>
      <c r="B1017" s="2">
        <v>1.6458999999999999</v>
      </c>
      <c r="C1017" s="2">
        <f t="shared" si="90"/>
        <v>2.0407831767746147</v>
      </c>
      <c r="D1017" s="2">
        <f t="shared" si="92"/>
        <v>1.9457470899588798</v>
      </c>
      <c r="E1017" s="2">
        <f t="shared" si="91"/>
        <v>9.5036086815734944E-2</v>
      </c>
      <c r="F1017" s="2">
        <f t="shared" si="95"/>
        <v>4.843594366127045E-2</v>
      </c>
      <c r="G1017" s="2">
        <f t="shared" si="93"/>
        <v>4.6600143154464493E-2</v>
      </c>
      <c r="H1017" s="2" t="str">
        <f t="shared" si="94"/>
        <v>Sell</v>
      </c>
    </row>
    <row r="1018" spans="1:8" ht="13.5" x14ac:dyDescent="0.25">
      <c r="A1018" s="3">
        <v>43489</v>
      </c>
      <c r="B1018" s="2">
        <v>1.5765</v>
      </c>
      <c r="C1018" s="2">
        <f t="shared" si="90"/>
        <v>2.0410473034246741</v>
      </c>
      <c r="D1018" s="2">
        <f t="shared" si="92"/>
        <v>1.9183954536656296</v>
      </c>
      <c r="E1018" s="2">
        <f t="shared" si="91"/>
        <v>0.12265184975904453</v>
      </c>
      <c r="F1018" s="2">
        <f t="shared" si="95"/>
        <v>6.3279124880825266E-2</v>
      </c>
      <c r="G1018" s="2">
        <f t="shared" si="93"/>
        <v>5.9372724878219263E-2</v>
      </c>
      <c r="H1018" s="2" t="str">
        <f t="shared" si="94"/>
        <v>Sell</v>
      </c>
    </row>
    <row r="1019" spans="1:8" ht="13.5" x14ac:dyDescent="0.25">
      <c r="A1019" s="3">
        <v>43490</v>
      </c>
      <c r="B1019" s="2">
        <v>1.5071000000000001</v>
      </c>
      <c r="C1019" s="2">
        <f t="shared" si="90"/>
        <v>2.0412707952054934</v>
      </c>
      <c r="D1019" s="2">
        <f t="shared" si="92"/>
        <v>1.8879291237644718</v>
      </c>
      <c r="E1019" s="2">
        <f t="shared" si="91"/>
        <v>0.15334167144102162</v>
      </c>
      <c r="F1019" s="2">
        <f t="shared" si="95"/>
        <v>8.1291634192864545E-2</v>
      </c>
      <c r="G1019" s="2">
        <f t="shared" si="93"/>
        <v>7.2050037248157076E-2</v>
      </c>
      <c r="H1019" s="2" t="str">
        <f t="shared" si="94"/>
        <v>Sell</v>
      </c>
    </row>
    <row r="1020" spans="1:8" ht="13.5" x14ac:dyDescent="0.25">
      <c r="A1020" s="3">
        <v>43493</v>
      </c>
      <c r="B1020" s="2">
        <v>1.4476</v>
      </c>
      <c r="C1020" s="2">
        <f t="shared" si="90"/>
        <v>2.0414599036354173</v>
      </c>
      <c r="D1020" s="2">
        <f t="shared" si="92"/>
        <v>1.8553121516337701</v>
      </c>
      <c r="E1020" s="2">
        <f t="shared" si="91"/>
        <v>0.18614775200164724</v>
      </c>
      <c r="F1020" s="2">
        <f t="shared" si="95"/>
        <v>0.10226285775462109</v>
      </c>
      <c r="G1020" s="2">
        <f t="shared" si="93"/>
        <v>8.3884894247026151E-2</v>
      </c>
      <c r="H1020" s="2" t="str">
        <f t="shared" si="94"/>
        <v>Sell</v>
      </c>
    </row>
    <row r="1021" spans="1:8" ht="13.5" x14ac:dyDescent="0.25">
      <c r="A1021" s="3">
        <v>43494</v>
      </c>
      <c r="B1021" s="2">
        <v>1.3880999999999999</v>
      </c>
      <c r="C1021" s="2">
        <f t="shared" si="90"/>
        <v>2.0416199184607375</v>
      </c>
      <c r="D1021" s="2">
        <f t="shared" si="92"/>
        <v>1.8207038441053425</v>
      </c>
      <c r="E1021" s="2">
        <f t="shared" si="91"/>
        <v>0.22091607435539506</v>
      </c>
      <c r="F1021" s="2">
        <f t="shared" si="95"/>
        <v>0.12599350107477589</v>
      </c>
      <c r="G1021" s="2">
        <f t="shared" si="93"/>
        <v>9.4922573280619177E-2</v>
      </c>
      <c r="H1021" s="2" t="str">
        <f t="shared" si="94"/>
        <v>Sell</v>
      </c>
    </row>
    <row r="1022" spans="1:8" ht="13.5" x14ac:dyDescent="0.25">
      <c r="A1022" s="3">
        <v>43495</v>
      </c>
      <c r="B1022" s="2">
        <v>1.3584000000000001</v>
      </c>
      <c r="C1022" s="2">
        <f t="shared" si="90"/>
        <v>2.0417553156206241</v>
      </c>
      <c r="D1022" s="2">
        <f t="shared" si="92"/>
        <v>1.7864591149123541</v>
      </c>
      <c r="E1022" s="2">
        <f t="shared" si="91"/>
        <v>0.25529620070826997</v>
      </c>
      <c r="F1022" s="2">
        <f t="shared" si="95"/>
        <v>0.1518540410014747</v>
      </c>
      <c r="G1022" s="2">
        <f t="shared" si="93"/>
        <v>0.10344215970679527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1.3187</v>
      </c>
      <c r="C1023" s="2">
        <f t="shared" si="90"/>
        <v>2.0281468055251435</v>
      </c>
      <c r="D1023" s="2">
        <f t="shared" si="92"/>
        <v>1.7518102915855132</v>
      </c>
      <c r="E1023" s="2">
        <f t="shared" si="91"/>
        <v>0.27633651393963032</v>
      </c>
      <c r="F1023" s="2">
        <f t="shared" si="95"/>
        <v>0.17675053558910583</v>
      </c>
      <c r="G1023" s="2">
        <f t="shared" si="93"/>
        <v>9.958597835052449E-2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1.2592000000000001</v>
      </c>
      <c r="C1024" s="2">
        <f t="shared" si="90"/>
        <v>2.0044165277520447</v>
      </c>
      <c r="D1024" s="2">
        <f t="shared" si="92"/>
        <v>1.7153206403569565</v>
      </c>
      <c r="E1024" s="2">
        <f t="shared" si="91"/>
        <v>0.28909588739508818</v>
      </c>
      <c r="F1024" s="2">
        <f t="shared" si="95"/>
        <v>0.1992196059503023</v>
      </c>
      <c r="G1024" s="2">
        <f t="shared" si="93"/>
        <v>8.9876281444785877E-2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1.1898</v>
      </c>
      <c r="C1025" s="2">
        <f t="shared" si="90"/>
        <v>1.9721370619440377</v>
      </c>
      <c r="D1025" s="2">
        <f t="shared" si="92"/>
        <v>1.6763931855157006</v>
      </c>
      <c r="E1025" s="2">
        <f t="shared" si="91"/>
        <v>0.2957438764283371</v>
      </c>
      <c r="F1025" s="2">
        <f t="shared" si="95"/>
        <v>0.21852446004590928</v>
      </c>
      <c r="G1025" s="2">
        <f t="shared" si="93"/>
        <v>7.7219416382427825E-2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1.2592000000000001</v>
      </c>
      <c r="C1026" s="2">
        <f t="shared" si="90"/>
        <v>1.9326236677988011</v>
      </c>
      <c r="D1026" s="2">
        <f t="shared" si="92"/>
        <v>1.6454899865886117</v>
      </c>
      <c r="E1026" s="2">
        <f t="shared" si="91"/>
        <v>0.28713368121018945</v>
      </c>
      <c r="F1026" s="2">
        <f t="shared" si="95"/>
        <v>0.23224630427876533</v>
      </c>
      <c r="G1026" s="2">
        <f t="shared" si="93"/>
        <v>5.488737693142412E-2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1.2889999999999999</v>
      </c>
      <c r="C1027" s="2">
        <f t="shared" si="90"/>
        <v>1.8885123342912933</v>
      </c>
      <c r="D1027" s="2">
        <f t="shared" si="92"/>
        <v>1.6190833209153812</v>
      </c>
      <c r="E1027" s="2">
        <f t="shared" si="91"/>
        <v>0.26942901337591207</v>
      </c>
      <c r="F1027" s="2">
        <f t="shared" si="95"/>
        <v>0.23968284609819471</v>
      </c>
      <c r="G1027" s="2">
        <f t="shared" si="93"/>
        <v>2.9746167277717367E-2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1.2195</v>
      </c>
      <c r="C1028" s="2">
        <f t="shared" si="90"/>
        <v>1.8405104367080174</v>
      </c>
      <c r="D1028" s="2">
        <f t="shared" si="92"/>
        <v>1.5894845564031308</v>
      </c>
      <c r="E1028" s="2">
        <f t="shared" si="91"/>
        <v>0.25102588030488659</v>
      </c>
      <c r="F1028" s="2">
        <f t="shared" si="95"/>
        <v>0.2419514529395331</v>
      </c>
      <c r="G1028" s="2">
        <f t="shared" si="93"/>
        <v>9.0744273653534935E-3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1.1997</v>
      </c>
      <c r="C1029" s="2">
        <f t="shared" si="90"/>
        <v>1.7892165233683226</v>
      </c>
      <c r="D1029" s="2">
        <f t="shared" si="92"/>
        <v>1.5606116262991951</v>
      </c>
      <c r="E1029" s="2">
        <f t="shared" si="91"/>
        <v>0.22860489706912746</v>
      </c>
      <c r="F1029" s="2">
        <f t="shared" si="95"/>
        <v>0.23928214176545198</v>
      </c>
      <c r="G1029" s="2">
        <f t="shared" si="93"/>
        <v>-1.0677244696324528E-2</v>
      </c>
      <c r="H1029" s="2" t="str">
        <f t="shared" si="94"/>
        <v>Hold</v>
      </c>
    </row>
    <row r="1030" spans="1:8" ht="13.5" x14ac:dyDescent="0.25">
      <c r="A1030" s="3">
        <v>43507</v>
      </c>
      <c r="B1030" s="2">
        <v>1.2690999999999999</v>
      </c>
      <c r="C1030" s="2">
        <f t="shared" si="90"/>
        <v>1.7366601351578115</v>
      </c>
      <c r="D1030" s="2">
        <f t="shared" si="92"/>
        <v>1.5390181724992547</v>
      </c>
      <c r="E1030" s="2">
        <f t="shared" si="91"/>
        <v>0.19764196265855682</v>
      </c>
      <c r="F1030" s="2">
        <f t="shared" si="95"/>
        <v>0.23095410594407295</v>
      </c>
      <c r="G1030" s="2">
        <f t="shared" si="93"/>
        <v>-3.3312143285516127E-2</v>
      </c>
      <c r="H1030" s="2" t="str">
        <f t="shared" si="94"/>
        <v>Hold</v>
      </c>
    </row>
    <row r="1031" spans="1:8" ht="13.5" x14ac:dyDescent="0.25">
      <c r="A1031" s="3">
        <v>43508</v>
      </c>
      <c r="B1031" s="2">
        <v>1.2195</v>
      </c>
      <c r="C1031" s="2">
        <f t="shared" si="90"/>
        <v>1.6830354989796867</v>
      </c>
      <c r="D1031" s="2">
        <f t="shared" si="92"/>
        <v>1.5153501597215322</v>
      </c>
      <c r="E1031" s="2">
        <f t="shared" si="91"/>
        <v>0.16768533925815454</v>
      </c>
      <c r="F1031" s="2">
        <f t="shared" si="95"/>
        <v>0.21830035260688929</v>
      </c>
      <c r="G1031" s="2">
        <f t="shared" si="93"/>
        <v>-5.061501334873475E-2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1.17</v>
      </c>
      <c r="C1032" s="2">
        <f t="shared" si="90"/>
        <v>1.6330915760597349</v>
      </c>
      <c r="D1032" s="2">
        <f t="shared" si="92"/>
        <v>1.4897686664088261</v>
      </c>
      <c r="E1032" s="2">
        <f t="shared" si="91"/>
        <v>0.14332290965090877</v>
      </c>
      <c r="F1032" s="2">
        <f t="shared" si="95"/>
        <v>0.2033048640156932</v>
      </c>
      <c r="G1032" s="2">
        <f t="shared" si="93"/>
        <v>-5.9981954364784429E-2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1.17</v>
      </c>
      <c r="C1033" s="2">
        <f t="shared" si="90"/>
        <v>1.5847236412813142</v>
      </c>
      <c r="D1033" s="2">
        <f t="shared" si="92"/>
        <v>1.4660820985266909</v>
      </c>
      <c r="E1033" s="2">
        <f t="shared" si="91"/>
        <v>0.11864154275462324</v>
      </c>
      <c r="F1033" s="2">
        <f t="shared" si="95"/>
        <v>0.18637219976347921</v>
      </c>
      <c r="G1033" s="2">
        <f t="shared" si="93"/>
        <v>-6.7730657008855971E-2</v>
      </c>
      <c r="H1033" s="2" t="str">
        <f t="shared" si="94"/>
        <v>Hold</v>
      </c>
    </row>
    <row r="1034" spans="1:8" ht="13.5" x14ac:dyDescent="0.25">
      <c r="A1034" s="3">
        <v>43511</v>
      </c>
      <c r="B1034" s="2">
        <v>1.1798999999999999</v>
      </c>
      <c r="C1034" s="2">
        <f t="shared" si="90"/>
        <v>1.5346430810841889</v>
      </c>
      <c r="D1034" s="2">
        <f t="shared" si="92"/>
        <v>1.4448834245617508</v>
      </c>
      <c r="E1034" s="2">
        <f t="shared" si="91"/>
        <v>8.9759656522438114E-2</v>
      </c>
      <c r="F1034" s="2">
        <f t="shared" si="95"/>
        <v>0.16704969111527102</v>
      </c>
      <c r="G1034" s="2">
        <f t="shared" si="93"/>
        <v>-7.7290034592832901E-2</v>
      </c>
      <c r="H1034" s="2" t="str">
        <f t="shared" si="94"/>
        <v>Hold</v>
      </c>
    </row>
    <row r="1035" spans="1:8" ht="13.5" x14ac:dyDescent="0.25">
      <c r="A1035" s="3">
        <v>43514</v>
      </c>
      <c r="B1035" s="2">
        <v>1.1997</v>
      </c>
      <c r="C1035" s="2">
        <f t="shared" si="90"/>
        <v>1.4815902993789292</v>
      </c>
      <c r="D1035" s="2">
        <f t="shared" si="92"/>
        <v>1.4267216894090284</v>
      </c>
      <c r="E1035" s="2">
        <f t="shared" si="91"/>
        <v>5.4868609969900728E-2</v>
      </c>
      <c r="F1035" s="2">
        <f t="shared" si="95"/>
        <v>0.14461347488619697</v>
      </c>
      <c r="G1035" s="2">
        <f t="shared" si="93"/>
        <v>-8.9744864916296241E-2</v>
      </c>
      <c r="H1035" s="2" t="str">
        <f t="shared" si="94"/>
        <v>Hold</v>
      </c>
    </row>
    <row r="1036" spans="1:8" ht="13.5" x14ac:dyDescent="0.25">
      <c r="A1036" s="3">
        <v>43515</v>
      </c>
      <c r="B1036" s="2">
        <v>1.1898</v>
      </c>
      <c r="C1036" s="2">
        <f t="shared" si="90"/>
        <v>1.4473764071667861</v>
      </c>
      <c r="D1036" s="2">
        <f t="shared" si="92"/>
        <v>1.4091719346379894</v>
      </c>
      <c r="E1036" s="2">
        <f t="shared" si="91"/>
        <v>3.8204472528796662E-2</v>
      </c>
      <c r="F1036" s="2">
        <f t="shared" si="95"/>
        <v>0.12333167441471692</v>
      </c>
      <c r="G1036" s="2">
        <f t="shared" si="93"/>
        <v>-8.5127201885920253E-2</v>
      </c>
      <c r="H1036" s="2" t="str">
        <f t="shared" si="94"/>
        <v>Hold</v>
      </c>
    </row>
    <row r="1037" spans="1:8" ht="13.5" x14ac:dyDescent="0.25">
      <c r="A1037" s="3">
        <v>43516</v>
      </c>
      <c r="B1037" s="2">
        <v>1.1798999999999999</v>
      </c>
      <c r="C1037" s="2">
        <f t="shared" si="90"/>
        <v>1.4230108060642035</v>
      </c>
      <c r="D1037" s="2">
        <f t="shared" si="92"/>
        <v>1.3921888283685087</v>
      </c>
      <c r="E1037" s="2">
        <f t="shared" si="91"/>
        <v>3.0821977695694835E-2</v>
      </c>
      <c r="F1037" s="2">
        <f t="shared" si="95"/>
        <v>0.10482973507091251</v>
      </c>
      <c r="G1037" s="2">
        <f t="shared" si="93"/>
        <v>-7.400775737521767E-2</v>
      </c>
      <c r="H1037" s="2" t="str">
        <f t="shared" si="94"/>
        <v>Hold</v>
      </c>
    </row>
    <row r="1038" spans="1:8" ht="13.5" x14ac:dyDescent="0.25">
      <c r="A1038" s="3">
        <v>43517</v>
      </c>
      <c r="B1038" s="2">
        <v>1.1898</v>
      </c>
      <c r="C1038" s="2">
        <f t="shared" si="90"/>
        <v>1.3917014512850954</v>
      </c>
      <c r="D1038" s="2">
        <f t="shared" si="92"/>
        <v>1.3771970633041748</v>
      </c>
      <c r="E1038" s="2">
        <f t="shared" si="91"/>
        <v>1.4504387980920574E-2</v>
      </c>
      <c r="F1038" s="2">
        <f t="shared" si="95"/>
        <v>8.6764665652914116E-2</v>
      </c>
      <c r="G1038" s="2">
        <f t="shared" si="93"/>
        <v>-7.2260277671993542E-2</v>
      </c>
      <c r="H1038" s="2" t="str">
        <f t="shared" si="94"/>
        <v>Hold</v>
      </c>
    </row>
    <row r="1039" spans="1:8" ht="13.5" x14ac:dyDescent="0.25">
      <c r="A1039" s="3">
        <v>43518</v>
      </c>
      <c r="B1039" s="2">
        <v>1.17</v>
      </c>
      <c r="C1039" s="2">
        <f t="shared" ref="C1039:C1102" si="96">$C$4*B1029+C1038*(1-$C$4)</f>
        <v>1.3621627664720037</v>
      </c>
      <c r="D1039" s="2">
        <f t="shared" si="92"/>
        <v>1.3618491326890507</v>
      </c>
      <c r="E1039" s="2">
        <f t="shared" si="91"/>
        <v>3.1363378295301558E-4</v>
      </c>
      <c r="F1039" s="2">
        <f t="shared" si="95"/>
        <v>6.9474459278921902E-2</v>
      </c>
      <c r="G1039" s="2">
        <f t="shared" si="93"/>
        <v>-6.9160825495968886E-2</v>
      </c>
      <c r="H1039" s="2" t="str">
        <f t="shared" si="94"/>
        <v>Hold</v>
      </c>
    </row>
    <row r="1040" spans="1:8" ht="13.5" x14ac:dyDescent="0.25">
      <c r="A1040" s="3">
        <v>43521</v>
      </c>
      <c r="B1040" s="2">
        <v>1.1500999999999999</v>
      </c>
      <c r="C1040" s="2">
        <f t="shared" si="96"/>
        <v>1.3478454177840031</v>
      </c>
      <c r="D1040" s="2">
        <f t="shared" si="92"/>
        <v>1.3461640117491209</v>
      </c>
      <c r="E1040" s="2">
        <f t="shared" si="91"/>
        <v>1.6814060348822046E-3</v>
      </c>
      <c r="F1040" s="2">
        <f t="shared" si="95"/>
        <v>5.5915848630113965E-2</v>
      </c>
      <c r="G1040" s="2">
        <f t="shared" si="93"/>
        <v>-5.423444259523176E-2</v>
      </c>
      <c r="H1040" s="2" t="str">
        <f t="shared" si="94"/>
        <v>Hold</v>
      </c>
    </row>
    <row r="1041" spans="1:8" ht="13.5" x14ac:dyDescent="0.25">
      <c r="A1041" s="3">
        <v>43522</v>
      </c>
      <c r="B1041" s="2">
        <v>1.1105</v>
      </c>
      <c r="C1041" s="2">
        <f t="shared" si="96"/>
        <v>1.3280999688941564</v>
      </c>
      <c r="D1041" s="2">
        <f t="shared" si="92"/>
        <v>1.3287074182862231</v>
      </c>
      <c r="E1041" s="2">
        <f t="shared" si="91"/>
        <v>-6.0744939206669457E-4</v>
      </c>
      <c r="F1041" s="2">
        <f t="shared" si="95"/>
        <v>4.4611189025677837E-2</v>
      </c>
      <c r="G1041" s="2">
        <f t="shared" si="93"/>
        <v>-4.5218638417744532E-2</v>
      </c>
      <c r="H1041" s="2" t="str">
        <f t="shared" si="94"/>
        <v>Hold</v>
      </c>
    </row>
    <row r="1042" spans="1:8" ht="13.5" x14ac:dyDescent="0.25">
      <c r="A1042" s="3">
        <v>43523</v>
      </c>
      <c r="B1042" s="2">
        <v>1.17</v>
      </c>
      <c r="C1042" s="2">
        <f t="shared" si="96"/>
        <v>1.3037768967565937</v>
      </c>
      <c r="D1042" s="2">
        <f t="shared" si="92"/>
        <v>1.3169513132279844</v>
      </c>
      <c r="E1042" s="2">
        <f t="shared" si="91"/>
        <v>-1.3174416471390726E-2</v>
      </c>
      <c r="F1042" s="2">
        <f t="shared" si="95"/>
        <v>3.305406792626412E-2</v>
      </c>
      <c r="G1042" s="2">
        <f t="shared" si="93"/>
        <v>-4.6228484397654847E-2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1.2096</v>
      </c>
      <c r="C1043" s="2">
        <f t="shared" si="96"/>
        <v>1.2831958357171176</v>
      </c>
      <c r="D1043" s="2">
        <f t="shared" si="92"/>
        <v>1.3089993640999855</v>
      </c>
      <c r="E1043" s="2">
        <f t="shared" si="91"/>
        <v>-2.5803528382867924E-2</v>
      </c>
      <c r="F1043" s="2">
        <f t="shared" si="95"/>
        <v>2.1282548664437712E-2</v>
      </c>
      <c r="G1043" s="2">
        <f t="shared" si="93"/>
        <v>-4.7086077047305636E-2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1.2195</v>
      </c>
      <c r="C1044" s="2">
        <f t="shared" si="96"/>
        <v>1.2673041686837148</v>
      </c>
      <c r="D1044" s="2">
        <f t="shared" si="92"/>
        <v>1.3023697815740607</v>
      </c>
      <c r="E1044" s="2">
        <f t="shared" si="91"/>
        <v>-3.5065612890345932E-2</v>
      </c>
      <c r="F1044" s="2">
        <f t="shared" si="95"/>
        <v>1.0012916353480984E-2</v>
      </c>
      <c r="G1044" s="2">
        <f t="shared" si="93"/>
        <v>-4.5078529243826916E-2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1.2096</v>
      </c>
      <c r="C1045" s="2">
        <f t="shared" si="96"/>
        <v>1.2569035273477587</v>
      </c>
      <c r="D1045" s="2">
        <f t="shared" si="92"/>
        <v>1.295497945901908</v>
      </c>
      <c r="E1045" s="2">
        <f t="shared" si="91"/>
        <v>-3.8594418554149357E-2</v>
      </c>
      <c r="F1045" s="2">
        <f t="shared" si="95"/>
        <v>2.914493719549157E-4</v>
      </c>
      <c r="G1045" s="2">
        <f t="shared" si="93"/>
        <v>-3.8885867926104274E-2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1.1997</v>
      </c>
      <c r="C1046" s="2">
        <f t="shared" si="96"/>
        <v>1.2465799077557957</v>
      </c>
      <c r="D1046" s="2">
        <f t="shared" si="92"/>
        <v>1.2884018017610259</v>
      </c>
      <c r="E1046" s="2">
        <f t="shared" si="91"/>
        <v>-4.1821894005230176E-2</v>
      </c>
      <c r="F1046" s="2">
        <f t="shared" si="95"/>
        <v>-8.1312193034821026E-3</v>
      </c>
      <c r="G1046" s="2">
        <f t="shared" si="93"/>
        <v>-3.3690674701748073E-2</v>
      </c>
      <c r="H1046" s="2" t="str">
        <f t="shared" si="94"/>
        <v>Hold</v>
      </c>
    </row>
    <row r="1047" spans="1:8" ht="13.5" x14ac:dyDescent="0.25">
      <c r="A1047" s="3">
        <v>43530</v>
      </c>
      <c r="B1047" s="2">
        <v>1.1898</v>
      </c>
      <c r="C1047" s="2">
        <f t="shared" si="96"/>
        <v>1.2363214604087502</v>
      </c>
      <c r="D1047" s="2">
        <f t="shared" si="92"/>
        <v>1.2810979645935425</v>
      </c>
      <c r="E1047" s="2">
        <f t="shared" si="91"/>
        <v>-4.4776504184792287E-2</v>
      </c>
      <c r="F1047" s="2">
        <f t="shared" si="95"/>
        <v>-1.5460276279744141E-2</v>
      </c>
      <c r="G1047" s="2">
        <f t="shared" si="93"/>
        <v>-2.9316227905048148E-2</v>
      </c>
      <c r="H1047" s="2" t="str">
        <f t="shared" si="94"/>
        <v>Hold</v>
      </c>
    </row>
    <row r="1048" spans="1:8" ht="13.5" x14ac:dyDescent="0.25">
      <c r="A1048" s="3">
        <v>43531</v>
      </c>
      <c r="B1048" s="2">
        <v>1.17</v>
      </c>
      <c r="C1048" s="2">
        <f t="shared" si="96"/>
        <v>1.2291643126535579</v>
      </c>
      <c r="D1048" s="2">
        <f t="shared" si="92"/>
        <v>1.2728684857347616</v>
      </c>
      <c r="E1048" s="2">
        <f t="shared" si="91"/>
        <v>-4.3704173081203779E-2</v>
      </c>
      <c r="F1048" s="2">
        <f t="shared" si="95"/>
        <v>-2.1109055640036067E-2</v>
      </c>
      <c r="G1048" s="2">
        <f t="shared" si="93"/>
        <v>-2.2595117441167711E-2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1.1600999999999999</v>
      </c>
      <c r="C1049" s="2">
        <f t="shared" si="96"/>
        <v>1.2200621107068566</v>
      </c>
      <c r="D1049" s="2">
        <f t="shared" si="92"/>
        <v>1.2645152645692239</v>
      </c>
      <c r="E1049" s="2">
        <f t="shared" si="91"/>
        <v>-4.4453153862367367E-2</v>
      </c>
      <c r="F1049" s="2">
        <f t="shared" si="95"/>
        <v>-2.577787528450233E-2</v>
      </c>
      <c r="G1049" s="2">
        <f t="shared" si="93"/>
        <v>-1.8675278577865037E-2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1.1500999999999999</v>
      </c>
      <c r="C1050" s="2">
        <f t="shared" si="96"/>
        <v>1.2092987090596479</v>
      </c>
      <c r="D1050" s="2">
        <f t="shared" si="92"/>
        <v>1.2560400597863184</v>
      </c>
      <c r="E1050" s="2">
        <f t="shared" si="91"/>
        <v>-4.6741350726670516E-2</v>
      </c>
      <c r="F1050" s="2">
        <f t="shared" si="95"/>
        <v>-2.9970570372935969E-2</v>
      </c>
      <c r="G1050" s="2">
        <f t="shared" si="93"/>
        <v>-1.6770780353734548E-2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1.1105</v>
      </c>
      <c r="C1051" s="2">
        <f t="shared" si="96"/>
        <v>1.1940989076658559</v>
      </c>
      <c r="D1051" s="2">
        <f t="shared" si="92"/>
        <v>1.2452593146169615</v>
      </c>
      <c r="E1051" s="2">
        <f t="shared" si="91"/>
        <v>-5.1160406951105575E-2</v>
      </c>
      <c r="F1051" s="2">
        <f t="shared" si="95"/>
        <v>-3.4208537688569893E-2</v>
      </c>
      <c r="G1051" s="2">
        <f t="shared" si="93"/>
        <v>-1.6951869262535682E-2</v>
      </c>
      <c r="H1051" s="2" t="str">
        <f t="shared" si="94"/>
        <v>Hold</v>
      </c>
    </row>
    <row r="1052" spans="1:8" ht="13.5" x14ac:dyDescent="0.25">
      <c r="A1052" s="3">
        <v>43537</v>
      </c>
      <c r="B1052" s="2">
        <v>1.0907</v>
      </c>
      <c r="C1052" s="2">
        <f t="shared" si="96"/>
        <v>1.1903913834095703</v>
      </c>
      <c r="D1052" s="2">
        <f t="shared" si="92"/>
        <v>1.2338104764971864</v>
      </c>
      <c r="E1052" s="2">
        <f t="shared" ref="E1052:E1115" si="97">C1052-D1052</f>
        <v>-4.3419093087616156E-2</v>
      </c>
      <c r="F1052" s="2">
        <f t="shared" si="95"/>
        <v>-3.605064876837915E-2</v>
      </c>
      <c r="G1052" s="2">
        <f t="shared" si="93"/>
        <v>-7.3684443192370067E-3</v>
      </c>
      <c r="H1052" s="2" t="str">
        <f t="shared" si="94"/>
        <v>Hold</v>
      </c>
    </row>
    <row r="1053" spans="1:8" ht="13.5" x14ac:dyDescent="0.25">
      <c r="A1053" s="3">
        <v>43538</v>
      </c>
      <c r="B1053" s="2">
        <v>1.1105</v>
      </c>
      <c r="C1053" s="2">
        <f t="shared" si="96"/>
        <v>1.1933465551927134</v>
      </c>
      <c r="D1053" s="2">
        <f t="shared" ref="D1053:D1116" si="98">$D$4*B1053+(1-$D$4)*D1052</f>
        <v>1.2246763671270244</v>
      </c>
      <c r="E1053" s="2">
        <f t="shared" si="97"/>
        <v>-3.1329811934311058E-2</v>
      </c>
      <c r="F1053" s="2">
        <f t="shared" si="95"/>
        <v>-3.5106481401565533E-2</v>
      </c>
      <c r="G1053" s="2">
        <f t="shared" si="93"/>
        <v>3.7766694672544746E-3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1.0907</v>
      </c>
      <c r="C1054" s="2">
        <f t="shared" si="96"/>
        <v>1.1973701620861421</v>
      </c>
      <c r="D1054" s="2">
        <f t="shared" si="98"/>
        <v>1.2147521917842818</v>
      </c>
      <c r="E1054" s="2">
        <f t="shared" si="97"/>
        <v>-1.7382029698139734E-2</v>
      </c>
      <c r="F1054" s="2">
        <f t="shared" si="95"/>
        <v>-3.156159106088037E-2</v>
      </c>
      <c r="G1054" s="2">
        <f t="shared" si="93"/>
        <v>1.4179561362740636E-2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1.0708</v>
      </c>
      <c r="C1055" s="2">
        <f t="shared" si="96"/>
        <v>1.1992516756113512</v>
      </c>
      <c r="D1055" s="2">
        <f t="shared" si="98"/>
        <v>1.2040890664669277</v>
      </c>
      <c r="E1055" s="2">
        <f t="shared" si="97"/>
        <v>-4.837390855576551E-3</v>
      </c>
      <c r="F1055" s="2">
        <f t="shared" si="95"/>
        <v>-2.6216751019819608E-2</v>
      </c>
      <c r="G1055" s="2">
        <f t="shared" si="93"/>
        <v>2.1379360164243057E-2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1.0907</v>
      </c>
      <c r="C1056" s="2">
        <f t="shared" si="96"/>
        <v>1.1993206485942203</v>
      </c>
      <c r="D1056" s="2">
        <f t="shared" si="98"/>
        <v>1.1956898763582664</v>
      </c>
      <c r="E1056" s="2">
        <f t="shared" si="97"/>
        <v>3.6307722359538719E-3</v>
      </c>
      <c r="F1056" s="2">
        <f t="shared" si="95"/>
        <v>-2.0247246368664915E-2</v>
      </c>
      <c r="G1056" s="2">
        <f t="shared" si="93"/>
        <v>2.3878018604618786E-2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1.1105</v>
      </c>
      <c r="C1057" s="2">
        <f t="shared" si="96"/>
        <v>1.1978559334258787</v>
      </c>
      <c r="D1057" s="2">
        <f t="shared" si="98"/>
        <v>1.1893795151465429</v>
      </c>
      <c r="E1057" s="2">
        <f t="shared" si="97"/>
        <v>8.4764182793357623E-3</v>
      </c>
      <c r="F1057" s="2">
        <f t="shared" si="95"/>
        <v>-1.4502513439064781E-2</v>
      </c>
      <c r="G1057" s="2">
        <f t="shared" si="93"/>
        <v>2.2978931718400541E-2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1.0907</v>
      </c>
      <c r="C1058" s="2">
        <f t="shared" si="96"/>
        <v>1.1935704052065126</v>
      </c>
      <c r="D1058" s="2">
        <f t="shared" si="98"/>
        <v>1.1820699214319841</v>
      </c>
      <c r="E1058" s="2">
        <f t="shared" si="97"/>
        <v>1.1500483774528503E-2</v>
      </c>
      <c r="F1058" s="2">
        <f t="shared" si="95"/>
        <v>-9.3019139963461256E-3</v>
      </c>
      <c r="G1058" s="2">
        <f t="shared" si="93"/>
        <v>2.0802397770874628E-2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1.0807</v>
      </c>
      <c r="C1059" s="2">
        <f t="shared" si="96"/>
        <v>1.1884211120978183</v>
      </c>
      <c r="D1059" s="2">
        <f t="shared" si="98"/>
        <v>1.1745610383629481</v>
      </c>
      <c r="E1059" s="2">
        <f t="shared" si="97"/>
        <v>1.3860073734870193E-2</v>
      </c>
      <c r="F1059" s="2">
        <f t="shared" si="95"/>
        <v>-4.6695164501028624E-3</v>
      </c>
      <c r="G1059" s="2">
        <f t="shared" si="93"/>
        <v>1.8529590184973056E-2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1.0807</v>
      </c>
      <c r="C1060" s="2">
        <f t="shared" si="96"/>
        <v>1.1825255563904615</v>
      </c>
      <c r="D1060" s="2">
        <f t="shared" si="98"/>
        <v>1.1676083688545815</v>
      </c>
      <c r="E1060" s="2">
        <f t="shared" si="97"/>
        <v>1.4917187535880005E-2</v>
      </c>
      <c r="F1060" s="2">
        <f t="shared" si="95"/>
        <v>-7.5217565290628882E-4</v>
      </c>
      <c r="G1060" s="2">
        <f t="shared" ref="G1060:G1123" si="99">E1060-F1060</f>
        <v>1.5669363188786294E-2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1.0807</v>
      </c>
      <c r="C1061" s="2">
        <f t="shared" si="96"/>
        <v>1.1714447015611598</v>
      </c>
      <c r="D1061" s="2">
        <f t="shared" si="98"/>
        <v>1.1611707119023902</v>
      </c>
      <c r="E1061" s="2">
        <f t="shared" si="97"/>
        <v>1.0273989658769578E-2</v>
      </c>
      <c r="F1061" s="2">
        <f t="shared" ref="F1061:F1124" si="101">(E1061*(2/(10)))+((1-(2/10))*F1060)</f>
        <v>1.4530574094288842E-3</v>
      </c>
      <c r="G1061" s="2">
        <f t="shared" si="99"/>
        <v>8.820932249340694E-3</v>
      </c>
      <c r="H1061" s="2" t="str">
        <f t="shared" si="100"/>
        <v>Sell</v>
      </c>
    </row>
    <row r="1062" spans="1:8" ht="13.5" x14ac:dyDescent="0.25">
      <c r="A1062" s="3">
        <v>43552</v>
      </c>
      <c r="B1062" s="2">
        <v>1.1006</v>
      </c>
      <c r="C1062" s="2">
        <f t="shared" si="96"/>
        <v>1.1590224397825197</v>
      </c>
      <c r="D1062" s="2">
        <f t="shared" si="98"/>
        <v>1.1566839925022132</v>
      </c>
      <c r="E1062" s="2">
        <f t="shared" si="97"/>
        <v>2.3384472803065215E-3</v>
      </c>
      <c r="F1062" s="2">
        <f t="shared" si="101"/>
        <v>1.6301353836044117E-3</v>
      </c>
      <c r="G1062" s="2">
        <f t="shared" si="99"/>
        <v>7.083118967021098E-4</v>
      </c>
      <c r="H1062" s="2" t="str">
        <f t="shared" si="100"/>
        <v>Sell</v>
      </c>
    </row>
    <row r="1063" spans="1:8" ht="13.5" x14ac:dyDescent="0.25">
      <c r="A1063" s="3">
        <v>43553</v>
      </c>
      <c r="B1063" s="2">
        <v>1.0708</v>
      </c>
      <c r="C1063" s="2">
        <f t="shared" si="96"/>
        <v>1.1515574490467475</v>
      </c>
      <c r="D1063" s="2">
        <f t="shared" si="98"/>
        <v>1.1503222152798271</v>
      </c>
      <c r="E1063" s="2">
        <f t="shared" si="97"/>
        <v>1.2352337669203628E-3</v>
      </c>
      <c r="F1063" s="2">
        <f t="shared" si="101"/>
        <v>1.5511550602676019E-3</v>
      </c>
      <c r="G1063" s="2">
        <f t="shared" si="99"/>
        <v>-3.1592129334723912E-4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1.0807</v>
      </c>
      <c r="C1064" s="2">
        <f t="shared" si="96"/>
        <v>1.1421947645780171</v>
      </c>
      <c r="D1064" s="2">
        <f t="shared" si="98"/>
        <v>1.1451650141479881</v>
      </c>
      <c r="E1064" s="2">
        <f t="shared" si="97"/>
        <v>-2.9702495699710507E-3</v>
      </c>
      <c r="F1064" s="2">
        <f t="shared" si="101"/>
        <v>6.4687413421987141E-4</v>
      </c>
      <c r="G1064" s="2">
        <f t="shared" si="99"/>
        <v>-3.617123704190922E-3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1.0708</v>
      </c>
      <c r="C1065" s="2">
        <f t="shared" si="96"/>
        <v>1.1312109546429374</v>
      </c>
      <c r="D1065" s="2">
        <f t="shared" si="98"/>
        <v>1.1396564945814704</v>
      </c>
      <c r="E1065" s="2">
        <f t="shared" si="97"/>
        <v>-8.445539938533031E-3</v>
      </c>
      <c r="F1065" s="2">
        <f t="shared" si="101"/>
        <v>-1.1716086803307091E-3</v>
      </c>
      <c r="G1065" s="2">
        <f t="shared" si="99"/>
        <v>-7.2739312582023215E-3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1.0807</v>
      </c>
      <c r="C1066" s="2">
        <f t="shared" si="96"/>
        <v>1.1249785000824855</v>
      </c>
      <c r="D1066" s="2">
        <f t="shared" si="98"/>
        <v>1.1352893468346947</v>
      </c>
      <c r="E1066" s="2">
        <f t="shared" si="97"/>
        <v>-1.0310846752209279E-2</v>
      </c>
      <c r="F1066" s="2">
        <f t="shared" si="101"/>
        <v>-2.9994562947064235E-3</v>
      </c>
      <c r="G1066" s="2">
        <f t="shared" si="99"/>
        <v>-7.311390457502856E-3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1.0708</v>
      </c>
      <c r="C1067" s="2">
        <f t="shared" si="96"/>
        <v>1.1227510385313337</v>
      </c>
      <c r="D1067" s="2">
        <f t="shared" si="98"/>
        <v>1.130512358180273</v>
      </c>
      <c r="E1067" s="2">
        <f t="shared" si="97"/>
        <v>-7.7613196489392244E-3</v>
      </c>
      <c r="F1067" s="2">
        <f t="shared" si="101"/>
        <v>-3.951828965552984E-3</v>
      </c>
      <c r="G1067" s="2">
        <f t="shared" si="99"/>
        <v>-3.8094906833862404E-3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1.0807</v>
      </c>
      <c r="C1068" s="2">
        <f t="shared" si="96"/>
        <v>1.1178201095265132</v>
      </c>
      <c r="D1068" s="2">
        <f t="shared" si="98"/>
        <v>1.1268225538706231</v>
      </c>
      <c r="E1068" s="2">
        <f t="shared" si="97"/>
        <v>-9.0024443441099056E-3</v>
      </c>
      <c r="F1068" s="2">
        <f t="shared" si="101"/>
        <v>-4.961952041264369E-3</v>
      </c>
      <c r="G1068" s="2">
        <f t="shared" si="99"/>
        <v>-4.0404923028455365E-3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1.0708</v>
      </c>
      <c r="C1069" s="2">
        <f t="shared" si="96"/>
        <v>1.1121093234455111</v>
      </c>
      <c r="D1069" s="2">
        <f t="shared" si="98"/>
        <v>1.1226727350653918</v>
      </c>
      <c r="E1069" s="2">
        <f t="shared" si="97"/>
        <v>-1.0563411619880725E-2</v>
      </c>
      <c r="F1069" s="2">
        <f t="shared" si="101"/>
        <v>-6.0822439569876412E-3</v>
      </c>
      <c r="G1069" s="2">
        <f t="shared" si="99"/>
        <v>-4.4811676628930836E-3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1.0807</v>
      </c>
      <c r="C1070" s="2">
        <f t="shared" si="96"/>
        <v>1.1072771198385092</v>
      </c>
      <c r="D1070" s="2">
        <f t="shared" si="98"/>
        <v>1.1195636435790663</v>
      </c>
      <c r="E1070" s="2">
        <f t="shared" si="97"/>
        <v>-1.2286523740557165E-2</v>
      </c>
      <c r="F1070" s="2">
        <f t="shared" si="101"/>
        <v>-7.3230999137015463E-3</v>
      </c>
      <c r="G1070" s="2">
        <f t="shared" si="99"/>
        <v>-4.9634238268556185E-3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1.1204000000000001</v>
      </c>
      <c r="C1071" s="2">
        <f t="shared" si="96"/>
        <v>1.1031883321710461</v>
      </c>
      <c r="D1071" s="2">
        <f t="shared" si="98"/>
        <v>1.1196255959065429</v>
      </c>
      <c r="E1071" s="2">
        <f t="shared" si="97"/>
        <v>-1.643726373549681E-2</v>
      </c>
      <c r="F1071" s="2">
        <f t="shared" si="101"/>
        <v>-9.1459326780605997E-3</v>
      </c>
      <c r="G1071" s="2">
        <f t="shared" si="99"/>
        <v>-7.2913310574362102E-3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1.17</v>
      </c>
      <c r="C1072" s="2">
        <f t="shared" si="96"/>
        <v>1.1027901272216545</v>
      </c>
      <c r="D1072" s="2">
        <f t="shared" si="98"/>
        <v>1.123357033246799</v>
      </c>
      <c r="E1072" s="2">
        <f t="shared" si="97"/>
        <v>-2.0566906025144549E-2</v>
      </c>
      <c r="F1072" s="2">
        <f t="shared" si="101"/>
        <v>-1.1430127347477389E-2</v>
      </c>
      <c r="G1072" s="2">
        <f t="shared" si="99"/>
        <v>-9.1367786776671601E-3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1.1898</v>
      </c>
      <c r="C1073" s="2">
        <f t="shared" si="96"/>
        <v>1.0978685691875538</v>
      </c>
      <c r="D1073" s="2">
        <f t="shared" si="98"/>
        <v>1.1282787344877769</v>
      </c>
      <c r="E1073" s="2">
        <f t="shared" si="97"/>
        <v>-3.0410165300223113E-2</v>
      </c>
      <c r="F1073" s="2">
        <f t="shared" si="101"/>
        <v>-1.5226134938026534E-2</v>
      </c>
      <c r="G1073" s="2">
        <f t="shared" si="99"/>
        <v>-1.5184030362196579E-2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1.17</v>
      </c>
      <c r="C1074" s="2">
        <f t="shared" si="96"/>
        <v>1.095227250851007</v>
      </c>
      <c r="D1074" s="2">
        <f t="shared" si="98"/>
        <v>1.1313691985997936</v>
      </c>
      <c r="E1074" s="2">
        <f t="shared" si="97"/>
        <v>-3.614194774878654E-2</v>
      </c>
      <c r="F1074" s="2">
        <f t="shared" si="101"/>
        <v>-1.9409297500178536E-2</v>
      </c>
      <c r="G1074" s="2">
        <f t="shared" si="99"/>
        <v>-1.6732650248608004E-2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1.1204000000000001</v>
      </c>
      <c r="C1075" s="2">
        <f t="shared" si="96"/>
        <v>1.0914692122585443</v>
      </c>
      <c r="D1075" s="2">
        <f t="shared" si="98"/>
        <v>1.1305566653701791</v>
      </c>
      <c r="E1075" s="2">
        <f t="shared" si="97"/>
        <v>-3.9087453111634751E-2</v>
      </c>
      <c r="F1075" s="2">
        <f t="shared" si="101"/>
        <v>-2.3344928622469778E-2</v>
      </c>
      <c r="G1075" s="2">
        <f t="shared" si="99"/>
        <v>-1.5742524489164973E-2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1.1105</v>
      </c>
      <c r="C1076" s="2">
        <f t="shared" si="96"/>
        <v>1.0898124103726143</v>
      </c>
      <c r="D1076" s="2">
        <f t="shared" si="98"/>
        <v>1.1290709864538695</v>
      </c>
      <c r="E1076" s="2">
        <f t="shared" si="97"/>
        <v>-3.9258576081255159E-2</v>
      </c>
      <c r="F1076" s="2">
        <f t="shared" si="101"/>
        <v>-2.6527658114226853E-2</v>
      </c>
      <c r="G1076" s="2">
        <f t="shared" si="99"/>
        <v>-1.2730917967028306E-2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1.1105</v>
      </c>
      <c r="C1077" s="2">
        <f t="shared" si="96"/>
        <v>1.086887424161443</v>
      </c>
      <c r="D1077" s="2">
        <f t="shared" si="98"/>
        <v>1.127695357827657</v>
      </c>
      <c r="E1077" s="2">
        <f t="shared" si="97"/>
        <v>-4.0807933666213936E-2</v>
      </c>
      <c r="F1077" s="2">
        <f t="shared" si="101"/>
        <v>-2.9383713224624273E-2</v>
      </c>
      <c r="G1077" s="2">
        <f t="shared" si="99"/>
        <v>-1.1424220441589663E-2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1.0907</v>
      </c>
      <c r="C1078" s="2">
        <f t="shared" si="96"/>
        <v>1.0859355127519903</v>
      </c>
      <c r="D1078" s="2">
        <f t="shared" si="98"/>
        <v>1.1249549609515341</v>
      </c>
      <c r="E1078" s="2">
        <f t="shared" si="97"/>
        <v>-3.9019448199543838E-2</v>
      </c>
      <c r="F1078" s="2">
        <f t="shared" si="101"/>
        <v>-3.1310860219608189E-2</v>
      </c>
      <c r="G1078" s="2">
        <f t="shared" si="99"/>
        <v>-7.7085879799356494E-3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1.1006</v>
      </c>
      <c r="C1079" s="2">
        <f t="shared" si="96"/>
        <v>1.0836069723286073</v>
      </c>
      <c r="D1079" s="2">
        <f t="shared" si="98"/>
        <v>1.1231508897699392</v>
      </c>
      <c r="E1079" s="2">
        <f t="shared" si="97"/>
        <v>-3.9543917441331899E-2</v>
      </c>
      <c r="F1079" s="2">
        <f t="shared" si="101"/>
        <v>-3.2957471663952929E-2</v>
      </c>
      <c r="G1079" s="2">
        <f t="shared" si="99"/>
        <v>-6.58644577737897E-3</v>
      </c>
      <c r="H1079" s="2" t="str">
        <f t="shared" si="100"/>
        <v>Hold</v>
      </c>
    </row>
    <row r="1080" spans="1:8" ht="13.5" x14ac:dyDescent="0.25">
      <c r="A1080" s="3">
        <v>43579</v>
      </c>
      <c r="B1080" s="2">
        <v>1.1006</v>
      </c>
      <c r="C1080" s="2">
        <f t="shared" si="96"/>
        <v>1.0831597458165139</v>
      </c>
      <c r="D1080" s="2">
        <f t="shared" si="98"/>
        <v>1.1214804534906846</v>
      </c>
      <c r="E1080" s="2">
        <f t="shared" si="97"/>
        <v>-3.8320707674170729E-2</v>
      </c>
      <c r="F1080" s="2">
        <f t="shared" si="101"/>
        <v>-3.4030118865996495E-2</v>
      </c>
      <c r="G1080" s="2">
        <f t="shared" si="99"/>
        <v>-4.2905888081742338E-3</v>
      </c>
      <c r="H1080" s="2" t="str">
        <f t="shared" si="100"/>
        <v>Hold</v>
      </c>
    </row>
    <row r="1081" spans="1:8" ht="13.5" x14ac:dyDescent="0.25">
      <c r="A1081" s="3">
        <v>43580</v>
      </c>
      <c r="B1081" s="2">
        <v>1.1006</v>
      </c>
      <c r="C1081" s="2">
        <f t="shared" si="96"/>
        <v>1.0888890156908964</v>
      </c>
      <c r="D1081" s="2">
        <f t="shared" si="98"/>
        <v>1.1199337532321154</v>
      </c>
      <c r="E1081" s="2">
        <f t="shared" si="97"/>
        <v>-3.1044737541219058E-2</v>
      </c>
      <c r="F1081" s="2">
        <f t="shared" si="101"/>
        <v>-3.3433042601041012E-2</v>
      </c>
      <c r="G1081" s="2">
        <f t="shared" si="99"/>
        <v>2.3883050598219532E-3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1.1006</v>
      </c>
      <c r="C1082" s="2">
        <f t="shared" si="96"/>
        <v>1.1013676286615277</v>
      </c>
      <c r="D1082" s="2">
        <f t="shared" si="98"/>
        <v>1.11850162336307</v>
      </c>
      <c r="E1082" s="2">
        <f t="shared" si="97"/>
        <v>-1.713399470154231E-2</v>
      </c>
      <c r="F1082" s="2">
        <f t="shared" si="101"/>
        <v>-3.0173233021141273E-2</v>
      </c>
      <c r="G1082" s="2">
        <f t="shared" si="99"/>
        <v>1.3039238319598963E-2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1.0807</v>
      </c>
      <c r="C1083" s="2">
        <f t="shared" si="96"/>
        <v>1.1149726088674465</v>
      </c>
      <c r="D1083" s="2">
        <f t="shared" si="98"/>
        <v>1.1157015031139537</v>
      </c>
      <c r="E1083" s="2">
        <f t="shared" si="97"/>
        <v>-7.2889424650712797E-4</v>
      </c>
      <c r="F1083" s="2">
        <f t="shared" si="101"/>
        <v>-2.4284365266214449E-2</v>
      </c>
      <c r="G1083" s="2">
        <f t="shared" si="99"/>
        <v>2.3555471019707321E-2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1.0708</v>
      </c>
      <c r="C1084" s="2">
        <f t="shared" si="96"/>
        <v>1.1234383613493779</v>
      </c>
      <c r="D1084" s="2">
        <f t="shared" si="98"/>
        <v>1.1123754658462535</v>
      </c>
      <c r="E1084" s="2">
        <f t="shared" si="97"/>
        <v>1.1062895503124448E-2</v>
      </c>
      <c r="F1084" s="2">
        <f t="shared" si="101"/>
        <v>-1.7214913112346672E-2</v>
      </c>
      <c r="G1084" s="2">
        <f t="shared" si="99"/>
        <v>2.827780861547112E-2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1.0907</v>
      </c>
      <c r="C1085" s="2">
        <f t="shared" si="96"/>
        <v>1.1229709211417813</v>
      </c>
      <c r="D1085" s="2">
        <f t="shared" si="98"/>
        <v>1.110769875783568</v>
      </c>
      <c r="E1085" s="2">
        <f t="shared" si="97"/>
        <v>1.2201045358213314E-2</v>
      </c>
      <c r="F1085" s="2">
        <f t="shared" si="101"/>
        <v>-1.1331721418234676E-2</v>
      </c>
      <c r="G1085" s="2">
        <f t="shared" si="99"/>
        <v>2.3532766776447989E-2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1.1006</v>
      </c>
      <c r="C1086" s="2">
        <f t="shared" si="96"/>
        <v>1.1210523178891996</v>
      </c>
      <c r="D1086" s="2">
        <f t="shared" si="98"/>
        <v>1.110016551651452</v>
      </c>
      <c r="E1086" s="2">
        <f t="shared" si="97"/>
        <v>1.1035766237747602E-2</v>
      </c>
      <c r="F1086" s="2">
        <f t="shared" si="101"/>
        <v>-6.8582238870382208E-3</v>
      </c>
      <c r="G1086" s="2">
        <f t="shared" si="99"/>
        <v>1.7893990124785823E-2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1.0907</v>
      </c>
      <c r="C1087" s="2">
        <f t="shared" si="96"/>
        <v>1.1194288843677844</v>
      </c>
      <c r="D1087" s="2">
        <f t="shared" si="98"/>
        <v>1.1085856959735665</v>
      </c>
      <c r="E1087" s="2">
        <f t="shared" si="97"/>
        <v>1.084318839421794E-2</v>
      </c>
      <c r="F1087" s="2">
        <f t="shared" si="101"/>
        <v>-3.3179414307869894E-3</v>
      </c>
      <c r="G1087" s="2">
        <f t="shared" si="99"/>
        <v>1.4161129825004929E-2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1.0708</v>
      </c>
      <c r="C1088" s="2">
        <f t="shared" si="96"/>
        <v>1.11500905600351</v>
      </c>
      <c r="D1088" s="2">
        <f t="shared" si="98"/>
        <v>1.1057867555310801</v>
      </c>
      <c r="E1088" s="2">
        <f t="shared" si="97"/>
        <v>9.2223004724298896E-3</v>
      </c>
      <c r="F1088" s="2">
        <f t="shared" si="101"/>
        <v>-8.0989305014361355E-4</v>
      </c>
      <c r="G1088" s="2">
        <f t="shared" si="99"/>
        <v>1.0032193522573504E-2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1.0708</v>
      </c>
      <c r="C1089" s="2">
        <f t="shared" si="96"/>
        <v>1.1127922781568163</v>
      </c>
      <c r="D1089" s="2">
        <f t="shared" si="98"/>
        <v>1.1031951440102594</v>
      </c>
      <c r="E1089" s="2">
        <f t="shared" si="97"/>
        <v>9.5971341465568294E-3</v>
      </c>
      <c r="F1089" s="2">
        <f t="shared" si="101"/>
        <v>1.2715123891964752E-3</v>
      </c>
      <c r="G1089" s="2">
        <f t="shared" si="99"/>
        <v>8.3256217573603533E-3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1.0907</v>
      </c>
      <c r="C1090" s="2">
        <f t="shared" si="96"/>
        <v>1.1109165430557677</v>
      </c>
      <c r="D1090" s="2">
        <f t="shared" si="98"/>
        <v>1.1022695777872771</v>
      </c>
      <c r="E1090" s="2">
        <f t="shared" si="97"/>
        <v>8.6469652684906251E-3</v>
      </c>
      <c r="F1090" s="2">
        <f t="shared" si="101"/>
        <v>2.7466029650553055E-3</v>
      </c>
      <c r="G1090" s="2">
        <f t="shared" si="99"/>
        <v>5.9003623034353195E-3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1.1006</v>
      </c>
      <c r="C1091" s="2">
        <f t="shared" si="96"/>
        <v>1.1093293825856496</v>
      </c>
      <c r="D1091" s="2">
        <f t="shared" si="98"/>
        <v>1.10214590535859</v>
      </c>
      <c r="E1091" s="2">
        <f t="shared" si="97"/>
        <v>7.183477227059587E-3</v>
      </c>
      <c r="F1091" s="2">
        <f t="shared" si="101"/>
        <v>3.6339778174561618E-3</v>
      </c>
      <c r="G1091" s="2">
        <f t="shared" si="99"/>
        <v>3.5494994096034252E-3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1.0907</v>
      </c>
      <c r="C1092" s="2">
        <f t="shared" si="96"/>
        <v>1.1079864006493958</v>
      </c>
      <c r="D1092" s="2">
        <f t="shared" si="98"/>
        <v>1.1012980605172129</v>
      </c>
      <c r="E1092" s="2">
        <f t="shared" si="97"/>
        <v>6.6883401321828906E-3</v>
      </c>
      <c r="F1092" s="2">
        <f t="shared" si="101"/>
        <v>4.2448502804015081E-3</v>
      </c>
      <c r="G1092" s="2">
        <f t="shared" si="99"/>
        <v>2.4434898517813825E-3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1.0907</v>
      </c>
      <c r="C1093" s="2">
        <f t="shared" si="96"/>
        <v>1.1037884928571811</v>
      </c>
      <c r="D1093" s="2">
        <f t="shared" si="98"/>
        <v>1.1005130189974193</v>
      </c>
      <c r="E1093" s="2">
        <f t="shared" si="97"/>
        <v>3.2754738597617905E-3</v>
      </c>
      <c r="F1093" s="2">
        <f t="shared" si="101"/>
        <v>4.0509749962735642E-3</v>
      </c>
      <c r="G1093" s="2">
        <f t="shared" si="99"/>
        <v>-7.7550113651177373E-4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1.1105</v>
      </c>
      <c r="C1094" s="2">
        <f t="shared" si="96"/>
        <v>1.0987133401099225</v>
      </c>
      <c r="D1094" s="2">
        <f t="shared" si="98"/>
        <v>1.1012527953679807</v>
      </c>
      <c r="E1094" s="2">
        <f t="shared" si="97"/>
        <v>-2.5394552580582097E-3</v>
      </c>
      <c r="F1094" s="2">
        <f t="shared" si="101"/>
        <v>2.7328889454072097E-3</v>
      </c>
      <c r="G1094" s="2">
        <f t="shared" si="99"/>
        <v>-5.2723442034654198E-3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1.1204000000000001</v>
      </c>
      <c r="C1095" s="2">
        <f t="shared" si="96"/>
        <v>1.0974805185545498</v>
      </c>
      <c r="D1095" s="2">
        <f t="shared" si="98"/>
        <v>1.1026711068222044</v>
      </c>
      <c r="E1095" s="2">
        <f t="shared" si="97"/>
        <v>-5.1905882676546167E-3</v>
      </c>
      <c r="F1095" s="2">
        <f t="shared" si="101"/>
        <v>1.1481935027948442E-3</v>
      </c>
      <c r="G1095" s="2">
        <f t="shared" si="99"/>
        <v>-6.3387817704494611E-3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1.1204000000000001</v>
      </c>
      <c r="C1096" s="2">
        <f t="shared" si="96"/>
        <v>1.0979604387769268</v>
      </c>
      <c r="D1096" s="2">
        <f t="shared" si="98"/>
        <v>1.1039843581687077</v>
      </c>
      <c r="E1096" s="2">
        <f t="shared" si="97"/>
        <v>-6.0239193917808187E-3</v>
      </c>
      <c r="F1096" s="2">
        <f t="shared" si="101"/>
        <v>-2.862290761202885E-4</v>
      </c>
      <c r="G1096" s="2">
        <f t="shared" si="99"/>
        <v>-5.73769031566053E-3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1.1105</v>
      </c>
      <c r="C1097" s="2">
        <f t="shared" si="96"/>
        <v>1.0968434481958611</v>
      </c>
      <c r="D1097" s="2">
        <f t="shared" si="98"/>
        <v>1.1044669983043589</v>
      </c>
      <c r="E1097" s="2">
        <f t="shared" si="97"/>
        <v>-7.6235501084978008E-3</v>
      </c>
      <c r="F1097" s="2">
        <f t="shared" si="101"/>
        <v>-1.7536932825957911E-3</v>
      </c>
      <c r="G1097" s="2">
        <f t="shared" si="99"/>
        <v>-5.8698568259020097E-3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1.1204000000000001</v>
      </c>
      <c r="C1098" s="2">
        <f t="shared" si="96"/>
        <v>1.0928367638580363</v>
      </c>
      <c r="D1098" s="2">
        <f t="shared" si="98"/>
        <v>1.1056472206521841</v>
      </c>
      <c r="E1098" s="2">
        <f t="shared" si="97"/>
        <v>-1.2810456794147829E-2</v>
      </c>
      <c r="F1098" s="2">
        <f t="shared" si="101"/>
        <v>-3.9650459849061986E-3</v>
      </c>
      <c r="G1098" s="2">
        <f t="shared" si="99"/>
        <v>-8.84541080924163E-3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1.1402000000000001</v>
      </c>
      <c r="C1099" s="2">
        <f t="shared" si="96"/>
        <v>1.0894464924952616</v>
      </c>
      <c r="D1099" s="2">
        <f t="shared" si="98"/>
        <v>1.1082066857890593</v>
      </c>
      <c r="E1099" s="2">
        <f t="shared" si="97"/>
        <v>-1.8760193293797744E-2</v>
      </c>
      <c r="F1099" s="2">
        <f t="shared" si="101"/>
        <v>-6.9240754466845088E-3</v>
      </c>
      <c r="G1099" s="2">
        <f t="shared" si="99"/>
        <v>-1.1836117847113236E-2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1.17</v>
      </c>
      <c r="C1100" s="2">
        <f t="shared" si="96"/>
        <v>1.089639339803683</v>
      </c>
      <c r="D1100" s="2">
        <f t="shared" si="98"/>
        <v>1.112783968323203</v>
      </c>
      <c r="E1100" s="2">
        <f t="shared" si="97"/>
        <v>-2.3144628519520039E-2</v>
      </c>
      <c r="F1100" s="2">
        <f t="shared" si="101"/>
        <v>-1.0168186061251614E-2</v>
      </c>
      <c r="G1100" s="2">
        <f t="shared" si="99"/>
        <v>-1.2976442458268424E-2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1.1402000000000001</v>
      </c>
      <c r="C1101" s="2">
        <f t="shared" si="96"/>
        <v>1.091325595218501</v>
      </c>
      <c r="D1101" s="2">
        <f t="shared" si="98"/>
        <v>1.1148147854844472</v>
      </c>
      <c r="E1101" s="2">
        <f t="shared" si="97"/>
        <v>-2.3489190265946203E-2</v>
      </c>
      <c r="F1101" s="2">
        <f t="shared" si="101"/>
        <v>-1.2832386902190532E-2</v>
      </c>
      <c r="G1101" s="2">
        <f t="shared" si="99"/>
        <v>-1.0656803363755671E-2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1.1402000000000001</v>
      </c>
      <c r="C1102" s="2">
        <f t="shared" si="96"/>
        <v>1.0912293498002701</v>
      </c>
      <c r="D1102" s="2">
        <f t="shared" si="98"/>
        <v>1.1166951717448586</v>
      </c>
      <c r="E1102" s="2">
        <f t="shared" si="97"/>
        <v>-2.5465821944588463E-2</v>
      </c>
      <c r="F1102" s="2">
        <f t="shared" si="101"/>
        <v>-1.535907391067012E-2</v>
      </c>
      <c r="G1102" s="2">
        <f t="shared" si="99"/>
        <v>-1.0106748033918343E-2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1.1303000000000001</v>
      </c>
      <c r="C1103" s="2">
        <f t="shared" ref="C1103:C1166" si="102">$C$4*B1093+C1102*(1-$C$4)</f>
        <v>1.0911479113694593</v>
      </c>
      <c r="D1103" s="2">
        <f t="shared" si="98"/>
        <v>1.1177029368007949</v>
      </c>
      <c r="E1103" s="2">
        <f t="shared" si="97"/>
        <v>-2.6555025431335588E-2</v>
      </c>
      <c r="F1103" s="2">
        <f t="shared" si="101"/>
        <v>-1.7598264214803216E-2</v>
      </c>
      <c r="G1103" s="2">
        <f t="shared" si="99"/>
        <v>-8.9567612165323725E-3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1.1402000000000001</v>
      </c>
      <c r="C1104" s="2">
        <f t="shared" si="102"/>
        <v>1.094125155774158</v>
      </c>
      <c r="D1104" s="2">
        <f t="shared" si="98"/>
        <v>1.119369385926662</v>
      </c>
      <c r="E1104" s="2">
        <f t="shared" si="97"/>
        <v>-2.5244230152503988E-2</v>
      </c>
      <c r="F1104" s="2">
        <f t="shared" si="101"/>
        <v>-1.9127457402343371E-2</v>
      </c>
      <c r="G1104" s="2">
        <f t="shared" si="99"/>
        <v>-6.1167727501606171E-3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1.1500999999999999</v>
      </c>
      <c r="C1105" s="2">
        <f t="shared" si="102"/>
        <v>1.0981674395012107</v>
      </c>
      <c r="D1105" s="2">
        <f t="shared" si="98"/>
        <v>1.1216457277098721</v>
      </c>
      <c r="E1105" s="2">
        <f t="shared" si="97"/>
        <v>-2.3478288208661491E-2</v>
      </c>
      <c r="F1105" s="2">
        <f t="shared" si="101"/>
        <v>-1.9997623563606994E-2</v>
      </c>
      <c r="G1105" s="2">
        <f t="shared" si="99"/>
        <v>-3.4806646450544973E-3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1.1600999999999999</v>
      </c>
      <c r="C1106" s="2">
        <f t="shared" si="102"/>
        <v>1.1015878334241014</v>
      </c>
      <c r="D1106" s="2">
        <f t="shared" si="98"/>
        <v>1.1244941923239558</v>
      </c>
      <c r="E1106" s="2">
        <f t="shared" si="97"/>
        <v>-2.2906358899854373E-2</v>
      </c>
      <c r="F1106" s="2">
        <f t="shared" si="101"/>
        <v>-2.0579370630856471E-2</v>
      </c>
      <c r="G1106" s="2">
        <f t="shared" si="99"/>
        <v>-2.3269882689979024E-3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1.1798999999999999</v>
      </c>
      <c r="C1107" s="2">
        <f t="shared" si="102"/>
        <v>1.1029589359742396</v>
      </c>
      <c r="D1107" s="2">
        <f t="shared" si="98"/>
        <v>1.128598326225885</v>
      </c>
      <c r="E1107" s="2">
        <f t="shared" si="97"/>
        <v>-2.5639390251645411E-2</v>
      </c>
      <c r="F1107" s="2">
        <f t="shared" si="101"/>
        <v>-2.159137455501426E-2</v>
      </c>
      <c r="G1107" s="2">
        <f t="shared" si="99"/>
        <v>-4.0480156966311506E-3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1.1997</v>
      </c>
      <c r="C1108" s="2">
        <f t="shared" si="102"/>
        <v>1.1056421765935873</v>
      </c>
      <c r="D1108" s="2">
        <f t="shared" si="98"/>
        <v>1.1338651168758194</v>
      </c>
      <c r="E1108" s="2">
        <f t="shared" si="97"/>
        <v>-2.8222940282232045E-2</v>
      </c>
      <c r="F1108" s="2">
        <f t="shared" si="101"/>
        <v>-2.2917687700457819E-2</v>
      </c>
      <c r="G1108" s="2">
        <f t="shared" si="99"/>
        <v>-5.3052525817742259E-3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1.2690999999999999</v>
      </c>
      <c r="C1109" s="2">
        <f t="shared" si="102"/>
        <v>1.1109587648099586</v>
      </c>
      <c r="D1109" s="2">
        <f t="shared" si="98"/>
        <v>1.1438825156257586</v>
      </c>
      <c r="E1109" s="2">
        <f t="shared" si="97"/>
        <v>-3.2923750815800013E-2</v>
      </c>
      <c r="F1109" s="2">
        <f t="shared" si="101"/>
        <v>-2.4918900323526259E-2</v>
      </c>
      <c r="G1109" s="2">
        <f t="shared" si="99"/>
        <v>-8.0048504922737539E-3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1.2690999999999999</v>
      </c>
      <c r="C1110" s="2">
        <f t="shared" si="102"/>
        <v>1.1200420317622726</v>
      </c>
      <c r="D1110" s="2">
        <f t="shared" si="98"/>
        <v>1.1531578848386652</v>
      </c>
      <c r="E1110" s="2">
        <f t="shared" si="97"/>
        <v>-3.3115853076392643E-2</v>
      </c>
      <c r="F1110" s="2">
        <f t="shared" si="101"/>
        <v>-2.6558290874099534E-2</v>
      </c>
      <c r="G1110" s="2">
        <f t="shared" si="99"/>
        <v>-6.5575622022931088E-3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1.1997</v>
      </c>
      <c r="C1111" s="2">
        <f t="shared" si="102"/>
        <v>1.1231432576449998</v>
      </c>
      <c r="D1111" s="2">
        <f t="shared" si="98"/>
        <v>1.15660544892469</v>
      </c>
      <c r="E1111" s="2">
        <f t="shared" si="97"/>
        <v>-3.346219127969019E-2</v>
      </c>
      <c r="F1111" s="2">
        <f t="shared" si="101"/>
        <v>-2.7939070955217665E-2</v>
      </c>
      <c r="G1111" s="2">
        <f t="shared" si="99"/>
        <v>-5.5231203244725247E-3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1.17</v>
      </c>
      <c r="C1112" s="2">
        <f t="shared" si="102"/>
        <v>1.1257673718534613</v>
      </c>
      <c r="D1112" s="2">
        <f t="shared" si="98"/>
        <v>1.1575976378932316</v>
      </c>
      <c r="E1112" s="2">
        <f t="shared" si="97"/>
        <v>-3.1830266039770239E-2</v>
      </c>
      <c r="F1112" s="2">
        <f t="shared" si="101"/>
        <v>-2.871730997212818E-2</v>
      </c>
      <c r="G1112" s="2">
        <f t="shared" si="99"/>
        <v>-3.1129560676420587E-3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1.1997</v>
      </c>
      <c r="C1113" s="2">
        <f t="shared" si="102"/>
        <v>1.1264646992606211</v>
      </c>
      <c r="D1113" s="2">
        <f t="shared" si="98"/>
        <v>1.1607163313826219</v>
      </c>
      <c r="E1113" s="2">
        <f t="shared" si="97"/>
        <v>-3.4251632122000775E-2</v>
      </c>
      <c r="F1113" s="2">
        <f t="shared" si="101"/>
        <v>-2.98241744021027E-2</v>
      </c>
      <c r="G1113" s="2">
        <f t="shared" si="99"/>
        <v>-4.4274577198980744E-3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1.2295</v>
      </c>
      <c r="C1114" s="2">
        <f t="shared" si="102"/>
        <v>1.1285778224512948</v>
      </c>
      <c r="D1114" s="2">
        <f t="shared" si="98"/>
        <v>1.1658114179468722</v>
      </c>
      <c r="E1114" s="2">
        <f t="shared" si="97"/>
        <v>-3.7233595495577365E-2</v>
      </c>
      <c r="F1114" s="2">
        <f t="shared" si="101"/>
        <v>-3.1306058620797633E-2</v>
      </c>
      <c r="G1114" s="2">
        <f t="shared" si="99"/>
        <v>-5.9275368747797319E-3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1.2394000000000001</v>
      </c>
      <c r="C1115" s="2">
        <f t="shared" si="102"/>
        <v>1.1318889266895571</v>
      </c>
      <c r="D1115" s="2">
        <f t="shared" si="98"/>
        <v>1.1712624240248815</v>
      </c>
      <c r="E1115" s="2">
        <f t="shared" si="97"/>
        <v>-3.9373497335324359E-2</v>
      </c>
      <c r="F1115" s="2">
        <f t="shared" si="101"/>
        <v>-3.2919546363702978E-2</v>
      </c>
      <c r="G1115" s="2">
        <f t="shared" si="99"/>
        <v>-6.4539509716213805E-3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1.2295</v>
      </c>
      <c r="C1116" s="2">
        <f t="shared" si="102"/>
        <v>1.1362290918142406</v>
      </c>
      <c r="D1116" s="2">
        <f t="shared" si="98"/>
        <v>1.1755763185415569</v>
      </c>
      <c r="E1116" s="2">
        <f t="shared" ref="E1116:E1179" si="103">C1116-D1116</f>
        <v>-3.9347226727316276E-2</v>
      </c>
      <c r="F1116" s="2">
        <f t="shared" si="101"/>
        <v>-3.4205082436425643E-2</v>
      </c>
      <c r="G1116" s="2">
        <f t="shared" si="99"/>
        <v>-5.1421442908906323E-3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1.2295</v>
      </c>
      <c r="C1117" s="2">
        <f t="shared" si="102"/>
        <v>1.1429476930735882</v>
      </c>
      <c r="D1117" s="2">
        <f t="shared" ref="D1117:D1180" si="104">$D$4*B1117+(1-$D$4)*D1116</f>
        <v>1.1795706653162563</v>
      </c>
      <c r="E1117" s="2">
        <f t="shared" si="103"/>
        <v>-3.6622972242668084E-2</v>
      </c>
      <c r="F1117" s="2">
        <f t="shared" si="101"/>
        <v>-3.4688660397674133E-2</v>
      </c>
      <c r="G1117" s="2">
        <f t="shared" si="99"/>
        <v>-1.9343118449939509E-3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1.1997</v>
      </c>
      <c r="C1118" s="2">
        <f t="shared" si="102"/>
        <v>1.1516788172161132</v>
      </c>
      <c r="D1118" s="2">
        <f t="shared" si="104"/>
        <v>1.1810617271446817</v>
      </c>
      <c r="E1118" s="2">
        <f t="shared" si="103"/>
        <v>-2.9382909928568512E-2</v>
      </c>
      <c r="F1118" s="2">
        <f t="shared" si="101"/>
        <v>-3.3627510303853012E-2</v>
      </c>
      <c r="G1118" s="2">
        <f t="shared" si="99"/>
        <v>4.2446003752844991E-3</v>
      </c>
      <c r="H1118" s="2" t="str">
        <f t="shared" si="100"/>
        <v>Sell</v>
      </c>
    </row>
    <row r="1119" spans="1:8" ht="13.5" x14ac:dyDescent="0.25">
      <c r="A1119" s="3">
        <v>43640</v>
      </c>
      <c r="B1119" s="2">
        <v>1.2096</v>
      </c>
      <c r="C1119" s="2">
        <f t="shared" si="102"/>
        <v>1.1697436145674804</v>
      </c>
      <c r="D1119" s="2">
        <f t="shared" si="104"/>
        <v>1.1831756732821126</v>
      </c>
      <c r="E1119" s="2">
        <f t="shared" si="103"/>
        <v>-1.3432058714632156E-2</v>
      </c>
      <c r="F1119" s="2">
        <f t="shared" si="101"/>
        <v>-2.9588419986008842E-2</v>
      </c>
      <c r="G1119" s="2">
        <f t="shared" si="99"/>
        <v>1.6156361271376686E-2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1.1898</v>
      </c>
      <c r="C1120" s="2">
        <f t="shared" si="102"/>
        <v>1.1850292123263295</v>
      </c>
      <c r="D1120" s="2">
        <f t="shared" si="104"/>
        <v>1.1836663641501044</v>
      </c>
      <c r="E1120" s="2">
        <f t="shared" si="103"/>
        <v>1.3628481762251177E-3</v>
      </c>
      <c r="F1120" s="2">
        <f t="shared" si="101"/>
        <v>-2.3398166353562053E-2</v>
      </c>
      <c r="G1120" s="2">
        <f t="shared" si="99"/>
        <v>2.476101452978717E-2</v>
      </c>
      <c r="H1120" s="2" t="str">
        <f t="shared" si="100"/>
        <v>Sell</v>
      </c>
    </row>
    <row r="1121" spans="1:8" ht="13.5" x14ac:dyDescent="0.25">
      <c r="A1121" s="3">
        <v>43642</v>
      </c>
      <c r="B1121" s="2">
        <v>1.2195</v>
      </c>
      <c r="C1121" s="2">
        <f t="shared" si="102"/>
        <v>1.1872862565838174</v>
      </c>
      <c r="D1121" s="2">
        <f t="shared" si="104"/>
        <v>1.1863207075463931</v>
      </c>
      <c r="E1121" s="2">
        <f t="shared" si="103"/>
        <v>9.6554903742429588E-4</v>
      </c>
      <c r="F1121" s="2">
        <f t="shared" si="101"/>
        <v>-1.8525423275364782E-2</v>
      </c>
      <c r="G1121" s="2">
        <f t="shared" si="99"/>
        <v>1.9490972312789078E-2</v>
      </c>
      <c r="H1121" s="2" t="str">
        <f t="shared" si="100"/>
        <v>Sell</v>
      </c>
    </row>
    <row r="1122" spans="1:8" ht="13.5" x14ac:dyDescent="0.25">
      <c r="A1122" s="3">
        <v>43643</v>
      </c>
      <c r="B1122" s="2">
        <v>1.17</v>
      </c>
      <c r="C1122" s="2">
        <f t="shared" si="102"/>
        <v>1.1846268324939992</v>
      </c>
      <c r="D1122" s="2">
        <f t="shared" si="104"/>
        <v>1.1851117662466604</v>
      </c>
      <c r="E1122" s="2">
        <f t="shared" si="103"/>
        <v>-4.8493375266112082E-4</v>
      </c>
      <c r="F1122" s="2">
        <f t="shared" si="101"/>
        <v>-1.4917325370824051E-2</v>
      </c>
      <c r="G1122" s="2">
        <f t="shared" si="99"/>
        <v>1.443239161816293E-2</v>
      </c>
      <c r="H1122" s="2" t="str">
        <f t="shared" si="100"/>
        <v>Sell</v>
      </c>
    </row>
    <row r="1123" spans="1:8" ht="13.5" x14ac:dyDescent="0.25">
      <c r="A1123" s="3">
        <v>43644</v>
      </c>
      <c r="B1123" s="2">
        <v>1.1898</v>
      </c>
      <c r="C1123" s="2">
        <f t="shared" si="102"/>
        <v>1.1869457813410764</v>
      </c>
      <c r="D1123" s="2">
        <f t="shared" si="104"/>
        <v>1.1854590428209819</v>
      </c>
      <c r="E1123" s="2">
        <f t="shared" si="103"/>
        <v>1.4867385200945105E-3</v>
      </c>
      <c r="F1123" s="2">
        <f t="shared" si="101"/>
        <v>-1.1636512592640339E-2</v>
      </c>
      <c r="G1123" s="2">
        <f t="shared" si="99"/>
        <v>1.312325111273485E-2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1.1997</v>
      </c>
      <c r="C1124" s="2">
        <f t="shared" si="102"/>
        <v>1.1934925842116801</v>
      </c>
      <c r="D1124" s="2">
        <f t="shared" si="104"/>
        <v>1.1865139285379462</v>
      </c>
      <c r="E1124" s="2">
        <f t="shared" si="103"/>
        <v>6.9786556737339023E-3</v>
      </c>
      <c r="F1124" s="2">
        <f t="shared" si="101"/>
        <v>-7.9134789393654915E-3</v>
      </c>
      <c r="G1124" s="2">
        <f t="shared" ref="G1124:G1187" si="105">E1124-F1124</f>
        <v>1.4892134613099394E-2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1.1997</v>
      </c>
      <c r="C1125" s="2">
        <f t="shared" si="102"/>
        <v>1.2005552635637295</v>
      </c>
      <c r="D1125" s="2">
        <f t="shared" si="104"/>
        <v>1.1874906745721725</v>
      </c>
      <c r="E1125" s="2">
        <f t="shared" si="103"/>
        <v>1.3064588991557047E-2</v>
      </c>
      <c r="F1125" s="2">
        <f t="shared" ref="F1125:F1188" si="107">(E1125*(2/(10)))+((1-(2/10))*F1124)</f>
        <v>-3.7178653531809843E-3</v>
      </c>
      <c r="G1125" s="2">
        <f t="shared" si="105"/>
        <v>1.6782454344738032E-2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1.1898</v>
      </c>
      <c r="C1126" s="2">
        <f t="shared" si="102"/>
        <v>1.2050082999385405</v>
      </c>
      <c r="D1126" s="2">
        <f t="shared" si="104"/>
        <v>1.1876617357149746</v>
      </c>
      <c r="E1126" s="2">
        <f t="shared" si="103"/>
        <v>1.7346564223565952E-2</v>
      </c>
      <c r="F1126" s="2">
        <f t="shared" si="107"/>
        <v>4.9502056216840264E-4</v>
      </c>
      <c r="G1126" s="2">
        <f t="shared" si="105"/>
        <v>1.6851543661397551E-2</v>
      </c>
      <c r="H1126" s="2" t="str">
        <f t="shared" si="106"/>
        <v>Sell</v>
      </c>
    </row>
    <row r="1127" spans="1:8" ht="13.5" x14ac:dyDescent="0.25">
      <c r="A1127" s="3">
        <v>43650</v>
      </c>
      <c r="B1127" s="2">
        <v>1.1997</v>
      </c>
      <c r="C1127" s="2">
        <f t="shared" si="102"/>
        <v>1.2087762537941498</v>
      </c>
      <c r="D1127" s="2">
        <f t="shared" si="104"/>
        <v>1.1885534589953468</v>
      </c>
      <c r="E1127" s="2">
        <f t="shared" si="103"/>
        <v>2.0222794798802957E-2</v>
      </c>
      <c r="F1127" s="2">
        <f t="shared" si="107"/>
        <v>4.440575409495314E-3</v>
      </c>
      <c r="G1127" s="2">
        <f t="shared" si="105"/>
        <v>1.5782219389307642E-2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1.2096</v>
      </c>
      <c r="C1128" s="2">
        <f t="shared" si="102"/>
        <v>1.2073799070565883</v>
      </c>
      <c r="D1128" s="2">
        <f t="shared" si="104"/>
        <v>1.1901124620327284</v>
      </c>
      <c r="E1128" s="2">
        <f t="shared" si="103"/>
        <v>1.7267445023859906E-2</v>
      </c>
      <c r="F1128" s="2">
        <f t="shared" si="107"/>
        <v>7.0059493323682328E-3</v>
      </c>
      <c r="G1128" s="2">
        <f t="shared" si="105"/>
        <v>1.0261495691491674E-2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1.1997</v>
      </c>
      <c r="C1129" s="2">
        <f t="shared" si="102"/>
        <v>1.2077214598171133</v>
      </c>
      <c r="D1129" s="2">
        <f t="shared" si="104"/>
        <v>1.1908226500303041</v>
      </c>
      <c r="E1129" s="2">
        <f t="shared" si="103"/>
        <v>1.6898809786809244E-2</v>
      </c>
      <c r="F1129" s="2">
        <f t="shared" si="107"/>
        <v>8.9845214232564356E-3</v>
      </c>
      <c r="G1129" s="2">
        <f t="shared" si="105"/>
        <v>7.9142883635528079E-3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1.1997</v>
      </c>
      <c r="C1130" s="2">
        <f t="shared" si="102"/>
        <v>1.2049643121529421</v>
      </c>
      <c r="D1130" s="2">
        <f t="shared" si="104"/>
        <v>1.1914802315095407</v>
      </c>
      <c r="E1130" s="2">
        <f t="shared" si="103"/>
        <v>1.3484080643401342E-2</v>
      </c>
      <c r="F1130" s="2">
        <f t="shared" si="107"/>
        <v>9.8844332672854175E-3</v>
      </c>
      <c r="G1130" s="2">
        <f t="shared" si="105"/>
        <v>3.5996473761159241E-3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1.1997</v>
      </c>
      <c r="C1131" s="2">
        <f t="shared" si="102"/>
        <v>1.20720057182172</v>
      </c>
      <c r="D1131" s="2">
        <f t="shared" si="104"/>
        <v>1.1920891032495748</v>
      </c>
      <c r="E1131" s="2">
        <f t="shared" si="103"/>
        <v>1.5111468572145181E-2</v>
      </c>
      <c r="F1131" s="2">
        <f t="shared" si="107"/>
        <v>1.0929840328257372E-2</v>
      </c>
      <c r="G1131" s="2">
        <f t="shared" si="105"/>
        <v>4.181628243887809E-3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1.1898</v>
      </c>
      <c r="C1132" s="2">
        <f t="shared" si="102"/>
        <v>1.2014774069260707</v>
      </c>
      <c r="D1132" s="2">
        <f t="shared" si="104"/>
        <v>1.1919195400459026</v>
      </c>
      <c r="E1132" s="2">
        <f t="shared" si="103"/>
        <v>9.557866880168131E-3</v>
      </c>
      <c r="F1132" s="2">
        <f t="shared" si="107"/>
        <v>1.0655445638639524E-2</v>
      </c>
      <c r="G1132" s="2">
        <f t="shared" si="105"/>
        <v>-1.0975787584713934E-3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1.1898</v>
      </c>
      <c r="C1133" s="2">
        <f t="shared" si="102"/>
        <v>1.1996808827835983</v>
      </c>
      <c r="D1133" s="2">
        <f t="shared" si="104"/>
        <v>1.1917625370795395</v>
      </c>
      <c r="E1133" s="2">
        <f t="shared" si="103"/>
        <v>7.9183457040588046E-3</v>
      </c>
      <c r="F1133" s="2">
        <f t="shared" si="107"/>
        <v>1.0108025651723382E-2</v>
      </c>
      <c r="G1133" s="2">
        <f t="shared" si="105"/>
        <v>-2.189679947664577E-3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1.1898</v>
      </c>
      <c r="C1134" s="2">
        <f t="shared" si="102"/>
        <v>1.1996838238938139</v>
      </c>
      <c r="D1134" s="2">
        <f t="shared" si="104"/>
        <v>1.1916171639625366</v>
      </c>
      <c r="E1134" s="2">
        <f t="shared" si="103"/>
        <v>8.0666599312773091E-3</v>
      </c>
      <c r="F1134" s="2">
        <f t="shared" si="107"/>
        <v>9.6997525076341681E-3</v>
      </c>
      <c r="G1134" s="2">
        <f t="shared" si="105"/>
        <v>-1.633092576356859E-3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1.2096</v>
      </c>
      <c r="C1135" s="2">
        <f t="shared" si="102"/>
        <v>1.1996863125255348</v>
      </c>
      <c r="D1135" s="2">
        <f t="shared" si="104"/>
        <v>1.1929492258912375</v>
      </c>
      <c r="E1135" s="2">
        <f t="shared" si="103"/>
        <v>6.7370866342972846E-3</v>
      </c>
      <c r="F1135" s="2">
        <f t="shared" si="107"/>
        <v>9.1072193329667928E-3</v>
      </c>
      <c r="G1135" s="2">
        <f t="shared" si="105"/>
        <v>-2.3701326986695082E-3</v>
      </c>
      <c r="H1135" s="2" t="str">
        <f t="shared" si="106"/>
        <v>Hold</v>
      </c>
    </row>
    <row r="1136" spans="1:8" ht="13.5" x14ac:dyDescent="0.25">
      <c r="A1136" s="3">
        <v>43663</v>
      </c>
      <c r="B1136" s="2">
        <v>1.2295</v>
      </c>
      <c r="C1136" s="2">
        <f t="shared" si="102"/>
        <v>1.1981653413677602</v>
      </c>
      <c r="D1136" s="2">
        <f t="shared" si="104"/>
        <v>1.1956566906400348</v>
      </c>
      <c r="E1136" s="2">
        <f t="shared" si="103"/>
        <v>2.5086507277254366E-3</v>
      </c>
      <c r="F1136" s="2">
        <f t="shared" si="107"/>
        <v>7.7875056119185212E-3</v>
      </c>
      <c r="G1136" s="2">
        <f t="shared" si="105"/>
        <v>-5.2788548841930846E-3</v>
      </c>
      <c r="H1136" s="2" t="str">
        <f t="shared" si="106"/>
        <v>Hold</v>
      </c>
    </row>
    <row r="1137" spans="1:8" ht="13.5" x14ac:dyDescent="0.25">
      <c r="A1137" s="3">
        <v>43664</v>
      </c>
      <c r="B1137" s="2">
        <v>1.2195</v>
      </c>
      <c r="C1137" s="2">
        <f t="shared" si="102"/>
        <v>1.1984014426957972</v>
      </c>
      <c r="D1137" s="2">
        <f t="shared" si="104"/>
        <v>1.1974228617037359</v>
      </c>
      <c r="E1137" s="2">
        <f t="shared" si="103"/>
        <v>9.7858099206127314E-4</v>
      </c>
      <c r="F1137" s="2">
        <f t="shared" si="107"/>
        <v>6.4257206879470719E-3</v>
      </c>
      <c r="G1137" s="2">
        <f t="shared" si="105"/>
        <v>-5.4471396958857988E-3</v>
      </c>
      <c r="H1137" s="2" t="str">
        <f t="shared" si="106"/>
        <v>Hold</v>
      </c>
    </row>
    <row r="1138" spans="1:8" ht="13.5" x14ac:dyDescent="0.25">
      <c r="A1138" s="3">
        <v>43665</v>
      </c>
      <c r="B1138" s="2">
        <v>1.2195</v>
      </c>
      <c r="C1138" s="2">
        <f t="shared" si="102"/>
        <v>1.2001242976656745</v>
      </c>
      <c r="D1138" s="2">
        <f t="shared" si="104"/>
        <v>1.1990582052812371</v>
      </c>
      <c r="E1138" s="2">
        <f t="shared" si="103"/>
        <v>1.0660923844374448E-3</v>
      </c>
      <c r="F1138" s="2">
        <f t="shared" si="107"/>
        <v>5.3537950272451468E-3</v>
      </c>
      <c r="G1138" s="2">
        <f t="shared" si="105"/>
        <v>-4.287702642807702E-3</v>
      </c>
      <c r="H1138" s="2" t="str">
        <f t="shared" si="106"/>
        <v>Hold</v>
      </c>
    </row>
    <row r="1139" spans="1:8" ht="13.5" x14ac:dyDescent="0.25">
      <c r="A1139" s="3">
        <v>43668</v>
      </c>
      <c r="B1139" s="2">
        <v>1.1898</v>
      </c>
      <c r="C1139" s="2">
        <f t="shared" si="102"/>
        <v>1.2000590211017246</v>
      </c>
      <c r="D1139" s="2">
        <f t="shared" si="104"/>
        <v>1.1983724122974417</v>
      </c>
      <c r="E1139" s="2">
        <f t="shared" si="103"/>
        <v>1.6866088042828409E-3</v>
      </c>
      <c r="F1139" s="2">
        <f t="shared" si="107"/>
        <v>4.620357782652686E-3</v>
      </c>
      <c r="G1139" s="2">
        <f t="shared" si="105"/>
        <v>-2.9337489783698451E-3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1.17</v>
      </c>
      <c r="C1140" s="2">
        <f t="shared" si="102"/>
        <v>1.2000037870860747</v>
      </c>
      <c r="D1140" s="2">
        <f t="shared" si="104"/>
        <v>1.1962707521272609</v>
      </c>
      <c r="E1140" s="2">
        <f t="shared" si="103"/>
        <v>3.7330349588138301E-3</v>
      </c>
      <c r="F1140" s="2">
        <f t="shared" si="107"/>
        <v>4.4428932178849148E-3</v>
      </c>
      <c r="G1140" s="2">
        <f t="shared" si="105"/>
        <v>-7.0985825907108474E-4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1.17</v>
      </c>
      <c r="C1141" s="2">
        <f t="shared" si="102"/>
        <v>1.199957050611294</v>
      </c>
      <c r="D1141" s="2">
        <f t="shared" si="104"/>
        <v>1.1943247704882045</v>
      </c>
      <c r="E1141" s="2">
        <f t="shared" si="103"/>
        <v>5.6322801230894726E-3</v>
      </c>
      <c r="F1141" s="2">
        <f t="shared" si="107"/>
        <v>4.6807705989258264E-3</v>
      </c>
      <c r="G1141" s="2">
        <f t="shared" si="105"/>
        <v>9.515095241636462E-4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1.2096</v>
      </c>
      <c r="C1142" s="2">
        <f t="shared" si="102"/>
        <v>1.1983944274403258</v>
      </c>
      <c r="D1142" s="2">
        <f t="shared" si="104"/>
        <v>1.1954562689705597</v>
      </c>
      <c r="E1142" s="2">
        <f t="shared" si="103"/>
        <v>2.9381584697660834E-3</v>
      </c>
      <c r="F1142" s="2">
        <f t="shared" si="107"/>
        <v>4.3322481730938781E-3</v>
      </c>
      <c r="G1142" s="2">
        <f t="shared" si="105"/>
        <v>-1.3940897033277947E-3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1.1898</v>
      </c>
      <c r="C1143" s="2">
        <f t="shared" si="102"/>
        <v>1.1970722078341218</v>
      </c>
      <c r="D1143" s="2">
        <f t="shared" si="104"/>
        <v>1.1950372860838516</v>
      </c>
      <c r="E1143" s="2">
        <f t="shared" si="103"/>
        <v>2.0349217502702022E-3</v>
      </c>
      <c r="F1143" s="2">
        <f t="shared" si="107"/>
        <v>3.872782888529143E-3</v>
      </c>
      <c r="G1143" s="2">
        <f t="shared" si="105"/>
        <v>-1.8378611382589408E-3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1.1898</v>
      </c>
      <c r="C1144" s="2">
        <f t="shared" si="102"/>
        <v>1.1959534066288724</v>
      </c>
      <c r="D1144" s="2">
        <f t="shared" si="104"/>
        <v>1.1946493389665294</v>
      </c>
      <c r="E1144" s="2">
        <f t="shared" si="103"/>
        <v>1.3040676623430336E-3</v>
      </c>
      <c r="F1144" s="2">
        <f t="shared" si="107"/>
        <v>3.3590398432919214E-3</v>
      </c>
      <c r="G1144" s="2">
        <f t="shared" si="105"/>
        <v>-2.0549721809488878E-3</v>
      </c>
      <c r="H1144" s="2" t="str">
        <f t="shared" si="106"/>
        <v>Hold</v>
      </c>
    </row>
    <row r="1145" spans="1:8" ht="13.5" x14ac:dyDescent="0.25">
      <c r="A1145" s="3">
        <v>43677</v>
      </c>
      <c r="B1145" s="2">
        <v>1.1898</v>
      </c>
      <c r="C1145" s="2">
        <f t="shared" si="102"/>
        <v>1.1980528825321228</v>
      </c>
      <c r="D1145" s="2">
        <f t="shared" si="104"/>
        <v>1.1942901286727123</v>
      </c>
      <c r="E1145" s="2">
        <f t="shared" si="103"/>
        <v>3.7627538594104948E-3</v>
      </c>
      <c r="F1145" s="2">
        <f t="shared" si="107"/>
        <v>3.4397826465156363E-3</v>
      </c>
      <c r="G1145" s="2">
        <f t="shared" si="105"/>
        <v>3.2297121289485845E-4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1.1898</v>
      </c>
      <c r="C1146" s="2">
        <f t="shared" si="102"/>
        <v>1.202890900604104</v>
      </c>
      <c r="D1146" s="2">
        <f t="shared" si="104"/>
        <v>1.1939575265488078</v>
      </c>
      <c r="E1146" s="2">
        <f t="shared" si="103"/>
        <v>8.9333740552961505E-3</v>
      </c>
      <c r="F1146" s="2">
        <f t="shared" si="107"/>
        <v>4.5385009282717399E-3</v>
      </c>
      <c r="G1146" s="2">
        <f t="shared" si="105"/>
        <v>4.3948731270244106E-3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1.17</v>
      </c>
      <c r="C1147" s="2">
        <f t="shared" si="102"/>
        <v>1.205446146665011</v>
      </c>
      <c r="D1147" s="2">
        <f t="shared" si="104"/>
        <v>1.1921828949525999</v>
      </c>
      <c r="E1147" s="2">
        <f t="shared" si="103"/>
        <v>1.3263251712411162E-2</v>
      </c>
      <c r="F1147" s="2">
        <f t="shared" si="107"/>
        <v>6.2834510850996242E-3</v>
      </c>
      <c r="G1147" s="2">
        <f t="shared" si="105"/>
        <v>6.9798006273115373E-3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1.17</v>
      </c>
      <c r="C1148" s="2">
        <f t="shared" si="102"/>
        <v>1.2076082779473172</v>
      </c>
      <c r="D1148" s="2">
        <f t="shared" si="104"/>
        <v>1.1905397175487036</v>
      </c>
      <c r="E1148" s="2">
        <f t="shared" si="103"/>
        <v>1.7068560398613597E-2</v>
      </c>
      <c r="F1148" s="2">
        <f t="shared" si="107"/>
        <v>8.4404729478024191E-3</v>
      </c>
      <c r="G1148" s="2">
        <f t="shared" si="105"/>
        <v>8.6280874508111779E-3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1.17</v>
      </c>
      <c r="C1149" s="2">
        <f t="shared" si="102"/>
        <v>1.2048685428784991</v>
      </c>
      <c r="D1149" s="2">
        <f t="shared" si="104"/>
        <v>1.1890182569895404</v>
      </c>
      <c r="E1149" s="2">
        <f t="shared" si="103"/>
        <v>1.5850285888958648E-2</v>
      </c>
      <c r="F1149" s="2">
        <f t="shared" si="107"/>
        <v>9.9224355360336657E-3</v>
      </c>
      <c r="G1149" s="2">
        <f t="shared" si="105"/>
        <v>5.9278503529249828E-3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1.1798999999999999</v>
      </c>
      <c r="C1150" s="2">
        <f t="shared" si="102"/>
        <v>1.1995041516664222</v>
      </c>
      <c r="D1150" s="2">
        <f t="shared" si="104"/>
        <v>1.1883428305458708</v>
      </c>
      <c r="E1150" s="2">
        <f t="shared" si="103"/>
        <v>1.116132112055146E-2</v>
      </c>
      <c r="F1150" s="2">
        <f t="shared" si="107"/>
        <v>1.0170212652937225E-2</v>
      </c>
      <c r="G1150" s="2">
        <f t="shared" si="105"/>
        <v>9.9110846761423475E-4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1.17</v>
      </c>
      <c r="C1151" s="2">
        <f t="shared" si="102"/>
        <v>1.1949650514100494</v>
      </c>
      <c r="D1151" s="2">
        <f t="shared" si="104"/>
        <v>1.1869841023572878</v>
      </c>
      <c r="E1151" s="2">
        <f t="shared" si="103"/>
        <v>7.9809490527615878E-3</v>
      </c>
      <c r="F1151" s="2">
        <f t="shared" si="107"/>
        <v>9.732359932902097E-3</v>
      </c>
      <c r="G1151" s="2">
        <f t="shared" si="105"/>
        <v>-1.7514108801405092E-3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1.1600999999999999</v>
      </c>
      <c r="C1152" s="2">
        <f t="shared" si="102"/>
        <v>1.1972165819623495</v>
      </c>
      <c r="D1152" s="2">
        <f t="shared" si="104"/>
        <v>1.1849926873678591</v>
      </c>
      <c r="E1152" s="2">
        <f t="shared" si="103"/>
        <v>1.2223894594490359E-2</v>
      </c>
      <c r="F1152" s="2">
        <f t="shared" si="107"/>
        <v>1.0230666865219749E-2</v>
      </c>
      <c r="G1152" s="2">
        <f t="shared" si="105"/>
        <v>1.9932277292706094E-3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1.1798999999999999</v>
      </c>
      <c r="C1153" s="2">
        <f t="shared" si="102"/>
        <v>1.1960755693527572</v>
      </c>
      <c r="D1153" s="2">
        <f t="shared" si="104"/>
        <v>1.1846154512665361</v>
      </c>
      <c r="E1153" s="2">
        <f t="shared" si="103"/>
        <v>1.1460118086221049E-2</v>
      </c>
      <c r="F1153" s="2">
        <f t="shared" si="107"/>
        <v>1.0476557109420009E-2</v>
      </c>
      <c r="G1153" s="2">
        <f t="shared" si="105"/>
        <v>9.8356097680104074E-4</v>
      </c>
      <c r="H1153" s="2" t="str">
        <f t="shared" si="106"/>
        <v>Sell</v>
      </c>
    </row>
    <row r="1154" spans="1:8" ht="13.5" x14ac:dyDescent="0.25">
      <c r="A1154" s="3">
        <v>43692</v>
      </c>
      <c r="B1154" s="2">
        <v>1.1600999999999999</v>
      </c>
      <c r="C1154" s="2">
        <f t="shared" si="102"/>
        <v>1.1951100971446407</v>
      </c>
      <c r="D1154" s="2">
        <f t="shared" si="104"/>
        <v>1.1827994919134595</v>
      </c>
      <c r="E1154" s="2">
        <f t="shared" si="103"/>
        <v>1.2310605231181215E-2</v>
      </c>
      <c r="F1154" s="2">
        <f t="shared" si="107"/>
        <v>1.0843366733772251E-2</v>
      </c>
      <c r="G1154" s="2">
        <f t="shared" si="105"/>
        <v>1.4672384974089639E-3</v>
      </c>
      <c r="H1154" s="2" t="str">
        <f t="shared" si="106"/>
        <v>Sell</v>
      </c>
    </row>
    <row r="1155" spans="1:8" ht="13.5" x14ac:dyDescent="0.25">
      <c r="A1155" s="3">
        <v>43693</v>
      </c>
      <c r="B1155" s="2">
        <v>1.1600999999999999</v>
      </c>
      <c r="C1155" s="2">
        <f t="shared" si="102"/>
        <v>1.1942931591223882</v>
      </c>
      <c r="D1155" s="2">
        <f t="shared" si="104"/>
        <v>1.1811180480680181</v>
      </c>
      <c r="E1155" s="2">
        <f t="shared" si="103"/>
        <v>1.3175111054370081E-2</v>
      </c>
      <c r="F1155" s="2">
        <f t="shared" si="107"/>
        <v>1.1309715597891819E-2</v>
      </c>
      <c r="G1155" s="2">
        <f t="shared" si="105"/>
        <v>1.865395456478262E-3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1.1600999999999999</v>
      </c>
      <c r="C1156" s="2">
        <f t="shared" si="102"/>
        <v>1.1936019038727901</v>
      </c>
      <c r="D1156" s="2">
        <f t="shared" si="104"/>
        <v>1.1795611556185355</v>
      </c>
      <c r="E1156" s="2">
        <f t="shared" si="103"/>
        <v>1.4040748254254609E-2</v>
      </c>
      <c r="F1156" s="2">
        <f t="shared" si="107"/>
        <v>1.1855922129164378E-2</v>
      </c>
      <c r="G1156" s="2">
        <f t="shared" si="105"/>
        <v>2.1848261250902307E-3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1.1402000000000001</v>
      </c>
      <c r="C1157" s="2">
        <f t="shared" si="102"/>
        <v>1.1899708417385146</v>
      </c>
      <c r="D1157" s="2">
        <f t="shared" si="104"/>
        <v>1.1766455144616068</v>
      </c>
      <c r="E1157" s="2">
        <f t="shared" si="103"/>
        <v>1.3325327276907828E-2</v>
      </c>
      <c r="F1157" s="2">
        <f t="shared" si="107"/>
        <v>1.2149803158713069E-2</v>
      </c>
      <c r="G1157" s="2">
        <f t="shared" si="105"/>
        <v>1.1755241181947585E-3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1.1402000000000001</v>
      </c>
      <c r="C1158" s="2">
        <f t="shared" si="102"/>
        <v>1.1868984045479738</v>
      </c>
      <c r="D1158" s="2">
        <f t="shared" si="104"/>
        <v>1.1739458467237101</v>
      </c>
      <c r="E1158" s="2">
        <f t="shared" si="103"/>
        <v>1.2952557824263744E-2</v>
      </c>
      <c r="F1158" s="2">
        <f t="shared" si="107"/>
        <v>1.2310354091823204E-2</v>
      </c>
      <c r="G1158" s="2">
        <f t="shared" si="105"/>
        <v>6.4220373244053969E-4</v>
      </c>
      <c r="H1158" s="2" t="str">
        <f t="shared" si="106"/>
        <v>Sell</v>
      </c>
    </row>
    <row r="1159" spans="1:8" ht="13.5" x14ac:dyDescent="0.25">
      <c r="A1159" s="3">
        <v>43699</v>
      </c>
      <c r="B1159" s="2">
        <v>1.1105</v>
      </c>
      <c r="C1159" s="2">
        <f t="shared" si="102"/>
        <v>1.1842986500021315</v>
      </c>
      <c r="D1159" s="2">
        <f t="shared" si="104"/>
        <v>1.1692461543738055</v>
      </c>
      <c r="E1159" s="2">
        <f t="shared" si="103"/>
        <v>1.5052495628326001E-2</v>
      </c>
      <c r="F1159" s="2">
        <f t="shared" si="107"/>
        <v>1.2858782399123764E-2</v>
      </c>
      <c r="G1159" s="2">
        <f t="shared" si="105"/>
        <v>2.193713229202237E-3</v>
      </c>
      <c r="H1159" s="2" t="str">
        <f t="shared" si="106"/>
        <v>Sell</v>
      </c>
    </row>
    <row r="1160" spans="1:8" ht="13.5" x14ac:dyDescent="0.25">
      <c r="A1160" s="3">
        <v>43700</v>
      </c>
      <c r="B1160" s="2">
        <v>1.1204000000000001</v>
      </c>
      <c r="C1160" s="2">
        <f t="shared" si="102"/>
        <v>1.1836219346171881</v>
      </c>
      <c r="D1160" s="2">
        <f t="shared" si="104"/>
        <v>1.1656279207164866</v>
      </c>
      <c r="E1160" s="2">
        <f t="shared" si="103"/>
        <v>1.7994013900701544E-2</v>
      </c>
      <c r="F1160" s="2">
        <f t="shared" si="107"/>
        <v>1.3885828699439322E-2</v>
      </c>
      <c r="G1160" s="2">
        <f t="shared" si="105"/>
        <v>4.1081852012622225E-3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1.1204000000000001</v>
      </c>
      <c r="C1161" s="2">
        <f t="shared" si="102"/>
        <v>1.1815262523683898</v>
      </c>
      <c r="D1161" s="2">
        <f t="shared" si="104"/>
        <v>1.1622777043671171</v>
      </c>
      <c r="E1161" s="2">
        <f t="shared" si="103"/>
        <v>1.9248548001272736E-2</v>
      </c>
      <c r="F1161" s="2">
        <f t="shared" si="107"/>
        <v>1.4958372559806005E-2</v>
      </c>
      <c r="G1161" s="2">
        <f t="shared" si="105"/>
        <v>4.2901754414667315E-3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1.1204000000000001</v>
      </c>
      <c r="C1162" s="2">
        <f t="shared" si="102"/>
        <v>1.178229905850176</v>
      </c>
      <c r="D1162" s="2">
        <f t="shared" si="104"/>
        <v>1.1591756521917751</v>
      </c>
      <c r="E1162" s="2">
        <f t="shared" si="103"/>
        <v>1.9054253658400855E-2</v>
      </c>
      <c r="F1162" s="2">
        <f t="shared" si="107"/>
        <v>1.5777548779524975E-2</v>
      </c>
      <c r="G1162" s="2">
        <f t="shared" si="105"/>
        <v>3.2767048788758801E-3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1.1600999999999999</v>
      </c>
      <c r="C1163" s="2">
        <f t="shared" si="102"/>
        <v>1.1784868434116873</v>
      </c>
      <c r="D1163" s="2">
        <f t="shared" si="104"/>
        <v>1.1592441223997918</v>
      </c>
      <c r="E1163" s="2">
        <f t="shared" si="103"/>
        <v>1.9242721011895503E-2</v>
      </c>
      <c r="F1163" s="2">
        <f t="shared" si="107"/>
        <v>1.6470583225999081E-2</v>
      </c>
      <c r="G1163" s="2">
        <f t="shared" si="105"/>
        <v>2.7721377858964218E-3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1.1500999999999999</v>
      </c>
      <c r="C1164" s="2">
        <f t="shared" si="102"/>
        <v>1.1756580982714278</v>
      </c>
      <c r="D1164" s="2">
        <f t="shared" si="104"/>
        <v>1.1585667799998072</v>
      </c>
      <c r="E1164" s="2">
        <f t="shared" si="103"/>
        <v>1.7091318271620581E-2</v>
      </c>
      <c r="F1164" s="2">
        <f t="shared" si="107"/>
        <v>1.6594730235123381E-2</v>
      </c>
      <c r="G1164" s="2">
        <f t="shared" si="105"/>
        <v>4.9658803649720029E-4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1.1303000000000001</v>
      </c>
      <c r="C1165" s="2">
        <f t="shared" si="102"/>
        <v>1.173264544691208</v>
      </c>
      <c r="D1165" s="2">
        <f t="shared" si="104"/>
        <v>1.1564729444442661</v>
      </c>
      <c r="E1165" s="2">
        <f t="shared" si="103"/>
        <v>1.6791600246941929E-2</v>
      </c>
      <c r="F1165" s="2">
        <f t="shared" si="107"/>
        <v>1.6634104237487093E-2</v>
      </c>
      <c r="G1165" s="2">
        <f t="shared" si="105"/>
        <v>1.5749600945483624E-4</v>
      </c>
      <c r="H1165" s="2" t="str">
        <f t="shared" si="106"/>
        <v>Sell</v>
      </c>
    </row>
    <row r="1166" spans="1:8" ht="13.5" x14ac:dyDescent="0.25">
      <c r="A1166" s="3">
        <v>43710</v>
      </c>
      <c r="B1166" s="2">
        <v>1.1204000000000001</v>
      </c>
      <c r="C1166" s="2">
        <f t="shared" si="102"/>
        <v>1.1712392301233299</v>
      </c>
      <c r="D1166" s="2">
        <f t="shared" si="104"/>
        <v>1.1538008744854316</v>
      </c>
      <c r="E1166" s="2">
        <f t="shared" si="103"/>
        <v>1.7438355637898306E-2</v>
      </c>
      <c r="F1166" s="2">
        <f t="shared" si="107"/>
        <v>1.6794954517569335E-2</v>
      </c>
      <c r="G1166" s="2">
        <f t="shared" si="105"/>
        <v>6.4340112032897079E-4</v>
      </c>
      <c r="H1166" s="2" t="str">
        <f t="shared" si="106"/>
        <v>Sell</v>
      </c>
    </row>
    <row r="1167" spans="1:8" ht="13.5" x14ac:dyDescent="0.25">
      <c r="A1167" s="3">
        <v>43711</v>
      </c>
      <c r="B1167" s="2">
        <v>1.1006</v>
      </c>
      <c r="C1167" s="2">
        <f t="shared" ref="C1167:C1230" si="108">$C$4*B1157+C1166*(1-$C$4)</f>
        <v>1.1664639639505099</v>
      </c>
      <c r="D1167" s="2">
        <f t="shared" si="104"/>
        <v>1.1498600689679923</v>
      </c>
      <c r="E1167" s="2">
        <f t="shared" si="103"/>
        <v>1.6603894982517575E-2</v>
      </c>
      <c r="F1167" s="2">
        <f t="shared" si="107"/>
        <v>1.6756742610558983E-2</v>
      </c>
      <c r="G1167" s="2">
        <f t="shared" si="105"/>
        <v>-1.5284762804140817E-4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1.1006</v>
      </c>
      <c r="C1168" s="2">
        <f t="shared" si="108"/>
        <v>1.16242335411197</v>
      </c>
      <c r="D1168" s="2">
        <f t="shared" si="104"/>
        <v>1.1462111749703634</v>
      </c>
      <c r="E1168" s="2">
        <f t="shared" si="103"/>
        <v>1.6212179141606553E-2</v>
      </c>
      <c r="F1168" s="2">
        <f t="shared" si="107"/>
        <v>1.6647829916768497E-2</v>
      </c>
      <c r="G1168" s="2">
        <f t="shared" si="105"/>
        <v>-4.3565077516194428E-4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1.0807</v>
      </c>
      <c r="C1169" s="2">
        <f t="shared" si="108"/>
        <v>1.1544351457870516</v>
      </c>
      <c r="D1169" s="2">
        <f t="shared" si="104"/>
        <v>1.141358495342929</v>
      </c>
      <c r="E1169" s="2">
        <f t="shared" si="103"/>
        <v>1.3076650444122651E-2</v>
      </c>
      <c r="F1169" s="2">
        <f t="shared" si="107"/>
        <v>1.5933594022239331E-2</v>
      </c>
      <c r="G1169" s="2">
        <f t="shared" si="105"/>
        <v>-2.8569435781166802E-3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1.0907</v>
      </c>
      <c r="C1170" s="2">
        <f t="shared" si="108"/>
        <v>1.1491989695121205</v>
      </c>
      <c r="D1170" s="2">
        <f t="shared" si="104"/>
        <v>1.1376060142064157</v>
      </c>
      <c r="E1170" s="2">
        <f t="shared" si="103"/>
        <v>1.1592955305704811E-2</v>
      </c>
      <c r="F1170" s="2">
        <f t="shared" si="107"/>
        <v>1.5065466278932427E-2</v>
      </c>
      <c r="G1170" s="2">
        <f t="shared" si="105"/>
        <v>-3.4725109732276164E-3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1.0907</v>
      </c>
      <c r="C1171" s="2">
        <f t="shared" si="108"/>
        <v>1.144768358817948</v>
      </c>
      <c r="D1171" s="2">
        <f t="shared" si="104"/>
        <v>1.1341314946355701</v>
      </c>
      <c r="E1171" s="2">
        <f t="shared" si="103"/>
        <v>1.063686418237797E-2</v>
      </c>
      <c r="F1171" s="2">
        <f t="shared" si="107"/>
        <v>1.4179745859621536E-2</v>
      </c>
      <c r="G1171" s="2">
        <f t="shared" si="105"/>
        <v>-3.5428816772435662E-3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1.0907</v>
      </c>
      <c r="C1172" s="2">
        <f t="shared" si="108"/>
        <v>1.1410193805382638</v>
      </c>
      <c r="D1172" s="2">
        <f t="shared" si="104"/>
        <v>1.1309143468847871</v>
      </c>
      <c r="E1172" s="2">
        <f t="shared" si="103"/>
        <v>1.0105033653476703E-2</v>
      </c>
      <c r="F1172" s="2">
        <f t="shared" si="107"/>
        <v>1.3364803418392569E-2</v>
      </c>
      <c r="G1172" s="2">
        <f t="shared" si="105"/>
        <v>-3.2597697649158659E-3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1.1006</v>
      </c>
      <c r="C1173" s="2">
        <f t="shared" si="108"/>
        <v>1.1439548604554539</v>
      </c>
      <c r="D1173" s="2">
        <f t="shared" si="104"/>
        <v>1.1286688397081364</v>
      </c>
      <c r="E1173" s="2">
        <f t="shared" si="103"/>
        <v>1.5286020747317552E-2</v>
      </c>
      <c r="F1173" s="2">
        <f t="shared" si="107"/>
        <v>1.3749046884177565E-2</v>
      </c>
      <c r="G1173" s="2">
        <f t="shared" si="105"/>
        <v>1.5369738631399871E-3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1.1006</v>
      </c>
      <c r="C1174" s="2">
        <f t="shared" si="108"/>
        <v>1.1449002665392303</v>
      </c>
      <c r="D1174" s="2">
        <f t="shared" si="104"/>
        <v>1.1265896663964226</v>
      </c>
      <c r="E1174" s="2">
        <f t="shared" si="103"/>
        <v>1.831060014280772E-2</v>
      </c>
      <c r="F1174" s="2">
        <f t="shared" si="107"/>
        <v>1.4661357535903596E-2</v>
      </c>
      <c r="G1174" s="2">
        <f t="shared" si="105"/>
        <v>3.6492426069041246E-3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1.1006</v>
      </c>
      <c r="C1175" s="2">
        <f t="shared" si="108"/>
        <v>1.142654071687041</v>
      </c>
      <c r="D1175" s="2">
        <f t="shared" si="104"/>
        <v>1.1246645059226135</v>
      </c>
      <c r="E1175" s="2">
        <f t="shared" si="103"/>
        <v>1.7989565764427562E-2</v>
      </c>
      <c r="F1175" s="2">
        <f t="shared" si="107"/>
        <v>1.5326999181608391E-2</v>
      </c>
      <c r="G1175" s="2">
        <f t="shared" si="105"/>
        <v>2.6625665828191713E-3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1.0907</v>
      </c>
      <c r="C1176" s="2">
        <f t="shared" si="108"/>
        <v>1.1392303683505731</v>
      </c>
      <c r="D1176" s="2">
        <f t="shared" si="104"/>
        <v>1.1221486165950123</v>
      </c>
      <c r="E1176" s="2">
        <f t="shared" si="103"/>
        <v>1.7081751755560814E-2</v>
      </c>
      <c r="F1176" s="2">
        <f t="shared" si="107"/>
        <v>1.5677949696398876E-2</v>
      </c>
      <c r="G1176" s="2">
        <f t="shared" si="105"/>
        <v>1.4038020591619384E-3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1.0907</v>
      </c>
      <c r="C1177" s="2">
        <f t="shared" si="108"/>
        <v>1.1332872347581773</v>
      </c>
      <c r="D1177" s="2">
        <f t="shared" si="104"/>
        <v>1.1198190894398261</v>
      </c>
      <c r="E1177" s="2">
        <f t="shared" si="103"/>
        <v>1.3468145318351166E-2</v>
      </c>
      <c r="F1177" s="2">
        <f t="shared" si="107"/>
        <v>1.5235988820789335E-2</v>
      </c>
      <c r="G1177" s="2">
        <f t="shared" si="105"/>
        <v>-1.767843502438169E-3</v>
      </c>
      <c r="H1177" s="2" t="str">
        <f t="shared" si="106"/>
        <v>Hold</v>
      </c>
    </row>
    <row r="1178" spans="1:8" ht="13.5" x14ac:dyDescent="0.25">
      <c r="A1178" s="3">
        <v>43726</v>
      </c>
      <c r="B1178" s="2">
        <v>1.0807</v>
      </c>
      <c r="C1178" s="2">
        <f t="shared" si="108"/>
        <v>1.1282584294107654</v>
      </c>
      <c r="D1178" s="2">
        <f t="shared" si="104"/>
        <v>1.11692137911095</v>
      </c>
      <c r="E1178" s="2">
        <f t="shared" si="103"/>
        <v>1.1337050299815354E-2</v>
      </c>
      <c r="F1178" s="2">
        <f t="shared" si="107"/>
        <v>1.4456201116594538E-2</v>
      </c>
      <c r="G1178" s="2">
        <f t="shared" si="105"/>
        <v>-3.1191508167791836E-3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1.0708</v>
      </c>
      <c r="C1179" s="2">
        <f t="shared" si="108"/>
        <v>1.1209417479629553</v>
      </c>
      <c r="D1179" s="2">
        <f t="shared" si="104"/>
        <v>1.1135049806582871</v>
      </c>
      <c r="E1179" s="2">
        <f t="shared" si="103"/>
        <v>7.4367673046682459E-3</v>
      </c>
      <c r="F1179" s="2">
        <f t="shared" si="107"/>
        <v>1.3052314354209281E-2</v>
      </c>
      <c r="G1179" s="2">
        <f t="shared" si="105"/>
        <v>-5.6155470495410347E-3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1.1006</v>
      </c>
      <c r="C1180" s="2">
        <f t="shared" si="108"/>
        <v>1.1162891713532699</v>
      </c>
      <c r="D1180" s="2">
        <f t="shared" si="104"/>
        <v>1.1125490561650806</v>
      </c>
      <c r="E1180" s="2">
        <f t="shared" ref="E1180:E1243" si="109">C1180-D1180</f>
        <v>3.7401151881892858E-3</v>
      </c>
      <c r="F1180" s="2">
        <f t="shared" si="107"/>
        <v>1.1189874521005281E-2</v>
      </c>
      <c r="G1180" s="2">
        <f t="shared" si="105"/>
        <v>-7.4497593328159955E-3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1.1600999999999999</v>
      </c>
      <c r="C1181" s="2">
        <f t="shared" si="108"/>
        <v>1.1123523757604592</v>
      </c>
      <c r="D1181" s="2">
        <f t="shared" ref="D1181:D1244" si="110">$D$4*B1181+(1-$D$4)*D1180</f>
        <v>1.1160713483010007</v>
      </c>
      <c r="E1181" s="2">
        <f t="shared" si="109"/>
        <v>-3.718972540541543E-3</v>
      </c>
      <c r="F1181" s="2">
        <f t="shared" si="107"/>
        <v>8.2081051086959171E-3</v>
      </c>
      <c r="G1181" s="2">
        <f t="shared" si="105"/>
        <v>-1.192707764923746E-2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1.1500999999999999</v>
      </c>
      <c r="C1182" s="2">
        <f t="shared" si="108"/>
        <v>1.1090212410280809</v>
      </c>
      <c r="D1182" s="2">
        <f t="shared" si="110"/>
        <v>1.1185919891675933</v>
      </c>
      <c r="E1182" s="2">
        <f t="shared" si="109"/>
        <v>-9.5707481395124194E-3</v>
      </c>
      <c r="F1182" s="2">
        <f t="shared" si="107"/>
        <v>4.6523344590542505E-3</v>
      </c>
      <c r="G1182" s="2">
        <f t="shared" si="105"/>
        <v>-1.422308259856667E-2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1.2096</v>
      </c>
      <c r="C1183" s="2">
        <f t="shared" si="108"/>
        <v>1.1077256654852992</v>
      </c>
      <c r="D1183" s="2">
        <f t="shared" si="110"/>
        <v>1.1253333233033269</v>
      </c>
      <c r="E1183" s="2">
        <f t="shared" si="109"/>
        <v>-1.7607657818027755E-2</v>
      </c>
      <c r="F1183" s="2">
        <f t="shared" si="107"/>
        <v>2.0033600363784931E-4</v>
      </c>
      <c r="G1183" s="2">
        <f t="shared" si="105"/>
        <v>-1.7807993821665605E-2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1.2096</v>
      </c>
      <c r="C1184" s="2">
        <f t="shared" si="108"/>
        <v>1.1066294092567917</v>
      </c>
      <c r="D1184" s="2">
        <f t="shared" si="110"/>
        <v>1.1315752993549322</v>
      </c>
      <c r="E1184" s="2">
        <f t="shared" si="109"/>
        <v>-2.4945890098140522E-2</v>
      </c>
      <c r="F1184" s="2">
        <f t="shared" si="107"/>
        <v>-4.8289092167178253E-3</v>
      </c>
      <c r="G1184" s="2">
        <f t="shared" si="105"/>
        <v>-2.0116980881422698E-2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1.2195</v>
      </c>
      <c r="C1185" s="2">
        <f t="shared" si="108"/>
        <v>1.1057018078326699</v>
      </c>
      <c r="D1185" s="2">
        <f t="shared" si="110"/>
        <v>1.1380882401434558</v>
      </c>
      <c r="E1185" s="2">
        <f t="shared" si="109"/>
        <v>-3.2386432310785862E-2</v>
      </c>
      <c r="F1185" s="2">
        <f t="shared" si="107"/>
        <v>-1.0340413835531432E-2</v>
      </c>
      <c r="G1185" s="2">
        <f t="shared" si="105"/>
        <v>-2.204601847525443E-2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1.17</v>
      </c>
      <c r="C1186" s="2">
        <f t="shared" si="108"/>
        <v>1.1033938373968746</v>
      </c>
      <c r="D1186" s="2">
        <f t="shared" si="110"/>
        <v>1.1404520742069035</v>
      </c>
      <c r="E1186" s="2">
        <f t="shared" si="109"/>
        <v>-3.7058236810028955E-2</v>
      </c>
      <c r="F1186" s="2">
        <f t="shared" si="107"/>
        <v>-1.5683978430430939E-2</v>
      </c>
      <c r="G1186" s="2">
        <f t="shared" si="105"/>
        <v>-2.1374258379598016E-2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1.1898</v>
      </c>
      <c r="C1187" s="2">
        <f t="shared" si="108"/>
        <v>1.1014409393358169</v>
      </c>
      <c r="D1187" s="2">
        <f t="shared" si="110"/>
        <v>1.1441074761175034</v>
      </c>
      <c r="E1187" s="2">
        <f t="shared" si="109"/>
        <v>-4.2666536781686526E-2</v>
      </c>
      <c r="F1187" s="2">
        <f t="shared" si="107"/>
        <v>-2.1080490100682057E-2</v>
      </c>
      <c r="G1187" s="2">
        <f t="shared" si="105"/>
        <v>-2.1586046681004469E-2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1.1798999999999999</v>
      </c>
      <c r="C1188" s="2">
        <f t="shared" si="108"/>
        <v>1.098250025591845</v>
      </c>
      <c r="D1188" s="2">
        <f t="shared" si="110"/>
        <v>1.1467587741828735</v>
      </c>
      <c r="E1188" s="2">
        <f t="shared" si="109"/>
        <v>-4.8508748591028494E-2</v>
      </c>
      <c r="F1188" s="2">
        <f t="shared" si="107"/>
        <v>-2.6566141798751344E-2</v>
      </c>
      <c r="G1188" s="2">
        <f t="shared" ref="G1188:G1251" si="111">E1188-F1188</f>
        <v>-2.194260679227715E-2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1.2096</v>
      </c>
      <c r="C1189" s="2">
        <f t="shared" si="108"/>
        <v>1.0940269447315611</v>
      </c>
      <c r="D1189" s="2">
        <f t="shared" si="110"/>
        <v>1.1514136797989569</v>
      </c>
      <c r="E1189" s="2">
        <f t="shared" si="109"/>
        <v>-5.7386735067395778E-2</v>
      </c>
      <c r="F1189" s="2">
        <f t="shared" ref="F1189:F1252" si="113">(E1189*(2/(10)))+((1-(2/10))*F1188)</f>
        <v>-3.2730260452480231E-2</v>
      </c>
      <c r="G1189" s="2">
        <f t="shared" si="111"/>
        <v>-2.4656474614915547E-2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1.2096</v>
      </c>
      <c r="C1190" s="2">
        <f t="shared" si="108"/>
        <v>1.0950381840036287</v>
      </c>
      <c r="D1190" s="2">
        <f t="shared" si="110"/>
        <v>1.1557237775916267</v>
      </c>
      <c r="E1190" s="2">
        <f t="shared" si="109"/>
        <v>-6.0685593587997966E-2</v>
      </c>
      <c r="F1190" s="2">
        <f t="shared" si="113"/>
        <v>-3.8321327079583779E-2</v>
      </c>
      <c r="G1190" s="2">
        <f t="shared" si="111"/>
        <v>-2.2364266508414186E-2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1.1898</v>
      </c>
      <c r="C1191" s="2">
        <f t="shared" si="108"/>
        <v>1.1050476941569165</v>
      </c>
      <c r="D1191" s="2">
        <f t="shared" si="110"/>
        <v>1.1582479422144691</v>
      </c>
      <c r="E1191" s="2">
        <f t="shared" si="109"/>
        <v>-5.3200248057552635E-2</v>
      </c>
      <c r="F1191" s="2">
        <f t="shared" si="113"/>
        <v>-4.1297111275177552E-2</v>
      </c>
      <c r="G1191" s="2">
        <f t="shared" si="111"/>
        <v>-1.1903136782375083E-2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1.2195</v>
      </c>
      <c r="C1192" s="2">
        <f t="shared" si="108"/>
        <v>1.1119788181327754</v>
      </c>
      <c r="D1192" s="2">
        <f t="shared" si="110"/>
        <v>1.1627851316800641</v>
      </c>
      <c r="E1192" s="2">
        <f t="shared" si="109"/>
        <v>-5.0806313547288706E-2</v>
      </c>
      <c r="F1192" s="2">
        <f t="shared" si="113"/>
        <v>-4.3198951729599783E-2</v>
      </c>
      <c r="G1192" s="2">
        <f t="shared" si="111"/>
        <v>-7.6073618176889235E-3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1.2394000000000001</v>
      </c>
      <c r="C1193" s="2">
        <f t="shared" si="108"/>
        <v>1.1269974614969638</v>
      </c>
      <c r="D1193" s="2">
        <f t="shared" si="110"/>
        <v>1.1684603071111705</v>
      </c>
      <c r="E1193" s="2">
        <f t="shared" si="109"/>
        <v>-4.1462845614206767E-2</v>
      </c>
      <c r="F1193" s="2">
        <f t="shared" si="113"/>
        <v>-4.2851730506521184E-2</v>
      </c>
      <c r="G1193" s="2">
        <f t="shared" si="111"/>
        <v>1.3888848923144168E-3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1.2295</v>
      </c>
      <c r="C1194" s="2">
        <f t="shared" si="108"/>
        <v>1.1397055443435848</v>
      </c>
      <c r="D1194" s="2">
        <f t="shared" si="110"/>
        <v>1.1729817658436765</v>
      </c>
      <c r="E1194" s="2">
        <f t="shared" si="109"/>
        <v>-3.3276221500091685E-2</v>
      </c>
      <c r="F1194" s="2">
        <f t="shared" si="113"/>
        <v>-4.093662870523529E-2</v>
      </c>
      <c r="G1194" s="2">
        <f t="shared" si="111"/>
        <v>7.6604072051436045E-3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1.2195</v>
      </c>
      <c r="C1195" s="2">
        <f t="shared" si="108"/>
        <v>1.1519816144445718</v>
      </c>
      <c r="D1195" s="2">
        <f t="shared" si="110"/>
        <v>1.1764275609663672</v>
      </c>
      <c r="E1195" s="2">
        <f t="shared" si="109"/>
        <v>-2.4445946521795436E-2</v>
      </c>
      <c r="F1195" s="2">
        <f t="shared" si="113"/>
        <v>-3.7638492268547319E-2</v>
      </c>
      <c r="G1195" s="2">
        <f t="shared" si="111"/>
        <v>1.3192545746751883E-2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1.2195</v>
      </c>
      <c r="C1196" s="2">
        <f t="shared" si="108"/>
        <v>1.1547536737607915</v>
      </c>
      <c r="D1196" s="2">
        <f t="shared" si="110"/>
        <v>1.1796181120058957</v>
      </c>
      <c r="E1196" s="2">
        <f t="shared" si="109"/>
        <v>-2.4864438245104203E-2</v>
      </c>
      <c r="F1196" s="2">
        <f t="shared" si="113"/>
        <v>-3.50836814638587E-2</v>
      </c>
      <c r="G1196" s="2">
        <f t="shared" si="111"/>
        <v>1.0219243218754497E-2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1.17</v>
      </c>
      <c r="C1197" s="2">
        <f t="shared" si="108"/>
        <v>1.1601454162591311</v>
      </c>
      <c r="D1197" s="2">
        <f t="shared" si="110"/>
        <v>1.1789056592647182</v>
      </c>
      <c r="E1197" s="2">
        <f t="shared" si="109"/>
        <v>-1.8760243005587096E-2</v>
      </c>
      <c r="F1197" s="2">
        <f t="shared" si="113"/>
        <v>-3.1818993772204381E-2</v>
      </c>
      <c r="G1197" s="2">
        <f t="shared" si="111"/>
        <v>1.3058750766617284E-2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1.1898</v>
      </c>
      <c r="C1198" s="2">
        <f t="shared" si="108"/>
        <v>1.1631845829884957</v>
      </c>
      <c r="D1198" s="2">
        <f t="shared" si="110"/>
        <v>1.1797126474673318</v>
      </c>
      <c r="E1198" s="2">
        <f t="shared" si="109"/>
        <v>-1.6528064478836146E-2</v>
      </c>
      <c r="F1198" s="2">
        <f t="shared" si="113"/>
        <v>-2.8760807913530737E-2</v>
      </c>
      <c r="G1198" s="2">
        <f t="shared" si="111"/>
        <v>1.223274343469459E-2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1.1997</v>
      </c>
      <c r="C1199" s="2">
        <f t="shared" si="108"/>
        <v>1.1703254163748811</v>
      </c>
      <c r="D1199" s="2">
        <f t="shared" si="110"/>
        <v>1.1811931920993812</v>
      </c>
      <c r="E1199" s="2">
        <f t="shared" si="109"/>
        <v>-1.0867775724500151E-2</v>
      </c>
      <c r="F1199" s="2">
        <f t="shared" si="113"/>
        <v>-2.5182201475724621E-2</v>
      </c>
      <c r="G1199" s="2">
        <f t="shared" si="111"/>
        <v>1.431442575122447E-2</v>
      </c>
      <c r="H1199" s="2" t="str">
        <f t="shared" si="112"/>
        <v>Sell</v>
      </c>
    </row>
    <row r="1200" spans="1:8" ht="13.5" x14ac:dyDescent="0.25">
      <c r="A1200" s="3">
        <v>43759</v>
      </c>
      <c r="B1200" s="2">
        <v>1.1997</v>
      </c>
      <c r="C1200" s="2">
        <f t="shared" si="108"/>
        <v>1.1763676600095148</v>
      </c>
      <c r="D1200" s="2">
        <f t="shared" si="110"/>
        <v>1.1825640667586863</v>
      </c>
      <c r="E1200" s="2">
        <f t="shared" si="109"/>
        <v>-6.1964067491715458E-3</v>
      </c>
      <c r="F1200" s="2">
        <f t="shared" si="113"/>
        <v>-2.1385042530414008E-2</v>
      </c>
      <c r="G1200" s="2">
        <f t="shared" si="111"/>
        <v>1.5188635781242462E-2</v>
      </c>
      <c r="H1200" s="2" t="str">
        <f t="shared" si="112"/>
        <v>Sell</v>
      </c>
    </row>
    <row r="1201" spans="1:8" ht="13.5" x14ac:dyDescent="0.25">
      <c r="A1201" s="3">
        <v>43760</v>
      </c>
      <c r="B1201" s="2">
        <v>1.1898</v>
      </c>
      <c r="C1201" s="2">
        <f t="shared" si="108"/>
        <v>1.1784341738542048</v>
      </c>
      <c r="D1201" s="2">
        <f t="shared" si="110"/>
        <v>1.1831000618135985</v>
      </c>
      <c r="E1201" s="2">
        <f t="shared" si="109"/>
        <v>-4.6658879593937108E-3</v>
      </c>
      <c r="F1201" s="2">
        <f t="shared" si="113"/>
        <v>-1.8041211616209949E-2</v>
      </c>
      <c r="G1201" s="2">
        <f t="shared" si="111"/>
        <v>1.3375323656816238E-2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1.2295</v>
      </c>
      <c r="C1202" s="2">
        <f t="shared" si="108"/>
        <v>1.1847519932612502</v>
      </c>
      <c r="D1202" s="2">
        <f t="shared" si="110"/>
        <v>1.1865370942718505</v>
      </c>
      <c r="E1202" s="2">
        <f t="shared" si="109"/>
        <v>-1.7851010106002541E-3</v>
      </c>
      <c r="F1202" s="2">
        <f t="shared" si="113"/>
        <v>-1.478998949508801E-2</v>
      </c>
      <c r="G1202" s="2">
        <f t="shared" si="111"/>
        <v>1.3004888484487756E-2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1.2592000000000001</v>
      </c>
      <c r="C1203" s="2">
        <f t="shared" si="108"/>
        <v>1.1931593789133657</v>
      </c>
      <c r="D1203" s="2">
        <f t="shared" si="110"/>
        <v>1.191919531733195</v>
      </c>
      <c r="E1203" s="2">
        <f t="shared" si="109"/>
        <v>1.2398471801706723E-3</v>
      </c>
      <c r="F1203" s="2">
        <f t="shared" si="113"/>
        <v>-1.1584022160036274E-2</v>
      </c>
      <c r="G1203" s="2">
        <f t="shared" si="111"/>
        <v>1.2823869340206946E-2</v>
      </c>
      <c r="H1203" s="2" t="str">
        <f t="shared" si="112"/>
        <v>Sell</v>
      </c>
    </row>
    <row r="1204" spans="1:8" ht="13.5" x14ac:dyDescent="0.25">
      <c r="A1204" s="3">
        <v>43763</v>
      </c>
      <c r="B1204" s="2">
        <v>1.2690999999999999</v>
      </c>
      <c r="C1204" s="2">
        <f t="shared" si="108"/>
        <v>1.1987502436959248</v>
      </c>
      <c r="D1204" s="2">
        <f t="shared" si="110"/>
        <v>1.1976366034566619</v>
      </c>
      <c r="E1204" s="2">
        <f t="shared" si="109"/>
        <v>1.1136402392628586E-3</v>
      </c>
      <c r="F1204" s="2">
        <f t="shared" si="113"/>
        <v>-9.0444896801764475E-3</v>
      </c>
      <c r="G1204" s="2">
        <f t="shared" si="111"/>
        <v>1.0158129919439306E-2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1.2592000000000001</v>
      </c>
      <c r="C1205" s="2">
        <f t="shared" si="108"/>
        <v>1.2019425138965518</v>
      </c>
      <c r="D1205" s="2">
        <f t="shared" si="110"/>
        <v>1.2021968550524647</v>
      </c>
      <c r="E1205" s="2">
        <f t="shared" si="109"/>
        <v>-2.5434115591282946E-4</v>
      </c>
      <c r="F1205" s="2">
        <f t="shared" si="113"/>
        <v>-7.286459975323724E-3</v>
      </c>
      <c r="G1205" s="2">
        <f t="shared" si="111"/>
        <v>7.0321188194108946E-3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1.2195</v>
      </c>
      <c r="C1206" s="2">
        <f t="shared" si="108"/>
        <v>1.2046436656047748</v>
      </c>
      <c r="D1206" s="2">
        <f t="shared" si="110"/>
        <v>1.2034785694930228</v>
      </c>
      <c r="E1206" s="2">
        <f t="shared" si="109"/>
        <v>1.1650961117519731E-3</v>
      </c>
      <c r="F1206" s="2">
        <f t="shared" si="113"/>
        <v>-5.5961487579085853E-3</v>
      </c>
      <c r="G1206" s="2">
        <f t="shared" si="111"/>
        <v>6.7612448696605584E-3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1.2195</v>
      </c>
      <c r="C1207" s="2">
        <f t="shared" si="108"/>
        <v>1.1993138708963478</v>
      </c>
      <c r="D1207" s="2">
        <f t="shared" si="110"/>
        <v>1.2046653421231692</v>
      </c>
      <c r="E1207" s="2">
        <f t="shared" si="109"/>
        <v>-5.351471226821447E-3</v>
      </c>
      <c r="F1207" s="2">
        <f t="shared" si="113"/>
        <v>-5.547213251691158E-3</v>
      </c>
      <c r="G1207" s="2">
        <f t="shared" si="111"/>
        <v>1.9574202486971094E-4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1.2195</v>
      </c>
      <c r="C1208" s="2">
        <f t="shared" si="108"/>
        <v>1.1978501984507559</v>
      </c>
      <c r="D1208" s="2">
        <f t="shared" si="110"/>
        <v>1.2057642056696012</v>
      </c>
      <c r="E1208" s="2">
        <f t="shared" si="109"/>
        <v>-7.9140072188452759E-3</v>
      </c>
      <c r="F1208" s="2">
        <f t="shared" si="113"/>
        <v>-6.0205720451219817E-3</v>
      </c>
      <c r="G1208" s="2">
        <f t="shared" si="111"/>
        <v>-1.8934351737232942E-3</v>
      </c>
      <c r="H1208" s="2" t="str">
        <f t="shared" si="112"/>
        <v>Hold</v>
      </c>
    </row>
    <row r="1209" spans="1:8" ht="13.5" x14ac:dyDescent="0.25">
      <c r="A1209" s="3">
        <v>43770</v>
      </c>
      <c r="B1209" s="2">
        <v>1.2295</v>
      </c>
      <c r="C1209" s="2">
        <f t="shared" si="108"/>
        <v>1.1981347833044858</v>
      </c>
      <c r="D1209" s="2">
        <f t="shared" si="110"/>
        <v>1.2075224126570381</v>
      </c>
      <c r="E1209" s="2">
        <f t="shared" si="109"/>
        <v>-9.3876293525523291E-3</v>
      </c>
      <c r="F1209" s="2">
        <f t="shared" si="113"/>
        <v>-6.6939835066080512E-3</v>
      </c>
      <c r="G1209" s="2">
        <f t="shared" si="111"/>
        <v>-2.6936458459442779E-3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1.1997</v>
      </c>
      <c r="C1210" s="2">
        <f t="shared" si="108"/>
        <v>1.1983755858730265</v>
      </c>
      <c r="D1210" s="2">
        <f t="shared" si="110"/>
        <v>1.2069429746824427</v>
      </c>
      <c r="E1210" s="2">
        <f t="shared" si="109"/>
        <v>-8.5673888094162098E-3</v>
      </c>
      <c r="F1210" s="2">
        <f t="shared" si="113"/>
        <v>-7.0686645671696833E-3</v>
      </c>
      <c r="G1210" s="2">
        <f t="shared" si="111"/>
        <v>-1.4987242422465265E-3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1.1997</v>
      </c>
      <c r="C1211" s="2">
        <f t="shared" si="108"/>
        <v>1.197056264969484</v>
      </c>
      <c r="D1211" s="2">
        <f t="shared" si="110"/>
        <v>1.2064064580392988</v>
      </c>
      <c r="E1211" s="2">
        <f t="shared" si="109"/>
        <v>-9.3501930698147717E-3</v>
      </c>
      <c r="F1211" s="2">
        <f t="shared" si="113"/>
        <v>-7.5249702676987015E-3</v>
      </c>
      <c r="G1211" s="2">
        <f t="shared" si="111"/>
        <v>-1.8252228021160702E-3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1.1997</v>
      </c>
      <c r="C1212" s="2">
        <f t="shared" si="108"/>
        <v>1.2020476088203327</v>
      </c>
      <c r="D1212" s="2">
        <f t="shared" si="110"/>
        <v>1.2059096833697212</v>
      </c>
      <c r="E1212" s="2">
        <f t="shared" si="109"/>
        <v>-3.8620745493884723E-3</v>
      </c>
      <c r="F1212" s="2">
        <f t="shared" si="113"/>
        <v>-6.792391124036656E-3</v>
      </c>
      <c r="G1212" s="2">
        <f t="shared" si="111"/>
        <v>2.9303165746481837E-3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1.1997</v>
      </c>
      <c r="C1213" s="2">
        <f t="shared" si="108"/>
        <v>1.2108402843864352</v>
      </c>
      <c r="D1213" s="2">
        <f t="shared" si="110"/>
        <v>1.2054497068238159</v>
      </c>
      <c r="E1213" s="2">
        <f t="shared" si="109"/>
        <v>5.390577562619292E-3</v>
      </c>
      <c r="F1213" s="2">
        <f t="shared" si="113"/>
        <v>-4.3557973867054669E-3</v>
      </c>
      <c r="G1213" s="2">
        <f t="shared" si="111"/>
        <v>9.7463749493247598E-3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1.1898</v>
      </c>
      <c r="C1214" s="2">
        <f t="shared" si="108"/>
        <v>1.219803317557753</v>
      </c>
      <c r="D1214" s="2">
        <f t="shared" si="110"/>
        <v>1.204290469281311</v>
      </c>
      <c r="E1214" s="2">
        <f t="shared" si="109"/>
        <v>1.5512848276441948E-2</v>
      </c>
      <c r="F1214" s="2">
        <f t="shared" si="113"/>
        <v>-3.8206825407598394E-4</v>
      </c>
      <c r="G1214" s="2">
        <f t="shared" si="111"/>
        <v>1.5894916530517934E-2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1.2096</v>
      </c>
      <c r="C1215" s="2">
        <f t="shared" si="108"/>
        <v>1.2258643456257909</v>
      </c>
      <c r="D1215" s="2">
        <f t="shared" si="110"/>
        <v>1.2046837678530657</v>
      </c>
      <c r="E1215" s="2">
        <f t="shared" si="109"/>
        <v>2.1180577772725195E-2</v>
      </c>
      <c r="F1215" s="2">
        <f t="shared" si="113"/>
        <v>3.9304609512842521E-3</v>
      </c>
      <c r="G1215" s="2">
        <f t="shared" si="111"/>
        <v>1.7250116821440942E-2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1.2096</v>
      </c>
      <c r="C1216" s="2">
        <f t="shared" si="108"/>
        <v>1.2248852155295156</v>
      </c>
      <c r="D1216" s="2">
        <f t="shared" si="110"/>
        <v>1.205047933197283</v>
      </c>
      <c r="E1216" s="2">
        <f t="shared" si="109"/>
        <v>1.9837282332232586E-2</v>
      </c>
      <c r="F1216" s="2">
        <f t="shared" si="113"/>
        <v>7.1118252274739186E-3</v>
      </c>
      <c r="G1216" s="2">
        <f t="shared" si="111"/>
        <v>1.2725457104758668E-2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1.1997</v>
      </c>
      <c r="C1217" s="2">
        <f t="shared" si="108"/>
        <v>1.2240567208326669</v>
      </c>
      <c r="D1217" s="2">
        <f t="shared" si="110"/>
        <v>1.2046517899974842</v>
      </c>
      <c r="E1217" s="2">
        <f t="shared" si="109"/>
        <v>1.9404930835182688E-2</v>
      </c>
      <c r="F1217" s="2">
        <f t="shared" si="113"/>
        <v>9.5704463490156738E-3</v>
      </c>
      <c r="G1217" s="2">
        <f t="shared" si="111"/>
        <v>9.8344844861670139E-3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1.2195</v>
      </c>
      <c r="C1218" s="2">
        <f t="shared" si="108"/>
        <v>1.2233556868584103</v>
      </c>
      <c r="D1218" s="2">
        <f t="shared" si="110"/>
        <v>1.2057516574050779</v>
      </c>
      <c r="E1218" s="2">
        <f t="shared" si="109"/>
        <v>1.7604029453332393E-2</v>
      </c>
      <c r="F1218" s="2">
        <f t="shared" si="113"/>
        <v>1.1177162969879018E-2</v>
      </c>
      <c r="G1218" s="2">
        <f t="shared" si="111"/>
        <v>6.4268664834533744E-3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1.2195</v>
      </c>
      <c r="C1219" s="2">
        <f t="shared" si="108"/>
        <v>1.2243009658032704</v>
      </c>
      <c r="D1219" s="2">
        <f t="shared" si="110"/>
        <v>1.20677005315285</v>
      </c>
      <c r="E1219" s="2">
        <f t="shared" si="109"/>
        <v>1.7530912650420394E-2</v>
      </c>
      <c r="F1219" s="2">
        <f t="shared" si="113"/>
        <v>1.2447912905987294E-2</v>
      </c>
      <c r="G1219" s="2">
        <f t="shared" si="111"/>
        <v>5.0829997444330997E-3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1.2195</v>
      </c>
      <c r="C1220" s="2">
        <f t="shared" si="108"/>
        <v>1.2205162018335365</v>
      </c>
      <c r="D1220" s="2">
        <f t="shared" si="110"/>
        <v>1.2077130121785649</v>
      </c>
      <c r="E1220" s="2">
        <f t="shared" si="109"/>
        <v>1.2803189654971625E-2</v>
      </c>
      <c r="F1220" s="2">
        <f t="shared" si="113"/>
        <v>1.251896825578416E-2</v>
      </c>
      <c r="G1220" s="2">
        <f t="shared" si="111"/>
        <v>2.842213991874655E-4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1.2690999999999999</v>
      </c>
      <c r="C1221" s="2">
        <f t="shared" si="108"/>
        <v>1.2173137092437616</v>
      </c>
      <c r="D1221" s="2">
        <f t="shared" si="110"/>
        <v>1.212260196461634</v>
      </c>
      <c r="E1221" s="2">
        <f t="shared" si="109"/>
        <v>5.0535127821276227E-3</v>
      </c>
      <c r="F1221" s="2">
        <f t="shared" si="113"/>
        <v>1.1025877161052853E-2</v>
      </c>
      <c r="G1221" s="2">
        <f t="shared" si="111"/>
        <v>-5.9723643789252306E-3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1.2690999999999999</v>
      </c>
      <c r="C1222" s="2">
        <f t="shared" si="108"/>
        <v>1.2146039078216444</v>
      </c>
      <c r="D1222" s="2">
        <f t="shared" si="110"/>
        <v>1.2164705522792907</v>
      </c>
      <c r="E1222" s="2">
        <f t="shared" si="109"/>
        <v>-1.8666444576462826E-3</v>
      </c>
      <c r="F1222" s="2">
        <f t="shared" si="113"/>
        <v>8.4473728373130278E-3</v>
      </c>
      <c r="G1222" s="2">
        <f t="shared" si="111"/>
        <v>-1.031401729495931E-2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1.2988999999999999</v>
      </c>
      <c r="C1223" s="2">
        <f t="shared" si="108"/>
        <v>1.2123109989260068</v>
      </c>
      <c r="D1223" s="2">
        <f t="shared" si="110"/>
        <v>1.2225764372956394</v>
      </c>
      <c r="E1223" s="2">
        <f t="shared" si="109"/>
        <v>-1.0265438369632562E-2</v>
      </c>
      <c r="F1223" s="2">
        <f t="shared" si="113"/>
        <v>4.7048105959239094E-3</v>
      </c>
      <c r="G1223" s="2">
        <f t="shared" si="111"/>
        <v>-1.4970248965556472E-2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1.2394000000000001</v>
      </c>
      <c r="C1224" s="2">
        <f t="shared" si="108"/>
        <v>1.2088477683220058</v>
      </c>
      <c r="D1224" s="2">
        <f t="shared" si="110"/>
        <v>1.2238226271255919</v>
      </c>
      <c r="E1224" s="2">
        <f t="shared" si="109"/>
        <v>-1.4974858803586066E-2</v>
      </c>
      <c r="F1224" s="2">
        <f t="shared" si="113"/>
        <v>7.68876716021914E-4</v>
      </c>
      <c r="G1224" s="2">
        <f t="shared" si="111"/>
        <v>-1.574373551960798E-2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1.2096</v>
      </c>
      <c r="C1225" s="2">
        <f t="shared" si="108"/>
        <v>1.2089634962724665</v>
      </c>
      <c r="D1225" s="2">
        <f t="shared" si="110"/>
        <v>1.2227690991903628</v>
      </c>
      <c r="E1225" s="2">
        <f t="shared" si="109"/>
        <v>-1.3805602917896342E-2</v>
      </c>
      <c r="F1225" s="2">
        <f t="shared" si="113"/>
        <v>-2.1460192107617378E-3</v>
      </c>
      <c r="G1225" s="2">
        <f t="shared" si="111"/>
        <v>-1.1659583707134605E-2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1.2195</v>
      </c>
      <c r="C1226" s="2">
        <f t="shared" si="108"/>
        <v>1.2090614199228562</v>
      </c>
      <c r="D1226" s="2">
        <f t="shared" si="110"/>
        <v>1.2225269436947803</v>
      </c>
      <c r="E1226" s="2">
        <f t="shared" si="109"/>
        <v>-1.3465523771924115E-2</v>
      </c>
      <c r="F1226" s="2">
        <f t="shared" si="113"/>
        <v>-4.4099201229942132E-3</v>
      </c>
      <c r="G1226" s="2">
        <f t="shared" si="111"/>
        <v>-9.0556036489299017E-3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1.2195</v>
      </c>
      <c r="C1227" s="2">
        <f t="shared" si="108"/>
        <v>1.207621201473186</v>
      </c>
      <c r="D1227" s="2">
        <f t="shared" si="110"/>
        <v>1.2223027256433152</v>
      </c>
      <c r="E1227" s="2">
        <f t="shared" si="109"/>
        <v>-1.4681524170129245E-2</v>
      </c>
      <c r="F1227" s="2">
        <f t="shared" si="113"/>
        <v>-6.4642409324212197E-3</v>
      </c>
      <c r="G1227" s="2">
        <f t="shared" si="111"/>
        <v>-8.2172832377080257E-3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1.1997</v>
      </c>
      <c r="C1228" s="2">
        <f t="shared" si="108"/>
        <v>1.2094487089388495</v>
      </c>
      <c r="D1228" s="2">
        <f t="shared" si="110"/>
        <v>1.2206284496697364</v>
      </c>
      <c r="E1228" s="2">
        <f t="shared" si="109"/>
        <v>-1.11797407308869E-2</v>
      </c>
      <c r="F1228" s="2">
        <f t="shared" si="113"/>
        <v>-7.4073408921143565E-3</v>
      </c>
      <c r="G1228" s="2">
        <f t="shared" si="111"/>
        <v>-3.7723998387725437E-3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1.2195</v>
      </c>
      <c r="C1229" s="2">
        <f t="shared" si="108"/>
        <v>1.2109950614097955</v>
      </c>
      <c r="D1229" s="2">
        <f t="shared" si="110"/>
        <v>1.2205448608053115</v>
      </c>
      <c r="E1229" s="2">
        <f t="shared" si="109"/>
        <v>-9.5497993955160343E-3</v>
      </c>
      <c r="F1229" s="2">
        <f t="shared" si="113"/>
        <v>-7.8358325927946927E-3</v>
      </c>
      <c r="G1229" s="2">
        <f t="shared" si="111"/>
        <v>-1.7139668027213416E-3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1.1997</v>
      </c>
      <c r="C1230" s="2">
        <f t="shared" si="108"/>
        <v>1.2123035135005962</v>
      </c>
      <c r="D1230" s="2">
        <f t="shared" si="110"/>
        <v>1.2190007970419552</v>
      </c>
      <c r="E1230" s="2">
        <f t="shared" si="109"/>
        <v>-6.6972835413590115E-3</v>
      </c>
      <c r="F1230" s="2">
        <f t="shared" si="113"/>
        <v>-7.6081227825075572E-3</v>
      </c>
      <c r="G1230" s="2">
        <f t="shared" si="111"/>
        <v>9.1083924114854567E-4</v>
      </c>
      <c r="H1230" s="2" t="str">
        <f t="shared" si="112"/>
        <v>Sell</v>
      </c>
    </row>
    <row r="1231" spans="1:8" ht="13.5" x14ac:dyDescent="0.25">
      <c r="A1231" s="3">
        <v>43802</v>
      </c>
      <c r="B1231" s="2">
        <v>1.2096</v>
      </c>
      <c r="C1231" s="2">
        <f t="shared" ref="C1231:C1294" si="114">$C$4*B1221+C1230*(1-$C$4)</f>
        <v>1.2210414345005045</v>
      </c>
      <c r="D1231" s="2">
        <f t="shared" si="110"/>
        <v>1.218304441705514</v>
      </c>
      <c r="E1231" s="2">
        <f t="shared" si="109"/>
        <v>2.7369927949905115E-3</v>
      </c>
      <c r="F1231" s="2">
        <f t="shared" si="113"/>
        <v>-5.5390996670079441E-3</v>
      </c>
      <c r="G1231" s="2">
        <f t="shared" si="111"/>
        <v>8.2760924619984556E-3</v>
      </c>
      <c r="H1231" s="2" t="str">
        <f t="shared" si="112"/>
        <v>Sell</v>
      </c>
    </row>
    <row r="1232" spans="1:8" ht="13.5" x14ac:dyDescent="0.25">
      <c r="A1232" s="3">
        <v>43803</v>
      </c>
      <c r="B1232" s="2">
        <v>1.2195</v>
      </c>
      <c r="C1232" s="2">
        <f t="shared" si="114"/>
        <v>1.2284350599619653</v>
      </c>
      <c r="D1232" s="2">
        <f t="shared" si="110"/>
        <v>1.2183930015791797</v>
      </c>
      <c r="E1232" s="2">
        <f t="shared" si="109"/>
        <v>1.0042058382785601E-2</v>
      </c>
      <c r="F1232" s="2">
        <f t="shared" si="113"/>
        <v>-2.4228680570492346E-3</v>
      </c>
      <c r="G1232" s="2">
        <f t="shared" si="111"/>
        <v>1.2464926439834836E-2</v>
      </c>
      <c r="H1232" s="2" t="str">
        <f t="shared" si="112"/>
        <v>Sell</v>
      </c>
    </row>
    <row r="1233" spans="1:8" ht="13.5" x14ac:dyDescent="0.25">
      <c r="A1233" s="3">
        <v>43804</v>
      </c>
      <c r="B1233" s="2">
        <v>1.2096</v>
      </c>
      <c r="C1233" s="2">
        <f t="shared" si="114"/>
        <v>1.2392758199678169</v>
      </c>
      <c r="D1233" s="2">
        <f t="shared" si="110"/>
        <v>1.21774166812887</v>
      </c>
      <c r="E1233" s="2">
        <f t="shared" si="109"/>
        <v>2.1534151838946913E-2</v>
      </c>
      <c r="F1233" s="2">
        <f t="shared" si="113"/>
        <v>2.368535922149995E-3</v>
      </c>
      <c r="G1233" s="2">
        <f t="shared" si="111"/>
        <v>1.916561591679692E-2</v>
      </c>
      <c r="H1233" s="2" t="str">
        <f t="shared" si="112"/>
        <v>Sell</v>
      </c>
    </row>
    <row r="1234" spans="1:8" ht="13.5" x14ac:dyDescent="0.25">
      <c r="A1234" s="3">
        <v>43805</v>
      </c>
      <c r="B1234" s="2">
        <v>1.1997</v>
      </c>
      <c r="C1234" s="2">
        <f t="shared" si="114"/>
        <v>1.2392949245881528</v>
      </c>
      <c r="D1234" s="2">
        <f t="shared" si="110"/>
        <v>1.2164052482674721</v>
      </c>
      <c r="E1234" s="2">
        <f t="shared" si="109"/>
        <v>2.288967632068073E-2</v>
      </c>
      <c r="F1234" s="2">
        <f t="shared" si="113"/>
        <v>6.4727640018561426E-3</v>
      </c>
      <c r="G1234" s="2">
        <f t="shared" si="111"/>
        <v>1.6416912318824587E-2</v>
      </c>
      <c r="H1234" s="2" t="str">
        <f t="shared" si="112"/>
        <v>Sell</v>
      </c>
    </row>
    <row r="1235" spans="1:8" ht="13.5" x14ac:dyDescent="0.25">
      <c r="A1235" s="3">
        <v>43808</v>
      </c>
      <c r="B1235" s="2">
        <v>1.1997</v>
      </c>
      <c r="C1235" s="2">
        <f t="shared" si="114"/>
        <v>1.2347264746515141</v>
      </c>
      <c r="D1235" s="2">
        <f t="shared" si="110"/>
        <v>1.2151678224698816</v>
      </c>
      <c r="E1235" s="2">
        <f t="shared" si="109"/>
        <v>1.9558652181632441E-2</v>
      </c>
      <c r="F1235" s="2">
        <f t="shared" si="113"/>
        <v>9.0899416378114016E-3</v>
      </c>
      <c r="G1235" s="2">
        <f t="shared" si="111"/>
        <v>1.0468710543821039E-2</v>
      </c>
      <c r="H1235" s="2" t="str">
        <f t="shared" si="112"/>
        <v>Sell</v>
      </c>
    </row>
    <row r="1236" spans="1:8" ht="13.5" x14ac:dyDescent="0.25">
      <c r="A1236" s="3">
        <v>43809</v>
      </c>
      <c r="B1236" s="2">
        <v>1.1898</v>
      </c>
      <c r="C1236" s="2">
        <f t="shared" si="114"/>
        <v>1.2323839400897425</v>
      </c>
      <c r="D1236" s="2">
        <f t="shared" si="110"/>
        <v>1.2132887245091497</v>
      </c>
      <c r="E1236" s="2">
        <f t="shared" si="109"/>
        <v>1.9095215580592795E-2</v>
      </c>
      <c r="F1236" s="2">
        <f t="shared" si="113"/>
        <v>1.1090996426367681E-2</v>
      </c>
      <c r="G1236" s="2">
        <f t="shared" si="111"/>
        <v>8.0042191542251135E-3</v>
      </c>
      <c r="H1236" s="2" t="str">
        <f t="shared" si="112"/>
        <v>Sell</v>
      </c>
    </row>
    <row r="1237" spans="1:8" ht="13.5" x14ac:dyDescent="0.25">
      <c r="A1237" s="3">
        <v>43810</v>
      </c>
      <c r="B1237" s="2">
        <v>1.1898</v>
      </c>
      <c r="C1237" s="2">
        <f t="shared" si="114"/>
        <v>1.2304017954605513</v>
      </c>
      <c r="D1237" s="2">
        <f t="shared" si="110"/>
        <v>1.2115488189899535</v>
      </c>
      <c r="E1237" s="2">
        <f t="shared" si="109"/>
        <v>1.8852976470597804E-2</v>
      </c>
      <c r="F1237" s="2">
        <f t="shared" si="113"/>
        <v>1.2643392435213705E-2</v>
      </c>
      <c r="G1237" s="2">
        <f t="shared" si="111"/>
        <v>6.2095840353840991E-3</v>
      </c>
      <c r="H1237" s="2" t="str">
        <f t="shared" si="112"/>
        <v>Sell</v>
      </c>
    </row>
    <row r="1238" spans="1:8" ht="13.5" x14ac:dyDescent="0.25">
      <c r="A1238" s="3">
        <v>43811</v>
      </c>
      <c r="B1238" s="2">
        <v>1.1898</v>
      </c>
      <c r="C1238" s="2">
        <f t="shared" si="114"/>
        <v>1.2256784423127742</v>
      </c>
      <c r="D1238" s="2">
        <f t="shared" si="110"/>
        <v>1.2099377953610682</v>
      </c>
      <c r="E1238" s="2">
        <f t="shared" si="109"/>
        <v>1.5740646951706072E-2</v>
      </c>
      <c r="F1238" s="2">
        <f t="shared" si="113"/>
        <v>1.326284333851218E-2</v>
      </c>
      <c r="G1238" s="2">
        <f t="shared" si="111"/>
        <v>2.4778036131938921E-3</v>
      </c>
      <c r="H1238" s="2" t="str">
        <f t="shared" si="112"/>
        <v>Sell</v>
      </c>
    </row>
    <row r="1239" spans="1:8" ht="13.5" x14ac:dyDescent="0.25">
      <c r="A1239" s="3">
        <v>43812</v>
      </c>
      <c r="B1239" s="2">
        <v>1.1898</v>
      </c>
      <c r="C1239" s="2">
        <f t="shared" si="114"/>
        <v>1.2247279127261934</v>
      </c>
      <c r="D1239" s="2">
        <f t="shared" si="110"/>
        <v>1.2084461068158039</v>
      </c>
      <c r="E1239" s="2">
        <f t="shared" si="109"/>
        <v>1.6281805910389524E-2</v>
      </c>
      <c r="F1239" s="2">
        <f t="shared" si="113"/>
        <v>1.3866635852887648E-2</v>
      </c>
      <c r="G1239" s="2">
        <f t="shared" si="111"/>
        <v>2.415170057501876E-3</v>
      </c>
      <c r="H1239" s="2" t="str">
        <f t="shared" si="112"/>
        <v>Sell</v>
      </c>
    </row>
    <row r="1240" spans="1:8" ht="13.5" x14ac:dyDescent="0.25">
      <c r="A1240" s="3">
        <v>43815</v>
      </c>
      <c r="B1240" s="2">
        <v>1.1798999999999999</v>
      </c>
      <c r="C1240" s="2">
        <f t="shared" si="114"/>
        <v>1.2208774646144713</v>
      </c>
      <c r="D1240" s="2">
        <f t="shared" si="110"/>
        <v>1.2063315803850034</v>
      </c>
      <c r="E1240" s="2">
        <f t="shared" si="109"/>
        <v>1.4545884229467898E-2</v>
      </c>
      <c r="F1240" s="2">
        <f t="shared" si="113"/>
        <v>1.40024855282037E-2</v>
      </c>
      <c r="G1240" s="2">
        <f t="shared" si="111"/>
        <v>5.4339870126419824E-4</v>
      </c>
      <c r="H1240" s="2" t="str">
        <f t="shared" si="112"/>
        <v>Sell</v>
      </c>
    </row>
    <row r="1241" spans="1:8" ht="13.5" x14ac:dyDescent="0.25">
      <c r="A1241" s="3">
        <v>43816</v>
      </c>
      <c r="B1241" s="2">
        <v>1.1997</v>
      </c>
      <c r="C1241" s="2">
        <f t="shared" si="114"/>
        <v>1.2191424700583988</v>
      </c>
      <c r="D1241" s="2">
        <f t="shared" si="110"/>
        <v>1.2058403522083365</v>
      </c>
      <c r="E1241" s="2">
        <f t="shared" si="109"/>
        <v>1.3302117850062301E-2</v>
      </c>
      <c r="F1241" s="2">
        <f t="shared" si="113"/>
        <v>1.3862411992575419E-2</v>
      </c>
      <c r="G1241" s="2">
        <f t="shared" si="111"/>
        <v>-5.6029414251311874E-4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1.1997</v>
      </c>
      <c r="C1242" s="2">
        <f t="shared" si="114"/>
        <v>1.2191974746647989</v>
      </c>
      <c r="D1242" s="2">
        <f t="shared" si="110"/>
        <v>1.2053855113040153</v>
      </c>
      <c r="E1242" s="2">
        <f t="shared" si="109"/>
        <v>1.3811963360783608E-2</v>
      </c>
      <c r="F1242" s="2">
        <f t="shared" si="113"/>
        <v>1.3852322266217057E-2</v>
      </c>
      <c r="G1242" s="2">
        <f t="shared" si="111"/>
        <v>-4.0358905433449457E-5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1.1898</v>
      </c>
      <c r="C1243" s="2">
        <f t="shared" si="114"/>
        <v>1.2177209401009836</v>
      </c>
      <c r="D1243" s="2">
        <f t="shared" si="110"/>
        <v>1.2042310289851994</v>
      </c>
      <c r="E1243" s="2">
        <f t="shared" si="109"/>
        <v>1.3489911115784237E-2</v>
      </c>
      <c r="F1243" s="2">
        <f t="shared" si="113"/>
        <v>1.3779840036130494E-2</v>
      </c>
      <c r="G1243" s="2">
        <f t="shared" si="111"/>
        <v>-2.899289203462576E-4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1.1798999999999999</v>
      </c>
      <c r="C1244" s="2">
        <f t="shared" si="114"/>
        <v>1.2149484877777554</v>
      </c>
      <c r="D1244" s="2">
        <f t="shared" si="110"/>
        <v>1.2024287305418513</v>
      </c>
      <c r="E1244" s="2">
        <f t="shared" ref="E1244:E1307" si="115">C1244-D1244</f>
        <v>1.251975723590415E-2</v>
      </c>
      <c r="F1244" s="2">
        <f t="shared" si="113"/>
        <v>1.3527823476085226E-2</v>
      </c>
      <c r="G1244" s="2">
        <f t="shared" si="111"/>
        <v>-1.0080662401810766E-3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1.1798999999999999</v>
      </c>
      <c r="C1245" s="2">
        <f t="shared" si="114"/>
        <v>1.2126025665811777</v>
      </c>
      <c r="D1245" s="2">
        <f t="shared" ref="D1245:D1308" si="116">$D$4*B1245+(1-$D$4)*D1244</f>
        <v>1.2007599356868992</v>
      </c>
      <c r="E1245" s="2">
        <f t="shared" si="115"/>
        <v>1.1842630894278505E-2</v>
      </c>
      <c r="F1245" s="2">
        <f t="shared" si="113"/>
        <v>1.3190784959723884E-2</v>
      </c>
      <c r="G1245" s="2">
        <f t="shared" si="111"/>
        <v>-1.348154065445379E-3</v>
      </c>
      <c r="H1245" s="2" t="str">
        <f t="shared" si="112"/>
        <v>Hold</v>
      </c>
    </row>
    <row r="1246" spans="1:8" ht="13.5" x14ac:dyDescent="0.25">
      <c r="A1246" s="3">
        <v>43823</v>
      </c>
      <c r="B1246" s="2">
        <v>1.1798999999999999</v>
      </c>
      <c r="C1246" s="2">
        <f t="shared" si="114"/>
        <v>1.2090944794148426</v>
      </c>
      <c r="D1246" s="2">
        <f t="shared" si="116"/>
        <v>1.1992147552656474</v>
      </c>
      <c r="E1246" s="2">
        <f t="shared" si="115"/>
        <v>9.8797241491952459E-3</v>
      </c>
      <c r="F1246" s="2">
        <f t="shared" si="113"/>
        <v>1.2528572797618157E-2</v>
      </c>
      <c r="G1246" s="2">
        <f t="shared" si="111"/>
        <v>-2.6488486484229114E-3</v>
      </c>
      <c r="H1246" s="2" t="str">
        <f t="shared" si="112"/>
        <v>Hold</v>
      </c>
    </row>
    <row r="1247" spans="1:8" ht="13.5" x14ac:dyDescent="0.25">
      <c r="A1247" s="3">
        <v>43824</v>
      </c>
      <c r="B1247" s="2">
        <v>1.17</v>
      </c>
      <c r="C1247" s="2">
        <f t="shared" si="114"/>
        <v>1.2061260979664052</v>
      </c>
      <c r="D1247" s="2">
        <f t="shared" si="116"/>
        <v>1.1970506993200438</v>
      </c>
      <c r="E1247" s="2">
        <f t="shared" si="115"/>
        <v>9.0753986463614211E-3</v>
      </c>
      <c r="F1247" s="2">
        <f t="shared" si="113"/>
        <v>1.183793796736681E-2</v>
      </c>
      <c r="G1247" s="2">
        <f t="shared" si="111"/>
        <v>-2.7625393210053886E-3</v>
      </c>
      <c r="H1247" s="2" t="str">
        <f t="shared" si="112"/>
        <v>Hold</v>
      </c>
    </row>
    <row r="1248" spans="1:8" ht="13.5" x14ac:dyDescent="0.25">
      <c r="A1248" s="3">
        <v>43825</v>
      </c>
      <c r="B1248" s="2">
        <v>1.1798999999999999</v>
      </c>
      <c r="C1248" s="2">
        <f t="shared" si="114"/>
        <v>1.2036143905869583</v>
      </c>
      <c r="D1248" s="2">
        <f t="shared" si="116"/>
        <v>1.1957802771481887</v>
      </c>
      <c r="E1248" s="2">
        <f t="shared" si="115"/>
        <v>7.8341134387696076E-3</v>
      </c>
      <c r="F1248" s="2">
        <f t="shared" si="113"/>
        <v>1.103717306164737E-2</v>
      </c>
      <c r="G1248" s="2">
        <f t="shared" si="111"/>
        <v>-3.2030596228777627E-3</v>
      </c>
      <c r="H1248" s="2" t="str">
        <f t="shared" si="112"/>
        <v>Hold</v>
      </c>
    </row>
    <row r="1249" spans="1:8" ht="13.5" x14ac:dyDescent="0.25">
      <c r="A1249" s="3">
        <v>43826</v>
      </c>
      <c r="B1249" s="2">
        <v>1.1898</v>
      </c>
      <c r="C1249" s="2">
        <f t="shared" si="114"/>
        <v>1.2014890997274263</v>
      </c>
      <c r="D1249" s="2">
        <f t="shared" si="116"/>
        <v>1.1953372936557303</v>
      </c>
      <c r="E1249" s="2">
        <f t="shared" si="115"/>
        <v>6.1518060716960754E-3</v>
      </c>
      <c r="F1249" s="2">
        <f t="shared" si="113"/>
        <v>1.0060099663657113E-2</v>
      </c>
      <c r="G1249" s="2">
        <f t="shared" si="111"/>
        <v>-3.9082935919610377E-3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1.17</v>
      </c>
      <c r="C1250" s="2">
        <f t="shared" si="114"/>
        <v>1.1981676997693607</v>
      </c>
      <c r="D1250" s="2">
        <f t="shared" si="116"/>
        <v>1.1934604570886391</v>
      </c>
      <c r="E1250" s="2">
        <f t="shared" si="115"/>
        <v>4.7072426807215351E-3</v>
      </c>
      <c r="F1250" s="2">
        <f t="shared" si="113"/>
        <v>8.9895282670699982E-3</v>
      </c>
      <c r="G1250" s="2">
        <f t="shared" si="111"/>
        <v>-4.2822855863484631E-3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1.1798999999999999</v>
      </c>
      <c r="C1251" s="2">
        <f t="shared" si="114"/>
        <v>1.1984034382663822</v>
      </c>
      <c r="D1251" s="2">
        <f t="shared" si="116"/>
        <v>1.1924559787857769</v>
      </c>
      <c r="E1251" s="2">
        <f t="shared" si="115"/>
        <v>5.9474594806052661E-3</v>
      </c>
      <c r="F1251" s="2">
        <f t="shared" si="113"/>
        <v>8.3811145097770524E-3</v>
      </c>
      <c r="G1251" s="2">
        <f t="shared" si="111"/>
        <v>-2.4336550291717864E-3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1.2096</v>
      </c>
      <c r="C1252" s="2">
        <f t="shared" si="114"/>
        <v>1.1986029093023234</v>
      </c>
      <c r="D1252" s="2">
        <f t="shared" si="116"/>
        <v>1.1937259062831267</v>
      </c>
      <c r="E1252" s="2">
        <f t="shared" si="115"/>
        <v>4.8770030191966907E-3</v>
      </c>
      <c r="F1252" s="2">
        <f t="shared" si="113"/>
        <v>7.6802922116609804E-3</v>
      </c>
      <c r="G1252" s="2">
        <f t="shared" ref="G1252:G1315" si="117">E1252-F1252</f>
        <v>-2.8032891924642898E-3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1.2096</v>
      </c>
      <c r="C1253" s="2">
        <f t="shared" si="114"/>
        <v>1.1972486155635045</v>
      </c>
      <c r="D1253" s="2">
        <f t="shared" si="116"/>
        <v>1.1949017650769691</v>
      </c>
      <c r="E1253" s="2">
        <f t="shared" si="115"/>
        <v>2.346850486535379E-3</v>
      </c>
      <c r="F1253" s="2">
        <f t="shared" ref="F1253:F1316" si="119">(E1253*(2/(10)))+((1-(2/10))*F1252)</f>
        <v>6.6136038666358603E-3</v>
      </c>
      <c r="G1253" s="2">
        <f t="shared" si="117"/>
        <v>-4.2667533801004813E-3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1.2295</v>
      </c>
      <c r="C1254" s="2">
        <f t="shared" si="114"/>
        <v>1.1945795977845037</v>
      </c>
      <c r="D1254" s="2">
        <f t="shared" si="116"/>
        <v>1.1974645972934899</v>
      </c>
      <c r="E1254" s="2">
        <f t="shared" si="115"/>
        <v>-2.8849995089861302E-3</v>
      </c>
      <c r="F1254" s="2">
        <f t="shared" si="119"/>
        <v>4.7138831915114624E-3</v>
      </c>
      <c r="G1254" s="2">
        <f t="shared" si="117"/>
        <v>-7.5988827004975926E-3</v>
      </c>
      <c r="H1254" s="2" t="str">
        <f t="shared" si="118"/>
        <v>Hold</v>
      </c>
    </row>
    <row r="1255" spans="1:8" ht="13.5" x14ac:dyDescent="0.25">
      <c r="A1255" s="3">
        <v>43837</v>
      </c>
      <c r="B1255" s="2">
        <v>1.1997</v>
      </c>
      <c r="C1255" s="2">
        <f t="shared" si="114"/>
        <v>1.1923211981253492</v>
      </c>
      <c r="D1255" s="2">
        <f t="shared" si="116"/>
        <v>1.1976301826791573</v>
      </c>
      <c r="E1255" s="2">
        <f t="shared" si="115"/>
        <v>-5.3089845538081271E-3</v>
      </c>
      <c r="F1255" s="2">
        <f t="shared" si="119"/>
        <v>2.7093096424475448E-3</v>
      </c>
      <c r="G1255" s="2">
        <f t="shared" si="117"/>
        <v>-8.0182941962556719E-3</v>
      </c>
      <c r="H1255" s="2" t="str">
        <f t="shared" si="118"/>
        <v>Hold</v>
      </c>
    </row>
    <row r="1256" spans="1:8" ht="13.5" x14ac:dyDescent="0.25">
      <c r="A1256" s="3">
        <v>43838</v>
      </c>
      <c r="B1256" s="2">
        <v>1.1898</v>
      </c>
      <c r="C1256" s="2">
        <f t="shared" si="114"/>
        <v>1.190410244567603</v>
      </c>
      <c r="D1256" s="2">
        <f t="shared" si="116"/>
        <v>1.1970501691473681</v>
      </c>
      <c r="E1256" s="2">
        <f t="shared" si="115"/>
        <v>-6.639924579765033E-3</v>
      </c>
      <c r="F1256" s="2">
        <f t="shared" si="119"/>
        <v>8.3946279800502905E-4</v>
      </c>
      <c r="G1256" s="2">
        <f t="shared" si="117"/>
        <v>-7.4793873777700623E-3</v>
      </c>
      <c r="H1256" s="2" t="str">
        <f t="shared" si="118"/>
        <v>Hold</v>
      </c>
    </row>
    <row r="1257" spans="1:8" ht="13.5" x14ac:dyDescent="0.25">
      <c r="A1257" s="3">
        <v>43839</v>
      </c>
      <c r="B1257" s="2">
        <v>1.2096</v>
      </c>
      <c r="C1257" s="2">
        <f t="shared" si="114"/>
        <v>1.187270206941818</v>
      </c>
      <c r="D1257" s="2">
        <f t="shared" si="116"/>
        <v>1.197979786247563</v>
      </c>
      <c r="E1257" s="2">
        <f t="shared" si="115"/>
        <v>-1.0709579305745009E-2</v>
      </c>
      <c r="F1257" s="2">
        <f t="shared" si="119"/>
        <v>-1.4703456227449785E-3</v>
      </c>
      <c r="G1257" s="2">
        <f t="shared" si="117"/>
        <v>-9.239233683000031E-3</v>
      </c>
      <c r="H1257" s="2" t="str">
        <f t="shared" si="118"/>
        <v>Hold</v>
      </c>
    </row>
    <row r="1258" spans="1:8" ht="13.5" x14ac:dyDescent="0.25">
      <c r="A1258" s="3">
        <v>43840</v>
      </c>
      <c r="B1258" s="2">
        <v>1.2096</v>
      </c>
      <c r="C1258" s="2">
        <f t="shared" si="114"/>
        <v>1.1861363289507689</v>
      </c>
      <c r="D1258" s="2">
        <f t="shared" si="116"/>
        <v>1.1988405428218174</v>
      </c>
      <c r="E1258" s="2">
        <f t="shared" si="115"/>
        <v>-1.2704213871048475E-2</v>
      </c>
      <c r="F1258" s="2">
        <f t="shared" si="119"/>
        <v>-3.7171192724056784E-3</v>
      </c>
      <c r="G1258" s="2">
        <f t="shared" si="117"/>
        <v>-8.9870945986427961E-3</v>
      </c>
      <c r="H1258" s="2" t="str">
        <f t="shared" si="118"/>
        <v>Hold</v>
      </c>
    </row>
    <row r="1259" spans="1:8" ht="13.5" x14ac:dyDescent="0.25">
      <c r="A1259" s="3">
        <v>43843</v>
      </c>
      <c r="B1259" s="2">
        <v>1.2096</v>
      </c>
      <c r="C1259" s="2">
        <f t="shared" si="114"/>
        <v>1.1866999706506507</v>
      </c>
      <c r="D1259" s="2">
        <f t="shared" si="116"/>
        <v>1.1996375396498309</v>
      </c>
      <c r="E1259" s="2">
        <f t="shared" si="115"/>
        <v>-1.2937568999180193E-2</v>
      </c>
      <c r="F1259" s="2">
        <f t="shared" si="119"/>
        <v>-5.5612092177605814E-3</v>
      </c>
      <c r="G1259" s="2">
        <f t="shared" si="117"/>
        <v>-7.376359781419612E-3</v>
      </c>
      <c r="H1259" s="2" t="str">
        <f t="shared" si="118"/>
        <v>Hold</v>
      </c>
    </row>
    <row r="1260" spans="1:8" ht="13.5" x14ac:dyDescent="0.25">
      <c r="A1260" s="3">
        <v>43845</v>
      </c>
      <c r="B1260" s="2">
        <v>1.1798999999999999</v>
      </c>
      <c r="C1260" s="2">
        <f t="shared" si="114"/>
        <v>1.1841307443967044</v>
      </c>
      <c r="D1260" s="2">
        <f t="shared" si="116"/>
        <v>1.1981754996757692</v>
      </c>
      <c r="E1260" s="2">
        <f t="shared" si="115"/>
        <v>-1.4044755279064791E-2</v>
      </c>
      <c r="F1260" s="2">
        <f t="shared" si="119"/>
        <v>-7.2579184300214233E-3</v>
      </c>
      <c r="G1260" s="2">
        <f t="shared" si="117"/>
        <v>-6.7868368490433678E-3</v>
      </c>
      <c r="H1260" s="2" t="str">
        <f t="shared" si="118"/>
        <v>Hold</v>
      </c>
    </row>
    <row r="1261" spans="1:8" ht="13.5" x14ac:dyDescent="0.25">
      <c r="A1261" s="3">
        <v>43846</v>
      </c>
      <c r="B1261" s="2">
        <v>1.1600999999999999</v>
      </c>
      <c r="C1261" s="2">
        <f t="shared" si="114"/>
        <v>1.1834798606433652</v>
      </c>
      <c r="D1261" s="2">
        <f t="shared" si="116"/>
        <v>1.195355092292379</v>
      </c>
      <c r="E1261" s="2">
        <f t="shared" si="115"/>
        <v>-1.1875231649013829E-2</v>
      </c>
      <c r="F1261" s="2">
        <f t="shared" si="119"/>
        <v>-8.1813810738199048E-3</v>
      </c>
      <c r="G1261" s="2">
        <f t="shared" si="117"/>
        <v>-3.693850575193924E-3</v>
      </c>
      <c r="H1261" s="2" t="str">
        <f t="shared" si="118"/>
        <v>Hold</v>
      </c>
    </row>
    <row r="1262" spans="1:8" ht="13.5" x14ac:dyDescent="0.25">
      <c r="A1262" s="3">
        <v>43847</v>
      </c>
      <c r="B1262" s="2">
        <v>1.1499999999999999</v>
      </c>
      <c r="C1262" s="2">
        <f t="shared" si="114"/>
        <v>1.1874983436213091</v>
      </c>
      <c r="D1262" s="2">
        <f t="shared" si="116"/>
        <v>1.1919954558262769</v>
      </c>
      <c r="E1262" s="2">
        <f t="shared" si="115"/>
        <v>-4.4971122049677348E-3</v>
      </c>
      <c r="F1262" s="2">
        <f t="shared" si="119"/>
        <v>-7.4445273000494708E-3</v>
      </c>
      <c r="G1262" s="2">
        <f t="shared" si="117"/>
        <v>2.947415095081736E-3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1.18</v>
      </c>
      <c r="C1263" s="2">
        <f t="shared" si="114"/>
        <v>1.1908985984488001</v>
      </c>
      <c r="D1263" s="2">
        <f t="shared" si="116"/>
        <v>1.191106903542849</v>
      </c>
      <c r="E1263" s="2">
        <f t="shared" si="115"/>
        <v>-2.0830509404889952E-4</v>
      </c>
      <c r="F1263" s="2">
        <f t="shared" si="119"/>
        <v>-5.9972828588493576E-3</v>
      </c>
      <c r="G1263" s="2">
        <f t="shared" si="117"/>
        <v>5.788977764800458E-3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1.19</v>
      </c>
      <c r="C1264" s="2">
        <f t="shared" si="114"/>
        <v>1.1968372756105232</v>
      </c>
      <c r="D1264" s="2">
        <f t="shared" si="116"/>
        <v>1.191024910687823</v>
      </c>
      <c r="E1264" s="2">
        <f t="shared" si="115"/>
        <v>5.8123649227002083E-3</v>
      </c>
      <c r="F1264" s="2">
        <f t="shared" si="119"/>
        <v>-3.6353533025394449E-3</v>
      </c>
      <c r="G1264" s="2">
        <f t="shared" si="117"/>
        <v>9.4477182252396541E-3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1.2</v>
      </c>
      <c r="C1265" s="2">
        <f t="shared" si="114"/>
        <v>1.1972776947473658</v>
      </c>
      <c r="D1265" s="2">
        <f t="shared" si="116"/>
        <v>1.1916897321183546</v>
      </c>
      <c r="E1265" s="2">
        <f t="shared" si="115"/>
        <v>5.5879626290111784E-3</v>
      </c>
      <c r="F1265" s="2">
        <f t="shared" si="119"/>
        <v>-1.7906901162293206E-3</v>
      </c>
      <c r="G1265" s="2">
        <f t="shared" si="117"/>
        <v>7.378652745240499E-3</v>
      </c>
      <c r="H1265" s="2" t="str">
        <f t="shared" si="118"/>
        <v>Sell</v>
      </c>
    </row>
    <row r="1266" spans="1:8" ht="13.5" x14ac:dyDescent="0.25">
      <c r="A1266" s="3">
        <v>43853</v>
      </c>
      <c r="B1266" s="2">
        <v>1.19</v>
      </c>
      <c r="C1266" s="2">
        <f t="shared" si="114"/>
        <v>1.196127280170848</v>
      </c>
      <c r="D1266" s="2">
        <f t="shared" si="116"/>
        <v>1.1915645667762542</v>
      </c>
      <c r="E1266" s="2">
        <f t="shared" si="115"/>
        <v>4.5627133945937981E-3</v>
      </c>
      <c r="F1266" s="2">
        <f t="shared" si="119"/>
        <v>-5.2000941406469691E-4</v>
      </c>
      <c r="G1266" s="2">
        <f t="shared" si="117"/>
        <v>5.0827228086584948E-3</v>
      </c>
      <c r="H1266" s="2" t="str">
        <f t="shared" si="118"/>
        <v>Sell</v>
      </c>
    </row>
    <row r="1267" spans="1:8" ht="13.5" x14ac:dyDescent="0.25">
      <c r="A1267" s="3">
        <v>43854</v>
      </c>
      <c r="B1267" s="2">
        <v>1.2</v>
      </c>
      <c r="C1267" s="2">
        <f t="shared" si="114"/>
        <v>1.1982000062984099</v>
      </c>
      <c r="D1267" s="2">
        <f t="shared" si="116"/>
        <v>1.1921894136817168</v>
      </c>
      <c r="E1267" s="2">
        <f t="shared" si="115"/>
        <v>6.0105926166931223E-3</v>
      </c>
      <c r="F1267" s="2">
        <f t="shared" si="119"/>
        <v>7.8611099208686689E-4</v>
      </c>
      <c r="G1267" s="2">
        <f t="shared" si="117"/>
        <v>5.2244816246062552E-3</v>
      </c>
      <c r="H1267" s="2" t="str">
        <f t="shared" si="118"/>
        <v>Sell</v>
      </c>
    </row>
    <row r="1268" spans="1:8" ht="13.5" x14ac:dyDescent="0.25">
      <c r="A1268" s="3">
        <v>43857</v>
      </c>
      <c r="B1268" s="2">
        <v>1.2</v>
      </c>
      <c r="C1268" s="2">
        <f t="shared" si="114"/>
        <v>1.1999538514832699</v>
      </c>
      <c r="D1268" s="2">
        <f t="shared" si="116"/>
        <v>1.1927679756312193</v>
      </c>
      <c r="E1268" s="2">
        <f t="shared" si="115"/>
        <v>7.1858758520506605E-3</v>
      </c>
      <c r="F1268" s="2">
        <f t="shared" si="119"/>
        <v>2.066063964079626E-3</v>
      </c>
      <c r="G1268" s="2">
        <f t="shared" si="117"/>
        <v>5.1198118879710345E-3</v>
      </c>
      <c r="H1268" s="2" t="str">
        <f t="shared" si="118"/>
        <v>Sell</v>
      </c>
    </row>
    <row r="1269" spans="1:8" ht="13.5" x14ac:dyDescent="0.25">
      <c r="A1269" s="3">
        <v>43858</v>
      </c>
      <c r="B1269" s="2">
        <v>1.2</v>
      </c>
      <c r="C1269" s="2">
        <f t="shared" si="114"/>
        <v>1.2014378743319978</v>
      </c>
      <c r="D1269" s="2">
        <f t="shared" si="116"/>
        <v>1.1933036811400177</v>
      </c>
      <c r="E1269" s="2">
        <f t="shared" si="115"/>
        <v>8.1341931919800547E-3</v>
      </c>
      <c r="F1269" s="2">
        <f t="shared" si="119"/>
        <v>3.2796898096597118E-3</v>
      </c>
      <c r="G1269" s="2">
        <f t="shared" si="117"/>
        <v>4.8545033823203434E-3</v>
      </c>
      <c r="H1269" s="2" t="str">
        <f t="shared" si="118"/>
        <v>Sell</v>
      </c>
    </row>
    <row r="1270" spans="1:8" ht="13.5" x14ac:dyDescent="0.25">
      <c r="A1270" s="3">
        <v>43859</v>
      </c>
      <c r="B1270" s="2">
        <v>1.2</v>
      </c>
      <c r="C1270" s="2">
        <f t="shared" si="114"/>
        <v>1.1981243552039982</v>
      </c>
      <c r="D1270" s="2">
        <f t="shared" si="116"/>
        <v>1.1937997047592757</v>
      </c>
      <c r="E1270" s="2">
        <f t="shared" si="115"/>
        <v>4.324650444722522E-3</v>
      </c>
      <c r="F1270" s="2">
        <f t="shared" si="119"/>
        <v>3.488681936672274E-3</v>
      </c>
      <c r="G1270" s="2">
        <f t="shared" si="117"/>
        <v>8.3596850805024801E-4</v>
      </c>
      <c r="H1270" s="2" t="str">
        <f t="shared" si="118"/>
        <v>Sell</v>
      </c>
    </row>
    <row r="1271" spans="1:8" ht="13.5" x14ac:dyDescent="0.25">
      <c r="A1271" s="3">
        <v>43860</v>
      </c>
      <c r="B1271" s="2">
        <v>1.18</v>
      </c>
      <c r="C1271" s="2">
        <f t="shared" si="114"/>
        <v>1.192274454403383</v>
      </c>
      <c r="D1271" s="2">
        <f t="shared" si="116"/>
        <v>1.1927775044067368</v>
      </c>
      <c r="E1271" s="2">
        <f t="shared" si="115"/>
        <v>-5.0305000335382211E-4</v>
      </c>
      <c r="F1271" s="2">
        <f t="shared" si="119"/>
        <v>2.6903355486670552E-3</v>
      </c>
      <c r="G1271" s="2">
        <f t="shared" si="117"/>
        <v>-3.1933855520208773E-3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1.2</v>
      </c>
      <c r="C1272" s="2">
        <f t="shared" si="114"/>
        <v>1.185770692187478</v>
      </c>
      <c r="D1272" s="2">
        <f t="shared" si="116"/>
        <v>1.1933125040803119</v>
      </c>
      <c r="E1272" s="2">
        <f t="shared" si="115"/>
        <v>-7.5418118928338718E-3</v>
      </c>
      <c r="F1272" s="2">
        <f t="shared" si="119"/>
        <v>6.4390606036687E-4</v>
      </c>
      <c r="G1272" s="2">
        <f t="shared" si="117"/>
        <v>-8.1857179532007426E-3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1.19</v>
      </c>
      <c r="C1273" s="2">
        <f t="shared" si="114"/>
        <v>1.1848828933894042</v>
      </c>
      <c r="D1273" s="2">
        <f t="shared" si="116"/>
        <v>1.1930671334076961</v>
      </c>
      <c r="E1273" s="2">
        <f t="shared" si="115"/>
        <v>-8.1842400182918773E-3</v>
      </c>
      <c r="F1273" s="2">
        <f t="shared" si="119"/>
        <v>-1.1217231553648794E-3</v>
      </c>
      <c r="G1273" s="2">
        <f t="shared" si="117"/>
        <v>-7.0625168629269977E-3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1.18</v>
      </c>
      <c r="C1274" s="2">
        <f t="shared" si="114"/>
        <v>1.1856701405602652</v>
      </c>
      <c r="D1274" s="2">
        <f t="shared" si="116"/>
        <v>1.1920991975997186</v>
      </c>
      <c r="E1274" s="2">
        <f t="shared" si="115"/>
        <v>-6.4290570394534008E-3</v>
      </c>
      <c r="F1274" s="2">
        <f t="shared" si="119"/>
        <v>-2.183189932182584E-3</v>
      </c>
      <c r="G1274" s="2">
        <f t="shared" si="117"/>
        <v>-4.2458671072708168E-3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1.17</v>
      </c>
      <c r="C1275" s="2">
        <f t="shared" si="114"/>
        <v>1.1878747343202245</v>
      </c>
      <c r="D1275" s="2">
        <f t="shared" si="116"/>
        <v>1.1904622199997394</v>
      </c>
      <c r="E1275" s="2">
        <f t="shared" si="115"/>
        <v>-2.5874856795149448E-3</v>
      </c>
      <c r="F1275" s="2">
        <f t="shared" si="119"/>
        <v>-2.2640490816490562E-3</v>
      </c>
      <c r="G1275" s="2">
        <f t="shared" si="117"/>
        <v>-3.234365978658886E-4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1.17</v>
      </c>
      <c r="C1276" s="2">
        <f t="shared" si="114"/>
        <v>1.1882016982709593</v>
      </c>
      <c r="D1276" s="2">
        <f t="shared" si="116"/>
        <v>1.1889464999997588</v>
      </c>
      <c r="E1276" s="2">
        <f t="shared" si="115"/>
        <v>-7.4480172879942685E-4</v>
      </c>
      <c r="F1276" s="2">
        <f t="shared" si="119"/>
        <v>-1.9601996110791301E-3</v>
      </c>
      <c r="G1276" s="2">
        <f t="shared" si="117"/>
        <v>1.2153978822797033E-3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1.17</v>
      </c>
      <c r="C1277" s="2">
        <f t="shared" si="114"/>
        <v>1.1900168216138887</v>
      </c>
      <c r="D1277" s="2">
        <f t="shared" si="116"/>
        <v>1.1875430555553321</v>
      </c>
      <c r="E1277" s="2">
        <f t="shared" si="115"/>
        <v>2.4737660585565369E-3</v>
      </c>
      <c r="F1277" s="2">
        <f t="shared" si="119"/>
        <v>-1.073406477151997E-3</v>
      </c>
      <c r="G1277" s="2">
        <f t="shared" si="117"/>
        <v>3.5471725357085339E-3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1.17</v>
      </c>
      <c r="C1278" s="2">
        <f t="shared" si="114"/>
        <v>1.1915526952117519</v>
      </c>
      <c r="D1278" s="2">
        <f t="shared" si="116"/>
        <v>1.1862435699586409</v>
      </c>
      <c r="E1278" s="2">
        <f t="shared" si="115"/>
        <v>5.3091252531110023E-3</v>
      </c>
      <c r="F1278" s="2">
        <f t="shared" si="119"/>
        <v>2.0309986890060272E-4</v>
      </c>
      <c r="G1278" s="2">
        <f t="shared" si="117"/>
        <v>5.1060253842103998E-3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1.18</v>
      </c>
      <c r="C1279" s="2">
        <f t="shared" si="114"/>
        <v>1.19285228056379</v>
      </c>
      <c r="D1279" s="2">
        <f t="shared" si="116"/>
        <v>1.1857810832950377</v>
      </c>
      <c r="E1279" s="2">
        <f t="shared" si="115"/>
        <v>7.0711972687522717E-3</v>
      </c>
      <c r="F1279" s="2">
        <f t="shared" si="119"/>
        <v>1.5767193488709366E-3</v>
      </c>
      <c r="G1279" s="2">
        <f t="shared" si="117"/>
        <v>5.4944779198813354E-3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1.21</v>
      </c>
      <c r="C1280" s="2">
        <f t="shared" si="114"/>
        <v>1.1939519297078223</v>
      </c>
      <c r="D1280" s="2">
        <f t="shared" si="116"/>
        <v>1.1875750771250351</v>
      </c>
      <c r="E1280" s="2">
        <f t="shared" si="115"/>
        <v>6.3768525827871958E-3</v>
      </c>
      <c r="F1280" s="2">
        <f t="shared" si="119"/>
        <v>2.5367459956541884E-3</v>
      </c>
      <c r="G1280" s="2">
        <f t="shared" si="117"/>
        <v>3.8401065871330074E-3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1.22</v>
      </c>
      <c r="C1281" s="2">
        <f t="shared" si="114"/>
        <v>1.1918054789835417</v>
      </c>
      <c r="D1281" s="2">
        <f t="shared" si="116"/>
        <v>1.1899769232639215</v>
      </c>
      <c r="E1281" s="2">
        <f t="shared" si="115"/>
        <v>1.8285557196202618E-3</v>
      </c>
      <c r="F1281" s="2">
        <f t="shared" si="119"/>
        <v>2.3951079404474032E-3</v>
      </c>
      <c r="G1281" s="2">
        <f t="shared" si="117"/>
        <v>-5.6655222082714141E-4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1.2</v>
      </c>
      <c r="C1282" s="2">
        <f t="shared" si="114"/>
        <v>1.1930661745245352</v>
      </c>
      <c r="D1282" s="2">
        <f t="shared" si="116"/>
        <v>1.1907193733925199</v>
      </c>
      <c r="E1282" s="2">
        <f t="shared" si="115"/>
        <v>2.3468011320153526E-3</v>
      </c>
      <c r="F1282" s="2">
        <f t="shared" si="119"/>
        <v>2.385446578760993E-3</v>
      </c>
      <c r="G1282" s="2">
        <f t="shared" si="117"/>
        <v>-3.8645446745640393E-5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1.19</v>
      </c>
      <c r="C1283" s="2">
        <f t="shared" si="114"/>
        <v>1.1925944553669146</v>
      </c>
      <c r="D1283" s="2">
        <f t="shared" si="116"/>
        <v>1.1906660864745553</v>
      </c>
      <c r="E1283" s="2">
        <f t="shared" si="115"/>
        <v>1.9283688923592557E-3</v>
      </c>
      <c r="F1283" s="2">
        <f t="shared" si="119"/>
        <v>2.2940310414806455E-3</v>
      </c>
      <c r="G1283" s="2">
        <f t="shared" si="117"/>
        <v>-3.6566214912138982E-4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1.21</v>
      </c>
      <c r="C1284" s="2">
        <f t="shared" si="114"/>
        <v>1.1906568468489276</v>
      </c>
      <c r="D1284" s="2">
        <f t="shared" si="116"/>
        <v>1.192098228217181</v>
      </c>
      <c r="E1284" s="2">
        <f t="shared" si="115"/>
        <v>-1.4413813682534471E-3</v>
      </c>
      <c r="F1284" s="2">
        <f t="shared" si="119"/>
        <v>1.5469485595338271E-3</v>
      </c>
      <c r="G1284" s="2">
        <f t="shared" si="117"/>
        <v>-2.9883299277872742E-3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1.21</v>
      </c>
      <c r="C1285" s="2">
        <f t="shared" si="114"/>
        <v>1.1874788704106309</v>
      </c>
      <c r="D1285" s="2">
        <f t="shared" si="116"/>
        <v>1.1934242853862789</v>
      </c>
      <c r="E1285" s="2">
        <f t="shared" si="115"/>
        <v>-5.9454149756479335E-3</v>
      </c>
      <c r="F1285" s="2">
        <f t="shared" si="119"/>
        <v>4.8475852497475037E-5</v>
      </c>
      <c r="G1285" s="2">
        <f t="shared" si="117"/>
        <v>-5.9938908281454081E-3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1.21</v>
      </c>
      <c r="C1286" s="2">
        <f t="shared" si="114"/>
        <v>1.1847898134243799</v>
      </c>
      <c r="D1286" s="2">
        <f t="shared" si="116"/>
        <v>1.1946521160984065</v>
      </c>
      <c r="E1286" s="2">
        <f t="shared" si="115"/>
        <v>-9.8623026740265463E-3</v>
      </c>
      <c r="F1286" s="2">
        <f t="shared" si="119"/>
        <v>-1.9336798528073295E-3</v>
      </c>
      <c r="G1286" s="2">
        <f t="shared" si="117"/>
        <v>-7.9286228212192174E-3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1.24</v>
      </c>
      <c r="C1287" s="2">
        <f t="shared" si="114"/>
        <v>1.1825144575129367</v>
      </c>
      <c r="D1287" s="2">
        <f t="shared" si="116"/>
        <v>1.1980112186096357</v>
      </c>
      <c r="E1287" s="2">
        <f t="shared" si="115"/>
        <v>-1.5496761096698952E-2</v>
      </c>
      <c r="F1287" s="2">
        <f t="shared" si="119"/>
        <v>-4.6462961015856542E-3</v>
      </c>
      <c r="G1287" s="2">
        <f t="shared" si="117"/>
        <v>-1.0850464995113298E-2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1.22</v>
      </c>
      <c r="C1288" s="2">
        <f t="shared" si="114"/>
        <v>1.1805891563571003</v>
      </c>
      <c r="D1288" s="2">
        <f t="shared" si="116"/>
        <v>1.1996400172311441</v>
      </c>
      <c r="E1288" s="2">
        <f t="shared" si="115"/>
        <v>-1.905086087404384E-2</v>
      </c>
      <c r="F1288" s="2">
        <f t="shared" si="119"/>
        <v>-7.5272090560772921E-3</v>
      </c>
      <c r="G1288" s="2">
        <f t="shared" si="117"/>
        <v>-1.1523651817966548E-2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1.2</v>
      </c>
      <c r="C1289" s="2">
        <f t="shared" si="114"/>
        <v>1.1804985169175464</v>
      </c>
      <c r="D1289" s="2">
        <f t="shared" si="116"/>
        <v>1.1996666826214297</v>
      </c>
      <c r="E1289" s="2">
        <f t="shared" si="115"/>
        <v>-1.9168165703883355E-2</v>
      </c>
      <c r="F1289" s="2">
        <f t="shared" si="119"/>
        <v>-9.855400385638504E-3</v>
      </c>
      <c r="G1289" s="2">
        <f t="shared" si="117"/>
        <v>-9.3127653182448512E-3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1.2</v>
      </c>
      <c r="C1290" s="2">
        <f t="shared" si="114"/>
        <v>1.1850372066225392</v>
      </c>
      <c r="D1290" s="2">
        <f t="shared" si="116"/>
        <v>1.1996913727976199</v>
      </c>
      <c r="E1290" s="2">
        <f t="shared" si="115"/>
        <v>-1.4654166175080752E-2</v>
      </c>
      <c r="F1290" s="2">
        <f t="shared" si="119"/>
        <v>-1.0815153543526954E-2</v>
      </c>
      <c r="G1290" s="2">
        <f t="shared" si="117"/>
        <v>-3.8390126315537981E-3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1.2</v>
      </c>
      <c r="C1291" s="2">
        <f t="shared" si="114"/>
        <v>1.1904160979113791</v>
      </c>
      <c r="D1291" s="2">
        <f t="shared" si="116"/>
        <v>1.1997142340718703</v>
      </c>
      <c r="E1291" s="2">
        <f t="shared" si="115"/>
        <v>-9.2981361604911328E-3</v>
      </c>
      <c r="F1291" s="2">
        <f t="shared" si="119"/>
        <v>-1.0511750066919789E-2</v>
      </c>
      <c r="G1291" s="2">
        <f t="shared" si="117"/>
        <v>1.2136139064286566E-3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1.2</v>
      </c>
      <c r="C1292" s="2">
        <f t="shared" si="114"/>
        <v>1.1918905443865515</v>
      </c>
      <c r="D1292" s="2">
        <f t="shared" si="116"/>
        <v>1.1997354019183983</v>
      </c>
      <c r="E1292" s="2">
        <f t="shared" si="115"/>
        <v>-7.8448575318468272E-3</v>
      </c>
      <c r="F1292" s="2">
        <f t="shared" si="119"/>
        <v>-9.9783715599051966E-3</v>
      </c>
      <c r="G1292" s="2">
        <f t="shared" si="117"/>
        <v>2.1335140280583694E-3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1.21</v>
      </c>
      <c r="C1293" s="2">
        <f t="shared" si="114"/>
        <v>1.1915996914040052</v>
      </c>
      <c r="D1293" s="2">
        <f t="shared" si="116"/>
        <v>1.2004957425170355</v>
      </c>
      <c r="E1293" s="2">
        <f t="shared" si="115"/>
        <v>-8.8960511130302677E-3</v>
      </c>
      <c r="F1293" s="2">
        <f t="shared" si="119"/>
        <v>-9.7619074705302105E-3</v>
      </c>
      <c r="G1293" s="2">
        <f t="shared" si="117"/>
        <v>8.6585635749994276E-4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1.22</v>
      </c>
      <c r="C1294" s="2">
        <f t="shared" si="114"/>
        <v>1.1944305081110813</v>
      </c>
      <c r="D1294" s="2">
        <f t="shared" si="116"/>
        <v>1.2019405023305885</v>
      </c>
      <c r="E1294" s="2">
        <f t="shared" si="115"/>
        <v>-7.5099942195071545E-3</v>
      </c>
      <c r="F1294" s="2">
        <f t="shared" si="119"/>
        <v>-9.311524820325599E-3</v>
      </c>
      <c r="G1294" s="2">
        <f t="shared" si="117"/>
        <v>1.8015306008184444E-3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1.22</v>
      </c>
      <c r="C1295" s="2">
        <f t="shared" ref="C1295:C1358" si="120">$C$4*B1285+C1294*(1-$C$4)</f>
        <v>1.1968258145555304</v>
      </c>
      <c r="D1295" s="2">
        <f t="shared" si="116"/>
        <v>1.203278242898693</v>
      </c>
      <c r="E1295" s="2">
        <f t="shared" si="115"/>
        <v>-6.4524283431626195E-3</v>
      </c>
      <c r="F1295" s="2">
        <f t="shared" si="119"/>
        <v>-8.7397055248930027E-3</v>
      </c>
      <c r="G1295" s="2">
        <f t="shared" si="117"/>
        <v>2.2872771817303832E-3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1.22</v>
      </c>
      <c r="C1296" s="2">
        <f t="shared" si="120"/>
        <v>1.198852612316218</v>
      </c>
      <c r="D1296" s="2">
        <f t="shared" si="116"/>
        <v>1.2045168915728639</v>
      </c>
      <c r="E1296" s="2">
        <f t="shared" si="115"/>
        <v>-5.664279256645921E-3</v>
      </c>
      <c r="F1296" s="2">
        <f t="shared" si="119"/>
        <v>-8.1246202712435874E-3</v>
      </c>
      <c r="G1296" s="2">
        <f t="shared" si="117"/>
        <v>2.4603410145976664E-3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1.21</v>
      </c>
      <c r="C1297" s="2">
        <f t="shared" si="120"/>
        <v>1.2051829796521845</v>
      </c>
      <c r="D1297" s="2">
        <f t="shared" si="116"/>
        <v>1.2049230477526518</v>
      </c>
      <c r="E1297" s="2">
        <f t="shared" si="115"/>
        <v>2.599318995326616E-4</v>
      </c>
      <c r="F1297" s="2">
        <f t="shared" si="119"/>
        <v>-6.4477098370883381E-3</v>
      </c>
      <c r="G1297" s="2">
        <f t="shared" si="117"/>
        <v>6.7076417366209997E-3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1.18</v>
      </c>
      <c r="C1298" s="2">
        <f t="shared" si="120"/>
        <v>1.2074625212441559</v>
      </c>
      <c r="D1298" s="2">
        <f t="shared" si="116"/>
        <v>1.2030768960672702</v>
      </c>
      <c r="E1298" s="2">
        <f t="shared" si="115"/>
        <v>4.3856251768856769E-3</v>
      </c>
      <c r="F1298" s="2">
        <f t="shared" si="119"/>
        <v>-4.281042834293535E-3</v>
      </c>
      <c r="G1298" s="2">
        <f t="shared" si="117"/>
        <v>8.6666680111792127E-3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1.18</v>
      </c>
      <c r="C1299" s="2">
        <f t="shared" si="120"/>
        <v>1.2063144410527473</v>
      </c>
      <c r="D1299" s="2">
        <f t="shared" si="116"/>
        <v>1.2013674963585834</v>
      </c>
      <c r="E1299" s="2">
        <f t="shared" si="115"/>
        <v>4.9469446941639017E-3</v>
      </c>
      <c r="F1299" s="2">
        <f t="shared" si="119"/>
        <v>-2.435445328602048E-3</v>
      </c>
      <c r="G1299" s="2">
        <f t="shared" si="117"/>
        <v>7.3823900227659497E-3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1.19</v>
      </c>
      <c r="C1300" s="2">
        <f t="shared" si="120"/>
        <v>1.205342988583094</v>
      </c>
      <c r="D1300" s="2">
        <f t="shared" si="116"/>
        <v>1.2005254595912809</v>
      </c>
      <c r="E1300" s="2">
        <f t="shared" si="115"/>
        <v>4.8175289918130915E-3</v>
      </c>
      <c r="F1300" s="2">
        <f t="shared" si="119"/>
        <v>-9.8485046451902004E-4</v>
      </c>
      <c r="G1300" s="2">
        <f t="shared" si="117"/>
        <v>5.8023794563321117E-3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1.1599999999999999</v>
      </c>
      <c r="C1301" s="2">
        <f t="shared" si="120"/>
        <v>1.2045209903395411</v>
      </c>
      <c r="D1301" s="2">
        <f t="shared" si="116"/>
        <v>1.1975235736956304</v>
      </c>
      <c r="E1301" s="2">
        <f t="shared" si="115"/>
        <v>6.9974166439106256E-3</v>
      </c>
      <c r="F1301" s="2">
        <f t="shared" si="119"/>
        <v>6.1160295716690914E-4</v>
      </c>
      <c r="G1301" s="2">
        <f t="shared" si="117"/>
        <v>6.3858136867437163E-3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1.1000000000000001</v>
      </c>
      <c r="C1302" s="2">
        <f t="shared" si="120"/>
        <v>1.203825453364227</v>
      </c>
      <c r="D1302" s="2">
        <f t="shared" si="116"/>
        <v>1.190299605273732</v>
      </c>
      <c r="E1302" s="2">
        <f t="shared" si="115"/>
        <v>1.3525848090494952E-2</v>
      </c>
      <c r="F1302" s="2">
        <f t="shared" si="119"/>
        <v>3.1944519838325181E-3</v>
      </c>
      <c r="G1302" s="2">
        <f t="shared" si="117"/>
        <v>1.0331396106662434E-2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1.06</v>
      </c>
      <c r="C1303" s="2">
        <f t="shared" si="120"/>
        <v>1.2047753836158843</v>
      </c>
      <c r="D1303" s="2">
        <f t="shared" si="116"/>
        <v>1.180647782660863</v>
      </c>
      <c r="E1303" s="2">
        <f t="shared" si="115"/>
        <v>2.4127600955021311E-2</v>
      </c>
      <c r="F1303" s="2">
        <f t="shared" si="119"/>
        <v>7.3810817780702778E-3</v>
      </c>
      <c r="G1303" s="2">
        <f t="shared" si="117"/>
        <v>1.6746519176951032E-2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1.02</v>
      </c>
      <c r="C1304" s="2">
        <f t="shared" si="120"/>
        <v>1.2071176322903636</v>
      </c>
      <c r="D1304" s="2">
        <f t="shared" si="116"/>
        <v>1.1687479469082065</v>
      </c>
      <c r="E1304" s="2">
        <f t="shared" si="115"/>
        <v>3.8369685382157126E-2</v>
      </c>
      <c r="F1304" s="2">
        <f t="shared" si="119"/>
        <v>1.3578802498887647E-2</v>
      </c>
      <c r="G1304" s="2">
        <f t="shared" si="117"/>
        <v>2.4790882883269479E-2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0.99</v>
      </c>
      <c r="C1305" s="2">
        <f t="shared" si="120"/>
        <v>1.209099535014923</v>
      </c>
      <c r="D1305" s="2">
        <f t="shared" si="116"/>
        <v>1.1555073582483393</v>
      </c>
      <c r="E1305" s="2">
        <f t="shared" si="115"/>
        <v>5.3592176766583677E-2</v>
      </c>
      <c r="F1305" s="2">
        <f t="shared" si="119"/>
        <v>2.1581477352426853E-2</v>
      </c>
      <c r="G1305" s="2">
        <f t="shared" si="117"/>
        <v>3.2010699414156824E-2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0.98</v>
      </c>
      <c r="C1306" s="2">
        <f t="shared" si="120"/>
        <v>1.2107765296280115</v>
      </c>
      <c r="D1306" s="2">
        <f t="shared" si="116"/>
        <v>1.1425068131929066</v>
      </c>
      <c r="E1306" s="2">
        <f t="shared" si="115"/>
        <v>6.8269716435104932E-2</v>
      </c>
      <c r="F1306" s="2">
        <f t="shared" si="119"/>
        <v>3.0919125168962468E-2</v>
      </c>
      <c r="G1306" s="2">
        <f t="shared" si="117"/>
        <v>3.7350591266142465E-2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0.97</v>
      </c>
      <c r="C1307" s="2">
        <f t="shared" si="120"/>
        <v>1.2106570635313942</v>
      </c>
      <c r="D1307" s="2">
        <f t="shared" si="116"/>
        <v>1.1297285307341727</v>
      </c>
      <c r="E1307" s="2">
        <f t="shared" si="115"/>
        <v>8.0928532797221564E-2</v>
      </c>
      <c r="F1307" s="2">
        <f t="shared" si="119"/>
        <v>4.0921006694614293E-2</v>
      </c>
      <c r="G1307" s="2">
        <f t="shared" si="117"/>
        <v>4.0007526102607271E-2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0.99</v>
      </c>
      <c r="C1308" s="2">
        <f t="shared" si="120"/>
        <v>1.2059405922188722</v>
      </c>
      <c r="D1308" s="2">
        <f t="shared" si="116"/>
        <v>1.1193782691983079</v>
      </c>
      <c r="E1308" s="2">
        <f t="shared" ref="E1308:E1371" si="121">C1308-D1308</f>
        <v>8.6562323020564325E-2</v>
      </c>
      <c r="F1308" s="2">
        <f t="shared" si="119"/>
        <v>5.0049269959804299E-2</v>
      </c>
      <c r="G1308" s="2">
        <f t="shared" si="117"/>
        <v>3.6513053060760026E-2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1.01</v>
      </c>
      <c r="C1309" s="2">
        <f t="shared" si="120"/>
        <v>1.2019497318775074</v>
      </c>
      <c r="D1309" s="2">
        <f t="shared" ref="D1309:D1372" si="122">$D$4*B1309+(1-$D$4)*D1308</f>
        <v>1.1112761751836184</v>
      </c>
      <c r="E1309" s="2">
        <f t="shared" si="121"/>
        <v>9.067355669388899E-2</v>
      </c>
      <c r="F1309" s="2">
        <f t="shared" si="119"/>
        <v>5.8174127306621234E-2</v>
      </c>
      <c r="G1309" s="2">
        <f t="shared" si="117"/>
        <v>3.2499429387267756E-2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1.04</v>
      </c>
      <c r="C1310" s="2">
        <f t="shared" si="120"/>
        <v>1.2001113115886601</v>
      </c>
      <c r="D1310" s="2">
        <f t="shared" si="122"/>
        <v>1.1059964585033504</v>
      </c>
      <c r="E1310" s="2">
        <f t="shared" si="121"/>
        <v>9.4114853085309758E-2</v>
      </c>
      <c r="F1310" s="2">
        <f t="shared" si="119"/>
        <v>6.5362272462358942E-2</v>
      </c>
      <c r="G1310" s="2">
        <f t="shared" si="117"/>
        <v>2.8752580622950816E-2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1.07</v>
      </c>
      <c r="C1311" s="2">
        <f t="shared" si="120"/>
        <v>1.1939403405750202</v>
      </c>
      <c r="D1311" s="2">
        <f t="shared" si="122"/>
        <v>1.103330054169769</v>
      </c>
      <c r="E1311" s="2">
        <f t="shared" si="121"/>
        <v>9.061028640525115E-2</v>
      </c>
      <c r="F1311" s="2">
        <f t="shared" si="119"/>
        <v>7.0411875250937395E-2</v>
      </c>
      <c r="G1311" s="2">
        <f t="shared" si="117"/>
        <v>2.0198411154313756E-2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1.1000000000000001</v>
      </c>
      <c r="C1312" s="2">
        <f t="shared" si="120"/>
        <v>1.1794879804865557</v>
      </c>
      <c r="D1312" s="2">
        <f t="shared" si="122"/>
        <v>1.1030833834905269</v>
      </c>
      <c r="E1312" s="2">
        <f t="shared" si="121"/>
        <v>7.6404596996028751E-2</v>
      </c>
      <c r="F1312" s="2">
        <f t="shared" si="119"/>
        <v>7.1610419599955677E-2</v>
      </c>
      <c r="G1312" s="2">
        <f t="shared" si="117"/>
        <v>4.7941773960730738E-3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1.1299999999999999</v>
      </c>
      <c r="C1313" s="2">
        <f t="shared" si="120"/>
        <v>1.1611052142578548</v>
      </c>
      <c r="D1313" s="2">
        <f t="shared" si="122"/>
        <v>1.1050772069356729</v>
      </c>
      <c r="E1313" s="2">
        <f t="shared" si="121"/>
        <v>5.6028007322181939E-2</v>
      </c>
      <c r="F1313" s="2">
        <f t="shared" si="119"/>
        <v>6.849393714440094E-2</v>
      </c>
      <c r="G1313" s="2">
        <f t="shared" si="117"/>
        <v>-1.2465929822219002E-2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1.1499999999999999</v>
      </c>
      <c r="C1314" s="2">
        <f t="shared" si="120"/>
        <v>1.1393967197566464</v>
      </c>
      <c r="D1314" s="2">
        <f t="shared" si="122"/>
        <v>1.1084048212367343</v>
      </c>
      <c r="E1314" s="2">
        <f t="shared" si="121"/>
        <v>3.099189851991202E-2</v>
      </c>
      <c r="F1314" s="2">
        <f t="shared" si="119"/>
        <v>6.0993529419503159E-2</v>
      </c>
      <c r="G1314" s="2">
        <f t="shared" si="117"/>
        <v>-3.0001630899591139E-2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1.1200000000000001</v>
      </c>
      <c r="C1315" s="2">
        <f t="shared" si="120"/>
        <v>1.1164126090248545</v>
      </c>
      <c r="D1315" s="2">
        <f t="shared" si="122"/>
        <v>1.1092637233673466</v>
      </c>
      <c r="E1315" s="2">
        <f t="shared" si="121"/>
        <v>7.1488856575079307E-3</v>
      </c>
      <c r="F1315" s="2">
        <f t="shared" si="119"/>
        <v>5.0224600667104116E-2</v>
      </c>
      <c r="G1315" s="2">
        <f t="shared" si="117"/>
        <v>-4.3075715009596185E-2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1.0900000000000001</v>
      </c>
      <c r="C1316" s="2">
        <f t="shared" si="120"/>
        <v>1.0954260537902614</v>
      </c>
      <c r="D1316" s="2">
        <f t="shared" si="122"/>
        <v>1.1078367808956913</v>
      </c>
      <c r="E1316" s="2">
        <f t="shared" si="121"/>
        <v>-1.2410727105429897E-2</v>
      </c>
      <c r="F1316" s="2">
        <f t="shared" si="119"/>
        <v>3.7697535112597318E-2</v>
      </c>
      <c r="G1316" s="2">
        <f t="shared" ref="G1316:G1379" si="123">E1316-F1316</f>
        <v>-5.0108262218027215E-2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1.06</v>
      </c>
      <c r="C1317" s="2">
        <f t="shared" si="120"/>
        <v>1.0761297378225287</v>
      </c>
      <c r="D1317" s="2">
        <f t="shared" si="122"/>
        <v>1.1042933156441586</v>
      </c>
      <c r="E1317" s="2">
        <f t="shared" si="121"/>
        <v>-2.8163577821629815E-2</v>
      </c>
      <c r="F1317" s="2">
        <f t="shared" ref="F1317:F1380" si="125">(E1317*(2/(10)))+((1-(2/10))*F1316)</f>
        <v>2.452531252575189E-2</v>
      </c>
      <c r="G1317" s="2">
        <f t="shared" si="123"/>
        <v>-5.2688890347381709E-2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1.0900000000000001</v>
      </c>
      <c r="C1318" s="2">
        <f t="shared" si="120"/>
        <v>1.062879008926755</v>
      </c>
      <c r="D1318" s="2">
        <f t="shared" si="122"/>
        <v>1.1032345515223692</v>
      </c>
      <c r="E1318" s="2">
        <f t="shared" si="121"/>
        <v>-4.0355542595614136E-2</v>
      </c>
      <c r="F1318" s="2">
        <f t="shared" si="125"/>
        <v>1.1549141501478686E-2</v>
      </c>
      <c r="G1318" s="2">
        <f t="shared" si="123"/>
        <v>-5.1904684097092819E-2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1.08</v>
      </c>
      <c r="C1319" s="2">
        <f t="shared" si="120"/>
        <v>1.0547437767841774</v>
      </c>
      <c r="D1319" s="2">
        <f t="shared" si="122"/>
        <v>1.1015134736318233</v>
      </c>
      <c r="E1319" s="2">
        <f t="shared" si="121"/>
        <v>-4.676969684764587E-2</v>
      </c>
      <c r="F1319" s="2">
        <f t="shared" si="125"/>
        <v>-1.1462616834622547E-4</v>
      </c>
      <c r="G1319" s="2">
        <f t="shared" si="123"/>
        <v>-4.6655070679299644E-2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1.08</v>
      </c>
      <c r="C1320" s="2">
        <f t="shared" si="120"/>
        <v>1.0524755034327655</v>
      </c>
      <c r="D1320" s="2">
        <f t="shared" si="122"/>
        <v>1.099919882992429</v>
      </c>
      <c r="E1320" s="2">
        <f t="shared" si="121"/>
        <v>-4.7444379559663519E-2</v>
      </c>
      <c r="F1320" s="2">
        <f t="shared" si="125"/>
        <v>-9.5805768466096838E-3</v>
      </c>
      <c r="G1320" s="2">
        <f t="shared" si="123"/>
        <v>-3.7863802713053833E-2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1.05</v>
      </c>
      <c r="C1321" s="2">
        <f t="shared" si="120"/>
        <v>1.0551715798277248</v>
      </c>
      <c r="D1321" s="2">
        <f t="shared" si="122"/>
        <v>1.0962221138818786</v>
      </c>
      <c r="E1321" s="2">
        <f t="shared" si="121"/>
        <v>-4.105053405415382E-2</v>
      </c>
      <c r="F1321" s="2">
        <f t="shared" si="125"/>
        <v>-1.587456828811851E-2</v>
      </c>
      <c r="G1321" s="2">
        <f t="shared" si="123"/>
        <v>-2.517596576603531E-2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1.07</v>
      </c>
      <c r="C1322" s="2">
        <f t="shared" si="120"/>
        <v>1.0620682598542286</v>
      </c>
      <c r="D1322" s="2">
        <f t="shared" si="122"/>
        <v>1.0942797350758136</v>
      </c>
      <c r="E1322" s="2">
        <f t="shared" si="121"/>
        <v>-3.2211475221584962E-2</v>
      </c>
      <c r="F1322" s="2">
        <f t="shared" si="125"/>
        <v>-1.9141949674811802E-2</v>
      </c>
      <c r="G1322" s="2">
        <f t="shared" si="123"/>
        <v>-1.306952554677316E-2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1.07</v>
      </c>
      <c r="C1323" s="2">
        <f t="shared" si="120"/>
        <v>1.0725192967997319</v>
      </c>
      <c r="D1323" s="2">
        <f t="shared" si="122"/>
        <v>1.092481236181309</v>
      </c>
      <c r="E1323" s="2">
        <f t="shared" si="121"/>
        <v>-1.9961939381577087E-2</v>
      </c>
      <c r="F1323" s="2">
        <f t="shared" si="125"/>
        <v>-1.9305947616164859E-2</v>
      </c>
      <c r="G1323" s="2">
        <f t="shared" si="123"/>
        <v>-6.5599176541222826E-4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1.1000000000000001</v>
      </c>
      <c r="C1324" s="2">
        <f t="shared" si="120"/>
        <v>1.0844394049843884</v>
      </c>
      <c r="D1324" s="2">
        <f t="shared" si="122"/>
        <v>1.0930381816493602</v>
      </c>
      <c r="E1324" s="2">
        <f t="shared" si="121"/>
        <v>-8.5987766649717745E-3</v>
      </c>
      <c r="F1324" s="2">
        <f t="shared" si="125"/>
        <v>-1.7164513425926241E-2</v>
      </c>
      <c r="G1324" s="2">
        <f t="shared" si="123"/>
        <v>8.565736760954467E-3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1.08</v>
      </c>
      <c r="C1325" s="2">
        <f t="shared" si="120"/>
        <v>1.0899102657560209</v>
      </c>
      <c r="D1325" s="2">
        <f t="shared" si="122"/>
        <v>1.0920723904160743</v>
      </c>
      <c r="E1325" s="2">
        <f t="shared" si="121"/>
        <v>-2.1621246600533883E-3</v>
      </c>
      <c r="F1325" s="2">
        <f t="shared" si="125"/>
        <v>-1.4164035672751672E-2</v>
      </c>
      <c r="G1325" s="2">
        <f t="shared" si="123"/>
        <v>1.2001911012698284E-2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1.06</v>
      </c>
      <c r="C1326" s="2">
        <f t="shared" si="120"/>
        <v>1.0899240710243254</v>
      </c>
      <c r="D1326" s="2">
        <f t="shared" si="122"/>
        <v>1.0896966577926612</v>
      </c>
      <c r="E1326" s="2">
        <f t="shared" si="121"/>
        <v>2.2741323166419747E-4</v>
      </c>
      <c r="F1326" s="2">
        <f t="shared" si="125"/>
        <v>-1.1285745891868499E-2</v>
      </c>
      <c r="G1326" s="2">
        <f t="shared" si="123"/>
        <v>1.1513159123532696E-2</v>
      </c>
      <c r="H1326" s="2" t="str">
        <f t="shared" si="124"/>
        <v>Sell</v>
      </c>
    </row>
    <row r="1327" spans="1:8" ht="13.5" x14ac:dyDescent="0.25">
      <c r="A1327" s="3">
        <v>43943</v>
      </c>
      <c r="B1327" s="2">
        <v>1.05</v>
      </c>
      <c r="C1327" s="2">
        <f t="shared" si="120"/>
        <v>1.0853203677898138</v>
      </c>
      <c r="D1327" s="2">
        <f t="shared" si="122"/>
        <v>1.0867561646228345</v>
      </c>
      <c r="E1327" s="2">
        <f t="shared" si="121"/>
        <v>-1.4357968330207527E-3</v>
      </c>
      <c r="F1327" s="2">
        <f t="shared" si="125"/>
        <v>-9.3157560800989497E-3</v>
      </c>
      <c r="G1327" s="2">
        <f t="shared" si="123"/>
        <v>7.8799592470781971E-3</v>
      </c>
      <c r="H1327" s="2" t="str">
        <f t="shared" si="124"/>
        <v>Sell</v>
      </c>
    </row>
    <row r="1328" spans="1:8" ht="13.5" x14ac:dyDescent="0.25">
      <c r="A1328" s="3">
        <v>43944</v>
      </c>
      <c r="B1328" s="2">
        <v>1.06</v>
      </c>
      <c r="C1328" s="2">
        <f t="shared" si="120"/>
        <v>1.0860403112067656</v>
      </c>
      <c r="D1328" s="2">
        <f t="shared" si="122"/>
        <v>1.0847742265026246</v>
      </c>
      <c r="E1328" s="2">
        <f t="shared" si="121"/>
        <v>1.2660847041410239E-3</v>
      </c>
      <c r="F1328" s="2">
        <f t="shared" si="125"/>
        <v>-7.1993879232509555E-3</v>
      </c>
      <c r="G1328" s="2">
        <f t="shared" si="123"/>
        <v>8.4654726273919803E-3</v>
      </c>
      <c r="H1328" s="2" t="str">
        <f t="shared" si="124"/>
        <v>Sell</v>
      </c>
    </row>
    <row r="1329" spans="1:8" ht="13.5" x14ac:dyDescent="0.25">
      <c r="A1329" s="3">
        <v>43945</v>
      </c>
      <c r="B1329" s="2">
        <v>1.06</v>
      </c>
      <c r="C1329" s="2">
        <f t="shared" si="120"/>
        <v>1.085111032559571</v>
      </c>
      <c r="D1329" s="2">
        <f t="shared" si="122"/>
        <v>1.0829390986135412</v>
      </c>
      <c r="E1329" s="2">
        <f t="shared" si="121"/>
        <v>2.1719339460297693E-3</v>
      </c>
      <c r="F1329" s="2">
        <f t="shared" si="125"/>
        <v>-5.3251235493948102E-3</v>
      </c>
      <c r="G1329" s="2">
        <f t="shared" si="123"/>
        <v>7.4970574954245795E-3</v>
      </c>
      <c r="H1329" s="2" t="str">
        <f t="shared" si="124"/>
        <v>Sell</v>
      </c>
    </row>
    <row r="1330" spans="1:8" ht="13.5" x14ac:dyDescent="0.25">
      <c r="A1330" s="3">
        <v>43948</v>
      </c>
      <c r="B1330" s="2">
        <v>1.06</v>
      </c>
      <c r="C1330" s="2">
        <f t="shared" si="120"/>
        <v>1.0843247198580985</v>
      </c>
      <c r="D1330" s="2">
        <f t="shared" si="122"/>
        <v>1.0812399061236493</v>
      </c>
      <c r="E1330" s="2">
        <f t="shared" si="121"/>
        <v>3.0848137344492432E-3</v>
      </c>
      <c r="F1330" s="2">
        <f t="shared" si="125"/>
        <v>-3.6431360926260001E-3</v>
      </c>
      <c r="G1330" s="2">
        <f t="shared" si="123"/>
        <v>6.7279498270752438E-3</v>
      </c>
      <c r="H1330" s="2" t="str">
        <f t="shared" si="124"/>
        <v>Sell</v>
      </c>
    </row>
    <row r="1331" spans="1:8" ht="13.5" x14ac:dyDescent="0.25">
      <c r="A1331" s="3">
        <v>43949</v>
      </c>
      <c r="B1331" s="2">
        <v>1.04</v>
      </c>
      <c r="C1331" s="2">
        <f t="shared" si="120"/>
        <v>1.0790439937260834</v>
      </c>
      <c r="D1331" s="2">
        <f t="shared" si="122"/>
        <v>1.0781850982626382</v>
      </c>
      <c r="E1331" s="2">
        <f t="shared" si="121"/>
        <v>8.5889546344519729E-4</v>
      </c>
      <c r="F1331" s="2">
        <f t="shared" si="125"/>
        <v>-2.7427297814117606E-3</v>
      </c>
      <c r="G1331" s="2">
        <f t="shared" si="123"/>
        <v>3.6016252448569579E-3</v>
      </c>
      <c r="H1331" s="2" t="str">
        <f t="shared" si="124"/>
        <v>Sell</v>
      </c>
    </row>
    <row r="1332" spans="1:8" ht="13.5" x14ac:dyDescent="0.25">
      <c r="A1332" s="3">
        <v>43950</v>
      </c>
      <c r="B1332" s="2">
        <v>1.03</v>
      </c>
      <c r="C1332" s="2">
        <f t="shared" si="120"/>
        <v>1.0776526100759167</v>
      </c>
      <c r="D1332" s="2">
        <f t="shared" si="122"/>
        <v>1.074615831724665</v>
      </c>
      <c r="E1332" s="2">
        <f t="shared" si="121"/>
        <v>3.0367783512517121E-3</v>
      </c>
      <c r="F1332" s="2">
        <f t="shared" si="125"/>
        <v>-1.5868281548790659E-3</v>
      </c>
      <c r="G1332" s="2">
        <f t="shared" si="123"/>
        <v>4.6236065061307785E-3</v>
      </c>
      <c r="H1332" s="2" t="str">
        <f t="shared" si="124"/>
        <v>Sell</v>
      </c>
    </row>
    <row r="1333" spans="1:8" ht="13.5" x14ac:dyDescent="0.25">
      <c r="A1333" s="3">
        <v>43951</v>
      </c>
      <c r="B1333" s="2">
        <v>1</v>
      </c>
      <c r="C1333" s="2">
        <f t="shared" si="120"/>
        <v>1.0764752854488526</v>
      </c>
      <c r="D1333" s="2">
        <f t="shared" si="122"/>
        <v>1.0690887330783936</v>
      </c>
      <c r="E1333" s="2">
        <f t="shared" si="121"/>
        <v>7.386552370459043E-3</v>
      </c>
      <c r="F1333" s="2">
        <f t="shared" si="125"/>
        <v>2.0784795018855581E-4</v>
      </c>
      <c r="G1333" s="2">
        <f t="shared" si="123"/>
        <v>7.178704420270487E-3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1.03</v>
      </c>
      <c r="C1334" s="2">
        <f t="shared" si="120"/>
        <v>1.0800944723028754</v>
      </c>
      <c r="D1334" s="2">
        <f t="shared" si="122"/>
        <v>1.0661932713688829</v>
      </c>
      <c r="E1334" s="2">
        <f t="shared" si="121"/>
        <v>1.3901200933992497E-2</v>
      </c>
      <c r="F1334" s="2">
        <f t="shared" si="125"/>
        <v>2.9465185469493443E-3</v>
      </c>
      <c r="G1334" s="2">
        <f t="shared" si="123"/>
        <v>1.0954682387043153E-2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1.04</v>
      </c>
      <c r="C1335" s="2">
        <f t="shared" si="120"/>
        <v>1.0800799381024331</v>
      </c>
      <c r="D1335" s="2">
        <f t="shared" si="122"/>
        <v>1.0642530290452619</v>
      </c>
      <c r="E1335" s="2">
        <f t="shared" si="121"/>
        <v>1.5826909057171212E-2</v>
      </c>
      <c r="F1335" s="2">
        <f t="shared" si="125"/>
        <v>5.5225966489937184E-3</v>
      </c>
      <c r="G1335" s="2">
        <f t="shared" si="123"/>
        <v>1.0304312408177495E-2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1.02</v>
      </c>
      <c r="C1336" s="2">
        <f t="shared" si="120"/>
        <v>1.076990716855905</v>
      </c>
      <c r="D1336" s="2">
        <f t="shared" si="122"/>
        <v>1.060975026893761</v>
      </c>
      <c r="E1336" s="2">
        <f t="shared" si="121"/>
        <v>1.6015689962143975E-2</v>
      </c>
      <c r="F1336" s="2">
        <f t="shared" si="125"/>
        <v>7.62121531162377E-3</v>
      </c>
      <c r="G1336" s="2">
        <f t="shared" si="123"/>
        <v>8.3944746505202061E-3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1.03</v>
      </c>
      <c r="C1337" s="2">
        <f t="shared" si="120"/>
        <v>1.0728382988780734</v>
      </c>
      <c r="D1337" s="2">
        <f t="shared" si="122"/>
        <v>1.0586805804571862</v>
      </c>
      <c r="E1337" s="2">
        <f t="shared" si="121"/>
        <v>1.41577184208872E-2</v>
      </c>
      <c r="F1337" s="2">
        <f t="shared" si="125"/>
        <v>8.9285159334764573E-3</v>
      </c>
      <c r="G1337" s="2">
        <f t="shared" si="123"/>
        <v>5.2292024874107425E-3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1.03</v>
      </c>
      <c r="C1338" s="2">
        <f t="shared" si="120"/>
        <v>1.0708631759737544</v>
      </c>
      <c r="D1338" s="2">
        <f t="shared" si="122"/>
        <v>1.056556093015913</v>
      </c>
      <c r="E1338" s="2">
        <f t="shared" si="121"/>
        <v>1.4307082957841333E-2</v>
      </c>
      <c r="F1338" s="2">
        <f t="shared" si="125"/>
        <v>1.0004229338349433E-2</v>
      </c>
      <c r="G1338" s="2">
        <f t="shared" si="123"/>
        <v>4.3028536194918993E-3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1.04</v>
      </c>
      <c r="C1339" s="2">
        <f t="shared" si="120"/>
        <v>1.0691919181316383</v>
      </c>
      <c r="D1339" s="2">
        <f t="shared" si="122"/>
        <v>1.0553297157554751</v>
      </c>
      <c r="E1339" s="2">
        <f t="shared" si="121"/>
        <v>1.3862202376163202E-2</v>
      </c>
      <c r="F1339" s="2">
        <f t="shared" si="125"/>
        <v>1.0775823945912187E-2</v>
      </c>
      <c r="G1339" s="2">
        <f t="shared" si="123"/>
        <v>3.0863784302510144E-3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1.04</v>
      </c>
      <c r="C1340" s="2">
        <f t="shared" si="120"/>
        <v>1.0677777768806169</v>
      </c>
      <c r="D1340" s="2">
        <f t="shared" si="122"/>
        <v>1.0541941812550695</v>
      </c>
      <c r="E1340" s="2">
        <f t="shared" si="121"/>
        <v>1.3583595625547451E-2</v>
      </c>
      <c r="F1340" s="2">
        <f t="shared" si="125"/>
        <v>1.133737828183924E-2</v>
      </c>
      <c r="G1340" s="2">
        <f t="shared" si="123"/>
        <v>2.2462173437082112E-3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1.07</v>
      </c>
      <c r="C1341" s="2">
        <f t="shared" si="120"/>
        <v>1.0635042727451374</v>
      </c>
      <c r="D1341" s="2">
        <f t="shared" si="122"/>
        <v>1.0553649826435829</v>
      </c>
      <c r="E1341" s="2">
        <f t="shared" si="121"/>
        <v>8.1392901015544528E-3</v>
      </c>
      <c r="F1341" s="2">
        <f t="shared" si="125"/>
        <v>1.0697760645782284E-2</v>
      </c>
      <c r="G1341" s="2">
        <f t="shared" si="123"/>
        <v>-2.5584705442278314E-3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1.1000000000000001</v>
      </c>
      <c r="C1342" s="2">
        <f t="shared" si="120"/>
        <v>1.0583497692458854</v>
      </c>
      <c r="D1342" s="2">
        <f t="shared" si="122"/>
        <v>1.0586712802255398</v>
      </c>
      <c r="E1342" s="2">
        <f t="shared" si="121"/>
        <v>-3.2151097965438247E-4</v>
      </c>
      <c r="F1342" s="2">
        <f t="shared" si="125"/>
        <v>8.4939063206949522E-3</v>
      </c>
      <c r="G1342" s="2">
        <f t="shared" si="123"/>
        <v>-8.8154173003493347E-3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1.0900000000000001</v>
      </c>
      <c r="C1343" s="2">
        <f t="shared" si="120"/>
        <v>1.0493728816695953</v>
      </c>
      <c r="D1343" s="2">
        <f t="shared" si="122"/>
        <v>1.0609919261347591</v>
      </c>
      <c r="E1343" s="2">
        <f t="shared" si="121"/>
        <v>-1.1619044465163819E-2</v>
      </c>
      <c r="F1343" s="2">
        <f t="shared" si="125"/>
        <v>4.4713161635231979E-3</v>
      </c>
      <c r="G1343" s="2">
        <f t="shared" si="123"/>
        <v>-1.6090360628687017E-2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1.06</v>
      </c>
      <c r="C1344" s="2">
        <f t="shared" si="120"/>
        <v>1.0463924383358114</v>
      </c>
      <c r="D1344" s="2">
        <f t="shared" si="122"/>
        <v>1.060918450124777</v>
      </c>
      <c r="E1344" s="2">
        <f t="shared" si="121"/>
        <v>-1.452601178896562E-2</v>
      </c>
      <c r="F1344" s="2">
        <f t="shared" si="125"/>
        <v>6.7185057302543427E-4</v>
      </c>
      <c r="G1344" s="2">
        <f t="shared" si="123"/>
        <v>-1.5197862361991055E-2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1.07</v>
      </c>
      <c r="C1345" s="2">
        <f t="shared" si="120"/>
        <v>1.045408986284148</v>
      </c>
      <c r="D1345" s="2">
        <f t="shared" si="122"/>
        <v>1.0615911575229418</v>
      </c>
      <c r="E1345" s="2">
        <f t="shared" si="121"/>
        <v>-1.618217123879373E-2</v>
      </c>
      <c r="F1345" s="2">
        <f t="shared" si="125"/>
        <v>-2.6989537893383985E-3</v>
      </c>
      <c r="G1345" s="2">
        <f t="shared" si="123"/>
        <v>-1.3483217449455331E-2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1.05</v>
      </c>
      <c r="C1346" s="2">
        <f t="shared" si="120"/>
        <v>1.041499911471202</v>
      </c>
      <c r="D1346" s="2">
        <f t="shared" si="122"/>
        <v>1.0607325532619831</v>
      </c>
      <c r="E1346" s="2">
        <f t="shared" si="121"/>
        <v>-1.9232641790781102E-2</v>
      </c>
      <c r="F1346" s="2">
        <f t="shared" si="125"/>
        <v>-6.0056913896269389E-3</v>
      </c>
      <c r="G1346" s="2">
        <f t="shared" si="123"/>
        <v>-1.3226950401154163E-2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1.04</v>
      </c>
      <c r="C1347" s="2">
        <f t="shared" si="120"/>
        <v>1.0397306943217863</v>
      </c>
      <c r="D1347" s="2">
        <f t="shared" si="122"/>
        <v>1.0591968085759103</v>
      </c>
      <c r="E1347" s="2">
        <f t="shared" si="121"/>
        <v>-1.9466114254123923E-2</v>
      </c>
      <c r="F1347" s="2">
        <f t="shared" si="125"/>
        <v>-8.697775962526336E-3</v>
      </c>
      <c r="G1347" s="2">
        <f t="shared" si="123"/>
        <v>-1.0768338291597587E-2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1.04</v>
      </c>
      <c r="C1348" s="2">
        <f t="shared" si="120"/>
        <v>1.038233664426127</v>
      </c>
      <c r="D1348" s="2">
        <f t="shared" si="122"/>
        <v>1.0577748227554724</v>
      </c>
      <c r="E1348" s="2">
        <f t="shared" si="121"/>
        <v>-1.9541158329345443E-2</v>
      </c>
      <c r="F1348" s="2">
        <f t="shared" si="125"/>
        <v>-1.0866452435890158E-2</v>
      </c>
      <c r="G1348" s="2">
        <f t="shared" si="123"/>
        <v>-8.674705893455285E-3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1.05</v>
      </c>
      <c r="C1349" s="2">
        <f t="shared" si="120"/>
        <v>1.0385054083605689</v>
      </c>
      <c r="D1349" s="2">
        <f t="shared" si="122"/>
        <v>1.0571989099587709</v>
      </c>
      <c r="E1349" s="2">
        <f t="shared" si="121"/>
        <v>-1.8693501598201934E-2</v>
      </c>
      <c r="F1349" s="2">
        <f t="shared" si="125"/>
        <v>-1.2431862268352512E-2</v>
      </c>
      <c r="G1349" s="2">
        <f t="shared" si="123"/>
        <v>-6.2616393298494215E-3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1.08</v>
      </c>
      <c r="C1350" s="2">
        <f t="shared" si="120"/>
        <v>1.0387353455358659</v>
      </c>
      <c r="D1350" s="2">
        <f t="shared" si="122"/>
        <v>1.0588878795914545</v>
      </c>
      <c r="E1350" s="2">
        <f t="shared" si="121"/>
        <v>-2.0152534055588589E-2</v>
      </c>
      <c r="F1350" s="2">
        <f t="shared" si="125"/>
        <v>-1.3975996625799729E-2</v>
      </c>
      <c r="G1350" s="2">
        <f t="shared" si="123"/>
        <v>-6.1765374297888601E-3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1.1100000000000001</v>
      </c>
      <c r="C1351" s="2">
        <f t="shared" si="120"/>
        <v>1.0435452923765018</v>
      </c>
      <c r="D1351" s="2">
        <f t="shared" si="122"/>
        <v>1.0626739625846802</v>
      </c>
      <c r="E1351" s="2">
        <f t="shared" si="121"/>
        <v>-1.9128670208178322E-2</v>
      </c>
      <c r="F1351" s="2">
        <f t="shared" si="125"/>
        <v>-1.5006531342275448E-2</v>
      </c>
      <c r="G1351" s="2">
        <f t="shared" si="123"/>
        <v>-4.1221388659028746E-3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1.1399999999999999</v>
      </c>
      <c r="C1352" s="2">
        <f t="shared" si="120"/>
        <v>1.0522306320108861</v>
      </c>
      <c r="D1352" s="2">
        <f t="shared" si="122"/>
        <v>1.0684018172080372</v>
      </c>
      <c r="E1352" s="2">
        <f t="shared" si="121"/>
        <v>-1.6171185197151106E-2</v>
      </c>
      <c r="F1352" s="2">
        <f t="shared" si="125"/>
        <v>-1.5239462113250581E-2</v>
      </c>
      <c r="G1352" s="2">
        <f t="shared" si="123"/>
        <v>-9.317230839005243E-4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1.17</v>
      </c>
      <c r="C1353" s="2">
        <f t="shared" si="120"/>
        <v>1.0580413040092114</v>
      </c>
      <c r="D1353" s="2">
        <f t="shared" si="122"/>
        <v>1.0759276085259604</v>
      </c>
      <c r="E1353" s="2">
        <f t="shared" si="121"/>
        <v>-1.7886304516748996E-2</v>
      </c>
      <c r="F1353" s="2">
        <f t="shared" si="125"/>
        <v>-1.5768830593950265E-2</v>
      </c>
      <c r="G1353" s="2">
        <f t="shared" si="123"/>
        <v>-2.1174739227987315E-3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1.2</v>
      </c>
      <c r="C1354" s="2">
        <f t="shared" si="120"/>
        <v>1.0583426418539481</v>
      </c>
      <c r="D1354" s="2">
        <f t="shared" si="122"/>
        <v>1.0851181560425558</v>
      </c>
      <c r="E1354" s="2">
        <f t="shared" si="121"/>
        <v>-2.6775514188607685E-2</v>
      </c>
      <c r="F1354" s="2">
        <f t="shared" si="125"/>
        <v>-1.797016731288175E-2</v>
      </c>
      <c r="G1354" s="2">
        <f t="shared" si="123"/>
        <v>-8.8053468757259348E-3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1.23</v>
      </c>
      <c r="C1355" s="2">
        <f t="shared" si="120"/>
        <v>1.0601360815687253</v>
      </c>
      <c r="D1355" s="2">
        <f t="shared" si="122"/>
        <v>1.095850144483848</v>
      </c>
      <c r="E1355" s="2">
        <f t="shared" si="121"/>
        <v>-3.5714062915122691E-2</v>
      </c>
      <c r="F1355" s="2">
        <f t="shared" si="125"/>
        <v>-2.1518946433329939E-2</v>
      </c>
      <c r="G1355" s="2">
        <f t="shared" si="123"/>
        <v>-1.4195116481792752E-2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1.26</v>
      </c>
      <c r="C1356" s="2">
        <f t="shared" si="120"/>
        <v>1.0585766844043061</v>
      </c>
      <c r="D1356" s="2">
        <f t="shared" si="122"/>
        <v>1.1080093930405999</v>
      </c>
      <c r="E1356" s="2">
        <f t="shared" si="121"/>
        <v>-4.9432708636293787E-2</v>
      </c>
      <c r="F1356" s="2">
        <f t="shared" si="125"/>
        <v>-2.7101698873922709E-2</v>
      </c>
      <c r="G1356" s="2">
        <f t="shared" si="123"/>
        <v>-2.2331009762371078E-2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1.28</v>
      </c>
      <c r="C1357" s="2">
        <f t="shared" si="120"/>
        <v>1.0557187329574897</v>
      </c>
      <c r="D1357" s="2">
        <f t="shared" si="122"/>
        <v>1.1207494380005556</v>
      </c>
      <c r="E1357" s="2">
        <f t="shared" si="121"/>
        <v>-6.5030705043065851E-2</v>
      </c>
      <c r="F1357" s="2">
        <f t="shared" si="125"/>
        <v>-3.4687500107751339E-2</v>
      </c>
      <c r="G1357" s="2">
        <f t="shared" si="123"/>
        <v>-3.0343204935314512E-2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1.22</v>
      </c>
      <c r="C1358" s="2">
        <f t="shared" si="120"/>
        <v>1.0533004663486452</v>
      </c>
      <c r="D1358" s="2">
        <f t="shared" si="122"/>
        <v>1.1281013314819961</v>
      </c>
      <c r="E1358" s="2">
        <f t="shared" si="121"/>
        <v>-7.4800865133350936E-2</v>
      </c>
      <c r="F1358" s="2">
        <f t="shared" si="125"/>
        <v>-4.2710173112871258E-2</v>
      </c>
      <c r="G1358" s="2">
        <f t="shared" si="123"/>
        <v>-3.2090692020479678E-2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1.25</v>
      </c>
      <c r="C1359" s="2">
        <f t="shared" ref="C1359:C1422" si="126">$C$4*B1349+C1358*(1-$C$4)</f>
        <v>1.0527927022950074</v>
      </c>
      <c r="D1359" s="2">
        <f t="shared" si="122"/>
        <v>1.1371308624833296</v>
      </c>
      <c r="E1359" s="2">
        <f t="shared" si="121"/>
        <v>-8.4338160188322187E-2</v>
      </c>
      <c r="F1359" s="2">
        <f t="shared" si="125"/>
        <v>-5.1035770527961447E-2</v>
      </c>
      <c r="G1359" s="2">
        <f t="shared" si="123"/>
        <v>-3.330238966036074E-2</v>
      </c>
      <c r="H1359" s="2" t="str">
        <f t="shared" si="124"/>
        <v>Hold</v>
      </c>
    </row>
    <row r="1360" spans="1:8" ht="13.5" x14ac:dyDescent="0.25">
      <c r="A1360" s="3">
        <v>43992</v>
      </c>
      <c r="B1360" s="2">
        <v>1.25</v>
      </c>
      <c r="C1360" s="2">
        <f t="shared" si="126"/>
        <v>1.0569784404034679</v>
      </c>
      <c r="D1360" s="2">
        <f t="shared" si="122"/>
        <v>1.1454915393364162</v>
      </c>
      <c r="E1360" s="2">
        <f t="shared" si="121"/>
        <v>-8.8513098932948342E-2</v>
      </c>
      <c r="F1360" s="2">
        <f t="shared" si="125"/>
        <v>-5.8531236208958823E-2</v>
      </c>
      <c r="G1360" s="2">
        <f t="shared" si="123"/>
        <v>-2.9981862723989519E-2</v>
      </c>
      <c r="H1360" s="2" t="str">
        <f t="shared" si="124"/>
        <v>Hold</v>
      </c>
    </row>
    <row r="1361" spans="1:8" ht="13.5" x14ac:dyDescent="0.25">
      <c r="A1361" s="3">
        <v>43993</v>
      </c>
      <c r="B1361" s="2">
        <v>1.25</v>
      </c>
      <c r="C1361" s="2">
        <f t="shared" si="126"/>
        <v>1.065135603418319</v>
      </c>
      <c r="D1361" s="2">
        <f t="shared" si="122"/>
        <v>1.1532329067929781</v>
      </c>
      <c r="E1361" s="2">
        <f t="shared" si="121"/>
        <v>-8.8097303374659042E-2</v>
      </c>
      <c r="F1361" s="2">
        <f t="shared" si="125"/>
        <v>-6.4444449642098861E-2</v>
      </c>
      <c r="G1361" s="2">
        <f t="shared" si="123"/>
        <v>-2.3652853732560181E-2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1.27</v>
      </c>
      <c r="C1362" s="2">
        <f t="shared" si="126"/>
        <v>1.0766532028924238</v>
      </c>
      <c r="D1362" s="2">
        <f t="shared" si="122"/>
        <v>1.1618823211046092</v>
      </c>
      <c r="E1362" s="2">
        <f t="shared" si="121"/>
        <v>-8.5229118212185373E-2</v>
      </c>
      <c r="F1362" s="2">
        <f t="shared" si="125"/>
        <v>-6.8601383356116166E-2</v>
      </c>
      <c r="G1362" s="2">
        <f t="shared" si="123"/>
        <v>-1.6627734856069207E-2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1.31</v>
      </c>
      <c r="C1363" s="2">
        <f t="shared" si="126"/>
        <v>1.0910142486012817</v>
      </c>
      <c r="D1363" s="2">
        <f t="shared" si="122"/>
        <v>1.1728540010227864</v>
      </c>
      <c r="E1363" s="2">
        <f t="shared" si="121"/>
        <v>-8.1839752421504652E-2</v>
      </c>
      <c r="F1363" s="2">
        <f t="shared" si="125"/>
        <v>-7.1249057169193858E-2</v>
      </c>
      <c r="G1363" s="2">
        <f t="shared" si="123"/>
        <v>-1.0590695252310794E-2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1.38</v>
      </c>
      <c r="C1364" s="2">
        <f t="shared" si="126"/>
        <v>1.1077812872780077</v>
      </c>
      <c r="D1364" s="2">
        <f t="shared" si="122"/>
        <v>1.1881981490951725</v>
      </c>
      <c r="E1364" s="2">
        <f t="shared" si="121"/>
        <v>-8.0416861817164786E-2</v>
      </c>
      <c r="F1364" s="2">
        <f t="shared" si="125"/>
        <v>-7.3082618098788049E-2</v>
      </c>
      <c r="G1364" s="2">
        <f t="shared" si="123"/>
        <v>-7.3342437183767373E-3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1.46</v>
      </c>
      <c r="C1365" s="2">
        <f t="shared" si="126"/>
        <v>1.1265841661583142</v>
      </c>
      <c r="D1365" s="2">
        <f t="shared" si="122"/>
        <v>1.2083316195325671</v>
      </c>
      <c r="E1365" s="2">
        <f t="shared" si="121"/>
        <v>-8.1747453374252821E-2</v>
      </c>
      <c r="F1365" s="2">
        <f t="shared" si="125"/>
        <v>-7.4815585153881009E-2</v>
      </c>
      <c r="G1365" s="2">
        <f t="shared" si="123"/>
        <v>-6.9318682203718118E-3</v>
      </c>
      <c r="H1365" s="2" t="str">
        <f t="shared" si="124"/>
        <v>Hold</v>
      </c>
    </row>
    <row r="1366" spans="1:8" ht="13.5" x14ac:dyDescent="0.25">
      <c r="A1366" s="3">
        <v>44000</v>
      </c>
      <c r="B1366" s="2">
        <v>1.44</v>
      </c>
      <c r="C1366" s="2">
        <f t="shared" si="126"/>
        <v>1.1471096790570352</v>
      </c>
      <c r="D1366" s="2">
        <f t="shared" si="122"/>
        <v>1.2254922403079325</v>
      </c>
      <c r="E1366" s="2">
        <f t="shared" si="121"/>
        <v>-7.8382561250897265E-2</v>
      </c>
      <c r="F1366" s="2">
        <f t="shared" si="125"/>
        <v>-7.552898037328426E-2</v>
      </c>
      <c r="G1366" s="2">
        <f t="shared" si="123"/>
        <v>-2.8535808776130045E-3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1.4</v>
      </c>
      <c r="C1367" s="2">
        <f t="shared" si="126"/>
        <v>1.1675543438174913</v>
      </c>
      <c r="D1367" s="2">
        <f t="shared" si="122"/>
        <v>1.2384187410258634</v>
      </c>
      <c r="E1367" s="2">
        <f t="shared" si="121"/>
        <v>-7.086439720837201E-2</v>
      </c>
      <c r="F1367" s="2">
        <f t="shared" si="125"/>
        <v>-7.459606374030181E-2</v>
      </c>
      <c r="G1367" s="2">
        <f t="shared" si="123"/>
        <v>3.7316665319298004E-3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1.46</v>
      </c>
      <c r="C1368" s="2">
        <f t="shared" si="126"/>
        <v>1.175622906307108</v>
      </c>
      <c r="D1368" s="2">
        <f t="shared" si="122"/>
        <v>1.2548321676165402</v>
      </c>
      <c r="E1368" s="2">
        <f t="shared" si="121"/>
        <v>-7.9209261309432177E-2</v>
      </c>
      <c r="F1368" s="2">
        <f t="shared" si="125"/>
        <v>-7.5518703254127892E-2</v>
      </c>
      <c r="G1368" s="2">
        <f t="shared" si="123"/>
        <v>-3.6905580553042855E-3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1.54</v>
      </c>
      <c r="C1369" s="2">
        <f t="shared" si="126"/>
        <v>1.1870655361060145</v>
      </c>
      <c r="D1369" s="2">
        <f t="shared" si="122"/>
        <v>1.2759557107560555</v>
      </c>
      <c r="E1369" s="2">
        <f t="shared" si="121"/>
        <v>-8.8890174650041009E-2</v>
      </c>
      <c r="F1369" s="2">
        <f t="shared" si="125"/>
        <v>-7.8192997533310521E-2</v>
      </c>
      <c r="G1369" s="2">
        <f t="shared" si="123"/>
        <v>-1.0697177116730489E-2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1.63</v>
      </c>
      <c r="C1370" s="2">
        <f t="shared" si="126"/>
        <v>1.1967477613204738</v>
      </c>
      <c r="D1370" s="2">
        <f t="shared" si="122"/>
        <v>1.3021812136630144</v>
      </c>
      <c r="E1370" s="2">
        <f t="shared" si="121"/>
        <v>-0.10543345234254065</v>
      </c>
      <c r="F1370" s="2">
        <f t="shared" si="125"/>
        <v>-8.3641088495156543E-2</v>
      </c>
      <c r="G1370" s="2">
        <f t="shared" si="123"/>
        <v>-2.1792363847384102E-2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1.54</v>
      </c>
      <c r="C1371" s="2">
        <f t="shared" si="126"/>
        <v>1.2049404134250163</v>
      </c>
      <c r="D1371" s="2">
        <f t="shared" si="122"/>
        <v>1.3197974200583467</v>
      </c>
      <c r="E1371" s="2">
        <f t="shared" si="121"/>
        <v>-0.11485700663333032</v>
      </c>
      <c r="F1371" s="2">
        <f t="shared" si="125"/>
        <v>-8.9884272122791292E-2</v>
      </c>
      <c r="G1371" s="2">
        <f t="shared" si="123"/>
        <v>-2.4972734510539024E-2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1.46</v>
      </c>
      <c r="C1372" s="2">
        <f t="shared" si="126"/>
        <v>1.2149495805903985</v>
      </c>
      <c r="D1372" s="2">
        <f t="shared" si="122"/>
        <v>1.330182796350321</v>
      </c>
      <c r="E1372" s="2">
        <f t="shared" ref="E1372:E1435" si="127">C1372-D1372</f>
        <v>-0.11523321575992251</v>
      </c>
      <c r="F1372" s="2">
        <f t="shared" si="125"/>
        <v>-9.4954060850217542E-2</v>
      </c>
      <c r="G1372" s="2">
        <f t="shared" si="123"/>
        <v>-2.0279154909704972E-2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1.44</v>
      </c>
      <c r="C1373" s="2">
        <f t="shared" si="126"/>
        <v>1.2295727220380295</v>
      </c>
      <c r="D1373" s="2">
        <f t="shared" ref="D1373:D1436" si="128">$D$4*B1373+(1-$D$4)*D1372</f>
        <v>1.338317404028075</v>
      </c>
      <c r="E1373" s="2">
        <f t="shared" si="127"/>
        <v>-0.1087446819900455</v>
      </c>
      <c r="F1373" s="2">
        <f t="shared" si="125"/>
        <v>-9.7712185078183134E-2</v>
      </c>
      <c r="G1373" s="2">
        <f t="shared" si="123"/>
        <v>-1.1032496911862366E-2</v>
      </c>
      <c r="H1373" s="2" t="str">
        <f t="shared" si="124"/>
        <v>Hold</v>
      </c>
    </row>
    <row r="1374" spans="1:8" ht="13.5" x14ac:dyDescent="0.25">
      <c r="A1374" s="3">
        <v>44012</v>
      </c>
      <c r="B1374" s="2">
        <v>1.5</v>
      </c>
      <c r="C1374" s="2">
        <f t="shared" si="126"/>
        <v>1.2527153801860249</v>
      </c>
      <c r="D1374" s="2">
        <f t="shared" si="128"/>
        <v>1.3502938926185879</v>
      </c>
      <c r="E1374" s="2">
        <f t="shared" si="127"/>
        <v>-9.7578512432562992E-2</v>
      </c>
      <c r="F1374" s="2">
        <f t="shared" si="125"/>
        <v>-9.7685450549059111E-2</v>
      </c>
      <c r="G1374" s="2">
        <f t="shared" si="123"/>
        <v>1.0693811649611917E-4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1.49</v>
      </c>
      <c r="C1375" s="2">
        <f t="shared" si="126"/>
        <v>1.2846053216958673</v>
      </c>
      <c r="D1375" s="2">
        <f t="shared" si="128"/>
        <v>1.3606424931653593</v>
      </c>
      <c r="E1375" s="2">
        <f t="shared" si="127"/>
        <v>-7.6037171469492071E-2</v>
      </c>
      <c r="F1375" s="2">
        <f t="shared" si="125"/>
        <v>-9.3355794733145703E-2</v>
      </c>
      <c r="G1375" s="2">
        <f t="shared" si="123"/>
        <v>1.7318623263653632E-2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1.46</v>
      </c>
      <c r="C1376" s="2">
        <f t="shared" si="126"/>
        <v>1.3085121952811183</v>
      </c>
      <c r="D1376" s="2">
        <f t="shared" si="128"/>
        <v>1.3680023084864439</v>
      </c>
      <c r="E1376" s="2">
        <f t="shared" si="127"/>
        <v>-5.9490113205325601E-2</v>
      </c>
      <c r="F1376" s="2">
        <f t="shared" si="125"/>
        <v>-8.6582658427581685E-2</v>
      </c>
      <c r="G1376" s="2">
        <f t="shared" si="123"/>
        <v>2.7092545222256084E-2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1.47</v>
      </c>
      <c r="C1377" s="2">
        <f t="shared" si="126"/>
        <v>1.3225872421609464</v>
      </c>
      <c r="D1377" s="2">
        <f t="shared" si="128"/>
        <v>1.3755576930430036</v>
      </c>
      <c r="E1377" s="2">
        <f t="shared" si="127"/>
        <v>-5.2970450882057207E-2</v>
      </c>
      <c r="F1377" s="2">
        <f t="shared" si="125"/>
        <v>-7.9860216918476792E-2</v>
      </c>
      <c r="G1377" s="2">
        <f t="shared" si="123"/>
        <v>2.6889766036419585E-2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1.46</v>
      </c>
      <c r="C1378" s="2">
        <f t="shared" si="126"/>
        <v>1.3437276664438778</v>
      </c>
      <c r="D1378" s="2">
        <f t="shared" si="128"/>
        <v>1.3818126787435219</v>
      </c>
      <c r="E1378" s="2">
        <f t="shared" si="127"/>
        <v>-3.8085012299644116E-2</v>
      </c>
      <c r="F1378" s="2">
        <f t="shared" si="125"/>
        <v>-7.1505175994710263E-2</v>
      </c>
      <c r="G1378" s="2">
        <f t="shared" si="123"/>
        <v>3.3420163695066146E-2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1.46</v>
      </c>
      <c r="C1379" s="2">
        <f t="shared" si="126"/>
        <v>1.3739234100678965</v>
      </c>
      <c r="D1379" s="2">
        <f t="shared" si="128"/>
        <v>1.3876043321699276</v>
      </c>
      <c r="E1379" s="2">
        <f t="shared" si="127"/>
        <v>-1.368092210203109E-2</v>
      </c>
      <c r="F1379" s="2">
        <f t="shared" si="125"/>
        <v>-5.9940325216174435E-2</v>
      </c>
      <c r="G1379" s="2">
        <f t="shared" si="123"/>
        <v>4.6259403114143345E-2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1.47</v>
      </c>
      <c r="C1380" s="2">
        <f t="shared" si="126"/>
        <v>1.4133198085189895</v>
      </c>
      <c r="D1380" s="2">
        <f t="shared" si="128"/>
        <v>1.3937077149721551</v>
      </c>
      <c r="E1380" s="2">
        <f t="shared" si="127"/>
        <v>1.9612093546834464E-2</v>
      </c>
      <c r="F1380" s="2">
        <f t="shared" si="125"/>
        <v>-4.4029841463572653E-2</v>
      </c>
      <c r="G1380" s="2">
        <f t="shared" ref="G1380:G1443" si="129">E1380-F1380</f>
        <v>6.3641935010407116E-2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1.42</v>
      </c>
      <c r="C1381" s="2">
        <f t="shared" si="126"/>
        <v>1.4328090687468373</v>
      </c>
      <c r="D1381" s="2">
        <f t="shared" si="128"/>
        <v>1.3956552916408844</v>
      </c>
      <c r="E1381" s="2">
        <f t="shared" si="127"/>
        <v>3.7153777105952912E-2</v>
      </c>
      <c r="F1381" s="2">
        <f t="shared" ref="F1381:F1444" si="131">(E1381*(2/(10)))+((1-(2/10))*F1380)</f>
        <v>-2.7793117749667539E-2</v>
      </c>
      <c r="G1381" s="2">
        <f t="shared" si="129"/>
        <v>6.4946894855620455E-2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1.41</v>
      </c>
      <c r="C1382" s="2">
        <f t="shared" si="126"/>
        <v>1.4369922889396316</v>
      </c>
      <c r="D1382" s="2">
        <f t="shared" si="128"/>
        <v>1.3967178626304484</v>
      </c>
      <c r="E1382" s="2">
        <f t="shared" si="127"/>
        <v>4.0274426309183209E-2</v>
      </c>
      <c r="F1382" s="2">
        <f t="shared" si="131"/>
        <v>-1.417960893789739E-2</v>
      </c>
      <c r="G1382" s="2">
        <f t="shared" si="129"/>
        <v>5.4454035247080597E-2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1.43</v>
      </c>
      <c r="C1383" s="2">
        <f t="shared" si="126"/>
        <v>1.4374550137181497</v>
      </c>
      <c r="D1383" s="2">
        <f t="shared" si="128"/>
        <v>1.3991832061393041</v>
      </c>
      <c r="E1383" s="2">
        <f t="shared" si="127"/>
        <v>3.8271807578845518E-2</v>
      </c>
      <c r="F1383" s="2">
        <f t="shared" si="131"/>
        <v>-3.6893256345488087E-3</v>
      </c>
      <c r="G1383" s="2">
        <f t="shared" si="129"/>
        <v>4.1961133213394328E-2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1.39</v>
      </c>
      <c r="C1384" s="2">
        <f t="shared" si="126"/>
        <v>1.4470773192999729</v>
      </c>
      <c r="D1384" s="2">
        <f t="shared" si="128"/>
        <v>1.3985029686475039</v>
      </c>
      <c r="E1384" s="2">
        <f t="shared" si="127"/>
        <v>4.8574350652468956E-2</v>
      </c>
      <c r="F1384" s="2">
        <f t="shared" si="131"/>
        <v>6.763409622854745E-3</v>
      </c>
      <c r="G1384" s="2">
        <f t="shared" si="129"/>
        <v>4.1810941029614211E-2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1.4</v>
      </c>
      <c r="C1385" s="2">
        <f t="shared" si="126"/>
        <v>1.4536808086384387</v>
      </c>
      <c r="D1385" s="2">
        <f t="shared" si="128"/>
        <v>1.3986138598587998</v>
      </c>
      <c r="E1385" s="2">
        <f t="shared" si="127"/>
        <v>5.5066948779638913E-2</v>
      </c>
      <c r="F1385" s="2">
        <f t="shared" si="131"/>
        <v>1.642411745421158E-2</v>
      </c>
      <c r="G1385" s="2">
        <f t="shared" si="129"/>
        <v>3.8642831325427333E-2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1.39</v>
      </c>
      <c r="C1386" s="2">
        <f t="shared" si="126"/>
        <v>1.4546529919248328</v>
      </c>
      <c r="D1386" s="2">
        <f t="shared" si="128"/>
        <v>1.3979757961655555</v>
      </c>
      <c r="E1386" s="2">
        <f t="shared" si="127"/>
        <v>5.6677195759277321E-2</v>
      </c>
      <c r="F1386" s="2">
        <f t="shared" si="131"/>
        <v>2.4474733115224731E-2</v>
      </c>
      <c r="G1386" s="2">
        <f t="shared" si="129"/>
        <v>3.220246264405259E-2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1.39</v>
      </c>
      <c r="C1387" s="2">
        <f t="shared" si="126"/>
        <v>1.4570140700902432</v>
      </c>
      <c r="D1387" s="2">
        <f t="shared" si="128"/>
        <v>1.3973849964495884</v>
      </c>
      <c r="E1387" s="2">
        <f t="shared" si="127"/>
        <v>5.9629073640654839E-2</v>
      </c>
      <c r="F1387" s="2">
        <f t="shared" si="131"/>
        <v>3.150560122031075E-2</v>
      </c>
      <c r="G1387" s="2">
        <f t="shared" si="129"/>
        <v>2.8123472420344089E-2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1.38</v>
      </c>
      <c r="C1388" s="2">
        <f t="shared" si="126"/>
        <v>1.4574734439225134</v>
      </c>
      <c r="D1388" s="2">
        <f t="shared" si="128"/>
        <v>1.396097218934804</v>
      </c>
      <c r="E1388" s="2">
        <f t="shared" si="127"/>
        <v>6.1376224987709449E-2</v>
      </c>
      <c r="F1388" s="2">
        <f t="shared" si="131"/>
        <v>3.7479725973790491E-2</v>
      </c>
      <c r="G1388" s="2">
        <f t="shared" si="129"/>
        <v>2.3896499013918958E-2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1.36</v>
      </c>
      <c r="C1389" s="2">
        <f t="shared" si="126"/>
        <v>1.4578621448575113</v>
      </c>
      <c r="D1389" s="2">
        <f t="shared" si="128"/>
        <v>1.3934233508655594</v>
      </c>
      <c r="E1389" s="2">
        <f t="shared" si="127"/>
        <v>6.4438793991951959E-2</v>
      </c>
      <c r="F1389" s="2">
        <f t="shared" si="131"/>
        <v>4.287153957742279E-2</v>
      </c>
      <c r="G1389" s="2">
        <f t="shared" si="129"/>
        <v>2.1567254414529169E-2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1.34</v>
      </c>
      <c r="C1390" s="2">
        <f t="shared" si="126"/>
        <v>1.459729507187125</v>
      </c>
      <c r="D1390" s="2">
        <f t="shared" si="128"/>
        <v>1.3894660656162585</v>
      </c>
      <c r="E1390" s="2">
        <f t="shared" si="127"/>
        <v>7.0263441570866503E-2</v>
      </c>
      <c r="F1390" s="2">
        <f t="shared" si="131"/>
        <v>4.834991997611153E-2</v>
      </c>
      <c r="G1390" s="2">
        <f t="shared" si="129"/>
        <v>2.1913521594754973E-2</v>
      </c>
      <c r="H1390" s="2" t="str">
        <f t="shared" si="130"/>
        <v>Sell</v>
      </c>
    </row>
    <row r="1391" spans="1:8" ht="13.5" x14ac:dyDescent="0.25">
      <c r="A1391" s="3">
        <v>44035</v>
      </c>
      <c r="B1391" s="2">
        <v>1.34</v>
      </c>
      <c r="C1391" s="2">
        <f t="shared" si="126"/>
        <v>1.4536172753121828</v>
      </c>
      <c r="D1391" s="2">
        <f t="shared" si="128"/>
        <v>1.3858019126076466</v>
      </c>
      <c r="E1391" s="2">
        <f t="shared" si="127"/>
        <v>6.7815362704536142E-2</v>
      </c>
      <c r="F1391" s="2">
        <f t="shared" si="131"/>
        <v>5.2243008521796461E-2</v>
      </c>
      <c r="G1391" s="2">
        <f t="shared" si="129"/>
        <v>1.5572354182739681E-2</v>
      </c>
      <c r="H1391" s="2" t="str">
        <f t="shared" si="130"/>
        <v>Sell</v>
      </c>
    </row>
    <row r="1392" spans="1:8" ht="13.5" x14ac:dyDescent="0.25">
      <c r="A1392" s="3">
        <v>44036</v>
      </c>
      <c r="B1392" s="2">
        <v>1.42</v>
      </c>
      <c r="C1392" s="2">
        <f t="shared" si="126"/>
        <v>1.4469069252641547</v>
      </c>
      <c r="D1392" s="2">
        <f t="shared" si="128"/>
        <v>1.3883351042663397</v>
      </c>
      <c r="E1392" s="2">
        <f t="shared" si="127"/>
        <v>5.8571820997814994E-2</v>
      </c>
      <c r="F1392" s="2">
        <f t="shared" si="131"/>
        <v>5.3508771017000176E-2</v>
      </c>
      <c r="G1392" s="2">
        <f t="shared" si="129"/>
        <v>5.0630499808148183E-3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1.42</v>
      </c>
      <c r="C1393" s="2">
        <f t="shared" si="126"/>
        <v>1.4443058598389</v>
      </c>
      <c r="D1393" s="2">
        <f t="shared" si="128"/>
        <v>1.3906806520984627</v>
      </c>
      <c r="E1393" s="2">
        <f t="shared" si="127"/>
        <v>5.3625207740437331E-2</v>
      </c>
      <c r="F1393" s="2">
        <f t="shared" si="131"/>
        <v>5.3532058361687611E-2</v>
      </c>
      <c r="G1393" s="2">
        <f t="shared" si="129"/>
        <v>9.3149378749719791E-5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1.4</v>
      </c>
      <c r="C1394" s="2">
        <f t="shared" si="126"/>
        <v>1.4359511121713768</v>
      </c>
      <c r="D1394" s="2">
        <f t="shared" si="128"/>
        <v>1.3913709741652431</v>
      </c>
      <c r="E1394" s="2">
        <f t="shared" si="127"/>
        <v>4.4580138006133696E-2</v>
      </c>
      <c r="F1394" s="2">
        <f t="shared" si="131"/>
        <v>5.1741674290576835E-2</v>
      </c>
      <c r="G1394" s="2">
        <f t="shared" si="129"/>
        <v>-7.1615362844431388E-3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1.37</v>
      </c>
      <c r="C1395" s="2">
        <f t="shared" si="126"/>
        <v>1.4304201718373188</v>
      </c>
      <c r="D1395" s="2">
        <f t="shared" si="128"/>
        <v>1.3897879390418919</v>
      </c>
      <c r="E1395" s="2">
        <f t="shared" si="127"/>
        <v>4.0632232795426937E-2</v>
      </c>
      <c r="F1395" s="2">
        <f t="shared" si="131"/>
        <v>4.9519785991546855E-2</v>
      </c>
      <c r="G1395" s="2">
        <f t="shared" si="129"/>
        <v>-8.8875531961199183E-3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1.4</v>
      </c>
      <c r="C1396" s="2">
        <f t="shared" si="126"/>
        <v>1.4242016838623466</v>
      </c>
      <c r="D1396" s="2">
        <f t="shared" si="128"/>
        <v>1.3905443880017516</v>
      </c>
      <c r="E1396" s="2">
        <f t="shared" si="127"/>
        <v>3.365729586059496E-2</v>
      </c>
      <c r="F1396" s="2">
        <f t="shared" si="131"/>
        <v>4.6347287965356483E-2</v>
      </c>
      <c r="G1396" s="2">
        <f t="shared" si="129"/>
        <v>-1.2689992104761523E-2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1.39</v>
      </c>
      <c r="C1397" s="2">
        <f t="shared" si="126"/>
        <v>1.4189398863450624</v>
      </c>
      <c r="D1397" s="2">
        <f t="shared" si="128"/>
        <v>1.3905040629645848</v>
      </c>
      <c r="E1397" s="2">
        <f t="shared" si="127"/>
        <v>2.8435823380477565E-2</v>
      </c>
      <c r="F1397" s="2">
        <f t="shared" si="131"/>
        <v>4.2764995048380702E-2</v>
      </c>
      <c r="G1397" s="2">
        <f t="shared" si="129"/>
        <v>-1.4329171667903137E-2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1.39</v>
      </c>
      <c r="C1398" s="2">
        <f t="shared" si="126"/>
        <v>1.4129491345996681</v>
      </c>
      <c r="D1398" s="2">
        <f t="shared" si="128"/>
        <v>1.3904667249672082</v>
      </c>
      <c r="E1398" s="2">
        <f t="shared" si="127"/>
        <v>2.2482409632459843E-2</v>
      </c>
      <c r="F1398" s="2">
        <f t="shared" si="131"/>
        <v>3.8708477965196532E-2</v>
      </c>
      <c r="G1398" s="2">
        <f t="shared" si="129"/>
        <v>-1.6226068332736689E-2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1.39</v>
      </c>
      <c r="C1399" s="2">
        <f t="shared" si="126"/>
        <v>1.4048031138920269</v>
      </c>
      <c r="D1399" s="2">
        <f t="shared" si="128"/>
        <v>1.3904321527474151</v>
      </c>
      <c r="E1399" s="2">
        <f t="shared" si="127"/>
        <v>1.4370961144611893E-2</v>
      </c>
      <c r="F1399" s="2">
        <f t="shared" si="131"/>
        <v>3.3840974601079606E-2</v>
      </c>
      <c r="G1399" s="2">
        <f t="shared" si="129"/>
        <v>-1.9470013456467712E-2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1.42</v>
      </c>
      <c r="C1400" s="2">
        <f t="shared" si="126"/>
        <v>1.3948334040624843</v>
      </c>
      <c r="D1400" s="2">
        <f t="shared" si="128"/>
        <v>1.3926223636550141</v>
      </c>
      <c r="E1400" s="2">
        <f t="shared" si="127"/>
        <v>2.2110404074702217E-3</v>
      </c>
      <c r="F1400" s="2">
        <f t="shared" si="131"/>
        <v>2.751498776235773E-2</v>
      </c>
      <c r="G1400" s="2">
        <f t="shared" si="129"/>
        <v>-2.5303947354887509E-2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1.42</v>
      </c>
      <c r="C1401" s="2">
        <f t="shared" si="126"/>
        <v>1.386397495745179</v>
      </c>
      <c r="D1401" s="2">
        <f t="shared" si="128"/>
        <v>1.3946503367176057</v>
      </c>
      <c r="E1401" s="2">
        <f t="shared" si="127"/>
        <v>-8.2528409724267338E-3</v>
      </c>
      <c r="F1401" s="2">
        <f t="shared" si="131"/>
        <v>2.0361422015400841E-2</v>
      </c>
      <c r="G1401" s="2">
        <f t="shared" si="129"/>
        <v>-2.8614262987827575E-2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1.45</v>
      </c>
      <c r="C1402" s="2">
        <f t="shared" si="126"/>
        <v>1.3915671117843822</v>
      </c>
      <c r="D1402" s="2">
        <f t="shared" si="128"/>
        <v>1.3987503117755609</v>
      </c>
      <c r="E1402" s="2">
        <f t="shared" si="127"/>
        <v>-7.1831999911786681E-3</v>
      </c>
      <c r="F1402" s="2">
        <f t="shared" si="131"/>
        <v>1.4852497614084938E-2</v>
      </c>
      <c r="G1402" s="2">
        <f t="shared" si="129"/>
        <v>-2.2035697605263607E-2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1.45</v>
      </c>
      <c r="C1403" s="2">
        <f t="shared" si="126"/>
        <v>1.3959414022790926</v>
      </c>
      <c r="D1403" s="2">
        <f t="shared" si="128"/>
        <v>1.4025465849773711</v>
      </c>
      <c r="E1403" s="2">
        <f t="shared" si="127"/>
        <v>-6.6051826982784778E-3</v>
      </c>
      <c r="F1403" s="2">
        <f t="shared" si="131"/>
        <v>1.0560961551612255E-2</v>
      </c>
      <c r="G1403" s="2">
        <f t="shared" si="129"/>
        <v>-1.7166144249890734E-2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1.41</v>
      </c>
      <c r="C1404" s="2">
        <f t="shared" si="126"/>
        <v>1.396565801928463</v>
      </c>
      <c r="D1404" s="2">
        <f t="shared" si="128"/>
        <v>1.403098689793862</v>
      </c>
      <c r="E1404" s="2">
        <f t="shared" si="127"/>
        <v>-6.5328878653989619E-3</v>
      </c>
      <c r="F1404" s="2">
        <f t="shared" si="131"/>
        <v>7.1421916682100116E-3</v>
      </c>
      <c r="G1404" s="2">
        <f t="shared" si="129"/>
        <v>-1.3675079533608973E-2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1.39</v>
      </c>
      <c r="C1405" s="2">
        <f t="shared" si="126"/>
        <v>1.3924787554779303</v>
      </c>
      <c r="D1405" s="2">
        <f t="shared" si="128"/>
        <v>1.4021284164757981</v>
      </c>
      <c r="E1405" s="2">
        <f t="shared" si="127"/>
        <v>-9.6496609978677927E-3</v>
      </c>
      <c r="F1405" s="2">
        <f t="shared" si="131"/>
        <v>3.7838211349944511E-3</v>
      </c>
      <c r="G1405" s="2">
        <f t="shared" si="129"/>
        <v>-1.3433482132862244E-2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1.38</v>
      </c>
      <c r="C1406" s="2">
        <f t="shared" si="126"/>
        <v>1.3936358700197871</v>
      </c>
      <c r="D1406" s="2">
        <f t="shared" si="128"/>
        <v>1.4004892745146278</v>
      </c>
      <c r="E1406" s="2">
        <f t="shared" si="127"/>
        <v>-6.8534044948407313E-3</v>
      </c>
      <c r="F1406" s="2">
        <f t="shared" si="131"/>
        <v>1.6563760090274144E-3</v>
      </c>
      <c r="G1406" s="2">
        <f t="shared" si="129"/>
        <v>-8.5097805038681466E-3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1.41</v>
      </c>
      <c r="C1407" s="2">
        <f t="shared" si="126"/>
        <v>1.3930765054013583</v>
      </c>
      <c r="D1407" s="2">
        <f t="shared" si="128"/>
        <v>1.4011937726987294</v>
      </c>
      <c r="E1407" s="2">
        <f t="shared" si="127"/>
        <v>-8.1172672973710558E-3</v>
      </c>
      <c r="F1407" s="2">
        <f t="shared" si="131"/>
        <v>-2.9835265225227952E-4</v>
      </c>
      <c r="G1407" s="2">
        <f t="shared" si="129"/>
        <v>-7.8189146451187758E-3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1.43</v>
      </c>
      <c r="C1408" s="2">
        <f t="shared" si="126"/>
        <v>1.3926031968780723</v>
      </c>
      <c r="D1408" s="2">
        <f t="shared" si="128"/>
        <v>1.4033275673136383</v>
      </c>
      <c r="E1408" s="2">
        <f t="shared" si="127"/>
        <v>-1.0724370435565955E-2</v>
      </c>
      <c r="F1408" s="2">
        <f t="shared" si="131"/>
        <v>-2.3835562089150144E-3</v>
      </c>
      <c r="G1408" s="2">
        <f t="shared" si="129"/>
        <v>-8.3408142266509413E-3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1.41</v>
      </c>
      <c r="C1409" s="2">
        <f t="shared" si="126"/>
        <v>1.3922027050506764</v>
      </c>
      <c r="D1409" s="2">
        <f t="shared" si="128"/>
        <v>1.403821821586702</v>
      </c>
      <c r="E1409" s="2">
        <f t="shared" si="127"/>
        <v>-1.1619116536025542E-2</v>
      </c>
      <c r="F1409" s="2">
        <f t="shared" si="131"/>
        <v>-4.2306682743371207E-3</v>
      </c>
      <c r="G1409" s="2">
        <f t="shared" si="129"/>
        <v>-7.3884482616884215E-3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1.43</v>
      </c>
      <c r="C1410" s="2">
        <f t="shared" si="126"/>
        <v>1.396479211965957</v>
      </c>
      <c r="D1410" s="2">
        <f t="shared" si="128"/>
        <v>1.4057609459136131</v>
      </c>
      <c r="E1410" s="2">
        <f t="shared" si="127"/>
        <v>-9.281733947656079E-3</v>
      </c>
      <c r="F1410" s="2">
        <f t="shared" si="131"/>
        <v>-5.2408814090009123E-3</v>
      </c>
      <c r="G1410" s="2">
        <f t="shared" si="129"/>
        <v>-4.0408525386551666E-3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1.43</v>
      </c>
      <c r="C1411" s="2">
        <f t="shared" si="126"/>
        <v>1.4000977947404252</v>
      </c>
      <c r="D1411" s="2">
        <f t="shared" si="128"/>
        <v>1.4075564314014937</v>
      </c>
      <c r="E1411" s="2">
        <f t="shared" si="127"/>
        <v>-7.4586366610684962E-3</v>
      </c>
      <c r="F1411" s="2">
        <f t="shared" si="131"/>
        <v>-5.6844324594144289E-3</v>
      </c>
      <c r="G1411" s="2">
        <f t="shared" si="129"/>
        <v>-1.7742042016540673E-3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1.51</v>
      </c>
      <c r="C1412" s="2">
        <f t="shared" si="126"/>
        <v>1.4077750570880521</v>
      </c>
      <c r="D1412" s="2">
        <f t="shared" si="128"/>
        <v>1.4151448438902718</v>
      </c>
      <c r="E1412" s="2">
        <f t="shared" si="127"/>
        <v>-7.3697868022197799E-3</v>
      </c>
      <c r="F1412" s="2">
        <f t="shared" si="131"/>
        <v>-6.0215033279755002E-3</v>
      </c>
      <c r="G1412" s="2">
        <f t="shared" si="129"/>
        <v>-1.3482834742442797E-3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1.57</v>
      </c>
      <c r="C1413" s="2">
        <f t="shared" si="126"/>
        <v>1.4142712021514288</v>
      </c>
      <c r="D1413" s="2">
        <f t="shared" si="128"/>
        <v>1.4266155961946962</v>
      </c>
      <c r="E1413" s="2">
        <f t="shared" si="127"/>
        <v>-1.2344394043267481E-2</v>
      </c>
      <c r="F1413" s="2">
        <f t="shared" si="131"/>
        <v>-7.2860814710338966E-3</v>
      </c>
      <c r="G1413" s="2">
        <f t="shared" si="129"/>
        <v>-5.0583125722335849E-3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1.64</v>
      </c>
      <c r="C1414" s="2">
        <f t="shared" si="126"/>
        <v>1.4136140941281321</v>
      </c>
      <c r="D1414" s="2">
        <f t="shared" si="128"/>
        <v>1.4424218483284226</v>
      </c>
      <c r="E1414" s="2">
        <f t="shared" si="127"/>
        <v>-2.880775420029047E-2</v>
      </c>
      <c r="F1414" s="2">
        <f t="shared" si="131"/>
        <v>-1.1590416016885211E-2</v>
      </c>
      <c r="G1414" s="2">
        <f t="shared" si="129"/>
        <v>-1.7217338183405258E-2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1.71</v>
      </c>
      <c r="C1415" s="2">
        <f t="shared" si="126"/>
        <v>1.4099811565699578</v>
      </c>
      <c r="D1415" s="2">
        <f t="shared" si="128"/>
        <v>1.4622424521559469</v>
      </c>
      <c r="E1415" s="2">
        <f t="shared" si="127"/>
        <v>-5.2261295585989131E-2</v>
      </c>
      <c r="F1415" s="2">
        <f t="shared" si="131"/>
        <v>-1.9724591930705998E-2</v>
      </c>
      <c r="G1415" s="2">
        <f t="shared" si="129"/>
        <v>-3.2536703655283133E-2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1.66</v>
      </c>
      <c r="C1416" s="2">
        <f t="shared" si="126"/>
        <v>1.4053686709438105</v>
      </c>
      <c r="D1416" s="2">
        <f t="shared" si="128"/>
        <v>1.4768911594036547</v>
      </c>
      <c r="E1416" s="2">
        <f t="shared" si="127"/>
        <v>-7.1522488459844213E-2</v>
      </c>
      <c r="F1416" s="2">
        <f t="shared" si="131"/>
        <v>-3.0084171236533643E-2</v>
      </c>
      <c r="G1416" s="2">
        <f t="shared" si="129"/>
        <v>-4.1438317223310567E-2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1.68</v>
      </c>
      <c r="C1417" s="2">
        <f t="shared" si="126"/>
        <v>1.4060811831063011</v>
      </c>
      <c r="D1417" s="2">
        <f t="shared" si="128"/>
        <v>1.4919362587070877</v>
      </c>
      <c r="E1417" s="2">
        <f t="shared" si="127"/>
        <v>-8.5855075600786535E-2</v>
      </c>
      <c r="F1417" s="2">
        <f t="shared" si="131"/>
        <v>-4.123835210938423E-2</v>
      </c>
      <c r="G1417" s="2">
        <f t="shared" si="129"/>
        <v>-4.4616723491402305E-2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1.68</v>
      </c>
      <c r="C1418" s="2">
        <f t="shared" si="126"/>
        <v>1.4097610010899471</v>
      </c>
      <c r="D1418" s="2">
        <f t="shared" si="128"/>
        <v>1.5058669062102663</v>
      </c>
      <c r="E1418" s="2">
        <f t="shared" si="127"/>
        <v>-9.6105905120319246E-2</v>
      </c>
      <c r="F1418" s="2">
        <f t="shared" si="131"/>
        <v>-5.2211862711571237E-2</v>
      </c>
      <c r="G1418" s="2">
        <f t="shared" si="129"/>
        <v>-4.3894042408748009E-2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1.65</v>
      </c>
      <c r="C1419" s="2">
        <f t="shared" si="126"/>
        <v>1.4097977701530322</v>
      </c>
      <c r="D1419" s="2">
        <f t="shared" si="128"/>
        <v>1.5165434316761726</v>
      </c>
      <c r="E1419" s="2">
        <f t="shared" si="127"/>
        <v>-0.10674566152314036</v>
      </c>
      <c r="F1419" s="2">
        <f t="shared" si="131"/>
        <v>-6.3118622473885055E-2</v>
      </c>
      <c r="G1419" s="2">
        <f t="shared" si="129"/>
        <v>-4.3627039049255301E-2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1.64</v>
      </c>
      <c r="C1420" s="2">
        <f t="shared" si="126"/>
        <v>1.4129058055141042</v>
      </c>
      <c r="D1420" s="2">
        <f t="shared" si="128"/>
        <v>1.5256883626631228</v>
      </c>
      <c r="E1420" s="2">
        <f t="shared" si="127"/>
        <v>-0.11278255714901864</v>
      </c>
      <c r="F1420" s="2">
        <f t="shared" si="131"/>
        <v>-7.3051409408911777E-2</v>
      </c>
      <c r="G1420" s="2">
        <f t="shared" si="129"/>
        <v>-3.9731147740106859E-2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1.61</v>
      </c>
      <c r="C1421" s="2">
        <f t="shared" si="126"/>
        <v>1.4155356815888573</v>
      </c>
      <c r="D1421" s="2">
        <f t="shared" si="128"/>
        <v>1.5319336691325209</v>
      </c>
      <c r="E1421" s="2">
        <f t="shared" si="127"/>
        <v>-0.11639798754366359</v>
      </c>
      <c r="F1421" s="2">
        <f t="shared" si="131"/>
        <v>-8.1720725035862141E-2</v>
      </c>
      <c r="G1421" s="2">
        <f t="shared" si="129"/>
        <v>-3.4677262507801454E-2</v>
      </c>
      <c r="H1421" s="2" t="str">
        <f t="shared" si="130"/>
        <v>Hold</v>
      </c>
    </row>
    <row r="1422" spans="1:8" ht="13.5" x14ac:dyDescent="0.25">
      <c r="A1422" s="3">
        <v>44083</v>
      </c>
      <c r="B1422" s="2">
        <v>1.59</v>
      </c>
      <c r="C1422" s="2">
        <f t="shared" si="126"/>
        <v>1.4300686536521101</v>
      </c>
      <c r="D1422" s="2">
        <f t="shared" si="128"/>
        <v>1.5362348788264082</v>
      </c>
      <c r="E1422" s="2">
        <f t="shared" si="127"/>
        <v>-0.10616622517429808</v>
      </c>
      <c r="F1422" s="2">
        <f t="shared" si="131"/>
        <v>-8.6609825063549334E-2</v>
      </c>
      <c r="G1422" s="2">
        <f t="shared" si="129"/>
        <v>-1.9556400110748745E-2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1.55</v>
      </c>
      <c r="C1423" s="2">
        <f t="shared" ref="C1423:C1486" si="132">$C$4*B1413+C1422*(1-$C$4)</f>
        <v>1.451596553090247</v>
      </c>
      <c r="D1423" s="2">
        <f t="shared" si="128"/>
        <v>1.5372545174318595</v>
      </c>
      <c r="E1423" s="2">
        <f t="shared" si="127"/>
        <v>-8.5657964341612436E-2</v>
      </c>
      <c r="F1423" s="2">
        <f t="shared" si="131"/>
        <v>-8.6419452919161949E-2</v>
      </c>
      <c r="G1423" s="2">
        <f t="shared" si="129"/>
        <v>7.6148857754951282E-4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1.54</v>
      </c>
      <c r="C1424" s="2">
        <f t="shared" si="132"/>
        <v>1.4805816987686706</v>
      </c>
      <c r="D1424" s="2">
        <f t="shared" si="128"/>
        <v>1.5374578865109809</v>
      </c>
      <c r="E1424" s="2">
        <f t="shared" si="127"/>
        <v>-5.6876187742310291E-2</v>
      </c>
      <c r="F1424" s="2">
        <f t="shared" si="131"/>
        <v>-8.0510799883791631E-2</v>
      </c>
      <c r="G1424" s="2">
        <f t="shared" si="129"/>
        <v>2.363461214148134E-2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1.55</v>
      </c>
      <c r="C1425" s="2">
        <f t="shared" si="132"/>
        <v>1.5158768220350289</v>
      </c>
      <c r="D1425" s="2">
        <f t="shared" si="128"/>
        <v>1.5383869319546122</v>
      </c>
      <c r="E1425" s="2">
        <f t="shared" si="127"/>
        <v>-2.2510109919583243E-2</v>
      </c>
      <c r="F1425" s="2">
        <f t="shared" si="131"/>
        <v>-6.8910661890949965E-2</v>
      </c>
      <c r="G1425" s="2">
        <f t="shared" si="129"/>
        <v>4.6400551971366721E-2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1.59</v>
      </c>
      <c r="C1426" s="2">
        <f t="shared" si="132"/>
        <v>1.5380496186450243</v>
      </c>
      <c r="D1426" s="2">
        <f t="shared" si="128"/>
        <v>1.5422101221801965</v>
      </c>
      <c r="E1426" s="2">
        <f t="shared" si="127"/>
        <v>-4.1605035351721664E-3</v>
      </c>
      <c r="F1426" s="2">
        <f t="shared" si="131"/>
        <v>-5.5960630219794409E-2</v>
      </c>
      <c r="G1426" s="2">
        <f t="shared" si="129"/>
        <v>5.1800126684622243E-2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1.56</v>
      </c>
      <c r="C1427" s="2">
        <f t="shared" si="132"/>
        <v>1.5598881388534822</v>
      </c>
      <c r="D1427" s="2">
        <f t="shared" si="128"/>
        <v>1.5435278909075894</v>
      </c>
      <c r="E1427" s="2">
        <f t="shared" si="127"/>
        <v>1.6360247945892858E-2</v>
      </c>
      <c r="F1427" s="2">
        <f t="shared" si="131"/>
        <v>-4.1496454586656954E-2</v>
      </c>
      <c r="G1427" s="2">
        <f t="shared" si="129"/>
        <v>5.7856702532549813E-2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1.58</v>
      </c>
      <c r="C1428" s="2">
        <f t="shared" si="132"/>
        <v>1.5783668867221774</v>
      </c>
      <c r="D1428" s="2">
        <f t="shared" si="128"/>
        <v>1.5462295286181382</v>
      </c>
      <c r="E1428" s="2">
        <f t="shared" si="127"/>
        <v>3.2137358104039171E-2</v>
      </c>
      <c r="F1428" s="2">
        <f t="shared" si="131"/>
        <v>-2.6769692048517729E-2</v>
      </c>
      <c r="G1428" s="2">
        <f t="shared" si="129"/>
        <v>5.89070501525569E-2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1.59</v>
      </c>
      <c r="C1429" s="2">
        <f t="shared" si="132"/>
        <v>1.5893873656879962</v>
      </c>
      <c r="D1429" s="2">
        <f t="shared" si="128"/>
        <v>1.5494717857575353</v>
      </c>
      <c r="E1429" s="2">
        <f t="shared" si="127"/>
        <v>3.9915579930460909E-2</v>
      </c>
      <c r="F1429" s="2">
        <f t="shared" si="131"/>
        <v>-1.3432637652722002E-2</v>
      </c>
      <c r="G1429" s="2">
        <f t="shared" si="129"/>
        <v>5.3348217583182908E-2</v>
      </c>
      <c r="H1429" s="2" t="str">
        <f t="shared" si="130"/>
        <v>Sell</v>
      </c>
    </row>
    <row r="1430" spans="1:8" ht="13.5" x14ac:dyDescent="0.25">
      <c r="A1430" s="3">
        <v>44095</v>
      </c>
      <c r="B1430" s="2">
        <v>1.5</v>
      </c>
      <c r="C1430" s="2">
        <f t="shared" si="132"/>
        <v>1.59717392481292</v>
      </c>
      <c r="D1430" s="2">
        <f t="shared" si="128"/>
        <v>1.545807209034755</v>
      </c>
      <c r="E1430" s="2">
        <f t="shared" si="127"/>
        <v>5.1366715778164984E-2</v>
      </c>
      <c r="F1430" s="2">
        <f t="shared" si="131"/>
        <v>-4.7276696654460597E-4</v>
      </c>
      <c r="G1430" s="2">
        <f t="shared" si="129"/>
        <v>5.1839482744709592E-2</v>
      </c>
      <c r="H1430" s="2" t="str">
        <f t="shared" si="130"/>
        <v>Sell</v>
      </c>
    </row>
    <row r="1431" spans="1:8" ht="13.5" x14ac:dyDescent="0.25">
      <c r="A1431" s="3">
        <v>44096</v>
      </c>
      <c r="B1431" s="2">
        <v>1.53</v>
      </c>
      <c r="C1431" s="2">
        <f t="shared" si="132"/>
        <v>1.5991471671493938</v>
      </c>
      <c r="D1431" s="2">
        <f t="shared" si="128"/>
        <v>1.5446363046618101</v>
      </c>
      <c r="E1431" s="2">
        <f t="shared" si="127"/>
        <v>5.4510862487583633E-2</v>
      </c>
      <c r="F1431" s="2">
        <f t="shared" si="131"/>
        <v>1.0523958924281042E-2</v>
      </c>
      <c r="G1431" s="2">
        <f t="shared" si="129"/>
        <v>4.3986903563302593E-2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1.53</v>
      </c>
      <c r="C1432" s="2">
        <f t="shared" si="132"/>
        <v>1.5977399106648718</v>
      </c>
      <c r="D1432" s="2">
        <f t="shared" si="128"/>
        <v>1.5435521339461205</v>
      </c>
      <c r="E1432" s="2">
        <f t="shared" si="127"/>
        <v>5.4187776718751302E-2</v>
      </c>
      <c r="F1432" s="2">
        <f t="shared" si="131"/>
        <v>1.9256722483175094E-2</v>
      </c>
      <c r="G1432" s="2">
        <f t="shared" si="129"/>
        <v>3.4931054235576207E-2</v>
      </c>
      <c r="H1432" s="2" t="str">
        <f t="shared" si="130"/>
        <v>Sell</v>
      </c>
    </row>
    <row r="1433" spans="1:8" ht="13.5" x14ac:dyDescent="0.25">
      <c r="A1433" s="3">
        <v>44098</v>
      </c>
      <c r="B1433" s="2">
        <v>1.5</v>
      </c>
      <c r="C1433" s="2">
        <f t="shared" si="132"/>
        <v>1.5903953090241223</v>
      </c>
      <c r="D1433" s="2">
        <f t="shared" si="128"/>
        <v>1.5403260499501117</v>
      </c>
      <c r="E1433" s="2">
        <f t="shared" si="127"/>
        <v>5.0069259074010608E-2</v>
      </c>
      <c r="F1433" s="2">
        <f t="shared" si="131"/>
        <v>2.5419229801342199E-2</v>
      </c>
      <c r="G1433" s="2">
        <f t="shared" si="129"/>
        <v>2.4650029272668409E-2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1.52</v>
      </c>
      <c r="C1434" s="2">
        <f t="shared" si="132"/>
        <v>1.5826421845588727</v>
      </c>
      <c r="D1434" s="2">
        <f t="shared" si="128"/>
        <v>1.5388204166204738</v>
      </c>
      <c r="E1434" s="2">
        <f t="shared" si="127"/>
        <v>4.3821767938398981E-2</v>
      </c>
      <c r="F1434" s="2">
        <f t="shared" si="131"/>
        <v>2.9099737428753557E-2</v>
      </c>
      <c r="G1434" s="2">
        <f t="shared" si="129"/>
        <v>1.4722030509645424E-2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1.52</v>
      </c>
      <c r="C1435" s="2">
        <f t="shared" si="132"/>
        <v>1.5776203100113539</v>
      </c>
      <c r="D1435" s="2">
        <f t="shared" si="128"/>
        <v>1.5374263116856239</v>
      </c>
      <c r="E1435" s="2">
        <f t="shared" si="127"/>
        <v>4.0193998325730007E-2</v>
      </c>
      <c r="F1435" s="2">
        <f t="shared" si="131"/>
        <v>3.1318589608148852E-2</v>
      </c>
      <c r="G1435" s="2">
        <f t="shared" si="129"/>
        <v>8.8754087175811555E-3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1.52</v>
      </c>
      <c r="C1436" s="2">
        <f t="shared" si="132"/>
        <v>1.5795248777019149</v>
      </c>
      <c r="D1436" s="2">
        <f t="shared" si="128"/>
        <v>1.5361354737829851</v>
      </c>
      <c r="E1436" s="2">
        <f t="shared" ref="E1436:E1499" si="133">C1436-D1436</f>
        <v>4.3389403918929759E-2</v>
      </c>
      <c r="F1436" s="2">
        <f t="shared" si="131"/>
        <v>3.3732752470305036E-2</v>
      </c>
      <c r="G1436" s="2">
        <f t="shared" si="129"/>
        <v>9.6566514486247229E-3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1.48</v>
      </c>
      <c r="C1437" s="2">
        <f t="shared" si="132"/>
        <v>1.5765210503631586</v>
      </c>
      <c r="D1437" s="2">
        <f t="shared" ref="D1437:D1500" si="134">$D$4*B1437+(1-$D$4)*D1436</f>
        <v>1.5319772905398008</v>
      </c>
      <c r="E1437" s="2">
        <f t="shared" si="133"/>
        <v>4.4543759823357787E-2</v>
      </c>
      <c r="F1437" s="2">
        <f t="shared" si="131"/>
        <v>3.5894953940915589E-2</v>
      </c>
      <c r="G1437" s="2">
        <f t="shared" si="129"/>
        <v>8.6488058824421982E-3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1.39</v>
      </c>
      <c r="C1438" s="2">
        <f t="shared" si="132"/>
        <v>1.5770562733842113</v>
      </c>
      <c r="D1438" s="2">
        <f t="shared" si="134"/>
        <v>1.5214604542035193</v>
      </c>
      <c r="E1438" s="2">
        <f t="shared" si="133"/>
        <v>5.5595819180692008E-2</v>
      </c>
      <c r="F1438" s="2">
        <f t="shared" si="131"/>
        <v>3.9835126988870873E-2</v>
      </c>
      <c r="G1438" s="2">
        <f t="shared" si="129"/>
        <v>1.5760692191821135E-2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1.42</v>
      </c>
      <c r="C1439" s="2">
        <f t="shared" si="132"/>
        <v>1.5790476159404865</v>
      </c>
      <c r="D1439" s="2">
        <f t="shared" si="134"/>
        <v>1.5139448650032588</v>
      </c>
      <c r="E1439" s="2">
        <f t="shared" si="133"/>
        <v>6.5102750937227727E-2</v>
      </c>
      <c r="F1439" s="2">
        <f t="shared" si="131"/>
        <v>4.4888651778542246E-2</v>
      </c>
      <c r="G1439" s="2">
        <f t="shared" si="129"/>
        <v>2.0214099158685481E-2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1.46</v>
      </c>
      <c r="C1440" s="2">
        <f t="shared" si="132"/>
        <v>1.5668864442573347</v>
      </c>
      <c r="D1440" s="2">
        <f t="shared" si="134"/>
        <v>1.5099489490770914</v>
      </c>
      <c r="E1440" s="2">
        <f t="shared" si="133"/>
        <v>5.6937495180243269E-2</v>
      </c>
      <c r="F1440" s="2">
        <f t="shared" si="131"/>
        <v>4.7298420458882454E-2</v>
      </c>
      <c r="G1440" s="2">
        <f t="shared" si="129"/>
        <v>9.6390747213608158E-3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1.52</v>
      </c>
      <c r="C1441" s="2">
        <f t="shared" si="132"/>
        <v>1.5612116066792834</v>
      </c>
      <c r="D1441" s="2">
        <f t="shared" si="134"/>
        <v>1.5106934713676772</v>
      </c>
      <c r="E1441" s="2">
        <f t="shared" si="133"/>
        <v>5.0518135311606205E-2</v>
      </c>
      <c r="F1441" s="2">
        <f t="shared" si="131"/>
        <v>4.7942363429427211E-2</v>
      </c>
      <c r="G1441" s="2">
        <f t="shared" si="129"/>
        <v>2.5757718821789941E-3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1.48</v>
      </c>
      <c r="C1442" s="2">
        <f t="shared" si="132"/>
        <v>1.5564098210363166</v>
      </c>
      <c r="D1442" s="2">
        <f t="shared" si="134"/>
        <v>1.5084198808959972</v>
      </c>
      <c r="E1442" s="2">
        <f t="shared" si="133"/>
        <v>4.7989940140319431E-2</v>
      </c>
      <c r="F1442" s="2">
        <f t="shared" si="131"/>
        <v>4.7951878771605658E-2</v>
      </c>
      <c r="G1442" s="2">
        <f t="shared" si="129"/>
        <v>3.8061368713773747E-5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1.48</v>
      </c>
      <c r="C1443" s="2">
        <f t="shared" si="132"/>
        <v>1.5477313870307294</v>
      </c>
      <c r="D1443" s="2">
        <f t="shared" si="134"/>
        <v>1.5063147045333307</v>
      </c>
      <c r="E1443" s="2">
        <f t="shared" si="133"/>
        <v>4.1416682497398716E-2</v>
      </c>
      <c r="F1443" s="2">
        <f t="shared" si="131"/>
        <v>4.6644839516764271E-2</v>
      </c>
      <c r="G1443" s="2">
        <f t="shared" si="129"/>
        <v>-5.2281570193655549E-3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1.47</v>
      </c>
      <c r="C1444" s="2">
        <f t="shared" si="132"/>
        <v>1.5434650197952327</v>
      </c>
      <c r="D1444" s="2">
        <f t="shared" si="134"/>
        <v>1.5036247264197506</v>
      </c>
      <c r="E1444" s="2">
        <f t="shared" si="133"/>
        <v>3.9840293375482005E-2</v>
      </c>
      <c r="F1444" s="2">
        <f t="shared" si="131"/>
        <v>4.5283930288507822E-2</v>
      </c>
      <c r="G1444" s="2">
        <f t="shared" ref="G1444:G1507" si="135">E1444-F1444</f>
        <v>-5.4436369130258164E-3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1.47</v>
      </c>
      <c r="C1445" s="2">
        <f t="shared" si="132"/>
        <v>1.5398550167498122</v>
      </c>
      <c r="D1445" s="2">
        <f t="shared" si="134"/>
        <v>1.5011340059442135</v>
      </c>
      <c r="E1445" s="2">
        <f t="shared" si="133"/>
        <v>3.8721010805598644E-2</v>
      </c>
      <c r="F1445" s="2">
        <f t="shared" ref="F1445:F1508" si="137">(E1445*(2/(10)))+((1-(2/10))*F1444)</f>
        <v>4.3971346391925986E-2</v>
      </c>
      <c r="G1445" s="2">
        <f t="shared" si="135"/>
        <v>-5.2503355863273427E-3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1.49</v>
      </c>
      <c r="C1446" s="2">
        <f t="shared" si="132"/>
        <v>1.5368003987883025</v>
      </c>
      <c r="D1446" s="2">
        <f t="shared" si="134"/>
        <v>1.5003092647631608</v>
      </c>
      <c r="E1446" s="2">
        <f t="shared" si="133"/>
        <v>3.6491134025141703E-2</v>
      </c>
      <c r="F1446" s="2">
        <f t="shared" si="137"/>
        <v>4.2475303918569129E-2</v>
      </c>
      <c r="G1446" s="2">
        <f t="shared" si="135"/>
        <v>-5.9841698934274268E-3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1.5</v>
      </c>
      <c r="C1447" s="2">
        <f t="shared" si="132"/>
        <v>1.5280618758977944</v>
      </c>
      <c r="D1447" s="2">
        <f t="shared" si="134"/>
        <v>1.500286356262186</v>
      </c>
      <c r="E1447" s="2">
        <f t="shared" si="133"/>
        <v>2.7775519635608426E-2</v>
      </c>
      <c r="F1447" s="2">
        <f t="shared" si="137"/>
        <v>3.9535347061976991E-2</v>
      </c>
      <c r="G1447" s="2">
        <f t="shared" si="135"/>
        <v>-1.1759827426368566E-2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1.47</v>
      </c>
      <c r="C1448" s="2">
        <f t="shared" si="132"/>
        <v>1.5068215872981336</v>
      </c>
      <c r="D1448" s="2">
        <f t="shared" si="134"/>
        <v>1.4980429224649869</v>
      </c>
      <c r="E1448" s="2">
        <f t="shared" si="133"/>
        <v>8.7786648331467099E-3</v>
      </c>
      <c r="F1448" s="2">
        <f t="shared" si="137"/>
        <v>3.3384010616210935E-2</v>
      </c>
      <c r="G1448" s="2">
        <f t="shared" si="135"/>
        <v>-2.4605345783064225E-2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1.49</v>
      </c>
      <c r="C1449" s="2">
        <f t="shared" si="132"/>
        <v>1.4934644200214977</v>
      </c>
      <c r="D1449" s="2">
        <f t="shared" si="134"/>
        <v>1.4974471504305435</v>
      </c>
      <c r="E1449" s="2">
        <f t="shared" si="133"/>
        <v>-3.9827304090458426E-3</v>
      </c>
      <c r="F1449" s="2">
        <f t="shared" si="137"/>
        <v>2.591066241115958E-2</v>
      </c>
      <c r="G1449" s="2">
        <f t="shared" si="135"/>
        <v>-2.9893392820205422E-2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1.48</v>
      </c>
      <c r="C1450" s="2">
        <f t="shared" si="132"/>
        <v>1.4883160477104982</v>
      </c>
      <c r="D1450" s="2">
        <f t="shared" si="134"/>
        <v>1.4961547689171699</v>
      </c>
      <c r="E1450" s="2">
        <f t="shared" si="133"/>
        <v>-7.8387212066717282E-3</v>
      </c>
      <c r="F1450" s="2">
        <f t="shared" si="137"/>
        <v>1.9160785687593322E-2</v>
      </c>
      <c r="G1450" s="2">
        <f t="shared" si="135"/>
        <v>-2.699950689426505E-2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1.51</v>
      </c>
      <c r="C1451" s="2">
        <f t="shared" si="132"/>
        <v>1.4931905019088831</v>
      </c>
      <c r="D1451" s="2">
        <f t="shared" si="134"/>
        <v>1.4971803415899723</v>
      </c>
      <c r="E1451" s="2">
        <f t="shared" si="133"/>
        <v>-3.9898396810891246E-3</v>
      </c>
      <c r="F1451" s="2">
        <f t="shared" si="137"/>
        <v>1.4530660613856832E-2</v>
      </c>
      <c r="G1451" s="2">
        <f t="shared" si="135"/>
        <v>-1.8520500294945959E-2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1.51</v>
      </c>
      <c r="C1452" s="2">
        <f t="shared" si="132"/>
        <v>1.491161193922901</v>
      </c>
      <c r="D1452" s="2">
        <f t="shared" si="134"/>
        <v>1.4981299459166411</v>
      </c>
      <c r="E1452" s="2">
        <f t="shared" si="133"/>
        <v>-6.96875199374003E-3</v>
      </c>
      <c r="F1452" s="2">
        <f t="shared" si="137"/>
        <v>1.023077809233746E-2</v>
      </c>
      <c r="G1452" s="2">
        <f t="shared" si="135"/>
        <v>-1.719953008607749E-2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1.52</v>
      </c>
      <c r="C1453" s="2">
        <f t="shared" si="132"/>
        <v>1.4894440871655317</v>
      </c>
      <c r="D1453" s="2">
        <f t="shared" si="134"/>
        <v>1.4997499499228157</v>
      </c>
      <c r="E1453" s="2">
        <f t="shared" si="133"/>
        <v>-1.0305862757284068E-2</v>
      </c>
      <c r="F1453" s="2">
        <f t="shared" si="137"/>
        <v>6.1234499224131541E-3</v>
      </c>
      <c r="G1453" s="2">
        <f t="shared" si="135"/>
        <v>-1.6429312679697224E-2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1.5</v>
      </c>
      <c r="C1454" s="2">
        <f t="shared" si="132"/>
        <v>1.4864526891400653</v>
      </c>
      <c r="D1454" s="2">
        <f t="shared" si="134"/>
        <v>1.4997684721507554</v>
      </c>
      <c r="E1454" s="2">
        <f t="shared" si="133"/>
        <v>-1.331578301069003E-2</v>
      </c>
      <c r="F1454" s="2">
        <f t="shared" si="137"/>
        <v>2.235603335792518E-3</v>
      </c>
      <c r="G1454" s="2">
        <f t="shared" si="135"/>
        <v>-1.5551386346482548E-2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1.49</v>
      </c>
      <c r="C1455" s="2">
        <f t="shared" si="132"/>
        <v>1.4839215061954398</v>
      </c>
      <c r="D1455" s="2">
        <f t="shared" si="134"/>
        <v>1.49904488162107</v>
      </c>
      <c r="E1455" s="2">
        <f t="shared" si="133"/>
        <v>-1.5123375425630137E-2</v>
      </c>
      <c r="F1455" s="2">
        <f t="shared" si="137"/>
        <v>-1.2361924164920129E-3</v>
      </c>
      <c r="G1455" s="2">
        <f t="shared" si="135"/>
        <v>-1.3887183009138123E-2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1.47</v>
      </c>
      <c r="C1456" s="2">
        <f t="shared" si="132"/>
        <v>1.4848566590884489</v>
      </c>
      <c r="D1456" s="2">
        <f t="shared" si="134"/>
        <v>1.4968934089083981</v>
      </c>
      <c r="E1456" s="2">
        <f t="shared" si="133"/>
        <v>-1.2036749819949177E-2</v>
      </c>
      <c r="F1456" s="2">
        <f t="shared" si="137"/>
        <v>-3.3963038971834458E-3</v>
      </c>
      <c r="G1456" s="2">
        <f t="shared" si="135"/>
        <v>-8.640445922765732E-3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1.46</v>
      </c>
      <c r="C1457" s="2">
        <f t="shared" si="132"/>
        <v>1.4871864038440721</v>
      </c>
      <c r="D1457" s="2">
        <f t="shared" si="134"/>
        <v>1.4941605638040723</v>
      </c>
      <c r="E1457" s="2">
        <f t="shared" si="133"/>
        <v>-6.9741599600001702E-3</v>
      </c>
      <c r="F1457" s="2">
        <f t="shared" si="137"/>
        <v>-4.1118751097467907E-3</v>
      </c>
      <c r="G1457" s="2">
        <f t="shared" si="135"/>
        <v>-2.8622848502533795E-3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1.46</v>
      </c>
      <c r="C1458" s="2">
        <f t="shared" si="132"/>
        <v>1.4845423417142147</v>
      </c>
      <c r="D1458" s="2">
        <f t="shared" si="134"/>
        <v>1.4916301516704373</v>
      </c>
      <c r="E1458" s="2">
        <f t="shared" si="133"/>
        <v>-7.0878099562226016E-3</v>
      </c>
      <c r="F1458" s="2">
        <f t="shared" si="137"/>
        <v>-4.7070620790419532E-3</v>
      </c>
      <c r="G1458" s="2">
        <f t="shared" si="135"/>
        <v>-2.3807478771806483E-3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1.47</v>
      </c>
      <c r="C1459" s="2">
        <f t="shared" si="132"/>
        <v>1.4853819814504892</v>
      </c>
      <c r="D1459" s="2">
        <f t="shared" si="134"/>
        <v>1.4900279182133678</v>
      </c>
      <c r="E1459" s="2">
        <f t="shared" si="133"/>
        <v>-4.6459367628786108E-3</v>
      </c>
      <c r="F1459" s="2">
        <f t="shared" si="137"/>
        <v>-4.6948370158092848E-3</v>
      </c>
      <c r="G1459" s="2">
        <f t="shared" si="135"/>
        <v>4.890025293067396E-5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1.48</v>
      </c>
      <c r="C1460" s="2">
        <f t="shared" si="132"/>
        <v>1.4845539843042599</v>
      </c>
      <c r="D1460" s="2">
        <f t="shared" si="134"/>
        <v>1.489285109456822</v>
      </c>
      <c r="E1460" s="2">
        <f t="shared" si="133"/>
        <v>-4.7311251525621323E-3</v>
      </c>
      <c r="F1460" s="2">
        <f t="shared" si="137"/>
        <v>-4.7020946431598539E-3</v>
      </c>
      <c r="G1460" s="2">
        <f t="shared" si="135"/>
        <v>-2.9030509402278373E-5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1.48</v>
      </c>
      <c r="C1461" s="2">
        <f t="shared" si="132"/>
        <v>1.4884687559497585</v>
      </c>
      <c r="D1461" s="2">
        <f t="shared" si="134"/>
        <v>1.4885973235711314</v>
      </c>
      <c r="E1461" s="2">
        <f t="shared" si="133"/>
        <v>-1.2856762137292144E-4</v>
      </c>
      <c r="F1461" s="2">
        <f t="shared" si="137"/>
        <v>-3.7873892388024678E-3</v>
      </c>
      <c r="G1461" s="2">
        <f t="shared" si="135"/>
        <v>3.6588216174295463E-3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1.49</v>
      </c>
      <c r="C1462" s="2">
        <f t="shared" si="132"/>
        <v>1.4917812550344109</v>
      </c>
      <c r="D1462" s="2">
        <f t="shared" si="134"/>
        <v>1.4887012255288254</v>
      </c>
      <c r="E1462" s="2">
        <f t="shared" si="133"/>
        <v>3.080029505585502E-3</v>
      </c>
      <c r="F1462" s="2">
        <f t="shared" si="137"/>
        <v>-2.4139054899248742E-3</v>
      </c>
      <c r="G1462" s="2">
        <f t="shared" si="135"/>
        <v>5.4939349955103762E-3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1.52</v>
      </c>
      <c r="C1463" s="2">
        <f t="shared" si="132"/>
        <v>1.4961226004137322</v>
      </c>
      <c r="D1463" s="2">
        <f t="shared" si="134"/>
        <v>1.4910196532674309</v>
      </c>
      <c r="E1463" s="2">
        <f t="shared" si="133"/>
        <v>5.1029471463013287E-3</v>
      </c>
      <c r="F1463" s="2">
        <f t="shared" si="137"/>
        <v>-9.1053496267963366E-4</v>
      </c>
      <c r="G1463" s="2">
        <f t="shared" si="135"/>
        <v>6.013482108980962E-3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1.6</v>
      </c>
      <c r="C1464" s="2">
        <f t="shared" si="132"/>
        <v>1.4967191234270043</v>
      </c>
      <c r="D1464" s="2">
        <f t="shared" si="134"/>
        <v>1.4990922715439174</v>
      </c>
      <c r="E1464" s="2">
        <f t="shared" si="133"/>
        <v>-2.3731481169131374E-3</v>
      </c>
      <c r="F1464" s="2">
        <f t="shared" si="137"/>
        <v>-1.2030575935263344E-3</v>
      </c>
      <c r="G1464" s="2">
        <f t="shared" si="135"/>
        <v>-1.170090523386803E-3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1.59</v>
      </c>
      <c r="C1465" s="2">
        <f t="shared" si="132"/>
        <v>1.4956854121305421</v>
      </c>
      <c r="D1465" s="2">
        <f t="shared" si="134"/>
        <v>1.5058261773554791</v>
      </c>
      <c r="E1465" s="2">
        <f t="shared" si="133"/>
        <v>-1.0140765224937009E-2</v>
      </c>
      <c r="F1465" s="2">
        <f t="shared" si="137"/>
        <v>-2.9905991198084696E-3</v>
      </c>
      <c r="G1465" s="2">
        <f t="shared" si="135"/>
        <v>-7.1501661051285399E-3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1.58</v>
      </c>
      <c r="C1466" s="2">
        <f t="shared" si="132"/>
        <v>1.4917338102643047</v>
      </c>
      <c r="D1466" s="2">
        <f t="shared" si="134"/>
        <v>1.5113205345884066</v>
      </c>
      <c r="E1466" s="2">
        <f t="shared" si="133"/>
        <v>-1.9586724324101912E-2</v>
      </c>
      <c r="F1466" s="2">
        <f t="shared" si="137"/>
        <v>-6.3098241606671587E-3</v>
      </c>
      <c r="G1466" s="2">
        <f t="shared" si="135"/>
        <v>-1.3276900163434753E-2</v>
      </c>
      <c r="H1466" s="2" t="str">
        <f t="shared" si="136"/>
        <v>Hold</v>
      </c>
    </row>
    <row r="1467" spans="1:8" ht="13.5" x14ac:dyDescent="0.25">
      <c r="A1467" s="3">
        <v>44148</v>
      </c>
      <c r="B1467" s="2">
        <v>1.58</v>
      </c>
      <c r="C1467" s="2">
        <f t="shared" si="132"/>
        <v>1.4868516856082579</v>
      </c>
      <c r="D1467" s="2">
        <f t="shared" si="134"/>
        <v>1.5164079023966728</v>
      </c>
      <c r="E1467" s="2">
        <f t="shared" si="133"/>
        <v>-2.9556216788414913E-2</v>
      </c>
      <c r="F1467" s="2">
        <f t="shared" si="137"/>
        <v>-1.095910268621671E-2</v>
      </c>
      <c r="G1467" s="2">
        <f t="shared" si="135"/>
        <v>-1.8597114102198203E-2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1.63</v>
      </c>
      <c r="C1468" s="2">
        <f t="shared" si="132"/>
        <v>1.4827206570531413</v>
      </c>
      <c r="D1468" s="2">
        <f t="shared" si="134"/>
        <v>1.5248221318487711</v>
      </c>
      <c r="E1468" s="2">
        <f t="shared" si="133"/>
        <v>-4.2101474795629867E-2</v>
      </c>
      <c r="F1468" s="2">
        <f t="shared" si="137"/>
        <v>-1.7187577108099341E-2</v>
      </c>
      <c r="G1468" s="2">
        <f t="shared" si="135"/>
        <v>-2.4913897687530526E-2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1.71</v>
      </c>
      <c r="C1469" s="2">
        <f t="shared" si="132"/>
        <v>1.4807636328911196</v>
      </c>
      <c r="D1469" s="2">
        <f t="shared" si="134"/>
        <v>1.5385390109710844</v>
      </c>
      <c r="E1469" s="2">
        <f t="shared" si="133"/>
        <v>-5.7775378079964801E-2</v>
      </c>
      <c r="F1469" s="2">
        <f t="shared" si="137"/>
        <v>-2.5305137302472434E-2</v>
      </c>
      <c r="G1469" s="2">
        <f t="shared" si="135"/>
        <v>-3.2470240777492367E-2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1.79</v>
      </c>
      <c r="C1470" s="2">
        <f t="shared" si="132"/>
        <v>1.4806461509078703</v>
      </c>
      <c r="D1470" s="2">
        <f t="shared" si="134"/>
        <v>1.5571657508991521</v>
      </c>
      <c r="E1470" s="2">
        <f t="shared" si="133"/>
        <v>-7.6519599991281773E-2</v>
      </c>
      <c r="F1470" s="2">
        <f t="shared" si="137"/>
        <v>-3.5548029840234308E-2</v>
      </c>
      <c r="G1470" s="2">
        <f t="shared" si="135"/>
        <v>-4.0971570151047465E-2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1.84</v>
      </c>
      <c r="C1471" s="2">
        <f t="shared" si="132"/>
        <v>1.4805467430758903</v>
      </c>
      <c r="D1471" s="2">
        <f t="shared" si="134"/>
        <v>1.5781164360177335</v>
      </c>
      <c r="E1471" s="2">
        <f t="shared" si="133"/>
        <v>-9.7569692941843256E-2</v>
      </c>
      <c r="F1471" s="2">
        <f t="shared" si="137"/>
        <v>-4.7952362460556106E-2</v>
      </c>
      <c r="G1471" s="2">
        <f t="shared" si="135"/>
        <v>-4.961733048128715E-2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1.79</v>
      </c>
      <c r="C1472" s="2">
        <f t="shared" si="132"/>
        <v>1.4820010902949843</v>
      </c>
      <c r="D1472" s="2">
        <f t="shared" si="134"/>
        <v>1.5938115148312348</v>
      </c>
      <c r="E1472" s="2">
        <f t="shared" si="133"/>
        <v>-0.11181042453625056</v>
      </c>
      <c r="F1472" s="2">
        <f t="shared" si="137"/>
        <v>-6.0723974875695003E-2</v>
      </c>
      <c r="G1472" s="2">
        <f t="shared" si="135"/>
        <v>-5.1086449660555561E-2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1.79</v>
      </c>
      <c r="C1473" s="2">
        <f t="shared" si="132"/>
        <v>1.4878470764034482</v>
      </c>
      <c r="D1473" s="2">
        <f t="shared" si="134"/>
        <v>1.6083439952141063</v>
      </c>
      <c r="E1473" s="2">
        <f t="shared" si="133"/>
        <v>-0.12049691881065816</v>
      </c>
      <c r="F1473" s="2">
        <f t="shared" si="137"/>
        <v>-7.2678563662687642E-2</v>
      </c>
      <c r="G1473" s="2">
        <f t="shared" si="135"/>
        <v>-4.7818355147970518E-2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1.75</v>
      </c>
      <c r="C1474" s="2">
        <f t="shared" si="132"/>
        <v>1.5051013723413793</v>
      </c>
      <c r="D1474" s="2">
        <f t="shared" si="134"/>
        <v>1.6188370326056538</v>
      </c>
      <c r="E1474" s="2">
        <f t="shared" si="133"/>
        <v>-0.11373566026427451</v>
      </c>
      <c r="F1474" s="2">
        <f t="shared" si="137"/>
        <v>-8.0889982983005024E-2</v>
      </c>
      <c r="G1474" s="2">
        <f t="shared" si="135"/>
        <v>-3.2845677281269484E-2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1.73</v>
      </c>
      <c r="C1475" s="2">
        <f t="shared" si="132"/>
        <v>1.5181626996734749</v>
      </c>
      <c r="D1475" s="2">
        <f t="shared" si="134"/>
        <v>1.6270713264867165</v>
      </c>
      <c r="E1475" s="2">
        <f t="shared" si="133"/>
        <v>-0.10890862681324154</v>
      </c>
      <c r="F1475" s="2">
        <f t="shared" si="137"/>
        <v>-8.6493711749052321E-2</v>
      </c>
      <c r="G1475" s="2">
        <f t="shared" si="135"/>
        <v>-2.2414915064189217E-2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1.69</v>
      </c>
      <c r="C1476" s="2">
        <f t="shared" si="132"/>
        <v>1.5276761304929405</v>
      </c>
      <c r="D1476" s="2">
        <f t="shared" si="134"/>
        <v>1.6317327097099228</v>
      </c>
      <c r="E1476" s="2">
        <f t="shared" si="133"/>
        <v>-0.1040565792169823</v>
      </c>
      <c r="F1476" s="2">
        <f t="shared" si="137"/>
        <v>-9.0006285242638318E-2</v>
      </c>
      <c r="G1476" s="2">
        <f t="shared" si="135"/>
        <v>-1.4050293974343986E-2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1.7</v>
      </c>
      <c r="C1477" s="2">
        <f t="shared" si="132"/>
        <v>1.5357259565709498</v>
      </c>
      <c r="D1477" s="2">
        <f t="shared" si="134"/>
        <v>1.6367895460277064</v>
      </c>
      <c r="E1477" s="2">
        <f t="shared" si="133"/>
        <v>-0.10106358945675664</v>
      </c>
      <c r="F1477" s="2">
        <f t="shared" si="137"/>
        <v>-9.2217746085461988E-2</v>
      </c>
      <c r="G1477" s="2">
        <f t="shared" si="135"/>
        <v>-8.8458433712946538E-3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1.76</v>
      </c>
      <c r="C1478" s="2">
        <f t="shared" si="132"/>
        <v>1.5502296555600346</v>
      </c>
      <c r="D1478" s="2">
        <f t="shared" si="134"/>
        <v>1.6459162463219505</v>
      </c>
      <c r="E1478" s="2">
        <f t="shared" si="133"/>
        <v>-9.5686590761915991E-2</v>
      </c>
      <c r="F1478" s="2">
        <f t="shared" si="137"/>
        <v>-9.2911515020752802E-2</v>
      </c>
      <c r="G1478" s="2">
        <f t="shared" si="135"/>
        <v>-2.7750757411631882E-3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1.76</v>
      </c>
      <c r="C1479" s="2">
        <f t="shared" si="132"/>
        <v>1.5748097085507986</v>
      </c>
      <c r="D1479" s="2">
        <f t="shared" si="134"/>
        <v>1.6543668947425467</v>
      </c>
      <c r="E1479" s="2">
        <f t="shared" si="133"/>
        <v>-7.9557186191748119E-2</v>
      </c>
      <c r="F1479" s="2">
        <f t="shared" si="137"/>
        <v>-9.0240649254951871E-2</v>
      </c>
      <c r="G1479" s="2">
        <f t="shared" si="135"/>
        <v>1.0683463063203752E-2</v>
      </c>
      <c r="H1479" s="2" t="str">
        <f t="shared" si="136"/>
        <v>Sell</v>
      </c>
    </row>
    <row r="1480" spans="1:8" ht="13.5" x14ac:dyDescent="0.25">
      <c r="A1480" s="3">
        <v>44167</v>
      </c>
      <c r="B1480" s="2">
        <v>1.81</v>
      </c>
      <c r="C1480" s="2">
        <f t="shared" si="132"/>
        <v>1.6079159072352911</v>
      </c>
      <c r="D1480" s="2">
        <f t="shared" si="134"/>
        <v>1.6658952729097654</v>
      </c>
      <c r="E1480" s="2">
        <f t="shared" si="133"/>
        <v>-5.7979365674474259E-2</v>
      </c>
      <c r="F1480" s="2">
        <f t="shared" si="137"/>
        <v>-8.3788392538856352E-2</v>
      </c>
      <c r="G1480" s="2">
        <f t="shared" si="135"/>
        <v>2.5809026864382092E-2</v>
      </c>
      <c r="H1480" s="2" t="str">
        <f t="shared" si="136"/>
        <v>Sell</v>
      </c>
    </row>
    <row r="1481" spans="1:8" ht="13.5" x14ac:dyDescent="0.25">
      <c r="A1481" s="3">
        <v>44168</v>
      </c>
      <c r="B1481" s="2">
        <v>1.79</v>
      </c>
      <c r="C1481" s="2">
        <f t="shared" si="132"/>
        <v>1.6436211522760154</v>
      </c>
      <c r="D1481" s="2">
        <f t="shared" si="134"/>
        <v>1.6750882156571902</v>
      </c>
      <c r="E1481" s="2">
        <f t="shared" si="133"/>
        <v>-3.1467063381174887E-2</v>
      </c>
      <c r="F1481" s="2">
        <f t="shared" si="137"/>
        <v>-7.3324126707320067E-2</v>
      </c>
      <c r="G1481" s="2">
        <f t="shared" si="135"/>
        <v>4.185706332614518E-2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1.8</v>
      </c>
      <c r="C1482" s="2">
        <f t="shared" si="132"/>
        <v>1.6661409750027822</v>
      </c>
      <c r="D1482" s="2">
        <f t="shared" si="134"/>
        <v>1.6843409404233243</v>
      </c>
      <c r="E1482" s="2">
        <f t="shared" si="133"/>
        <v>-1.819996542054203E-2</v>
      </c>
      <c r="F1482" s="2">
        <f t="shared" si="137"/>
        <v>-6.2299294449964467E-2</v>
      </c>
      <c r="G1482" s="2">
        <f t="shared" si="135"/>
        <v>4.4099329029422436E-2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1.84</v>
      </c>
      <c r="C1483" s="2">
        <f t="shared" si="132"/>
        <v>1.6851962096177389</v>
      </c>
      <c r="D1483" s="2">
        <f t="shared" si="134"/>
        <v>1.6958712411327077</v>
      </c>
      <c r="E1483" s="2">
        <f t="shared" si="133"/>
        <v>-1.0675031514968847E-2</v>
      </c>
      <c r="F1483" s="2">
        <f t="shared" si="137"/>
        <v>-5.1974441862965348E-2</v>
      </c>
      <c r="G1483" s="2">
        <f t="shared" si="135"/>
        <v>4.1299410347996501E-2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1.86</v>
      </c>
      <c r="C1484" s="2">
        <f t="shared" si="132"/>
        <v>1.695166023522702</v>
      </c>
      <c r="D1484" s="2">
        <f t="shared" si="134"/>
        <v>1.7080289269747293</v>
      </c>
      <c r="E1484" s="2">
        <f t="shared" si="133"/>
        <v>-1.2862903452027341E-2</v>
      </c>
      <c r="F1484" s="2">
        <f t="shared" si="137"/>
        <v>-4.415213418077775E-2</v>
      </c>
      <c r="G1484" s="2">
        <f t="shared" si="135"/>
        <v>3.1289230728750408E-2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1.89</v>
      </c>
      <c r="C1485" s="2">
        <f t="shared" si="132"/>
        <v>1.7005250968269017</v>
      </c>
      <c r="D1485" s="2">
        <f t="shared" si="134"/>
        <v>1.7215082657173419</v>
      </c>
      <c r="E1485" s="2">
        <f t="shared" si="133"/>
        <v>-2.0983168890440274E-2</v>
      </c>
      <c r="F1485" s="2">
        <f t="shared" si="137"/>
        <v>-3.9518341122710257E-2</v>
      </c>
      <c r="G1485" s="2">
        <f t="shared" si="135"/>
        <v>1.8535172232269984E-2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1.85</v>
      </c>
      <c r="C1486" s="2">
        <f t="shared" si="132"/>
        <v>1.6989058511612245</v>
      </c>
      <c r="D1486" s="2">
        <f t="shared" si="134"/>
        <v>1.7310261719605018</v>
      </c>
      <c r="E1486" s="2">
        <f t="shared" si="133"/>
        <v>-3.2120320799277291E-2</v>
      </c>
      <c r="F1486" s="2">
        <f t="shared" si="137"/>
        <v>-3.8038737058023672E-2</v>
      </c>
      <c r="G1486" s="2">
        <f t="shared" si="135"/>
        <v>5.9184162587463812E-3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1.83</v>
      </c>
      <c r="C1487" s="2">
        <f t="shared" ref="C1487:C1550" si="138">$C$4*B1477+C1486*(1-$C$4)</f>
        <v>1.6990741817518054</v>
      </c>
      <c r="D1487" s="2">
        <f t="shared" si="134"/>
        <v>1.7383575666300941</v>
      </c>
      <c r="E1487" s="2">
        <f t="shared" si="133"/>
        <v>-3.9283384878288752E-2</v>
      </c>
      <c r="F1487" s="2">
        <f t="shared" si="137"/>
        <v>-3.8287666622076687E-2</v>
      </c>
      <c r="G1487" s="2">
        <f t="shared" si="135"/>
        <v>-9.9571825621206506E-4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1.82</v>
      </c>
      <c r="C1488" s="2">
        <f t="shared" si="138"/>
        <v>1.7084473845592201</v>
      </c>
      <c r="D1488" s="2">
        <f t="shared" si="134"/>
        <v>1.7444051542871242</v>
      </c>
      <c r="E1488" s="2">
        <f t="shared" si="133"/>
        <v>-3.5957769727904099E-2</v>
      </c>
      <c r="F1488" s="2">
        <f t="shared" si="137"/>
        <v>-3.7821687243242169E-2</v>
      </c>
      <c r="G1488" s="2">
        <f t="shared" si="135"/>
        <v>1.8639175153380705E-3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1.82</v>
      </c>
      <c r="C1489" s="2">
        <f t="shared" si="138"/>
        <v>1.7163785561654938</v>
      </c>
      <c r="D1489" s="2">
        <f t="shared" si="134"/>
        <v>1.7500047724880778</v>
      </c>
      <c r="E1489" s="2">
        <f t="shared" si="133"/>
        <v>-3.3626216322584002E-2</v>
      </c>
      <c r="F1489" s="2">
        <f t="shared" si="137"/>
        <v>-3.6982593059110537E-2</v>
      </c>
      <c r="G1489" s="2">
        <f t="shared" si="135"/>
        <v>3.3563767365265354E-3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1.8</v>
      </c>
      <c r="C1490" s="2">
        <f t="shared" si="138"/>
        <v>1.7307818552169565</v>
      </c>
      <c r="D1490" s="2">
        <f t="shared" si="134"/>
        <v>1.7537081226741462</v>
      </c>
      <c r="E1490" s="2">
        <f t="shared" si="133"/>
        <v>-2.2926267457189731E-2</v>
      </c>
      <c r="F1490" s="2">
        <f t="shared" si="137"/>
        <v>-3.4171327938726376E-2</v>
      </c>
      <c r="G1490" s="2">
        <f t="shared" si="135"/>
        <v>1.1245060481536645E-2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1.85</v>
      </c>
      <c r="C1491" s="2">
        <f t="shared" si="138"/>
        <v>1.7398923390297323</v>
      </c>
      <c r="D1491" s="2">
        <f t="shared" si="134"/>
        <v>1.7608408543279133</v>
      </c>
      <c r="E1491" s="2">
        <f t="shared" si="133"/>
        <v>-2.0948515298180981E-2</v>
      </c>
      <c r="F1491" s="2">
        <f t="shared" si="137"/>
        <v>-3.1526765410617295E-2</v>
      </c>
      <c r="G1491" s="2">
        <f t="shared" si="135"/>
        <v>1.0578250112436315E-2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1.89</v>
      </c>
      <c r="C1492" s="2">
        <f t="shared" si="138"/>
        <v>1.7491396714866965</v>
      </c>
      <c r="D1492" s="2">
        <f t="shared" si="134"/>
        <v>1.7704081984517714</v>
      </c>
      <c r="E1492" s="2">
        <f t="shared" si="133"/>
        <v>-2.1268526965074974E-2</v>
      </c>
      <c r="F1492" s="2">
        <f t="shared" si="137"/>
        <v>-2.9475117721508834E-2</v>
      </c>
      <c r="G1492" s="2">
        <f t="shared" si="135"/>
        <v>8.2065907564338597E-3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1.94</v>
      </c>
      <c r="C1493" s="2">
        <f t="shared" si="138"/>
        <v>1.7631181835656662</v>
      </c>
      <c r="D1493" s="2">
        <f t="shared" si="134"/>
        <v>1.7829705541220107</v>
      </c>
      <c r="E1493" s="2">
        <f t="shared" si="133"/>
        <v>-1.9852370556344479E-2</v>
      </c>
      <c r="F1493" s="2">
        <f t="shared" si="137"/>
        <v>-2.7550568288475963E-2</v>
      </c>
      <c r="G1493" s="2">
        <f t="shared" si="135"/>
        <v>7.6981977321314843E-3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1.95</v>
      </c>
      <c r="C1494" s="2">
        <f t="shared" si="138"/>
        <v>1.7780230784017175</v>
      </c>
      <c r="D1494" s="2">
        <f t="shared" si="134"/>
        <v>1.7953431056685283</v>
      </c>
      <c r="E1494" s="2">
        <f t="shared" si="133"/>
        <v>-1.7320027266810811E-2</v>
      </c>
      <c r="F1494" s="2">
        <f t="shared" si="137"/>
        <v>-2.5504460084142935E-2</v>
      </c>
      <c r="G1494" s="2">
        <f t="shared" si="135"/>
        <v>8.184432817332124E-3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1.96</v>
      </c>
      <c r="C1495" s="2">
        <f t="shared" si="138"/>
        <v>1.7952502971091455</v>
      </c>
      <c r="D1495" s="2">
        <f t="shared" si="134"/>
        <v>1.8075399126560445</v>
      </c>
      <c r="E1495" s="2">
        <f t="shared" si="133"/>
        <v>-1.2289615546899002E-2</v>
      </c>
      <c r="F1495" s="2">
        <f t="shared" si="137"/>
        <v>-2.286149117669415E-2</v>
      </c>
      <c r="G1495" s="2">
        <f t="shared" si="135"/>
        <v>1.0571875629795148E-2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1.95</v>
      </c>
      <c r="C1496" s="2">
        <f t="shared" si="138"/>
        <v>1.8036733283231232</v>
      </c>
      <c r="D1496" s="2">
        <f t="shared" si="134"/>
        <v>1.8180925117185598</v>
      </c>
      <c r="E1496" s="2">
        <f t="shared" si="133"/>
        <v>-1.4419183395436574E-2</v>
      </c>
      <c r="F1496" s="2">
        <f t="shared" si="137"/>
        <v>-2.1173029620442634E-2</v>
      </c>
      <c r="G1496" s="2">
        <f t="shared" si="135"/>
        <v>6.7538462250060598E-3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1.92</v>
      </c>
      <c r="C1497" s="2">
        <f t="shared" si="138"/>
        <v>1.8077235855041811</v>
      </c>
      <c r="D1497" s="2">
        <f t="shared" si="134"/>
        <v>1.825641214554222</v>
      </c>
      <c r="E1497" s="2">
        <f t="shared" si="133"/>
        <v>-1.7917629050040906E-2</v>
      </c>
      <c r="F1497" s="2">
        <f t="shared" si="137"/>
        <v>-2.052194950636229E-2</v>
      </c>
      <c r="G1497" s="2">
        <f t="shared" si="135"/>
        <v>2.6043204563213837E-3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1.92</v>
      </c>
      <c r="C1498" s="2">
        <f t="shared" si="138"/>
        <v>1.809612264657384</v>
      </c>
      <c r="D1498" s="2">
        <f t="shared" si="134"/>
        <v>1.8326307542168723</v>
      </c>
      <c r="E1498" s="2">
        <f t="shared" si="133"/>
        <v>-2.3018489559488264E-2</v>
      </c>
      <c r="F1498" s="2">
        <f t="shared" si="137"/>
        <v>-2.1021257516987489E-2</v>
      </c>
      <c r="G1498" s="2">
        <f t="shared" si="135"/>
        <v>-1.9972320425007753E-3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1.91</v>
      </c>
      <c r="C1499" s="2">
        <f t="shared" si="138"/>
        <v>1.8112103777870172</v>
      </c>
      <c r="D1499" s="2">
        <f t="shared" si="134"/>
        <v>1.8383618094600669</v>
      </c>
      <c r="E1499" s="2">
        <f t="shared" si="133"/>
        <v>-2.7151431673049675E-2</v>
      </c>
      <c r="F1499" s="2">
        <f t="shared" si="137"/>
        <v>-2.2247292348199929E-2</v>
      </c>
      <c r="G1499" s="2">
        <f t="shared" si="135"/>
        <v>-4.9041393248497461E-3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1.89</v>
      </c>
      <c r="C1500" s="2">
        <f t="shared" si="138"/>
        <v>1.8094857042813222</v>
      </c>
      <c r="D1500" s="2">
        <f t="shared" si="134"/>
        <v>1.8421868606111729</v>
      </c>
      <c r="E1500" s="2">
        <f t="shared" ref="E1500:E1563" si="139">C1500-D1500</f>
        <v>-3.2701156329850711E-2</v>
      </c>
      <c r="F1500" s="2">
        <f t="shared" si="137"/>
        <v>-2.4338065144530085E-2</v>
      </c>
      <c r="G1500" s="2">
        <f t="shared" si="135"/>
        <v>-8.3630911853206265E-3</v>
      </c>
      <c r="H1500" s="2" t="str">
        <f t="shared" si="136"/>
        <v>Hold</v>
      </c>
    </row>
    <row r="1501" spans="1:8" ht="13.5" x14ac:dyDescent="0.25">
      <c r="A1501" s="3">
        <v>44196</v>
      </c>
      <c r="B1501" s="2">
        <v>1.9</v>
      </c>
      <c r="C1501" s="2">
        <f t="shared" si="138"/>
        <v>1.8157186728534265</v>
      </c>
      <c r="D1501" s="2">
        <f t="shared" ref="D1501:D1564" si="140">$D$4*B1501+(1-$D$4)*D1500</f>
        <v>1.8464693153807157</v>
      </c>
      <c r="E1501" s="2">
        <f t="shared" si="139"/>
        <v>-3.0750642527289207E-2</v>
      </c>
      <c r="F1501" s="2">
        <f t="shared" si="137"/>
        <v>-2.5620580621081912E-2</v>
      </c>
      <c r="G1501" s="2">
        <f t="shared" si="135"/>
        <v>-5.130061906207295E-3</v>
      </c>
      <c r="H1501" s="2" t="str">
        <f t="shared" si="136"/>
        <v>Hold</v>
      </c>
    </row>
    <row r="1502" spans="1:8" ht="13.5" x14ac:dyDescent="0.25">
      <c r="A1502" s="3">
        <v>44200</v>
      </c>
      <c r="B1502" s="2">
        <v>1.88</v>
      </c>
      <c r="C1502" s="2">
        <f t="shared" si="138"/>
        <v>1.8271465693375148</v>
      </c>
      <c r="D1502" s="2">
        <f t="shared" si="140"/>
        <v>1.8489530697969589</v>
      </c>
      <c r="E1502" s="2">
        <f t="shared" si="139"/>
        <v>-2.18065004594441E-2</v>
      </c>
      <c r="F1502" s="2">
        <f t="shared" si="137"/>
        <v>-2.4857764588754352E-2</v>
      </c>
      <c r="G1502" s="2">
        <f t="shared" si="135"/>
        <v>3.0512641293102515E-3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1.85</v>
      </c>
      <c r="C1503" s="2">
        <f t="shared" si="138"/>
        <v>1.8445086355932818</v>
      </c>
      <c r="D1503" s="2">
        <f t="shared" si="140"/>
        <v>1.8490306201823694</v>
      </c>
      <c r="E1503" s="2">
        <f t="shared" si="139"/>
        <v>-4.5219845890875909E-3</v>
      </c>
      <c r="F1503" s="2">
        <f t="shared" si="137"/>
        <v>-2.0790608588821001E-2</v>
      </c>
      <c r="G1503" s="2">
        <f t="shared" si="135"/>
        <v>1.626862399973341E-2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1.84</v>
      </c>
      <c r="C1504" s="2">
        <f t="shared" si="138"/>
        <v>1.8607380762712384</v>
      </c>
      <c r="D1504" s="2">
        <f t="shared" si="140"/>
        <v>1.8483616853540459</v>
      </c>
      <c r="E1504" s="2">
        <f t="shared" si="139"/>
        <v>1.2376390917192559E-2</v>
      </c>
      <c r="F1504" s="2">
        <f t="shared" si="137"/>
        <v>-1.415720868761829E-2</v>
      </c>
      <c r="G1504" s="2">
        <f t="shared" si="135"/>
        <v>2.6533599604810849E-2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1.87</v>
      </c>
      <c r="C1505" s="2">
        <f t="shared" si="138"/>
        <v>1.8760091414602786</v>
      </c>
      <c r="D1505" s="2">
        <f t="shared" si="140"/>
        <v>1.8499645234759683</v>
      </c>
      <c r="E1505" s="2">
        <f t="shared" si="139"/>
        <v>2.6044617984310348E-2</v>
      </c>
      <c r="F1505" s="2">
        <f t="shared" si="137"/>
        <v>-6.1168433532325624E-3</v>
      </c>
      <c r="G1505" s="2">
        <f t="shared" si="135"/>
        <v>3.2161461337542913E-2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1.91</v>
      </c>
      <c r="C1506" s="2">
        <f t="shared" si="138"/>
        <v>1.8873923504663896</v>
      </c>
      <c r="D1506" s="2">
        <f t="shared" si="140"/>
        <v>1.8544115958110818</v>
      </c>
      <c r="E1506" s="2">
        <f t="shared" si="139"/>
        <v>3.2980754655307809E-2</v>
      </c>
      <c r="F1506" s="2">
        <f t="shared" si="137"/>
        <v>1.7026762484755121E-3</v>
      </c>
      <c r="G1506" s="2">
        <f t="shared" si="135"/>
        <v>3.1278078406832298E-2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1.91</v>
      </c>
      <c r="C1507" s="2">
        <f t="shared" si="138"/>
        <v>1.8924089119330989</v>
      </c>
      <c r="D1507" s="2">
        <f t="shared" si="140"/>
        <v>1.8585292553806314</v>
      </c>
      <c r="E1507" s="2">
        <f t="shared" si="139"/>
        <v>3.3879656552467496E-2</v>
      </c>
      <c r="F1507" s="2">
        <f t="shared" si="137"/>
        <v>8.13807230927391E-3</v>
      </c>
      <c r="G1507" s="2">
        <f t="shared" si="135"/>
        <v>2.5741584243193588E-2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1.9</v>
      </c>
      <c r="C1508" s="2">
        <f t="shared" si="138"/>
        <v>1.896653694712622</v>
      </c>
      <c r="D1508" s="2">
        <f t="shared" si="140"/>
        <v>1.8616011623894737</v>
      </c>
      <c r="E1508" s="2">
        <f t="shared" si="139"/>
        <v>3.5052532323148311E-2</v>
      </c>
      <c r="F1508" s="2">
        <f t="shared" si="137"/>
        <v>1.3520964312048791E-2</v>
      </c>
      <c r="G1508" s="2">
        <f t="shared" ref="G1508:G1571" si="141">E1508-F1508</f>
        <v>2.1531568011099518E-2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1.86</v>
      </c>
      <c r="C1509" s="2">
        <f t="shared" si="138"/>
        <v>1.8987069724491417</v>
      </c>
      <c r="D1509" s="2">
        <f t="shared" si="140"/>
        <v>1.8614825577680312</v>
      </c>
      <c r="E1509" s="2">
        <f t="shared" si="139"/>
        <v>3.7224414681110485E-2</v>
      </c>
      <c r="F1509" s="2">
        <f t="shared" ref="F1509:F1572" si="143">(E1509*(2/(10)))+((1-(2/10))*F1508)</f>
        <v>1.826165438586113E-2</v>
      </c>
      <c r="G1509" s="2">
        <f t="shared" si="141"/>
        <v>1.8962760295249355E-2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1.88</v>
      </c>
      <c r="C1510" s="2">
        <f t="shared" si="138"/>
        <v>1.8973674382261967</v>
      </c>
      <c r="D1510" s="2">
        <f t="shared" si="140"/>
        <v>1.8628542201555844</v>
      </c>
      <c r="E1510" s="2">
        <f t="shared" si="139"/>
        <v>3.451321807061225E-2</v>
      </c>
      <c r="F1510" s="2">
        <f t="shared" si="143"/>
        <v>2.1511967122811355E-2</v>
      </c>
      <c r="G1510" s="2">
        <f t="shared" si="141"/>
        <v>1.3001250947800896E-2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1.86</v>
      </c>
      <c r="C1511" s="2">
        <f t="shared" si="138"/>
        <v>1.8977724477298588</v>
      </c>
      <c r="D1511" s="2">
        <f t="shared" si="140"/>
        <v>1.862642796440356</v>
      </c>
      <c r="E1511" s="2">
        <f t="shared" si="139"/>
        <v>3.5129651289502739E-2</v>
      </c>
      <c r="F1511" s="2">
        <f t="shared" si="143"/>
        <v>2.4235503956149634E-2</v>
      </c>
      <c r="G1511" s="2">
        <f t="shared" si="141"/>
        <v>1.0894147333353105E-2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1.89</v>
      </c>
      <c r="C1512" s="2">
        <f t="shared" si="138"/>
        <v>1.8950382250021882</v>
      </c>
      <c r="D1512" s="2">
        <f t="shared" si="140"/>
        <v>1.8646692559632925</v>
      </c>
      <c r="E1512" s="2">
        <f t="shared" si="139"/>
        <v>3.0368969038895743E-2</v>
      </c>
      <c r="F1512" s="2">
        <f t="shared" si="143"/>
        <v>2.5462196972698858E-2</v>
      </c>
      <c r="G1512" s="2">
        <f t="shared" si="141"/>
        <v>4.906772066196885E-3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1.9</v>
      </c>
      <c r="C1513" s="2">
        <f t="shared" si="138"/>
        <v>1.8881092673095439</v>
      </c>
      <c r="D1513" s="2">
        <f t="shared" si="140"/>
        <v>1.8672863481141597</v>
      </c>
      <c r="E1513" s="2">
        <f t="shared" si="139"/>
        <v>2.0822919195384149E-2</v>
      </c>
      <c r="F1513" s="2">
        <f t="shared" si="143"/>
        <v>2.4534341417235921E-2</v>
      </c>
      <c r="G1513" s="2">
        <f t="shared" si="141"/>
        <v>-3.711422221851772E-3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1.9</v>
      </c>
      <c r="C1514" s="2">
        <f t="shared" si="138"/>
        <v>1.8807078415696141</v>
      </c>
      <c r="D1514" s="2">
        <f t="shared" si="140"/>
        <v>1.8697095815871849</v>
      </c>
      <c r="E1514" s="2">
        <f t="shared" si="139"/>
        <v>1.0998259982429204E-2</v>
      </c>
      <c r="F1514" s="2">
        <f t="shared" si="143"/>
        <v>2.1827125130274579E-2</v>
      </c>
      <c r="G1514" s="2">
        <f t="shared" si="141"/>
        <v>-1.0828865147845375E-2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1.91</v>
      </c>
      <c r="C1515" s="2">
        <f t="shared" si="138"/>
        <v>1.8790604813281351</v>
      </c>
      <c r="D1515" s="2">
        <f t="shared" si="140"/>
        <v>1.8726940570251713</v>
      </c>
      <c r="E1515" s="2">
        <f t="shared" si="139"/>
        <v>6.3664243029637468E-3</v>
      </c>
      <c r="F1515" s="2">
        <f t="shared" si="143"/>
        <v>1.8734984964812414E-2</v>
      </c>
      <c r="G1515" s="2">
        <f t="shared" si="141"/>
        <v>-1.2368560661848667E-2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1.91</v>
      </c>
      <c r="C1516" s="2">
        <f t="shared" si="138"/>
        <v>1.8838204072776528</v>
      </c>
      <c r="D1516" s="2">
        <f t="shared" si="140"/>
        <v>1.8754574602084921</v>
      </c>
      <c r="E1516" s="2">
        <f t="shared" si="139"/>
        <v>8.3629470691606311E-3</v>
      </c>
      <c r="F1516" s="2">
        <f t="shared" si="143"/>
        <v>1.6660577385682059E-2</v>
      </c>
      <c r="G1516" s="2">
        <f t="shared" si="141"/>
        <v>-8.2976303165214274E-3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1.89</v>
      </c>
      <c r="C1517" s="2">
        <f t="shared" si="138"/>
        <v>1.8878480369272446</v>
      </c>
      <c r="D1517" s="2">
        <f t="shared" si="140"/>
        <v>1.8765346853782334</v>
      </c>
      <c r="E1517" s="2">
        <f t="shared" si="139"/>
        <v>1.1313351549011141E-2</v>
      </c>
      <c r="F1517" s="2">
        <f t="shared" si="143"/>
        <v>1.5591132218347877E-2</v>
      </c>
      <c r="G1517" s="2">
        <f t="shared" si="141"/>
        <v>-4.2777806693367355E-3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1.88</v>
      </c>
      <c r="C1518" s="2">
        <f t="shared" si="138"/>
        <v>1.8897175697076685</v>
      </c>
      <c r="D1518" s="2">
        <f t="shared" si="140"/>
        <v>1.8767913753502161</v>
      </c>
      <c r="E1518" s="2">
        <f t="shared" si="139"/>
        <v>1.2926194357452347E-2</v>
      </c>
      <c r="F1518" s="2">
        <f t="shared" si="143"/>
        <v>1.5058144646168772E-2</v>
      </c>
      <c r="G1518" s="2">
        <f t="shared" si="141"/>
        <v>-2.1319502887164245E-3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1.87</v>
      </c>
      <c r="C1519" s="2">
        <f t="shared" si="138"/>
        <v>1.8851456359064886</v>
      </c>
      <c r="D1519" s="2">
        <f t="shared" si="140"/>
        <v>1.8762883105094594</v>
      </c>
      <c r="E1519" s="2">
        <f t="shared" si="139"/>
        <v>8.8573253970292143E-3</v>
      </c>
      <c r="F1519" s="2">
        <f t="shared" si="143"/>
        <v>1.3817980796340862E-2</v>
      </c>
      <c r="G1519" s="2">
        <f t="shared" si="141"/>
        <v>-4.9606553993116476E-3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1.88</v>
      </c>
      <c r="C1520" s="2">
        <f t="shared" si="138"/>
        <v>1.8843539996131826</v>
      </c>
      <c r="D1520" s="2">
        <f t="shared" si="140"/>
        <v>1.8765632504717216</v>
      </c>
      <c r="E1520" s="2">
        <f t="shared" si="139"/>
        <v>7.7907491414610508E-3</v>
      </c>
      <c r="F1520" s="2">
        <f t="shared" si="143"/>
        <v>1.2612534465364901E-2</v>
      </c>
      <c r="G1520" s="2">
        <f t="shared" si="141"/>
        <v>-4.8217853239038502E-3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1.87</v>
      </c>
      <c r="C1521" s="2">
        <f t="shared" si="138"/>
        <v>1.8806072304419237</v>
      </c>
      <c r="D1521" s="2">
        <f t="shared" si="140"/>
        <v>1.8760770837701126</v>
      </c>
      <c r="E1521" s="2">
        <f t="shared" si="139"/>
        <v>4.5301466718110639E-3</v>
      </c>
      <c r="F1521" s="2">
        <f t="shared" si="143"/>
        <v>1.0996056906654134E-2</v>
      </c>
      <c r="G1521" s="2">
        <f t="shared" si="141"/>
        <v>-6.4659102348430704E-3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1.87</v>
      </c>
      <c r="C1522" s="2">
        <f t="shared" si="138"/>
        <v>1.8820522719123969</v>
      </c>
      <c r="D1522" s="2">
        <f t="shared" si="140"/>
        <v>1.8756269294167709</v>
      </c>
      <c r="E1522" s="2">
        <f t="shared" si="139"/>
        <v>6.4253424956259853E-3</v>
      </c>
      <c r="F1522" s="2">
        <f t="shared" si="143"/>
        <v>1.0081914024448507E-2</v>
      </c>
      <c r="G1522" s="2">
        <f t="shared" si="141"/>
        <v>-3.6565715288225213E-3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1.86</v>
      </c>
      <c r="C1523" s="2">
        <f t="shared" si="138"/>
        <v>1.8848134608489513</v>
      </c>
      <c r="D1523" s="2">
        <f t="shared" si="140"/>
        <v>1.8744693790896028</v>
      </c>
      <c r="E1523" s="2">
        <f t="shared" si="139"/>
        <v>1.0344081759348533E-2</v>
      </c>
      <c r="F1523" s="2">
        <f t="shared" si="143"/>
        <v>1.0134347571428512E-2</v>
      </c>
      <c r="G1523" s="2">
        <f t="shared" si="141"/>
        <v>2.0973418792002117E-4</v>
      </c>
      <c r="H1523" s="2" t="str">
        <f t="shared" si="142"/>
        <v>Sell</v>
      </c>
    </row>
    <row r="1524" spans="1:8" ht="13.5" x14ac:dyDescent="0.25">
      <c r="A1524" s="3">
        <v>44231</v>
      </c>
      <c r="B1524" s="2">
        <v>1.84</v>
      </c>
      <c r="C1524" s="2">
        <f t="shared" si="138"/>
        <v>1.8871498514875742</v>
      </c>
      <c r="D1524" s="2">
        <f t="shared" si="140"/>
        <v>1.8719160917496322</v>
      </c>
      <c r="E1524" s="2">
        <f t="shared" si="139"/>
        <v>1.5233759737941943E-2</v>
      </c>
      <c r="F1524" s="2">
        <f t="shared" si="143"/>
        <v>1.1154230004731199E-2</v>
      </c>
      <c r="G1524" s="2">
        <f t="shared" si="141"/>
        <v>4.079529733210744E-3</v>
      </c>
      <c r="H1524" s="2" t="str">
        <f t="shared" si="142"/>
        <v>Sell</v>
      </c>
    </row>
    <row r="1525" spans="1:8" ht="13.5" x14ac:dyDescent="0.25">
      <c r="A1525" s="3">
        <v>44232</v>
      </c>
      <c r="B1525" s="2">
        <v>1.86</v>
      </c>
      <c r="C1525" s="2">
        <f t="shared" si="138"/>
        <v>1.8906652589510242</v>
      </c>
      <c r="D1525" s="2">
        <f t="shared" si="140"/>
        <v>1.8710334182866966</v>
      </c>
      <c r="E1525" s="2">
        <f t="shared" si="139"/>
        <v>1.963184066432766E-2</v>
      </c>
      <c r="F1525" s="2">
        <f t="shared" si="143"/>
        <v>1.2849752136650492E-2</v>
      </c>
      <c r="G1525" s="2">
        <f t="shared" si="141"/>
        <v>6.7820885276771679E-3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1.88</v>
      </c>
      <c r="C1526" s="2">
        <f t="shared" si="138"/>
        <v>1.8936398344970204</v>
      </c>
      <c r="D1526" s="2">
        <f t="shared" si="140"/>
        <v>1.8716976095247191</v>
      </c>
      <c r="E1526" s="2">
        <f t="shared" si="139"/>
        <v>2.1942224972301361E-2</v>
      </c>
      <c r="F1526" s="2">
        <f t="shared" si="143"/>
        <v>1.4668246703780665E-2</v>
      </c>
      <c r="G1526" s="2">
        <f t="shared" si="141"/>
        <v>7.2739782685206957E-3</v>
      </c>
      <c r="H1526" s="2" t="str">
        <f t="shared" si="142"/>
        <v>Sell</v>
      </c>
    </row>
    <row r="1527" spans="1:8" ht="13.5" x14ac:dyDescent="0.25">
      <c r="A1527" s="3">
        <v>44236</v>
      </c>
      <c r="B1527" s="2">
        <v>1.89</v>
      </c>
      <c r="C1527" s="2">
        <f t="shared" si="138"/>
        <v>1.8930798599590175</v>
      </c>
      <c r="D1527" s="2">
        <f t="shared" si="140"/>
        <v>1.8730533421525175</v>
      </c>
      <c r="E1527" s="2">
        <f t="shared" si="139"/>
        <v>2.0026517806499999E-2</v>
      </c>
      <c r="F1527" s="2">
        <f t="shared" si="143"/>
        <v>1.5739900924324535E-2</v>
      </c>
      <c r="G1527" s="2">
        <f t="shared" si="141"/>
        <v>4.2866168821754647E-3</v>
      </c>
      <c r="H1527" s="2" t="str">
        <f t="shared" si="142"/>
        <v>Sell</v>
      </c>
    </row>
    <row r="1528" spans="1:8" ht="13.5" x14ac:dyDescent="0.25">
      <c r="A1528" s="3">
        <v>44237</v>
      </c>
      <c r="B1528" s="2">
        <v>1.91</v>
      </c>
      <c r="C1528" s="2">
        <f t="shared" si="138"/>
        <v>1.8910675738114764</v>
      </c>
      <c r="D1528" s="2">
        <f t="shared" si="140"/>
        <v>1.8757901316227015</v>
      </c>
      <c r="E1528" s="2">
        <f t="shared" si="139"/>
        <v>1.5277442188774915E-2</v>
      </c>
      <c r="F1528" s="2">
        <f t="shared" si="143"/>
        <v>1.5647409177214612E-2</v>
      </c>
      <c r="G1528" s="2">
        <f t="shared" si="141"/>
        <v>-3.699669884396975E-4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1.91</v>
      </c>
      <c r="C1529" s="2">
        <f t="shared" si="138"/>
        <v>1.8878264086097107</v>
      </c>
      <c r="D1529" s="2">
        <f t="shared" si="140"/>
        <v>1.8783241959469459</v>
      </c>
      <c r="E1529" s="2">
        <f t="shared" si="139"/>
        <v>9.5022126627648529E-3</v>
      </c>
      <c r="F1529" s="2">
        <f t="shared" si="143"/>
        <v>1.4418369874324662E-2</v>
      </c>
      <c r="G1529" s="2">
        <f t="shared" si="141"/>
        <v>-4.9161572115598087E-3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1.91</v>
      </c>
      <c r="C1530" s="2">
        <f t="shared" si="138"/>
        <v>1.8866223457466782</v>
      </c>
      <c r="D1530" s="2">
        <f t="shared" si="140"/>
        <v>1.8806705518027278</v>
      </c>
      <c r="E1530" s="2">
        <f t="shared" si="139"/>
        <v>5.9517939439504008E-3</v>
      </c>
      <c r="F1530" s="2">
        <f t="shared" si="143"/>
        <v>1.2725054688249811E-2</v>
      </c>
      <c r="G1530" s="2">
        <f t="shared" si="141"/>
        <v>-6.77326074429941E-3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1.94</v>
      </c>
      <c r="C1531" s="2">
        <f t="shared" si="138"/>
        <v>1.8840650617856507</v>
      </c>
      <c r="D1531" s="2">
        <f t="shared" si="140"/>
        <v>1.8850653257432664</v>
      </c>
      <c r="E1531" s="2">
        <f t="shared" si="139"/>
        <v>-1.0002639576156547E-3</v>
      </c>
      <c r="F1531" s="2">
        <f t="shared" si="143"/>
        <v>9.9799909590767184E-3</v>
      </c>
      <c r="G1531" s="2">
        <f t="shared" si="141"/>
        <v>-1.0980254916692373E-2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1.97</v>
      </c>
      <c r="C1532" s="2">
        <f t="shared" si="138"/>
        <v>1.8819012061263198</v>
      </c>
      <c r="D1532" s="2">
        <f t="shared" si="140"/>
        <v>1.8913567830956168</v>
      </c>
      <c r="E1532" s="2">
        <f t="shared" si="139"/>
        <v>-9.4555769692969971E-3</v>
      </c>
      <c r="F1532" s="2">
        <f t="shared" si="143"/>
        <v>6.0928773734019752E-3</v>
      </c>
      <c r="G1532" s="2">
        <f t="shared" si="141"/>
        <v>-1.5548454342698973E-2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1.93</v>
      </c>
      <c r="C1533" s="2">
        <f t="shared" si="138"/>
        <v>1.8785317897991938</v>
      </c>
      <c r="D1533" s="2">
        <f t="shared" si="140"/>
        <v>1.8942192436070526</v>
      </c>
      <c r="E1533" s="2">
        <f t="shared" si="139"/>
        <v>-1.5687453807858853E-2</v>
      </c>
      <c r="F1533" s="2">
        <f t="shared" si="143"/>
        <v>1.7368111371498102E-3</v>
      </c>
      <c r="G1533" s="2">
        <f t="shared" si="141"/>
        <v>-1.7424264945008663E-2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1.94</v>
      </c>
      <c r="C1534" s="2">
        <f t="shared" si="138"/>
        <v>1.8726038221377794</v>
      </c>
      <c r="D1534" s="2">
        <f t="shared" si="140"/>
        <v>1.8976104107472709</v>
      </c>
      <c r="E1534" s="2">
        <f t="shared" si="139"/>
        <v>-2.5006588609491454E-2</v>
      </c>
      <c r="F1534" s="2">
        <f t="shared" si="143"/>
        <v>-3.6118688121784428E-3</v>
      </c>
      <c r="G1534" s="2">
        <f t="shared" si="141"/>
        <v>-2.139471979731301E-2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1.96</v>
      </c>
      <c r="C1535" s="2">
        <f t="shared" si="138"/>
        <v>1.8706647725781211</v>
      </c>
      <c r="D1535" s="2">
        <f t="shared" si="140"/>
        <v>1.9022318618030285</v>
      </c>
      <c r="E1535" s="2">
        <f t="shared" si="139"/>
        <v>-3.1567089224907363E-2</v>
      </c>
      <c r="F1535" s="2">
        <f t="shared" si="143"/>
        <v>-9.2029128947242276E-3</v>
      </c>
      <c r="G1535" s="2">
        <f t="shared" si="141"/>
        <v>-2.2364176330183137E-2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1.94</v>
      </c>
      <c r="C1536" s="2">
        <f t="shared" si="138"/>
        <v>1.8721009614122563</v>
      </c>
      <c r="D1536" s="2">
        <f t="shared" si="140"/>
        <v>1.9050295016694707</v>
      </c>
      <c r="E1536" s="2">
        <f t="shared" si="139"/>
        <v>-3.2928540257214367E-2</v>
      </c>
      <c r="F1536" s="2">
        <f t="shared" si="143"/>
        <v>-1.3948038367222255E-2</v>
      </c>
      <c r="G1536" s="2">
        <f t="shared" si="141"/>
        <v>-1.8980501889992112E-2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1.95</v>
      </c>
      <c r="C1537" s="2">
        <f t="shared" si="138"/>
        <v>1.8748546596565245</v>
      </c>
      <c r="D1537" s="2">
        <f t="shared" si="140"/>
        <v>1.9083606496939542</v>
      </c>
      <c r="E1537" s="2">
        <f t="shared" si="139"/>
        <v>-3.3505990037429711E-2</v>
      </c>
      <c r="F1537" s="2">
        <f t="shared" si="143"/>
        <v>-1.7859628701263747E-2</v>
      </c>
      <c r="G1537" s="2">
        <f t="shared" si="141"/>
        <v>-1.5646361336165964E-2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1.93</v>
      </c>
      <c r="C1538" s="2">
        <f t="shared" si="138"/>
        <v>1.8802616350939823</v>
      </c>
      <c r="D1538" s="2">
        <f t="shared" si="140"/>
        <v>1.9099635645314392</v>
      </c>
      <c r="E1538" s="2">
        <f t="shared" si="139"/>
        <v>-2.9701929437456975E-2</v>
      </c>
      <c r="F1538" s="2">
        <f t="shared" si="143"/>
        <v>-2.0228088848502395E-2</v>
      </c>
      <c r="G1538" s="2">
        <f t="shared" si="141"/>
        <v>-9.4738405889545803E-3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1.93</v>
      </c>
      <c r="C1539" s="2">
        <f t="shared" si="138"/>
        <v>1.8848367681564466</v>
      </c>
      <c r="D1539" s="2">
        <f t="shared" si="140"/>
        <v>1.9114477449365177</v>
      </c>
      <c r="E1539" s="2">
        <f t="shared" si="139"/>
        <v>-2.6610976780071072E-2</v>
      </c>
      <c r="F1539" s="2">
        <f t="shared" si="143"/>
        <v>-2.1504666434816133E-2</v>
      </c>
      <c r="G1539" s="2">
        <f t="shared" si="141"/>
        <v>-5.1063103452549385E-3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1.93</v>
      </c>
      <c r="C1540" s="2">
        <f t="shared" si="138"/>
        <v>1.8887080345939165</v>
      </c>
      <c r="D1540" s="2">
        <f t="shared" si="140"/>
        <v>1.9128219860523312</v>
      </c>
      <c r="E1540" s="2">
        <f t="shared" si="139"/>
        <v>-2.4113951458414773E-2</v>
      </c>
      <c r="F1540" s="2">
        <f t="shared" si="143"/>
        <v>-2.2026523439535862E-2</v>
      </c>
      <c r="G1540" s="2">
        <f t="shared" si="141"/>
        <v>-2.0874280188789111E-3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1.93</v>
      </c>
      <c r="C1541" s="2">
        <f t="shared" si="138"/>
        <v>1.8965991061948522</v>
      </c>
      <c r="D1541" s="2">
        <f t="shared" si="140"/>
        <v>1.9140944315299364</v>
      </c>
      <c r="E1541" s="2">
        <f t="shared" si="139"/>
        <v>-1.7495325335084244E-2</v>
      </c>
      <c r="F1541" s="2">
        <f t="shared" si="143"/>
        <v>-2.112028381864554E-2</v>
      </c>
      <c r="G1541" s="2">
        <f t="shared" si="141"/>
        <v>3.6249584835612962E-3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1.96</v>
      </c>
      <c r="C1542" s="2">
        <f t="shared" si="138"/>
        <v>1.907891551395644</v>
      </c>
      <c r="D1542" s="2">
        <f t="shared" si="140"/>
        <v>1.9174948440092003</v>
      </c>
      <c r="E1542" s="2">
        <f t="shared" si="139"/>
        <v>-9.6032926135563024E-3</v>
      </c>
      <c r="F1542" s="2">
        <f t="shared" si="143"/>
        <v>-1.8816885577627694E-2</v>
      </c>
      <c r="G1542" s="2">
        <f t="shared" si="141"/>
        <v>9.2135929640713918E-3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1.97</v>
      </c>
      <c r="C1543" s="2">
        <f t="shared" si="138"/>
        <v>1.9112928511809297</v>
      </c>
      <c r="D1543" s="2">
        <f t="shared" si="140"/>
        <v>1.9213841148233337</v>
      </c>
      <c r="E1543" s="2">
        <f t="shared" si="139"/>
        <v>-1.009126364240398E-2</v>
      </c>
      <c r="F1543" s="2">
        <f t="shared" si="143"/>
        <v>-1.707176119058295E-2</v>
      </c>
      <c r="G1543" s="2">
        <f t="shared" si="141"/>
        <v>6.9804975481789697E-3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1.97</v>
      </c>
      <c r="C1544" s="2">
        <f t="shared" si="138"/>
        <v>1.9157093356146326</v>
      </c>
      <c r="D1544" s="2">
        <f t="shared" si="140"/>
        <v>1.9249852915030869</v>
      </c>
      <c r="E1544" s="2">
        <f t="shared" si="139"/>
        <v>-9.2759558884543125E-3</v>
      </c>
      <c r="F1544" s="2">
        <f t="shared" si="143"/>
        <v>-1.5512600130157223E-2</v>
      </c>
      <c r="G1544" s="2">
        <f t="shared" si="141"/>
        <v>6.2366442417029107E-3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2.0299999999999998</v>
      </c>
      <c r="C1545" s="2">
        <f t="shared" si="138"/>
        <v>1.9225232839816122</v>
      </c>
      <c r="D1545" s="2">
        <f t="shared" si="140"/>
        <v>1.9327641587991544</v>
      </c>
      <c r="E1545" s="2">
        <f t="shared" si="139"/>
        <v>-1.0240874817542212E-2</v>
      </c>
      <c r="F1545" s="2">
        <f t="shared" si="143"/>
        <v>-1.4458255067634223E-2</v>
      </c>
      <c r="G1545" s="2">
        <f t="shared" si="141"/>
        <v>4.2173802500920111E-3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2.08</v>
      </c>
      <c r="C1546" s="2">
        <f t="shared" si="138"/>
        <v>1.9252120095229026</v>
      </c>
      <c r="D1546" s="2">
        <f t="shared" si="140"/>
        <v>1.9436705174066244</v>
      </c>
      <c r="E1546" s="2">
        <f t="shared" si="139"/>
        <v>-1.8458507883721831E-2</v>
      </c>
      <c r="F1546" s="2">
        <f t="shared" si="143"/>
        <v>-1.5258305630851746E-2</v>
      </c>
      <c r="G1546" s="2">
        <f t="shared" si="141"/>
        <v>-3.2002022528700852E-3</v>
      </c>
      <c r="H1546" s="2" t="str">
        <f t="shared" si="142"/>
        <v>Hold</v>
      </c>
    </row>
    <row r="1547" spans="1:8" ht="13.5" x14ac:dyDescent="0.25">
      <c r="A1547" s="3">
        <v>44264</v>
      </c>
      <c r="B1547" s="2">
        <v>2.06</v>
      </c>
      <c r="C1547" s="2">
        <f t="shared" si="138"/>
        <v>1.9290255465193791</v>
      </c>
      <c r="D1547" s="2">
        <f t="shared" si="140"/>
        <v>1.9522875161172448</v>
      </c>
      <c r="E1547" s="2">
        <f t="shared" si="139"/>
        <v>-2.326196959786575E-2</v>
      </c>
      <c r="F1547" s="2">
        <f t="shared" si="143"/>
        <v>-1.6859038424254548E-2</v>
      </c>
      <c r="G1547" s="2">
        <f t="shared" si="141"/>
        <v>-6.4029311736112024E-3</v>
      </c>
      <c r="H1547" s="2" t="str">
        <f t="shared" si="142"/>
        <v>Hold</v>
      </c>
    </row>
    <row r="1548" spans="1:8" ht="13.5" x14ac:dyDescent="0.25">
      <c r="A1548" s="3">
        <v>44265</v>
      </c>
      <c r="B1548" s="2">
        <v>2.0299999999999998</v>
      </c>
      <c r="C1548" s="2">
        <f t="shared" si="138"/>
        <v>1.9291754624394746</v>
      </c>
      <c r="D1548" s="2">
        <f t="shared" si="140"/>
        <v>1.9580439964048562</v>
      </c>
      <c r="E1548" s="2">
        <f t="shared" si="139"/>
        <v>-2.8868533965381582E-2</v>
      </c>
      <c r="F1548" s="2">
        <f t="shared" si="143"/>
        <v>-1.9260937532479955E-2</v>
      </c>
      <c r="G1548" s="2">
        <f t="shared" si="141"/>
        <v>-9.6075964329016272E-3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2.0099999999999998</v>
      </c>
      <c r="C1549" s="2">
        <f t="shared" si="138"/>
        <v>1.9293023143718631</v>
      </c>
      <c r="D1549" s="2">
        <f t="shared" si="140"/>
        <v>1.9618925892637558</v>
      </c>
      <c r="E1549" s="2">
        <f t="shared" si="139"/>
        <v>-3.2590274891892701E-2</v>
      </c>
      <c r="F1549" s="2">
        <f t="shared" si="143"/>
        <v>-2.1926805004362504E-2</v>
      </c>
      <c r="G1549" s="2">
        <f t="shared" si="141"/>
        <v>-1.0663469887530197E-2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2.04</v>
      </c>
      <c r="C1550" s="2">
        <f t="shared" si="138"/>
        <v>1.9294096506223455</v>
      </c>
      <c r="D1550" s="2">
        <f t="shared" si="140"/>
        <v>1.9676783233923665</v>
      </c>
      <c r="E1550" s="2">
        <f t="shared" si="139"/>
        <v>-3.8268672770020995E-2</v>
      </c>
      <c r="F1550" s="2">
        <f t="shared" si="143"/>
        <v>-2.5195178557494202E-2</v>
      </c>
      <c r="G1550" s="2">
        <f t="shared" si="141"/>
        <v>-1.3073494212526793E-2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2.0699999999999998</v>
      </c>
      <c r="C1551" s="2">
        <f t="shared" ref="C1551:C1614" si="144">$C$4*B1541+C1550*(1-$C$4)</f>
        <v>1.9295004736035231</v>
      </c>
      <c r="D1551" s="2">
        <f t="shared" si="140"/>
        <v>1.9752577068447839</v>
      </c>
      <c r="E1551" s="2">
        <f t="shared" si="139"/>
        <v>-4.5757233241260797E-2</v>
      </c>
      <c r="F1551" s="2">
        <f t="shared" si="143"/>
        <v>-2.930758949424752E-2</v>
      </c>
      <c r="G1551" s="2">
        <f t="shared" si="141"/>
        <v>-1.6449643747013278E-2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2.08</v>
      </c>
      <c r="C1552" s="2">
        <f t="shared" si="144"/>
        <v>1.9341927084337502</v>
      </c>
      <c r="D1552" s="2">
        <f t="shared" si="140"/>
        <v>1.9830163952266517</v>
      </c>
      <c r="E1552" s="2">
        <f t="shared" si="139"/>
        <v>-4.8823686792901499E-2</v>
      </c>
      <c r="F1552" s="2">
        <f t="shared" si="143"/>
        <v>-3.3210808953978321E-2</v>
      </c>
      <c r="G1552" s="2">
        <f t="shared" si="141"/>
        <v>-1.5612877838923178E-2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2.0699999999999998</v>
      </c>
      <c r="C1553" s="2">
        <f t="shared" si="144"/>
        <v>1.9397015225208656</v>
      </c>
      <c r="D1553" s="2">
        <f t="shared" si="140"/>
        <v>1.9894596252098626</v>
      </c>
      <c r="E1553" s="2">
        <f t="shared" si="139"/>
        <v>-4.9758102688997052E-2</v>
      </c>
      <c r="F1553" s="2">
        <f t="shared" si="143"/>
        <v>-3.6520267700982073E-2</v>
      </c>
      <c r="G1553" s="2">
        <f t="shared" si="141"/>
        <v>-1.3237834988014979E-2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2.0499999999999998</v>
      </c>
      <c r="C1554" s="2">
        <f t="shared" si="144"/>
        <v>1.9443628267484248</v>
      </c>
      <c r="D1554" s="2">
        <f t="shared" si="140"/>
        <v>1.9939440974165394</v>
      </c>
      <c r="E1554" s="2">
        <f t="shared" si="139"/>
        <v>-4.9581270668114685E-2</v>
      </c>
      <c r="F1554" s="2">
        <f t="shared" si="143"/>
        <v>-3.9132468294408598E-2</v>
      </c>
      <c r="G1554" s="2">
        <f t="shared" si="141"/>
        <v>-1.0448802373706087E-2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2.0099999999999998</v>
      </c>
      <c r="C1555" s="2">
        <f t="shared" si="144"/>
        <v>1.9575377764794362</v>
      </c>
      <c r="D1555" s="2">
        <f t="shared" si="140"/>
        <v>1.9951334235338327</v>
      </c>
      <c r="E1555" s="2">
        <f t="shared" si="139"/>
        <v>-3.7595647054396553E-2</v>
      </c>
      <c r="F1555" s="2">
        <f t="shared" si="143"/>
        <v>-3.8825104046406191E-2</v>
      </c>
      <c r="G1555" s="2">
        <f t="shared" si="141"/>
        <v>1.2294569920096379E-3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2.0499999999999998</v>
      </c>
      <c r="C1556" s="2">
        <f t="shared" si="144"/>
        <v>1.9763781185595231</v>
      </c>
      <c r="D1556" s="2">
        <f t="shared" si="140"/>
        <v>1.9991976143831784</v>
      </c>
      <c r="E1556" s="2">
        <f t="shared" si="139"/>
        <v>-2.2819495823655389E-2</v>
      </c>
      <c r="F1556" s="2">
        <f t="shared" si="143"/>
        <v>-3.5623982401856033E-2</v>
      </c>
      <c r="G1556" s="2">
        <f t="shared" si="141"/>
        <v>1.2804486578200644E-2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2</v>
      </c>
      <c r="C1557" s="2">
        <f t="shared" si="144"/>
        <v>1.9892430233965195</v>
      </c>
      <c r="D1557" s="2">
        <f t="shared" si="140"/>
        <v>1.9992570503547948</v>
      </c>
      <c r="E1557" s="2">
        <f t="shared" si="139"/>
        <v>-1.0014026958275357E-2</v>
      </c>
      <c r="F1557" s="2">
        <f t="shared" si="143"/>
        <v>-3.0501991313139902E-2</v>
      </c>
      <c r="G1557" s="2">
        <f t="shared" si="141"/>
        <v>2.0487964354864545E-2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2</v>
      </c>
      <c r="C1558" s="2">
        <f t="shared" si="144"/>
        <v>1.9955133274893626</v>
      </c>
      <c r="D1558" s="2">
        <f t="shared" si="140"/>
        <v>1.999312083661847</v>
      </c>
      <c r="E1558" s="2">
        <f t="shared" si="139"/>
        <v>-3.7987561724843744E-3</v>
      </c>
      <c r="F1558" s="2">
        <f t="shared" si="143"/>
        <v>-2.51613442850088E-2</v>
      </c>
      <c r="G1558" s="2">
        <f t="shared" si="141"/>
        <v>2.1362588112524426E-2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1.99</v>
      </c>
      <c r="C1559" s="2">
        <f t="shared" si="144"/>
        <v>1.9977420463371529</v>
      </c>
      <c r="D1559" s="2">
        <f t="shared" si="140"/>
        <v>1.9986222996868954</v>
      </c>
      <c r="E1559" s="2">
        <f t="shared" si="139"/>
        <v>-8.8025334974251024E-4</v>
      </c>
      <c r="F1559" s="2">
        <f t="shared" si="143"/>
        <v>-2.0305126097955546E-2</v>
      </c>
      <c r="G1559" s="2">
        <f t="shared" si="141"/>
        <v>1.9424872748213036E-2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2.0099999999999998</v>
      </c>
      <c r="C1560" s="2">
        <f t="shared" si="144"/>
        <v>2.0042432699775912</v>
      </c>
      <c r="D1560" s="2">
        <f t="shared" si="140"/>
        <v>1.9994650923026809</v>
      </c>
      <c r="E1560" s="2">
        <f t="shared" si="139"/>
        <v>4.7781776749102889E-3</v>
      </c>
      <c r="F1560" s="2">
        <f t="shared" si="143"/>
        <v>-1.5288465343382379E-2</v>
      </c>
      <c r="G1560" s="2">
        <f t="shared" si="141"/>
        <v>2.0066643018292668E-2</v>
      </c>
      <c r="H1560" s="2" t="str">
        <f t="shared" si="142"/>
        <v>Sell</v>
      </c>
    </row>
    <row r="1561" spans="1:8" ht="13.5" x14ac:dyDescent="0.25">
      <c r="A1561" s="3">
        <v>44284</v>
      </c>
      <c r="B1561" s="2">
        <v>2.0499999999999998</v>
      </c>
      <c r="C1561" s="2">
        <f t="shared" si="144"/>
        <v>2.0143596899810388</v>
      </c>
      <c r="D1561" s="2">
        <f t="shared" si="140"/>
        <v>2.0032084187987786</v>
      </c>
      <c r="E1561" s="2">
        <f t="shared" si="139"/>
        <v>1.1151271182260114E-2</v>
      </c>
      <c r="F1561" s="2">
        <f t="shared" si="143"/>
        <v>-1.0000518038253883E-2</v>
      </c>
      <c r="G1561" s="2">
        <f t="shared" si="141"/>
        <v>2.1151789220513997E-2</v>
      </c>
      <c r="H1561" s="2" t="str">
        <f t="shared" si="142"/>
        <v>Sell</v>
      </c>
    </row>
    <row r="1562" spans="1:8" ht="13.5" x14ac:dyDescent="0.25">
      <c r="A1562" s="3">
        <v>44285</v>
      </c>
      <c r="B1562" s="2">
        <v>2.0299999999999998</v>
      </c>
      <c r="C1562" s="2">
        <f t="shared" si="144"/>
        <v>2.0244581992147253</v>
      </c>
      <c r="D1562" s="2">
        <f t="shared" si="140"/>
        <v>2.0051929803692397</v>
      </c>
      <c r="E1562" s="2">
        <f t="shared" si="139"/>
        <v>1.9265218845485599E-2</v>
      </c>
      <c r="F1562" s="2">
        <f t="shared" si="143"/>
        <v>-4.1473706615059863E-3</v>
      </c>
      <c r="G1562" s="2">
        <f t="shared" si="141"/>
        <v>2.3412589506991585E-2</v>
      </c>
      <c r="H1562" s="2" t="str">
        <f t="shared" si="142"/>
        <v>Sell</v>
      </c>
    </row>
    <row r="1563" spans="1:8" ht="13.5" x14ac:dyDescent="0.25">
      <c r="A1563" s="3">
        <v>44286</v>
      </c>
      <c r="B1563" s="2">
        <v>2.0099999999999998</v>
      </c>
      <c r="C1563" s="2">
        <f t="shared" si="144"/>
        <v>2.0314646301047676</v>
      </c>
      <c r="D1563" s="2">
        <f t="shared" si="140"/>
        <v>2.0055490558974443</v>
      </c>
      <c r="E1563" s="2">
        <f t="shared" si="139"/>
        <v>2.5915574207323377E-2</v>
      </c>
      <c r="F1563" s="2">
        <f t="shared" si="143"/>
        <v>1.8652183122598864E-3</v>
      </c>
      <c r="G1563" s="2">
        <f t="shared" si="141"/>
        <v>2.4050355895063491E-2</v>
      </c>
      <c r="H1563" s="2" t="str">
        <f t="shared" si="142"/>
        <v>Sell</v>
      </c>
    </row>
    <row r="1564" spans="1:8" ht="13.5" x14ac:dyDescent="0.25">
      <c r="A1564" s="3">
        <v>44287</v>
      </c>
      <c r="B1564" s="2">
        <v>2.04</v>
      </c>
      <c r="C1564" s="2">
        <f t="shared" si="144"/>
        <v>2.034316225473265</v>
      </c>
      <c r="D1564" s="2">
        <f t="shared" si="140"/>
        <v>2.0081009776828189</v>
      </c>
      <c r="E1564" s="2">
        <f t="shared" ref="E1564:E1627" si="145">C1564-D1564</f>
        <v>2.6215247790446039E-2</v>
      </c>
      <c r="F1564" s="2">
        <f t="shared" si="143"/>
        <v>6.7352242078971176E-3</v>
      </c>
      <c r="G1564" s="2">
        <f t="shared" si="141"/>
        <v>1.9480023582548921E-2</v>
      </c>
      <c r="H1564" s="2" t="str">
        <f t="shared" si="142"/>
        <v>Sell</v>
      </c>
    </row>
    <row r="1565" spans="1:8" ht="13.5" x14ac:dyDescent="0.25">
      <c r="A1565" s="3">
        <v>44288</v>
      </c>
      <c r="B1565" s="2">
        <v>2.0699999999999998</v>
      </c>
      <c r="C1565" s="2">
        <f t="shared" si="144"/>
        <v>2.030575267708147</v>
      </c>
      <c r="D1565" s="2">
        <f t="shared" ref="D1565:D1628" si="146">$D$4*B1565+(1-$D$4)*D1564</f>
        <v>2.0126860904470547</v>
      </c>
      <c r="E1565" s="2">
        <f t="shared" si="145"/>
        <v>1.7889177261092293E-2</v>
      </c>
      <c r="F1565" s="2">
        <f t="shared" si="143"/>
        <v>8.9660148185361534E-3</v>
      </c>
      <c r="G1565" s="2">
        <f t="shared" si="141"/>
        <v>8.9231624425561394E-3</v>
      </c>
      <c r="H1565" s="2" t="str">
        <f t="shared" si="142"/>
        <v>Sell</v>
      </c>
    </row>
    <row r="1566" spans="1:8" ht="13.5" x14ac:dyDescent="0.25">
      <c r="A1566" s="3">
        <v>44291</v>
      </c>
      <c r="B1566" s="2">
        <v>2.0699999999999998</v>
      </c>
      <c r="C1566" s="2">
        <f t="shared" si="144"/>
        <v>2.0335636880607399</v>
      </c>
      <c r="D1566" s="2">
        <f t="shared" si="146"/>
        <v>2.0169315652287541</v>
      </c>
      <c r="E1566" s="2">
        <f t="shared" si="145"/>
        <v>1.6632122831985896E-2</v>
      </c>
      <c r="F1566" s="2">
        <f t="shared" si="143"/>
        <v>1.0499236421226103E-2</v>
      </c>
      <c r="G1566" s="2">
        <f t="shared" si="141"/>
        <v>6.1328864107597931E-3</v>
      </c>
      <c r="H1566" s="2" t="str">
        <f t="shared" si="142"/>
        <v>Sell</v>
      </c>
    </row>
    <row r="1567" spans="1:8" ht="13.5" x14ac:dyDescent="0.25">
      <c r="A1567" s="3">
        <v>44292</v>
      </c>
      <c r="B1567" s="2">
        <v>2.0699999999999998</v>
      </c>
      <c r="C1567" s="2">
        <f t="shared" si="144"/>
        <v>2.0284000437437033</v>
      </c>
      <c r="D1567" s="2">
        <f t="shared" si="146"/>
        <v>2.0208625603969947</v>
      </c>
      <c r="E1567" s="2">
        <f t="shared" si="145"/>
        <v>7.5374833467085622E-3</v>
      </c>
      <c r="F1567" s="2">
        <f t="shared" si="143"/>
        <v>9.9068858063225962E-3</v>
      </c>
      <c r="G1567" s="2">
        <f t="shared" si="141"/>
        <v>-2.369402459614034E-3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2.0699999999999998</v>
      </c>
      <c r="C1568" s="2">
        <f t="shared" si="144"/>
        <v>2.0240308062446721</v>
      </c>
      <c r="D1568" s="2">
        <f t="shared" si="146"/>
        <v>2.0245023707379581</v>
      </c>
      <c r="E1568" s="2">
        <f t="shared" si="145"/>
        <v>-4.7156449328600303E-4</v>
      </c>
      <c r="F1568" s="2">
        <f t="shared" si="143"/>
        <v>7.8311957464008777E-3</v>
      </c>
      <c r="G1568" s="2">
        <f t="shared" si="141"/>
        <v>-8.3027602396868808E-3</v>
      </c>
      <c r="H1568" s="2" t="str">
        <f t="shared" si="142"/>
        <v>Hold</v>
      </c>
    </row>
    <row r="1569" spans="1:8" ht="13.5" x14ac:dyDescent="0.25">
      <c r="A1569" s="3">
        <v>44294</v>
      </c>
      <c r="B1569" s="2">
        <v>2.0699999999999998</v>
      </c>
      <c r="C1569" s="2">
        <f t="shared" si="144"/>
        <v>2.0187952975916454</v>
      </c>
      <c r="D1569" s="2">
        <f t="shared" si="146"/>
        <v>2.0278725654981091</v>
      </c>
      <c r="E1569" s="2">
        <f t="shared" si="145"/>
        <v>-9.0772679064636819E-3</v>
      </c>
      <c r="F1569" s="2">
        <f t="shared" si="143"/>
        <v>4.4495030158279662E-3</v>
      </c>
      <c r="G1569" s="2">
        <f t="shared" si="141"/>
        <v>-1.3526770922291648E-2</v>
      </c>
      <c r="H1569" s="2" t="str">
        <f t="shared" si="142"/>
        <v>Hold</v>
      </c>
    </row>
    <row r="1570" spans="1:8" ht="13.5" x14ac:dyDescent="0.25">
      <c r="A1570" s="3">
        <v>44298</v>
      </c>
      <c r="B1570" s="2">
        <v>2.09</v>
      </c>
      <c r="C1570" s="2">
        <f t="shared" si="144"/>
        <v>2.0174421748852387</v>
      </c>
      <c r="D1570" s="2">
        <f t="shared" si="146"/>
        <v>2.0324745976834344</v>
      </c>
      <c r="E1570" s="2">
        <f t="shared" si="145"/>
        <v>-1.5032422798195721E-2</v>
      </c>
      <c r="F1570" s="2">
        <f t="shared" si="143"/>
        <v>5.5311785302322898E-4</v>
      </c>
      <c r="G1570" s="2">
        <f t="shared" si="141"/>
        <v>-1.558554065121895E-2</v>
      </c>
      <c r="H1570" s="2" t="str">
        <f t="shared" si="142"/>
        <v>Hold</v>
      </c>
    </row>
    <row r="1571" spans="1:8" ht="13.5" x14ac:dyDescent="0.25">
      <c r="A1571" s="3">
        <v>44299</v>
      </c>
      <c r="B1571" s="2">
        <v>2.14</v>
      </c>
      <c r="C1571" s="2">
        <f t="shared" si="144"/>
        <v>2.0224510710567403</v>
      </c>
      <c r="D1571" s="2">
        <f t="shared" si="146"/>
        <v>2.0404394422994763</v>
      </c>
      <c r="E1571" s="2">
        <f t="shared" si="145"/>
        <v>-1.7988371242736001E-2</v>
      </c>
      <c r="F1571" s="2">
        <f t="shared" si="143"/>
        <v>-3.1551799661286174E-3</v>
      </c>
      <c r="G1571" s="2">
        <f t="shared" si="141"/>
        <v>-1.4833191276607384E-2</v>
      </c>
      <c r="H1571" s="2" t="str">
        <f t="shared" si="142"/>
        <v>Hold</v>
      </c>
    </row>
    <row r="1572" spans="1:8" ht="13.5" x14ac:dyDescent="0.25">
      <c r="A1572" s="3">
        <v>44300</v>
      </c>
      <c r="B1572" s="2">
        <v>2.16</v>
      </c>
      <c r="C1572" s="2">
        <f t="shared" si="144"/>
        <v>2.0236124447403188</v>
      </c>
      <c r="D1572" s="2">
        <f t="shared" si="146"/>
        <v>2.0492957799069225</v>
      </c>
      <c r="E1572" s="2">
        <f t="shared" si="145"/>
        <v>-2.5683335166603705E-2</v>
      </c>
      <c r="F1572" s="2">
        <f t="shared" si="143"/>
        <v>-7.6608110062236353E-3</v>
      </c>
      <c r="G1572" s="2">
        <f t="shared" ref="G1572:G1635" si="147">E1572-F1572</f>
        <v>-1.8022524160380068E-2</v>
      </c>
      <c r="H1572" s="2" t="str">
        <f t="shared" ref="H1572:H1635" si="148">IF(G1572&lt;0,"Hold","Sell")</f>
        <v>Hold</v>
      </c>
    </row>
    <row r="1573" spans="1:8" ht="13.5" x14ac:dyDescent="0.25">
      <c r="A1573" s="3">
        <v>44301</v>
      </c>
      <c r="B1573" s="2">
        <v>2.12</v>
      </c>
      <c r="C1573" s="2">
        <f t="shared" si="144"/>
        <v>2.0215182224725776</v>
      </c>
      <c r="D1573" s="2">
        <f t="shared" si="146"/>
        <v>2.0545331295434468</v>
      </c>
      <c r="E1573" s="2">
        <f t="shared" si="145"/>
        <v>-3.3014907070869182E-2</v>
      </c>
      <c r="F1573" s="2">
        <f t="shared" ref="F1573:F1636" si="149">(E1573*(2/(10)))+((1-(2/10))*F1572)</f>
        <v>-1.2731630219152745E-2</v>
      </c>
      <c r="G1573" s="2">
        <f t="shared" si="147"/>
        <v>-2.0283276851716436E-2</v>
      </c>
      <c r="H1573" s="2" t="str">
        <f t="shared" si="148"/>
        <v>Hold</v>
      </c>
    </row>
    <row r="1574" spans="1:8" ht="13.5" x14ac:dyDescent="0.25">
      <c r="A1574" s="3">
        <v>44302</v>
      </c>
      <c r="B1574" s="2">
        <v>2.12</v>
      </c>
      <c r="C1574" s="2">
        <f t="shared" si="144"/>
        <v>2.0243615728614119</v>
      </c>
      <c r="D1574" s="2">
        <f t="shared" si="146"/>
        <v>2.0593825273550435</v>
      </c>
      <c r="E1574" s="2">
        <f t="shared" si="145"/>
        <v>-3.5020954493631518E-2</v>
      </c>
      <c r="F1574" s="2">
        <f t="shared" si="149"/>
        <v>-1.7189495074048503E-2</v>
      </c>
      <c r="G1574" s="2">
        <f t="shared" si="147"/>
        <v>-1.7831459419583015E-2</v>
      </c>
      <c r="H1574" s="2" t="str">
        <f t="shared" si="148"/>
        <v>Hold</v>
      </c>
    </row>
    <row r="1575" spans="1:8" ht="13.5" x14ac:dyDescent="0.25">
      <c r="A1575" s="3">
        <v>44305</v>
      </c>
      <c r="B1575" s="2">
        <v>2.13</v>
      </c>
      <c r="C1575" s="2">
        <f t="shared" si="144"/>
        <v>2.0313828693442715</v>
      </c>
      <c r="D1575" s="2">
        <f t="shared" si="146"/>
        <v>2.0646134512546697</v>
      </c>
      <c r="E1575" s="2">
        <f t="shared" si="145"/>
        <v>-3.3230581910398183E-2</v>
      </c>
      <c r="F1575" s="2">
        <f t="shared" si="149"/>
        <v>-2.0397712441318439E-2</v>
      </c>
      <c r="G1575" s="2">
        <f t="shared" si="147"/>
        <v>-1.2832869469079744E-2</v>
      </c>
      <c r="H1575" s="2" t="str">
        <f t="shared" si="148"/>
        <v>Hold</v>
      </c>
    </row>
    <row r="1576" spans="1:8" ht="13.5" x14ac:dyDescent="0.25">
      <c r="A1576" s="3">
        <v>44306</v>
      </c>
      <c r="B1576" s="2">
        <v>2.14</v>
      </c>
      <c r="C1576" s="2">
        <f t="shared" si="144"/>
        <v>2.0373239663682297</v>
      </c>
      <c r="D1576" s="2">
        <f t="shared" si="146"/>
        <v>2.0701976400506203</v>
      </c>
      <c r="E1576" s="2">
        <f t="shared" si="145"/>
        <v>-3.2873673682390692E-2</v>
      </c>
      <c r="F1576" s="2">
        <f t="shared" si="149"/>
        <v>-2.2892904689532888E-2</v>
      </c>
      <c r="G1576" s="2">
        <f t="shared" si="147"/>
        <v>-9.9807689928578039E-3</v>
      </c>
      <c r="H1576" s="2" t="str">
        <f t="shared" si="148"/>
        <v>Hold</v>
      </c>
    </row>
    <row r="1577" spans="1:8" ht="13.5" x14ac:dyDescent="0.25">
      <c r="A1577" s="3">
        <v>44307</v>
      </c>
      <c r="B1577" s="2">
        <v>2.17</v>
      </c>
      <c r="C1577" s="2">
        <f t="shared" si="144"/>
        <v>2.042351048465425</v>
      </c>
      <c r="D1577" s="2">
        <f t="shared" si="146"/>
        <v>2.0775904074542781</v>
      </c>
      <c r="E1577" s="2">
        <f t="shared" si="145"/>
        <v>-3.5239358988853109E-2</v>
      </c>
      <c r="F1577" s="2">
        <f t="shared" si="149"/>
        <v>-2.5362195549396931E-2</v>
      </c>
      <c r="G1577" s="2">
        <f t="shared" si="147"/>
        <v>-9.8771634394561776E-3</v>
      </c>
      <c r="H1577" s="2" t="str">
        <f t="shared" si="148"/>
        <v>Hold</v>
      </c>
    </row>
    <row r="1578" spans="1:8" ht="13.5" x14ac:dyDescent="0.25">
      <c r="A1578" s="3">
        <v>44308</v>
      </c>
      <c r="B1578" s="2">
        <v>2.2000000000000002</v>
      </c>
      <c r="C1578" s="2">
        <f t="shared" si="144"/>
        <v>2.0466047333168982</v>
      </c>
      <c r="D1578" s="2">
        <f t="shared" si="146"/>
        <v>2.0866577846798871</v>
      </c>
      <c r="E1578" s="2">
        <f t="shared" si="145"/>
        <v>-4.0053051362988867E-2</v>
      </c>
      <c r="F1578" s="2">
        <f t="shared" si="149"/>
        <v>-2.8300366712115319E-2</v>
      </c>
      <c r="G1578" s="2">
        <f t="shared" si="147"/>
        <v>-1.1752684650873549E-2</v>
      </c>
      <c r="H1578" s="2" t="str">
        <f t="shared" si="148"/>
        <v>Hold</v>
      </c>
    </row>
    <row r="1579" spans="1:8" ht="13.5" x14ac:dyDescent="0.25">
      <c r="A1579" s="3">
        <v>44309</v>
      </c>
      <c r="B1579" s="2">
        <v>2.25</v>
      </c>
      <c r="C1579" s="2">
        <f t="shared" si="144"/>
        <v>2.0502040051142982</v>
      </c>
      <c r="D1579" s="2">
        <f t="shared" si="146"/>
        <v>2.0987572080369326</v>
      </c>
      <c r="E1579" s="2">
        <f t="shared" si="145"/>
        <v>-4.855320292263432E-2</v>
      </c>
      <c r="F1579" s="2">
        <f t="shared" si="149"/>
        <v>-3.2350933954219119E-2</v>
      </c>
      <c r="G1579" s="2">
        <f t="shared" si="147"/>
        <v>-1.6202268968415201E-2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2.27</v>
      </c>
      <c r="C1580" s="2">
        <f t="shared" si="144"/>
        <v>2.0563264658659444</v>
      </c>
      <c r="D1580" s="2">
        <f t="shared" si="146"/>
        <v>2.1114418592934561</v>
      </c>
      <c r="E1580" s="2">
        <f t="shared" si="145"/>
        <v>-5.5115393427511705E-2</v>
      </c>
      <c r="F1580" s="2">
        <f t="shared" si="149"/>
        <v>-3.6903825848877636E-2</v>
      </c>
      <c r="G1580" s="2">
        <f t="shared" si="147"/>
        <v>-1.8211567578634069E-2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2.23</v>
      </c>
      <c r="C1581" s="2">
        <f t="shared" si="144"/>
        <v>2.0691993172711838</v>
      </c>
      <c r="D1581" s="2">
        <f t="shared" si="146"/>
        <v>2.1202239437902373</v>
      </c>
      <c r="E1581" s="2">
        <f t="shared" si="145"/>
        <v>-5.1024626519053484E-2</v>
      </c>
      <c r="F1581" s="2">
        <f t="shared" si="149"/>
        <v>-3.9727985982912807E-2</v>
      </c>
      <c r="G1581" s="2">
        <f t="shared" si="147"/>
        <v>-1.1296640536140677E-2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2.2200000000000002</v>
      </c>
      <c r="C1582" s="2">
        <f t="shared" si="144"/>
        <v>2.0831686530756168</v>
      </c>
      <c r="D1582" s="2">
        <f t="shared" si="146"/>
        <v>2.1276147627687383</v>
      </c>
      <c r="E1582" s="2">
        <f t="shared" si="145"/>
        <v>-4.4446109693121461E-2</v>
      </c>
      <c r="F1582" s="2">
        <f t="shared" si="149"/>
        <v>-4.0671610724954538E-2</v>
      </c>
      <c r="G1582" s="2">
        <f t="shared" si="147"/>
        <v>-3.7744989681669228E-3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2.2400000000000002</v>
      </c>
      <c r="C1583" s="2">
        <f t="shared" si="144"/>
        <v>2.0888350141409067</v>
      </c>
      <c r="D1583" s="2">
        <f t="shared" si="146"/>
        <v>2.135939595156239</v>
      </c>
      <c r="E1583" s="2">
        <f t="shared" si="145"/>
        <v>-4.7104581015332325E-2</v>
      </c>
      <c r="F1583" s="2">
        <f t="shared" si="149"/>
        <v>-4.1958204783030098E-2</v>
      </c>
      <c r="G1583" s="2">
        <f t="shared" si="147"/>
        <v>-5.1463762323022272E-3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2.2400000000000002</v>
      </c>
      <c r="C1584" s="2">
        <f t="shared" si="144"/>
        <v>2.0936296273499977</v>
      </c>
      <c r="D1584" s="2">
        <f t="shared" si="146"/>
        <v>2.1436477732928139</v>
      </c>
      <c r="E1584" s="2">
        <f t="shared" si="145"/>
        <v>-5.0018145942816172E-2</v>
      </c>
      <c r="F1584" s="2">
        <f t="shared" si="149"/>
        <v>-4.3570193014987317E-2</v>
      </c>
      <c r="G1584" s="2">
        <f t="shared" si="147"/>
        <v>-6.4479529278288553E-3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2.2200000000000002</v>
      </c>
      <c r="C1585" s="2">
        <f t="shared" si="144"/>
        <v>2.0992250692961516</v>
      </c>
      <c r="D1585" s="2">
        <f t="shared" si="146"/>
        <v>2.1493034937896427</v>
      </c>
      <c r="E1585" s="2">
        <f t="shared" si="145"/>
        <v>-5.0078424493491092E-2</v>
      </c>
      <c r="F1585" s="2">
        <f t="shared" si="149"/>
        <v>-4.4871839310688069E-2</v>
      </c>
      <c r="G1585" s="2">
        <f t="shared" si="147"/>
        <v>-5.2065851828030224E-3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2.23</v>
      </c>
      <c r="C1586" s="2">
        <f t="shared" si="144"/>
        <v>2.1054981355582822</v>
      </c>
      <c r="D1586" s="2">
        <f t="shared" si="146"/>
        <v>2.1552810127681878</v>
      </c>
      <c r="E1586" s="2">
        <f t="shared" si="145"/>
        <v>-4.9782877209905596E-2</v>
      </c>
      <c r="F1586" s="2">
        <f t="shared" si="149"/>
        <v>-4.5854046890531575E-2</v>
      </c>
      <c r="G1586" s="2">
        <f t="shared" si="147"/>
        <v>-3.9288303193740215E-3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2.25</v>
      </c>
      <c r="C1587" s="2">
        <f t="shared" si="144"/>
        <v>2.1154214993185465</v>
      </c>
      <c r="D1587" s="2">
        <f t="shared" si="146"/>
        <v>2.1622972340446185</v>
      </c>
      <c r="E1587" s="2">
        <f t="shared" si="145"/>
        <v>-4.6875734726071983E-2</v>
      </c>
      <c r="F1587" s="2">
        <f t="shared" si="149"/>
        <v>-4.6058384457639656E-2</v>
      </c>
      <c r="G1587" s="2">
        <f t="shared" si="147"/>
        <v>-8.1735026843232639E-4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2.2799999999999998</v>
      </c>
      <c r="C1588" s="2">
        <f t="shared" si="144"/>
        <v>2.1284335763464624</v>
      </c>
      <c r="D1588" s="2">
        <f t="shared" si="146"/>
        <v>2.1710159574487209</v>
      </c>
      <c r="E1588" s="2">
        <f t="shared" si="145"/>
        <v>-4.2582381102258537E-2</v>
      </c>
      <c r="F1588" s="2">
        <f t="shared" si="149"/>
        <v>-4.5363183786563434E-2</v>
      </c>
      <c r="G1588" s="2">
        <f t="shared" si="147"/>
        <v>2.7808026843048964E-3</v>
      </c>
      <c r="H1588" s="2" t="str">
        <f t="shared" si="148"/>
        <v>Sell</v>
      </c>
    </row>
    <row r="1589" spans="1:8" ht="13.5" x14ac:dyDescent="0.25">
      <c r="A1589" s="3">
        <v>44323</v>
      </c>
      <c r="B1589" s="2">
        <v>2.25</v>
      </c>
      <c r="C1589" s="2">
        <f t="shared" si="144"/>
        <v>2.1471361030623912</v>
      </c>
      <c r="D1589" s="2">
        <f t="shared" si="146"/>
        <v>2.176866627267334</v>
      </c>
      <c r="E1589" s="2">
        <f t="shared" si="145"/>
        <v>-2.9730524204942821E-2</v>
      </c>
      <c r="F1589" s="2">
        <f t="shared" si="149"/>
        <v>-4.2236651870239311E-2</v>
      </c>
      <c r="G1589" s="2">
        <f t="shared" si="147"/>
        <v>1.250612766529649E-2</v>
      </c>
      <c r="H1589" s="2" t="str">
        <f t="shared" si="148"/>
        <v>Sell</v>
      </c>
    </row>
    <row r="1590" spans="1:8" ht="13.5" x14ac:dyDescent="0.25">
      <c r="A1590" s="3">
        <v>44326</v>
      </c>
      <c r="B1590" s="2">
        <v>2.27</v>
      </c>
      <c r="C1590" s="2">
        <f t="shared" si="144"/>
        <v>2.1660382410527923</v>
      </c>
      <c r="D1590" s="2">
        <f t="shared" si="146"/>
        <v>2.1837653956179017</v>
      </c>
      <c r="E1590" s="2">
        <f t="shared" si="145"/>
        <v>-1.7727154565109426E-2</v>
      </c>
      <c r="F1590" s="2">
        <f t="shared" si="149"/>
        <v>-3.7334752409213336E-2</v>
      </c>
      <c r="G1590" s="2">
        <f t="shared" si="147"/>
        <v>1.9607597844103909E-2</v>
      </c>
      <c r="H1590" s="2" t="str">
        <f t="shared" si="148"/>
        <v>Sell</v>
      </c>
    </row>
    <row r="1591" spans="1:8" ht="13.5" x14ac:dyDescent="0.25">
      <c r="A1591" s="3">
        <v>44327</v>
      </c>
      <c r="B1591" s="2">
        <v>2.2400000000000002</v>
      </c>
      <c r="C1591" s="2">
        <f t="shared" si="144"/>
        <v>2.1758785116600552</v>
      </c>
      <c r="D1591" s="2">
        <f t="shared" si="146"/>
        <v>2.1879309218684275</v>
      </c>
      <c r="E1591" s="2">
        <f t="shared" si="145"/>
        <v>-1.2052410208372333E-2</v>
      </c>
      <c r="F1591" s="2">
        <f t="shared" si="149"/>
        <v>-3.2278283969045134E-2</v>
      </c>
      <c r="G1591" s="2">
        <f t="shared" si="147"/>
        <v>2.0225873760672801E-2</v>
      </c>
      <c r="H1591" s="2" t="str">
        <f t="shared" si="148"/>
        <v>Sell</v>
      </c>
    </row>
    <row r="1592" spans="1:8" ht="13.5" x14ac:dyDescent="0.25">
      <c r="A1592" s="3">
        <v>44333</v>
      </c>
      <c r="B1592" s="2">
        <v>2.2400000000000002</v>
      </c>
      <c r="C1592" s="2">
        <f t="shared" si="144"/>
        <v>2.1826664329431233</v>
      </c>
      <c r="D1592" s="2">
        <f t="shared" si="146"/>
        <v>2.1917878906189143</v>
      </c>
      <c r="E1592" s="2">
        <f t="shared" si="145"/>
        <v>-9.1214576757909782E-3</v>
      </c>
      <c r="F1592" s="2">
        <f t="shared" si="149"/>
        <v>-2.7646918710394302E-2</v>
      </c>
      <c r="G1592" s="2">
        <f t="shared" si="147"/>
        <v>1.8525461034603324E-2</v>
      </c>
      <c r="H1592" s="2" t="str">
        <f t="shared" si="148"/>
        <v>Sell</v>
      </c>
    </row>
    <row r="1593" spans="1:8" ht="13.5" x14ac:dyDescent="0.25">
      <c r="A1593" s="3">
        <v>44334</v>
      </c>
      <c r="B1593" s="2">
        <v>2.25</v>
      </c>
      <c r="C1593" s="2">
        <f t="shared" si="144"/>
        <v>2.1914869817211042</v>
      </c>
      <c r="D1593" s="2">
        <f t="shared" si="146"/>
        <v>2.1960998987212168</v>
      </c>
      <c r="E1593" s="2">
        <f t="shared" si="145"/>
        <v>-4.6129170001125708E-3</v>
      </c>
      <c r="F1593" s="2">
        <f t="shared" si="149"/>
        <v>-2.3040118368337956E-2</v>
      </c>
      <c r="G1593" s="2">
        <f t="shared" si="147"/>
        <v>1.8427201368225385E-2</v>
      </c>
      <c r="H1593" s="2" t="str">
        <f t="shared" si="148"/>
        <v>Sell</v>
      </c>
    </row>
    <row r="1594" spans="1:8" ht="13.5" x14ac:dyDescent="0.25">
      <c r="A1594" s="3">
        <v>44335</v>
      </c>
      <c r="B1594" s="2">
        <v>2.23</v>
      </c>
      <c r="C1594" s="2">
        <f t="shared" si="144"/>
        <v>2.1989505229947803</v>
      </c>
      <c r="D1594" s="2">
        <f t="shared" si="146"/>
        <v>2.1986110173344597</v>
      </c>
      <c r="E1594" s="2">
        <f t="shared" si="145"/>
        <v>3.3950566032059371E-4</v>
      </c>
      <c r="F1594" s="2">
        <f t="shared" si="149"/>
        <v>-1.8364193562606247E-2</v>
      </c>
      <c r="G1594" s="2">
        <f t="shared" si="147"/>
        <v>1.8703699222926841E-2</v>
      </c>
      <c r="H1594" s="2" t="str">
        <f t="shared" si="148"/>
        <v>Sell</v>
      </c>
    </row>
    <row r="1595" spans="1:8" ht="13.5" x14ac:dyDescent="0.25">
      <c r="A1595" s="3">
        <v>44336</v>
      </c>
      <c r="B1595" s="2">
        <v>2.2200000000000002</v>
      </c>
      <c r="C1595" s="2">
        <f t="shared" si="144"/>
        <v>2.2021889040725062</v>
      </c>
      <c r="D1595" s="2">
        <f t="shared" si="146"/>
        <v>2.2001953864207962</v>
      </c>
      <c r="E1595" s="2">
        <f t="shared" si="145"/>
        <v>1.993517651710075E-3</v>
      </c>
      <c r="F1595" s="2">
        <f t="shared" si="149"/>
        <v>-1.4292651319742984E-2</v>
      </c>
      <c r="G1595" s="2">
        <f t="shared" si="147"/>
        <v>1.6286168971453061E-2</v>
      </c>
      <c r="H1595" s="2" t="str">
        <f t="shared" si="148"/>
        <v>Sell</v>
      </c>
    </row>
    <row r="1596" spans="1:8" ht="13.5" x14ac:dyDescent="0.25">
      <c r="A1596" s="3">
        <v>44337</v>
      </c>
      <c r="B1596" s="2">
        <v>2.2000000000000002</v>
      </c>
      <c r="C1596" s="2">
        <f t="shared" si="144"/>
        <v>2.2064675342151978</v>
      </c>
      <c r="D1596" s="2">
        <f t="shared" si="146"/>
        <v>2.2001809133525891</v>
      </c>
      <c r="E1596" s="2">
        <f t="shared" si="145"/>
        <v>6.2866208626086717E-3</v>
      </c>
      <c r="F1596" s="2">
        <f t="shared" si="149"/>
        <v>-1.0176796883272655E-2</v>
      </c>
      <c r="G1596" s="2">
        <f t="shared" si="147"/>
        <v>1.6463417745881326E-2</v>
      </c>
      <c r="H1596" s="2" t="str">
        <f t="shared" si="148"/>
        <v>Sell</v>
      </c>
    </row>
    <row r="1597" spans="1:8" ht="13.5" x14ac:dyDescent="0.25">
      <c r="A1597" s="3">
        <v>44340</v>
      </c>
      <c r="B1597" s="2">
        <v>2.19</v>
      </c>
      <c r="C1597" s="2">
        <f t="shared" si="144"/>
        <v>2.213164836643629</v>
      </c>
      <c r="D1597" s="2">
        <f t="shared" si="146"/>
        <v>2.1994267716227678</v>
      </c>
      <c r="E1597" s="2">
        <f t="shared" si="145"/>
        <v>1.3738065020861168E-2</v>
      </c>
      <c r="F1597" s="2">
        <f t="shared" si="149"/>
        <v>-5.3938245024458906E-3</v>
      </c>
      <c r="G1597" s="2">
        <f t="shared" si="147"/>
        <v>1.9131889523307057E-2</v>
      </c>
      <c r="H1597" s="2" t="str">
        <f t="shared" si="148"/>
        <v>Sell</v>
      </c>
    </row>
    <row r="1598" spans="1:8" ht="13.5" x14ac:dyDescent="0.25">
      <c r="A1598" s="3">
        <v>44341</v>
      </c>
      <c r="B1598" s="2">
        <v>2.17</v>
      </c>
      <c r="C1598" s="2">
        <f t="shared" si="144"/>
        <v>2.2234471694676863</v>
      </c>
      <c r="D1598" s="2">
        <f t="shared" si="146"/>
        <v>2.1972470107618221</v>
      </c>
      <c r="E1598" s="2">
        <f t="shared" si="145"/>
        <v>2.6200158705864229E-2</v>
      </c>
      <c r="F1598" s="2">
        <f t="shared" si="149"/>
        <v>9.2497213921613388E-4</v>
      </c>
      <c r="G1598" s="2">
        <f t="shared" si="147"/>
        <v>2.5275186566648095E-2</v>
      </c>
      <c r="H1598" s="2" t="str">
        <f t="shared" si="148"/>
        <v>Sell</v>
      </c>
    </row>
    <row r="1599" spans="1:8" ht="13.5" x14ac:dyDescent="0.25">
      <c r="A1599" s="3">
        <v>44342</v>
      </c>
      <c r="B1599" s="2">
        <v>2.19</v>
      </c>
      <c r="C1599" s="2">
        <f t="shared" si="144"/>
        <v>2.2275322203188113</v>
      </c>
      <c r="D1599" s="2">
        <f t="shared" si="146"/>
        <v>2.1967101951498353</v>
      </c>
      <c r="E1599" s="2">
        <f t="shared" si="145"/>
        <v>3.0822025168975919E-2</v>
      </c>
      <c r="F1599" s="2">
        <f t="shared" si="149"/>
        <v>6.904382745168091E-3</v>
      </c>
      <c r="G1599" s="2">
        <f t="shared" si="147"/>
        <v>2.3917642423807828E-2</v>
      </c>
      <c r="H1599" s="2" t="str">
        <f t="shared" si="148"/>
        <v>Sell</v>
      </c>
    </row>
    <row r="1600" spans="1:8" ht="13.5" x14ac:dyDescent="0.25">
      <c r="A1600" s="3">
        <v>44343</v>
      </c>
      <c r="B1600" s="2">
        <v>2.2000000000000002</v>
      </c>
      <c r="C1600" s="2">
        <f t="shared" si="144"/>
        <v>2.2340657248851477</v>
      </c>
      <c r="D1600" s="2">
        <f t="shared" si="146"/>
        <v>2.1969538843979959</v>
      </c>
      <c r="E1600" s="2">
        <f t="shared" si="145"/>
        <v>3.711184048715177E-2</v>
      </c>
      <c r="F1600" s="2">
        <f t="shared" si="149"/>
        <v>1.2945874293564828E-2</v>
      </c>
      <c r="G1600" s="2">
        <f t="shared" si="147"/>
        <v>2.4165966193586942E-2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2.2200000000000002</v>
      </c>
      <c r="C1601" s="2">
        <f t="shared" si="144"/>
        <v>2.2349786902874325</v>
      </c>
      <c r="D1601" s="2">
        <f t="shared" si="146"/>
        <v>2.1986610040722185</v>
      </c>
      <c r="E1601" s="2">
        <f t="shared" si="145"/>
        <v>3.6317686215213918E-2</v>
      </c>
      <c r="F1601" s="2">
        <f t="shared" si="149"/>
        <v>1.7620236677894648E-2</v>
      </c>
      <c r="G1601" s="2">
        <f t="shared" si="147"/>
        <v>1.869744953731927E-2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2.2200000000000002</v>
      </c>
      <c r="C1602" s="2">
        <f t="shared" si="144"/>
        <v>2.2357511994739814</v>
      </c>
      <c r="D1602" s="2">
        <f t="shared" si="146"/>
        <v>2.2002416704372392</v>
      </c>
      <c r="E1602" s="2">
        <f t="shared" si="145"/>
        <v>3.5509529036742205E-2</v>
      </c>
      <c r="F1602" s="2">
        <f t="shared" si="149"/>
        <v>2.119809514966416E-2</v>
      </c>
      <c r="G1602" s="2">
        <f t="shared" si="147"/>
        <v>1.4311433887078045E-2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2.23</v>
      </c>
      <c r="C1603" s="2">
        <f t="shared" si="144"/>
        <v>2.2379433226318302</v>
      </c>
      <c r="D1603" s="2">
        <f t="shared" si="146"/>
        <v>2.2024459911455918</v>
      </c>
      <c r="E1603" s="2">
        <f t="shared" si="145"/>
        <v>3.5497331486238348E-2</v>
      </c>
      <c r="F1603" s="2">
        <f t="shared" si="149"/>
        <v>2.4057942416978999E-2</v>
      </c>
      <c r="G1603" s="2">
        <f t="shared" si="147"/>
        <v>1.1439389069259349E-2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2.2400000000000002</v>
      </c>
      <c r="C1604" s="2">
        <f t="shared" si="144"/>
        <v>2.2367212729961641</v>
      </c>
      <c r="D1604" s="2">
        <f t="shared" si="146"/>
        <v>2.2052277695792517</v>
      </c>
      <c r="E1604" s="2">
        <f t="shared" si="145"/>
        <v>3.1493503416912372E-2</v>
      </c>
      <c r="F1604" s="2">
        <f t="shared" si="149"/>
        <v>2.5545054616965678E-2</v>
      </c>
      <c r="G1604" s="2">
        <f t="shared" si="147"/>
        <v>5.9484487999466942E-3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2.2200000000000002</v>
      </c>
      <c r="C1605" s="2">
        <f t="shared" si="144"/>
        <v>2.2341487694582929</v>
      </c>
      <c r="D1605" s="2">
        <f t="shared" si="146"/>
        <v>2.2063220088696776</v>
      </c>
      <c r="E1605" s="2">
        <f t="shared" si="145"/>
        <v>2.7826760588615329E-2</v>
      </c>
      <c r="F1605" s="2">
        <f t="shared" si="149"/>
        <v>2.6001395811295611E-2</v>
      </c>
      <c r="G1605" s="2">
        <f t="shared" si="147"/>
        <v>1.8253647773197185E-3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2.21</v>
      </c>
      <c r="C1606" s="2">
        <f t="shared" si="144"/>
        <v>2.2288951126185554</v>
      </c>
      <c r="D1606" s="2">
        <f t="shared" si="146"/>
        <v>2.2065944526571086</v>
      </c>
      <c r="E1606" s="2">
        <f t="shared" si="145"/>
        <v>2.2300659961446812E-2</v>
      </c>
      <c r="F1606" s="2">
        <f t="shared" si="149"/>
        <v>2.5261248641325854E-2</v>
      </c>
      <c r="G1606" s="2">
        <f t="shared" si="147"/>
        <v>-2.9605886798790421E-3</v>
      </c>
      <c r="H1606" s="2" t="str">
        <f t="shared" si="148"/>
        <v>Hold</v>
      </c>
    </row>
    <row r="1607" spans="1:8" ht="13.5" x14ac:dyDescent="0.25">
      <c r="A1607" s="3">
        <v>44354</v>
      </c>
      <c r="B1607" s="2">
        <v>2.1800000000000002</v>
      </c>
      <c r="C1607" s="2">
        <f t="shared" si="144"/>
        <v>2.2229112491387779</v>
      </c>
      <c r="D1607" s="2">
        <f t="shared" si="146"/>
        <v>2.2046244932010266</v>
      </c>
      <c r="E1607" s="2">
        <f t="shared" si="145"/>
        <v>1.8286755937751309E-2</v>
      </c>
      <c r="F1607" s="2">
        <f t="shared" si="149"/>
        <v>2.3866350100610948E-2</v>
      </c>
      <c r="G1607" s="2">
        <f t="shared" si="147"/>
        <v>-5.5795941628596392E-3</v>
      </c>
      <c r="H1607" s="2" t="str">
        <f t="shared" si="148"/>
        <v>Hold</v>
      </c>
    </row>
    <row r="1608" spans="1:8" ht="13.5" x14ac:dyDescent="0.25">
      <c r="A1608" s="3">
        <v>44355</v>
      </c>
      <c r="B1608" s="2">
        <v>2.12</v>
      </c>
      <c r="C1608" s="2">
        <f t="shared" si="144"/>
        <v>2.2147710569635812</v>
      </c>
      <c r="D1608" s="2">
        <f t="shared" si="146"/>
        <v>2.1983560122231727</v>
      </c>
      <c r="E1608" s="2">
        <f t="shared" si="145"/>
        <v>1.6415044740408558E-2</v>
      </c>
      <c r="F1608" s="2">
        <f t="shared" si="149"/>
        <v>2.2376089028570471E-2</v>
      </c>
      <c r="G1608" s="2">
        <f t="shared" si="147"/>
        <v>-5.9610442881619131E-3</v>
      </c>
      <c r="H1608" s="2" t="str">
        <f t="shared" si="148"/>
        <v>Hold</v>
      </c>
    </row>
    <row r="1609" spans="1:8" ht="13.5" x14ac:dyDescent="0.25">
      <c r="A1609" s="3">
        <v>44356</v>
      </c>
      <c r="B1609" s="2">
        <v>2.17</v>
      </c>
      <c r="C1609" s="2">
        <f t="shared" si="144"/>
        <v>2.2109601251230302</v>
      </c>
      <c r="D1609" s="2">
        <f t="shared" si="146"/>
        <v>2.1962555668733081</v>
      </c>
      <c r="E1609" s="2">
        <f t="shared" si="145"/>
        <v>1.4704558249722055E-2</v>
      </c>
      <c r="F1609" s="2">
        <f t="shared" si="149"/>
        <v>2.084178287280079E-2</v>
      </c>
      <c r="G1609" s="2">
        <f t="shared" si="147"/>
        <v>-6.1372246230787346E-3</v>
      </c>
      <c r="H1609" s="2" t="str">
        <f t="shared" si="148"/>
        <v>Hold</v>
      </c>
    </row>
    <row r="1610" spans="1:8" ht="13.5" x14ac:dyDescent="0.25">
      <c r="A1610" s="3">
        <v>44357</v>
      </c>
      <c r="B1610" s="2">
        <v>2.19</v>
      </c>
      <c r="C1610" s="2">
        <f t="shared" si="144"/>
        <v>2.2092739520271794</v>
      </c>
      <c r="D1610" s="2">
        <f t="shared" si="146"/>
        <v>2.1957921915493595</v>
      </c>
      <c r="E1610" s="2">
        <f t="shared" si="145"/>
        <v>1.3481760477819904E-2</v>
      </c>
      <c r="F1610" s="2">
        <f t="shared" si="149"/>
        <v>1.9369778393804611E-2</v>
      </c>
      <c r="G1610" s="2">
        <f t="shared" si="147"/>
        <v>-5.8880179159847071E-3</v>
      </c>
      <c r="H1610" s="2" t="str">
        <f t="shared" si="148"/>
        <v>Hold</v>
      </c>
    </row>
    <row r="1611" spans="1:8" ht="13.5" x14ac:dyDescent="0.25">
      <c r="A1611" s="3">
        <v>44358</v>
      </c>
      <c r="B1611" s="2">
        <v>2.16</v>
      </c>
      <c r="C1611" s="2">
        <f t="shared" si="144"/>
        <v>2.2109241132537671</v>
      </c>
      <c r="D1611" s="2">
        <f t="shared" si="146"/>
        <v>2.1931409181012591</v>
      </c>
      <c r="E1611" s="2">
        <f t="shared" si="145"/>
        <v>1.7783195152508036E-2</v>
      </c>
      <c r="F1611" s="2">
        <f t="shared" si="149"/>
        <v>1.9052461745545299E-2</v>
      </c>
      <c r="G1611" s="2">
        <f t="shared" si="147"/>
        <v>-1.2692665930372632E-3</v>
      </c>
      <c r="H1611" s="2" t="str">
        <f t="shared" si="148"/>
        <v>Hold</v>
      </c>
    </row>
    <row r="1612" spans="1:8" ht="13.5" x14ac:dyDescent="0.25">
      <c r="A1612" s="3">
        <v>44361</v>
      </c>
      <c r="B1612" s="2">
        <v>2.12</v>
      </c>
      <c r="C1612" s="2">
        <f t="shared" si="144"/>
        <v>2.2123204035224182</v>
      </c>
      <c r="D1612" s="2">
        <f t="shared" si="146"/>
        <v>2.1877230723159804</v>
      </c>
      <c r="E1612" s="2">
        <f t="shared" si="145"/>
        <v>2.4597331206437811E-2</v>
      </c>
      <c r="F1612" s="2">
        <f t="shared" si="149"/>
        <v>2.0161435637723803E-2</v>
      </c>
      <c r="G1612" s="2">
        <f t="shared" si="147"/>
        <v>4.4358955687140086E-3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2.0499999999999998</v>
      </c>
      <c r="C1613" s="2">
        <f t="shared" si="144"/>
        <v>2.2150403414420463</v>
      </c>
      <c r="D1613" s="2">
        <f t="shared" si="146"/>
        <v>2.1775213632555377</v>
      </c>
      <c r="E1613" s="2">
        <f t="shared" si="145"/>
        <v>3.7518978186508622E-2</v>
      </c>
      <c r="F1613" s="2">
        <f t="shared" si="149"/>
        <v>2.363294414748077E-2</v>
      </c>
      <c r="G1613" s="2">
        <f t="shared" si="147"/>
        <v>1.3886034039027852E-2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2.08</v>
      </c>
      <c r="C1614" s="2">
        <f t="shared" si="144"/>
        <v>2.2188802889125006</v>
      </c>
      <c r="D1614" s="2">
        <f t="shared" si="146"/>
        <v>2.1702975585699424</v>
      </c>
      <c r="E1614" s="2">
        <f t="shared" si="145"/>
        <v>4.8582730342558111E-2</v>
      </c>
      <c r="F1614" s="2">
        <f t="shared" si="149"/>
        <v>2.862290138649624E-2</v>
      </c>
      <c r="G1614" s="2">
        <f t="shared" si="147"/>
        <v>1.9959828956061871E-2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2.0499999999999998</v>
      </c>
      <c r="C1615" s="2">
        <f t="shared" ref="C1615:C1678" si="150">$C$4*B1605+C1614*(1-$C$4)</f>
        <v>2.2190525521567315</v>
      </c>
      <c r="D1615" s="2">
        <f t="shared" si="146"/>
        <v>2.1613866283055025</v>
      </c>
      <c r="E1615" s="2">
        <f t="shared" si="145"/>
        <v>5.7665923851228928E-2</v>
      </c>
      <c r="F1615" s="2">
        <f t="shared" si="149"/>
        <v>3.4431505879442784E-2</v>
      </c>
      <c r="G1615" s="2">
        <f t="shared" si="147"/>
        <v>2.3234417971786145E-2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1.96</v>
      </c>
      <c r="C1616" s="2">
        <f t="shared" si="150"/>
        <v>2.2176598518249264</v>
      </c>
      <c r="D1616" s="2">
        <f t="shared" si="146"/>
        <v>2.1464691002828729</v>
      </c>
      <c r="E1616" s="2">
        <f t="shared" si="145"/>
        <v>7.1190751542053565E-2</v>
      </c>
      <c r="F1616" s="2">
        <f t="shared" si="149"/>
        <v>4.1783355011964944E-2</v>
      </c>
      <c r="G1616" s="2">
        <f t="shared" si="147"/>
        <v>2.9407396530088621E-2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2</v>
      </c>
      <c r="C1617" s="2">
        <f t="shared" si="150"/>
        <v>2.2118660284672456</v>
      </c>
      <c r="D1617" s="2">
        <f t="shared" si="146"/>
        <v>2.1356195372989566</v>
      </c>
      <c r="E1617" s="2">
        <f t="shared" si="145"/>
        <v>7.6246491168288966E-2</v>
      </c>
      <c r="F1617" s="2">
        <f t="shared" si="149"/>
        <v>4.8675982243229755E-2</v>
      </c>
      <c r="G1617" s="2">
        <f t="shared" si="147"/>
        <v>2.757050892505921E-2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1.99</v>
      </c>
      <c r="C1618" s="2">
        <f t="shared" si="150"/>
        <v>2.1977327933184383</v>
      </c>
      <c r="D1618" s="2">
        <f t="shared" si="146"/>
        <v>2.1248329049064414</v>
      </c>
      <c r="E1618" s="2">
        <f t="shared" si="145"/>
        <v>7.2899888411996905E-2</v>
      </c>
      <c r="F1618" s="2">
        <f t="shared" si="149"/>
        <v>5.3520763476983188E-2</v>
      </c>
      <c r="G1618" s="2">
        <f t="shared" si="147"/>
        <v>1.9379124935013717E-2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1.99</v>
      </c>
      <c r="C1619" s="2">
        <f t="shared" si="150"/>
        <v>2.1934662097309863</v>
      </c>
      <c r="D1619" s="2">
        <f t="shared" si="146"/>
        <v>2.1148452823207791</v>
      </c>
      <c r="E1619" s="2">
        <f t="shared" si="145"/>
        <v>7.8620927410207209E-2</v>
      </c>
      <c r="F1619" s="2">
        <f t="shared" si="149"/>
        <v>5.8540796263627994E-2</v>
      </c>
      <c r="G1619" s="2">
        <f t="shared" si="147"/>
        <v>2.0080131146579215E-2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1.99</v>
      </c>
      <c r="C1620" s="2">
        <f t="shared" si="150"/>
        <v>2.1929329466954499</v>
      </c>
      <c r="D1620" s="2">
        <f t="shared" si="146"/>
        <v>2.1055974836303508</v>
      </c>
      <c r="E1620" s="2">
        <f t="shared" si="145"/>
        <v>8.7335463065099095E-2</v>
      </c>
      <c r="F1620" s="2">
        <f t="shared" si="149"/>
        <v>6.4299729623922219E-2</v>
      </c>
      <c r="G1620" s="2">
        <f t="shared" si="147"/>
        <v>2.3035733441176875E-2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1.99</v>
      </c>
      <c r="C1621" s="2">
        <f t="shared" si="150"/>
        <v>2.1878663395115345</v>
      </c>
      <c r="D1621" s="2">
        <f t="shared" si="146"/>
        <v>2.0970347070651396</v>
      </c>
      <c r="E1621" s="2">
        <f t="shared" si="145"/>
        <v>9.0831632446394917E-2</v>
      </c>
      <c r="F1621" s="2">
        <f t="shared" si="149"/>
        <v>6.9606110188416767E-2</v>
      </c>
      <c r="G1621" s="2">
        <f t="shared" si="147"/>
        <v>2.1225522257978149E-2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1.91</v>
      </c>
      <c r="C1622" s="2">
        <f t="shared" si="150"/>
        <v>2.1774253642020676</v>
      </c>
      <c r="D1622" s="2">
        <f t="shared" si="146"/>
        <v>2.0831802843195737</v>
      </c>
      <c r="E1622" s="2">
        <f t="shared" si="145"/>
        <v>9.4245079882493865E-2</v>
      </c>
      <c r="F1622" s="2">
        <f t="shared" si="149"/>
        <v>7.4533904127232181E-2</v>
      </c>
      <c r="G1622" s="2">
        <f t="shared" si="147"/>
        <v>1.9711175755261684E-2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1.83</v>
      </c>
      <c r="C1623" s="2">
        <f t="shared" si="150"/>
        <v>2.1578214620171341</v>
      </c>
      <c r="D1623" s="2">
        <f t="shared" si="146"/>
        <v>2.0644261891847906</v>
      </c>
      <c r="E1623" s="2">
        <f t="shared" si="145"/>
        <v>9.3395272832343501E-2</v>
      </c>
      <c r="F1623" s="2">
        <f t="shared" si="149"/>
        <v>7.8306177868254445E-2</v>
      </c>
      <c r="G1623" s="2">
        <f t="shared" si="147"/>
        <v>1.5089094964089056E-2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1.72</v>
      </c>
      <c r="C1624" s="2">
        <f t="shared" si="150"/>
        <v>2.1458489293991132</v>
      </c>
      <c r="D1624" s="2">
        <f t="shared" si="146"/>
        <v>2.0389131381340651</v>
      </c>
      <c r="E1624" s="2">
        <f t="shared" si="145"/>
        <v>0.10693579126504815</v>
      </c>
      <c r="F1624" s="2">
        <f t="shared" si="149"/>
        <v>8.4032100547613189E-2</v>
      </c>
      <c r="G1624" s="2">
        <f t="shared" si="147"/>
        <v>2.2903690717434963E-2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1.65</v>
      </c>
      <c r="C1625" s="2">
        <f t="shared" si="150"/>
        <v>2.1311029402607882</v>
      </c>
      <c r="D1625" s="2">
        <f t="shared" si="146"/>
        <v>2.0101047575315416</v>
      </c>
      <c r="E1625" s="2">
        <f t="shared" si="145"/>
        <v>0.12099818272924656</v>
      </c>
      <c r="F1625" s="2">
        <f t="shared" si="149"/>
        <v>9.142531698393988E-2</v>
      </c>
      <c r="G1625" s="2">
        <f t="shared" si="147"/>
        <v>2.9572865745306681E-2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1.58</v>
      </c>
      <c r="C1626" s="2">
        <f t="shared" si="150"/>
        <v>2.1047794109898978</v>
      </c>
      <c r="D1626" s="2">
        <f t="shared" si="146"/>
        <v>1.9782451458625385</v>
      </c>
      <c r="E1626" s="2">
        <f t="shared" si="145"/>
        <v>0.12653426512735932</v>
      </c>
      <c r="F1626" s="2">
        <f t="shared" si="149"/>
        <v>9.8447106612623778E-2</v>
      </c>
      <c r="G1626" s="2">
        <f t="shared" si="147"/>
        <v>2.8087158514735547E-2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1.6</v>
      </c>
      <c r="C1627" s="2">
        <f t="shared" si="150"/>
        <v>2.0886595016068368</v>
      </c>
      <c r="D1627" s="2">
        <f t="shared" si="146"/>
        <v>1.9502269869097579</v>
      </c>
      <c r="E1627" s="2">
        <f t="shared" si="145"/>
        <v>0.13843251469707885</v>
      </c>
      <c r="F1627" s="2">
        <f t="shared" si="149"/>
        <v>0.10644418822951479</v>
      </c>
      <c r="G1627" s="2">
        <f t="shared" si="147"/>
        <v>3.1988326467564054E-2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1.61</v>
      </c>
      <c r="C1628" s="2">
        <f t="shared" si="150"/>
        <v>2.0734811167442464</v>
      </c>
      <c r="D1628" s="2">
        <f t="shared" si="146"/>
        <v>1.9250249878794055</v>
      </c>
      <c r="E1628" s="2">
        <f t="shared" ref="E1628:E1691" si="151">C1628-D1628</f>
        <v>0.14845612886484094</v>
      </c>
      <c r="F1628" s="2">
        <f t="shared" si="149"/>
        <v>0.11484657635658004</v>
      </c>
      <c r="G1628" s="2">
        <f t="shared" si="147"/>
        <v>3.3609552508260906E-2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1.64</v>
      </c>
      <c r="C1629" s="2">
        <f t="shared" si="150"/>
        <v>2.0606378680143624</v>
      </c>
      <c r="D1629" s="2">
        <f t="shared" ref="D1629:D1692" si="152">$D$4*B1629+(1-$D$4)*D1628</f>
        <v>1.9039120258142643</v>
      </c>
      <c r="E1629" s="2">
        <f t="shared" si="151"/>
        <v>0.15672584220009811</v>
      </c>
      <c r="F1629" s="2">
        <f t="shared" si="149"/>
        <v>0.12322242952528366</v>
      </c>
      <c r="G1629" s="2">
        <f t="shared" si="147"/>
        <v>3.3503412674814451E-2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1.65</v>
      </c>
      <c r="C1630" s="2">
        <f t="shared" si="150"/>
        <v>2.0497705037044605</v>
      </c>
      <c r="D1630" s="2">
        <f t="shared" si="152"/>
        <v>1.8851037276058003</v>
      </c>
      <c r="E1630" s="2">
        <f t="shared" si="151"/>
        <v>0.16466677609866021</v>
      </c>
      <c r="F1630" s="2">
        <f t="shared" si="149"/>
        <v>0.13151129883995896</v>
      </c>
      <c r="G1630" s="2">
        <f t="shared" si="147"/>
        <v>3.3155477258701244E-2</v>
      </c>
      <c r="H1630" s="2" t="str">
        <f t="shared" si="148"/>
        <v>Sell</v>
      </c>
    </row>
    <row r="1631" spans="1:8" ht="13.5" x14ac:dyDescent="0.25">
      <c r="A1631" s="3">
        <v>44386</v>
      </c>
      <c r="B1631" s="2">
        <v>1.63</v>
      </c>
      <c r="C1631" s="2">
        <f t="shared" si="150"/>
        <v>2.0405750415960817</v>
      </c>
      <c r="D1631" s="2">
        <f t="shared" si="152"/>
        <v>1.8662071551905559</v>
      </c>
      <c r="E1631" s="2">
        <f t="shared" si="151"/>
        <v>0.17436788640552581</v>
      </c>
      <c r="F1631" s="2">
        <f t="shared" si="149"/>
        <v>0.14008261635307234</v>
      </c>
      <c r="G1631" s="2">
        <f t="shared" si="147"/>
        <v>3.4285270052453465E-2</v>
      </c>
      <c r="H1631" s="2" t="str">
        <f t="shared" si="148"/>
        <v>Sell</v>
      </c>
    </row>
    <row r="1632" spans="1:8" ht="13.5" x14ac:dyDescent="0.25">
      <c r="A1632" s="3">
        <v>44389</v>
      </c>
      <c r="B1632" s="2">
        <v>1.6</v>
      </c>
      <c r="C1632" s="2">
        <f t="shared" si="150"/>
        <v>2.0204865736582232</v>
      </c>
      <c r="D1632" s="2">
        <f t="shared" si="152"/>
        <v>1.8464881066579222</v>
      </c>
      <c r="E1632" s="2">
        <f t="shared" si="151"/>
        <v>0.17399846700030097</v>
      </c>
      <c r="F1632" s="2">
        <f t="shared" si="149"/>
        <v>0.14686578648251808</v>
      </c>
      <c r="G1632" s="2">
        <f t="shared" si="147"/>
        <v>2.7132680517782892E-2</v>
      </c>
      <c r="H1632" s="2" t="str">
        <f t="shared" si="148"/>
        <v>Sell</v>
      </c>
    </row>
    <row r="1633" spans="1:8" ht="13.5" x14ac:dyDescent="0.25">
      <c r="A1633" s="3">
        <v>44390</v>
      </c>
      <c r="B1633" s="2">
        <v>1.59</v>
      </c>
      <c r="C1633" s="2">
        <f t="shared" si="150"/>
        <v>1.9911809469415733</v>
      </c>
      <c r="D1633" s="2">
        <f t="shared" si="152"/>
        <v>1.8274889876462241</v>
      </c>
      <c r="E1633" s="2">
        <f t="shared" si="151"/>
        <v>0.16369195929534919</v>
      </c>
      <c r="F1633" s="2">
        <f t="shared" si="149"/>
        <v>0.15023102104508432</v>
      </c>
      <c r="G1633" s="2">
        <f t="shared" si="147"/>
        <v>1.346093825026487E-2</v>
      </c>
      <c r="H1633" s="2" t="str">
        <f t="shared" si="148"/>
        <v>Sell</v>
      </c>
    </row>
    <row r="1634" spans="1:8" ht="13.5" x14ac:dyDescent="0.25">
      <c r="A1634" s="3">
        <v>44391</v>
      </c>
      <c r="B1634" s="2">
        <v>1.57</v>
      </c>
      <c r="C1634" s="2">
        <f t="shared" si="150"/>
        <v>1.9494608012582544</v>
      </c>
      <c r="D1634" s="2">
        <f t="shared" si="152"/>
        <v>1.8084157293020595</v>
      </c>
      <c r="E1634" s="2">
        <f t="shared" si="151"/>
        <v>0.14104507195619487</v>
      </c>
      <c r="F1634" s="2">
        <f t="shared" si="149"/>
        <v>0.14839383122730643</v>
      </c>
      <c r="G1634" s="2">
        <f t="shared" si="147"/>
        <v>-7.3487592711115601E-3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1.58</v>
      </c>
      <c r="C1635" s="2">
        <f t="shared" si="150"/>
        <v>1.9033899087569845</v>
      </c>
      <c r="D1635" s="2">
        <f t="shared" si="152"/>
        <v>1.791496045650055</v>
      </c>
      <c r="E1635" s="2">
        <f t="shared" si="151"/>
        <v>0.1118938631069295</v>
      </c>
      <c r="F1635" s="2">
        <f t="shared" si="149"/>
        <v>0.14109383760323105</v>
      </c>
      <c r="G1635" s="2">
        <f t="shared" si="147"/>
        <v>-2.9199974496301545E-2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1.58</v>
      </c>
      <c r="C1636" s="2">
        <f t="shared" si="150"/>
        <v>1.8536376151020639</v>
      </c>
      <c r="D1636" s="2">
        <f t="shared" si="152"/>
        <v>1.7758296718981992</v>
      </c>
      <c r="E1636" s="2">
        <f t="shared" si="151"/>
        <v>7.7807943203864749E-2</v>
      </c>
      <c r="F1636" s="2">
        <f t="shared" si="149"/>
        <v>0.1284366587233578</v>
      </c>
      <c r="G1636" s="2">
        <f t="shared" ref="G1636:G1699" si="153">E1636-F1636</f>
        <v>-5.062871551949305E-2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1.61</v>
      </c>
      <c r="C1637" s="2">
        <f t="shared" si="150"/>
        <v>1.8146164435479002</v>
      </c>
      <c r="D1637" s="2">
        <f t="shared" si="152"/>
        <v>1.7635459924983325</v>
      </c>
      <c r="E1637" s="2">
        <f t="shared" si="151"/>
        <v>5.1070451049567644E-2</v>
      </c>
      <c r="F1637" s="2">
        <f t="shared" ref="F1637:F1700" si="155">(E1637*(2/(10)))+((1-(2/10))*F1636)</f>
        <v>0.11296341718859977</v>
      </c>
      <c r="G1637" s="2">
        <f t="shared" si="153"/>
        <v>-6.1892966139032127E-2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1.59</v>
      </c>
      <c r="C1638" s="2">
        <f t="shared" si="150"/>
        <v>1.783136990694377</v>
      </c>
      <c r="D1638" s="2">
        <f t="shared" si="152"/>
        <v>1.7506907337947524</v>
      </c>
      <c r="E1638" s="2">
        <f t="shared" si="151"/>
        <v>3.2446256899624659E-2</v>
      </c>
      <c r="F1638" s="2">
        <f t="shared" si="155"/>
        <v>9.6859985130804752E-2</v>
      </c>
      <c r="G1638" s="2">
        <f t="shared" si="153"/>
        <v>-6.4413728231180092E-2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1.58</v>
      </c>
      <c r="C1639" s="2">
        <f t="shared" si="150"/>
        <v>1.7611159152029345</v>
      </c>
      <c r="D1639" s="2">
        <f t="shared" si="152"/>
        <v>1.7380469757358818</v>
      </c>
      <c r="E1639" s="2">
        <f t="shared" si="151"/>
        <v>2.3068939467052685E-2</v>
      </c>
      <c r="F1639" s="2">
        <f t="shared" si="155"/>
        <v>8.2101775998054335E-2</v>
      </c>
      <c r="G1639" s="2">
        <f t="shared" si="153"/>
        <v>-5.9032836531001651E-2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1.5</v>
      </c>
      <c r="C1640" s="2">
        <f t="shared" si="150"/>
        <v>1.7440211590178676</v>
      </c>
      <c r="D1640" s="2">
        <f t="shared" si="152"/>
        <v>1.7204138664221129</v>
      </c>
      <c r="E1640" s="2">
        <f t="shared" si="151"/>
        <v>2.360729259575467E-2</v>
      </c>
      <c r="F1640" s="2">
        <f t="shared" si="155"/>
        <v>7.0402879317594397E-2</v>
      </c>
      <c r="G1640" s="2">
        <f t="shared" si="153"/>
        <v>-4.6795586721839727E-2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1.56</v>
      </c>
      <c r="C1641" s="2">
        <f t="shared" si="150"/>
        <v>1.7264794422458878</v>
      </c>
      <c r="D1641" s="2">
        <f t="shared" si="152"/>
        <v>1.7085313577982528</v>
      </c>
      <c r="E1641" s="2">
        <f t="shared" si="151"/>
        <v>1.794808444763496E-2</v>
      </c>
      <c r="F1641" s="2">
        <f t="shared" si="155"/>
        <v>5.9911920343602508E-2</v>
      </c>
      <c r="G1641" s="2">
        <f t="shared" si="153"/>
        <v>-4.1963835895967548E-2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1.58</v>
      </c>
      <c r="C1642" s="2">
        <f t="shared" si="150"/>
        <v>1.7070210665157513</v>
      </c>
      <c r="D1642" s="2">
        <f t="shared" si="152"/>
        <v>1.6990105164798637</v>
      </c>
      <c r="E1642" s="2">
        <f t="shared" si="151"/>
        <v>8.0105500358875759E-3</v>
      </c>
      <c r="F1642" s="2">
        <f t="shared" si="155"/>
        <v>4.953164628205952E-2</v>
      </c>
      <c r="G1642" s="2">
        <f t="shared" si="153"/>
        <v>-4.1521096246171944E-2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1.65</v>
      </c>
      <c r="C1643" s="2">
        <f t="shared" si="150"/>
        <v>1.6890178255133281</v>
      </c>
      <c r="D1643" s="2">
        <f t="shared" si="152"/>
        <v>1.6953801078517257</v>
      </c>
      <c r="E1643" s="2">
        <f t="shared" si="151"/>
        <v>-6.3622823383975291E-3</v>
      </c>
      <c r="F1643" s="2">
        <f t="shared" si="155"/>
        <v>3.8352860557968112E-2</v>
      </c>
      <c r="G1643" s="2">
        <f t="shared" si="153"/>
        <v>-4.4715142896365641E-2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1.68</v>
      </c>
      <c r="C1644" s="2">
        <f t="shared" si="150"/>
        <v>1.6707073908189698</v>
      </c>
      <c r="D1644" s="2">
        <f t="shared" si="152"/>
        <v>1.6942408406034497</v>
      </c>
      <c r="E1644" s="2">
        <f t="shared" si="151"/>
        <v>-2.353344978447991E-2</v>
      </c>
      <c r="F1644" s="2">
        <f t="shared" si="155"/>
        <v>2.5975598489478509E-2</v>
      </c>
      <c r="G1644" s="2">
        <f t="shared" si="153"/>
        <v>-4.9509048273958418E-2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1.63</v>
      </c>
      <c r="C1645" s="2">
        <f t="shared" si="150"/>
        <v>1.6567524076160514</v>
      </c>
      <c r="D1645" s="2">
        <f t="shared" si="152"/>
        <v>1.689482259818009</v>
      </c>
      <c r="E1645" s="2">
        <f t="shared" si="151"/>
        <v>-3.2729852201957677E-2</v>
      </c>
      <c r="F1645" s="2">
        <f t="shared" si="155"/>
        <v>1.4234508351191272E-2</v>
      </c>
      <c r="G1645" s="2">
        <f t="shared" si="153"/>
        <v>-4.6964360553148947E-2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1.62</v>
      </c>
      <c r="C1646" s="2">
        <f t="shared" si="150"/>
        <v>1.6449443449058898</v>
      </c>
      <c r="D1646" s="2">
        <f t="shared" si="152"/>
        <v>1.6843354257574159</v>
      </c>
      <c r="E1646" s="2">
        <f t="shared" si="151"/>
        <v>-3.9391080851526095E-2</v>
      </c>
      <c r="F1646" s="2">
        <f t="shared" si="155"/>
        <v>3.5093905106477977E-3</v>
      </c>
      <c r="G1646" s="2">
        <f t="shared" si="153"/>
        <v>-4.2900471362173891E-2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1.58</v>
      </c>
      <c r="C1647" s="2">
        <f t="shared" si="150"/>
        <v>1.6395682918434451</v>
      </c>
      <c r="D1647" s="2">
        <f t="shared" si="152"/>
        <v>1.6766068757013111</v>
      </c>
      <c r="E1647" s="2">
        <f t="shared" si="151"/>
        <v>-3.7038583857865959E-2</v>
      </c>
      <c r="F1647" s="2">
        <f t="shared" si="155"/>
        <v>-4.6002043630549543E-3</v>
      </c>
      <c r="G1647" s="2">
        <f t="shared" si="153"/>
        <v>-3.2438379494811001E-2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1.62</v>
      </c>
      <c r="C1648" s="2">
        <f t="shared" si="150"/>
        <v>1.6319424007906074</v>
      </c>
      <c r="D1648" s="2">
        <f t="shared" si="152"/>
        <v>1.6724137737975102</v>
      </c>
      <c r="E1648" s="2">
        <f t="shared" si="151"/>
        <v>-4.0471373006902844E-2</v>
      </c>
      <c r="F1648" s="2">
        <f t="shared" si="155"/>
        <v>-1.1774438091824532E-2</v>
      </c>
      <c r="G1648" s="2">
        <f t="shared" si="153"/>
        <v>-2.8696934915078312E-2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1.6</v>
      </c>
      <c r="C1649" s="2">
        <f t="shared" si="150"/>
        <v>1.623951262207437</v>
      </c>
      <c r="D1649" s="2">
        <f t="shared" si="152"/>
        <v>1.6670497905532502</v>
      </c>
      <c r="E1649" s="2">
        <f t="shared" si="151"/>
        <v>-4.3098528345813181E-2</v>
      </c>
      <c r="F1649" s="2">
        <f t="shared" si="155"/>
        <v>-1.8039256142622265E-2</v>
      </c>
      <c r="G1649" s="2">
        <f t="shared" si="153"/>
        <v>-2.5059272203190916E-2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1.6</v>
      </c>
      <c r="C1650" s="2">
        <f t="shared" si="150"/>
        <v>1.6048818372524467</v>
      </c>
      <c r="D1650" s="2">
        <f t="shared" si="152"/>
        <v>1.6620831394011575</v>
      </c>
      <c r="E1650" s="2">
        <f t="shared" si="151"/>
        <v>-5.7201302148710775E-2</v>
      </c>
      <c r="F1650" s="2">
        <f t="shared" si="155"/>
        <v>-2.5871665343839969E-2</v>
      </c>
      <c r="G1650" s="2">
        <f t="shared" si="153"/>
        <v>-3.1329636804870803E-2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1.59</v>
      </c>
      <c r="C1651" s="2">
        <f t="shared" si="150"/>
        <v>1.5979769392136087</v>
      </c>
      <c r="D1651" s="2">
        <f t="shared" si="152"/>
        <v>1.6567436475936643</v>
      </c>
      <c r="E1651" s="2">
        <f t="shared" si="151"/>
        <v>-5.8766708380055599E-2</v>
      </c>
      <c r="F1651" s="2">
        <f t="shared" si="155"/>
        <v>-3.24506739510831E-2</v>
      </c>
      <c r="G1651" s="2">
        <f t="shared" si="153"/>
        <v>-2.6316034428972498E-2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1.56</v>
      </c>
      <c r="C1652" s="2">
        <f t="shared" si="150"/>
        <v>1.595211256257669</v>
      </c>
      <c r="D1652" s="2">
        <f t="shared" si="152"/>
        <v>1.6495774514756152</v>
      </c>
      <c r="E1652" s="2">
        <f t="shared" si="151"/>
        <v>-5.4366195217946167E-2</v>
      </c>
      <c r="F1652" s="2">
        <f t="shared" si="155"/>
        <v>-3.6833778204455714E-2</v>
      </c>
      <c r="G1652" s="2">
        <f t="shared" si="153"/>
        <v>-1.7532417013490453E-2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1.56</v>
      </c>
      <c r="C1653" s="2">
        <f t="shared" si="150"/>
        <v>1.6036402937564891</v>
      </c>
      <c r="D1653" s="2">
        <f t="shared" si="152"/>
        <v>1.6429420846996439</v>
      </c>
      <c r="E1653" s="2">
        <f t="shared" si="151"/>
        <v>-3.930179094315478E-2</v>
      </c>
      <c r="F1653" s="2">
        <f t="shared" si="155"/>
        <v>-3.7327380752195528E-2</v>
      </c>
      <c r="G1653" s="2">
        <f t="shared" si="153"/>
        <v>-1.9744101909592512E-3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1.55</v>
      </c>
      <c r="C1654" s="2">
        <f t="shared" si="150"/>
        <v>1.6153879408708753</v>
      </c>
      <c r="D1654" s="2">
        <f t="shared" si="152"/>
        <v>1.6360574858330037</v>
      </c>
      <c r="E1654" s="2">
        <f t="shared" si="151"/>
        <v>-2.0669544962128361E-2</v>
      </c>
      <c r="F1654" s="2">
        <f t="shared" si="155"/>
        <v>-3.3995813594182099E-2</v>
      </c>
      <c r="G1654" s="2">
        <f t="shared" si="153"/>
        <v>1.3326268632053738E-2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1.53</v>
      </c>
      <c r="C1655" s="2">
        <f t="shared" si="150"/>
        <v>1.6176359499676636</v>
      </c>
      <c r="D1655" s="2">
        <f t="shared" si="152"/>
        <v>1.6282013757712996</v>
      </c>
      <c r="E1655" s="2">
        <f t="shared" si="151"/>
        <v>-1.0565425803636064E-2</v>
      </c>
      <c r="F1655" s="2">
        <f t="shared" si="155"/>
        <v>-2.9309736036072894E-2</v>
      </c>
      <c r="G1655" s="2">
        <f t="shared" si="153"/>
        <v>1.874431023243683E-2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1.53</v>
      </c>
      <c r="C1656" s="2">
        <f t="shared" si="150"/>
        <v>1.6179996499726386</v>
      </c>
      <c r="D1656" s="2">
        <f t="shared" si="152"/>
        <v>1.6209271997882404</v>
      </c>
      <c r="E1656" s="2">
        <f t="shared" si="151"/>
        <v>-2.9275498156018376E-3</v>
      </c>
      <c r="F1656" s="2">
        <f t="shared" si="155"/>
        <v>-2.4033298791978682E-2</v>
      </c>
      <c r="G1656" s="2">
        <f t="shared" si="153"/>
        <v>2.1105748976376845E-2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1.53</v>
      </c>
      <c r="C1657" s="2">
        <f t="shared" si="150"/>
        <v>1.612153549976848</v>
      </c>
      <c r="D1657" s="2">
        <f t="shared" si="152"/>
        <v>1.6141918516557781</v>
      </c>
      <c r="E1657" s="2">
        <f t="shared" si="151"/>
        <v>-2.0383016789300434E-3</v>
      </c>
      <c r="F1657" s="2">
        <f t="shared" si="155"/>
        <v>-1.9634299369368953E-2</v>
      </c>
      <c r="G1657" s="2">
        <f t="shared" si="153"/>
        <v>1.759599769043891E-2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1.53</v>
      </c>
      <c r="C1658" s="2">
        <f t="shared" si="150"/>
        <v>1.6133606961342561</v>
      </c>
      <c r="D1658" s="2">
        <f t="shared" si="152"/>
        <v>1.6079554181997944</v>
      </c>
      <c r="E1658" s="2">
        <f t="shared" si="151"/>
        <v>5.4052779344617718E-3</v>
      </c>
      <c r="F1658" s="2">
        <f t="shared" si="155"/>
        <v>-1.4626383908602807E-2</v>
      </c>
      <c r="G1658" s="2">
        <f t="shared" si="153"/>
        <v>2.0031661843064579E-2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1.53</v>
      </c>
      <c r="C1659" s="2">
        <f t="shared" si="150"/>
        <v>1.6113052044212937</v>
      </c>
      <c r="D1659" s="2">
        <f t="shared" si="152"/>
        <v>1.6021809427775873</v>
      </c>
      <c r="E1659" s="2">
        <f t="shared" si="151"/>
        <v>9.1242616437063884E-3</v>
      </c>
      <c r="F1659" s="2">
        <f t="shared" si="155"/>
        <v>-9.8762547981409692E-3</v>
      </c>
      <c r="G1659" s="2">
        <f t="shared" si="153"/>
        <v>1.9000516441847359E-2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1.53</v>
      </c>
      <c r="C1660" s="2">
        <f t="shared" si="150"/>
        <v>1.6095659422026332</v>
      </c>
      <c r="D1660" s="2">
        <f t="shared" si="152"/>
        <v>1.5968342062755436</v>
      </c>
      <c r="E1660" s="2">
        <f t="shared" si="151"/>
        <v>1.2731735927089538E-2</v>
      </c>
      <c r="F1660" s="2">
        <f t="shared" si="155"/>
        <v>-5.3546566530948674E-3</v>
      </c>
      <c r="G1660" s="2">
        <f t="shared" si="153"/>
        <v>1.8086392580184407E-2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1.53</v>
      </c>
      <c r="C1661" s="2">
        <f t="shared" si="150"/>
        <v>1.6065557972483819</v>
      </c>
      <c r="D1661" s="2">
        <f t="shared" si="152"/>
        <v>1.5918835243292071</v>
      </c>
      <c r="E1661" s="2">
        <f t="shared" si="151"/>
        <v>1.4672272919174834E-2</v>
      </c>
      <c r="F1661" s="2">
        <f t="shared" si="155"/>
        <v>-1.3492707386409276E-3</v>
      </c>
      <c r="G1661" s="2">
        <f t="shared" si="153"/>
        <v>1.6021543657815759E-2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1.54</v>
      </c>
      <c r="C1662" s="2">
        <f t="shared" si="150"/>
        <v>1.5993933669024769</v>
      </c>
      <c r="D1662" s="2">
        <f t="shared" si="152"/>
        <v>1.5880403003048214</v>
      </c>
      <c r="E1662" s="2">
        <f t="shared" si="151"/>
        <v>1.1353066597655559E-2</v>
      </c>
      <c r="F1662" s="2">
        <f t="shared" si="155"/>
        <v>1.1911967286183699E-3</v>
      </c>
      <c r="G1662" s="2">
        <f t="shared" si="153"/>
        <v>1.016186986903719E-2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1.53</v>
      </c>
      <c r="C1663" s="2">
        <f t="shared" si="150"/>
        <v>1.5933328489174805</v>
      </c>
      <c r="D1663" s="2">
        <f t="shared" si="152"/>
        <v>1.5837410188007606</v>
      </c>
      <c r="E1663" s="2">
        <f t="shared" si="151"/>
        <v>9.5918301167199349E-3</v>
      </c>
      <c r="F1663" s="2">
        <f t="shared" si="155"/>
        <v>2.8713234062386827E-3</v>
      </c>
      <c r="G1663" s="2">
        <f t="shared" si="153"/>
        <v>6.7205067104812522E-3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1.57</v>
      </c>
      <c r="C1664" s="2">
        <f t="shared" si="150"/>
        <v>1.5866662567763297</v>
      </c>
      <c r="D1664" s="2">
        <f t="shared" si="152"/>
        <v>1.5827231655562599</v>
      </c>
      <c r="E1664" s="2">
        <f t="shared" si="151"/>
        <v>3.9430912200697499E-3</v>
      </c>
      <c r="F1664" s="2">
        <f t="shared" si="155"/>
        <v>3.0856769690048966E-3</v>
      </c>
      <c r="G1664" s="2">
        <f t="shared" si="153"/>
        <v>8.5741425106485329E-4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1.54</v>
      </c>
      <c r="C1665" s="2">
        <f t="shared" si="150"/>
        <v>1.577948371118433</v>
      </c>
      <c r="D1665" s="2">
        <f t="shared" si="152"/>
        <v>1.5795584866261665</v>
      </c>
      <c r="E1665" s="2">
        <f t="shared" si="151"/>
        <v>-1.6101155077334894E-3</v>
      </c>
      <c r="F1665" s="2">
        <f t="shared" si="155"/>
        <v>2.1465184736572194E-3</v>
      </c>
      <c r="G1665" s="2">
        <f t="shared" si="153"/>
        <v>-3.7566339813907088E-3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1.53</v>
      </c>
      <c r="C1666" s="2">
        <f t="shared" si="150"/>
        <v>1.5705716986386742</v>
      </c>
      <c r="D1666" s="2">
        <f t="shared" si="152"/>
        <v>1.5758874876168207</v>
      </c>
      <c r="E1666" s="2">
        <f t="shared" si="151"/>
        <v>-5.3157889781465517E-3</v>
      </c>
      <c r="F1666" s="2">
        <f t="shared" si="155"/>
        <v>6.5405698329646517E-4</v>
      </c>
      <c r="G1666" s="2">
        <f t="shared" si="153"/>
        <v>-5.9698459614430169E-3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1.56</v>
      </c>
      <c r="C1667" s="2">
        <f t="shared" si="150"/>
        <v>1.5643298988481091</v>
      </c>
      <c r="D1667" s="2">
        <f t="shared" si="152"/>
        <v>1.5747106366822414</v>
      </c>
      <c r="E1667" s="2">
        <f t="shared" si="151"/>
        <v>-1.0380737834132292E-2</v>
      </c>
      <c r="F1667" s="2">
        <f t="shared" si="155"/>
        <v>-1.5529019801892863E-3</v>
      </c>
      <c r="G1667" s="2">
        <f t="shared" si="153"/>
        <v>-8.8278358539430057E-3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1.52</v>
      </c>
      <c r="C1668" s="2">
        <f t="shared" si="150"/>
        <v>1.5590483759484002</v>
      </c>
      <c r="D1668" s="2">
        <f t="shared" si="152"/>
        <v>1.5706579969280012</v>
      </c>
      <c r="E1668" s="2">
        <f t="shared" si="151"/>
        <v>-1.1609620979601054E-2</v>
      </c>
      <c r="F1668" s="2">
        <f t="shared" si="155"/>
        <v>-3.5642457800716398E-3</v>
      </c>
      <c r="G1668" s="2">
        <f t="shared" si="153"/>
        <v>-8.0453751995294143E-3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1.54</v>
      </c>
      <c r="C1669" s="2">
        <f t="shared" si="150"/>
        <v>1.5545793950332616</v>
      </c>
      <c r="D1669" s="2">
        <f t="shared" si="152"/>
        <v>1.5683870341925936</v>
      </c>
      <c r="E1669" s="2">
        <f t="shared" si="151"/>
        <v>-1.380763915933203E-2</v>
      </c>
      <c r="F1669" s="2">
        <f t="shared" si="155"/>
        <v>-5.6129244559237181E-3</v>
      </c>
      <c r="G1669" s="2">
        <f t="shared" si="153"/>
        <v>-8.194714703408313E-3</v>
      </c>
      <c r="H1669" s="2" t="str">
        <f t="shared" si="154"/>
        <v>Hold</v>
      </c>
    </row>
    <row r="1670" spans="1:8" ht="13.5" x14ac:dyDescent="0.25">
      <c r="A1670" s="3">
        <v>44447</v>
      </c>
      <c r="B1670" s="2">
        <v>1.52</v>
      </c>
      <c r="C1670" s="2">
        <f t="shared" si="150"/>
        <v>1.5507979496435289</v>
      </c>
      <c r="D1670" s="2">
        <f t="shared" si="152"/>
        <v>1.5648028094375868</v>
      </c>
      <c r="E1670" s="2">
        <f t="shared" si="151"/>
        <v>-1.4004859794057856E-2</v>
      </c>
      <c r="F1670" s="2">
        <f t="shared" si="155"/>
        <v>-7.2913115235505458E-3</v>
      </c>
      <c r="G1670" s="2">
        <f t="shared" si="153"/>
        <v>-6.7135482705073099E-3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1.5</v>
      </c>
      <c r="C1671" s="2">
        <f t="shared" si="150"/>
        <v>1.547598265082986</v>
      </c>
      <c r="D1671" s="2">
        <f t="shared" si="152"/>
        <v>1.5600026013310988</v>
      </c>
      <c r="E1671" s="2">
        <f t="shared" si="151"/>
        <v>-1.2404336248112768E-2</v>
      </c>
      <c r="F1671" s="2">
        <f t="shared" si="155"/>
        <v>-8.3139164684629917E-3</v>
      </c>
      <c r="G1671" s="2">
        <f t="shared" si="153"/>
        <v>-4.0904197796497767E-3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1.5</v>
      </c>
      <c r="C1672" s="2">
        <f t="shared" si="150"/>
        <v>1.5464293012240651</v>
      </c>
      <c r="D1672" s="2">
        <f t="shared" si="152"/>
        <v>1.555557964195462</v>
      </c>
      <c r="E1672" s="2">
        <f t="shared" si="151"/>
        <v>-9.128662971396917E-3</v>
      </c>
      <c r="F1672" s="2">
        <f t="shared" si="155"/>
        <v>-8.4768657690497771E-3</v>
      </c>
      <c r="G1672" s="2">
        <f t="shared" si="153"/>
        <v>-6.5179720234713988E-4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1.5</v>
      </c>
      <c r="C1673" s="2">
        <f t="shared" si="150"/>
        <v>1.5439017164203626</v>
      </c>
      <c r="D1673" s="2">
        <f t="shared" si="152"/>
        <v>1.5514425594402426</v>
      </c>
      <c r="E1673" s="2">
        <f t="shared" si="151"/>
        <v>-7.5408430198800058E-3</v>
      </c>
      <c r="F1673" s="2">
        <f t="shared" si="155"/>
        <v>-8.2896612192158228E-3</v>
      </c>
      <c r="G1673" s="2">
        <f t="shared" si="153"/>
        <v>7.48818199335817E-4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1.48</v>
      </c>
      <c r="C1674" s="2">
        <f t="shared" si="150"/>
        <v>1.5479168369710758</v>
      </c>
      <c r="D1674" s="2">
        <f t="shared" si="152"/>
        <v>1.5461505180002244</v>
      </c>
      <c r="E1674" s="2">
        <f t="shared" si="151"/>
        <v>1.7663189708514437E-3</v>
      </c>
      <c r="F1674" s="2">
        <f t="shared" si="155"/>
        <v>-6.2784651812023695E-3</v>
      </c>
      <c r="G1674" s="2">
        <f t="shared" si="153"/>
        <v>8.0447841520538133E-3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1.43</v>
      </c>
      <c r="C1675" s="2">
        <f t="shared" si="150"/>
        <v>1.5466988620524489</v>
      </c>
      <c r="D1675" s="2">
        <f t="shared" si="152"/>
        <v>1.5375467759261339</v>
      </c>
      <c r="E1675" s="2">
        <f t="shared" si="151"/>
        <v>9.1520861263150177E-3</v>
      </c>
      <c r="F1675" s="2">
        <f t="shared" si="155"/>
        <v>-3.1923549196988922E-3</v>
      </c>
      <c r="G1675" s="2">
        <f t="shared" si="153"/>
        <v>1.2344441046013909E-2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1.41</v>
      </c>
      <c r="C1676" s="2">
        <f t="shared" si="150"/>
        <v>1.5441298063520721</v>
      </c>
      <c r="D1676" s="2">
        <f t="shared" si="152"/>
        <v>1.528098866598272</v>
      </c>
      <c r="E1676" s="2">
        <f t="shared" si="151"/>
        <v>1.60309397538001E-2</v>
      </c>
      <c r="F1676" s="2">
        <f t="shared" si="155"/>
        <v>6.5230401500090615E-4</v>
      </c>
      <c r="G1676" s="2">
        <f t="shared" si="153"/>
        <v>1.5378635738799194E-2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1.41</v>
      </c>
      <c r="C1677" s="2">
        <f t="shared" si="150"/>
        <v>1.5465713746055993</v>
      </c>
      <c r="D1677" s="2">
        <f t="shared" si="152"/>
        <v>1.5193508024058073</v>
      </c>
      <c r="E1677" s="2">
        <f t="shared" si="151"/>
        <v>2.7220572199792015E-2</v>
      </c>
      <c r="F1677" s="2">
        <f t="shared" si="155"/>
        <v>5.9659576519591282E-3</v>
      </c>
      <c r="G1677" s="2">
        <f t="shared" si="153"/>
        <v>2.1254614547832888E-2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1.41</v>
      </c>
      <c r="C1678" s="2">
        <f t="shared" si="150"/>
        <v>1.5424834708201225</v>
      </c>
      <c r="D1678" s="2">
        <f t="shared" si="152"/>
        <v>1.5112507429683399</v>
      </c>
      <c r="E1678" s="2">
        <f t="shared" si="151"/>
        <v>3.1232727851782549E-2</v>
      </c>
      <c r="F1678" s="2">
        <f t="shared" si="155"/>
        <v>1.1019311691923814E-2</v>
      </c>
      <c r="G1678" s="2">
        <f t="shared" si="153"/>
        <v>2.0213416159858735E-2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1.4</v>
      </c>
      <c r="C1679" s="2">
        <f t="shared" ref="C1679:C1742" si="156">$C$4*B1669+C1678*(1-$C$4)</f>
        <v>1.5421013983862575</v>
      </c>
      <c r="D1679" s="2">
        <f t="shared" si="152"/>
        <v>1.5030099471929073</v>
      </c>
      <c r="E1679" s="2">
        <f t="shared" si="151"/>
        <v>3.9091451193350224E-2</v>
      </c>
      <c r="F1679" s="2">
        <f t="shared" si="155"/>
        <v>1.6633739592209096E-2</v>
      </c>
      <c r="G1679" s="2">
        <f t="shared" si="153"/>
        <v>2.2457711601141128E-2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1.42</v>
      </c>
      <c r="C1680" s="2">
        <f t="shared" si="156"/>
        <v>1.5387011832499102</v>
      </c>
      <c r="D1680" s="2">
        <f t="shared" si="152"/>
        <v>1.4968610622156551</v>
      </c>
      <c r="E1680" s="2">
        <f t="shared" si="151"/>
        <v>4.1840121034255162E-2</v>
      </c>
      <c r="F1680" s="2">
        <f t="shared" si="155"/>
        <v>2.167501588061831E-2</v>
      </c>
      <c r="G1680" s="2">
        <f t="shared" si="153"/>
        <v>2.0165105153636852E-2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1.41</v>
      </c>
      <c r="C1681" s="2">
        <f t="shared" si="156"/>
        <v>1.5327471550576164</v>
      </c>
      <c r="D1681" s="2">
        <f t="shared" si="152"/>
        <v>1.4904269094589397</v>
      </c>
      <c r="E1681" s="2">
        <f t="shared" si="151"/>
        <v>4.2320245598676642E-2</v>
      </c>
      <c r="F1681" s="2">
        <f t="shared" si="155"/>
        <v>2.5804061824229979E-2</v>
      </c>
      <c r="G1681" s="2">
        <f t="shared" si="153"/>
        <v>1.6516183774446663E-2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1.4</v>
      </c>
      <c r="C1682" s="2">
        <f t="shared" si="156"/>
        <v>1.5277091312025985</v>
      </c>
      <c r="D1682" s="2">
        <f t="shared" si="152"/>
        <v>1.4837286198693886</v>
      </c>
      <c r="E1682" s="2">
        <f t="shared" si="151"/>
        <v>4.3980511333209904E-2</v>
      </c>
      <c r="F1682" s="2">
        <f t="shared" si="155"/>
        <v>2.9439351726025964E-2</v>
      </c>
      <c r="G1682" s="2">
        <f t="shared" si="153"/>
        <v>1.454115960718394E-2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1.39</v>
      </c>
      <c r="C1683" s="2">
        <f t="shared" si="156"/>
        <v>1.5234461879406604</v>
      </c>
      <c r="D1683" s="2">
        <f t="shared" si="152"/>
        <v>1.4767857591383229</v>
      </c>
      <c r="E1683" s="2">
        <f t="shared" si="151"/>
        <v>4.6660428802337561E-2</v>
      </c>
      <c r="F1683" s="2">
        <f t="shared" si="155"/>
        <v>3.2883567141288289E-2</v>
      </c>
      <c r="G1683" s="2">
        <f t="shared" si="153"/>
        <v>1.3776861661049272E-2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1.42</v>
      </c>
      <c r="C1684" s="2">
        <f t="shared" si="156"/>
        <v>1.5167621590267126</v>
      </c>
      <c r="D1684" s="2">
        <f t="shared" si="152"/>
        <v>1.4725794066095583</v>
      </c>
      <c r="E1684" s="2">
        <f t="shared" si="151"/>
        <v>4.4182752417154303E-2</v>
      </c>
      <c r="F1684" s="2">
        <f t="shared" si="155"/>
        <v>3.5143404196461496E-2</v>
      </c>
      <c r="G1684" s="2">
        <f t="shared" si="153"/>
        <v>9.0393482206928069E-3</v>
      </c>
      <c r="H1684" s="2" t="str">
        <f t="shared" si="154"/>
        <v>Sell</v>
      </c>
    </row>
    <row r="1685" spans="1:8" ht="13.5" x14ac:dyDescent="0.25">
      <c r="A1685" s="3">
        <v>44468</v>
      </c>
      <c r="B1685" s="2">
        <v>1.45</v>
      </c>
      <c r="C1685" s="2">
        <f t="shared" si="156"/>
        <v>1.5034141345610645</v>
      </c>
      <c r="D1685" s="2">
        <f t="shared" si="152"/>
        <v>1.4709068579718132</v>
      </c>
      <c r="E1685" s="2">
        <f t="shared" si="151"/>
        <v>3.2507276589251344E-2</v>
      </c>
      <c r="F1685" s="2">
        <f t="shared" si="155"/>
        <v>3.4616178675019468E-2</v>
      </c>
      <c r="G1685" s="2">
        <f t="shared" si="153"/>
        <v>-2.1089020857681245E-3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1.49</v>
      </c>
      <c r="C1686" s="2">
        <f t="shared" si="156"/>
        <v>1.4890427292439778</v>
      </c>
      <c r="D1686" s="2">
        <f t="shared" si="152"/>
        <v>1.472321164788716</v>
      </c>
      <c r="E1686" s="2">
        <f t="shared" si="151"/>
        <v>1.672156445526185E-2</v>
      </c>
      <c r="F1686" s="2">
        <f t="shared" si="155"/>
        <v>3.1037255831067947E-2</v>
      </c>
      <c r="G1686" s="2">
        <f t="shared" si="153"/>
        <v>-1.4315691375806096E-2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1.51</v>
      </c>
      <c r="C1687" s="2">
        <f t="shared" si="156"/>
        <v>1.476882309360289</v>
      </c>
      <c r="D1687" s="2">
        <f t="shared" si="152"/>
        <v>1.4751121896191814</v>
      </c>
      <c r="E1687" s="2">
        <f t="shared" si="151"/>
        <v>1.7701197411075231E-3</v>
      </c>
      <c r="F1687" s="2">
        <f t="shared" si="155"/>
        <v>2.5183828613075863E-2</v>
      </c>
      <c r="G1687" s="2">
        <f t="shared" si="153"/>
        <v>-2.341370887196834E-2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1.52</v>
      </c>
      <c r="C1688" s="2">
        <f t="shared" si="156"/>
        <v>1.4665927233048599</v>
      </c>
      <c r="D1688" s="2">
        <f t="shared" si="152"/>
        <v>1.4784372126103531</v>
      </c>
      <c r="E1688" s="2">
        <f t="shared" si="151"/>
        <v>-1.18444893054932E-2</v>
      </c>
      <c r="F1688" s="2">
        <f t="shared" si="155"/>
        <v>1.7778165029362053E-2</v>
      </c>
      <c r="G1688" s="2">
        <f t="shared" si="153"/>
        <v>-2.9622654334855253E-2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1.56</v>
      </c>
      <c r="C1689" s="2">
        <f t="shared" si="156"/>
        <v>1.4563476889502662</v>
      </c>
      <c r="D1689" s="2">
        <f t="shared" si="152"/>
        <v>1.4844789005651418</v>
      </c>
      <c r="E1689" s="2">
        <f t="shared" si="151"/>
        <v>-2.8131211614875529E-2</v>
      </c>
      <c r="F1689" s="2">
        <f t="shared" si="155"/>
        <v>8.5962897005145388E-3</v>
      </c>
      <c r="G1689" s="2">
        <f t="shared" si="153"/>
        <v>-3.6727501315390071E-2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1.56</v>
      </c>
      <c r="C1690" s="2">
        <f t="shared" si="156"/>
        <v>1.4507557368040713</v>
      </c>
      <c r="D1690" s="2">
        <f t="shared" si="152"/>
        <v>1.4900730560788351</v>
      </c>
      <c r="E1690" s="2">
        <f t="shared" si="151"/>
        <v>-3.9317319274763785E-2</v>
      </c>
      <c r="F1690" s="2">
        <f t="shared" si="155"/>
        <v>-9.8643209454112556E-4</v>
      </c>
      <c r="G1690" s="2">
        <f t="shared" si="153"/>
        <v>-3.8330887180222657E-2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1.55</v>
      </c>
      <c r="C1691" s="2">
        <f t="shared" si="156"/>
        <v>1.4444856234495989</v>
      </c>
      <c r="D1691" s="2">
        <f t="shared" si="152"/>
        <v>1.4945120889618844</v>
      </c>
      <c r="E1691" s="2">
        <f t="shared" si="151"/>
        <v>-5.0026465512285512E-2</v>
      </c>
      <c r="F1691" s="2">
        <f t="shared" si="155"/>
        <v>-1.0794438778090004E-2</v>
      </c>
      <c r="G1691" s="2">
        <f t="shared" si="153"/>
        <v>-3.9232026734195506E-2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1.58</v>
      </c>
      <c r="C1692" s="2">
        <f t="shared" si="156"/>
        <v>1.4376416813804296</v>
      </c>
      <c r="D1692" s="2">
        <f t="shared" si="152"/>
        <v>1.5008445268165596</v>
      </c>
      <c r="E1692" s="2">
        <f t="shared" ref="E1692:E1755" si="157">C1692-D1692</f>
        <v>-6.3202845436129973E-2</v>
      </c>
      <c r="F1692" s="2">
        <f t="shared" si="155"/>
        <v>-2.1276120109697996E-2</v>
      </c>
      <c r="G1692" s="2">
        <f t="shared" si="153"/>
        <v>-4.1926725326431977E-2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1.55</v>
      </c>
      <c r="C1693" s="2">
        <f t="shared" si="156"/>
        <v>1.4303121919372865</v>
      </c>
      <c r="D1693" s="2">
        <f t="shared" ref="D1693:D1756" si="158">$D$4*B1693+(1-$D$4)*D1692</f>
        <v>1.5044856729782961</v>
      </c>
      <c r="E1693" s="2">
        <f t="shared" si="157"/>
        <v>-7.4173481041009515E-2</v>
      </c>
      <c r="F1693" s="2">
        <f t="shared" si="155"/>
        <v>-3.18555922959603E-2</v>
      </c>
      <c r="G1693" s="2">
        <f t="shared" si="153"/>
        <v>-4.2317888745049215E-2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1.56</v>
      </c>
      <c r="C1694" s="2">
        <f t="shared" si="156"/>
        <v>1.4287257008700116</v>
      </c>
      <c r="D1694" s="2">
        <f t="shared" si="158"/>
        <v>1.5085978453502742</v>
      </c>
      <c r="E1694" s="2">
        <f t="shared" si="157"/>
        <v>-7.9872144480262586E-2</v>
      </c>
      <c r="F1694" s="2">
        <f t="shared" si="155"/>
        <v>-4.1458902732820761E-2</v>
      </c>
      <c r="G1694" s="2">
        <f t="shared" si="153"/>
        <v>-3.8413241747441824E-2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1.57</v>
      </c>
      <c r="C1695" s="2">
        <f t="shared" si="156"/>
        <v>1.4319986699669329</v>
      </c>
      <c r="D1695" s="2">
        <f t="shared" si="158"/>
        <v>1.5131461531021058</v>
      </c>
      <c r="E1695" s="2">
        <f t="shared" si="157"/>
        <v>-8.1147483135172838E-2</v>
      </c>
      <c r="F1695" s="2">
        <f t="shared" si="155"/>
        <v>-4.9396618813291174E-2</v>
      </c>
      <c r="G1695" s="2">
        <f t="shared" si="153"/>
        <v>-3.1750864321881664E-2</v>
      </c>
      <c r="H1695" s="2" t="str">
        <f t="shared" si="154"/>
        <v>Hold</v>
      </c>
    </row>
    <row r="1696" spans="1:8" ht="13.5" x14ac:dyDescent="0.25">
      <c r="A1696" s="3">
        <v>44483</v>
      </c>
      <c r="B1696" s="2">
        <v>1.55</v>
      </c>
      <c r="C1696" s="2">
        <f t="shared" si="156"/>
        <v>1.4409219515104819</v>
      </c>
      <c r="D1696" s="2">
        <f t="shared" si="158"/>
        <v>1.515876067687135</v>
      </c>
      <c r="E1696" s="2">
        <f t="shared" si="157"/>
        <v>-7.4954116176653152E-2</v>
      </c>
      <c r="F1696" s="2">
        <f t="shared" si="155"/>
        <v>-5.4508118285963574E-2</v>
      </c>
      <c r="G1696" s="2">
        <f t="shared" si="153"/>
        <v>-2.0445997890689578E-2</v>
      </c>
      <c r="H1696" s="2" t="str">
        <f t="shared" si="154"/>
        <v>Hold</v>
      </c>
    </row>
    <row r="1697" spans="1:8" ht="13.5" x14ac:dyDescent="0.25">
      <c r="A1697" s="3">
        <v>44488</v>
      </c>
      <c r="B1697" s="2">
        <v>1.53</v>
      </c>
      <c r="C1697" s="2">
        <f t="shared" si="156"/>
        <v>1.4515493435857922</v>
      </c>
      <c r="D1697" s="2">
        <f t="shared" si="158"/>
        <v>1.5169222848954953</v>
      </c>
      <c r="E1697" s="2">
        <f t="shared" si="157"/>
        <v>-6.5372941309703059E-2</v>
      </c>
      <c r="F1697" s="2">
        <f t="shared" si="155"/>
        <v>-5.6681082890711477E-2</v>
      </c>
      <c r="G1697" s="2">
        <f t="shared" si="153"/>
        <v>-8.6918584189915812E-3</v>
      </c>
      <c r="H1697" s="2" t="str">
        <f t="shared" si="154"/>
        <v>Hold</v>
      </c>
    </row>
    <row r="1698" spans="1:8" ht="13.5" x14ac:dyDescent="0.25">
      <c r="A1698" s="3">
        <v>44489</v>
      </c>
      <c r="B1698" s="2">
        <v>1.5</v>
      </c>
      <c r="C1698" s="2">
        <f t="shared" si="156"/>
        <v>1.4620802138033626</v>
      </c>
      <c r="D1698" s="2">
        <f t="shared" si="158"/>
        <v>1.5156687823106438</v>
      </c>
      <c r="E1698" s="2">
        <f t="shared" si="157"/>
        <v>-5.358856850728122E-2</v>
      </c>
      <c r="F1698" s="2">
        <f t="shared" si="155"/>
        <v>-5.6062580014025427E-2</v>
      </c>
      <c r="G1698" s="2">
        <f t="shared" si="153"/>
        <v>2.4740115067442073E-3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1.49</v>
      </c>
      <c r="C1699" s="2">
        <f t="shared" si="156"/>
        <v>1.4771447962951529</v>
      </c>
      <c r="D1699" s="2">
        <f t="shared" si="158"/>
        <v>1.513767391028374</v>
      </c>
      <c r="E1699" s="2">
        <f t="shared" si="157"/>
        <v>-3.6622594733221048E-2</v>
      </c>
      <c r="F1699" s="2">
        <f t="shared" si="155"/>
        <v>-5.2174582957864556E-2</v>
      </c>
      <c r="G1699" s="2">
        <f t="shared" si="153"/>
        <v>1.5551988224643508E-2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1.46</v>
      </c>
      <c r="C1700" s="2">
        <f t="shared" si="156"/>
        <v>1.4898917507112832</v>
      </c>
      <c r="D1700" s="2">
        <f t="shared" si="158"/>
        <v>1.5097846213225685</v>
      </c>
      <c r="E1700" s="2">
        <f t="shared" si="157"/>
        <v>-1.9892870611285307E-2</v>
      </c>
      <c r="F1700" s="2">
        <f t="shared" si="155"/>
        <v>-4.5718240488548709E-2</v>
      </c>
      <c r="G1700" s="2">
        <f t="shared" ref="G1700:G1763" si="159">E1700-F1700</f>
        <v>2.5825369877263402E-2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1.47</v>
      </c>
      <c r="C1701" s="2">
        <f t="shared" si="156"/>
        <v>1.499139173678778</v>
      </c>
      <c r="D1701" s="2">
        <f t="shared" si="158"/>
        <v>1.5068376123357115</v>
      </c>
      <c r="E1701" s="2">
        <f t="shared" si="157"/>
        <v>-7.6984386569334262E-3</v>
      </c>
      <c r="F1701" s="2">
        <f t="shared" ref="F1701:F1764" si="161">(E1701*(2/(10)))+((1-(2/10))*F1700)</f>
        <v>-3.8114280122225654E-2</v>
      </c>
      <c r="G1701" s="2">
        <f t="shared" si="159"/>
        <v>3.0415841465292227E-2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1.44</v>
      </c>
      <c r="C1702" s="2">
        <f t="shared" si="156"/>
        <v>1.5115793008051199</v>
      </c>
      <c r="D1702" s="2">
        <f t="shared" si="158"/>
        <v>1.5018866780886218</v>
      </c>
      <c r="E1702" s="2">
        <f t="shared" si="157"/>
        <v>9.6926227164981782E-3</v>
      </c>
      <c r="F1702" s="2">
        <f t="shared" si="161"/>
        <v>-2.8552899554480888E-2</v>
      </c>
      <c r="G1702" s="2">
        <f t="shared" si="159"/>
        <v>3.8245522270979063E-2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1.46</v>
      </c>
      <c r="C1703" s="2">
        <f t="shared" si="156"/>
        <v>1.5174901776043324</v>
      </c>
      <c r="D1703" s="2">
        <f t="shared" si="158"/>
        <v>1.4987839611931681</v>
      </c>
      <c r="E1703" s="2">
        <f t="shared" si="157"/>
        <v>1.8706216411164212E-2</v>
      </c>
      <c r="F1703" s="2">
        <f t="shared" si="161"/>
        <v>-1.910107636135187E-2</v>
      </c>
      <c r="G1703" s="2">
        <f t="shared" si="159"/>
        <v>3.7807292772516085E-2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1.46</v>
      </c>
      <c r="C1704" s="2">
        <f t="shared" si="156"/>
        <v>1.5240301502805889</v>
      </c>
      <c r="D1704" s="2">
        <f t="shared" si="158"/>
        <v>1.4959110751788594</v>
      </c>
      <c r="E1704" s="2">
        <f t="shared" si="157"/>
        <v>2.8119075101729507E-2</v>
      </c>
      <c r="F1704" s="2">
        <f t="shared" si="161"/>
        <v>-9.6570460687355961E-3</v>
      </c>
      <c r="G1704" s="2">
        <f t="shared" si="159"/>
        <v>3.7776121170465103E-2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1.46</v>
      </c>
      <c r="C1705" s="2">
        <f t="shared" si="156"/>
        <v>1.5311024348528059</v>
      </c>
      <c r="D1705" s="2">
        <f t="shared" si="158"/>
        <v>1.493250995535981</v>
      </c>
      <c r="E1705" s="2">
        <f t="shared" si="157"/>
        <v>3.7851439316824997E-2</v>
      </c>
      <c r="F1705" s="2">
        <f t="shared" si="161"/>
        <v>-1.5534899162347737E-4</v>
      </c>
      <c r="G1705" s="2">
        <f t="shared" si="159"/>
        <v>3.8006788308448475E-2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1.45</v>
      </c>
      <c r="C1706" s="2">
        <f t="shared" si="156"/>
        <v>1.534009752567759</v>
      </c>
      <c r="D1706" s="2">
        <f t="shared" si="158"/>
        <v>1.4900472180888713</v>
      </c>
      <c r="E1706" s="2">
        <f t="shared" si="157"/>
        <v>4.3962534478887649E-2</v>
      </c>
      <c r="F1706" s="2">
        <f t="shared" si="161"/>
        <v>8.6682277024787494E-3</v>
      </c>
      <c r="G1706" s="2">
        <f t="shared" si="159"/>
        <v>3.52943067764089E-2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1.44</v>
      </c>
      <c r="C1707" s="2">
        <f t="shared" si="156"/>
        <v>1.5333928675573345</v>
      </c>
      <c r="D1707" s="2">
        <f t="shared" si="158"/>
        <v>1.4863400167489549</v>
      </c>
      <c r="E1707" s="2">
        <f t="shared" si="157"/>
        <v>4.705285080837962E-2</v>
      </c>
      <c r="F1707" s="2">
        <f t="shared" si="161"/>
        <v>1.6345152323658924E-2</v>
      </c>
      <c r="G1707" s="2">
        <f t="shared" si="159"/>
        <v>3.0707698484720696E-2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1.43</v>
      </c>
      <c r="C1708" s="2">
        <f t="shared" si="156"/>
        <v>1.5282555033177447</v>
      </c>
      <c r="D1708" s="2">
        <f t="shared" si="158"/>
        <v>1.4821666821749584</v>
      </c>
      <c r="E1708" s="2">
        <f t="shared" si="157"/>
        <v>4.608882114278634E-2</v>
      </c>
      <c r="F1708" s="2">
        <f t="shared" si="161"/>
        <v>2.2293886087484407E-2</v>
      </c>
      <c r="G1708" s="2">
        <f t="shared" si="159"/>
        <v>2.3794935055301933E-2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1.43</v>
      </c>
      <c r="C1709" s="2">
        <f t="shared" si="156"/>
        <v>1.5223700412688608</v>
      </c>
      <c r="D1709" s="2">
        <f t="shared" si="158"/>
        <v>1.478302483495332</v>
      </c>
      <c r="E1709" s="2">
        <f t="shared" si="157"/>
        <v>4.4067557773528776E-2</v>
      </c>
      <c r="F1709" s="2">
        <f t="shared" si="161"/>
        <v>2.6648620424693278E-2</v>
      </c>
      <c r="G1709" s="2">
        <f t="shared" si="159"/>
        <v>1.7418937348835498E-2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1.41</v>
      </c>
      <c r="C1710" s="2">
        <f t="shared" si="156"/>
        <v>1.5127746503044206</v>
      </c>
      <c r="D1710" s="2">
        <f t="shared" si="158"/>
        <v>1.4732430402734555</v>
      </c>
      <c r="E1710" s="2">
        <f t="shared" si="157"/>
        <v>3.9531610030965059E-2</v>
      </c>
      <c r="F1710" s="2">
        <f t="shared" si="161"/>
        <v>2.9225218345947636E-2</v>
      </c>
      <c r="G1710" s="2">
        <f t="shared" si="159"/>
        <v>1.0306391685017423E-2</v>
      </c>
      <c r="H1710" s="2" t="str">
        <f t="shared" si="160"/>
        <v>Sell</v>
      </c>
    </row>
    <row r="1711" spans="1:8" ht="13.5" x14ac:dyDescent="0.25">
      <c r="A1711" s="3">
        <v>44508</v>
      </c>
      <c r="B1711" s="2">
        <v>1.42</v>
      </c>
      <c r="C1711" s="2">
        <f t="shared" si="156"/>
        <v>1.5061939348729712</v>
      </c>
      <c r="D1711" s="2">
        <f t="shared" si="158"/>
        <v>1.4692991113643108</v>
      </c>
      <c r="E1711" s="2">
        <f t="shared" si="157"/>
        <v>3.6894823508660357E-2</v>
      </c>
      <c r="F1711" s="2">
        <f t="shared" si="161"/>
        <v>3.0759139378490181E-2</v>
      </c>
      <c r="G1711" s="2">
        <f t="shared" si="159"/>
        <v>6.1356841301701756E-3</v>
      </c>
      <c r="H1711" s="2" t="str">
        <f t="shared" si="160"/>
        <v>Sell</v>
      </c>
    </row>
    <row r="1712" spans="1:8" ht="13.5" x14ac:dyDescent="0.25">
      <c r="A1712" s="3">
        <v>44509</v>
      </c>
      <c r="B1712" s="2">
        <v>1.42</v>
      </c>
      <c r="C1712" s="2">
        <f t="shared" si="156"/>
        <v>1.4960102525848216</v>
      </c>
      <c r="D1712" s="2">
        <f t="shared" si="158"/>
        <v>1.465647325337325</v>
      </c>
      <c r="E1712" s="2">
        <f t="shared" si="157"/>
        <v>3.0362927247496563E-2</v>
      </c>
      <c r="F1712" s="2">
        <f t="shared" si="161"/>
        <v>3.0679896952291459E-2</v>
      </c>
      <c r="G1712" s="2">
        <f t="shared" si="159"/>
        <v>-3.1696970479489633E-4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1.42</v>
      </c>
      <c r="C1713" s="2">
        <f t="shared" si="156"/>
        <v>1.4904702137256183</v>
      </c>
      <c r="D1713" s="2">
        <f t="shared" si="158"/>
        <v>1.4622660419790048</v>
      </c>
      <c r="E1713" s="2">
        <f t="shared" si="157"/>
        <v>2.8204171746613493E-2</v>
      </c>
      <c r="F1713" s="2">
        <f t="shared" si="161"/>
        <v>3.0184751911155869E-2</v>
      </c>
      <c r="G1713" s="2">
        <f t="shared" si="159"/>
        <v>-1.9805801645423754E-3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1.41</v>
      </c>
      <c r="C1714" s="2">
        <f t="shared" si="156"/>
        <v>1.4857824885370616</v>
      </c>
      <c r="D1714" s="2">
        <f t="shared" si="158"/>
        <v>1.4583944833138933</v>
      </c>
      <c r="E1714" s="2">
        <f t="shared" si="157"/>
        <v>2.738800522316831E-2</v>
      </c>
      <c r="F1714" s="2">
        <f t="shared" si="161"/>
        <v>2.9625402573558359E-2</v>
      </c>
      <c r="G1714" s="2">
        <f t="shared" si="159"/>
        <v>-2.2373973503900489E-3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1.42</v>
      </c>
      <c r="C1715" s="2">
        <f t="shared" si="156"/>
        <v>1.4818159518390521</v>
      </c>
      <c r="D1715" s="2">
        <f t="shared" si="158"/>
        <v>1.4555504475128642</v>
      </c>
      <c r="E1715" s="2">
        <f t="shared" si="157"/>
        <v>2.6265504326187905E-2</v>
      </c>
      <c r="F1715" s="2">
        <f t="shared" si="161"/>
        <v>2.8953422924084267E-2</v>
      </c>
      <c r="G1715" s="2">
        <f t="shared" si="159"/>
        <v>-2.6879185978963618E-3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1.38</v>
      </c>
      <c r="C1716" s="2">
        <f t="shared" si="156"/>
        <v>1.4769211900176595</v>
      </c>
      <c r="D1716" s="2">
        <f t="shared" si="158"/>
        <v>1.4499541180674669</v>
      </c>
      <c r="E1716" s="2">
        <f t="shared" si="157"/>
        <v>2.6967071950192656E-2</v>
      </c>
      <c r="F1716" s="2">
        <f t="shared" si="161"/>
        <v>2.8556152729305947E-2</v>
      </c>
      <c r="G1716" s="2">
        <f t="shared" si="159"/>
        <v>-1.5890807791132909E-3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1.39</v>
      </c>
      <c r="C1717" s="2">
        <f t="shared" si="156"/>
        <v>1.4712410069380195</v>
      </c>
      <c r="D1717" s="2">
        <f t="shared" si="158"/>
        <v>1.4455130722846916</v>
      </c>
      <c r="E1717" s="2">
        <f t="shared" si="157"/>
        <v>2.57279346533279E-2</v>
      </c>
      <c r="F1717" s="2">
        <f t="shared" si="161"/>
        <v>2.7990509114110339E-2</v>
      </c>
      <c r="G1717" s="2">
        <f t="shared" si="159"/>
        <v>-2.2625744607824398E-3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1.39</v>
      </c>
      <c r="C1718" s="2">
        <f t="shared" si="156"/>
        <v>1.4648962366398626</v>
      </c>
      <c r="D1718" s="2">
        <f t="shared" si="158"/>
        <v>1.4414009928561959</v>
      </c>
      <c r="E1718" s="2">
        <f t="shared" si="157"/>
        <v>2.3495243783666631E-2</v>
      </c>
      <c r="F1718" s="2">
        <f t="shared" si="161"/>
        <v>2.70914560480216E-2</v>
      </c>
      <c r="G1718" s="2">
        <f t="shared" si="159"/>
        <v>-3.5962122643549699E-3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1.37</v>
      </c>
      <c r="C1719" s="2">
        <f t="shared" si="156"/>
        <v>1.4595275848491145</v>
      </c>
      <c r="D1719" s="2">
        <f t="shared" si="158"/>
        <v>1.4361120304224038</v>
      </c>
      <c r="E1719" s="2">
        <f t="shared" si="157"/>
        <v>2.3415554426710727E-2</v>
      </c>
      <c r="F1719" s="2">
        <f t="shared" si="161"/>
        <v>2.6356275723759426E-2</v>
      </c>
      <c r="G1719" s="2">
        <f t="shared" si="159"/>
        <v>-2.9407212970486984E-3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1.38</v>
      </c>
      <c r="C1720" s="2">
        <f t="shared" si="156"/>
        <v>1.4519079564107893</v>
      </c>
      <c r="D1720" s="2">
        <f t="shared" si="158"/>
        <v>1.431955583724448</v>
      </c>
      <c r="E1720" s="2">
        <f t="shared" si="157"/>
        <v>1.9952372686341313E-2</v>
      </c>
      <c r="F1720" s="2">
        <f t="shared" si="161"/>
        <v>2.5075495116275805E-2</v>
      </c>
      <c r="G1720" s="2">
        <f t="shared" si="159"/>
        <v>-5.1231224299344916E-3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1.38</v>
      </c>
      <c r="C1721" s="2">
        <f t="shared" si="156"/>
        <v>1.4469990400398987</v>
      </c>
      <c r="D1721" s="2">
        <f t="shared" si="158"/>
        <v>1.4281070219670815</v>
      </c>
      <c r="E1721" s="2">
        <f t="shared" si="157"/>
        <v>1.8892018072817152E-2</v>
      </c>
      <c r="F1721" s="2">
        <f t="shared" si="161"/>
        <v>2.3838799707584075E-2</v>
      </c>
      <c r="G1721" s="2">
        <f t="shared" si="159"/>
        <v>-4.9467816347669238E-3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1.38</v>
      </c>
      <c r="C1722" s="2">
        <f t="shared" si="156"/>
        <v>1.442845341572222</v>
      </c>
      <c r="D1722" s="2">
        <f t="shared" si="158"/>
        <v>1.4245435388584089</v>
      </c>
      <c r="E1722" s="2">
        <f t="shared" si="157"/>
        <v>1.8301802713813098E-2</v>
      </c>
      <c r="F1722" s="2">
        <f t="shared" si="161"/>
        <v>2.2731400308829884E-2</v>
      </c>
      <c r="G1722" s="2">
        <f t="shared" si="159"/>
        <v>-4.4295975950167862E-3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1.38</v>
      </c>
      <c r="C1723" s="2">
        <f t="shared" si="156"/>
        <v>1.439330673638034</v>
      </c>
      <c r="D1723" s="2">
        <f t="shared" si="158"/>
        <v>1.4212440174614898</v>
      </c>
      <c r="E1723" s="2">
        <f t="shared" si="157"/>
        <v>1.8086656176544258E-2</v>
      </c>
      <c r="F1723" s="2">
        <f t="shared" si="161"/>
        <v>2.180245148237276E-2</v>
      </c>
      <c r="G1723" s="2">
        <f t="shared" si="159"/>
        <v>-3.7157953058285023E-3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1.38</v>
      </c>
      <c r="C1724" s="2">
        <f t="shared" si="156"/>
        <v>1.4348182623091057</v>
      </c>
      <c r="D1724" s="2">
        <f t="shared" si="158"/>
        <v>1.418188905056935</v>
      </c>
      <c r="E1724" s="2">
        <f t="shared" si="157"/>
        <v>1.662935725217074E-2</v>
      </c>
      <c r="F1724" s="2">
        <f t="shared" si="161"/>
        <v>2.0767832636332358E-2</v>
      </c>
      <c r="G1724" s="2">
        <f t="shared" si="159"/>
        <v>-4.1384753841616183E-3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1.4</v>
      </c>
      <c r="C1725" s="2">
        <f t="shared" si="156"/>
        <v>1.4325385296461663</v>
      </c>
      <c r="D1725" s="2">
        <f t="shared" si="158"/>
        <v>1.4168415787564212</v>
      </c>
      <c r="E1725" s="2">
        <f t="shared" si="157"/>
        <v>1.5696950889745098E-2</v>
      </c>
      <c r="F1725" s="2">
        <f t="shared" si="161"/>
        <v>1.9753656287014906E-2</v>
      </c>
      <c r="G1725" s="2">
        <f t="shared" si="159"/>
        <v>-4.0567053972698081E-3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1.4</v>
      </c>
      <c r="C1726" s="2">
        <f t="shared" si="156"/>
        <v>1.4244556789313716</v>
      </c>
      <c r="D1726" s="2">
        <f t="shared" si="158"/>
        <v>1.4155940544040937</v>
      </c>
      <c r="E1726" s="2">
        <f t="shared" si="157"/>
        <v>8.8616245272779004E-3</v>
      </c>
      <c r="F1726" s="2">
        <f t="shared" si="161"/>
        <v>1.7575249935067507E-2</v>
      </c>
      <c r="G1726" s="2">
        <f t="shared" si="159"/>
        <v>-8.7136254077896068E-3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1.39</v>
      </c>
      <c r="C1727" s="2">
        <f t="shared" si="156"/>
        <v>1.4191548052496221</v>
      </c>
      <c r="D1727" s="2">
        <f t="shared" si="158"/>
        <v>1.4136981985223089</v>
      </c>
      <c r="E1727" s="2">
        <f t="shared" si="157"/>
        <v>5.4566067273131846E-3</v>
      </c>
      <c r="F1727" s="2">
        <f t="shared" si="161"/>
        <v>1.5151521293516643E-2</v>
      </c>
      <c r="G1727" s="2">
        <f t="shared" si="159"/>
        <v>-9.694914566203458E-3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1.39</v>
      </c>
      <c r="C1728" s="2">
        <f t="shared" si="156"/>
        <v>1.4146694505958339</v>
      </c>
      <c r="D1728" s="2">
        <f t="shared" si="158"/>
        <v>1.4119427764095454</v>
      </c>
      <c r="E1728" s="2">
        <f t="shared" si="157"/>
        <v>2.7266741862885802E-3</v>
      </c>
      <c r="F1728" s="2">
        <f t="shared" si="161"/>
        <v>1.2666551872071032E-2</v>
      </c>
      <c r="G1728" s="2">
        <f t="shared" si="159"/>
        <v>-9.9398776857824514E-3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1.38</v>
      </c>
      <c r="C1729" s="2">
        <f t="shared" si="156"/>
        <v>1.4077972274272441</v>
      </c>
      <c r="D1729" s="2">
        <f t="shared" si="158"/>
        <v>1.4095766448236531</v>
      </c>
      <c r="E1729" s="2">
        <f t="shared" si="157"/>
        <v>-1.7794173964089666E-3</v>
      </c>
      <c r="F1729" s="2">
        <f t="shared" si="161"/>
        <v>9.777358018375034E-3</v>
      </c>
      <c r="G1729" s="2">
        <f t="shared" si="159"/>
        <v>-1.1556775414784001E-2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1.38</v>
      </c>
      <c r="C1730" s="2">
        <f t="shared" si="156"/>
        <v>1.4035207308999758</v>
      </c>
      <c r="D1730" s="2">
        <f t="shared" si="158"/>
        <v>1.4073857822441231</v>
      </c>
      <c r="E1730" s="2">
        <f t="shared" si="157"/>
        <v>-3.8650513441473855E-3</v>
      </c>
      <c r="F1730" s="2">
        <f t="shared" si="161"/>
        <v>7.0488761458705508E-3</v>
      </c>
      <c r="G1730" s="2">
        <f t="shared" si="159"/>
        <v>-1.0913927490017936E-2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1.37</v>
      </c>
      <c r="C1731" s="2">
        <f t="shared" si="156"/>
        <v>1.399902156915364</v>
      </c>
      <c r="D1731" s="2">
        <f t="shared" si="158"/>
        <v>1.4046164650408548</v>
      </c>
      <c r="E1731" s="2">
        <f t="shared" si="157"/>
        <v>-4.7143081254907848E-3</v>
      </c>
      <c r="F1731" s="2">
        <f t="shared" si="161"/>
        <v>4.6962392915982842E-3</v>
      </c>
      <c r="G1731" s="2">
        <f t="shared" si="159"/>
        <v>-9.4105474170890699E-3</v>
      </c>
      <c r="H1731" s="2" t="str">
        <f t="shared" si="160"/>
        <v>Hold</v>
      </c>
    </row>
    <row r="1732" spans="1:8" ht="13.5" x14ac:dyDescent="0.25">
      <c r="A1732" s="3">
        <v>44537</v>
      </c>
      <c r="B1732" s="2">
        <v>1.38</v>
      </c>
      <c r="C1732" s="2">
        <f t="shared" si="156"/>
        <v>1.3968402866206926</v>
      </c>
      <c r="D1732" s="2">
        <f t="shared" si="158"/>
        <v>1.4027930231859767</v>
      </c>
      <c r="E1732" s="2">
        <f t="shared" si="157"/>
        <v>-5.9527365652840558E-3</v>
      </c>
      <c r="F1732" s="2">
        <f t="shared" si="161"/>
        <v>2.5664441202218162E-3</v>
      </c>
      <c r="G1732" s="2">
        <f t="shared" si="159"/>
        <v>-8.519180685505872E-3</v>
      </c>
      <c r="H1732" s="2" t="str">
        <f t="shared" si="160"/>
        <v>Hold</v>
      </c>
    </row>
    <row r="1733" spans="1:8" ht="13.5" x14ac:dyDescent="0.25">
      <c r="A1733" s="3">
        <v>44538</v>
      </c>
      <c r="B1733" s="2">
        <v>1.36</v>
      </c>
      <c r="C1733" s="2">
        <f t="shared" si="156"/>
        <v>1.3942494732944322</v>
      </c>
      <c r="D1733" s="2">
        <f t="shared" si="158"/>
        <v>1.399623169616645</v>
      </c>
      <c r="E1733" s="2">
        <f t="shared" si="157"/>
        <v>-5.3736963222128509E-3</v>
      </c>
      <c r="F1733" s="2">
        <f t="shared" si="161"/>
        <v>9.784160317348827E-4</v>
      </c>
      <c r="G1733" s="2">
        <f t="shared" si="159"/>
        <v>-6.352112353947734E-3</v>
      </c>
      <c r="H1733" s="2" t="str">
        <f t="shared" si="160"/>
        <v>Hold</v>
      </c>
    </row>
    <row r="1734" spans="1:8" ht="13.5" x14ac:dyDescent="0.25">
      <c r="A1734" s="3">
        <v>44539</v>
      </c>
      <c r="B1734" s="2">
        <v>1.36</v>
      </c>
      <c r="C1734" s="2">
        <f t="shared" si="156"/>
        <v>1.3920572466337502</v>
      </c>
      <c r="D1734" s="2">
        <f t="shared" si="158"/>
        <v>1.3966881200154122</v>
      </c>
      <c r="E1734" s="2">
        <f t="shared" si="157"/>
        <v>-4.6308733816620151E-3</v>
      </c>
      <c r="F1734" s="2">
        <f t="shared" si="161"/>
        <v>-1.4344185094449684E-4</v>
      </c>
      <c r="G1734" s="2">
        <f t="shared" si="159"/>
        <v>-4.4874315307175186E-3</v>
      </c>
      <c r="H1734" s="2" t="str">
        <f t="shared" si="160"/>
        <v>Hold</v>
      </c>
    </row>
    <row r="1735" spans="1:8" ht="13.5" x14ac:dyDescent="0.25">
      <c r="A1735" s="3">
        <v>44540</v>
      </c>
      <c r="B1735" s="2">
        <v>1.35</v>
      </c>
      <c r="C1735" s="2">
        <f t="shared" si="156"/>
        <v>1.3932792086900965</v>
      </c>
      <c r="D1735" s="2">
        <f t="shared" si="158"/>
        <v>1.3932297407550114</v>
      </c>
      <c r="E1735" s="2">
        <f t="shared" si="157"/>
        <v>4.9467935085090176E-5</v>
      </c>
      <c r="F1735" s="2">
        <f t="shared" si="161"/>
        <v>-1.0485989373857945E-4</v>
      </c>
      <c r="G1735" s="2">
        <f t="shared" si="159"/>
        <v>1.5432782882366964E-4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1.32</v>
      </c>
      <c r="C1736" s="2">
        <f t="shared" si="156"/>
        <v>1.3943131765839278</v>
      </c>
      <c r="D1736" s="2">
        <f t="shared" si="158"/>
        <v>1.3878053155138994</v>
      </c>
      <c r="E1736" s="2">
        <f t="shared" si="157"/>
        <v>6.5078610700284312E-3</v>
      </c>
      <c r="F1736" s="2">
        <f t="shared" si="161"/>
        <v>1.2176842990148228E-3</v>
      </c>
      <c r="G1736" s="2">
        <f t="shared" si="159"/>
        <v>5.2901767710136086E-3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1.33</v>
      </c>
      <c r="C1737" s="2">
        <f t="shared" si="156"/>
        <v>1.3936496109556311</v>
      </c>
      <c r="D1737" s="2">
        <f t="shared" si="158"/>
        <v>1.3835234402906476</v>
      </c>
      <c r="E1737" s="2">
        <f t="shared" si="157"/>
        <v>1.0126170664983558E-2</v>
      </c>
      <c r="F1737" s="2">
        <f t="shared" si="161"/>
        <v>2.9993815722085698E-3</v>
      </c>
      <c r="G1737" s="2">
        <f t="shared" si="159"/>
        <v>7.1267890927749888E-3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1.33</v>
      </c>
      <c r="C1738" s="2">
        <f t="shared" si="156"/>
        <v>1.3930881323470725</v>
      </c>
      <c r="D1738" s="2">
        <f t="shared" si="158"/>
        <v>1.3795587410098589</v>
      </c>
      <c r="E1738" s="2">
        <f t="shared" si="157"/>
        <v>1.3529391337213648E-2</v>
      </c>
      <c r="F1738" s="2">
        <f t="shared" si="161"/>
        <v>5.1053835252095857E-3</v>
      </c>
      <c r="G1738" s="2">
        <f t="shared" si="159"/>
        <v>8.4240078120040619E-3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1.3</v>
      </c>
      <c r="C1739" s="2">
        <f t="shared" si="156"/>
        <v>1.3910745735244459</v>
      </c>
      <c r="D1739" s="2">
        <f t="shared" si="158"/>
        <v>1.3736655009350545</v>
      </c>
      <c r="E1739" s="2">
        <f t="shared" si="157"/>
        <v>1.7409072589391394E-2</v>
      </c>
      <c r="F1739" s="2">
        <f t="shared" si="161"/>
        <v>7.5661213380459474E-3</v>
      </c>
      <c r="G1739" s="2">
        <f t="shared" si="159"/>
        <v>9.842951251345447E-3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1.31</v>
      </c>
      <c r="C1740" s="2">
        <f t="shared" si="156"/>
        <v>1.3893707929822234</v>
      </c>
      <c r="D1740" s="2">
        <f t="shared" si="158"/>
        <v>1.3689495379028283</v>
      </c>
      <c r="E1740" s="2">
        <f t="shared" si="157"/>
        <v>2.0421255079395184E-2</v>
      </c>
      <c r="F1740" s="2">
        <f t="shared" si="161"/>
        <v>1.0137148086315797E-2</v>
      </c>
      <c r="G1740" s="2">
        <f t="shared" si="159"/>
        <v>1.0284106993079387E-2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1.3</v>
      </c>
      <c r="C1741" s="2">
        <f t="shared" si="156"/>
        <v>1.3863906709849583</v>
      </c>
      <c r="D1741" s="2">
        <f t="shared" si="158"/>
        <v>1.3638421647248411</v>
      </c>
      <c r="E1741" s="2">
        <f t="shared" si="157"/>
        <v>2.2548506260117174E-2</v>
      </c>
      <c r="F1741" s="2">
        <f t="shared" si="161"/>
        <v>1.2619419721076072E-2</v>
      </c>
      <c r="G1741" s="2">
        <f t="shared" si="159"/>
        <v>9.9290865390411018E-3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1.3</v>
      </c>
      <c r="C1742" s="2">
        <f t="shared" si="156"/>
        <v>1.3854074908334262</v>
      </c>
      <c r="D1742" s="2">
        <f t="shared" si="158"/>
        <v>1.3591131154859639</v>
      </c>
      <c r="E1742" s="2">
        <f t="shared" si="157"/>
        <v>2.6294375347462262E-2</v>
      </c>
      <c r="F1742" s="2">
        <f t="shared" si="161"/>
        <v>1.5354410846353311E-2</v>
      </c>
      <c r="G1742" s="2">
        <f t="shared" si="159"/>
        <v>1.0939964501108951E-2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1.3</v>
      </c>
      <c r="C1743" s="2">
        <f t="shared" ref="C1743:C1806" si="162">$C$4*B1733+C1742*(1-$C$4)</f>
        <v>1.3814986460898222</v>
      </c>
      <c r="D1743" s="2">
        <f t="shared" si="158"/>
        <v>1.3547343661907074</v>
      </c>
      <c r="E1743" s="2">
        <f t="shared" si="157"/>
        <v>2.6764279899114785E-2</v>
      </c>
      <c r="F1743" s="2">
        <f t="shared" si="161"/>
        <v>1.7636384656905604E-2</v>
      </c>
      <c r="G1743" s="2">
        <f t="shared" si="159"/>
        <v>9.1278952422091802E-3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1.3</v>
      </c>
      <c r="C1744" s="2">
        <f t="shared" si="162"/>
        <v>1.3781911620760035</v>
      </c>
      <c r="D1744" s="2">
        <f t="shared" si="158"/>
        <v>1.3506799686950994</v>
      </c>
      <c r="E1744" s="2">
        <f t="shared" si="157"/>
        <v>2.751119338090402E-2</v>
      </c>
      <c r="F1744" s="2">
        <f t="shared" si="161"/>
        <v>1.9611346401705289E-2</v>
      </c>
      <c r="G1744" s="2">
        <f t="shared" si="159"/>
        <v>7.8998469791987311E-3</v>
      </c>
      <c r="H1744" s="2" t="str">
        <f t="shared" si="160"/>
        <v>Sell</v>
      </c>
    </row>
    <row r="1745" spans="1:8" ht="13.5" x14ac:dyDescent="0.25">
      <c r="A1745" s="3">
        <v>44557</v>
      </c>
      <c r="B1745" s="2">
        <v>1.31</v>
      </c>
      <c r="C1745" s="2">
        <f t="shared" si="162"/>
        <v>1.3738540602181566</v>
      </c>
      <c r="D1745" s="2">
        <f t="shared" si="158"/>
        <v>1.3476666376806476</v>
      </c>
      <c r="E1745" s="2">
        <f t="shared" si="157"/>
        <v>2.6187422537508942E-2</v>
      </c>
      <c r="F1745" s="2">
        <f t="shared" si="161"/>
        <v>2.0926561628866018E-2</v>
      </c>
      <c r="G1745" s="2">
        <f t="shared" si="159"/>
        <v>5.2608609086429239E-3</v>
      </c>
      <c r="H1745" s="2" t="str">
        <f t="shared" si="160"/>
        <v>Sell</v>
      </c>
    </row>
    <row r="1746" spans="1:8" ht="13.5" x14ac:dyDescent="0.25">
      <c r="A1746" s="3">
        <v>44558</v>
      </c>
      <c r="B1746" s="2">
        <v>1.33</v>
      </c>
      <c r="C1746" s="2">
        <f t="shared" si="162"/>
        <v>1.3655688201845941</v>
      </c>
      <c r="D1746" s="2">
        <f t="shared" si="158"/>
        <v>1.3463579978524514</v>
      </c>
      <c r="E1746" s="2">
        <f t="shared" si="157"/>
        <v>1.9210822332142774E-2</v>
      </c>
      <c r="F1746" s="2">
        <f t="shared" si="161"/>
        <v>2.0583413769521369E-2</v>
      </c>
      <c r="G1746" s="2">
        <f t="shared" si="159"/>
        <v>-1.3725914373785945E-3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1.32</v>
      </c>
      <c r="C1747" s="2">
        <f t="shared" si="162"/>
        <v>1.3600966940023489</v>
      </c>
      <c r="D1747" s="2">
        <f t="shared" si="158"/>
        <v>1.3444055535670845</v>
      </c>
      <c r="E1747" s="2">
        <f t="shared" si="157"/>
        <v>1.5691140435264428E-2</v>
      </c>
      <c r="F1747" s="2">
        <f t="shared" si="161"/>
        <v>1.9604959102669982E-2</v>
      </c>
      <c r="G1747" s="2">
        <f t="shared" si="159"/>
        <v>-3.9138186674055539E-3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1.32</v>
      </c>
      <c r="C1748" s="2">
        <f t="shared" si="162"/>
        <v>1.3554664333866029</v>
      </c>
      <c r="D1748" s="2">
        <f t="shared" si="158"/>
        <v>1.3425977347843374</v>
      </c>
      <c r="E1748" s="2">
        <f t="shared" si="157"/>
        <v>1.2868698602265471E-2</v>
      </c>
      <c r="F1748" s="2">
        <f t="shared" si="161"/>
        <v>1.825770700258908E-2</v>
      </c>
      <c r="G1748" s="2">
        <f t="shared" si="159"/>
        <v>-5.3890084003236083E-3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1.32</v>
      </c>
      <c r="C1749" s="2">
        <f t="shared" si="162"/>
        <v>1.3469331359425101</v>
      </c>
      <c r="D1749" s="2">
        <f t="shared" si="158"/>
        <v>1.3409238285040161</v>
      </c>
      <c r="E1749" s="2">
        <f t="shared" si="157"/>
        <v>6.0093074384939271E-3</v>
      </c>
      <c r="F1749" s="2">
        <f t="shared" si="161"/>
        <v>1.5808027089770051E-2</v>
      </c>
      <c r="G1749" s="2">
        <f t="shared" si="159"/>
        <v>-9.7987196512761242E-3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1.3</v>
      </c>
      <c r="C1750" s="2">
        <f t="shared" si="162"/>
        <v>1.3412511150282778</v>
      </c>
      <c r="D1750" s="2">
        <f t="shared" si="158"/>
        <v>1.3378924338000149</v>
      </c>
      <c r="E1750" s="2">
        <f t="shared" si="157"/>
        <v>3.3586812282628831E-3</v>
      </c>
      <c r="F1750" s="2">
        <f t="shared" si="161"/>
        <v>1.3318157917468619E-2</v>
      </c>
      <c r="G1750" s="2">
        <f t="shared" si="159"/>
        <v>-9.959476689205736E-3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1.3</v>
      </c>
      <c r="C1751" s="2">
        <f t="shared" si="162"/>
        <v>1.3349047896393118</v>
      </c>
      <c r="D1751" s="2">
        <f t="shared" si="158"/>
        <v>1.3350855868518656</v>
      </c>
      <c r="E1751" s="2">
        <f t="shared" si="157"/>
        <v>-1.807972125538182E-4</v>
      </c>
      <c r="F1751" s="2">
        <f t="shared" si="161"/>
        <v>1.0618366891464132E-2</v>
      </c>
      <c r="G1751" s="2">
        <f t="shared" si="159"/>
        <v>-1.079916410401795E-2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1.32</v>
      </c>
      <c r="C1752" s="2">
        <f t="shared" si="162"/>
        <v>1.3295348220024945</v>
      </c>
      <c r="D1752" s="2">
        <f t="shared" si="158"/>
        <v>1.3339681359739497</v>
      </c>
      <c r="E1752" s="2">
        <f t="shared" si="157"/>
        <v>-4.4333139714551884E-3</v>
      </c>
      <c r="F1752" s="2">
        <f t="shared" si="161"/>
        <v>7.6080307188802695E-3</v>
      </c>
      <c r="G1752" s="2">
        <f t="shared" si="159"/>
        <v>-1.2041344690335458E-2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1.32</v>
      </c>
      <c r="C1753" s="2">
        <f t="shared" si="162"/>
        <v>1.32499100323288</v>
      </c>
      <c r="D1753" s="2">
        <f t="shared" si="158"/>
        <v>1.3329334592351385</v>
      </c>
      <c r="E1753" s="2">
        <f t="shared" si="157"/>
        <v>-7.9424560022585133E-3</v>
      </c>
      <c r="F1753" s="2">
        <f t="shared" si="161"/>
        <v>4.497933374652513E-3</v>
      </c>
      <c r="G1753" s="2">
        <f t="shared" si="159"/>
        <v>-1.2440389376911026E-2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1.3</v>
      </c>
      <c r="C1754" s="2">
        <f t="shared" si="162"/>
        <v>1.3211462335047446</v>
      </c>
      <c r="D1754" s="2">
        <f t="shared" si="158"/>
        <v>1.3304939437362393</v>
      </c>
      <c r="E1754" s="2">
        <f t="shared" si="157"/>
        <v>-9.3477102314947214E-3</v>
      </c>
      <c r="F1754" s="2">
        <f t="shared" si="161"/>
        <v>1.7288046534230661E-3</v>
      </c>
      <c r="G1754" s="2">
        <f t="shared" si="159"/>
        <v>-1.1076514884917787E-2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1.28</v>
      </c>
      <c r="C1755" s="2">
        <f t="shared" si="162"/>
        <v>1.3194314283501685</v>
      </c>
      <c r="D1755" s="2">
        <f t="shared" si="158"/>
        <v>1.326753651607629</v>
      </c>
      <c r="E1755" s="2">
        <f t="shared" si="157"/>
        <v>-7.3222232574605695E-3</v>
      </c>
      <c r="F1755" s="2">
        <f t="shared" si="161"/>
        <v>-8.1400928753661136E-5</v>
      </c>
      <c r="G1755" s="2">
        <f t="shared" si="159"/>
        <v>-7.2408223287069081E-3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1.28</v>
      </c>
      <c r="C1756" s="2">
        <f t="shared" si="162"/>
        <v>1.3210573624501425</v>
      </c>
      <c r="D1756" s="2">
        <f t="shared" si="158"/>
        <v>1.3232904181552121</v>
      </c>
      <c r="E1756" s="2">
        <f t="shared" ref="E1756:E1819" si="163">C1756-D1756</f>
        <v>-2.2330557050695976E-3</v>
      </c>
      <c r="F1756" s="2">
        <f t="shared" si="161"/>
        <v>-5.1173188401684841E-4</v>
      </c>
      <c r="G1756" s="2">
        <f t="shared" si="159"/>
        <v>-1.7213238210527491E-3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1.3</v>
      </c>
      <c r="C1757" s="2">
        <f t="shared" si="162"/>
        <v>1.3208946913039668</v>
      </c>
      <c r="D1757" s="2">
        <f t="shared" ref="D1757:D1820" si="164">$D$4*B1757+(1-$D$4)*D1756</f>
        <v>1.3215652019955668</v>
      </c>
      <c r="E1757" s="2">
        <f t="shared" si="163"/>
        <v>-6.7051069160006804E-4</v>
      </c>
      <c r="F1757" s="2">
        <f t="shared" si="161"/>
        <v>-5.4348764553349238E-4</v>
      </c>
      <c r="G1757" s="2">
        <f t="shared" si="159"/>
        <v>-1.2702304606657566E-4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1.3</v>
      </c>
      <c r="C1758" s="2">
        <f t="shared" si="162"/>
        <v>1.3207570464879719</v>
      </c>
      <c r="D1758" s="2">
        <f t="shared" si="164"/>
        <v>1.3199677796255249</v>
      </c>
      <c r="E1758" s="2">
        <f t="shared" si="163"/>
        <v>7.8926686244695787E-4</v>
      </c>
      <c r="F1758" s="2">
        <f t="shared" si="161"/>
        <v>-2.7693674393740233E-4</v>
      </c>
      <c r="G1758" s="2">
        <f t="shared" si="159"/>
        <v>1.0662036063843602E-3</v>
      </c>
      <c r="H1758" s="2" t="str">
        <f t="shared" si="160"/>
        <v>Sell</v>
      </c>
    </row>
    <row r="1759" spans="1:8" ht="13.5" x14ac:dyDescent="0.25">
      <c r="A1759" s="3">
        <v>44575</v>
      </c>
      <c r="B1759" s="2">
        <v>1.31</v>
      </c>
      <c r="C1759" s="2">
        <f t="shared" si="162"/>
        <v>1.3206405777975148</v>
      </c>
      <c r="D1759" s="2">
        <f t="shared" si="164"/>
        <v>1.3192294255791897</v>
      </c>
      <c r="E1759" s="2">
        <f t="shared" si="163"/>
        <v>1.4111522183251068E-3</v>
      </c>
      <c r="F1759" s="2">
        <f t="shared" si="161"/>
        <v>6.0681048515099528E-5</v>
      </c>
      <c r="G1759" s="2">
        <f t="shared" si="159"/>
        <v>1.3504711698100074E-3</v>
      </c>
      <c r="H1759" s="2" t="str">
        <f t="shared" si="160"/>
        <v>Sell</v>
      </c>
    </row>
    <row r="1760" spans="1:8" ht="13.5" x14ac:dyDescent="0.25">
      <c r="A1760" s="3">
        <v>44578</v>
      </c>
      <c r="B1760" s="2">
        <v>1.3</v>
      </c>
      <c r="C1760" s="2">
        <f t="shared" si="162"/>
        <v>1.3174651042902048</v>
      </c>
      <c r="D1760" s="2">
        <f t="shared" si="164"/>
        <v>1.317805023684435</v>
      </c>
      <c r="E1760" s="2">
        <f t="shared" si="163"/>
        <v>-3.3991939423017037E-4</v>
      </c>
      <c r="F1760" s="2">
        <f t="shared" si="161"/>
        <v>-1.9439040033954452E-5</v>
      </c>
      <c r="G1760" s="2">
        <f t="shared" si="159"/>
        <v>-3.2048035419621592E-4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1.37</v>
      </c>
      <c r="C1761" s="2">
        <f t="shared" si="162"/>
        <v>1.3147781651686348</v>
      </c>
      <c r="D1761" s="2">
        <f t="shared" si="164"/>
        <v>1.3216713182263287</v>
      </c>
      <c r="E1761" s="2">
        <f t="shared" si="163"/>
        <v>-6.8931530576938904E-3</v>
      </c>
      <c r="F1761" s="2">
        <f t="shared" si="161"/>
        <v>-1.3941818435659417E-3</v>
      </c>
      <c r="G1761" s="2">
        <f t="shared" si="159"/>
        <v>-5.4989712141279489E-3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1.4</v>
      </c>
      <c r="C1762" s="2">
        <f t="shared" si="162"/>
        <v>1.3155815243734603</v>
      </c>
      <c r="D1762" s="2">
        <f t="shared" si="164"/>
        <v>1.3274734428021562</v>
      </c>
      <c r="E1762" s="2">
        <f t="shared" si="163"/>
        <v>-1.1891918428695858E-2</v>
      </c>
      <c r="F1762" s="2">
        <f t="shared" si="161"/>
        <v>-3.4937291605919253E-3</v>
      </c>
      <c r="G1762" s="2">
        <f t="shared" si="159"/>
        <v>-8.3981892681039318E-3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1.38</v>
      </c>
      <c r="C1763" s="2">
        <f t="shared" si="162"/>
        <v>1.3162612898544666</v>
      </c>
      <c r="D1763" s="2">
        <f t="shared" si="164"/>
        <v>1.3313642988908854</v>
      </c>
      <c r="E1763" s="2">
        <f t="shared" si="163"/>
        <v>-1.5103009036418813E-2</v>
      </c>
      <c r="F1763" s="2">
        <f t="shared" si="161"/>
        <v>-5.8155851357573028E-3</v>
      </c>
      <c r="G1763" s="2">
        <f t="shared" si="159"/>
        <v>-9.2874239006615102E-3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1.36</v>
      </c>
      <c r="C1764" s="2">
        <f t="shared" si="162"/>
        <v>1.3137595529537793</v>
      </c>
      <c r="D1764" s="2">
        <f t="shared" si="164"/>
        <v>1.333485461936005</v>
      </c>
      <c r="E1764" s="2">
        <f t="shared" si="163"/>
        <v>-1.9725908982225704E-2</v>
      </c>
      <c r="F1764" s="2">
        <f t="shared" si="161"/>
        <v>-8.5976499050509827E-3</v>
      </c>
      <c r="G1764" s="2">
        <f t="shared" ref="G1764:G1827" si="165">E1764-F1764</f>
        <v>-1.1128259077174721E-2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1.36</v>
      </c>
      <c r="C1765" s="2">
        <f t="shared" si="162"/>
        <v>1.308565775576275</v>
      </c>
      <c r="D1765" s="2">
        <f t="shared" si="164"/>
        <v>1.3354495017925974</v>
      </c>
      <c r="E1765" s="2">
        <f t="shared" si="163"/>
        <v>-2.6883726216322401E-2</v>
      </c>
      <c r="F1765" s="2">
        <f t="shared" ref="F1765:F1828" si="167">(E1765*(2/(10)))+((1-(2/10))*F1764)</f>
        <v>-1.2254865167305267E-2</v>
      </c>
      <c r="G1765" s="2">
        <f t="shared" si="165"/>
        <v>-1.4628861049017134E-2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1.34</v>
      </c>
      <c r="C1766" s="2">
        <f t="shared" si="162"/>
        <v>1.3041710408722327</v>
      </c>
      <c r="D1766" s="2">
        <f t="shared" si="164"/>
        <v>1.3357865757338863</v>
      </c>
      <c r="E1766" s="2">
        <f t="shared" si="163"/>
        <v>-3.1615534861653583E-2</v>
      </c>
      <c r="F1766" s="2">
        <f t="shared" si="167"/>
        <v>-1.6126999106174933E-2</v>
      </c>
      <c r="G1766" s="2">
        <f t="shared" si="165"/>
        <v>-1.548853575547865E-2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1.34</v>
      </c>
      <c r="C1767" s="2">
        <f t="shared" si="162"/>
        <v>1.3035293422765044</v>
      </c>
      <c r="D1767" s="2">
        <f t="shared" si="164"/>
        <v>1.3360986812350797</v>
      </c>
      <c r="E1767" s="2">
        <f t="shared" si="163"/>
        <v>-3.2569338958575278E-2</v>
      </c>
      <c r="F1767" s="2">
        <f t="shared" si="167"/>
        <v>-1.9415467076655001E-2</v>
      </c>
      <c r="G1767" s="2">
        <f t="shared" si="165"/>
        <v>-1.3153871881920277E-2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1.32</v>
      </c>
      <c r="C1768" s="2">
        <f t="shared" si="162"/>
        <v>1.3029863665416574</v>
      </c>
      <c r="D1768" s="2">
        <f t="shared" si="164"/>
        <v>1.3349061863287774</v>
      </c>
      <c r="E1768" s="2">
        <f t="shared" si="163"/>
        <v>-3.1919819787119996E-2</v>
      </c>
      <c r="F1768" s="2">
        <f t="shared" si="167"/>
        <v>-2.1916337618748002E-2</v>
      </c>
      <c r="G1768" s="2">
        <f t="shared" si="165"/>
        <v>-1.0003482168371994E-2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1.33</v>
      </c>
      <c r="C1769" s="2">
        <f t="shared" si="162"/>
        <v>1.30406538707371</v>
      </c>
      <c r="D1769" s="2">
        <f t="shared" si="164"/>
        <v>1.3345427651192383</v>
      </c>
      <c r="E1769" s="2">
        <f t="shared" si="163"/>
        <v>-3.0477378045528303E-2</v>
      </c>
      <c r="F1769" s="2">
        <f t="shared" si="167"/>
        <v>-2.3628545704104064E-2</v>
      </c>
      <c r="G1769" s="2">
        <f t="shared" si="165"/>
        <v>-6.8488323414242387E-3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1.34</v>
      </c>
      <c r="C1770" s="2">
        <f t="shared" si="162"/>
        <v>1.3034399429085237</v>
      </c>
      <c r="D1770" s="2">
        <f t="shared" si="164"/>
        <v>1.3349470047400354</v>
      </c>
      <c r="E1770" s="2">
        <f t="shared" si="163"/>
        <v>-3.150706183151164E-2</v>
      </c>
      <c r="F1770" s="2">
        <f t="shared" si="167"/>
        <v>-2.5204248929585581E-2</v>
      </c>
      <c r="G1770" s="2">
        <f t="shared" si="165"/>
        <v>-6.3028129019260595E-3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1.35</v>
      </c>
      <c r="C1771" s="2">
        <f t="shared" si="162"/>
        <v>1.3136799516918278</v>
      </c>
      <c r="D1771" s="2">
        <f t="shared" si="164"/>
        <v>1.3360620414259587</v>
      </c>
      <c r="E1771" s="2">
        <f t="shared" si="163"/>
        <v>-2.2382089734130917E-2</v>
      </c>
      <c r="F1771" s="2">
        <f t="shared" si="167"/>
        <v>-2.4639817090494648E-2</v>
      </c>
      <c r="G1771" s="2">
        <f t="shared" si="165"/>
        <v>2.2577273563637312E-3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1.36</v>
      </c>
      <c r="C1772" s="2">
        <f t="shared" si="162"/>
        <v>1.3269599591238541</v>
      </c>
      <c r="D1772" s="2">
        <f t="shared" si="164"/>
        <v>1.3378352235425544</v>
      </c>
      <c r="E1772" s="2">
        <f t="shared" si="163"/>
        <v>-1.0875264418700237E-2</v>
      </c>
      <c r="F1772" s="2">
        <f t="shared" si="167"/>
        <v>-2.1886906556135767E-2</v>
      </c>
      <c r="G1772" s="2">
        <f t="shared" si="165"/>
        <v>1.101164213743553E-2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1.33</v>
      </c>
      <c r="C1773" s="2">
        <f t="shared" si="162"/>
        <v>1.3351199654124919</v>
      </c>
      <c r="D1773" s="2">
        <f t="shared" si="164"/>
        <v>1.3372548366134762</v>
      </c>
      <c r="E1773" s="2">
        <f t="shared" si="163"/>
        <v>-2.1348712009843229E-3</v>
      </c>
      <c r="F1773" s="2">
        <f t="shared" si="167"/>
        <v>-1.7936499485105482E-2</v>
      </c>
      <c r="G1773" s="2">
        <f t="shared" si="165"/>
        <v>1.5801628284121159E-2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1.32</v>
      </c>
      <c r="C1774" s="2">
        <f t="shared" si="162"/>
        <v>1.3389476630413393</v>
      </c>
      <c r="D1774" s="2">
        <f t="shared" si="164"/>
        <v>1.3359767005680334</v>
      </c>
      <c r="E1774" s="2">
        <f t="shared" si="163"/>
        <v>2.9709624733058604E-3</v>
      </c>
      <c r="F1774" s="2">
        <f t="shared" si="167"/>
        <v>-1.3755007093423215E-2</v>
      </c>
      <c r="G1774" s="2">
        <f t="shared" si="165"/>
        <v>1.6725969566729074E-2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1.34</v>
      </c>
      <c r="C1775" s="2">
        <f t="shared" si="162"/>
        <v>1.3421864841119024</v>
      </c>
      <c r="D1775" s="2">
        <f t="shared" si="164"/>
        <v>1.336274722748179</v>
      </c>
      <c r="E1775" s="2">
        <f t="shared" si="163"/>
        <v>5.9117613637234001E-3</v>
      </c>
      <c r="F1775" s="2">
        <f t="shared" si="167"/>
        <v>-9.8216534019938927E-3</v>
      </c>
      <c r="G1775" s="2">
        <f t="shared" si="165"/>
        <v>1.5733414765717293E-2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1.33</v>
      </c>
      <c r="C1776" s="2">
        <f t="shared" si="162"/>
        <v>1.3418501019408404</v>
      </c>
      <c r="D1776" s="2">
        <f t="shared" si="164"/>
        <v>1.335809928470536</v>
      </c>
      <c r="E1776" s="2">
        <f t="shared" si="163"/>
        <v>6.0401734703043886E-3</v>
      </c>
      <c r="F1776" s="2">
        <f t="shared" si="167"/>
        <v>-6.6492880275342376E-3</v>
      </c>
      <c r="G1776" s="2">
        <f t="shared" si="165"/>
        <v>1.2689461497838627E-2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1.33</v>
      </c>
      <c r="C1777" s="2">
        <f t="shared" si="162"/>
        <v>1.3415654708730187</v>
      </c>
      <c r="D1777" s="2">
        <f t="shared" si="164"/>
        <v>1.3353795633986445</v>
      </c>
      <c r="E1777" s="2">
        <f t="shared" si="163"/>
        <v>6.1859074743741971E-3</v>
      </c>
      <c r="F1777" s="2">
        <f t="shared" si="167"/>
        <v>-4.082248927152551E-3</v>
      </c>
      <c r="G1777" s="2">
        <f t="shared" si="165"/>
        <v>1.0268156401526748E-2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1.34</v>
      </c>
      <c r="C1778" s="2">
        <f t="shared" si="162"/>
        <v>1.3382477061233236</v>
      </c>
      <c r="D1778" s="2">
        <f t="shared" si="164"/>
        <v>1.3357218179617079</v>
      </c>
      <c r="E1778" s="2">
        <f t="shared" si="163"/>
        <v>2.525888161615697E-3</v>
      </c>
      <c r="F1778" s="2">
        <f t="shared" si="167"/>
        <v>-2.7606215093989015E-3</v>
      </c>
      <c r="G1778" s="2">
        <f t="shared" si="165"/>
        <v>5.2865096710145981E-3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1.33</v>
      </c>
      <c r="C1779" s="2">
        <f t="shared" si="162"/>
        <v>1.3369788282581969</v>
      </c>
      <c r="D1779" s="2">
        <f t="shared" si="164"/>
        <v>1.335297979594174</v>
      </c>
      <c r="E1779" s="2">
        <f t="shared" si="163"/>
        <v>1.6808486640229603E-3</v>
      </c>
      <c r="F1779" s="2">
        <f t="shared" si="167"/>
        <v>-1.8723274747145294E-3</v>
      </c>
      <c r="G1779" s="2">
        <f t="shared" si="165"/>
        <v>3.5531761387374897E-3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1.32</v>
      </c>
      <c r="C1780" s="2">
        <f t="shared" si="162"/>
        <v>1.3374436239107819</v>
      </c>
      <c r="D1780" s="2">
        <f t="shared" si="164"/>
        <v>1.3341647959205314</v>
      </c>
      <c r="E1780" s="2">
        <f t="shared" si="163"/>
        <v>3.2788279902504769E-3</v>
      </c>
      <c r="F1780" s="2">
        <f t="shared" si="167"/>
        <v>-8.4209638172152827E-4</v>
      </c>
      <c r="G1780" s="2">
        <f t="shared" si="165"/>
        <v>4.120924371972005E-3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1.35</v>
      </c>
      <c r="C1781" s="2">
        <f t="shared" si="162"/>
        <v>1.3393753740783538</v>
      </c>
      <c r="D1781" s="2">
        <f t="shared" si="164"/>
        <v>1.3353377740004921</v>
      </c>
      <c r="E1781" s="2">
        <f t="shared" si="163"/>
        <v>4.0376000778616916E-3</v>
      </c>
      <c r="F1781" s="2">
        <f t="shared" si="167"/>
        <v>1.3384291019511569E-4</v>
      </c>
      <c r="G1781" s="2">
        <f t="shared" si="165"/>
        <v>3.9037571676665758E-3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1.36</v>
      </c>
      <c r="C1782" s="2">
        <f t="shared" si="162"/>
        <v>1.3425483934509148</v>
      </c>
      <c r="D1782" s="2">
        <f t="shared" si="164"/>
        <v>1.3371646055560114</v>
      </c>
      <c r="E1782" s="2">
        <f t="shared" si="163"/>
        <v>5.3837878949034579E-3</v>
      </c>
      <c r="F1782" s="2">
        <f t="shared" si="167"/>
        <v>1.1838319071367841E-3</v>
      </c>
      <c r="G1782" s="2">
        <f t="shared" si="165"/>
        <v>4.199955987766674E-3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1.37</v>
      </c>
      <c r="C1783" s="2">
        <f t="shared" si="162"/>
        <v>1.3406178713815433</v>
      </c>
      <c r="D1783" s="2">
        <f t="shared" si="164"/>
        <v>1.3395968569963068</v>
      </c>
      <c r="E1783" s="2">
        <f t="shared" si="163"/>
        <v>1.0210143852364961E-3</v>
      </c>
      <c r="F1783" s="2">
        <f t="shared" si="167"/>
        <v>1.1512684027567266E-3</v>
      </c>
      <c r="G1783" s="2">
        <f t="shared" si="165"/>
        <v>-1.302540175202305E-4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1.35</v>
      </c>
      <c r="C1784" s="2">
        <f t="shared" si="162"/>
        <v>1.3374458911689981</v>
      </c>
      <c r="D1784" s="2">
        <f t="shared" si="164"/>
        <v>1.3403674601817657</v>
      </c>
      <c r="E1784" s="2">
        <f t="shared" si="163"/>
        <v>-2.921569012767522E-3</v>
      </c>
      <c r="F1784" s="2">
        <f t="shared" si="167"/>
        <v>3.36700919651877E-4</v>
      </c>
      <c r="G1784" s="2">
        <f t="shared" si="165"/>
        <v>-3.2582699324193989E-3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1.37</v>
      </c>
      <c r="C1785" s="2">
        <f t="shared" si="162"/>
        <v>1.3378388309891522</v>
      </c>
      <c r="D1785" s="2">
        <f t="shared" si="164"/>
        <v>1.3425624631312645</v>
      </c>
      <c r="E1785" s="2">
        <f t="shared" si="163"/>
        <v>-4.723632142112244E-3</v>
      </c>
      <c r="F1785" s="2">
        <f t="shared" si="167"/>
        <v>-6.753656927009472E-4</v>
      </c>
      <c r="G1785" s="2">
        <f t="shared" si="165"/>
        <v>-4.0482664494112964E-3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1.36</v>
      </c>
      <c r="C1786" s="2">
        <f t="shared" si="162"/>
        <v>1.3366328569908212</v>
      </c>
      <c r="D1786" s="2">
        <f t="shared" si="164"/>
        <v>1.3438541325289486</v>
      </c>
      <c r="E1786" s="2">
        <f t="shared" si="163"/>
        <v>-7.2212755381273475E-3</v>
      </c>
      <c r="F1786" s="2">
        <f t="shared" si="167"/>
        <v>-1.9845476617862271E-3</v>
      </c>
      <c r="G1786" s="2">
        <f t="shared" si="165"/>
        <v>-5.2367278763411204E-3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1.35</v>
      </c>
      <c r="C1787" s="2">
        <f t="shared" si="162"/>
        <v>1.3356124174537718</v>
      </c>
      <c r="D1787" s="2">
        <f t="shared" si="164"/>
        <v>1.3443093819712488</v>
      </c>
      <c r="E1787" s="2">
        <f t="shared" si="163"/>
        <v>-8.6969645174770349E-3</v>
      </c>
      <c r="F1787" s="2">
        <f t="shared" si="167"/>
        <v>-3.3270310329243892E-3</v>
      </c>
      <c r="G1787" s="2">
        <f t="shared" si="165"/>
        <v>-5.3699334845526457E-3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1.33</v>
      </c>
      <c r="C1788" s="2">
        <f t="shared" si="162"/>
        <v>1.3362874301531915</v>
      </c>
      <c r="D1788" s="2">
        <f t="shared" si="164"/>
        <v>1.3432494277511562</v>
      </c>
      <c r="E1788" s="2">
        <f t="shared" si="163"/>
        <v>-6.9619975979646753E-3</v>
      </c>
      <c r="F1788" s="2">
        <f t="shared" si="167"/>
        <v>-4.0540243459324466E-3</v>
      </c>
      <c r="G1788" s="2">
        <f t="shared" si="165"/>
        <v>-2.9079732520322287E-3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1.31</v>
      </c>
      <c r="C1789" s="2">
        <f t="shared" si="162"/>
        <v>1.3353201332065467</v>
      </c>
      <c r="D1789" s="2">
        <f t="shared" si="164"/>
        <v>1.3407865071769964</v>
      </c>
      <c r="E1789" s="2">
        <f t="shared" si="163"/>
        <v>-5.4663739704496894E-3</v>
      </c>
      <c r="F1789" s="2">
        <f t="shared" si="167"/>
        <v>-4.3364942708358951E-3</v>
      </c>
      <c r="G1789" s="2">
        <f t="shared" si="165"/>
        <v>-1.1298796996137943E-3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1.31</v>
      </c>
      <c r="C1790" s="2">
        <f t="shared" si="162"/>
        <v>1.3329631896363088</v>
      </c>
      <c r="D1790" s="2">
        <f t="shared" si="164"/>
        <v>1.3385060251638856</v>
      </c>
      <c r="E1790" s="2">
        <f t="shared" si="163"/>
        <v>-5.5428355275768393E-3</v>
      </c>
      <c r="F1790" s="2">
        <f t="shared" si="167"/>
        <v>-4.5777625221840841E-3</v>
      </c>
      <c r="G1790" s="2">
        <f t="shared" si="165"/>
        <v>-9.6507300539275514E-4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1.3</v>
      </c>
      <c r="C1791" s="2">
        <f t="shared" si="162"/>
        <v>1.3355842373845688</v>
      </c>
      <c r="D1791" s="2">
        <f t="shared" si="164"/>
        <v>1.3356537270035977</v>
      </c>
      <c r="E1791" s="2">
        <f t="shared" si="163"/>
        <v>-6.9489619028972882E-5</v>
      </c>
      <c r="F1791" s="2">
        <f t="shared" si="167"/>
        <v>-3.6761079415530622E-3</v>
      </c>
      <c r="G1791" s="2">
        <f t="shared" si="165"/>
        <v>3.6066183225240893E-3</v>
      </c>
      <c r="H1791" s="2" t="str">
        <f t="shared" si="166"/>
        <v>Sell</v>
      </c>
    </row>
    <row r="1792" spans="1:8" ht="13.5" x14ac:dyDescent="0.25">
      <c r="A1792" s="3">
        <v>44622</v>
      </c>
      <c r="B1792" s="2">
        <v>1.32</v>
      </c>
      <c r="C1792" s="2">
        <f t="shared" si="162"/>
        <v>1.3393405085561736</v>
      </c>
      <c r="D1792" s="2">
        <f t="shared" si="164"/>
        <v>1.3344941916699979</v>
      </c>
      <c r="E1792" s="2">
        <f t="shared" si="163"/>
        <v>4.84631688617565E-3</v>
      </c>
      <c r="F1792" s="2">
        <f t="shared" si="167"/>
        <v>-1.9716229760073198E-3</v>
      </c>
      <c r="G1792" s="2">
        <f t="shared" si="165"/>
        <v>6.8179398621829694E-3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1.33</v>
      </c>
      <c r="C1793" s="2">
        <f t="shared" si="162"/>
        <v>1.3440573533936855</v>
      </c>
      <c r="D1793" s="2">
        <f t="shared" si="164"/>
        <v>1.3341612885833314</v>
      </c>
      <c r="E1793" s="2">
        <f t="shared" si="163"/>
        <v>9.8960648103540994E-3</v>
      </c>
      <c r="F1793" s="2">
        <f t="shared" si="167"/>
        <v>4.0191458126496386E-4</v>
      </c>
      <c r="G1793" s="2">
        <f t="shared" si="165"/>
        <v>9.4941502290891364E-3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1.31</v>
      </c>
      <c r="C1794" s="2">
        <f t="shared" si="162"/>
        <v>1.3449716067177337</v>
      </c>
      <c r="D1794" s="2">
        <f t="shared" si="164"/>
        <v>1.3323715635030846</v>
      </c>
      <c r="E1794" s="2">
        <f t="shared" si="163"/>
        <v>1.2600043214649137E-2</v>
      </c>
      <c r="F1794" s="2">
        <f t="shared" si="167"/>
        <v>2.8415403079417988E-3</v>
      </c>
      <c r="G1794" s="2">
        <f t="shared" si="165"/>
        <v>9.7585029067073382E-3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1.31</v>
      </c>
      <c r="C1795" s="2">
        <f t="shared" si="162"/>
        <v>1.3488221287611593</v>
      </c>
      <c r="D1795" s="2">
        <f t="shared" si="164"/>
        <v>1.3307144106510043</v>
      </c>
      <c r="E1795" s="2">
        <f t="shared" si="163"/>
        <v>1.8107718110154991E-2</v>
      </c>
      <c r="F1795" s="2">
        <f t="shared" si="167"/>
        <v>5.8947758683844369E-3</v>
      </c>
      <c r="G1795" s="2">
        <f t="shared" si="165"/>
        <v>1.2212942241770554E-2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1.31</v>
      </c>
      <c r="C1796" s="2">
        <f t="shared" si="162"/>
        <v>1.3505418012594426</v>
      </c>
      <c r="D1796" s="2">
        <f t="shared" si="164"/>
        <v>1.329180009862041</v>
      </c>
      <c r="E1796" s="2">
        <f t="shared" si="163"/>
        <v>2.1361791397401575E-2</v>
      </c>
      <c r="F1796" s="2">
        <f t="shared" si="167"/>
        <v>8.9881789741878652E-3</v>
      </c>
      <c r="G1796" s="2">
        <f t="shared" si="165"/>
        <v>1.237361242321371E-2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1.31</v>
      </c>
      <c r="C1797" s="2">
        <f t="shared" si="162"/>
        <v>1.3504584472195282</v>
      </c>
      <c r="D1797" s="2">
        <f t="shared" si="164"/>
        <v>1.3277592683907786</v>
      </c>
      <c r="E1797" s="2">
        <f t="shared" si="163"/>
        <v>2.2699178828749611E-2</v>
      </c>
      <c r="F1797" s="2">
        <f t="shared" si="167"/>
        <v>1.1730378945100215E-2</v>
      </c>
      <c r="G1797" s="2">
        <f t="shared" si="165"/>
        <v>1.0968799883649396E-2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1.33</v>
      </c>
      <c r="C1798" s="2">
        <f t="shared" si="162"/>
        <v>1.3473109938011394</v>
      </c>
      <c r="D1798" s="2">
        <f t="shared" si="164"/>
        <v>1.3279252485099802</v>
      </c>
      <c r="E1798" s="2">
        <f t="shared" si="163"/>
        <v>1.9385745291159218E-2</v>
      </c>
      <c r="F1798" s="2">
        <f t="shared" si="167"/>
        <v>1.3261452214312016E-2</v>
      </c>
      <c r="G1798" s="2">
        <f t="shared" si="165"/>
        <v>6.1242930768472016E-3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1.33</v>
      </c>
      <c r="C1799" s="2">
        <f t="shared" si="162"/>
        <v>1.3415708409086564</v>
      </c>
      <c r="D1799" s="2">
        <f t="shared" si="164"/>
        <v>1.3280789338055372</v>
      </c>
      <c r="E1799" s="2">
        <f t="shared" si="163"/>
        <v>1.3491907103119205E-2</v>
      </c>
      <c r="F1799" s="2">
        <f t="shared" si="167"/>
        <v>1.3307543192073454E-2</v>
      </c>
      <c r="G1799" s="2">
        <f t="shared" si="165"/>
        <v>1.8436391104575088E-4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1.34</v>
      </c>
      <c r="C1800" s="2">
        <f t="shared" si="162"/>
        <v>1.3367137884611706</v>
      </c>
      <c r="D1800" s="2">
        <f t="shared" si="164"/>
        <v>1.3289619757458677</v>
      </c>
      <c r="E1800" s="2">
        <f t="shared" si="163"/>
        <v>7.7518127153028971E-3</v>
      </c>
      <c r="F1800" s="2">
        <f t="shared" si="167"/>
        <v>1.2196397096719342E-2</v>
      </c>
      <c r="G1800" s="2">
        <f t="shared" si="165"/>
        <v>-4.444584381416445E-3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1.37</v>
      </c>
      <c r="C1801" s="2">
        <f t="shared" si="162"/>
        <v>1.3310655133132983</v>
      </c>
      <c r="D1801" s="2">
        <f t="shared" si="164"/>
        <v>1.3320018293943221</v>
      </c>
      <c r="E1801" s="2">
        <f t="shared" si="163"/>
        <v>-9.3631608102384689E-4</v>
      </c>
      <c r="F1801" s="2">
        <f t="shared" si="167"/>
        <v>9.569854461170705E-3</v>
      </c>
      <c r="G1801" s="2">
        <f t="shared" si="165"/>
        <v>-1.0506170542194552E-2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1.35</v>
      </c>
      <c r="C1802" s="2">
        <f t="shared" si="162"/>
        <v>1.3293631266497139</v>
      </c>
      <c r="D1802" s="2">
        <f t="shared" si="164"/>
        <v>1.3333350272169651</v>
      </c>
      <c r="E1802" s="2">
        <f t="shared" si="163"/>
        <v>-3.9719005672511631E-3</v>
      </c>
      <c r="F1802" s="2">
        <f t="shared" si="167"/>
        <v>6.8615034554863315E-3</v>
      </c>
      <c r="G1802" s="2">
        <f t="shared" si="165"/>
        <v>-1.0833404022737494E-2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1.35</v>
      </c>
      <c r="C1803" s="2">
        <f t="shared" si="162"/>
        <v>1.3294611071651425</v>
      </c>
      <c r="D1803" s="2">
        <f t="shared" si="164"/>
        <v>1.3345694696453381</v>
      </c>
      <c r="E1803" s="2">
        <f t="shared" si="163"/>
        <v>-5.1083624801955274E-3</v>
      </c>
      <c r="F1803" s="2">
        <f t="shared" si="167"/>
        <v>4.4675302683499594E-3</v>
      </c>
      <c r="G1803" s="2">
        <f t="shared" si="165"/>
        <v>-9.5758927485454868E-3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1.36</v>
      </c>
      <c r="C1804" s="2">
        <f t="shared" si="162"/>
        <v>1.3264670906781975</v>
      </c>
      <c r="D1804" s="2">
        <f t="shared" si="164"/>
        <v>1.3364532126345723</v>
      </c>
      <c r="E1804" s="2">
        <f t="shared" si="163"/>
        <v>-9.9861219563748271E-3</v>
      </c>
      <c r="F1804" s="2">
        <f t="shared" si="167"/>
        <v>1.576799823405002E-3</v>
      </c>
      <c r="G1804" s="2">
        <f t="shared" si="165"/>
        <v>-1.156292177977983E-2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1.35</v>
      </c>
      <c r="C1805" s="2">
        <f t="shared" si="162"/>
        <v>1.323933692112321</v>
      </c>
      <c r="D1805" s="2">
        <f t="shared" si="164"/>
        <v>1.3374566783653448</v>
      </c>
      <c r="E1805" s="2">
        <f t="shared" si="163"/>
        <v>-1.3522986253023728E-2</v>
      </c>
      <c r="F1805" s="2">
        <f t="shared" si="167"/>
        <v>-1.443157391880744E-3</v>
      </c>
      <c r="G1805" s="2">
        <f t="shared" si="165"/>
        <v>-1.2079828861142984E-2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1.35</v>
      </c>
      <c r="C1806" s="2">
        <f t="shared" si="162"/>
        <v>1.3217900471719641</v>
      </c>
      <c r="D1806" s="2">
        <f t="shared" si="164"/>
        <v>1.3383858133012452</v>
      </c>
      <c r="E1806" s="2">
        <f t="shared" si="163"/>
        <v>-1.6595766129281042E-2</v>
      </c>
      <c r="F1806" s="2">
        <f t="shared" si="167"/>
        <v>-4.4736791393608036E-3</v>
      </c>
      <c r="G1806" s="2">
        <f t="shared" si="165"/>
        <v>-1.2122086989920238E-2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1.34</v>
      </c>
      <c r="C1807" s="2">
        <f t="shared" ref="C1807:C1870" si="168">$C$4*B1797+C1806*(1-$C$4)</f>
        <v>1.3199761937608927</v>
      </c>
      <c r="D1807" s="2">
        <f t="shared" si="164"/>
        <v>1.338505382686338</v>
      </c>
      <c r="E1807" s="2">
        <f t="shared" si="163"/>
        <v>-1.8529188925445306E-2</v>
      </c>
      <c r="F1807" s="2">
        <f t="shared" si="167"/>
        <v>-7.2847810965777048E-3</v>
      </c>
      <c r="G1807" s="2">
        <f t="shared" si="165"/>
        <v>-1.1244407828867601E-2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1.34</v>
      </c>
      <c r="C1808" s="2">
        <f t="shared" si="168"/>
        <v>1.3215183177976784</v>
      </c>
      <c r="D1808" s="2">
        <f t="shared" si="164"/>
        <v>1.3386160950799426</v>
      </c>
      <c r="E1808" s="2">
        <f t="shared" si="163"/>
        <v>-1.7097777282264248E-2</v>
      </c>
      <c r="F1808" s="2">
        <f t="shared" si="167"/>
        <v>-9.2473803337150134E-3</v>
      </c>
      <c r="G1808" s="2">
        <f t="shared" si="165"/>
        <v>-7.8503969485492348E-3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1.35</v>
      </c>
      <c r="C1809" s="2">
        <f t="shared" si="168"/>
        <v>1.322823191982651</v>
      </c>
      <c r="D1809" s="2">
        <f t="shared" si="164"/>
        <v>1.3394593472962433</v>
      </c>
      <c r="E1809" s="2">
        <f t="shared" si="163"/>
        <v>-1.6636155313592305E-2</v>
      </c>
      <c r="F1809" s="2">
        <f t="shared" si="167"/>
        <v>-1.0725135329690471E-2</v>
      </c>
      <c r="G1809" s="2">
        <f t="shared" si="165"/>
        <v>-5.9110199839018333E-3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1.32</v>
      </c>
      <c r="C1810" s="2">
        <f t="shared" si="168"/>
        <v>1.3254657778314738</v>
      </c>
      <c r="D1810" s="2">
        <f t="shared" si="164"/>
        <v>1.3380179141631883</v>
      </c>
      <c r="E1810" s="2">
        <f t="shared" si="163"/>
        <v>-1.2552136331714481E-2</v>
      </c>
      <c r="F1810" s="2">
        <f t="shared" si="167"/>
        <v>-1.1090535530095274E-2</v>
      </c>
      <c r="G1810" s="2">
        <f t="shared" si="165"/>
        <v>-1.4616008016192072E-3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1.33</v>
      </c>
      <c r="C1811" s="2">
        <f t="shared" si="168"/>
        <v>1.3323171966266316</v>
      </c>
      <c r="D1811" s="2">
        <f t="shared" si="164"/>
        <v>1.3374239945955446</v>
      </c>
      <c r="E1811" s="2">
        <f t="shared" si="163"/>
        <v>-5.1067979689130016E-3</v>
      </c>
      <c r="F1811" s="2">
        <f t="shared" si="167"/>
        <v>-9.8937880178588192E-3</v>
      </c>
      <c r="G1811" s="2">
        <f t="shared" si="165"/>
        <v>4.7869900489458175E-3</v>
      </c>
      <c r="H1811" s="2" t="str">
        <f t="shared" si="166"/>
        <v>Sell</v>
      </c>
    </row>
    <row r="1812" spans="1:8" ht="13.5" x14ac:dyDescent="0.25">
      <c r="A1812" s="3">
        <v>44650</v>
      </c>
      <c r="B1812" s="2">
        <v>1.33</v>
      </c>
      <c r="C1812" s="2">
        <f t="shared" si="168"/>
        <v>1.3350376279148422</v>
      </c>
      <c r="D1812" s="2">
        <f t="shared" si="164"/>
        <v>1.3368740690699488</v>
      </c>
      <c r="E1812" s="2">
        <f t="shared" si="163"/>
        <v>-1.8364411551066162E-3</v>
      </c>
      <c r="F1812" s="2">
        <f t="shared" si="167"/>
        <v>-8.28231864530838E-3</v>
      </c>
      <c r="G1812" s="2">
        <f t="shared" si="165"/>
        <v>6.4458774902017638E-3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1.32</v>
      </c>
      <c r="C1813" s="2">
        <f t="shared" si="168"/>
        <v>1.3373395313125587</v>
      </c>
      <c r="D1813" s="2">
        <f t="shared" si="164"/>
        <v>1.3356241380277303</v>
      </c>
      <c r="E1813" s="2">
        <f t="shared" si="163"/>
        <v>1.7153932848283926E-3</v>
      </c>
      <c r="F1813" s="2">
        <f t="shared" si="167"/>
        <v>-6.2827762592810258E-3</v>
      </c>
      <c r="G1813" s="2">
        <f t="shared" si="165"/>
        <v>7.9981695441094184E-3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1.32</v>
      </c>
      <c r="C1814" s="2">
        <f t="shared" si="168"/>
        <v>1.3408257572644728</v>
      </c>
      <c r="D1814" s="2">
        <f t="shared" si="164"/>
        <v>1.3344667944701205</v>
      </c>
      <c r="E1814" s="2">
        <f t="shared" si="163"/>
        <v>6.3589627943523297E-3</v>
      </c>
      <c r="F1814" s="2">
        <f t="shared" si="167"/>
        <v>-3.7544284485543549E-3</v>
      </c>
      <c r="G1814" s="2">
        <f t="shared" si="165"/>
        <v>1.0113391242906684E-2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1.32</v>
      </c>
      <c r="C1815" s="2">
        <f t="shared" si="168"/>
        <v>1.3422371792237846</v>
      </c>
      <c r="D1815" s="2">
        <f t="shared" si="164"/>
        <v>1.3333951800649264</v>
      </c>
      <c r="E1815" s="2">
        <f t="shared" si="163"/>
        <v>8.8419991588581937E-3</v>
      </c>
      <c r="F1815" s="2">
        <f t="shared" si="167"/>
        <v>-1.2351429270718453E-3</v>
      </c>
      <c r="G1815" s="2">
        <f t="shared" si="165"/>
        <v>1.0077142085930038E-2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1.3</v>
      </c>
      <c r="C1816" s="2">
        <f t="shared" si="168"/>
        <v>1.3434314593432022</v>
      </c>
      <c r="D1816" s="2">
        <f t="shared" si="164"/>
        <v>1.3309214630230801</v>
      </c>
      <c r="E1816" s="2">
        <f t="shared" si="163"/>
        <v>1.2509996320122063E-2</v>
      </c>
      <c r="F1816" s="2">
        <f t="shared" si="167"/>
        <v>1.5138849223669366E-3</v>
      </c>
      <c r="G1816" s="2">
        <f t="shared" si="165"/>
        <v>1.0996111397755127E-2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1.33</v>
      </c>
      <c r="C1817" s="2">
        <f t="shared" si="168"/>
        <v>1.3429035425211711</v>
      </c>
      <c r="D1817" s="2">
        <f t="shared" si="164"/>
        <v>1.330853206502852</v>
      </c>
      <c r="E1817" s="2">
        <f t="shared" si="163"/>
        <v>1.2050336018319063E-2</v>
      </c>
      <c r="F1817" s="2">
        <f t="shared" si="167"/>
        <v>3.6211751415573621E-3</v>
      </c>
      <c r="G1817" s="2">
        <f t="shared" si="165"/>
        <v>8.4291608767617012E-3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1.33</v>
      </c>
      <c r="C1818" s="2">
        <f t="shared" si="168"/>
        <v>1.3424568436717601</v>
      </c>
      <c r="D1818" s="2">
        <f t="shared" si="164"/>
        <v>1.3307900060211593</v>
      </c>
      <c r="E1818" s="2">
        <f t="shared" si="163"/>
        <v>1.1666837650600836E-2</v>
      </c>
      <c r="F1818" s="2">
        <f t="shared" si="167"/>
        <v>5.2303076433660566E-3</v>
      </c>
      <c r="G1818" s="2">
        <f t="shared" si="165"/>
        <v>6.4365300072347798E-3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1.33</v>
      </c>
      <c r="C1819" s="2">
        <f t="shared" si="168"/>
        <v>1.3436173292607201</v>
      </c>
      <c r="D1819" s="2">
        <f t="shared" si="164"/>
        <v>1.3307314870566289</v>
      </c>
      <c r="E1819" s="2">
        <f t="shared" si="163"/>
        <v>1.2885842204091169E-2</v>
      </c>
      <c r="F1819" s="2">
        <f t="shared" si="167"/>
        <v>6.7614145555110793E-3</v>
      </c>
      <c r="G1819" s="2">
        <f t="shared" si="165"/>
        <v>6.1244276485800898E-3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1.33</v>
      </c>
      <c r="C1820" s="2">
        <f t="shared" si="168"/>
        <v>1.3399838939898401</v>
      </c>
      <c r="D1820" s="2">
        <f t="shared" si="164"/>
        <v>1.3306773028302119</v>
      </c>
      <c r="E1820" s="2">
        <f t="shared" ref="E1820:E1883" si="169">C1820-D1820</f>
        <v>9.3065911596281747E-3</v>
      </c>
      <c r="F1820" s="2">
        <f t="shared" si="167"/>
        <v>7.2704498763344989E-3</v>
      </c>
      <c r="G1820" s="2">
        <f t="shared" si="165"/>
        <v>2.0361412832936758E-3</v>
      </c>
      <c r="H1820" s="2" t="str">
        <f t="shared" si="166"/>
        <v>Sell</v>
      </c>
    </row>
    <row r="1821" spans="1:8" ht="13.5" x14ac:dyDescent="0.25">
      <c r="A1821" s="3">
        <v>44663</v>
      </c>
      <c r="B1821" s="2">
        <v>1.32</v>
      </c>
      <c r="C1821" s="2">
        <f t="shared" si="168"/>
        <v>1.3384479102990954</v>
      </c>
      <c r="D1821" s="2">
        <f t="shared" ref="D1821:D1884" si="170">$D$4*B1821+(1-$D$4)*D1820</f>
        <v>1.3298863915094554</v>
      </c>
      <c r="E1821" s="2">
        <f t="shared" si="169"/>
        <v>8.5615187896399547E-3</v>
      </c>
      <c r="F1821" s="2">
        <f t="shared" si="167"/>
        <v>7.5286636589955904E-3</v>
      </c>
      <c r="G1821" s="2">
        <f t="shared" si="165"/>
        <v>1.0328551306443643E-3</v>
      </c>
      <c r="H1821" s="2" t="str">
        <f t="shared" si="166"/>
        <v>Sell</v>
      </c>
    </row>
    <row r="1822" spans="1:8" ht="13.5" x14ac:dyDescent="0.25">
      <c r="A1822" s="3">
        <v>44664</v>
      </c>
      <c r="B1822" s="2">
        <v>1.33</v>
      </c>
      <c r="C1822" s="2">
        <f t="shared" si="168"/>
        <v>1.3371482317915422</v>
      </c>
      <c r="D1822" s="2">
        <f t="shared" si="170"/>
        <v>1.3298948069531995</v>
      </c>
      <c r="E1822" s="2">
        <f t="shared" si="169"/>
        <v>7.2534248383426814E-3</v>
      </c>
      <c r="F1822" s="2">
        <f t="shared" si="167"/>
        <v>7.4736158948650088E-3</v>
      </c>
      <c r="G1822" s="2">
        <f t="shared" si="165"/>
        <v>-2.2019105652232741E-4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1.36</v>
      </c>
      <c r="C1823" s="2">
        <f t="shared" si="168"/>
        <v>1.3345100422851512</v>
      </c>
      <c r="D1823" s="2">
        <f t="shared" si="170"/>
        <v>1.3321248212529626</v>
      </c>
      <c r="E1823" s="2">
        <f t="shared" si="169"/>
        <v>2.3852210321886336E-3</v>
      </c>
      <c r="F1823" s="2">
        <f t="shared" si="167"/>
        <v>6.4559369223297341E-3</v>
      </c>
      <c r="G1823" s="2">
        <f t="shared" si="165"/>
        <v>-4.0707158901411005E-3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1.36</v>
      </c>
      <c r="C1824" s="2">
        <f t="shared" si="168"/>
        <v>1.3322777280874358</v>
      </c>
      <c r="D1824" s="2">
        <f t="shared" si="170"/>
        <v>1.3341896493082988</v>
      </c>
      <c r="E1824" s="2">
        <f t="shared" si="169"/>
        <v>-1.9119212208629222E-3</v>
      </c>
      <c r="F1824" s="2">
        <f t="shared" si="167"/>
        <v>4.7823652936912035E-3</v>
      </c>
      <c r="G1824" s="2">
        <f t="shared" si="165"/>
        <v>-6.6942865145541257E-3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1.36</v>
      </c>
      <c r="C1825" s="2">
        <f t="shared" si="168"/>
        <v>1.330388846843215</v>
      </c>
      <c r="D1825" s="2">
        <f t="shared" si="170"/>
        <v>1.3361015271373138</v>
      </c>
      <c r="E1825" s="2">
        <f t="shared" si="169"/>
        <v>-5.7126802940987709E-3</v>
      </c>
      <c r="F1825" s="2">
        <f t="shared" si="167"/>
        <v>2.6833561761332087E-3</v>
      </c>
      <c r="G1825" s="2">
        <f t="shared" si="165"/>
        <v>-8.3960364702319792E-3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1.37</v>
      </c>
      <c r="C1826" s="2">
        <f t="shared" si="168"/>
        <v>1.3257136396365665</v>
      </c>
      <c r="D1826" s="2">
        <f t="shared" si="170"/>
        <v>1.3386125251271423</v>
      </c>
      <c r="E1826" s="2">
        <f t="shared" si="169"/>
        <v>-1.2898885490575829E-2</v>
      </c>
      <c r="F1826" s="2">
        <f t="shared" si="167"/>
        <v>-4.3309215720859894E-4</v>
      </c>
      <c r="G1826" s="2">
        <f t="shared" si="165"/>
        <v>-1.2465793333367229E-2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1.37</v>
      </c>
      <c r="C1827" s="2">
        <f t="shared" si="168"/>
        <v>1.3263730796924793</v>
      </c>
      <c r="D1827" s="2">
        <f t="shared" si="170"/>
        <v>1.3409375232658727</v>
      </c>
      <c r="E1827" s="2">
        <f t="shared" si="169"/>
        <v>-1.4564443573393371E-2</v>
      </c>
      <c r="F1827" s="2">
        <f t="shared" si="167"/>
        <v>-3.2593624404455537E-3</v>
      </c>
      <c r="G1827" s="2">
        <f t="shared" si="165"/>
        <v>-1.1305081132947817E-2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1.36</v>
      </c>
      <c r="C1828" s="2">
        <f t="shared" si="168"/>
        <v>1.326931067432098</v>
      </c>
      <c r="D1828" s="2">
        <f t="shared" si="170"/>
        <v>1.3423495585795118</v>
      </c>
      <c r="E1828" s="2">
        <f t="shared" si="169"/>
        <v>-1.5418491147413782E-2</v>
      </c>
      <c r="F1828" s="2">
        <f t="shared" si="167"/>
        <v>-5.6911881818391998E-3</v>
      </c>
      <c r="G1828" s="2">
        <f t="shared" ref="G1828:G1891" si="171">E1828-F1828</f>
        <v>-9.7273029655745823E-3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1.35</v>
      </c>
      <c r="C1829" s="2">
        <f t="shared" si="168"/>
        <v>1.327403210904083</v>
      </c>
      <c r="D1829" s="2">
        <f t="shared" si="170"/>
        <v>1.3429162579439924</v>
      </c>
      <c r="E1829" s="2">
        <f t="shared" si="169"/>
        <v>-1.5513047039909411E-2</v>
      </c>
      <c r="F1829" s="2">
        <f t="shared" ref="F1829:F1892" si="173">(E1829*(2/(10)))+((1-(2/10))*F1828)</f>
        <v>-7.6555599534532427E-3</v>
      </c>
      <c r="G1829" s="2">
        <f t="shared" si="171"/>
        <v>-7.8574870864561684E-3</v>
      </c>
      <c r="H1829" s="2" t="str">
        <f t="shared" si="172"/>
        <v>Hold</v>
      </c>
    </row>
    <row r="1830" spans="1:8" ht="13.5" x14ac:dyDescent="0.25">
      <c r="A1830" s="3">
        <v>44676</v>
      </c>
      <c r="B1830" s="2">
        <v>1.35</v>
      </c>
      <c r="C1830" s="2">
        <f t="shared" si="168"/>
        <v>1.3278027169188396</v>
      </c>
      <c r="D1830" s="2">
        <f t="shared" si="170"/>
        <v>1.3434409795777709</v>
      </c>
      <c r="E1830" s="2">
        <f t="shared" si="169"/>
        <v>-1.5638262658931312E-2</v>
      </c>
      <c r="F1830" s="2">
        <f t="shared" si="173"/>
        <v>-9.2521004945488559E-3</v>
      </c>
      <c r="G1830" s="2">
        <f t="shared" si="171"/>
        <v>-6.3861621643824563E-3</v>
      </c>
      <c r="H1830" s="2" t="str">
        <f t="shared" si="172"/>
        <v>Hold</v>
      </c>
    </row>
    <row r="1831" spans="1:8" ht="13.5" x14ac:dyDescent="0.25">
      <c r="A1831" s="3">
        <v>44677</v>
      </c>
      <c r="B1831" s="2">
        <v>1.35</v>
      </c>
      <c r="C1831" s="2">
        <f t="shared" si="168"/>
        <v>1.3266022989313258</v>
      </c>
      <c r="D1831" s="2">
        <f t="shared" si="170"/>
        <v>1.3439268329423806</v>
      </c>
      <c r="E1831" s="2">
        <f t="shared" si="169"/>
        <v>-1.7324534011054826E-2</v>
      </c>
      <c r="F1831" s="2">
        <f t="shared" si="173"/>
        <v>-1.0866587197850049E-2</v>
      </c>
      <c r="G1831" s="2">
        <f t="shared" si="171"/>
        <v>-6.457946813204777E-3</v>
      </c>
      <c r="H1831" s="2" t="str">
        <f t="shared" si="172"/>
        <v>Hold</v>
      </c>
    </row>
    <row r="1832" spans="1:8" ht="13.5" x14ac:dyDescent="0.25">
      <c r="A1832" s="3">
        <v>44678</v>
      </c>
      <c r="B1832" s="2">
        <v>1.33</v>
      </c>
      <c r="C1832" s="2">
        <f t="shared" si="168"/>
        <v>1.3271250221726603</v>
      </c>
      <c r="D1832" s="2">
        <f t="shared" si="170"/>
        <v>1.3428952156873895</v>
      </c>
      <c r="E1832" s="2">
        <f t="shared" si="169"/>
        <v>-1.5770193514729192E-2</v>
      </c>
      <c r="F1832" s="2">
        <f t="shared" si="173"/>
        <v>-1.1847308461225878E-2</v>
      </c>
      <c r="G1832" s="2">
        <f t="shared" si="171"/>
        <v>-3.9228850535033138E-3</v>
      </c>
      <c r="H1832" s="2" t="str">
        <f t="shared" si="172"/>
        <v>Hold</v>
      </c>
    </row>
    <row r="1833" spans="1:8" ht="13.5" x14ac:dyDescent="0.25">
      <c r="A1833" s="3">
        <v>44679</v>
      </c>
      <c r="B1833" s="2">
        <v>1.34</v>
      </c>
      <c r="C1833" s="2">
        <f t="shared" si="168"/>
        <v>1.3321827110691742</v>
      </c>
      <c r="D1833" s="2">
        <f t="shared" si="170"/>
        <v>1.3426807552661013</v>
      </c>
      <c r="E1833" s="2">
        <f t="shared" si="169"/>
        <v>-1.0498044196927125E-2</v>
      </c>
      <c r="F1833" s="2">
        <f t="shared" si="173"/>
        <v>-1.1577455608366129E-2</v>
      </c>
      <c r="G1833" s="2">
        <f t="shared" si="171"/>
        <v>1.0794114114390033E-3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1.36</v>
      </c>
      <c r="C1834" s="2">
        <f t="shared" si="168"/>
        <v>1.3364622939816091</v>
      </c>
      <c r="D1834" s="2">
        <f t="shared" si="170"/>
        <v>1.3439636622834272</v>
      </c>
      <c r="E1834" s="2">
        <f t="shared" si="169"/>
        <v>-7.5013683018181343E-3</v>
      </c>
      <c r="F1834" s="2">
        <f t="shared" si="173"/>
        <v>-1.0762238147056531E-2</v>
      </c>
      <c r="G1834" s="2">
        <f t="shared" si="171"/>
        <v>3.2608698452383962E-3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1.35</v>
      </c>
      <c r="C1835" s="2">
        <f t="shared" si="168"/>
        <v>1.3400834795229002</v>
      </c>
      <c r="D1835" s="2">
        <f t="shared" si="170"/>
        <v>1.3444107984105809</v>
      </c>
      <c r="E1835" s="2">
        <f t="shared" si="169"/>
        <v>-4.3273188876806756E-3</v>
      </c>
      <c r="F1835" s="2">
        <f t="shared" si="173"/>
        <v>-9.4752542951813592E-3</v>
      </c>
      <c r="G1835" s="2">
        <f t="shared" si="171"/>
        <v>5.1479354075006836E-3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1.33</v>
      </c>
      <c r="C1836" s="2">
        <f t="shared" si="168"/>
        <v>1.3446860211347618</v>
      </c>
      <c r="D1836" s="2">
        <f t="shared" si="170"/>
        <v>1.3433433318616488</v>
      </c>
      <c r="E1836" s="2">
        <f t="shared" si="169"/>
        <v>1.3426892731129847E-3</v>
      </c>
      <c r="F1836" s="2">
        <f t="shared" si="173"/>
        <v>-7.3116655815224909E-3</v>
      </c>
      <c r="G1836" s="2">
        <f t="shared" si="171"/>
        <v>8.6543548546354765E-3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1.33</v>
      </c>
      <c r="C1837" s="2">
        <f t="shared" si="168"/>
        <v>1.3485804794217215</v>
      </c>
      <c r="D1837" s="2">
        <f t="shared" si="170"/>
        <v>1.342354936908934</v>
      </c>
      <c r="E1837" s="2">
        <f t="shared" si="169"/>
        <v>6.2255425127875075E-3</v>
      </c>
      <c r="F1837" s="2">
        <f t="shared" si="173"/>
        <v>-4.6042239626604914E-3</v>
      </c>
      <c r="G1837" s="2">
        <f t="shared" si="171"/>
        <v>1.0829766475447998E-2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1.31</v>
      </c>
      <c r="C1838" s="2">
        <f t="shared" si="168"/>
        <v>1.3503373287414568</v>
      </c>
      <c r="D1838" s="2">
        <f t="shared" si="170"/>
        <v>1.3399582749156798</v>
      </c>
      <c r="E1838" s="2">
        <f t="shared" si="169"/>
        <v>1.0379053825777085E-2</v>
      </c>
      <c r="F1838" s="2">
        <f t="shared" si="173"/>
        <v>-1.6075684049729764E-3</v>
      </c>
      <c r="G1838" s="2">
        <f t="shared" si="171"/>
        <v>1.198662223075006E-2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1.35</v>
      </c>
      <c r="C1839" s="2">
        <f t="shared" si="168"/>
        <v>1.3502854320120019</v>
      </c>
      <c r="D1839" s="2">
        <f t="shared" si="170"/>
        <v>1.3407021064034073</v>
      </c>
      <c r="E1839" s="2">
        <f t="shared" si="169"/>
        <v>9.5833256085946505E-3</v>
      </c>
      <c r="F1839" s="2">
        <f t="shared" si="173"/>
        <v>6.3061039774054903E-4</v>
      </c>
      <c r="G1839" s="2">
        <f t="shared" si="171"/>
        <v>8.9527152108541015E-3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1.33</v>
      </c>
      <c r="C1840" s="2">
        <f t="shared" si="168"/>
        <v>1.3502415193947708</v>
      </c>
      <c r="D1840" s="2">
        <f t="shared" si="170"/>
        <v>1.3399093577809327</v>
      </c>
      <c r="E1840" s="2">
        <f t="shared" si="169"/>
        <v>1.0332161613838098E-2</v>
      </c>
      <c r="F1840" s="2">
        <f t="shared" si="173"/>
        <v>2.5709206409600589E-3</v>
      </c>
      <c r="G1840" s="2">
        <f t="shared" si="171"/>
        <v>7.7612409728780394E-3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1.32</v>
      </c>
      <c r="C1841" s="2">
        <f t="shared" si="168"/>
        <v>1.3502043625648059</v>
      </c>
      <c r="D1841" s="2">
        <f t="shared" si="170"/>
        <v>1.3384345905379007</v>
      </c>
      <c r="E1841" s="2">
        <f t="shared" si="169"/>
        <v>1.1769772026905212E-2</v>
      </c>
      <c r="F1841" s="2">
        <f t="shared" si="173"/>
        <v>4.4106909181490898E-3</v>
      </c>
      <c r="G1841" s="2">
        <f t="shared" si="171"/>
        <v>7.3590811087561221E-3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1.32</v>
      </c>
      <c r="C1842" s="2">
        <f t="shared" si="168"/>
        <v>1.3470959990932974</v>
      </c>
      <c r="D1842" s="2">
        <f t="shared" si="170"/>
        <v>1.337069065312871</v>
      </c>
      <c r="E1842" s="2">
        <f t="shared" si="169"/>
        <v>1.0026933780426406E-2</v>
      </c>
      <c r="F1842" s="2">
        <f t="shared" si="173"/>
        <v>5.5339394906045534E-3</v>
      </c>
      <c r="G1842" s="2">
        <f t="shared" si="171"/>
        <v>4.4929942898218524E-3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1.32</v>
      </c>
      <c r="C1843" s="2">
        <f t="shared" si="168"/>
        <v>1.3460043069250978</v>
      </c>
      <c r="D1843" s="2">
        <f t="shared" si="170"/>
        <v>1.3358046901045102</v>
      </c>
      <c r="E1843" s="2">
        <f t="shared" si="169"/>
        <v>1.0199616820587565E-2</v>
      </c>
      <c r="F1843" s="2">
        <f t="shared" si="173"/>
        <v>6.4670749566011557E-3</v>
      </c>
      <c r="G1843" s="2">
        <f t="shared" si="171"/>
        <v>3.7325418639864091E-3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1.32</v>
      </c>
      <c r="C1844" s="2">
        <f t="shared" si="168"/>
        <v>1.3481574904750828</v>
      </c>
      <c r="D1844" s="2">
        <f t="shared" si="170"/>
        <v>1.3346339723189908</v>
      </c>
      <c r="E1844" s="2">
        <f t="shared" si="169"/>
        <v>1.3523518156091985E-2</v>
      </c>
      <c r="F1844" s="2">
        <f t="shared" si="173"/>
        <v>7.8783635964993215E-3</v>
      </c>
      <c r="G1844" s="2">
        <f t="shared" si="171"/>
        <v>5.6451545595926633E-3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1.3</v>
      </c>
      <c r="C1845" s="2">
        <f t="shared" si="168"/>
        <v>1.3484409534789161</v>
      </c>
      <c r="D1845" s="2">
        <f t="shared" si="170"/>
        <v>1.3320684928879545</v>
      </c>
      <c r="E1845" s="2">
        <f t="shared" si="169"/>
        <v>1.6372460590961646E-2</v>
      </c>
      <c r="F1845" s="2">
        <f t="shared" si="173"/>
        <v>9.5771829953917864E-3</v>
      </c>
      <c r="G1845" s="2">
        <f t="shared" si="171"/>
        <v>6.7952775955698597E-3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1.3</v>
      </c>
      <c r="C1846" s="2">
        <f t="shared" si="168"/>
        <v>1.3456038837129289</v>
      </c>
      <c r="D1846" s="2">
        <f t="shared" si="170"/>
        <v>1.3296930489703283</v>
      </c>
      <c r="E1846" s="2">
        <f t="shared" si="169"/>
        <v>1.5910834742600688E-2</v>
      </c>
      <c r="F1846" s="2">
        <f t="shared" si="173"/>
        <v>1.0843913344833568E-2</v>
      </c>
      <c r="G1846" s="2">
        <f t="shared" si="171"/>
        <v>5.0669213977671199E-3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1.29</v>
      </c>
      <c r="C1847" s="2">
        <f t="shared" si="168"/>
        <v>1.3432032862186323</v>
      </c>
      <c r="D1847" s="2">
        <f t="shared" si="170"/>
        <v>1.3267528231206744</v>
      </c>
      <c r="E1847" s="2">
        <f t="shared" si="169"/>
        <v>1.6450463097957835E-2</v>
      </c>
      <c r="F1847" s="2">
        <f t="shared" si="173"/>
        <v>1.1965223295458422E-2</v>
      </c>
      <c r="G1847" s="2">
        <f t="shared" si="171"/>
        <v>4.4852398024994126E-3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1.33</v>
      </c>
      <c r="C1848" s="2">
        <f t="shared" si="168"/>
        <v>1.3380950883388425</v>
      </c>
      <c r="D1848" s="2">
        <f t="shared" si="170"/>
        <v>1.3269933547413653</v>
      </c>
      <c r="E1848" s="2">
        <f t="shared" si="169"/>
        <v>1.1101733597477237E-2</v>
      </c>
      <c r="F1848" s="2">
        <f t="shared" si="173"/>
        <v>1.1792525355862185E-2</v>
      </c>
      <c r="G1848" s="2">
        <f t="shared" si="171"/>
        <v>-6.9079175838494822E-4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1.32</v>
      </c>
      <c r="C1849" s="2">
        <f t="shared" si="168"/>
        <v>1.3399266132097898</v>
      </c>
      <c r="D1849" s="2">
        <f t="shared" si="170"/>
        <v>1.326475328464227</v>
      </c>
      <c r="E1849" s="2">
        <f t="shared" si="169"/>
        <v>1.3451284745562786E-2</v>
      </c>
      <c r="F1849" s="2">
        <f t="shared" si="173"/>
        <v>1.2124277233802307E-2</v>
      </c>
      <c r="G1849" s="2">
        <f t="shared" si="171"/>
        <v>1.3270075117604793E-3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1.37</v>
      </c>
      <c r="C1850" s="2">
        <f t="shared" si="168"/>
        <v>1.3383994419467453</v>
      </c>
      <c r="D1850" s="2">
        <f t="shared" si="170"/>
        <v>1.3296993782076176</v>
      </c>
      <c r="E1850" s="2">
        <f t="shared" si="169"/>
        <v>8.7000637391276836E-3</v>
      </c>
      <c r="F1850" s="2">
        <f t="shared" si="173"/>
        <v>1.1439434534867383E-2</v>
      </c>
      <c r="G1850" s="2">
        <f t="shared" si="171"/>
        <v>-2.7393707957396995E-3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1.37</v>
      </c>
      <c r="C1851" s="2">
        <f t="shared" si="168"/>
        <v>1.3355687585703231</v>
      </c>
      <c r="D1851" s="2">
        <f t="shared" si="170"/>
        <v>1.3326846094514979</v>
      </c>
      <c r="E1851" s="2">
        <f t="shared" si="169"/>
        <v>2.8841491188251744E-3</v>
      </c>
      <c r="F1851" s="2">
        <f t="shared" si="173"/>
        <v>9.728377451658941E-3</v>
      </c>
      <c r="G1851" s="2">
        <f t="shared" si="171"/>
        <v>-6.8442283328337666E-3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1.36</v>
      </c>
      <c r="C1852" s="2">
        <f t="shared" si="168"/>
        <v>1.3331735649441196</v>
      </c>
      <c r="D1852" s="2">
        <f t="shared" si="170"/>
        <v>1.33470797171435</v>
      </c>
      <c r="E1852" s="2">
        <f t="shared" si="169"/>
        <v>-1.5344067702303121E-3</v>
      </c>
      <c r="F1852" s="2">
        <f t="shared" si="173"/>
        <v>7.4758206072810902E-3</v>
      </c>
      <c r="G1852" s="2">
        <f t="shared" si="171"/>
        <v>-9.0102273775114032E-3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1.34</v>
      </c>
      <c r="C1853" s="2">
        <f t="shared" si="168"/>
        <v>1.3311468626450245</v>
      </c>
      <c r="D1853" s="2">
        <f t="shared" si="170"/>
        <v>1.3350999738095832</v>
      </c>
      <c r="E1853" s="2">
        <f t="shared" si="169"/>
        <v>-3.9531111645587647E-3</v>
      </c>
      <c r="F1853" s="2">
        <f t="shared" si="173"/>
        <v>5.1900342529131198E-3</v>
      </c>
      <c r="G1853" s="2">
        <f t="shared" si="171"/>
        <v>-9.1431454174718853E-3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1.34</v>
      </c>
      <c r="C1854" s="2">
        <f t="shared" si="168"/>
        <v>1.3294319606996361</v>
      </c>
      <c r="D1854" s="2">
        <f t="shared" si="170"/>
        <v>1.3354629387125769</v>
      </c>
      <c r="E1854" s="2">
        <f t="shared" si="169"/>
        <v>-6.0309780129408352E-3</v>
      </c>
      <c r="F1854" s="2">
        <f t="shared" si="173"/>
        <v>2.9458317997423291E-3</v>
      </c>
      <c r="G1854" s="2">
        <f t="shared" si="171"/>
        <v>-8.9768098126831643E-3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1.34</v>
      </c>
      <c r="C1855" s="2">
        <f t="shared" si="168"/>
        <v>1.3249039667458458</v>
      </c>
      <c r="D1855" s="2">
        <f t="shared" si="170"/>
        <v>1.33579901732646</v>
      </c>
      <c r="E1855" s="2">
        <f t="shared" si="169"/>
        <v>-1.0895050580614241E-2</v>
      </c>
      <c r="F1855" s="2">
        <f t="shared" si="173"/>
        <v>1.7765532367101542E-4</v>
      </c>
      <c r="G1855" s="2">
        <f t="shared" si="171"/>
        <v>-1.1072705904285256E-2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1.33</v>
      </c>
      <c r="C1856" s="2">
        <f t="shared" si="168"/>
        <v>1.3210725872464848</v>
      </c>
      <c r="D1856" s="2">
        <f t="shared" si="170"/>
        <v>1.3353694604874629</v>
      </c>
      <c r="E1856" s="2">
        <f t="shared" si="169"/>
        <v>-1.4296873240978059E-2</v>
      </c>
      <c r="F1856" s="2">
        <f t="shared" si="173"/>
        <v>-2.7172503892587993E-3</v>
      </c>
      <c r="G1856" s="2">
        <f t="shared" si="171"/>
        <v>-1.1579622851719259E-2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1.33</v>
      </c>
      <c r="C1857" s="2">
        <f t="shared" si="168"/>
        <v>1.3162921892085639</v>
      </c>
      <c r="D1857" s="2">
        <f t="shared" si="170"/>
        <v>1.3349717226735767</v>
      </c>
      <c r="E1857" s="2">
        <f t="shared" si="169"/>
        <v>-1.8679533465012721E-2</v>
      </c>
      <c r="F1857" s="2">
        <f t="shared" si="173"/>
        <v>-5.909707004409584E-3</v>
      </c>
      <c r="G1857" s="2">
        <f t="shared" si="171"/>
        <v>-1.2769826460603137E-2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1.34</v>
      </c>
      <c r="C1858" s="2">
        <f t="shared" si="168"/>
        <v>1.3184010831764772</v>
      </c>
      <c r="D1858" s="2">
        <f t="shared" si="170"/>
        <v>1.3353441876607191</v>
      </c>
      <c r="E1858" s="2">
        <f t="shared" si="169"/>
        <v>-1.6943104484241855E-2</v>
      </c>
      <c r="F1858" s="2">
        <f t="shared" si="173"/>
        <v>-8.116386500376039E-3</v>
      </c>
      <c r="G1858" s="2">
        <f t="shared" si="171"/>
        <v>-8.8267179838658165E-3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1.32</v>
      </c>
      <c r="C1859" s="2">
        <f t="shared" si="168"/>
        <v>1.3186470703800961</v>
      </c>
      <c r="D1859" s="2">
        <f t="shared" si="170"/>
        <v>1.3342075811673324</v>
      </c>
      <c r="E1859" s="2">
        <f t="shared" si="169"/>
        <v>-1.5560510787236304E-2</v>
      </c>
      <c r="F1859" s="2">
        <f t="shared" si="173"/>
        <v>-9.6052113577480922E-3</v>
      </c>
      <c r="G1859" s="2">
        <f t="shared" si="171"/>
        <v>-5.9552994294882113E-3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1.32</v>
      </c>
      <c r="C1860" s="2">
        <f t="shared" si="168"/>
        <v>1.3265475210908506</v>
      </c>
      <c r="D1860" s="2">
        <f t="shared" si="170"/>
        <v>1.33315516774753</v>
      </c>
      <c r="E1860" s="2">
        <f t="shared" si="169"/>
        <v>-6.6076466566793446E-3</v>
      </c>
      <c r="F1860" s="2">
        <f t="shared" si="173"/>
        <v>-9.0056984175343434E-3</v>
      </c>
      <c r="G1860" s="2">
        <f t="shared" si="171"/>
        <v>2.3980517608549988E-3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1.32</v>
      </c>
      <c r="C1861" s="2">
        <f t="shared" si="168"/>
        <v>1.3332325178461044</v>
      </c>
      <c r="D1861" s="2">
        <f t="shared" si="170"/>
        <v>1.3321807108773425</v>
      </c>
      <c r="E1861" s="2">
        <f t="shared" si="169"/>
        <v>1.051806968761948E-3</v>
      </c>
      <c r="F1861" s="2">
        <f t="shared" si="173"/>
        <v>-6.9941973402750856E-3</v>
      </c>
      <c r="G1861" s="2">
        <f t="shared" si="171"/>
        <v>8.0460043090370345E-3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1.32</v>
      </c>
      <c r="C1862" s="2">
        <f t="shared" si="168"/>
        <v>1.3373505920236268</v>
      </c>
      <c r="D1862" s="2">
        <f t="shared" si="170"/>
        <v>1.3312784359975394</v>
      </c>
      <c r="E1862" s="2">
        <f t="shared" si="169"/>
        <v>6.0721560260874607E-3</v>
      </c>
      <c r="F1862" s="2">
        <f t="shared" si="173"/>
        <v>-4.3809266670025767E-3</v>
      </c>
      <c r="G1862" s="2">
        <f t="shared" si="171"/>
        <v>1.0453082693090037E-2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1.35</v>
      </c>
      <c r="C1863" s="2">
        <f t="shared" si="168"/>
        <v>1.3377581932507612</v>
      </c>
      <c r="D1863" s="2">
        <f t="shared" si="170"/>
        <v>1.3326652185162402</v>
      </c>
      <c r="E1863" s="2">
        <f t="shared" si="169"/>
        <v>5.0929747345209719E-3</v>
      </c>
      <c r="F1863" s="2">
        <f t="shared" si="173"/>
        <v>-2.4861463866978671E-3</v>
      </c>
      <c r="G1863" s="2">
        <f t="shared" si="171"/>
        <v>7.5791211212188391E-3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1.34</v>
      </c>
      <c r="C1864" s="2">
        <f t="shared" si="168"/>
        <v>1.3381030865967978</v>
      </c>
      <c r="D1864" s="2">
        <f t="shared" si="170"/>
        <v>1.3332085356631853</v>
      </c>
      <c r="E1864" s="2">
        <f t="shared" si="169"/>
        <v>4.8945509336124626E-3</v>
      </c>
      <c r="F1864" s="2">
        <f t="shared" si="173"/>
        <v>-1.0100069226358012E-3</v>
      </c>
      <c r="G1864" s="2">
        <f t="shared" si="171"/>
        <v>5.9045578562482636E-3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1.34</v>
      </c>
      <c r="C1865" s="2">
        <f t="shared" si="168"/>
        <v>1.3383949194280595</v>
      </c>
      <c r="D1865" s="2">
        <f t="shared" si="170"/>
        <v>1.3337116070955419</v>
      </c>
      <c r="E1865" s="2">
        <f t="shared" si="169"/>
        <v>4.6833123325176196E-3</v>
      </c>
      <c r="F1865" s="2">
        <f t="shared" si="173"/>
        <v>1.2865692839488289E-4</v>
      </c>
      <c r="G1865" s="2">
        <f t="shared" si="171"/>
        <v>4.5546554041227365E-3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1.37</v>
      </c>
      <c r="C1866" s="2">
        <f t="shared" si="168"/>
        <v>1.3371033933622043</v>
      </c>
      <c r="D1866" s="2">
        <f t="shared" si="170"/>
        <v>1.3363996361995758</v>
      </c>
      <c r="E1866" s="2">
        <f t="shared" si="169"/>
        <v>7.037571626284933E-4</v>
      </c>
      <c r="F1866" s="2">
        <f t="shared" si="173"/>
        <v>2.4367697524160496E-4</v>
      </c>
      <c r="G1866" s="2">
        <f t="shared" si="171"/>
        <v>4.6008018738688831E-4</v>
      </c>
      <c r="H1866" s="2" t="str">
        <f t="shared" si="172"/>
        <v>Sell</v>
      </c>
    </row>
    <row r="1867" spans="1:8" ht="13.5" x14ac:dyDescent="0.25">
      <c r="A1867" s="3">
        <v>44729</v>
      </c>
      <c r="B1867" s="2">
        <v>1.36</v>
      </c>
      <c r="C1867" s="2">
        <f t="shared" si="168"/>
        <v>1.3360105636141728</v>
      </c>
      <c r="D1867" s="2">
        <f t="shared" si="170"/>
        <v>1.3381478112959035</v>
      </c>
      <c r="E1867" s="2">
        <f t="shared" si="169"/>
        <v>-2.1372476817307362E-3</v>
      </c>
      <c r="F1867" s="2">
        <f t="shared" si="173"/>
        <v>-2.3250795615286331E-4</v>
      </c>
      <c r="G1867" s="2">
        <f t="shared" si="171"/>
        <v>-1.9047397255778729E-3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1.34</v>
      </c>
      <c r="C1868" s="2">
        <f t="shared" si="168"/>
        <v>1.3366243230581463</v>
      </c>
      <c r="D1868" s="2">
        <f t="shared" si="170"/>
        <v>1.3382850104591699</v>
      </c>
      <c r="E1868" s="2">
        <f t="shared" si="169"/>
        <v>-1.6606874010236528E-3</v>
      </c>
      <c r="F1868" s="2">
        <f t="shared" si="173"/>
        <v>-5.181438451270212E-4</v>
      </c>
      <c r="G1868" s="2">
        <f t="shared" si="171"/>
        <v>-1.1425435558966314E-3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1.34</v>
      </c>
      <c r="C1869" s="2">
        <f t="shared" si="168"/>
        <v>1.3340667348953545</v>
      </c>
      <c r="D1869" s="2">
        <f t="shared" si="170"/>
        <v>1.3384120467214535</v>
      </c>
      <c r="E1869" s="2">
        <f t="shared" si="169"/>
        <v>-4.3453118260989854E-3</v>
      </c>
      <c r="F1869" s="2">
        <f t="shared" si="173"/>
        <v>-1.283577441321414E-3</v>
      </c>
      <c r="G1869" s="2">
        <f t="shared" si="171"/>
        <v>-3.0617343847775713E-3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1.35</v>
      </c>
      <c r="C1870" s="2">
        <f t="shared" si="168"/>
        <v>1.3319026218345309</v>
      </c>
      <c r="D1870" s="2">
        <f t="shared" si="170"/>
        <v>1.3392704136309757</v>
      </c>
      <c r="E1870" s="2">
        <f t="shared" si="169"/>
        <v>-7.3677917964447559E-3</v>
      </c>
      <c r="F1870" s="2">
        <f t="shared" si="173"/>
        <v>-2.5004203123460828E-3</v>
      </c>
      <c r="G1870" s="2">
        <f t="shared" si="171"/>
        <v>-4.8673714840986732E-3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1.35</v>
      </c>
      <c r="C1871" s="2">
        <f t="shared" ref="C1871:C1934" si="174">$C$4*B1861+C1870*(1-$C$4)</f>
        <v>1.3300714492446031</v>
      </c>
      <c r="D1871" s="2">
        <f t="shared" si="170"/>
        <v>1.3400651978064591</v>
      </c>
      <c r="E1871" s="2">
        <f t="shared" si="169"/>
        <v>-9.9937485618559752E-3</v>
      </c>
      <c r="F1871" s="2">
        <f t="shared" si="173"/>
        <v>-3.9990859622480619E-3</v>
      </c>
      <c r="G1871" s="2">
        <f t="shared" si="171"/>
        <v>-5.9946625996079132E-3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1.35</v>
      </c>
      <c r="C1872" s="2">
        <f t="shared" si="174"/>
        <v>1.3285219955146641</v>
      </c>
      <c r="D1872" s="2">
        <f t="shared" si="170"/>
        <v>1.3408011090800547</v>
      </c>
      <c r="E1872" s="2">
        <f t="shared" si="169"/>
        <v>-1.2279113565390576E-2</v>
      </c>
      <c r="F1872" s="2">
        <f t="shared" si="173"/>
        <v>-5.6550914828765652E-3</v>
      </c>
      <c r="G1872" s="2">
        <f t="shared" si="171"/>
        <v>-6.6240220825140106E-3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1.33</v>
      </c>
      <c r="C1873" s="2">
        <f t="shared" si="174"/>
        <v>1.3318263038970233</v>
      </c>
      <c r="D1873" s="2">
        <f t="shared" si="170"/>
        <v>1.3400010269259766</v>
      </c>
      <c r="E1873" s="2">
        <f t="shared" si="169"/>
        <v>-8.1747230289532791E-3</v>
      </c>
      <c r="F1873" s="2">
        <f t="shared" si="173"/>
        <v>-6.1590177920919078E-3</v>
      </c>
      <c r="G1873" s="2">
        <f t="shared" si="171"/>
        <v>-2.0157052368613712E-3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1.37</v>
      </c>
      <c r="C1874" s="2">
        <f t="shared" si="174"/>
        <v>1.3330837956051735</v>
      </c>
      <c r="D1874" s="2">
        <f t="shared" si="170"/>
        <v>1.3422231730796079</v>
      </c>
      <c r="E1874" s="2">
        <f t="shared" si="169"/>
        <v>-9.1393774744343848E-3</v>
      </c>
      <c r="F1874" s="2">
        <f t="shared" si="173"/>
        <v>-6.7550897285604036E-3</v>
      </c>
      <c r="G1874" s="2">
        <f t="shared" si="171"/>
        <v>-2.3842877458739812E-3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1.4</v>
      </c>
      <c r="C1875" s="2">
        <f t="shared" si="174"/>
        <v>1.3341478270505314</v>
      </c>
      <c r="D1875" s="2">
        <f t="shared" si="170"/>
        <v>1.346502938036674</v>
      </c>
      <c r="E1875" s="2">
        <f t="shared" si="169"/>
        <v>-1.2355110986142614E-2</v>
      </c>
      <c r="F1875" s="2">
        <f t="shared" si="173"/>
        <v>-7.8750939800768457E-3</v>
      </c>
      <c r="G1875" s="2">
        <f t="shared" si="171"/>
        <v>-4.4800170060657687E-3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1.44</v>
      </c>
      <c r="C1876" s="2">
        <f t="shared" si="174"/>
        <v>1.3396635459658344</v>
      </c>
      <c r="D1876" s="2">
        <f t="shared" si="170"/>
        <v>1.3534286463302536</v>
      </c>
      <c r="E1876" s="2">
        <f t="shared" si="169"/>
        <v>-1.3765100364419247E-2</v>
      </c>
      <c r="F1876" s="2">
        <f t="shared" si="173"/>
        <v>-9.0530952569453267E-3</v>
      </c>
      <c r="G1876" s="2">
        <f t="shared" si="171"/>
        <v>-4.7120051074739204E-3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1.45</v>
      </c>
      <c r="C1877" s="2">
        <f t="shared" si="174"/>
        <v>1.3427922312018599</v>
      </c>
      <c r="D1877" s="2">
        <f t="shared" si="170"/>
        <v>1.36058207993542</v>
      </c>
      <c r="E1877" s="2">
        <f t="shared" si="169"/>
        <v>-1.7789848733560154E-2</v>
      </c>
      <c r="F1877" s="2">
        <f t="shared" si="173"/>
        <v>-1.0800445952268293E-2</v>
      </c>
      <c r="G1877" s="2">
        <f t="shared" si="171"/>
        <v>-6.9894027812918615E-3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1.53</v>
      </c>
      <c r="C1878" s="2">
        <f t="shared" si="174"/>
        <v>1.3423626571708045</v>
      </c>
      <c r="D1878" s="2">
        <f t="shared" si="170"/>
        <v>1.3731315554957593</v>
      </c>
      <c r="E1878" s="2">
        <f t="shared" si="169"/>
        <v>-3.0768898324954774E-2</v>
      </c>
      <c r="F1878" s="2">
        <f t="shared" si="173"/>
        <v>-1.479413642680559E-2</v>
      </c>
      <c r="G1878" s="2">
        <f t="shared" si="171"/>
        <v>-1.5974761898149184E-2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1.57</v>
      </c>
      <c r="C1879" s="2">
        <f t="shared" si="174"/>
        <v>1.3419991714522193</v>
      </c>
      <c r="D1879" s="2">
        <f t="shared" si="170"/>
        <v>1.3877144032368143</v>
      </c>
      <c r="E1879" s="2">
        <f t="shared" si="169"/>
        <v>-4.5715231784595023E-2</v>
      </c>
      <c r="F1879" s="2">
        <f t="shared" si="173"/>
        <v>-2.097835549836348E-2</v>
      </c>
      <c r="G1879" s="2">
        <f t="shared" si="171"/>
        <v>-2.4736876286231543E-2</v>
      </c>
      <c r="H1879" s="2" t="str">
        <f t="shared" si="172"/>
        <v>Hold</v>
      </c>
    </row>
    <row r="1880" spans="1:8" ht="13.5" x14ac:dyDescent="0.25">
      <c r="A1880" s="3">
        <v>44748</v>
      </c>
      <c r="B1880" s="2">
        <v>1.63</v>
      </c>
      <c r="C1880" s="2">
        <f t="shared" si="174"/>
        <v>1.3432300681518778</v>
      </c>
      <c r="D1880" s="2">
        <f t="shared" si="170"/>
        <v>1.4056614844785318</v>
      </c>
      <c r="E1880" s="2">
        <f t="shared" si="169"/>
        <v>-6.2431416326653943E-2</v>
      </c>
      <c r="F1880" s="2">
        <f t="shared" si="173"/>
        <v>-2.9268967664021574E-2</v>
      </c>
      <c r="G1880" s="2">
        <f t="shared" si="171"/>
        <v>-3.316244866263237E-2</v>
      </c>
      <c r="H1880" s="2" t="str">
        <f t="shared" si="172"/>
        <v>Hold</v>
      </c>
    </row>
    <row r="1881" spans="1:8" ht="13.5" x14ac:dyDescent="0.25">
      <c r="A1881" s="3">
        <v>44749</v>
      </c>
      <c r="B1881" s="2">
        <v>1.63</v>
      </c>
      <c r="C1881" s="2">
        <f t="shared" si="174"/>
        <v>1.3442715961285119</v>
      </c>
      <c r="D1881" s="2">
        <f t="shared" si="170"/>
        <v>1.422279152294937</v>
      </c>
      <c r="E1881" s="2">
        <f t="shared" si="169"/>
        <v>-7.8007556166425074E-2</v>
      </c>
      <c r="F1881" s="2">
        <f t="shared" si="173"/>
        <v>-3.9016685364502271E-2</v>
      </c>
      <c r="G1881" s="2">
        <f t="shared" si="171"/>
        <v>-3.8990870801922803E-2</v>
      </c>
      <c r="H1881" s="2" t="str">
        <f t="shared" si="172"/>
        <v>Hold</v>
      </c>
    </row>
    <row r="1882" spans="1:8" ht="13.5" x14ac:dyDescent="0.25">
      <c r="A1882" s="3">
        <v>44750</v>
      </c>
      <c r="B1882" s="2">
        <v>1.68</v>
      </c>
      <c r="C1882" s="2">
        <f t="shared" si="174"/>
        <v>1.3451528890318176</v>
      </c>
      <c r="D1882" s="2">
        <f t="shared" si="170"/>
        <v>1.4413695854582749</v>
      </c>
      <c r="E1882" s="2">
        <f t="shared" si="169"/>
        <v>-9.6216696426457249E-2</v>
      </c>
      <c r="F1882" s="2">
        <f t="shared" si="173"/>
        <v>-5.0456687576893269E-2</v>
      </c>
      <c r="G1882" s="2">
        <f t="shared" si="171"/>
        <v>-4.576000884956398E-2</v>
      </c>
      <c r="H1882" s="2" t="str">
        <f t="shared" si="172"/>
        <v>Hold</v>
      </c>
    </row>
    <row r="1883" spans="1:8" ht="13.5" x14ac:dyDescent="0.25">
      <c r="A1883" s="3">
        <v>44753</v>
      </c>
      <c r="B1883" s="2">
        <v>1.63</v>
      </c>
      <c r="C1883" s="2">
        <f t="shared" si="174"/>
        <v>1.3428216753346149</v>
      </c>
      <c r="D1883" s="2">
        <f t="shared" si="170"/>
        <v>1.455342208757662</v>
      </c>
      <c r="E1883" s="2">
        <f t="shared" si="169"/>
        <v>-0.11252053342304702</v>
      </c>
      <c r="F1883" s="2">
        <f t="shared" si="173"/>
        <v>-6.2869456746124028E-2</v>
      </c>
      <c r="G1883" s="2">
        <f t="shared" si="171"/>
        <v>-4.9651076676922992E-2</v>
      </c>
      <c r="H1883" s="2" t="str">
        <f t="shared" si="172"/>
        <v>Hold</v>
      </c>
    </row>
    <row r="1884" spans="1:8" ht="13.5" x14ac:dyDescent="0.25">
      <c r="A1884" s="3">
        <v>44754</v>
      </c>
      <c r="B1884" s="2">
        <v>1.54</v>
      </c>
      <c r="C1884" s="2">
        <f t="shared" si="174"/>
        <v>1.3470029560523664</v>
      </c>
      <c r="D1884" s="2">
        <f t="shared" si="170"/>
        <v>1.4616131562570944</v>
      </c>
      <c r="E1884" s="2">
        <f t="shared" ref="E1884:E1947" si="175">C1884-D1884</f>
        <v>-0.11461020020472801</v>
      </c>
      <c r="F1884" s="2">
        <f t="shared" si="173"/>
        <v>-7.3217605437844821E-2</v>
      </c>
      <c r="G1884" s="2">
        <f t="shared" si="171"/>
        <v>-4.1392594766883187E-2</v>
      </c>
      <c r="H1884" s="2" t="str">
        <f t="shared" si="172"/>
        <v>Hold</v>
      </c>
    </row>
    <row r="1885" spans="1:8" ht="13.5" x14ac:dyDescent="0.25">
      <c r="A1885" s="3">
        <v>44755</v>
      </c>
      <c r="B1885" s="2">
        <v>1.58</v>
      </c>
      <c r="C1885" s="2">
        <f t="shared" si="174"/>
        <v>1.3551563474289252</v>
      </c>
      <c r="D1885" s="2">
        <f t="shared" ref="D1885:D1948" si="176">$D$4*B1885+(1-$D$4)*D1884</f>
        <v>1.4703825520899023</v>
      </c>
      <c r="E1885" s="2">
        <f t="shared" si="175"/>
        <v>-0.11522620466097711</v>
      </c>
      <c r="F1885" s="2">
        <f t="shared" si="173"/>
        <v>-8.1619325282471289E-2</v>
      </c>
      <c r="G1885" s="2">
        <f t="shared" si="171"/>
        <v>-3.3606879378505816E-2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1.6</v>
      </c>
      <c r="C1886" s="2">
        <f t="shared" si="174"/>
        <v>1.3682092170552442</v>
      </c>
      <c r="D1886" s="2">
        <f t="shared" si="176"/>
        <v>1.4799838445276874</v>
      </c>
      <c r="E1886" s="2">
        <f t="shared" si="175"/>
        <v>-0.11177462747244316</v>
      </c>
      <c r="F1886" s="2">
        <f t="shared" si="173"/>
        <v>-8.7650385720465657E-2</v>
      </c>
      <c r="G1886" s="2">
        <f t="shared" si="171"/>
        <v>-2.4124241751977499E-2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1.64</v>
      </c>
      <c r="C1887" s="2">
        <f t="shared" si="174"/>
        <v>1.3807924144313606</v>
      </c>
      <c r="D1887" s="2">
        <f t="shared" si="176"/>
        <v>1.4918368930811921</v>
      </c>
      <c r="E1887" s="2">
        <f t="shared" si="175"/>
        <v>-0.11104447864983147</v>
      </c>
      <c r="F1887" s="2">
        <f t="shared" si="173"/>
        <v>-9.2329204306338813E-2</v>
      </c>
      <c r="G1887" s="2">
        <f t="shared" si="171"/>
        <v>-1.8715274343492655E-2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1.64</v>
      </c>
      <c r="C1888" s="2">
        <f t="shared" si="174"/>
        <v>1.4037474275957669</v>
      </c>
      <c r="D1888" s="2">
        <f t="shared" si="176"/>
        <v>1.5028119380381408</v>
      </c>
      <c r="E1888" s="2">
        <f t="shared" si="175"/>
        <v>-9.9064510442373965E-2</v>
      </c>
      <c r="F1888" s="2">
        <f t="shared" si="173"/>
        <v>-9.3676265533545841E-2</v>
      </c>
      <c r="G1888" s="2">
        <f t="shared" si="171"/>
        <v>-5.3882449088281242E-3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1.63</v>
      </c>
      <c r="C1889" s="2">
        <f t="shared" si="174"/>
        <v>1.4293247464271872</v>
      </c>
      <c r="D1889" s="2">
        <f t="shared" si="176"/>
        <v>1.5122332759612416</v>
      </c>
      <c r="E1889" s="2">
        <f t="shared" si="175"/>
        <v>-8.2908529534054365E-2</v>
      </c>
      <c r="F1889" s="2">
        <f t="shared" si="173"/>
        <v>-9.1522718333647557E-2</v>
      </c>
      <c r="G1889" s="2">
        <f t="shared" si="171"/>
        <v>8.6141887995931921E-3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1.64</v>
      </c>
      <c r="C1890" s="2">
        <f t="shared" si="174"/>
        <v>1.4601978623614662</v>
      </c>
      <c r="D1890" s="2">
        <f t="shared" si="176"/>
        <v>1.5216974777418903</v>
      </c>
      <c r="E1890" s="2">
        <f t="shared" si="175"/>
        <v>-6.1499615380424144E-2</v>
      </c>
      <c r="F1890" s="2">
        <f t="shared" si="173"/>
        <v>-8.5518097743002869E-2</v>
      </c>
      <c r="G1890" s="2">
        <f t="shared" si="171"/>
        <v>2.4018482362578725E-2</v>
      </c>
      <c r="H1890" s="2" t="str">
        <f t="shared" si="172"/>
        <v>Sell</v>
      </c>
    </row>
    <row r="1891" spans="1:8" ht="13.5" x14ac:dyDescent="0.25">
      <c r="A1891" s="3">
        <v>44763</v>
      </c>
      <c r="B1891" s="2">
        <v>1.7</v>
      </c>
      <c r="C1891" s="2">
        <f t="shared" si="174"/>
        <v>1.4863212681520097</v>
      </c>
      <c r="D1891" s="2">
        <f t="shared" si="176"/>
        <v>1.5349050719832318</v>
      </c>
      <c r="E1891" s="2">
        <f t="shared" si="175"/>
        <v>-4.8583803831222072E-2</v>
      </c>
      <c r="F1891" s="2">
        <f t="shared" si="173"/>
        <v>-7.8131238960646721E-2</v>
      </c>
      <c r="G1891" s="2">
        <f t="shared" si="171"/>
        <v>2.9547435129424648E-2</v>
      </c>
      <c r="H1891" s="2" t="str">
        <f t="shared" si="172"/>
        <v>Sell</v>
      </c>
    </row>
    <row r="1892" spans="1:8" ht="13.5" x14ac:dyDescent="0.25">
      <c r="A1892" s="3">
        <v>44764</v>
      </c>
      <c r="B1892" s="2">
        <v>1.68</v>
      </c>
      <c r="C1892" s="2">
        <f t="shared" si="174"/>
        <v>1.5161179961286237</v>
      </c>
      <c r="D1892" s="2">
        <f t="shared" si="176"/>
        <v>1.5456528444289181</v>
      </c>
      <c r="E1892" s="2">
        <f t="shared" si="175"/>
        <v>-2.9534848300294403E-2</v>
      </c>
      <c r="F1892" s="2">
        <f t="shared" si="173"/>
        <v>-6.8411960828576257E-2</v>
      </c>
      <c r="G1892" s="2">
        <f t="shared" ref="G1892:G1955" si="177">E1892-F1892</f>
        <v>3.8877112528281854E-2</v>
      </c>
      <c r="H1892" s="2" t="str">
        <f t="shared" ref="H1892:H1955" si="178">IF(G1892&lt;0,"Hold","Sell")</f>
        <v>Sell</v>
      </c>
    </row>
    <row r="1893" spans="1:8" ht="13.5" x14ac:dyDescent="0.25">
      <c r="A1893" s="3">
        <v>44768</v>
      </c>
      <c r="B1893" s="2">
        <v>1.69</v>
      </c>
      <c r="C1893" s="2">
        <f t="shared" si="174"/>
        <v>1.5336383044165278</v>
      </c>
      <c r="D1893" s="2">
        <f t="shared" si="176"/>
        <v>1.5563452263230722</v>
      </c>
      <c r="E1893" s="2">
        <f t="shared" si="175"/>
        <v>-2.2706921906544331E-2</v>
      </c>
      <c r="F1893" s="2">
        <f t="shared" ref="F1893:F1956" si="179">(E1893*(2/(10)))+((1-(2/10))*F1892)</f>
        <v>-5.9270953044169877E-2</v>
      </c>
      <c r="G1893" s="2">
        <f t="shared" si="177"/>
        <v>3.6564031137625547E-2</v>
      </c>
      <c r="H1893" s="2" t="str">
        <f t="shared" si="178"/>
        <v>Sell</v>
      </c>
    </row>
    <row r="1894" spans="1:8" ht="13.5" x14ac:dyDescent="0.25">
      <c r="A1894" s="3">
        <v>44769</v>
      </c>
      <c r="B1894" s="2">
        <v>1.71</v>
      </c>
      <c r="C1894" s="2">
        <f t="shared" si="174"/>
        <v>1.5346170268139852</v>
      </c>
      <c r="D1894" s="2">
        <f t="shared" si="176"/>
        <v>1.5677270614102521</v>
      </c>
      <c r="E1894" s="2">
        <f t="shared" si="175"/>
        <v>-3.3110034596266935E-2</v>
      </c>
      <c r="F1894" s="2">
        <f t="shared" si="179"/>
        <v>-5.4038769354589296E-2</v>
      </c>
      <c r="G1894" s="2">
        <f t="shared" si="177"/>
        <v>2.0928734758322361E-2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1.7</v>
      </c>
      <c r="C1895" s="2">
        <f t="shared" si="174"/>
        <v>1.5415990226887568</v>
      </c>
      <c r="D1895" s="2">
        <f t="shared" si="176"/>
        <v>1.5775250568613446</v>
      </c>
      <c r="E1895" s="2">
        <f t="shared" si="175"/>
        <v>-3.5926034172587773E-2</v>
      </c>
      <c r="F1895" s="2">
        <f t="shared" si="179"/>
        <v>-5.0416222318189E-2</v>
      </c>
      <c r="G1895" s="2">
        <f t="shared" si="177"/>
        <v>1.4490188145601227E-2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1.7</v>
      </c>
      <c r="C1896" s="2">
        <f t="shared" si="174"/>
        <v>1.5505837884289482</v>
      </c>
      <c r="D1896" s="2">
        <f t="shared" si="176"/>
        <v>1.5865972748716155</v>
      </c>
      <c r="E1896" s="2">
        <f t="shared" si="175"/>
        <v>-3.6013486442667331E-2</v>
      </c>
      <c r="F1896" s="2">
        <f t="shared" si="179"/>
        <v>-4.7535675143084669E-2</v>
      </c>
      <c r="G1896" s="2">
        <f t="shared" si="177"/>
        <v>1.1522188700417338E-2</v>
      </c>
      <c r="H1896" s="2" t="str">
        <f t="shared" si="178"/>
        <v>Sell</v>
      </c>
    </row>
    <row r="1897" spans="1:8" ht="13.5" x14ac:dyDescent="0.25">
      <c r="A1897" s="3">
        <v>44774</v>
      </c>
      <c r="B1897" s="2">
        <v>1.7</v>
      </c>
      <c r="C1897" s="2">
        <f t="shared" si="174"/>
        <v>1.5643401286706484</v>
      </c>
      <c r="D1897" s="2">
        <f t="shared" si="176"/>
        <v>1.5949974767329773</v>
      </c>
      <c r="E1897" s="2">
        <f t="shared" si="175"/>
        <v>-3.0657348062328893E-2</v>
      </c>
      <c r="F1897" s="2">
        <f t="shared" si="179"/>
        <v>-4.416000972693352E-2</v>
      </c>
      <c r="G1897" s="2">
        <f t="shared" si="177"/>
        <v>1.3502661664604627E-2</v>
      </c>
      <c r="H1897" s="2" t="str">
        <f t="shared" si="178"/>
        <v>Sell</v>
      </c>
    </row>
    <row r="1898" spans="1:8" ht="13.5" x14ac:dyDescent="0.25">
      <c r="A1898" s="3">
        <v>44775</v>
      </c>
      <c r="B1898" s="2">
        <v>1.7</v>
      </c>
      <c r="C1898" s="2">
        <f t="shared" si="174"/>
        <v>1.5759801088751642</v>
      </c>
      <c r="D1898" s="2">
        <f t="shared" si="176"/>
        <v>1.6027754414194235</v>
      </c>
      <c r="E1898" s="2">
        <f t="shared" si="175"/>
        <v>-2.6795332544259365E-2</v>
      </c>
      <c r="F1898" s="2">
        <f t="shared" si="179"/>
        <v>-4.0687074290398688E-2</v>
      </c>
      <c r="G1898" s="2">
        <f t="shared" si="177"/>
        <v>1.3891741746139323E-2</v>
      </c>
      <c r="H1898" s="2" t="str">
        <f t="shared" si="178"/>
        <v>Sell</v>
      </c>
    </row>
    <row r="1899" spans="1:8" ht="13.5" x14ac:dyDescent="0.25">
      <c r="A1899" s="3">
        <v>44776</v>
      </c>
      <c r="B1899" s="2">
        <v>1.71</v>
      </c>
      <c r="C1899" s="2">
        <f t="shared" si="174"/>
        <v>1.5842908613559081</v>
      </c>
      <c r="D1899" s="2">
        <f t="shared" si="176"/>
        <v>1.610718001314281</v>
      </c>
      <c r="E1899" s="2">
        <f t="shared" si="175"/>
        <v>-2.6427139958372869E-2</v>
      </c>
      <c r="F1899" s="2">
        <f t="shared" si="179"/>
        <v>-3.7835087423993524E-2</v>
      </c>
      <c r="G1899" s="2">
        <f t="shared" si="177"/>
        <v>1.1407947465620655E-2</v>
      </c>
      <c r="H1899" s="2" t="str">
        <f t="shared" si="178"/>
        <v>Sell</v>
      </c>
    </row>
    <row r="1900" spans="1:8" ht="13.5" x14ac:dyDescent="0.25">
      <c r="A1900" s="3">
        <v>44777</v>
      </c>
      <c r="B1900" s="2">
        <v>1.71</v>
      </c>
      <c r="C1900" s="2">
        <f t="shared" si="174"/>
        <v>1.5928614980703839</v>
      </c>
      <c r="D1900" s="2">
        <f t="shared" si="176"/>
        <v>1.6180722234391491</v>
      </c>
      <c r="E1900" s="2">
        <f t="shared" si="175"/>
        <v>-2.521072536876523E-2</v>
      </c>
      <c r="F1900" s="2">
        <f t="shared" si="179"/>
        <v>-3.5310215012947871E-2</v>
      </c>
      <c r="G1900" s="2">
        <f t="shared" si="177"/>
        <v>1.0099489644182641E-2</v>
      </c>
      <c r="H1900" s="2" t="str">
        <f t="shared" si="178"/>
        <v>Sell</v>
      </c>
    </row>
    <row r="1901" spans="1:8" ht="13.5" x14ac:dyDescent="0.25">
      <c r="A1901" s="3">
        <v>44778</v>
      </c>
      <c r="B1901" s="2">
        <v>1.71</v>
      </c>
      <c r="C1901" s="2">
        <f t="shared" si="174"/>
        <v>1.609344344521094</v>
      </c>
      <c r="D1901" s="2">
        <f t="shared" si="176"/>
        <v>1.6248816883695827</v>
      </c>
      <c r="E1901" s="2">
        <f t="shared" si="175"/>
        <v>-1.5537343848488705E-2</v>
      </c>
      <c r="F1901" s="2">
        <f t="shared" si="179"/>
        <v>-3.1355640780056038E-2</v>
      </c>
      <c r="G1901" s="2">
        <f t="shared" si="177"/>
        <v>1.5818296931567333E-2</v>
      </c>
      <c r="H1901" s="2" t="str">
        <f t="shared" si="178"/>
        <v>Sell</v>
      </c>
    </row>
    <row r="1902" spans="1:8" ht="13.5" x14ac:dyDescent="0.25">
      <c r="A1902" s="3">
        <v>44781</v>
      </c>
      <c r="B1902" s="2">
        <v>1.75</v>
      </c>
      <c r="C1902" s="2">
        <f t="shared" si="174"/>
        <v>1.6202144453640026</v>
      </c>
      <c r="D1902" s="2">
        <f t="shared" si="176"/>
        <v>1.6341497114533172</v>
      </c>
      <c r="E1902" s="2">
        <f t="shared" si="175"/>
        <v>-1.3935266089314613E-2</v>
      </c>
      <c r="F1902" s="2">
        <f t="shared" si="179"/>
        <v>-2.7871565841907756E-2</v>
      </c>
      <c r="G1902" s="2">
        <f t="shared" si="177"/>
        <v>1.3936299752593143E-2</v>
      </c>
      <c r="H1902" s="2" t="str">
        <f t="shared" si="178"/>
        <v>Sell</v>
      </c>
    </row>
    <row r="1903" spans="1:8" ht="13.5" x14ac:dyDescent="0.25">
      <c r="A1903" s="3">
        <v>44782</v>
      </c>
      <c r="B1903" s="2">
        <v>1.78</v>
      </c>
      <c r="C1903" s="2">
        <f t="shared" si="174"/>
        <v>1.6309506845387713</v>
      </c>
      <c r="D1903" s="2">
        <f t="shared" si="176"/>
        <v>1.6449534365308494</v>
      </c>
      <c r="E1903" s="2">
        <f t="shared" si="175"/>
        <v>-1.4002751992078011E-2</v>
      </c>
      <c r="F1903" s="2">
        <f t="shared" si="179"/>
        <v>-2.5097803071941809E-2</v>
      </c>
      <c r="G1903" s="2">
        <f t="shared" si="177"/>
        <v>1.1095051079863798E-2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1.8</v>
      </c>
      <c r="C1904" s="2">
        <f t="shared" si="174"/>
        <v>1.6431121176866528</v>
      </c>
      <c r="D1904" s="2">
        <f t="shared" si="176"/>
        <v>1.6564383671581939</v>
      </c>
      <c r="E1904" s="2">
        <f t="shared" si="175"/>
        <v>-1.3326249471541152E-2</v>
      </c>
      <c r="F1904" s="2">
        <f t="shared" si="179"/>
        <v>-2.2743492351861679E-2</v>
      </c>
      <c r="G1904" s="2">
        <f t="shared" si="177"/>
        <v>9.4172428803205276E-3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1.74</v>
      </c>
      <c r="C1905" s="2">
        <f t="shared" si="174"/>
        <v>1.6518640995810139</v>
      </c>
      <c r="D1905" s="2">
        <f t="shared" si="176"/>
        <v>1.6626281177390685</v>
      </c>
      <c r="E1905" s="2">
        <f t="shared" si="175"/>
        <v>-1.0764018158054611E-2</v>
      </c>
      <c r="F1905" s="2">
        <f t="shared" si="179"/>
        <v>-2.0347597513100266E-2</v>
      </c>
      <c r="G1905" s="2">
        <f t="shared" si="177"/>
        <v>9.5835793550456544E-3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1.72</v>
      </c>
      <c r="C1906" s="2">
        <f t="shared" si="174"/>
        <v>1.6592696227223962</v>
      </c>
      <c r="D1906" s="2">
        <f t="shared" si="176"/>
        <v>1.6668778867954337</v>
      </c>
      <c r="E1906" s="2">
        <f t="shared" si="175"/>
        <v>-7.6082640730374962E-3</v>
      </c>
      <c r="F1906" s="2">
        <f t="shared" si="179"/>
        <v>-1.779973082508771E-2</v>
      </c>
      <c r="G1906" s="2">
        <f t="shared" si="177"/>
        <v>1.0191466752050213E-2</v>
      </c>
      <c r="H1906" s="2" t="str">
        <f t="shared" si="178"/>
        <v>Sell</v>
      </c>
    </row>
    <row r="1907" spans="1:8" ht="13.5" x14ac:dyDescent="0.25">
      <c r="A1907" s="3">
        <v>44788</v>
      </c>
      <c r="B1907" s="2">
        <v>1.69</v>
      </c>
      <c r="C1907" s="2">
        <f t="shared" si="174"/>
        <v>1.6655358346112583</v>
      </c>
      <c r="D1907" s="2">
        <f t="shared" si="176"/>
        <v>1.668590635921698</v>
      </c>
      <c r="E1907" s="2">
        <f t="shared" si="175"/>
        <v>-3.0548013104396698E-3</v>
      </c>
      <c r="F1907" s="2">
        <f t="shared" si="179"/>
        <v>-1.4850744922158102E-2</v>
      </c>
      <c r="G1907" s="2">
        <f t="shared" si="177"/>
        <v>1.1795943611718433E-2</v>
      </c>
      <c r="H1907" s="2" t="str">
        <f t="shared" si="178"/>
        <v>Sell</v>
      </c>
    </row>
    <row r="1908" spans="1:8" ht="13.5" x14ac:dyDescent="0.25">
      <c r="A1908" s="3">
        <v>44789</v>
      </c>
      <c r="B1908" s="2">
        <v>1.66</v>
      </c>
      <c r="C1908" s="2">
        <f t="shared" si="174"/>
        <v>1.670838013901834</v>
      </c>
      <c r="D1908" s="2">
        <f t="shared" si="176"/>
        <v>1.6679542925200908</v>
      </c>
      <c r="E1908" s="2">
        <f t="shared" si="175"/>
        <v>2.8837213817431984E-3</v>
      </c>
      <c r="F1908" s="2">
        <f t="shared" si="179"/>
        <v>-1.1303851661377843E-2</v>
      </c>
      <c r="G1908" s="2">
        <f t="shared" si="177"/>
        <v>1.4187573043121042E-2</v>
      </c>
      <c r="H1908" s="2" t="str">
        <f t="shared" si="178"/>
        <v>Sell</v>
      </c>
    </row>
    <row r="1909" spans="1:8" ht="13.5" x14ac:dyDescent="0.25">
      <c r="A1909" s="3">
        <v>44790</v>
      </c>
      <c r="B1909" s="2">
        <v>1.67</v>
      </c>
      <c r="C1909" s="2">
        <f t="shared" si="174"/>
        <v>1.6768629348400133</v>
      </c>
      <c r="D1909" s="2">
        <f t="shared" si="176"/>
        <v>1.6681058264074915</v>
      </c>
      <c r="E1909" s="2">
        <f t="shared" si="175"/>
        <v>8.7571084325217541E-3</v>
      </c>
      <c r="F1909" s="2">
        <f t="shared" si="179"/>
        <v>-7.2916596425979235E-3</v>
      </c>
      <c r="G1909" s="2">
        <f t="shared" si="177"/>
        <v>1.6048768075119679E-2</v>
      </c>
      <c r="H1909" s="2" t="str">
        <f t="shared" si="178"/>
        <v>Sell</v>
      </c>
    </row>
    <row r="1910" spans="1:8" ht="13.5" x14ac:dyDescent="0.25">
      <c r="A1910" s="3">
        <v>44791</v>
      </c>
      <c r="B1910" s="2">
        <v>1.66</v>
      </c>
      <c r="C1910" s="2">
        <f t="shared" si="174"/>
        <v>1.6819609448646267</v>
      </c>
      <c r="D1910" s="2">
        <f t="shared" si="176"/>
        <v>1.6675053948217513</v>
      </c>
      <c r="E1910" s="2">
        <f t="shared" si="175"/>
        <v>1.4455550042875354E-2</v>
      </c>
      <c r="F1910" s="2">
        <f t="shared" si="179"/>
        <v>-2.9422177055032682E-3</v>
      </c>
      <c r="G1910" s="2">
        <f t="shared" si="177"/>
        <v>1.7397767748378621E-2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1.65</v>
      </c>
      <c r="C1911" s="2">
        <f t="shared" si="174"/>
        <v>1.686274645654684</v>
      </c>
      <c r="D1911" s="2">
        <f t="shared" si="176"/>
        <v>1.666208698909029</v>
      </c>
      <c r="E1911" s="2">
        <f t="shared" si="175"/>
        <v>2.0065946745654983E-2</v>
      </c>
      <c r="F1911" s="2">
        <f t="shared" si="179"/>
        <v>1.6594151847283824E-3</v>
      </c>
      <c r="G1911" s="2">
        <f t="shared" si="177"/>
        <v>1.8406531560926601E-2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1.69</v>
      </c>
      <c r="C1912" s="2">
        <f t="shared" si="174"/>
        <v>1.6960785463231942</v>
      </c>
      <c r="D1912" s="2">
        <f t="shared" si="176"/>
        <v>1.6679710175083602</v>
      </c>
      <c r="E1912" s="2">
        <f t="shared" si="175"/>
        <v>2.8107528814834026E-2</v>
      </c>
      <c r="F1912" s="2">
        <f t="shared" si="179"/>
        <v>6.9490379107495122E-3</v>
      </c>
      <c r="G1912" s="2">
        <f t="shared" si="177"/>
        <v>2.1158490904084514E-2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1.68</v>
      </c>
      <c r="C1913" s="2">
        <f t="shared" si="174"/>
        <v>1.7089895391965488</v>
      </c>
      <c r="D1913" s="2">
        <f t="shared" si="176"/>
        <v>1.6688620532484815</v>
      </c>
      <c r="E1913" s="2">
        <f t="shared" si="175"/>
        <v>4.0127485948067365E-2</v>
      </c>
      <c r="F1913" s="2">
        <f t="shared" si="179"/>
        <v>1.3584727518213085E-2</v>
      </c>
      <c r="G1913" s="2">
        <f t="shared" si="177"/>
        <v>2.654275842985428E-2</v>
      </c>
      <c r="H1913" s="2" t="str">
        <f t="shared" si="178"/>
        <v>Sell</v>
      </c>
    </row>
    <row r="1914" spans="1:8" ht="13.5" x14ac:dyDescent="0.25">
      <c r="A1914" s="3">
        <v>44797</v>
      </c>
      <c r="B1914" s="2">
        <v>1.7</v>
      </c>
      <c r="C1914" s="2">
        <f t="shared" si="174"/>
        <v>1.7229911485509257</v>
      </c>
      <c r="D1914" s="2">
        <f t="shared" si="176"/>
        <v>1.6711685678226682</v>
      </c>
      <c r="E1914" s="2">
        <f t="shared" si="175"/>
        <v>5.1822580728257517E-2</v>
      </c>
      <c r="F1914" s="2">
        <f t="shared" si="179"/>
        <v>2.1232298160221971E-2</v>
      </c>
      <c r="G1914" s="2">
        <f t="shared" si="177"/>
        <v>3.0590282568035546E-2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1.74</v>
      </c>
      <c r="C1915" s="2">
        <f t="shared" si="174"/>
        <v>1.7256078949277063</v>
      </c>
      <c r="D1915" s="2">
        <f t="shared" si="176"/>
        <v>1.6762671924283965</v>
      </c>
      <c r="E1915" s="2">
        <f t="shared" si="175"/>
        <v>4.9340702499309774E-2</v>
      </c>
      <c r="F1915" s="2">
        <f t="shared" si="179"/>
        <v>2.6853979028039533E-2</v>
      </c>
      <c r="G1915" s="2">
        <f t="shared" si="177"/>
        <v>2.2486723471270242E-2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1.76</v>
      </c>
      <c r="C1916" s="2">
        <f t="shared" si="174"/>
        <v>1.7247451418619053</v>
      </c>
      <c r="D1916" s="2">
        <f t="shared" si="176"/>
        <v>1.6824696226188856</v>
      </c>
      <c r="E1916" s="2">
        <f t="shared" si="175"/>
        <v>4.2275519243019755E-2</v>
      </c>
      <c r="F1916" s="2">
        <f t="shared" si="179"/>
        <v>2.9938287071035581E-2</v>
      </c>
      <c r="G1916" s="2">
        <f t="shared" si="177"/>
        <v>1.2337232171984173E-2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1.75</v>
      </c>
      <c r="C1917" s="2">
        <f t="shared" si="174"/>
        <v>1.7193997354216122</v>
      </c>
      <c r="D1917" s="2">
        <f t="shared" si="176"/>
        <v>1.6874718727952642</v>
      </c>
      <c r="E1917" s="2">
        <f t="shared" si="175"/>
        <v>3.1927862626347947E-2</v>
      </c>
      <c r="F1917" s="2">
        <f t="shared" si="179"/>
        <v>3.0336202182098058E-2</v>
      </c>
      <c r="G1917" s="2">
        <f t="shared" si="177"/>
        <v>1.5916604442498886E-3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1.8</v>
      </c>
      <c r="C1918" s="2">
        <f t="shared" si="174"/>
        <v>1.7102613145875178</v>
      </c>
      <c r="D1918" s="2">
        <f t="shared" si="176"/>
        <v>1.6958072896252447</v>
      </c>
      <c r="E1918" s="2">
        <f t="shared" si="175"/>
        <v>1.4454024962273104E-2</v>
      </c>
      <c r="F1918" s="2">
        <f t="shared" si="179"/>
        <v>2.715976673813307E-2</v>
      </c>
      <c r="G1918" s="2">
        <f t="shared" si="177"/>
        <v>-1.2705741775859966E-2</v>
      </c>
      <c r="H1918" s="2" t="str">
        <f t="shared" si="178"/>
        <v>Hold</v>
      </c>
    </row>
    <row r="1919" spans="1:8" ht="13.5" x14ac:dyDescent="0.25">
      <c r="A1919" s="3">
        <v>44804</v>
      </c>
      <c r="B1919" s="2">
        <v>1.79</v>
      </c>
      <c r="C1919" s="2">
        <f t="shared" si="174"/>
        <v>1.7040672661894383</v>
      </c>
      <c r="D1919" s="2">
        <f t="shared" si="176"/>
        <v>1.7027845274307822</v>
      </c>
      <c r="E1919" s="2">
        <f t="shared" si="175"/>
        <v>1.2827387586560324E-3</v>
      </c>
      <c r="F1919" s="2">
        <f t="shared" si="179"/>
        <v>2.1984361142237667E-2</v>
      </c>
      <c r="G1919" s="2">
        <f t="shared" si="177"/>
        <v>-2.0701622383581635E-2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1.81</v>
      </c>
      <c r="C1920" s="2">
        <f t="shared" si="174"/>
        <v>1.6972876867756785</v>
      </c>
      <c r="D1920" s="2">
        <f t="shared" si="176"/>
        <v>1.7107264142877612</v>
      </c>
      <c r="E1920" s="2">
        <f t="shared" si="175"/>
        <v>-1.3438727512082638E-2</v>
      </c>
      <c r="F1920" s="2">
        <f t="shared" si="179"/>
        <v>1.4899743411373609E-2</v>
      </c>
      <c r="G1920" s="2">
        <f t="shared" si="177"/>
        <v>-2.8338470923456247E-2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1.81</v>
      </c>
      <c r="C1921" s="2">
        <f t="shared" si="174"/>
        <v>1.6900126580409587</v>
      </c>
      <c r="D1921" s="2">
        <f t="shared" si="176"/>
        <v>1.7180800132294085</v>
      </c>
      <c r="E1921" s="2">
        <f t="shared" si="175"/>
        <v>-2.8067355188449827E-2</v>
      </c>
      <c r="F1921" s="2">
        <f t="shared" si="179"/>
        <v>6.3063236914089223E-3</v>
      </c>
      <c r="G1921" s="2">
        <f t="shared" si="177"/>
        <v>-3.4373678879858746E-2</v>
      </c>
      <c r="H1921" s="2" t="str">
        <f t="shared" si="178"/>
        <v>Hold</v>
      </c>
    </row>
    <row r="1922" spans="1:8" ht="13.5" x14ac:dyDescent="0.25">
      <c r="A1922" s="3">
        <v>44809</v>
      </c>
      <c r="B1922" s="2">
        <v>1.84</v>
      </c>
      <c r="C1922" s="2">
        <f t="shared" si="174"/>
        <v>1.6900107106500419</v>
      </c>
      <c r="D1922" s="2">
        <f t="shared" si="176"/>
        <v>1.7271111233605636</v>
      </c>
      <c r="E1922" s="2">
        <f t="shared" si="175"/>
        <v>-3.7100412710521669E-2</v>
      </c>
      <c r="F1922" s="2">
        <f t="shared" si="179"/>
        <v>-2.3750235889771964E-3</v>
      </c>
      <c r="G1922" s="2">
        <f t="shared" si="177"/>
        <v>-3.4725389121544471E-2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1.86</v>
      </c>
      <c r="C1923" s="2">
        <f t="shared" si="174"/>
        <v>1.6884706013192663</v>
      </c>
      <c r="D1923" s="2">
        <f t="shared" si="176"/>
        <v>1.7369547438523738</v>
      </c>
      <c r="E1923" s="2">
        <f t="shared" si="175"/>
        <v>-4.848414253310751E-2</v>
      </c>
      <c r="F1923" s="2">
        <f t="shared" si="179"/>
        <v>-1.159684737780326E-2</v>
      </c>
      <c r="G1923" s="2">
        <f t="shared" si="177"/>
        <v>-3.6887295155304249E-2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1.85</v>
      </c>
      <c r="C1924" s="2">
        <f t="shared" si="174"/>
        <v>1.690244354962456</v>
      </c>
      <c r="D1924" s="2">
        <f t="shared" si="176"/>
        <v>1.7453284665299758</v>
      </c>
      <c r="E1924" s="2">
        <f t="shared" si="175"/>
        <v>-5.50841115675198E-2</v>
      </c>
      <c r="F1924" s="2">
        <f t="shared" si="179"/>
        <v>-2.0294300215746568E-2</v>
      </c>
      <c r="G1924" s="2">
        <f t="shared" si="177"/>
        <v>-3.4789811351773232E-2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1.86</v>
      </c>
      <c r="C1925" s="2">
        <f t="shared" si="174"/>
        <v>1.6978990695836165</v>
      </c>
      <c r="D1925" s="2">
        <f t="shared" si="176"/>
        <v>1.753822654194422</v>
      </c>
      <c r="E1925" s="2">
        <f t="shared" si="175"/>
        <v>-5.5923584610805488E-2</v>
      </c>
      <c r="F1925" s="2">
        <f t="shared" si="179"/>
        <v>-2.7420157094758354E-2</v>
      </c>
      <c r="G1925" s="2">
        <f t="shared" si="177"/>
        <v>-2.8503427516047133E-2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1.87</v>
      </c>
      <c r="C1926" s="2">
        <f t="shared" si="174"/>
        <v>1.7074530588784449</v>
      </c>
      <c r="D1926" s="2">
        <f t="shared" si="176"/>
        <v>1.7624283835133536</v>
      </c>
      <c r="E1926" s="2">
        <f t="shared" si="175"/>
        <v>-5.4975324634908729E-2</v>
      </c>
      <c r="F1926" s="2">
        <f t="shared" si="179"/>
        <v>-3.2931190602788429E-2</v>
      </c>
      <c r="G1926" s="2">
        <f t="shared" si="177"/>
        <v>-2.2044134032120299E-2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1.84</v>
      </c>
      <c r="C1927" s="2">
        <f t="shared" si="174"/>
        <v>1.7139987421279148</v>
      </c>
      <c r="D1927" s="2">
        <f t="shared" si="176"/>
        <v>1.7681744291790311</v>
      </c>
      <c r="E1927" s="2">
        <f t="shared" si="175"/>
        <v>-5.4175687051116306E-2</v>
      </c>
      <c r="F1927" s="2">
        <f t="shared" si="179"/>
        <v>-3.7180089892454006E-2</v>
      </c>
      <c r="G1927" s="2">
        <f t="shared" si="177"/>
        <v>-1.69955971586623E-2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1.85</v>
      </c>
      <c r="C1928" s="2">
        <f t="shared" si="174"/>
        <v>1.7272297048774665</v>
      </c>
      <c r="D1928" s="2">
        <f t="shared" si="176"/>
        <v>1.774235582573177</v>
      </c>
      <c r="E1928" s="2">
        <f t="shared" si="175"/>
        <v>-4.7005877695710518E-2</v>
      </c>
      <c r="F1928" s="2">
        <f t="shared" si="179"/>
        <v>-3.9145247453105311E-2</v>
      </c>
      <c r="G1928" s="2">
        <f t="shared" si="177"/>
        <v>-7.8606302426052072E-3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1.85</v>
      </c>
      <c r="C1929" s="2">
        <f t="shared" si="174"/>
        <v>1.7368866733578563</v>
      </c>
      <c r="D1929" s="2">
        <f t="shared" si="176"/>
        <v>1.7798477616418307</v>
      </c>
      <c r="E1929" s="2">
        <f t="shared" si="175"/>
        <v>-4.296108828397438E-2</v>
      </c>
      <c r="F1929" s="2">
        <f t="shared" si="179"/>
        <v>-3.9908415619279124E-2</v>
      </c>
      <c r="G1929" s="2">
        <f t="shared" si="177"/>
        <v>-3.0526726646952565E-3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1.82</v>
      </c>
      <c r="C1930" s="2">
        <f t="shared" si="174"/>
        <v>1.7481348774566476</v>
      </c>
      <c r="D1930" s="2">
        <f t="shared" si="176"/>
        <v>1.7828220015202134</v>
      </c>
      <c r="E1930" s="2">
        <f t="shared" si="175"/>
        <v>-3.4687124063565777E-2</v>
      </c>
      <c r="F1930" s="2">
        <f t="shared" si="179"/>
        <v>-3.8864157308136457E-2</v>
      </c>
      <c r="G1930" s="2">
        <f t="shared" si="177"/>
        <v>4.1770332445706798E-3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1.83</v>
      </c>
      <c r="C1931" s="2">
        <f t="shared" si="174"/>
        <v>1.7576525886171634</v>
      </c>
      <c r="D1931" s="2">
        <f t="shared" si="176"/>
        <v>1.7863166680742717</v>
      </c>
      <c r="E1931" s="2">
        <f t="shared" si="175"/>
        <v>-2.8664079457108249E-2</v>
      </c>
      <c r="F1931" s="2">
        <f t="shared" si="179"/>
        <v>-3.6824141737930818E-2</v>
      </c>
      <c r="G1931" s="2">
        <f t="shared" si="177"/>
        <v>8.1600622808225692E-3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1.84</v>
      </c>
      <c r="C1932" s="2">
        <f t="shared" si="174"/>
        <v>1.7703214211375999</v>
      </c>
      <c r="D1932" s="2">
        <f t="shared" si="176"/>
        <v>1.7902932111798813</v>
      </c>
      <c r="E1932" s="2">
        <f t="shared" si="175"/>
        <v>-1.9971790042281334E-2</v>
      </c>
      <c r="F1932" s="2">
        <f t="shared" si="179"/>
        <v>-3.3453671398800927E-2</v>
      </c>
      <c r="G1932" s="2">
        <f t="shared" si="177"/>
        <v>1.3481881356519593E-2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1.8</v>
      </c>
      <c r="C1933" s="2">
        <f t="shared" si="174"/>
        <v>1.7841181255779692</v>
      </c>
      <c r="D1933" s="2">
        <f t="shared" si="176"/>
        <v>1.7910122325739641</v>
      </c>
      <c r="E1933" s="2">
        <f t="shared" si="175"/>
        <v>-6.8941069959949086E-3</v>
      </c>
      <c r="F1933" s="2">
        <f t="shared" si="179"/>
        <v>-2.8141758518239725E-2</v>
      </c>
      <c r="G1933" s="2">
        <f t="shared" si="177"/>
        <v>2.1247651522244816E-2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1.84</v>
      </c>
      <c r="C1934" s="2">
        <f t="shared" si="174"/>
        <v>1.7942537985659741</v>
      </c>
      <c r="D1934" s="2">
        <f t="shared" si="176"/>
        <v>1.7946409560870038</v>
      </c>
      <c r="E1934" s="2">
        <f t="shared" si="175"/>
        <v>-3.871575210296907E-4</v>
      </c>
      <c r="F1934" s="2">
        <f t="shared" si="179"/>
        <v>-2.2590838318797719E-2</v>
      </c>
      <c r="G1934" s="2">
        <f t="shared" si="177"/>
        <v>2.2203680797768029E-2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1.85</v>
      </c>
      <c r="C1935" s="2">
        <f t="shared" ref="C1935:C1998" si="180">$C$4*B1925+C1934*(1-$C$4)</f>
        <v>1.8043685987865936</v>
      </c>
      <c r="D1935" s="2">
        <f t="shared" si="176"/>
        <v>1.798741626006485</v>
      </c>
      <c r="E1935" s="2">
        <f t="shared" si="175"/>
        <v>5.6269727801085967E-3</v>
      </c>
      <c r="F1935" s="2">
        <f t="shared" si="179"/>
        <v>-1.6947276099016455E-2</v>
      </c>
      <c r="G1935" s="2">
        <f t="shared" si="177"/>
        <v>2.2574248879125052E-2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1.86</v>
      </c>
      <c r="C1936" s="2">
        <f t="shared" si="180"/>
        <v>1.8144657374348099</v>
      </c>
      <c r="D1936" s="2">
        <f t="shared" si="176"/>
        <v>1.8032792833393381</v>
      </c>
      <c r="E1936" s="2">
        <f t="shared" si="175"/>
        <v>1.1186454095471809E-2</v>
      </c>
      <c r="F1936" s="2">
        <f t="shared" si="179"/>
        <v>-1.1320530060118805E-2</v>
      </c>
      <c r="G1936" s="2">
        <f t="shared" si="177"/>
        <v>2.2506984155590614E-2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1.87</v>
      </c>
      <c r="C1937" s="2">
        <f t="shared" si="180"/>
        <v>1.8183940855217622</v>
      </c>
      <c r="D1937" s="2">
        <f t="shared" si="176"/>
        <v>1.8082215586475352</v>
      </c>
      <c r="E1937" s="2">
        <f t="shared" si="175"/>
        <v>1.0172526874226984E-2</v>
      </c>
      <c r="F1937" s="2">
        <f t="shared" si="179"/>
        <v>-7.0219186732496473E-3</v>
      </c>
      <c r="G1937" s="2">
        <f t="shared" si="177"/>
        <v>1.7194445547476629E-2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1.87</v>
      </c>
      <c r="C1938" s="2">
        <f t="shared" si="180"/>
        <v>1.8232565339030296</v>
      </c>
      <c r="D1938" s="2">
        <f t="shared" si="176"/>
        <v>1.8127977394884585</v>
      </c>
      <c r="E1938" s="2">
        <f t="shared" si="175"/>
        <v>1.0458794414571093E-2</v>
      </c>
      <c r="F1938" s="2">
        <f t="shared" si="179"/>
        <v>-3.5257760556854996E-3</v>
      </c>
      <c r="G1938" s="2">
        <f t="shared" si="177"/>
        <v>1.3984570470256592E-2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1.88</v>
      </c>
      <c r="C1939" s="2">
        <f t="shared" si="180"/>
        <v>1.8273709133025635</v>
      </c>
      <c r="D1939" s="2">
        <f t="shared" si="176"/>
        <v>1.8177756847115356</v>
      </c>
      <c r="E1939" s="2">
        <f t="shared" si="175"/>
        <v>9.5952285910279045E-3</v>
      </c>
      <c r="F1939" s="2">
        <f t="shared" si="179"/>
        <v>-9.0157512634281875E-4</v>
      </c>
      <c r="G1939" s="2">
        <f t="shared" si="177"/>
        <v>1.0496803717370723E-2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1.9</v>
      </c>
      <c r="C1940" s="2">
        <f t="shared" si="180"/>
        <v>1.8262369266406306</v>
      </c>
      <c r="D1940" s="2">
        <f t="shared" si="176"/>
        <v>1.8238663747329031</v>
      </c>
      <c r="E1940" s="2">
        <f t="shared" si="175"/>
        <v>2.3705519077275028E-3</v>
      </c>
      <c r="F1940" s="2">
        <f t="shared" si="179"/>
        <v>-2.4714971952875445E-4</v>
      </c>
      <c r="G1940" s="2">
        <f t="shared" si="177"/>
        <v>2.6177016272562574E-3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1.92</v>
      </c>
      <c r="C1941" s="2">
        <f t="shared" si="180"/>
        <v>1.8268158610036105</v>
      </c>
      <c r="D1941" s="2">
        <f t="shared" si="176"/>
        <v>1.8309873840119475</v>
      </c>
      <c r="E1941" s="2">
        <f t="shared" si="175"/>
        <v>-4.1715230083370081E-3</v>
      </c>
      <c r="F1941" s="2">
        <f t="shared" si="179"/>
        <v>-1.0320243772904052E-3</v>
      </c>
      <c r="G1941" s="2">
        <f t="shared" si="177"/>
        <v>-3.1394986310466031E-3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1.96</v>
      </c>
      <c r="C1942" s="2">
        <f t="shared" si="180"/>
        <v>1.8288441900799781</v>
      </c>
      <c r="D1942" s="2">
        <f t="shared" si="176"/>
        <v>1.8405438740851365</v>
      </c>
      <c r="E1942" s="2">
        <f t="shared" si="175"/>
        <v>-1.1699684005158417E-2</v>
      </c>
      <c r="F1942" s="2">
        <f t="shared" si="179"/>
        <v>-3.1655563028640077E-3</v>
      </c>
      <c r="G1942" s="2">
        <f t="shared" si="177"/>
        <v>-8.5341277022944091E-3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1.98</v>
      </c>
      <c r="C1943" s="2">
        <f t="shared" si="180"/>
        <v>1.8244066223753661</v>
      </c>
      <c r="D1943" s="2">
        <f t="shared" si="176"/>
        <v>1.8508739574862376</v>
      </c>
      <c r="E1943" s="2">
        <f t="shared" si="175"/>
        <v>-2.6467335110871515E-2</v>
      </c>
      <c r="F1943" s="2">
        <f t="shared" si="179"/>
        <v>-7.8259120644655102E-3</v>
      </c>
      <c r="G1943" s="2">
        <f t="shared" si="177"/>
        <v>-1.8641423046406005E-2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1.98</v>
      </c>
      <c r="C1944" s="2">
        <f t="shared" si="180"/>
        <v>1.8268056035483866</v>
      </c>
      <c r="D1944" s="2">
        <f t="shared" si="176"/>
        <v>1.8604388495242941</v>
      </c>
      <c r="E1944" s="2">
        <f t="shared" si="175"/>
        <v>-3.3633245975907444E-2</v>
      </c>
      <c r="F1944" s="2">
        <f t="shared" si="179"/>
        <v>-1.2987378846753897E-2</v>
      </c>
      <c r="G1944" s="2">
        <f t="shared" si="177"/>
        <v>-2.0645867129153547E-2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1.98</v>
      </c>
      <c r="C1945" s="2">
        <f t="shared" si="180"/>
        <v>1.8303739722332504</v>
      </c>
      <c r="D1945" s="2">
        <f t="shared" si="176"/>
        <v>1.8692952310410131</v>
      </c>
      <c r="E1945" s="2">
        <f t="shared" si="175"/>
        <v>-3.892125880776276E-2</v>
      </c>
      <c r="F1945" s="2">
        <f t="shared" si="179"/>
        <v>-1.817415483895567E-2</v>
      </c>
      <c r="G1945" s="2">
        <f t="shared" si="177"/>
        <v>-2.0747103968807089E-2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1.96</v>
      </c>
      <c r="C1946" s="2">
        <f t="shared" si="180"/>
        <v>1.8349318226589042</v>
      </c>
      <c r="D1946" s="2">
        <f t="shared" si="176"/>
        <v>1.8760141028157529</v>
      </c>
      <c r="E1946" s="2">
        <f t="shared" si="175"/>
        <v>-4.1082280156848672E-2</v>
      </c>
      <c r="F1946" s="2">
        <f t="shared" si="179"/>
        <v>-2.2755779902534273E-2</v>
      </c>
      <c r="G1946" s="2">
        <f t="shared" si="177"/>
        <v>-1.8326500254314398E-2</v>
      </c>
      <c r="H1946" s="2" t="str">
        <f t="shared" si="178"/>
        <v>Hold</v>
      </c>
    </row>
    <row r="1947" spans="1:8" ht="13.5" x14ac:dyDescent="0.25">
      <c r="A1947" s="3">
        <v>44844</v>
      </c>
      <c r="B1947" s="2">
        <v>1.98</v>
      </c>
      <c r="C1947" s="2">
        <f t="shared" si="180"/>
        <v>1.8403269268652267</v>
      </c>
      <c r="D1947" s="2">
        <f t="shared" si="176"/>
        <v>1.8837167618664379</v>
      </c>
      <c r="E1947" s="2">
        <f t="shared" si="175"/>
        <v>-4.3389835001211186E-2</v>
      </c>
      <c r="F1947" s="2">
        <f t="shared" si="179"/>
        <v>-2.6882590922269654E-2</v>
      </c>
      <c r="G1947" s="2">
        <f t="shared" si="177"/>
        <v>-1.6507244078941531E-2</v>
      </c>
      <c r="H1947" s="2" t="str">
        <f t="shared" si="178"/>
        <v>Hold</v>
      </c>
    </row>
    <row r="1948" spans="1:8" ht="13.5" x14ac:dyDescent="0.25">
      <c r="A1948" s="3">
        <v>44845</v>
      </c>
      <c r="B1948" s="2">
        <v>1.98</v>
      </c>
      <c r="C1948" s="2">
        <f t="shared" si="180"/>
        <v>1.8448920150398072</v>
      </c>
      <c r="D1948" s="2">
        <f t="shared" si="176"/>
        <v>1.8908488535800352</v>
      </c>
      <c r="E1948" s="2">
        <f t="shared" ref="E1948:E2011" si="181">C1948-D1948</f>
        <v>-4.5956838540228029E-2</v>
      </c>
      <c r="F1948" s="2">
        <f t="shared" si="179"/>
        <v>-3.0697440445861333E-2</v>
      </c>
      <c r="G1948" s="2">
        <f t="shared" si="177"/>
        <v>-1.5259398094366695E-2</v>
      </c>
      <c r="H1948" s="2" t="str">
        <f t="shared" si="178"/>
        <v>Hold</v>
      </c>
    </row>
    <row r="1949" spans="1:8" ht="13.5" x14ac:dyDescent="0.25">
      <c r="A1949" s="3">
        <v>44846</v>
      </c>
      <c r="B1949" s="2">
        <v>1.99</v>
      </c>
      <c r="C1949" s="2">
        <f t="shared" si="180"/>
        <v>1.8502932434952213</v>
      </c>
      <c r="D1949" s="2">
        <f t="shared" ref="D1949:D2012" si="182">$D$4*B1949+(1-$D$4)*D1948</f>
        <v>1.898193382944477</v>
      </c>
      <c r="E1949" s="2">
        <f t="shared" si="181"/>
        <v>-4.7900139449255752E-2</v>
      </c>
      <c r="F1949" s="2">
        <f t="shared" si="179"/>
        <v>-3.4137980246540217E-2</v>
      </c>
      <c r="G1949" s="2">
        <f t="shared" si="177"/>
        <v>-1.3762159202715535E-2</v>
      </c>
      <c r="H1949" s="2" t="str">
        <f t="shared" si="178"/>
        <v>Hold</v>
      </c>
    </row>
    <row r="1950" spans="1:8" ht="13.5" x14ac:dyDescent="0.25">
      <c r="A1950" s="3">
        <v>44847</v>
      </c>
      <c r="B1950" s="2">
        <v>1.98</v>
      </c>
      <c r="C1950" s="2">
        <f t="shared" si="180"/>
        <v>1.8579404368036487</v>
      </c>
      <c r="D1950" s="2">
        <f t="shared" si="182"/>
        <v>1.9042531323559972</v>
      </c>
      <c r="E1950" s="2">
        <f t="shared" si="181"/>
        <v>-4.6312695552348515E-2</v>
      </c>
      <c r="F1950" s="2">
        <f t="shared" si="179"/>
        <v>-3.6572923307701878E-2</v>
      </c>
      <c r="G1950" s="2">
        <f t="shared" si="177"/>
        <v>-9.739772244646637E-3</v>
      </c>
      <c r="H1950" s="2" t="str">
        <f t="shared" si="178"/>
        <v>Hold</v>
      </c>
    </row>
    <row r="1951" spans="1:8" ht="13.5" x14ac:dyDescent="0.25">
      <c r="A1951" s="3">
        <v>44848</v>
      </c>
      <c r="B1951" s="2">
        <v>1.99</v>
      </c>
      <c r="C1951" s="2">
        <f t="shared" si="180"/>
        <v>1.8674880619107797</v>
      </c>
      <c r="D1951" s="2">
        <f t="shared" si="182"/>
        <v>1.9106047521814791</v>
      </c>
      <c r="E1951" s="2">
        <f t="shared" si="181"/>
        <v>-4.311669027069942E-2</v>
      </c>
      <c r="F1951" s="2">
        <f t="shared" si="179"/>
        <v>-3.7881676700301389E-2</v>
      </c>
      <c r="G1951" s="2">
        <f t="shared" si="177"/>
        <v>-5.2350135703980311E-3</v>
      </c>
      <c r="H1951" s="2" t="str">
        <f t="shared" si="178"/>
        <v>Hold</v>
      </c>
    </row>
    <row r="1952" spans="1:8" ht="13.5" x14ac:dyDescent="0.25">
      <c r="A1952" s="3">
        <v>44851</v>
      </c>
      <c r="B1952" s="2">
        <v>2</v>
      </c>
      <c r="C1952" s="2">
        <f t="shared" si="180"/>
        <v>1.8817206677706597</v>
      </c>
      <c r="D1952" s="2">
        <f t="shared" si="182"/>
        <v>1.9172266223902583</v>
      </c>
      <c r="E1952" s="2">
        <f t="shared" si="181"/>
        <v>-3.5505954619598601E-2</v>
      </c>
      <c r="F1952" s="2">
        <f t="shared" si="179"/>
        <v>-3.7406532284160833E-2</v>
      </c>
      <c r="G1952" s="2">
        <f t="shared" si="177"/>
        <v>1.9005776645622321E-3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1.96</v>
      </c>
      <c r="C1953" s="2">
        <f t="shared" si="180"/>
        <v>1.8968405650367122</v>
      </c>
      <c r="D1953" s="2">
        <f t="shared" si="182"/>
        <v>1.9203950207317206</v>
      </c>
      <c r="E1953" s="2">
        <f t="shared" si="181"/>
        <v>-2.3554455695008469E-2</v>
      </c>
      <c r="F1953" s="2">
        <f t="shared" si="179"/>
        <v>-3.4636116966330358E-2</v>
      </c>
      <c r="G1953" s="2">
        <f t="shared" si="177"/>
        <v>1.1081661271321888E-2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1.97</v>
      </c>
      <c r="C1954" s="2">
        <f t="shared" si="180"/>
        <v>1.9096343242618334</v>
      </c>
      <c r="D1954" s="2">
        <f t="shared" si="182"/>
        <v>1.9240694636404823</v>
      </c>
      <c r="E1954" s="2">
        <f t="shared" si="181"/>
        <v>-1.443513937864882E-2</v>
      </c>
      <c r="F1954" s="2">
        <f t="shared" si="179"/>
        <v>-3.0595921448794052E-2</v>
      </c>
      <c r="G1954" s="2">
        <f t="shared" si="177"/>
        <v>1.6160782070145232E-2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1.95</v>
      </c>
      <c r="C1955" s="2">
        <f t="shared" si="180"/>
        <v>1.9204598128369361</v>
      </c>
      <c r="D1955" s="2">
        <f t="shared" si="182"/>
        <v>1.9259902441115575</v>
      </c>
      <c r="E1955" s="2">
        <f t="shared" si="181"/>
        <v>-5.5304312746213835E-3</v>
      </c>
      <c r="F1955" s="2">
        <f t="shared" si="179"/>
        <v>-2.5582823413959517E-2</v>
      </c>
      <c r="G1955" s="2">
        <f t="shared" si="177"/>
        <v>2.0052392139338134E-2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1.97</v>
      </c>
      <c r="C1956" s="2">
        <f t="shared" si="180"/>
        <v>1.9265429185543306</v>
      </c>
      <c r="D1956" s="2">
        <f t="shared" si="182"/>
        <v>1.9292502260292199</v>
      </c>
      <c r="E1956" s="2">
        <f t="shared" si="181"/>
        <v>-2.7073074748893422E-3</v>
      </c>
      <c r="F1956" s="2">
        <f t="shared" si="179"/>
        <v>-2.1007720226145481E-2</v>
      </c>
      <c r="G1956" s="2">
        <f t="shared" ref="G1956:G2019" si="183">E1956-F1956</f>
        <v>1.8300412751256139E-2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1.97</v>
      </c>
      <c r="C1957" s="2">
        <f t="shared" si="180"/>
        <v>1.9347670849305874</v>
      </c>
      <c r="D1957" s="2">
        <f t="shared" si="182"/>
        <v>1.9322687278048334</v>
      </c>
      <c r="E1957" s="2">
        <f t="shared" si="181"/>
        <v>2.4983571257539694E-3</v>
      </c>
      <c r="F1957" s="2">
        <f t="shared" ref="F1957:F2020" si="185">(E1957*(2/(10)))+((1-(2/10))*F1956)</f>
        <v>-1.6306504755765592E-2</v>
      </c>
      <c r="G1957" s="2">
        <f t="shared" si="183"/>
        <v>1.8804861881519561E-2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1.97</v>
      </c>
      <c r="C1958" s="2">
        <f t="shared" si="180"/>
        <v>1.9417259949412662</v>
      </c>
      <c r="D1958" s="2">
        <f t="shared" si="182"/>
        <v>1.9350636368563272</v>
      </c>
      <c r="E1958" s="2">
        <f t="shared" si="181"/>
        <v>6.6623580849389796E-3</v>
      </c>
      <c r="F1958" s="2">
        <f t="shared" si="185"/>
        <v>-1.1712732187624678E-2</v>
      </c>
      <c r="G1958" s="2">
        <f t="shared" si="183"/>
        <v>1.8375090272563656E-2</v>
      </c>
      <c r="H1958" s="2" t="str">
        <f t="shared" si="184"/>
        <v>Sell</v>
      </c>
    </row>
    <row r="1959" spans="1:8" ht="13.5" x14ac:dyDescent="0.25">
      <c r="A1959" s="3">
        <v>44860</v>
      </c>
      <c r="B1959" s="2">
        <v>1.98</v>
      </c>
      <c r="C1959" s="2">
        <f t="shared" si="180"/>
        <v>1.9491527649503022</v>
      </c>
      <c r="D1959" s="2">
        <f t="shared" si="182"/>
        <v>1.9383922563484512</v>
      </c>
      <c r="E1959" s="2">
        <f t="shared" si="181"/>
        <v>1.076050860185096E-2</v>
      </c>
      <c r="F1959" s="2">
        <f t="shared" si="185"/>
        <v>-7.21808402972955E-3</v>
      </c>
      <c r="G1959" s="2">
        <f t="shared" si="183"/>
        <v>1.7978592631580512E-2</v>
      </c>
      <c r="H1959" s="2" t="str">
        <f t="shared" si="184"/>
        <v>Sell</v>
      </c>
    </row>
    <row r="1960" spans="1:8" ht="13.5" x14ac:dyDescent="0.25">
      <c r="A1960" s="3">
        <v>44861</v>
      </c>
      <c r="B1960" s="2">
        <v>1.98</v>
      </c>
      <c r="C1960" s="2">
        <f t="shared" si="180"/>
        <v>1.9538984934194863</v>
      </c>
      <c r="D1960" s="2">
        <f t="shared" si="182"/>
        <v>1.9414743114337512</v>
      </c>
      <c r="E1960" s="2">
        <f t="shared" si="181"/>
        <v>1.2424181985735139E-2</v>
      </c>
      <c r="F1960" s="2">
        <f t="shared" si="185"/>
        <v>-3.2896308266366124E-3</v>
      </c>
      <c r="G1960" s="2">
        <f t="shared" si="183"/>
        <v>1.571381281237175E-2</v>
      </c>
      <c r="H1960" s="2" t="str">
        <f t="shared" si="184"/>
        <v>Sell</v>
      </c>
    </row>
    <row r="1961" spans="1:8" ht="13.5" x14ac:dyDescent="0.25">
      <c r="A1961" s="3">
        <v>44862</v>
      </c>
      <c r="B1961" s="2">
        <v>1.98</v>
      </c>
      <c r="C1961" s="2">
        <f t="shared" si="180"/>
        <v>1.95945257135495</v>
      </c>
      <c r="D1961" s="2">
        <f t="shared" si="182"/>
        <v>1.9443280661423623</v>
      </c>
      <c r="E1961" s="2">
        <f t="shared" si="181"/>
        <v>1.512450521258768E-2</v>
      </c>
      <c r="F1961" s="2">
        <f t="shared" si="185"/>
        <v>3.9319638120824613E-4</v>
      </c>
      <c r="G1961" s="2">
        <f t="shared" si="183"/>
        <v>1.4731308831379434E-2</v>
      </c>
      <c r="H1961" s="2" t="str">
        <f t="shared" si="184"/>
        <v>Sell</v>
      </c>
    </row>
    <row r="1962" spans="1:8" ht="13.5" x14ac:dyDescent="0.25">
      <c r="A1962" s="3">
        <v>44865</v>
      </c>
      <c r="B1962" s="2">
        <v>1.98</v>
      </c>
      <c r="C1962" s="2">
        <f t="shared" si="180"/>
        <v>1.9656906373003422</v>
      </c>
      <c r="D1962" s="2">
        <f t="shared" si="182"/>
        <v>1.9469704316132985</v>
      </c>
      <c r="E1962" s="2">
        <f t="shared" si="181"/>
        <v>1.8720205687043689E-2</v>
      </c>
      <c r="F1962" s="2">
        <f t="shared" si="185"/>
        <v>4.0585982423753351E-3</v>
      </c>
      <c r="G1962" s="2">
        <f t="shared" si="183"/>
        <v>1.4661607444668354E-2</v>
      </c>
      <c r="H1962" s="2" t="str">
        <f t="shared" si="184"/>
        <v>Sell</v>
      </c>
    </row>
    <row r="1963" spans="1:8" ht="13.5" x14ac:dyDescent="0.25">
      <c r="A1963" s="3">
        <v>44866</v>
      </c>
      <c r="B1963" s="2">
        <v>1.94</v>
      </c>
      <c r="C1963" s="2">
        <f t="shared" si="180"/>
        <v>1.9648151546387511</v>
      </c>
      <c r="D1963" s="2">
        <f t="shared" si="182"/>
        <v>1.9464541033456468</v>
      </c>
      <c r="E1963" s="2">
        <f t="shared" si="181"/>
        <v>1.836105129310428E-2</v>
      </c>
      <c r="F1963" s="2">
        <f t="shared" si="185"/>
        <v>6.9190888525211243E-3</v>
      </c>
      <c r="G1963" s="2">
        <f t="shared" si="183"/>
        <v>1.1441962440583157E-2</v>
      </c>
      <c r="H1963" s="2" t="str">
        <f t="shared" si="184"/>
        <v>Sell</v>
      </c>
    </row>
    <row r="1964" spans="1:8" ht="13.5" x14ac:dyDescent="0.25">
      <c r="A1964" s="3">
        <v>44867</v>
      </c>
      <c r="B1964" s="2">
        <v>1.91</v>
      </c>
      <c r="C1964" s="2">
        <f t="shared" si="180"/>
        <v>1.9656128231558663</v>
      </c>
      <c r="D1964" s="2">
        <f t="shared" si="182"/>
        <v>1.9437537993941174</v>
      </c>
      <c r="E1964" s="2">
        <f t="shared" si="181"/>
        <v>2.1859023761748864E-2</v>
      </c>
      <c r="F1964" s="2">
        <f t="shared" si="185"/>
        <v>9.9070758343666725E-3</v>
      </c>
      <c r="G1964" s="2">
        <f t="shared" si="183"/>
        <v>1.1951947927382191E-2</v>
      </c>
      <c r="H1964" s="2" t="str">
        <f t="shared" si="184"/>
        <v>Sell</v>
      </c>
    </row>
    <row r="1965" spans="1:8" ht="13.5" x14ac:dyDescent="0.25">
      <c r="A1965" s="3">
        <v>44868</v>
      </c>
      <c r="B1965" s="2">
        <v>1.96</v>
      </c>
      <c r="C1965" s="2">
        <f t="shared" si="180"/>
        <v>1.9632108503626562</v>
      </c>
      <c r="D1965" s="2">
        <f t="shared" si="182"/>
        <v>1.9449572216612196</v>
      </c>
      <c r="E1965" s="2">
        <f t="shared" si="181"/>
        <v>1.8253628701436542E-2</v>
      </c>
      <c r="F1965" s="2">
        <f t="shared" si="185"/>
        <v>1.1576386407780647E-2</v>
      </c>
      <c r="G1965" s="2">
        <f t="shared" si="183"/>
        <v>6.6772422936558946E-3</v>
      </c>
      <c r="H1965" s="2" t="str">
        <f t="shared" si="184"/>
        <v>Sell</v>
      </c>
    </row>
    <row r="1966" spans="1:8" ht="13.5" x14ac:dyDescent="0.25">
      <c r="A1966" s="3">
        <v>44869</v>
      </c>
      <c r="B1966" s="2">
        <v>1.98</v>
      </c>
      <c r="C1966" s="2">
        <f t="shared" si="180"/>
        <v>1.9642553349222476</v>
      </c>
      <c r="D1966" s="2">
        <f t="shared" si="182"/>
        <v>1.9475529830196479</v>
      </c>
      <c r="E1966" s="2">
        <f t="shared" si="181"/>
        <v>1.6702351902599721E-2</v>
      </c>
      <c r="F1966" s="2">
        <f t="shared" si="185"/>
        <v>1.2601579506744464E-2</v>
      </c>
      <c r="G1966" s="2">
        <f t="shared" si="183"/>
        <v>4.1007723958552574E-3</v>
      </c>
      <c r="H1966" s="2" t="str">
        <f t="shared" si="184"/>
        <v>Sell</v>
      </c>
    </row>
    <row r="1967" spans="1:8" ht="13.5" x14ac:dyDescent="0.25">
      <c r="A1967" s="3">
        <v>44872</v>
      </c>
      <c r="B1967" s="2">
        <v>2</v>
      </c>
      <c r="C1967" s="2">
        <f t="shared" si="180"/>
        <v>1.9651391295495941</v>
      </c>
      <c r="D1967" s="2">
        <f t="shared" si="182"/>
        <v>1.9514379472404146</v>
      </c>
      <c r="E1967" s="2">
        <f t="shared" si="181"/>
        <v>1.3701182309179494E-2</v>
      </c>
      <c r="F1967" s="2">
        <f t="shared" si="185"/>
        <v>1.2821500067231472E-2</v>
      </c>
      <c r="G1967" s="2">
        <f t="shared" si="183"/>
        <v>8.7968224194802207E-4</v>
      </c>
      <c r="H1967" s="2" t="str">
        <f t="shared" si="184"/>
        <v>Sell</v>
      </c>
    </row>
    <row r="1968" spans="1:8" ht="13.5" x14ac:dyDescent="0.25">
      <c r="A1968" s="3">
        <v>44873</v>
      </c>
      <c r="B1968" s="2">
        <v>2.0099999999999998</v>
      </c>
      <c r="C1968" s="2">
        <f t="shared" si="180"/>
        <v>1.9658869557727334</v>
      </c>
      <c r="D1968" s="2">
        <f t="shared" si="182"/>
        <v>1.955775877074458</v>
      </c>
      <c r="E1968" s="2">
        <f t="shared" si="181"/>
        <v>1.0111078698275433E-2</v>
      </c>
      <c r="F1968" s="2">
        <f t="shared" si="185"/>
        <v>1.2279415793440265E-2</v>
      </c>
      <c r="G1968" s="2">
        <f t="shared" si="183"/>
        <v>-2.168337095164832E-3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2</v>
      </c>
      <c r="C1969" s="2">
        <f t="shared" si="180"/>
        <v>1.9680581933461592</v>
      </c>
      <c r="D1969" s="2">
        <f t="shared" si="182"/>
        <v>1.9590517380319055</v>
      </c>
      <c r="E1969" s="2">
        <f t="shared" si="181"/>
        <v>9.0064553142537029E-3</v>
      </c>
      <c r="F1969" s="2">
        <f t="shared" si="185"/>
        <v>1.1624823697602952E-2</v>
      </c>
      <c r="G1969" s="2">
        <f t="shared" si="183"/>
        <v>-2.6183683833492493E-3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1.96</v>
      </c>
      <c r="C1970" s="2">
        <f t="shared" si="180"/>
        <v>1.9698953943698272</v>
      </c>
      <c r="D1970" s="2">
        <f t="shared" si="182"/>
        <v>1.9591219796591717</v>
      </c>
      <c r="E1970" s="2">
        <f t="shared" si="181"/>
        <v>1.0773414710655516E-2</v>
      </c>
      <c r="F1970" s="2">
        <f t="shared" si="185"/>
        <v>1.1454541900213467E-2</v>
      </c>
      <c r="G1970" s="2">
        <f t="shared" si="183"/>
        <v>-6.8112718955795105E-4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1.91</v>
      </c>
      <c r="C1971" s="2">
        <f t="shared" si="180"/>
        <v>1.9714499490821615</v>
      </c>
      <c r="D1971" s="2">
        <f t="shared" si="182"/>
        <v>1.9554833144992332</v>
      </c>
      <c r="E1971" s="2">
        <f t="shared" si="181"/>
        <v>1.5966634582928352E-2</v>
      </c>
      <c r="F1971" s="2">
        <f t="shared" si="185"/>
        <v>1.2356960436756444E-2</v>
      </c>
      <c r="G1971" s="2">
        <f t="shared" si="183"/>
        <v>3.6096741461719081E-3</v>
      </c>
      <c r="H1971" s="2" t="str">
        <f t="shared" si="184"/>
        <v>Sell</v>
      </c>
    </row>
    <row r="1972" spans="1:8" ht="13.5" x14ac:dyDescent="0.25">
      <c r="A1972" s="3">
        <v>44879</v>
      </c>
      <c r="B1972" s="2">
        <v>1.93</v>
      </c>
      <c r="C1972" s="2">
        <f t="shared" si="180"/>
        <v>1.9727653415310598</v>
      </c>
      <c r="D1972" s="2">
        <f t="shared" si="182"/>
        <v>1.9535956615733641</v>
      </c>
      <c r="E1972" s="2">
        <f t="shared" si="181"/>
        <v>1.9169679957695696E-2</v>
      </c>
      <c r="F1972" s="2">
        <f t="shared" si="185"/>
        <v>1.3719504340944294E-2</v>
      </c>
      <c r="G1972" s="2">
        <f t="shared" si="183"/>
        <v>5.4501756167514015E-3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1.93</v>
      </c>
      <c r="C1973" s="2">
        <f t="shared" si="180"/>
        <v>1.9677245197570503</v>
      </c>
      <c r="D1973" s="2">
        <f t="shared" si="182"/>
        <v>1.951847834790152</v>
      </c>
      <c r="E1973" s="2">
        <f t="shared" si="181"/>
        <v>1.5876684966898313E-2</v>
      </c>
      <c r="F1973" s="2">
        <f t="shared" si="185"/>
        <v>1.4150940466135098E-2</v>
      </c>
      <c r="G1973" s="2">
        <f t="shared" si="183"/>
        <v>1.7257445007632152E-3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1.93</v>
      </c>
      <c r="C1974" s="2">
        <f t="shared" si="180"/>
        <v>1.9588438244098119</v>
      </c>
      <c r="D1974" s="2">
        <f t="shared" si="182"/>
        <v>1.9502294766575481</v>
      </c>
      <c r="E1974" s="2">
        <f t="shared" si="181"/>
        <v>8.6143477522637735E-3</v>
      </c>
      <c r="F1974" s="2">
        <f t="shared" si="185"/>
        <v>1.3043621923360834E-2</v>
      </c>
      <c r="G1974" s="2">
        <f t="shared" si="183"/>
        <v>-4.4292741710970605E-3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1.9</v>
      </c>
      <c r="C1975" s="2">
        <f t="shared" si="180"/>
        <v>1.9590216975775332</v>
      </c>
      <c r="D1975" s="2">
        <f t="shared" si="182"/>
        <v>1.9465087746829148</v>
      </c>
      <c r="E1975" s="2">
        <f t="shared" si="181"/>
        <v>1.2512922894618361E-2</v>
      </c>
      <c r="F1975" s="2">
        <f t="shared" si="185"/>
        <v>1.293748211761234E-2</v>
      </c>
      <c r="G1975" s="2">
        <f t="shared" si="183"/>
        <v>-4.2455922299397889E-4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1.95</v>
      </c>
      <c r="C1976" s="2">
        <f t="shared" si="180"/>
        <v>1.962249128719451</v>
      </c>
      <c r="D1976" s="2">
        <f t="shared" si="182"/>
        <v>1.9467673839656618</v>
      </c>
      <c r="E1976" s="2">
        <f t="shared" si="181"/>
        <v>1.5481744753789162E-2</v>
      </c>
      <c r="F1976" s="2">
        <f t="shared" si="185"/>
        <v>1.3446334644847706E-2</v>
      </c>
      <c r="G1976" s="2">
        <f t="shared" si="183"/>
        <v>2.0354101089414562E-3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1.96</v>
      </c>
      <c r="C1977" s="2">
        <f t="shared" si="180"/>
        <v>1.9680569550703046</v>
      </c>
      <c r="D1977" s="2">
        <f t="shared" si="182"/>
        <v>1.9477475777459832</v>
      </c>
      <c r="E1977" s="2">
        <f t="shared" si="181"/>
        <v>2.0309377324321476E-2</v>
      </c>
      <c r="F1977" s="2">
        <f t="shared" si="185"/>
        <v>1.481894318074246E-2</v>
      </c>
      <c r="G1977" s="2">
        <f t="shared" si="183"/>
        <v>5.4904341435790156E-3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1.96</v>
      </c>
      <c r="C1978" s="2">
        <f t="shared" si="180"/>
        <v>1.9745097312133346</v>
      </c>
      <c r="D1978" s="2">
        <f t="shared" si="182"/>
        <v>1.948655164579614</v>
      </c>
      <c r="E1978" s="2">
        <f t="shared" si="181"/>
        <v>2.5854566633720655E-2</v>
      </c>
      <c r="F1978" s="2">
        <f t="shared" si="185"/>
        <v>1.7026067871338098E-2</v>
      </c>
      <c r="G1978" s="2">
        <f t="shared" si="183"/>
        <v>8.828498762382557E-3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1.95</v>
      </c>
      <c r="C1979" s="2">
        <f t="shared" si="180"/>
        <v>1.9784313110266678</v>
      </c>
      <c r="D1979" s="2">
        <f t="shared" si="182"/>
        <v>1.948754782018161</v>
      </c>
      <c r="E1979" s="2">
        <f t="shared" si="181"/>
        <v>2.9676529008506813E-2</v>
      </c>
      <c r="F1979" s="2">
        <f t="shared" si="185"/>
        <v>1.9556160098771841E-2</v>
      </c>
      <c r="G1979" s="2">
        <f t="shared" si="183"/>
        <v>1.0120368909734972E-2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1.94</v>
      </c>
      <c r="C1980" s="2">
        <f t="shared" si="180"/>
        <v>1.9755957247148728</v>
      </c>
      <c r="D1980" s="2">
        <f t="shared" si="182"/>
        <v>1.9481062796464452</v>
      </c>
      <c r="E1980" s="2">
        <f t="shared" si="181"/>
        <v>2.7489445068427543E-2</v>
      </c>
      <c r="F1980" s="2">
        <f t="shared" si="185"/>
        <v>2.1142817092702982E-2</v>
      </c>
      <c r="G1980" s="2">
        <f t="shared" si="183"/>
        <v>6.3466279757245607E-3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1.94</v>
      </c>
      <c r="C1981" s="2">
        <f t="shared" si="180"/>
        <v>1.9655040747587385</v>
      </c>
      <c r="D1981" s="2">
        <f t="shared" si="182"/>
        <v>1.9475058144874493</v>
      </c>
      <c r="E1981" s="2">
        <f t="shared" si="181"/>
        <v>1.7998260271289146E-2</v>
      </c>
      <c r="F1981" s="2">
        <f t="shared" si="185"/>
        <v>2.0513905728420215E-2</v>
      </c>
      <c r="G1981" s="2">
        <f t="shared" si="183"/>
        <v>-2.5156454571310695E-3</v>
      </c>
      <c r="H1981" s="2" t="str">
        <f t="shared" si="184"/>
        <v>Hold</v>
      </c>
    </row>
    <row r="1982" spans="1:8" ht="13.5" x14ac:dyDescent="0.25">
      <c r="A1982" s="3">
        <v>44893</v>
      </c>
      <c r="B1982" s="2">
        <v>1.92</v>
      </c>
      <c r="C1982" s="2">
        <f t="shared" si="180"/>
        <v>1.9600419094112405</v>
      </c>
      <c r="D1982" s="2">
        <f t="shared" si="182"/>
        <v>1.9454683467476384</v>
      </c>
      <c r="E1982" s="2">
        <f t="shared" si="181"/>
        <v>1.4573562663602102E-2</v>
      </c>
      <c r="F1982" s="2">
        <f t="shared" si="185"/>
        <v>1.9325837115456594E-2</v>
      </c>
      <c r="G1982" s="2">
        <f t="shared" si="183"/>
        <v>-4.7522744518544921E-3</v>
      </c>
      <c r="H1982" s="2" t="str">
        <f t="shared" si="184"/>
        <v>Hold</v>
      </c>
    </row>
    <row r="1983" spans="1:8" ht="13.5" x14ac:dyDescent="0.25">
      <c r="A1983" s="3">
        <v>44894</v>
      </c>
      <c r="B1983" s="2">
        <v>1.92</v>
      </c>
      <c r="C1983" s="2">
        <f t="shared" si="180"/>
        <v>1.9554200771941264</v>
      </c>
      <c r="D1983" s="2">
        <f t="shared" si="182"/>
        <v>1.9435818025441096</v>
      </c>
      <c r="E1983" s="2">
        <f t="shared" si="181"/>
        <v>1.1838274650016745E-2</v>
      </c>
      <c r="F1983" s="2">
        <f t="shared" si="185"/>
        <v>1.7828324622368625E-2</v>
      </c>
      <c r="G1983" s="2">
        <f t="shared" si="183"/>
        <v>-5.9900499723518803E-3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1.92</v>
      </c>
      <c r="C1984" s="2">
        <f t="shared" si="180"/>
        <v>1.9515092960873379</v>
      </c>
      <c r="D1984" s="2">
        <f t="shared" si="182"/>
        <v>1.941835002355657</v>
      </c>
      <c r="E1984" s="2">
        <f t="shared" si="181"/>
        <v>9.6742937316809385E-3</v>
      </c>
      <c r="F1984" s="2">
        <f t="shared" si="185"/>
        <v>1.6197518444231087E-2</v>
      </c>
      <c r="G1984" s="2">
        <f t="shared" si="183"/>
        <v>-6.5232247125501484E-3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1.93</v>
      </c>
      <c r="C1985" s="2">
        <f t="shared" si="180"/>
        <v>1.9435847889969784</v>
      </c>
      <c r="D1985" s="2">
        <f t="shared" si="182"/>
        <v>1.9409583355144973</v>
      </c>
      <c r="E1985" s="2">
        <f t="shared" si="181"/>
        <v>2.6264534824811392E-3</v>
      </c>
      <c r="F1985" s="2">
        <f t="shared" si="185"/>
        <v>1.3483305451881098E-2</v>
      </c>
      <c r="G1985" s="2">
        <f t="shared" si="183"/>
        <v>-1.0856851969399959E-2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1.92</v>
      </c>
      <c r="C1986" s="2">
        <f t="shared" si="180"/>
        <v>1.9445717445359048</v>
      </c>
      <c r="D1986" s="2">
        <f t="shared" si="182"/>
        <v>1.9394058662171272</v>
      </c>
      <c r="E1986" s="2">
        <f t="shared" si="181"/>
        <v>5.1658783187775725E-3</v>
      </c>
      <c r="F1986" s="2">
        <f t="shared" si="185"/>
        <v>1.1819820025260394E-2</v>
      </c>
      <c r="G1986" s="2">
        <f t="shared" si="183"/>
        <v>-6.6539417064828219E-3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1.92</v>
      </c>
      <c r="C1987" s="2">
        <f t="shared" si="180"/>
        <v>1.9469453222996116</v>
      </c>
      <c r="D1987" s="2">
        <f t="shared" si="182"/>
        <v>1.9379683946454882</v>
      </c>
      <c r="E1987" s="2">
        <f t="shared" si="181"/>
        <v>8.97692765412339E-3</v>
      </c>
      <c r="F1987" s="2">
        <f t="shared" si="185"/>
        <v>1.1251241551032994E-2</v>
      </c>
      <c r="G1987" s="2">
        <f t="shared" si="183"/>
        <v>-2.2743138969096039E-3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1.9</v>
      </c>
      <c r="C1988" s="2">
        <f t="shared" si="180"/>
        <v>1.9489537342535175</v>
      </c>
      <c r="D1988" s="2">
        <f t="shared" si="182"/>
        <v>1.9351559209680445</v>
      </c>
      <c r="E1988" s="2">
        <f t="shared" si="181"/>
        <v>1.3797813285473026E-2</v>
      </c>
      <c r="F1988" s="2">
        <f t="shared" si="185"/>
        <v>1.1760555897921E-2</v>
      </c>
      <c r="G1988" s="2">
        <f t="shared" si="183"/>
        <v>2.0372573875520258E-3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1.92</v>
      </c>
      <c r="C1989" s="2">
        <f t="shared" si="180"/>
        <v>1.9491146982145149</v>
      </c>
      <c r="D1989" s="2">
        <f t="shared" si="182"/>
        <v>1.9340332601555967</v>
      </c>
      <c r="E1989" s="2">
        <f t="shared" si="181"/>
        <v>1.5081438058918151E-2</v>
      </c>
      <c r="F1989" s="2">
        <f t="shared" si="185"/>
        <v>1.2424732330120432E-2</v>
      </c>
      <c r="G1989" s="2">
        <f t="shared" si="183"/>
        <v>2.6567057287977189E-3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1.92</v>
      </c>
      <c r="C1990" s="2">
        <f t="shared" si="180"/>
        <v>1.9477124369507433</v>
      </c>
      <c r="D1990" s="2">
        <f t="shared" si="182"/>
        <v>1.9329937594033304</v>
      </c>
      <c r="E1990" s="2">
        <f t="shared" si="181"/>
        <v>1.4718677547412851E-2</v>
      </c>
      <c r="F1990" s="2">
        <f t="shared" si="185"/>
        <v>1.2883521373578916E-2</v>
      </c>
      <c r="G1990" s="2">
        <f t="shared" si="183"/>
        <v>1.8351561738339343E-3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1.9</v>
      </c>
      <c r="C1991" s="2">
        <f t="shared" si="180"/>
        <v>1.9465259081890904</v>
      </c>
      <c r="D1991" s="2">
        <f t="shared" si="182"/>
        <v>1.930549777225306</v>
      </c>
      <c r="E1991" s="2">
        <f t="shared" si="181"/>
        <v>1.5976130963784474E-2</v>
      </c>
      <c r="F1991" s="2">
        <f t="shared" si="185"/>
        <v>1.3502043291620029E-2</v>
      </c>
      <c r="G1991" s="2">
        <f t="shared" si="183"/>
        <v>2.4740876721644454E-3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1.9</v>
      </c>
      <c r="C1992" s="2">
        <f t="shared" si="180"/>
        <v>1.9424449992369226</v>
      </c>
      <c r="D1992" s="2">
        <f t="shared" si="182"/>
        <v>1.9282868307641721</v>
      </c>
      <c r="E1992" s="2">
        <f t="shared" si="181"/>
        <v>1.4158168472750532E-2</v>
      </c>
      <c r="F1992" s="2">
        <f t="shared" si="185"/>
        <v>1.3633268327846131E-2</v>
      </c>
      <c r="G1992" s="2">
        <f t="shared" si="183"/>
        <v>5.24900144904401E-4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1.91</v>
      </c>
      <c r="C1993" s="2">
        <f t="shared" si="180"/>
        <v>1.9389919224312422</v>
      </c>
      <c r="D1993" s="2">
        <f t="shared" si="182"/>
        <v>1.9269322507075668</v>
      </c>
      <c r="E1993" s="2">
        <f t="shared" si="181"/>
        <v>1.2059671723675391E-2</v>
      </c>
      <c r="F1993" s="2">
        <f t="shared" si="185"/>
        <v>1.3318549007011984E-2</v>
      </c>
      <c r="G1993" s="2">
        <f t="shared" si="183"/>
        <v>-1.2588772833365923E-3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1.91</v>
      </c>
      <c r="C1994" s="2">
        <f t="shared" si="180"/>
        <v>1.9360700882110511</v>
      </c>
      <c r="D1994" s="2">
        <f t="shared" si="182"/>
        <v>1.9256780099144137</v>
      </c>
      <c r="E1994" s="2">
        <f t="shared" si="181"/>
        <v>1.0392078296637353E-2</v>
      </c>
      <c r="F1994" s="2">
        <f t="shared" si="185"/>
        <v>1.2733254864937059E-2</v>
      </c>
      <c r="G1994" s="2">
        <f t="shared" si="183"/>
        <v>-2.3411765682997063E-3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1.91</v>
      </c>
      <c r="C1995" s="2">
        <f t="shared" si="180"/>
        <v>1.9351362284862739</v>
      </c>
      <c r="D1995" s="2">
        <f t="shared" si="182"/>
        <v>1.9245166758466794</v>
      </c>
      <c r="E1995" s="2">
        <f t="shared" si="181"/>
        <v>1.0619552639594465E-2</v>
      </c>
      <c r="F1995" s="2">
        <f t="shared" si="185"/>
        <v>1.2310514419868541E-2</v>
      </c>
      <c r="G1995" s="2">
        <f t="shared" si="183"/>
        <v>-1.6909617802740758E-3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1.91</v>
      </c>
      <c r="C1996" s="2">
        <f t="shared" si="180"/>
        <v>1.9328075779499241</v>
      </c>
      <c r="D1996" s="2">
        <f t="shared" si="182"/>
        <v>1.9234413665247032</v>
      </c>
      <c r="E1996" s="2">
        <f t="shared" si="181"/>
        <v>9.3662114252208717E-3</v>
      </c>
      <c r="F1996" s="2">
        <f t="shared" si="185"/>
        <v>1.1721653820939008E-2</v>
      </c>
      <c r="G1996" s="2">
        <f t="shared" si="183"/>
        <v>-2.3554423957181363E-3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1.91</v>
      </c>
      <c r="C1997" s="2">
        <f t="shared" si="180"/>
        <v>1.9308371813422434</v>
      </c>
      <c r="D1997" s="2">
        <f t="shared" si="182"/>
        <v>1.9224457097450955</v>
      </c>
      <c r="E1997" s="2">
        <f t="shared" si="181"/>
        <v>8.3914715971478149E-3</v>
      </c>
      <c r="F1997" s="2">
        <f t="shared" si="185"/>
        <v>1.1055617376180771E-2</v>
      </c>
      <c r="G1997" s="2">
        <f t="shared" si="183"/>
        <v>-2.6641457790329559E-3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1.91</v>
      </c>
      <c r="C1998" s="2">
        <f t="shared" si="180"/>
        <v>1.9260929995972829</v>
      </c>
      <c r="D1998" s="2">
        <f t="shared" si="182"/>
        <v>1.9215238053195329</v>
      </c>
      <c r="E1998" s="2">
        <f t="shared" si="181"/>
        <v>4.5691942777499328E-3</v>
      </c>
      <c r="F1998" s="2">
        <f t="shared" si="185"/>
        <v>9.7583327564946046E-3</v>
      </c>
      <c r="G1998" s="2">
        <f t="shared" si="183"/>
        <v>-5.1891384787446718E-3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1.9</v>
      </c>
      <c r="C1999" s="2">
        <f t="shared" ref="C1999:C2062" si="186">$C$4*B1989+C1998*(1-$C$4)</f>
        <v>1.9251556150438547</v>
      </c>
      <c r="D1999" s="2">
        <f t="shared" si="182"/>
        <v>1.9199294493699379</v>
      </c>
      <c r="E1999" s="2">
        <f t="shared" si="181"/>
        <v>5.2261656739167606E-3</v>
      </c>
      <c r="F1999" s="2">
        <f t="shared" si="185"/>
        <v>8.8518993399790361E-3</v>
      </c>
      <c r="G1999" s="2">
        <f t="shared" si="183"/>
        <v>-3.6257336660622756E-3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1.9</v>
      </c>
      <c r="C2000" s="2">
        <f t="shared" si="186"/>
        <v>1.9243624434986462</v>
      </c>
      <c r="D2000" s="2">
        <f t="shared" si="182"/>
        <v>1.9184531938610538</v>
      </c>
      <c r="E2000" s="2">
        <f t="shared" si="181"/>
        <v>5.9092496375923176E-3</v>
      </c>
      <c r="F2000" s="2">
        <f t="shared" si="185"/>
        <v>8.2633693995016917E-3</v>
      </c>
      <c r="G2000" s="2">
        <f t="shared" si="183"/>
        <v>-2.3541197619093741E-3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1.89</v>
      </c>
      <c r="C2001" s="2">
        <f t="shared" si="186"/>
        <v>1.9206143752680853</v>
      </c>
      <c r="D2001" s="2">
        <f t="shared" si="182"/>
        <v>1.916345549871346</v>
      </c>
      <c r="E2001" s="2">
        <f t="shared" si="181"/>
        <v>4.2688253967393397E-3</v>
      </c>
      <c r="F2001" s="2">
        <f t="shared" si="185"/>
        <v>7.4644605989492218E-3</v>
      </c>
      <c r="G2001" s="2">
        <f t="shared" si="183"/>
        <v>-3.1956352022098821E-3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1.89</v>
      </c>
      <c r="C2002" s="2">
        <f t="shared" si="186"/>
        <v>1.9174429329191491</v>
      </c>
      <c r="D2002" s="2">
        <f t="shared" si="182"/>
        <v>1.9143940276586535</v>
      </c>
      <c r="E2002" s="2">
        <f t="shared" si="181"/>
        <v>3.0489052604956157E-3</v>
      </c>
      <c r="F2002" s="2">
        <f t="shared" si="185"/>
        <v>6.581349531258501E-3</v>
      </c>
      <c r="G2002" s="2">
        <f t="shared" si="183"/>
        <v>-3.5324442707628852E-3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1.85</v>
      </c>
      <c r="C2003" s="2">
        <f t="shared" si="186"/>
        <v>1.9162978663162031</v>
      </c>
      <c r="D2003" s="2">
        <f t="shared" si="182"/>
        <v>1.9096240996839384</v>
      </c>
      <c r="E2003" s="2">
        <f t="shared" si="181"/>
        <v>6.6737666322647105E-3</v>
      </c>
      <c r="F2003" s="2">
        <f t="shared" si="185"/>
        <v>6.5998329514597434E-3</v>
      </c>
      <c r="G2003" s="2">
        <f t="shared" si="183"/>
        <v>7.3933680804967074E-5</v>
      </c>
      <c r="H2003" s="2" t="str">
        <f t="shared" si="184"/>
        <v>Sell</v>
      </c>
    </row>
    <row r="2004" spans="1:8" ht="13.5" x14ac:dyDescent="0.25">
      <c r="A2004" s="3">
        <v>44923</v>
      </c>
      <c r="B2004" s="2">
        <v>1.88</v>
      </c>
      <c r="C2004" s="2">
        <f t="shared" si="186"/>
        <v>1.915328963806018</v>
      </c>
      <c r="D2004" s="2">
        <f t="shared" si="182"/>
        <v>1.9074297219295726</v>
      </c>
      <c r="E2004" s="2">
        <f t="shared" si="181"/>
        <v>7.8992418764454175E-3</v>
      </c>
      <c r="F2004" s="2">
        <f t="shared" si="185"/>
        <v>6.8597147364568784E-3</v>
      </c>
      <c r="G2004" s="2">
        <f t="shared" si="183"/>
        <v>1.0395271399885391E-3</v>
      </c>
      <c r="H2004" s="2" t="str">
        <f t="shared" si="184"/>
        <v>Sell</v>
      </c>
    </row>
    <row r="2005" spans="1:8" ht="13.5" x14ac:dyDescent="0.25">
      <c r="A2005" s="3">
        <v>44924</v>
      </c>
      <c r="B2005" s="2">
        <v>1.88</v>
      </c>
      <c r="C2005" s="2">
        <f t="shared" si="186"/>
        <v>1.9145091232204767</v>
      </c>
      <c r="D2005" s="2">
        <f t="shared" si="182"/>
        <v>1.9053978906755302</v>
      </c>
      <c r="E2005" s="2">
        <f t="shared" si="181"/>
        <v>9.1112325449465015E-3</v>
      </c>
      <c r="F2005" s="2">
        <f t="shared" si="185"/>
        <v>7.3100182981548027E-3</v>
      </c>
      <c r="G2005" s="2">
        <f t="shared" si="183"/>
        <v>1.8012142467916988E-3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1.9</v>
      </c>
      <c r="C2006" s="2">
        <f t="shared" si="186"/>
        <v>1.913815411955788</v>
      </c>
      <c r="D2006" s="2">
        <f t="shared" si="182"/>
        <v>1.9049980469217873</v>
      </c>
      <c r="E2006" s="2">
        <f t="shared" si="181"/>
        <v>8.8173650340006571E-3</v>
      </c>
      <c r="F2006" s="2">
        <f t="shared" si="185"/>
        <v>7.6114876453239741E-3</v>
      </c>
      <c r="G2006" s="2">
        <f t="shared" si="183"/>
        <v>1.205877388676683E-3</v>
      </c>
      <c r="H2006" s="2" t="str">
        <f t="shared" si="184"/>
        <v>Sell</v>
      </c>
    </row>
    <row r="2007" spans="1:8" ht="13.5" x14ac:dyDescent="0.25">
      <c r="A2007" s="3">
        <v>44928</v>
      </c>
      <c r="B2007" s="2">
        <v>1.9</v>
      </c>
      <c r="C2007" s="2">
        <f t="shared" si="186"/>
        <v>1.9132284255010514</v>
      </c>
      <c r="D2007" s="2">
        <f t="shared" si="182"/>
        <v>1.904627821223877</v>
      </c>
      <c r="E2007" s="2">
        <f t="shared" si="181"/>
        <v>8.6006042771744617E-3</v>
      </c>
      <c r="F2007" s="2">
        <f t="shared" si="185"/>
        <v>7.8093109716940723E-3</v>
      </c>
      <c r="G2007" s="2">
        <f t="shared" si="183"/>
        <v>7.9129330548038945E-4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1.9</v>
      </c>
      <c r="C2008" s="2">
        <f t="shared" si="186"/>
        <v>1.9127317446547358</v>
      </c>
      <c r="D2008" s="2">
        <f t="shared" si="182"/>
        <v>1.9042850196517378</v>
      </c>
      <c r="E2008" s="2">
        <f t="shared" si="181"/>
        <v>8.4467250029980345E-3</v>
      </c>
      <c r="F2008" s="2">
        <f t="shared" si="185"/>
        <v>7.9367937779548647E-3</v>
      </c>
      <c r="G2008" s="2">
        <f t="shared" si="183"/>
        <v>5.0993122504316979E-4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1.91</v>
      </c>
      <c r="C2009" s="2">
        <f t="shared" si="186"/>
        <v>1.9107730147078534</v>
      </c>
      <c r="D2009" s="2">
        <f t="shared" si="182"/>
        <v>1.904708351529387</v>
      </c>
      <c r="E2009" s="2">
        <f t="shared" si="181"/>
        <v>6.064663178466434E-3</v>
      </c>
      <c r="F2009" s="2">
        <f t="shared" si="185"/>
        <v>7.5623676580571795E-3</v>
      </c>
      <c r="G2009" s="2">
        <f t="shared" si="183"/>
        <v>-1.4977044795907455E-3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1.91</v>
      </c>
      <c r="C2010" s="2">
        <f t="shared" si="186"/>
        <v>1.9091156278297221</v>
      </c>
      <c r="D2010" s="2">
        <f t="shared" si="182"/>
        <v>1.9051003254901733</v>
      </c>
      <c r="E2010" s="2">
        <f t="shared" si="181"/>
        <v>4.0153023395488319E-3</v>
      </c>
      <c r="F2010" s="2">
        <f t="shared" si="185"/>
        <v>6.8529545943555106E-3</v>
      </c>
      <c r="G2010" s="2">
        <f t="shared" si="183"/>
        <v>-2.8376522548066788E-3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1.92</v>
      </c>
      <c r="C2011" s="2">
        <f t="shared" si="186"/>
        <v>1.9061747620097647</v>
      </c>
      <c r="D2011" s="2">
        <f t="shared" si="182"/>
        <v>1.9062040050834939</v>
      </c>
      <c r="E2011" s="2">
        <f t="shared" si="181"/>
        <v>-2.9243073729201541E-5</v>
      </c>
      <c r="F2011" s="2">
        <f t="shared" si="185"/>
        <v>5.4765150607385682E-3</v>
      </c>
      <c r="G2011" s="2">
        <f t="shared" si="183"/>
        <v>-5.5057581344677697E-3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1.91</v>
      </c>
      <c r="C2012" s="2">
        <f t="shared" si="186"/>
        <v>1.9036863370851855</v>
      </c>
      <c r="D2012" s="2">
        <f t="shared" si="182"/>
        <v>1.906485189892124</v>
      </c>
      <c r="E2012" s="2">
        <f t="shared" ref="E2012:E2075" si="187">C2012-D2012</f>
        <v>-2.7988528069384788E-3</v>
      </c>
      <c r="F2012" s="2">
        <f t="shared" si="185"/>
        <v>3.8214414872031594E-3</v>
      </c>
      <c r="G2012" s="2">
        <f t="shared" si="183"/>
        <v>-6.6202942941416387E-3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1.91</v>
      </c>
      <c r="C2013" s="2">
        <f t="shared" si="186"/>
        <v>1.8954269006105418</v>
      </c>
      <c r="D2013" s="2">
        <f t="shared" ref="D2013:D2076" si="188">$D$4*B2013+(1-$D$4)*D2012</f>
        <v>1.9067455461964111</v>
      </c>
      <c r="E2013" s="2">
        <f t="shared" si="187"/>
        <v>-1.1318645585869369E-2</v>
      </c>
      <c r="F2013" s="2">
        <f t="shared" si="185"/>
        <v>7.9342407258865388E-4</v>
      </c>
      <c r="G2013" s="2">
        <f t="shared" si="183"/>
        <v>-1.2112069658458024E-2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1.88</v>
      </c>
      <c r="C2014" s="2">
        <f t="shared" si="186"/>
        <v>1.893053531285843</v>
      </c>
      <c r="D2014" s="2">
        <f t="shared" si="188"/>
        <v>1.9047643946263066</v>
      </c>
      <c r="E2014" s="2">
        <f t="shared" si="187"/>
        <v>-1.1710863340463673E-2</v>
      </c>
      <c r="F2014" s="2">
        <f t="shared" si="185"/>
        <v>-1.7074334100218116E-3</v>
      </c>
      <c r="G2014" s="2">
        <f t="shared" si="183"/>
        <v>-1.0003429930441862E-2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1.89</v>
      </c>
      <c r="C2015" s="2">
        <f t="shared" si="186"/>
        <v>1.8910452957034056</v>
      </c>
      <c r="D2015" s="2">
        <f t="shared" si="188"/>
        <v>1.9036707357650986</v>
      </c>
      <c r="E2015" s="2">
        <f t="shared" si="187"/>
        <v>-1.2625440061692972E-2</v>
      </c>
      <c r="F2015" s="2">
        <f t="shared" si="185"/>
        <v>-3.8910347403560436E-3</v>
      </c>
      <c r="G2015" s="2">
        <f t="shared" si="183"/>
        <v>-8.7344053213369282E-3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1.87</v>
      </c>
      <c r="C2016" s="2">
        <f t="shared" si="186"/>
        <v>1.8924229425182664</v>
      </c>
      <c r="D2016" s="2">
        <f t="shared" si="188"/>
        <v>1.9011766071899061</v>
      </c>
      <c r="E2016" s="2">
        <f t="shared" si="187"/>
        <v>-8.7536646716397382E-3</v>
      </c>
      <c r="F2016" s="2">
        <f t="shared" si="185"/>
        <v>-4.8635607266127832E-3</v>
      </c>
      <c r="G2016" s="2">
        <f t="shared" si="183"/>
        <v>-3.8901039450269549E-3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1.87</v>
      </c>
      <c r="C2017" s="2">
        <f t="shared" si="186"/>
        <v>1.8935886436693024</v>
      </c>
      <c r="D2017" s="2">
        <f t="shared" si="188"/>
        <v>1.8988672288795427</v>
      </c>
      <c r="E2017" s="2">
        <f t="shared" si="187"/>
        <v>-5.278585210240383E-3</v>
      </c>
      <c r="F2017" s="2">
        <f t="shared" si="185"/>
        <v>-4.9465656233383028E-3</v>
      </c>
      <c r="G2017" s="2">
        <f t="shared" si="183"/>
        <v>-3.3201958690208012E-4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1.9</v>
      </c>
      <c r="C2018" s="2">
        <f t="shared" si="186"/>
        <v>1.8945750061817175</v>
      </c>
      <c r="D2018" s="2">
        <f t="shared" si="188"/>
        <v>1.8989511378514283</v>
      </c>
      <c r="E2018" s="2">
        <f t="shared" si="187"/>
        <v>-4.3761316697108477E-3</v>
      </c>
      <c r="F2018" s="2">
        <f t="shared" si="185"/>
        <v>-4.8324788326128123E-3</v>
      </c>
      <c r="G2018" s="2">
        <f t="shared" si="183"/>
        <v>4.5634716290196466E-4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1.9</v>
      </c>
      <c r="C2019" s="2">
        <f t="shared" si="186"/>
        <v>1.896948082153761</v>
      </c>
      <c r="D2019" s="2">
        <f t="shared" si="188"/>
        <v>1.899028831343915</v>
      </c>
      <c r="E2019" s="2">
        <f t="shared" si="187"/>
        <v>-2.0807491901539965E-3</v>
      </c>
      <c r="F2019" s="2">
        <f t="shared" si="185"/>
        <v>-4.282132904121049E-3</v>
      </c>
      <c r="G2019" s="2">
        <f t="shared" si="183"/>
        <v>2.2013837139670525E-3</v>
      </c>
      <c r="H2019" s="2" t="str">
        <f t="shared" si="184"/>
        <v>Sell</v>
      </c>
    </row>
    <row r="2020" spans="1:8" ht="13.5" x14ac:dyDescent="0.25">
      <c r="A2020" s="3">
        <v>44945</v>
      </c>
      <c r="B2020" s="2">
        <v>1.91</v>
      </c>
      <c r="C2020" s="2">
        <f t="shared" si="186"/>
        <v>1.8989560695147207</v>
      </c>
      <c r="D2020" s="2">
        <f t="shared" si="188"/>
        <v>1.899841510503625</v>
      </c>
      <c r="E2020" s="2">
        <f t="shared" si="187"/>
        <v>-8.8544098890430689E-4</v>
      </c>
      <c r="F2020" s="2">
        <f t="shared" si="185"/>
        <v>-3.6027945210777008E-3</v>
      </c>
      <c r="G2020" s="2">
        <f t="shared" ref="G2020:G2083" si="189">E2020-F2020</f>
        <v>2.7173535321733939E-3</v>
      </c>
      <c r="H2020" s="2" t="str">
        <f t="shared" ref="H2020:H2083" si="190">IF(G2020&lt;0,"Hold","Sell")</f>
        <v>Sell</v>
      </c>
    </row>
    <row r="2021" spans="1:8" ht="13.5" x14ac:dyDescent="0.25">
      <c r="A2021" s="3">
        <v>44946</v>
      </c>
      <c r="B2021" s="2">
        <v>1.89</v>
      </c>
      <c r="C2021" s="2">
        <f t="shared" si="186"/>
        <v>1.9021935972816868</v>
      </c>
      <c r="D2021" s="2">
        <f t="shared" si="188"/>
        <v>1.8991125097255785</v>
      </c>
      <c r="E2021" s="2">
        <f t="shared" si="187"/>
        <v>3.0810875561082529E-3</v>
      </c>
      <c r="F2021" s="2">
        <f t="shared" ref="F2021:F2084" si="191">(E2021*(2/(10)))+((1-(2/10))*F2020)</f>
        <v>-2.2660181056405101E-3</v>
      </c>
      <c r="G2021" s="2">
        <f t="shared" si="189"/>
        <v>5.347105661748763E-3</v>
      </c>
      <c r="H2021" s="2" t="str">
        <f t="shared" si="190"/>
        <v>Sell</v>
      </c>
    </row>
    <row r="2022" spans="1:8" ht="13.5" x14ac:dyDescent="0.25">
      <c r="A2022" s="3">
        <v>44949</v>
      </c>
      <c r="B2022" s="2">
        <v>1.87</v>
      </c>
      <c r="C2022" s="2">
        <f t="shared" si="186"/>
        <v>1.9033945823152734</v>
      </c>
      <c r="D2022" s="2">
        <f t="shared" si="188"/>
        <v>1.8969560275236839</v>
      </c>
      <c r="E2022" s="2">
        <f t="shared" si="187"/>
        <v>6.4385547915895014E-3</v>
      </c>
      <c r="F2022" s="2">
        <f t="shared" si="191"/>
        <v>-5.2510352619450774E-4</v>
      </c>
      <c r="G2022" s="2">
        <f t="shared" si="189"/>
        <v>6.9636583177840094E-3</v>
      </c>
      <c r="H2022" s="2" t="str">
        <f t="shared" si="190"/>
        <v>Sell</v>
      </c>
    </row>
    <row r="2023" spans="1:8" ht="13.5" x14ac:dyDescent="0.25">
      <c r="A2023" s="3">
        <v>44950</v>
      </c>
      <c r="B2023" s="2">
        <v>1.85</v>
      </c>
      <c r="C2023" s="2">
        <f t="shared" si="186"/>
        <v>1.9044108004206159</v>
      </c>
      <c r="D2023" s="2">
        <f t="shared" si="188"/>
        <v>1.8934778032626702</v>
      </c>
      <c r="E2023" s="2">
        <f t="shared" si="187"/>
        <v>1.0932997157945712E-2</v>
      </c>
      <c r="F2023" s="2">
        <f t="shared" si="191"/>
        <v>1.7665166106335362E-3</v>
      </c>
      <c r="G2023" s="2">
        <f t="shared" si="189"/>
        <v>9.1664805473121759E-3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1.86</v>
      </c>
      <c r="C2024" s="2">
        <f t="shared" si="186"/>
        <v>1.900655292663598</v>
      </c>
      <c r="D2024" s="2">
        <f t="shared" si="188"/>
        <v>1.890997965983954</v>
      </c>
      <c r="E2024" s="2">
        <f t="shared" si="187"/>
        <v>9.6573266796440294E-3</v>
      </c>
      <c r="F2024" s="2">
        <f t="shared" si="191"/>
        <v>3.3446786244356349E-3</v>
      </c>
      <c r="G2024" s="2">
        <f t="shared" si="189"/>
        <v>6.312648055208394E-3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1.86</v>
      </c>
      <c r="C2025" s="2">
        <f t="shared" si="186"/>
        <v>1.8990160168691985</v>
      </c>
      <c r="D2025" s="2">
        <f t="shared" si="188"/>
        <v>1.888701820355513</v>
      </c>
      <c r="E2025" s="2">
        <f t="shared" si="187"/>
        <v>1.0314196513685481E-2</v>
      </c>
      <c r="F2025" s="2">
        <f t="shared" si="191"/>
        <v>4.7385822022856048E-3</v>
      </c>
      <c r="G2025" s="2">
        <f t="shared" si="189"/>
        <v>5.5756143113998759E-3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1.88</v>
      </c>
      <c r="C2026" s="2">
        <f t="shared" si="186"/>
        <v>1.8945520142739372</v>
      </c>
      <c r="D2026" s="2">
        <f t="shared" si="188"/>
        <v>1.8880572410699195</v>
      </c>
      <c r="E2026" s="2">
        <f t="shared" si="187"/>
        <v>6.4947732040177009E-3</v>
      </c>
      <c r="F2026" s="2">
        <f t="shared" si="191"/>
        <v>5.0898204026320242E-3</v>
      </c>
      <c r="G2026" s="2">
        <f t="shared" si="189"/>
        <v>1.4049528013856767E-3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1.87</v>
      </c>
      <c r="C2027" s="2">
        <f t="shared" si="186"/>
        <v>1.8907747813087161</v>
      </c>
      <c r="D2027" s="2">
        <f t="shared" si="188"/>
        <v>1.8867196676573328</v>
      </c>
      <c r="E2027" s="2">
        <f t="shared" si="187"/>
        <v>4.0551136513833352E-3</v>
      </c>
      <c r="F2027" s="2">
        <f t="shared" si="191"/>
        <v>4.8828790523822866E-3</v>
      </c>
      <c r="G2027" s="2">
        <f t="shared" si="189"/>
        <v>-8.2776540099895133E-4</v>
      </c>
      <c r="H2027" s="2" t="str">
        <f t="shared" si="190"/>
        <v>Hold</v>
      </c>
    </row>
    <row r="2028" spans="1:8" ht="13.5" x14ac:dyDescent="0.25">
      <c r="A2028" s="3">
        <v>44957</v>
      </c>
      <c r="B2028" s="2">
        <v>1.86</v>
      </c>
      <c r="C2028" s="2">
        <f t="shared" si="186"/>
        <v>1.89219404572276</v>
      </c>
      <c r="D2028" s="2">
        <f t="shared" si="188"/>
        <v>1.8847404330160489</v>
      </c>
      <c r="E2028" s="2">
        <f t="shared" si="187"/>
        <v>7.4536127067110769E-3</v>
      </c>
      <c r="F2028" s="2">
        <f t="shared" si="191"/>
        <v>5.3970257832480452E-3</v>
      </c>
      <c r="G2028" s="2">
        <f t="shared" si="189"/>
        <v>2.0565869234630317E-3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1.85</v>
      </c>
      <c r="C2029" s="2">
        <f t="shared" si="186"/>
        <v>1.8933949617654122</v>
      </c>
      <c r="D2029" s="2">
        <f t="shared" si="188"/>
        <v>1.8821670676074527</v>
      </c>
      <c r="E2029" s="2">
        <f t="shared" si="187"/>
        <v>1.122789415795955E-2</v>
      </c>
      <c r="F2029" s="2">
        <f t="shared" si="191"/>
        <v>6.5631994581903472E-3</v>
      </c>
      <c r="G2029" s="2">
        <f t="shared" si="189"/>
        <v>4.6646946997692031E-3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1.86</v>
      </c>
      <c r="C2030" s="2">
        <f t="shared" si="186"/>
        <v>1.8959495830322719</v>
      </c>
      <c r="D2030" s="2">
        <f t="shared" si="188"/>
        <v>1.8805250625994931</v>
      </c>
      <c r="E2030" s="2">
        <f t="shared" si="187"/>
        <v>1.5424520432778754E-2</v>
      </c>
      <c r="F2030" s="2">
        <f t="shared" si="191"/>
        <v>8.335463653108029E-3</v>
      </c>
      <c r="G2030" s="2">
        <f t="shared" si="189"/>
        <v>7.0890567796707254E-3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1.85</v>
      </c>
      <c r="C2031" s="2">
        <f t="shared" si="186"/>
        <v>1.8950342625657686</v>
      </c>
      <c r="D2031" s="2">
        <f t="shared" si="188"/>
        <v>1.8782639468513826</v>
      </c>
      <c r="E2031" s="2">
        <f t="shared" si="187"/>
        <v>1.6770315714385919E-2</v>
      </c>
      <c r="F2031" s="2">
        <f t="shared" si="191"/>
        <v>1.0022434065363607E-2</v>
      </c>
      <c r="G2031" s="2">
        <f t="shared" si="189"/>
        <v>6.7478816490223123E-3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1.86</v>
      </c>
      <c r="C2032" s="2">
        <f t="shared" si="186"/>
        <v>1.8911828375556503</v>
      </c>
      <c r="D2032" s="2">
        <f t="shared" si="188"/>
        <v>1.8769110618994285</v>
      </c>
      <c r="E2032" s="2">
        <f t="shared" si="187"/>
        <v>1.4271775656221841E-2</v>
      </c>
      <c r="F2032" s="2">
        <f t="shared" si="191"/>
        <v>1.0872302383535254E-2</v>
      </c>
      <c r="G2032" s="2">
        <f t="shared" si="189"/>
        <v>3.3994732726865869E-3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1.86</v>
      </c>
      <c r="C2033" s="2">
        <f t="shared" si="186"/>
        <v>1.8848470163932427</v>
      </c>
      <c r="D2033" s="2">
        <f t="shared" si="188"/>
        <v>1.875658390647619</v>
      </c>
      <c r="E2033" s="2">
        <f t="shared" si="187"/>
        <v>9.1886257456237352E-3</v>
      </c>
      <c r="F2033" s="2">
        <f t="shared" si="191"/>
        <v>1.0535567055952951E-2</v>
      </c>
      <c r="G2033" s="2">
        <f t="shared" si="189"/>
        <v>-1.3469413103292163E-3</v>
      </c>
      <c r="H2033" s="2" t="str">
        <f t="shared" si="190"/>
        <v>Hold</v>
      </c>
    </row>
    <row r="2034" spans="1:8" ht="13.5" x14ac:dyDescent="0.25">
      <c r="A2034" s="3">
        <v>44965</v>
      </c>
      <c r="B2034" s="2">
        <v>1.84</v>
      </c>
      <c r="C2034" s="2">
        <f t="shared" si="186"/>
        <v>1.88102439848659</v>
      </c>
      <c r="D2034" s="2">
        <f t="shared" si="188"/>
        <v>1.873017028377425</v>
      </c>
      <c r="E2034" s="2">
        <f t="shared" si="187"/>
        <v>8.0073701091649685E-3</v>
      </c>
      <c r="F2034" s="2">
        <f t="shared" si="191"/>
        <v>1.0029927666595356E-2</v>
      </c>
      <c r="G2034" s="2">
        <f t="shared" si="189"/>
        <v>-2.0225575574303878E-3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1.83</v>
      </c>
      <c r="C2035" s="2">
        <f t="shared" si="186"/>
        <v>1.8777898756424993</v>
      </c>
      <c r="D2035" s="2">
        <f t="shared" si="188"/>
        <v>1.8698305818309491</v>
      </c>
      <c r="E2035" s="2">
        <f t="shared" si="187"/>
        <v>7.9592938115502498E-3</v>
      </c>
      <c r="F2035" s="2">
        <f t="shared" si="191"/>
        <v>9.615800895586335E-3</v>
      </c>
      <c r="G2035" s="2">
        <f t="shared" si="189"/>
        <v>-1.6565070840360852E-3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1.83</v>
      </c>
      <c r="C2036" s="2">
        <f t="shared" si="186"/>
        <v>1.8781298947744225</v>
      </c>
      <c r="D2036" s="2">
        <f t="shared" si="188"/>
        <v>1.8668801683619898</v>
      </c>
      <c r="E2036" s="2">
        <f t="shared" si="187"/>
        <v>1.1249726412432715E-2</v>
      </c>
      <c r="F2036" s="2">
        <f t="shared" si="191"/>
        <v>9.9425859989556113E-3</v>
      </c>
      <c r="G2036" s="2">
        <f t="shared" si="189"/>
        <v>1.3071404134771033E-3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1.82</v>
      </c>
      <c r="C2037" s="2">
        <f t="shared" si="186"/>
        <v>1.8768791417322037</v>
      </c>
      <c r="D2037" s="2">
        <f t="shared" si="188"/>
        <v>1.8634075632981386</v>
      </c>
      <c r="E2037" s="2">
        <f t="shared" si="187"/>
        <v>1.3471578434065101E-2</v>
      </c>
      <c r="F2037" s="2">
        <f t="shared" si="191"/>
        <v>1.064838448597751E-2</v>
      </c>
      <c r="G2037" s="2">
        <f t="shared" si="189"/>
        <v>2.823193948087591E-3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1.82</v>
      </c>
      <c r="C2038" s="2">
        <f t="shared" si="186"/>
        <v>1.8742823506964801</v>
      </c>
      <c r="D2038" s="2">
        <f t="shared" si="188"/>
        <v>1.8601921882390171</v>
      </c>
      <c r="E2038" s="2">
        <f t="shared" si="187"/>
        <v>1.4090162457462974E-2</v>
      </c>
      <c r="F2038" s="2">
        <f t="shared" si="191"/>
        <v>1.1336740080274603E-2</v>
      </c>
      <c r="G2038" s="2">
        <f t="shared" si="189"/>
        <v>2.753422377188371E-3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1.82</v>
      </c>
      <c r="C2039" s="2">
        <f t="shared" si="186"/>
        <v>1.8705466044354833</v>
      </c>
      <c r="D2039" s="2">
        <f t="shared" si="188"/>
        <v>1.857214989110201</v>
      </c>
      <c r="E2039" s="2">
        <f t="shared" si="187"/>
        <v>1.3331615325282264E-2</v>
      </c>
      <c r="F2039" s="2">
        <f t="shared" si="191"/>
        <v>1.1735715129276136E-2</v>
      </c>
      <c r="G2039" s="2">
        <f t="shared" si="189"/>
        <v>1.5959001960061288E-3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1.8</v>
      </c>
      <c r="C2040" s="2">
        <f t="shared" si="186"/>
        <v>1.8689240499069475</v>
      </c>
      <c r="D2040" s="2">
        <f t="shared" si="188"/>
        <v>1.8529768417687047</v>
      </c>
      <c r="E2040" s="2">
        <f t="shared" si="187"/>
        <v>1.5947208138242797E-2</v>
      </c>
      <c r="F2040" s="2">
        <f t="shared" si="191"/>
        <v>1.2578013731069468E-2</v>
      </c>
      <c r="G2040" s="2">
        <f t="shared" si="189"/>
        <v>3.3691944071733287E-3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1.82</v>
      </c>
      <c r="C2041" s="2">
        <f t="shared" si="186"/>
        <v>1.8660126576135709</v>
      </c>
      <c r="D2041" s="2">
        <f t="shared" si="188"/>
        <v>1.8505341127488006</v>
      </c>
      <c r="E2041" s="2">
        <f t="shared" si="187"/>
        <v>1.5478544864770294E-2</v>
      </c>
      <c r="F2041" s="2">
        <f t="shared" si="191"/>
        <v>1.3158119957809633E-2</v>
      </c>
      <c r="G2041" s="2">
        <f t="shared" si="189"/>
        <v>2.3204249069606608E-3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1.82</v>
      </c>
      <c r="C2042" s="2">
        <f t="shared" si="186"/>
        <v>1.8650876333653292</v>
      </c>
      <c r="D2042" s="2">
        <f t="shared" si="188"/>
        <v>1.8482723266192598</v>
      </c>
      <c r="E2042" s="2">
        <f t="shared" si="187"/>
        <v>1.6815306746069458E-2</v>
      </c>
      <c r="F2042" s="2">
        <f t="shared" si="191"/>
        <v>1.3889557315461598E-2</v>
      </c>
      <c r="G2042" s="2">
        <f t="shared" si="189"/>
        <v>2.9257494306078602E-3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1.79</v>
      </c>
      <c r="C2043" s="2">
        <f t="shared" si="186"/>
        <v>1.8643049205398941</v>
      </c>
      <c r="D2043" s="2">
        <f t="shared" si="188"/>
        <v>1.8439558579807962</v>
      </c>
      <c r="E2043" s="2">
        <f t="shared" si="187"/>
        <v>2.0349062559097852E-2</v>
      </c>
      <c r="F2043" s="2">
        <f t="shared" si="191"/>
        <v>1.5181458364188851E-2</v>
      </c>
      <c r="G2043" s="2">
        <f t="shared" si="189"/>
        <v>5.1676041949090014E-3</v>
      </c>
      <c r="H2043" s="2" t="str">
        <f t="shared" si="190"/>
        <v>Sell</v>
      </c>
    </row>
    <row r="2044" spans="1:8" ht="13.5" x14ac:dyDescent="0.25">
      <c r="A2044" s="3">
        <v>44979</v>
      </c>
      <c r="B2044" s="2">
        <v>1.78</v>
      </c>
      <c r="C2044" s="2">
        <f t="shared" si="186"/>
        <v>1.860565701995295</v>
      </c>
      <c r="D2044" s="2">
        <f t="shared" si="188"/>
        <v>1.8392183870192558</v>
      </c>
      <c r="E2044" s="2">
        <f t="shared" si="187"/>
        <v>2.1347314976039256E-2</v>
      </c>
      <c r="F2044" s="2">
        <f t="shared" si="191"/>
        <v>1.6414629686558931E-2</v>
      </c>
      <c r="G2044" s="2">
        <f t="shared" si="189"/>
        <v>4.9326852894803243E-3</v>
      </c>
      <c r="H2044" s="2" t="str">
        <f t="shared" si="190"/>
        <v>Sell</v>
      </c>
    </row>
    <row r="2045" spans="1:8" ht="13.5" x14ac:dyDescent="0.25">
      <c r="A2045" s="3">
        <v>44980</v>
      </c>
      <c r="B2045" s="2">
        <v>1.8</v>
      </c>
      <c r="C2045" s="2">
        <f t="shared" si="186"/>
        <v>1.8558632863037112</v>
      </c>
      <c r="D2045" s="2">
        <f t="shared" si="188"/>
        <v>1.8363133213141256</v>
      </c>
      <c r="E2045" s="2">
        <f t="shared" si="187"/>
        <v>1.9549964989585611E-2</v>
      </c>
      <c r="F2045" s="2">
        <f t="shared" si="191"/>
        <v>1.7041696747164266E-2</v>
      </c>
      <c r="G2045" s="2">
        <f t="shared" si="189"/>
        <v>2.5082682424213444E-3</v>
      </c>
      <c r="H2045" s="2" t="str">
        <f t="shared" si="190"/>
        <v>Sell</v>
      </c>
    </row>
    <row r="2046" spans="1:8" ht="13.5" x14ac:dyDescent="0.25">
      <c r="A2046" s="3">
        <v>44981</v>
      </c>
      <c r="B2046" s="2">
        <v>1.8</v>
      </c>
      <c r="C2046" s="2">
        <f t="shared" si="186"/>
        <v>1.8518843191800634</v>
      </c>
      <c r="D2046" s="2">
        <f t="shared" si="188"/>
        <v>1.8336234456612275</v>
      </c>
      <c r="E2046" s="2">
        <f t="shared" si="187"/>
        <v>1.8260873518835874E-2</v>
      </c>
      <c r="F2046" s="2">
        <f t="shared" si="191"/>
        <v>1.728553210149859E-2</v>
      </c>
      <c r="G2046" s="2">
        <f t="shared" si="189"/>
        <v>9.7534141733728388E-4</v>
      </c>
      <c r="H2046" s="2" t="str">
        <f t="shared" si="190"/>
        <v>Sell</v>
      </c>
    </row>
    <row r="2047" spans="1:8" ht="13.5" x14ac:dyDescent="0.25">
      <c r="A2047" s="3">
        <v>44984</v>
      </c>
      <c r="B2047" s="2">
        <v>1.8</v>
      </c>
      <c r="C2047" s="2">
        <f t="shared" si="186"/>
        <v>1.8469790393062075</v>
      </c>
      <c r="D2047" s="2">
        <f t="shared" si="188"/>
        <v>1.8311328200566921</v>
      </c>
      <c r="E2047" s="2">
        <f t="shared" si="187"/>
        <v>1.5846219249515459E-2</v>
      </c>
      <c r="F2047" s="2">
        <f t="shared" si="191"/>
        <v>1.6997669531101964E-2</v>
      </c>
      <c r="G2047" s="2">
        <f t="shared" si="189"/>
        <v>-1.1514502815865059E-3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1.8</v>
      </c>
      <c r="C2048" s="2">
        <f t="shared" si="186"/>
        <v>1.8428284178744834</v>
      </c>
      <c r="D2048" s="2">
        <f t="shared" si="188"/>
        <v>1.8288266852376778</v>
      </c>
      <c r="E2048" s="2">
        <f t="shared" si="187"/>
        <v>1.4001732636805597E-2</v>
      </c>
      <c r="F2048" s="2">
        <f t="shared" si="191"/>
        <v>1.6398482152242693E-2</v>
      </c>
      <c r="G2048" s="2">
        <f t="shared" si="189"/>
        <v>-2.3967495154370959E-3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1.8</v>
      </c>
      <c r="C2049" s="2">
        <f t="shared" si="186"/>
        <v>1.8393163535861012</v>
      </c>
      <c r="D2049" s="2">
        <f t="shared" si="188"/>
        <v>1.826691375220072</v>
      </c>
      <c r="E2049" s="2">
        <f t="shared" si="187"/>
        <v>1.2624978366029271E-2</v>
      </c>
      <c r="F2049" s="2">
        <f t="shared" si="191"/>
        <v>1.5643781395000007E-2</v>
      </c>
      <c r="G2049" s="2">
        <f t="shared" si="189"/>
        <v>-3.018803028970736E-3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1.79</v>
      </c>
      <c r="C2050" s="2">
        <f t="shared" si="186"/>
        <v>1.8332676838036241</v>
      </c>
      <c r="D2050" s="2">
        <f t="shared" si="188"/>
        <v>1.8239734955741407</v>
      </c>
      <c r="E2050" s="2">
        <f t="shared" si="187"/>
        <v>9.2941882294834688E-3</v>
      </c>
      <c r="F2050" s="2">
        <f t="shared" si="191"/>
        <v>1.4373862761896701E-2</v>
      </c>
      <c r="G2050" s="2">
        <f t="shared" si="189"/>
        <v>-5.0796745324132326E-3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1.8</v>
      </c>
      <c r="C2051" s="2">
        <f t="shared" si="186"/>
        <v>1.8312265016799896</v>
      </c>
      <c r="D2051" s="2">
        <f t="shared" si="188"/>
        <v>1.8221976810871672</v>
      </c>
      <c r="E2051" s="2">
        <f t="shared" si="187"/>
        <v>9.0288205928223952E-3</v>
      </c>
      <c r="F2051" s="2">
        <f t="shared" si="191"/>
        <v>1.3304854328081841E-2</v>
      </c>
      <c r="G2051" s="2">
        <f t="shared" si="189"/>
        <v>-4.2760337352594456E-3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1.81</v>
      </c>
      <c r="C2052" s="2">
        <f t="shared" si="186"/>
        <v>1.8294993475753758</v>
      </c>
      <c r="D2052" s="2">
        <f t="shared" si="188"/>
        <v>1.8212941491547843</v>
      </c>
      <c r="E2052" s="2">
        <f t="shared" si="187"/>
        <v>8.2051984205915307E-3</v>
      </c>
      <c r="F2052" s="2">
        <f t="shared" si="191"/>
        <v>1.228492314658378E-2</v>
      </c>
      <c r="G2052" s="2">
        <f t="shared" si="189"/>
        <v>-4.0797247259922488E-3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1.81</v>
      </c>
      <c r="C2053" s="2">
        <f t="shared" si="186"/>
        <v>1.8234225248714717</v>
      </c>
      <c r="D2053" s="2">
        <f t="shared" si="188"/>
        <v>1.8204575455136891</v>
      </c>
      <c r="E2053" s="2">
        <f t="shared" si="187"/>
        <v>2.9649793577826156E-3</v>
      </c>
      <c r="F2053" s="2">
        <f t="shared" si="191"/>
        <v>1.0420934388823548E-2</v>
      </c>
      <c r="G2053" s="2">
        <f t="shared" si="189"/>
        <v>-7.4559550310409322E-3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1.81</v>
      </c>
      <c r="C2054" s="2">
        <f t="shared" si="186"/>
        <v>1.8167421364297067</v>
      </c>
      <c r="D2054" s="2">
        <f t="shared" si="188"/>
        <v>1.819682912512675</v>
      </c>
      <c r="E2054" s="2">
        <f t="shared" si="187"/>
        <v>-2.9407760829682772E-3</v>
      </c>
      <c r="F2054" s="2">
        <f t="shared" si="191"/>
        <v>7.7485922944651826E-3</v>
      </c>
      <c r="G2054" s="2">
        <f t="shared" si="189"/>
        <v>-1.0689368377433461E-2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1.81</v>
      </c>
      <c r="C2055" s="2">
        <f t="shared" si="186"/>
        <v>1.8141664231328289</v>
      </c>
      <c r="D2055" s="2">
        <f t="shared" si="188"/>
        <v>1.8189656597339583</v>
      </c>
      <c r="E2055" s="2">
        <f t="shared" si="187"/>
        <v>-4.799236601129353E-3</v>
      </c>
      <c r="F2055" s="2">
        <f t="shared" si="191"/>
        <v>5.239026515346276E-3</v>
      </c>
      <c r="G2055" s="2">
        <f t="shared" si="189"/>
        <v>-1.003826311647563E-2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1.79</v>
      </c>
      <c r="C2056" s="2">
        <f t="shared" si="186"/>
        <v>1.811986973420086</v>
      </c>
      <c r="D2056" s="2">
        <f t="shared" si="188"/>
        <v>1.8168200553092206</v>
      </c>
      <c r="E2056" s="2">
        <f t="shared" si="187"/>
        <v>-4.8330818891346716E-3</v>
      </c>
      <c r="F2056" s="2">
        <f t="shared" si="191"/>
        <v>3.2246048344500866E-3</v>
      </c>
      <c r="G2056" s="2">
        <f t="shared" si="189"/>
        <v>-8.0576867235847578E-3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1.81</v>
      </c>
      <c r="C2057" s="2">
        <f t="shared" si="186"/>
        <v>1.8101428236631496</v>
      </c>
      <c r="D2057" s="2">
        <f t="shared" si="188"/>
        <v>1.8163148660270561</v>
      </c>
      <c r="E2057" s="2">
        <f t="shared" si="187"/>
        <v>-6.1720423639064492E-3</v>
      </c>
      <c r="F2057" s="2">
        <f t="shared" si="191"/>
        <v>1.3452753947787795E-3</v>
      </c>
      <c r="G2057" s="2">
        <f t="shared" si="189"/>
        <v>-7.5173177586852283E-3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1.79</v>
      </c>
      <c r="C2058" s="2">
        <f t="shared" si="186"/>
        <v>1.8085823892534343</v>
      </c>
      <c r="D2058" s="2">
        <f t="shared" si="188"/>
        <v>1.8143656166917186</v>
      </c>
      <c r="E2058" s="2">
        <f t="shared" si="187"/>
        <v>-5.7832274382842996E-3</v>
      </c>
      <c r="F2058" s="2">
        <f t="shared" si="191"/>
        <v>-8.0425171833836294E-5</v>
      </c>
      <c r="G2058" s="2">
        <f t="shared" si="189"/>
        <v>-5.7028022664504631E-3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1.8</v>
      </c>
      <c r="C2059" s="2">
        <f t="shared" si="186"/>
        <v>1.8072620216759829</v>
      </c>
      <c r="D2059" s="2">
        <f t="shared" si="188"/>
        <v>1.8133014969367764</v>
      </c>
      <c r="E2059" s="2">
        <f t="shared" si="187"/>
        <v>-6.0394752607935143E-3</v>
      </c>
      <c r="F2059" s="2">
        <f t="shared" si="191"/>
        <v>-1.2722351896257719E-3</v>
      </c>
      <c r="G2059" s="2">
        <f t="shared" si="189"/>
        <v>-4.7672400711677426E-3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1.79</v>
      </c>
      <c r="C2060" s="2">
        <f t="shared" si="186"/>
        <v>1.8046063260335239</v>
      </c>
      <c r="D2060" s="2">
        <f t="shared" si="188"/>
        <v>1.8115754601266449</v>
      </c>
      <c r="E2060" s="2">
        <f t="shared" si="187"/>
        <v>-6.9691340931210544E-3</v>
      </c>
      <c r="F2060" s="2">
        <f t="shared" si="191"/>
        <v>-2.4116149703248286E-3</v>
      </c>
      <c r="G2060" s="2">
        <f t="shared" si="189"/>
        <v>-4.5575191227962258E-3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1.77</v>
      </c>
      <c r="C2061" s="2">
        <f t="shared" si="186"/>
        <v>1.8038976604899046</v>
      </c>
      <c r="D2061" s="2">
        <f t="shared" si="188"/>
        <v>1.8084957964135602</v>
      </c>
      <c r="E2061" s="2">
        <f t="shared" si="187"/>
        <v>-4.5981359236555441E-3</v>
      </c>
      <c r="F2061" s="2">
        <f t="shared" si="191"/>
        <v>-2.848919160990972E-3</v>
      </c>
      <c r="G2061" s="2">
        <f t="shared" si="189"/>
        <v>-1.7492167626645722E-3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1.77</v>
      </c>
      <c r="C2062" s="2">
        <f t="shared" si="186"/>
        <v>1.8048364819529963</v>
      </c>
      <c r="D2062" s="2">
        <f t="shared" si="188"/>
        <v>1.8056442559384818</v>
      </c>
      <c r="E2062" s="2">
        <f t="shared" si="187"/>
        <v>-8.0777398548548263E-4</v>
      </c>
      <c r="F2062" s="2">
        <f t="shared" si="191"/>
        <v>-2.4406901258898742E-3</v>
      </c>
      <c r="G2062" s="2">
        <f t="shared" si="189"/>
        <v>1.6329161404043916E-3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1.76</v>
      </c>
      <c r="C2063" s="2">
        <f t="shared" ref="C2063:C2126" si="192">$C$4*B2053+C2062*(1-$C$4)</f>
        <v>1.8056308693448431</v>
      </c>
      <c r="D2063" s="2">
        <f t="shared" si="188"/>
        <v>1.8022631999430385</v>
      </c>
      <c r="E2063" s="2">
        <f t="shared" si="187"/>
        <v>3.3676694018045517E-3</v>
      </c>
      <c r="F2063" s="2">
        <f t="shared" si="191"/>
        <v>-1.279018220350989E-3</v>
      </c>
      <c r="G2063" s="2">
        <f t="shared" si="189"/>
        <v>4.6466876221555407E-3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1.75</v>
      </c>
      <c r="C2064" s="2">
        <f t="shared" si="192"/>
        <v>1.8063030432917904</v>
      </c>
      <c r="D2064" s="2">
        <f t="shared" si="188"/>
        <v>1.7983918517991098</v>
      </c>
      <c r="E2064" s="2">
        <f t="shared" si="187"/>
        <v>7.9111914926806026E-3</v>
      </c>
      <c r="F2064" s="2">
        <f t="shared" si="191"/>
        <v>5.590237222553294E-4</v>
      </c>
      <c r="G2064" s="2">
        <f t="shared" si="189"/>
        <v>7.3521677704252737E-3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1.72</v>
      </c>
      <c r="C2065" s="2">
        <f t="shared" si="192"/>
        <v>1.8068718058622841</v>
      </c>
      <c r="D2065" s="2">
        <f t="shared" si="188"/>
        <v>1.7925850479621386</v>
      </c>
      <c r="E2065" s="2">
        <f t="shared" si="187"/>
        <v>1.4286757900145552E-2</v>
      </c>
      <c r="F2065" s="2">
        <f t="shared" si="191"/>
        <v>3.3045705578333743E-3</v>
      </c>
      <c r="G2065" s="2">
        <f t="shared" si="189"/>
        <v>1.0982187342312178E-2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1.73</v>
      </c>
      <c r="C2066" s="2">
        <f t="shared" si="192"/>
        <v>1.8042761434219328</v>
      </c>
      <c r="D2066" s="2">
        <f t="shared" si="188"/>
        <v>1.7879491184834617</v>
      </c>
      <c r="E2066" s="2">
        <f t="shared" si="187"/>
        <v>1.6327024938471046E-2</v>
      </c>
      <c r="F2066" s="2">
        <f t="shared" si="191"/>
        <v>5.909061433960909E-3</v>
      </c>
      <c r="G2066" s="2">
        <f t="shared" si="189"/>
        <v>1.0417963504510137E-2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1.77</v>
      </c>
      <c r="C2067" s="2">
        <f t="shared" si="192"/>
        <v>1.8051567367416355</v>
      </c>
      <c r="D2067" s="2">
        <f t="shared" si="188"/>
        <v>1.7866195541513534</v>
      </c>
      <c r="E2067" s="2">
        <f t="shared" si="187"/>
        <v>1.8537182590282031E-2</v>
      </c>
      <c r="F2067" s="2">
        <f t="shared" si="191"/>
        <v>8.4346856652251345E-3</v>
      </c>
      <c r="G2067" s="2">
        <f t="shared" si="189"/>
        <v>1.0102496925056896E-2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1.75</v>
      </c>
      <c r="C2068" s="2">
        <f t="shared" si="192"/>
        <v>1.802824931089076</v>
      </c>
      <c r="D2068" s="2">
        <f t="shared" si="188"/>
        <v>1.7839069945845865</v>
      </c>
      <c r="E2068" s="2">
        <f t="shared" si="187"/>
        <v>1.8917936504489585E-2</v>
      </c>
      <c r="F2068" s="2">
        <f t="shared" si="191"/>
        <v>1.0531335833078026E-2</v>
      </c>
      <c r="G2068" s="2">
        <f t="shared" si="189"/>
        <v>8.3866006714115593E-3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1.75</v>
      </c>
      <c r="C2069" s="2">
        <f t="shared" si="192"/>
        <v>1.8023903263061412</v>
      </c>
      <c r="D2069" s="2">
        <f t="shared" si="188"/>
        <v>1.7813953653560985</v>
      </c>
      <c r="E2069" s="2">
        <f t="shared" si="187"/>
        <v>2.0994960950042607E-2</v>
      </c>
      <c r="F2069" s="2">
        <f t="shared" si="191"/>
        <v>1.2624060856470942E-2</v>
      </c>
      <c r="G2069" s="2">
        <f t="shared" si="189"/>
        <v>8.3709000935716649E-3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1.72</v>
      </c>
      <c r="C2070" s="2">
        <f t="shared" si="192"/>
        <v>1.8004841222590424</v>
      </c>
      <c r="D2070" s="2">
        <f t="shared" si="188"/>
        <v>1.7768475605149061</v>
      </c>
      <c r="E2070" s="2">
        <f t="shared" si="187"/>
        <v>2.3636561744136309E-2</v>
      </c>
      <c r="F2070" s="2">
        <f t="shared" si="191"/>
        <v>1.4826561034004017E-2</v>
      </c>
      <c r="G2070" s="2">
        <f t="shared" si="189"/>
        <v>8.8100007101322916E-3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1.75</v>
      </c>
      <c r="C2071" s="2">
        <f t="shared" si="192"/>
        <v>1.7957942572961128</v>
      </c>
      <c r="D2071" s="2">
        <f t="shared" si="188"/>
        <v>1.7748588523286166</v>
      </c>
      <c r="E2071" s="2">
        <f t="shared" si="187"/>
        <v>2.093540496749613E-2</v>
      </c>
      <c r="F2071" s="2">
        <f t="shared" si="191"/>
        <v>1.604832982070244E-2</v>
      </c>
      <c r="G2071" s="2">
        <f t="shared" si="189"/>
        <v>4.8870751467936895E-3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1.74</v>
      </c>
      <c r="C2072" s="2">
        <f t="shared" si="192"/>
        <v>1.7918259100197877</v>
      </c>
      <c r="D2072" s="2">
        <f t="shared" si="188"/>
        <v>1.7722767151190895</v>
      </c>
      <c r="E2072" s="2">
        <f t="shared" si="187"/>
        <v>1.9549194900698286E-2</v>
      </c>
      <c r="F2072" s="2">
        <f t="shared" si="191"/>
        <v>1.6748502836701609E-2</v>
      </c>
      <c r="G2072" s="2">
        <f t="shared" si="189"/>
        <v>2.8006920639966765E-3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1.74</v>
      </c>
      <c r="C2073" s="2">
        <f t="shared" si="192"/>
        <v>1.7869296161705894</v>
      </c>
      <c r="D2073" s="2">
        <f t="shared" si="188"/>
        <v>1.7698858473324901</v>
      </c>
      <c r="E2073" s="2">
        <f t="shared" si="187"/>
        <v>1.7043768838099327E-2</v>
      </c>
      <c r="F2073" s="2">
        <f t="shared" si="191"/>
        <v>1.6807556036981156E-2</v>
      </c>
      <c r="G2073" s="2">
        <f t="shared" si="189"/>
        <v>2.3621280111817133E-4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1.7</v>
      </c>
      <c r="C2074" s="2">
        <f t="shared" si="192"/>
        <v>1.7812481367597295</v>
      </c>
      <c r="D2074" s="2">
        <f t="shared" si="188"/>
        <v>1.7647091179004539</v>
      </c>
      <c r="E2074" s="2">
        <f t="shared" si="187"/>
        <v>1.6539018859275556E-2</v>
      </c>
      <c r="F2074" s="2">
        <f t="shared" si="191"/>
        <v>1.6753848601440038E-2</v>
      </c>
      <c r="G2074" s="2">
        <f t="shared" si="189"/>
        <v>-2.1482974216448236E-4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1.72</v>
      </c>
      <c r="C2075" s="2">
        <f t="shared" si="192"/>
        <v>1.7718253464890019</v>
      </c>
      <c r="D2075" s="2">
        <f t="shared" si="188"/>
        <v>1.7613973313893092</v>
      </c>
      <c r="E2075" s="2">
        <f t="shared" si="187"/>
        <v>1.0428015099692711E-2</v>
      </c>
      <c r="F2075" s="2">
        <f t="shared" si="191"/>
        <v>1.5488681901090574E-2</v>
      </c>
      <c r="G2075" s="2">
        <f t="shared" si="189"/>
        <v>-5.0606668013978631E-3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1.69</v>
      </c>
      <c r="C2076" s="2">
        <f t="shared" si="192"/>
        <v>1.7653906777983863</v>
      </c>
      <c r="D2076" s="2">
        <f t="shared" si="188"/>
        <v>1.7561086401752863</v>
      </c>
      <c r="E2076" s="2">
        <f t="shared" ref="E2076:E2139" si="193">C2076-D2076</f>
        <v>9.2820376230999813E-3</v>
      </c>
      <c r="F2076" s="2">
        <f t="shared" si="191"/>
        <v>1.4247353045492456E-2</v>
      </c>
      <c r="G2076" s="2">
        <f t="shared" si="189"/>
        <v>-4.9653154223924748E-3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1.73</v>
      </c>
      <c r="C2077" s="2">
        <f t="shared" si="192"/>
        <v>1.7660998042909424</v>
      </c>
      <c r="D2077" s="2">
        <f t="shared" ref="D2077:D2140" si="194">$D$4*B2077+(1-$D$4)*D2076</f>
        <v>1.7541746668289688</v>
      </c>
      <c r="E2077" s="2">
        <f t="shared" si="193"/>
        <v>1.1925137461973545E-2</v>
      </c>
      <c r="F2077" s="2">
        <f t="shared" si="191"/>
        <v>1.3782909928788676E-2</v>
      </c>
      <c r="G2077" s="2">
        <f t="shared" si="189"/>
        <v>-1.8577724668151305E-3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1.72</v>
      </c>
      <c r="C2078" s="2">
        <f t="shared" si="192"/>
        <v>1.7636229113231052</v>
      </c>
      <c r="D2078" s="2">
        <f t="shared" si="194"/>
        <v>1.7516432100268231</v>
      </c>
      <c r="E2078" s="2">
        <f t="shared" si="193"/>
        <v>1.1979701296282119E-2</v>
      </c>
      <c r="F2078" s="2">
        <f t="shared" si="191"/>
        <v>1.3422268202287365E-2</v>
      </c>
      <c r="G2078" s="2">
        <f t="shared" si="189"/>
        <v>-1.4425669060052458E-3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1.7</v>
      </c>
      <c r="C2079" s="2">
        <f t="shared" si="192"/>
        <v>1.7615270788118584</v>
      </c>
      <c r="D2079" s="2">
        <f t="shared" si="194"/>
        <v>1.7478177870618734</v>
      </c>
      <c r="E2079" s="2">
        <f t="shared" si="193"/>
        <v>1.3709291749985031E-2</v>
      </c>
      <c r="F2079" s="2">
        <f t="shared" si="191"/>
        <v>1.34796729118269E-2</v>
      </c>
      <c r="G2079" s="2">
        <f t="shared" si="189"/>
        <v>2.2961883815813058E-4</v>
      </c>
      <c r="H2079" s="2" t="str">
        <f t="shared" si="190"/>
        <v>Sell</v>
      </c>
    </row>
    <row r="2080" spans="1:8" ht="13.5" x14ac:dyDescent="0.25">
      <c r="A2080" s="3">
        <v>45030</v>
      </c>
      <c r="B2080" s="2">
        <v>1.7</v>
      </c>
      <c r="C2080" s="2">
        <f t="shared" si="192"/>
        <v>1.755138297456188</v>
      </c>
      <c r="D2080" s="2">
        <f t="shared" si="194"/>
        <v>1.744275728760994</v>
      </c>
      <c r="E2080" s="2">
        <f t="shared" si="193"/>
        <v>1.0862568695193975E-2</v>
      </c>
      <c r="F2080" s="2">
        <f t="shared" si="191"/>
        <v>1.2956252068500316E-2</v>
      </c>
      <c r="G2080" s="2">
        <f t="shared" si="189"/>
        <v>-2.0936833733063414E-3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1.68</v>
      </c>
      <c r="C2081" s="2">
        <f t="shared" si="192"/>
        <v>1.754347790155236</v>
      </c>
      <c r="D2081" s="2">
        <f t="shared" si="194"/>
        <v>1.7395145636675871</v>
      </c>
      <c r="E2081" s="2">
        <f t="shared" si="193"/>
        <v>1.4833226487648954E-2</v>
      </c>
      <c r="F2081" s="2">
        <f t="shared" si="191"/>
        <v>1.3331646952330045E-2</v>
      </c>
      <c r="G2081" s="2">
        <f t="shared" si="189"/>
        <v>1.5015795353189084E-3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1.7</v>
      </c>
      <c r="C2082" s="2">
        <f t="shared" si="192"/>
        <v>1.7521404378236611</v>
      </c>
      <c r="D2082" s="2">
        <f t="shared" si="194"/>
        <v>1.7365875589514697</v>
      </c>
      <c r="E2082" s="2">
        <f t="shared" si="193"/>
        <v>1.5552878872191478E-2</v>
      </c>
      <c r="F2082" s="2">
        <f t="shared" si="191"/>
        <v>1.3775893336302332E-2</v>
      </c>
      <c r="G2082" s="2">
        <f t="shared" si="189"/>
        <v>1.7769855358891456E-3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1.68</v>
      </c>
      <c r="C2083" s="2">
        <f t="shared" si="192"/>
        <v>1.7502726781584825</v>
      </c>
      <c r="D2083" s="2">
        <f t="shared" si="194"/>
        <v>1.7323958879180275</v>
      </c>
      <c r="E2083" s="2">
        <f t="shared" si="193"/>
        <v>1.7876790240455076E-2</v>
      </c>
      <c r="F2083" s="2">
        <f t="shared" si="191"/>
        <v>1.4596072717132882E-2</v>
      </c>
      <c r="G2083" s="2">
        <f t="shared" si="189"/>
        <v>3.2807175233221936E-3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1.69</v>
      </c>
      <c r="C2084" s="2">
        <f t="shared" si="192"/>
        <v>1.7425384199802545</v>
      </c>
      <c r="D2084" s="2">
        <f t="shared" si="194"/>
        <v>1.7292554517759515</v>
      </c>
      <c r="E2084" s="2">
        <f t="shared" si="193"/>
        <v>1.328296820430297E-2</v>
      </c>
      <c r="F2084" s="2">
        <f t="shared" si="191"/>
        <v>1.4333451814566901E-2</v>
      </c>
      <c r="G2084" s="2">
        <f t="shared" ref="G2084:G2147" si="195">E2084-F2084</f>
        <v>-1.050483610263931E-3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1.72</v>
      </c>
      <c r="C2085" s="2">
        <f t="shared" si="192"/>
        <v>1.7390709707525231</v>
      </c>
      <c r="D2085" s="2">
        <f t="shared" si="194"/>
        <v>1.7285698627555106</v>
      </c>
      <c r="E2085" s="2">
        <f t="shared" si="193"/>
        <v>1.0501107997012538E-2</v>
      </c>
      <c r="F2085" s="2">
        <f t="shared" ref="F2085:F2148" si="197">(E2085*(2/(10)))+((1-(2/10))*F2084)</f>
        <v>1.3566983051056029E-2</v>
      </c>
      <c r="G2085" s="2">
        <f t="shared" si="195"/>
        <v>-3.0658750540434911E-3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1.76</v>
      </c>
      <c r="C2086" s="2">
        <f t="shared" si="192"/>
        <v>1.7315215906367503</v>
      </c>
      <c r="D2086" s="2">
        <f t="shared" si="194"/>
        <v>1.7308980210699172</v>
      </c>
      <c r="E2086" s="2">
        <f t="shared" si="193"/>
        <v>6.2356956683307097E-4</v>
      </c>
      <c r="F2086" s="2">
        <f t="shared" si="197"/>
        <v>1.0978300354211438E-2</v>
      </c>
      <c r="G2086" s="2">
        <f t="shared" si="195"/>
        <v>-1.0354730787378367E-2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1.74</v>
      </c>
      <c r="C2087" s="2">
        <f t="shared" si="192"/>
        <v>1.731287499769558</v>
      </c>
      <c r="D2087" s="2">
        <f t="shared" si="194"/>
        <v>1.7315722417314048</v>
      </c>
      <c r="E2087" s="2">
        <f t="shared" si="193"/>
        <v>-2.8474196184680167E-4</v>
      </c>
      <c r="F2087" s="2">
        <f t="shared" si="197"/>
        <v>8.7256918909997903E-3</v>
      </c>
      <c r="G2087" s="2">
        <f t="shared" si="195"/>
        <v>-9.0104338528465919E-3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1.75</v>
      </c>
      <c r="C2088" s="2">
        <f t="shared" si="192"/>
        <v>1.7295509613434723</v>
      </c>
      <c r="D2088" s="2">
        <f t="shared" si="194"/>
        <v>1.7329372608624118</v>
      </c>
      <c r="E2088" s="2">
        <f t="shared" si="193"/>
        <v>-3.3862995189395395E-3</v>
      </c>
      <c r="F2088" s="2">
        <f t="shared" si="197"/>
        <v>6.3032936090119248E-3</v>
      </c>
      <c r="G2088" s="2">
        <f t="shared" si="195"/>
        <v>-9.6895931279514652E-3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1.76</v>
      </c>
      <c r="C2089" s="2">
        <f t="shared" si="192"/>
        <v>1.7250046595983226</v>
      </c>
      <c r="D2089" s="2">
        <f t="shared" si="194"/>
        <v>1.7349419082059367</v>
      </c>
      <c r="E2089" s="2">
        <f t="shared" si="193"/>
        <v>-9.9372486076141353E-3</v>
      </c>
      <c r="F2089" s="2">
        <f t="shared" si="197"/>
        <v>3.0551851656867128E-3</v>
      </c>
      <c r="G2089" s="2">
        <f t="shared" si="195"/>
        <v>-1.2992433773300848E-2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1.74</v>
      </c>
      <c r="C2090" s="2">
        <f t="shared" si="192"/>
        <v>1.7211577888908882</v>
      </c>
      <c r="D2090" s="2">
        <f t="shared" si="194"/>
        <v>1.7353165816721636</v>
      </c>
      <c r="E2090" s="2">
        <f t="shared" si="193"/>
        <v>-1.4158792781275409E-2</v>
      </c>
      <c r="F2090" s="2">
        <f t="shared" si="197"/>
        <v>-3.8761042370571161E-4</v>
      </c>
      <c r="G2090" s="2">
        <f t="shared" si="195"/>
        <v>-1.3771182357569698E-2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1.75</v>
      </c>
      <c r="C2091" s="2">
        <f t="shared" si="192"/>
        <v>1.7148258213692131</v>
      </c>
      <c r="D2091" s="2">
        <f t="shared" si="194"/>
        <v>1.7364042422890402</v>
      </c>
      <c r="E2091" s="2">
        <f t="shared" si="193"/>
        <v>-2.157842091982709E-2</v>
      </c>
      <c r="F2091" s="2">
        <f t="shared" si="197"/>
        <v>-4.6257725229299877E-3</v>
      </c>
      <c r="G2091" s="2">
        <f t="shared" si="195"/>
        <v>-1.6952648396897103E-2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1.77</v>
      </c>
      <c r="C2092" s="2">
        <f t="shared" si="192"/>
        <v>1.7125449257739496</v>
      </c>
      <c r="D2092" s="2">
        <f t="shared" si="194"/>
        <v>1.7388928169342965</v>
      </c>
      <c r="E2092" s="2">
        <f t="shared" si="193"/>
        <v>-2.634789116034697E-2</v>
      </c>
      <c r="F2092" s="2">
        <f t="shared" si="197"/>
        <v>-8.9701962504133842E-3</v>
      </c>
      <c r="G2092" s="2">
        <f t="shared" si="195"/>
        <v>-1.7377694909933586E-2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1.79</v>
      </c>
      <c r="C2093" s="2">
        <f t="shared" si="192"/>
        <v>1.7075380141164189</v>
      </c>
      <c r="D2093" s="2">
        <f t="shared" si="194"/>
        <v>1.7426785341984228</v>
      </c>
      <c r="E2093" s="2">
        <f t="shared" si="193"/>
        <v>-3.5140520082003857E-2</v>
      </c>
      <c r="F2093" s="2">
        <f t="shared" si="197"/>
        <v>-1.420426101673148E-2</v>
      </c>
      <c r="G2093" s="2">
        <f t="shared" si="195"/>
        <v>-2.0936259065272377E-2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1.78</v>
      </c>
      <c r="C2094" s="2">
        <f t="shared" si="192"/>
        <v>1.7048398580985082</v>
      </c>
      <c r="D2094" s="2">
        <f t="shared" si="194"/>
        <v>1.7454430872207618</v>
      </c>
      <c r="E2094" s="2">
        <f t="shared" si="193"/>
        <v>-4.0603229122253559E-2</v>
      </c>
      <c r="F2094" s="2">
        <f t="shared" si="197"/>
        <v>-1.9484054637835896E-2</v>
      </c>
      <c r="G2094" s="2">
        <f t="shared" si="195"/>
        <v>-2.1119174484417663E-2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1.8</v>
      </c>
      <c r="C2095" s="2">
        <f t="shared" si="192"/>
        <v>1.7071721876218147</v>
      </c>
      <c r="D2095" s="2">
        <f t="shared" si="194"/>
        <v>1.7494843400192239</v>
      </c>
      <c r="E2095" s="2">
        <f t="shared" si="193"/>
        <v>-4.2312152397409264E-2</v>
      </c>
      <c r="F2095" s="2">
        <f t="shared" si="197"/>
        <v>-2.4049674189750569E-2</v>
      </c>
      <c r="G2095" s="2">
        <f t="shared" si="195"/>
        <v>-1.8262478207658694E-2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1.8</v>
      </c>
      <c r="C2096" s="2">
        <f t="shared" si="192"/>
        <v>1.7152995433723048</v>
      </c>
      <c r="D2096" s="2">
        <f t="shared" si="194"/>
        <v>1.7532262407585406</v>
      </c>
      <c r="E2096" s="2">
        <f t="shared" si="193"/>
        <v>-3.7926697386235775E-2</v>
      </c>
      <c r="F2096" s="2">
        <f t="shared" si="197"/>
        <v>-2.6825078829047611E-2</v>
      </c>
      <c r="G2096" s="2">
        <f t="shared" si="195"/>
        <v>-1.1101618557188164E-2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1.78</v>
      </c>
      <c r="C2097" s="2">
        <f t="shared" si="192"/>
        <v>1.7190996136227195</v>
      </c>
      <c r="D2097" s="2">
        <f t="shared" si="194"/>
        <v>1.755209482183834</v>
      </c>
      <c r="E2097" s="2">
        <f t="shared" si="193"/>
        <v>-3.6109868561114533E-2</v>
      </c>
      <c r="F2097" s="2">
        <f t="shared" si="197"/>
        <v>-2.8682036775460995E-2</v>
      </c>
      <c r="G2097" s="2">
        <f t="shared" si="195"/>
        <v>-7.4278317856535381E-3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1.77</v>
      </c>
      <c r="C2098" s="2">
        <f t="shared" si="192"/>
        <v>1.7238535192192241</v>
      </c>
      <c r="D2098" s="2">
        <f t="shared" si="194"/>
        <v>1.7563050760961427</v>
      </c>
      <c r="E2098" s="2">
        <f t="shared" si="193"/>
        <v>-3.2451556876918586E-2</v>
      </c>
      <c r="F2098" s="2">
        <f t="shared" si="197"/>
        <v>-2.9435940795752513E-2</v>
      </c>
      <c r="G2098" s="2">
        <f t="shared" si="195"/>
        <v>-3.0156160811660726E-3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1.78</v>
      </c>
      <c r="C2099" s="2">
        <f t="shared" si="192"/>
        <v>1.7294145162624206</v>
      </c>
      <c r="D2099" s="2">
        <f t="shared" si="194"/>
        <v>1.7580602556445766</v>
      </c>
      <c r="E2099" s="2">
        <f t="shared" si="193"/>
        <v>-2.8645739382155977E-2</v>
      </c>
      <c r="F2099" s="2">
        <f t="shared" si="197"/>
        <v>-2.9277900513033209E-2</v>
      </c>
      <c r="G2099" s="2">
        <f t="shared" si="195"/>
        <v>6.321611308772318E-4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1.79</v>
      </c>
      <c r="C2100" s="2">
        <f t="shared" si="192"/>
        <v>1.7310430522220481</v>
      </c>
      <c r="D2100" s="2">
        <f t="shared" si="194"/>
        <v>1.7604261626338673</v>
      </c>
      <c r="E2100" s="2">
        <f t="shared" si="193"/>
        <v>-2.938311041181918E-2</v>
      </c>
      <c r="F2100" s="2">
        <f t="shared" si="197"/>
        <v>-2.9298942492790404E-2</v>
      </c>
      <c r="G2100" s="2">
        <f t="shared" si="195"/>
        <v>-8.4167919028776267E-5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1.78</v>
      </c>
      <c r="C2101" s="2">
        <f t="shared" si="192"/>
        <v>1.7339595057263484</v>
      </c>
      <c r="D2101" s="2">
        <f t="shared" si="194"/>
        <v>1.7618760765128401</v>
      </c>
      <c r="E2101" s="2">
        <f t="shared" si="193"/>
        <v>-2.7916570786491679E-2</v>
      </c>
      <c r="F2101" s="2">
        <f t="shared" si="197"/>
        <v>-2.9022468151530662E-2</v>
      </c>
      <c r="G2101" s="2">
        <f t="shared" si="195"/>
        <v>1.1058973650389832E-3</v>
      </c>
      <c r="H2101" s="2" t="str">
        <f t="shared" si="196"/>
        <v>Sell</v>
      </c>
    </row>
    <row r="2102" spans="1:8" ht="13.5" x14ac:dyDescent="0.25">
      <c r="A2102" s="3">
        <v>45064</v>
      </c>
      <c r="B2102" s="2">
        <v>1.78</v>
      </c>
      <c r="C2102" s="2">
        <f t="shared" si="192"/>
        <v>1.739504197153064</v>
      </c>
      <c r="D2102" s="2">
        <f t="shared" si="194"/>
        <v>1.7632185893637409</v>
      </c>
      <c r="E2102" s="2">
        <f t="shared" si="193"/>
        <v>-2.3714392210676838E-2</v>
      </c>
      <c r="F2102" s="2">
        <f t="shared" si="197"/>
        <v>-2.79608529633599E-2</v>
      </c>
      <c r="G2102" s="2">
        <f t="shared" si="195"/>
        <v>4.2464607526830622E-3</v>
      </c>
      <c r="H2102" s="2" t="str">
        <f t="shared" si="196"/>
        <v>Sell</v>
      </c>
    </row>
    <row r="2103" spans="1:8" ht="13.5" x14ac:dyDescent="0.25">
      <c r="A2103" s="3">
        <v>45065</v>
      </c>
      <c r="B2103" s="2">
        <v>1.77</v>
      </c>
      <c r="C2103" s="2">
        <f t="shared" si="192"/>
        <v>1.7472727822064387</v>
      </c>
      <c r="D2103" s="2">
        <f t="shared" si="194"/>
        <v>1.763720916077538</v>
      </c>
      <c r="E2103" s="2">
        <f t="shared" si="193"/>
        <v>-1.6448133871099335E-2</v>
      </c>
      <c r="F2103" s="2">
        <f t="shared" si="197"/>
        <v>-2.5658309144907791E-2</v>
      </c>
      <c r="G2103" s="2">
        <f t="shared" si="195"/>
        <v>9.2101752738084561E-3</v>
      </c>
      <c r="H2103" s="2" t="str">
        <f t="shared" si="196"/>
        <v>Sell</v>
      </c>
    </row>
    <row r="2104" spans="1:8" ht="13.5" x14ac:dyDescent="0.25">
      <c r="A2104" s="3">
        <v>45068</v>
      </c>
      <c r="B2104" s="2">
        <v>1.75</v>
      </c>
      <c r="C2104" s="2">
        <f t="shared" si="192"/>
        <v>1.7523077387900634</v>
      </c>
      <c r="D2104" s="2">
        <f t="shared" si="194"/>
        <v>1.7627045519236462</v>
      </c>
      <c r="E2104" s="2">
        <f t="shared" si="193"/>
        <v>-1.0396813133582761E-2</v>
      </c>
      <c r="F2104" s="2">
        <f t="shared" si="197"/>
        <v>-2.2606009942642787E-2</v>
      </c>
      <c r="G2104" s="2">
        <f t="shared" si="195"/>
        <v>1.2209196809060026E-2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1.75</v>
      </c>
      <c r="C2105" s="2">
        <f t="shared" si="192"/>
        <v>1.7596450097454381</v>
      </c>
      <c r="D2105" s="2">
        <f t="shared" si="194"/>
        <v>1.7617634740033761</v>
      </c>
      <c r="E2105" s="2">
        <f t="shared" si="193"/>
        <v>-2.1184642579379354E-3</v>
      </c>
      <c r="F2105" s="2">
        <f t="shared" si="197"/>
        <v>-1.8508500805701818E-2</v>
      </c>
      <c r="G2105" s="2">
        <f t="shared" si="195"/>
        <v>1.6390036547763883E-2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1.75</v>
      </c>
      <c r="C2106" s="2">
        <f t="shared" si="192"/>
        <v>1.7658534697846013</v>
      </c>
      <c r="D2106" s="2">
        <f t="shared" si="194"/>
        <v>1.7608921055586815</v>
      </c>
      <c r="E2106" s="2">
        <f t="shared" si="193"/>
        <v>4.961364225919862E-3</v>
      </c>
      <c r="F2106" s="2">
        <f t="shared" si="197"/>
        <v>-1.3814527799377483E-2</v>
      </c>
      <c r="G2106" s="2">
        <f t="shared" si="195"/>
        <v>1.8775892025297343E-2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1.76</v>
      </c>
      <c r="C2107" s="2">
        <f t="shared" si="192"/>
        <v>1.7680298590485088</v>
      </c>
      <c r="D2107" s="2">
        <f t="shared" si="194"/>
        <v>1.7608260236654458</v>
      </c>
      <c r="E2107" s="2">
        <f t="shared" si="193"/>
        <v>7.2038353830630175E-3</v>
      </c>
      <c r="F2107" s="2">
        <f t="shared" si="197"/>
        <v>-9.6108551628893823E-3</v>
      </c>
      <c r="G2107" s="2">
        <f t="shared" si="195"/>
        <v>1.6814690545952402E-2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1.72</v>
      </c>
      <c r="C2108" s="2">
        <f t="shared" si="192"/>
        <v>1.7683329576564306</v>
      </c>
      <c r="D2108" s="2">
        <f t="shared" si="194"/>
        <v>1.7578018737643017</v>
      </c>
      <c r="E2108" s="2">
        <f t="shared" si="193"/>
        <v>1.0531083892128867E-2</v>
      </c>
      <c r="F2108" s="2">
        <f t="shared" si="197"/>
        <v>-5.5824673518857322E-3</v>
      </c>
      <c r="G2108" s="2">
        <f t="shared" si="195"/>
        <v>1.61135512440146E-2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1.72</v>
      </c>
      <c r="C2109" s="2">
        <f t="shared" si="192"/>
        <v>1.7701278872477491</v>
      </c>
      <c r="D2109" s="2">
        <f t="shared" si="194"/>
        <v>1.755001734966946</v>
      </c>
      <c r="E2109" s="2">
        <f t="shared" si="193"/>
        <v>1.5126152280803051E-2</v>
      </c>
      <c r="F2109" s="2">
        <f t="shared" si="197"/>
        <v>-1.4407434253479751E-3</v>
      </c>
      <c r="G2109" s="2">
        <f t="shared" si="195"/>
        <v>1.6566895706151025E-2</v>
      </c>
      <c r="H2109" s="2" t="str">
        <f t="shared" si="196"/>
        <v>Sell</v>
      </c>
    </row>
    <row r="2110" spans="1:8" ht="13.5" x14ac:dyDescent="0.25">
      <c r="A2110" s="3">
        <v>45076</v>
      </c>
      <c r="B2110" s="2">
        <v>1.72</v>
      </c>
      <c r="C2110" s="2">
        <f t="shared" si="192"/>
        <v>1.77318513536348</v>
      </c>
      <c r="D2110" s="2">
        <f t="shared" si="194"/>
        <v>1.7524090138582833</v>
      </c>
      <c r="E2110" s="2">
        <f t="shared" si="193"/>
        <v>2.0776121505196699E-2</v>
      </c>
      <c r="F2110" s="2">
        <f t="shared" si="197"/>
        <v>3.00262956076096E-3</v>
      </c>
      <c r="G2110" s="2">
        <f t="shared" si="195"/>
        <v>1.777349194443574E-2</v>
      </c>
      <c r="H2110" s="2" t="str">
        <f t="shared" si="196"/>
        <v>Sell</v>
      </c>
    </row>
    <row r="2111" spans="1:8" ht="13.5" x14ac:dyDescent="0.25">
      <c r="A2111" s="3">
        <v>45077</v>
      </c>
      <c r="B2111" s="2">
        <v>1.72</v>
      </c>
      <c r="C2111" s="2">
        <f t="shared" si="192"/>
        <v>1.7742335760767907</v>
      </c>
      <c r="D2111" s="2">
        <f t="shared" si="194"/>
        <v>1.7500083461650771</v>
      </c>
      <c r="E2111" s="2">
        <f t="shared" si="193"/>
        <v>2.4225229911713608E-2</v>
      </c>
      <c r="F2111" s="2">
        <f t="shared" si="197"/>
        <v>7.2471496309514903E-3</v>
      </c>
      <c r="G2111" s="2">
        <f t="shared" si="195"/>
        <v>1.6978080280762118E-2</v>
      </c>
      <c r="H2111" s="2" t="str">
        <f t="shared" si="196"/>
        <v>Sell</v>
      </c>
    </row>
    <row r="2112" spans="1:8" ht="13.5" x14ac:dyDescent="0.25">
      <c r="A2112" s="3">
        <v>45078</v>
      </c>
      <c r="B2112" s="2">
        <v>1.75</v>
      </c>
      <c r="C2112" s="2">
        <f t="shared" si="192"/>
        <v>1.7751207182188229</v>
      </c>
      <c r="D2112" s="2">
        <f t="shared" si="194"/>
        <v>1.7500077279306268</v>
      </c>
      <c r="E2112" s="2">
        <f t="shared" si="193"/>
        <v>2.5112990288196135E-2</v>
      </c>
      <c r="F2112" s="2">
        <f t="shared" si="197"/>
        <v>1.082031776240042E-2</v>
      </c>
      <c r="G2112" s="2">
        <f t="shared" si="195"/>
        <v>1.4292672525795715E-2</v>
      </c>
      <c r="H2112" s="2" t="str">
        <f t="shared" si="196"/>
        <v>Sell</v>
      </c>
    </row>
    <row r="2113" spans="1:8" ht="13.5" x14ac:dyDescent="0.25">
      <c r="A2113" s="3">
        <v>45079</v>
      </c>
      <c r="B2113" s="2">
        <v>1.72</v>
      </c>
      <c r="C2113" s="2">
        <f t="shared" si="192"/>
        <v>1.7743329154159271</v>
      </c>
      <c r="D2113" s="2">
        <f t="shared" si="194"/>
        <v>1.7477849332690989</v>
      </c>
      <c r="E2113" s="2">
        <f t="shared" si="193"/>
        <v>2.6547982146828186E-2</v>
      </c>
      <c r="F2113" s="2">
        <f t="shared" si="197"/>
        <v>1.3965850639285973E-2</v>
      </c>
      <c r="G2113" s="2">
        <f t="shared" si="195"/>
        <v>1.2582131507542213E-2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1.72</v>
      </c>
      <c r="C2114" s="2">
        <f t="shared" si="192"/>
        <v>1.7705893899673231</v>
      </c>
      <c r="D2114" s="2">
        <f t="shared" si="194"/>
        <v>1.7457267900639806</v>
      </c>
      <c r="E2114" s="2">
        <f t="shared" si="193"/>
        <v>2.4862599903342497E-2</v>
      </c>
      <c r="F2114" s="2">
        <f t="shared" si="197"/>
        <v>1.6145200492097278E-2</v>
      </c>
      <c r="G2114" s="2">
        <f t="shared" si="195"/>
        <v>8.7173994112452191E-3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1.74</v>
      </c>
      <c r="C2115" s="2">
        <f t="shared" si="192"/>
        <v>1.7674217915108117</v>
      </c>
      <c r="D2115" s="2">
        <f t="shared" si="194"/>
        <v>1.7453025833925746</v>
      </c>
      <c r="E2115" s="2">
        <f t="shared" si="193"/>
        <v>2.2119208118237088E-2</v>
      </c>
      <c r="F2115" s="2">
        <f t="shared" si="197"/>
        <v>1.7340002017325239E-2</v>
      </c>
      <c r="G2115" s="2">
        <f t="shared" si="195"/>
        <v>4.7792061009118494E-3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1.74</v>
      </c>
      <c r="C2116" s="2">
        <f t="shared" si="192"/>
        <v>1.7647415158937636</v>
      </c>
      <c r="D2116" s="2">
        <f t="shared" si="194"/>
        <v>1.7449097994375691</v>
      </c>
      <c r="E2116" s="2">
        <f t="shared" si="193"/>
        <v>1.9831716456194526E-2</v>
      </c>
      <c r="F2116" s="2">
        <f t="shared" si="197"/>
        <v>1.7838344905099099E-2</v>
      </c>
      <c r="G2116" s="2">
        <f t="shared" si="195"/>
        <v>1.993371551095427E-3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1.72</v>
      </c>
      <c r="C2117" s="2">
        <f t="shared" si="192"/>
        <v>1.7640120519101075</v>
      </c>
      <c r="D2117" s="2">
        <f t="shared" si="194"/>
        <v>1.7430646291088603</v>
      </c>
      <c r="E2117" s="2">
        <f t="shared" si="193"/>
        <v>2.0947422801247173E-2</v>
      </c>
      <c r="F2117" s="2">
        <f t="shared" si="197"/>
        <v>1.8460160484328716E-2</v>
      </c>
      <c r="G2117" s="2">
        <f t="shared" si="195"/>
        <v>2.4872623169184573E-3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1.73</v>
      </c>
      <c r="C2118" s="2">
        <f t="shared" si="192"/>
        <v>1.7572409670008602</v>
      </c>
      <c r="D2118" s="2">
        <f t="shared" si="194"/>
        <v>1.7420968788045001</v>
      </c>
      <c r="E2118" s="2">
        <f t="shared" si="193"/>
        <v>1.5144088196360039E-2</v>
      </c>
      <c r="F2118" s="2">
        <f t="shared" si="197"/>
        <v>1.7796946026734983E-2</v>
      </c>
      <c r="G2118" s="2">
        <f t="shared" si="195"/>
        <v>-2.6528578303749439E-3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1.73</v>
      </c>
      <c r="C2119" s="2">
        <f t="shared" si="192"/>
        <v>1.7515115874622664</v>
      </c>
      <c r="D2119" s="2">
        <f t="shared" si="194"/>
        <v>1.7412008137078705</v>
      </c>
      <c r="E2119" s="2">
        <f t="shared" si="193"/>
        <v>1.031077375439593E-2</v>
      </c>
      <c r="F2119" s="2">
        <f t="shared" si="197"/>
        <v>1.6299711572267173E-2</v>
      </c>
      <c r="G2119" s="2">
        <f t="shared" si="195"/>
        <v>-5.9889378178712427E-3</v>
      </c>
      <c r="H2119" s="2" t="str">
        <f t="shared" si="196"/>
        <v>Hold</v>
      </c>
    </row>
    <row r="2120" spans="1:8" ht="13.5" x14ac:dyDescent="0.25">
      <c r="A2120" s="3">
        <v>45090</v>
      </c>
      <c r="B2120" s="2">
        <v>1.78</v>
      </c>
      <c r="C2120" s="2">
        <f t="shared" si="192"/>
        <v>1.7466636509296101</v>
      </c>
      <c r="D2120" s="2">
        <f t="shared" si="194"/>
        <v>1.7440748275072875</v>
      </c>
      <c r="E2120" s="2">
        <f t="shared" si="193"/>
        <v>2.5888234223225837E-3</v>
      </c>
      <c r="F2120" s="2">
        <f t="shared" si="197"/>
        <v>1.3557533942278256E-2</v>
      </c>
      <c r="G2120" s="2">
        <f t="shared" si="195"/>
        <v>-1.0968710519955672E-2</v>
      </c>
      <c r="H2120" s="2" t="str">
        <f t="shared" si="196"/>
        <v>Hold</v>
      </c>
    </row>
    <row r="2121" spans="1:8" ht="13.5" x14ac:dyDescent="0.25">
      <c r="A2121" s="3">
        <v>45091</v>
      </c>
      <c r="B2121" s="2">
        <v>1.8</v>
      </c>
      <c r="C2121" s="2">
        <f t="shared" si="192"/>
        <v>1.7425615507865932</v>
      </c>
      <c r="D2121" s="2">
        <f t="shared" si="194"/>
        <v>1.7482174328771181</v>
      </c>
      <c r="E2121" s="2">
        <f t="shared" si="193"/>
        <v>-5.6558820905248108E-3</v>
      </c>
      <c r="F2121" s="2">
        <f t="shared" si="197"/>
        <v>9.7148507357176436E-3</v>
      </c>
      <c r="G2121" s="2">
        <f t="shared" si="195"/>
        <v>-1.5370732826242454E-2</v>
      </c>
      <c r="H2121" s="2" t="str">
        <f t="shared" si="196"/>
        <v>Hold</v>
      </c>
    </row>
    <row r="2122" spans="1:8" ht="13.5" x14ac:dyDescent="0.25">
      <c r="A2122" s="3">
        <v>45092</v>
      </c>
      <c r="B2122" s="2">
        <v>1.86</v>
      </c>
      <c r="C2122" s="2">
        <f t="shared" si="192"/>
        <v>1.7437059275886559</v>
      </c>
      <c r="D2122" s="2">
        <f t="shared" si="194"/>
        <v>1.7564976230343685</v>
      </c>
      <c r="E2122" s="2">
        <f t="shared" si="193"/>
        <v>-1.279169544571257E-2</v>
      </c>
      <c r="F2122" s="2">
        <f t="shared" si="197"/>
        <v>5.2135414994316006E-3</v>
      </c>
      <c r="G2122" s="2">
        <f t="shared" si="195"/>
        <v>-1.8005236945144172E-2</v>
      </c>
      <c r="H2122" s="2" t="str">
        <f t="shared" si="196"/>
        <v>Hold</v>
      </c>
    </row>
    <row r="2123" spans="1:8" ht="13.5" x14ac:dyDescent="0.25">
      <c r="A2123" s="3">
        <v>45093</v>
      </c>
      <c r="B2123" s="2">
        <v>1.9</v>
      </c>
      <c r="C2123" s="2">
        <f t="shared" si="192"/>
        <v>1.740058861805786</v>
      </c>
      <c r="D2123" s="2">
        <f t="shared" si="194"/>
        <v>1.7671274287355265</v>
      </c>
      <c r="E2123" s="2">
        <f t="shared" si="193"/>
        <v>-2.7068566929740578E-2</v>
      </c>
      <c r="F2123" s="2">
        <f t="shared" si="197"/>
        <v>-1.242880186402835E-3</v>
      </c>
      <c r="G2123" s="2">
        <f t="shared" si="195"/>
        <v>-2.5825686743337743E-2</v>
      </c>
      <c r="H2123" s="2" t="str">
        <f t="shared" si="196"/>
        <v>Hold</v>
      </c>
    </row>
    <row r="2124" spans="1:8" ht="13.5" x14ac:dyDescent="0.25">
      <c r="A2124" s="3">
        <v>45096</v>
      </c>
      <c r="B2124" s="2">
        <v>1.88</v>
      </c>
      <c r="C2124" s="2">
        <f t="shared" si="192"/>
        <v>1.7369728830664344</v>
      </c>
      <c r="D2124" s="2">
        <f t="shared" si="194"/>
        <v>1.7754883599403022</v>
      </c>
      <c r="E2124" s="2">
        <f t="shared" si="193"/>
        <v>-3.8515476873867804E-2</v>
      </c>
      <c r="F2124" s="2">
        <f t="shared" si="197"/>
        <v>-8.6973995238958293E-3</v>
      </c>
      <c r="G2124" s="2">
        <f t="shared" si="195"/>
        <v>-2.9818077349971973E-2</v>
      </c>
      <c r="H2124" s="2" t="str">
        <f t="shared" si="196"/>
        <v>Hold</v>
      </c>
    </row>
    <row r="2125" spans="1:8" ht="13.5" x14ac:dyDescent="0.25">
      <c r="A2125" s="3">
        <v>45097</v>
      </c>
      <c r="B2125" s="2">
        <v>1.9</v>
      </c>
      <c r="C2125" s="2">
        <f t="shared" si="192"/>
        <v>1.737438593363906</v>
      </c>
      <c r="D2125" s="2">
        <f t="shared" si="194"/>
        <v>1.7847114443891687</v>
      </c>
      <c r="E2125" s="2">
        <f t="shared" si="193"/>
        <v>-4.7272851025262685E-2</v>
      </c>
      <c r="F2125" s="2">
        <f t="shared" si="197"/>
        <v>-1.64124898241692E-2</v>
      </c>
      <c r="G2125" s="2">
        <f t="shared" si="195"/>
        <v>-3.0860361201093485E-2</v>
      </c>
      <c r="H2125" s="2" t="str">
        <f t="shared" si="196"/>
        <v>Hold</v>
      </c>
    </row>
    <row r="2126" spans="1:8" ht="13.5" x14ac:dyDescent="0.25">
      <c r="A2126" s="3">
        <v>45098</v>
      </c>
      <c r="B2126" s="2">
        <v>1.92</v>
      </c>
      <c r="C2126" s="2">
        <f t="shared" si="192"/>
        <v>1.737832655923305</v>
      </c>
      <c r="D2126" s="2">
        <f t="shared" si="194"/>
        <v>1.79473281887886</v>
      </c>
      <c r="E2126" s="2">
        <f t="shared" si="193"/>
        <v>-5.6900162955555E-2</v>
      </c>
      <c r="F2126" s="2">
        <f t="shared" si="197"/>
        <v>-2.4510024450446359E-2</v>
      </c>
      <c r="G2126" s="2">
        <f t="shared" si="195"/>
        <v>-3.2390138505108641E-2</v>
      </c>
      <c r="H2126" s="2" t="str">
        <f t="shared" si="196"/>
        <v>Hold</v>
      </c>
    </row>
    <row r="2127" spans="1:8" ht="13.5" x14ac:dyDescent="0.25">
      <c r="A2127" s="3">
        <v>45099</v>
      </c>
      <c r="B2127" s="2">
        <v>1.93</v>
      </c>
      <c r="C2127" s="2">
        <f t="shared" ref="C2127:C2190" si="198">$C$4*B2117+C2126*(1-$C$4)</f>
        <v>1.7350891703966429</v>
      </c>
      <c r="D2127" s="2">
        <f t="shared" si="194"/>
        <v>1.8047526100730185</v>
      </c>
      <c r="E2127" s="2">
        <f t="shared" si="193"/>
        <v>-6.966343967637556E-2</v>
      </c>
      <c r="F2127" s="2">
        <f t="shared" si="197"/>
        <v>-3.3540707495632205E-2</v>
      </c>
      <c r="G2127" s="2">
        <f t="shared" si="195"/>
        <v>-3.6122732180743355E-2</v>
      </c>
      <c r="H2127" s="2" t="str">
        <f t="shared" si="196"/>
        <v>Hold</v>
      </c>
    </row>
    <row r="2128" spans="1:8" ht="13.5" x14ac:dyDescent="0.25">
      <c r="A2128" s="3">
        <v>45100</v>
      </c>
      <c r="B2128" s="2">
        <v>1.96</v>
      </c>
      <c r="C2128" s="2">
        <f t="shared" si="198"/>
        <v>1.7343062211048517</v>
      </c>
      <c r="D2128" s="2">
        <f t="shared" si="194"/>
        <v>1.8162524167342762</v>
      </c>
      <c r="E2128" s="2">
        <f t="shared" si="193"/>
        <v>-8.1946195629424512E-2</v>
      </c>
      <c r="F2128" s="2">
        <f t="shared" si="197"/>
        <v>-4.3221805122390669E-2</v>
      </c>
      <c r="G2128" s="2">
        <f t="shared" si="195"/>
        <v>-3.8724390507033843E-2</v>
      </c>
      <c r="H2128" s="2" t="str">
        <f t="shared" si="196"/>
        <v>Hold</v>
      </c>
    </row>
    <row r="2129" spans="1:8" ht="13.5" x14ac:dyDescent="0.25">
      <c r="A2129" s="3">
        <v>45103</v>
      </c>
      <c r="B2129" s="2">
        <v>2.0099999999999998</v>
      </c>
      <c r="C2129" s="2">
        <f t="shared" si="198"/>
        <v>1.733643725550259</v>
      </c>
      <c r="D2129" s="2">
        <f t="shared" si="194"/>
        <v>1.8306040895687743</v>
      </c>
      <c r="E2129" s="2">
        <f t="shared" si="193"/>
        <v>-9.6960364018515266E-2</v>
      </c>
      <c r="F2129" s="2">
        <f t="shared" si="197"/>
        <v>-5.3969516901615597E-2</v>
      </c>
      <c r="G2129" s="2">
        <f t="shared" si="195"/>
        <v>-4.2990847116899669E-2</v>
      </c>
      <c r="H2129" s="2" t="str">
        <f t="shared" si="196"/>
        <v>Hold</v>
      </c>
    </row>
    <row r="2130" spans="1:8" ht="13.5" x14ac:dyDescent="0.25">
      <c r="A2130" s="3">
        <v>45104</v>
      </c>
      <c r="B2130" s="2">
        <v>2.02</v>
      </c>
      <c r="C2130" s="2">
        <f t="shared" si="198"/>
        <v>1.7407754600809884</v>
      </c>
      <c r="D2130" s="2">
        <f t="shared" si="194"/>
        <v>1.8446334162673836</v>
      </c>
      <c r="E2130" s="2">
        <f t="shared" si="193"/>
        <v>-0.10385795618639526</v>
      </c>
      <c r="F2130" s="2">
        <f t="shared" si="197"/>
        <v>-6.3947204758571533E-2</v>
      </c>
      <c r="G2130" s="2">
        <f t="shared" si="195"/>
        <v>-3.9910751427823729E-2</v>
      </c>
      <c r="H2130" s="2" t="str">
        <f t="shared" si="196"/>
        <v>Hold</v>
      </c>
    </row>
    <row r="2131" spans="1:8" ht="13.5" x14ac:dyDescent="0.25">
      <c r="A2131" s="3">
        <v>45107</v>
      </c>
      <c r="B2131" s="2">
        <v>2.0499999999999998</v>
      </c>
      <c r="C2131" s="2">
        <f t="shared" si="198"/>
        <v>1.7498869277608362</v>
      </c>
      <c r="D2131" s="2">
        <f t="shared" si="194"/>
        <v>1.8598457558031332</v>
      </c>
      <c r="E2131" s="2">
        <f t="shared" si="193"/>
        <v>-0.10995882804229695</v>
      </c>
      <c r="F2131" s="2">
        <f t="shared" si="197"/>
        <v>-7.3149529415316619E-2</v>
      </c>
      <c r="G2131" s="2">
        <f t="shared" si="195"/>
        <v>-3.6809298626980333E-2</v>
      </c>
      <c r="H2131" s="2" t="str">
        <f t="shared" si="196"/>
        <v>Hold</v>
      </c>
    </row>
    <row r="2132" spans="1:8" ht="13.5" x14ac:dyDescent="0.25">
      <c r="A2132" s="3">
        <v>45110</v>
      </c>
      <c r="B2132" s="2">
        <v>2.0699999999999998</v>
      </c>
      <c r="C2132" s="2">
        <f t="shared" si="198"/>
        <v>1.7668274004130153</v>
      </c>
      <c r="D2132" s="2">
        <f t="shared" si="194"/>
        <v>1.8754127368547528</v>
      </c>
      <c r="E2132" s="2">
        <f t="shared" si="193"/>
        <v>-0.10858533644173751</v>
      </c>
      <c r="F2132" s="2">
        <f t="shared" si="197"/>
        <v>-8.0236690820600809E-2</v>
      </c>
      <c r="G2132" s="2">
        <f t="shared" si="195"/>
        <v>-2.8348645621136703E-2</v>
      </c>
      <c r="H2132" s="2" t="str">
        <f t="shared" si="196"/>
        <v>Hold</v>
      </c>
    </row>
    <row r="2133" spans="1:8" ht="13.5" x14ac:dyDescent="0.25">
      <c r="A2133" s="3">
        <v>45111</v>
      </c>
      <c r="B2133" s="2">
        <v>2.04</v>
      </c>
      <c r="C2133" s="2">
        <f t="shared" si="198"/>
        <v>1.7873154926571668</v>
      </c>
      <c r="D2133" s="2">
        <f t="shared" si="194"/>
        <v>1.8876043859766232</v>
      </c>
      <c r="E2133" s="2">
        <f t="shared" si="193"/>
        <v>-0.10028889331945634</v>
      </c>
      <c r="F2133" s="2">
        <f t="shared" si="197"/>
        <v>-8.4247131320371926E-2</v>
      </c>
      <c r="G2133" s="2">
        <f t="shared" si="195"/>
        <v>-1.6041761999084414E-2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2.0099999999999998</v>
      </c>
      <c r="C2134" s="2">
        <f t="shared" si="198"/>
        <v>1.8015746476329872</v>
      </c>
      <c r="D2134" s="2">
        <f t="shared" si="194"/>
        <v>1.8966707277561325</v>
      </c>
      <c r="E2134" s="2">
        <f t="shared" si="193"/>
        <v>-9.5096080123145299E-2</v>
      </c>
      <c r="F2134" s="2">
        <f t="shared" si="197"/>
        <v>-8.6416921080926606E-2</v>
      </c>
      <c r="G2134" s="2">
        <f t="shared" si="195"/>
        <v>-8.6791590422186926E-3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2</v>
      </c>
      <c r="C2135" s="2">
        <f t="shared" si="198"/>
        <v>1.8167170095356047</v>
      </c>
      <c r="D2135" s="2">
        <f t="shared" si="194"/>
        <v>1.9043247479223449</v>
      </c>
      <c r="E2135" s="2">
        <f t="shared" si="193"/>
        <v>-8.7607738386740186E-2</v>
      </c>
      <c r="F2135" s="2">
        <f t="shared" si="197"/>
        <v>-8.6655084542089325E-2</v>
      </c>
      <c r="G2135" s="2">
        <f t="shared" si="195"/>
        <v>-9.5265384465086089E-4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2.0299999999999998</v>
      </c>
      <c r="C2136" s="2">
        <f t="shared" si="198"/>
        <v>1.8326067003762809</v>
      </c>
      <c r="D2136" s="2">
        <f t="shared" si="194"/>
        <v>1.913634025854023</v>
      </c>
      <c r="E2136" s="2">
        <f t="shared" si="193"/>
        <v>-8.1027325477742052E-2</v>
      </c>
      <c r="F2136" s="2">
        <f t="shared" si="197"/>
        <v>-8.552953272921987E-2</v>
      </c>
      <c r="G2136" s="2">
        <f t="shared" si="195"/>
        <v>4.5022072514778189E-3</v>
      </c>
      <c r="H2136" s="2" t="str">
        <f t="shared" si="196"/>
        <v>Sell</v>
      </c>
    </row>
    <row r="2137" spans="1:8" ht="13.5" x14ac:dyDescent="0.25">
      <c r="A2137" s="3">
        <v>45117</v>
      </c>
      <c r="B2137" s="2">
        <v>2.04</v>
      </c>
      <c r="C2137" s="2">
        <f t="shared" si="198"/>
        <v>1.847590284933776</v>
      </c>
      <c r="D2137" s="2">
        <f t="shared" si="194"/>
        <v>1.9229944683833546</v>
      </c>
      <c r="E2137" s="2">
        <f t="shared" si="193"/>
        <v>-7.5404183449578666E-2</v>
      </c>
      <c r="F2137" s="2">
        <f t="shared" si="197"/>
        <v>-8.3504462873291635E-2</v>
      </c>
      <c r="G2137" s="2">
        <f t="shared" si="195"/>
        <v>8.1002794237129694E-3</v>
      </c>
      <c r="H2137" s="2" t="str">
        <f t="shared" si="196"/>
        <v>Sell</v>
      </c>
    </row>
    <row r="2138" spans="1:8" ht="13.5" x14ac:dyDescent="0.25">
      <c r="A2138" s="3">
        <v>45118</v>
      </c>
      <c r="B2138" s="2">
        <v>2.0099999999999998</v>
      </c>
      <c r="C2138" s="2">
        <f t="shared" si="198"/>
        <v>1.8648840872516566</v>
      </c>
      <c r="D2138" s="2">
        <f t="shared" si="194"/>
        <v>1.9294393225771802</v>
      </c>
      <c r="E2138" s="2">
        <f t="shared" si="193"/>
        <v>-6.4555235325523652E-2</v>
      </c>
      <c r="F2138" s="2">
        <f t="shared" si="197"/>
        <v>-7.9714617363738041E-2</v>
      </c>
      <c r="G2138" s="2">
        <f t="shared" si="195"/>
        <v>1.5159382038214389E-2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2.0299999999999998</v>
      </c>
      <c r="C2139" s="2">
        <f t="shared" si="198"/>
        <v>1.8872096122898632</v>
      </c>
      <c r="D2139" s="2">
        <f t="shared" si="194"/>
        <v>1.9368882616455372</v>
      </c>
      <c r="E2139" s="2">
        <f t="shared" si="193"/>
        <v>-4.9678649355674009E-2</v>
      </c>
      <c r="F2139" s="2">
        <f t="shared" si="197"/>
        <v>-7.3707423762125246E-2</v>
      </c>
      <c r="G2139" s="2">
        <f t="shared" si="195"/>
        <v>2.4028774406451237E-2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2.0499999999999998</v>
      </c>
      <c r="C2140" s="2">
        <f t="shared" si="198"/>
        <v>1.9076389027068075</v>
      </c>
      <c r="D2140" s="2">
        <f t="shared" si="194"/>
        <v>1.945266908931053</v>
      </c>
      <c r="E2140" s="2">
        <f t="shared" ref="E2140:E2203" si="199">C2140-D2140</f>
        <v>-3.7628006224245558E-2</v>
      </c>
      <c r="F2140" s="2">
        <f t="shared" si="197"/>
        <v>-6.6491540254549314E-2</v>
      </c>
      <c r="G2140" s="2">
        <f t="shared" si="195"/>
        <v>2.8863534030303756E-2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2.04</v>
      </c>
      <c r="C2141" s="2">
        <f t="shared" si="198"/>
        <v>1.9295406099826833</v>
      </c>
      <c r="D2141" s="2">
        <f t="shared" ref="D2141:D2204" si="200">$D$4*B2141+(1-$D$4)*D2140</f>
        <v>1.9522841749361604</v>
      </c>
      <c r="E2141" s="2">
        <f t="shared" si="199"/>
        <v>-2.2743564953477069E-2</v>
      </c>
      <c r="F2141" s="2">
        <f t="shared" si="197"/>
        <v>-5.7741945194334864E-2</v>
      </c>
      <c r="G2141" s="2">
        <f t="shared" si="195"/>
        <v>3.4998380240857795E-2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2.02</v>
      </c>
      <c r="C2142" s="2">
        <f t="shared" si="198"/>
        <v>1.9511497469084245</v>
      </c>
      <c r="D2142" s="2">
        <f t="shared" si="200"/>
        <v>1.9573001619779262</v>
      </c>
      <c r="E2142" s="2">
        <f t="shared" si="199"/>
        <v>-6.1504150695017579E-3</v>
      </c>
      <c r="F2142" s="2">
        <f t="shared" si="197"/>
        <v>-4.7423639169368245E-2</v>
      </c>
      <c r="G2142" s="2">
        <f t="shared" si="195"/>
        <v>4.1273224099866487E-2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2.02</v>
      </c>
      <c r="C2143" s="2">
        <f t="shared" si="198"/>
        <v>1.9648190166148207</v>
      </c>
      <c r="D2143" s="2">
        <f t="shared" si="200"/>
        <v>1.9619445944240057</v>
      </c>
      <c r="E2143" s="2">
        <f t="shared" si="199"/>
        <v>2.874422190815018E-3</v>
      </c>
      <c r="F2143" s="2">
        <f t="shared" si="197"/>
        <v>-3.7364026897331593E-2</v>
      </c>
      <c r="G2143" s="2">
        <f t="shared" si="195"/>
        <v>4.0238449088146611E-2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2.02</v>
      </c>
      <c r="C2144" s="2">
        <f t="shared" si="198"/>
        <v>1.9717699371356174</v>
      </c>
      <c r="D2144" s="2">
        <f t="shared" si="200"/>
        <v>1.9662449948370422</v>
      </c>
      <c r="E2144" s="2">
        <f t="shared" si="199"/>
        <v>5.5249422985752528E-3</v>
      </c>
      <c r="F2144" s="2">
        <f t="shared" si="197"/>
        <v>-2.8786233058150222E-2</v>
      </c>
      <c r="G2144" s="2">
        <f t="shared" si="195"/>
        <v>3.4311175356725475E-2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2.08</v>
      </c>
      <c r="C2145" s="2">
        <f t="shared" si="198"/>
        <v>1.9761130237301379</v>
      </c>
      <c r="D2145" s="2">
        <f t="shared" si="200"/>
        <v>1.9746712915157798</v>
      </c>
      <c r="E2145" s="2">
        <f t="shared" si="199"/>
        <v>1.4417322143580602E-3</v>
      </c>
      <c r="F2145" s="2">
        <f t="shared" si="197"/>
        <v>-2.2740640003648567E-2</v>
      </c>
      <c r="G2145" s="2">
        <f t="shared" si="195"/>
        <v>2.4182372218006627E-2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2.12</v>
      </c>
      <c r="C2146" s="2">
        <f t="shared" si="198"/>
        <v>1.9844033277716551</v>
      </c>
      <c r="D2146" s="2">
        <f t="shared" si="200"/>
        <v>1.9854363810331295</v>
      </c>
      <c r="E2146" s="2">
        <f t="shared" si="199"/>
        <v>-1.0330532614744037E-3</v>
      </c>
      <c r="F2146" s="2">
        <f t="shared" si="197"/>
        <v>-1.8399122655213734E-2</v>
      </c>
      <c r="G2146" s="2">
        <f t="shared" si="195"/>
        <v>1.7366069393739331E-2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2.16</v>
      </c>
      <c r="C2147" s="2">
        <f t="shared" si="198"/>
        <v>1.9929566619606311</v>
      </c>
      <c r="D2147" s="2">
        <f t="shared" si="200"/>
        <v>1.9983670194751197</v>
      </c>
      <c r="E2147" s="2">
        <f t="shared" si="199"/>
        <v>-5.4103575144885951E-3</v>
      </c>
      <c r="F2147" s="2">
        <f t="shared" si="197"/>
        <v>-1.5801369627068709E-2</v>
      </c>
      <c r="G2147" s="2">
        <f t="shared" si="195"/>
        <v>1.0391012112580113E-2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2.19</v>
      </c>
      <c r="C2148" s="2">
        <f t="shared" si="198"/>
        <v>1.9955787139666878</v>
      </c>
      <c r="D2148" s="2">
        <f t="shared" si="200"/>
        <v>2.0125620550695551</v>
      </c>
      <c r="E2148" s="2">
        <f t="shared" si="199"/>
        <v>-1.6983341102867255E-2</v>
      </c>
      <c r="F2148" s="2">
        <f t="shared" si="197"/>
        <v>-1.6037763922228419E-2</v>
      </c>
      <c r="G2148" s="2">
        <f t="shared" ref="G2148:G2211" si="201">E2148-F2148</f>
        <v>-9.4557718063883675E-4</v>
      </c>
      <c r="H2148" s="2" t="str">
        <f t="shared" ref="H2148:H2211" si="202">IF(G2148&lt;0,"Hold","Sell")</f>
        <v>Hold</v>
      </c>
    </row>
    <row r="2149" spans="1:8" ht="13.5" x14ac:dyDescent="0.25">
      <c r="A2149" s="3">
        <v>45135</v>
      </c>
      <c r="B2149" s="2">
        <v>2.17</v>
      </c>
      <c r="C2149" s="2">
        <f t="shared" si="198"/>
        <v>2.0008742964333512</v>
      </c>
      <c r="D2149" s="2">
        <f t="shared" si="200"/>
        <v>2.0242241250644031</v>
      </c>
      <c r="E2149" s="2">
        <f t="shared" si="199"/>
        <v>-2.3349828631051839E-2</v>
      </c>
      <c r="F2149" s="2">
        <f t="shared" ref="F2149:F2212" si="203">(E2149*(2/(10)))+((1-(2/10))*F2148)</f>
        <v>-1.7500176863993105E-2</v>
      </c>
      <c r="G2149" s="2">
        <f t="shared" si="201"/>
        <v>-5.8496517670587334E-3</v>
      </c>
      <c r="H2149" s="2" t="str">
        <f t="shared" si="202"/>
        <v>Hold</v>
      </c>
    </row>
    <row r="2150" spans="1:8" ht="13.5" x14ac:dyDescent="0.25">
      <c r="A2150" s="3">
        <v>45138</v>
      </c>
      <c r="B2150" s="2">
        <v>2.16</v>
      </c>
      <c r="C2150" s="2">
        <f t="shared" si="198"/>
        <v>2.0084320969820664</v>
      </c>
      <c r="D2150" s="2">
        <f t="shared" si="200"/>
        <v>2.0342815972818546</v>
      </c>
      <c r="E2150" s="2">
        <f t="shared" si="199"/>
        <v>-2.5849500299788275E-2</v>
      </c>
      <c r="F2150" s="2">
        <f t="shared" si="203"/>
        <v>-1.917004155115214E-2</v>
      </c>
      <c r="G2150" s="2">
        <f t="shared" si="201"/>
        <v>-6.679458748636135E-3</v>
      </c>
      <c r="H2150" s="2" t="str">
        <f t="shared" si="202"/>
        <v>Hold</v>
      </c>
    </row>
    <row r="2151" spans="1:8" ht="13.5" x14ac:dyDescent="0.25">
      <c r="A2151" s="3">
        <v>45139</v>
      </c>
      <c r="B2151" s="2">
        <v>2.14</v>
      </c>
      <c r="C2151" s="2">
        <f t="shared" si="198"/>
        <v>2.013288697446364</v>
      </c>
      <c r="D2151" s="2">
        <f t="shared" si="200"/>
        <v>2.0421125900757913</v>
      </c>
      <c r="E2151" s="2">
        <f t="shared" si="199"/>
        <v>-2.8823892629427306E-2</v>
      </c>
      <c r="F2151" s="2">
        <f t="shared" si="203"/>
        <v>-2.1100811766807174E-2</v>
      </c>
      <c r="G2151" s="2">
        <f t="shared" si="201"/>
        <v>-7.7230808626201318E-3</v>
      </c>
      <c r="H2151" s="2" t="str">
        <f t="shared" si="202"/>
        <v>Hold</v>
      </c>
    </row>
    <row r="2152" spans="1:8" ht="13.5" x14ac:dyDescent="0.25">
      <c r="A2152" s="3">
        <v>45140</v>
      </c>
      <c r="B2152" s="2">
        <v>2.11</v>
      </c>
      <c r="C2152" s="2">
        <f t="shared" si="198"/>
        <v>2.0143212055315387</v>
      </c>
      <c r="D2152" s="2">
        <f t="shared" si="200"/>
        <v>2.0471412871072143</v>
      </c>
      <c r="E2152" s="2">
        <f t="shared" si="199"/>
        <v>-3.2820081575675619E-2</v>
      </c>
      <c r="F2152" s="2">
        <f t="shared" si="203"/>
        <v>-2.3444665728580866E-2</v>
      </c>
      <c r="G2152" s="2">
        <f t="shared" si="201"/>
        <v>-9.3754158470947535E-3</v>
      </c>
      <c r="H2152" s="2" t="str">
        <f t="shared" si="202"/>
        <v>Hold</v>
      </c>
    </row>
    <row r="2153" spans="1:8" ht="13.5" x14ac:dyDescent="0.25">
      <c r="A2153" s="3">
        <v>45141</v>
      </c>
      <c r="B2153" s="2">
        <v>2.1</v>
      </c>
      <c r="C2153" s="2">
        <f t="shared" si="198"/>
        <v>2.0151948662189945</v>
      </c>
      <c r="D2153" s="2">
        <f t="shared" si="200"/>
        <v>2.0510567473214949</v>
      </c>
      <c r="E2153" s="2">
        <f t="shared" si="199"/>
        <v>-3.5861881102500437E-2</v>
      </c>
      <c r="F2153" s="2">
        <f t="shared" si="203"/>
        <v>-2.5928108803364783E-2</v>
      </c>
      <c r="G2153" s="2">
        <f t="shared" si="201"/>
        <v>-9.9337722991356542E-3</v>
      </c>
      <c r="H2153" s="2" t="str">
        <f t="shared" si="202"/>
        <v>Hold</v>
      </c>
    </row>
    <row r="2154" spans="1:8" ht="13.5" x14ac:dyDescent="0.25">
      <c r="A2154" s="3">
        <v>45142</v>
      </c>
      <c r="B2154" s="2">
        <v>2.1</v>
      </c>
      <c r="C2154" s="2">
        <f t="shared" si="198"/>
        <v>2.0159341175699184</v>
      </c>
      <c r="D2154" s="2">
        <f t="shared" si="200"/>
        <v>2.0546821734458285</v>
      </c>
      <c r="E2154" s="2">
        <f t="shared" si="199"/>
        <v>-3.8748055875910126E-2</v>
      </c>
      <c r="F2154" s="2">
        <f t="shared" si="203"/>
        <v>-2.8492098217873851E-2</v>
      </c>
      <c r="G2154" s="2">
        <f t="shared" si="201"/>
        <v>-1.0255957658036274E-2</v>
      </c>
      <c r="H2154" s="2" t="str">
        <f t="shared" si="202"/>
        <v>Hold</v>
      </c>
    </row>
    <row r="2155" spans="1:8" ht="13.5" x14ac:dyDescent="0.25">
      <c r="A2155" s="3">
        <v>45145</v>
      </c>
      <c r="B2155" s="2">
        <v>2.0699999999999998</v>
      </c>
      <c r="C2155" s="2">
        <f t="shared" si="198"/>
        <v>2.0257904071745463</v>
      </c>
      <c r="D2155" s="2">
        <f t="shared" si="200"/>
        <v>2.055816827264656</v>
      </c>
      <c r="E2155" s="2">
        <f t="shared" si="199"/>
        <v>-3.0026420090109696E-2</v>
      </c>
      <c r="F2155" s="2">
        <f t="shared" si="203"/>
        <v>-2.8798962592321023E-2</v>
      </c>
      <c r="G2155" s="2">
        <f t="shared" si="201"/>
        <v>-1.2274574977886726E-3</v>
      </c>
      <c r="H2155" s="2" t="str">
        <f t="shared" si="202"/>
        <v>Hold</v>
      </c>
    </row>
    <row r="2156" spans="1:8" ht="13.5" x14ac:dyDescent="0.25">
      <c r="A2156" s="3">
        <v>45146</v>
      </c>
      <c r="B2156" s="2">
        <v>2.06</v>
      </c>
      <c r="C2156" s="2">
        <f t="shared" si="198"/>
        <v>2.0402841906861546</v>
      </c>
      <c r="D2156" s="2">
        <f t="shared" si="200"/>
        <v>2.0561266919117185</v>
      </c>
      <c r="E2156" s="2">
        <f t="shared" si="199"/>
        <v>-1.5842501225563854E-2</v>
      </c>
      <c r="F2156" s="2">
        <f t="shared" si="203"/>
        <v>-2.6207670318969593E-2</v>
      </c>
      <c r="G2156" s="2">
        <f t="shared" si="201"/>
        <v>1.0365169093405738E-2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2.06</v>
      </c>
      <c r="C2157" s="2">
        <f t="shared" si="198"/>
        <v>2.0587020075036695</v>
      </c>
      <c r="D2157" s="2">
        <f t="shared" si="200"/>
        <v>2.0564136036219614</v>
      </c>
      <c r="E2157" s="2">
        <f t="shared" si="199"/>
        <v>2.2884038817081453E-3</v>
      </c>
      <c r="F2157" s="2">
        <f t="shared" si="203"/>
        <v>-2.0508455478834047E-2</v>
      </c>
      <c r="G2157" s="2">
        <f t="shared" si="201"/>
        <v>2.2796859360542193E-2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2.09</v>
      </c>
      <c r="C2158" s="2">
        <f t="shared" si="198"/>
        <v>2.0789016986569511</v>
      </c>
      <c r="D2158" s="2">
        <f t="shared" si="200"/>
        <v>2.0589014848351495</v>
      </c>
      <c r="E2158" s="2">
        <f t="shared" si="199"/>
        <v>2.0000213821801616E-2</v>
      </c>
      <c r="F2158" s="2">
        <f t="shared" si="203"/>
        <v>-1.2406721618706915E-2</v>
      </c>
      <c r="G2158" s="2">
        <f t="shared" si="201"/>
        <v>3.240693544050853E-2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2.06</v>
      </c>
      <c r="C2159" s="2">
        <f t="shared" si="198"/>
        <v>2.0929168219404968</v>
      </c>
      <c r="D2159" s="2">
        <f t="shared" si="200"/>
        <v>2.0589828563288419</v>
      </c>
      <c r="E2159" s="2">
        <f t="shared" si="199"/>
        <v>3.3933965611654848E-2</v>
      </c>
      <c r="F2159" s="2">
        <f t="shared" si="203"/>
        <v>-3.1385841726345618E-3</v>
      </c>
      <c r="G2159" s="2">
        <f t="shared" si="201"/>
        <v>3.7072549784289408E-2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2.09</v>
      </c>
      <c r="C2160" s="2">
        <f t="shared" si="198"/>
        <v>2.103237310872728</v>
      </c>
      <c r="D2160" s="2">
        <f t="shared" si="200"/>
        <v>2.0612804225267056</v>
      </c>
      <c r="E2160" s="2">
        <f t="shared" si="199"/>
        <v>4.1956888346022403E-2</v>
      </c>
      <c r="F2160" s="2">
        <f t="shared" si="203"/>
        <v>5.8805103310968308E-3</v>
      </c>
      <c r="G2160" s="2">
        <f t="shared" si="201"/>
        <v>3.6076378014925574E-2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2.12</v>
      </c>
      <c r="C2161" s="2">
        <f t="shared" si="198"/>
        <v>2.1088931092000007</v>
      </c>
      <c r="D2161" s="2">
        <f t="shared" si="200"/>
        <v>2.0656300208580607</v>
      </c>
      <c r="E2161" s="2">
        <f t="shared" si="199"/>
        <v>4.3263088341940037E-2</v>
      </c>
      <c r="F2161" s="2">
        <f t="shared" si="203"/>
        <v>1.3357025933265473E-2</v>
      </c>
      <c r="G2161" s="2">
        <f t="shared" si="201"/>
        <v>2.9906062408674564E-2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2.12</v>
      </c>
      <c r="C2162" s="2">
        <f t="shared" si="198"/>
        <v>2.1090634000923085</v>
      </c>
      <c r="D2162" s="2">
        <f t="shared" si="200"/>
        <v>2.0696574267204264</v>
      </c>
      <c r="E2162" s="2">
        <f t="shared" si="199"/>
        <v>3.9405973371882119E-2</v>
      </c>
      <c r="F2162" s="2">
        <f t="shared" si="203"/>
        <v>1.8566815420988803E-2</v>
      </c>
      <c r="G2162" s="2">
        <f t="shared" si="201"/>
        <v>2.0839157950893316E-2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2.12</v>
      </c>
      <c r="C2163" s="2">
        <f t="shared" si="198"/>
        <v>2.107669030847338</v>
      </c>
      <c r="D2163" s="2">
        <f t="shared" si="200"/>
        <v>2.0733865062226169</v>
      </c>
      <c r="E2163" s="2">
        <f t="shared" si="199"/>
        <v>3.4282524624721145E-2</v>
      </c>
      <c r="F2163" s="2">
        <f t="shared" si="203"/>
        <v>2.1709957261735271E-2</v>
      </c>
      <c r="G2163" s="2">
        <f t="shared" si="201"/>
        <v>1.2572567362985874E-2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2.11</v>
      </c>
      <c r="C2164" s="2">
        <f t="shared" si="198"/>
        <v>2.1064891799477476</v>
      </c>
      <c r="D2164" s="2">
        <f t="shared" si="200"/>
        <v>2.0760986168727933</v>
      </c>
      <c r="E2164" s="2">
        <f t="shared" si="199"/>
        <v>3.0390563074954358E-2</v>
      </c>
      <c r="F2164" s="2">
        <f t="shared" si="203"/>
        <v>2.344607842437909E-2</v>
      </c>
      <c r="G2164" s="2">
        <f t="shared" si="201"/>
        <v>6.944484650575268E-3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2.15</v>
      </c>
      <c r="C2165" s="2">
        <f t="shared" si="198"/>
        <v>2.1008754599557866</v>
      </c>
      <c r="D2165" s="2">
        <f t="shared" si="200"/>
        <v>2.0815727934007344</v>
      </c>
      <c r="E2165" s="2">
        <f t="shared" si="199"/>
        <v>1.9302666555052195E-2</v>
      </c>
      <c r="F2165" s="2">
        <f t="shared" si="203"/>
        <v>2.2617396050513713E-2</v>
      </c>
      <c r="G2165" s="2">
        <f t="shared" si="201"/>
        <v>-3.3147294954615179E-3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2.17</v>
      </c>
      <c r="C2166" s="2">
        <f t="shared" si="198"/>
        <v>2.0945869276548965</v>
      </c>
      <c r="D2166" s="2">
        <f t="shared" si="200"/>
        <v>2.0881229568525317</v>
      </c>
      <c r="E2166" s="2">
        <f t="shared" si="199"/>
        <v>6.4639708023648268E-3</v>
      </c>
      <c r="F2166" s="2">
        <f t="shared" si="203"/>
        <v>1.9386711000883936E-2</v>
      </c>
      <c r="G2166" s="2">
        <f t="shared" si="201"/>
        <v>-1.2922740198519109E-2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2.2000000000000002</v>
      </c>
      <c r="C2167" s="2">
        <f t="shared" si="198"/>
        <v>2.0892658618618354</v>
      </c>
      <c r="D2167" s="2">
        <f t="shared" si="200"/>
        <v>2.0964101452338255</v>
      </c>
      <c r="E2167" s="2">
        <f t="shared" si="199"/>
        <v>-7.1442833719901344E-3</v>
      </c>
      <c r="F2167" s="2">
        <f t="shared" si="203"/>
        <v>1.4080512126309123E-2</v>
      </c>
      <c r="G2167" s="2">
        <f t="shared" si="201"/>
        <v>-2.1224795498299257E-2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2.2000000000000002</v>
      </c>
      <c r="C2168" s="2">
        <f t="shared" si="198"/>
        <v>2.0893788061907839</v>
      </c>
      <c r="D2168" s="2">
        <f t="shared" si="200"/>
        <v>2.1040834678090978</v>
      </c>
      <c r="E2168" s="2">
        <f t="shared" si="199"/>
        <v>-1.4704661618313963E-2</v>
      </c>
      <c r="F2168" s="2">
        <f t="shared" si="203"/>
        <v>8.3234773773845066E-3</v>
      </c>
      <c r="G2168" s="2">
        <f t="shared" si="201"/>
        <v>-2.3028138995698472E-2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2.21</v>
      </c>
      <c r="C2169" s="2">
        <f t="shared" si="198"/>
        <v>2.0848589898537404</v>
      </c>
      <c r="D2169" s="2">
        <f t="shared" si="200"/>
        <v>2.1119291368602759</v>
      </c>
      <c r="E2169" s="2">
        <f t="shared" si="199"/>
        <v>-2.7070147006535539E-2</v>
      </c>
      <c r="F2169" s="2">
        <f t="shared" si="203"/>
        <v>1.2447525006004977E-3</v>
      </c>
      <c r="G2169" s="2">
        <f t="shared" si="201"/>
        <v>-2.8314899507136036E-2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2.2000000000000002</v>
      </c>
      <c r="C2170" s="2">
        <f t="shared" si="198"/>
        <v>2.0856499144916265</v>
      </c>
      <c r="D2170" s="2">
        <f t="shared" si="200"/>
        <v>2.1184529045002556</v>
      </c>
      <c r="E2170" s="2">
        <f t="shared" si="199"/>
        <v>-3.2802990008629074E-2</v>
      </c>
      <c r="F2170" s="2">
        <f t="shared" si="203"/>
        <v>-5.5647960012454164E-3</v>
      </c>
      <c r="G2170" s="2">
        <f t="shared" si="201"/>
        <v>-2.7238194007383656E-2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2.2599999999999998</v>
      </c>
      <c r="C2171" s="2">
        <f t="shared" si="198"/>
        <v>2.0909345430313762</v>
      </c>
      <c r="D2171" s="2">
        <f t="shared" si="200"/>
        <v>2.1289378745372738</v>
      </c>
      <c r="E2171" s="2">
        <f t="shared" si="199"/>
        <v>-3.8003331505897631E-2</v>
      </c>
      <c r="F2171" s="2">
        <f t="shared" si="203"/>
        <v>-1.2052503102175861E-2</v>
      </c>
      <c r="G2171" s="2">
        <f t="shared" si="201"/>
        <v>-2.595082840372177E-2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2.27</v>
      </c>
      <c r="C2172" s="2">
        <f t="shared" si="198"/>
        <v>2.0954061517957796</v>
      </c>
      <c r="D2172" s="2">
        <f t="shared" si="200"/>
        <v>2.139386920867846</v>
      </c>
      <c r="E2172" s="2">
        <f t="shared" si="199"/>
        <v>-4.3980769072066384E-2</v>
      </c>
      <c r="F2172" s="2">
        <f t="shared" si="203"/>
        <v>-1.8438156296153967E-2</v>
      </c>
      <c r="G2172" s="2">
        <f t="shared" si="201"/>
        <v>-2.5542612775912417E-2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2.27</v>
      </c>
      <c r="C2173" s="2">
        <f t="shared" si="198"/>
        <v>2.0991898207502748</v>
      </c>
      <c r="D2173" s="2">
        <f t="shared" si="200"/>
        <v>2.149061963766524</v>
      </c>
      <c r="E2173" s="2">
        <f t="shared" si="199"/>
        <v>-4.9872143016249204E-2</v>
      </c>
      <c r="F2173" s="2">
        <f t="shared" si="203"/>
        <v>-2.4724953640173013E-2</v>
      </c>
      <c r="G2173" s="2">
        <f t="shared" si="201"/>
        <v>-2.5147189376076191E-2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2.2400000000000002</v>
      </c>
      <c r="C2174" s="2">
        <f t="shared" si="198"/>
        <v>2.1008529252502326</v>
      </c>
      <c r="D2174" s="2">
        <f t="shared" si="200"/>
        <v>2.1557981145986336</v>
      </c>
      <c r="E2174" s="2">
        <f t="shared" si="199"/>
        <v>-5.494518934840098E-2</v>
      </c>
      <c r="F2174" s="2">
        <f t="shared" si="203"/>
        <v>-3.0769000781818608E-2</v>
      </c>
      <c r="G2174" s="2">
        <f t="shared" si="201"/>
        <v>-2.4176188566582373E-2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2.2400000000000002</v>
      </c>
      <c r="C2175" s="2">
        <f t="shared" si="198"/>
        <v>2.1084140136732739</v>
      </c>
      <c r="D2175" s="2">
        <f t="shared" si="200"/>
        <v>2.1620352912950311</v>
      </c>
      <c r="E2175" s="2">
        <f t="shared" si="199"/>
        <v>-5.362127762175728E-2</v>
      </c>
      <c r="F2175" s="2">
        <f t="shared" si="203"/>
        <v>-3.5339456149806339E-2</v>
      </c>
      <c r="G2175" s="2">
        <f t="shared" si="201"/>
        <v>-1.828182147195094E-2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2.25</v>
      </c>
      <c r="C2176" s="2">
        <f t="shared" si="198"/>
        <v>2.1178887808004623</v>
      </c>
      <c r="D2176" s="2">
        <f t="shared" si="200"/>
        <v>2.168551195643547</v>
      </c>
      <c r="E2176" s="2">
        <f t="shared" si="199"/>
        <v>-5.0662414843084758E-2</v>
      </c>
      <c r="F2176" s="2">
        <f t="shared" si="203"/>
        <v>-3.8404047888462023E-2</v>
      </c>
      <c r="G2176" s="2">
        <f t="shared" si="201"/>
        <v>-1.2258366954622735E-2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2.2599999999999998</v>
      </c>
      <c r="C2177" s="2">
        <f t="shared" si="198"/>
        <v>2.1305212760619296</v>
      </c>
      <c r="D2177" s="2">
        <f t="shared" si="200"/>
        <v>2.1753251811514325</v>
      </c>
      <c r="E2177" s="2">
        <f t="shared" si="199"/>
        <v>-4.4803905089502827E-2</v>
      </c>
      <c r="F2177" s="2">
        <f t="shared" si="203"/>
        <v>-3.9684019328670182E-2</v>
      </c>
      <c r="G2177" s="2">
        <f t="shared" si="201"/>
        <v>-5.1198857608326445E-3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2.25</v>
      </c>
      <c r="C2178" s="2">
        <f t="shared" si="198"/>
        <v>2.1412103105139404</v>
      </c>
      <c r="D2178" s="2">
        <f t="shared" si="200"/>
        <v>2.1808566492142893</v>
      </c>
      <c r="E2178" s="2">
        <f t="shared" si="199"/>
        <v>-3.9646338700348949E-2</v>
      </c>
      <c r="F2178" s="2">
        <f t="shared" si="203"/>
        <v>-3.9676483203005944E-2</v>
      </c>
      <c r="G2178" s="2">
        <f t="shared" si="201"/>
        <v>3.0144502656995198E-5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2.23</v>
      </c>
      <c r="C2179" s="2">
        <f t="shared" si="198"/>
        <v>2.1517933396656419</v>
      </c>
      <c r="D2179" s="2">
        <f t="shared" si="200"/>
        <v>2.184496897420638</v>
      </c>
      <c r="E2179" s="2">
        <f t="shared" si="199"/>
        <v>-3.2703557754996115E-2</v>
      </c>
      <c r="F2179" s="2">
        <f t="shared" si="203"/>
        <v>-3.8281898113403982E-2</v>
      </c>
      <c r="G2179" s="2">
        <f t="shared" si="201"/>
        <v>5.578340358407867E-3</v>
      </c>
      <c r="H2179" s="2" t="str">
        <f t="shared" si="202"/>
        <v>Sell</v>
      </c>
    </row>
    <row r="2180" spans="1:8" ht="13.5" x14ac:dyDescent="0.25">
      <c r="A2180" s="3">
        <v>45180</v>
      </c>
      <c r="B2180" s="2">
        <v>2.23</v>
      </c>
      <c r="C2180" s="2">
        <f t="shared" si="198"/>
        <v>2.159209748947851</v>
      </c>
      <c r="D2180" s="2">
        <f t="shared" si="200"/>
        <v>2.1878674976117019</v>
      </c>
      <c r="E2180" s="2">
        <f t="shared" si="199"/>
        <v>-2.8657748663850846E-2</v>
      </c>
      <c r="F2180" s="2">
        <f t="shared" si="203"/>
        <v>-3.6357068223493355E-2</v>
      </c>
      <c r="G2180" s="2">
        <f t="shared" si="201"/>
        <v>7.699319559642509E-3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2.23</v>
      </c>
      <c r="C2181" s="2">
        <f t="shared" si="198"/>
        <v>2.1747159414174124</v>
      </c>
      <c r="D2181" s="2">
        <f t="shared" si="200"/>
        <v>2.1909884237145385</v>
      </c>
      <c r="E2181" s="2">
        <f t="shared" si="199"/>
        <v>-1.6272482297126079E-2</v>
      </c>
      <c r="F2181" s="2">
        <f t="shared" si="203"/>
        <v>-3.2340151038219897E-2</v>
      </c>
      <c r="G2181" s="2">
        <f t="shared" si="201"/>
        <v>1.6067668741093818E-2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2.2000000000000002</v>
      </c>
      <c r="C2182" s="2">
        <f t="shared" si="198"/>
        <v>2.1893750273531953</v>
      </c>
      <c r="D2182" s="2">
        <f t="shared" si="200"/>
        <v>2.1916559478838318</v>
      </c>
      <c r="E2182" s="2">
        <f t="shared" si="199"/>
        <v>-2.2809205306364433E-3</v>
      </c>
      <c r="F2182" s="2">
        <f t="shared" si="203"/>
        <v>-2.6328304936703208E-2</v>
      </c>
      <c r="G2182" s="2">
        <f t="shared" si="201"/>
        <v>2.4047384406066765E-2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2.21</v>
      </c>
      <c r="C2183" s="2">
        <f t="shared" si="198"/>
        <v>2.2017788692988578</v>
      </c>
      <c r="D2183" s="2">
        <f t="shared" si="200"/>
        <v>2.1930147665591035</v>
      </c>
      <c r="E2183" s="2">
        <f t="shared" si="199"/>
        <v>8.7641027397542537E-3</v>
      </c>
      <c r="F2183" s="2">
        <f t="shared" si="203"/>
        <v>-1.9309823401411717E-2</v>
      </c>
      <c r="G2183" s="2">
        <f t="shared" si="201"/>
        <v>2.807392614116597E-2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2.2000000000000002</v>
      </c>
      <c r="C2184" s="2">
        <f t="shared" si="198"/>
        <v>2.2076590432528795</v>
      </c>
      <c r="D2184" s="2">
        <f t="shared" si="200"/>
        <v>2.1935321912584294</v>
      </c>
      <c r="E2184" s="2">
        <f t="shared" si="199"/>
        <v>1.4126851994450185E-2</v>
      </c>
      <c r="F2184" s="2">
        <f t="shared" si="203"/>
        <v>-1.2622488322239337E-2</v>
      </c>
      <c r="G2184" s="2">
        <f t="shared" si="201"/>
        <v>2.6749340316689522E-2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2.2000000000000002</v>
      </c>
      <c r="C2185" s="2">
        <f t="shared" si="198"/>
        <v>2.2126345750601288</v>
      </c>
      <c r="D2185" s="2">
        <f t="shared" si="200"/>
        <v>2.1940112882022493</v>
      </c>
      <c r="E2185" s="2">
        <f t="shared" si="199"/>
        <v>1.8623286857879506E-2</v>
      </c>
      <c r="F2185" s="2">
        <f t="shared" si="203"/>
        <v>-6.3733332862155687E-3</v>
      </c>
      <c r="G2185" s="2">
        <f t="shared" si="201"/>
        <v>2.4996620144095073E-2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2.16</v>
      </c>
      <c r="C2186" s="2">
        <f t="shared" si="198"/>
        <v>2.2183831019739553</v>
      </c>
      <c r="D2186" s="2">
        <f t="shared" si="200"/>
        <v>2.1914919335206013</v>
      </c>
      <c r="E2186" s="2">
        <f t="shared" si="199"/>
        <v>2.6891168453353931E-2</v>
      </c>
      <c r="F2186" s="2">
        <f t="shared" si="203"/>
        <v>2.79567061698331E-4</v>
      </c>
      <c r="G2186" s="2">
        <f t="shared" si="201"/>
        <v>2.6611601391655599E-2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2.13</v>
      </c>
      <c r="C2187" s="2">
        <f t="shared" si="198"/>
        <v>2.2247857016702697</v>
      </c>
      <c r="D2187" s="2">
        <f t="shared" si="200"/>
        <v>2.186936975482038</v>
      </c>
      <c r="E2187" s="2">
        <f t="shared" si="199"/>
        <v>3.7848726188231652E-2</v>
      </c>
      <c r="F2187" s="2">
        <f t="shared" si="203"/>
        <v>7.7933988870049955E-3</v>
      </c>
      <c r="G2187" s="2">
        <f t="shared" si="201"/>
        <v>3.0055327301226654E-2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2.09</v>
      </c>
      <c r="C2188" s="2">
        <f t="shared" si="198"/>
        <v>2.2286648244902283</v>
      </c>
      <c r="D2188" s="2">
        <f t="shared" si="200"/>
        <v>2.1797564587796647</v>
      </c>
      <c r="E2188" s="2">
        <f t="shared" si="199"/>
        <v>4.8908365710563562E-2</v>
      </c>
      <c r="F2188" s="2">
        <f t="shared" si="203"/>
        <v>1.6016392251716711E-2</v>
      </c>
      <c r="G2188" s="2">
        <f t="shared" si="201"/>
        <v>3.2891973458846854E-2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2.08</v>
      </c>
      <c r="C2189" s="2">
        <f t="shared" si="198"/>
        <v>2.2288702361071162</v>
      </c>
      <c r="D2189" s="2">
        <f t="shared" si="200"/>
        <v>2.1723670914626525</v>
      </c>
      <c r="E2189" s="2">
        <f t="shared" si="199"/>
        <v>5.650314464446371E-2</v>
      </c>
      <c r="F2189" s="2">
        <f t="shared" si="203"/>
        <v>2.4113742730266112E-2</v>
      </c>
      <c r="G2189" s="2">
        <f t="shared" si="201"/>
        <v>3.2389401914197598E-2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2.08</v>
      </c>
      <c r="C2190" s="2">
        <f t="shared" si="198"/>
        <v>2.2290440459367908</v>
      </c>
      <c r="D2190" s="2">
        <f t="shared" si="200"/>
        <v>2.165525084687641</v>
      </c>
      <c r="E2190" s="2">
        <f t="shared" si="199"/>
        <v>6.3518961249149797E-2</v>
      </c>
      <c r="F2190" s="2">
        <f t="shared" si="203"/>
        <v>3.1994786434042854E-2</v>
      </c>
      <c r="G2190" s="2">
        <f t="shared" si="201"/>
        <v>3.1524174815106942E-2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2.08</v>
      </c>
      <c r="C2191" s="2">
        <f t="shared" ref="C2191:C2254" si="204">$C$4*B2181+C2190*(1-$C$4)</f>
        <v>2.2291911157926694</v>
      </c>
      <c r="D2191" s="2">
        <f t="shared" si="200"/>
        <v>2.1591898932292972</v>
      </c>
      <c r="E2191" s="2">
        <f t="shared" si="199"/>
        <v>7.0001222563372156E-2</v>
      </c>
      <c r="F2191" s="2">
        <f t="shared" si="203"/>
        <v>3.959607365990872E-2</v>
      </c>
      <c r="G2191" s="2">
        <f t="shared" si="201"/>
        <v>3.0405148903463436E-2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2.0499999999999998</v>
      </c>
      <c r="C2192" s="2">
        <f t="shared" si="204"/>
        <v>2.2247001749014896</v>
      </c>
      <c r="D2192" s="2">
        <f t="shared" si="200"/>
        <v>2.15110175299009</v>
      </c>
      <c r="E2192" s="2">
        <f t="shared" si="199"/>
        <v>7.3598421911399647E-2</v>
      </c>
      <c r="F2192" s="2">
        <f t="shared" si="203"/>
        <v>4.6396543310206914E-2</v>
      </c>
      <c r="G2192" s="2">
        <f t="shared" si="201"/>
        <v>2.7201878601192733E-2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2.06</v>
      </c>
      <c r="C2193" s="2">
        <f t="shared" si="204"/>
        <v>2.2224386095320297</v>
      </c>
      <c r="D2193" s="2">
        <f t="shared" si="200"/>
        <v>2.1443534749908242</v>
      </c>
      <c r="E2193" s="2">
        <f t="shared" si="199"/>
        <v>7.808513454120547E-2</v>
      </c>
      <c r="F2193" s="2">
        <f t="shared" si="203"/>
        <v>5.2734261556406627E-2</v>
      </c>
      <c r="G2193" s="2">
        <f t="shared" si="201"/>
        <v>2.5350872984798843E-2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2.06</v>
      </c>
      <c r="C2194" s="2">
        <f t="shared" si="204"/>
        <v>2.2189865157578712</v>
      </c>
      <c r="D2194" s="2">
        <f t="shared" si="200"/>
        <v>2.138105069435948</v>
      </c>
      <c r="E2194" s="2">
        <f t="shared" si="199"/>
        <v>8.0881446321923178E-2</v>
      </c>
      <c r="F2194" s="2">
        <f t="shared" si="203"/>
        <v>5.836369850950994E-2</v>
      </c>
      <c r="G2194" s="2">
        <f t="shared" si="201"/>
        <v>2.2517747812413239E-2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2.06</v>
      </c>
      <c r="C2195" s="2">
        <f t="shared" si="204"/>
        <v>2.2160655133335831</v>
      </c>
      <c r="D2195" s="2">
        <f t="shared" si="200"/>
        <v>2.1323195087369888</v>
      </c>
      <c r="E2195" s="2">
        <f t="shared" si="199"/>
        <v>8.3746004596594315E-2</v>
      </c>
      <c r="F2195" s="2">
        <f t="shared" si="203"/>
        <v>6.344015972692682E-2</v>
      </c>
      <c r="G2195" s="2">
        <f t="shared" si="201"/>
        <v>2.0305844869667494E-2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2.06</v>
      </c>
      <c r="C2196" s="2">
        <f t="shared" si="204"/>
        <v>2.2074400497438011</v>
      </c>
      <c r="D2196" s="2">
        <f t="shared" si="200"/>
        <v>2.1269625080898042</v>
      </c>
      <c r="E2196" s="2">
        <f t="shared" si="199"/>
        <v>8.0477541653996898E-2</v>
      </c>
      <c r="F2196" s="2">
        <f t="shared" si="203"/>
        <v>6.6847636112340833E-2</v>
      </c>
      <c r="G2196" s="2">
        <f t="shared" si="201"/>
        <v>1.3629905541656065E-2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2.06</v>
      </c>
      <c r="C2197" s="2">
        <f t="shared" si="204"/>
        <v>2.1955261959370622</v>
      </c>
      <c r="D2197" s="2">
        <f t="shared" si="200"/>
        <v>2.1220023223053741</v>
      </c>
      <c r="E2197" s="2">
        <f t="shared" si="199"/>
        <v>7.3523873631688108E-2</v>
      </c>
      <c r="F2197" s="2">
        <f t="shared" si="203"/>
        <v>6.8182883616210291E-2</v>
      </c>
      <c r="G2197" s="2">
        <f t="shared" si="201"/>
        <v>5.3409900154778173E-3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2.06</v>
      </c>
      <c r="C2198" s="2">
        <f t="shared" si="204"/>
        <v>2.1792913965621299</v>
      </c>
      <c r="D2198" s="2">
        <f t="shared" si="200"/>
        <v>2.117409557690161</v>
      </c>
      <c r="E2198" s="2">
        <f t="shared" si="199"/>
        <v>6.1881838871968853E-2</v>
      </c>
      <c r="F2198" s="2">
        <f t="shared" si="203"/>
        <v>6.6922674667362014E-2</v>
      </c>
      <c r="G2198" s="2">
        <f t="shared" si="201"/>
        <v>-5.0408357953931615E-3</v>
      </c>
      <c r="H2198" s="2" t="str">
        <f t="shared" si="202"/>
        <v>Hold</v>
      </c>
    </row>
    <row r="2199" spans="1:8" ht="13.5" x14ac:dyDescent="0.25">
      <c r="A2199" s="3">
        <v>45208</v>
      </c>
      <c r="B2199" s="2">
        <v>2.0299999999999998</v>
      </c>
      <c r="C2199" s="2">
        <f t="shared" si="204"/>
        <v>2.1640157970910328</v>
      </c>
      <c r="D2199" s="2">
        <f t="shared" si="200"/>
        <v>2.1109347756390382</v>
      </c>
      <c r="E2199" s="2">
        <f t="shared" si="199"/>
        <v>5.3081021451994559E-2</v>
      </c>
      <c r="F2199" s="2">
        <f t="shared" si="203"/>
        <v>6.4154344024288532E-2</v>
      </c>
      <c r="G2199" s="2">
        <f t="shared" si="201"/>
        <v>-1.1073322572293973E-2</v>
      </c>
      <c r="H2199" s="2" t="str">
        <f t="shared" si="202"/>
        <v>Hold</v>
      </c>
    </row>
    <row r="2200" spans="1:8" ht="13.5" x14ac:dyDescent="0.25">
      <c r="A2200" s="3">
        <v>45209</v>
      </c>
      <c r="B2200" s="2">
        <v>2.04</v>
      </c>
      <c r="C2200" s="2">
        <f t="shared" si="204"/>
        <v>2.1510902898462585</v>
      </c>
      <c r="D2200" s="2">
        <f t="shared" si="200"/>
        <v>2.1056803478139243</v>
      </c>
      <c r="E2200" s="2">
        <f t="shared" si="199"/>
        <v>4.5409942032334172E-2</v>
      </c>
      <c r="F2200" s="2">
        <f t="shared" si="203"/>
        <v>6.040546362589766E-2</v>
      </c>
      <c r="G2200" s="2">
        <f t="shared" si="201"/>
        <v>-1.4995521593563488E-2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2.0299999999999998</v>
      </c>
      <c r="C2201" s="2">
        <f t="shared" si="204"/>
        <v>2.1401533221776035</v>
      </c>
      <c r="D2201" s="2">
        <f t="shared" si="200"/>
        <v>2.100074396124004</v>
      </c>
      <c r="E2201" s="2">
        <f t="shared" si="199"/>
        <v>4.0078926053599417E-2</v>
      </c>
      <c r="F2201" s="2">
        <f t="shared" si="203"/>
        <v>5.6340156111438014E-2</v>
      </c>
      <c r="G2201" s="2">
        <f t="shared" si="201"/>
        <v>-1.6261230057838597E-2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2.02</v>
      </c>
      <c r="C2202" s="2">
        <f t="shared" si="204"/>
        <v>2.126283580304126</v>
      </c>
      <c r="D2202" s="2">
        <f t="shared" si="200"/>
        <v>2.0941429593740777</v>
      </c>
      <c r="E2202" s="2">
        <f t="shared" si="199"/>
        <v>3.2140620930048325E-2</v>
      </c>
      <c r="F2202" s="2">
        <f t="shared" si="203"/>
        <v>5.1500249075160077E-2</v>
      </c>
      <c r="G2202" s="2">
        <f t="shared" si="201"/>
        <v>-1.9359628145111753E-2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2.06</v>
      </c>
      <c r="C2203" s="2">
        <f t="shared" si="204"/>
        <v>2.1160861064111836</v>
      </c>
      <c r="D2203" s="2">
        <f t="shared" si="200"/>
        <v>2.0916138512722942</v>
      </c>
      <c r="E2203" s="2">
        <f t="shared" si="199"/>
        <v>2.4472255138889398E-2</v>
      </c>
      <c r="F2203" s="2">
        <f t="shared" si="203"/>
        <v>4.6094650287905943E-2</v>
      </c>
      <c r="G2203" s="2">
        <f t="shared" si="201"/>
        <v>-2.1622395149016545E-2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2.08</v>
      </c>
      <c r="C2204" s="2">
        <f t="shared" si="204"/>
        <v>2.1074574746556167</v>
      </c>
      <c r="D2204" s="2">
        <f t="shared" si="200"/>
        <v>2.0907535659928649</v>
      </c>
      <c r="E2204" s="2">
        <f t="shared" ref="E2204:E2267" si="205">C2204-D2204</f>
        <v>1.6703908662751843E-2</v>
      </c>
      <c r="F2204" s="2">
        <f t="shared" si="203"/>
        <v>4.0216501962875122E-2</v>
      </c>
      <c r="G2204" s="2">
        <f t="shared" si="201"/>
        <v>-2.3512593300123279E-2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2.13</v>
      </c>
      <c r="C2205" s="2">
        <f t="shared" si="204"/>
        <v>2.1001563247085988</v>
      </c>
      <c r="D2205" s="2">
        <f t="shared" ref="D2205:D2268" si="206">$D$4*B2205+(1-$D$4)*D2204</f>
        <v>2.0936607092526525</v>
      </c>
      <c r="E2205" s="2">
        <f t="shared" si="205"/>
        <v>6.4956154559463464E-3</v>
      </c>
      <c r="F2205" s="2">
        <f t="shared" si="203"/>
        <v>3.3472324661489368E-2</v>
      </c>
      <c r="G2205" s="2">
        <f t="shared" si="201"/>
        <v>-2.6976709205543022E-2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2.13</v>
      </c>
      <c r="C2206" s="2">
        <f t="shared" si="204"/>
        <v>2.0939784285995837</v>
      </c>
      <c r="D2206" s="2">
        <f t="shared" si="206"/>
        <v>2.0963525085672705</v>
      </c>
      <c r="E2206" s="2">
        <f t="shared" si="205"/>
        <v>-2.374079967686793E-3</v>
      </c>
      <c r="F2206" s="2">
        <f t="shared" si="203"/>
        <v>2.6303043735654136E-2</v>
      </c>
      <c r="G2206" s="2">
        <f t="shared" si="201"/>
        <v>-2.8677123703340929E-2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2.0499999999999998</v>
      </c>
      <c r="C2207" s="2">
        <f t="shared" si="204"/>
        <v>2.0887509780458018</v>
      </c>
      <c r="D2207" s="2">
        <f t="shared" si="206"/>
        <v>2.0929189894141391</v>
      </c>
      <c r="E2207" s="2">
        <f t="shared" si="205"/>
        <v>-4.1680113683373321E-3</v>
      </c>
      <c r="F2207" s="2">
        <f t="shared" si="203"/>
        <v>2.0208832714855844E-2</v>
      </c>
      <c r="G2207" s="2">
        <f t="shared" si="201"/>
        <v>-2.4376844083193176E-2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2.06</v>
      </c>
      <c r="C2208" s="2">
        <f t="shared" si="204"/>
        <v>2.0843277506541402</v>
      </c>
      <c r="D2208" s="2">
        <f t="shared" si="206"/>
        <v>2.0904805457538322</v>
      </c>
      <c r="E2208" s="2">
        <f t="shared" si="205"/>
        <v>-6.1527950996920211E-3</v>
      </c>
      <c r="F2208" s="2">
        <f t="shared" si="203"/>
        <v>1.4936507151946273E-2</v>
      </c>
      <c r="G2208" s="2">
        <f t="shared" si="201"/>
        <v>-2.1089302251638294E-2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2.0499999999999998</v>
      </c>
      <c r="C2209" s="2">
        <f t="shared" si="204"/>
        <v>2.0759696351688879</v>
      </c>
      <c r="D2209" s="2">
        <f t="shared" si="206"/>
        <v>2.0874819868091037</v>
      </c>
      <c r="E2209" s="2">
        <f t="shared" si="205"/>
        <v>-1.1512351640215801E-2</v>
      </c>
      <c r="F2209" s="2">
        <f t="shared" si="203"/>
        <v>9.6467353935138604E-3</v>
      </c>
      <c r="G2209" s="2">
        <f t="shared" si="201"/>
        <v>-2.1159087033729661E-2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2.0499999999999998</v>
      </c>
      <c r="C2210" s="2">
        <f t="shared" si="204"/>
        <v>2.0704358451429052</v>
      </c>
      <c r="D2210" s="2">
        <f t="shared" si="206"/>
        <v>2.0847055433417627</v>
      </c>
      <c r="E2210" s="2">
        <f t="shared" si="205"/>
        <v>-1.4269698198857483E-2</v>
      </c>
      <c r="F2210" s="2">
        <f t="shared" si="203"/>
        <v>4.8634486750395922E-3</v>
      </c>
      <c r="G2210" s="2">
        <f t="shared" si="201"/>
        <v>-1.9133146873897076E-2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2.0499999999999998</v>
      </c>
      <c r="C2211" s="2">
        <f t="shared" si="204"/>
        <v>2.0642149458901504</v>
      </c>
      <c r="D2211" s="2">
        <f t="shared" si="206"/>
        <v>2.0821347623534838</v>
      </c>
      <c r="E2211" s="2">
        <f t="shared" si="205"/>
        <v>-1.7919816463333404E-2</v>
      </c>
      <c r="F2211" s="2">
        <f t="shared" si="203"/>
        <v>3.0679564736499267E-4</v>
      </c>
      <c r="G2211" s="2">
        <f t="shared" si="201"/>
        <v>-1.8226612110698398E-2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2.06</v>
      </c>
      <c r="C2212" s="2">
        <f t="shared" si="204"/>
        <v>2.0574126465224349</v>
      </c>
      <c r="D2212" s="2">
        <f t="shared" si="206"/>
        <v>2.0804951503272999</v>
      </c>
      <c r="E2212" s="2">
        <f t="shared" si="205"/>
        <v>-2.3082503804864984E-2</v>
      </c>
      <c r="F2212" s="2">
        <f t="shared" si="203"/>
        <v>-4.3710642430810033E-3</v>
      </c>
      <c r="G2212" s="2">
        <f t="shared" ref="G2212:G2275" si="207">E2212-F2212</f>
        <v>-1.871143956178398E-2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2.0499999999999998</v>
      </c>
      <c r="C2213" s="2">
        <f t="shared" si="204"/>
        <v>2.0578107009035986</v>
      </c>
      <c r="D2213" s="2">
        <f t="shared" si="206"/>
        <v>2.0782362503030556</v>
      </c>
      <c r="E2213" s="2">
        <f t="shared" si="205"/>
        <v>-2.0425549399456955E-2</v>
      </c>
      <c r="F2213" s="2">
        <f t="shared" ref="F2213:F2276" si="209">(E2213*(2/(10)))+((1-(2/10))*F2212)</f>
        <v>-7.5819612743561939E-3</v>
      </c>
      <c r="G2213" s="2">
        <f t="shared" si="207"/>
        <v>-1.2843588125100761E-2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2.0499999999999998</v>
      </c>
      <c r="C2214" s="2">
        <f t="shared" si="204"/>
        <v>2.0612244392261219</v>
      </c>
      <c r="D2214" s="2">
        <f t="shared" si="206"/>
        <v>2.0761446762065328</v>
      </c>
      <c r="E2214" s="2">
        <f t="shared" si="205"/>
        <v>-1.4920236980410895E-2</v>
      </c>
      <c r="F2214" s="2">
        <f t="shared" si="209"/>
        <v>-9.0496164155671344E-3</v>
      </c>
      <c r="G2214" s="2">
        <f t="shared" si="207"/>
        <v>-5.8706205648437603E-3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2.04</v>
      </c>
      <c r="C2215" s="2">
        <f t="shared" si="204"/>
        <v>2.0718052947297951</v>
      </c>
      <c r="D2215" s="2">
        <f t="shared" si="206"/>
        <v>2.0734672927838265</v>
      </c>
      <c r="E2215" s="2">
        <f t="shared" si="205"/>
        <v>-1.6619980540313328E-3</v>
      </c>
      <c r="F2215" s="2">
        <f t="shared" si="209"/>
        <v>-7.5720927432599743E-3</v>
      </c>
      <c r="G2215" s="2">
        <f t="shared" si="207"/>
        <v>5.9100946892286415E-3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2.04</v>
      </c>
      <c r="C2216" s="2">
        <f t="shared" si="204"/>
        <v>2.0807583263098266</v>
      </c>
      <c r="D2216" s="2">
        <f t="shared" si="206"/>
        <v>2.0709882340590986</v>
      </c>
      <c r="E2216" s="2">
        <f t="shared" si="205"/>
        <v>9.7700922507280019E-3</v>
      </c>
      <c r="F2216" s="2">
        <f t="shared" si="209"/>
        <v>-4.1036557444623792E-3</v>
      </c>
      <c r="G2216" s="2">
        <f t="shared" si="207"/>
        <v>1.387374799519038E-2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2.04</v>
      </c>
      <c r="C2217" s="2">
        <f t="shared" si="204"/>
        <v>2.0760262761083146</v>
      </c>
      <c r="D2217" s="2">
        <f t="shared" si="206"/>
        <v>2.0686928093139803</v>
      </c>
      <c r="E2217" s="2">
        <f t="shared" si="205"/>
        <v>7.3334667943343312E-3</v>
      </c>
      <c r="F2217" s="2">
        <f t="shared" si="209"/>
        <v>-1.8162312367030373E-3</v>
      </c>
      <c r="G2217" s="2">
        <f t="shared" si="207"/>
        <v>9.1496980310373684E-3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2.0299999999999998</v>
      </c>
      <c r="C2218" s="2">
        <f t="shared" si="204"/>
        <v>2.0735606951685739</v>
      </c>
      <c r="D2218" s="2">
        <f t="shared" si="206"/>
        <v>2.0658266752907224</v>
      </c>
      <c r="E2218" s="2">
        <f t="shared" si="205"/>
        <v>7.7340198778514946E-3</v>
      </c>
      <c r="F2218" s="2">
        <f t="shared" si="209"/>
        <v>9.3818986207869128E-5</v>
      </c>
      <c r="G2218" s="2">
        <f t="shared" si="207"/>
        <v>7.640200891643625E-3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2.04</v>
      </c>
      <c r="C2219" s="2">
        <f t="shared" si="204"/>
        <v>2.0699359728349469</v>
      </c>
      <c r="D2219" s="2">
        <f t="shared" si="206"/>
        <v>2.0639135882321504</v>
      </c>
      <c r="E2219" s="2">
        <f t="shared" si="205"/>
        <v>6.0223846027964711E-3</v>
      </c>
      <c r="F2219" s="2">
        <f t="shared" si="209"/>
        <v>1.2795321095255897E-3</v>
      </c>
      <c r="G2219" s="2">
        <f t="shared" si="207"/>
        <v>4.7428524932708813E-3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2.04</v>
      </c>
      <c r="C2220" s="2">
        <f t="shared" si="204"/>
        <v>2.0668689000911087</v>
      </c>
      <c r="D2220" s="2">
        <f t="shared" si="206"/>
        <v>2.0621422113260652</v>
      </c>
      <c r="E2220" s="2">
        <f t="shared" si="205"/>
        <v>4.7266887650434519E-3</v>
      </c>
      <c r="F2220" s="2">
        <f t="shared" si="209"/>
        <v>1.9689634406291623E-3</v>
      </c>
      <c r="G2220" s="2">
        <f t="shared" si="207"/>
        <v>2.7577253244142896E-3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2.04</v>
      </c>
      <c r="C2221" s="2">
        <f t="shared" si="204"/>
        <v>2.0642736846924765</v>
      </c>
      <c r="D2221" s="2">
        <f t="shared" si="206"/>
        <v>2.0605020475241345</v>
      </c>
      <c r="E2221" s="2">
        <f t="shared" si="205"/>
        <v>3.7716371683420569E-3</v>
      </c>
      <c r="F2221" s="2">
        <f t="shared" si="209"/>
        <v>2.3294981861717414E-3</v>
      </c>
      <c r="G2221" s="2">
        <f t="shared" si="207"/>
        <v>1.4421389821703155E-3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2.0499999999999998</v>
      </c>
      <c r="C2222" s="2">
        <f t="shared" si="204"/>
        <v>2.063616194739788</v>
      </c>
      <c r="D2222" s="2">
        <f t="shared" si="206"/>
        <v>2.0597241180779022</v>
      </c>
      <c r="E2222" s="2">
        <f t="shared" si="205"/>
        <v>3.892076661885735E-3</v>
      </c>
      <c r="F2222" s="2">
        <f t="shared" si="209"/>
        <v>2.6420138813145399E-3</v>
      </c>
      <c r="G2222" s="2">
        <f t="shared" si="207"/>
        <v>1.2500627805711951E-3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2.06</v>
      </c>
      <c r="C2223" s="2">
        <f t="shared" si="204"/>
        <v>2.0615213955490512</v>
      </c>
      <c r="D2223" s="2">
        <f t="shared" si="206"/>
        <v>2.0597445537758352</v>
      </c>
      <c r="E2223" s="2">
        <f t="shared" si="205"/>
        <v>1.7768417732160202E-3</v>
      </c>
      <c r="F2223" s="2">
        <f t="shared" si="209"/>
        <v>2.4689794596948361E-3</v>
      </c>
      <c r="G2223" s="2">
        <f t="shared" si="207"/>
        <v>-6.9213768647881585E-4</v>
      </c>
      <c r="H2223" s="2" t="str">
        <f t="shared" si="208"/>
        <v>Hold</v>
      </c>
    </row>
    <row r="2224" spans="1:8" ht="13.5" x14ac:dyDescent="0.25">
      <c r="A2224" s="3">
        <v>45243</v>
      </c>
      <c r="B2224" s="2">
        <v>2.09</v>
      </c>
      <c r="C2224" s="2">
        <f t="shared" si="204"/>
        <v>2.0597488731568894</v>
      </c>
      <c r="D2224" s="2">
        <f t="shared" si="206"/>
        <v>2.0619856979405884</v>
      </c>
      <c r="E2224" s="2">
        <f t="shared" si="205"/>
        <v>-2.2368247836990207E-3</v>
      </c>
      <c r="F2224" s="2">
        <f t="shared" si="209"/>
        <v>1.5278186110160648E-3</v>
      </c>
      <c r="G2224" s="2">
        <f t="shared" si="207"/>
        <v>-3.7646433947150855E-3</v>
      </c>
      <c r="H2224" s="2" t="str">
        <f t="shared" si="208"/>
        <v>Hold</v>
      </c>
    </row>
    <row r="2225" spans="1:8" ht="13.5" x14ac:dyDescent="0.25">
      <c r="A2225" s="3">
        <v>45244</v>
      </c>
      <c r="B2225" s="2">
        <v>2.11</v>
      </c>
      <c r="C2225" s="2">
        <f t="shared" si="204"/>
        <v>2.0567105849789065</v>
      </c>
      <c r="D2225" s="2">
        <f t="shared" si="206"/>
        <v>2.0655423129079522</v>
      </c>
      <c r="E2225" s="2">
        <f t="shared" si="205"/>
        <v>-8.8317279290457407E-3</v>
      </c>
      <c r="F2225" s="2">
        <f t="shared" si="209"/>
        <v>-5.4409069699629629E-4</v>
      </c>
      <c r="G2225" s="2">
        <f t="shared" si="207"/>
        <v>-8.2876372320494444E-3</v>
      </c>
      <c r="H2225" s="2" t="str">
        <f t="shared" si="208"/>
        <v>Hold</v>
      </c>
    </row>
    <row r="2226" spans="1:8" ht="13.5" x14ac:dyDescent="0.25">
      <c r="A2226" s="3">
        <v>45245</v>
      </c>
      <c r="B2226" s="2">
        <v>2.1</v>
      </c>
      <c r="C2226" s="2">
        <f t="shared" si="204"/>
        <v>2.0541397257513827</v>
      </c>
      <c r="D2226" s="2">
        <f t="shared" si="206"/>
        <v>2.0680947341740299</v>
      </c>
      <c r="E2226" s="2">
        <f t="shared" si="205"/>
        <v>-1.3955008422647186E-2</v>
      </c>
      <c r="F2226" s="2">
        <f t="shared" si="209"/>
        <v>-3.2262742421264746E-3</v>
      </c>
      <c r="G2226" s="2">
        <f t="shared" si="207"/>
        <v>-1.0728734180520711E-2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2.08</v>
      </c>
      <c r="C2227" s="2">
        <f t="shared" si="204"/>
        <v>2.0519643833280932</v>
      </c>
      <c r="D2227" s="2">
        <f t="shared" si="206"/>
        <v>2.0689766057166943</v>
      </c>
      <c r="E2227" s="2">
        <f t="shared" si="205"/>
        <v>-1.7012222388601117E-2</v>
      </c>
      <c r="F2227" s="2">
        <f t="shared" si="209"/>
        <v>-5.9834638714214034E-3</v>
      </c>
      <c r="G2227" s="2">
        <f t="shared" si="207"/>
        <v>-1.1028758517179714E-2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2.08</v>
      </c>
      <c r="C2228" s="2">
        <f t="shared" si="204"/>
        <v>2.0485852474314634</v>
      </c>
      <c r="D2228" s="2">
        <f t="shared" si="206"/>
        <v>2.0697931534413838</v>
      </c>
      <c r="E2228" s="2">
        <f t="shared" si="205"/>
        <v>-2.1207906009920396E-2</v>
      </c>
      <c r="F2228" s="2">
        <f t="shared" si="209"/>
        <v>-9.0283522991212034E-3</v>
      </c>
      <c r="G2228" s="2">
        <f t="shared" si="207"/>
        <v>-1.2179553710799193E-2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2.06</v>
      </c>
      <c r="C2229" s="2">
        <f t="shared" si="204"/>
        <v>2.047264440134315</v>
      </c>
      <c r="D2229" s="2">
        <f t="shared" si="206"/>
        <v>2.0690677346679478</v>
      </c>
      <c r="E2229" s="2">
        <f t="shared" si="205"/>
        <v>-2.1803294533632833E-2</v>
      </c>
      <c r="F2229" s="2">
        <f t="shared" si="209"/>
        <v>-1.158334074602353E-2</v>
      </c>
      <c r="G2229" s="2">
        <f t="shared" si="207"/>
        <v>-1.0219953787609303E-2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2.0499999999999998</v>
      </c>
      <c r="C2230" s="2">
        <f t="shared" si="204"/>
        <v>2.046146833959805</v>
      </c>
      <c r="D2230" s="2">
        <f t="shared" si="206"/>
        <v>2.0676553098777295</v>
      </c>
      <c r="E2230" s="2">
        <f t="shared" si="205"/>
        <v>-2.1508475917924486E-2</v>
      </c>
      <c r="F2230" s="2">
        <f t="shared" si="209"/>
        <v>-1.3568367780403722E-2</v>
      </c>
      <c r="G2230" s="2">
        <f t="shared" si="207"/>
        <v>-7.9401081375207634E-3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2.04</v>
      </c>
      <c r="C2231" s="2">
        <f t="shared" si="204"/>
        <v>2.0452011671967583</v>
      </c>
      <c r="D2231" s="2">
        <f t="shared" si="206"/>
        <v>2.065606768405305</v>
      </c>
      <c r="E2231" s="2">
        <f t="shared" si="205"/>
        <v>-2.0405601208546731E-2</v>
      </c>
      <c r="F2231" s="2">
        <f t="shared" si="209"/>
        <v>-1.4935814466032326E-2</v>
      </c>
      <c r="G2231" s="2">
        <f t="shared" si="207"/>
        <v>-5.4697867425144049E-3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2.02</v>
      </c>
      <c r="C2232" s="2">
        <f t="shared" si="204"/>
        <v>2.0459394491664877</v>
      </c>
      <c r="D2232" s="2">
        <f t="shared" si="206"/>
        <v>2.0622284892641711</v>
      </c>
      <c r="E2232" s="2">
        <f t="shared" si="205"/>
        <v>-1.6289040097683394E-2</v>
      </c>
      <c r="F2232" s="2">
        <f t="shared" si="209"/>
        <v>-1.520645959236254E-2</v>
      </c>
      <c r="G2232" s="2">
        <f t="shared" si="207"/>
        <v>-1.0825805053208543E-3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2.02</v>
      </c>
      <c r="C2233" s="2">
        <f t="shared" si="204"/>
        <v>2.0481026108331819</v>
      </c>
      <c r="D2233" s="2">
        <f t="shared" si="206"/>
        <v>2.0591004530223809</v>
      </c>
      <c r="E2233" s="2">
        <f t="shared" si="205"/>
        <v>-1.099784218919897E-2</v>
      </c>
      <c r="F2233" s="2">
        <f t="shared" si="209"/>
        <v>-1.4364736111729826E-2</v>
      </c>
      <c r="G2233" s="2">
        <f t="shared" si="207"/>
        <v>3.3668939225308565E-3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2.0099999999999998</v>
      </c>
      <c r="C2234" s="2">
        <f t="shared" si="204"/>
        <v>2.0545483630126924</v>
      </c>
      <c r="D2234" s="2">
        <f t="shared" si="206"/>
        <v>2.0554633824281305</v>
      </c>
      <c r="E2234" s="2">
        <f t="shared" si="205"/>
        <v>-9.1501941543814524E-4</v>
      </c>
      <c r="F2234" s="2">
        <f t="shared" si="209"/>
        <v>-1.1674792772471489E-2</v>
      </c>
      <c r="G2234" s="2">
        <f t="shared" si="207"/>
        <v>1.0759773357033344E-2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2.0099999999999998</v>
      </c>
      <c r="C2235" s="2">
        <f t="shared" si="204"/>
        <v>2.0630793840876627</v>
      </c>
      <c r="D2235" s="2">
        <f t="shared" si="206"/>
        <v>2.0520957244704912</v>
      </c>
      <c r="E2235" s="2">
        <f t="shared" si="205"/>
        <v>1.0983659617171515E-2</v>
      </c>
      <c r="F2235" s="2">
        <f t="shared" si="209"/>
        <v>-7.1431022945428885E-3</v>
      </c>
      <c r="G2235" s="2">
        <f t="shared" si="207"/>
        <v>1.8126761911714404E-2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1.98</v>
      </c>
      <c r="C2236" s="2">
        <f t="shared" si="204"/>
        <v>2.0687594788434067</v>
      </c>
      <c r="D2236" s="2">
        <f t="shared" si="206"/>
        <v>2.04675530043564</v>
      </c>
      <c r="E2236" s="2">
        <f t="shared" si="205"/>
        <v>2.2004178407766695E-2</v>
      </c>
      <c r="F2236" s="2">
        <f t="shared" si="209"/>
        <v>-1.3136461540809719E-3</v>
      </c>
      <c r="G2236" s="2">
        <f t="shared" si="207"/>
        <v>2.3317824561847666E-2</v>
      </c>
      <c r="H2236" s="2" t="str">
        <f t="shared" si="208"/>
        <v>Sell</v>
      </c>
    </row>
    <row r="2237" spans="1:8" ht="13.5" x14ac:dyDescent="0.25">
      <c r="A2237" s="3">
        <v>45260</v>
      </c>
      <c r="B2237" s="2">
        <v>1.95</v>
      </c>
      <c r="C2237" s="2">
        <f t="shared" si="204"/>
        <v>2.0704887897905748</v>
      </c>
      <c r="D2237" s="2">
        <f t="shared" si="206"/>
        <v>2.0395882411441111</v>
      </c>
      <c r="E2237" s="2">
        <f t="shared" si="205"/>
        <v>3.0900548646463744E-2</v>
      </c>
      <c r="F2237" s="2">
        <f t="shared" si="209"/>
        <v>5.1291928060279712E-3</v>
      </c>
      <c r="G2237" s="2">
        <f t="shared" si="207"/>
        <v>2.5771355840435772E-2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1.94</v>
      </c>
      <c r="C2238" s="2">
        <f t="shared" si="204"/>
        <v>2.0719520528997171</v>
      </c>
      <c r="D2238" s="2">
        <f t="shared" si="206"/>
        <v>2.0322113343926955</v>
      </c>
      <c r="E2238" s="2">
        <f t="shared" si="205"/>
        <v>3.9740718507021544E-2</v>
      </c>
      <c r="F2238" s="2">
        <f t="shared" si="209"/>
        <v>1.2051497946226685E-2</v>
      </c>
      <c r="G2238" s="2">
        <f t="shared" si="207"/>
        <v>2.7689220560794859E-2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1.94</v>
      </c>
      <c r="C2239" s="2">
        <f t="shared" si="204"/>
        <v>2.07011327553053</v>
      </c>
      <c r="D2239" s="2">
        <f t="shared" si="206"/>
        <v>2.025380865178422</v>
      </c>
      <c r="E2239" s="2">
        <f t="shared" si="205"/>
        <v>4.4732410352108065E-2</v>
      </c>
      <c r="F2239" s="2">
        <f t="shared" si="209"/>
        <v>1.8587680427402963E-2</v>
      </c>
      <c r="G2239" s="2">
        <f t="shared" si="207"/>
        <v>2.6144729924705103E-2</v>
      </c>
      <c r="H2239" s="2" t="str">
        <f t="shared" si="208"/>
        <v>Sell</v>
      </c>
    </row>
    <row r="2240" spans="1:8" ht="13.5" x14ac:dyDescent="0.25">
      <c r="A2240" s="3">
        <v>45265</v>
      </c>
      <c r="B2240" s="2">
        <v>1.92</v>
      </c>
      <c r="C2240" s="2">
        <f t="shared" si="204"/>
        <v>2.06701892544891</v>
      </c>
      <c r="D2240" s="2">
        <f t="shared" si="206"/>
        <v>2.0175748751652054</v>
      </c>
      <c r="E2240" s="2">
        <f t="shared" si="205"/>
        <v>4.9444050283704577E-2</v>
      </c>
      <c r="F2240" s="2">
        <f t="shared" si="209"/>
        <v>2.4758954398663286E-2</v>
      </c>
      <c r="G2240" s="2">
        <f t="shared" si="207"/>
        <v>2.4685095885041291E-2</v>
      </c>
      <c r="H2240" s="2" t="str">
        <f t="shared" si="208"/>
        <v>Sell</v>
      </c>
    </row>
    <row r="2241" spans="1:8" ht="13.5" x14ac:dyDescent="0.25">
      <c r="A2241" s="3">
        <v>45266</v>
      </c>
      <c r="B2241" s="2">
        <v>1.9</v>
      </c>
      <c r="C2241" s="2">
        <f t="shared" si="204"/>
        <v>2.0628621676875394</v>
      </c>
      <c r="D2241" s="2">
        <f t="shared" si="206"/>
        <v>2.0088656251529677</v>
      </c>
      <c r="E2241" s="2">
        <f t="shared" si="205"/>
        <v>5.3996542534571645E-2</v>
      </c>
      <c r="F2241" s="2">
        <f t="shared" si="209"/>
        <v>3.0606472025844961E-2</v>
      </c>
      <c r="G2241" s="2">
        <f t="shared" si="207"/>
        <v>2.3390070508726685E-2</v>
      </c>
      <c r="H2241" s="2" t="str">
        <f t="shared" si="208"/>
        <v>Sell</v>
      </c>
    </row>
    <row r="2242" spans="1:8" ht="13.5" x14ac:dyDescent="0.25">
      <c r="A2242" s="3">
        <v>45267</v>
      </c>
      <c r="B2242" s="2">
        <v>1.96</v>
      </c>
      <c r="C2242" s="2">
        <f t="shared" si="204"/>
        <v>2.0562679880433024</v>
      </c>
      <c r="D2242" s="2">
        <f t="shared" si="206"/>
        <v>2.0052459492157109</v>
      </c>
      <c r="E2242" s="2">
        <f t="shared" si="205"/>
        <v>5.1022038827591487E-2</v>
      </c>
      <c r="F2242" s="2">
        <f t="shared" si="209"/>
        <v>3.4689585386194266E-2</v>
      </c>
      <c r="G2242" s="2">
        <f t="shared" si="207"/>
        <v>1.6332453441397221E-2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1.97</v>
      </c>
      <c r="C2243" s="2">
        <f t="shared" si="204"/>
        <v>2.050688297575102</v>
      </c>
      <c r="D2243" s="2">
        <f t="shared" si="206"/>
        <v>2.0026351381626952</v>
      </c>
      <c r="E2243" s="2">
        <f t="shared" si="205"/>
        <v>4.8053159412406732E-2</v>
      </c>
      <c r="F2243" s="2">
        <f t="shared" si="209"/>
        <v>3.7362300191436756E-2</v>
      </c>
      <c r="G2243" s="2">
        <f t="shared" si="207"/>
        <v>1.0690859220969975E-2</v>
      </c>
      <c r="H2243" s="2" t="str">
        <f t="shared" si="208"/>
        <v>Sell</v>
      </c>
    </row>
    <row r="2244" spans="1:8" ht="13.5" x14ac:dyDescent="0.25">
      <c r="A2244" s="3">
        <v>45271</v>
      </c>
      <c r="B2244" s="2">
        <v>1.95</v>
      </c>
      <c r="C2244" s="2">
        <f t="shared" si="204"/>
        <v>2.0444285594866249</v>
      </c>
      <c r="D2244" s="2">
        <f t="shared" si="206"/>
        <v>1.9987362390395325</v>
      </c>
      <c r="E2244" s="2">
        <f t="shared" si="205"/>
        <v>4.5692320447092483E-2</v>
      </c>
      <c r="F2244" s="2">
        <f t="shared" si="209"/>
        <v>3.9028304242567903E-2</v>
      </c>
      <c r="G2244" s="2">
        <f t="shared" si="207"/>
        <v>6.6640162045245796E-3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1.96</v>
      </c>
      <c r="C2245" s="2">
        <f t="shared" si="204"/>
        <v>2.0391318580271438</v>
      </c>
      <c r="D2245" s="2">
        <f t="shared" si="206"/>
        <v>1.9958668879995669</v>
      </c>
      <c r="E2245" s="2">
        <f t="shared" si="205"/>
        <v>4.3264970027576899E-2</v>
      </c>
      <c r="F2245" s="2">
        <f t="shared" si="209"/>
        <v>3.9875637399569702E-2</v>
      </c>
      <c r="G2245" s="2">
        <f t="shared" si="207"/>
        <v>3.3893326280071967E-3</v>
      </c>
      <c r="H2245" s="2" t="str">
        <f t="shared" si="208"/>
        <v>Sell</v>
      </c>
    </row>
    <row r="2246" spans="1:8" ht="13.5" x14ac:dyDescent="0.25">
      <c r="A2246" s="3">
        <v>45273</v>
      </c>
      <c r="B2246" s="2">
        <v>1.93</v>
      </c>
      <c r="C2246" s="2">
        <f t="shared" si="204"/>
        <v>2.0300346490998908</v>
      </c>
      <c r="D2246" s="2">
        <f t="shared" si="206"/>
        <v>1.9909878592588584</v>
      </c>
      <c r="E2246" s="2">
        <f t="shared" si="205"/>
        <v>3.9046789841032492E-2</v>
      </c>
      <c r="F2246" s="2">
        <f t="shared" si="209"/>
        <v>3.9709867887862259E-2</v>
      </c>
      <c r="G2246" s="2">
        <f t="shared" si="207"/>
        <v>-6.6307804682976673E-4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1.92</v>
      </c>
      <c r="C2247" s="2">
        <f t="shared" si="204"/>
        <v>2.0177216261614461</v>
      </c>
      <c r="D2247" s="2">
        <f t="shared" si="206"/>
        <v>1.9857294993137578</v>
      </c>
      <c r="E2247" s="2">
        <f t="shared" si="205"/>
        <v>3.1992126847688374E-2</v>
      </c>
      <c r="F2247" s="2">
        <f t="shared" si="209"/>
        <v>3.8166319679827483E-2</v>
      </c>
      <c r="G2247" s="2">
        <f t="shared" si="207"/>
        <v>-6.1741928321391096E-3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1.92</v>
      </c>
      <c r="C2248" s="2">
        <f t="shared" si="204"/>
        <v>2.0057644529058392</v>
      </c>
      <c r="D2248" s="2">
        <f t="shared" si="206"/>
        <v>1.9808606475127386</v>
      </c>
      <c r="E2248" s="2">
        <f t="shared" si="205"/>
        <v>2.4903805393100553E-2</v>
      </c>
      <c r="F2248" s="2">
        <f t="shared" si="209"/>
        <v>3.55138168224821E-2</v>
      </c>
      <c r="G2248" s="2">
        <f t="shared" si="207"/>
        <v>-1.0610011429381547E-2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1.89</v>
      </c>
      <c r="C2249" s="2">
        <f t="shared" si="204"/>
        <v>1.9956468447664792</v>
      </c>
      <c r="D2249" s="2">
        <f t="shared" si="206"/>
        <v>1.9741302291784615</v>
      </c>
      <c r="E2249" s="2">
        <f t="shared" si="205"/>
        <v>2.1516615588017762E-2</v>
      </c>
      <c r="F2249" s="2">
        <f t="shared" si="209"/>
        <v>3.2714376575589232E-2</v>
      </c>
      <c r="G2249" s="2">
        <f t="shared" si="207"/>
        <v>-1.119776098757147E-2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1.88</v>
      </c>
      <c r="C2250" s="2">
        <f t="shared" si="204"/>
        <v>1.9840088686485593</v>
      </c>
      <c r="D2250" s="2">
        <f t="shared" si="206"/>
        <v>1.9671576196096865</v>
      </c>
      <c r="E2250" s="2">
        <f t="shared" si="205"/>
        <v>1.6851249038872806E-2</v>
      </c>
      <c r="F2250" s="2">
        <f t="shared" si="209"/>
        <v>2.9541751068245949E-2</v>
      </c>
      <c r="G2250" s="2">
        <f t="shared" si="207"/>
        <v>-1.2690502029373142E-2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1.89</v>
      </c>
      <c r="C2251" s="2">
        <f t="shared" si="204"/>
        <v>1.9710844273180117</v>
      </c>
      <c r="D2251" s="2">
        <f t="shared" si="206"/>
        <v>1.9614422403793392</v>
      </c>
      <c r="E2251" s="2">
        <f t="shared" si="205"/>
        <v>9.6421869386724701E-3</v>
      </c>
      <c r="F2251" s="2">
        <f t="shared" si="209"/>
        <v>2.5561838242331256E-2</v>
      </c>
      <c r="G2251" s="2">
        <f t="shared" si="207"/>
        <v>-1.5919651303658786E-2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1.87</v>
      </c>
      <c r="C2252" s="2">
        <f t="shared" si="204"/>
        <v>1.9693791308075483</v>
      </c>
      <c r="D2252" s="2">
        <f t="shared" si="206"/>
        <v>1.9546687410919807</v>
      </c>
      <c r="E2252" s="2">
        <f t="shared" si="205"/>
        <v>1.4710389715567596E-2</v>
      </c>
      <c r="F2252" s="2">
        <f t="shared" si="209"/>
        <v>2.3391548536978526E-2</v>
      </c>
      <c r="G2252" s="2">
        <f t="shared" si="207"/>
        <v>-8.6811588214109302E-3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1.86</v>
      </c>
      <c r="C2253" s="2">
        <f t="shared" si="204"/>
        <v>1.9694746491448485</v>
      </c>
      <c r="D2253" s="2">
        <f t="shared" si="206"/>
        <v>1.9476562417518339</v>
      </c>
      <c r="E2253" s="2">
        <f t="shared" si="205"/>
        <v>2.1818407393014549E-2</v>
      </c>
      <c r="F2253" s="2">
        <f t="shared" si="209"/>
        <v>2.3076920308185735E-2</v>
      </c>
      <c r="G2253" s="2">
        <f t="shared" si="207"/>
        <v>-1.2585129151711852E-3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1.87</v>
      </c>
      <c r="C2254" s="2">
        <f t="shared" si="204"/>
        <v>1.9664785492764103</v>
      </c>
      <c r="D2254" s="2">
        <f t="shared" si="206"/>
        <v>1.9419039275479943</v>
      </c>
      <c r="E2254" s="2">
        <f t="shared" si="205"/>
        <v>2.4574621728415957E-2</v>
      </c>
      <c r="F2254" s="2">
        <f t="shared" si="209"/>
        <v>2.3376460592231779E-2</v>
      </c>
      <c r="G2254" s="2">
        <f t="shared" si="207"/>
        <v>1.1981611361841782E-3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1.87</v>
      </c>
      <c r="C2255" s="2">
        <f t="shared" ref="C2255:C2318" si="210">$C$4*B2245+C2254*(1-$C$4)</f>
        <v>1.9654818493877317</v>
      </c>
      <c r="D2255" s="2">
        <f t="shared" si="206"/>
        <v>1.9365777106925874</v>
      </c>
      <c r="E2255" s="2">
        <f t="shared" si="205"/>
        <v>2.8904138695144299E-2</v>
      </c>
      <c r="F2255" s="2">
        <f t="shared" si="209"/>
        <v>2.4481996212814286E-2</v>
      </c>
      <c r="G2255" s="2">
        <f t="shared" si="207"/>
        <v>4.4221424823300132E-3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1.9</v>
      </c>
      <c r="C2256" s="2">
        <f t="shared" si="210"/>
        <v>1.9600231033280808</v>
      </c>
      <c r="D2256" s="2">
        <f t="shared" si="206"/>
        <v>1.9338682506412845</v>
      </c>
      <c r="E2256" s="2">
        <f t="shared" si="205"/>
        <v>2.6154852686796293E-2</v>
      </c>
      <c r="F2256" s="2">
        <f t="shared" si="209"/>
        <v>2.4816567507610691E-2</v>
      </c>
      <c r="G2256" s="2">
        <f t="shared" si="207"/>
        <v>1.3382851791856019E-3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1.96</v>
      </c>
      <c r="C2257" s="2">
        <f t="shared" si="210"/>
        <v>1.9538657028160684</v>
      </c>
      <c r="D2257" s="2">
        <f t="shared" si="206"/>
        <v>1.9358039357789671</v>
      </c>
      <c r="E2257" s="2">
        <f t="shared" si="205"/>
        <v>1.8061767037101273E-2</v>
      </c>
      <c r="F2257" s="2">
        <f t="shared" si="209"/>
        <v>2.346560741350881E-2</v>
      </c>
      <c r="G2257" s="2">
        <f t="shared" si="207"/>
        <v>-5.4038403764075371E-3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1.97</v>
      </c>
      <c r="C2258" s="2">
        <f t="shared" si="210"/>
        <v>1.9486555946905193</v>
      </c>
      <c r="D2258" s="2">
        <f t="shared" si="206"/>
        <v>1.9383369775731176</v>
      </c>
      <c r="E2258" s="2">
        <f t="shared" si="205"/>
        <v>1.0318617117401674E-2</v>
      </c>
      <c r="F2258" s="2">
        <f t="shared" si="209"/>
        <v>2.0836209354287382E-2</v>
      </c>
      <c r="G2258" s="2">
        <f t="shared" si="207"/>
        <v>-1.0517592236885708E-2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1.98</v>
      </c>
      <c r="C2259" s="2">
        <f t="shared" si="210"/>
        <v>1.9396316570458239</v>
      </c>
      <c r="D2259" s="2">
        <f t="shared" si="206"/>
        <v>1.9414231273825164</v>
      </c>
      <c r="E2259" s="2">
        <f t="shared" si="205"/>
        <v>-1.7914703366925799E-3</v>
      </c>
      <c r="F2259" s="2">
        <f t="shared" si="209"/>
        <v>1.6310673416091392E-2</v>
      </c>
      <c r="G2259" s="2">
        <f t="shared" si="207"/>
        <v>-1.8102143752783972E-2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2.02</v>
      </c>
      <c r="C2260" s="2">
        <f t="shared" si="210"/>
        <v>1.9304575559618509</v>
      </c>
      <c r="D2260" s="2">
        <f t="shared" si="206"/>
        <v>1.947243636465293</v>
      </c>
      <c r="E2260" s="2">
        <f t="shared" si="205"/>
        <v>-1.6786080503442102E-2</v>
      </c>
      <c r="F2260" s="2">
        <f t="shared" si="209"/>
        <v>9.691322632184694E-3</v>
      </c>
      <c r="G2260" s="2">
        <f t="shared" si="207"/>
        <v>-2.6477403135626798E-2</v>
      </c>
      <c r="H2260" s="2" t="str">
        <f t="shared" si="208"/>
        <v>Hold</v>
      </c>
    </row>
    <row r="2261" spans="1:8" ht="13.5" x14ac:dyDescent="0.25">
      <c r="A2261" s="3">
        <v>45295</v>
      </c>
      <c r="B2261" s="2">
        <v>2.0099999999999998</v>
      </c>
      <c r="C2261" s="2">
        <f t="shared" si="210"/>
        <v>1.9242333165831047</v>
      </c>
      <c r="D2261" s="2">
        <f t="shared" si="206"/>
        <v>1.9518922559863823</v>
      </c>
      <c r="E2261" s="2">
        <f t="shared" si="205"/>
        <v>-2.7658939403277572E-2</v>
      </c>
      <c r="F2261" s="2">
        <f t="shared" si="209"/>
        <v>2.2212702250922409E-3</v>
      </c>
      <c r="G2261" s="2">
        <f t="shared" si="207"/>
        <v>-2.9880209628369812E-2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1.98</v>
      </c>
      <c r="C2262" s="2">
        <f t="shared" si="210"/>
        <v>1.9158897294164732</v>
      </c>
      <c r="D2262" s="2">
        <f t="shared" si="206"/>
        <v>1.9539743110985022</v>
      </c>
      <c r="E2262" s="2">
        <f t="shared" si="205"/>
        <v>-3.8084581682028995E-2</v>
      </c>
      <c r="F2262" s="2">
        <f t="shared" si="209"/>
        <v>-5.8399001563320067E-3</v>
      </c>
      <c r="G2262" s="2">
        <f t="shared" si="207"/>
        <v>-3.224468152569699E-2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1.96</v>
      </c>
      <c r="C2263" s="2">
        <f t="shared" si="210"/>
        <v>1.9072913095062465</v>
      </c>
      <c r="D2263" s="2">
        <f t="shared" si="206"/>
        <v>1.9544206584245389</v>
      </c>
      <c r="E2263" s="2">
        <f t="shared" si="205"/>
        <v>-4.7129348918292457E-2</v>
      </c>
      <c r="F2263" s="2">
        <f t="shared" si="209"/>
        <v>-1.4097789908724099E-2</v>
      </c>
      <c r="G2263" s="2">
        <f t="shared" si="207"/>
        <v>-3.3031559009568362E-2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1.98</v>
      </c>
      <c r="C2264" s="2">
        <f t="shared" si="210"/>
        <v>1.9015541849668238</v>
      </c>
      <c r="D2264" s="2">
        <f t="shared" si="206"/>
        <v>1.9563154244671657</v>
      </c>
      <c r="E2264" s="2">
        <f t="shared" si="205"/>
        <v>-5.4761239500341841E-2</v>
      </c>
      <c r="F2264" s="2">
        <f t="shared" si="209"/>
        <v>-2.223047982704765E-2</v>
      </c>
      <c r="G2264" s="2">
        <f t="shared" si="207"/>
        <v>-3.2530759673294191E-2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1.97</v>
      </c>
      <c r="C2265" s="2">
        <f t="shared" si="210"/>
        <v>1.8966996949719279</v>
      </c>
      <c r="D2265" s="2">
        <f t="shared" si="206"/>
        <v>1.957329096728857</v>
      </c>
      <c r="E2265" s="2">
        <f t="shared" si="205"/>
        <v>-6.0629401756929102E-2</v>
      </c>
      <c r="F2265" s="2">
        <f t="shared" si="209"/>
        <v>-2.9910264213023941E-2</v>
      </c>
      <c r="G2265" s="2">
        <f t="shared" si="207"/>
        <v>-3.0719137543905161E-2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1.93</v>
      </c>
      <c r="C2266" s="2">
        <f t="shared" si="210"/>
        <v>1.897207434207016</v>
      </c>
      <c r="D2266" s="2">
        <f t="shared" si="206"/>
        <v>1.9553047191933861</v>
      </c>
      <c r="E2266" s="2">
        <f t="shared" si="205"/>
        <v>-5.8097284986370124E-2</v>
      </c>
      <c r="F2266" s="2">
        <f t="shared" si="209"/>
        <v>-3.5547668367693179E-2</v>
      </c>
      <c r="G2266" s="2">
        <f t="shared" si="207"/>
        <v>-2.2549616618676945E-2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1.97</v>
      </c>
      <c r="C2267" s="2">
        <f t="shared" si="210"/>
        <v>1.9068678289443981</v>
      </c>
      <c r="D2267" s="2">
        <f t="shared" si="206"/>
        <v>1.9563932585123944</v>
      </c>
      <c r="E2267" s="2">
        <f t="shared" si="205"/>
        <v>-4.9525429567996326E-2</v>
      </c>
      <c r="F2267" s="2">
        <f t="shared" si="209"/>
        <v>-3.834322060775381E-2</v>
      </c>
      <c r="G2267" s="2">
        <f t="shared" si="207"/>
        <v>-1.1182208960242516E-2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1.95</v>
      </c>
      <c r="C2268" s="2">
        <f t="shared" si="210"/>
        <v>1.9165804706452598</v>
      </c>
      <c r="D2268" s="2">
        <f t="shared" si="206"/>
        <v>1.9559196838077726</v>
      </c>
      <c r="E2268" s="2">
        <f t="shared" ref="E2268:E2331" si="211">C2268-D2268</f>
        <v>-3.9339213162512765E-2</v>
      </c>
      <c r="F2268" s="2">
        <f t="shared" si="209"/>
        <v>-3.8542419118705602E-2</v>
      </c>
      <c r="G2268" s="2">
        <f t="shared" si="207"/>
        <v>-7.9679404380716273E-4</v>
      </c>
      <c r="H2268" s="2" t="str">
        <f t="shared" si="208"/>
        <v>Hold</v>
      </c>
    </row>
    <row r="2269" spans="1:8" ht="13.5" x14ac:dyDescent="0.25">
      <c r="A2269" s="3">
        <v>45307</v>
      </c>
      <c r="B2269" s="2">
        <v>1.95</v>
      </c>
      <c r="C2269" s="2">
        <f t="shared" si="210"/>
        <v>1.92633732131522</v>
      </c>
      <c r="D2269" s="2">
        <f t="shared" ref="D2269:D2332" si="212">$D$4*B2269+(1-$D$4)*D2268</f>
        <v>1.9554811887109005</v>
      </c>
      <c r="E2269" s="2">
        <f t="shared" si="211"/>
        <v>-2.9143867395680534E-2</v>
      </c>
      <c r="F2269" s="2">
        <f t="shared" si="209"/>
        <v>-3.6662708774100591E-2</v>
      </c>
      <c r="G2269" s="2">
        <f t="shared" si="207"/>
        <v>7.5188413784200575E-3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1.92</v>
      </c>
      <c r="C2270" s="2">
        <f t="shared" si="210"/>
        <v>1.9407469641898016</v>
      </c>
      <c r="D2270" s="2">
        <f t="shared" si="212"/>
        <v>1.9528529525100931</v>
      </c>
      <c r="E2270" s="2">
        <f t="shared" si="211"/>
        <v>-1.2105988320291416E-2</v>
      </c>
      <c r="F2270" s="2">
        <f t="shared" si="209"/>
        <v>-3.1751364683338758E-2</v>
      </c>
      <c r="G2270" s="2">
        <f t="shared" si="207"/>
        <v>1.9645376363047341E-2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1.93</v>
      </c>
      <c r="C2271" s="2">
        <f t="shared" si="210"/>
        <v>1.9514012773913705</v>
      </c>
      <c r="D2271" s="2">
        <f t="shared" si="212"/>
        <v>1.951160141213049</v>
      </c>
      <c r="E2271" s="2">
        <f t="shared" si="211"/>
        <v>2.4113617832144385E-4</v>
      </c>
      <c r="F2271" s="2">
        <f t="shared" si="209"/>
        <v>-2.5352864511006719E-2</v>
      </c>
      <c r="G2271" s="2">
        <f t="shared" si="207"/>
        <v>2.5594000689328163E-2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1.94</v>
      </c>
      <c r="C2272" s="2">
        <f t="shared" si="210"/>
        <v>1.9558010808696213</v>
      </c>
      <c r="D2272" s="2">
        <f t="shared" si="212"/>
        <v>1.9503334640861565</v>
      </c>
      <c r="E2272" s="2">
        <f t="shared" si="211"/>
        <v>5.467616783464857E-3</v>
      </c>
      <c r="F2272" s="2">
        <f t="shared" si="209"/>
        <v>-1.9188768252112402E-2</v>
      </c>
      <c r="G2272" s="2">
        <f t="shared" si="207"/>
        <v>2.4656385035577259E-2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1.91</v>
      </c>
      <c r="C2273" s="2">
        <f t="shared" si="210"/>
        <v>1.9564470684281412</v>
      </c>
      <c r="D2273" s="2">
        <f t="shared" si="212"/>
        <v>1.9473458000797745</v>
      </c>
      <c r="E2273" s="2">
        <f t="shared" si="211"/>
        <v>9.1012683483666645E-3</v>
      </c>
      <c r="F2273" s="2">
        <f t="shared" si="209"/>
        <v>-1.353076093201659E-2</v>
      </c>
      <c r="G2273" s="2">
        <f t="shared" si="207"/>
        <v>2.2632029280383256E-2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1.9</v>
      </c>
      <c r="C2274" s="2">
        <f t="shared" si="210"/>
        <v>1.9600705963622733</v>
      </c>
      <c r="D2274" s="2">
        <f t="shared" si="212"/>
        <v>1.9438387037775691</v>
      </c>
      <c r="E2274" s="2">
        <f t="shared" si="211"/>
        <v>1.6231892584704255E-2</v>
      </c>
      <c r="F2274" s="2">
        <f t="shared" si="209"/>
        <v>-7.5782302286724213E-3</v>
      </c>
      <c r="G2274" s="2">
        <f t="shared" si="207"/>
        <v>2.3810122813376675E-2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1.9</v>
      </c>
      <c r="C2275" s="2">
        <f t="shared" si="210"/>
        <v>1.9615981969219236</v>
      </c>
      <c r="D2275" s="2">
        <f t="shared" si="212"/>
        <v>1.9405913923866378</v>
      </c>
      <c r="E2275" s="2">
        <f t="shared" si="211"/>
        <v>2.1006804535285806E-2</v>
      </c>
      <c r="F2275" s="2">
        <f t="shared" si="209"/>
        <v>-1.8612232758807761E-3</v>
      </c>
      <c r="G2275" s="2">
        <f t="shared" si="207"/>
        <v>2.2868027811166581E-2</v>
      </c>
      <c r="H2275" s="2" t="str">
        <f t="shared" si="208"/>
        <v>Sell</v>
      </c>
    </row>
    <row r="2276" spans="1:8" ht="13.5" x14ac:dyDescent="0.25">
      <c r="A2276" s="3">
        <v>45316</v>
      </c>
      <c r="B2276" s="2">
        <v>1.88</v>
      </c>
      <c r="C2276" s="2">
        <f t="shared" si="210"/>
        <v>1.9567369358570121</v>
      </c>
      <c r="D2276" s="2">
        <f t="shared" si="212"/>
        <v>1.9361031410987386</v>
      </c>
      <c r="E2276" s="2">
        <f t="shared" si="211"/>
        <v>2.0633794758273538E-2</v>
      </c>
      <c r="F2276" s="2">
        <f t="shared" si="209"/>
        <v>2.6377803309500869E-3</v>
      </c>
      <c r="G2276" s="2">
        <f t="shared" ref="G2276:G2339" si="213">E2276-F2276</f>
        <v>1.7996014427323452E-2</v>
      </c>
      <c r="H2276" s="2" t="str">
        <f t="shared" ref="H2276:H2339" si="214">IF(G2276&lt;0,"Hold","Sell")</f>
        <v>Sell</v>
      </c>
    </row>
    <row r="2277" spans="1:8" ht="13.5" x14ac:dyDescent="0.25">
      <c r="A2277" s="3">
        <v>45317</v>
      </c>
      <c r="B2277" s="2">
        <v>1.87</v>
      </c>
      <c r="C2277" s="2">
        <f t="shared" si="210"/>
        <v>1.9587774072636255</v>
      </c>
      <c r="D2277" s="2">
        <f t="shared" si="212"/>
        <v>1.9312066121284617</v>
      </c>
      <c r="E2277" s="2">
        <f t="shared" si="211"/>
        <v>2.7570795135163806E-2</v>
      </c>
      <c r="F2277" s="2">
        <f t="shared" ref="F2277:F2340" si="215">(E2277*(2/(10)))+((1-(2/10))*F2276)</f>
        <v>7.6243832917928314E-3</v>
      </c>
      <c r="G2277" s="2">
        <f t="shared" si="213"/>
        <v>1.9946411843370974E-2</v>
      </c>
      <c r="H2277" s="2" t="str">
        <f t="shared" si="214"/>
        <v>Sell</v>
      </c>
    </row>
    <row r="2278" spans="1:8" ht="13.5" x14ac:dyDescent="0.25">
      <c r="A2278" s="3">
        <v>45320</v>
      </c>
      <c r="B2278" s="2">
        <v>1.91</v>
      </c>
      <c r="C2278" s="2">
        <f t="shared" si="210"/>
        <v>1.9574270369153755</v>
      </c>
      <c r="D2278" s="2">
        <f t="shared" si="212"/>
        <v>1.9296357519707978</v>
      </c>
      <c r="E2278" s="2">
        <f t="shared" si="211"/>
        <v>2.779128494457761E-2</v>
      </c>
      <c r="F2278" s="2">
        <f t="shared" si="215"/>
        <v>1.1657763622349788E-2</v>
      </c>
      <c r="G2278" s="2">
        <f t="shared" si="213"/>
        <v>1.6133521322227822E-2</v>
      </c>
      <c r="H2278" s="2" t="str">
        <f t="shared" si="214"/>
        <v>Sell</v>
      </c>
    </row>
    <row r="2279" spans="1:8" ht="13.5" x14ac:dyDescent="0.25">
      <c r="A2279" s="3">
        <v>45321</v>
      </c>
      <c r="B2279" s="2">
        <v>1.91</v>
      </c>
      <c r="C2279" s="2">
        <f t="shared" si="210"/>
        <v>1.9562844158514716</v>
      </c>
      <c r="D2279" s="2">
        <f t="shared" si="212"/>
        <v>1.9281812518248129</v>
      </c>
      <c r="E2279" s="2">
        <f t="shared" si="211"/>
        <v>2.8103164026658689E-2</v>
      </c>
      <c r="F2279" s="2">
        <f t="shared" si="215"/>
        <v>1.494684370321157E-2</v>
      </c>
      <c r="G2279" s="2">
        <f t="shared" si="213"/>
        <v>1.3156320323447119E-2</v>
      </c>
      <c r="H2279" s="2" t="str">
        <f t="shared" si="214"/>
        <v>Sell</v>
      </c>
    </row>
    <row r="2280" spans="1:8" ht="13.5" x14ac:dyDescent="0.25">
      <c r="A2280" s="3">
        <v>45322</v>
      </c>
      <c r="B2280" s="2">
        <v>1.91</v>
      </c>
      <c r="C2280" s="2">
        <f t="shared" si="210"/>
        <v>1.9507021980281682</v>
      </c>
      <c r="D2280" s="2">
        <f t="shared" si="212"/>
        <v>1.9268344924303824</v>
      </c>
      <c r="E2280" s="2">
        <f t="shared" si="211"/>
        <v>2.3867705597785838E-2</v>
      </c>
      <c r="F2280" s="2">
        <f t="shared" si="215"/>
        <v>1.6731016082126425E-2</v>
      </c>
      <c r="G2280" s="2">
        <f t="shared" si="213"/>
        <v>7.1366895156594126E-3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1.88</v>
      </c>
      <c r="C2281" s="2">
        <f t="shared" si="210"/>
        <v>1.9475172444853732</v>
      </c>
      <c r="D2281" s="2">
        <f t="shared" si="212"/>
        <v>1.9233652707688726</v>
      </c>
      <c r="E2281" s="2">
        <f t="shared" si="211"/>
        <v>2.4151973716500574E-2</v>
      </c>
      <c r="F2281" s="2">
        <f t="shared" si="215"/>
        <v>1.8215207609001256E-2</v>
      </c>
      <c r="G2281" s="2">
        <f t="shared" si="213"/>
        <v>5.936766107499318E-3</v>
      </c>
      <c r="H2281" s="2" t="str">
        <f t="shared" si="214"/>
        <v>Sell</v>
      </c>
    </row>
    <row r="2282" spans="1:8" ht="13.5" x14ac:dyDescent="0.25">
      <c r="A2282" s="3">
        <v>45324</v>
      </c>
      <c r="B2282" s="2">
        <v>1.87</v>
      </c>
      <c r="C2282" s="2">
        <f t="shared" si="210"/>
        <v>1.9463607453337772</v>
      </c>
      <c r="D2282" s="2">
        <f t="shared" si="212"/>
        <v>1.9194122877489561</v>
      </c>
      <c r="E2282" s="2">
        <f t="shared" si="211"/>
        <v>2.6948457584821117E-2</v>
      </c>
      <c r="F2282" s="2">
        <f t="shared" si="215"/>
        <v>1.9961857604165231E-2</v>
      </c>
      <c r="G2282" s="2">
        <f t="shared" si="213"/>
        <v>6.9865999806558859E-3</v>
      </c>
      <c r="H2282" s="2" t="str">
        <f t="shared" si="214"/>
        <v>Sell</v>
      </c>
    </row>
    <row r="2283" spans="1:8" ht="13.5" x14ac:dyDescent="0.25">
      <c r="A2283" s="3">
        <v>45327</v>
      </c>
      <c r="B2283" s="2">
        <v>1.87</v>
      </c>
      <c r="C2283" s="2">
        <f t="shared" si="210"/>
        <v>1.9407667845131962</v>
      </c>
      <c r="D2283" s="2">
        <f t="shared" si="212"/>
        <v>1.9157521182860704</v>
      </c>
      <c r="E2283" s="2">
        <f t="shared" si="211"/>
        <v>2.5014666227125781E-2</v>
      </c>
      <c r="F2283" s="2">
        <f t="shared" si="215"/>
        <v>2.0972419328757343E-2</v>
      </c>
      <c r="G2283" s="2">
        <f t="shared" si="213"/>
        <v>4.042246898368438E-3</v>
      </c>
      <c r="H2283" s="2" t="str">
        <f t="shared" si="214"/>
        <v>Sell</v>
      </c>
    </row>
    <row r="2284" spans="1:8" ht="13.5" x14ac:dyDescent="0.25">
      <c r="A2284" s="3">
        <v>45328</v>
      </c>
      <c r="B2284" s="2">
        <v>1.86</v>
      </c>
      <c r="C2284" s="2">
        <f t="shared" si="210"/>
        <v>1.9344949715111661</v>
      </c>
      <c r="D2284" s="2">
        <f t="shared" si="212"/>
        <v>1.9116223317463614</v>
      </c>
      <c r="E2284" s="2">
        <f t="shared" si="211"/>
        <v>2.2872639764804692E-2</v>
      </c>
      <c r="F2284" s="2">
        <f t="shared" si="215"/>
        <v>2.1352463415966812E-2</v>
      </c>
      <c r="G2284" s="2">
        <f t="shared" si="213"/>
        <v>1.5201763488378803E-3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1.86</v>
      </c>
      <c r="C2285" s="2">
        <f t="shared" si="210"/>
        <v>1.9291880528171406</v>
      </c>
      <c r="D2285" s="2">
        <f t="shared" si="212"/>
        <v>1.907798455320705</v>
      </c>
      <c r="E2285" s="2">
        <f t="shared" si="211"/>
        <v>2.1389597496435542E-2</v>
      </c>
      <c r="F2285" s="2">
        <f t="shared" si="215"/>
        <v>2.1359890232060561E-2</v>
      </c>
      <c r="G2285" s="2">
        <f t="shared" si="213"/>
        <v>2.9707264374980585E-5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1.85</v>
      </c>
      <c r="C2286" s="2">
        <f t="shared" si="210"/>
        <v>1.9216206600760419</v>
      </c>
      <c r="D2286" s="2">
        <f t="shared" si="212"/>
        <v>1.9035170882599122</v>
      </c>
      <c r="E2286" s="2">
        <f t="shared" si="211"/>
        <v>1.810357181612976E-2</v>
      </c>
      <c r="F2286" s="2">
        <f t="shared" si="215"/>
        <v>2.0708626548874402E-2</v>
      </c>
      <c r="G2286" s="2">
        <f t="shared" si="213"/>
        <v>-2.6050547327446417E-3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1.85</v>
      </c>
      <c r="C2287" s="2">
        <f t="shared" si="210"/>
        <v>1.9136790200643432</v>
      </c>
      <c r="D2287" s="2">
        <f t="shared" si="212"/>
        <v>1.8995528594999187</v>
      </c>
      <c r="E2287" s="2">
        <f t="shared" si="211"/>
        <v>1.4126160564424506E-2</v>
      </c>
      <c r="F2287" s="2">
        <f t="shared" si="215"/>
        <v>1.9392133351984427E-2</v>
      </c>
      <c r="G2287" s="2">
        <f t="shared" si="213"/>
        <v>-5.2659727875599208E-3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1.85</v>
      </c>
      <c r="C2288" s="2">
        <f t="shared" si="210"/>
        <v>1.9131130169775212</v>
      </c>
      <c r="D2288" s="2">
        <f t="shared" si="212"/>
        <v>1.8958822773147397</v>
      </c>
      <c r="E2288" s="2">
        <f t="shared" si="211"/>
        <v>1.7230739662781547E-2</v>
      </c>
      <c r="F2288" s="2">
        <f t="shared" si="215"/>
        <v>1.8959854614143852E-2</v>
      </c>
      <c r="G2288" s="2">
        <f t="shared" si="213"/>
        <v>-1.7291149513623053E-3</v>
      </c>
      <c r="H2288" s="2" t="str">
        <f t="shared" si="214"/>
        <v>Hold</v>
      </c>
    </row>
    <row r="2289" spans="1:8" ht="13.5" x14ac:dyDescent="0.25">
      <c r="A2289" s="3">
        <v>45335</v>
      </c>
      <c r="B2289" s="2">
        <v>1.86</v>
      </c>
      <c r="C2289" s="2">
        <f t="shared" si="210"/>
        <v>1.9126340912886719</v>
      </c>
      <c r="D2289" s="2">
        <f t="shared" si="212"/>
        <v>1.8932243308469812</v>
      </c>
      <c r="E2289" s="2">
        <f t="shared" si="211"/>
        <v>1.9409760441690738E-2</v>
      </c>
      <c r="F2289" s="2">
        <f t="shared" si="215"/>
        <v>1.9049835779653228E-2</v>
      </c>
      <c r="G2289" s="2">
        <f t="shared" si="213"/>
        <v>3.599246620375092E-4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1.87</v>
      </c>
      <c r="C2290" s="2">
        <f t="shared" si="210"/>
        <v>1.9122288464750301</v>
      </c>
      <c r="D2290" s="2">
        <f t="shared" si="212"/>
        <v>1.891504010043501</v>
      </c>
      <c r="E2290" s="2">
        <f t="shared" si="211"/>
        <v>2.0724836431529114E-2</v>
      </c>
      <c r="F2290" s="2">
        <f t="shared" si="215"/>
        <v>1.9384835910028406E-2</v>
      </c>
      <c r="G2290" s="2">
        <f t="shared" si="213"/>
        <v>1.3400005215007081E-3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1.89</v>
      </c>
      <c r="C2291" s="2">
        <f t="shared" si="210"/>
        <v>1.9072705624019486</v>
      </c>
      <c r="D2291" s="2">
        <f t="shared" si="212"/>
        <v>1.8913926018921305</v>
      </c>
      <c r="E2291" s="2">
        <f t="shared" si="211"/>
        <v>1.5877960509818045E-2</v>
      </c>
      <c r="F2291" s="2">
        <f t="shared" si="215"/>
        <v>1.8683460829986336E-2</v>
      </c>
      <c r="G2291" s="2">
        <f t="shared" si="213"/>
        <v>-2.8055003201682902E-3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1.9</v>
      </c>
      <c r="C2292" s="2">
        <f t="shared" si="210"/>
        <v>1.9015366297247258</v>
      </c>
      <c r="D2292" s="2">
        <f t="shared" si="212"/>
        <v>1.8920301869371579</v>
      </c>
      <c r="E2292" s="2">
        <f t="shared" si="211"/>
        <v>9.5064427875679591E-3</v>
      </c>
      <c r="F2292" s="2">
        <f t="shared" si="215"/>
        <v>1.6848057221502663E-2</v>
      </c>
      <c r="G2292" s="2">
        <f t="shared" si="213"/>
        <v>-7.3416144339347039E-3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1.89</v>
      </c>
      <c r="C2293" s="2">
        <f t="shared" si="210"/>
        <v>1.8966848405363064</v>
      </c>
      <c r="D2293" s="2">
        <f t="shared" si="212"/>
        <v>1.8918798027195904</v>
      </c>
      <c r="E2293" s="2">
        <f t="shared" si="211"/>
        <v>4.8050378167159291E-3</v>
      </c>
      <c r="F2293" s="2">
        <f t="shared" si="215"/>
        <v>1.4439453340545317E-2</v>
      </c>
      <c r="G2293" s="2">
        <f t="shared" si="213"/>
        <v>-9.6344155238293882E-3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1.87</v>
      </c>
      <c r="C2294" s="2">
        <f t="shared" si="210"/>
        <v>1.8910410189153362</v>
      </c>
      <c r="D2294" s="2">
        <f t="shared" si="212"/>
        <v>1.8902590765922134</v>
      </c>
      <c r="E2294" s="2">
        <f t="shared" si="211"/>
        <v>7.8194232312278622E-4</v>
      </c>
      <c r="F2294" s="2">
        <f t="shared" si="215"/>
        <v>1.1707951137060812E-2</v>
      </c>
      <c r="G2294" s="2">
        <f t="shared" si="213"/>
        <v>-1.0926008813938026E-2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1.92</v>
      </c>
      <c r="C2295" s="2">
        <f t="shared" si="210"/>
        <v>1.886265477543746</v>
      </c>
      <c r="D2295" s="2">
        <f t="shared" si="212"/>
        <v>1.8924621079557531</v>
      </c>
      <c r="E2295" s="2">
        <f t="shared" si="211"/>
        <v>-6.1966304120071314E-3</v>
      </c>
      <c r="F2295" s="2">
        <f t="shared" si="215"/>
        <v>8.1270348272472238E-3</v>
      </c>
      <c r="G2295" s="2">
        <f t="shared" si="213"/>
        <v>-1.4323665239254355E-2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1.95</v>
      </c>
      <c r="C2296" s="2">
        <f t="shared" si="210"/>
        <v>1.8806861733062468</v>
      </c>
      <c r="D2296" s="2">
        <f t="shared" si="212"/>
        <v>1.8967241740331047</v>
      </c>
      <c r="E2296" s="2">
        <f t="shared" si="211"/>
        <v>-1.6038000726857904E-2</v>
      </c>
      <c r="F2296" s="2">
        <f t="shared" si="215"/>
        <v>3.2940277164261985E-3</v>
      </c>
      <c r="G2296" s="2">
        <f t="shared" si="213"/>
        <v>-1.9332028443284101E-2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1.93</v>
      </c>
      <c r="C2297" s="2">
        <f t="shared" si="210"/>
        <v>1.8759652235668243</v>
      </c>
      <c r="D2297" s="2">
        <f t="shared" si="212"/>
        <v>1.8991890500306525</v>
      </c>
      <c r="E2297" s="2">
        <f t="shared" si="211"/>
        <v>-2.3223826463828257E-2</v>
      </c>
      <c r="F2297" s="2">
        <f t="shared" si="215"/>
        <v>-2.0095431196246924E-3</v>
      </c>
      <c r="G2297" s="2">
        <f t="shared" si="213"/>
        <v>-2.1214283344203565E-2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1.95</v>
      </c>
      <c r="C2298" s="2">
        <f t="shared" si="210"/>
        <v>1.8719705737873129</v>
      </c>
      <c r="D2298" s="2">
        <f t="shared" si="212"/>
        <v>1.902952824102456</v>
      </c>
      <c r="E2298" s="2">
        <f t="shared" si="211"/>
        <v>-3.0982250315143123E-2</v>
      </c>
      <c r="F2298" s="2">
        <f t="shared" si="215"/>
        <v>-7.8040845587283789E-3</v>
      </c>
      <c r="G2298" s="2">
        <f t="shared" si="213"/>
        <v>-2.3178165756414744E-2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1.93</v>
      </c>
      <c r="C2299" s="2">
        <f t="shared" si="210"/>
        <v>1.8701289470508033</v>
      </c>
      <c r="D2299" s="2">
        <f t="shared" si="212"/>
        <v>1.9049563186133853</v>
      </c>
      <c r="E2299" s="2">
        <f t="shared" si="211"/>
        <v>-3.4827371562581977E-2</v>
      </c>
      <c r="F2299" s="2">
        <f t="shared" si="215"/>
        <v>-1.32087419594991E-2</v>
      </c>
      <c r="G2299" s="2">
        <f t="shared" si="213"/>
        <v>-2.1618629603082876E-2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1.98</v>
      </c>
      <c r="C2300" s="2">
        <f t="shared" si="210"/>
        <v>1.8701091090429873</v>
      </c>
      <c r="D2300" s="2">
        <f t="shared" si="212"/>
        <v>1.9105151098272086</v>
      </c>
      <c r="E2300" s="2">
        <f t="shared" si="211"/>
        <v>-4.0406000784221296E-2</v>
      </c>
      <c r="F2300" s="2">
        <f t="shared" si="215"/>
        <v>-1.864819372444354E-2</v>
      </c>
      <c r="G2300" s="2">
        <f t="shared" si="213"/>
        <v>-2.1757807059777756E-2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1.97</v>
      </c>
      <c r="C2301" s="2">
        <f t="shared" si="210"/>
        <v>1.8731692461132972</v>
      </c>
      <c r="D2301" s="2">
        <f t="shared" si="212"/>
        <v>1.9149213979881563</v>
      </c>
      <c r="E2301" s="2">
        <f t="shared" si="211"/>
        <v>-4.1752151874859145E-2</v>
      </c>
      <c r="F2301" s="2">
        <f t="shared" si="215"/>
        <v>-2.3268985354526664E-2</v>
      </c>
      <c r="G2301" s="2">
        <f t="shared" si="213"/>
        <v>-1.8483166520332481E-2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1.97</v>
      </c>
      <c r="C2302" s="2">
        <f t="shared" si="210"/>
        <v>1.8772970544035592</v>
      </c>
      <c r="D2302" s="2">
        <f t="shared" si="212"/>
        <v>1.9190012944334782</v>
      </c>
      <c r="E2302" s="2">
        <f t="shared" si="211"/>
        <v>-4.1704240029919015E-2</v>
      </c>
      <c r="F2302" s="2">
        <f t="shared" si="215"/>
        <v>-2.6956036289605134E-2</v>
      </c>
      <c r="G2302" s="2">
        <f t="shared" si="213"/>
        <v>-1.4748203740313881E-2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1.96</v>
      </c>
      <c r="C2303" s="2">
        <f t="shared" si="210"/>
        <v>1.8792513537260884</v>
      </c>
      <c r="D2303" s="2">
        <f t="shared" si="212"/>
        <v>1.9220382355865537</v>
      </c>
      <c r="E2303" s="2">
        <f t="shared" si="211"/>
        <v>-4.2786881860465309E-2</v>
      </c>
      <c r="F2303" s="2">
        <f t="shared" si="215"/>
        <v>-3.0122205403777171E-2</v>
      </c>
      <c r="G2303" s="2">
        <f t="shared" si="213"/>
        <v>-1.2664676456688138E-2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1.96</v>
      </c>
      <c r="C2304" s="2">
        <f t="shared" si="210"/>
        <v>1.8778280685374593</v>
      </c>
      <c r="D2304" s="2">
        <f t="shared" si="212"/>
        <v>1.9248502181356979</v>
      </c>
      <c r="E2304" s="2">
        <f t="shared" si="211"/>
        <v>-4.7022149598238583E-2</v>
      </c>
      <c r="F2304" s="2">
        <f t="shared" si="215"/>
        <v>-3.3502194242669453E-2</v>
      </c>
      <c r="G2304" s="2">
        <f t="shared" si="213"/>
        <v>-1.351995535556913E-2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1.95</v>
      </c>
      <c r="C2305" s="2">
        <f t="shared" si="210"/>
        <v>1.8843160579932348</v>
      </c>
      <c r="D2305" s="2">
        <f t="shared" si="212"/>
        <v>1.926713164940461</v>
      </c>
      <c r="E2305" s="2">
        <f t="shared" si="211"/>
        <v>-4.2397106947226204E-2</v>
      </c>
      <c r="F2305" s="2">
        <f t="shared" si="215"/>
        <v>-3.5281176783580809E-2</v>
      </c>
      <c r="G2305" s="2">
        <f t="shared" si="213"/>
        <v>-7.1159301636453953E-3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1.96</v>
      </c>
      <c r="C2306" s="2">
        <f t="shared" si="210"/>
        <v>1.8944212798404294</v>
      </c>
      <c r="D2306" s="2">
        <f t="shared" si="212"/>
        <v>1.9291788564263526</v>
      </c>
      <c r="E2306" s="2">
        <f t="shared" si="211"/>
        <v>-3.4757576585923156E-2</v>
      </c>
      <c r="F2306" s="2">
        <f t="shared" si="215"/>
        <v>-3.5176456744049275E-2</v>
      </c>
      <c r="G2306" s="2">
        <f t="shared" si="213"/>
        <v>4.1888015812611978E-4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1.95</v>
      </c>
      <c r="C2307" s="2">
        <f t="shared" si="210"/>
        <v>1.8998949290957481</v>
      </c>
      <c r="D2307" s="2">
        <f t="shared" si="212"/>
        <v>1.9307211633577337</v>
      </c>
      <c r="E2307" s="2">
        <f t="shared" si="211"/>
        <v>-3.0826234261985608E-2</v>
      </c>
      <c r="F2307" s="2">
        <f t="shared" si="215"/>
        <v>-3.4306412247636545E-2</v>
      </c>
      <c r="G2307" s="2">
        <f t="shared" si="213"/>
        <v>3.4801779856509368E-3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1.98</v>
      </c>
      <c r="C2308" s="2">
        <f t="shared" si="210"/>
        <v>1.907603401542556</v>
      </c>
      <c r="D2308" s="2">
        <f t="shared" si="212"/>
        <v>1.9343714475534572</v>
      </c>
      <c r="E2308" s="2">
        <f t="shared" si="211"/>
        <v>-2.6768046010901214E-2</v>
      </c>
      <c r="F2308" s="2">
        <f t="shared" si="215"/>
        <v>-3.2798739000289484E-2</v>
      </c>
      <c r="G2308" s="2">
        <f t="shared" si="213"/>
        <v>6.0306929893882699E-3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1.96</v>
      </c>
      <c r="C2309" s="2">
        <f t="shared" si="210"/>
        <v>1.9110490320744704</v>
      </c>
      <c r="D2309" s="2">
        <f t="shared" si="212"/>
        <v>1.9362698588457936</v>
      </c>
      <c r="E2309" s="2">
        <f t="shared" si="211"/>
        <v>-2.5220826771323201E-2</v>
      </c>
      <c r="F2309" s="2">
        <f t="shared" si="215"/>
        <v>-3.1283156554496226E-2</v>
      </c>
      <c r="G2309" s="2">
        <f t="shared" si="213"/>
        <v>6.0623297831730247E-3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1.95</v>
      </c>
      <c r="C2310" s="2">
        <f t="shared" si="210"/>
        <v>1.9216568732937827</v>
      </c>
      <c r="D2310" s="2">
        <f t="shared" si="212"/>
        <v>1.9372869063386977</v>
      </c>
      <c r="E2310" s="2">
        <f t="shared" si="211"/>
        <v>-1.5630033044915059E-2</v>
      </c>
      <c r="F2310" s="2">
        <f t="shared" si="215"/>
        <v>-2.8152531852579994E-2</v>
      </c>
      <c r="G2310" s="2">
        <f t="shared" si="213"/>
        <v>1.2522498807664935E-2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1.95</v>
      </c>
      <c r="C2311" s="2">
        <f t="shared" si="210"/>
        <v>1.9290942774024313</v>
      </c>
      <c r="D2311" s="2">
        <f t="shared" si="212"/>
        <v>1.9382286169802756</v>
      </c>
      <c r="E2311" s="2">
        <f t="shared" si="211"/>
        <v>-9.1343395778442638E-3</v>
      </c>
      <c r="F2311" s="2">
        <f t="shared" si="215"/>
        <v>-2.434889339763285E-2</v>
      </c>
      <c r="G2311" s="2">
        <f t="shared" si="213"/>
        <v>1.5214553819788586E-2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1.93</v>
      </c>
      <c r="C2312" s="2">
        <f t="shared" si="210"/>
        <v>1.9353874654943648</v>
      </c>
      <c r="D2312" s="2">
        <f t="shared" si="212"/>
        <v>1.9376190897965515</v>
      </c>
      <c r="E2312" s="2">
        <f t="shared" si="211"/>
        <v>-2.2316243021867077E-3</v>
      </c>
      <c r="F2312" s="2">
        <f t="shared" si="215"/>
        <v>-1.9925439578543622E-2</v>
      </c>
      <c r="G2312" s="2">
        <f t="shared" si="213"/>
        <v>1.7693815276356915E-2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1.93</v>
      </c>
      <c r="C2313" s="2">
        <f t="shared" si="210"/>
        <v>1.9391740092644625</v>
      </c>
      <c r="D2313" s="2">
        <f t="shared" si="212"/>
        <v>1.9370547127745847</v>
      </c>
      <c r="E2313" s="2">
        <f t="shared" si="211"/>
        <v>2.1192964898777422E-3</v>
      </c>
      <c r="F2313" s="2">
        <f t="shared" si="215"/>
        <v>-1.5516492364859351E-2</v>
      </c>
      <c r="G2313" s="2">
        <f t="shared" si="213"/>
        <v>1.7635788854737093E-2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1.93</v>
      </c>
      <c r="C2314" s="2">
        <f t="shared" si="210"/>
        <v>1.9423780078391606</v>
      </c>
      <c r="D2314" s="2">
        <f t="shared" si="212"/>
        <v>1.9365321414579488</v>
      </c>
      <c r="E2314" s="2">
        <f t="shared" si="211"/>
        <v>5.8458663812117617E-3</v>
      </c>
      <c r="F2314" s="2">
        <f t="shared" si="215"/>
        <v>-1.1244020615645129E-2</v>
      </c>
      <c r="G2314" s="2">
        <f t="shared" si="213"/>
        <v>1.7089886996856891E-2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1.93</v>
      </c>
      <c r="C2315" s="2">
        <f t="shared" si="210"/>
        <v>1.9435506220177512</v>
      </c>
      <c r="D2315" s="2">
        <f t="shared" si="212"/>
        <v>1.9360482791277305</v>
      </c>
      <c r="E2315" s="2">
        <f t="shared" si="211"/>
        <v>7.502342890020719E-3</v>
      </c>
      <c r="F2315" s="2">
        <f t="shared" si="215"/>
        <v>-7.4947479145119587E-3</v>
      </c>
      <c r="G2315" s="2">
        <f t="shared" si="213"/>
        <v>1.4997090804532678E-2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1.9</v>
      </c>
      <c r="C2316" s="2">
        <f t="shared" si="210"/>
        <v>1.9460812955534819</v>
      </c>
      <c r="D2316" s="2">
        <f t="shared" si="212"/>
        <v>1.9333780362293802</v>
      </c>
      <c r="E2316" s="2">
        <f t="shared" si="211"/>
        <v>1.2703259324101657E-2</v>
      </c>
      <c r="F2316" s="2">
        <f t="shared" si="215"/>
        <v>-3.4551464667892358E-3</v>
      </c>
      <c r="G2316" s="2">
        <f t="shared" si="213"/>
        <v>1.6158405790890892E-2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1.92</v>
      </c>
      <c r="C2317" s="2">
        <f t="shared" si="210"/>
        <v>1.9466841731606386</v>
      </c>
      <c r="D2317" s="2">
        <f t="shared" si="212"/>
        <v>1.9323870705827595</v>
      </c>
      <c r="E2317" s="2">
        <f t="shared" si="211"/>
        <v>1.4297102577879084E-2</v>
      </c>
      <c r="F2317" s="2">
        <f t="shared" si="215"/>
        <v>9.5303342144427948E-5</v>
      </c>
      <c r="G2317" s="2">
        <f t="shared" si="213"/>
        <v>1.4201799235734655E-2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1.94</v>
      </c>
      <c r="C2318" s="2">
        <f t="shared" si="210"/>
        <v>1.951809684982079</v>
      </c>
      <c r="D2318" s="2">
        <f t="shared" si="212"/>
        <v>1.9329509912803329</v>
      </c>
      <c r="E2318" s="2">
        <f t="shared" si="211"/>
        <v>1.8858693701746088E-2</v>
      </c>
      <c r="F2318" s="2">
        <f t="shared" si="215"/>
        <v>3.8479814140647602E-3</v>
      </c>
      <c r="G2318" s="2">
        <f t="shared" si="213"/>
        <v>1.5010712287681327E-2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1.92</v>
      </c>
      <c r="C2319" s="2">
        <f t="shared" ref="C2319:C2382" si="216">$C$4*B2309+C2318*(1-$C$4)</f>
        <v>1.9530697334463745</v>
      </c>
      <c r="D2319" s="2">
        <f t="shared" si="212"/>
        <v>1.9319916585929009</v>
      </c>
      <c r="E2319" s="2">
        <f t="shared" si="211"/>
        <v>2.1078074853473572E-2</v>
      </c>
      <c r="F2319" s="2">
        <f t="shared" si="215"/>
        <v>7.2940001019465225E-3</v>
      </c>
      <c r="G2319" s="2">
        <f t="shared" si="213"/>
        <v>1.3784074751527049E-2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1.93</v>
      </c>
      <c r="C2320" s="2">
        <f t="shared" si="216"/>
        <v>1.9525974667623169</v>
      </c>
      <c r="D2320" s="2">
        <f t="shared" si="212"/>
        <v>1.93184412832676</v>
      </c>
      <c r="E2320" s="2">
        <f t="shared" si="211"/>
        <v>2.0753338435556934E-2</v>
      </c>
      <c r="F2320" s="2">
        <f t="shared" si="215"/>
        <v>9.9858677686686052E-3</v>
      </c>
      <c r="G2320" s="2">
        <f t="shared" si="213"/>
        <v>1.0767470666888329E-2</v>
      </c>
      <c r="H2320" s="2" t="str">
        <f t="shared" si="214"/>
        <v>Sell</v>
      </c>
    </row>
    <row r="2321" spans="1:8" ht="13.5" x14ac:dyDescent="0.25">
      <c r="A2321" s="3">
        <v>45380</v>
      </c>
      <c r="B2321" s="2">
        <v>1.92</v>
      </c>
      <c r="C2321" s="2">
        <f t="shared" si="216"/>
        <v>1.9521978564911913</v>
      </c>
      <c r="D2321" s="2">
        <f t="shared" si="212"/>
        <v>1.9309667854877408</v>
      </c>
      <c r="E2321" s="2">
        <f t="shared" si="211"/>
        <v>2.1231071003450452E-2</v>
      </c>
      <c r="F2321" s="2">
        <f t="shared" si="215"/>
        <v>1.2234908415624975E-2</v>
      </c>
      <c r="G2321" s="2">
        <f t="shared" si="213"/>
        <v>8.9961625878254778E-3</v>
      </c>
      <c r="H2321" s="2" t="str">
        <f t="shared" si="214"/>
        <v>Sell</v>
      </c>
    </row>
    <row r="2322" spans="1:8" ht="13.5" x14ac:dyDescent="0.25">
      <c r="A2322" s="3">
        <v>45383</v>
      </c>
      <c r="B2322" s="2">
        <v>1.9</v>
      </c>
      <c r="C2322" s="2">
        <f t="shared" si="216"/>
        <v>1.9487828016463928</v>
      </c>
      <c r="D2322" s="2">
        <f t="shared" si="212"/>
        <v>1.9286729495256858</v>
      </c>
      <c r="E2322" s="2">
        <f t="shared" si="211"/>
        <v>2.0109852120707039E-2</v>
      </c>
      <c r="F2322" s="2">
        <f t="shared" si="215"/>
        <v>1.3809897156641389E-2</v>
      </c>
      <c r="G2322" s="2">
        <f t="shared" si="213"/>
        <v>6.2999549640656502E-3</v>
      </c>
      <c r="H2322" s="2" t="str">
        <f t="shared" si="214"/>
        <v>Sell</v>
      </c>
    </row>
    <row r="2323" spans="1:8" ht="13.5" x14ac:dyDescent="0.25">
      <c r="A2323" s="3">
        <v>45384</v>
      </c>
      <c r="B2323" s="2">
        <v>1.92</v>
      </c>
      <c r="C2323" s="2">
        <f t="shared" si="216"/>
        <v>1.9458931398546402</v>
      </c>
      <c r="D2323" s="2">
        <f t="shared" si="212"/>
        <v>1.9280305088200795</v>
      </c>
      <c r="E2323" s="2">
        <f t="shared" si="211"/>
        <v>1.786263103456065E-2</v>
      </c>
      <c r="F2323" s="2">
        <f t="shared" si="215"/>
        <v>1.4620443932225242E-2</v>
      </c>
      <c r="G2323" s="2">
        <f t="shared" si="213"/>
        <v>3.242187102335408E-3</v>
      </c>
      <c r="H2323" s="2" t="str">
        <f t="shared" si="214"/>
        <v>Sell</v>
      </c>
    </row>
    <row r="2324" spans="1:8" ht="13.5" x14ac:dyDescent="0.25">
      <c r="A2324" s="3">
        <v>45385</v>
      </c>
      <c r="B2324" s="2">
        <v>1.92</v>
      </c>
      <c r="C2324" s="2">
        <f t="shared" si="216"/>
        <v>1.9434480414154649</v>
      </c>
      <c r="D2324" s="2">
        <f t="shared" si="212"/>
        <v>1.9274356563148884</v>
      </c>
      <c r="E2324" s="2">
        <f t="shared" si="211"/>
        <v>1.6012385100576454E-2</v>
      </c>
      <c r="F2324" s="2">
        <f t="shared" si="215"/>
        <v>1.4898832165895486E-2</v>
      </c>
      <c r="G2324" s="2">
        <f t="shared" si="213"/>
        <v>1.1135529346809683E-3</v>
      </c>
      <c r="H2324" s="2" t="str">
        <f t="shared" si="214"/>
        <v>Sell</v>
      </c>
    </row>
    <row r="2325" spans="1:8" ht="13.5" x14ac:dyDescent="0.25">
      <c r="A2325" s="3">
        <v>45386</v>
      </c>
      <c r="B2325" s="2">
        <v>1.9</v>
      </c>
      <c r="C2325" s="2">
        <f t="shared" si="216"/>
        <v>1.9413791119669317</v>
      </c>
      <c r="D2325" s="2">
        <f t="shared" si="212"/>
        <v>1.9254033854767485</v>
      </c>
      <c r="E2325" s="2">
        <f t="shared" si="211"/>
        <v>1.5975726490183195E-2</v>
      </c>
      <c r="F2325" s="2">
        <f t="shared" si="215"/>
        <v>1.5114211030753028E-2</v>
      </c>
      <c r="G2325" s="2">
        <f t="shared" si="213"/>
        <v>8.6151545943016772E-4</v>
      </c>
      <c r="H2325" s="2" t="str">
        <f t="shared" si="214"/>
        <v>Sell</v>
      </c>
    </row>
    <row r="2326" spans="1:8" ht="13.5" x14ac:dyDescent="0.25">
      <c r="A2326" s="3">
        <v>45387</v>
      </c>
      <c r="B2326" s="2">
        <v>1.9</v>
      </c>
      <c r="C2326" s="2">
        <f t="shared" si="216"/>
        <v>1.9350130947412501</v>
      </c>
      <c r="D2326" s="2">
        <f t="shared" si="212"/>
        <v>1.9235216532192116</v>
      </c>
      <c r="E2326" s="2">
        <f t="shared" si="211"/>
        <v>1.1491441522038404E-2</v>
      </c>
      <c r="F2326" s="2">
        <f t="shared" si="215"/>
        <v>1.4389657129010103E-2</v>
      </c>
      <c r="G2326" s="2">
        <f t="shared" si="213"/>
        <v>-2.8982156069716995E-3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1.9</v>
      </c>
      <c r="C2327" s="2">
        <f t="shared" si="216"/>
        <v>1.9327033878579807</v>
      </c>
      <c r="D2327" s="2">
        <f t="shared" si="212"/>
        <v>1.9217793085363071</v>
      </c>
      <c r="E2327" s="2">
        <f t="shared" si="211"/>
        <v>1.0924079321673608E-2</v>
      </c>
      <c r="F2327" s="2">
        <f t="shared" si="215"/>
        <v>1.3696541567542804E-2</v>
      </c>
      <c r="G2327" s="2">
        <f t="shared" si="213"/>
        <v>-2.7724622458691964E-3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1.88</v>
      </c>
      <c r="C2328" s="2">
        <f t="shared" si="216"/>
        <v>1.9338259435721374</v>
      </c>
      <c r="D2328" s="2">
        <f t="shared" si="212"/>
        <v>1.918684544941025</v>
      </c>
      <c r="E2328" s="2">
        <f t="shared" si="211"/>
        <v>1.5141398631112413E-2</v>
      </c>
      <c r="F2328" s="2">
        <f t="shared" si="215"/>
        <v>1.3985512980256727E-2</v>
      </c>
      <c r="G2328" s="2">
        <f t="shared" si="213"/>
        <v>1.1558856508556859E-3</v>
      </c>
      <c r="H2328" s="2" t="str">
        <f t="shared" si="214"/>
        <v>Sell</v>
      </c>
    </row>
    <row r="2329" spans="1:8" ht="13.5" x14ac:dyDescent="0.25">
      <c r="A2329" s="3">
        <v>45397</v>
      </c>
      <c r="B2329" s="2">
        <v>1.87</v>
      </c>
      <c r="C2329" s="2">
        <f t="shared" si="216"/>
        <v>1.9316988753302702</v>
      </c>
      <c r="D2329" s="2">
        <f t="shared" si="212"/>
        <v>1.915078282352801</v>
      </c>
      <c r="E2329" s="2">
        <f t="shared" si="211"/>
        <v>1.6620592977469206E-2</v>
      </c>
      <c r="F2329" s="2">
        <f t="shared" si="215"/>
        <v>1.4512528979699223E-2</v>
      </c>
      <c r="G2329" s="2">
        <f t="shared" si="213"/>
        <v>2.1080639977699833E-3</v>
      </c>
      <c r="H2329" s="2" t="str">
        <f t="shared" si="214"/>
        <v>Sell</v>
      </c>
    </row>
    <row r="2330" spans="1:8" ht="13.5" x14ac:dyDescent="0.25">
      <c r="A2330" s="3">
        <v>45398</v>
      </c>
      <c r="B2330" s="2">
        <v>1.89</v>
      </c>
      <c r="C2330" s="2">
        <f t="shared" si="216"/>
        <v>1.931437509894844</v>
      </c>
      <c r="D2330" s="2">
        <f t="shared" si="212"/>
        <v>1.9132206318081491</v>
      </c>
      <c r="E2330" s="2">
        <f t="shared" si="211"/>
        <v>1.8216878086694921E-2</v>
      </c>
      <c r="F2330" s="2">
        <f t="shared" si="215"/>
        <v>1.5253398801098364E-2</v>
      </c>
      <c r="G2330" s="2">
        <f t="shared" si="213"/>
        <v>2.9634792855965566E-3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1.88</v>
      </c>
      <c r="C2331" s="2">
        <f t="shared" si="216"/>
        <v>1.9296778929879448</v>
      </c>
      <c r="D2331" s="2">
        <f t="shared" si="212"/>
        <v>1.9107598442668046</v>
      </c>
      <c r="E2331" s="2">
        <f t="shared" si="211"/>
        <v>1.8918048721140224E-2</v>
      </c>
      <c r="F2331" s="2">
        <f t="shared" si="215"/>
        <v>1.5986328785106738E-2</v>
      </c>
      <c r="G2331" s="2">
        <f t="shared" si="213"/>
        <v>2.9317199360334861E-3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1.87</v>
      </c>
      <c r="C2332" s="2">
        <f t="shared" si="216"/>
        <v>1.9251120632974918</v>
      </c>
      <c r="D2332" s="2">
        <f t="shared" si="212"/>
        <v>1.9077405965433376</v>
      </c>
      <c r="E2332" s="2">
        <f t="shared" ref="E2332:E2395" si="217">C2332-D2332</f>
        <v>1.7371466754154241E-2</v>
      </c>
      <c r="F2332" s="2">
        <f t="shared" si="215"/>
        <v>1.6263356378916238E-2</v>
      </c>
      <c r="G2332" s="2">
        <f t="shared" si="213"/>
        <v>1.1081103752380028E-3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1.86</v>
      </c>
      <c r="C2333" s="2">
        <f t="shared" si="216"/>
        <v>1.9243255920209545</v>
      </c>
      <c r="D2333" s="2">
        <f t="shared" ref="D2333:D2396" si="218">$D$4*B2333+(1-$D$4)*D2332</f>
        <v>1.9042042560586458</v>
      </c>
      <c r="E2333" s="2">
        <f t="shared" si="217"/>
        <v>2.0121335962308695E-2</v>
      </c>
      <c r="F2333" s="2">
        <f t="shared" si="215"/>
        <v>1.7034952295594728E-2</v>
      </c>
      <c r="G2333" s="2">
        <f t="shared" si="213"/>
        <v>3.0863836667139669E-3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1.88</v>
      </c>
      <c r="C2334" s="2">
        <f t="shared" si="216"/>
        <v>1.923660116325423</v>
      </c>
      <c r="D2334" s="2">
        <f t="shared" si="218"/>
        <v>1.9024113482024498</v>
      </c>
      <c r="E2334" s="2">
        <f t="shared" si="217"/>
        <v>2.1248768122973161E-2</v>
      </c>
      <c r="F2334" s="2">
        <f t="shared" si="215"/>
        <v>1.7877715461070417E-2</v>
      </c>
      <c r="G2334" s="2">
        <f t="shared" si="213"/>
        <v>3.3710526619027438E-3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1.86</v>
      </c>
      <c r="C2335" s="2">
        <f t="shared" si="216"/>
        <v>1.9200200984292042</v>
      </c>
      <c r="D2335" s="2">
        <f t="shared" si="218"/>
        <v>1.8992697668541203</v>
      </c>
      <c r="E2335" s="2">
        <f t="shared" si="217"/>
        <v>2.075033157508388E-2</v>
      </c>
      <c r="F2335" s="2">
        <f t="shared" si="215"/>
        <v>1.845223868387311E-2</v>
      </c>
      <c r="G2335" s="2">
        <f t="shared" si="213"/>
        <v>2.29809289121077E-3</v>
      </c>
      <c r="H2335" s="2" t="str">
        <f t="shared" si="214"/>
        <v>Sell</v>
      </c>
    </row>
    <row r="2336" spans="1:8" ht="13.5" x14ac:dyDescent="0.25">
      <c r="A2336" s="3">
        <v>45406</v>
      </c>
      <c r="B2336" s="2">
        <v>1.88</v>
      </c>
      <c r="C2336" s="2">
        <f t="shared" si="216"/>
        <v>1.9169400832862498</v>
      </c>
      <c r="D2336" s="2">
        <f t="shared" si="218"/>
        <v>1.897842376716778</v>
      </c>
      <c r="E2336" s="2">
        <f t="shared" si="217"/>
        <v>1.909770656947174E-2</v>
      </c>
      <c r="F2336" s="2">
        <f t="shared" si="215"/>
        <v>1.8581332260992837E-2</v>
      </c>
      <c r="G2336" s="2">
        <f t="shared" si="213"/>
        <v>5.1637430847890214E-4</v>
      </c>
      <c r="H2336" s="2" t="str">
        <f t="shared" si="214"/>
        <v>Sell</v>
      </c>
    </row>
    <row r="2337" spans="1:8" ht="13.5" x14ac:dyDescent="0.25">
      <c r="A2337" s="3">
        <v>45407</v>
      </c>
      <c r="B2337" s="2">
        <v>1.85</v>
      </c>
      <c r="C2337" s="2">
        <f t="shared" si="216"/>
        <v>1.9143339166268267</v>
      </c>
      <c r="D2337" s="2">
        <f t="shared" si="218"/>
        <v>1.8942984969599796</v>
      </c>
      <c r="E2337" s="2">
        <f t="shared" si="217"/>
        <v>2.0035419666847076E-2</v>
      </c>
      <c r="F2337" s="2">
        <f t="shared" si="215"/>
        <v>1.8872149742163686E-2</v>
      </c>
      <c r="G2337" s="2">
        <f t="shared" si="213"/>
        <v>1.1632699246833904E-3</v>
      </c>
      <c r="H2337" s="2" t="str">
        <f t="shared" si="214"/>
        <v>Sell</v>
      </c>
    </row>
    <row r="2338" spans="1:8" ht="13.5" x14ac:dyDescent="0.25">
      <c r="A2338" s="3">
        <v>45408</v>
      </c>
      <c r="B2338" s="2">
        <v>1.85</v>
      </c>
      <c r="C2338" s="2">
        <f t="shared" si="216"/>
        <v>1.9090517756073149</v>
      </c>
      <c r="D2338" s="2">
        <f t="shared" si="218"/>
        <v>1.8910171268147959</v>
      </c>
      <c r="E2338" s="2">
        <f t="shared" si="217"/>
        <v>1.8034648792518926E-2</v>
      </c>
      <c r="F2338" s="2">
        <f t="shared" si="215"/>
        <v>1.8704649552234734E-2</v>
      </c>
      <c r="G2338" s="2">
        <f t="shared" si="213"/>
        <v>-6.7000075971580808E-4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1.84</v>
      </c>
      <c r="C2339" s="2">
        <f t="shared" si="216"/>
        <v>1.9030438101292664</v>
      </c>
      <c r="D2339" s="2">
        <f t="shared" si="218"/>
        <v>1.8872380803840705</v>
      </c>
      <c r="E2339" s="2">
        <f t="shared" si="217"/>
        <v>1.5805729745195896E-2</v>
      </c>
      <c r="F2339" s="2">
        <f t="shared" si="215"/>
        <v>1.8124865590826968E-2</v>
      </c>
      <c r="G2339" s="2">
        <f t="shared" si="213"/>
        <v>-2.3191358456310721E-3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1.86</v>
      </c>
      <c r="C2340" s="2">
        <f t="shared" si="216"/>
        <v>1.9010370701093793</v>
      </c>
      <c r="D2340" s="2">
        <f t="shared" si="218"/>
        <v>1.8852204448000653</v>
      </c>
      <c r="E2340" s="2">
        <f t="shared" si="217"/>
        <v>1.5816625309313936E-2</v>
      </c>
      <c r="F2340" s="2">
        <f t="shared" si="215"/>
        <v>1.7663217534524364E-2</v>
      </c>
      <c r="G2340" s="2">
        <f t="shared" ref="G2340:G2403" si="219">E2340-F2340</f>
        <v>-1.8465922252104278E-3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1.85</v>
      </c>
      <c r="C2341" s="2">
        <f t="shared" si="216"/>
        <v>1.8978005977848593</v>
      </c>
      <c r="D2341" s="2">
        <f t="shared" si="218"/>
        <v>1.8826115229630236</v>
      </c>
      <c r="E2341" s="2">
        <f t="shared" si="217"/>
        <v>1.5189074821835735E-2</v>
      </c>
      <c r="F2341" s="2">
        <f t="shared" ref="F2341:F2404" si="221">(E2341*(2/(10)))+((1-(2/10))*F2340)</f>
        <v>1.7168388991986638E-2</v>
      </c>
      <c r="G2341" s="2">
        <f t="shared" si="219"/>
        <v>-1.9793141701509032E-3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1.92</v>
      </c>
      <c r="C2342" s="2">
        <f t="shared" si="216"/>
        <v>1.8935235827410348</v>
      </c>
      <c r="D2342" s="2">
        <f t="shared" si="218"/>
        <v>1.8853810397805775</v>
      </c>
      <c r="E2342" s="2">
        <f t="shared" si="217"/>
        <v>8.1425429604573552E-3</v>
      </c>
      <c r="F2342" s="2">
        <f t="shared" si="221"/>
        <v>1.5363219785680782E-2</v>
      </c>
      <c r="G2342" s="2">
        <f t="shared" si="219"/>
        <v>-7.2206768252234266E-3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1.88</v>
      </c>
      <c r="C2343" s="2">
        <f t="shared" si="216"/>
        <v>1.8883661084731833</v>
      </c>
      <c r="D2343" s="2">
        <f t="shared" si="218"/>
        <v>1.8849824442412755</v>
      </c>
      <c r="E2343" s="2">
        <f t="shared" si="217"/>
        <v>3.3836642319078347E-3</v>
      </c>
      <c r="F2343" s="2">
        <f t="shared" si="221"/>
        <v>1.2967308674926193E-2</v>
      </c>
      <c r="G2343" s="2">
        <f t="shared" si="219"/>
        <v>-9.5836444430183586E-3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1.85</v>
      </c>
      <c r="C2344" s="2">
        <f t="shared" si="216"/>
        <v>1.8870790148619243</v>
      </c>
      <c r="D2344" s="2">
        <f t="shared" si="218"/>
        <v>1.8823911520752552</v>
      </c>
      <c r="E2344" s="2">
        <f t="shared" si="217"/>
        <v>4.6878627866691058E-3</v>
      </c>
      <c r="F2344" s="2">
        <f t="shared" si="221"/>
        <v>1.1311419497274777E-2</v>
      </c>
      <c r="G2344" s="2">
        <f t="shared" si="219"/>
        <v>-6.6235567106056707E-3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1.83</v>
      </c>
      <c r="C2345" s="2">
        <f t="shared" si="216"/>
        <v>1.8829130125754745</v>
      </c>
      <c r="D2345" s="2">
        <f t="shared" si="218"/>
        <v>1.8785103259956069</v>
      </c>
      <c r="E2345" s="2">
        <f t="shared" si="217"/>
        <v>4.4026865798676429E-3</v>
      </c>
      <c r="F2345" s="2">
        <f t="shared" si="221"/>
        <v>9.9296729137933505E-3</v>
      </c>
      <c r="G2345" s="2">
        <f t="shared" si="219"/>
        <v>-5.5269863339257076E-3</v>
      </c>
      <c r="H2345" s="2" t="str">
        <f t="shared" si="220"/>
        <v>Hold</v>
      </c>
    </row>
    <row r="2346" spans="1:8" ht="13.5" x14ac:dyDescent="0.25">
      <c r="A2346" s="3">
        <v>45421</v>
      </c>
      <c r="B2346" s="2">
        <v>1.85</v>
      </c>
      <c r="C2346" s="2">
        <f t="shared" si="216"/>
        <v>1.8824648567946323</v>
      </c>
      <c r="D2346" s="2">
        <f t="shared" si="218"/>
        <v>1.8763984499959323</v>
      </c>
      <c r="E2346" s="2">
        <f t="shared" si="217"/>
        <v>6.0664067986999637E-3</v>
      </c>
      <c r="F2346" s="2">
        <f t="shared" si="221"/>
        <v>9.1570196907746742E-3</v>
      </c>
      <c r="G2346" s="2">
        <f t="shared" si="219"/>
        <v>-3.0906128920747105E-3</v>
      </c>
      <c r="H2346" s="2" t="str">
        <f t="shared" si="220"/>
        <v>Hold</v>
      </c>
    </row>
    <row r="2347" spans="1:8" ht="13.5" x14ac:dyDescent="0.25">
      <c r="A2347" s="3">
        <v>45422</v>
      </c>
      <c r="B2347" s="2">
        <v>1.85</v>
      </c>
      <c r="C2347" s="2">
        <f t="shared" si="216"/>
        <v>1.8774702634416121</v>
      </c>
      <c r="D2347" s="2">
        <f t="shared" si="218"/>
        <v>1.8744430092554929</v>
      </c>
      <c r="E2347" s="2">
        <f t="shared" si="217"/>
        <v>3.0272541861191549E-3</v>
      </c>
      <c r="F2347" s="2">
        <f t="shared" si="221"/>
        <v>7.9310665898435703E-3</v>
      </c>
      <c r="G2347" s="2">
        <f t="shared" si="219"/>
        <v>-4.9038124037244155E-3</v>
      </c>
      <c r="H2347" s="2" t="str">
        <f t="shared" si="220"/>
        <v>Hold</v>
      </c>
    </row>
    <row r="2348" spans="1:8" ht="13.5" x14ac:dyDescent="0.25">
      <c r="A2348" s="3">
        <v>45425</v>
      </c>
      <c r="B2348" s="2">
        <v>1.83</v>
      </c>
      <c r="C2348" s="2">
        <f t="shared" si="216"/>
        <v>1.8732440690659795</v>
      </c>
      <c r="D2348" s="2">
        <f t="shared" si="218"/>
        <v>1.8711509344958266</v>
      </c>
      <c r="E2348" s="2">
        <f t="shared" si="217"/>
        <v>2.0931345701529214E-3</v>
      </c>
      <c r="F2348" s="2">
        <f t="shared" si="221"/>
        <v>6.7634801859054409E-3</v>
      </c>
      <c r="G2348" s="2">
        <f t="shared" si="219"/>
        <v>-4.6703456157525195E-3</v>
      </c>
      <c r="H2348" s="2" t="str">
        <f t="shared" si="220"/>
        <v>Hold</v>
      </c>
    </row>
    <row r="2349" spans="1:8" ht="13.5" x14ac:dyDescent="0.25">
      <c r="A2349" s="3">
        <v>45426</v>
      </c>
      <c r="B2349" s="2">
        <v>1.84</v>
      </c>
      <c r="C2349" s="2">
        <f t="shared" si="216"/>
        <v>1.8681295969019827</v>
      </c>
      <c r="D2349" s="2">
        <f t="shared" si="218"/>
        <v>1.8688434578665061</v>
      </c>
      <c r="E2349" s="2">
        <f t="shared" si="217"/>
        <v>-7.1386096452341619E-4</v>
      </c>
      <c r="F2349" s="2">
        <f t="shared" si="221"/>
        <v>5.2680119558196703E-3</v>
      </c>
      <c r="G2349" s="2">
        <f t="shared" si="219"/>
        <v>-5.9818729203430865E-3</v>
      </c>
      <c r="H2349" s="2" t="str">
        <f t="shared" si="220"/>
        <v>Hold</v>
      </c>
    </row>
    <row r="2350" spans="1:8" ht="13.5" x14ac:dyDescent="0.25">
      <c r="A2350" s="3">
        <v>45427</v>
      </c>
      <c r="B2350" s="2">
        <v>1.83</v>
      </c>
      <c r="C2350" s="2">
        <f t="shared" si="216"/>
        <v>1.8668788896862931</v>
      </c>
      <c r="D2350" s="2">
        <f t="shared" si="218"/>
        <v>1.8659661646912094</v>
      </c>
      <c r="E2350" s="2">
        <f t="shared" si="217"/>
        <v>9.1272499508376903E-4</v>
      </c>
      <c r="F2350" s="2">
        <f t="shared" si="221"/>
        <v>4.3969545636724904E-3</v>
      </c>
      <c r="G2350" s="2">
        <f t="shared" si="219"/>
        <v>-3.4842295685887214E-3</v>
      </c>
      <c r="H2350" s="2" t="str">
        <f t="shared" si="220"/>
        <v>Hold</v>
      </c>
    </row>
    <row r="2351" spans="1:8" ht="13.5" x14ac:dyDescent="0.25">
      <c r="A2351" s="3">
        <v>45428</v>
      </c>
      <c r="B2351" s="2">
        <v>1.83</v>
      </c>
      <c r="C2351" s="2">
        <f t="shared" si="216"/>
        <v>1.8642821374268634</v>
      </c>
      <c r="D2351" s="2">
        <f t="shared" si="218"/>
        <v>1.8633020043437125</v>
      </c>
      <c r="E2351" s="2">
        <f t="shared" si="217"/>
        <v>9.8013308315092473E-4</v>
      </c>
      <c r="F2351" s="2">
        <f t="shared" si="221"/>
        <v>3.7135902675681774E-3</v>
      </c>
      <c r="G2351" s="2">
        <f t="shared" si="219"/>
        <v>-2.7334571844172526E-3</v>
      </c>
      <c r="H2351" s="2" t="str">
        <f t="shared" si="220"/>
        <v>Hold</v>
      </c>
    </row>
    <row r="2352" spans="1:8" ht="13.5" x14ac:dyDescent="0.25">
      <c r="A2352" s="3">
        <v>45429</v>
      </c>
      <c r="B2352" s="2">
        <v>1.88</v>
      </c>
      <c r="C2352" s="2">
        <f t="shared" si="216"/>
        <v>1.8728541162842691</v>
      </c>
      <c r="D2352" s="2">
        <f t="shared" si="218"/>
        <v>1.8645388929108448</v>
      </c>
      <c r="E2352" s="2">
        <f t="shared" si="217"/>
        <v>8.3152233734242742E-3</v>
      </c>
      <c r="F2352" s="2">
        <f t="shared" si="221"/>
        <v>4.6339168887393973E-3</v>
      </c>
      <c r="G2352" s="2">
        <f t="shared" si="219"/>
        <v>3.6813064846848769E-3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1.88</v>
      </c>
      <c r="C2353" s="2">
        <f t="shared" si="216"/>
        <v>1.8739534830097662</v>
      </c>
      <c r="D2353" s="2">
        <f t="shared" si="218"/>
        <v>1.8656841601026342</v>
      </c>
      <c r="E2353" s="2">
        <f t="shared" si="217"/>
        <v>8.269322907132004E-3</v>
      </c>
      <c r="F2353" s="2">
        <f t="shared" si="221"/>
        <v>5.3609980924179184E-3</v>
      </c>
      <c r="G2353" s="2">
        <f t="shared" si="219"/>
        <v>2.9083248147140856E-3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1.86</v>
      </c>
      <c r="C2354" s="2">
        <f t="shared" si="216"/>
        <v>1.8702683317774946</v>
      </c>
      <c r="D2354" s="2">
        <f t="shared" si="218"/>
        <v>1.8652631112061429</v>
      </c>
      <c r="E2354" s="2">
        <f t="shared" si="217"/>
        <v>5.0052205713517761E-3</v>
      </c>
      <c r="F2354" s="2">
        <f t="shared" si="221"/>
        <v>5.289842588204691E-3</v>
      </c>
      <c r="G2354" s="2">
        <f t="shared" si="219"/>
        <v>-2.846220168529149E-4</v>
      </c>
      <c r="H2354" s="2" t="str">
        <f t="shared" si="220"/>
        <v>Hold</v>
      </c>
    </row>
    <row r="2355" spans="1:8" ht="13.5" x14ac:dyDescent="0.25">
      <c r="A2355" s="3">
        <v>45434</v>
      </c>
      <c r="B2355" s="2">
        <v>1.87</v>
      </c>
      <c r="C2355" s="2">
        <f t="shared" si="216"/>
        <v>1.8640732038117263</v>
      </c>
      <c r="D2355" s="2">
        <f t="shared" si="218"/>
        <v>1.8656139918575396</v>
      </c>
      <c r="E2355" s="2">
        <f t="shared" si="217"/>
        <v>-1.5407880458133683E-3</v>
      </c>
      <c r="F2355" s="2">
        <f t="shared" si="221"/>
        <v>3.9237164614010795E-3</v>
      </c>
      <c r="G2355" s="2">
        <f t="shared" si="219"/>
        <v>-5.4645045072144478E-3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1.87</v>
      </c>
      <c r="C2356" s="2">
        <f t="shared" si="216"/>
        <v>1.8619080955329992</v>
      </c>
      <c r="D2356" s="2">
        <f t="shared" si="218"/>
        <v>1.8659388813495736</v>
      </c>
      <c r="E2356" s="2">
        <f t="shared" si="217"/>
        <v>-4.0307858165744559E-3</v>
      </c>
      <c r="F2356" s="2">
        <f t="shared" si="221"/>
        <v>2.3328160058059726E-3</v>
      </c>
      <c r="G2356" s="2">
        <f t="shared" si="219"/>
        <v>-6.3636018223804285E-3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1.95</v>
      </c>
      <c r="C2357" s="2">
        <f t="shared" si="216"/>
        <v>1.8600760808356147</v>
      </c>
      <c r="D2357" s="2">
        <f t="shared" si="218"/>
        <v>1.8721656308792347</v>
      </c>
      <c r="E2357" s="2">
        <f t="shared" si="217"/>
        <v>-1.2089550043620001E-2</v>
      </c>
      <c r="F2357" s="2">
        <f t="shared" si="221"/>
        <v>-5.5165720407922216E-4</v>
      </c>
      <c r="G2357" s="2">
        <f t="shared" si="219"/>
        <v>-1.1537892839540778E-2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1.96</v>
      </c>
      <c r="C2358" s="2">
        <f t="shared" si="216"/>
        <v>1.8554489914762893</v>
      </c>
      <c r="D2358" s="2">
        <f t="shared" si="218"/>
        <v>1.8786718804437357</v>
      </c>
      <c r="E2358" s="2">
        <f t="shared" si="217"/>
        <v>-2.3222888967446398E-2</v>
      </c>
      <c r="F2358" s="2">
        <f t="shared" si="221"/>
        <v>-5.085903556752658E-3</v>
      </c>
      <c r="G2358" s="2">
        <f t="shared" si="219"/>
        <v>-1.8136985410693741E-2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1.95</v>
      </c>
      <c r="C2359" s="2">
        <f t="shared" si="216"/>
        <v>1.8530722235568602</v>
      </c>
      <c r="D2359" s="2">
        <f t="shared" si="218"/>
        <v>1.8839554448553109</v>
      </c>
      <c r="E2359" s="2">
        <f t="shared" si="217"/>
        <v>-3.0883221298450669E-2</v>
      </c>
      <c r="F2359" s="2">
        <f t="shared" si="221"/>
        <v>-1.024536710509226E-2</v>
      </c>
      <c r="G2359" s="2">
        <f t="shared" si="219"/>
        <v>-2.063785419335841E-2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1.93</v>
      </c>
      <c r="C2360" s="2">
        <f t="shared" si="216"/>
        <v>1.8495226507019586</v>
      </c>
      <c r="D2360" s="2">
        <f t="shared" si="218"/>
        <v>1.8873661526438064</v>
      </c>
      <c r="E2360" s="2">
        <f t="shared" si="217"/>
        <v>-3.7843501941847713E-2</v>
      </c>
      <c r="F2360" s="2">
        <f t="shared" si="221"/>
        <v>-1.5764994072443351E-2</v>
      </c>
      <c r="G2360" s="2">
        <f t="shared" si="219"/>
        <v>-2.2078507869404362E-2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1.9</v>
      </c>
      <c r="C2361" s="2">
        <f t="shared" si="216"/>
        <v>1.8465191659785805</v>
      </c>
      <c r="D2361" s="2">
        <f t="shared" si="218"/>
        <v>1.8883019931887097</v>
      </c>
      <c r="E2361" s="2">
        <f t="shared" si="217"/>
        <v>-4.178282721012927E-2</v>
      </c>
      <c r="F2361" s="2">
        <f t="shared" si="221"/>
        <v>-2.0968560699980536E-2</v>
      </c>
      <c r="G2361" s="2">
        <f t="shared" si="219"/>
        <v>-2.0814266510148734E-2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1.89</v>
      </c>
      <c r="C2362" s="2">
        <f t="shared" si="216"/>
        <v>1.8516700635203371</v>
      </c>
      <c r="D2362" s="2">
        <f t="shared" si="218"/>
        <v>1.8884277714710274</v>
      </c>
      <c r="E2362" s="2">
        <f t="shared" si="217"/>
        <v>-3.6757707950690222E-2</v>
      </c>
      <c r="F2362" s="2">
        <f t="shared" si="221"/>
        <v>-2.4126390150122475E-2</v>
      </c>
      <c r="G2362" s="2">
        <f t="shared" si="219"/>
        <v>-1.2631317800567747E-2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1.89</v>
      </c>
      <c r="C2363" s="2">
        <f t="shared" si="216"/>
        <v>1.8560285152864391</v>
      </c>
      <c r="D2363" s="2">
        <f t="shared" si="218"/>
        <v>1.8885442328435438</v>
      </c>
      <c r="E2363" s="2">
        <f t="shared" si="217"/>
        <v>-3.2515717557104695E-2</v>
      </c>
      <c r="F2363" s="2">
        <f t="shared" si="221"/>
        <v>-2.5804255631518922E-2</v>
      </c>
      <c r="G2363" s="2">
        <f t="shared" si="219"/>
        <v>-6.7114619255857731E-3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1.84</v>
      </c>
      <c r="C2364" s="2">
        <f t="shared" si="216"/>
        <v>1.8566395129346793</v>
      </c>
      <c r="D2364" s="2">
        <f t="shared" si="218"/>
        <v>1.8849483637440221</v>
      </c>
      <c r="E2364" s="2">
        <f t="shared" si="217"/>
        <v>-2.8308850809342756E-2</v>
      </c>
      <c r="F2364" s="2">
        <f t="shared" si="221"/>
        <v>-2.6305174667083688E-2</v>
      </c>
      <c r="G2364" s="2">
        <f t="shared" si="219"/>
        <v>-2.0036761422590685E-3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1.86</v>
      </c>
      <c r="C2365" s="2">
        <f t="shared" si="216"/>
        <v>1.8586949724831903</v>
      </c>
      <c r="D2365" s="2">
        <f t="shared" si="218"/>
        <v>1.8831003368000205</v>
      </c>
      <c r="E2365" s="2">
        <f t="shared" si="217"/>
        <v>-2.4405364316830269E-2</v>
      </c>
      <c r="F2365" s="2">
        <f t="shared" si="221"/>
        <v>-2.5925212597033002E-2</v>
      </c>
      <c r="G2365" s="2">
        <f t="shared" si="219"/>
        <v>1.5198482802027333E-3</v>
      </c>
      <c r="H2365" s="2" t="str">
        <f t="shared" si="220"/>
        <v>Sell</v>
      </c>
    </row>
    <row r="2366" spans="1:8" ht="13.5" x14ac:dyDescent="0.25">
      <c r="A2366" s="3">
        <v>45449</v>
      </c>
      <c r="B2366" s="2">
        <v>1.91</v>
      </c>
      <c r="C2366" s="2">
        <f t="shared" si="216"/>
        <v>1.8604342074857763</v>
      </c>
      <c r="D2366" s="2">
        <f t="shared" si="218"/>
        <v>1.8850929044444635</v>
      </c>
      <c r="E2366" s="2">
        <f t="shared" si="217"/>
        <v>-2.4658696958687276E-2</v>
      </c>
      <c r="F2366" s="2">
        <f t="shared" si="221"/>
        <v>-2.567190946936386E-2</v>
      </c>
      <c r="G2366" s="2">
        <f t="shared" si="219"/>
        <v>1.0132125106765838E-3</v>
      </c>
      <c r="H2366" s="2" t="str">
        <f t="shared" si="220"/>
        <v>Sell</v>
      </c>
    </row>
    <row r="2367" spans="1:8" ht="13.5" x14ac:dyDescent="0.25">
      <c r="A2367" s="3">
        <v>45450</v>
      </c>
      <c r="B2367" s="2">
        <v>1.86</v>
      </c>
      <c r="C2367" s="2">
        <f t="shared" si="216"/>
        <v>1.8742135601802723</v>
      </c>
      <c r="D2367" s="2">
        <f t="shared" si="218"/>
        <v>1.8832341707819107</v>
      </c>
      <c r="E2367" s="2">
        <f t="shared" si="217"/>
        <v>-9.0206106016383902E-3</v>
      </c>
      <c r="F2367" s="2">
        <f t="shared" si="221"/>
        <v>-2.2341649695818765E-2</v>
      </c>
      <c r="G2367" s="2">
        <f t="shared" si="219"/>
        <v>1.3321039094180375E-2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1.87</v>
      </c>
      <c r="C2368" s="2">
        <f t="shared" si="216"/>
        <v>1.887411473998692</v>
      </c>
      <c r="D2368" s="2">
        <f t="shared" si="218"/>
        <v>1.8822538618351026</v>
      </c>
      <c r="E2368" s="2">
        <f t="shared" si="217"/>
        <v>5.1576121635894534E-3</v>
      </c>
      <c r="F2368" s="2">
        <f t="shared" si="221"/>
        <v>-1.6841797323937122E-2</v>
      </c>
      <c r="G2368" s="2">
        <f t="shared" si="219"/>
        <v>2.1999409487526576E-2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1.86</v>
      </c>
      <c r="C2369" s="2">
        <f t="shared" si="216"/>
        <v>1.8970404779988932</v>
      </c>
      <c r="D2369" s="2">
        <f t="shared" si="218"/>
        <v>1.880605427625095</v>
      </c>
      <c r="E2369" s="2">
        <f t="shared" si="217"/>
        <v>1.6435050373798221E-2</v>
      </c>
      <c r="F2369" s="2">
        <f t="shared" si="221"/>
        <v>-1.0186427784390054E-2</v>
      </c>
      <c r="G2369" s="2">
        <f t="shared" si="219"/>
        <v>2.6621478158188275E-2</v>
      </c>
      <c r="H2369" s="2" t="str">
        <f t="shared" si="220"/>
        <v>Sell</v>
      </c>
    </row>
    <row r="2370" spans="1:8" ht="13.5" x14ac:dyDescent="0.25">
      <c r="A2370" s="3">
        <v>45455</v>
      </c>
      <c r="B2370" s="2">
        <v>1.84</v>
      </c>
      <c r="C2370" s="2">
        <f t="shared" si="216"/>
        <v>1.9021111736913712</v>
      </c>
      <c r="D2370" s="2">
        <f t="shared" si="218"/>
        <v>1.8775976181713843</v>
      </c>
      <c r="E2370" s="2">
        <f t="shared" si="217"/>
        <v>2.4513555519986907E-2</v>
      </c>
      <c r="F2370" s="2">
        <f t="shared" si="221"/>
        <v>-3.2464311235146622E-3</v>
      </c>
      <c r="G2370" s="2">
        <f t="shared" si="219"/>
        <v>2.7759986643501568E-2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1.83</v>
      </c>
      <c r="C2371" s="2">
        <f t="shared" si="216"/>
        <v>1.9017863777388526</v>
      </c>
      <c r="D2371" s="2">
        <f t="shared" si="218"/>
        <v>1.8740718686772078</v>
      </c>
      <c r="E2371" s="2">
        <f t="shared" si="217"/>
        <v>2.7714509061644854E-2</v>
      </c>
      <c r="F2371" s="2">
        <f t="shared" si="221"/>
        <v>2.9457569135172409E-3</v>
      </c>
      <c r="G2371" s="2">
        <f t="shared" si="219"/>
        <v>2.4768752148127612E-2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1.84</v>
      </c>
      <c r="C2372" s="2">
        <f t="shared" si="216"/>
        <v>1.8999730888559521</v>
      </c>
      <c r="D2372" s="2">
        <f t="shared" si="218"/>
        <v>1.8715480265529703</v>
      </c>
      <c r="E2372" s="2">
        <f t="shared" si="217"/>
        <v>2.8425062302981807E-2</v>
      </c>
      <c r="F2372" s="2">
        <f t="shared" si="221"/>
        <v>8.0416179914101545E-3</v>
      </c>
      <c r="G2372" s="2">
        <f t="shared" si="219"/>
        <v>2.0383444311571651E-2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1.88</v>
      </c>
      <c r="C2373" s="2">
        <f t="shared" si="216"/>
        <v>1.8984387674934977</v>
      </c>
      <c r="D2373" s="2">
        <f t="shared" si="218"/>
        <v>1.8721740986601576</v>
      </c>
      <c r="E2373" s="2">
        <f t="shared" si="217"/>
        <v>2.626466883334011E-2</v>
      </c>
      <c r="F2373" s="2">
        <f t="shared" si="221"/>
        <v>1.1686228159796145E-2</v>
      </c>
      <c r="G2373" s="2">
        <f t="shared" si="219"/>
        <v>1.4578440673543965E-2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1.88</v>
      </c>
      <c r="C2374" s="2">
        <f t="shared" si="216"/>
        <v>1.8894481878791134</v>
      </c>
      <c r="D2374" s="2">
        <f t="shared" si="218"/>
        <v>1.8727537950557014</v>
      </c>
      <c r="E2374" s="2">
        <f t="shared" si="217"/>
        <v>1.6694392823412008E-2</v>
      </c>
      <c r="F2374" s="2">
        <f t="shared" si="221"/>
        <v>1.2687861092519319E-2</v>
      </c>
      <c r="G2374" s="2">
        <f t="shared" si="219"/>
        <v>4.0065317308926891E-3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1.87</v>
      </c>
      <c r="C2375" s="2">
        <f t="shared" si="216"/>
        <v>1.884917697436173</v>
      </c>
      <c r="D2375" s="2">
        <f t="shared" si="218"/>
        <v>1.8725498102367606</v>
      </c>
      <c r="E2375" s="2">
        <f t="shared" si="217"/>
        <v>1.2367887199412397E-2</v>
      </c>
      <c r="F2375" s="2">
        <f t="shared" si="221"/>
        <v>1.2623866313897936E-2</v>
      </c>
      <c r="G2375" s="2">
        <f t="shared" si="219"/>
        <v>-2.5597911448553903E-4</v>
      </c>
      <c r="H2375" s="2" t="str">
        <f t="shared" si="220"/>
        <v>Hold</v>
      </c>
    </row>
    <row r="2376" spans="1:8" ht="13.5" x14ac:dyDescent="0.25">
      <c r="A2376" s="3">
        <v>45464</v>
      </c>
      <c r="B2376" s="2">
        <v>1.86</v>
      </c>
      <c r="C2376" s="2">
        <f t="shared" si="216"/>
        <v>1.8887765132152232</v>
      </c>
      <c r="D2376" s="2">
        <f t="shared" si="218"/>
        <v>1.8716201946636672</v>
      </c>
      <c r="E2376" s="2">
        <f t="shared" si="217"/>
        <v>1.7156318551555971E-2</v>
      </c>
      <c r="F2376" s="2">
        <f t="shared" si="221"/>
        <v>1.3530356761429543E-2</v>
      </c>
      <c r="G2376" s="2">
        <f t="shared" si="219"/>
        <v>3.6259617901264283E-3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1.84</v>
      </c>
      <c r="C2377" s="2">
        <f t="shared" si="216"/>
        <v>1.8843493573359582</v>
      </c>
      <c r="D2377" s="2">
        <f t="shared" si="218"/>
        <v>1.8692779580219141</v>
      </c>
      <c r="E2377" s="2">
        <f t="shared" si="217"/>
        <v>1.5071399314044109E-2</v>
      </c>
      <c r="F2377" s="2">
        <f t="shared" si="221"/>
        <v>1.3838565271952458E-2</v>
      </c>
      <c r="G2377" s="2">
        <f t="shared" si="219"/>
        <v>1.2328340420916517E-3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1.9</v>
      </c>
      <c r="C2378" s="2">
        <f t="shared" si="216"/>
        <v>1.8821417638996569</v>
      </c>
      <c r="D2378" s="2">
        <f t="shared" si="218"/>
        <v>1.8715536648351057</v>
      </c>
      <c r="E2378" s="2">
        <f t="shared" si="217"/>
        <v>1.0588099064551271E-2</v>
      </c>
      <c r="F2378" s="2">
        <f t="shared" si="221"/>
        <v>1.3188472030472222E-2</v>
      </c>
      <c r="G2378" s="2">
        <f t="shared" si="219"/>
        <v>-2.600372965920951E-3</v>
      </c>
      <c r="H2378" s="2" t="str">
        <f t="shared" si="220"/>
        <v>Hold</v>
      </c>
    </row>
    <row r="2379" spans="1:8" ht="13.5" x14ac:dyDescent="0.25">
      <c r="A2379" s="3">
        <v>45469</v>
      </c>
      <c r="B2379" s="2">
        <v>1.87</v>
      </c>
      <c r="C2379" s="2">
        <f t="shared" si="216"/>
        <v>1.8787353386843251</v>
      </c>
      <c r="D2379" s="2">
        <f t="shared" si="218"/>
        <v>1.8714385785510237</v>
      </c>
      <c r="E2379" s="2">
        <f t="shared" si="217"/>
        <v>7.2967601333013832E-3</v>
      </c>
      <c r="F2379" s="2">
        <f t="shared" si="221"/>
        <v>1.2010129651038055E-2</v>
      </c>
      <c r="G2379" s="2">
        <f t="shared" si="219"/>
        <v>-4.7133695177366715E-3</v>
      </c>
      <c r="H2379" s="2" t="str">
        <f t="shared" si="220"/>
        <v>Hold</v>
      </c>
    </row>
    <row r="2380" spans="1:8" ht="13.5" x14ac:dyDescent="0.25">
      <c r="A2380" s="3">
        <v>45470</v>
      </c>
      <c r="B2380" s="2">
        <v>1.89</v>
      </c>
      <c r="C2380" s="2">
        <f t="shared" si="216"/>
        <v>1.8727760558098137</v>
      </c>
      <c r="D2380" s="2">
        <f t="shared" si="218"/>
        <v>1.8728134986583551</v>
      </c>
      <c r="E2380" s="2">
        <f t="shared" si="217"/>
        <v>-3.7442848541457963E-5</v>
      </c>
      <c r="F2380" s="2">
        <f t="shared" si="221"/>
        <v>9.6006151511221528E-3</v>
      </c>
      <c r="G2380" s="2">
        <f t="shared" si="219"/>
        <v>-9.6380579996636108E-3</v>
      </c>
      <c r="H2380" s="2" t="str">
        <f t="shared" si="220"/>
        <v>Hold</v>
      </c>
    </row>
    <row r="2381" spans="1:8" ht="13.5" x14ac:dyDescent="0.25">
      <c r="A2381" s="3">
        <v>45471</v>
      </c>
      <c r="B2381" s="2">
        <v>1.92</v>
      </c>
      <c r="C2381" s="2">
        <f t="shared" si="216"/>
        <v>1.8661951241467654</v>
      </c>
      <c r="D2381" s="2">
        <f t="shared" si="218"/>
        <v>1.8763087950540325</v>
      </c>
      <c r="E2381" s="2">
        <f t="shared" si="217"/>
        <v>-1.0113670907267114E-2</v>
      </c>
      <c r="F2381" s="2">
        <f t="shared" si="221"/>
        <v>5.6577579394442995E-3</v>
      </c>
      <c r="G2381" s="2">
        <f t="shared" si="219"/>
        <v>-1.5771428846711413E-2</v>
      </c>
      <c r="H2381" s="2" t="str">
        <f t="shared" si="220"/>
        <v>Hold</v>
      </c>
    </row>
    <row r="2382" spans="1:8" ht="13.5" x14ac:dyDescent="0.25">
      <c r="A2382" s="3">
        <v>45474</v>
      </c>
      <c r="B2382" s="2">
        <v>1.92</v>
      </c>
      <c r="C2382" s="2">
        <f t="shared" si="216"/>
        <v>1.862165105047263</v>
      </c>
      <c r="D2382" s="2">
        <f t="shared" si="218"/>
        <v>1.8795451806055856</v>
      </c>
      <c r="E2382" s="2">
        <f t="shared" si="217"/>
        <v>-1.7380075558322661E-2</v>
      </c>
      <c r="F2382" s="2">
        <f t="shared" si="221"/>
        <v>1.0501912398909073E-3</v>
      </c>
      <c r="G2382" s="2">
        <f t="shared" si="219"/>
        <v>-1.8430266798213569E-2</v>
      </c>
      <c r="H2382" s="2" t="str">
        <f t="shared" si="220"/>
        <v>Hold</v>
      </c>
    </row>
    <row r="2383" spans="1:8" ht="13.5" x14ac:dyDescent="0.25">
      <c r="A2383" s="3">
        <v>45475</v>
      </c>
      <c r="B2383" s="2">
        <v>1.91</v>
      </c>
      <c r="C2383" s="2">
        <f t="shared" ref="C2383:C2446" si="222">$C$4*B2373+C2382*(1-$C$4)</f>
        <v>1.8649089350399917</v>
      </c>
      <c r="D2383" s="2">
        <f t="shared" si="218"/>
        <v>1.88180109315332</v>
      </c>
      <c r="E2383" s="2">
        <f t="shared" si="217"/>
        <v>-1.6892158113328337E-2</v>
      </c>
      <c r="F2383" s="2">
        <f t="shared" si="221"/>
        <v>-2.5382786307529418E-3</v>
      </c>
      <c r="G2383" s="2">
        <f t="shared" si="219"/>
        <v>-1.4353879482575396E-2</v>
      </c>
      <c r="H2383" s="2" t="str">
        <f t="shared" si="220"/>
        <v>Hold</v>
      </c>
    </row>
    <row r="2384" spans="1:8" ht="13.5" x14ac:dyDescent="0.25">
      <c r="A2384" s="3">
        <v>45476</v>
      </c>
      <c r="B2384" s="2">
        <v>1.91</v>
      </c>
      <c r="C2384" s="2">
        <f t="shared" si="222"/>
        <v>1.8672306373415313</v>
      </c>
      <c r="D2384" s="2">
        <f t="shared" si="218"/>
        <v>1.8838899010678889</v>
      </c>
      <c r="E2384" s="2">
        <f t="shared" si="217"/>
        <v>-1.665926372635762E-2</v>
      </c>
      <c r="F2384" s="2">
        <f t="shared" si="221"/>
        <v>-5.362475649873878E-3</v>
      </c>
      <c r="G2384" s="2">
        <f t="shared" si="219"/>
        <v>-1.1296788076483742E-2</v>
      </c>
      <c r="H2384" s="2" t="str">
        <f t="shared" si="220"/>
        <v>Hold</v>
      </c>
    </row>
    <row r="2385" spans="1:8" ht="13.5" x14ac:dyDescent="0.25">
      <c r="A2385" s="3">
        <v>45477</v>
      </c>
      <c r="B2385" s="2">
        <v>1.92</v>
      </c>
      <c r="C2385" s="2">
        <f t="shared" si="222"/>
        <v>1.8676566931351419</v>
      </c>
      <c r="D2385" s="2">
        <f t="shared" si="218"/>
        <v>1.8865647232110083</v>
      </c>
      <c r="E2385" s="2">
        <f t="shared" si="217"/>
        <v>-1.8908030075866389E-2</v>
      </c>
      <c r="F2385" s="2">
        <f t="shared" si="221"/>
        <v>-8.0715865350723809E-3</v>
      </c>
      <c r="G2385" s="2">
        <f t="shared" si="219"/>
        <v>-1.0836443540794008E-2</v>
      </c>
      <c r="H2385" s="2" t="str">
        <f t="shared" si="220"/>
        <v>Hold</v>
      </c>
    </row>
    <row r="2386" spans="1:8" ht="13.5" x14ac:dyDescent="0.25">
      <c r="A2386" s="3">
        <v>45478</v>
      </c>
      <c r="B2386" s="2">
        <v>1.94</v>
      </c>
      <c r="C2386" s="2">
        <f t="shared" si="222"/>
        <v>1.8664787403451202</v>
      </c>
      <c r="D2386" s="2">
        <f t="shared" si="218"/>
        <v>1.8905228918620447</v>
      </c>
      <c r="E2386" s="2">
        <f t="shared" si="217"/>
        <v>-2.4044151516924517E-2</v>
      </c>
      <c r="F2386" s="2">
        <f t="shared" si="221"/>
        <v>-1.1266099531442808E-2</v>
      </c>
      <c r="G2386" s="2">
        <f t="shared" si="219"/>
        <v>-1.2778051985481709E-2</v>
      </c>
      <c r="H2386" s="2" t="str">
        <f t="shared" si="220"/>
        <v>Hold</v>
      </c>
    </row>
    <row r="2387" spans="1:8" ht="13.5" x14ac:dyDescent="0.25">
      <c r="A2387" s="3">
        <v>45481</v>
      </c>
      <c r="B2387" s="2">
        <v>1.99</v>
      </c>
      <c r="C2387" s="2">
        <f t="shared" si="222"/>
        <v>1.8624050879843326</v>
      </c>
      <c r="D2387" s="2">
        <f t="shared" si="218"/>
        <v>1.8978915665389302</v>
      </c>
      <c r="E2387" s="2">
        <f t="shared" si="217"/>
        <v>-3.5486478554597634E-2</v>
      </c>
      <c r="F2387" s="2">
        <f t="shared" si="221"/>
        <v>-1.6110175336073774E-2</v>
      </c>
      <c r="G2387" s="2">
        <f t="shared" si="219"/>
        <v>-1.937630321852386E-2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1.99</v>
      </c>
      <c r="C2388" s="2">
        <f t="shared" si="222"/>
        <v>1.8681889206021276</v>
      </c>
      <c r="D2388" s="2">
        <f t="shared" si="218"/>
        <v>1.9047144134619725</v>
      </c>
      <c r="E2388" s="2">
        <f t="shared" si="217"/>
        <v>-3.6525492859844855E-2</v>
      </c>
      <c r="F2388" s="2">
        <f t="shared" si="221"/>
        <v>-2.0193238840827993E-2</v>
      </c>
      <c r="G2388" s="2">
        <f t="shared" si="219"/>
        <v>-1.6332254019016862E-2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2.04</v>
      </c>
      <c r="C2389" s="2">
        <f t="shared" si="222"/>
        <v>1.8684675482018003</v>
      </c>
      <c r="D2389" s="2">
        <f t="shared" si="218"/>
        <v>1.9147355680203451</v>
      </c>
      <c r="E2389" s="2">
        <f t="shared" si="217"/>
        <v>-4.6268019818544781E-2</v>
      </c>
      <c r="F2389" s="2">
        <f t="shared" si="221"/>
        <v>-2.5408195036371352E-2</v>
      </c>
      <c r="G2389" s="2">
        <f t="shared" si="219"/>
        <v>-2.0859824782173429E-2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2.08</v>
      </c>
      <c r="C2390" s="2">
        <f t="shared" si="222"/>
        <v>1.8717802330938311</v>
      </c>
      <c r="D2390" s="2">
        <f t="shared" si="218"/>
        <v>1.9269773777966157</v>
      </c>
      <c r="E2390" s="2">
        <f t="shared" si="217"/>
        <v>-5.5197144702784584E-2</v>
      </c>
      <c r="F2390" s="2">
        <f t="shared" si="221"/>
        <v>-3.1365984969653996E-2</v>
      </c>
      <c r="G2390" s="2">
        <f t="shared" si="219"/>
        <v>-2.3831159733130589E-2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2.02</v>
      </c>
      <c r="C2391" s="2">
        <f t="shared" si="222"/>
        <v>1.8791986587717031</v>
      </c>
      <c r="D2391" s="2">
        <f t="shared" si="218"/>
        <v>1.9338679424042737</v>
      </c>
      <c r="E2391" s="2">
        <f t="shared" si="217"/>
        <v>-5.466928363257062E-2</v>
      </c>
      <c r="F2391" s="2">
        <f t="shared" si="221"/>
        <v>-3.602664470223732E-2</v>
      </c>
      <c r="G2391" s="2">
        <f t="shared" si="219"/>
        <v>-1.86426389303333E-2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2.0299999999999998</v>
      </c>
      <c r="C2392" s="2">
        <f t="shared" si="222"/>
        <v>1.885475788191441</v>
      </c>
      <c r="D2392" s="2">
        <f t="shared" si="218"/>
        <v>1.9409888355595126</v>
      </c>
      <c r="E2392" s="2">
        <f t="shared" si="217"/>
        <v>-5.5513047368071611E-2</v>
      </c>
      <c r="F2392" s="2">
        <f t="shared" si="221"/>
        <v>-3.9923925235404181E-2</v>
      </c>
      <c r="G2392" s="2">
        <f t="shared" si="219"/>
        <v>-1.558912213266743E-2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2.0299999999999998</v>
      </c>
      <c r="C2393" s="2">
        <f t="shared" si="222"/>
        <v>1.8892487438542962</v>
      </c>
      <c r="D2393" s="2">
        <f t="shared" si="218"/>
        <v>1.9475822551476967</v>
      </c>
      <c r="E2393" s="2">
        <f t="shared" si="217"/>
        <v>-5.8333511293400475E-2</v>
      </c>
      <c r="F2393" s="2">
        <f t="shared" si="221"/>
        <v>-4.360584244700344E-2</v>
      </c>
      <c r="G2393" s="2">
        <f t="shared" si="219"/>
        <v>-1.4727668846397035E-2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2.0499999999999998</v>
      </c>
      <c r="C2394" s="2">
        <f t="shared" si="222"/>
        <v>1.8924412447997891</v>
      </c>
      <c r="D2394" s="2">
        <f t="shared" si="218"/>
        <v>1.9551687547663859</v>
      </c>
      <c r="E2394" s="2">
        <f t="shared" si="217"/>
        <v>-6.2727509966596706E-2</v>
      </c>
      <c r="F2394" s="2">
        <f t="shared" si="221"/>
        <v>-4.7430175950922096E-2</v>
      </c>
      <c r="G2394" s="2">
        <f t="shared" si="219"/>
        <v>-1.529733401567461E-2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2.02</v>
      </c>
      <c r="C2395" s="2">
        <f t="shared" si="222"/>
        <v>1.8966810532921292</v>
      </c>
      <c r="D2395" s="2">
        <f t="shared" si="218"/>
        <v>1.9599710692281349</v>
      </c>
      <c r="E2395" s="2">
        <f t="shared" si="217"/>
        <v>-6.3290015936005695E-2</v>
      </c>
      <c r="F2395" s="2">
        <f t="shared" si="221"/>
        <v>-5.060214394793882E-2</v>
      </c>
      <c r="G2395" s="2">
        <f t="shared" si="219"/>
        <v>-1.2687871988066875E-2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2.04</v>
      </c>
      <c r="C2396" s="2">
        <f t="shared" si="222"/>
        <v>1.9033455066318017</v>
      </c>
      <c r="D2396" s="2">
        <f t="shared" si="218"/>
        <v>1.965899138174199</v>
      </c>
      <c r="E2396" s="2">
        <f t="shared" ref="E2396:E2459" si="223">C2396-D2396</f>
        <v>-6.2553631542397348E-2</v>
      </c>
      <c r="F2396" s="2">
        <f t="shared" si="221"/>
        <v>-5.2992441466830527E-2</v>
      </c>
      <c r="G2396" s="2">
        <f t="shared" si="219"/>
        <v>-9.5611900755668208E-3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2.0299999999999998</v>
      </c>
      <c r="C2397" s="2">
        <f t="shared" si="222"/>
        <v>1.9166769671499861</v>
      </c>
      <c r="D2397" s="2">
        <f t="shared" ref="D2397:D2460" si="224">$D$4*B2397+(1-$D$4)*D2396</f>
        <v>1.9706473501612953</v>
      </c>
      <c r="E2397" s="2">
        <f t="shared" si="223"/>
        <v>-5.3970383011309186E-2</v>
      </c>
      <c r="F2397" s="2">
        <f t="shared" si="221"/>
        <v>-5.3188029775726259E-2</v>
      </c>
      <c r="G2397" s="2">
        <f t="shared" si="219"/>
        <v>-7.8235323558292769E-4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1.98</v>
      </c>
      <c r="C2398" s="2">
        <f t="shared" si="222"/>
        <v>1.927957433742296</v>
      </c>
      <c r="D2398" s="2">
        <f t="shared" si="224"/>
        <v>1.9713401390382366</v>
      </c>
      <c r="E2398" s="2">
        <f t="shared" si="223"/>
        <v>-4.3382705295940571E-2</v>
      </c>
      <c r="F2398" s="2">
        <f t="shared" si="221"/>
        <v>-5.1226964879769125E-2</v>
      </c>
      <c r="G2398" s="2">
        <f t="shared" si="219"/>
        <v>7.8442595838285542E-3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1.96</v>
      </c>
      <c r="C2399" s="2">
        <f t="shared" si="222"/>
        <v>1.9451947516280967</v>
      </c>
      <c r="D2399" s="2">
        <f t="shared" si="224"/>
        <v>1.9705001287391077</v>
      </c>
      <c r="E2399" s="2">
        <f t="shared" si="223"/>
        <v>-2.5305377111010996E-2</v>
      </c>
      <c r="F2399" s="2">
        <f t="shared" si="221"/>
        <v>-4.6042647326017504E-2</v>
      </c>
      <c r="G2399" s="2">
        <f t="shared" si="219"/>
        <v>2.0737270215006508E-2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1.99</v>
      </c>
      <c r="C2400" s="2">
        <f t="shared" si="222"/>
        <v>1.9659340206083895</v>
      </c>
      <c r="D2400" s="2">
        <f t="shared" si="224"/>
        <v>1.9719445636473221</v>
      </c>
      <c r="E2400" s="2">
        <f t="shared" si="223"/>
        <v>-6.0105430389325587E-3</v>
      </c>
      <c r="F2400" s="2">
        <f t="shared" si="221"/>
        <v>-3.8036226468600512E-2</v>
      </c>
      <c r="G2400" s="2">
        <f t="shared" si="219"/>
        <v>3.2025683429667953E-2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1.99</v>
      </c>
      <c r="C2401" s="2">
        <f t="shared" si="222"/>
        <v>1.9742518635917143</v>
      </c>
      <c r="D2401" s="2">
        <f t="shared" si="224"/>
        <v>1.9732820033771501</v>
      </c>
      <c r="E2401" s="2">
        <f t="shared" si="223"/>
        <v>9.6986021456424432E-4</v>
      </c>
      <c r="F2401" s="2">
        <f t="shared" si="221"/>
        <v>-3.0235009131967562E-2</v>
      </c>
      <c r="G2401" s="2">
        <f t="shared" si="219"/>
        <v>3.1204869346531806E-2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1.97</v>
      </c>
      <c r="C2402" s="2">
        <f t="shared" si="222"/>
        <v>1.9828284999622197</v>
      </c>
      <c r="D2402" s="2">
        <f t="shared" si="224"/>
        <v>1.9730388920158797</v>
      </c>
      <c r="E2402" s="2">
        <f t="shared" si="223"/>
        <v>9.7896079463399843E-3</v>
      </c>
      <c r="F2402" s="2">
        <f t="shared" si="221"/>
        <v>-2.2230085716306053E-2</v>
      </c>
      <c r="G2402" s="2">
        <f t="shared" si="219"/>
        <v>3.2019693662646037E-2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1.98</v>
      </c>
      <c r="C2403" s="2">
        <f t="shared" si="222"/>
        <v>1.990085653814186</v>
      </c>
      <c r="D2403" s="2">
        <f t="shared" si="224"/>
        <v>1.9735545296443331</v>
      </c>
      <c r="E2403" s="2">
        <f t="shared" si="223"/>
        <v>1.6531124169852918E-2</v>
      </c>
      <c r="F2403" s="2">
        <f t="shared" si="221"/>
        <v>-1.4477843739074261E-2</v>
      </c>
      <c r="G2403" s="2">
        <f t="shared" si="219"/>
        <v>3.1008967908927178E-2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1.96</v>
      </c>
      <c r="C2404" s="2">
        <f t="shared" si="222"/>
        <v>1.9993032455350805</v>
      </c>
      <c r="D2404" s="2">
        <f t="shared" si="224"/>
        <v>1.9725504904114195</v>
      </c>
      <c r="E2404" s="2">
        <f t="shared" si="223"/>
        <v>2.6752755123661043E-2</v>
      </c>
      <c r="F2404" s="2">
        <f t="shared" si="221"/>
        <v>-6.2317239665272009E-3</v>
      </c>
      <c r="G2404" s="2">
        <f t="shared" ref="G2404:G2467" si="225">E2404-F2404</f>
        <v>3.2984479090188243E-2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1.95</v>
      </c>
      <c r="C2405" s="2">
        <f t="shared" si="222"/>
        <v>2.0024873616066068</v>
      </c>
      <c r="D2405" s="2">
        <f t="shared" si="224"/>
        <v>1.9708800837142773</v>
      </c>
      <c r="E2405" s="2">
        <f t="shared" si="223"/>
        <v>3.1607277892329533E-2</v>
      </c>
      <c r="F2405" s="2">
        <f t="shared" ref="F2405:F2468" si="227">(E2405*(2/(10)))+((1-(2/10))*F2404)</f>
        <v>1.3360764052441458E-3</v>
      </c>
      <c r="G2405" s="2">
        <f t="shared" si="225"/>
        <v>3.0271201487085387E-2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1.95</v>
      </c>
      <c r="C2406" s="2">
        <f t="shared" si="222"/>
        <v>2.008258536744052</v>
      </c>
      <c r="D2406" s="2">
        <f t="shared" si="224"/>
        <v>1.969333410846553</v>
      </c>
      <c r="E2406" s="2">
        <f t="shared" si="223"/>
        <v>3.8925125897498969E-2</v>
      </c>
      <c r="F2406" s="2">
        <f t="shared" si="227"/>
        <v>8.8538863036951108E-3</v>
      </c>
      <c r="G2406" s="2">
        <f t="shared" si="225"/>
        <v>3.007123959380386E-2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1.97</v>
      </c>
      <c r="C2407" s="2">
        <f t="shared" si="222"/>
        <v>2.0116033772449669</v>
      </c>
      <c r="D2407" s="2">
        <f t="shared" si="224"/>
        <v>1.9693827878208823</v>
      </c>
      <c r="E2407" s="2">
        <f t="shared" si="223"/>
        <v>4.2220589424084576E-2</v>
      </c>
      <c r="F2407" s="2">
        <f t="shared" si="227"/>
        <v>1.5527226927773004E-2</v>
      </c>
      <c r="G2407" s="2">
        <f t="shared" si="225"/>
        <v>2.6693362496311573E-2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1.99</v>
      </c>
      <c r="C2408" s="2">
        <f t="shared" si="222"/>
        <v>2.0067413192072796</v>
      </c>
      <c r="D2408" s="2">
        <f t="shared" si="224"/>
        <v>1.9709099887230392</v>
      </c>
      <c r="E2408" s="2">
        <f t="shared" si="223"/>
        <v>3.5831330484240365E-2</v>
      </c>
      <c r="F2408" s="2">
        <f t="shared" si="227"/>
        <v>1.9588047639066478E-2</v>
      </c>
      <c r="G2408" s="2">
        <f t="shared" si="225"/>
        <v>1.6243282845173887E-2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1.98</v>
      </c>
      <c r="C2409" s="2">
        <f t="shared" si="222"/>
        <v>1.9995503470215443</v>
      </c>
      <c r="D2409" s="2">
        <f t="shared" si="224"/>
        <v>1.971583322891703</v>
      </c>
      <c r="E2409" s="2">
        <f t="shared" si="223"/>
        <v>2.7967024129841311E-2</v>
      </c>
      <c r="F2409" s="2">
        <f t="shared" si="227"/>
        <v>2.1263842937221444E-2</v>
      </c>
      <c r="G2409" s="2">
        <f t="shared" si="225"/>
        <v>6.703181192619867E-3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1.98</v>
      </c>
      <c r="C2410" s="2">
        <f t="shared" si="222"/>
        <v>1.9980810628643837</v>
      </c>
      <c r="D2410" s="2">
        <f t="shared" si="224"/>
        <v>1.9722067804552805</v>
      </c>
      <c r="E2410" s="2">
        <f t="shared" si="223"/>
        <v>2.5874282409103166E-2</v>
      </c>
      <c r="F2410" s="2">
        <f t="shared" si="227"/>
        <v>2.218593083159779E-2</v>
      </c>
      <c r="G2410" s="2">
        <f t="shared" si="225"/>
        <v>3.6883515775053763E-3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1.99</v>
      </c>
      <c r="C2411" s="2">
        <f t="shared" si="222"/>
        <v>1.9968378224237093</v>
      </c>
      <c r="D2411" s="2">
        <f t="shared" si="224"/>
        <v>1.9735247967178524</v>
      </c>
      <c r="E2411" s="2">
        <f t="shared" si="223"/>
        <v>2.3313025705856916E-2</v>
      </c>
      <c r="F2411" s="2">
        <f t="shared" si="227"/>
        <v>2.2411349806449616E-2</v>
      </c>
      <c r="G2411" s="2">
        <f t="shared" si="225"/>
        <v>9.0167589940729972E-4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1.98</v>
      </c>
      <c r="C2412" s="2">
        <f t="shared" si="222"/>
        <v>1.9927089266662155</v>
      </c>
      <c r="D2412" s="2">
        <f t="shared" si="224"/>
        <v>1.974004441405419</v>
      </c>
      <c r="E2412" s="2">
        <f t="shared" si="223"/>
        <v>1.8704485260796488E-2</v>
      </c>
      <c r="F2412" s="2">
        <f t="shared" si="227"/>
        <v>2.166997689731899E-2</v>
      </c>
      <c r="G2412" s="2">
        <f t="shared" si="225"/>
        <v>-2.965491636522502E-3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1.99</v>
      </c>
      <c r="C2413" s="2">
        <f t="shared" si="222"/>
        <v>1.9907537071791053</v>
      </c>
      <c r="D2413" s="2">
        <f t="shared" si="224"/>
        <v>1.9751892975976102</v>
      </c>
      <c r="E2413" s="2">
        <f t="shared" si="223"/>
        <v>1.5564409581495076E-2</v>
      </c>
      <c r="F2413" s="2">
        <f t="shared" si="227"/>
        <v>2.044886343415421E-2</v>
      </c>
      <c r="G2413" s="2">
        <f t="shared" si="225"/>
        <v>-4.8844538526591347E-3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1.99</v>
      </c>
      <c r="C2414" s="2">
        <f t="shared" si="222"/>
        <v>1.986022367613089</v>
      </c>
      <c r="D2414" s="2">
        <f t="shared" si="224"/>
        <v>1.976286386664454</v>
      </c>
      <c r="E2414" s="2">
        <f t="shared" si="223"/>
        <v>9.7359809486350368E-3</v>
      </c>
      <c r="F2414" s="2">
        <f t="shared" si="227"/>
        <v>1.8306286937050376E-2</v>
      </c>
      <c r="G2414" s="2">
        <f t="shared" si="225"/>
        <v>-8.5703059884153394E-3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1.98</v>
      </c>
      <c r="C2415" s="2">
        <f t="shared" si="222"/>
        <v>1.9804804649033831</v>
      </c>
      <c r="D2415" s="2">
        <f t="shared" si="224"/>
        <v>1.9765614691337539</v>
      </c>
      <c r="E2415" s="2">
        <f t="shared" si="223"/>
        <v>3.9189957696292854E-3</v>
      </c>
      <c r="F2415" s="2">
        <f t="shared" si="227"/>
        <v>1.5428828703566159E-2</v>
      </c>
      <c r="G2415" s="2">
        <f t="shared" si="225"/>
        <v>-1.1509832933936873E-2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2.0099999999999998</v>
      </c>
      <c r="C2416" s="2">
        <f t="shared" si="222"/>
        <v>1.9757911626105551</v>
      </c>
      <c r="D2416" s="2">
        <f t="shared" si="224"/>
        <v>1.9790383973460683</v>
      </c>
      <c r="E2416" s="2">
        <f t="shared" si="223"/>
        <v>-3.2472347355132491E-3</v>
      </c>
      <c r="F2416" s="2">
        <f t="shared" si="227"/>
        <v>1.1693616015750278E-2</v>
      </c>
      <c r="G2416" s="2">
        <f t="shared" si="225"/>
        <v>-1.4940850751263527E-2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2.0699999999999998</v>
      </c>
      <c r="C2417" s="2">
        <f t="shared" si="222"/>
        <v>1.9749002145166235</v>
      </c>
      <c r="D2417" s="2">
        <f t="shared" si="224"/>
        <v>1.9857762938389523</v>
      </c>
      <c r="E2417" s="2">
        <f t="shared" si="223"/>
        <v>-1.0876079322328813E-2</v>
      </c>
      <c r="F2417" s="2">
        <f t="shared" si="227"/>
        <v>7.179676948134461E-3</v>
      </c>
      <c r="G2417" s="2">
        <f t="shared" si="225"/>
        <v>-1.8055756270463276E-2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2.0499999999999998</v>
      </c>
      <c r="C2418" s="2">
        <f t="shared" si="222"/>
        <v>1.977223258437143</v>
      </c>
      <c r="D2418" s="2">
        <f t="shared" si="224"/>
        <v>1.9905336054064373</v>
      </c>
      <c r="E2418" s="2">
        <f t="shared" si="223"/>
        <v>-1.331034696929434E-2</v>
      </c>
      <c r="F2418" s="2">
        <f t="shared" si="227"/>
        <v>3.0816721646487011E-3</v>
      </c>
      <c r="G2418" s="2">
        <f t="shared" si="225"/>
        <v>-1.6392019133943041E-2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2.02</v>
      </c>
      <c r="C2419" s="2">
        <f t="shared" si="222"/>
        <v>1.9776504494468132</v>
      </c>
      <c r="D2419" s="2">
        <f t="shared" si="224"/>
        <v>1.9927163013022566</v>
      </c>
      <c r="E2419" s="2">
        <f t="shared" si="223"/>
        <v>-1.5065851855443402E-2</v>
      </c>
      <c r="F2419" s="2">
        <f t="shared" si="227"/>
        <v>-5.4783263936971933E-4</v>
      </c>
      <c r="G2419" s="2">
        <f t="shared" si="225"/>
        <v>-1.4518019216073683E-2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2</v>
      </c>
      <c r="C2420" s="2">
        <f t="shared" si="222"/>
        <v>1.9780119187626881</v>
      </c>
      <c r="D2420" s="2">
        <f t="shared" si="224"/>
        <v>1.9932558345391265</v>
      </c>
      <c r="E2420" s="2">
        <f t="shared" si="223"/>
        <v>-1.5243915776438355E-2</v>
      </c>
      <c r="F2420" s="2">
        <f t="shared" si="227"/>
        <v>-3.4870492667834463E-3</v>
      </c>
      <c r="G2420" s="2">
        <f t="shared" si="225"/>
        <v>-1.1756866509654908E-2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2</v>
      </c>
      <c r="C2421" s="2">
        <f t="shared" si="222"/>
        <v>1.9798562389530439</v>
      </c>
      <c r="D2421" s="2">
        <f t="shared" si="224"/>
        <v>1.9937554023510431</v>
      </c>
      <c r="E2421" s="2">
        <f t="shared" si="223"/>
        <v>-1.3899163397999237E-2</v>
      </c>
      <c r="F2421" s="2">
        <f t="shared" si="227"/>
        <v>-5.5694720930266044E-3</v>
      </c>
      <c r="G2421" s="2">
        <f t="shared" si="225"/>
        <v>-8.3296913049726324E-3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2</v>
      </c>
      <c r="C2422" s="2">
        <f t="shared" si="222"/>
        <v>1.9798783560371911</v>
      </c>
      <c r="D2422" s="2">
        <f t="shared" si="224"/>
        <v>1.9942179651398546</v>
      </c>
      <c r="E2422" s="2">
        <f t="shared" si="223"/>
        <v>-1.433960910266352E-2</v>
      </c>
      <c r="F2422" s="2">
        <f t="shared" si="227"/>
        <v>-7.3234994949539882E-3</v>
      </c>
      <c r="G2422" s="2">
        <f t="shared" si="225"/>
        <v>-7.0161096077095315E-3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2.04</v>
      </c>
      <c r="C2423" s="2">
        <f t="shared" si="222"/>
        <v>1.9814355320314694</v>
      </c>
      <c r="D2423" s="2">
        <f t="shared" si="224"/>
        <v>1.997609226981347</v>
      </c>
      <c r="E2423" s="2">
        <f t="shared" si="223"/>
        <v>-1.6173694949877637E-2</v>
      </c>
      <c r="F2423" s="2">
        <f t="shared" si="227"/>
        <v>-9.0935385859387194E-3</v>
      </c>
      <c r="G2423" s="2">
        <f t="shared" si="225"/>
        <v>-7.0801563639389178E-3</v>
      </c>
      <c r="H2423" s="2" t="str">
        <f t="shared" si="226"/>
        <v>Hold</v>
      </c>
    </row>
    <row r="2424" spans="1:8" ht="13.5" x14ac:dyDescent="0.25">
      <c r="A2424" s="3">
        <v>45534</v>
      </c>
      <c r="B2424" s="2">
        <v>2.0499999999999998</v>
      </c>
      <c r="C2424" s="2">
        <f t="shared" si="222"/>
        <v>1.9827531424881664</v>
      </c>
      <c r="D2424" s="2">
        <f t="shared" si="224"/>
        <v>2.0014900249827288</v>
      </c>
      <c r="E2424" s="2">
        <f t="shared" si="223"/>
        <v>-1.8736882494562401E-2</v>
      </c>
      <c r="F2424" s="2">
        <f t="shared" si="227"/>
        <v>-1.1022207367663456E-2</v>
      </c>
      <c r="G2424" s="2">
        <f t="shared" si="225"/>
        <v>-7.7146751268989452E-3</v>
      </c>
      <c r="H2424" s="2" t="str">
        <f t="shared" si="226"/>
        <v>Hold</v>
      </c>
    </row>
    <row r="2425" spans="1:8" ht="13.5" x14ac:dyDescent="0.25">
      <c r="A2425" s="3">
        <v>45537</v>
      </c>
      <c r="B2425" s="2">
        <v>2.04</v>
      </c>
      <c r="C2425" s="2">
        <f t="shared" si="222"/>
        <v>1.9823295821053715</v>
      </c>
      <c r="D2425" s="2">
        <f t="shared" si="224"/>
        <v>2.0043426157247488</v>
      </c>
      <c r="E2425" s="2">
        <f t="shared" si="223"/>
        <v>-2.2013033619377342E-2</v>
      </c>
      <c r="F2425" s="2">
        <f t="shared" si="227"/>
        <v>-1.3220372618006234E-2</v>
      </c>
      <c r="G2425" s="2">
        <f t="shared" si="225"/>
        <v>-8.7926610013711083E-3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2.0099999999999998</v>
      </c>
      <c r="C2426" s="2">
        <f t="shared" si="222"/>
        <v>1.9865865694737759</v>
      </c>
      <c r="D2426" s="2">
        <f t="shared" si="224"/>
        <v>2.0047616812266194</v>
      </c>
      <c r="E2426" s="2">
        <f t="shared" si="223"/>
        <v>-1.8175111752843476E-2</v>
      </c>
      <c r="F2426" s="2">
        <f t="shared" si="227"/>
        <v>-1.4211320444973684E-2</v>
      </c>
      <c r="G2426" s="2">
        <f t="shared" si="225"/>
        <v>-3.9637913078697917E-3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2.0299999999999998</v>
      </c>
      <c r="C2427" s="2">
        <f t="shared" si="222"/>
        <v>1.9994194049393488</v>
      </c>
      <c r="D2427" s="2">
        <f t="shared" si="224"/>
        <v>2.0066311863209441</v>
      </c>
      <c r="E2427" s="2">
        <f t="shared" si="223"/>
        <v>-7.2117813815952836E-3</v>
      </c>
      <c r="F2427" s="2">
        <f t="shared" si="227"/>
        <v>-1.2811412632298005E-2</v>
      </c>
      <c r="G2427" s="2">
        <f t="shared" si="225"/>
        <v>5.5996312507027215E-3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2</v>
      </c>
      <c r="C2428" s="2">
        <f t="shared" si="222"/>
        <v>2.0072010349486797</v>
      </c>
      <c r="D2428" s="2">
        <f t="shared" si="224"/>
        <v>2.0061399873342074</v>
      </c>
      <c r="E2428" s="2">
        <f t="shared" si="223"/>
        <v>1.0610476144723435E-3</v>
      </c>
      <c r="F2428" s="2">
        <f t="shared" si="227"/>
        <v>-1.0036920582943936E-2</v>
      </c>
      <c r="G2428" s="2">
        <f t="shared" si="225"/>
        <v>1.1097968197416279E-2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2.0099999999999998</v>
      </c>
      <c r="C2429" s="2">
        <f t="shared" si="222"/>
        <v>2.0091701064950369</v>
      </c>
      <c r="D2429" s="2">
        <f t="shared" si="224"/>
        <v>2.0064259141983403</v>
      </c>
      <c r="E2429" s="2">
        <f t="shared" si="223"/>
        <v>2.7441922966966459E-3</v>
      </c>
      <c r="F2429" s="2">
        <f t="shared" si="227"/>
        <v>-7.4806980070158203E-3</v>
      </c>
      <c r="G2429" s="2">
        <f t="shared" si="225"/>
        <v>1.0224890303712465E-2</v>
      </c>
      <c r="H2429" s="2" t="str">
        <f t="shared" si="226"/>
        <v>Sell</v>
      </c>
    </row>
    <row r="2430" spans="1:8" ht="13.5" x14ac:dyDescent="0.25">
      <c r="A2430" s="3">
        <v>45544</v>
      </c>
      <c r="B2430" s="2">
        <v>2.0099999999999998</v>
      </c>
      <c r="C2430" s="2">
        <f t="shared" si="222"/>
        <v>2.0077593208804156</v>
      </c>
      <c r="D2430" s="2">
        <f t="shared" si="224"/>
        <v>2.0066906612947597</v>
      </c>
      <c r="E2430" s="2">
        <f t="shared" si="223"/>
        <v>1.06865958565594E-3</v>
      </c>
      <c r="F2430" s="2">
        <f t="shared" si="227"/>
        <v>-5.7708264884814685E-3</v>
      </c>
      <c r="G2430" s="2">
        <f t="shared" si="225"/>
        <v>6.8394860741374085E-3</v>
      </c>
      <c r="H2430" s="2" t="str">
        <f t="shared" si="226"/>
        <v>Sell</v>
      </c>
    </row>
    <row r="2431" spans="1:8" ht="13.5" x14ac:dyDescent="0.25">
      <c r="A2431" s="3">
        <v>45545</v>
      </c>
      <c r="B2431" s="2">
        <v>2</v>
      </c>
      <c r="C2431" s="2">
        <f t="shared" si="222"/>
        <v>2.0065655792065056</v>
      </c>
      <c r="D2431" s="2">
        <f t="shared" si="224"/>
        <v>2.0061950567544073</v>
      </c>
      <c r="E2431" s="2">
        <f t="shared" si="223"/>
        <v>3.7052245209823198E-4</v>
      </c>
      <c r="F2431" s="2">
        <f t="shared" si="227"/>
        <v>-4.5425567003655291E-3</v>
      </c>
      <c r="G2431" s="2">
        <f t="shared" si="225"/>
        <v>4.9130791524637611E-3</v>
      </c>
      <c r="H2431" s="2" t="str">
        <f t="shared" si="226"/>
        <v>Sell</v>
      </c>
    </row>
    <row r="2432" spans="1:8" ht="13.5" x14ac:dyDescent="0.25">
      <c r="A2432" s="3">
        <v>45546</v>
      </c>
      <c r="B2432" s="2">
        <v>2.02</v>
      </c>
      <c r="C2432" s="2">
        <f t="shared" si="222"/>
        <v>2.0055554900978123</v>
      </c>
      <c r="D2432" s="2">
        <f t="shared" si="224"/>
        <v>2.00721764514297</v>
      </c>
      <c r="E2432" s="2">
        <f t="shared" si="223"/>
        <v>-1.6621550451576539E-3</v>
      </c>
      <c r="F2432" s="2">
        <f t="shared" si="227"/>
        <v>-3.9664763693239543E-3</v>
      </c>
      <c r="G2432" s="2">
        <f t="shared" si="225"/>
        <v>2.3043213241663004E-3</v>
      </c>
      <c r="H2432" s="2" t="str">
        <f t="shared" si="226"/>
        <v>Sell</v>
      </c>
    </row>
    <row r="2433" spans="1:8" ht="13.5" x14ac:dyDescent="0.25">
      <c r="A2433" s="3">
        <v>45547</v>
      </c>
      <c r="B2433" s="2">
        <v>2.02</v>
      </c>
      <c r="C2433" s="2">
        <f t="shared" si="222"/>
        <v>2.0108546454673797</v>
      </c>
      <c r="D2433" s="2">
        <f t="shared" si="224"/>
        <v>2.0081644862434906</v>
      </c>
      <c r="E2433" s="2">
        <f t="shared" si="223"/>
        <v>2.6901592238890437E-3</v>
      </c>
      <c r="F2433" s="2">
        <f t="shared" si="227"/>
        <v>-2.6351492506813548E-3</v>
      </c>
      <c r="G2433" s="2">
        <f t="shared" si="225"/>
        <v>5.3253084745703986E-3</v>
      </c>
      <c r="H2433" s="2" t="str">
        <f t="shared" si="226"/>
        <v>Sell</v>
      </c>
    </row>
    <row r="2434" spans="1:8" ht="13.5" x14ac:dyDescent="0.25">
      <c r="A2434" s="3">
        <v>45548</v>
      </c>
      <c r="B2434" s="2">
        <v>2.02</v>
      </c>
      <c r="C2434" s="2">
        <f t="shared" si="222"/>
        <v>2.0168770077031675</v>
      </c>
      <c r="D2434" s="2">
        <f t="shared" si="224"/>
        <v>2.0090411909661952</v>
      </c>
      <c r="E2434" s="2">
        <f t="shared" si="223"/>
        <v>7.835816736972312E-3</v>
      </c>
      <c r="F2434" s="2">
        <f t="shared" si="227"/>
        <v>-5.4095605315062148E-4</v>
      </c>
      <c r="G2434" s="2">
        <f t="shared" si="225"/>
        <v>8.3767727901229334E-3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2</v>
      </c>
      <c r="C2435" s="2">
        <f t="shared" si="222"/>
        <v>2.0204343911334495</v>
      </c>
      <c r="D2435" s="2">
        <f t="shared" si="224"/>
        <v>2.0083714731168474</v>
      </c>
      <c r="E2435" s="2">
        <f t="shared" si="223"/>
        <v>1.2062918016602087E-2</v>
      </c>
      <c r="F2435" s="2">
        <f t="shared" si="227"/>
        <v>1.97981876079992E-3</v>
      </c>
      <c r="G2435" s="2">
        <f t="shared" si="225"/>
        <v>1.0083099255802166E-2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2.0499999999999998</v>
      </c>
      <c r="C2436" s="2">
        <f t="shared" si="222"/>
        <v>2.0188291001898415</v>
      </c>
      <c r="D2436" s="2">
        <f t="shared" si="224"/>
        <v>2.0114550677007847</v>
      </c>
      <c r="E2436" s="2">
        <f t="shared" si="223"/>
        <v>7.3740324890567699E-3</v>
      </c>
      <c r="F2436" s="2">
        <f t="shared" si="227"/>
        <v>3.0586615064512905E-3</v>
      </c>
      <c r="G2436" s="2">
        <f t="shared" si="225"/>
        <v>4.3153709826054794E-3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2.04</v>
      </c>
      <c r="C2437" s="2">
        <f t="shared" si="222"/>
        <v>2.0205477001606349</v>
      </c>
      <c r="D2437" s="2">
        <f t="shared" si="224"/>
        <v>2.0135695071303563</v>
      </c>
      <c r="E2437" s="2">
        <f t="shared" si="223"/>
        <v>6.9781930302785788E-3</v>
      </c>
      <c r="F2437" s="2">
        <f t="shared" si="227"/>
        <v>3.8425678112167486E-3</v>
      </c>
      <c r="G2437" s="2">
        <f t="shared" si="225"/>
        <v>3.1356252190618303E-3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2.02</v>
      </c>
      <c r="C2438" s="2">
        <f t="shared" si="222"/>
        <v>2.0173865155205375</v>
      </c>
      <c r="D2438" s="2">
        <f t="shared" si="224"/>
        <v>2.0140458399355152</v>
      </c>
      <c r="E2438" s="2">
        <f t="shared" si="223"/>
        <v>3.340675585022268E-3</v>
      </c>
      <c r="F2438" s="2">
        <f t="shared" si="227"/>
        <v>3.7421893659778526E-3</v>
      </c>
      <c r="G2438" s="2">
        <f t="shared" si="225"/>
        <v>-4.0151378095558453E-4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2.0299999999999998</v>
      </c>
      <c r="C2439" s="2">
        <f t="shared" si="222"/>
        <v>2.0162501285173775</v>
      </c>
      <c r="D2439" s="2">
        <f t="shared" si="224"/>
        <v>2.0152276295699214</v>
      </c>
      <c r="E2439" s="2">
        <f t="shared" si="223"/>
        <v>1.0224989474560964E-3</v>
      </c>
      <c r="F2439" s="2">
        <f t="shared" si="227"/>
        <v>3.1982512822735015E-3</v>
      </c>
      <c r="G2439" s="2">
        <f t="shared" si="225"/>
        <v>-2.1757523348174051E-3</v>
      </c>
      <c r="H2439" s="2" t="str">
        <f t="shared" si="226"/>
        <v>Hold</v>
      </c>
    </row>
    <row r="2440" spans="1:8" ht="13.5" x14ac:dyDescent="0.25">
      <c r="A2440" s="3">
        <v>45558</v>
      </c>
      <c r="B2440" s="2">
        <v>2.02</v>
      </c>
      <c r="C2440" s="2">
        <f t="shared" si="222"/>
        <v>2.0152885702839347</v>
      </c>
      <c r="D2440" s="2">
        <f t="shared" si="224"/>
        <v>2.0155811384906679</v>
      </c>
      <c r="E2440" s="2">
        <f t="shared" si="223"/>
        <v>-2.9256820673317918E-4</v>
      </c>
      <c r="F2440" s="2">
        <f t="shared" si="227"/>
        <v>2.5000873844721653E-3</v>
      </c>
      <c r="G2440" s="2">
        <f t="shared" si="225"/>
        <v>-2.7926555912053445E-3</v>
      </c>
      <c r="H2440" s="2" t="str">
        <f t="shared" si="226"/>
        <v>Hold</v>
      </c>
    </row>
    <row r="2441" spans="1:8" ht="13.5" x14ac:dyDescent="0.25">
      <c r="A2441" s="3">
        <v>45559</v>
      </c>
      <c r="B2441" s="2">
        <v>2.04</v>
      </c>
      <c r="C2441" s="2">
        <f t="shared" si="222"/>
        <v>2.0129364825479445</v>
      </c>
      <c r="D2441" s="2">
        <f t="shared" si="224"/>
        <v>2.0173899430469149</v>
      </c>
      <c r="E2441" s="2">
        <f t="shared" si="223"/>
        <v>-4.4534604989703297E-3</v>
      </c>
      <c r="F2441" s="2">
        <f t="shared" si="227"/>
        <v>1.1093778077836663E-3</v>
      </c>
      <c r="G2441" s="2">
        <f t="shared" si="225"/>
        <v>-5.562838306753996E-3</v>
      </c>
      <c r="H2441" s="2" t="str">
        <f t="shared" si="226"/>
        <v>Hold</v>
      </c>
    </row>
    <row r="2442" spans="1:8" ht="13.5" x14ac:dyDescent="0.25">
      <c r="A2442" s="3">
        <v>45560</v>
      </c>
      <c r="B2442" s="2">
        <v>2.0299999999999998</v>
      </c>
      <c r="C2442" s="2">
        <f t="shared" si="222"/>
        <v>2.0140231775405684</v>
      </c>
      <c r="D2442" s="2">
        <f t="shared" si="224"/>
        <v>2.018324021339736</v>
      </c>
      <c r="E2442" s="2">
        <f t="shared" si="223"/>
        <v>-4.3008437991676196E-3</v>
      </c>
      <c r="F2442" s="2">
        <f t="shared" si="227"/>
        <v>2.7333486393409101E-5</v>
      </c>
      <c r="G2442" s="2">
        <f t="shared" si="225"/>
        <v>-4.3281772855610287E-3</v>
      </c>
      <c r="H2442" s="2" t="str">
        <f t="shared" si="226"/>
        <v>Hold</v>
      </c>
    </row>
    <row r="2443" spans="1:8" ht="13.5" x14ac:dyDescent="0.25">
      <c r="A2443" s="3">
        <v>45561</v>
      </c>
      <c r="B2443" s="2">
        <v>2.02</v>
      </c>
      <c r="C2443" s="2">
        <f t="shared" si="222"/>
        <v>2.0149426886881732</v>
      </c>
      <c r="D2443" s="2">
        <f t="shared" si="224"/>
        <v>2.0184481679071631</v>
      </c>
      <c r="E2443" s="2">
        <f t="shared" si="223"/>
        <v>-3.5054792189899153E-3</v>
      </c>
      <c r="F2443" s="2">
        <f t="shared" si="227"/>
        <v>-6.7922905468325581E-4</v>
      </c>
      <c r="G2443" s="2">
        <f t="shared" si="225"/>
        <v>-2.8262501643066596E-3</v>
      </c>
      <c r="H2443" s="2" t="str">
        <f t="shared" si="226"/>
        <v>Hold</v>
      </c>
    </row>
    <row r="2444" spans="1:8" ht="13.5" x14ac:dyDescent="0.25">
      <c r="A2444" s="3">
        <v>45562</v>
      </c>
      <c r="B2444" s="2">
        <v>2.04</v>
      </c>
      <c r="C2444" s="2">
        <f t="shared" si="222"/>
        <v>2.0157207365823004</v>
      </c>
      <c r="D2444" s="2">
        <f t="shared" si="224"/>
        <v>2.0200445999140397</v>
      </c>
      <c r="E2444" s="2">
        <f t="shared" si="223"/>
        <v>-4.3238633317392861E-3</v>
      </c>
      <c r="F2444" s="2">
        <f t="shared" si="227"/>
        <v>-1.4081559100944619E-3</v>
      </c>
      <c r="G2444" s="2">
        <f t="shared" si="225"/>
        <v>-2.9157074216448241E-3</v>
      </c>
      <c r="H2444" s="2" t="str">
        <f t="shared" si="226"/>
        <v>Hold</v>
      </c>
    </row>
    <row r="2445" spans="1:8" ht="13.5" x14ac:dyDescent="0.25">
      <c r="A2445" s="3">
        <v>45565</v>
      </c>
      <c r="B2445" s="2">
        <v>2.04</v>
      </c>
      <c r="C2445" s="2">
        <f t="shared" si="222"/>
        <v>2.0133021617234848</v>
      </c>
      <c r="D2445" s="2">
        <f t="shared" si="224"/>
        <v>2.021522777698185</v>
      </c>
      <c r="E2445" s="2">
        <f t="shared" si="223"/>
        <v>-8.2206159747002516E-3</v>
      </c>
      <c r="F2445" s="2">
        <f t="shared" si="227"/>
        <v>-2.7706479230156199E-3</v>
      </c>
      <c r="G2445" s="2">
        <f t="shared" si="225"/>
        <v>-5.4499680516846317E-3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2.0299999999999998</v>
      </c>
      <c r="C2446" s="2">
        <f t="shared" si="222"/>
        <v>2.0189479829967949</v>
      </c>
      <c r="D2446" s="2">
        <f t="shared" si="224"/>
        <v>2.0221507200909121</v>
      </c>
      <c r="E2446" s="2">
        <f t="shared" si="223"/>
        <v>-3.2027370941172251E-3</v>
      </c>
      <c r="F2446" s="2">
        <f t="shared" si="227"/>
        <v>-2.8570657572359413E-3</v>
      </c>
      <c r="G2446" s="2">
        <f t="shared" si="225"/>
        <v>-3.4567133688128381E-4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2.02</v>
      </c>
      <c r="C2447" s="2">
        <f t="shared" ref="C2447:C2510" si="228">$C$4*B2437+C2446*(1-$C$4)</f>
        <v>2.0221867548434416</v>
      </c>
      <c r="D2447" s="2">
        <f t="shared" si="224"/>
        <v>2.0219914074915852</v>
      </c>
      <c r="E2447" s="2">
        <f t="shared" si="223"/>
        <v>1.9534735185633423E-4</v>
      </c>
      <c r="F2447" s="2">
        <f t="shared" si="227"/>
        <v>-2.2465831354174862E-3</v>
      </c>
      <c r="G2447" s="2">
        <f t="shared" si="225"/>
        <v>2.4419304872738204E-3</v>
      </c>
      <c r="H2447" s="2" t="str">
        <f t="shared" si="226"/>
        <v>Sell</v>
      </c>
    </row>
    <row r="2448" spans="1:8" ht="13.5" x14ac:dyDescent="0.25">
      <c r="A2448" s="3">
        <v>45568</v>
      </c>
      <c r="B2448" s="2">
        <v>2.02</v>
      </c>
      <c r="C2448" s="2">
        <f t="shared" si="228"/>
        <v>2.0218503310213736</v>
      </c>
      <c r="D2448" s="2">
        <f t="shared" si="224"/>
        <v>2.0218438958255418</v>
      </c>
      <c r="E2448" s="2">
        <f t="shared" si="223"/>
        <v>6.4351958317665492E-6</v>
      </c>
      <c r="F2448" s="2">
        <f t="shared" si="227"/>
        <v>-1.7959794691676358E-3</v>
      </c>
      <c r="G2448" s="2">
        <f t="shared" si="225"/>
        <v>1.8024146649994023E-3</v>
      </c>
      <c r="H2448" s="2" t="str">
        <f t="shared" si="226"/>
        <v>Sell</v>
      </c>
    </row>
    <row r="2449" spans="1:8" ht="13.5" x14ac:dyDescent="0.25">
      <c r="A2449" s="3">
        <v>45569</v>
      </c>
      <c r="B2449" s="2">
        <v>2.04</v>
      </c>
      <c r="C2449" s="2">
        <f t="shared" si="228"/>
        <v>2.0231041262488545</v>
      </c>
      <c r="D2449" s="2">
        <f t="shared" si="224"/>
        <v>2.0231887924310574</v>
      </c>
      <c r="E2449" s="2">
        <f t="shared" si="223"/>
        <v>-8.4666182202930429E-5</v>
      </c>
      <c r="F2449" s="2">
        <f t="shared" si="227"/>
        <v>-1.4537168117746949E-3</v>
      </c>
      <c r="G2449" s="2">
        <f t="shared" si="225"/>
        <v>1.3690506295717644E-3</v>
      </c>
      <c r="H2449" s="2" t="str">
        <f t="shared" si="226"/>
        <v>Sell</v>
      </c>
    </row>
    <row r="2450" spans="1:8" ht="13.5" x14ac:dyDescent="0.25">
      <c r="A2450" s="3">
        <v>45572</v>
      </c>
      <c r="B2450" s="2">
        <v>2.0299999999999998</v>
      </c>
      <c r="C2450" s="2">
        <f t="shared" si="228"/>
        <v>2.0226265683644153</v>
      </c>
      <c r="D2450" s="2">
        <f t="shared" si="224"/>
        <v>2.0236933263250534</v>
      </c>
      <c r="E2450" s="2">
        <f t="shared" si="223"/>
        <v>-1.0667579606380428E-3</v>
      </c>
      <c r="F2450" s="2">
        <f t="shared" si="227"/>
        <v>-1.3763250415473644E-3</v>
      </c>
      <c r="G2450" s="2">
        <f t="shared" si="225"/>
        <v>3.0956708090932152E-4</v>
      </c>
      <c r="H2450" s="2" t="str">
        <f t="shared" si="226"/>
        <v>Sell</v>
      </c>
    </row>
    <row r="2451" spans="1:8" ht="13.5" x14ac:dyDescent="0.25">
      <c r="A2451" s="3">
        <v>45573</v>
      </c>
      <c r="B2451" s="2">
        <v>2.02</v>
      </c>
      <c r="C2451" s="2">
        <f t="shared" si="228"/>
        <v>2.0252994040006591</v>
      </c>
      <c r="D2451" s="2">
        <f t="shared" si="224"/>
        <v>2.0234197465972716</v>
      </c>
      <c r="E2451" s="2">
        <f t="shared" si="223"/>
        <v>1.8796574033874691E-3</v>
      </c>
      <c r="F2451" s="2">
        <f t="shared" si="227"/>
        <v>-7.2512855256039763E-4</v>
      </c>
      <c r="G2451" s="2">
        <f t="shared" si="225"/>
        <v>2.604785955947867E-3</v>
      </c>
      <c r="H2451" s="2" t="str">
        <f t="shared" si="226"/>
        <v>Sell</v>
      </c>
    </row>
    <row r="2452" spans="1:8" ht="13.5" x14ac:dyDescent="0.25">
      <c r="A2452" s="3">
        <v>45574</v>
      </c>
      <c r="B2452" s="2">
        <v>2.04</v>
      </c>
      <c r="C2452" s="2">
        <f t="shared" si="228"/>
        <v>2.0260225726159424</v>
      </c>
      <c r="D2452" s="2">
        <f t="shared" si="224"/>
        <v>2.024647913515992</v>
      </c>
      <c r="E2452" s="2">
        <f t="shared" si="223"/>
        <v>1.3746590999503816E-3</v>
      </c>
      <c r="F2452" s="2">
        <f t="shared" si="227"/>
        <v>-3.0517102205824176E-4</v>
      </c>
      <c r="G2452" s="2">
        <f t="shared" si="225"/>
        <v>1.6798301220086235E-3</v>
      </c>
      <c r="H2452" s="2" t="str">
        <f t="shared" si="226"/>
        <v>Sell</v>
      </c>
    </row>
    <row r="2453" spans="1:8" ht="13.5" x14ac:dyDescent="0.25">
      <c r="A2453" s="3">
        <v>45575</v>
      </c>
      <c r="B2453" s="2">
        <v>2.02</v>
      </c>
      <c r="C2453" s="2">
        <f t="shared" si="228"/>
        <v>2.0250960229827206</v>
      </c>
      <c r="D2453" s="2">
        <f t="shared" si="224"/>
        <v>2.0243036236259186</v>
      </c>
      <c r="E2453" s="2">
        <f t="shared" si="223"/>
        <v>7.9239935680197604E-4</v>
      </c>
      <c r="F2453" s="2">
        <f t="shared" si="227"/>
        <v>-8.5656946286198198E-5</v>
      </c>
      <c r="G2453" s="2">
        <f t="shared" si="225"/>
        <v>8.7805630308817424E-4</v>
      </c>
      <c r="H2453" s="2" t="str">
        <f t="shared" si="226"/>
        <v>Sell</v>
      </c>
    </row>
    <row r="2454" spans="1:8" ht="13.5" x14ac:dyDescent="0.25">
      <c r="A2454" s="3">
        <v>45576</v>
      </c>
      <c r="B2454" s="2">
        <v>2.02</v>
      </c>
      <c r="C2454" s="2">
        <f t="shared" si="228"/>
        <v>2.0273889425238405</v>
      </c>
      <c r="D2454" s="2">
        <f t="shared" si="224"/>
        <v>2.0239848366906656</v>
      </c>
      <c r="E2454" s="2">
        <f t="shared" si="223"/>
        <v>3.404105833174853E-3</v>
      </c>
      <c r="F2454" s="2">
        <f t="shared" si="227"/>
        <v>6.1229560960601205E-4</v>
      </c>
      <c r="G2454" s="2">
        <f t="shared" si="225"/>
        <v>2.791810223568841E-3</v>
      </c>
      <c r="H2454" s="2" t="str">
        <f t="shared" si="226"/>
        <v>Sell</v>
      </c>
    </row>
    <row r="2455" spans="1:8" ht="13.5" x14ac:dyDescent="0.25">
      <c r="A2455" s="3">
        <v>45579</v>
      </c>
      <c r="B2455" s="2">
        <v>2.02</v>
      </c>
      <c r="C2455" s="2">
        <f t="shared" si="228"/>
        <v>2.0293291052124802</v>
      </c>
      <c r="D2455" s="2">
        <f t="shared" si="224"/>
        <v>2.0236896636024682</v>
      </c>
      <c r="E2455" s="2">
        <f t="shared" si="223"/>
        <v>5.6394416100120637E-3</v>
      </c>
      <c r="F2455" s="2">
        <f t="shared" si="227"/>
        <v>1.6177248096872225E-3</v>
      </c>
      <c r="G2455" s="2">
        <f t="shared" si="225"/>
        <v>4.021716800324841E-3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1.99</v>
      </c>
      <c r="C2456" s="2">
        <f t="shared" si="228"/>
        <v>2.0294323197951756</v>
      </c>
      <c r="D2456" s="2">
        <f t="shared" si="224"/>
        <v>2.0211941329652481</v>
      </c>
      <c r="E2456" s="2">
        <f t="shared" si="223"/>
        <v>8.2381868299274963E-3</v>
      </c>
      <c r="F2456" s="2">
        <f t="shared" si="227"/>
        <v>2.9418172137352771E-3</v>
      </c>
      <c r="G2456" s="2">
        <f t="shared" si="225"/>
        <v>5.2963696161922192E-3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1.99</v>
      </c>
      <c r="C2457" s="2">
        <f t="shared" si="228"/>
        <v>2.0279811936728409</v>
      </c>
      <c r="D2457" s="2">
        <f t="shared" si="224"/>
        <v>2.0188834564493039</v>
      </c>
      <c r="E2457" s="2">
        <f t="shared" si="223"/>
        <v>9.0977372235370169E-3</v>
      </c>
      <c r="F2457" s="2">
        <f t="shared" si="227"/>
        <v>4.1730012156956254E-3</v>
      </c>
      <c r="G2457" s="2">
        <f t="shared" si="225"/>
        <v>4.9247360078413915E-3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2.02</v>
      </c>
      <c r="C2458" s="2">
        <f t="shared" si="228"/>
        <v>2.0267533177231729</v>
      </c>
      <c r="D2458" s="2">
        <f t="shared" si="224"/>
        <v>2.0189661633789853</v>
      </c>
      <c r="E2458" s="2">
        <f t="shared" si="223"/>
        <v>7.7871543441876412E-3</v>
      </c>
      <c r="F2458" s="2">
        <f t="shared" si="227"/>
        <v>4.8958318413940289E-3</v>
      </c>
      <c r="G2458" s="2">
        <f t="shared" si="225"/>
        <v>2.8913225027936123E-3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2.0299999999999998</v>
      </c>
      <c r="C2459" s="2">
        <f t="shared" si="228"/>
        <v>2.028791268842685</v>
      </c>
      <c r="D2459" s="2">
        <f t="shared" si="224"/>
        <v>2.0197834846101714</v>
      </c>
      <c r="E2459" s="2">
        <f t="shared" si="223"/>
        <v>9.0077842325135826E-3</v>
      </c>
      <c r="F2459" s="2">
        <f t="shared" si="227"/>
        <v>5.71822231961794E-3</v>
      </c>
      <c r="G2459" s="2">
        <f t="shared" si="225"/>
        <v>3.2895619128956426E-3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2.0099999999999998</v>
      </c>
      <c r="C2460" s="2">
        <f t="shared" si="228"/>
        <v>2.0289772274822719</v>
      </c>
      <c r="D2460" s="2">
        <f t="shared" si="224"/>
        <v>2.0190587820464549</v>
      </c>
      <c r="E2460" s="2">
        <f t="shared" ref="E2460:E2523" si="229">C2460-D2460</f>
        <v>9.9184454358169916E-3</v>
      </c>
      <c r="F2460" s="2">
        <f t="shared" si="227"/>
        <v>6.5582669428577503E-3</v>
      </c>
      <c r="G2460" s="2">
        <f t="shared" si="225"/>
        <v>3.3601784929592413E-3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2</v>
      </c>
      <c r="C2461" s="2">
        <f t="shared" si="228"/>
        <v>2.0275961155619222</v>
      </c>
      <c r="D2461" s="2">
        <f t="shared" ref="D2461:D2524" si="230">$D$4*B2461+(1-$D$4)*D2460</f>
        <v>2.0176470204133841</v>
      </c>
      <c r="E2461" s="2">
        <f t="shared" si="229"/>
        <v>9.9490951485381451E-3</v>
      </c>
      <c r="F2461" s="2">
        <f t="shared" si="227"/>
        <v>7.23643258399383E-3</v>
      </c>
      <c r="G2461" s="2">
        <f t="shared" si="225"/>
        <v>2.7126625645443152E-3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2</v>
      </c>
      <c r="C2462" s="2">
        <f t="shared" si="228"/>
        <v>2.029504405475473</v>
      </c>
      <c r="D2462" s="2">
        <f t="shared" si="230"/>
        <v>2.0163398337160965</v>
      </c>
      <c r="E2462" s="2">
        <f t="shared" si="229"/>
        <v>1.3164571759376464E-2</v>
      </c>
      <c r="F2462" s="2">
        <f t="shared" si="227"/>
        <v>8.4220604190703569E-3</v>
      </c>
      <c r="G2462" s="2">
        <f t="shared" si="225"/>
        <v>4.7425113403061075E-3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1.99</v>
      </c>
      <c r="C2463" s="2">
        <f t="shared" si="228"/>
        <v>2.028042189248477</v>
      </c>
      <c r="D2463" s="2">
        <f t="shared" si="230"/>
        <v>2.0143887349223113</v>
      </c>
      <c r="E2463" s="2">
        <f t="shared" si="229"/>
        <v>1.3653454326165715E-2</v>
      </c>
      <c r="F2463" s="2">
        <f t="shared" si="227"/>
        <v>9.4683392004894298E-3</v>
      </c>
      <c r="G2463" s="2">
        <f t="shared" si="225"/>
        <v>4.185115125676285E-3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2</v>
      </c>
      <c r="C2464" s="2">
        <f t="shared" si="228"/>
        <v>2.0268049293640957</v>
      </c>
      <c r="D2464" s="2">
        <f t="shared" si="230"/>
        <v>2.0133229027058439</v>
      </c>
      <c r="E2464" s="2">
        <f t="shared" si="229"/>
        <v>1.3482026658251822E-2</v>
      </c>
      <c r="F2464" s="2">
        <f t="shared" si="227"/>
        <v>1.0271076692041909E-2</v>
      </c>
      <c r="G2464" s="2">
        <f t="shared" si="225"/>
        <v>3.2109499662099136E-3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2.12</v>
      </c>
      <c r="C2465" s="2">
        <f t="shared" si="228"/>
        <v>2.0257580171542346</v>
      </c>
      <c r="D2465" s="2">
        <f t="shared" si="230"/>
        <v>2.0212249099128186</v>
      </c>
      <c r="E2465" s="2">
        <f t="shared" si="229"/>
        <v>4.53310724141609E-3</v>
      </c>
      <c r="F2465" s="2">
        <f t="shared" si="227"/>
        <v>9.1234828019167453E-3</v>
      </c>
      <c r="G2465" s="2">
        <f t="shared" si="225"/>
        <v>-4.5903755605006553E-3</v>
      </c>
      <c r="H2465" s="2" t="str">
        <f t="shared" si="226"/>
        <v>Hold</v>
      </c>
    </row>
    <row r="2466" spans="1:8" ht="13.5" x14ac:dyDescent="0.25">
      <c r="A2466" s="3">
        <v>45595</v>
      </c>
      <c r="B2466" s="2">
        <v>2.2400000000000002</v>
      </c>
      <c r="C2466" s="2">
        <f t="shared" si="228"/>
        <v>2.0202567837458907</v>
      </c>
      <c r="D2466" s="2">
        <f t="shared" si="230"/>
        <v>2.0374304721414989</v>
      </c>
      <c r="E2466" s="2">
        <f t="shared" si="229"/>
        <v>-1.7173688395608178E-2</v>
      </c>
      <c r="F2466" s="2">
        <f t="shared" si="227"/>
        <v>3.8640485624117605E-3</v>
      </c>
      <c r="G2466" s="2">
        <f t="shared" si="225"/>
        <v>-2.1037736958019939E-2</v>
      </c>
      <c r="H2466" s="2" t="str">
        <f t="shared" si="226"/>
        <v>Hold</v>
      </c>
    </row>
    <row r="2467" spans="1:8" ht="13.5" x14ac:dyDescent="0.25">
      <c r="A2467" s="3">
        <v>45596</v>
      </c>
      <c r="B2467" s="2">
        <v>2.25</v>
      </c>
      <c r="C2467" s="2">
        <f t="shared" si="228"/>
        <v>2.0156018939388307</v>
      </c>
      <c r="D2467" s="2">
        <f t="shared" si="230"/>
        <v>2.0531763630939803</v>
      </c>
      <c r="E2467" s="2">
        <f t="shared" si="229"/>
        <v>-3.7574469155149615E-2</v>
      </c>
      <c r="F2467" s="2">
        <f t="shared" si="227"/>
        <v>-4.423654981100515E-3</v>
      </c>
      <c r="G2467" s="2">
        <f t="shared" si="225"/>
        <v>-3.3150814174049102E-2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2.25</v>
      </c>
      <c r="C2468" s="2">
        <f t="shared" si="228"/>
        <v>2.0162785256405491</v>
      </c>
      <c r="D2468" s="2">
        <f t="shared" si="230"/>
        <v>2.0677558917536856</v>
      </c>
      <c r="E2468" s="2">
        <f t="shared" si="229"/>
        <v>-5.1477366113136469E-2</v>
      </c>
      <c r="F2468" s="2">
        <f t="shared" si="227"/>
        <v>-1.3834397207507707E-2</v>
      </c>
      <c r="G2468" s="2">
        <f t="shared" ref="G2468:G2531" si="231">E2468-F2468</f>
        <v>-3.7642968905628765E-2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2.27</v>
      </c>
      <c r="C2469" s="2">
        <f t="shared" si="228"/>
        <v>2.0183895216958492</v>
      </c>
      <c r="D2469" s="2">
        <f t="shared" si="230"/>
        <v>2.0827369368089679</v>
      </c>
      <c r="E2469" s="2">
        <f t="shared" si="229"/>
        <v>-6.43474151131187E-2</v>
      </c>
      <c r="F2469" s="2">
        <f t="shared" ref="F2469:F2532" si="233">(E2469*(2/(10)))+((1-(2/10))*F2468)</f>
        <v>-2.3937000788629908E-2</v>
      </c>
      <c r="G2469" s="2">
        <f t="shared" si="231"/>
        <v>-4.0410414324488789E-2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2.2799999999999998</v>
      </c>
      <c r="C2470" s="2">
        <f t="shared" si="228"/>
        <v>2.0170988260503337</v>
      </c>
      <c r="D2470" s="2">
        <f t="shared" si="230"/>
        <v>2.097349015563859</v>
      </c>
      <c r="E2470" s="2">
        <f t="shared" si="229"/>
        <v>-8.025018951352525E-2</v>
      </c>
      <c r="F2470" s="2">
        <f t="shared" si="233"/>
        <v>-3.5199638533608982E-2</v>
      </c>
      <c r="G2470" s="2">
        <f t="shared" si="231"/>
        <v>-4.5050550979916268E-2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2.2999999999999998</v>
      </c>
      <c r="C2471" s="2">
        <f t="shared" si="228"/>
        <v>2.0144682374272054</v>
      </c>
      <c r="D2471" s="2">
        <f t="shared" si="230"/>
        <v>2.1123601995961656</v>
      </c>
      <c r="E2471" s="2">
        <f t="shared" si="229"/>
        <v>-9.7891962168960234E-2</v>
      </c>
      <c r="F2471" s="2">
        <f t="shared" si="233"/>
        <v>-4.7738103260679232E-2</v>
      </c>
      <c r="G2471" s="2">
        <f t="shared" si="231"/>
        <v>-5.0153858908281002E-2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2.2999999999999998</v>
      </c>
      <c r="C2472" s="2">
        <f t="shared" si="228"/>
        <v>2.012242354746097</v>
      </c>
      <c r="D2472" s="2">
        <f t="shared" si="230"/>
        <v>2.1262594440705236</v>
      </c>
      <c r="E2472" s="2">
        <f t="shared" si="229"/>
        <v>-0.11401708932442656</v>
      </c>
      <c r="F2472" s="2">
        <f t="shared" si="233"/>
        <v>-6.0993900473428703E-2</v>
      </c>
      <c r="G2472" s="2">
        <f t="shared" si="231"/>
        <v>-5.3023188850997854E-2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2.29</v>
      </c>
      <c r="C2473" s="2">
        <f t="shared" si="228"/>
        <v>2.008820454015928</v>
      </c>
      <c r="D2473" s="2">
        <f t="shared" si="230"/>
        <v>2.1383883741393737</v>
      </c>
      <c r="E2473" s="2">
        <f t="shared" si="229"/>
        <v>-0.12956792012344565</v>
      </c>
      <c r="F2473" s="2">
        <f t="shared" si="233"/>
        <v>-7.4708704403432094E-2</v>
      </c>
      <c r="G2473" s="2">
        <f t="shared" si="231"/>
        <v>-5.4859215720013552E-2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2.29</v>
      </c>
      <c r="C2474" s="2">
        <f t="shared" si="228"/>
        <v>2.0074634610904005</v>
      </c>
      <c r="D2474" s="2">
        <f t="shared" si="230"/>
        <v>2.1496188649438648</v>
      </c>
      <c r="E2474" s="2">
        <f t="shared" si="229"/>
        <v>-0.14215540385346426</v>
      </c>
      <c r="F2474" s="2">
        <f t="shared" si="233"/>
        <v>-8.8198044293438527E-2</v>
      </c>
      <c r="G2474" s="2">
        <f t="shared" si="231"/>
        <v>-5.3957359560025731E-2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2.27</v>
      </c>
      <c r="C2475" s="2">
        <f t="shared" si="228"/>
        <v>2.0247767747688004</v>
      </c>
      <c r="D2475" s="2">
        <f t="shared" si="230"/>
        <v>2.158535986059134</v>
      </c>
      <c r="E2475" s="2">
        <f t="shared" si="229"/>
        <v>-0.13375921129033363</v>
      </c>
      <c r="F2475" s="2">
        <f t="shared" si="233"/>
        <v>-9.7310277692817554E-2</v>
      </c>
      <c r="G2475" s="2">
        <f t="shared" si="231"/>
        <v>-3.6448933597516081E-2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2.27</v>
      </c>
      <c r="C2476" s="2">
        <f t="shared" si="228"/>
        <v>2.0578880401889847</v>
      </c>
      <c r="D2476" s="2">
        <f t="shared" si="230"/>
        <v>2.1667925796843832</v>
      </c>
      <c r="E2476" s="2">
        <f t="shared" si="229"/>
        <v>-0.10890453949539847</v>
      </c>
      <c r="F2476" s="2">
        <f t="shared" si="233"/>
        <v>-9.9629130053333737E-2</v>
      </c>
      <c r="G2476" s="2">
        <f t="shared" si="231"/>
        <v>-9.2754094420647304E-3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2.27</v>
      </c>
      <c r="C2477" s="2">
        <f t="shared" si="228"/>
        <v>2.0874437263137562</v>
      </c>
      <c r="D2477" s="2">
        <f t="shared" si="230"/>
        <v>2.174437573781836</v>
      </c>
      <c r="E2477" s="2">
        <f t="shared" si="229"/>
        <v>-8.699384746807981E-2</v>
      </c>
      <c r="F2477" s="2">
        <f t="shared" si="233"/>
        <v>-9.710207353628296E-2</v>
      </c>
      <c r="G2477" s="2">
        <f t="shared" si="231"/>
        <v>1.0108226068203149E-2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2.25</v>
      </c>
      <c r="C2478" s="2">
        <f t="shared" si="228"/>
        <v>2.1124523838039475</v>
      </c>
      <c r="D2478" s="2">
        <f t="shared" si="230"/>
        <v>2.1800347905387367</v>
      </c>
      <c r="E2478" s="2">
        <f t="shared" si="229"/>
        <v>-6.7582406734789213E-2</v>
      </c>
      <c r="F2478" s="2">
        <f t="shared" si="233"/>
        <v>-9.1198140175984224E-2</v>
      </c>
      <c r="G2478" s="2">
        <f t="shared" si="231"/>
        <v>2.3615733441195011E-2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2.25</v>
      </c>
      <c r="C2479" s="2">
        <f t="shared" si="228"/>
        <v>2.1366904786033403</v>
      </c>
      <c r="D2479" s="2">
        <f t="shared" si="230"/>
        <v>2.1852173986469783</v>
      </c>
      <c r="E2479" s="2">
        <f t="shared" si="229"/>
        <v>-4.8526920043638011E-2</v>
      </c>
      <c r="F2479" s="2">
        <f t="shared" si="233"/>
        <v>-8.2663896149514984E-2</v>
      </c>
      <c r="G2479" s="2">
        <f t="shared" si="231"/>
        <v>3.4136976105876973E-2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2.25</v>
      </c>
      <c r="C2480" s="2">
        <f t="shared" si="228"/>
        <v>2.1587380972797496</v>
      </c>
      <c r="D2480" s="2">
        <f t="shared" si="230"/>
        <v>2.1900161098583131</v>
      </c>
      <c r="E2480" s="2">
        <f t="shared" si="229"/>
        <v>-3.1278012578563441E-2</v>
      </c>
      <c r="F2480" s="2">
        <f t="shared" si="233"/>
        <v>-7.2386719435324681E-2</v>
      </c>
      <c r="G2480" s="2">
        <f t="shared" si="231"/>
        <v>4.110870685676124E-2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2.2599999999999998</v>
      </c>
      <c r="C2481" s="2">
        <f t="shared" si="228"/>
        <v>2.1804706976982495</v>
      </c>
      <c r="D2481" s="2">
        <f t="shared" si="230"/>
        <v>2.1952001017206602</v>
      </c>
      <c r="E2481" s="2">
        <f t="shared" si="229"/>
        <v>-1.472940402241063E-2</v>
      </c>
      <c r="F2481" s="2">
        <f t="shared" si="233"/>
        <v>-6.0855256352741874E-2</v>
      </c>
      <c r="G2481" s="2">
        <f t="shared" si="231"/>
        <v>4.6125852330331243E-2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2.23</v>
      </c>
      <c r="C2482" s="2">
        <f t="shared" si="228"/>
        <v>2.1988598211292878</v>
      </c>
      <c r="D2482" s="2">
        <f t="shared" si="230"/>
        <v>2.1977778719635741</v>
      </c>
      <c r="E2482" s="2">
        <f t="shared" si="229"/>
        <v>1.0819491657136915E-3</v>
      </c>
      <c r="F2482" s="2">
        <f t="shared" si="233"/>
        <v>-4.8467815249050764E-2</v>
      </c>
      <c r="G2482" s="2">
        <f t="shared" si="231"/>
        <v>4.9549764414764455E-2</v>
      </c>
      <c r="H2482" s="2" t="str">
        <f t="shared" si="232"/>
        <v>Sell</v>
      </c>
    </row>
    <row r="2483" spans="1:8" ht="13.5" x14ac:dyDescent="0.25">
      <c r="A2483" s="3">
        <v>45618</v>
      </c>
      <c r="B2483" s="2">
        <v>2.23</v>
      </c>
      <c r="C2483" s="2">
        <f t="shared" si="228"/>
        <v>2.2128813871093973</v>
      </c>
      <c r="D2483" s="2">
        <f t="shared" si="230"/>
        <v>2.2001646962625685</v>
      </c>
      <c r="E2483" s="2">
        <f t="shared" si="229"/>
        <v>1.2716690846828804E-2</v>
      </c>
      <c r="F2483" s="2">
        <f t="shared" si="233"/>
        <v>-3.6230914029874849E-2</v>
      </c>
      <c r="G2483" s="2">
        <f t="shared" si="231"/>
        <v>4.8947604876703653E-2</v>
      </c>
      <c r="H2483" s="2" t="str">
        <f t="shared" si="232"/>
        <v>Sell</v>
      </c>
    </row>
    <row r="2484" spans="1:8" ht="13.5" x14ac:dyDescent="0.25">
      <c r="A2484" s="3">
        <v>45621</v>
      </c>
      <c r="B2484" s="2">
        <v>2.21</v>
      </c>
      <c r="C2484" s="2">
        <f t="shared" si="228"/>
        <v>2.2247457890925668</v>
      </c>
      <c r="D2484" s="2">
        <f t="shared" si="230"/>
        <v>2.2008932372801562</v>
      </c>
      <c r="E2484" s="2">
        <f t="shared" si="229"/>
        <v>2.3852551812410638E-2</v>
      </c>
      <c r="F2484" s="2">
        <f t="shared" si="233"/>
        <v>-2.4214220861417751E-2</v>
      </c>
      <c r="G2484" s="2">
        <f t="shared" si="231"/>
        <v>4.806677267382839E-2</v>
      </c>
      <c r="H2484" s="2" t="str">
        <f t="shared" si="232"/>
        <v>Sell</v>
      </c>
    </row>
    <row r="2485" spans="1:8" ht="13.5" x14ac:dyDescent="0.25">
      <c r="A2485" s="3">
        <v>45622</v>
      </c>
      <c r="B2485" s="2">
        <v>2.2200000000000002</v>
      </c>
      <c r="C2485" s="2">
        <f t="shared" si="228"/>
        <v>2.2317079753860183</v>
      </c>
      <c r="D2485" s="2">
        <f t="shared" si="230"/>
        <v>2.2023085530371818</v>
      </c>
      <c r="E2485" s="2">
        <f t="shared" si="229"/>
        <v>2.9399422348836524E-2</v>
      </c>
      <c r="F2485" s="2">
        <f t="shared" si="233"/>
        <v>-1.3491492219366899E-2</v>
      </c>
      <c r="G2485" s="2">
        <f t="shared" si="231"/>
        <v>4.2890914568203424E-2</v>
      </c>
      <c r="H2485" s="2" t="str">
        <f t="shared" si="232"/>
        <v>Sell</v>
      </c>
    </row>
    <row r="2486" spans="1:8" ht="13.5" x14ac:dyDescent="0.25">
      <c r="A2486" s="3">
        <v>45623</v>
      </c>
      <c r="B2486" s="2">
        <v>2.23</v>
      </c>
      <c r="C2486" s="2">
        <f t="shared" si="228"/>
        <v>2.2375990560958616</v>
      </c>
      <c r="D2486" s="2">
        <f t="shared" si="230"/>
        <v>2.2043597713307239</v>
      </c>
      <c r="E2486" s="2">
        <f t="shared" si="229"/>
        <v>3.3239284765137711E-2</v>
      </c>
      <c r="F2486" s="2">
        <f t="shared" si="233"/>
        <v>-4.1453368224659767E-3</v>
      </c>
      <c r="G2486" s="2">
        <f t="shared" si="231"/>
        <v>3.7384621587603688E-2</v>
      </c>
      <c r="H2486" s="2" t="str">
        <f t="shared" si="232"/>
        <v>Sell</v>
      </c>
    </row>
    <row r="2487" spans="1:8" ht="13.5" x14ac:dyDescent="0.25">
      <c r="A2487" s="3">
        <v>45624</v>
      </c>
      <c r="B2487" s="2">
        <v>2.2400000000000002</v>
      </c>
      <c r="C2487" s="2">
        <f t="shared" si="228"/>
        <v>2.2425838166964982</v>
      </c>
      <c r="D2487" s="2">
        <f t="shared" si="230"/>
        <v>2.2069997882691887</v>
      </c>
      <c r="E2487" s="2">
        <f t="shared" si="229"/>
        <v>3.5584028427309455E-2</v>
      </c>
      <c r="F2487" s="2">
        <f t="shared" si="233"/>
        <v>3.8005362274891102E-3</v>
      </c>
      <c r="G2487" s="2">
        <f t="shared" si="231"/>
        <v>3.1783492199820344E-2</v>
      </c>
      <c r="H2487" s="2" t="str">
        <f t="shared" si="232"/>
        <v>Sell</v>
      </c>
    </row>
    <row r="2488" spans="1:8" ht="13.5" x14ac:dyDescent="0.25">
      <c r="A2488" s="3">
        <v>45625</v>
      </c>
      <c r="B2488" s="2">
        <v>2.2200000000000002</v>
      </c>
      <c r="C2488" s="2">
        <f t="shared" si="228"/>
        <v>2.2437247679739598</v>
      </c>
      <c r="D2488" s="2">
        <f t="shared" si="230"/>
        <v>2.2079627669159154</v>
      </c>
      <c r="E2488" s="2">
        <f t="shared" si="229"/>
        <v>3.576200105804439E-2</v>
      </c>
      <c r="F2488" s="2">
        <f t="shared" si="233"/>
        <v>1.0192829193600168E-2</v>
      </c>
      <c r="G2488" s="2">
        <f t="shared" si="231"/>
        <v>2.5569171864444223E-2</v>
      </c>
      <c r="H2488" s="2" t="str">
        <f t="shared" si="232"/>
        <v>Sell</v>
      </c>
    </row>
    <row r="2489" spans="1:8" ht="13.5" x14ac:dyDescent="0.25">
      <c r="A2489" s="3">
        <v>45628</v>
      </c>
      <c r="B2489" s="2">
        <v>2.23</v>
      </c>
      <c r="C2489" s="2">
        <f t="shared" si="228"/>
        <v>2.2446901882856585</v>
      </c>
      <c r="D2489" s="2">
        <f t="shared" si="230"/>
        <v>2.2095951545517734</v>
      </c>
      <c r="E2489" s="2">
        <f t="shared" si="229"/>
        <v>3.5095033733885117E-2</v>
      </c>
      <c r="F2489" s="2">
        <f t="shared" si="233"/>
        <v>1.5173270101657158E-2</v>
      </c>
      <c r="G2489" s="2">
        <f t="shared" si="231"/>
        <v>1.992176363222796E-2</v>
      </c>
      <c r="H2489" s="2" t="str">
        <f t="shared" si="232"/>
        <v>Sell</v>
      </c>
    </row>
    <row r="2490" spans="1:8" ht="13.5" x14ac:dyDescent="0.25">
      <c r="A2490" s="3">
        <v>45629</v>
      </c>
      <c r="B2490" s="2">
        <v>2.23</v>
      </c>
      <c r="C2490" s="2">
        <f t="shared" si="228"/>
        <v>2.245507082395557</v>
      </c>
      <c r="D2490" s="2">
        <f t="shared" si="230"/>
        <v>2.2111066245849753</v>
      </c>
      <c r="E2490" s="2">
        <f t="shared" si="229"/>
        <v>3.4400457810581653E-2</v>
      </c>
      <c r="F2490" s="2">
        <f t="shared" si="233"/>
        <v>1.9018707643442059E-2</v>
      </c>
      <c r="G2490" s="2">
        <f t="shared" si="231"/>
        <v>1.5381750167139593E-2</v>
      </c>
      <c r="H2490" s="2" t="str">
        <f t="shared" si="232"/>
        <v>Sell</v>
      </c>
    </row>
    <row r="2491" spans="1:8" ht="13.5" x14ac:dyDescent="0.25">
      <c r="A2491" s="3">
        <v>45630</v>
      </c>
      <c r="B2491" s="2">
        <v>2.23</v>
      </c>
      <c r="C2491" s="2">
        <f t="shared" si="228"/>
        <v>2.2477367620270097</v>
      </c>
      <c r="D2491" s="2">
        <f t="shared" si="230"/>
        <v>2.2125061338749772</v>
      </c>
      <c r="E2491" s="2">
        <f t="shared" si="229"/>
        <v>3.5230628152032484E-2</v>
      </c>
      <c r="F2491" s="2">
        <f t="shared" si="233"/>
        <v>2.2261091745160146E-2</v>
      </c>
      <c r="G2491" s="2">
        <f t="shared" si="231"/>
        <v>1.2969536406872338E-2</v>
      </c>
      <c r="H2491" s="2" t="str">
        <f t="shared" si="232"/>
        <v>Sell</v>
      </c>
    </row>
    <row r="2492" spans="1:8" ht="13.5" x14ac:dyDescent="0.25">
      <c r="A2492" s="3">
        <v>45631</v>
      </c>
      <c r="B2492" s="2">
        <v>2.23</v>
      </c>
      <c r="C2492" s="2">
        <f t="shared" si="228"/>
        <v>2.2450080294074697</v>
      </c>
      <c r="D2492" s="2">
        <f t="shared" si="230"/>
        <v>2.2138019758101639</v>
      </c>
      <c r="E2492" s="2">
        <f t="shared" si="229"/>
        <v>3.1206053597305772E-2</v>
      </c>
      <c r="F2492" s="2">
        <f t="shared" si="233"/>
        <v>2.405008411558927E-2</v>
      </c>
      <c r="G2492" s="2">
        <f t="shared" si="231"/>
        <v>7.1559694817165016E-3</v>
      </c>
      <c r="H2492" s="2" t="str">
        <f t="shared" si="232"/>
        <v>Sell</v>
      </c>
    </row>
    <row r="2493" spans="1:8" ht="13.5" x14ac:dyDescent="0.25">
      <c r="A2493" s="3">
        <v>45632</v>
      </c>
      <c r="B2493" s="2">
        <v>2.2200000000000002</v>
      </c>
      <c r="C2493" s="2">
        <f t="shared" si="228"/>
        <v>2.2426991018063207</v>
      </c>
      <c r="D2493" s="2">
        <f t="shared" si="230"/>
        <v>2.2142610887131147</v>
      </c>
      <c r="E2493" s="2">
        <f t="shared" si="229"/>
        <v>2.8438013093206038E-2</v>
      </c>
      <c r="F2493" s="2">
        <f t="shared" si="233"/>
        <v>2.4927669911112626E-2</v>
      </c>
      <c r="G2493" s="2">
        <f t="shared" si="231"/>
        <v>3.5103431820934124E-3</v>
      </c>
      <c r="H2493" s="2" t="str">
        <f t="shared" si="232"/>
        <v>Sell</v>
      </c>
    </row>
    <row r="2494" spans="1:8" ht="13.5" x14ac:dyDescent="0.25">
      <c r="A2494" s="3">
        <v>45635</v>
      </c>
      <c r="B2494" s="2">
        <v>2.2200000000000002</v>
      </c>
      <c r="C2494" s="2">
        <f t="shared" si="228"/>
        <v>2.2376684707591945</v>
      </c>
      <c r="D2494" s="2">
        <f t="shared" si="230"/>
        <v>2.2146861932528839</v>
      </c>
      <c r="E2494" s="2">
        <f t="shared" si="229"/>
        <v>2.2982277506310655E-2</v>
      </c>
      <c r="F2494" s="2">
        <f t="shared" si="233"/>
        <v>2.4538591430152235E-2</v>
      </c>
      <c r="G2494" s="2">
        <f t="shared" si="231"/>
        <v>-1.5563139238415798E-3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2.23</v>
      </c>
      <c r="C2495" s="2">
        <f t="shared" si="228"/>
        <v>2.234950244488549</v>
      </c>
      <c r="D2495" s="2">
        <f t="shared" si="230"/>
        <v>2.2158205493082259</v>
      </c>
      <c r="E2495" s="2">
        <f t="shared" si="229"/>
        <v>1.9129695180323036E-2</v>
      </c>
      <c r="F2495" s="2">
        <f t="shared" si="233"/>
        <v>2.3456812180186398E-2</v>
      </c>
      <c r="G2495" s="2">
        <f t="shared" si="231"/>
        <v>-4.3271169998633612E-3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2.15</v>
      </c>
      <c r="C2496" s="2">
        <f t="shared" si="228"/>
        <v>2.2341886684133878</v>
      </c>
      <c r="D2496" s="2">
        <f t="shared" si="230"/>
        <v>2.2109449530631724</v>
      </c>
      <c r="E2496" s="2">
        <f t="shared" si="229"/>
        <v>2.324371535021541E-2</v>
      </c>
      <c r="F2496" s="2">
        <f t="shared" si="233"/>
        <v>2.3414192814192204E-2</v>
      </c>
      <c r="G2496" s="2">
        <f t="shared" si="231"/>
        <v>-1.7047746397679323E-4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2.19</v>
      </c>
      <c r="C2497" s="2">
        <f t="shared" si="228"/>
        <v>2.2350827194267127</v>
      </c>
      <c r="D2497" s="2">
        <f t="shared" si="230"/>
        <v>2.2093934750584929</v>
      </c>
      <c r="E2497" s="2">
        <f t="shared" si="229"/>
        <v>2.5689244368219732E-2</v>
      </c>
      <c r="F2497" s="2">
        <f t="shared" si="233"/>
        <v>2.3869203124997709E-2</v>
      </c>
      <c r="G2497" s="2">
        <f t="shared" si="231"/>
        <v>1.8200412432220238E-3</v>
      </c>
      <c r="H2497" s="2" t="str">
        <f t="shared" si="232"/>
        <v>Sell</v>
      </c>
    </row>
    <row r="2498" spans="1:8" ht="13.5" x14ac:dyDescent="0.25">
      <c r="A2498" s="3">
        <v>45639</v>
      </c>
      <c r="B2498" s="2">
        <v>2.2000000000000002</v>
      </c>
      <c r="C2498" s="2">
        <f t="shared" si="228"/>
        <v>2.2327623010533726</v>
      </c>
      <c r="D2498" s="2">
        <f t="shared" si="230"/>
        <v>2.2086976620911973</v>
      </c>
      <c r="E2498" s="2">
        <f t="shared" si="229"/>
        <v>2.4064638962175255E-2</v>
      </c>
      <c r="F2498" s="2">
        <f t="shared" si="233"/>
        <v>2.3908290292433222E-2</v>
      </c>
      <c r="G2498" s="2">
        <f t="shared" si="231"/>
        <v>1.5634866974203326E-4</v>
      </c>
      <c r="H2498" s="2" t="str">
        <f t="shared" si="232"/>
        <v>Sell</v>
      </c>
    </row>
    <row r="2499" spans="1:8" ht="13.5" x14ac:dyDescent="0.25">
      <c r="A2499" s="3">
        <v>45642</v>
      </c>
      <c r="B2499" s="2">
        <v>2.16</v>
      </c>
      <c r="C2499" s="2">
        <f t="shared" si="228"/>
        <v>2.2323373316605459</v>
      </c>
      <c r="D2499" s="2">
        <f t="shared" si="230"/>
        <v>2.2050904278622201</v>
      </c>
      <c r="E2499" s="2">
        <f t="shared" si="229"/>
        <v>2.7246903798325839E-2</v>
      </c>
      <c r="F2499" s="2">
        <f t="shared" si="233"/>
        <v>2.4576012993611746E-2</v>
      </c>
      <c r="G2499" s="2">
        <f t="shared" si="231"/>
        <v>2.6708908047140927E-3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2.1800000000000002</v>
      </c>
      <c r="C2500" s="2">
        <f t="shared" si="228"/>
        <v>2.2319777421743083</v>
      </c>
      <c r="D2500" s="2">
        <f t="shared" si="230"/>
        <v>2.2032318776502038</v>
      </c>
      <c r="E2500" s="2">
        <f t="shared" si="229"/>
        <v>2.8745864524104547E-2</v>
      </c>
      <c r="F2500" s="2">
        <f t="shared" si="233"/>
        <v>2.5409983299710309E-2</v>
      </c>
      <c r="G2500" s="2">
        <f t="shared" si="231"/>
        <v>3.3358812243942382E-3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2.16</v>
      </c>
      <c r="C2501" s="2">
        <f t="shared" si="228"/>
        <v>2.2316734741474917</v>
      </c>
      <c r="D2501" s="2">
        <f t="shared" si="230"/>
        <v>2.2000295163427817</v>
      </c>
      <c r="E2501" s="2">
        <f t="shared" si="229"/>
        <v>3.1643957804710077E-2</v>
      </c>
      <c r="F2501" s="2">
        <f t="shared" si="233"/>
        <v>2.6656778200710263E-2</v>
      </c>
      <c r="G2501" s="2">
        <f t="shared" si="231"/>
        <v>4.9871796039998133E-3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2.17</v>
      </c>
      <c r="C2502" s="2">
        <f t="shared" si="228"/>
        <v>2.2314160165863393</v>
      </c>
      <c r="D2502" s="2">
        <f t="shared" si="230"/>
        <v>2.1978051077247978</v>
      </c>
      <c r="E2502" s="2">
        <f t="shared" si="229"/>
        <v>3.36109088615415E-2</v>
      </c>
      <c r="F2502" s="2">
        <f t="shared" si="233"/>
        <v>2.8047604332876515E-2</v>
      </c>
      <c r="G2502" s="2">
        <f t="shared" si="231"/>
        <v>5.5633045286649849E-3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2.15</v>
      </c>
      <c r="C2503" s="2">
        <f t="shared" si="228"/>
        <v>2.2296597063422872</v>
      </c>
      <c r="D2503" s="2">
        <f t="shared" si="230"/>
        <v>2.1942639886340722</v>
      </c>
      <c r="E2503" s="2">
        <f t="shared" si="229"/>
        <v>3.5395717708214924E-2</v>
      </c>
      <c r="F2503" s="2">
        <f t="shared" si="233"/>
        <v>2.9517227007944201E-2</v>
      </c>
      <c r="G2503" s="2">
        <f t="shared" si="231"/>
        <v>5.8784907002707235E-3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2.15</v>
      </c>
      <c r="C2504" s="2">
        <f t="shared" si="228"/>
        <v>2.2281735976742429</v>
      </c>
      <c r="D2504" s="2">
        <f t="shared" si="230"/>
        <v>2.1909851746611784</v>
      </c>
      <c r="E2504" s="2">
        <f t="shared" si="229"/>
        <v>3.7188423013064575E-2</v>
      </c>
      <c r="F2504" s="2">
        <f t="shared" si="233"/>
        <v>3.1051466208968277E-2</v>
      </c>
      <c r="G2504" s="2">
        <f t="shared" si="231"/>
        <v>6.1369568040962989E-3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2.15</v>
      </c>
      <c r="C2505" s="2">
        <f t="shared" si="228"/>
        <v>2.2284545826474362</v>
      </c>
      <c r="D2505" s="2">
        <f t="shared" si="230"/>
        <v>2.1879492357973875</v>
      </c>
      <c r="E2505" s="2">
        <f t="shared" si="229"/>
        <v>4.0505346850048696E-2</v>
      </c>
      <c r="F2505" s="2">
        <f t="shared" si="233"/>
        <v>3.294224233718436E-2</v>
      </c>
      <c r="G2505" s="2">
        <f t="shared" si="231"/>
        <v>7.5631045128643354E-3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2.16</v>
      </c>
      <c r="C2506" s="2">
        <f t="shared" si="228"/>
        <v>2.2163846468555231</v>
      </c>
      <c r="D2506" s="2">
        <f t="shared" si="230"/>
        <v>2.1858789220346182</v>
      </c>
      <c r="E2506" s="2">
        <f t="shared" si="229"/>
        <v>3.0505724820904856E-2</v>
      </c>
      <c r="F2506" s="2">
        <f t="shared" si="233"/>
        <v>3.2454938833928464E-2</v>
      </c>
      <c r="G2506" s="2">
        <f t="shared" si="231"/>
        <v>-1.9492140130236077E-3</v>
      </c>
      <c r="H2506" s="2" t="str">
        <f t="shared" si="232"/>
        <v>Hold</v>
      </c>
    </row>
    <row r="2507" spans="1:8" ht="13.5" x14ac:dyDescent="0.25">
      <c r="A2507" s="3">
        <v>45653</v>
      </c>
      <c r="B2507" s="2">
        <v>2.15</v>
      </c>
      <c r="C2507" s="2">
        <f t="shared" si="228"/>
        <v>2.2123254704162121</v>
      </c>
      <c r="D2507" s="2">
        <f t="shared" si="230"/>
        <v>2.183221224106128</v>
      </c>
      <c r="E2507" s="2">
        <f t="shared" si="229"/>
        <v>2.9104246310084125E-2</v>
      </c>
      <c r="F2507" s="2">
        <f t="shared" si="233"/>
        <v>3.1784800329159597E-2</v>
      </c>
      <c r="G2507" s="2">
        <f t="shared" si="231"/>
        <v>-2.680554019075472E-3</v>
      </c>
      <c r="H2507" s="2" t="str">
        <f t="shared" si="232"/>
        <v>Hold</v>
      </c>
    </row>
    <row r="2508" spans="1:8" ht="13.5" x14ac:dyDescent="0.25">
      <c r="A2508" s="3">
        <v>45656</v>
      </c>
      <c r="B2508" s="2">
        <v>2.12</v>
      </c>
      <c r="C2508" s="2">
        <f t="shared" si="228"/>
        <v>2.2104292441983331</v>
      </c>
      <c r="D2508" s="2">
        <f t="shared" si="230"/>
        <v>2.1785381704686366</v>
      </c>
      <c r="E2508" s="2">
        <f t="shared" si="229"/>
        <v>3.1891073729696462E-2</v>
      </c>
      <c r="F2508" s="2">
        <f t="shared" si="233"/>
        <v>3.1806055009266976E-2</v>
      </c>
      <c r="G2508" s="2">
        <f t="shared" si="231"/>
        <v>8.5018720429486105E-5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2.19</v>
      </c>
      <c r="C2509" s="2">
        <f t="shared" si="228"/>
        <v>2.2026708989370509</v>
      </c>
      <c r="D2509" s="2">
        <f t="shared" si="230"/>
        <v>2.1793871948783674</v>
      </c>
      <c r="E2509" s="2">
        <f t="shared" si="229"/>
        <v>2.3283704058683519E-2</v>
      </c>
      <c r="F2509" s="2">
        <f t="shared" si="233"/>
        <v>3.0101584819150286E-2</v>
      </c>
      <c r="G2509" s="2">
        <f t="shared" si="231"/>
        <v>-6.8178807604667678E-3</v>
      </c>
      <c r="H2509" s="2" t="str">
        <f t="shared" si="232"/>
        <v>Hold</v>
      </c>
    </row>
    <row r="2510" spans="1:8" ht="13.5" x14ac:dyDescent="0.25">
      <c r="A2510" s="3">
        <v>45659</v>
      </c>
      <c r="B2510" s="2">
        <v>2.15</v>
      </c>
      <c r="C2510" s="2">
        <f t="shared" si="228"/>
        <v>2.1991830683313509</v>
      </c>
      <c r="D2510" s="2">
        <f t="shared" si="230"/>
        <v>2.1772103656281181</v>
      </c>
      <c r="E2510" s="2">
        <f t="shared" si="229"/>
        <v>2.1972702703232816E-2</v>
      </c>
      <c r="F2510" s="2">
        <f t="shared" si="233"/>
        <v>2.8475808395966796E-2</v>
      </c>
      <c r="G2510" s="2">
        <f t="shared" si="231"/>
        <v>-6.5031056927339799E-3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2.15</v>
      </c>
      <c r="C2511" s="2">
        <f t="shared" ref="C2511:C2574" si="234">$C$4*B2501+C2510*(1-$C$4)</f>
        <v>2.1931549039726814</v>
      </c>
      <c r="D2511" s="2">
        <f t="shared" si="230"/>
        <v>2.1751947829889984</v>
      </c>
      <c r="E2511" s="2">
        <f t="shared" si="229"/>
        <v>1.7960120983683048E-2</v>
      </c>
      <c r="F2511" s="2">
        <f t="shared" si="233"/>
        <v>2.6372670913510046E-2</v>
      </c>
      <c r="G2511" s="2">
        <f t="shared" si="231"/>
        <v>-8.4125499298269985E-3</v>
      </c>
      <c r="H2511" s="2" t="str">
        <f t="shared" si="232"/>
        <v>Hold</v>
      </c>
    </row>
    <row r="2512" spans="1:8" ht="13.5" x14ac:dyDescent="0.25">
      <c r="A2512" s="3">
        <v>45663</v>
      </c>
      <c r="B2512" s="2">
        <v>2.17</v>
      </c>
      <c r="C2512" s="2">
        <f t="shared" si="234"/>
        <v>2.1895926110538073</v>
      </c>
      <c r="D2512" s="2">
        <f t="shared" si="230"/>
        <v>2.1748099842490727</v>
      </c>
      <c r="E2512" s="2">
        <f t="shared" si="229"/>
        <v>1.4782626804734633E-2</v>
      </c>
      <c r="F2512" s="2">
        <f t="shared" si="233"/>
        <v>2.4054662091754966E-2</v>
      </c>
      <c r="G2512" s="2">
        <f t="shared" si="231"/>
        <v>-9.2720352870203325E-3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2.16</v>
      </c>
      <c r="C2513" s="2">
        <f t="shared" si="234"/>
        <v>2.1835014401224524</v>
      </c>
      <c r="D2513" s="2">
        <f t="shared" si="230"/>
        <v>2.1737129483787712</v>
      </c>
      <c r="E2513" s="2">
        <f t="shared" si="229"/>
        <v>9.788491743681238E-3</v>
      </c>
      <c r="F2513" s="2">
        <f t="shared" si="233"/>
        <v>2.1201428022140222E-2</v>
      </c>
      <c r="G2513" s="2">
        <f t="shared" si="231"/>
        <v>-1.1412936278458984E-2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2.14</v>
      </c>
      <c r="C2514" s="2">
        <f t="shared" si="234"/>
        <v>2.1783473724113058</v>
      </c>
      <c r="D2514" s="2">
        <f t="shared" si="230"/>
        <v>2.1712156929433069</v>
      </c>
      <c r="E2514" s="2">
        <f t="shared" si="229"/>
        <v>7.1316794679989748E-3</v>
      </c>
      <c r="F2514" s="2">
        <f t="shared" si="233"/>
        <v>1.8387478311311975E-2</v>
      </c>
      <c r="G2514" s="2">
        <f t="shared" si="231"/>
        <v>-1.1255798843313E-2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2.17</v>
      </c>
      <c r="C2515" s="2">
        <f t="shared" si="234"/>
        <v>2.1739862381941819</v>
      </c>
      <c r="D2515" s="2">
        <f t="shared" si="230"/>
        <v>2.1711256416141733</v>
      </c>
      <c r="E2515" s="2">
        <f t="shared" si="229"/>
        <v>2.8605965800085897E-3</v>
      </c>
      <c r="F2515" s="2">
        <f t="shared" si="233"/>
        <v>1.5282101965051299E-2</v>
      </c>
      <c r="G2515" s="2">
        <f t="shared" si="231"/>
        <v>-1.2421505385042709E-2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2.2200000000000002</v>
      </c>
      <c r="C2516" s="2">
        <f t="shared" si="234"/>
        <v>2.171834509241231</v>
      </c>
      <c r="D2516" s="2">
        <f t="shared" si="230"/>
        <v>2.1747459644575677</v>
      </c>
      <c r="E2516" s="2">
        <f t="shared" si="229"/>
        <v>-2.9114552163367335E-3</v>
      </c>
      <c r="F2516" s="2">
        <f t="shared" si="233"/>
        <v>1.1643390528773693E-2</v>
      </c>
      <c r="G2516" s="2">
        <f t="shared" si="231"/>
        <v>-1.4554845745110427E-2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2.2599999999999998</v>
      </c>
      <c r="C2517" s="2">
        <f t="shared" si="234"/>
        <v>2.1684753539733492</v>
      </c>
      <c r="D2517" s="2">
        <f t="shared" si="230"/>
        <v>2.1810610782014512</v>
      </c>
      <c r="E2517" s="2">
        <f t="shared" si="229"/>
        <v>-1.2585724228102002E-2</v>
      </c>
      <c r="F2517" s="2">
        <f t="shared" si="233"/>
        <v>6.7975675773985535E-3</v>
      </c>
      <c r="G2517" s="2">
        <f t="shared" si="231"/>
        <v>-1.9383291805500556E-2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2.31</v>
      </c>
      <c r="C2518" s="2">
        <f t="shared" si="234"/>
        <v>2.1610176072082186</v>
      </c>
      <c r="D2518" s="2">
        <f t="shared" si="230"/>
        <v>2.1906121094457882</v>
      </c>
      <c r="E2518" s="2">
        <f t="shared" si="229"/>
        <v>-2.9594502237569653E-2</v>
      </c>
      <c r="F2518" s="2">
        <f t="shared" si="233"/>
        <v>-4.8084638559508803E-4</v>
      </c>
      <c r="G2518" s="2">
        <f t="shared" si="231"/>
        <v>-2.9113655851974566E-2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2.29</v>
      </c>
      <c r="C2519" s="2">
        <f t="shared" si="234"/>
        <v>2.1654764368684929</v>
      </c>
      <c r="D2519" s="2">
        <f t="shared" si="230"/>
        <v>2.1979741754127669</v>
      </c>
      <c r="E2519" s="2">
        <f t="shared" si="229"/>
        <v>-3.2497738544273957E-2</v>
      </c>
      <c r="F2519" s="2">
        <f t="shared" si="233"/>
        <v>-6.8842248173308623E-3</v>
      </c>
      <c r="G2519" s="2">
        <f t="shared" si="231"/>
        <v>-2.5613513726943093E-2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2.2599999999999998</v>
      </c>
      <c r="C2520" s="2">
        <f t="shared" si="234"/>
        <v>2.1630954465810324</v>
      </c>
      <c r="D2520" s="2">
        <f t="shared" si="230"/>
        <v>2.2025686809377469</v>
      </c>
      <c r="E2520" s="2">
        <f t="shared" si="229"/>
        <v>-3.947323435671457E-2</v>
      </c>
      <c r="F2520" s="2">
        <f t="shared" si="233"/>
        <v>-1.3402026725207605E-2</v>
      </c>
      <c r="G2520" s="2">
        <f t="shared" si="231"/>
        <v>-2.6071207631506964E-2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2.25</v>
      </c>
      <c r="C2521" s="2">
        <f t="shared" si="234"/>
        <v>2.1610807624916428</v>
      </c>
      <c r="D2521" s="2">
        <f t="shared" si="230"/>
        <v>2.206082111979395</v>
      </c>
      <c r="E2521" s="2">
        <f t="shared" si="229"/>
        <v>-4.500134948775214E-2</v>
      </c>
      <c r="F2521" s="2">
        <f t="shared" si="233"/>
        <v>-1.9721891277716515E-2</v>
      </c>
      <c r="G2521" s="2">
        <f t="shared" si="231"/>
        <v>-2.5279458210035625E-2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2.27</v>
      </c>
      <c r="C2522" s="2">
        <f t="shared" si="234"/>
        <v>2.162452952877544</v>
      </c>
      <c r="D2522" s="2">
        <f t="shared" si="230"/>
        <v>2.2108167703512915</v>
      </c>
      <c r="E2522" s="2">
        <f t="shared" si="229"/>
        <v>-4.8363817473747517E-2</v>
      </c>
      <c r="F2522" s="2">
        <f t="shared" si="233"/>
        <v>-2.5450276516922714E-2</v>
      </c>
      <c r="G2522" s="2">
        <f t="shared" si="231"/>
        <v>-2.2913540956824803E-2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2.25</v>
      </c>
      <c r="C2523" s="2">
        <f t="shared" si="234"/>
        <v>2.1620755755117682</v>
      </c>
      <c r="D2523" s="2">
        <f t="shared" si="230"/>
        <v>2.2137192318067513</v>
      </c>
      <c r="E2523" s="2">
        <f t="shared" si="229"/>
        <v>-5.1643656294983131E-2</v>
      </c>
      <c r="F2523" s="2">
        <f t="shared" si="233"/>
        <v>-3.0688952472534798E-2</v>
      </c>
      <c r="G2523" s="2">
        <f t="shared" si="231"/>
        <v>-2.0954703822448333E-2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2.2400000000000002</v>
      </c>
      <c r="C2524" s="2">
        <f t="shared" si="234"/>
        <v>2.1586793331253422</v>
      </c>
      <c r="D2524" s="2">
        <f t="shared" si="230"/>
        <v>2.2156659553766214</v>
      </c>
      <c r="E2524" s="2">
        <f t="shared" ref="E2524:E2587" si="235">C2524-D2524</f>
        <v>-5.6986622251279151E-2</v>
      </c>
      <c r="F2524" s="2">
        <f t="shared" si="233"/>
        <v>-3.5948486428283674E-2</v>
      </c>
      <c r="G2524" s="2">
        <f t="shared" si="231"/>
        <v>-2.1038135822995477E-2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2.2400000000000002</v>
      </c>
      <c r="C2525" s="2">
        <f t="shared" si="234"/>
        <v>2.1604209741829816</v>
      </c>
      <c r="D2525" s="2">
        <f t="shared" ref="D2525:D2588" si="236">$D$4*B2525+(1-$D$4)*D2524</f>
        <v>2.2174684772005753</v>
      </c>
      <c r="E2525" s="2">
        <f t="shared" si="235"/>
        <v>-5.7047503017593648E-2</v>
      </c>
      <c r="F2525" s="2">
        <f t="shared" si="233"/>
        <v>-4.0168289746145669E-2</v>
      </c>
      <c r="G2525" s="2">
        <f t="shared" si="231"/>
        <v>-1.6879213271447979E-2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2.25</v>
      </c>
      <c r="C2526" s="2">
        <f t="shared" si="234"/>
        <v>2.1695869781548307</v>
      </c>
      <c r="D2526" s="2">
        <f t="shared" si="236"/>
        <v>2.2198782196301621</v>
      </c>
      <c r="E2526" s="2">
        <f t="shared" si="235"/>
        <v>-5.0291241475331372E-2</v>
      </c>
      <c r="F2526" s="2">
        <f t="shared" si="233"/>
        <v>-4.2192880091982812E-2</v>
      </c>
      <c r="G2526" s="2">
        <f t="shared" si="231"/>
        <v>-8.0983613833485596E-3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2.2400000000000002</v>
      </c>
      <c r="C2527" s="2">
        <f t="shared" si="234"/>
        <v>2.1834966738233184</v>
      </c>
      <c r="D2527" s="2">
        <f t="shared" si="236"/>
        <v>2.2213687218797795</v>
      </c>
      <c r="E2527" s="2">
        <f t="shared" si="235"/>
        <v>-3.7872048056461161E-2</v>
      </c>
      <c r="F2527" s="2">
        <f t="shared" si="233"/>
        <v>-4.132871368487849E-2</v>
      </c>
      <c r="G2527" s="2">
        <f t="shared" si="231"/>
        <v>3.4566656284173297E-3</v>
      </c>
      <c r="H2527" s="2" t="str">
        <f t="shared" si="232"/>
        <v>Sell</v>
      </c>
    </row>
    <row r="2528" spans="1:8" ht="13.5" x14ac:dyDescent="0.25">
      <c r="A2528" s="3">
        <v>45685</v>
      </c>
      <c r="B2528" s="2">
        <v>2.2400000000000002</v>
      </c>
      <c r="C2528" s="2">
        <f t="shared" si="234"/>
        <v>2.202958724004346</v>
      </c>
      <c r="D2528" s="2">
        <f t="shared" si="236"/>
        <v>2.2227488165553515</v>
      </c>
      <c r="E2528" s="2">
        <f t="shared" si="235"/>
        <v>-1.97900925510055E-2</v>
      </c>
      <c r="F2528" s="2">
        <f t="shared" si="233"/>
        <v>-3.7020989458103892E-2</v>
      </c>
      <c r="G2528" s="2">
        <f t="shared" si="231"/>
        <v>1.7230896907098392E-2</v>
      </c>
      <c r="H2528" s="2" t="str">
        <f t="shared" si="232"/>
        <v>Sell</v>
      </c>
    </row>
    <row r="2529" spans="1:8" ht="13.5" x14ac:dyDescent="0.25">
      <c r="A2529" s="3">
        <v>45686</v>
      </c>
      <c r="B2529" s="2">
        <v>2.23</v>
      </c>
      <c r="C2529" s="2">
        <f t="shared" si="234"/>
        <v>2.2163496895421391</v>
      </c>
      <c r="D2529" s="2">
        <f t="shared" si="236"/>
        <v>2.223285941254955</v>
      </c>
      <c r="E2529" s="2">
        <f t="shared" si="235"/>
        <v>-6.9362517128159773E-3</v>
      </c>
      <c r="F2529" s="2">
        <f t="shared" si="233"/>
        <v>-3.100404190904631E-2</v>
      </c>
      <c r="G2529" s="2">
        <f t="shared" si="231"/>
        <v>2.4067790196230333E-2</v>
      </c>
      <c r="H2529" s="2" t="str">
        <f t="shared" si="232"/>
        <v>Sell</v>
      </c>
    </row>
    <row r="2530" spans="1:8" ht="13.5" x14ac:dyDescent="0.25">
      <c r="A2530" s="3">
        <v>45687</v>
      </c>
      <c r="B2530" s="2">
        <v>2.2400000000000002</v>
      </c>
      <c r="C2530" s="2">
        <f t="shared" si="234"/>
        <v>2.2230651219202713</v>
      </c>
      <c r="D2530" s="2">
        <f t="shared" si="236"/>
        <v>2.2245240196805138</v>
      </c>
      <c r="E2530" s="2">
        <f t="shared" si="235"/>
        <v>-1.4588977602425501E-3</v>
      </c>
      <c r="F2530" s="2">
        <f t="shared" si="233"/>
        <v>-2.509501307928556E-2</v>
      </c>
      <c r="G2530" s="2">
        <f t="shared" si="231"/>
        <v>2.363611531904301E-2</v>
      </c>
      <c r="H2530" s="2" t="str">
        <f t="shared" si="232"/>
        <v>Sell</v>
      </c>
    </row>
    <row r="2531" spans="1:8" ht="13.5" x14ac:dyDescent="0.25">
      <c r="A2531" s="3">
        <v>45688</v>
      </c>
      <c r="B2531" s="2">
        <v>2.2400000000000002</v>
      </c>
      <c r="C2531" s="2">
        <f t="shared" si="234"/>
        <v>2.2272089493171525</v>
      </c>
      <c r="D2531" s="2">
        <f t="shared" si="236"/>
        <v>2.2256703885930684</v>
      </c>
      <c r="E2531" s="2">
        <f t="shared" si="235"/>
        <v>1.5385607240840926E-3</v>
      </c>
      <c r="F2531" s="2">
        <f t="shared" si="233"/>
        <v>-1.976829831861163E-2</v>
      </c>
      <c r="G2531" s="2">
        <f t="shared" si="231"/>
        <v>2.1306859042695723E-2</v>
      </c>
      <c r="H2531" s="2" t="str">
        <f t="shared" si="232"/>
        <v>Sell</v>
      </c>
    </row>
    <row r="2532" spans="1:8" ht="13.5" x14ac:dyDescent="0.25">
      <c r="A2532" s="3">
        <v>45691</v>
      </c>
      <c r="B2532" s="2">
        <v>2.2599999999999998</v>
      </c>
      <c r="C2532" s="2">
        <f t="shared" si="234"/>
        <v>2.2337921878837443</v>
      </c>
      <c r="D2532" s="2">
        <f t="shared" si="236"/>
        <v>2.2282133227713596</v>
      </c>
      <c r="E2532" s="2">
        <f t="shared" si="235"/>
        <v>5.5788651123847011E-3</v>
      </c>
      <c r="F2532" s="2">
        <f t="shared" si="233"/>
        <v>-1.4698865632412364E-2</v>
      </c>
      <c r="G2532" s="2">
        <f t="shared" ref="G2532:G2595" si="237">E2532-F2532</f>
        <v>2.0277730744797065E-2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2.2599999999999998</v>
      </c>
      <c r="C2533" s="2">
        <f t="shared" si="234"/>
        <v>2.2362856974400915</v>
      </c>
      <c r="D2533" s="2">
        <f t="shared" si="236"/>
        <v>2.2305678914549625</v>
      </c>
      <c r="E2533" s="2">
        <f t="shared" si="235"/>
        <v>5.7178059851290541E-3</v>
      </c>
      <c r="F2533" s="2">
        <f t="shared" ref="F2533:F2596" si="239">(E2533*(2/(10)))+((1-(2/10))*F2532)</f>
        <v>-1.0615531308904082E-2</v>
      </c>
      <c r="G2533" s="2">
        <f t="shared" si="237"/>
        <v>1.6333337294033135E-2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2.27</v>
      </c>
      <c r="C2534" s="2">
        <f t="shared" si="234"/>
        <v>2.2368571286031544</v>
      </c>
      <c r="D2534" s="2">
        <f t="shared" si="236"/>
        <v>2.2334887883842245</v>
      </c>
      <c r="E2534" s="2">
        <f t="shared" si="235"/>
        <v>3.3683402189299549E-3</v>
      </c>
      <c r="F2534" s="2">
        <f t="shared" si="239"/>
        <v>-7.8187570033372757E-3</v>
      </c>
      <c r="G2534" s="2">
        <f t="shared" si="237"/>
        <v>1.1187097222267231E-2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2.27</v>
      </c>
      <c r="C2535" s="2">
        <f t="shared" si="234"/>
        <v>2.2373406472795923</v>
      </c>
      <c r="D2535" s="2">
        <f t="shared" si="236"/>
        <v>2.2361933225779853</v>
      </c>
      <c r="E2535" s="2">
        <f t="shared" si="235"/>
        <v>1.1473247016069443E-3</v>
      </c>
      <c r="F2535" s="2">
        <f t="shared" si="239"/>
        <v>-6.0255406623484324E-3</v>
      </c>
      <c r="G2535" s="2">
        <f t="shared" si="237"/>
        <v>7.1728653639553767E-3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2.2599999999999998</v>
      </c>
      <c r="C2536" s="2">
        <f t="shared" si="234"/>
        <v>2.2392882400058087</v>
      </c>
      <c r="D2536" s="2">
        <f t="shared" si="236"/>
        <v>2.2379567801648013</v>
      </c>
      <c r="E2536" s="2">
        <f t="shared" si="235"/>
        <v>1.3314598410074652E-3</v>
      </c>
      <c r="F2536" s="2">
        <f t="shared" si="239"/>
        <v>-4.5541405616772532E-3</v>
      </c>
      <c r="G2536" s="2">
        <f t="shared" si="237"/>
        <v>5.8856004026847184E-3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2.2400000000000002</v>
      </c>
      <c r="C2537" s="2">
        <f t="shared" si="234"/>
        <v>2.2393977415433768</v>
      </c>
      <c r="D2537" s="2">
        <f t="shared" si="236"/>
        <v>2.2381081297822232</v>
      </c>
      <c r="E2537" s="2">
        <f t="shared" si="235"/>
        <v>1.2896117611536084E-3</v>
      </c>
      <c r="F2537" s="2">
        <f t="shared" si="239"/>
        <v>-3.3853900971110807E-3</v>
      </c>
      <c r="G2537" s="2">
        <f t="shared" si="237"/>
        <v>4.6750018582646892E-3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2.2400000000000002</v>
      </c>
      <c r="C2538" s="2">
        <f t="shared" si="234"/>
        <v>2.2394903966905497</v>
      </c>
      <c r="D2538" s="2">
        <f t="shared" si="236"/>
        <v>2.2382482683168732</v>
      </c>
      <c r="E2538" s="2">
        <f t="shared" si="235"/>
        <v>1.2421283736765432E-3</v>
      </c>
      <c r="F2538" s="2">
        <f t="shared" si="239"/>
        <v>-2.4598864029535565E-3</v>
      </c>
      <c r="G2538" s="2">
        <f t="shared" si="237"/>
        <v>3.7020147766300996E-3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2.25</v>
      </c>
      <c r="C2539" s="2">
        <f t="shared" si="234"/>
        <v>2.2380303356612345</v>
      </c>
      <c r="D2539" s="2">
        <f t="shared" si="236"/>
        <v>2.2391187669600678</v>
      </c>
      <c r="E2539" s="2">
        <f t="shared" si="235"/>
        <v>-1.0884312988332923E-3</v>
      </c>
      <c r="F2539" s="2">
        <f t="shared" si="239"/>
        <v>-2.1855953821295041E-3</v>
      </c>
      <c r="G2539" s="2">
        <f t="shared" si="237"/>
        <v>1.0971640832962118E-3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2.2400000000000002</v>
      </c>
      <c r="C2540" s="2">
        <f t="shared" si="234"/>
        <v>2.2383333609441216</v>
      </c>
      <c r="D2540" s="2">
        <f t="shared" si="236"/>
        <v>2.239184043481544</v>
      </c>
      <c r="E2540" s="2">
        <f t="shared" si="235"/>
        <v>-8.5068253742237587E-4</v>
      </c>
      <c r="F2540" s="2">
        <f t="shared" si="239"/>
        <v>-1.9186128131880786E-3</v>
      </c>
      <c r="G2540" s="2">
        <f t="shared" si="237"/>
        <v>1.0679302757657027E-3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2.2799999999999998</v>
      </c>
      <c r="C2541" s="2">
        <f t="shared" si="234"/>
        <v>2.2385897669527184</v>
      </c>
      <c r="D2541" s="2">
        <f t="shared" si="236"/>
        <v>2.242207447668096</v>
      </c>
      <c r="E2541" s="2">
        <f t="shared" si="235"/>
        <v>-3.6176807153776025E-3</v>
      </c>
      <c r="F2541" s="2">
        <f t="shared" si="239"/>
        <v>-2.2584263936259834E-3</v>
      </c>
      <c r="G2541" s="2">
        <f t="shared" si="237"/>
        <v>-1.3592543217516191E-3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2.2599999999999998</v>
      </c>
      <c r="C2542" s="2">
        <f t="shared" si="234"/>
        <v>2.2418836489599925</v>
      </c>
      <c r="D2542" s="2">
        <f t="shared" si="236"/>
        <v>2.2435254145074963</v>
      </c>
      <c r="E2542" s="2">
        <f t="shared" si="235"/>
        <v>-1.6417655475038373E-3</v>
      </c>
      <c r="F2542" s="2">
        <f t="shared" si="239"/>
        <v>-2.1350942244015543E-3</v>
      </c>
      <c r="G2542" s="2">
        <f t="shared" si="237"/>
        <v>4.9332867689771704E-4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2.25</v>
      </c>
      <c r="C2543" s="2">
        <f t="shared" si="234"/>
        <v>2.2446707798892245</v>
      </c>
      <c r="D2543" s="2">
        <f t="shared" si="236"/>
        <v>2.2440050134328668</v>
      </c>
      <c r="E2543" s="2">
        <f t="shared" si="235"/>
        <v>6.6576645635763043E-4</v>
      </c>
      <c r="F2543" s="2">
        <f t="shared" si="239"/>
        <v>-1.5749220882497175E-3</v>
      </c>
      <c r="G2543" s="2">
        <f t="shared" si="237"/>
        <v>2.2406885446073482E-3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2.23</v>
      </c>
      <c r="C2544" s="2">
        <f t="shared" si="234"/>
        <v>2.2485675829831901</v>
      </c>
      <c r="D2544" s="2">
        <f t="shared" si="236"/>
        <v>2.2429676050304321</v>
      </c>
      <c r="E2544" s="2">
        <f t="shared" si="235"/>
        <v>5.5999779527580174E-3</v>
      </c>
      <c r="F2544" s="2">
        <f t="shared" si="239"/>
        <v>-1.3994208004817067E-4</v>
      </c>
      <c r="G2544" s="2">
        <f t="shared" si="237"/>
        <v>5.7399200328061882E-3</v>
      </c>
      <c r="H2544" s="2" t="str">
        <f t="shared" si="238"/>
        <v>Sell</v>
      </c>
    </row>
    <row r="2545" spans="1:8" ht="13.5" x14ac:dyDescent="0.25">
      <c r="A2545" s="3">
        <v>45708</v>
      </c>
      <c r="B2545" s="2">
        <v>2.2400000000000002</v>
      </c>
      <c r="C2545" s="2">
        <f t="shared" si="234"/>
        <v>2.2518648779088535</v>
      </c>
      <c r="D2545" s="2">
        <f t="shared" si="236"/>
        <v>2.2427477824355853</v>
      </c>
      <c r="E2545" s="2">
        <f t="shared" si="235"/>
        <v>9.1170954732682219E-3</v>
      </c>
      <c r="F2545" s="2">
        <f t="shared" si="239"/>
        <v>1.7114654306151079E-3</v>
      </c>
      <c r="G2545" s="2">
        <f t="shared" si="237"/>
        <v>7.4056300426531135E-3</v>
      </c>
      <c r="H2545" s="2" t="str">
        <f t="shared" si="238"/>
        <v>Sell</v>
      </c>
    </row>
    <row r="2546" spans="1:8" ht="13.5" x14ac:dyDescent="0.25">
      <c r="A2546" s="3">
        <v>45709</v>
      </c>
      <c r="B2546" s="2">
        <v>2.23</v>
      </c>
      <c r="C2546" s="2">
        <f t="shared" si="234"/>
        <v>2.253116435153645</v>
      </c>
      <c r="D2546" s="2">
        <f t="shared" si="236"/>
        <v>2.2418035022551717</v>
      </c>
      <c r="E2546" s="2">
        <f t="shared" si="235"/>
        <v>1.1312932898473349E-2</v>
      </c>
      <c r="F2546" s="2">
        <f t="shared" si="239"/>
        <v>3.6317589241867563E-3</v>
      </c>
      <c r="G2546" s="2">
        <f t="shared" si="237"/>
        <v>7.6811739742865927E-3</v>
      </c>
      <c r="H2546" s="2" t="str">
        <f t="shared" si="238"/>
        <v>Sell</v>
      </c>
    </row>
    <row r="2547" spans="1:8" ht="13.5" x14ac:dyDescent="0.25">
      <c r="A2547" s="3">
        <v>45712</v>
      </c>
      <c r="B2547" s="2">
        <v>2.2000000000000002</v>
      </c>
      <c r="C2547" s="2">
        <f t="shared" si="234"/>
        <v>2.2510985220530841</v>
      </c>
      <c r="D2547" s="2">
        <f t="shared" si="236"/>
        <v>2.2387069465325662</v>
      </c>
      <c r="E2547" s="2">
        <f t="shared" si="235"/>
        <v>1.239157552051795E-2</v>
      </c>
      <c r="F2547" s="2">
        <f t="shared" si="239"/>
        <v>5.3837222434529961E-3</v>
      </c>
      <c r="G2547" s="2">
        <f t="shared" si="237"/>
        <v>7.007853277064954E-3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2.2000000000000002</v>
      </c>
      <c r="C2548" s="2">
        <f t="shared" si="234"/>
        <v>2.2493910571218403</v>
      </c>
      <c r="D2548" s="2">
        <f t="shared" si="236"/>
        <v>2.2358397653079316</v>
      </c>
      <c r="E2548" s="2">
        <f t="shared" si="235"/>
        <v>1.3551291813908684E-2</v>
      </c>
      <c r="F2548" s="2">
        <f t="shared" si="239"/>
        <v>7.0172361575441345E-3</v>
      </c>
      <c r="G2548" s="2">
        <f t="shared" si="237"/>
        <v>6.5340556563645491E-3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2.23</v>
      </c>
      <c r="C2549" s="2">
        <f t="shared" si="234"/>
        <v>2.2494847406415572</v>
      </c>
      <c r="D2549" s="2">
        <f t="shared" si="236"/>
        <v>2.2354071900999366</v>
      </c>
      <c r="E2549" s="2">
        <f t="shared" si="235"/>
        <v>1.4077550541620631E-2</v>
      </c>
      <c r="F2549" s="2">
        <f t="shared" si="239"/>
        <v>8.4292990343594349E-3</v>
      </c>
      <c r="G2549" s="2">
        <f t="shared" si="237"/>
        <v>5.6482515072611966E-3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2.2200000000000002</v>
      </c>
      <c r="C2550" s="2">
        <f t="shared" si="234"/>
        <v>2.2480255497736255</v>
      </c>
      <c r="D2550" s="2">
        <f t="shared" si="236"/>
        <v>2.2342659167592007</v>
      </c>
      <c r="E2550" s="2">
        <f t="shared" si="235"/>
        <v>1.3759633014424733E-2</v>
      </c>
      <c r="F2550" s="2">
        <f t="shared" si="239"/>
        <v>9.4953658303724951E-3</v>
      </c>
      <c r="G2550" s="2">
        <f t="shared" si="237"/>
        <v>4.2642671840522374E-3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2.2000000000000002</v>
      </c>
      <c r="C2551" s="2">
        <f t="shared" si="234"/>
        <v>2.2529446959622983</v>
      </c>
      <c r="D2551" s="2">
        <f t="shared" si="236"/>
        <v>2.2317277007029634</v>
      </c>
      <c r="E2551" s="2">
        <f t="shared" si="235"/>
        <v>2.1216995259334848E-2</v>
      </c>
      <c r="F2551" s="2">
        <f t="shared" si="239"/>
        <v>1.1839691716164967E-2</v>
      </c>
      <c r="G2551" s="2">
        <f t="shared" si="237"/>
        <v>9.3773035431698806E-3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2.19</v>
      </c>
      <c r="C2552" s="2">
        <f t="shared" si="234"/>
        <v>2.2540301273527139</v>
      </c>
      <c r="D2552" s="2">
        <f t="shared" si="236"/>
        <v>2.2286367599101515</v>
      </c>
      <c r="E2552" s="2">
        <f t="shared" si="235"/>
        <v>2.5393367442562376E-2</v>
      </c>
      <c r="F2552" s="2">
        <f t="shared" si="239"/>
        <v>1.455042686144445E-2</v>
      </c>
      <c r="G2552" s="2">
        <f t="shared" si="237"/>
        <v>1.0842940581117925E-2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2.21</v>
      </c>
      <c r="C2553" s="2">
        <f t="shared" si="234"/>
        <v>2.2534101077599886</v>
      </c>
      <c r="D2553" s="2">
        <f t="shared" si="236"/>
        <v>2.2272562591760661</v>
      </c>
      <c r="E2553" s="2">
        <f t="shared" si="235"/>
        <v>2.6153848583922557E-2</v>
      </c>
      <c r="F2553" s="2">
        <f t="shared" si="239"/>
        <v>1.6871111205940072E-2</v>
      </c>
      <c r="G2553" s="2">
        <f t="shared" si="237"/>
        <v>9.2827373779824848E-3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2.2200000000000002</v>
      </c>
      <c r="C2554" s="2">
        <f t="shared" si="234"/>
        <v>2.2498085527199905</v>
      </c>
      <c r="D2554" s="2">
        <f t="shared" si="236"/>
        <v>2.2267187584963573</v>
      </c>
      <c r="E2554" s="2">
        <f t="shared" si="235"/>
        <v>2.308979422363322E-2</v>
      </c>
      <c r="F2554" s="2">
        <f t="shared" si="239"/>
        <v>1.8114847809478703E-2</v>
      </c>
      <c r="G2554" s="2">
        <f t="shared" si="237"/>
        <v>4.9749464141545172E-3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2.2400000000000002</v>
      </c>
      <c r="C2555" s="2">
        <f t="shared" si="234"/>
        <v>2.2482995446092229</v>
      </c>
      <c r="D2555" s="2">
        <f t="shared" si="236"/>
        <v>2.2277025541632938</v>
      </c>
      <c r="E2555" s="2">
        <f t="shared" si="235"/>
        <v>2.0596990445929109E-2</v>
      </c>
      <c r="F2555" s="2">
        <f t="shared" si="239"/>
        <v>1.8611276336768783E-2</v>
      </c>
      <c r="G2555" s="2">
        <f t="shared" si="237"/>
        <v>1.9857141091603261E-3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2.2200000000000002</v>
      </c>
      <c r="C2556" s="2">
        <f t="shared" si="234"/>
        <v>2.2454842300539579</v>
      </c>
      <c r="D2556" s="2">
        <f t="shared" si="236"/>
        <v>2.2271319945956423</v>
      </c>
      <c r="E2556" s="2">
        <f t="shared" si="235"/>
        <v>1.8352235458315658E-2</v>
      </c>
      <c r="F2556" s="2">
        <f t="shared" si="239"/>
        <v>1.8559468161078157E-2</v>
      </c>
      <c r="G2556" s="2">
        <f t="shared" si="237"/>
        <v>-2.0723270276249914E-4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2.1800000000000002</v>
      </c>
      <c r="C2557" s="2">
        <f t="shared" si="234"/>
        <v>2.2384866561995027</v>
      </c>
      <c r="D2557" s="2">
        <f t="shared" si="236"/>
        <v>2.2236407357367058</v>
      </c>
      <c r="E2557" s="2">
        <f t="shared" si="235"/>
        <v>1.4845920462796869E-2</v>
      </c>
      <c r="F2557" s="2">
        <f t="shared" si="239"/>
        <v>1.7816758621421899E-2</v>
      </c>
      <c r="G2557" s="2">
        <f t="shared" si="237"/>
        <v>-2.9708381586250297E-3</v>
      </c>
      <c r="H2557" s="2" t="str">
        <f t="shared" si="238"/>
        <v>Hold</v>
      </c>
    </row>
    <row r="2558" spans="1:8" ht="13.5" x14ac:dyDescent="0.25">
      <c r="A2558" s="3">
        <v>45727</v>
      </c>
      <c r="B2558" s="2">
        <v>2.17</v>
      </c>
      <c r="C2558" s="2">
        <f t="shared" si="234"/>
        <v>2.2325656321688099</v>
      </c>
      <c r="D2558" s="2">
        <f t="shared" si="236"/>
        <v>2.2196673479043576</v>
      </c>
      <c r="E2558" s="2">
        <f t="shared" si="235"/>
        <v>1.2898284264452275E-2</v>
      </c>
      <c r="F2558" s="2">
        <f t="shared" si="239"/>
        <v>1.6833063750027976E-2</v>
      </c>
      <c r="G2558" s="2">
        <f t="shared" si="237"/>
        <v>-3.9347794855757005E-3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2.2200000000000002</v>
      </c>
      <c r="C2559" s="2">
        <f t="shared" si="234"/>
        <v>2.2321709195274546</v>
      </c>
      <c r="D2559" s="2">
        <f t="shared" si="236"/>
        <v>2.219691988800331</v>
      </c>
      <c r="E2559" s="2">
        <f t="shared" si="235"/>
        <v>1.2478930727123583E-2</v>
      </c>
      <c r="F2559" s="2">
        <f t="shared" si="239"/>
        <v>1.5962237145447099E-2</v>
      </c>
      <c r="G2559" s="2">
        <f t="shared" si="237"/>
        <v>-3.4833064183235167E-3</v>
      </c>
      <c r="H2559" s="2" t="str">
        <f t="shared" si="238"/>
        <v>Hold</v>
      </c>
    </row>
    <row r="2560" spans="1:8" ht="13.5" x14ac:dyDescent="0.25">
      <c r="A2560" s="3">
        <v>45729</v>
      </c>
      <c r="B2560" s="2">
        <v>2.2000000000000002</v>
      </c>
      <c r="C2560" s="2">
        <f t="shared" si="234"/>
        <v>2.2302984703693847</v>
      </c>
      <c r="D2560" s="2">
        <f t="shared" si="236"/>
        <v>2.2182333229632696</v>
      </c>
      <c r="E2560" s="2">
        <f t="shared" si="235"/>
        <v>1.2065147406115084E-2</v>
      </c>
      <c r="F2560" s="2">
        <f t="shared" si="239"/>
        <v>1.5182819197580697E-2</v>
      </c>
      <c r="G2560" s="2">
        <f t="shared" si="237"/>
        <v>-3.1176717914656125E-3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2.19</v>
      </c>
      <c r="C2561" s="2">
        <f t="shared" si="234"/>
        <v>2.2256371672356332</v>
      </c>
      <c r="D2561" s="2">
        <f t="shared" si="236"/>
        <v>2.2161419657067309</v>
      </c>
      <c r="E2561" s="2">
        <f t="shared" si="235"/>
        <v>9.495201528902264E-3</v>
      </c>
      <c r="F2561" s="2">
        <f t="shared" si="239"/>
        <v>1.4045295663845011E-2</v>
      </c>
      <c r="G2561" s="2">
        <f t="shared" si="237"/>
        <v>-4.5500941349427473E-3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2.17</v>
      </c>
      <c r="C2562" s="2">
        <f t="shared" si="234"/>
        <v>2.2201545261224589</v>
      </c>
      <c r="D2562" s="2">
        <f t="shared" si="236"/>
        <v>2.2127240423210472</v>
      </c>
      <c r="E2562" s="2">
        <f t="shared" si="235"/>
        <v>7.430483801411647E-3</v>
      </c>
      <c r="F2562" s="2">
        <f t="shared" si="239"/>
        <v>1.2722333291358339E-2</v>
      </c>
      <c r="G2562" s="2">
        <f t="shared" si="237"/>
        <v>-5.2918494899466921E-3</v>
      </c>
      <c r="H2562" s="2" t="str">
        <f t="shared" si="238"/>
        <v>Hold</v>
      </c>
    </row>
    <row r="2563" spans="1:8" ht="13.5" x14ac:dyDescent="0.25">
      <c r="A2563" s="3">
        <v>45734</v>
      </c>
      <c r="B2563" s="2">
        <v>2.17</v>
      </c>
      <c r="C2563" s="2">
        <f t="shared" si="234"/>
        <v>2.2185922913343883</v>
      </c>
      <c r="D2563" s="2">
        <f t="shared" si="236"/>
        <v>2.2095592984454142</v>
      </c>
      <c r="E2563" s="2">
        <f t="shared" si="235"/>
        <v>9.0329928889740785E-3</v>
      </c>
      <c r="F2563" s="2">
        <f t="shared" si="239"/>
        <v>1.1984465210881489E-2</v>
      </c>
      <c r="G2563" s="2">
        <f t="shared" si="237"/>
        <v>-2.9514723219074106E-3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2.16</v>
      </c>
      <c r="C2564" s="2">
        <f t="shared" si="234"/>
        <v>2.2188088618983288</v>
      </c>
      <c r="D2564" s="2">
        <f t="shared" si="236"/>
        <v>2.2058882393013097</v>
      </c>
      <c r="E2564" s="2">
        <f t="shared" si="235"/>
        <v>1.2920622597019094E-2</v>
      </c>
      <c r="F2564" s="2">
        <f t="shared" si="239"/>
        <v>1.217169668810901E-2</v>
      </c>
      <c r="G2564" s="2">
        <f t="shared" si="237"/>
        <v>7.4892590891008359E-4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2.16</v>
      </c>
      <c r="C2565" s="2">
        <f t="shared" si="234"/>
        <v>2.2220690369908938</v>
      </c>
      <c r="D2565" s="2">
        <f t="shared" si="236"/>
        <v>2.2024891104641759</v>
      </c>
      <c r="E2565" s="2">
        <f t="shared" si="235"/>
        <v>1.9579926526717806E-2</v>
      </c>
      <c r="F2565" s="2">
        <f t="shared" si="239"/>
        <v>1.3653342655830771E-2</v>
      </c>
      <c r="G2565" s="2">
        <f t="shared" si="237"/>
        <v>5.9265838708870353E-3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2.19</v>
      </c>
      <c r="C2566" s="2">
        <f t="shared" si="234"/>
        <v>2.2217507236076797</v>
      </c>
      <c r="D2566" s="2">
        <f t="shared" si="236"/>
        <v>2.2015639911705334</v>
      </c>
      <c r="E2566" s="2">
        <f t="shared" si="235"/>
        <v>2.0186732437146304E-2</v>
      </c>
      <c r="F2566" s="2">
        <f t="shared" si="239"/>
        <v>1.4960020612093878E-2</v>
      </c>
      <c r="G2566" s="2">
        <f t="shared" si="237"/>
        <v>5.2267118250524259E-3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2.17</v>
      </c>
      <c r="C2567" s="2">
        <f t="shared" si="234"/>
        <v>2.2153275353603443</v>
      </c>
      <c r="D2567" s="2">
        <f t="shared" si="236"/>
        <v>2.199225917750494</v>
      </c>
      <c r="E2567" s="2">
        <f t="shared" si="235"/>
        <v>1.6101617609850294E-2</v>
      </c>
      <c r="F2567" s="2">
        <f t="shared" si="239"/>
        <v>1.5188340011645162E-2</v>
      </c>
      <c r="G2567" s="2">
        <f t="shared" si="237"/>
        <v>9.132775982051318E-4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2.17</v>
      </c>
      <c r="C2568" s="2">
        <f t="shared" si="234"/>
        <v>2.2083540683818299</v>
      </c>
      <c r="D2568" s="2">
        <f t="shared" si="236"/>
        <v>2.1970610349541611</v>
      </c>
      <c r="E2568" s="2">
        <f t="shared" si="235"/>
        <v>1.1293033427668853E-2</v>
      </c>
      <c r="F2568" s="2">
        <f t="shared" si="239"/>
        <v>1.4409278694849901E-2</v>
      </c>
      <c r="G2568" s="2">
        <f t="shared" si="237"/>
        <v>-3.1162452671810482E-3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2.1800000000000002</v>
      </c>
      <c r="C2569" s="2">
        <f t="shared" si="234"/>
        <v>2.2101457501692408</v>
      </c>
      <c r="D2569" s="2">
        <f t="shared" si="236"/>
        <v>2.1957972545871862</v>
      </c>
      <c r="E2569" s="2">
        <f t="shared" si="235"/>
        <v>1.4348495582054532E-2</v>
      </c>
      <c r="F2569" s="2">
        <f t="shared" si="239"/>
        <v>1.4397122072290828E-2</v>
      </c>
      <c r="G2569" s="2">
        <f t="shared" si="237"/>
        <v>-4.8626490236295533E-5</v>
      </c>
      <c r="H2569" s="2" t="str">
        <f t="shared" si="238"/>
        <v>Hold</v>
      </c>
    </row>
    <row r="2570" spans="1:8" ht="13.5" x14ac:dyDescent="0.25">
      <c r="A2570" s="3">
        <v>45744</v>
      </c>
      <c r="B2570" s="2">
        <v>2.16</v>
      </c>
      <c r="C2570" s="2">
        <f t="shared" si="234"/>
        <v>2.2085848655278193</v>
      </c>
      <c r="D2570" s="2">
        <f t="shared" si="236"/>
        <v>2.1931456060992467</v>
      </c>
      <c r="E2570" s="2">
        <f t="shared" si="235"/>
        <v>1.5439259428572605E-2</v>
      </c>
      <c r="F2570" s="2">
        <f t="shared" si="239"/>
        <v>1.4605549543547185E-2</v>
      </c>
      <c r="G2570" s="2">
        <f t="shared" si="237"/>
        <v>8.3370988502541946E-4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2.17</v>
      </c>
      <c r="C2571" s="2">
        <f t="shared" si="234"/>
        <v>2.2057256554466163</v>
      </c>
      <c r="D2571" s="2">
        <f t="shared" si="236"/>
        <v>2.1914311167585621</v>
      </c>
      <c r="E2571" s="2">
        <f t="shared" si="235"/>
        <v>1.4294538688054192E-2</v>
      </c>
      <c r="F2571" s="2">
        <f t="shared" si="239"/>
        <v>1.4543347372448587E-2</v>
      </c>
      <c r="G2571" s="2">
        <f t="shared" si="237"/>
        <v>-2.4880868439439499E-4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2.15</v>
      </c>
      <c r="C2572" s="2">
        <f t="shared" si="234"/>
        <v>2.2002294007625212</v>
      </c>
      <c r="D2572" s="2">
        <f t="shared" si="236"/>
        <v>2.1883621451468169</v>
      </c>
      <c r="E2572" s="2">
        <f t="shared" si="235"/>
        <v>1.1867255615704231E-2</v>
      </c>
      <c r="F2572" s="2">
        <f t="shared" si="239"/>
        <v>1.4008129021099717E-2</v>
      </c>
      <c r="G2572" s="2">
        <f t="shared" si="237"/>
        <v>-2.140873405395486E-3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2.15</v>
      </c>
      <c r="C2573" s="2">
        <f t="shared" si="234"/>
        <v>2.1955787237221331</v>
      </c>
      <c r="D2573" s="2">
        <f t="shared" si="236"/>
        <v>2.1855205047655715</v>
      </c>
      <c r="E2573" s="2">
        <f t="shared" si="235"/>
        <v>1.0058218956561671E-2</v>
      </c>
      <c r="F2573" s="2">
        <f t="shared" si="239"/>
        <v>1.3218147008192108E-2</v>
      </c>
      <c r="G2573" s="2">
        <f t="shared" si="237"/>
        <v>-3.1599280516304371E-3</v>
      </c>
      <c r="H2573" s="2" t="str">
        <f t="shared" si="238"/>
        <v>Hold</v>
      </c>
    </row>
    <row r="2574" spans="1:8" ht="13.5" x14ac:dyDescent="0.25">
      <c r="A2574" s="3">
        <v>45754</v>
      </c>
      <c r="B2574" s="2">
        <v>2.14</v>
      </c>
      <c r="C2574" s="2">
        <f t="shared" si="234"/>
        <v>2.190105073918728</v>
      </c>
      <c r="D2574" s="2">
        <f t="shared" si="236"/>
        <v>2.1821486155236776</v>
      </c>
      <c r="E2574" s="2">
        <f t="shared" si="235"/>
        <v>7.9564583950504364E-3</v>
      </c>
      <c r="F2574" s="2">
        <f t="shared" si="239"/>
        <v>1.2165809285563775E-2</v>
      </c>
      <c r="G2574" s="2">
        <f t="shared" si="237"/>
        <v>-4.209350890513339E-3</v>
      </c>
      <c r="H2574" s="2" t="str">
        <f t="shared" si="238"/>
        <v>Hold</v>
      </c>
    </row>
    <row r="2575" spans="1:8" ht="13.5" x14ac:dyDescent="0.25">
      <c r="A2575" s="3">
        <v>45755</v>
      </c>
      <c r="B2575" s="2">
        <v>2.13</v>
      </c>
      <c r="C2575" s="2">
        <f t="shared" ref="C2575:C2638" si="240">$C$4*B2565+C2574*(1-$C$4)</f>
        <v>2.1854735240850776</v>
      </c>
      <c r="D2575" s="2">
        <f t="shared" si="236"/>
        <v>2.1782857551145161</v>
      </c>
      <c r="E2575" s="2">
        <f t="shared" si="235"/>
        <v>7.1877689705615033E-3</v>
      </c>
      <c r="F2575" s="2">
        <f t="shared" si="239"/>
        <v>1.1170201222563323E-2</v>
      </c>
      <c r="G2575" s="2">
        <f t="shared" si="237"/>
        <v>-3.9824322520018197E-3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2.1</v>
      </c>
      <c r="C2576" s="2">
        <f t="shared" si="240"/>
        <v>2.1861699049950656</v>
      </c>
      <c r="D2576" s="2">
        <f t="shared" si="236"/>
        <v>2.1724868102912183</v>
      </c>
      <c r="E2576" s="2">
        <f t="shared" si="235"/>
        <v>1.3683094703847321E-2</v>
      </c>
      <c r="F2576" s="2">
        <f t="shared" si="239"/>
        <v>1.1672779918820122E-2</v>
      </c>
      <c r="G2576" s="2">
        <f t="shared" si="237"/>
        <v>2.0103147850271987E-3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2.08</v>
      </c>
      <c r="C2577" s="2">
        <f t="shared" si="240"/>
        <v>2.183682227303517</v>
      </c>
      <c r="D2577" s="2">
        <f t="shared" si="236"/>
        <v>2.1656359354548318</v>
      </c>
      <c r="E2577" s="2">
        <f t="shared" si="235"/>
        <v>1.8046291848685225E-2</v>
      </c>
      <c r="F2577" s="2">
        <f t="shared" si="239"/>
        <v>1.2947482304793144E-2</v>
      </c>
      <c r="G2577" s="2">
        <f t="shared" si="237"/>
        <v>5.0988095438920817E-3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2.1</v>
      </c>
      <c r="C2578" s="2">
        <f t="shared" si="240"/>
        <v>2.181577269256822</v>
      </c>
      <c r="D2578" s="2">
        <f t="shared" si="236"/>
        <v>2.1607740143100291</v>
      </c>
      <c r="E2578" s="2">
        <f t="shared" si="235"/>
        <v>2.0803254946792915E-2</v>
      </c>
      <c r="F2578" s="2">
        <f t="shared" si="239"/>
        <v>1.4518636833193099E-2</v>
      </c>
      <c r="G2578" s="2">
        <f t="shared" si="237"/>
        <v>6.2846181135998158E-3</v>
      </c>
      <c r="H2578" s="2" t="str">
        <f t="shared" si="238"/>
        <v>Sell</v>
      </c>
    </row>
    <row r="2579" spans="1:8" ht="13.5" x14ac:dyDescent="0.25">
      <c r="A2579" s="3">
        <v>45762</v>
      </c>
      <c r="B2579" s="2">
        <v>2.09</v>
      </c>
      <c r="C2579" s="2">
        <f t="shared" si="240"/>
        <v>2.1813346124480804</v>
      </c>
      <c r="D2579" s="2">
        <f t="shared" si="236"/>
        <v>2.1555314947315085</v>
      </c>
      <c r="E2579" s="2">
        <f t="shared" si="235"/>
        <v>2.5803117716571844E-2</v>
      </c>
      <c r="F2579" s="2">
        <f t="shared" si="239"/>
        <v>1.6775533009868851E-2</v>
      </c>
      <c r="G2579" s="2">
        <f t="shared" si="237"/>
        <v>9.027584706702993E-3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2.17</v>
      </c>
      <c r="C2580" s="2">
        <f t="shared" si="240"/>
        <v>2.1780523643791447</v>
      </c>
      <c r="D2580" s="2">
        <f t="shared" si="236"/>
        <v>2.1566032358625078</v>
      </c>
      <c r="E2580" s="2">
        <f t="shared" si="235"/>
        <v>2.1449128516636939E-2</v>
      </c>
      <c r="F2580" s="2">
        <f t="shared" si="239"/>
        <v>1.7710252111222471E-2</v>
      </c>
      <c r="G2580" s="2">
        <f t="shared" si="237"/>
        <v>3.738876405414468E-3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2.1</v>
      </c>
      <c r="C2581" s="2">
        <f t="shared" si="240"/>
        <v>2.1768135390900456</v>
      </c>
      <c r="D2581" s="2">
        <f t="shared" si="236"/>
        <v>2.152410403576396</v>
      </c>
      <c r="E2581" s="2">
        <f t="shared" si="235"/>
        <v>2.4403135513649588E-2</v>
      </c>
      <c r="F2581" s="2">
        <f t="shared" si="239"/>
        <v>1.9048828791707894E-2</v>
      </c>
      <c r="G2581" s="2">
        <f t="shared" si="237"/>
        <v>5.3543067219416936E-3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2.08</v>
      </c>
      <c r="C2582" s="2">
        <f t="shared" si="240"/>
        <v>2.1726883792300384</v>
      </c>
      <c r="D2582" s="2">
        <f t="shared" si="236"/>
        <v>2.1470466699781445</v>
      </c>
      <c r="E2582" s="2">
        <f t="shared" si="235"/>
        <v>2.5641709251893907E-2</v>
      </c>
      <c r="F2582" s="2">
        <f t="shared" si="239"/>
        <v>2.0367404883745097E-2</v>
      </c>
      <c r="G2582" s="2">
        <f t="shared" si="237"/>
        <v>5.2743043681488105E-3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2.08</v>
      </c>
      <c r="C2583" s="2">
        <f t="shared" si="240"/>
        <v>2.1691978593484942</v>
      </c>
      <c r="D2583" s="2">
        <f t="shared" si="236"/>
        <v>2.1420802499797635</v>
      </c>
      <c r="E2583" s="2">
        <f t="shared" si="235"/>
        <v>2.7117609368730644E-2</v>
      </c>
      <c r="F2583" s="2">
        <f t="shared" si="239"/>
        <v>2.1717445780742205E-2</v>
      </c>
      <c r="G2583" s="2">
        <f t="shared" si="237"/>
        <v>5.4001635879884387E-3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2.1</v>
      </c>
      <c r="C2584" s="2">
        <f t="shared" si="240"/>
        <v>2.1647058809871873</v>
      </c>
      <c r="D2584" s="2">
        <f t="shared" si="236"/>
        <v>2.138963194425707</v>
      </c>
      <c r="E2584" s="2">
        <f t="shared" si="235"/>
        <v>2.5742686561480266E-2</v>
      </c>
      <c r="F2584" s="2">
        <f t="shared" si="239"/>
        <v>2.252249393688982E-2</v>
      </c>
      <c r="G2584" s="2">
        <f t="shared" si="237"/>
        <v>3.2201926245904455E-3</v>
      </c>
      <c r="H2584" s="2" t="str">
        <f t="shared" si="238"/>
        <v>Sell</v>
      </c>
    </row>
    <row r="2585" spans="1:8" ht="13.5" x14ac:dyDescent="0.25">
      <c r="A2585" s="3">
        <v>45770</v>
      </c>
      <c r="B2585" s="2">
        <v>2.13</v>
      </c>
      <c r="C2585" s="2">
        <f t="shared" si="240"/>
        <v>2.1593665146814662</v>
      </c>
      <c r="D2585" s="2">
        <f t="shared" si="236"/>
        <v>2.1382992540978769</v>
      </c>
      <c r="E2585" s="2">
        <f t="shared" si="235"/>
        <v>2.106726058358932E-2</v>
      </c>
      <c r="F2585" s="2">
        <f t="shared" si="239"/>
        <v>2.223144726622972E-2</v>
      </c>
      <c r="G2585" s="2">
        <f t="shared" si="237"/>
        <v>-1.1641866826404002E-3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2.09</v>
      </c>
      <c r="C2586" s="2">
        <f t="shared" si="240"/>
        <v>2.1502332047304713</v>
      </c>
      <c r="D2586" s="2">
        <f t="shared" si="236"/>
        <v>2.1347215315721084</v>
      </c>
      <c r="E2586" s="2">
        <f t="shared" si="235"/>
        <v>1.5511673158362882E-2</v>
      </c>
      <c r="F2586" s="2">
        <f t="shared" si="239"/>
        <v>2.0887492444656354E-2</v>
      </c>
      <c r="G2586" s="2">
        <f t="shared" si="237"/>
        <v>-5.375819286293472E-3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2.0699999999999998</v>
      </c>
      <c r="C2587" s="2">
        <f t="shared" si="240"/>
        <v>2.1394280963103989</v>
      </c>
      <c r="D2587" s="2">
        <f t="shared" si="236"/>
        <v>2.1299273440482485</v>
      </c>
      <c r="E2587" s="2">
        <f t="shared" si="235"/>
        <v>9.5007522621504137E-3</v>
      </c>
      <c r="F2587" s="2">
        <f t="shared" si="239"/>
        <v>1.8610144408155168E-2</v>
      </c>
      <c r="G2587" s="2">
        <f t="shared" si="237"/>
        <v>-9.1093921460047543E-3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2.0699999999999998</v>
      </c>
      <c r="C2588" s="2">
        <f t="shared" si="240"/>
        <v>2.1333622353395683</v>
      </c>
      <c r="D2588" s="2">
        <f t="shared" si="236"/>
        <v>2.125488281526156</v>
      </c>
      <c r="E2588" s="2">
        <f t="shared" ref="E2588:E2651" si="241">C2588-D2588</f>
        <v>7.8739538134122711E-3</v>
      </c>
      <c r="F2588" s="2">
        <f t="shared" si="239"/>
        <v>1.6462906289206589E-2</v>
      </c>
      <c r="G2588" s="2">
        <f t="shared" si="237"/>
        <v>-8.5889524757943175E-3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2.06</v>
      </c>
      <c r="C2589" s="2">
        <f t="shared" si="240"/>
        <v>2.1266911222104037</v>
      </c>
      <c r="D2589" s="2">
        <f t="shared" ref="D2589:D2652" si="242">$D$4*B2589+(1-$D$4)*D2588</f>
        <v>2.1206372977094037</v>
      </c>
      <c r="E2589" s="2">
        <f t="shared" si="241"/>
        <v>6.0538245010000047E-3</v>
      </c>
      <c r="F2589" s="2">
        <f t="shared" si="239"/>
        <v>1.4381089931565273E-2</v>
      </c>
      <c r="G2589" s="2">
        <f t="shared" si="237"/>
        <v>-8.3272654305652678E-3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2.06</v>
      </c>
      <c r="C2590" s="2">
        <f t="shared" si="240"/>
        <v>2.1333540264857263</v>
      </c>
      <c r="D2590" s="2">
        <f t="shared" si="242"/>
        <v>2.1161456460272254</v>
      </c>
      <c r="E2590" s="2">
        <f t="shared" si="241"/>
        <v>1.7208380458500816E-2</v>
      </c>
      <c r="F2590" s="2">
        <f t="shared" si="239"/>
        <v>1.4946548036952383E-2</v>
      </c>
      <c r="G2590" s="2">
        <f t="shared" si="237"/>
        <v>2.2618324215484334E-3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2.0299999999999998</v>
      </c>
      <c r="C2591" s="2">
        <f t="shared" si="240"/>
        <v>2.1282226377956146</v>
      </c>
      <c r="D2591" s="2">
        <f t="shared" si="242"/>
        <v>2.1097644870622458</v>
      </c>
      <c r="E2591" s="2">
        <f t="shared" si="241"/>
        <v>1.8458150733368761E-2</v>
      </c>
      <c r="F2591" s="2">
        <f t="shared" si="239"/>
        <v>1.564886857623566E-2</v>
      </c>
      <c r="G2591" s="2">
        <f t="shared" si="237"/>
        <v>2.8092821571331014E-3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2.02</v>
      </c>
      <c r="C2592" s="2">
        <f t="shared" si="240"/>
        <v>2.1208037704424432</v>
      </c>
      <c r="D2592" s="2">
        <f t="shared" si="242"/>
        <v>2.103115265798376</v>
      </c>
      <c r="E2592" s="2">
        <f t="shared" si="241"/>
        <v>1.7688504644067127E-2</v>
      </c>
      <c r="F2592" s="2">
        <f t="shared" si="239"/>
        <v>1.6056795789801955E-2</v>
      </c>
      <c r="G2592" s="2">
        <f t="shared" si="237"/>
        <v>1.6317088542651716E-3</v>
      </c>
      <c r="H2592" s="2" t="str">
        <f t="shared" si="238"/>
        <v>Sell</v>
      </c>
    </row>
    <row r="2593" spans="1:8" ht="13.5" x14ac:dyDescent="0.25">
      <c r="A2593" s="3">
        <v>45783</v>
      </c>
      <c r="B2593" s="2">
        <v>2</v>
      </c>
      <c r="C2593" s="2">
        <f t="shared" si="240"/>
        <v>2.1145262672974519</v>
      </c>
      <c r="D2593" s="2">
        <f t="shared" si="242"/>
        <v>2.0954770979614592</v>
      </c>
      <c r="E2593" s="2">
        <f t="shared" si="241"/>
        <v>1.9049169335992655E-2</v>
      </c>
      <c r="F2593" s="2">
        <f t="shared" si="239"/>
        <v>1.6655270499040097E-2</v>
      </c>
      <c r="G2593" s="2">
        <f t="shared" si="237"/>
        <v>2.3938988369525578E-3</v>
      </c>
      <c r="H2593" s="2" t="str">
        <f t="shared" si="238"/>
        <v>Sell</v>
      </c>
    </row>
    <row r="2594" spans="1:8" ht="13.5" x14ac:dyDescent="0.25">
      <c r="A2594" s="3">
        <v>45784</v>
      </c>
      <c r="B2594" s="2">
        <v>2.0099999999999998</v>
      </c>
      <c r="C2594" s="2">
        <f t="shared" si="240"/>
        <v>2.1122914569439977</v>
      </c>
      <c r="D2594" s="2">
        <f t="shared" si="242"/>
        <v>2.0891454610754252</v>
      </c>
      <c r="E2594" s="2">
        <f t="shared" si="241"/>
        <v>2.3145995868572466E-2</v>
      </c>
      <c r="F2594" s="2">
        <f t="shared" si="239"/>
        <v>1.7953415572946572E-2</v>
      </c>
      <c r="G2594" s="2">
        <f t="shared" si="237"/>
        <v>5.192580295625894E-3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2</v>
      </c>
      <c r="C2595" s="2">
        <f t="shared" si="240"/>
        <v>2.1150158481833827</v>
      </c>
      <c r="D2595" s="2">
        <f t="shared" si="242"/>
        <v>2.0825420935883567</v>
      </c>
      <c r="E2595" s="2">
        <f t="shared" si="241"/>
        <v>3.2473754595025994E-2</v>
      </c>
      <c r="F2595" s="2">
        <f t="shared" si="239"/>
        <v>2.0857483377362457E-2</v>
      </c>
      <c r="G2595" s="2">
        <f t="shared" si="237"/>
        <v>1.1616271217663537E-2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1.98</v>
      </c>
      <c r="C2596" s="2">
        <f t="shared" si="240"/>
        <v>2.11116725615517</v>
      </c>
      <c r="D2596" s="2">
        <f t="shared" si="242"/>
        <v>2.0749463829521821</v>
      </c>
      <c r="E2596" s="2">
        <f t="shared" si="241"/>
        <v>3.6220873202987836E-2</v>
      </c>
      <c r="F2596" s="2">
        <f t="shared" si="239"/>
        <v>2.3930161342487533E-2</v>
      </c>
      <c r="G2596" s="2">
        <f t="shared" ref="G2596:G2659" si="243">E2596-F2596</f>
        <v>1.2290711860500302E-2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2</v>
      </c>
      <c r="C2597" s="2">
        <f t="shared" si="240"/>
        <v>2.1048338321312978</v>
      </c>
      <c r="D2597" s="2">
        <f t="shared" si="242"/>
        <v>2.0693947990297983</v>
      </c>
      <c r="E2597" s="2">
        <f t="shared" si="241"/>
        <v>3.543903310149954E-2</v>
      </c>
      <c r="F2597" s="2">
        <f t="shared" ref="F2597:F2660" si="245">(E2597*(2/(10)))+((1-(2/10))*F2596)</f>
        <v>2.6231935694289936E-2</v>
      </c>
      <c r="G2597" s="2">
        <f t="shared" si="243"/>
        <v>9.2070974072096037E-3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2.08</v>
      </c>
      <c r="C2598" s="2">
        <f t="shared" si="240"/>
        <v>2.099474781034175</v>
      </c>
      <c r="D2598" s="2">
        <f t="shared" si="242"/>
        <v>2.0701803694720353</v>
      </c>
      <c r="E2598" s="2">
        <f t="shared" si="241"/>
        <v>2.9294411562139633E-2</v>
      </c>
      <c r="F2598" s="2">
        <f t="shared" si="245"/>
        <v>2.6844430867859877E-2</v>
      </c>
      <c r="G2598" s="2">
        <f t="shared" si="243"/>
        <v>2.4499806942797561E-3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2.06</v>
      </c>
      <c r="C2599" s="2">
        <f t="shared" si="240"/>
        <v>2.093401737798148</v>
      </c>
      <c r="D2599" s="2">
        <f t="shared" si="242"/>
        <v>2.0694262680296625</v>
      </c>
      <c r="E2599" s="2">
        <f t="shared" si="241"/>
        <v>2.3975469768485524E-2</v>
      </c>
      <c r="F2599" s="2">
        <f t="shared" si="245"/>
        <v>2.6270638647985008E-2</v>
      </c>
      <c r="G2599" s="2">
        <f t="shared" si="243"/>
        <v>-2.2951688794994839E-3</v>
      </c>
      <c r="H2599" s="2" t="str">
        <f t="shared" si="244"/>
        <v>Hold</v>
      </c>
    </row>
    <row r="2600" spans="1:8" ht="13.5" x14ac:dyDescent="0.25">
      <c r="A2600" s="3">
        <v>45792</v>
      </c>
      <c r="B2600" s="2">
        <v>2.13</v>
      </c>
      <c r="C2600" s="2">
        <f t="shared" si="240"/>
        <v>2.0882630089061252</v>
      </c>
      <c r="D2600" s="2">
        <f t="shared" si="242"/>
        <v>2.0739132111385761</v>
      </c>
      <c r="E2600" s="2">
        <f t="shared" si="241"/>
        <v>1.4349797767549077E-2</v>
      </c>
      <c r="F2600" s="2">
        <f t="shared" si="245"/>
        <v>2.3886470471897823E-2</v>
      </c>
      <c r="G2600" s="2">
        <f t="shared" si="243"/>
        <v>-9.5366727043487455E-3</v>
      </c>
      <c r="H2600" s="2" t="str">
        <f t="shared" si="244"/>
        <v>Hold</v>
      </c>
    </row>
    <row r="2601" spans="1:8" ht="13.5" x14ac:dyDescent="0.25">
      <c r="A2601" s="3">
        <v>45793</v>
      </c>
      <c r="B2601" s="2">
        <v>2.13</v>
      </c>
      <c r="C2601" s="2">
        <f t="shared" si="240"/>
        <v>2.0792994690744138</v>
      </c>
      <c r="D2601" s="2">
        <f t="shared" si="242"/>
        <v>2.0780677880912739</v>
      </c>
      <c r="E2601" s="2">
        <f t="shared" si="241"/>
        <v>1.2316809831398601E-3</v>
      </c>
      <c r="F2601" s="2">
        <f t="shared" si="245"/>
        <v>1.9355512574146229E-2</v>
      </c>
      <c r="G2601" s="2">
        <f t="shared" si="243"/>
        <v>-1.8123831591006369E-2</v>
      </c>
      <c r="H2601" s="2" t="str">
        <f t="shared" si="244"/>
        <v>Hold</v>
      </c>
    </row>
    <row r="2602" spans="1:8" ht="13.5" x14ac:dyDescent="0.25">
      <c r="A2602" s="3">
        <v>45796</v>
      </c>
      <c r="B2602" s="2">
        <v>2.12</v>
      </c>
      <c r="C2602" s="2">
        <f t="shared" si="240"/>
        <v>2.0701764738321962</v>
      </c>
      <c r="D2602" s="2">
        <f t="shared" si="242"/>
        <v>2.0811738778622906</v>
      </c>
      <c r="E2602" s="2">
        <f t="shared" si="241"/>
        <v>-1.0997404030094415E-2</v>
      </c>
      <c r="F2602" s="2">
        <f t="shared" si="245"/>
        <v>1.32849292532981E-2</v>
      </c>
      <c r="G2602" s="2">
        <f t="shared" si="243"/>
        <v>-2.4282333283392514E-2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2.1</v>
      </c>
      <c r="C2603" s="2">
        <f t="shared" si="240"/>
        <v>2.0593800932426278</v>
      </c>
      <c r="D2603" s="2">
        <f t="shared" si="242"/>
        <v>2.0825684054280469</v>
      </c>
      <c r="E2603" s="2">
        <f t="shared" si="241"/>
        <v>-2.3188312185419058E-2</v>
      </c>
      <c r="F2603" s="2">
        <f t="shared" si="245"/>
        <v>5.9902809655546689E-3</v>
      </c>
      <c r="G2603" s="2">
        <f t="shared" si="243"/>
        <v>-2.9178593150973726E-2</v>
      </c>
      <c r="H2603" s="2" t="str">
        <f t="shared" si="244"/>
        <v>Hold</v>
      </c>
    </row>
    <row r="2604" spans="1:8" ht="13.5" x14ac:dyDescent="0.25">
      <c r="A2604" s="3">
        <v>45798</v>
      </c>
      <c r="B2604" s="2">
        <v>2.0499999999999998</v>
      </c>
      <c r="C2604" s="2">
        <f t="shared" si="240"/>
        <v>2.0517831558206847</v>
      </c>
      <c r="D2604" s="2">
        <f t="shared" si="242"/>
        <v>2.0801559309518951</v>
      </c>
      <c r="E2604" s="2">
        <f t="shared" si="241"/>
        <v>-2.8372775131210393E-2</v>
      </c>
      <c r="F2604" s="2">
        <f t="shared" si="245"/>
        <v>-8.8233025379834407E-4</v>
      </c>
      <c r="G2604" s="2">
        <f t="shared" si="243"/>
        <v>-2.7490444877412049E-2</v>
      </c>
      <c r="H2604" s="2" t="str">
        <f t="shared" si="244"/>
        <v>Hold</v>
      </c>
    </row>
    <row r="2605" spans="1:8" ht="13.5" x14ac:dyDescent="0.25">
      <c r="A2605" s="3">
        <v>45799</v>
      </c>
      <c r="B2605" s="2">
        <v>2.09</v>
      </c>
      <c r="C2605" s="2">
        <f t="shared" si="240"/>
        <v>2.0438165164636564</v>
      </c>
      <c r="D2605" s="2">
        <f t="shared" si="242"/>
        <v>2.0808851212517547</v>
      </c>
      <c r="E2605" s="2">
        <f t="shared" si="241"/>
        <v>-3.7068604788098369E-2</v>
      </c>
      <c r="F2605" s="2">
        <f t="shared" si="245"/>
        <v>-8.1195851606583498E-3</v>
      </c>
      <c r="G2605" s="2">
        <f t="shared" si="243"/>
        <v>-2.894901962744002E-2</v>
      </c>
      <c r="H2605" s="2" t="str">
        <f t="shared" si="244"/>
        <v>Hold</v>
      </c>
    </row>
    <row r="2606" spans="1:8" ht="13.5" x14ac:dyDescent="0.25">
      <c r="A2606" s="3">
        <v>45800</v>
      </c>
      <c r="B2606" s="2">
        <v>2.1</v>
      </c>
      <c r="C2606" s="2">
        <f t="shared" si="240"/>
        <v>2.0339985908538631</v>
      </c>
      <c r="D2606" s="2">
        <f t="shared" si="242"/>
        <v>2.0823010381960692</v>
      </c>
      <c r="E2606" s="2">
        <f t="shared" si="241"/>
        <v>-4.8302447342206012E-2</v>
      </c>
      <c r="F2606" s="2">
        <f t="shared" si="245"/>
        <v>-1.6156157596967882E-2</v>
      </c>
      <c r="G2606" s="2">
        <f t="shared" si="243"/>
        <v>-3.214628974523813E-2</v>
      </c>
      <c r="H2606" s="2" t="str">
        <f t="shared" si="244"/>
        <v>Hold</v>
      </c>
    </row>
    <row r="2607" spans="1:8" ht="13.5" x14ac:dyDescent="0.25">
      <c r="A2607" s="3">
        <v>45803</v>
      </c>
      <c r="B2607" s="2">
        <v>2.09</v>
      </c>
      <c r="C2607" s="2">
        <f t="shared" si="240"/>
        <v>2.0287680384148072</v>
      </c>
      <c r="D2607" s="2">
        <f t="shared" si="242"/>
        <v>2.0828713316630272</v>
      </c>
      <c r="E2607" s="2">
        <f t="shared" si="241"/>
        <v>-5.4103293248219941E-2</v>
      </c>
      <c r="F2607" s="2">
        <f t="shared" si="245"/>
        <v>-2.3745584727218293E-2</v>
      </c>
      <c r="G2607" s="2">
        <f t="shared" si="243"/>
        <v>-3.0357708521001649E-2</v>
      </c>
      <c r="H2607" s="2" t="str">
        <f t="shared" si="244"/>
        <v>Hold</v>
      </c>
    </row>
    <row r="2608" spans="1:8" ht="13.5" x14ac:dyDescent="0.25">
      <c r="A2608" s="3">
        <v>45804</v>
      </c>
      <c r="B2608" s="2">
        <v>2.09</v>
      </c>
      <c r="C2608" s="2">
        <f t="shared" si="240"/>
        <v>2.0366498786586829</v>
      </c>
      <c r="D2608" s="2">
        <f t="shared" si="242"/>
        <v>2.0833993811694698</v>
      </c>
      <c r="E2608" s="2">
        <f t="shared" si="241"/>
        <v>-4.6749502510786911E-2</v>
      </c>
      <c r="F2608" s="2">
        <f t="shared" si="245"/>
        <v>-2.8346368283932017E-2</v>
      </c>
      <c r="G2608" s="2">
        <f t="shared" si="243"/>
        <v>-1.8403134226854894E-2</v>
      </c>
      <c r="H2608" s="2" t="str">
        <f t="shared" si="244"/>
        <v>Hold</v>
      </c>
    </row>
    <row r="2609" spans="1:8" ht="13.5" x14ac:dyDescent="0.25">
      <c r="A2609" s="3">
        <v>45805</v>
      </c>
      <c r="B2609" s="2">
        <v>2.08</v>
      </c>
      <c r="C2609" s="2">
        <f t="shared" si="240"/>
        <v>2.0402422050188855</v>
      </c>
      <c r="D2609" s="2">
        <f t="shared" si="242"/>
        <v>2.0831475751569166</v>
      </c>
      <c r="E2609" s="2">
        <f t="shared" si="241"/>
        <v>-4.2905370138031085E-2</v>
      </c>
      <c r="F2609" s="2">
        <f t="shared" si="245"/>
        <v>-3.1258168654751832E-2</v>
      </c>
      <c r="G2609" s="2">
        <f t="shared" si="243"/>
        <v>-1.1647201483279253E-2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2.06</v>
      </c>
      <c r="C2610" s="2">
        <f t="shared" si="240"/>
        <v>2.0540510965544416</v>
      </c>
      <c r="D2610" s="2">
        <f t="shared" si="242"/>
        <v>2.0814329399601079</v>
      </c>
      <c r="E2610" s="2">
        <f t="shared" si="241"/>
        <v>-2.7381843405666295E-2</v>
      </c>
      <c r="F2610" s="2">
        <f t="shared" si="245"/>
        <v>-3.0482903604934726E-2</v>
      </c>
      <c r="G2610" s="2">
        <f t="shared" si="243"/>
        <v>3.1010601992684309E-3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2.02</v>
      </c>
      <c r="C2611" s="2">
        <f t="shared" si="240"/>
        <v>2.0657355432383735</v>
      </c>
      <c r="D2611" s="2">
        <f t="shared" si="242"/>
        <v>2.0768823518149149</v>
      </c>
      <c r="E2611" s="2">
        <f t="shared" si="241"/>
        <v>-1.1146808576541378E-2</v>
      </c>
      <c r="F2611" s="2">
        <f t="shared" si="245"/>
        <v>-2.6615684599256059E-2</v>
      </c>
      <c r="G2611" s="2">
        <f t="shared" si="243"/>
        <v>1.546887602271468E-2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2.0299999999999998</v>
      </c>
      <c r="C2612" s="2">
        <f t="shared" si="240"/>
        <v>2.0740839212017006</v>
      </c>
      <c r="D2612" s="2">
        <f t="shared" si="242"/>
        <v>2.0734095850138101</v>
      </c>
      <c r="E2612" s="2">
        <f t="shared" si="241"/>
        <v>6.7433618789047856E-4</v>
      </c>
      <c r="F2612" s="2">
        <f t="shared" si="245"/>
        <v>-2.115768044182675E-2</v>
      </c>
      <c r="G2612" s="2">
        <f t="shared" si="243"/>
        <v>2.1832016629717229E-2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2.0099999999999998</v>
      </c>
      <c r="C2613" s="2">
        <f t="shared" si="240"/>
        <v>2.078071010247593</v>
      </c>
      <c r="D2613" s="2">
        <f t="shared" si="242"/>
        <v>2.0687125787164908</v>
      </c>
      <c r="E2613" s="2">
        <f t="shared" si="241"/>
        <v>9.3584315311021626E-3</v>
      </c>
      <c r="F2613" s="2">
        <f t="shared" si="245"/>
        <v>-1.5054458047240968E-2</v>
      </c>
      <c r="G2613" s="2">
        <f t="shared" si="243"/>
        <v>2.441288957834313E-2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2</v>
      </c>
      <c r="C2614" s="2">
        <f t="shared" si="240"/>
        <v>2.0737523932864246</v>
      </c>
      <c r="D2614" s="2">
        <f t="shared" si="242"/>
        <v>2.0636227580708248</v>
      </c>
      <c r="E2614" s="2">
        <f t="shared" si="241"/>
        <v>1.012963521559973E-2</v>
      </c>
      <c r="F2614" s="2">
        <f t="shared" si="245"/>
        <v>-1.0017639394672827E-2</v>
      </c>
      <c r="G2614" s="2">
        <f t="shared" si="243"/>
        <v>2.0147274610272558E-2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2</v>
      </c>
      <c r="C2615" s="2">
        <f t="shared" si="240"/>
        <v>2.0762520250885128</v>
      </c>
      <c r="D2615" s="2">
        <f t="shared" si="242"/>
        <v>2.0589099611766897</v>
      </c>
      <c r="E2615" s="2">
        <f t="shared" si="241"/>
        <v>1.7342063911823136E-2</v>
      </c>
      <c r="F2615" s="2">
        <f t="shared" si="245"/>
        <v>-4.5456987333736352E-3</v>
      </c>
      <c r="G2615" s="2">
        <f t="shared" si="243"/>
        <v>2.1887762645196769E-2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2</v>
      </c>
      <c r="C2616" s="2">
        <f t="shared" si="240"/>
        <v>2.07990555969028</v>
      </c>
      <c r="D2616" s="2">
        <f t="shared" si="242"/>
        <v>2.0545462603487867</v>
      </c>
      <c r="E2616" s="2">
        <f t="shared" si="241"/>
        <v>2.535929934149328E-2</v>
      </c>
      <c r="F2616" s="2">
        <f t="shared" si="245"/>
        <v>1.4353008815997485E-3</v>
      </c>
      <c r="G2616" s="2">
        <f t="shared" si="243"/>
        <v>2.3923998459893531E-2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1.99</v>
      </c>
      <c r="C2617" s="2">
        <f t="shared" si="240"/>
        <v>2.0814585505071603</v>
      </c>
      <c r="D2617" s="2">
        <f t="shared" si="242"/>
        <v>2.0497650558785061</v>
      </c>
      <c r="E2617" s="2">
        <f t="shared" si="241"/>
        <v>3.1693494628654229E-2</v>
      </c>
      <c r="F2617" s="2">
        <f t="shared" si="245"/>
        <v>7.4869396310106454E-3</v>
      </c>
      <c r="G2617" s="2">
        <f t="shared" si="243"/>
        <v>2.4206554997643584E-2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2.02</v>
      </c>
      <c r="C2618" s="2">
        <f t="shared" si="240"/>
        <v>2.082772619659905</v>
      </c>
      <c r="D2618" s="2">
        <f t="shared" si="242"/>
        <v>2.0475602369245429</v>
      </c>
      <c r="E2618" s="2">
        <f t="shared" si="241"/>
        <v>3.5212382735362091E-2</v>
      </c>
      <c r="F2618" s="2">
        <f t="shared" si="245"/>
        <v>1.3032028251880934E-2</v>
      </c>
      <c r="G2618" s="2">
        <f t="shared" si="243"/>
        <v>2.2180354483481157E-2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2.02</v>
      </c>
      <c r="C2619" s="2">
        <f t="shared" si="240"/>
        <v>2.0823460627891501</v>
      </c>
      <c r="D2619" s="2">
        <f t="shared" si="242"/>
        <v>2.0455187378930955</v>
      </c>
      <c r="E2619" s="2">
        <f t="shared" si="241"/>
        <v>3.682732489605467E-2</v>
      </c>
      <c r="F2619" s="2">
        <f t="shared" si="245"/>
        <v>1.7791087580715681E-2</v>
      </c>
      <c r="G2619" s="2">
        <f t="shared" si="243"/>
        <v>1.9036237315338989E-2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2</v>
      </c>
      <c r="C2620" s="2">
        <f t="shared" si="240"/>
        <v>2.0789082069754348</v>
      </c>
      <c r="D2620" s="2">
        <f t="shared" si="242"/>
        <v>2.0421469795306439</v>
      </c>
      <c r="E2620" s="2">
        <f t="shared" si="241"/>
        <v>3.6761227444790823E-2</v>
      </c>
      <c r="F2620" s="2">
        <f t="shared" si="245"/>
        <v>2.1585115553530709E-2</v>
      </c>
      <c r="G2620" s="2">
        <f t="shared" si="243"/>
        <v>1.5176111891260113E-2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1.98</v>
      </c>
      <c r="C2621" s="2">
        <f t="shared" si="240"/>
        <v>2.0698454059022908</v>
      </c>
      <c r="D2621" s="2">
        <f t="shared" si="242"/>
        <v>2.0375434995654111</v>
      </c>
      <c r="E2621" s="2">
        <f t="shared" si="241"/>
        <v>3.2301906336879682E-2</v>
      </c>
      <c r="F2621" s="2">
        <f t="shared" si="245"/>
        <v>2.3728473710200503E-2</v>
      </c>
      <c r="G2621" s="2">
        <f t="shared" si="243"/>
        <v>8.5734326266791797E-3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1.97</v>
      </c>
      <c r="C2622" s="2">
        <f t="shared" si="240"/>
        <v>2.0637153434557844</v>
      </c>
      <c r="D2622" s="2">
        <f t="shared" si="242"/>
        <v>2.0325402773753805</v>
      </c>
      <c r="E2622" s="2">
        <f t="shared" si="241"/>
        <v>3.117506608040399E-2</v>
      </c>
      <c r="F2622" s="2">
        <f t="shared" si="245"/>
        <v>2.5217792184241201E-2</v>
      </c>
      <c r="G2622" s="2">
        <f t="shared" si="243"/>
        <v>5.9572738961627889E-3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1.97</v>
      </c>
      <c r="C2623" s="2">
        <f t="shared" si="240"/>
        <v>2.0554514444625869</v>
      </c>
      <c r="D2623" s="2">
        <f t="shared" si="242"/>
        <v>2.0279076642364635</v>
      </c>
      <c r="E2623" s="2">
        <f t="shared" si="241"/>
        <v>2.754378022612336E-2</v>
      </c>
      <c r="F2623" s="2">
        <f t="shared" si="245"/>
        <v>2.5682989792617635E-2</v>
      </c>
      <c r="G2623" s="2">
        <f t="shared" si="243"/>
        <v>1.8607904335057254E-3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1.97</v>
      </c>
      <c r="C2624" s="2">
        <f t="shared" si="240"/>
        <v>2.0469204530068046</v>
      </c>
      <c r="D2624" s="2">
        <f t="shared" si="242"/>
        <v>2.0236182076263551</v>
      </c>
      <c r="E2624" s="2">
        <f t="shared" si="241"/>
        <v>2.3302245380449449E-2</v>
      </c>
      <c r="F2624" s="2">
        <f t="shared" si="245"/>
        <v>2.5206840910183999E-2</v>
      </c>
      <c r="G2624" s="2">
        <f t="shared" si="243"/>
        <v>-1.9045955297345499E-3</v>
      </c>
      <c r="H2624" s="2" t="str">
        <f t="shared" si="244"/>
        <v>Hold</v>
      </c>
    </row>
    <row r="2625" spans="1:8" ht="13.5" x14ac:dyDescent="0.25">
      <c r="A2625" s="3">
        <v>45828</v>
      </c>
      <c r="B2625" s="2">
        <v>1.97</v>
      </c>
      <c r="C2625" s="2">
        <f t="shared" si="240"/>
        <v>2.0397019217749888</v>
      </c>
      <c r="D2625" s="2">
        <f t="shared" si="242"/>
        <v>2.0196464885429215</v>
      </c>
      <c r="E2625" s="2">
        <f t="shared" si="241"/>
        <v>2.0055433232067266E-2</v>
      </c>
      <c r="F2625" s="2">
        <f t="shared" si="245"/>
        <v>2.4176559374560654E-2</v>
      </c>
      <c r="G2625" s="2">
        <f t="shared" si="243"/>
        <v>-4.1211261424933879E-3</v>
      </c>
      <c r="H2625" s="2" t="str">
        <f t="shared" si="244"/>
        <v>Hold</v>
      </c>
    </row>
    <row r="2626" spans="1:8" ht="13.5" x14ac:dyDescent="0.25">
      <c r="A2626" s="3">
        <v>45831</v>
      </c>
      <c r="B2626" s="2">
        <v>1.97</v>
      </c>
      <c r="C2626" s="2">
        <f t="shared" si="240"/>
        <v>2.0335939338096058</v>
      </c>
      <c r="D2626" s="2">
        <f t="shared" si="242"/>
        <v>2.0159689708730752</v>
      </c>
      <c r="E2626" s="2">
        <f t="shared" si="241"/>
        <v>1.7624962936530597E-2</v>
      </c>
      <c r="F2626" s="2">
        <f t="shared" si="245"/>
        <v>2.2866240086954641E-2</v>
      </c>
      <c r="G2626" s="2">
        <f t="shared" si="243"/>
        <v>-5.2412771504240438E-3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2</v>
      </c>
      <c r="C2627" s="2">
        <f t="shared" si="240"/>
        <v>2.0268871747619741</v>
      </c>
      <c r="D2627" s="2">
        <f t="shared" si="242"/>
        <v>2.0147860841417362</v>
      </c>
      <c r="E2627" s="2">
        <f t="shared" si="241"/>
        <v>1.2101090620237898E-2</v>
      </c>
      <c r="F2627" s="2">
        <f t="shared" si="245"/>
        <v>2.0713210193611293E-2</v>
      </c>
      <c r="G2627" s="2">
        <f t="shared" si="243"/>
        <v>-8.6121195733733953E-3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2.0299999999999998</v>
      </c>
      <c r="C2628" s="2">
        <f t="shared" si="240"/>
        <v>2.025827609413978</v>
      </c>
      <c r="D2628" s="2">
        <f t="shared" si="242"/>
        <v>2.0159130408719781</v>
      </c>
      <c r="E2628" s="2">
        <f t="shared" si="241"/>
        <v>9.9145685419999019E-3</v>
      </c>
      <c r="F2628" s="2">
        <f t="shared" si="245"/>
        <v>1.8553481863289017E-2</v>
      </c>
      <c r="G2628" s="2">
        <f t="shared" si="243"/>
        <v>-8.6389133212891149E-3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2</v>
      </c>
      <c r="C2629" s="2">
        <f t="shared" si="240"/>
        <v>2.02493105411952</v>
      </c>
      <c r="D2629" s="2">
        <f t="shared" si="242"/>
        <v>2.0147342971036837</v>
      </c>
      <c r="E2629" s="2">
        <f t="shared" si="241"/>
        <v>1.0196757015836333E-2</v>
      </c>
      <c r="F2629" s="2">
        <f t="shared" si="245"/>
        <v>1.6882136893798479E-2</v>
      </c>
      <c r="G2629" s="2">
        <f t="shared" si="243"/>
        <v>-6.6853798779621457E-3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1.98</v>
      </c>
      <c r="C2630" s="2">
        <f t="shared" si="240"/>
        <v>2.0210955073319017</v>
      </c>
      <c r="D2630" s="2">
        <f t="shared" si="242"/>
        <v>2.0121613862071146</v>
      </c>
      <c r="E2630" s="2">
        <f t="shared" si="241"/>
        <v>8.9341211247870866E-3</v>
      </c>
      <c r="F2630" s="2">
        <f t="shared" si="245"/>
        <v>1.52925337399962E-2</v>
      </c>
      <c r="G2630" s="2">
        <f t="shared" si="243"/>
        <v>-6.3584126152091136E-3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1.99</v>
      </c>
      <c r="C2631" s="2">
        <f t="shared" si="240"/>
        <v>2.0147731215885321</v>
      </c>
      <c r="D2631" s="2">
        <f t="shared" si="242"/>
        <v>2.0105198020436243</v>
      </c>
      <c r="E2631" s="2">
        <f t="shared" si="241"/>
        <v>4.2533195449077077E-3</v>
      </c>
      <c r="F2631" s="2">
        <f t="shared" si="245"/>
        <v>1.3084690900978501E-2</v>
      </c>
      <c r="G2631" s="2">
        <f t="shared" si="243"/>
        <v>-8.8313713560707937E-3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2.0099999999999998</v>
      </c>
      <c r="C2632" s="2">
        <f t="shared" si="240"/>
        <v>2.0078849490364501</v>
      </c>
      <c r="D2632" s="2">
        <f t="shared" si="242"/>
        <v>2.0104812981885409</v>
      </c>
      <c r="E2632" s="2">
        <f t="shared" si="241"/>
        <v>-2.5963491520908377E-3</v>
      </c>
      <c r="F2632" s="2">
        <f t="shared" si="245"/>
        <v>9.9484828903646343E-3</v>
      </c>
      <c r="G2632" s="2">
        <f t="shared" si="243"/>
        <v>-1.2544832042455472E-2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2</v>
      </c>
      <c r="C2633" s="2">
        <f t="shared" si="240"/>
        <v>2.0020564953385347</v>
      </c>
      <c r="D2633" s="2">
        <f t="shared" si="242"/>
        <v>2.0097049057301302</v>
      </c>
      <c r="E2633" s="2">
        <f t="shared" si="241"/>
        <v>-7.6484103915954726E-3</v>
      </c>
      <c r="F2633" s="2">
        <f t="shared" si="245"/>
        <v>6.4291042339726127E-3</v>
      </c>
      <c r="G2633" s="2">
        <f t="shared" si="243"/>
        <v>-1.4077514625568086E-2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2.0099999999999998</v>
      </c>
      <c r="C2634" s="2">
        <f t="shared" si="240"/>
        <v>1.9971247268249139</v>
      </c>
      <c r="D2634" s="2">
        <f t="shared" si="242"/>
        <v>2.0097267645649355</v>
      </c>
      <c r="E2634" s="2">
        <f t="shared" si="241"/>
        <v>-1.2602037740021554E-2</v>
      </c>
      <c r="F2634" s="2">
        <f t="shared" si="245"/>
        <v>2.6228758391737793E-3</v>
      </c>
      <c r="G2634" s="2">
        <f t="shared" si="243"/>
        <v>-1.5224913579195334E-2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2</v>
      </c>
      <c r="C2635" s="2">
        <f t="shared" si="240"/>
        <v>1.9929516919287733</v>
      </c>
      <c r="D2635" s="2">
        <f t="shared" si="242"/>
        <v>2.009006263486051</v>
      </c>
      <c r="E2635" s="2">
        <f t="shared" si="241"/>
        <v>-1.6054571557277741E-2</v>
      </c>
      <c r="F2635" s="2">
        <f t="shared" si="245"/>
        <v>-1.112613640116525E-3</v>
      </c>
      <c r="G2635" s="2">
        <f t="shared" si="243"/>
        <v>-1.4941957917161217E-2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1.99</v>
      </c>
      <c r="C2636" s="2">
        <f t="shared" si="240"/>
        <v>1.9894206624012696</v>
      </c>
      <c r="D2636" s="2">
        <f t="shared" si="242"/>
        <v>2.007598392116714</v>
      </c>
      <c r="E2636" s="2">
        <f t="shared" si="241"/>
        <v>-1.8177729715444402E-2</v>
      </c>
      <c r="F2636" s="2">
        <f t="shared" si="245"/>
        <v>-4.5256368551821E-3</v>
      </c>
      <c r="G2636" s="2">
        <f t="shared" si="243"/>
        <v>-1.3652092860262302E-2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2.0299999999999998</v>
      </c>
      <c r="C2637" s="2">
        <f t="shared" si="240"/>
        <v>1.9910482528010742</v>
      </c>
      <c r="D2637" s="2">
        <f t="shared" si="242"/>
        <v>2.0092577704784387</v>
      </c>
      <c r="E2637" s="2">
        <f t="shared" si="241"/>
        <v>-1.8209517677364451E-2</v>
      </c>
      <c r="F2637" s="2">
        <f t="shared" si="245"/>
        <v>-7.2624130196185703E-3</v>
      </c>
      <c r="G2637" s="2">
        <f t="shared" si="243"/>
        <v>-1.0947104657745881E-2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2</v>
      </c>
      <c r="C2638" s="2">
        <f t="shared" si="240"/>
        <v>1.9970408292932165</v>
      </c>
      <c r="D2638" s="2">
        <f t="shared" si="242"/>
        <v>2.0085720097022581</v>
      </c>
      <c r="E2638" s="2">
        <f t="shared" si="241"/>
        <v>-1.1531180409041664E-2</v>
      </c>
      <c r="F2638" s="2">
        <f t="shared" si="245"/>
        <v>-8.116166497503189E-3</v>
      </c>
      <c r="G2638" s="2">
        <f t="shared" si="243"/>
        <v>-3.4150139115384746E-3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2</v>
      </c>
      <c r="C2639" s="2">
        <f t="shared" ref="C2639:C2693" si="246">$C$4*B2629+C2638*(1-$C$4)</f>
        <v>1.9974960863250293</v>
      </c>
      <c r="D2639" s="2">
        <f t="shared" si="242"/>
        <v>2.0079370460206096</v>
      </c>
      <c r="E2639" s="2">
        <f t="shared" si="241"/>
        <v>-1.0440959695580343E-2</v>
      </c>
      <c r="F2639" s="2">
        <f t="shared" si="245"/>
        <v>-8.5811251371186205E-3</v>
      </c>
      <c r="G2639" s="2">
        <f t="shared" si="243"/>
        <v>-1.8598345584617225E-3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2</v>
      </c>
      <c r="C2640" s="2">
        <f t="shared" si="246"/>
        <v>1.9948043807365634</v>
      </c>
      <c r="D2640" s="2">
        <f t="shared" si="242"/>
        <v>2.0073491166857496</v>
      </c>
      <c r="E2640" s="2">
        <f t="shared" si="241"/>
        <v>-1.2544735949186148E-2</v>
      </c>
      <c r="F2640" s="2">
        <f t="shared" si="245"/>
        <v>-9.3738472995321259E-3</v>
      </c>
      <c r="G2640" s="2">
        <f t="shared" si="243"/>
        <v>-3.1708886496540217E-3</v>
      </c>
      <c r="H2640" s="2" t="str">
        <f t="shared" si="244"/>
        <v>Hold</v>
      </c>
    </row>
    <row r="2641" spans="1:8" ht="13.5" x14ac:dyDescent="0.25">
      <c r="A2641" s="3">
        <v>45853</v>
      </c>
      <c r="B2641" s="2">
        <v>2</v>
      </c>
      <c r="C2641" s="2">
        <f t="shared" si="246"/>
        <v>1.9940652452386307</v>
      </c>
      <c r="D2641" s="2">
        <f t="shared" si="242"/>
        <v>2.0068047376719904</v>
      </c>
      <c r="E2641" s="2">
        <f t="shared" si="241"/>
        <v>-1.27394924333597E-2</v>
      </c>
      <c r="F2641" s="2">
        <f t="shared" si="245"/>
        <v>-1.0046976326297641E-2</v>
      </c>
      <c r="G2641" s="2">
        <f t="shared" si="243"/>
        <v>-2.6925161070620596E-3</v>
      </c>
      <c r="H2641" s="2" t="str">
        <f t="shared" si="244"/>
        <v>Hold</v>
      </c>
    </row>
    <row r="2642" spans="1:8" ht="13.5" x14ac:dyDescent="0.25">
      <c r="A2642" s="3">
        <v>45854</v>
      </c>
      <c r="B2642" s="2">
        <v>1.99</v>
      </c>
      <c r="C2642" s="2">
        <f t="shared" si="246"/>
        <v>1.996516745971149</v>
      </c>
      <c r="D2642" s="2">
        <f t="shared" si="242"/>
        <v>2.0055599422888801</v>
      </c>
      <c r="E2642" s="2">
        <f t="shared" si="241"/>
        <v>-9.0431963177310948E-3</v>
      </c>
      <c r="F2642" s="2">
        <f t="shared" si="245"/>
        <v>-9.8462203245843309E-3</v>
      </c>
      <c r="G2642" s="2">
        <f t="shared" si="243"/>
        <v>8.0302400685323613E-4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2.0299999999999998</v>
      </c>
      <c r="C2643" s="2">
        <f t="shared" si="246"/>
        <v>1.9970526312063568</v>
      </c>
      <c r="D2643" s="2">
        <f t="shared" si="242"/>
        <v>2.0073703169341481</v>
      </c>
      <c r="E2643" s="2">
        <f t="shared" si="241"/>
        <v>-1.0317685727791348E-2</v>
      </c>
      <c r="F2643" s="2">
        <f t="shared" si="245"/>
        <v>-9.9405134052257347E-3</v>
      </c>
      <c r="G2643" s="2">
        <f t="shared" si="243"/>
        <v>-3.7717232256561338E-4</v>
      </c>
      <c r="H2643" s="2" t="str">
        <f t="shared" si="244"/>
        <v>Hold</v>
      </c>
    </row>
    <row r="2644" spans="1:8" ht="13.5" x14ac:dyDescent="0.25">
      <c r="A2644" s="3">
        <v>45856</v>
      </c>
      <c r="B2644" s="2">
        <v>2</v>
      </c>
      <c r="C2644" s="2">
        <f t="shared" si="246"/>
        <v>1.9990445340976866</v>
      </c>
      <c r="D2644" s="2">
        <f t="shared" si="242"/>
        <v>2.0068243675316184</v>
      </c>
      <c r="E2644" s="2">
        <f t="shared" si="241"/>
        <v>-7.7798334339318487E-3</v>
      </c>
      <c r="F2644" s="2">
        <f t="shared" si="245"/>
        <v>-9.5083774109669585E-3</v>
      </c>
      <c r="G2644" s="2">
        <f t="shared" si="243"/>
        <v>1.7285439770351099E-3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2</v>
      </c>
      <c r="C2645" s="2">
        <f t="shared" si="246"/>
        <v>1.9991915288518887</v>
      </c>
      <c r="D2645" s="2">
        <f t="shared" si="242"/>
        <v>2.0063188588255727</v>
      </c>
      <c r="E2645" s="2">
        <f t="shared" si="241"/>
        <v>-7.1273299736840379E-3</v>
      </c>
      <c r="F2645" s="2">
        <f t="shared" si="245"/>
        <v>-9.0321679235103747E-3</v>
      </c>
      <c r="G2645" s="2">
        <f t="shared" si="243"/>
        <v>1.9048379498263369E-3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2</v>
      </c>
      <c r="C2646" s="2">
        <f t="shared" si="246"/>
        <v>1.9977774474900596</v>
      </c>
      <c r="D2646" s="2">
        <f t="shared" si="242"/>
        <v>2.0058507952088638</v>
      </c>
      <c r="E2646" s="2">
        <f t="shared" si="241"/>
        <v>-8.0733477188041913E-3</v>
      </c>
      <c r="F2646" s="2">
        <f t="shared" si="245"/>
        <v>-8.8404038825691394E-3</v>
      </c>
      <c r="G2646" s="2">
        <f t="shared" si="243"/>
        <v>7.6705616376494812E-4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1.99</v>
      </c>
      <c r="C2647" s="2">
        <f t="shared" si="246"/>
        <v>2.0027347632608197</v>
      </c>
      <c r="D2647" s="2">
        <f t="shared" si="242"/>
        <v>2.0046766622304295</v>
      </c>
      <c r="E2647" s="2">
        <f t="shared" si="241"/>
        <v>-1.9418989696098343E-3</v>
      </c>
      <c r="F2647" s="2">
        <f t="shared" si="245"/>
        <v>-7.4607028999772789E-3</v>
      </c>
      <c r="G2647" s="2">
        <f t="shared" si="243"/>
        <v>5.5188039303674446E-3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1.99</v>
      </c>
      <c r="C2648" s="2">
        <f t="shared" si="246"/>
        <v>2.0023140304514628</v>
      </c>
      <c r="D2648" s="2">
        <f t="shared" si="242"/>
        <v>2.0035895020652124</v>
      </c>
      <c r="E2648" s="2">
        <f t="shared" si="241"/>
        <v>-1.2754716137495237E-3</v>
      </c>
      <c r="F2648" s="2">
        <f t="shared" si="245"/>
        <v>-6.2236566427317282E-3</v>
      </c>
      <c r="G2648" s="2">
        <f t="shared" si="243"/>
        <v>4.9481850289822046E-3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1.98</v>
      </c>
      <c r="C2649" s="2">
        <f t="shared" si="246"/>
        <v>2.0019580257666223</v>
      </c>
      <c r="D2649" s="2">
        <f t="shared" si="242"/>
        <v>2.0018421315418631</v>
      </c>
      <c r="E2649" s="2">
        <f t="shared" si="241"/>
        <v>1.1589422475921651E-4</v>
      </c>
      <c r="F2649" s="2">
        <f t="shared" si="245"/>
        <v>-4.9557464692335396E-3</v>
      </c>
      <c r="G2649" s="2">
        <f t="shared" si="243"/>
        <v>5.0716406939927561E-3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2</v>
      </c>
      <c r="C2650" s="2">
        <f t="shared" si="246"/>
        <v>2.0016567910332959</v>
      </c>
      <c r="D2650" s="2">
        <f t="shared" si="242"/>
        <v>2.0017056773535771</v>
      </c>
      <c r="E2650" s="2">
        <f t="shared" si="241"/>
        <v>-4.88863202812162E-5</v>
      </c>
      <c r="F2650" s="2">
        <f t="shared" si="245"/>
        <v>-3.9743744394430749E-3</v>
      </c>
      <c r="G2650" s="2">
        <f t="shared" si="243"/>
        <v>3.9254881191618587E-3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1.96</v>
      </c>
      <c r="C2651" s="2">
        <f t="shared" si="246"/>
        <v>2.0014019001050967</v>
      </c>
      <c r="D2651" s="2">
        <f t="shared" si="242"/>
        <v>1.9986163679199787</v>
      </c>
      <c r="E2651" s="2">
        <f t="shared" si="241"/>
        <v>2.7855321851180115E-3</v>
      </c>
      <c r="F2651" s="2">
        <f t="shared" si="245"/>
        <v>-2.6223931145308577E-3</v>
      </c>
      <c r="G2651" s="2">
        <f t="shared" si="243"/>
        <v>5.4079252996488691E-3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1.96</v>
      </c>
      <c r="C2652" s="2">
        <f t="shared" si="246"/>
        <v>1.9996477616273896</v>
      </c>
      <c r="D2652" s="2">
        <f t="shared" si="242"/>
        <v>1.9957558962222024</v>
      </c>
      <c r="E2652" s="2">
        <f t="shared" ref="E2652:E2693" si="247">C2652-D2652</f>
        <v>3.891865405187156E-3</v>
      </c>
      <c r="F2652" s="2">
        <f t="shared" si="245"/>
        <v>-1.3195414105872548E-3</v>
      </c>
      <c r="G2652" s="2">
        <f t="shared" si="243"/>
        <v>5.2114068157744107E-3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1.98</v>
      </c>
      <c r="C2653" s="2">
        <f t="shared" si="246"/>
        <v>2.0043173367616371</v>
      </c>
      <c r="D2653" s="2">
        <f t="shared" ref="D2653:D2693" si="248">$D$4*B2653+(1-$D$4)*D2652</f>
        <v>1.9945887927983357</v>
      </c>
      <c r="E2653" s="2">
        <f t="shared" si="247"/>
        <v>9.7285439633014725E-3</v>
      </c>
      <c r="F2653" s="2">
        <f t="shared" si="245"/>
        <v>8.9007566419049074E-4</v>
      </c>
      <c r="G2653" s="2">
        <f t="shared" si="243"/>
        <v>8.8384682991109811E-3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1.98</v>
      </c>
      <c r="C2654" s="2">
        <f t="shared" si="246"/>
        <v>2.0036531311060006</v>
      </c>
      <c r="D2654" s="2">
        <f t="shared" si="248"/>
        <v>1.9935081414799405</v>
      </c>
      <c r="E2654" s="2">
        <f t="shared" si="247"/>
        <v>1.0144989626060141E-2</v>
      </c>
      <c r="F2654" s="2">
        <f t="shared" si="245"/>
        <v>2.741058456564421E-3</v>
      </c>
      <c r="G2654" s="2">
        <f t="shared" si="243"/>
        <v>7.4039311694957203E-3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1.96</v>
      </c>
      <c r="C2655" s="2">
        <f t="shared" si="246"/>
        <v>2.0030911109358467</v>
      </c>
      <c r="D2655" s="2">
        <f t="shared" si="248"/>
        <v>1.9910260569258706</v>
      </c>
      <c r="E2655" s="2">
        <f t="shared" si="247"/>
        <v>1.2065054009976039E-2</v>
      </c>
      <c r="F2655" s="2">
        <f t="shared" si="245"/>
        <v>4.6058575672467458E-3</v>
      </c>
      <c r="G2655" s="2">
        <f t="shared" si="243"/>
        <v>7.4591964427292937E-3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1.97</v>
      </c>
      <c r="C2656" s="2">
        <f t="shared" si="246"/>
        <v>2.0026155554072549</v>
      </c>
      <c r="D2656" s="2">
        <f t="shared" si="248"/>
        <v>1.9894685712276581</v>
      </c>
      <c r="E2656" s="2">
        <f t="shared" si="247"/>
        <v>1.314698417959681E-2</v>
      </c>
      <c r="F2656" s="2">
        <f t="shared" si="245"/>
        <v>6.314082889716759E-3</v>
      </c>
      <c r="G2656" s="2">
        <f t="shared" si="243"/>
        <v>6.8329012898800511E-3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1.97</v>
      </c>
      <c r="C2657" s="2">
        <f t="shared" si="246"/>
        <v>2.0006747007292156</v>
      </c>
      <c r="D2657" s="2">
        <f t="shared" si="248"/>
        <v>1.9880264548404241</v>
      </c>
      <c r="E2657" s="2">
        <f t="shared" si="247"/>
        <v>1.2648245888791543E-2</v>
      </c>
      <c r="F2657" s="2">
        <f t="shared" si="245"/>
        <v>7.5809154895317161E-3</v>
      </c>
      <c r="G2657" s="2">
        <f t="shared" si="243"/>
        <v>5.0673303992598267E-3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1.98</v>
      </c>
      <c r="C2658" s="2">
        <f t="shared" si="246"/>
        <v>1.9990324390785672</v>
      </c>
      <c r="D2658" s="2">
        <f t="shared" si="248"/>
        <v>1.9874319026300225</v>
      </c>
      <c r="E2658" s="2">
        <f t="shared" si="247"/>
        <v>1.1600536448544752E-2</v>
      </c>
      <c r="F2658" s="2">
        <f t="shared" si="245"/>
        <v>8.3848396813343239E-3</v>
      </c>
      <c r="G2658" s="2">
        <f t="shared" si="243"/>
        <v>3.2156967672104277E-3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1.99</v>
      </c>
      <c r="C2659" s="2">
        <f t="shared" si="246"/>
        <v>1.9961043715280185</v>
      </c>
      <c r="D2659" s="2">
        <f t="shared" si="248"/>
        <v>1.9876221320648357</v>
      </c>
      <c r="E2659" s="2">
        <f t="shared" si="247"/>
        <v>8.4822394631827169E-3</v>
      </c>
      <c r="F2659" s="2">
        <f t="shared" si="245"/>
        <v>8.4043196377040028E-3</v>
      </c>
      <c r="G2659" s="2">
        <f t="shared" si="243"/>
        <v>7.7919825478714108E-5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1.99</v>
      </c>
      <c r="C2660" s="2">
        <f t="shared" si="246"/>
        <v>1.9967036989852465</v>
      </c>
      <c r="D2660" s="2">
        <f t="shared" si="248"/>
        <v>1.9877982704304036</v>
      </c>
      <c r="E2660" s="2">
        <f t="shared" si="247"/>
        <v>8.9054285548428869E-3</v>
      </c>
      <c r="F2660" s="2">
        <f t="shared" si="245"/>
        <v>8.5045414211317796E-3</v>
      </c>
      <c r="G2660" s="2">
        <f t="shared" ref="G2660:G2693" si="249">E2660-F2660</f>
        <v>4.0088713371110724E-4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1.96</v>
      </c>
      <c r="C2661" s="2">
        <f t="shared" si="246"/>
        <v>1.9910569760644392</v>
      </c>
      <c r="D2661" s="2">
        <f t="shared" si="248"/>
        <v>1.9857391392874106</v>
      </c>
      <c r="E2661" s="2">
        <f t="shared" si="247"/>
        <v>5.3178367770285728E-3</v>
      </c>
      <c r="F2661" s="2">
        <f t="shared" ref="F2661:F2693" si="251">(E2661*(2/(10)))+((1-(2/10))*F2660)</f>
        <v>7.8672004923111393E-3</v>
      </c>
      <c r="G2661" s="2">
        <f t="shared" si="249"/>
        <v>-2.5493637152825665E-3</v>
      </c>
      <c r="H2661" s="2" t="str">
        <f t="shared" si="250"/>
        <v>Hold</v>
      </c>
    </row>
    <row r="2662" spans="1:8" ht="13.5" x14ac:dyDescent="0.25">
      <c r="A2662" s="3">
        <v>45884</v>
      </c>
      <c r="B2662" s="2">
        <v>1.98</v>
      </c>
      <c r="C2662" s="2">
        <f t="shared" si="246"/>
        <v>1.9862789797468332</v>
      </c>
      <c r="D2662" s="2">
        <f t="shared" si="248"/>
        <v>1.9853140178587136</v>
      </c>
      <c r="E2662" s="2">
        <f t="shared" si="247"/>
        <v>9.6496188811956429E-4</v>
      </c>
      <c r="F2662" s="2">
        <f t="shared" si="251"/>
        <v>6.4867527714728241E-3</v>
      </c>
      <c r="G2662" s="2">
        <f t="shared" si="249"/>
        <v>-5.5217908833532598E-3</v>
      </c>
      <c r="H2662" s="2" t="str">
        <f t="shared" si="250"/>
        <v>Hold</v>
      </c>
    </row>
    <row r="2663" spans="1:8" ht="13.5" x14ac:dyDescent="0.25">
      <c r="A2663" s="3">
        <v>45887</v>
      </c>
      <c r="B2663" s="2">
        <v>1.95</v>
      </c>
      <c r="C2663" s="2">
        <f t="shared" si="246"/>
        <v>1.985312982862705</v>
      </c>
      <c r="D2663" s="2">
        <f t="shared" si="248"/>
        <v>1.9826981646839941</v>
      </c>
      <c r="E2663" s="2">
        <f t="shared" si="247"/>
        <v>2.6148181787108982E-3</v>
      </c>
      <c r="F2663" s="2">
        <f t="shared" si="251"/>
        <v>5.7123658529204396E-3</v>
      </c>
      <c r="G2663" s="2">
        <f t="shared" si="249"/>
        <v>-3.0975476742095415E-3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1.94</v>
      </c>
      <c r="C2664" s="2">
        <f t="shared" si="246"/>
        <v>1.9844956008838275</v>
      </c>
      <c r="D2664" s="2">
        <f t="shared" si="248"/>
        <v>1.9795353376703648</v>
      </c>
      <c r="E2664" s="2">
        <f t="shared" si="247"/>
        <v>4.9602632134626568E-3</v>
      </c>
      <c r="F2664" s="2">
        <f t="shared" si="251"/>
        <v>5.5619453250288836E-3</v>
      </c>
      <c r="G2664" s="2">
        <f t="shared" si="249"/>
        <v>-6.0168211156622683E-4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1.9</v>
      </c>
      <c r="C2665" s="2">
        <f t="shared" si="246"/>
        <v>1.9807270469017002</v>
      </c>
      <c r="D2665" s="2">
        <f t="shared" si="248"/>
        <v>1.9736438311762639</v>
      </c>
      <c r="E2665" s="2">
        <f t="shared" si="247"/>
        <v>7.0832157254363537E-3</v>
      </c>
      <c r="F2665" s="2">
        <f t="shared" si="251"/>
        <v>5.8661994051103774E-3</v>
      </c>
      <c r="G2665" s="2">
        <f t="shared" si="249"/>
        <v>1.2170163203259763E-3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1.9</v>
      </c>
      <c r="C2666" s="2">
        <f t="shared" si="246"/>
        <v>1.9790767319937463</v>
      </c>
      <c r="D2666" s="2">
        <f t="shared" si="248"/>
        <v>1.9681887325706149</v>
      </c>
      <c r="E2666" s="2">
        <f t="shared" si="247"/>
        <v>1.0887999423131456E-2</v>
      </c>
      <c r="F2666" s="2">
        <f t="shared" si="251"/>
        <v>6.8705594087145935E-3</v>
      </c>
      <c r="G2666" s="2">
        <f t="shared" si="249"/>
        <v>4.0174400144168624E-3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1.9</v>
      </c>
      <c r="C2667" s="2">
        <f t="shared" si="246"/>
        <v>1.9776803116870161</v>
      </c>
      <c r="D2667" s="2">
        <f t="shared" si="248"/>
        <v>1.9631377153431617</v>
      </c>
      <c r="E2667" s="2">
        <f t="shared" si="247"/>
        <v>1.4542596343854353E-2</v>
      </c>
      <c r="F2667" s="2">
        <f t="shared" si="251"/>
        <v>8.4049667957425463E-3</v>
      </c>
      <c r="G2667" s="2">
        <f t="shared" si="249"/>
        <v>6.1376295481118063E-3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1.9</v>
      </c>
      <c r="C2668" s="2">
        <f t="shared" si="246"/>
        <v>1.9780371868120907</v>
      </c>
      <c r="D2668" s="2">
        <f t="shared" si="248"/>
        <v>1.9584608475399645</v>
      </c>
      <c r="E2668" s="2">
        <f t="shared" si="247"/>
        <v>1.9576339272126209E-2</v>
      </c>
      <c r="F2668" s="2">
        <f t="shared" si="251"/>
        <v>1.0639241291019279E-2</v>
      </c>
      <c r="G2668" s="2">
        <f t="shared" si="249"/>
        <v>8.9370979811069298E-3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1.9</v>
      </c>
      <c r="C2669" s="2">
        <f t="shared" si="246"/>
        <v>1.9798776196102306</v>
      </c>
      <c r="D2669" s="2">
        <f t="shared" si="248"/>
        <v>1.9541304143888558</v>
      </c>
      <c r="E2669" s="2">
        <f t="shared" si="247"/>
        <v>2.5747205221374747E-2</v>
      </c>
      <c r="F2669" s="2">
        <f t="shared" si="251"/>
        <v>1.3660834077090372E-2</v>
      </c>
      <c r="G2669" s="2">
        <f t="shared" si="249"/>
        <v>1.2086371144284375E-2</v>
      </c>
      <c r="H2669" s="2" t="str">
        <f t="shared" si="250"/>
        <v>Sell</v>
      </c>
    </row>
    <row r="2670" spans="1:8" ht="13.5" x14ac:dyDescent="0.25">
      <c r="A2670" s="3">
        <v>45896</v>
      </c>
      <c r="B2670" s="2">
        <v>1.9</v>
      </c>
      <c r="C2670" s="2">
        <f t="shared" si="246"/>
        <v>1.9814349089009644</v>
      </c>
      <c r="D2670" s="2">
        <f t="shared" si="248"/>
        <v>1.9501207540637555</v>
      </c>
      <c r="E2670" s="2">
        <f t="shared" si="247"/>
        <v>3.1314154837208896E-2</v>
      </c>
      <c r="F2670" s="2">
        <f t="shared" si="251"/>
        <v>1.7191498229114078E-2</v>
      </c>
      <c r="G2670" s="2">
        <f t="shared" si="249"/>
        <v>1.4122656608094818E-2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1.9</v>
      </c>
      <c r="C2671" s="2">
        <f t="shared" si="246"/>
        <v>1.9781372306085083</v>
      </c>
      <c r="D2671" s="2">
        <f t="shared" si="248"/>
        <v>1.9464081056145885</v>
      </c>
      <c r="E2671" s="2">
        <f t="shared" si="247"/>
        <v>3.1729124993919777E-2</v>
      </c>
      <c r="F2671" s="2">
        <f t="shared" si="251"/>
        <v>2.0099023582075218E-2</v>
      </c>
      <c r="G2671" s="2">
        <f t="shared" si="249"/>
        <v>1.1630101411844559E-2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1.93</v>
      </c>
      <c r="C2672" s="2">
        <f t="shared" si="246"/>
        <v>1.9784238105148915</v>
      </c>
      <c r="D2672" s="2">
        <f t="shared" si="248"/>
        <v>1.9451926903838783</v>
      </c>
      <c r="E2672" s="2">
        <f t="shared" si="247"/>
        <v>3.3231120131013148E-2</v>
      </c>
      <c r="F2672" s="2">
        <f t="shared" si="251"/>
        <v>2.2725442891862804E-2</v>
      </c>
      <c r="G2672" s="2">
        <f t="shared" si="249"/>
        <v>1.0505677239150343E-2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1.9</v>
      </c>
      <c r="C2673" s="2">
        <f t="shared" si="246"/>
        <v>1.9740509165895235</v>
      </c>
      <c r="D2673" s="2">
        <f t="shared" si="248"/>
        <v>1.9418450836887762</v>
      </c>
      <c r="E2673" s="2">
        <f t="shared" si="247"/>
        <v>3.22058329007473E-2</v>
      </c>
      <c r="F2673" s="2">
        <f t="shared" si="251"/>
        <v>2.4621520893639705E-2</v>
      </c>
      <c r="G2673" s="2">
        <f t="shared" si="249"/>
        <v>7.5843120071075951E-3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1.87</v>
      </c>
      <c r="C2674" s="2">
        <f t="shared" si="246"/>
        <v>1.9688123140372888</v>
      </c>
      <c r="D2674" s="2">
        <f t="shared" si="248"/>
        <v>1.9365232256377556</v>
      </c>
      <c r="E2674" s="2">
        <f t="shared" si="247"/>
        <v>3.2289088399533261E-2</v>
      </c>
      <c r="F2674" s="2">
        <f t="shared" si="251"/>
        <v>2.6155034394818418E-2</v>
      </c>
      <c r="G2674" s="2">
        <f t="shared" si="249"/>
        <v>6.134054004714843E-3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1.86</v>
      </c>
      <c r="C2675" s="2">
        <f t="shared" si="246"/>
        <v>1.9582258041853984</v>
      </c>
      <c r="D2675" s="2">
        <f t="shared" si="248"/>
        <v>1.9308548385534774</v>
      </c>
      <c r="E2675" s="2">
        <f t="shared" si="247"/>
        <v>2.7370965631920985E-2</v>
      </c>
      <c r="F2675" s="2">
        <f t="shared" si="251"/>
        <v>2.6398220642238932E-2</v>
      </c>
      <c r="G2675" s="2">
        <f t="shared" si="249"/>
        <v>9.7274498968205267E-4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1.87</v>
      </c>
      <c r="C2676" s="2">
        <f t="shared" si="246"/>
        <v>1.9492679881568755</v>
      </c>
      <c r="D2676" s="2">
        <f t="shared" si="248"/>
        <v>1.9263470727347012</v>
      </c>
      <c r="E2676" s="2">
        <f t="shared" si="247"/>
        <v>2.2920915422174337E-2</v>
      </c>
      <c r="F2676" s="2">
        <f t="shared" si="251"/>
        <v>2.5702759598226016E-2</v>
      </c>
      <c r="G2676" s="2">
        <f t="shared" si="249"/>
        <v>-2.7818441760516788E-3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1.86</v>
      </c>
      <c r="C2677" s="2">
        <f t="shared" si="246"/>
        <v>1.9416882976712024</v>
      </c>
      <c r="D2677" s="2">
        <f t="shared" si="248"/>
        <v>1.921432474754353</v>
      </c>
      <c r="E2677" s="2">
        <f t="shared" si="247"/>
        <v>2.0255822916849464E-2</v>
      </c>
      <c r="F2677" s="2">
        <f t="shared" si="251"/>
        <v>2.4613372261950709E-2</v>
      </c>
      <c r="G2677" s="2">
        <f t="shared" si="249"/>
        <v>-4.3575493451012449E-3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1.89</v>
      </c>
      <c r="C2678" s="2">
        <f t="shared" si="246"/>
        <v>1.9352747134140944</v>
      </c>
      <c r="D2678" s="2">
        <f t="shared" si="248"/>
        <v>1.9191041432910674</v>
      </c>
      <c r="E2678" s="2">
        <f t="shared" si="247"/>
        <v>1.6170570123027028E-2</v>
      </c>
      <c r="F2678" s="2">
        <f t="shared" si="251"/>
        <v>2.2924811834165976E-2</v>
      </c>
      <c r="G2678" s="2">
        <f t="shared" si="249"/>
        <v>-6.7542417111389474E-3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1.87</v>
      </c>
      <c r="C2679" s="2">
        <f t="shared" si="246"/>
        <v>1.9298478344273107</v>
      </c>
      <c r="D2679" s="2">
        <f t="shared" si="248"/>
        <v>1.9154667993435808</v>
      </c>
      <c r="E2679" s="2">
        <f t="shared" si="247"/>
        <v>1.4381035083729898E-2</v>
      </c>
      <c r="F2679" s="2">
        <f t="shared" si="251"/>
        <v>2.121605648407876E-2</v>
      </c>
      <c r="G2679" s="2">
        <f t="shared" si="249"/>
        <v>-6.8350214003488619E-3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1.87</v>
      </c>
      <c r="C2680" s="2">
        <f t="shared" si="246"/>
        <v>1.9252558599000322</v>
      </c>
      <c r="D2680" s="2">
        <f t="shared" si="248"/>
        <v>1.9120988882810932</v>
      </c>
      <c r="E2680" s="2">
        <f t="shared" si="247"/>
        <v>1.3156971618939028E-2</v>
      </c>
      <c r="F2680" s="2">
        <f t="shared" si="251"/>
        <v>1.9604239511050815E-2</v>
      </c>
      <c r="G2680" s="2">
        <f t="shared" si="249"/>
        <v>-6.4472678921117868E-3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1.92</v>
      </c>
      <c r="C2681" s="2">
        <f t="shared" si="246"/>
        <v>1.921370342992335</v>
      </c>
      <c r="D2681" s="2">
        <f t="shared" si="248"/>
        <v>1.9126841558158272</v>
      </c>
      <c r="E2681" s="2">
        <f t="shared" si="247"/>
        <v>8.6861871765078202E-3</v>
      </c>
      <c r="F2681" s="2">
        <f t="shared" si="251"/>
        <v>1.7420629044142218E-2</v>
      </c>
      <c r="G2681" s="2">
        <f t="shared" si="249"/>
        <v>-8.7344418676343974E-3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1.92</v>
      </c>
      <c r="C2682" s="2">
        <f t="shared" si="246"/>
        <v>1.9226979825319757</v>
      </c>
      <c r="D2682" s="2">
        <f t="shared" si="248"/>
        <v>1.91322607019984</v>
      </c>
      <c r="E2682" s="2">
        <f t="shared" si="247"/>
        <v>9.4719123321356236E-3</v>
      </c>
      <c r="F2682" s="2">
        <f t="shared" si="251"/>
        <v>1.5830885701740901E-2</v>
      </c>
      <c r="G2682" s="2">
        <f t="shared" si="249"/>
        <v>-6.3589733696052773E-3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1.91</v>
      </c>
      <c r="C2683" s="2">
        <f t="shared" si="246"/>
        <v>1.9192059852193641</v>
      </c>
      <c r="D2683" s="2">
        <f t="shared" si="248"/>
        <v>1.9129871020368889</v>
      </c>
      <c r="E2683" s="2">
        <f t="shared" si="247"/>
        <v>6.21888318247521E-3</v>
      </c>
      <c r="F2683" s="2">
        <f t="shared" si="251"/>
        <v>1.3908485197887763E-2</v>
      </c>
      <c r="G2683" s="2">
        <f t="shared" si="249"/>
        <v>-7.6896020154125534E-3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1.89</v>
      </c>
      <c r="C2684" s="2">
        <f t="shared" si="246"/>
        <v>1.9116358336471542</v>
      </c>
      <c r="D2684" s="2">
        <f t="shared" si="248"/>
        <v>1.9112843537378601</v>
      </c>
      <c r="E2684" s="2">
        <f t="shared" si="247"/>
        <v>3.5147990929407236E-4</v>
      </c>
      <c r="F2684" s="2">
        <f t="shared" si="251"/>
        <v>1.1197084140169025E-2</v>
      </c>
      <c r="G2684" s="2">
        <f t="shared" si="249"/>
        <v>-1.0845604230874953E-2</v>
      </c>
      <c r="H2684" s="2" t="str">
        <f t="shared" si="250"/>
        <v>Hold</v>
      </c>
    </row>
    <row r="2685" spans="1:8" ht="13.5" x14ac:dyDescent="0.35">
      <c r="A2685" s="3">
        <v>45918</v>
      </c>
      <c r="B2685" s="5">
        <v>1.9</v>
      </c>
      <c r="C2685" s="2">
        <f t="shared" si="246"/>
        <v>1.9036918592398997</v>
      </c>
      <c r="D2685" s="2">
        <f t="shared" si="248"/>
        <v>1.9104484756832036</v>
      </c>
      <c r="E2685" s="2">
        <f t="shared" si="247"/>
        <v>-6.7566164433039422E-3</v>
      </c>
      <c r="F2685" s="2">
        <f t="shared" si="251"/>
        <v>7.6063440234744326E-3</v>
      </c>
      <c r="G2685" s="2">
        <f t="shared" si="249"/>
        <v>-1.4362960466778374E-2</v>
      </c>
      <c r="H2685" s="2" t="str">
        <f t="shared" si="250"/>
        <v>Hold</v>
      </c>
    </row>
    <row r="2686" spans="1:8" ht="13.5" x14ac:dyDescent="0.35">
      <c r="A2686" s="3">
        <v>45919</v>
      </c>
      <c r="B2686" s="5">
        <v>1.88</v>
      </c>
      <c r="C2686" s="2">
        <f t="shared" si="246"/>
        <v>1.898508496279915</v>
      </c>
      <c r="D2686" s="2">
        <f t="shared" si="248"/>
        <v>1.9081930330400032</v>
      </c>
      <c r="E2686" s="2">
        <f t="shared" si="247"/>
        <v>-9.6845367600881804E-3</v>
      </c>
      <c r="F2686" s="2">
        <f t="shared" si="251"/>
        <v>4.14816786676191E-3</v>
      </c>
      <c r="G2686" s="2">
        <f t="shared" si="249"/>
        <v>-1.383270462685009E-2</v>
      </c>
      <c r="H2686" s="2" t="str">
        <f t="shared" si="250"/>
        <v>Hold</v>
      </c>
    </row>
    <row r="2687" spans="1:8" ht="13.5" x14ac:dyDescent="0.35">
      <c r="A2687" s="3">
        <v>45922</v>
      </c>
      <c r="B2687" s="5">
        <v>1.88</v>
      </c>
      <c r="C2687" s="2">
        <f t="shared" si="246"/>
        <v>1.8925841122368512</v>
      </c>
      <c r="D2687" s="2">
        <f t="shared" si="248"/>
        <v>1.9061046602222251</v>
      </c>
      <c r="E2687" s="2">
        <f t="shared" si="247"/>
        <v>-1.3520547985373943E-2</v>
      </c>
      <c r="F2687" s="2">
        <f t="shared" si="251"/>
        <v>6.1442469633473957E-4</v>
      </c>
      <c r="G2687" s="2">
        <f t="shared" si="249"/>
        <v>-1.4134972681708682E-2</v>
      </c>
      <c r="H2687" s="2" t="str">
        <f t="shared" si="250"/>
        <v>Hold</v>
      </c>
    </row>
    <row r="2688" spans="1:8" ht="13.5" x14ac:dyDescent="0.35">
      <c r="A2688" s="3">
        <v>45923</v>
      </c>
      <c r="B2688" s="5">
        <v>1.89</v>
      </c>
      <c r="C2688" s="2">
        <f t="shared" si="246"/>
        <v>1.8921865565081046</v>
      </c>
      <c r="D2688" s="2">
        <f t="shared" si="248"/>
        <v>1.9049117224279861</v>
      </c>
      <c r="E2688" s="2">
        <f t="shared" si="247"/>
        <v>-1.2725165919881487E-2</v>
      </c>
      <c r="F2688" s="2">
        <f t="shared" si="251"/>
        <v>-2.0534934269085059E-3</v>
      </c>
      <c r="G2688" s="2">
        <f t="shared" si="249"/>
        <v>-1.0671672492972982E-2</v>
      </c>
      <c r="H2688" s="2" t="str">
        <f t="shared" si="250"/>
        <v>Hold</v>
      </c>
    </row>
    <row r="2689" spans="1:8" ht="13.5" x14ac:dyDescent="0.35">
      <c r="A2689" s="3">
        <v>45924</v>
      </c>
      <c r="B2689" s="5">
        <v>1.9</v>
      </c>
      <c r="C2689" s="2">
        <f t="shared" si="246"/>
        <v>1.8887732401222423</v>
      </c>
      <c r="D2689" s="2">
        <f t="shared" si="248"/>
        <v>1.9045478911370242</v>
      </c>
      <c r="E2689" s="2">
        <f t="shared" si="247"/>
        <v>-1.5774651014781815E-2</v>
      </c>
      <c r="F2689" s="2">
        <f t="shared" si="251"/>
        <v>-4.7977249444831685E-3</v>
      </c>
      <c r="G2689" s="2">
        <f t="shared" si="249"/>
        <v>-1.0976926070298647E-2</v>
      </c>
      <c r="H2689" s="2" t="str">
        <f t="shared" si="250"/>
        <v>Hold</v>
      </c>
    </row>
    <row r="2690" spans="1:8" ht="13.5" x14ac:dyDescent="0.35">
      <c r="A2690" s="3">
        <v>45925</v>
      </c>
      <c r="B2690" s="5">
        <v>1.91</v>
      </c>
      <c r="C2690" s="2">
        <f t="shared" si="246"/>
        <v>1.885885049334205</v>
      </c>
      <c r="D2690" s="2">
        <f t="shared" si="248"/>
        <v>1.9049517510528002</v>
      </c>
      <c r="E2690" s="2">
        <f t="shared" si="247"/>
        <v>-1.9066701718595258E-2</v>
      </c>
      <c r="F2690" s="2">
        <f t="shared" si="251"/>
        <v>-7.6515202993055866E-3</v>
      </c>
      <c r="G2690" s="2">
        <f t="shared" si="249"/>
        <v>-1.1415181419289672E-2</v>
      </c>
      <c r="H2690" s="2" t="str">
        <f t="shared" si="250"/>
        <v>Hold</v>
      </c>
    </row>
    <row r="2691" spans="1:8" ht="13.5" x14ac:dyDescent="0.35">
      <c r="A2691" s="3">
        <v>45926</v>
      </c>
      <c r="B2691" s="5">
        <v>1.91</v>
      </c>
      <c r="C2691" s="2">
        <f t="shared" si="246"/>
        <v>1.8911335032827887</v>
      </c>
      <c r="D2691" s="2">
        <f t="shared" si="248"/>
        <v>1.9053256954192594</v>
      </c>
      <c r="E2691" s="2">
        <f t="shared" si="247"/>
        <v>-1.4192192136470716E-2</v>
      </c>
      <c r="F2691" s="2">
        <f t="shared" si="251"/>
        <v>-8.9596546667386132E-3</v>
      </c>
      <c r="G2691" s="2">
        <f t="shared" si="249"/>
        <v>-5.2325374697321028E-3</v>
      </c>
      <c r="H2691" s="2" t="str">
        <f t="shared" si="250"/>
        <v>Hold</v>
      </c>
    </row>
    <row r="2692" spans="1:8" ht="13.5" x14ac:dyDescent="0.35">
      <c r="A2692" s="3">
        <v>45929</v>
      </c>
      <c r="B2692" s="5">
        <v>1.9</v>
      </c>
      <c r="C2692" s="2">
        <f t="shared" si="246"/>
        <v>1.8955745027777442</v>
      </c>
      <c r="D2692" s="2">
        <f t="shared" si="248"/>
        <v>1.9049311994622773</v>
      </c>
      <c r="E2692" s="2">
        <f t="shared" si="247"/>
        <v>-9.3566966845330946E-3</v>
      </c>
      <c r="F2692" s="2">
        <f t="shared" si="251"/>
        <v>-9.0390630702975091E-3</v>
      </c>
      <c r="G2692" s="2">
        <f t="shared" si="249"/>
        <v>-3.1763361423558546E-4</v>
      </c>
      <c r="H2692" s="2" t="str">
        <f t="shared" si="250"/>
        <v>Hold</v>
      </c>
    </row>
    <row r="2693" spans="1:8" ht="13.5" x14ac:dyDescent="0.35">
      <c r="A2693" s="3">
        <v>45930</v>
      </c>
      <c r="B2693" s="5">
        <v>1.9</v>
      </c>
      <c r="C2693" s="2">
        <f t="shared" si="246"/>
        <v>1.8977938100427065</v>
      </c>
      <c r="D2693" s="2">
        <f t="shared" si="248"/>
        <v>1.9045659254280345</v>
      </c>
      <c r="E2693" s="2">
        <f t="shared" si="247"/>
        <v>-6.7721153853279592E-3</v>
      </c>
      <c r="F2693" s="2">
        <f t="shared" si="251"/>
        <v>-8.5856735333035995E-3</v>
      </c>
      <c r="G2693" s="2">
        <f t="shared" si="249"/>
        <v>1.8135581479756403E-3</v>
      </c>
      <c r="H2693" s="2" t="str">
        <f t="shared" si="250"/>
        <v>Sell</v>
      </c>
    </row>
  </sheetData>
  <conditionalFormatting sqref="H35:H2693">
    <cfRule type="containsText" dxfId="26" priority="1" stopIfTrue="1" operator="containsText" text="Sell">
      <formula>NOT(ISERROR(SEARCH("Sell",H35)))</formula>
    </cfRule>
    <cfRule type="containsText" dxfId="25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B796-4A56-4E4E-8487-EEC3AC427123}">
  <dimension ref="A1:H2693"/>
  <sheetViews>
    <sheetView workbookViewId="0">
      <selection activeCell="F1" sqref="F1:H65536"/>
    </sheetView>
  </sheetViews>
  <sheetFormatPr defaultRowHeight="12.5" x14ac:dyDescent="0.25"/>
  <cols>
    <col min="1" max="1" width="22.54296875" customWidth="1"/>
    <col min="2" max="2" width="15.6328125" customWidth="1"/>
    <col min="3" max="3" width="16.1796875" customWidth="1"/>
    <col min="4" max="4" width="16.8164062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2.38</v>
      </c>
      <c r="C2" s="2">
        <v>2.3597999999999999</v>
      </c>
      <c r="D2" s="2">
        <v>201732</v>
      </c>
      <c r="E2" s="2">
        <f>D2</f>
        <v>201732</v>
      </c>
      <c r="F2" s="13"/>
      <c r="G2" s="13"/>
      <c r="H2" s="13"/>
    </row>
    <row r="3" spans="1:8" ht="13.5" x14ac:dyDescent="0.25">
      <c r="A3" s="3">
        <v>42009</v>
      </c>
      <c r="B3" s="2">
        <v>2.29</v>
      </c>
      <c r="C3" s="2">
        <v>2.2705000000000002</v>
      </c>
      <c r="D3" s="2">
        <v>307836</v>
      </c>
      <c r="E3" s="2">
        <f>IF(B3&gt;B2, E2+D3, IF(B3&lt;B2, E2-D3, E2))</f>
        <v>-106104</v>
      </c>
      <c r="F3" s="13"/>
      <c r="G3" s="13"/>
      <c r="H3" s="13"/>
    </row>
    <row r="4" spans="1:8" ht="13.5" x14ac:dyDescent="0.25">
      <c r="A4" s="3">
        <v>42010</v>
      </c>
      <c r="B4" s="2">
        <v>2.2400000000000002</v>
      </c>
      <c r="C4" s="2">
        <v>2.2210000000000001</v>
      </c>
      <c r="D4" s="2">
        <v>204267</v>
      </c>
      <c r="E4" s="2">
        <f t="shared" ref="E4:E67" si="0">IF(B4&gt;B3, E3+D4, IF(B4&lt;B3, E3-D4, E3))</f>
        <v>-310371</v>
      </c>
      <c r="F4" s="13"/>
      <c r="G4" s="13"/>
      <c r="H4" s="13"/>
    </row>
    <row r="5" spans="1:8" ht="13.5" x14ac:dyDescent="0.25">
      <c r="A5" s="3">
        <v>42011</v>
      </c>
      <c r="B5" s="2">
        <v>2.1800000000000002</v>
      </c>
      <c r="C5" s="2">
        <v>2.1615000000000002</v>
      </c>
      <c r="D5" s="2">
        <v>1167174</v>
      </c>
      <c r="E5" s="2">
        <f t="shared" si="0"/>
        <v>-1477545</v>
      </c>
      <c r="F5" s="13"/>
      <c r="G5" s="13"/>
      <c r="H5" s="13"/>
    </row>
    <row r="6" spans="1:8" ht="13.5" x14ac:dyDescent="0.25">
      <c r="A6" s="3">
        <v>42012</v>
      </c>
      <c r="B6" s="2">
        <v>2.14</v>
      </c>
      <c r="C6" s="2">
        <v>2.1217999999999999</v>
      </c>
      <c r="D6" s="2">
        <v>1977666</v>
      </c>
      <c r="E6" s="2">
        <f t="shared" si="0"/>
        <v>-3455211</v>
      </c>
      <c r="F6" s="13"/>
      <c r="G6" s="13"/>
      <c r="H6" s="13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2.12</v>
      </c>
      <c r="C7" s="2">
        <v>2.1019999999999999</v>
      </c>
      <c r="D7" s="2">
        <v>2638155</v>
      </c>
      <c r="E7" s="2">
        <f t="shared" si="0"/>
        <v>-6093366</v>
      </c>
      <c r="F7" s="13" t="str">
        <f>IF(E7&gt;E2,"BULLISH",IF(E7&lt;E2,"BEARISH","NEUTRAL"))</f>
        <v>BEARISH</v>
      </c>
      <c r="G7" s="13" t="str">
        <f t="shared" ref="G7:G70" si="2">IF((E7-E2)/E2 &gt; 0.02, "STRONG",
 IF((E7-E2)/E2 &lt; -0.02, "WEAK", "NEUTRAL"))</f>
        <v>WEAK</v>
      </c>
      <c r="H7" s="13" t="str">
        <f t="shared" si="1"/>
        <v>CONFIRMED BEARISH</v>
      </c>
    </row>
    <row r="8" spans="1:8" ht="13.5" x14ac:dyDescent="0.25">
      <c r="A8" s="3">
        <v>42016</v>
      </c>
      <c r="B8" s="2">
        <v>2.2000000000000002</v>
      </c>
      <c r="C8" s="2">
        <v>2.1812999999999998</v>
      </c>
      <c r="D8" s="2">
        <v>473113</v>
      </c>
      <c r="E8" s="2">
        <f t="shared" si="0"/>
        <v>-5620253</v>
      </c>
      <c r="F8" s="13" t="str">
        <f t="shared" ref="F8:F71" si="3">IF(E8&gt;E3,"BULLISH",IF(E8&lt;E3,"BEARISH","NEUTRAL"))</f>
        <v>BEARISH</v>
      </c>
      <c r="G8" s="13" t="str">
        <f t="shared" si="2"/>
        <v>STRONG</v>
      </c>
      <c r="H8" s="13" t="str">
        <f t="shared" si="1"/>
        <v>CONFIRMED BEARISH</v>
      </c>
    </row>
    <row r="9" spans="1:8" ht="13.5" x14ac:dyDescent="0.25">
      <c r="A9" s="3">
        <v>42017</v>
      </c>
      <c r="B9" s="2">
        <v>2.25</v>
      </c>
      <c r="C9" s="2">
        <v>2.2309000000000001</v>
      </c>
      <c r="D9" s="2">
        <v>374518</v>
      </c>
      <c r="E9" s="2">
        <f t="shared" si="0"/>
        <v>-5245735</v>
      </c>
      <c r="F9" s="13" t="str">
        <f t="shared" si="3"/>
        <v>BEARISH</v>
      </c>
      <c r="G9" s="13" t="str">
        <f t="shared" si="2"/>
        <v>STRONG</v>
      </c>
      <c r="H9" s="13" t="str">
        <f t="shared" si="1"/>
        <v>BEARISH DIVERGENCE</v>
      </c>
    </row>
    <row r="10" spans="1:8" ht="13.5" x14ac:dyDescent="0.25">
      <c r="A10" s="3">
        <v>42019</v>
      </c>
      <c r="B10" s="2">
        <v>2.19</v>
      </c>
      <c r="C10" s="2">
        <v>2.1714000000000002</v>
      </c>
      <c r="D10" s="2">
        <v>403540</v>
      </c>
      <c r="E10" s="2">
        <f t="shared" si="0"/>
        <v>-5649275</v>
      </c>
      <c r="F10" s="13" t="str">
        <f t="shared" si="3"/>
        <v>BEARISH</v>
      </c>
      <c r="G10" s="13" t="str">
        <f t="shared" si="2"/>
        <v>STRONG</v>
      </c>
      <c r="H10" s="13" t="str">
        <f t="shared" si="1"/>
        <v>BEARISH DIVERGENCE</v>
      </c>
    </row>
    <row r="11" spans="1:8" ht="13.5" x14ac:dyDescent="0.25">
      <c r="A11" s="3">
        <v>42020</v>
      </c>
      <c r="B11" s="2">
        <v>2.27</v>
      </c>
      <c r="C11" s="2">
        <v>2.2507000000000001</v>
      </c>
      <c r="D11" s="2">
        <v>3411133</v>
      </c>
      <c r="E11" s="2">
        <f t="shared" si="0"/>
        <v>-2238142</v>
      </c>
      <c r="F11" s="13" t="str">
        <f t="shared" si="3"/>
        <v>BULLISH</v>
      </c>
      <c r="G11" s="13" t="str">
        <f t="shared" si="2"/>
        <v>WEAK</v>
      </c>
      <c r="H11" s="13" t="str">
        <f t="shared" si="1"/>
        <v>CONFIRMED BULLISH</v>
      </c>
    </row>
    <row r="12" spans="1:8" ht="13.5" x14ac:dyDescent="0.25">
      <c r="A12" s="3">
        <v>42023</v>
      </c>
      <c r="B12" s="2">
        <v>2.27</v>
      </c>
      <c r="C12" s="2">
        <v>2.2507000000000001</v>
      </c>
      <c r="D12" s="2">
        <v>276598</v>
      </c>
      <c r="E12" s="2">
        <f t="shared" si="0"/>
        <v>-2238142</v>
      </c>
      <c r="F12" s="13" t="str">
        <f t="shared" si="3"/>
        <v>BULLISH</v>
      </c>
      <c r="G12" s="13" t="str">
        <f t="shared" si="2"/>
        <v>WEAK</v>
      </c>
      <c r="H12" s="13" t="str">
        <f t="shared" si="1"/>
        <v>CONFIRMED BULLISH</v>
      </c>
    </row>
    <row r="13" spans="1:8" ht="13.5" x14ac:dyDescent="0.25">
      <c r="A13" s="3">
        <v>42024</v>
      </c>
      <c r="B13" s="2">
        <v>2.2200000000000002</v>
      </c>
      <c r="C13" s="2">
        <v>2.2010999999999998</v>
      </c>
      <c r="D13" s="2">
        <v>164498</v>
      </c>
      <c r="E13" s="2">
        <f t="shared" si="0"/>
        <v>-2402640</v>
      </c>
      <c r="F13" s="13" t="str">
        <f t="shared" si="3"/>
        <v>BULLISH</v>
      </c>
      <c r="G13" s="13" t="str">
        <f t="shared" si="2"/>
        <v>WEAK</v>
      </c>
      <c r="H13" s="13" t="str">
        <f t="shared" si="1"/>
        <v>CONFIRMED BULLISH</v>
      </c>
    </row>
    <row r="14" spans="1:8" ht="13.5" x14ac:dyDescent="0.25">
      <c r="A14" s="3">
        <v>42025</v>
      </c>
      <c r="B14" s="2">
        <v>2.1800000000000002</v>
      </c>
      <c r="C14" s="2">
        <v>2.1615000000000002</v>
      </c>
      <c r="D14" s="2">
        <v>114161</v>
      </c>
      <c r="E14" s="2">
        <f t="shared" si="0"/>
        <v>-2516801</v>
      </c>
      <c r="F14" s="13" t="str">
        <f t="shared" si="3"/>
        <v>BULLISH</v>
      </c>
      <c r="G14" s="13" t="str">
        <f t="shared" si="2"/>
        <v>WEAK</v>
      </c>
      <c r="H14" s="13" t="str">
        <f t="shared" si="1"/>
        <v>BULLISH DIVERGENCE</v>
      </c>
    </row>
    <row r="15" spans="1:8" ht="13.5" x14ac:dyDescent="0.25">
      <c r="A15" s="3">
        <v>42026</v>
      </c>
      <c r="B15" s="2">
        <v>2.17</v>
      </c>
      <c r="C15" s="2">
        <v>2.1516000000000002</v>
      </c>
      <c r="D15" s="2">
        <v>112334</v>
      </c>
      <c r="E15" s="2">
        <f t="shared" si="0"/>
        <v>-2629135</v>
      </c>
      <c r="F15" s="13" t="str">
        <f t="shared" si="3"/>
        <v>BULLISH</v>
      </c>
      <c r="G15" s="13" t="str">
        <f t="shared" si="2"/>
        <v>WEAK</v>
      </c>
      <c r="H15" s="13" t="str">
        <f t="shared" si="1"/>
        <v>BULLISH DIVERGENCE</v>
      </c>
    </row>
    <row r="16" spans="1:8" ht="13.5" x14ac:dyDescent="0.25">
      <c r="A16" s="3">
        <v>42027</v>
      </c>
      <c r="B16" s="2">
        <v>2.1800000000000002</v>
      </c>
      <c r="C16" s="2">
        <v>2.1615000000000002</v>
      </c>
      <c r="D16" s="2">
        <v>157566</v>
      </c>
      <c r="E16" s="2">
        <f t="shared" si="0"/>
        <v>-2471569</v>
      </c>
      <c r="F16" s="13" t="str">
        <f t="shared" si="3"/>
        <v>BEARISH</v>
      </c>
      <c r="G16" s="13" t="str">
        <f t="shared" si="2"/>
        <v>STRONG</v>
      </c>
      <c r="H16" s="13" t="str">
        <f t="shared" si="1"/>
        <v>CONFIRMED BEARISH</v>
      </c>
    </row>
    <row r="17" spans="1:8" ht="13.5" x14ac:dyDescent="0.25">
      <c r="A17" s="3">
        <v>42030</v>
      </c>
      <c r="B17" s="2">
        <v>2.16</v>
      </c>
      <c r="C17" s="2">
        <v>2.1415999999999999</v>
      </c>
      <c r="D17" s="2">
        <v>113237</v>
      </c>
      <c r="E17" s="2">
        <f t="shared" si="0"/>
        <v>-2584806</v>
      </c>
      <c r="F17" s="13" t="str">
        <f t="shared" si="3"/>
        <v>BEARISH</v>
      </c>
      <c r="G17" s="13" t="str">
        <f t="shared" si="2"/>
        <v>STRONG</v>
      </c>
      <c r="H17" s="13" t="str">
        <f t="shared" si="1"/>
        <v>CONFIRMED BEARISH</v>
      </c>
    </row>
    <row r="18" spans="1:8" ht="13.5" x14ac:dyDescent="0.25">
      <c r="A18" s="3">
        <v>42031</v>
      </c>
      <c r="B18" s="2">
        <v>2.13</v>
      </c>
      <c r="C18" s="2">
        <v>2.1118999999999999</v>
      </c>
      <c r="D18" s="2">
        <v>67167</v>
      </c>
      <c r="E18" s="2">
        <f t="shared" si="0"/>
        <v>-2651973</v>
      </c>
      <c r="F18" s="13" t="str">
        <f t="shared" si="3"/>
        <v>BEARISH</v>
      </c>
      <c r="G18" s="13" t="str">
        <f t="shared" si="2"/>
        <v>STRONG</v>
      </c>
      <c r="H18" s="13" t="str">
        <f t="shared" si="1"/>
        <v>CONFIRMED BEARISH</v>
      </c>
    </row>
    <row r="19" spans="1:8" ht="13.5" x14ac:dyDescent="0.25">
      <c r="A19" s="3">
        <v>42032</v>
      </c>
      <c r="B19" s="2">
        <v>2.09</v>
      </c>
      <c r="C19" s="2">
        <v>2.0722</v>
      </c>
      <c r="D19" s="2">
        <v>164196</v>
      </c>
      <c r="E19" s="2">
        <f t="shared" si="0"/>
        <v>-2816169</v>
      </c>
      <c r="F19" s="13" t="str">
        <f t="shared" si="3"/>
        <v>BEARISH</v>
      </c>
      <c r="G19" s="13" t="str">
        <f t="shared" si="2"/>
        <v>STRONG</v>
      </c>
      <c r="H19" s="13" t="str">
        <f t="shared" si="1"/>
        <v>CONFIRMED BEARISH</v>
      </c>
    </row>
    <row r="20" spans="1:8" ht="13.5" x14ac:dyDescent="0.25">
      <c r="A20" s="3">
        <v>42033</v>
      </c>
      <c r="B20" s="2">
        <v>2.1</v>
      </c>
      <c r="C20" s="2">
        <v>2.0821999999999998</v>
      </c>
      <c r="D20" s="2">
        <v>99077</v>
      </c>
      <c r="E20" s="2">
        <f t="shared" si="0"/>
        <v>-2717092</v>
      </c>
      <c r="F20" s="13" t="str">
        <f t="shared" si="3"/>
        <v>BEARISH</v>
      </c>
      <c r="G20" s="13" t="str">
        <f t="shared" si="2"/>
        <v>STRONG</v>
      </c>
      <c r="H20" s="13" t="str">
        <f t="shared" si="1"/>
        <v>CONFIRMED BEARISH</v>
      </c>
    </row>
    <row r="21" spans="1:8" ht="13.5" x14ac:dyDescent="0.25">
      <c r="A21" s="3">
        <v>42034</v>
      </c>
      <c r="B21" s="2">
        <v>2.13</v>
      </c>
      <c r="C21" s="2">
        <v>2.1118999999999999</v>
      </c>
      <c r="D21" s="2">
        <v>86424</v>
      </c>
      <c r="E21" s="2">
        <f t="shared" si="0"/>
        <v>-2630668</v>
      </c>
      <c r="F21" s="13" t="str">
        <f t="shared" si="3"/>
        <v>BEARISH</v>
      </c>
      <c r="G21" s="13" t="str">
        <f t="shared" si="2"/>
        <v>STRONG</v>
      </c>
      <c r="H21" s="13" t="str">
        <f t="shared" si="1"/>
        <v>CONFIRMED BEARISH</v>
      </c>
    </row>
    <row r="22" spans="1:8" ht="13.5" x14ac:dyDescent="0.25">
      <c r="A22" s="3">
        <v>42037</v>
      </c>
      <c r="B22" s="2">
        <v>2.12</v>
      </c>
      <c r="C22" s="2">
        <v>2.1019999999999999</v>
      </c>
      <c r="D22" s="2">
        <v>127689</v>
      </c>
      <c r="E22" s="2">
        <f t="shared" si="0"/>
        <v>-2758357</v>
      </c>
      <c r="F22" s="13" t="str">
        <f t="shared" si="3"/>
        <v>BEARISH</v>
      </c>
      <c r="G22" s="13" t="str">
        <f t="shared" si="2"/>
        <v>STRONG</v>
      </c>
      <c r="H22" s="13" t="str">
        <f t="shared" si="1"/>
        <v>CONFIRMED BEARISH</v>
      </c>
    </row>
    <row r="23" spans="1:8" ht="13.5" x14ac:dyDescent="0.25">
      <c r="A23" s="3">
        <v>42038</v>
      </c>
      <c r="B23" s="2">
        <v>2.1</v>
      </c>
      <c r="C23" s="2">
        <v>2.0821999999999998</v>
      </c>
      <c r="D23" s="2">
        <v>64892</v>
      </c>
      <c r="E23" s="2">
        <f t="shared" si="0"/>
        <v>-2823249</v>
      </c>
      <c r="F23" s="13" t="str">
        <f t="shared" si="3"/>
        <v>BEARISH</v>
      </c>
      <c r="G23" s="13" t="str">
        <f t="shared" si="2"/>
        <v>STRONG</v>
      </c>
      <c r="H23" s="13" t="str">
        <f t="shared" si="1"/>
        <v>CONFIRMED BEARISH</v>
      </c>
    </row>
    <row r="24" spans="1:8" ht="13.5" x14ac:dyDescent="0.25">
      <c r="A24" s="3">
        <v>42039</v>
      </c>
      <c r="B24" s="2">
        <v>2.08</v>
      </c>
      <c r="C24" s="2">
        <v>2.0623</v>
      </c>
      <c r="D24" s="2">
        <v>163574</v>
      </c>
      <c r="E24" s="2">
        <f t="shared" si="0"/>
        <v>-2986823</v>
      </c>
      <c r="F24" s="13" t="str">
        <f t="shared" si="3"/>
        <v>BEARISH</v>
      </c>
      <c r="G24" s="13" t="str">
        <f t="shared" si="2"/>
        <v>STRONG</v>
      </c>
      <c r="H24" s="13" t="str">
        <f t="shared" si="1"/>
        <v>CONFIRMED BEARISH</v>
      </c>
    </row>
    <row r="25" spans="1:8" ht="13.5" x14ac:dyDescent="0.25">
      <c r="A25" s="3">
        <v>42040</v>
      </c>
      <c r="B25" s="2">
        <v>2.0499999999999998</v>
      </c>
      <c r="C25" s="2">
        <v>2.0326</v>
      </c>
      <c r="D25" s="2">
        <v>205952</v>
      </c>
      <c r="E25" s="2">
        <f t="shared" si="0"/>
        <v>-3192775</v>
      </c>
      <c r="F25" s="13" t="str">
        <f t="shared" si="3"/>
        <v>BEARISH</v>
      </c>
      <c r="G25" s="13" t="str">
        <f t="shared" si="2"/>
        <v>STRONG</v>
      </c>
      <c r="H25" s="13" t="str">
        <f t="shared" si="1"/>
        <v>CONFIRMED BEARISH</v>
      </c>
    </row>
    <row r="26" spans="1:8" ht="13.5" x14ac:dyDescent="0.25">
      <c r="A26" s="3">
        <v>42041</v>
      </c>
      <c r="B26" s="2">
        <v>2.0299999999999998</v>
      </c>
      <c r="C26" s="2">
        <v>2.0127000000000002</v>
      </c>
      <c r="D26" s="2">
        <v>320011</v>
      </c>
      <c r="E26" s="2">
        <f t="shared" si="0"/>
        <v>-3512786</v>
      </c>
      <c r="F26" s="13" t="str">
        <f t="shared" si="3"/>
        <v>BEARISH</v>
      </c>
      <c r="G26" s="13" t="str">
        <f t="shared" si="2"/>
        <v>STRONG</v>
      </c>
      <c r="H26" s="13" t="str">
        <f t="shared" si="1"/>
        <v>CONFIRMED BEARISH</v>
      </c>
    </row>
    <row r="27" spans="1:8" ht="13.5" x14ac:dyDescent="0.25">
      <c r="A27" s="3">
        <v>42044</v>
      </c>
      <c r="B27" s="2">
        <v>2.0299999999999998</v>
      </c>
      <c r="C27" s="2">
        <v>2.0127000000000002</v>
      </c>
      <c r="D27" s="2">
        <v>215337</v>
      </c>
      <c r="E27" s="2">
        <f t="shared" si="0"/>
        <v>-3512786</v>
      </c>
      <c r="F27" s="13" t="str">
        <f t="shared" si="3"/>
        <v>BEARISH</v>
      </c>
      <c r="G27" s="13" t="str">
        <f t="shared" si="2"/>
        <v>STRONG</v>
      </c>
      <c r="H27" s="13" t="str">
        <f t="shared" si="1"/>
        <v>CONFIRMED BEARISH</v>
      </c>
    </row>
    <row r="28" spans="1:8" ht="13.5" x14ac:dyDescent="0.25">
      <c r="A28" s="3">
        <v>42045</v>
      </c>
      <c r="B28" s="2">
        <v>2.15</v>
      </c>
      <c r="C28" s="2">
        <v>2.1316999999999999</v>
      </c>
      <c r="D28" s="2">
        <v>225441</v>
      </c>
      <c r="E28" s="2">
        <f t="shared" si="0"/>
        <v>-3287345</v>
      </c>
      <c r="F28" s="13" t="str">
        <f t="shared" si="3"/>
        <v>BEARISH</v>
      </c>
      <c r="G28" s="13" t="str">
        <f t="shared" si="2"/>
        <v>STRONG</v>
      </c>
      <c r="H28" s="13" t="str">
        <f t="shared" si="1"/>
        <v>BEARISH DIVERGENCE</v>
      </c>
    </row>
    <row r="29" spans="1:8" ht="13.5" x14ac:dyDescent="0.25">
      <c r="A29" s="3">
        <v>42046</v>
      </c>
      <c r="B29" s="2">
        <v>2.1800000000000002</v>
      </c>
      <c r="C29" s="2">
        <v>2.1615000000000002</v>
      </c>
      <c r="D29" s="2">
        <v>262901</v>
      </c>
      <c r="E29" s="2">
        <f t="shared" si="0"/>
        <v>-3024444</v>
      </c>
      <c r="F29" s="13" t="str">
        <f t="shared" si="3"/>
        <v>BEARISH</v>
      </c>
      <c r="G29" s="13" t="str">
        <f t="shared" si="2"/>
        <v>NEUTRAL</v>
      </c>
      <c r="H29" s="13" t="str">
        <f t="shared" si="1"/>
        <v>BEARISH DIVERGENCE</v>
      </c>
    </row>
    <row r="30" spans="1:8" ht="13.5" x14ac:dyDescent="0.25">
      <c r="A30" s="3">
        <v>42047</v>
      </c>
      <c r="B30" s="2">
        <v>2.09</v>
      </c>
      <c r="C30" s="2">
        <v>2.0722</v>
      </c>
      <c r="D30" s="2">
        <v>112969</v>
      </c>
      <c r="E30" s="2">
        <f t="shared" si="0"/>
        <v>-3137413</v>
      </c>
      <c r="F30" s="13" t="str">
        <f t="shared" si="3"/>
        <v>BULLISH</v>
      </c>
      <c r="G30" s="13" t="str">
        <f t="shared" si="2"/>
        <v>NEUTRAL</v>
      </c>
      <c r="H30" s="13" t="str">
        <f t="shared" si="1"/>
        <v>CONFIRMED BULLISH</v>
      </c>
    </row>
    <row r="31" spans="1:8" ht="13.5" x14ac:dyDescent="0.25">
      <c r="A31" s="3">
        <v>42048</v>
      </c>
      <c r="B31" s="2">
        <v>2.0699999999999998</v>
      </c>
      <c r="C31" s="2">
        <v>2.0524</v>
      </c>
      <c r="D31" s="2">
        <v>51341</v>
      </c>
      <c r="E31" s="2">
        <f t="shared" si="0"/>
        <v>-3188754</v>
      </c>
      <c r="F31" s="13" t="str">
        <f t="shared" si="3"/>
        <v>BULLISH</v>
      </c>
      <c r="G31" s="13" t="str">
        <f t="shared" si="2"/>
        <v>WEAK</v>
      </c>
      <c r="H31" s="13" t="str">
        <f t="shared" si="1"/>
        <v>CONFIRMED BULLISH</v>
      </c>
    </row>
    <row r="32" spans="1:8" ht="13.5" x14ac:dyDescent="0.25">
      <c r="A32" s="3">
        <v>42051</v>
      </c>
      <c r="B32" s="2">
        <v>2.08</v>
      </c>
      <c r="C32" s="2">
        <v>2.0623</v>
      </c>
      <c r="D32" s="2">
        <v>99249</v>
      </c>
      <c r="E32" s="2">
        <f t="shared" si="0"/>
        <v>-3089505</v>
      </c>
      <c r="F32" s="13" t="str">
        <f t="shared" si="3"/>
        <v>BULLISH</v>
      </c>
      <c r="G32" s="13" t="str">
        <f t="shared" si="2"/>
        <v>WEAK</v>
      </c>
      <c r="H32" s="13" t="str">
        <f t="shared" si="1"/>
        <v>CONFIRMED BULLISH</v>
      </c>
    </row>
    <row r="33" spans="1:8" ht="13.5" x14ac:dyDescent="0.25">
      <c r="A33" s="3">
        <v>42052</v>
      </c>
      <c r="B33" s="2">
        <v>2.08</v>
      </c>
      <c r="C33" s="2">
        <v>2.0623</v>
      </c>
      <c r="D33" s="2">
        <v>47927</v>
      </c>
      <c r="E33" s="2">
        <f t="shared" si="0"/>
        <v>-3089505</v>
      </c>
      <c r="F33" s="13" t="str">
        <f t="shared" si="3"/>
        <v>BULLISH</v>
      </c>
      <c r="G33" s="13" t="str">
        <f t="shared" si="2"/>
        <v>WEAK</v>
      </c>
      <c r="H33" s="13" t="str">
        <f t="shared" si="1"/>
        <v>BULLISH DIVERGENCE</v>
      </c>
    </row>
    <row r="34" spans="1:8" ht="13.5" x14ac:dyDescent="0.25">
      <c r="A34" s="3">
        <v>42053</v>
      </c>
      <c r="B34" s="2">
        <v>2.08</v>
      </c>
      <c r="C34" s="2">
        <v>2.0623</v>
      </c>
      <c r="D34" s="2">
        <v>32604</v>
      </c>
      <c r="E34" s="2">
        <f t="shared" si="0"/>
        <v>-3089505</v>
      </c>
      <c r="F34" s="13" t="str">
        <f t="shared" si="3"/>
        <v>BEARISH</v>
      </c>
      <c r="G34" s="13" t="str">
        <f t="shared" si="2"/>
        <v>STRONG</v>
      </c>
      <c r="H34" s="13" t="str">
        <f t="shared" si="1"/>
        <v>CONFIRMED BEARISH</v>
      </c>
    </row>
    <row r="35" spans="1:8" ht="13.5" x14ac:dyDescent="0.25">
      <c r="A35" s="3">
        <v>42054</v>
      </c>
      <c r="B35" s="2">
        <v>2.06</v>
      </c>
      <c r="C35" s="2">
        <v>2.0425</v>
      </c>
      <c r="D35" s="2">
        <v>90210</v>
      </c>
      <c r="E35" s="2">
        <f t="shared" si="0"/>
        <v>-3179715</v>
      </c>
      <c r="F35" s="13" t="str">
        <f t="shared" si="3"/>
        <v>BEARISH</v>
      </c>
      <c r="G35" s="13" t="str">
        <f t="shared" si="2"/>
        <v>NEUTRAL</v>
      </c>
      <c r="H35" s="13" t="str">
        <f t="shared" si="1"/>
        <v>CONFIRMED BEARISH</v>
      </c>
    </row>
    <row r="36" spans="1:8" ht="13.5" x14ac:dyDescent="0.25">
      <c r="A36" s="3">
        <v>42055</v>
      </c>
      <c r="B36" s="2">
        <v>2.08</v>
      </c>
      <c r="C36" s="2">
        <v>2.0623</v>
      </c>
      <c r="D36" s="2">
        <v>126023</v>
      </c>
      <c r="E36" s="2">
        <f t="shared" si="0"/>
        <v>-3053692</v>
      </c>
      <c r="F36" s="13" t="str">
        <f t="shared" si="3"/>
        <v>BULLISH</v>
      </c>
      <c r="G36" s="13" t="str">
        <f t="shared" si="2"/>
        <v>WEAK</v>
      </c>
      <c r="H36" s="13" t="str">
        <f t="shared" si="1"/>
        <v>CONFIRMED BULLISH</v>
      </c>
    </row>
    <row r="37" spans="1:8" ht="13.5" x14ac:dyDescent="0.25">
      <c r="A37" s="3">
        <v>42058</v>
      </c>
      <c r="B37" s="2">
        <v>2.1</v>
      </c>
      <c r="C37" s="2">
        <v>2.0821999999999998</v>
      </c>
      <c r="D37" s="2">
        <v>18676</v>
      </c>
      <c r="E37" s="2">
        <f t="shared" si="0"/>
        <v>-3035016</v>
      </c>
      <c r="F37" s="13" t="str">
        <f t="shared" si="3"/>
        <v>BULLISH</v>
      </c>
      <c r="G37" s="13" t="str">
        <f t="shared" si="2"/>
        <v>NEUTRAL</v>
      </c>
      <c r="H37" s="13" t="str">
        <f t="shared" si="1"/>
        <v>CONFIRMED BULLISH</v>
      </c>
    </row>
    <row r="38" spans="1:8" ht="13.5" x14ac:dyDescent="0.25">
      <c r="A38" s="3">
        <v>42059</v>
      </c>
      <c r="B38" s="2">
        <v>2.11</v>
      </c>
      <c r="C38" s="2">
        <v>2.0920999999999998</v>
      </c>
      <c r="D38" s="2">
        <v>46257</v>
      </c>
      <c r="E38" s="2">
        <f t="shared" si="0"/>
        <v>-2988759</v>
      </c>
      <c r="F38" s="13" t="str">
        <f t="shared" si="3"/>
        <v>BULLISH</v>
      </c>
      <c r="G38" s="13" t="str">
        <f t="shared" si="2"/>
        <v>WEAK</v>
      </c>
      <c r="H38" s="13" t="str">
        <f t="shared" si="1"/>
        <v>CONFIRMED BULLISH</v>
      </c>
    </row>
    <row r="39" spans="1:8" ht="13.5" x14ac:dyDescent="0.25">
      <c r="A39" s="3">
        <v>42060</v>
      </c>
      <c r="B39" s="2">
        <v>2.1</v>
      </c>
      <c r="C39" s="2">
        <v>2.0821999999999998</v>
      </c>
      <c r="D39" s="2">
        <v>61229</v>
      </c>
      <c r="E39" s="2">
        <f t="shared" si="0"/>
        <v>-3049988</v>
      </c>
      <c r="F39" s="13" t="str">
        <f t="shared" si="3"/>
        <v>BULLISH</v>
      </c>
      <c r="G39" s="13" t="str">
        <f t="shared" si="2"/>
        <v>NEUTRAL</v>
      </c>
      <c r="H39" s="13" t="str">
        <f t="shared" si="1"/>
        <v>CONFIRMED BULLISH</v>
      </c>
    </row>
    <row r="40" spans="1:8" ht="13.5" x14ac:dyDescent="0.25">
      <c r="A40" s="3">
        <v>42061</v>
      </c>
      <c r="B40" s="2">
        <v>2.0699999999999998</v>
      </c>
      <c r="C40" s="2">
        <v>2.0524</v>
      </c>
      <c r="D40" s="2">
        <v>81307</v>
      </c>
      <c r="E40" s="2">
        <f t="shared" si="0"/>
        <v>-3131295</v>
      </c>
      <c r="F40" s="13" t="str">
        <f t="shared" si="3"/>
        <v>BULLISH</v>
      </c>
      <c r="G40" s="13" t="str">
        <f t="shared" si="2"/>
        <v>NEUTRAL</v>
      </c>
      <c r="H40" s="13" t="str">
        <f t="shared" si="1"/>
        <v>CONFIRMED BULLISH</v>
      </c>
    </row>
    <row r="41" spans="1:8" ht="13.5" x14ac:dyDescent="0.25">
      <c r="A41" s="3">
        <v>42062</v>
      </c>
      <c r="B41" s="2">
        <v>2.04</v>
      </c>
      <c r="C41" s="2">
        <v>2.0226999999999999</v>
      </c>
      <c r="D41" s="2">
        <v>87600</v>
      </c>
      <c r="E41" s="2">
        <f t="shared" si="0"/>
        <v>-3218895</v>
      </c>
      <c r="F41" s="13" t="str">
        <f t="shared" si="3"/>
        <v>BEARISH</v>
      </c>
      <c r="G41" s="13" t="str">
        <f t="shared" si="2"/>
        <v>STRONG</v>
      </c>
      <c r="H41" s="13" t="str">
        <f t="shared" si="1"/>
        <v>CONFIRMED BEARISH</v>
      </c>
    </row>
    <row r="42" spans="1:8" ht="13.5" x14ac:dyDescent="0.25">
      <c r="A42" s="3">
        <v>42065</v>
      </c>
      <c r="B42" s="2">
        <v>2.0099999999999998</v>
      </c>
      <c r="C42" s="2">
        <v>1.9928999999999999</v>
      </c>
      <c r="D42" s="2">
        <v>102561</v>
      </c>
      <c r="E42" s="2">
        <f t="shared" si="0"/>
        <v>-3321456</v>
      </c>
      <c r="F42" s="13" t="str">
        <f t="shared" si="3"/>
        <v>BEARISH</v>
      </c>
      <c r="G42" s="13" t="str">
        <f t="shared" si="2"/>
        <v>STRONG</v>
      </c>
      <c r="H42" s="13" t="str">
        <f t="shared" si="1"/>
        <v>CONFIRMED BEARISH</v>
      </c>
    </row>
    <row r="43" spans="1:8" ht="13.5" x14ac:dyDescent="0.25">
      <c r="A43" s="3">
        <v>42066</v>
      </c>
      <c r="B43" s="2">
        <v>2.0099999999999998</v>
      </c>
      <c r="C43" s="2">
        <v>1.9928999999999999</v>
      </c>
      <c r="D43" s="2">
        <v>58302</v>
      </c>
      <c r="E43" s="2">
        <f t="shared" si="0"/>
        <v>-3321456</v>
      </c>
      <c r="F43" s="13" t="str">
        <f t="shared" si="3"/>
        <v>BEARISH</v>
      </c>
      <c r="G43" s="13" t="str">
        <f t="shared" si="2"/>
        <v>STRONG</v>
      </c>
      <c r="H43" s="13" t="str">
        <f t="shared" si="1"/>
        <v>CONFIRMED BEARISH</v>
      </c>
    </row>
    <row r="44" spans="1:8" ht="13.5" x14ac:dyDescent="0.25">
      <c r="A44" s="3">
        <v>42067</v>
      </c>
      <c r="B44" s="2">
        <v>2</v>
      </c>
      <c r="C44" s="2">
        <v>1.9830000000000001</v>
      </c>
      <c r="D44" s="2">
        <v>46575</v>
      </c>
      <c r="E44" s="2">
        <f t="shared" si="0"/>
        <v>-3368031</v>
      </c>
      <c r="F44" s="13" t="str">
        <f t="shared" si="3"/>
        <v>BEARISH</v>
      </c>
      <c r="G44" s="13" t="str">
        <f t="shared" si="2"/>
        <v>STRONG</v>
      </c>
      <c r="H44" s="13" t="str">
        <f t="shared" si="1"/>
        <v>CONFIRMED BEARISH</v>
      </c>
    </row>
    <row r="45" spans="1:8" ht="13.5" x14ac:dyDescent="0.25">
      <c r="A45" s="3">
        <v>42068</v>
      </c>
      <c r="B45" s="2">
        <v>2.04</v>
      </c>
      <c r="C45" s="2">
        <v>2.0226999999999999</v>
      </c>
      <c r="D45" s="2">
        <v>59976</v>
      </c>
      <c r="E45" s="2">
        <f t="shared" si="0"/>
        <v>-3308055</v>
      </c>
      <c r="F45" s="13" t="str">
        <f t="shared" si="3"/>
        <v>BEARISH</v>
      </c>
      <c r="G45" s="13" t="str">
        <f t="shared" si="2"/>
        <v>STRONG</v>
      </c>
      <c r="H45" s="13" t="str">
        <f t="shared" si="1"/>
        <v>CONFIRMED BEARISH</v>
      </c>
    </row>
    <row r="46" spans="1:8" ht="13.5" x14ac:dyDescent="0.25">
      <c r="A46" s="3">
        <v>42069</v>
      </c>
      <c r="B46" s="2">
        <v>2.04</v>
      </c>
      <c r="C46" s="2">
        <v>2.0226999999999999</v>
      </c>
      <c r="D46" s="2">
        <v>26730</v>
      </c>
      <c r="E46" s="2">
        <f t="shared" si="0"/>
        <v>-3308055</v>
      </c>
      <c r="F46" s="13" t="str">
        <f t="shared" si="3"/>
        <v>BEARISH</v>
      </c>
      <c r="G46" s="13" t="str">
        <f t="shared" si="2"/>
        <v>STRONG</v>
      </c>
      <c r="H46" s="13" t="str">
        <f t="shared" si="1"/>
        <v>NEUTRAL</v>
      </c>
    </row>
    <row r="47" spans="1:8" ht="13.5" x14ac:dyDescent="0.25">
      <c r="A47" s="3">
        <v>42072</v>
      </c>
      <c r="B47" s="2">
        <v>2.04</v>
      </c>
      <c r="C47" s="2">
        <v>2.0226999999999999</v>
      </c>
      <c r="D47" s="2">
        <v>95912</v>
      </c>
      <c r="E47" s="2">
        <f t="shared" si="0"/>
        <v>-3308055</v>
      </c>
      <c r="F47" s="13" t="str">
        <f t="shared" si="3"/>
        <v>BULLISH</v>
      </c>
      <c r="G47" s="13" t="str">
        <f t="shared" si="2"/>
        <v>NEUTRAL</v>
      </c>
      <c r="H47" s="13" t="str">
        <f t="shared" si="1"/>
        <v>CONFIRMED BULLISH</v>
      </c>
    </row>
    <row r="48" spans="1:8" ht="13.5" x14ac:dyDescent="0.25">
      <c r="A48" s="3">
        <v>42073</v>
      </c>
      <c r="B48" s="2">
        <v>1.99</v>
      </c>
      <c r="C48" s="2">
        <v>1.9731000000000001</v>
      </c>
      <c r="D48" s="2">
        <v>43502</v>
      </c>
      <c r="E48" s="2">
        <f t="shared" si="0"/>
        <v>-3351557</v>
      </c>
      <c r="F48" s="13" t="str">
        <f t="shared" si="3"/>
        <v>BEARISH</v>
      </c>
      <c r="G48" s="13" t="str">
        <f t="shared" si="2"/>
        <v>NEUTRAL</v>
      </c>
      <c r="H48" s="13" t="str">
        <f t="shared" si="1"/>
        <v>CONFIRMED BEARISH</v>
      </c>
    </row>
    <row r="49" spans="1:8" ht="13.5" x14ac:dyDescent="0.25">
      <c r="A49" s="3">
        <v>42074</v>
      </c>
      <c r="B49" s="2">
        <v>1.98</v>
      </c>
      <c r="C49" s="2">
        <v>1.9632000000000001</v>
      </c>
      <c r="D49" s="2">
        <v>61487</v>
      </c>
      <c r="E49" s="2">
        <f t="shared" si="0"/>
        <v>-3413044</v>
      </c>
      <c r="F49" s="13" t="str">
        <f t="shared" si="3"/>
        <v>BEARISH</v>
      </c>
      <c r="G49" s="13" t="str">
        <f t="shared" si="2"/>
        <v>NEUTRAL</v>
      </c>
      <c r="H49" s="13" t="str">
        <f t="shared" si="1"/>
        <v>CONFIRMED BEARISH</v>
      </c>
    </row>
    <row r="50" spans="1:8" ht="13.5" x14ac:dyDescent="0.25">
      <c r="A50" s="3">
        <v>42075</v>
      </c>
      <c r="B50" s="2">
        <v>1.96</v>
      </c>
      <c r="C50" s="2">
        <v>1.9433</v>
      </c>
      <c r="D50" s="2">
        <v>63830</v>
      </c>
      <c r="E50" s="2">
        <f t="shared" si="0"/>
        <v>-3476874</v>
      </c>
      <c r="F50" s="13" t="str">
        <f t="shared" si="3"/>
        <v>BEARISH</v>
      </c>
      <c r="G50" s="13" t="str">
        <f t="shared" si="2"/>
        <v>STRONG</v>
      </c>
      <c r="H50" s="13" t="str">
        <f t="shared" si="1"/>
        <v>CONFIRMED BEARISH</v>
      </c>
    </row>
    <row r="51" spans="1:8" ht="13.5" x14ac:dyDescent="0.25">
      <c r="A51" s="3">
        <v>42076</v>
      </c>
      <c r="B51" s="2">
        <v>1.94</v>
      </c>
      <c r="C51" s="2">
        <v>1.9235</v>
      </c>
      <c r="D51" s="2">
        <v>94245</v>
      </c>
      <c r="E51" s="2">
        <f t="shared" si="0"/>
        <v>-3571119</v>
      </c>
      <c r="F51" s="13" t="str">
        <f t="shared" si="3"/>
        <v>BEARISH</v>
      </c>
      <c r="G51" s="13" t="str">
        <f t="shared" si="2"/>
        <v>STRONG</v>
      </c>
      <c r="H51" s="13" t="str">
        <f t="shared" si="1"/>
        <v>CONFIRMED BEARISH</v>
      </c>
    </row>
    <row r="52" spans="1:8" ht="13.5" x14ac:dyDescent="0.25">
      <c r="A52" s="3">
        <v>42079</v>
      </c>
      <c r="B52" s="2">
        <v>1.88</v>
      </c>
      <c r="C52" s="2">
        <v>1.8640000000000001</v>
      </c>
      <c r="D52" s="2">
        <v>163184</v>
      </c>
      <c r="E52" s="2">
        <f t="shared" si="0"/>
        <v>-3734303</v>
      </c>
      <c r="F52" s="13" t="str">
        <f t="shared" si="3"/>
        <v>BEARISH</v>
      </c>
      <c r="G52" s="13" t="str">
        <f t="shared" si="2"/>
        <v>STRONG</v>
      </c>
      <c r="H52" s="13" t="str">
        <f t="shared" si="1"/>
        <v>CONFIRMED BEARISH</v>
      </c>
    </row>
    <row r="53" spans="1:8" ht="13.5" x14ac:dyDescent="0.25">
      <c r="A53" s="3">
        <v>42080</v>
      </c>
      <c r="B53" s="2">
        <v>1.92</v>
      </c>
      <c r="C53" s="2">
        <v>1.9036999999999999</v>
      </c>
      <c r="D53" s="2">
        <v>115600</v>
      </c>
      <c r="E53" s="2">
        <f t="shared" si="0"/>
        <v>-3618703</v>
      </c>
      <c r="F53" s="13" t="str">
        <f t="shared" si="3"/>
        <v>BEARISH</v>
      </c>
      <c r="G53" s="13" t="str">
        <f t="shared" si="2"/>
        <v>STRONG</v>
      </c>
      <c r="H53" s="13" t="str">
        <f t="shared" si="1"/>
        <v>CONFIRMED BEARISH</v>
      </c>
    </row>
    <row r="54" spans="1:8" ht="13.5" x14ac:dyDescent="0.25">
      <c r="A54" s="3">
        <v>42081</v>
      </c>
      <c r="B54" s="2">
        <v>1.84</v>
      </c>
      <c r="C54" s="2">
        <v>1.8244</v>
      </c>
      <c r="D54" s="2">
        <v>112871</v>
      </c>
      <c r="E54" s="2">
        <f t="shared" si="0"/>
        <v>-3731574</v>
      </c>
      <c r="F54" s="13" t="str">
        <f t="shared" si="3"/>
        <v>BEARISH</v>
      </c>
      <c r="G54" s="13" t="str">
        <f t="shared" si="2"/>
        <v>STRONG</v>
      </c>
      <c r="H54" s="13" t="str">
        <f t="shared" si="1"/>
        <v>CONFIRMED BEARISH</v>
      </c>
    </row>
    <row r="55" spans="1:8" ht="13.5" x14ac:dyDescent="0.25">
      <c r="A55" s="3">
        <v>42082</v>
      </c>
      <c r="B55" s="2">
        <v>1.86</v>
      </c>
      <c r="C55" s="2">
        <v>1.8442000000000001</v>
      </c>
      <c r="D55" s="2">
        <v>103984</v>
      </c>
      <c r="E55" s="2">
        <f t="shared" si="0"/>
        <v>-3627590</v>
      </c>
      <c r="F55" s="13" t="str">
        <f t="shared" si="3"/>
        <v>BEARISH</v>
      </c>
      <c r="G55" s="13" t="str">
        <f t="shared" si="2"/>
        <v>STRONG</v>
      </c>
      <c r="H55" s="13" t="str">
        <f t="shared" si="1"/>
        <v>CONFIRMED BEARISH</v>
      </c>
    </row>
    <row r="56" spans="1:8" ht="13.5" x14ac:dyDescent="0.25">
      <c r="A56" s="3">
        <v>42086</v>
      </c>
      <c r="B56" s="2">
        <v>1.94</v>
      </c>
      <c r="C56" s="2">
        <v>1.9235</v>
      </c>
      <c r="D56" s="2">
        <v>159155</v>
      </c>
      <c r="E56" s="2">
        <f t="shared" si="0"/>
        <v>-3468435</v>
      </c>
      <c r="F56" s="13" t="str">
        <f t="shared" si="3"/>
        <v>BULLISH</v>
      </c>
      <c r="G56" s="13" t="str">
        <f t="shared" si="2"/>
        <v>WEAK</v>
      </c>
      <c r="H56" s="13" t="str">
        <f t="shared" si="1"/>
        <v>NEUTRAL</v>
      </c>
    </row>
    <row r="57" spans="1:8" ht="13.5" x14ac:dyDescent="0.25">
      <c r="A57" s="3">
        <v>42087</v>
      </c>
      <c r="B57" s="2">
        <v>1.93</v>
      </c>
      <c r="C57" s="2">
        <v>1.9136</v>
      </c>
      <c r="D57" s="2">
        <v>55089</v>
      </c>
      <c r="E57" s="2">
        <f t="shared" si="0"/>
        <v>-3523524</v>
      </c>
      <c r="F57" s="13" t="str">
        <f t="shared" si="3"/>
        <v>BULLISH</v>
      </c>
      <c r="G57" s="13" t="str">
        <f t="shared" si="2"/>
        <v>WEAK</v>
      </c>
      <c r="H57" s="13" t="str">
        <f t="shared" si="1"/>
        <v>CONFIRMED BULLISH</v>
      </c>
    </row>
    <row r="58" spans="1:8" ht="13.5" x14ac:dyDescent="0.25">
      <c r="A58" s="3">
        <v>42088</v>
      </c>
      <c r="B58" s="2">
        <v>1.93</v>
      </c>
      <c r="C58" s="2">
        <v>1.9136</v>
      </c>
      <c r="D58" s="2">
        <v>29708</v>
      </c>
      <c r="E58" s="2">
        <f t="shared" si="0"/>
        <v>-3523524</v>
      </c>
      <c r="F58" s="13" t="str">
        <f t="shared" si="3"/>
        <v>BULLISH</v>
      </c>
      <c r="G58" s="13" t="str">
        <f t="shared" si="2"/>
        <v>WEAK</v>
      </c>
      <c r="H58" s="13" t="str">
        <f t="shared" si="1"/>
        <v>CONFIRMED BULLISH</v>
      </c>
    </row>
    <row r="59" spans="1:8" ht="13.5" x14ac:dyDescent="0.25">
      <c r="A59" s="3">
        <v>42089</v>
      </c>
      <c r="B59" s="2">
        <v>1.92</v>
      </c>
      <c r="C59" s="2">
        <v>1.9036999999999999</v>
      </c>
      <c r="D59" s="2">
        <v>35309</v>
      </c>
      <c r="E59" s="2">
        <f t="shared" si="0"/>
        <v>-3558833</v>
      </c>
      <c r="F59" s="13" t="str">
        <f t="shared" si="3"/>
        <v>BULLISH</v>
      </c>
      <c r="G59" s="13" t="str">
        <f t="shared" si="2"/>
        <v>WEAK</v>
      </c>
      <c r="H59" s="13" t="str">
        <f t="shared" si="1"/>
        <v>CONFIRMED BULLISH</v>
      </c>
    </row>
    <row r="60" spans="1:8" ht="13.5" x14ac:dyDescent="0.25">
      <c r="A60" s="3">
        <v>42090</v>
      </c>
      <c r="B60" s="2">
        <v>1.92</v>
      </c>
      <c r="C60" s="2">
        <v>1.9036999999999999</v>
      </c>
      <c r="D60" s="2">
        <v>19636</v>
      </c>
      <c r="E60" s="2">
        <f t="shared" si="0"/>
        <v>-3558833</v>
      </c>
      <c r="F60" s="13" t="str">
        <f t="shared" si="3"/>
        <v>BULLISH</v>
      </c>
      <c r="G60" s="13" t="str">
        <f t="shared" si="2"/>
        <v>NEUTRAL</v>
      </c>
      <c r="H60" s="13" t="str">
        <f t="shared" si="1"/>
        <v>CONFIRMED BULLISH</v>
      </c>
    </row>
    <row r="61" spans="1:8" ht="13.5" x14ac:dyDescent="0.25">
      <c r="A61" s="3">
        <v>42093</v>
      </c>
      <c r="B61" s="2">
        <v>1.95</v>
      </c>
      <c r="C61" s="2">
        <v>1.9334</v>
      </c>
      <c r="D61" s="2">
        <v>72805</v>
      </c>
      <c r="E61" s="2">
        <f t="shared" si="0"/>
        <v>-3486028</v>
      </c>
      <c r="F61" s="13" t="str">
        <f t="shared" si="3"/>
        <v>BEARISH</v>
      </c>
      <c r="G61" s="13" t="str">
        <f t="shared" si="2"/>
        <v>NEUTRAL</v>
      </c>
      <c r="H61" s="13" t="str">
        <f t="shared" si="1"/>
        <v>BEARISH DIVERGENCE</v>
      </c>
    </row>
    <row r="62" spans="1:8" ht="13.5" x14ac:dyDescent="0.25">
      <c r="A62" s="3">
        <v>42094</v>
      </c>
      <c r="B62" s="2">
        <v>1.91</v>
      </c>
      <c r="C62" s="2">
        <v>1.8937999999999999</v>
      </c>
      <c r="D62" s="2">
        <v>6802</v>
      </c>
      <c r="E62" s="2">
        <f t="shared" si="0"/>
        <v>-3492830</v>
      </c>
      <c r="F62" s="13" t="str">
        <f t="shared" si="3"/>
        <v>BULLISH</v>
      </c>
      <c r="G62" s="13" t="str">
        <f t="shared" si="2"/>
        <v>NEUTRAL</v>
      </c>
      <c r="H62" s="13" t="str">
        <f t="shared" si="1"/>
        <v>BULLISH DIVERGENCE</v>
      </c>
    </row>
    <row r="63" spans="1:8" ht="13.5" x14ac:dyDescent="0.25">
      <c r="A63" s="3">
        <v>42095</v>
      </c>
      <c r="B63" s="2">
        <v>1.91</v>
      </c>
      <c r="C63" s="2">
        <v>1.8937999999999999</v>
      </c>
      <c r="D63" s="2">
        <v>10014</v>
      </c>
      <c r="E63" s="2">
        <f t="shared" si="0"/>
        <v>-3492830</v>
      </c>
      <c r="F63" s="13" t="str">
        <f t="shared" si="3"/>
        <v>BULLISH</v>
      </c>
      <c r="G63" s="13" t="str">
        <f t="shared" si="2"/>
        <v>NEUTRAL</v>
      </c>
      <c r="H63" s="13" t="str">
        <f t="shared" si="1"/>
        <v>BULLISH DIVERGENCE</v>
      </c>
    </row>
    <row r="64" spans="1:8" ht="13.5" x14ac:dyDescent="0.25">
      <c r="A64" s="3">
        <v>42096</v>
      </c>
      <c r="B64" s="2">
        <v>1.92</v>
      </c>
      <c r="C64" s="2">
        <v>1.9036999999999999</v>
      </c>
      <c r="D64" s="2">
        <v>78639</v>
      </c>
      <c r="E64" s="2">
        <f t="shared" si="0"/>
        <v>-3414191</v>
      </c>
      <c r="F64" s="13" t="str">
        <f t="shared" si="3"/>
        <v>BULLISH</v>
      </c>
      <c r="G64" s="13" t="str">
        <f t="shared" si="2"/>
        <v>WEAK</v>
      </c>
      <c r="H64" s="13" t="str">
        <f t="shared" si="1"/>
        <v>NEUTRAL</v>
      </c>
    </row>
    <row r="65" spans="1:8" ht="13.5" x14ac:dyDescent="0.25">
      <c r="A65" s="3">
        <v>42097</v>
      </c>
      <c r="B65" s="2">
        <v>1.89</v>
      </c>
      <c r="C65" s="2">
        <v>1.8738999999999999</v>
      </c>
      <c r="D65" s="2">
        <v>54050</v>
      </c>
      <c r="E65" s="2">
        <f t="shared" si="0"/>
        <v>-3468241</v>
      </c>
      <c r="F65" s="13" t="str">
        <f t="shared" si="3"/>
        <v>BULLISH</v>
      </c>
      <c r="G65" s="13" t="str">
        <f t="shared" si="2"/>
        <v>WEAK</v>
      </c>
      <c r="H65" s="13" t="str">
        <f t="shared" si="1"/>
        <v>BULLISH DIVERGENCE</v>
      </c>
    </row>
    <row r="66" spans="1:8" ht="13.5" x14ac:dyDescent="0.25">
      <c r="A66" s="3">
        <v>42100</v>
      </c>
      <c r="B66" s="2">
        <v>1.85</v>
      </c>
      <c r="C66" s="2">
        <v>1.8343</v>
      </c>
      <c r="D66" s="2">
        <v>162480</v>
      </c>
      <c r="E66" s="2">
        <f t="shared" si="0"/>
        <v>-3630721</v>
      </c>
      <c r="F66" s="13" t="str">
        <f t="shared" si="3"/>
        <v>BEARISH</v>
      </c>
      <c r="G66" s="13" t="str">
        <f t="shared" si="2"/>
        <v>STRONG</v>
      </c>
      <c r="H66" s="13" t="str">
        <f t="shared" si="1"/>
        <v>CONFIRMED BEARISH</v>
      </c>
    </row>
    <row r="67" spans="1:8" ht="13.5" x14ac:dyDescent="0.25">
      <c r="A67" s="3">
        <v>42101</v>
      </c>
      <c r="B67" s="2">
        <v>1.82</v>
      </c>
      <c r="C67" s="2">
        <v>1.8045</v>
      </c>
      <c r="D67" s="2">
        <v>77842</v>
      </c>
      <c r="E67" s="2">
        <f t="shared" si="0"/>
        <v>-3708563</v>
      </c>
      <c r="F67" s="13" t="str">
        <f t="shared" si="3"/>
        <v>BEARISH</v>
      </c>
      <c r="G67" s="13" t="str">
        <f t="shared" si="2"/>
        <v>STRONG</v>
      </c>
      <c r="H67" s="13" t="str">
        <f t="shared" si="1"/>
        <v>CONFIRMED BEARISH</v>
      </c>
    </row>
    <row r="68" spans="1:8" ht="13.5" x14ac:dyDescent="0.25">
      <c r="A68" s="3">
        <v>42102</v>
      </c>
      <c r="B68" s="2">
        <v>1.82</v>
      </c>
      <c r="C68" s="2">
        <v>1.8045</v>
      </c>
      <c r="D68" s="2">
        <v>127364</v>
      </c>
      <c r="E68" s="2">
        <f t="shared" ref="E68:E131" si="4">IF(B68&gt;B67, E67+D68, IF(B68&lt;B67, E67-D68, E67))</f>
        <v>-3708563</v>
      </c>
      <c r="F68" s="13" t="str">
        <f t="shared" si="3"/>
        <v>BEARISH</v>
      </c>
      <c r="G68" s="13" t="str">
        <f t="shared" si="2"/>
        <v>STRONG</v>
      </c>
      <c r="H68" s="13" t="str">
        <f t="shared" si="1"/>
        <v>CONFIRMED BEARISH</v>
      </c>
    </row>
    <row r="69" spans="1:8" ht="13.5" x14ac:dyDescent="0.25">
      <c r="A69" s="3">
        <v>42104</v>
      </c>
      <c r="B69" s="2">
        <v>1.87</v>
      </c>
      <c r="C69" s="2">
        <v>1.8541000000000001</v>
      </c>
      <c r="D69" s="2">
        <v>96203</v>
      </c>
      <c r="E69" s="2">
        <f t="shared" si="4"/>
        <v>-3612360</v>
      </c>
      <c r="F69" s="13" t="str">
        <f t="shared" si="3"/>
        <v>BEARISH</v>
      </c>
      <c r="G69" s="13" t="str">
        <f t="shared" si="2"/>
        <v>STRONG</v>
      </c>
      <c r="H69" s="13" t="str">
        <f t="shared" si="1"/>
        <v>CONFIRMED BEARISH</v>
      </c>
    </row>
    <row r="70" spans="1:8" ht="13.5" x14ac:dyDescent="0.25">
      <c r="A70" s="3">
        <v>42107</v>
      </c>
      <c r="B70" s="2">
        <v>1.98</v>
      </c>
      <c r="C70" s="2">
        <v>1.9632000000000001</v>
      </c>
      <c r="D70" s="2">
        <v>532524</v>
      </c>
      <c r="E70" s="2">
        <f t="shared" si="4"/>
        <v>-3079836</v>
      </c>
      <c r="F70" s="13" t="str">
        <f t="shared" si="3"/>
        <v>BULLISH</v>
      </c>
      <c r="G70" s="13" t="str">
        <f t="shared" si="2"/>
        <v>WEAK</v>
      </c>
      <c r="H70" s="13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2.04</v>
      </c>
      <c r="C71" s="2">
        <v>2.0226999999999999</v>
      </c>
      <c r="D71" s="2">
        <v>956615</v>
      </c>
      <c r="E71" s="2">
        <f t="shared" si="4"/>
        <v>-2123221</v>
      </c>
      <c r="F71" s="13" t="str">
        <f t="shared" si="3"/>
        <v>BULLISH</v>
      </c>
      <c r="G71" s="13" t="str">
        <f t="shared" ref="G71:G134" si="6">IF((E71-E66)/E66 &gt; 0.02, "STRONG",
 IF((E71-E66)/E66 &lt; -0.02, "WEAK", "NEUTRAL"))</f>
        <v>WEAK</v>
      </c>
      <c r="H71" s="13" t="str">
        <f t="shared" si="5"/>
        <v>CONFIRMED BULLISH</v>
      </c>
    </row>
    <row r="72" spans="1:8" ht="13.5" x14ac:dyDescent="0.25">
      <c r="A72" s="3">
        <v>42109</v>
      </c>
      <c r="B72" s="2">
        <v>2</v>
      </c>
      <c r="C72" s="2">
        <v>1.9830000000000001</v>
      </c>
      <c r="D72" s="2">
        <v>163785</v>
      </c>
      <c r="E72" s="2">
        <f t="shared" si="4"/>
        <v>-2287006</v>
      </c>
      <c r="F72" s="13" t="str">
        <f t="shared" ref="F72:F135" si="7">IF(E72&gt;E67,"BULLISH",IF(E72&lt;E67,"BEARISH","NEUTRAL"))</f>
        <v>BULLISH</v>
      </c>
      <c r="G72" s="13" t="str">
        <f t="shared" si="6"/>
        <v>WEAK</v>
      </c>
      <c r="H72" s="13" t="str">
        <f t="shared" si="5"/>
        <v>CONFIRMED BULLISH</v>
      </c>
    </row>
    <row r="73" spans="1:8" ht="13.5" x14ac:dyDescent="0.25">
      <c r="A73" s="3">
        <v>42110</v>
      </c>
      <c r="B73" s="2">
        <v>2.0299999999999998</v>
      </c>
      <c r="C73" s="2">
        <v>2.0127000000000002</v>
      </c>
      <c r="D73" s="2">
        <v>290658</v>
      </c>
      <c r="E73" s="2">
        <f t="shared" si="4"/>
        <v>-1996348</v>
      </c>
      <c r="F73" s="13" t="str">
        <f t="shared" si="7"/>
        <v>BULLISH</v>
      </c>
      <c r="G73" s="13" t="str">
        <f t="shared" si="6"/>
        <v>WEAK</v>
      </c>
      <c r="H73" s="13" t="str">
        <f t="shared" si="5"/>
        <v>CONFIRMED BULLISH</v>
      </c>
    </row>
    <row r="74" spans="1:8" ht="13.5" x14ac:dyDescent="0.25">
      <c r="A74" s="3">
        <v>42111</v>
      </c>
      <c r="B74" s="2">
        <v>2.04</v>
      </c>
      <c r="C74" s="2">
        <v>2.0226999999999999</v>
      </c>
      <c r="D74" s="2">
        <v>108592</v>
      </c>
      <c r="E74" s="2">
        <f t="shared" si="4"/>
        <v>-1887756</v>
      </c>
      <c r="F74" s="13" t="str">
        <f t="shared" si="7"/>
        <v>BULLISH</v>
      </c>
      <c r="G74" s="13" t="str">
        <f t="shared" si="6"/>
        <v>WEAK</v>
      </c>
      <c r="H74" s="13" t="str">
        <f t="shared" si="5"/>
        <v>CONFIRMED BULLISH</v>
      </c>
    </row>
    <row r="75" spans="1:8" ht="13.5" x14ac:dyDescent="0.25">
      <c r="A75" s="3">
        <v>42114</v>
      </c>
      <c r="B75" s="2">
        <v>2.0699999999999998</v>
      </c>
      <c r="C75" s="2">
        <v>2.0524</v>
      </c>
      <c r="D75" s="2">
        <v>192231</v>
      </c>
      <c r="E75" s="2">
        <f t="shared" si="4"/>
        <v>-1695525</v>
      </c>
      <c r="F75" s="13" t="str">
        <f t="shared" si="7"/>
        <v>BULLISH</v>
      </c>
      <c r="G75" s="13" t="str">
        <f t="shared" si="6"/>
        <v>WEAK</v>
      </c>
      <c r="H75" s="13" t="str">
        <f t="shared" si="5"/>
        <v>CONFIRMED BULLISH</v>
      </c>
    </row>
    <row r="76" spans="1:8" ht="13.5" x14ac:dyDescent="0.25">
      <c r="A76" s="3">
        <v>42115</v>
      </c>
      <c r="B76" s="2">
        <v>2.06</v>
      </c>
      <c r="C76" s="2">
        <v>2.0425</v>
      </c>
      <c r="D76" s="2">
        <v>12954</v>
      </c>
      <c r="E76" s="2">
        <f t="shared" si="4"/>
        <v>-1708479</v>
      </c>
      <c r="F76" s="13" t="str">
        <f t="shared" si="7"/>
        <v>BULLISH</v>
      </c>
      <c r="G76" s="13" t="str">
        <f t="shared" si="6"/>
        <v>WEAK</v>
      </c>
      <c r="H76" s="13" t="str">
        <f t="shared" si="5"/>
        <v>CONFIRMED BULLISH</v>
      </c>
    </row>
    <row r="77" spans="1:8" ht="13.5" x14ac:dyDescent="0.25">
      <c r="A77" s="3">
        <v>42116</v>
      </c>
      <c r="B77" s="2">
        <v>2.0299999999999998</v>
      </c>
      <c r="C77" s="2">
        <v>2.0127000000000002</v>
      </c>
      <c r="D77" s="2">
        <v>51939</v>
      </c>
      <c r="E77" s="2">
        <f t="shared" si="4"/>
        <v>-1760418</v>
      </c>
      <c r="F77" s="13" t="str">
        <f t="shared" si="7"/>
        <v>BULLISH</v>
      </c>
      <c r="G77" s="13" t="str">
        <f t="shared" si="6"/>
        <v>WEAK</v>
      </c>
      <c r="H77" s="13" t="str">
        <f t="shared" si="5"/>
        <v>CONFIRMED BULLISH</v>
      </c>
    </row>
    <row r="78" spans="1:8" ht="13.5" x14ac:dyDescent="0.25">
      <c r="A78" s="3">
        <v>42117</v>
      </c>
      <c r="B78" s="2">
        <v>1.99</v>
      </c>
      <c r="C78" s="2">
        <v>1.9731000000000001</v>
      </c>
      <c r="D78" s="2">
        <v>103523</v>
      </c>
      <c r="E78" s="2">
        <f t="shared" si="4"/>
        <v>-1863941</v>
      </c>
      <c r="F78" s="13" t="str">
        <f t="shared" si="7"/>
        <v>BULLISH</v>
      </c>
      <c r="G78" s="13" t="str">
        <f t="shared" si="6"/>
        <v>WEAK</v>
      </c>
      <c r="H78" s="13" t="str">
        <f t="shared" si="5"/>
        <v>BULLISH DIVERGENCE</v>
      </c>
    </row>
    <row r="79" spans="1:8" ht="13.5" x14ac:dyDescent="0.25">
      <c r="A79" s="3">
        <v>42118</v>
      </c>
      <c r="B79" s="2">
        <v>2</v>
      </c>
      <c r="C79" s="2">
        <v>1.9830000000000001</v>
      </c>
      <c r="D79" s="2">
        <v>31878</v>
      </c>
      <c r="E79" s="2">
        <f t="shared" si="4"/>
        <v>-1832063</v>
      </c>
      <c r="F79" s="13" t="str">
        <f t="shared" si="7"/>
        <v>BULLISH</v>
      </c>
      <c r="G79" s="13" t="str">
        <f t="shared" si="6"/>
        <v>WEAK</v>
      </c>
      <c r="H79" s="13" t="str">
        <f t="shared" si="5"/>
        <v>BULLISH DIVERGENCE</v>
      </c>
    </row>
    <row r="80" spans="1:8" ht="13.5" x14ac:dyDescent="0.25">
      <c r="A80" s="3">
        <v>42121</v>
      </c>
      <c r="B80" s="2">
        <v>1.96</v>
      </c>
      <c r="C80" s="2">
        <v>1.9433</v>
      </c>
      <c r="D80" s="2">
        <v>31949</v>
      </c>
      <c r="E80" s="2">
        <f t="shared" si="4"/>
        <v>-1864012</v>
      </c>
      <c r="F80" s="13" t="str">
        <f t="shared" si="7"/>
        <v>BEARISH</v>
      </c>
      <c r="G80" s="13" t="str">
        <f t="shared" si="6"/>
        <v>STRONG</v>
      </c>
      <c r="H80" s="13" t="str">
        <f t="shared" si="5"/>
        <v>CONFIRMED BEARISH</v>
      </c>
    </row>
    <row r="81" spans="1:8" ht="13.5" x14ac:dyDescent="0.25">
      <c r="A81" s="3">
        <v>42122</v>
      </c>
      <c r="B81" s="2">
        <v>1.96</v>
      </c>
      <c r="C81" s="2">
        <v>1.9433</v>
      </c>
      <c r="D81" s="2">
        <v>118565</v>
      </c>
      <c r="E81" s="2">
        <f t="shared" si="4"/>
        <v>-1864012</v>
      </c>
      <c r="F81" s="13" t="str">
        <f t="shared" si="7"/>
        <v>BEARISH</v>
      </c>
      <c r="G81" s="13" t="str">
        <f t="shared" si="6"/>
        <v>STRONG</v>
      </c>
      <c r="H81" s="13" t="str">
        <f t="shared" si="5"/>
        <v>CONFIRMED BEARISH</v>
      </c>
    </row>
    <row r="82" spans="1:8" ht="13.5" x14ac:dyDescent="0.25">
      <c r="A82" s="3">
        <v>42123</v>
      </c>
      <c r="B82" s="2">
        <v>1.96</v>
      </c>
      <c r="C82" s="2">
        <v>1.9433</v>
      </c>
      <c r="D82" s="2">
        <v>33837</v>
      </c>
      <c r="E82" s="2">
        <f t="shared" si="4"/>
        <v>-1864012</v>
      </c>
      <c r="F82" s="13" t="str">
        <f t="shared" si="7"/>
        <v>BEARISH</v>
      </c>
      <c r="G82" s="13" t="str">
        <f t="shared" si="6"/>
        <v>STRONG</v>
      </c>
      <c r="H82" s="13" t="str">
        <f t="shared" si="5"/>
        <v>CONFIRMED BEARISH</v>
      </c>
    </row>
    <row r="83" spans="1:8" ht="13.5" x14ac:dyDescent="0.25">
      <c r="A83" s="3">
        <v>42124</v>
      </c>
      <c r="B83" s="2">
        <v>1.97</v>
      </c>
      <c r="C83" s="2">
        <v>1.9533</v>
      </c>
      <c r="D83" s="2">
        <v>105090</v>
      </c>
      <c r="E83" s="2">
        <f t="shared" si="4"/>
        <v>-1758922</v>
      </c>
      <c r="F83" s="13" t="str">
        <f t="shared" si="7"/>
        <v>BULLISH</v>
      </c>
      <c r="G83" s="13" t="str">
        <f t="shared" si="6"/>
        <v>WEAK</v>
      </c>
      <c r="H83" s="13" t="str">
        <f t="shared" si="5"/>
        <v>BULLISH DIVERGENCE</v>
      </c>
    </row>
    <row r="84" spans="1:8" ht="13.5" x14ac:dyDescent="0.25">
      <c r="A84" s="3">
        <v>42128</v>
      </c>
      <c r="B84" s="2">
        <v>1.93</v>
      </c>
      <c r="C84" s="2">
        <v>1.9136</v>
      </c>
      <c r="D84" s="2">
        <v>19022</v>
      </c>
      <c r="E84" s="2">
        <f t="shared" si="4"/>
        <v>-1777944</v>
      </c>
      <c r="F84" s="13" t="str">
        <f t="shared" si="7"/>
        <v>BULLISH</v>
      </c>
      <c r="G84" s="13" t="str">
        <f t="shared" si="6"/>
        <v>WEAK</v>
      </c>
      <c r="H84" s="13" t="str">
        <f t="shared" si="5"/>
        <v>BULLISH DIVERGENCE</v>
      </c>
    </row>
    <row r="85" spans="1:8" ht="13.5" x14ac:dyDescent="0.25">
      <c r="A85" s="3">
        <v>42129</v>
      </c>
      <c r="B85" s="2">
        <v>1.92</v>
      </c>
      <c r="C85" s="2">
        <v>1.9036999999999999</v>
      </c>
      <c r="D85" s="2">
        <v>32475</v>
      </c>
      <c r="E85" s="2">
        <f t="shared" si="4"/>
        <v>-1810419</v>
      </c>
      <c r="F85" s="13" t="str">
        <f t="shared" si="7"/>
        <v>BULLISH</v>
      </c>
      <c r="G85" s="13" t="str">
        <f t="shared" si="6"/>
        <v>WEAK</v>
      </c>
      <c r="H85" s="13" t="str">
        <f t="shared" si="5"/>
        <v>BULLISH DIVERGENCE</v>
      </c>
    </row>
    <row r="86" spans="1:8" ht="13.5" x14ac:dyDescent="0.25">
      <c r="A86" s="3">
        <v>42130</v>
      </c>
      <c r="B86" s="2">
        <v>1.9</v>
      </c>
      <c r="C86" s="2">
        <v>1.8838999999999999</v>
      </c>
      <c r="D86" s="2">
        <v>36299</v>
      </c>
      <c r="E86" s="2">
        <f t="shared" si="4"/>
        <v>-1846718</v>
      </c>
      <c r="F86" s="13" t="str">
        <f t="shared" si="7"/>
        <v>BULLISH</v>
      </c>
      <c r="G86" s="13" t="str">
        <f t="shared" si="6"/>
        <v>NEUTRAL</v>
      </c>
      <c r="H86" s="13" t="str">
        <f t="shared" si="5"/>
        <v>BULLISH DIVERGENCE</v>
      </c>
    </row>
    <row r="87" spans="1:8" ht="13.5" x14ac:dyDescent="0.25">
      <c r="A87" s="3">
        <v>42131</v>
      </c>
      <c r="B87" s="2">
        <v>1.94</v>
      </c>
      <c r="C87" s="2">
        <v>1.9235</v>
      </c>
      <c r="D87" s="2">
        <v>210773</v>
      </c>
      <c r="E87" s="2">
        <f t="shared" si="4"/>
        <v>-1635945</v>
      </c>
      <c r="F87" s="13" t="str">
        <f t="shared" si="7"/>
        <v>BULLISH</v>
      </c>
      <c r="G87" s="13" t="str">
        <f t="shared" si="6"/>
        <v>WEAK</v>
      </c>
      <c r="H87" s="13" t="str">
        <f t="shared" si="5"/>
        <v>BULLISH DIVERGENCE</v>
      </c>
    </row>
    <row r="88" spans="1:8" ht="13.5" x14ac:dyDescent="0.25">
      <c r="A88" s="3">
        <v>42132</v>
      </c>
      <c r="B88" s="2">
        <v>1.92</v>
      </c>
      <c r="C88" s="2">
        <v>1.9036999999999999</v>
      </c>
      <c r="D88" s="2">
        <v>70542</v>
      </c>
      <c r="E88" s="2">
        <f t="shared" si="4"/>
        <v>-1706487</v>
      </c>
      <c r="F88" s="13" t="str">
        <f t="shared" si="7"/>
        <v>BULLISH</v>
      </c>
      <c r="G88" s="13" t="str">
        <f t="shared" si="6"/>
        <v>WEAK</v>
      </c>
      <c r="H88" s="13" t="str">
        <f t="shared" si="5"/>
        <v>BULLISH DIVERGENCE</v>
      </c>
    </row>
    <row r="89" spans="1:8" ht="13.5" x14ac:dyDescent="0.25">
      <c r="A89" s="3">
        <v>42135</v>
      </c>
      <c r="B89" s="2">
        <v>1.93</v>
      </c>
      <c r="C89" s="2">
        <v>1.9136</v>
      </c>
      <c r="D89" s="2">
        <v>55492</v>
      </c>
      <c r="E89" s="2">
        <f t="shared" si="4"/>
        <v>-1650995</v>
      </c>
      <c r="F89" s="13" t="str">
        <f t="shared" si="7"/>
        <v>BULLISH</v>
      </c>
      <c r="G89" s="13" t="str">
        <f t="shared" si="6"/>
        <v>WEAK</v>
      </c>
      <c r="H89" s="13" t="str">
        <f t="shared" si="5"/>
        <v>NEUTRAL</v>
      </c>
    </row>
    <row r="90" spans="1:8" ht="13.5" x14ac:dyDescent="0.25">
      <c r="A90" s="3">
        <v>42136</v>
      </c>
      <c r="B90" s="2">
        <v>1.89</v>
      </c>
      <c r="C90" s="2">
        <v>1.8738999999999999</v>
      </c>
      <c r="D90" s="2">
        <v>159801</v>
      </c>
      <c r="E90" s="2">
        <f t="shared" si="4"/>
        <v>-1810796</v>
      </c>
      <c r="F90" s="13" t="str">
        <f t="shared" si="7"/>
        <v>BEARISH</v>
      </c>
      <c r="G90" s="13" t="str">
        <f t="shared" si="6"/>
        <v>NEUTRAL</v>
      </c>
      <c r="H90" s="13" t="str">
        <f t="shared" si="5"/>
        <v>CONFIRMED BEARISH</v>
      </c>
    </row>
    <row r="91" spans="1:8" ht="13.5" x14ac:dyDescent="0.25">
      <c r="A91" s="3">
        <v>42137</v>
      </c>
      <c r="B91" s="2">
        <v>1.87</v>
      </c>
      <c r="C91" s="2">
        <v>1.8541000000000001</v>
      </c>
      <c r="D91" s="2">
        <v>74772</v>
      </c>
      <c r="E91" s="2">
        <f t="shared" si="4"/>
        <v>-1885568</v>
      </c>
      <c r="F91" s="13" t="str">
        <f t="shared" si="7"/>
        <v>BEARISH</v>
      </c>
      <c r="G91" s="13" t="str">
        <f t="shared" si="6"/>
        <v>STRONG</v>
      </c>
      <c r="H91" s="13" t="str">
        <f t="shared" si="5"/>
        <v>CONFIRMED BEARISH</v>
      </c>
    </row>
    <row r="92" spans="1:8" ht="13.5" x14ac:dyDescent="0.25">
      <c r="A92" s="3">
        <v>42138</v>
      </c>
      <c r="B92" s="2">
        <v>1.88</v>
      </c>
      <c r="C92" s="2">
        <v>1.8640000000000001</v>
      </c>
      <c r="D92" s="2">
        <v>44893</v>
      </c>
      <c r="E92" s="2">
        <f t="shared" si="4"/>
        <v>-1840675</v>
      </c>
      <c r="F92" s="13" t="str">
        <f t="shared" si="7"/>
        <v>BEARISH</v>
      </c>
      <c r="G92" s="13" t="str">
        <f t="shared" si="6"/>
        <v>STRONG</v>
      </c>
      <c r="H92" s="13" t="str">
        <f t="shared" si="5"/>
        <v>CONFIRMED BEARISH</v>
      </c>
    </row>
    <row r="93" spans="1:8" ht="13.5" x14ac:dyDescent="0.25">
      <c r="A93" s="3">
        <v>42139</v>
      </c>
      <c r="B93" s="2">
        <v>1.88</v>
      </c>
      <c r="C93" s="2">
        <v>1.8640000000000001</v>
      </c>
      <c r="D93" s="2">
        <v>287007</v>
      </c>
      <c r="E93" s="2">
        <f t="shared" si="4"/>
        <v>-1840675</v>
      </c>
      <c r="F93" s="13" t="str">
        <f t="shared" si="7"/>
        <v>BEARISH</v>
      </c>
      <c r="G93" s="13" t="str">
        <f t="shared" si="6"/>
        <v>STRONG</v>
      </c>
      <c r="H93" s="13" t="str">
        <f t="shared" si="5"/>
        <v>CONFIRMED BEARISH</v>
      </c>
    </row>
    <row r="94" spans="1:8" ht="13.5" x14ac:dyDescent="0.25">
      <c r="A94" s="3">
        <v>42142</v>
      </c>
      <c r="B94" s="2">
        <v>1.92</v>
      </c>
      <c r="C94" s="2">
        <v>1.9036999999999999</v>
      </c>
      <c r="D94" s="2">
        <v>33080</v>
      </c>
      <c r="E94" s="2">
        <f t="shared" si="4"/>
        <v>-1807595</v>
      </c>
      <c r="F94" s="13" t="str">
        <f t="shared" si="7"/>
        <v>BEARISH</v>
      </c>
      <c r="G94" s="13" t="str">
        <f t="shared" si="6"/>
        <v>STRONG</v>
      </c>
      <c r="H94" s="13" t="str">
        <f t="shared" si="5"/>
        <v>CONFIRMED BEARISH</v>
      </c>
    </row>
    <row r="95" spans="1:8" ht="13.5" x14ac:dyDescent="0.25">
      <c r="A95" s="3">
        <v>42143</v>
      </c>
      <c r="B95" s="2">
        <v>1.9</v>
      </c>
      <c r="C95" s="2">
        <v>1.8838999999999999</v>
      </c>
      <c r="D95" s="2">
        <v>18436</v>
      </c>
      <c r="E95" s="2">
        <f t="shared" si="4"/>
        <v>-1826031</v>
      </c>
      <c r="F95" s="13" t="str">
        <f t="shared" si="7"/>
        <v>BEARISH</v>
      </c>
      <c r="G95" s="13" t="str">
        <f t="shared" si="6"/>
        <v>NEUTRAL</v>
      </c>
      <c r="H95" s="13" t="str">
        <f t="shared" si="5"/>
        <v>BEARISH DIVERGENCE</v>
      </c>
    </row>
    <row r="96" spans="1:8" ht="13.5" x14ac:dyDescent="0.25">
      <c r="A96" s="3">
        <v>42144</v>
      </c>
      <c r="B96" s="2">
        <v>1.88</v>
      </c>
      <c r="C96" s="2">
        <v>1.8640000000000001</v>
      </c>
      <c r="D96" s="2">
        <v>23943</v>
      </c>
      <c r="E96" s="2">
        <f t="shared" si="4"/>
        <v>-1849974</v>
      </c>
      <c r="F96" s="13" t="str">
        <f t="shared" si="7"/>
        <v>BULLISH</v>
      </c>
      <c r="G96" s="13" t="str">
        <f t="shared" si="6"/>
        <v>NEUTRAL</v>
      </c>
      <c r="H96" s="13" t="str">
        <f t="shared" si="5"/>
        <v>CONFIRMED BULLISH</v>
      </c>
    </row>
    <row r="97" spans="1:8" ht="13.5" x14ac:dyDescent="0.25">
      <c r="A97" s="3">
        <v>42145</v>
      </c>
      <c r="B97" s="2">
        <v>1.89</v>
      </c>
      <c r="C97" s="2">
        <v>1.8738999999999999</v>
      </c>
      <c r="D97" s="2">
        <v>24289</v>
      </c>
      <c r="E97" s="2">
        <f t="shared" si="4"/>
        <v>-1825685</v>
      </c>
      <c r="F97" s="13" t="str">
        <f t="shared" si="7"/>
        <v>BULLISH</v>
      </c>
      <c r="G97" s="13" t="str">
        <f t="shared" si="6"/>
        <v>NEUTRAL</v>
      </c>
      <c r="H97" s="13" t="str">
        <f t="shared" si="5"/>
        <v>CONFIRMED BULLISH</v>
      </c>
    </row>
    <row r="98" spans="1:8" ht="13.5" x14ac:dyDescent="0.25">
      <c r="A98" s="3">
        <v>42146</v>
      </c>
      <c r="B98" s="2">
        <v>1.88</v>
      </c>
      <c r="C98" s="2">
        <v>1.8640000000000001</v>
      </c>
      <c r="D98" s="2">
        <v>12293</v>
      </c>
      <c r="E98" s="2">
        <f t="shared" si="4"/>
        <v>-1837978</v>
      </c>
      <c r="F98" s="13" t="str">
        <f t="shared" si="7"/>
        <v>BULLISH</v>
      </c>
      <c r="G98" s="13" t="str">
        <f t="shared" si="6"/>
        <v>NEUTRAL</v>
      </c>
      <c r="H98" s="13" t="str">
        <f t="shared" si="5"/>
        <v>NEUTRAL</v>
      </c>
    </row>
    <row r="99" spans="1:8" ht="13.5" x14ac:dyDescent="0.25">
      <c r="A99" s="3">
        <v>42149</v>
      </c>
      <c r="B99" s="2">
        <v>1.87</v>
      </c>
      <c r="C99" s="2">
        <v>1.8541000000000001</v>
      </c>
      <c r="D99" s="2">
        <v>122461</v>
      </c>
      <c r="E99" s="2">
        <f t="shared" si="4"/>
        <v>-1960439</v>
      </c>
      <c r="F99" s="13" t="str">
        <f t="shared" si="7"/>
        <v>BEARISH</v>
      </c>
      <c r="G99" s="13" t="str">
        <f t="shared" si="6"/>
        <v>STRONG</v>
      </c>
      <c r="H99" s="13" t="str">
        <f t="shared" si="5"/>
        <v>CONFIRMED BEARISH</v>
      </c>
    </row>
    <row r="100" spans="1:8" ht="13.5" x14ac:dyDescent="0.25">
      <c r="A100" s="3">
        <v>42150</v>
      </c>
      <c r="B100" s="2">
        <v>1.87</v>
      </c>
      <c r="C100" s="2">
        <v>1.8541000000000001</v>
      </c>
      <c r="D100" s="2">
        <v>23616</v>
      </c>
      <c r="E100" s="2">
        <f t="shared" si="4"/>
        <v>-1960439</v>
      </c>
      <c r="F100" s="13" t="str">
        <f t="shared" si="7"/>
        <v>BEARISH</v>
      </c>
      <c r="G100" s="13" t="str">
        <f t="shared" si="6"/>
        <v>STRONG</v>
      </c>
      <c r="H100" s="13" t="str">
        <f t="shared" si="5"/>
        <v>CONFIRMED BEARISH</v>
      </c>
    </row>
    <row r="101" spans="1:8" ht="13.5" x14ac:dyDescent="0.25">
      <c r="A101" s="3">
        <v>42151</v>
      </c>
      <c r="B101" s="2">
        <v>1.84</v>
      </c>
      <c r="C101" s="2">
        <v>1.8244</v>
      </c>
      <c r="D101" s="2">
        <v>41402</v>
      </c>
      <c r="E101" s="2">
        <f t="shared" si="4"/>
        <v>-2001841</v>
      </c>
      <c r="F101" s="13" t="str">
        <f t="shared" si="7"/>
        <v>BEARISH</v>
      </c>
      <c r="G101" s="13" t="str">
        <f t="shared" si="6"/>
        <v>STRONG</v>
      </c>
      <c r="H101" s="13" t="str">
        <f t="shared" si="5"/>
        <v>CONFIRMED BEARISH</v>
      </c>
    </row>
    <row r="102" spans="1:8" ht="13.5" x14ac:dyDescent="0.25">
      <c r="A102" s="3">
        <v>42152</v>
      </c>
      <c r="B102" s="2">
        <v>1.83</v>
      </c>
      <c r="C102" s="2">
        <v>1.8144</v>
      </c>
      <c r="D102" s="2">
        <v>109724</v>
      </c>
      <c r="E102" s="2">
        <f t="shared" si="4"/>
        <v>-2111565</v>
      </c>
      <c r="F102" s="13" t="str">
        <f t="shared" si="7"/>
        <v>BEARISH</v>
      </c>
      <c r="G102" s="13" t="str">
        <f t="shared" si="6"/>
        <v>STRONG</v>
      </c>
      <c r="H102" s="13" t="str">
        <f t="shared" si="5"/>
        <v>CONFIRMED BEARISH</v>
      </c>
    </row>
    <row r="103" spans="1:8" ht="13.5" x14ac:dyDescent="0.25">
      <c r="A103" s="3">
        <v>42153</v>
      </c>
      <c r="B103" s="2">
        <v>1.83</v>
      </c>
      <c r="C103" s="2">
        <v>1.8144</v>
      </c>
      <c r="D103" s="2">
        <v>37018</v>
      </c>
      <c r="E103" s="2">
        <f t="shared" si="4"/>
        <v>-2111565</v>
      </c>
      <c r="F103" s="13" t="str">
        <f t="shared" si="7"/>
        <v>BEARISH</v>
      </c>
      <c r="G103" s="13" t="str">
        <f t="shared" si="6"/>
        <v>STRONG</v>
      </c>
      <c r="H103" s="13" t="str">
        <f t="shared" si="5"/>
        <v>CONFIRMED BEARISH</v>
      </c>
    </row>
    <row r="104" spans="1:8" ht="13.5" x14ac:dyDescent="0.25">
      <c r="A104" s="3">
        <v>42156</v>
      </c>
      <c r="B104" s="2">
        <v>1.94</v>
      </c>
      <c r="C104" s="2">
        <v>1.9235</v>
      </c>
      <c r="D104" s="2">
        <v>514063</v>
      </c>
      <c r="E104" s="2">
        <f t="shared" si="4"/>
        <v>-1597502</v>
      </c>
      <c r="F104" s="13" t="str">
        <f t="shared" si="7"/>
        <v>BULLISH</v>
      </c>
      <c r="G104" s="13" t="str">
        <f t="shared" si="6"/>
        <v>WEAK</v>
      </c>
      <c r="H104" s="13" t="str">
        <f t="shared" si="5"/>
        <v>CONFIRMED BULLISH</v>
      </c>
    </row>
    <row r="105" spans="1:8" ht="13.5" x14ac:dyDescent="0.25">
      <c r="A105" s="3">
        <v>42157</v>
      </c>
      <c r="B105" s="2">
        <v>1.92</v>
      </c>
      <c r="C105" s="2">
        <v>1.9036999999999999</v>
      </c>
      <c r="D105" s="2">
        <v>224128</v>
      </c>
      <c r="E105" s="2">
        <f t="shared" si="4"/>
        <v>-1821630</v>
      </c>
      <c r="F105" s="13" t="str">
        <f t="shared" si="7"/>
        <v>BULLISH</v>
      </c>
      <c r="G105" s="13" t="str">
        <f t="shared" si="6"/>
        <v>WEAK</v>
      </c>
      <c r="H105" s="13" t="str">
        <f t="shared" si="5"/>
        <v>CONFIRMED BULLISH</v>
      </c>
    </row>
    <row r="106" spans="1:8" ht="13.5" x14ac:dyDescent="0.25">
      <c r="A106" s="3">
        <v>42158</v>
      </c>
      <c r="B106" s="2">
        <v>1.85</v>
      </c>
      <c r="C106" s="2">
        <v>1.8343</v>
      </c>
      <c r="D106" s="2">
        <v>51028</v>
      </c>
      <c r="E106" s="2">
        <f t="shared" si="4"/>
        <v>-1872658</v>
      </c>
      <c r="F106" s="13" t="str">
        <f t="shared" si="7"/>
        <v>BULLISH</v>
      </c>
      <c r="G106" s="13" t="str">
        <f t="shared" si="6"/>
        <v>WEAK</v>
      </c>
      <c r="H106" s="13" t="str">
        <f t="shared" si="5"/>
        <v>CONFIRMED BULLISH</v>
      </c>
    </row>
    <row r="107" spans="1:8" ht="13.5" x14ac:dyDescent="0.25">
      <c r="A107" s="3">
        <v>42159</v>
      </c>
      <c r="B107" s="2">
        <v>1.88</v>
      </c>
      <c r="C107" s="2">
        <v>1.8640000000000001</v>
      </c>
      <c r="D107" s="2">
        <v>48775</v>
      </c>
      <c r="E107" s="2">
        <f t="shared" si="4"/>
        <v>-1823883</v>
      </c>
      <c r="F107" s="13" t="str">
        <f t="shared" si="7"/>
        <v>BULLISH</v>
      </c>
      <c r="G107" s="13" t="str">
        <f t="shared" si="6"/>
        <v>WEAK</v>
      </c>
      <c r="H107" s="13" t="str">
        <f t="shared" si="5"/>
        <v>CONFIRMED BULLISH</v>
      </c>
    </row>
    <row r="108" spans="1:8" ht="13.5" x14ac:dyDescent="0.25">
      <c r="A108" s="3">
        <v>42160</v>
      </c>
      <c r="B108" s="2">
        <v>1.85</v>
      </c>
      <c r="C108" s="2">
        <v>1.8343</v>
      </c>
      <c r="D108" s="2">
        <v>114611</v>
      </c>
      <c r="E108" s="2">
        <f t="shared" si="4"/>
        <v>-1938494</v>
      </c>
      <c r="F108" s="13" t="str">
        <f t="shared" si="7"/>
        <v>BULLISH</v>
      </c>
      <c r="G108" s="13" t="str">
        <f t="shared" si="6"/>
        <v>WEAK</v>
      </c>
      <c r="H108" s="13" t="str">
        <f t="shared" si="5"/>
        <v>CONFIRMED BULLISH</v>
      </c>
    </row>
    <row r="109" spans="1:8" ht="13.5" x14ac:dyDescent="0.25">
      <c r="A109" s="3">
        <v>42163</v>
      </c>
      <c r="B109" s="2">
        <v>1.85</v>
      </c>
      <c r="C109" s="2">
        <v>1.8343</v>
      </c>
      <c r="D109" s="2">
        <v>15372</v>
      </c>
      <c r="E109" s="2">
        <f t="shared" si="4"/>
        <v>-1938494</v>
      </c>
      <c r="F109" s="13" t="str">
        <f t="shared" si="7"/>
        <v>BEARISH</v>
      </c>
      <c r="G109" s="13" t="str">
        <f t="shared" si="6"/>
        <v>STRONG</v>
      </c>
      <c r="H109" s="13" t="str">
        <f t="shared" si="5"/>
        <v>CONFIRMED BEARISH</v>
      </c>
    </row>
    <row r="110" spans="1:8" ht="13.5" x14ac:dyDescent="0.25">
      <c r="A110" s="3">
        <v>42164</v>
      </c>
      <c r="B110" s="2">
        <v>1.84</v>
      </c>
      <c r="C110" s="2">
        <v>1.8244</v>
      </c>
      <c r="D110" s="2">
        <v>44721</v>
      </c>
      <c r="E110" s="2">
        <f t="shared" si="4"/>
        <v>-1983215</v>
      </c>
      <c r="F110" s="13" t="str">
        <f t="shared" si="7"/>
        <v>BEARISH</v>
      </c>
      <c r="G110" s="13" t="str">
        <f t="shared" si="6"/>
        <v>STRONG</v>
      </c>
      <c r="H110" s="13" t="str">
        <f t="shared" si="5"/>
        <v>CONFIRMED BEARISH</v>
      </c>
    </row>
    <row r="111" spans="1:8" ht="13.5" x14ac:dyDescent="0.25">
      <c r="A111" s="3">
        <v>42165</v>
      </c>
      <c r="B111" s="2">
        <v>1.87</v>
      </c>
      <c r="C111" s="2">
        <v>1.8541000000000001</v>
      </c>
      <c r="D111" s="2">
        <v>79917</v>
      </c>
      <c r="E111" s="2">
        <f t="shared" si="4"/>
        <v>-1903298</v>
      </c>
      <c r="F111" s="13" t="str">
        <f t="shared" si="7"/>
        <v>BEARISH</v>
      </c>
      <c r="G111" s="13" t="str">
        <f t="shared" si="6"/>
        <v>NEUTRAL</v>
      </c>
      <c r="H111" s="13" t="str">
        <f t="shared" si="5"/>
        <v>BEARISH DIVERGENCE</v>
      </c>
    </row>
    <row r="112" spans="1:8" ht="13.5" x14ac:dyDescent="0.25">
      <c r="A112" s="3">
        <v>42166</v>
      </c>
      <c r="B112" s="2">
        <v>1.83</v>
      </c>
      <c r="C112" s="2">
        <v>1.8144</v>
      </c>
      <c r="D112" s="2">
        <v>52507</v>
      </c>
      <c r="E112" s="2">
        <f t="shared" si="4"/>
        <v>-1955805</v>
      </c>
      <c r="F112" s="13" t="str">
        <f t="shared" si="7"/>
        <v>BEARISH</v>
      </c>
      <c r="G112" s="13" t="str">
        <f t="shared" si="6"/>
        <v>STRONG</v>
      </c>
      <c r="H112" s="13" t="str">
        <f t="shared" si="5"/>
        <v>CONFIRMED BEARISH</v>
      </c>
    </row>
    <row r="113" spans="1:8" ht="13.5" x14ac:dyDescent="0.25">
      <c r="A113" s="3">
        <v>42167</v>
      </c>
      <c r="B113" s="2">
        <v>1.89</v>
      </c>
      <c r="C113" s="2">
        <v>1.8738999999999999</v>
      </c>
      <c r="D113" s="2">
        <v>233764</v>
      </c>
      <c r="E113" s="2">
        <f t="shared" si="4"/>
        <v>-1722041</v>
      </c>
      <c r="F113" s="13" t="str">
        <f t="shared" si="7"/>
        <v>BULLISH</v>
      </c>
      <c r="G113" s="13" t="str">
        <f t="shared" si="6"/>
        <v>WEAK</v>
      </c>
      <c r="H113" s="13" t="str">
        <f t="shared" si="5"/>
        <v>CONFIRMED BULLISH</v>
      </c>
    </row>
    <row r="114" spans="1:8" ht="13.5" x14ac:dyDescent="0.25">
      <c r="A114" s="3">
        <v>42170</v>
      </c>
      <c r="B114" s="2">
        <v>1.89</v>
      </c>
      <c r="C114" s="2">
        <v>1.8738999999999999</v>
      </c>
      <c r="D114" s="2">
        <v>33531</v>
      </c>
      <c r="E114" s="2">
        <f t="shared" si="4"/>
        <v>-1722041</v>
      </c>
      <c r="F114" s="13" t="str">
        <f t="shared" si="7"/>
        <v>BULLISH</v>
      </c>
      <c r="G114" s="13" t="str">
        <f t="shared" si="6"/>
        <v>WEAK</v>
      </c>
      <c r="H114" s="13" t="str">
        <f t="shared" si="5"/>
        <v>CONFIRMED BULLISH</v>
      </c>
    </row>
    <row r="115" spans="1:8" ht="13.5" x14ac:dyDescent="0.25">
      <c r="A115" s="3">
        <v>42171</v>
      </c>
      <c r="B115" s="2">
        <v>1.87</v>
      </c>
      <c r="C115" s="2">
        <v>1.8541000000000001</v>
      </c>
      <c r="D115" s="2">
        <v>43649</v>
      </c>
      <c r="E115" s="2">
        <f t="shared" si="4"/>
        <v>-1765690</v>
      </c>
      <c r="F115" s="13" t="str">
        <f t="shared" si="7"/>
        <v>BULLISH</v>
      </c>
      <c r="G115" s="13" t="str">
        <f t="shared" si="6"/>
        <v>WEAK</v>
      </c>
      <c r="H115" s="13" t="str">
        <f t="shared" si="5"/>
        <v>CONFIRMED BULLISH</v>
      </c>
    </row>
    <row r="116" spans="1:8" ht="13.5" x14ac:dyDescent="0.25">
      <c r="A116" s="3">
        <v>42172</v>
      </c>
      <c r="B116" s="2">
        <v>1.84</v>
      </c>
      <c r="C116" s="2">
        <v>1.8244</v>
      </c>
      <c r="D116" s="2">
        <v>72052</v>
      </c>
      <c r="E116" s="2">
        <f t="shared" si="4"/>
        <v>-1837742</v>
      </c>
      <c r="F116" s="13" t="str">
        <f t="shared" si="7"/>
        <v>BULLISH</v>
      </c>
      <c r="G116" s="13" t="str">
        <f t="shared" si="6"/>
        <v>WEAK</v>
      </c>
      <c r="H116" s="13" t="str">
        <f t="shared" si="5"/>
        <v>BULLISH DIVERGENCE</v>
      </c>
    </row>
    <row r="117" spans="1:8" ht="13.5" x14ac:dyDescent="0.25">
      <c r="A117" s="3">
        <v>42173</v>
      </c>
      <c r="B117" s="2">
        <v>1.84</v>
      </c>
      <c r="C117" s="2">
        <v>1.8244</v>
      </c>
      <c r="D117" s="2">
        <v>48180</v>
      </c>
      <c r="E117" s="2">
        <f t="shared" si="4"/>
        <v>-1837742</v>
      </c>
      <c r="F117" s="13" t="str">
        <f t="shared" si="7"/>
        <v>BULLISH</v>
      </c>
      <c r="G117" s="13" t="str">
        <f t="shared" si="6"/>
        <v>WEAK</v>
      </c>
      <c r="H117" s="13" t="str">
        <f t="shared" si="5"/>
        <v>CONFIRMED BULLISH</v>
      </c>
    </row>
    <row r="118" spans="1:8" ht="13.5" x14ac:dyDescent="0.25">
      <c r="A118" s="3">
        <v>42174</v>
      </c>
      <c r="B118" s="2">
        <v>1.85</v>
      </c>
      <c r="C118" s="2">
        <v>1.8343</v>
      </c>
      <c r="D118" s="2">
        <v>88674</v>
      </c>
      <c r="E118" s="2">
        <f t="shared" si="4"/>
        <v>-1749068</v>
      </c>
      <c r="F118" s="13" t="str">
        <f t="shared" si="7"/>
        <v>BEARISH</v>
      </c>
      <c r="G118" s="13" t="str">
        <f t="shared" si="6"/>
        <v>NEUTRAL</v>
      </c>
      <c r="H118" s="13" t="str">
        <f t="shared" si="5"/>
        <v>CONFIRMED BEARISH</v>
      </c>
    </row>
    <row r="119" spans="1:8" ht="13.5" x14ac:dyDescent="0.25">
      <c r="A119" s="3">
        <v>42177</v>
      </c>
      <c r="B119" s="2">
        <v>1.91</v>
      </c>
      <c r="C119" s="2">
        <v>1.8937999999999999</v>
      </c>
      <c r="D119" s="2">
        <v>218588</v>
      </c>
      <c r="E119" s="2">
        <f t="shared" si="4"/>
        <v>-1530480</v>
      </c>
      <c r="F119" s="13" t="str">
        <f t="shared" si="7"/>
        <v>BULLISH</v>
      </c>
      <c r="G119" s="13" t="str">
        <f t="shared" si="6"/>
        <v>WEAK</v>
      </c>
      <c r="H119" s="13" t="str">
        <f t="shared" si="5"/>
        <v>CONFIRMED BULLISH</v>
      </c>
    </row>
    <row r="120" spans="1:8" ht="13.5" x14ac:dyDescent="0.25">
      <c r="A120" s="3">
        <v>42178</v>
      </c>
      <c r="B120" s="2">
        <v>1.88</v>
      </c>
      <c r="C120" s="2">
        <v>1.8640000000000001</v>
      </c>
      <c r="D120" s="2">
        <v>166538</v>
      </c>
      <c r="E120" s="2">
        <f t="shared" si="4"/>
        <v>-1697018</v>
      </c>
      <c r="F120" s="13" t="str">
        <f t="shared" si="7"/>
        <v>BULLISH</v>
      </c>
      <c r="G120" s="13" t="str">
        <f t="shared" si="6"/>
        <v>WEAK</v>
      </c>
      <c r="H120" s="13" t="str">
        <f t="shared" si="5"/>
        <v>CONFIRMED BULLISH</v>
      </c>
    </row>
    <row r="121" spans="1:8" ht="13.5" x14ac:dyDescent="0.25">
      <c r="A121" s="3">
        <v>42179</v>
      </c>
      <c r="B121" s="2">
        <v>1.88</v>
      </c>
      <c r="C121" s="2">
        <v>1.8640000000000001</v>
      </c>
      <c r="D121" s="2">
        <v>27256</v>
      </c>
      <c r="E121" s="2">
        <f t="shared" si="4"/>
        <v>-1697018</v>
      </c>
      <c r="F121" s="13" t="str">
        <f t="shared" si="7"/>
        <v>BULLISH</v>
      </c>
      <c r="G121" s="13" t="str">
        <f t="shared" si="6"/>
        <v>WEAK</v>
      </c>
      <c r="H121" s="13" t="str">
        <f t="shared" si="5"/>
        <v>CONFIRMED BULLISH</v>
      </c>
    </row>
    <row r="122" spans="1:8" ht="13.5" x14ac:dyDescent="0.25">
      <c r="A122" s="3">
        <v>42180</v>
      </c>
      <c r="B122" s="2">
        <v>1.85</v>
      </c>
      <c r="C122" s="2">
        <v>1.8343</v>
      </c>
      <c r="D122" s="2">
        <v>65955</v>
      </c>
      <c r="E122" s="2">
        <f t="shared" si="4"/>
        <v>-1762973</v>
      </c>
      <c r="F122" s="13" t="str">
        <f t="shared" si="7"/>
        <v>BULLISH</v>
      </c>
      <c r="G122" s="13" t="str">
        <f t="shared" si="6"/>
        <v>WEAK</v>
      </c>
      <c r="H122" s="13" t="str">
        <f t="shared" si="5"/>
        <v>CONFIRMED BULLISH</v>
      </c>
    </row>
    <row r="123" spans="1:8" ht="13.5" x14ac:dyDescent="0.25">
      <c r="A123" s="3">
        <v>42181</v>
      </c>
      <c r="B123" s="2">
        <v>1.85</v>
      </c>
      <c r="C123" s="2">
        <v>1.8343</v>
      </c>
      <c r="D123" s="2">
        <v>40817</v>
      </c>
      <c r="E123" s="2">
        <f t="shared" si="4"/>
        <v>-1762973</v>
      </c>
      <c r="F123" s="13" t="str">
        <f t="shared" si="7"/>
        <v>BEARISH</v>
      </c>
      <c r="G123" s="13" t="str">
        <f t="shared" si="6"/>
        <v>NEUTRAL</v>
      </c>
      <c r="H123" s="13" t="str">
        <f t="shared" si="5"/>
        <v>NEUTRAL</v>
      </c>
    </row>
    <row r="124" spans="1:8" ht="13.5" x14ac:dyDescent="0.25">
      <c r="A124" s="3">
        <v>42184</v>
      </c>
      <c r="B124" s="2">
        <v>1.84</v>
      </c>
      <c r="C124" s="2">
        <v>1.8244</v>
      </c>
      <c r="D124" s="2">
        <v>154723</v>
      </c>
      <c r="E124" s="2">
        <f t="shared" si="4"/>
        <v>-1917696</v>
      </c>
      <c r="F124" s="13" t="str">
        <f t="shared" si="7"/>
        <v>BEARISH</v>
      </c>
      <c r="G124" s="13" t="str">
        <f t="shared" si="6"/>
        <v>STRONG</v>
      </c>
      <c r="H124" s="13" t="str">
        <f t="shared" si="5"/>
        <v>CONFIRMED BEARISH</v>
      </c>
    </row>
    <row r="125" spans="1:8" ht="13.5" x14ac:dyDescent="0.25">
      <c r="A125" s="3">
        <v>42185</v>
      </c>
      <c r="B125" s="2">
        <v>1.83</v>
      </c>
      <c r="C125" s="2">
        <v>1.8144</v>
      </c>
      <c r="D125" s="2">
        <v>72323</v>
      </c>
      <c r="E125" s="2">
        <f t="shared" si="4"/>
        <v>-1990019</v>
      </c>
      <c r="F125" s="13" t="str">
        <f t="shared" si="7"/>
        <v>BEARISH</v>
      </c>
      <c r="G125" s="13" t="str">
        <f t="shared" si="6"/>
        <v>STRONG</v>
      </c>
      <c r="H125" s="13" t="str">
        <f t="shared" si="5"/>
        <v>CONFIRMED BEARISH</v>
      </c>
    </row>
    <row r="126" spans="1:8" ht="13.5" x14ac:dyDescent="0.25">
      <c r="A126" s="3">
        <v>42186</v>
      </c>
      <c r="B126" s="2">
        <v>1.83</v>
      </c>
      <c r="C126" s="2">
        <v>1.8144</v>
      </c>
      <c r="D126" s="2">
        <v>169053</v>
      </c>
      <c r="E126" s="2">
        <f t="shared" si="4"/>
        <v>-1990019</v>
      </c>
      <c r="F126" s="13" t="str">
        <f t="shared" si="7"/>
        <v>BEARISH</v>
      </c>
      <c r="G126" s="13" t="str">
        <f t="shared" si="6"/>
        <v>STRONG</v>
      </c>
      <c r="H126" s="13" t="str">
        <f t="shared" si="5"/>
        <v>CONFIRMED BEARISH</v>
      </c>
    </row>
    <row r="127" spans="1:8" ht="13.5" x14ac:dyDescent="0.25">
      <c r="A127" s="3">
        <v>42187</v>
      </c>
      <c r="B127" s="2">
        <v>1.8</v>
      </c>
      <c r="C127" s="2">
        <v>1.7847</v>
      </c>
      <c r="D127" s="2">
        <v>159071</v>
      </c>
      <c r="E127" s="2">
        <f t="shared" si="4"/>
        <v>-2149090</v>
      </c>
      <c r="F127" s="13" t="str">
        <f t="shared" si="7"/>
        <v>BEARISH</v>
      </c>
      <c r="G127" s="13" t="str">
        <f t="shared" si="6"/>
        <v>STRONG</v>
      </c>
      <c r="H127" s="13" t="str">
        <f t="shared" si="5"/>
        <v>CONFIRMED BEARISH</v>
      </c>
    </row>
    <row r="128" spans="1:8" ht="13.5" x14ac:dyDescent="0.25">
      <c r="A128" s="3">
        <v>42188</v>
      </c>
      <c r="B128" s="2">
        <v>1.81</v>
      </c>
      <c r="C128" s="2">
        <v>1.7946</v>
      </c>
      <c r="D128" s="2">
        <v>79862</v>
      </c>
      <c r="E128" s="2">
        <f t="shared" si="4"/>
        <v>-2069228</v>
      </c>
      <c r="F128" s="13" t="str">
        <f t="shared" si="7"/>
        <v>BEARISH</v>
      </c>
      <c r="G128" s="13" t="str">
        <f t="shared" si="6"/>
        <v>STRONG</v>
      </c>
      <c r="H128" s="13" t="str">
        <f t="shared" si="5"/>
        <v>CONFIRMED BEARISH</v>
      </c>
    </row>
    <row r="129" spans="1:8" ht="13.5" x14ac:dyDescent="0.25">
      <c r="A129" s="3">
        <v>42191</v>
      </c>
      <c r="B129" s="2">
        <v>1.79</v>
      </c>
      <c r="C129" s="2">
        <v>1.7747999999999999</v>
      </c>
      <c r="D129" s="2">
        <v>26739</v>
      </c>
      <c r="E129" s="2">
        <f t="shared" si="4"/>
        <v>-2095967</v>
      </c>
      <c r="F129" s="13" t="str">
        <f t="shared" si="7"/>
        <v>BEARISH</v>
      </c>
      <c r="G129" s="13" t="str">
        <f t="shared" si="6"/>
        <v>STRONG</v>
      </c>
      <c r="H129" s="13" t="str">
        <f t="shared" si="5"/>
        <v>CONFIRMED BEARISH</v>
      </c>
    </row>
    <row r="130" spans="1:8" ht="13.5" x14ac:dyDescent="0.25">
      <c r="A130" s="3">
        <v>42192</v>
      </c>
      <c r="B130" s="2">
        <v>1.81</v>
      </c>
      <c r="C130" s="2">
        <v>1.7946</v>
      </c>
      <c r="D130" s="2">
        <v>54644</v>
      </c>
      <c r="E130" s="2">
        <f t="shared" si="4"/>
        <v>-2041323</v>
      </c>
      <c r="F130" s="13" t="str">
        <f t="shared" si="7"/>
        <v>BEARISH</v>
      </c>
      <c r="G130" s="13" t="str">
        <f t="shared" si="6"/>
        <v>STRONG</v>
      </c>
      <c r="H130" s="13" t="str">
        <f t="shared" si="5"/>
        <v>CONFIRMED BEARISH</v>
      </c>
    </row>
    <row r="131" spans="1:8" ht="13.5" x14ac:dyDescent="0.25">
      <c r="A131" s="3">
        <v>42193</v>
      </c>
      <c r="B131" s="2">
        <v>1.8</v>
      </c>
      <c r="C131" s="2">
        <v>1.7847</v>
      </c>
      <c r="D131" s="2">
        <v>31814</v>
      </c>
      <c r="E131" s="2">
        <f t="shared" si="4"/>
        <v>-2073137</v>
      </c>
      <c r="F131" s="13" t="str">
        <f t="shared" si="7"/>
        <v>BEARISH</v>
      </c>
      <c r="G131" s="13" t="str">
        <f t="shared" si="6"/>
        <v>STRONG</v>
      </c>
      <c r="H131" s="13" t="str">
        <f t="shared" si="5"/>
        <v>CONFIRMED BEARISH</v>
      </c>
    </row>
    <row r="132" spans="1:8" ht="13.5" x14ac:dyDescent="0.25">
      <c r="A132" s="3">
        <v>42194</v>
      </c>
      <c r="B132" s="2">
        <v>1.76</v>
      </c>
      <c r="C132" s="2">
        <v>1.7450000000000001</v>
      </c>
      <c r="D132" s="2">
        <v>48701</v>
      </c>
      <c r="E132" s="2">
        <f t="shared" ref="E132:E195" si="8">IF(B132&gt;B131, E131+D132, IF(B132&lt;B131, E131-D132, E131))</f>
        <v>-2121838</v>
      </c>
      <c r="F132" s="13" t="str">
        <f t="shared" si="7"/>
        <v>BULLISH</v>
      </c>
      <c r="G132" s="13" t="str">
        <f t="shared" si="6"/>
        <v>NEUTRAL</v>
      </c>
      <c r="H132" s="13" t="str">
        <f t="shared" si="5"/>
        <v>BULLISH DIVERGENCE</v>
      </c>
    </row>
    <row r="133" spans="1:8" ht="13.5" x14ac:dyDescent="0.25">
      <c r="A133" s="3">
        <v>42195</v>
      </c>
      <c r="B133" s="2">
        <v>1.72</v>
      </c>
      <c r="C133" s="2">
        <v>1.7054</v>
      </c>
      <c r="D133" s="2">
        <v>137667</v>
      </c>
      <c r="E133" s="2">
        <f t="shared" si="8"/>
        <v>-2259505</v>
      </c>
      <c r="F133" s="13" t="str">
        <f t="shared" si="7"/>
        <v>BEARISH</v>
      </c>
      <c r="G133" s="13" t="str">
        <f t="shared" si="6"/>
        <v>STRONG</v>
      </c>
      <c r="H133" s="13" t="str">
        <f t="shared" si="5"/>
        <v>CONFIRMED BEARISH</v>
      </c>
    </row>
    <row r="134" spans="1:8" ht="13.5" x14ac:dyDescent="0.25">
      <c r="A134" s="3">
        <v>42198</v>
      </c>
      <c r="B134" s="2">
        <v>1.69</v>
      </c>
      <c r="C134" s="2">
        <v>1.6756</v>
      </c>
      <c r="D134" s="2">
        <v>191812</v>
      </c>
      <c r="E134" s="2">
        <f t="shared" si="8"/>
        <v>-2451317</v>
      </c>
      <c r="F134" s="13" t="str">
        <f t="shared" si="7"/>
        <v>BEARISH</v>
      </c>
      <c r="G134" s="13" t="str">
        <f t="shared" si="6"/>
        <v>STRONG</v>
      </c>
      <c r="H134" s="13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1.62</v>
      </c>
      <c r="C135" s="2">
        <v>1.6062000000000001</v>
      </c>
      <c r="D135" s="2">
        <v>222242</v>
      </c>
      <c r="E135" s="2">
        <f t="shared" si="8"/>
        <v>-2673559</v>
      </c>
      <c r="F135" s="13" t="str">
        <f t="shared" si="7"/>
        <v>BEARISH</v>
      </c>
      <c r="G135" s="13" t="str">
        <f t="shared" ref="G135:G198" si="10">IF((E135-E130)/E130 &gt; 0.02, "STRONG",
 IF((E135-E130)/E130 &lt; -0.02, "WEAK", "NEUTRAL"))</f>
        <v>STRONG</v>
      </c>
      <c r="H135" s="13" t="str">
        <f t="shared" si="9"/>
        <v>CONFIRMED BEARISH</v>
      </c>
    </row>
    <row r="136" spans="1:8" ht="13.5" x14ac:dyDescent="0.25">
      <c r="A136" s="3">
        <v>42200</v>
      </c>
      <c r="B136" s="2">
        <v>1.64</v>
      </c>
      <c r="C136" s="2">
        <v>1.6261000000000001</v>
      </c>
      <c r="D136" s="2">
        <v>107786</v>
      </c>
      <c r="E136" s="2">
        <f t="shared" si="8"/>
        <v>-2565773</v>
      </c>
      <c r="F136" s="13" t="str">
        <f t="shared" ref="F136:F199" si="11">IF(E136&gt;E131,"BULLISH",IF(E136&lt;E131,"BEARISH","NEUTRAL"))</f>
        <v>BEARISH</v>
      </c>
      <c r="G136" s="13" t="str">
        <f t="shared" si="10"/>
        <v>STRONG</v>
      </c>
      <c r="H136" s="13" t="str">
        <f t="shared" si="9"/>
        <v>CONFIRMED BEARISH</v>
      </c>
    </row>
    <row r="137" spans="1:8" ht="13.5" x14ac:dyDescent="0.25">
      <c r="A137" s="3">
        <v>42201</v>
      </c>
      <c r="B137" s="2">
        <v>1.61</v>
      </c>
      <c r="C137" s="2">
        <v>1.5963000000000001</v>
      </c>
      <c r="D137" s="2">
        <v>338422</v>
      </c>
      <c r="E137" s="2">
        <f t="shared" si="8"/>
        <v>-2904195</v>
      </c>
      <c r="F137" s="13" t="str">
        <f t="shared" si="11"/>
        <v>BEARISH</v>
      </c>
      <c r="G137" s="13" t="str">
        <f t="shared" si="10"/>
        <v>STRONG</v>
      </c>
      <c r="H137" s="13" t="str">
        <f t="shared" si="9"/>
        <v>CONFIRMED BEARISH</v>
      </c>
    </row>
    <row r="138" spans="1:8" ht="13.5" x14ac:dyDescent="0.25">
      <c r="A138" s="3">
        <v>42205</v>
      </c>
      <c r="B138" s="2">
        <v>1.62</v>
      </c>
      <c r="C138" s="2">
        <v>1.6062000000000001</v>
      </c>
      <c r="D138" s="2">
        <v>9575</v>
      </c>
      <c r="E138" s="2">
        <f t="shared" si="8"/>
        <v>-2894620</v>
      </c>
      <c r="F138" s="13" t="str">
        <f t="shared" si="11"/>
        <v>BEARISH</v>
      </c>
      <c r="G138" s="13" t="str">
        <f t="shared" si="10"/>
        <v>STRONG</v>
      </c>
      <c r="H138" s="13" t="str">
        <f t="shared" si="9"/>
        <v>CONFIRMED BEARISH</v>
      </c>
    </row>
    <row r="139" spans="1:8" ht="13.5" x14ac:dyDescent="0.25">
      <c r="A139" s="3">
        <v>42206</v>
      </c>
      <c r="B139" s="2">
        <v>1.63</v>
      </c>
      <c r="C139" s="2">
        <v>1.6161000000000001</v>
      </c>
      <c r="D139" s="2">
        <v>62158</v>
      </c>
      <c r="E139" s="2">
        <f t="shared" si="8"/>
        <v>-2832462</v>
      </c>
      <c r="F139" s="13" t="str">
        <f t="shared" si="11"/>
        <v>BEARISH</v>
      </c>
      <c r="G139" s="13" t="str">
        <f t="shared" si="10"/>
        <v>STRONG</v>
      </c>
      <c r="H139" s="13" t="str">
        <f t="shared" si="9"/>
        <v>CONFIRMED BEARISH</v>
      </c>
    </row>
    <row r="140" spans="1:8" ht="13.5" x14ac:dyDescent="0.25">
      <c r="A140" s="3">
        <v>42207</v>
      </c>
      <c r="B140" s="2">
        <v>1.64</v>
      </c>
      <c r="C140" s="2">
        <v>1.6261000000000001</v>
      </c>
      <c r="D140" s="2">
        <v>103797</v>
      </c>
      <c r="E140" s="2">
        <f t="shared" si="8"/>
        <v>-2728665</v>
      </c>
      <c r="F140" s="13" t="str">
        <f t="shared" si="11"/>
        <v>BEARISH</v>
      </c>
      <c r="G140" s="13" t="str">
        <f t="shared" si="10"/>
        <v>STRONG</v>
      </c>
      <c r="H140" s="13" t="str">
        <f t="shared" si="9"/>
        <v>BEARISH DIVERGENCE</v>
      </c>
    </row>
    <row r="141" spans="1:8" ht="13.5" x14ac:dyDescent="0.25">
      <c r="A141" s="3">
        <v>42208</v>
      </c>
      <c r="B141" s="2">
        <v>1.63</v>
      </c>
      <c r="C141" s="2">
        <v>1.6161000000000001</v>
      </c>
      <c r="D141" s="2">
        <v>49295</v>
      </c>
      <c r="E141" s="2">
        <f t="shared" si="8"/>
        <v>-2777960</v>
      </c>
      <c r="F141" s="13" t="str">
        <f t="shared" si="11"/>
        <v>BEARISH</v>
      </c>
      <c r="G141" s="13" t="str">
        <f t="shared" si="10"/>
        <v>STRONG</v>
      </c>
      <c r="H141" s="13" t="str">
        <f t="shared" si="9"/>
        <v>CONFIRMED BEARISH</v>
      </c>
    </row>
    <row r="142" spans="1:8" ht="13.5" x14ac:dyDescent="0.25">
      <c r="A142" s="3">
        <v>42209</v>
      </c>
      <c r="B142" s="2">
        <v>1.61</v>
      </c>
      <c r="C142" s="2">
        <v>1.5963000000000001</v>
      </c>
      <c r="D142" s="2">
        <v>88822</v>
      </c>
      <c r="E142" s="2">
        <f t="shared" si="8"/>
        <v>-2866782</v>
      </c>
      <c r="F142" s="13" t="str">
        <f t="shared" si="11"/>
        <v>BULLISH</v>
      </c>
      <c r="G142" s="13" t="str">
        <f t="shared" si="10"/>
        <v>NEUTRAL</v>
      </c>
      <c r="H142" s="13" t="str">
        <f t="shared" si="9"/>
        <v>NEUTRAL</v>
      </c>
    </row>
    <row r="143" spans="1:8" ht="13.5" x14ac:dyDescent="0.25">
      <c r="A143" s="3">
        <v>42212</v>
      </c>
      <c r="B143" s="2">
        <v>1.62</v>
      </c>
      <c r="C143" s="2">
        <v>1.6062000000000001</v>
      </c>
      <c r="D143" s="2">
        <v>22523</v>
      </c>
      <c r="E143" s="2">
        <f t="shared" si="8"/>
        <v>-2844259</v>
      </c>
      <c r="F143" s="13" t="str">
        <f t="shared" si="11"/>
        <v>BULLISH</v>
      </c>
      <c r="G143" s="13" t="str">
        <f t="shared" si="10"/>
        <v>NEUTRAL</v>
      </c>
      <c r="H143" s="13" t="str">
        <f t="shared" si="9"/>
        <v>NEUTRAL</v>
      </c>
    </row>
    <row r="144" spans="1:8" ht="13.5" x14ac:dyDescent="0.25">
      <c r="A144" s="3">
        <v>42213</v>
      </c>
      <c r="B144" s="2">
        <v>1.58</v>
      </c>
      <c r="C144" s="2">
        <v>1.5666</v>
      </c>
      <c r="D144" s="2">
        <v>182029</v>
      </c>
      <c r="E144" s="2">
        <f t="shared" si="8"/>
        <v>-3026288</v>
      </c>
      <c r="F144" s="13" t="str">
        <f t="shared" si="11"/>
        <v>BEARISH</v>
      </c>
      <c r="G144" s="13" t="str">
        <f t="shared" si="10"/>
        <v>STRONG</v>
      </c>
      <c r="H144" s="13" t="str">
        <f t="shared" si="9"/>
        <v>CONFIRMED BEARISH</v>
      </c>
    </row>
    <row r="145" spans="1:8" ht="13.5" x14ac:dyDescent="0.25">
      <c r="A145" s="3">
        <v>42214</v>
      </c>
      <c r="B145" s="2">
        <v>1.53</v>
      </c>
      <c r="C145" s="2">
        <v>1.5169999999999999</v>
      </c>
      <c r="D145" s="2">
        <v>332060</v>
      </c>
      <c r="E145" s="2">
        <f t="shared" si="8"/>
        <v>-3358348</v>
      </c>
      <c r="F145" s="13" t="str">
        <f t="shared" si="11"/>
        <v>BEARISH</v>
      </c>
      <c r="G145" s="13" t="str">
        <f t="shared" si="10"/>
        <v>STRONG</v>
      </c>
      <c r="H145" s="13" t="str">
        <f t="shared" si="9"/>
        <v>CONFIRMED BEARISH</v>
      </c>
    </row>
    <row r="146" spans="1:8" ht="13.5" x14ac:dyDescent="0.25">
      <c r="A146" s="3">
        <v>42215</v>
      </c>
      <c r="B146" s="2">
        <v>1.5</v>
      </c>
      <c r="C146" s="2">
        <v>1.4873000000000001</v>
      </c>
      <c r="D146" s="2">
        <v>193105</v>
      </c>
      <c r="E146" s="2">
        <f t="shared" si="8"/>
        <v>-3551453</v>
      </c>
      <c r="F146" s="13" t="str">
        <f t="shared" si="11"/>
        <v>BEARISH</v>
      </c>
      <c r="G146" s="13" t="str">
        <f t="shared" si="10"/>
        <v>STRONG</v>
      </c>
      <c r="H146" s="13" t="str">
        <f t="shared" si="9"/>
        <v>CONFIRMED BEARISH</v>
      </c>
    </row>
    <row r="147" spans="1:8" ht="13.5" x14ac:dyDescent="0.25">
      <c r="A147" s="3">
        <v>42216</v>
      </c>
      <c r="B147" s="2">
        <v>1.52</v>
      </c>
      <c r="C147" s="2">
        <v>1.5071000000000001</v>
      </c>
      <c r="D147" s="2">
        <v>98547</v>
      </c>
      <c r="E147" s="2">
        <f t="shared" si="8"/>
        <v>-3452906</v>
      </c>
      <c r="F147" s="13" t="str">
        <f t="shared" si="11"/>
        <v>BEARISH</v>
      </c>
      <c r="G147" s="13" t="str">
        <f t="shared" si="10"/>
        <v>STRONG</v>
      </c>
      <c r="H147" s="13" t="str">
        <f t="shared" si="9"/>
        <v>CONFIRMED BEARISH</v>
      </c>
    </row>
    <row r="148" spans="1:8" ht="13.5" x14ac:dyDescent="0.25">
      <c r="A148" s="3">
        <v>42219</v>
      </c>
      <c r="B148" s="2">
        <v>1.53</v>
      </c>
      <c r="C148" s="2">
        <v>1.5169999999999999</v>
      </c>
      <c r="D148" s="2">
        <v>14913</v>
      </c>
      <c r="E148" s="2">
        <f t="shared" si="8"/>
        <v>-3437993</v>
      </c>
      <c r="F148" s="13" t="str">
        <f t="shared" si="11"/>
        <v>BEARISH</v>
      </c>
      <c r="G148" s="13" t="str">
        <f t="shared" si="10"/>
        <v>STRONG</v>
      </c>
      <c r="H148" s="13" t="str">
        <f t="shared" si="9"/>
        <v>CONFIRMED BEARISH</v>
      </c>
    </row>
    <row r="149" spans="1:8" ht="13.5" x14ac:dyDescent="0.25">
      <c r="A149" s="3">
        <v>42220</v>
      </c>
      <c r="B149" s="2">
        <v>1.53</v>
      </c>
      <c r="C149" s="2">
        <v>1.5169999999999999</v>
      </c>
      <c r="D149" s="2">
        <v>32989</v>
      </c>
      <c r="E149" s="2">
        <f t="shared" si="8"/>
        <v>-3437993</v>
      </c>
      <c r="F149" s="13" t="str">
        <f t="shared" si="11"/>
        <v>BEARISH</v>
      </c>
      <c r="G149" s="13" t="str">
        <f t="shared" si="10"/>
        <v>STRONG</v>
      </c>
      <c r="H149" s="13" t="str">
        <f t="shared" si="9"/>
        <v>CONFIRMED BEARISH</v>
      </c>
    </row>
    <row r="150" spans="1:8" ht="13.5" x14ac:dyDescent="0.25">
      <c r="A150" s="3">
        <v>42221</v>
      </c>
      <c r="B150" s="2">
        <v>1.55</v>
      </c>
      <c r="C150" s="2">
        <v>1.5367999999999999</v>
      </c>
      <c r="D150" s="2">
        <v>106290</v>
      </c>
      <c r="E150" s="2">
        <f t="shared" si="8"/>
        <v>-3331703</v>
      </c>
      <c r="F150" s="13" t="str">
        <f t="shared" si="11"/>
        <v>BULLISH</v>
      </c>
      <c r="G150" s="13" t="str">
        <f t="shared" si="10"/>
        <v>NEUTRAL</v>
      </c>
      <c r="H150" s="13" t="str">
        <f t="shared" si="9"/>
        <v>CONFIRMED BULLISH</v>
      </c>
    </row>
    <row r="151" spans="1:8" ht="13.5" x14ac:dyDescent="0.25">
      <c r="A151" s="3">
        <v>42222</v>
      </c>
      <c r="B151" s="2">
        <v>1.64</v>
      </c>
      <c r="C151" s="2">
        <v>1.6261000000000001</v>
      </c>
      <c r="D151" s="2">
        <v>375950</v>
      </c>
      <c r="E151" s="2">
        <f t="shared" si="8"/>
        <v>-2955753</v>
      </c>
      <c r="F151" s="13" t="str">
        <f t="shared" si="11"/>
        <v>BULLISH</v>
      </c>
      <c r="G151" s="13" t="str">
        <f t="shared" si="10"/>
        <v>WEAK</v>
      </c>
      <c r="H151" s="13" t="str">
        <f t="shared" si="9"/>
        <v>CONFIRMED BULLISH</v>
      </c>
    </row>
    <row r="152" spans="1:8" ht="13.5" x14ac:dyDescent="0.25">
      <c r="A152" s="3">
        <v>42223</v>
      </c>
      <c r="B152" s="2">
        <v>1.73</v>
      </c>
      <c r="C152" s="2">
        <v>1.7153</v>
      </c>
      <c r="D152" s="2">
        <v>295786</v>
      </c>
      <c r="E152" s="2">
        <f t="shared" si="8"/>
        <v>-2659967</v>
      </c>
      <c r="F152" s="13" t="str">
        <f t="shared" si="11"/>
        <v>BULLISH</v>
      </c>
      <c r="G152" s="13" t="str">
        <f t="shared" si="10"/>
        <v>WEAK</v>
      </c>
      <c r="H152" s="13" t="str">
        <f t="shared" si="9"/>
        <v>CONFIRMED BULLISH</v>
      </c>
    </row>
    <row r="153" spans="1:8" ht="13.5" x14ac:dyDescent="0.25">
      <c r="A153" s="3">
        <v>42226</v>
      </c>
      <c r="B153" s="2">
        <v>1.69</v>
      </c>
      <c r="C153" s="2">
        <v>1.6756</v>
      </c>
      <c r="D153" s="2">
        <v>419030</v>
      </c>
      <c r="E153" s="2">
        <f t="shared" si="8"/>
        <v>-3078997</v>
      </c>
      <c r="F153" s="13" t="str">
        <f t="shared" si="11"/>
        <v>BULLISH</v>
      </c>
      <c r="G153" s="13" t="str">
        <f t="shared" si="10"/>
        <v>WEAK</v>
      </c>
      <c r="H153" s="13" t="str">
        <f t="shared" si="9"/>
        <v>CONFIRMED BULLISH</v>
      </c>
    </row>
    <row r="154" spans="1:8" ht="13.5" x14ac:dyDescent="0.25">
      <c r="A154" s="3">
        <v>42227</v>
      </c>
      <c r="B154" s="2">
        <v>1.6</v>
      </c>
      <c r="C154" s="2">
        <v>1.5864</v>
      </c>
      <c r="D154" s="2">
        <v>92797</v>
      </c>
      <c r="E154" s="2">
        <f t="shared" si="8"/>
        <v>-3171794</v>
      </c>
      <c r="F154" s="13" t="str">
        <f t="shared" si="11"/>
        <v>BULLISH</v>
      </c>
      <c r="G154" s="13" t="str">
        <f t="shared" si="10"/>
        <v>WEAK</v>
      </c>
      <c r="H154" s="13" t="str">
        <f t="shared" si="9"/>
        <v>CONFIRMED BULLISH</v>
      </c>
    </row>
    <row r="155" spans="1:8" ht="13.5" x14ac:dyDescent="0.25">
      <c r="A155" s="3">
        <v>42228</v>
      </c>
      <c r="B155" s="2">
        <v>1.62</v>
      </c>
      <c r="C155" s="2">
        <v>1.6062000000000001</v>
      </c>
      <c r="D155" s="2">
        <v>49232</v>
      </c>
      <c r="E155" s="2">
        <f t="shared" si="8"/>
        <v>-3122562</v>
      </c>
      <c r="F155" s="13" t="str">
        <f t="shared" si="11"/>
        <v>BULLISH</v>
      </c>
      <c r="G155" s="13" t="str">
        <f t="shared" si="10"/>
        <v>WEAK</v>
      </c>
      <c r="H155" s="13" t="str">
        <f t="shared" si="9"/>
        <v>CONFIRMED BULLISH</v>
      </c>
    </row>
    <row r="156" spans="1:8" ht="13.5" x14ac:dyDescent="0.25">
      <c r="A156" s="3">
        <v>42230</v>
      </c>
      <c r="B156" s="2">
        <v>1.62</v>
      </c>
      <c r="C156" s="2">
        <v>1.6062000000000001</v>
      </c>
      <c r="D156" s="2">
        <v>11983</v>
      </c>
      <c r="E156" s="2">
        <f t="shared" si="8"/>
        <v>-3122562</v>
      </c>
      <c r="F156" s="13" t="str">
        <f t="shared" si="11"/>
        <v>BEARISH</v>
      </c>
      <c r="G156" s="13" t="str">
        <f t="shared" si="10"/>
        <v>STRONG</v>
      </c>
      <c r="H156" s="13" t="str">
        <f t="shared" si="9"/>
        <v>CONFIRMED BEARISH</v>
      </c>
    </row>
    <row r="157" spans="1:8" ht="13.5" x14ac:dyDescent="0.25">
      <c r="A157" s="3">
        <v>42233</v>
      </c>
      <c r="B157" s="2">
        <v>1.6</v>
      </c>
      <c r="C157" s="2">
        <v>1.5864</v>
      </c>
      <c r="D157" s="2">
        <v>12854</v>
      </c>
      <c r="E157" s="2">
        <f t="shared" si="8"/>
        <v>-3135416</v>
      </c>
      <c r="F157" s="13" t="str">
        <f t="shared" si="11"/>
        <v>BEARISH</v>
      </c>
      <c r="G157" s="13" t="str">
        <f t="shared" si="10"/>
        <v>STRONG</v>
      </c>
      <c r="H157" s="13" t="str">
        <f t="shared" si="9"/>
        <v>CONFIRMED BEARISH</v>
      </c>
    </row>
    <row r="158" spans="1:8" ht="13.5" x14ac:dyDescent="0.25">
      <c r="A158" s="3">
        <v>42234</v>
      </c>
      <c r="B158" s="2">
        <v>1.58</v>
      </c>
      <c r="C158" s="2">
        <v>1.5666</v>
      </c>
      <c r="D158" s="2">
        <v>27500</v>
      </c>
      <c r="E158" s="2">
        <f t="shared" si="8"/>
        <v>-3162916</v>
      </c>
      <c r="F158" s="13" t="str">
        <f t="shared" si="11"/>
        <v>BEARISH</v>
      </c>
      <c r="G158" s="13" t="str">
        <f t="shared" si="10"/>
        <v>STRONG</v>
      </c>
      <c r="H158" s="13" t="str">
        <f t="shared" si="9"/>
        <v>CONFIRMED BEARISH</v>
      </c>
    </row>
    <row r="159" spans="1:8" ht="13.5" x14ac:dyDescent="0.25">
      <c r="A159" s="3">
        <v>42235</v>
      </c>
      <c r="B159" s="2">
        <v>1.55</v>
      </c>
      <c r="C159" s="2">
        <v>1.5367999999999999</v>
      </c>
      <c r="D159" s="2">
        <v>44466</v>
      </c>
      <c r="E159" s="2">
        <f t="shared" si="8"/>
        <v>-3207382</v>
      </c>
      <c r="F159" s="13" t="str">
        <f t="shared" si="11"/>
        <v>BEARISH</v>
      </c>
      <c r="G159" s="13" t="str">
        <f t="shared" si="10"/>
        <v>NEUTRAL</v>
      </c>
      <c r="H159" s="13" t="str">
        <f t="shared" si="9"/>
        <v>CONFIRMED BEARISH</v>
      </c>
    </row>
    <row r="160" spans="1:8" ht="13.5" x14ac:dyDescent="0.25">
      <c r="A160" s="3">
        <v>42236</v>
      </c>
      <c r="B160" s="2">
        <v>1.54</v>
      </c>
      <c r="C160" s="2">
        <v>1.5268999999999999</v>
      </c>
      <c r="D160" s="2">
        <v>15160</v>
      </c>
      <c r="E160" s="2">
        <f t="shared" si="8"/>
        <v>-3222542</v>
      </c>
      <c r="F160" s="13" t="str">
        <f t="shared" si="11"/>
        <v>BEARISH</v>
      </c>
      <c r="G160" s="13" t="str">
        <f t="shared" si="10"/>
        <v>STRONG</v>
      </c>
      <c r="H160" s="13" t="str">
        <f t="shared" si="9"/>
        <v>CONFIRMED BEARISH</v>
      </c>
    </row>
    <row r="161" spans="1:8" ht="13.5" x14ac:dyDescent="0.25">
      <c r="A161" s="3">
        <v>42237</v>
      </c>
      <c r="B161" s="2">
        <v>1.55</v>
      </c>
      <c r="C161" s="2">
        <v>1.5367999999999999</v>
      </c>
      <c r="D161" s="2">
        <v>22493</v>
      </c>
      <c r="E161" s="2">
        <f t="shared" si="8"/>
        <v>-3200049</v>
      </c>
      <c r="F161" s="13" t="str">
        <f t="shared" si="11"/>
        <v>BEARISH</v>
      </c>
      <c r="G161" s="13" t="str">
        <f t="shared" si="10"/>
        <v>STRONG</v>
      </c>
      <c r="H161" s="13" t="str">
        <f t="shared" si="9"/>
        <v>CONFIRMED BEARISH</v>
      </c>
    </row>
    <row r="162" spans="1:8" ht="13.5" x14ac:dyDescent="0.25">
      <c r="A162" s="3">
        <v>42240</v>
      </c>
      <c r="B162" s="2">
        <v>1.54</v>
      </c>
      <c r="C162" s="2">
        <v>1.5268999999999999</v>
      </c>
      <c r="D162" s="2">
        <v>6599</v>
      </c>
      <c r="E162" s="2">
        <f t="shared" si="8"/>
        <v>-3206648</v>
      </c>
      <c r="F162" s="13" t="str">
        <f t="shared" si="11"/>
        <v>BEARISH</v>
      </c>
      <c r="G162" s="13" t="str">
        <f t="shared" si="10"/>
        <v>STRONG</v>
      </c>
      <c r="H162" s="13" t="str">
        <f t="shared" si="9"/>
        <v>CONFIRMED BEARISH</v>
      </c>
    </row>
    <row r="163" spans="1:8" ht="13.5" x14ac:dyDescent="0.25">
      <c r="A163" s="3">
        <v>42241</v>
      </c>
      <c r="B163" s="2">
        <v>1.53</v>
      </c>
      <c r="C163" s="2">
        <v>1.5169999999999999</v>
      </c>
      <c r="D163" s="2">
        <v>43140</v>
      </c>
      <c r="E163" s="2">
        <f t="shared" si="8"/>
        <v>-3249788</v>
      </c>
      <c r="F163" s="13" t="str">
        <f t="shared" si="11"/>
        <v>BEARISH</v>
      </c>
      <c r="G163" s="13" t="str">
        <f t="shared" si="10"/>
        <v>STRONG</v>
      </c>
      <c r="H163" s="13" t="str">
        <f t="shared" si="9"/>
        <v>CONFIRMED BEARISH</v>
      </c>
    </row>
    <row r="164" spans="1:8" ht="13.5" x14ac:dyDescent="0.25">
      <c r="A164" s="3">
        <v>42242</v>
      </c>
      <c r="B164" s="2">
        <v>1.49</v>
      </c>
      <c r="C164" s="2">
        <v>1.4773000000000001</v>
      </c>
      <c r="D164" s="2">
        <v>52655</v>
      </c>
      <c r="E164" s="2">
        <f t="shared" si="8"/>
        <v>-3302443</v>
      </c>
      <c r="F164" s="13" t="str">
        <f t="shared" si="11"/>
        <v>BEARISH</v>
      </c>
      <c r="G164" s="13" t="str">
        <f t="shared" si="10"/>
        <v>STRONG</v>
      </c>
      <c r="H164" s="13" t="str">
        <f t="shared" si="9"/>
        <v>CONFIRMED BEARISH</v>
      </c>
    </row>
    <row r="165" spans="1:8" ht="13.5" x14ac:dyDescent="0.25">
      <c r="A165" s="3">
        <v>42243</v>
      </c>
      <c r="B165" s="2">
        <v>1.48</v>
      </c>
      <c r="C165" s="2">
        <v>1.4674</v>
      </c>
      <c r="D165" s="2">
        <v>62868</v>
      </c>
      <c r="E165" s="2">
        <f t="shared" si="8"/>
        <v>-3365311</v>
      </c>
      <c r="F165" s="13" t="str">
        <f t="shared" si="11"/>
        <v>BEARISH</v>
      </c>
      <c r="G165" s="13" t="str">
        <f t="shared" si="10"/>
        <v>STRONG</v>
      </c>
      <c r="H165" s="13" t="str">
        <f t="shared" si="9"/>
        <v>CONFIRMED BEARISH</v>
      </c>
    </row>
    <row r="166" spans="1:8" ht="13.5" x14ac:dyDescent="0.25">
      <c r="A166" s="3">
        <v>42244</v>
      </c>
      <c r="B166" s="2">
        <v>1.44</v>
      </c>
      <c r="C166" s="2">
        <v>1.4278</v>
      </c>
      <c r="D166" s="2">
        <v>107466</v>
      </c>
      <c r="E166" s="2">
        <f t="shared" si="8"/>
        <v>-3472777</v>
      </c>
      <c r="F166" s="13" t="str">
        <f t="shared" si="11"/>
        <v>BEARISH</v>
      </c>
      <c r="G166" s="13" t="str">
        <f t="shared" si="10"/>
        <v>STRONG</v>
      </c>
      <c r="H166" s="13" t="str">
        <f t="shared" si="9"/>
        <v>CONFIRMED BEARISH</v>
      </c>
    </row>
    <row r="167" spans="1:8" ht="13.5" x14ac:dyDescent="0.25">
      <c r="A167" s="3">
        <v>42247</v>
      </c>
      <c r="B167" s="2">
        <v>1.42</v>
      </c>
      <c r="C167" s="2">
        <v>1.4078999999999999</v>
      </c>
      <c r="D167" s="2">
        <v>40002</v>
      </c>
      <c r="E167" s="2">
        <f t="shared" si="8"/>
        <v>-3512779</v>
      </c>
      <c r="F167" s="13" t="str">
        <f t="shared" si="11"/>
        <v>BEARISH</v>
      </c>
      <c r="G167" s="13" t="str">
        <f t="shared" si="10"/>
        <v>STRONG</v>
      </c>
      <c r="H167" s="13" t="str">
        <f t="shared" si="9"/>
        <v>CONFIRMED BEARISH</v>
      </c>
    </row>
    <row r="168" spans="1:8" ht="13.5" x14ac:dyDescent="0.25">
      <c r="A168" s="3">
        <v>42248</v>
      </c>
      <c r="B168" s="2">
        <v>1.38</v>
      </c>
      <c r="C168" s="2">
        <v>1.3683000000000001</v>
      </c>
      <c r="D168" s="2">
        <v>115126</v>
      </c>
      <c r="E168" s="2">
        <f t="shared" si="8"/>
        <v>-3627905</v>
      </c>
      <c r="F168" s="13" t="str">
        <f t="shared" si="11"/>
        <v>BEARISH</v>
      </c>
      <c r="G168" s="13" t="str">
        <f t="shared" si="10"/>
        <v>STRONG</v>
      </c>
      <c r="H168" s="13" t="str">
        <f t="shared" si="9"/>
        <v>CONFIRMED BEARISH</v>
      </c>
    </row>
    <row r="169" spans="1:8" ht="13.5" x14ac:dyDescent="0.25">
      <c r="A169" s="3">
        <v>42249</v>
      </c>
      <c r="B169" s="2">
        <v>1.4</v>
      </c>
      <c r="C169" s="2">
        <v>1.3880999999999999</v>
      </c>
      <c r="D169" s="2">
        <v>181295</v>
      </c>
      <c r="E169" s="2">
        <f t="shared" si="8"/>
        <v>-3446610</v>
      </c>
      <c r="F169" s="13" t="str">
        <f t="shared" si="11"/>
        <v>BEARISH</v>
      </c>
      <c r="G169" s="13" t="str">
        <f t="shared" si="10"/>
        <v>STRONG</v>
      </c>
      <c r="H169" s="13" t="str">
        <f t="shared" si="9"/>
        <v>CONFIRMED BEARISH</v>
      </c>
    </row>
    <row r="170" spans="1:8" ht="13.5" x14ac:dyDescent="0.25">
      <c r="A170" s="3">
        <v>42250</v>
      </c>
      <c r="B170" s="2">
        <v>1.47</v>
      </c>
      <c r="C170" s="2">
        <v>1.4575</v>
      </c>
      <c r="D170" s="2">
        <v>125419</v>
      </c>
      <c r="E170" s="2">
        <f t="shared" si="8"/>
        <v>-3321191</v>
      </c>
      <c r="F170" s="13" t="str">
        <f t="shared" si="11"/>
        <v>BULLISH</v>
      </c>
      <c r="G170" s="13" t="str">
        <f t="shared" si="10"/>
        <v>NEUTRAL</v>
      </c>
      <c r="H170" s="13" t="str">
        <f t="shared" si="9"/>
        <v>BULLISH DIVERGENCE</v>
      </c>
    </row>
    <row r="171" spans="1:8" ht="13.5" x14ac:dyDescent="0.25">
      <c r="A171" s="3">
        <v>42251</v>
      </c>
      <c r="B171" s="2">
        <v>1.43</v>
      </c>
      <c r="C171" s="2">
        <v>1.4177999999999999</v>
      </c>
      <c r="D171" s="2">
        <v>91728</v>
      </c>
      <c r="E171" s="2">
        <f t="shared" si="8"/>
        <v>-3412919</v>
      </c>
      <c r="F171" s="13" t="str">
        <f t="shared" si="11"/>
        <v>BULLISH</v>
      </c>
      <c r="G171" s="13" t="str">
        <f t="shared" si="10"/>
        <v>NEUTRAL</v>
      </c>
      <c r="H171" s="13" t="str">
        <f t="shared" si="9"/>
        <v>BULLISH DIVERGENCE</v>
      </c>
    </row>
    <row r="172" spans="1:8" ht="13.5" x14ac:dyDescent="0.25">
      <c r="A172" s="3">
        <v>42254</v>
      </c>
      <c r="B172" s="2">
        <v>1.4</v>
      </c>
      <c r="C172" s="2">
        <v>1.3880999999999999</v>
      </c>
      <c r="D172" s="2">
        <v>22493</v>
      </c>
      <c r="E172" s="2">
        <f t="shared" si="8"/>
        <v>-3435412</v>
      </c>
      <c r="F172" s="13" t="str">
        <f t="shared" si="11"/>
        <v>BULLISH</v>
      </c>
      <c r="G172" s="13" t="str">
        <f t="shared" si="10"/>
        <v>WEAK</v>
      </c>
      <c r="H172" s="13" t="str">
        <f t="shared" si="9"/>
        <v>BULLISH DIVERGENCE</v>
      </c>
    </row>
    <row r="173" spans="1:8" ht="13.5" x14ac:dyDescent="0.25">
      <c r="A173" s="3">
        <v>42255</v>
      </c>
      <c r="B173" s="2">
        <v>1.4</v>
      </c>
      <c r="C173" s="2">
        <v>1.3880999999999999</v>
      </c>
      <c r="D173" s="2">
        <v>18044</v>
      </c>
      <c r="E173" s="2">
        <f t="shared" si="8"/>
        <v>-3435412</v>
      </c>
      <c r="F173" s="13" t="str">
        <f t="shared" si="11"/>
        <v>BULLISH</v>
      </c>
      <c r="G173" s="13" t="str">
        <f t="shared" si="10"/>
        <v>WEAK</v>
      </c>
      <c r="H173" s="13" t="str">
        <f t="shared" si="9"/>
        <v>CONFIRMED BULLISH</v>
      </c>
    </row>
    <row r="174" spans="1:8" ht="13.5" x14ac:dyDescent="0.25">
      <c r="A174" s="3">
        <v>42256</v>
      </c>
      <c r="B174" s="2">
        <v>1.39</v>
      </c>
      <c r="C174" s="2">
        <v>1.3782000000000001</v>
      </c>
      <c r="D174" s="2">
        <v>22336</v>
      </c>
      <c r="E174" s="2">
        <f t="shared" si="8"/>
        <v>-3457748</v>
      </c>
      <c r="F174" s="13" t="str">
        <f t="shared" si="11"/>
        <v>BEARISH</v>
      </c>
      <c r="G174" s="13" t="str">
        <f t="shared" si="10"/>
        <v>NEUTRAL</v>
      </c>
      <c r="H174" s="13" t="str">
        <f t="shared" si="9"/>
        <v>CONFIRMED BEARISH</v>
      </c>
    </row>
    <row r="175" spans="1:8" ht="13.5" x14ac:dyDescent="0.25">
      <c r="A175" s="3">
        <v>42257</v>
      </c>
      <c r="B175" s="2">
        <v>1.4</v>
      </c>
      <c r="C175" s="2">
        <v>1.3880999999999999</v>
      </c>
      <c r="D175" s="2">
        <v>13431</v>
      </c>
      <c r="E175" s="2">
        <f t="shared" si="8"/>
        <v>-3444317</v>
      </c>
      <c r="F175" s="13" t="str">
        <f t="shared" si="11"/>
        <v>BEARISH</v>
      </c>
      <c r="G175" s="13" t="str">
        <f t="shared" si="10"/>
        <v>STRONG</v>
      </c>
      <c r="H175" s="13" t="str">
        <f t="shared" si="9"/>
        <v>CONFIRMED BEARISH</v>
      </c>
    </row>
    <row r="176" spans="1:8" ht="13.5" x14ac:dyDescent="0.25">
      <c r="A176" s="3">
        <v>42258</v>
      </c>
      <c r="B176" s="2">
        <v>1.4</v>
      </c>
      <c r="C176" s="2">
        <v>1.3880999999999999</v>
      </c>
      <c r="D176" s="2">
        <v>29525</v>
      </c>
      <c r="E176" s="2">
        <f t="shared" si="8"/>
        <v>-3444317</v>
      </c>
      <c r="F176" s="13" t="str">
        <f t="shared" si="11"/>
        <v>BEARISH</v>
      </c>
      <c r="G176" s="13" t="str">
        <f t="shared" si="10"/>
        <v>NEUTRAL</v>
      </c>
      <c r="H176" s="13" t="str">
        <f t="shared" si="9"/>
        <v>CONFIRMED BEARISH</v>
      </c>
    </row>
    <row r="177" spans="1:8" ht="13.5" x14ac:dyDescent="0.25">
      <c r="A177" s="3">
        <v>42261</v>
      </c>
      <c r="B177" s="2">
        <v>1.36</v>
      </c>
      <c r="C177" s="2">
        <v>1.3484</v>
      </c>
      <c r="D177" s="2">
        <v>43015</v>
      </c>
      <c r="E177" s="2">
        <f t="shared" si="8"/>
        <v>-3487332</v>
      </c>
      <c r="F177" s="13" t="str">
        <f t="shared" si="11"/>
        <v>BEARISH</v>
      </c>
      <c r="G177" s="13" t="str">
        <f t="shared" si="10"/>
        <v>NEUTRAL</v>
      </c>
      <c r="H177" s="13" t="str">
        <f t="shared" si="9"/>
        <v>CONFIRMED BEARISH</v>
      </c>
    </row>
    <row r="178" spans="1:8" ht="13.5" x14ac:dyDescent="0.25">
      <c r="A178" s="3">
        <v>42262</v>
      </c>
      <c r="B178" s="2">
        <v>1.35</v>
      </c>
      <c r="C178" s="2">
        <v>1.3385</v>
      </c>
      <c r="D178" s="2">
        <v>49973</v>
      </c>
      <c r="E178" s="2">
        <f t="shared" si="8"/>
        <v>-3537305</v>
      </c>
      <c r="F178" s="13" t="str">
        <f t="shared" si="11"/>
        <v>BEARISH</v>
      </c>
      <c r="G178" s="13" t="str">
        <f t="shared" si="10"/>
        <v>STRONG</v>
      </c>
      <c r="H178" s="13" t="str">
        <f t="shared" si="9"/>
        <v>CONFIRMED BEARISH</v>
      </c>
    </row>
    <row r="179" spans="1:8" ht="13.5" x14ac:dyDescent="0.25">
      <c r="A179" s="3">
        <v>42263</v>
      </c>
      <c r="B179" s="2">
        <v>1.34</v>
      </c>
      <c r="C179" s="2">
        <v>1.3286</v>
      </c>
      <c r="D179" s="2">
        <v>114883</v>
      </c>
      <c r="E179" s="2">
        <f t="shared" si="8"/>
        <v>-3652188</v>
      </c>
      <c r="F179" s="13" t="str">
        <f t="shared" si="11"/>
        <v>BEARISH</v>
      </c>
      <c r="G179" s="13" t="str">
        <f t="shared" si="10"/>
        <v>STRONG</v>
      </c>
      <c r="H179" s="13" t="str">
        <f t="shared" si="9"/>
        <v>CONFIRMED BEARISH</v>
      </c>
    </row>
    <row r="180" spans="1:8" ht="13.5" x14ac:dyDescent="0.25">
      <c r="A180" s="3">
        <v>42264</v>
      </c>
      <c r="B180" s="2">
        <v>1.33</v>
      </c>
      <c r="C180" s="2">
        <v>1.3187</v>
      </c>
      <c r="D180" s="2">
        <v>95613</v>
      </c>
      <c r="E180" s="2">
        <f t="shared" si="8"/>
        <v>-3747801</v>
      </c>
      <c r="F180" s="13" t="str">
        <f t="shared" si="11"/>
        <v>BEARISH</v>
      </c>
      <c r="G180" s="13" t="str">
        <f t="shared" si="10"/>
        <v>STRONG</v>
      </c>
      <c r="H180" s="13" t="str">
        <f t="shared" si="9"/>
        <v>CONFIRMED BEARISH</v>
      </c>
    </row>
    <row r="181" spans="1:8" ht="13.5" x14ac:dyDescent="0.25">
      <c r="A181" s="3">
        <v>42265</v>
      </c>
      <c r="B181" s="2">
        <v>1.32</v>
      </c>
      <c r="C181" s="2">
        <v>1.3088</v>
      </c>
      <c r="D181" s="2">
        <v>56832</v>
      </c>
      <c r="E181" s="2">
        <f t="shared" si="8"/>
        <v>-3804633</v>
      </c>
      <c r="F181" s="13" t="str">
        <f t="shared" si="11"/>
        <v>BEARISH</v>
      </c>
      <c r="G181" s="13" t="str">
        <f t="shared" si="10"/>
        <v>STRONG</v>
      </c>
      <c r="H181" s="13" t="str">
        <f t="shared" si="9"/>
        <v>CONFIRMED BEARISH</v>
      </c>
    </row>
    <row r="182" spans="1:8" ht="13.5" x14ac:dyDescent="0.25">
      <c r="A182" s="3">
        <v>42268</v>
      </c>
      <c r="B182" s="2">
        <v>1.32</v>
      </c>
      <c r="C182" s="2">
        <v>1.3088</v>
      </c>
      <c r="D182" s="2">
        <v>53448</v>
      </c>
      <c r="E182" s="2">
        <f t="shared" si="8"/>
        <v>-3804633</v>
      </c>
      <c r="F182" s="13" t="str">
        <f t="shared" si="11"/>
        <v>BEARISH</v>
      </c>
      <c r="G182" s="13" t="str">
        <f t="shared" si="10"/>
        <v>STRONG</v>
      </c>
      <c r="H182" s="13" t="str">
        <f t="shared" si="9"/>
        <v>CONFIRMED BEARISH</v>
      </c>
    </row>
    <row r="183" spans="1:8" ht="13.5" x14ac:dyDescent="0.25">
      <c r="A183" s="3">
        <v>42269</v>
      </c>
      <c r="B183" s="2">
        <v>1.32</v>
      </c>
      <c r="C183" s="2">
        <v>1.3088</v>
      </c>
      <c r="D183" s="2">
        <v>13204</v>
      </c>
      <c r="E183" s="2">
        <f t="shared" si="8"/>
        <v>-3804633</v>
      </c>
      <c r="F183" s="13" t="str">
        <f t="shared" si="11"/>
        <v>BEARISH</v>
      </c>
      <c r="G183" s="13" t="str">
        <f t="shared" si="10"/>
        <v>STRONG</v>
      </c>
      <c r="H183" s="13" t="str">
        <f t="shared" si="9"/>
        <v>CONFIRMED BEARISH</v>
      </c>
    </row>
    <row r="184" spans="1:8" ht="13.5" x14ac:dyDescent="0.25">
      <c r="A184" s="3">
        <v>42270</v>
      </c>
      <c r="B184" s="2">
        <v>1.3</v>
      </c>
      <c r="C184" s="2">
        <v>1.2889999999999999</v>
      </c>
      <c r="D184" s="2">
        <v>44238</v>
      </c>
      <c r="E184" s="2">
        <f t="shared" si="8"/>
        <v>-3848871</v>
      </c>
      <c r="F184" s="13" t="str">
        <f t="shared" si="11"/>
        <v>BEARISH</v>
      </c>
      <c r="G184" s="13" t="str">
        <f t="shared" si="10"/>
        <v>STRONG</v>
      </c>
      <c r="H184" s="13" t="str">
        <f t="shared" si="9"/>
        <v>CONFIRMED BEARISH</v>
      </c>
    </row>
    <row r="185" spans="1:8" ht="13.5" x14ac:dyDescent="0.25">
      <c r="A185" s="3">
        <v>42275</v>
      </c>
      <c r="B185" s="2">
        <v>1.29</v>
      </c>
      <c r="C185" s="2">
        <v>1.2789999999999999</v>
      </c>
      <c r="D185" s="2">
        <v>42350</v>
      </c>
      <c r="E185" s="2">
        <f t="shared" si="8"/>
        <v>-3891221</v>
      </c>
      <c r="F185" s="13" t="str">
        <f t="shared" si="11"/>
        <v>BEARISH</v>
      </c>
      <c r="G185" s="13" t="str">
        <f t="shared" si="10"/>
        <v>STRONG</v>
      </c>
      <c r="H185" s="13" t="str">
        <f t="shared" si="9"/>
        <v>CONFIRMED BEARISH</v>
      </c>
    </row>
    <row r="186" spans="1:8" ht="13.5" x14ac:dyDescent="0.25">
      <c r="A186" s="3">
        <v>42276</v>
      </c>
      <c r="B186" s="2">
        <v>1.3</v>
      </c>
      <c r="C186" s="2">
        <v>1.2889999999999999</v>
      </c>
      <c r="D186" s="2">
        <v>59924</v>
      </c>
      <c r="E186" s="2">
        <f t="shared" si="8"/>
        <v>-3831297</v>
      </c>
      <c r="F186" s="13" t="str">
        <f t="shared" si="11"/>
        <v>BEARISH</v>
      </c>
      <c r="G186" s="13" t="str">
        <f t="shared" si="10"/>
        <v>NEUTRAL</v>
      </c>
      <c r="H186" s="13" t="str">
        <f t="shared" si="9"/>
        <v>CONFIRMED BEARISH</v>
      </c>
    </row>
    <row r="187" spans="1:8" ht="13.5" x14ac:dyDescent="0.25">
      <c r="A187" s="3">
        <v>42277</v>
      </c>
      <c r="B187" s="2">
        <v>1.28</v>
      </c>
      <c r="C187" s="2">
        <v>1.2690999999999999</v>
      </c>
      <c r="D187" s="2">
        <v>56171</v>
      </c>
      <c r="E187" s="2">
        <f t="shared" si="8"/>
        <v>-3887468</v>
      </c>
      <c r="F187" s="13" t="str">
        <f t="shared" si="11"/>
        <v>BEARISH</v>
      </c>
      <c r="G187" s="13" t="str">
        <f t="shared" si="10"/>
        <v>STRONG</v>
      </c>
      <c r="H187" s="13" t="str">
        <f t="shared" si="9"/>
        <v>CONFIRMED BEARISH</v>
      </c>
    </row>
    <row r="188" spans="1:8" ht="13.5" x14ac:dyDescent="0.25">
      <c r="A188" s="3">
        <v>42278</v>
      </c>
      <c r="B188" s="2">
        <v>1.25</v>
      </c>
      <c r="C188" s="2">
        <v>1.2394000000000001</v>
      </c>
      <c r="D188" s="2">
        <v>47350</v>
      </c>
      <c r="E188" s="2">
        <f t="shared" si="8"/>
        <v>-3934818</v>
      </c>
      <c r="F188" s="13" t="str">
        <f t="shared" si="11"/>
        <v>BEARISH</v>
      </c>
      <c r="G188" s="13" t="str">
        <f t="shared" si="10"/>
        <v>STRONG</v>
      </c>
      <c r="H188" s="13" t="str">
        <f t="shared" si="9"/>
        <v>CONFIRMED BEARISH</v>
      </c>
    </row>
    <row r="189" spans="1:8" ht="13.5" x14ac:dyDescent="0.25">
      <c r="A189" s="3">
        <v>42279</v>
      </c>
      <c r="B189" s="2">
        <v>1.24</v>
      </c>
      <c r="C189" s="2">
        <v>1.2295</v>
      </c>
      <c r="D189" s="2">
        <v>178698</v>
      </c>
      <c r="E189" s="2">
        <f t="shared" si="8"/>
        <v>-4113516</v>
      </c>
      <c r="F189" s="13" t="str">
        <f t="shared" si="11"/>
        <v>BEARISH</v>
      </c>
      <c r="G189" s="13" t="str">
        <f t="shared" si="10"/>
        <v>STRONG</v>
      </c>
      <c r="H189" s="13" t="str">
        <f t="shared" si="9"/>
        <v>CONFIRMED BEARISH</v>
      </c>
    </row>
    <row r="190" spans="1:8" ht="13.5" x14ac:dyDescent="0.25">
      <c r="A190" s="3">
        <v>42282</v>
      </c>
      <c r="B190" s="2">
        <v>1.17</v>
      </c>
      <c r="C190" s="2">
        <v>1.1600999999999999</v>
      </c>
      <c r="D190" s="2">
        <v>92242</v>
      </c>
      <c r="E190" s="2">
        <f t="shared" si="8"/>
        <v>-4205758</v>
      </c>
      <c r="F190" s="13" t="str">
        <f t="shared" si="11"/>
        <v>BEARISH</v>
      </c>
      <c r="G190" s="13" t="str">
        <f t="shared" si="10"/>
        <v>STRONG</v>
      </c>
      <c r="H190" s="13" t="str">
        <f t="shared" si="9"/>
        <v>CONFIRMED BEARISH</v>
      </c>
    </row>
    <row r="191" spans="1:8" ht="13.5" x14ac:dyDescent="0.25">
      <c r="A191" s="3">
        <v>42283</v>
      </c>
      <c r="B191" s="2">
        <v>1.1299999999999999</v>
      </c>
      <c r="C191" s="2">
        <v>1.1204000000000001</v>
      </c>
      <c r="D191" s="2">
        <v>173475</v>
      </c>
      <c r="E191" s="2">
        <f t="shared" si="8"/>
        <v>-4379233</v>
      </c>
      <c r="F191" s="13" t="str">
        <f t="shared" si="11"/>
        <v>BEARISH</v>
      </c>
      <c r="G191" s="13" t="str">
        <f t="shared" si="10"/>
        <v>STRONG</v>
      </c>
      <c r="H191" s="13" t="str">
        <f t="shared" si="9"/>
        <v>CONFIRMED BEARISH</v>
      </c>
    </row>
    <row r="192" spans="1:8" ht="13.5" x14ac:dyDescent="0.25">
      <c r="A192" s="3">
        <v>42284</v>
      </c>
      <c r="B192" s="2">
        <v>1.1100000000000001</v>
      </c>
      <c r="C192" s="2">
        <v>1.1006</v>
      </c>
      <c r="D192" s="2">
        <v>545265</v>
      </c>
      <c r="E192" s="2">
        <f t="shared" si="8"/>
        <v>-4924498</v>
      </c>
      <c r="F192" s="13" t="str">
        <f t="shared" si="11"/>
        <v>BEARISH</v>
      </c>
      <c r="G192" s="13" t="str">
        <f t="shared" si="10"/>
        <v>STRONG</v>
      </c>
      <c r="H192" s="13" t="str">
        <f t="shared" si="9"/>
        <v>CONFIRMED BEARISH</v>
      </c>
    </row>
    <row r="193" spans="1:8" ht="13.5" x14ac:dyDescent="0.25">
      <c r="A193" s="3">
        <v>42285</v>
      </c>
      <c r="B193" s="2">
        <v>1.17</v>
      </c>
      <c r="C193" s="2">
        <v>1.1600999999999999</v>
      </c>
      <c r="D193" s="2">
        <v>230590</v>
      </c>
      <c r="E193" s="2">
        <f t="shared" si="8"/>
        <v>-4693908</v>
      </c>
      <c r="F193" s="13" t="str">
        <f t="shared" si="11"/>
        <v>BEARISH</v>
      </c>
      <c r="G193" s="13" t="str">
        <f t="shared" si="10"/>
        <v>STRONG</v>
      </c>
      <c r="H193" s="13" t="str">
        <f t="shared" si="9"/>
        <v>CONFIRMED BEARISH</v>
      </c>
    </row>
    <row r="194" spans="1:8" ht="13.5" x14ac:dyDescent="0.25">
      <c r="A194" s="3">
        <v>42286</v>
      </c>
      <c r="B194" s="2">
        <v>1.24</v>
      </c>
      <c r="C194" s="2">
        <v>1.2295</v>
      </c>
      <c r="D194" s="2">
        <v>413372</v>
      </c>
      <c r="E194" s="2">
        <f t="shared" si="8"/>
        <v>-4280536</v>
      </c>
      <c r="F194" s="13" t="str">
        <f t="shared" si="11"/>
        <v>BEARISH</v>
      </c>
      <c r="G194" s="13" t="str">
        <f t="shared" si="10"/>
        <v>STRONG</v>
      </c>
      <c r="H194" s="13" t="str">
        <f t="shared" si="9"/>
        <v>NEUTRAL</v>
      </c>
    </row>
    <row r="195" spans="1:8" ht="13.5" x14ac:dyDescent="0.25">
      <c r="A195" s="3">
        <v>42289</v>
      </c>
      <c r="B195" s="2">
        <v>1.31</v>
      </c>
      <c r="C195" s="2">
        <v>1.2988999999999999</v>
      </c>
      <c r="D195" s="2">
        <v>176482</v>
      </c>
      <c r="E195" s="2">
        <f t="shared" si="8"/>
        <v>-4104054</v>
      </c>
      <c r="F195" s="13" t="str">
        <f t="shared" si="11"/>
        <v>BULLISH</v>
      </c>
      <c r="G195" s="13" t="str">
        <f t="shared" si="10"/>
        <v>WEAK</v>
      </c>
      <c r="H195" s="13" t="str">
        <f t="shared" si="9"/>
        <v>CONFIRMED BULLISH</v>
      </c>
    </row>
    <row r="196" spans="1:8" ht="13.5" x14ac:dyDescent="0.25">
      <c r="A196" s="3">
        <v>42290</v>
      </c>
      <c r="B196" s="2">
        <v>1.38</v>
      </c>
      <c r="C196" s="2">
        <v>1.3683000000000001</v>
      </c>
      <c r="D196" s="2">
        <v>414420</v>
      </c>
      <c r="E196" s="2">
        <f t="shared" ref="E196:E259" si="12">IF(B196&gt;B195, E195+D196, IF(B196&lt;B195, E195-D196, E195))</f>
        <v>-3689634</v>
      </c>
      <c r="F196" s="13" t="str">
        <f t="shared" si="11"/>
        <v>BULLISH</v>
      </c>
      <c r="G196" s="13" t="str">
        <f t="shared" si="10"/>
        <v>WEAK</v>
      </c>
      <c r="H196" s="13" t="str">
        <f t="shared" si="9"/>
        <v>CONFIRMED BULLISH</v>
      </c>
    </row>
    <row r="197" spans="1:8" ht="13.5" x14ac:dyDescent="0.25">
      <c r="A197" s="3">
        <v>42293</v>
      </c>
      <c r="B197" s="2">
        <v>1.38</v>
      </c>
      <c r="C197" s="2">
        <v>1.3683000000000001</v>
      </c>
      <c r="D197" s="2">
        <v>391515</v>
      </c>
      <c r="E197" s="2">
        <f t="shared" si="12"/>
        <v>-3689634</v>
      </c>
      <c r="F197" s="13" t="str">
        <f t="shared" si="11"/>
        <v>BULLISH</v>
      </c>
      <c r="G197" s="13" t="str">
        <f t="shared" si="10"/>
        <v>WEAK</v>
      </c>
      <c r="H197" s="13" t="str">
        <f t="shared" si="9"/>
        <v>CONFIRMED BULLISH</v>
      </c>
    </row>
    <row r="198" spans="1:8" ht="13.5" x14ac:dyDescent="0.25">
      <c r="A198" s="3">
        <v>42296</v>
      </c>
      <c r="B198" s="2">
        <v>1.31</v>
      </c>
      <c r="C198" s="2">
        <v>1.2988999999999999</v>
      </c>
      <c r="D198" s="2">
        <v>98438</v>
      </c>
      <c r="E198" s="2">
        <f t="shared" si="12"/>
        <v>-3788072</v>
      </c>
      <c r="F198" s="13" t="str">
        <f t="shared" si="11"/>
        <v>BULLISH</v>
      </c>
      <c r="G198" s="13" t="str">
        <f t="shared" si="10"/>
        <v>WEAK</v>
      </c>
      <c r="H198" s="13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1.38</v>
      </c>
      <c r="C199" s="2">
        <v>1.3683000000000001</v>
      </c>
      <c r="D199" s="2">
        <v>326555</v>
      </c>
      <c r="E199" s="2">
        <f t="shared" si="12"/>
        <v>-3461517</v>
      </c>
      <c r="F199" s="13" t="str">
        <f t="shared" si="11"/>
        <v>BULLISH</v>
      </c>
      <c r="G199" s="13" t="str">
        <f t="shared" ref="G199:G262" si="14">IF((E199-E194)/E194 &gt; 0.02, "STRONG",
 IF((E199-E194)/E194 &lt; -0.02, "WEAK", "NEUTRAL"))</f>
        <v>WEAK</v>
      </c>
      <c r="H199" s="13" t="str">
        <f t="shared" si="13"/>
        <v>CONFIRMED BULLISH</v>
      </c>
    </row>
    <row r="200" spans="1:8" ht="13.5" x14ac:dyDescent="0.25">
      <c r="A200" s="3">
        <v>42298</v>
      </c>
      <c r="B200" s="2">
        <v>1.37</v>
      </c>
      <c r="C200" s="2">
        <v>1.3584000000000001</v>
      </c>
      <c r="D200" s="2">
        <v>218618</v>
      </c>
      <c r="E200" s="2">
        <f t="shared" si="12"/>
        <v>-3680135</v>
      </c>
      <c r="F200" s="13" t="str">
        <f t="shared" ref="F200:F263" si="15">IF(E200&gt;E195,"BULLISH",IF(E200&lt;E195,"BEARISH","NEUTRAL"))</f>
        <v>BULLISH</v>
      </c>
      <c r="G200" s="13" t="str">
        <f t="shared" si="14"/>
        <v>WEAK</v>
      </c>
      <c r="H200" s="13" t="str">
        <f t="shared" si="13"/>
        <v>CONFIRMED BULLISH</v>
      </c>
    </row>
    <row r="201" spans="1:8" ht="13.5" x14ac:dyDescent="0.25">
      <c r="A201" s="3">
        <v>42299</v>
      </c>
      <c r="B201" s="2">
        <v>1.33</v>
      </c>
      <c r="C201" s="2">
        <v>1.3187</v>
      </c>
      <c r="D201" s="2">
        <v>30890</v>
      </c>
      <c r="E201" s="2">
        <f t="shared" si="12"/>
        <v>-3711025</v>
      </c>
      <c r="F201" s="13" t="str">
        <f t="shared" si="15"/>
        <v>BEARISH</v>
      </c>
      <c r="G201" s="13" t="str">
        <f t="shared" si="14"/>
        <v>NEUTRAL</v>
      </c>
      <c r="H201" s="13" t="str">
        <f t="shared" si="13"/>
        <v>CONFIRMED BEARISH</v>
      </c>
    </row>
    <row r="202" spans="1:8" ht="13.5" x14ac:dyDescent="0.25">
      <c r="A202" s="3">
        <v>42300</v>
      </c>
      <c r="B202" s="2">
        <v>1.35</v>
      </c>
      <c r="C202" s="2">
        <v>1.3385</v>
      </c>
      <c r="D202" s="2">
        <v>67981</v>
      </c>
      <c r="E202" s="2">
        <f t="shared" si="12"/>
        <v>-3643044</v>
      </c>
      <c r="F202" s="13" t="str">
        <f t="shared" si="15"/>
        <v>BULLISH</v>
      </c>
      <c r="G202" s="13" t="str">
        <f t="shared" si="14"/>
        <v>NEUTRAL</v>
      </c>
      <c r="H202" s="13" t="str">
        <f t="shared" si="13"/>
        <v>BULLISH DIVERGENCE</v>
      </c>
    </row>
    <row r="203" spans="1:8" ht="13.5" x14ac:dyDescent="0.25">
      <c r="A203" s="3">
        <v>42303</v>
      </c>
      <c r="B203" s="2">
        <v>1.43</v>
      </c>
      <c r="C203" s="2">
        <v>1.4177999999999999</v>
      </c>
      <c r="D203" s="2">
        <v>358926</v>
      </c>
      <c r="E203" s="2">
        <f t="shared" si="12"/>
        <v>-3284118</v>
      </c>
      <c r="F203" s="13" t="str">
        <f t="shared" si="15"/>
        <v>BULLISH</v>
      </c>
      <c r="G203" s="13" t="str">
        <f t="shared" si="14"/>
        <v>WEAK</v>
      </c>
      <c r="H203" s="13" t="str">
        <f t="shared" si="13"/>
        <v>CONFIRMED BULLISH</v>
      </c>
    </row>
    <row r="204" spans="1:8" ht="13.5" x14ac:dyDescent="0.25">
      <c r="A204" s="3">
        <v>42304</v>
      </c>
      <c r="B204" s="2">
        <v>1.51</v>
      </c>
      <c r="C204" s="2">
        <v>1.4972000000000001</v>
      </c>
      <c r="D204" s="2">
        <v>210799</v>
      </c>
      <c r="E204" s="2">
        <f t="shared" si="12"/>
        <v>-3073319</v>
      </c>
      <c r="F204" s="13" t="str">
        <f t="shared" si="15"/>
        <v>BULLISH</v>
      </c>
      <c r="G204" s="13" t="str">
        <f t="shared" si="14"/>
        <v>WEAK</v>
      </c>
      <c r="H204" s="13" t="str">
        <f t="shared" si="13"/>
        <v>CONFIRMED BULLISH</v>
      </c>
    </row>
    <row r="205" spans="1:8" ht="13.5" x14ac:dyDescent="0.25">
      <c r="A205" s="3">
        <v>42305</v>
      </c>
      <c r="B205" s="2">
        <v>1.6</v>
      </c>
      <c r="C205" s="2">
        <v>1.5864</v>
      </c>
      <c r="D205" s="2">
        <v>1130954</v>
      </c>
      <c r="E205" s="2">
        <f t="shared" si="12"/>
        <v>-1942365</v>
      </c>
      <c r="F205" s="13" t="str">
        <f t="shared" si="15"/>
        <v>BULLISH</v>
      </c>
      <c r="G205" s="13" t="str">
        <f t="shared" si="14"/>
        <v>WEAK</v>
      </c>
      <c r="H205" s="13" t="str">
        <f t="shared" si="13"/>
        <v>CONFIRMED BULLISH</v>
      </c>
    </row>
    <row r="206" spans="1:8" ht="13.5" x14ac:dyDescent="0.25">
      <c r="A206" s="3">
        <v>42306</v>
      </c>
      <c r="B206" s="2">
        <v>1.59</v>
      </c>
      <c r="C206" s="2">
        <v>1.5765</v>
      </c>
      <c r="D206" s="2">
        <v>484078</v>
      </c>
      <c r="E206" s="2">
        <f t="shared" si="12"/>
        <v>-2426443</v>
      </c>
      <c r="F206" s="13" t="str">
        <f t="shared" si="15"/>
        <v>BULLISH</v>
      </c>
      <c r="G206" s="13" t="str">
        <f t="shared" si="14"/>
        <v>WEAK</v>
      </c>
      <c r="H206" s="13" t="str">
        <f t="shared" si="13"/>
        <v>CONFIRMED BULLISH</v>
      </c>
    </row>
    <row r="207" spans="1:8" ht="13.5" x14ac:dyDescent="0.25">
      <c r="A207" s="3">
        <v>42307</v>
      </c>
      <c r="B207" s="2">
        <v>1.52</v>
      </c>
      <c r="C207" s="2">
        <v>1.5071000000000001</v>
      </c>
      <c r="D207" s="2">
        <v>148826</v>
      </c>
      <c r="E207" s="2">
        <f t="shared" si="12"/>
        <v>-2575269</v>
      </c>
      <c r="F207" s="13" t="str">
        <f t="shared" si="15"/>
        <v>BULLISH</v>
      </c>
      <c r="G207" s="13" t="str">
        <f t="shared" si="14"/>
        <v>WEAK</v>
      </c>
      <c r="H207" s="13" t="str">
        <f t="shared" si="13"/>
        <v>CONFIRMED BULLISH</v>
      </c>
    </row>
    <row r="208" spans="1:8" ht="13.5" x14ac:dyDescent="0.25">
      <c r="A208" s="3">
        <v>42310</v>
      </c>
      <c r="B208" s="2">
        <v>1.54</v>
      </c>
      <c r="C208" s="2">
        <v>1.5268999999999999</v>
      </c>
      <c r="D208" s="2">
        <v>213502</v>
      </c>
      <c r="E208" s="2">
        <f t="shared" si="12"/>
        <v>-2361767</v>
      </c>
      <c r="F208" s="13" t="str">
        <f t="shared" si="15"/>
        <v>BULLISH</v>
      </c>
      <c r="G208" s="13" t="str">
        <f t="shared" si="14"/>
        <v>WEAK</v>
      </c>
      <c r="H208" s="13" t="str">
        <f t="shared" si="13"/>
        <v>CONFIRMED BULLISH</v>
      </c>
    </row>
    <row r="209" spans="1:8" ht="13.5" x14ac:dyDescent="0.25">
      <c r="A209" s="3">
        <v>42311</v>
      </c>
      <c r="B209" s="2">
        <v>1.56</v>
      </c>
      <c r="C209" s="2">
        <v>1.5467</v>
      </c>
      <c r="D209" s="2">
        <v>59663</v>
      </c>
      <c r="E209" s="2">
        <f t="shared" si="12"/>
        <v>-2302104</v>
      </c>
      <c r="F209" s="13" t="str">
        <f t="shared" si="15"/>
        <v>BULLISH</v>
      </c>
      <c r="G209" s="13" t="str">
        <f t="shared" si="14"/>
        <v>WEAK</v>
      </c>
      <c r="H209" s="13" t="str">
        <f t="shared" si="13"/>
        <v>CONFIRMED BULLISH</v>
      </c>
    </row>
    <row r="210" spans="1:8" ht="13.5" x14ac:dyDescent="0.25">
      <c r="A210" s="3">
        <v>42312</v>
      </c>
      <c r="B210" s="2">
        <v>1.52</v>
      </c>
      <c r="C210" s="2">
        <v>1.5071000000000001</v>
      </c>
      <c r="D210" s="2">
        <v>44760</v>
      </c>
      <c r="E210" s="2">
        <f t="shared" si="12"/>
        <v>-2346864</v>
      </c>
      <c r="F210" s="13" t="str">
        <f t="shared" si="15"/>
        <v>BEARISH</v>
      </c>
      <c r="G210" s="13" t="str">
        <f t="shared" si="14"/>
        <v>STRONG</v>
      </c>
      <c r="H210" s="13" t="str">
        <f t="shared" si="13"/>
        <v>CONFIRMED BEARISH</v>
      </c>
    </row>
    <row r="211" spans="1:8" ht="13.5" x14ac:dyDescent="0.25">
      <c r="A211" s="3">
        <v>42313</v>
      </c>
      <c r="B211" s="2">
        <v>1.52</v>
      </c>
      <c r="C211" s="2">
        <v>1.5071000000000001</v>
      </c>
      <c r="D211" s="2">
        <v>224428</v>
      </c>
      <c r="E211" s="2">
        <f t="shared" si="12"/>
        <v>-2346864</v>
      </c>
      <c r="F211" s="13" t="str">
        <f t="shared" si="15"/>
        <v>BULLISH</v>
      </c>
      <c r="G211" s="13" t="str">
        <f t="shared" si="14"/>
        <v>WEAK</v>
      </c>
      <c r="H211" s="13" t="str">
        <f t="shared" si="13"/>
        <v>BULLISH DIVERGENCE</v>
      </c>
    </row>
    <row r="212" spans="1:8" ht="13.5" x14ac:dyDescent="0.25">
      <c r="A212" s="3">
        <v>42314</v>
      </c>
      <c r="B212" s="2">
        <v>1.48</v>
      </c>
      <c r="C212" s="2">
        <v>1.4674</v>
      </c>
      <c r="D212" s="2">
        <v>55247</v>
      </c>
      <c r="E212" s="2">
        <f t="shared" si="12"/>
        <v>-2402111</v>
      </c>
      <c r="F212" s="13" t="str">
        <f t="shared" si="15"/>
        <v>BULLISH</v>
      </c>
      <c r="G212" s="13" t="str">
        <f t="shared" si="14"/>
        <v>WEAK</v>
      </c>
      <c r="H212" s="13" t="str">
        <f t="shared" si="13"/>
        <v>BULLISH DIVERGENCE</v>
      </c>
    </row>
    <row r="213" spans="1:8" ht="13.5" x14ac:dyDescent="0.25">
      <c r="A213" s="3">
        <v>42317</v>
      </c>
      <c r="B213" s="2">
        <v>1.4</v>
      </c>
      <c r="C213" s="2">
        <v>1.3880999999999999</v>
      </c>
      <c r="D213" s="2">
        <v>143881</v>
      </c>
      <c r="E213" s="2">
        <f t="shared" si="12"/>
        <v>-2545992</v>
      </c>
      <c r="F213" s="13" t="str">
        <f t="shared" si="15"/>
        <v>BEARISH</v>
      </c>
      <c r="G213" s="13" t="str">
        <f t="shared" si="14"/>
        <v>STRONG</v>
      </c>
      <c r="H213" s="13" t="str">
        <f t="shared" si="13"/>
        <v>CONFIRMED BEARISH</v>
      </c>
    </row>
    <row r="214" spans="1:8" ht="13.5" x14ac:dyDescent="0.25">
      <c r="A214" s="3">
        <v>42318</v>
      </c>
      <c r="B214" s="2">
        <v>1.32</v>
      </c>
      <c r="C214" s="2">
        <v>1.3088</v>
      </c>
      <c r="D214" s="2">
        <v>26548</v>
      </c>
      <c r="E214" s="2">
        <f t="shared" si="12"/>
        <v>-2572540</v>
      </c>
      <c r="F214" s="13" t="str">
        <f t="shared" si="15"/>
        <v>BEARISH</v>
      </c>
      <c r="G214" s="13" t="str">
        <f t="shared" si="14"/>
        <v>STRONG</v>
      </c>
      <c r="H214" s="13" t="str">
        <f t="shared" si="13"/>
        <v>CONFIRMED BEARISH</v>
      </c>
    </row>
    <row r="215" spans="1:8" ht="13.5" x14ac:dyDescent="0.25">
      <c r="A215" s="3">
        <v>42319</v>
      </c>
      <c r="B215" s="2">
        <v>1.32</v>
      </c>
      <c r="C215" s="2">
        <v>1.3088</v>
      </c>
      <c r="D215" s="2">
        <v>103394</v>
      </c>
      <c r="E215" s="2">
        <f t="shared" si="12"/>
        <v>-2572540</v>
      </c>
      <c r="F215" s="13" t="str">
        <f t="shared" si="15"/>
        <v>BEARISH</v>
      </c>
      <c r="G215" s="13" t="str">
        <f t="shared" si="14"/>
        <v>STRONG</v>
      </c>
      <c r="H215" s="13" t="str">
        <f t="shared" si="13"/>
        <v>CONFIRMED BEARISH</v>
      </c>
    </row>
    <row r="216" spans="1:8" ht="13.5" x14ac:dyDescent="0.25">
      <c r="A216" s="3">
        <v>42320</v>
      </c>
      <c r="B216" s="2">
        <v>1.4</v>
      </c>
      <c r="C216" s="2">
        <v>1.3880999999999999</v>
      </c>
      <c r="D216" s="2">
        <v>45807</v>
      </c>
      <c r="E216" s="2">
        <f t="shared" si="12"/>
        <v>-2526733</v>
      </c>
      <c r="F216" s="13" t="str">
        <f t="shared" si="15"/>
        <v>BEARISH</v>
      </c>
      <c r="G216" s="13" t="str">
        <f t="shared" si="14"/>
        <v>STRONG</v>
      </c>
      <c r="H216" s="13" t="str">
        <f t="shared" si="13"/>
        <v>CONFIRMED BEARISH</v>
      </c>
    </row>
    <row r="217" spans="1:8" ht="13.5" x14ac:dyDescent="0.25">
      <c r="A217" s="3">
        <v>42321</v>
      </c>
      <c r="B217" s="2">
        <v>1.48</v>
      </c>
      <c r="C217" s="2">
        <v>1.4674</v>
      </c>
      <c r="D217" s="2">
        <v>201308</v>
      </c>
      <c r="E217" s="2">
        <f t="shared" si="12"/>
        <v>-2325425</v>
      </c>
      <c r="F217" s="13" t="str">
        <f t="shared" si="15"/>
        <v>BULLISH</v>
      </c>
      <c r="G217" s="13" t="str">
        <f t="shared" si="14"/>
        <v>WEAK</v>
      </c>
      <c r="H217" s="13" t="str">
        <f t="shared" si="13"/>
        <v>NEUTRAL</v>
      </c>
    </row>
    <row r="218" spans="1:8" ht="13.5" x14ac:dyDescent="0.25">
      <c r="A218" s="3">
        <v>42324</v>
      </c>
      <c r="B218" s="2">
        <v>1.51</v>
      </c>
      <c r="C218" s="2">
        <v>1.4972000000000001</v>
      </c>
      <c r="D218" s="2">
        <v>153664</v>
      </c>
      <c r="E218" s="2">
        <f t="shared" si="12"/>
        <v>-2171761</v>
      </c>
      <c r="F218" s="13" t="str">
        <f t="shared" si="15"/>
        <v>BULLISH</v>
      </c>
      <c r="G218" s="13" t="str">
        <f t="shared" si="14"/>
        <v>WEAK</v>
      </c>
      <c r="H218" s="13" t="str">
        <f t="shared" si="13"/>
        <v>CONFIRMED BULLISH</v>
      </c>
    </row>
    <row r="219" spans="1:8" ht="13.5" x14ac:dyDescent="0.25">
      <c r="A219" s="3">
        <v>42325</v>
      </c>
      <c r="B219" s="2">
        <v>1.45</v>
      </c>
      <c r="C219" s="2">
        <v>1.4377</v>
      </c>
      <c r="D219" s="2">
        <v>57525</v>
      </c>
      <c r="E219" s="2">
        <f t="shared" si="12"/>
        <v>-2229286</v>
      </c>
      <c r="F219" s="13" t="str">
        <f t="shared" si="15"/>
        <v>BULLISH</v>
      </c>
      <c r="G219" s="13" t="str">
        <f t="shared" si="14"/>
        <v>WEAK</v>
      </c>
      <c r="H219" s="13" t="str">
        <f t="shared" si="13"/>
        <v>CONFIRMED BULLISH</v>
      </c>
    </row>
    <row r="220" spans="1:8" ht="13.5" x14ac:dyDescent="0.25">
      <c r="A220" s="3">
        <v>42326</v>
      </c>
      <c r="B220" s="2">
        <v>1.41</v>
      </c>
      <c r="C220" s="2">
        <v>1.3979999999999999</v>
      </c>
      <c r="D220" s="2">
        <v>52439</v>
      </c>
      <c r="E220" s="2">
        <f t="shared" si="12"/>
        <v>-2281725</v>
      </c>
      <c r="F220" s="13" t="str">
        <f t="shared" si="15"/>
        <v>BULLISH</v>
      </c>
      <c r="G220" s="13" t="str">
        <f t="shared" si="14"/>
        <v>WEAK</v>
      </c>
      <c r="H220" s="13" t="str">
        <f t="shared" si="13"/>
        <v>CONFIRMED BULLISH</v>
      </c>
    </row>
    <row r="221" spans="1:8" ht="13.5" x14ac:dyDescent="0.25">
      <c r="A221" s="3">
        <v>42327</v>
      </c>
      <c r="B221" s="2">
        <v>1.38</v>
      </c>
      <c r="C221" s="2">
        <v>1.3683000000000001</v>
      </c>
      <c r="D221" s="2">
        <v>77954</v>
      </c>
      <c r="E221" s="2">
        <f t="shared" si="12"/>
        <v>-2359679</v>
      </c>
      <c r="F221" s="13" t="str">
        <f t="shared" si="15"/>
        <v>BULLISH</v>
      </c>
      <c r="G221" s="13" t="str">
        <f t="shared" si="14"/>
        <v>WEAK</v>
      </c>
      <c r="H221" s="13" t="str">
        <f t="shared" si="13"/>
        <v>BULLISH DIVERGENCE</v>
      </c>
    </row>
    <row r="222" spans="1:8" ht="13.5" x14ac:dyDescent="0.25">
      <c r="A222" s="3">
        <v>42328</v>
      </c>
      <c r="B222" s="2">
        <v>1.35</v>
      </c>
      <c r="C222" s="2">
        <v>1.3385</v>
      </c>
      <c r="D222" s="2">
        <v>37812</v>
      </c>
      <c r="E222" s="2">
        <f t="shared" si="12"/>
        <v>-2397491</v>
      </c>
      <c r="F222" s="13" t="str">
        <f t="shared" si="15"/>
        <v>BEARISH</v>
      </c>
      <c r="G222" s="13" t="str">
        <f t="shared" si="14"/>
        <v>STRONG</v>
      </c>
      <c r="H222" s="13" t="str">
        <f t="shared" si="13"/>
        <v>CONFIRMED BEARISH</v>
      </c>
    </row>
    <row r="223" spans="1:8" ht="13.5" x14ac:dyDescent="0.25">
      <c r="A223" s="3">
        <v>42331</v>
      </c>
      <c r="B223" s="2">
        <v>1.35</v>
      </c>
      <c r="C223" s="2">
        <v>1.3385</v>
      </c>
      <c r="D223" s="2">
        <v>30342</v>
      </c>
      <c r="E223" s="2">
        <f t="shared" si="12"/>
        <v>-2397491</v>
      </c>
      <c r="F223" s="13" t="str">
        <f t="shared" si="15"/>
        <v>BEARISH</v>
      </c>
      <c r="G223" s="13" t="str">
        <f t="shared" si="14"/>
        <v>STRONG</v>
      </c>
      <c r="H223" s="13" t="str">
        <f t="shared" si="13"/>
        <v>CONFIRMED BEARISH</v>
      </c>
    </row>
    <row r="224" spans="1:8" ht="13.5" x14ac:dyDescent="0.25">
      <c r="A224" s="3">
        <v>42332</v>
      </c>
      <c r="B224" s="2">
        <v>1.36</v>
      </c>
      <c r="C224" s="2">
        <v>1.3484</v>
      </c>
      <c r="D224" s="2">
        <v>50894</v>
      </c>
      <c r="E224" s="2">
        <f t="shared" si="12"/>
        <v>-2346597</v>
      </c>
      <c r="F224" s="13" t="str">
        <f t="shared" si="15"/>
        <v>BEARISH</v>
      </c>
      <c r="G224" s="13" t="str">
        <f t="shared" si="14"/>
        <v>STRONG</v>
      </c>
      <c r="H224" s="13" t="str">
        <f t="shared" si="13"/>
        <v>CONFIRMED BEARISH</v>
      </c>
    </row>
    <row r="225" spans="1:8" ht="13.5" x14ac:dyDescent="0.25">
      <c r="A225" s="3">
        <v>42333</v>
      </c>
      <c r="B225" s="2">
        <v>1.34</v>
      </c>
      <c r="C225" s="2">
        <v>1.3286</v>
      </c>
      <c r="D225" s="2">
        <v>39552</v>
      </c>
      <c r="E225" s="2">
        <f t="shared" si="12"/>
        <v>-2386149</v>
      </c>
      <c r="F225" s="13" t="str">
        <f t="shared" si="15"/>
        <v>BEARISH</v>
      </c>
      <c r="G225" s="13" t="str">
        <f t="shared" si="14"/>
        <v>STRONG</v>
      </c>
      <c r="H225" s="13" t="str">
        <f t="shared" si="13"/>
        <v>CONFIRMED BEARISH</v>
      </c>
    </row>
    <row r="226" spans="1:8" ht="13.5" x14ac:dyDescent="0.25">
      <c r="A226" s="3">
        <v>42334</v>
      </c>
      <c r="B226" s="2">
        <v>1.38</v>
      </c>
      <c r="C226" s="2">
        <v>1.3683000000000001</v>
      </c>
      <c r="D226" s="2">
        <v>22265</v>
      </c>
      <c r="E226" s="2">
        <f t="shared" si="12"/>
        <v>-2363884</v>
      </c>
      <c r="F226" s="13" t="str">
        <f t="shared" si="15"/>
        <v>BEARISH</v>
      </c>
      <c r="G226" s="13" t="str">
        <f t="shared" si="14"/>
        <v>NEUTRAL</v>
      </c>
      <c r="H226" s="13" t="str">
        <f t="shared" si="13"/>
        <v>NEUTRAL</v>
      </c>
    </row>
    <row r="227" spans="1:8" ht="13.5" x14ac:dyDescent="0.25">
      <c r="A227" s="3">
        <v>42335</v>
      </c>
      <c r="B227" s="2">
        <v>1.34</v>
      </c>
      <c r="C227" s="2">
        <v>1.3286</v>
      </c>
      <c r="D227" s="2">
        <v>19429</v>
      </c>
      <c r="E227" s="2">
        <f t="shared" si="12"/>
        <v>-2383313</v>
      </c>
      <c r="F227" s="13" t="str">
        <f t="shared" si="15"/>
        <v>BULLISH</v>
      </c>
      <c r="G227" s="13" t="str">
        <f t="shared" si="14"/>
        <v>NEUTRAL</v>
      </c>
      <c r="H227" s="13" t="str">
        <f t="shared" si="13"/>
        <v>BULLISH DIVERGENCE</v>
      </c>
    </row>
    <row r="228" spans="1:8" ht="13.5" x14ac:dyDescent="0.25">
      <c r="A228" s="3">
        <v>42338</v>
      </c>
      <c r="B228" s="2">
        <v>1.35</v>
      </c>
      <c r="C228" s="2">
        <v>1.3385</v>
      </c>
      <c r="D228" s="2">
        <v>23396</v>
      </c>
      <c r="E228" s="2">
        <f t="shared" si="12"/>
        <v>-2359917</v>
      </c>
      <c r="F228" s="13" t="str">
        <f t="shared" si="15"/>
        <v>BULLISH</v>
      </c>
      <c r="G228" s="13" t="str">
        <f t="shared" si="14"/>
        <v>NEUTRAL</v>
      </c>
      <c r="H228" s="13" t="str">
        <f t="shared" si="13"/>
        <v>NEUTRAL</v>
      </c>
    </row>
    <row r="229" spans="1:8" ht="13.5" x14ac:dyDescent="0.25">
      <c r="A229" s="3">
        <v>42339</v>
      </c>
      <c r="B229" s="2">
        <v>1.37</v>
      </c>
      <c r="C229" s="2">
        <v>1.3584000000000001</v>
      </c>
      <c r="D229" s="2">
        <v>51612</v>
      </c>
      <c r="E229" s="2">
        <f t="shared" si="12"/>
        <v>-2308305</v>
      </c>
      <c r="F229" s="13" t="str">
        <f t="shared" si="15"/>
        <v>BULLISH</v>
      </c>
      <c r="G229" s="13" t="str">
        <f t="shared" si="14"/>
        <v>NEUTRAL</v>
      </c>
      <c r="H229" s="13" t="str">
        <f t="shared" si="13"/>
        <v>CONFIRMED BULLISH</v>
      </c>
    </row>
    <row r="230" spans="1:8" ht="13.5" x14ac:dyDescent="0.25">
      <c r="A230" s="3">
        <v>42340</v>
      </c>
      <c r="B230" s="2">
        <v>1.38</v>
      </c>
      <c r="C230" s="2">
        <v>1.3683000000000001</v>
      </c>
      <c r="D230" s="2">
        <v>9904</v>
      </c>
      <c r="E230" s="2">
        <f t="shared" si="12"/>
        <v>-2298401</v>
      </c>
      <c r="F230" s="13" t="str">
        <f t="shared" si="15"/>
        <v>BULLISH</v>
      </c>
      <c r="G230" s="13" t="str">
        <f t="shared" si="14"/>
        <v>WEAK</v>
      </c>
      <c r="H230" s="13" t="str">
        <f t="shared" si="13"/>
        <v>CONFIRMED BULLISH</v>
      </c>
    </row>
    <row r="231" spans="1:8" ht="13.5" x14ac:dyDescent="0.25">
      <c r="A231" s="3">
        <v>42341</v>
      </c>
      <c r="B231" s="2">
        <v>1.38</v>
      </c>
      <c r="C231" s="2">
        <v>1.3683000000000001</v>
      </c>
      <c r="D231" s="2">
        <v>26145</v>
      </c>
      <c r="E231" s="2">
        <f t="shared" si="12"/>
        <v>-2298401</v>
      </c>
      <c r="F231" s="13" t="str">
        <f t="shared" si="15"/>
        <v>BULLISH</v>
      </c>
      <c r="G231" s="13" t="str">
        <f t="shared" si="14"/>
        <v>WEAK</v>
      </c>
      <c r="H231" s="13" t="str">
        <f t="shared" si="13"/>
        <v>NEUTRAL</v>
      </c>
    </row>
    <row r="232" spans="1:8" ht="13.5" x14ac:dyDescent="0.25">
      <c r="A232" s="3">
        <v>42342</v>
      </c>
      <c r="B232" s="2">
        <v>1.38</v>
      </c>
      <c r="C232" s="2">
        <v>1.3683000000000001</v>
      </c>
      <c r="D232" s="2">
        <v>21363</v>
      </c>
      <c r="E232" s="2">
        <f t="shared" si="12"/>
        <v>-2298401</v>
      </c>
      <c r="F232" s="13" t="str">
        <f t="shared" si="15"/>
        <v>BULLISH</v>
      </c>
      <c r="G232" s="13" t="str">
        <f t="shared" si="14"/>
        <v>WEAK</v>
      </c>
      <c r="H232" s="13" t="str">
        <f t="shared" si="13"/>
        <v>CONFIRMED BULLISH</v>
      </c>
    </row>
    <row r="233" spans="1:8" ht="13.5" x14ac:dyDescent="0.25">
      <c r="A233" s="3">
        <v>42345</v>
      </c>
      <c r="B233" s="2">
        <v>1.37</v>
      </c>
      <c r="C233" s="2">
        <v>1.3584000000000001</v>
      </c>
      <c r="D233" s="2">
        <v>37002</v>
      </c>
      <c r="E233" s="2">
        <f t="shared" si="12"/>
        <v>-2335403</v>
      </c>
      <c r="F233" s="13" t="str">
        <f t="shared" si="15"/>
        <v>BULLISH</v>
      </c>
      <c r="G233" s="13" t="str">
        <f t="shared" si="14"/>
        <v>NEUTRAL</v>
      </c>
      <c r="H233" s="13" t="str">
        <f t="shared" si="13"/>
        <v>CONFIRMED BULLISH</v>
      </c>
    </row>
    <row r="234" spans="1:8" ht="13.5" x14ac:dyDescent="0.25">
      <c r="A234" s="3">
        <v>42346</v>
      </c>
      <c r="B234" s="2">
        <v>1.33</v>
      </c>
      <c r="C234" s="2">
        <v>1.3187</v>
      </c>
      <c r="D234" s="2">
        <v>66337</v>
      </c>
      <c r="E234" s="2">
        <f t="shared" si="12"/>
        <v>-2401740</v>
      </c>
      <c r="F234" s="13" t="str">
        <f t="shared" si="15"/>
        <v>BEARISH</v>
      </c>
      <c r="G234" s="13" t="str">
        <f t="shared" si="14"/>
        <v>STRONG</v>
      </c>
      <c r="H234" s="13" t="str">
        <f t="shared" si="13"/>
        <v>CONFIRMED BEARISH</v>
      </c>
    </row>
    <row r="235" spans="1:8" ht="13.5" x14ac:dyDescent="0.25">
      <c r="A235" s="3">
        <v>42347</v>
      </c>
      <c r="B235" s="2">
        <v>1.33</v>
      </c>
      <c r="C235" s="2">
        <v>1.3187</v>
      </c>
      <c r="D235" s="2">
        <v>42051</v>
      </c>
      <c r="E235" s="2">
        <f t="shared" si="12"/>
        <v>-2401740</v>
      </c>
      <c r="F235" s="13" t="str">
        <f t="shared" si="15"/>
        <v>BEARISH</v>
      </c>
      <c r="G235" s="13" t="str">
        <f t="shared" si="14"/>
        <v>STRONG</v>
      </c>
      <c r="H235" s="13" t="str">
        <f t="shared" si="13"/>
        <v>CONFIRMED BEARISH</v>
      </c>
    </row>
    <row r="236" spans="1:8" ht="13.5" x14ac:dyDescent="0.25">
      <c r="A236" s="3">
        <v>42348</v>
      </c>
      <c r="B236" s="2">
        <v>1.32</v>
      </c>
      <c r="C236" s="2">
        <v>1.3088</v>
      </c>
      <c r="D236" s="2">
        <v>37706</v>
      </c>
      <c r="E236" s="2">
        <f t="shared" si="12"/>
        <v>-2439446</v>
      </c>
      <c r="F236" s="13" t="str">
        <f t="shared" si="15"/>
        <v>BEARISH</v>
      </c>
      <c r="G236" s="13" t="str">
        <f t="shared" si="14"/>
        <v>STRONG</v>
      </c>
      <c r="H236" s="13" t="str">
        <f t="shared" si="13"/>
        <v>CONFIRMED BEARISH</v>
      </c>
    </row>
    <row r="237" spans="1:8" ht="13.5" x14ac:dyDescent="0.25">
      <c r="A237" s="3">
        <v>42349</v>
      </c>
      <c r="B237" s="2">
        <v>1.34</v>
      </c>
      <c r="C237" s="2">
        <v>1.3286</v>
      </c>
      <c r="D237" s="2">
        <v>27442</v>
      </c>
      <c r="E237" s="2">
        <f t="shared" si="12"/>
        <v>-2412004</v>
      </c>
      <c r="F237" s="13" t="str">
        <f t="shared" si="15"/>
        <v>BEARISH</v>
      </c>
      <c r="G237" s="13" t="str">
        <f t="shared" si="14"/>
        <v>STRONG</v>
      </c>
      <c r="H237" s="13" t="str">
        <f t="shared" si="13"/>
        <v>CONFIRMED BEARISH</v>
      </c>
    </row>
    <row r="238" spans="1:8" ht="13.5" x14ac:dyDescent="0.25">
      <c r="A238" s="3">
        <v>42352</v>
      </c>
      <c r="B238" s="2">
        <v>1.34</v>
      </c>
      <c r="C238" s="2">
        <v>1.3286</v>
      </c>
      <c r="D238" s="2">
        <v>7634</v>
      </c>
      <c r="E238" s="2">
        <f t="shared" si="12"/>
        <v>-2412004</v>
      </c>
      <c r="F238" s="13" t="str">
        <f t="shared" si="15"/>
        <v>BEARISH</v>
      </c>
      <c r="G238" s="13" t="str">
        <f t="shared" si="14"/>
        <v>STRONG</v>
      </c>
      <c r="H238" s="13" t="str">
        <f t="shared" si="13"/>
        <v>CONFIRMED BEARISH</v>
      </c>
    </row>
    <row r="239" spans="1:8" ht="13.5" x14ac:dyDescent="0.25">
      <c r="A239" s="3">
        <v>42353</v>
      </c>
      <c r="B239" s="2">
        <v>1.36</v>
      </c>
      <c r="C239" s="2">
        <v>1.3484</v>
      </c>
      <c r="D239" s="2">
        <v>102641</v>
      </c>
      <c r="E239" s="2">
        <f t="shared" si="12"/>
        <v>-2309363</v>
      </c>
      <c r="F239" s="13" t="str">
        <f t="shared" si="15"/>
        <v>BULLISH</v>
      </c>
      <c r="G239" s="13" t="str">
        <f t="shared" si="14"/>
        <v>WEAK</v>
      </c>
      <c r="H239" s="13" t="str">
        <f t="shared" si="13"/>
        <v>CONFIRMED BULLISH</v>
      </c>
    </row>
    <row r="240" spans="1:8" ht="13.5" x14ac:dyDescent="0.25">
      <c r="A240" s="3">
        <v>42354</v>
      </c>
      <c r="B240" s="2">
        <v>1.34</v>
      </c>
      <c r="C240" s="2">
        <v>1.3286</v>
      </c>
      <c r="D240" s="2">
        <v>24872</v>
      </c>
      <c r="E240" s="2">
        <f t="shared" si="12"/>
        <v>-2334235</v>
      </c>
      <c r="F240" s="13" t="str">
        <f t="shared" si="15"/>
        <v>BULLISH</v>
      </c>
      <c r="G240" s="13" t="str">
        <f t="shared" si="14"/>
        <v>WEAK</v>
      </c>
      <c r="H240" s="13" t="str">
        <f t="shared" si="13"/>
        <v>CONFIRMED BULLISH</v>
      </c>
    </row>
    <row r="241" spans="1:8" ht="13.5" x14ac:dyDescent="0.25">
      <c r="A241" s="3">
        <v>42355</v>
      </c>
      <c r="B241" s="2">
        <v>1.33</v>
      </c>
      <c r="C241" s="2">
        <v>1.3187</v>
      </c>
      <c r="D241" s="2">
        <v>19893</v>
      </c>
      <c r="E241" s="2">
        <f t="shared" si="12"/>
        <v>-2354128</v>
      </c>
      <c r="F241" s="13" t="str">
        <f t="shared" si="15"/>
        <v>BULLISH</v>
      </c>
      <c r="G241" s="13" t="str">
        <f t="shared" si="14"/>
        <v>WEAK</v>
      </c>
      <c r="H241" s="13" t="str">
        <f t="shared" si="13"/>
        <v>CONFIRMED BULLISH</v>
      </c>
    </row>
    <row r="242" spans="1:8" ht="13.5" x14ac:dyDescent="0.25">
      <c r="A242" s="3">
        <v>42356</v>
      </c>
      <c r="B242" s="2">
        <v>1.31</v>
      </c>
      <c r="C242" s="2">
        <v>1.2988999999999999</v>
      </c>
      <c r="D242" s="2">
        <v>38236</v>
      </c>
      <c r="E242" s="2">
        <f t="shared" si="12"/>
        <v>-2392364</v>
      </c>
      <c r="F242" s="13" t="str">
        <f t="shared" si="15"/>
        <v>BULLISH</v>
      </c>
      <c r="G242" s="13" t="str">
        <f t="shared" si="14"/>
        <v>NEUTRAL</v>
      </c>
      <c r="H242" s="13" t="str">
        <f t="shared" si="13"/>
        <v>BULLISH DIVERGENCE</v>
      </c>
    </row>
    <row r="243" spans="1:8" ht="13.5" x14ac:dyDescent="0.25">
      <c r="A243" s="3">
        <v>42359</v>
      </c>
      <c r="B243" s="2">
        <v>1.31</v>
      </c>
      <c r="C243" s="2">
        <v>1.2988999999999999</v>
      </c>
      <c r="D243" s="2">
        <v>24637</v>
      </c>
      <c r="E243" s="2">
        <f t="shared" si="12"/>
        <v>-2392364</v>
      </c>
      <c r="F243" s="13" t="str">
        <f t="shared" si="15"/>
        <v>BULLISH</v>
      </c>
      <c r="G243" s="13" t="str">
        <f t="shared" si="14"/>
        <v>NEUTRAL</v>
      </c>
      <c r="H243" s="13" t="str">
        <f t="shared" si="13"/>
        <v>BULLISH DIVERGENCE</v>
      </c>
    </row>
    <row r="244" spans="1:8" ht="13.5" x14ac:dyDescent="0.25">
      <c r="A244" s="3">
        <v>42360</v>
      </c>
      <c r="B244" s="2">
        <v>1.32</v>
      </c>
      <c r="C244" s="2">
        <v>1.3088</v>
      </c>
      <c r="D244" s="2">
        <v>12021</v>
      </c>
      <c r="E244" s="2">
        <f t="shared" si="12"/>
        <v>-2380343</v>
      </c>
      <c r="F244" s="13" t="str">
        <f t="shared" si="15"/>
        <v>BEARISH</v>
      </c>
      <c r="G244" s="13" t="str">
        <f t="shared" si="14"/>
        <v>STRONG</v>
      </c>
      <c r="H244" s="13" t="str">
        <f t="shared" si="13"/>
        <v>CONFIRMED BEARISH</v>
      </c>
    </row>
    <row r="245" spans="1:8" ht="13.5" x14ac:dyDescent="0.25">
      <c r="A245" s="3">
        <v>42361</v>
      </c>
      <c r="B245" s="2">
        <v>1.31</v>
      </c>
      <c r="C245" s="2">
        <v>1.2988999999999999</v>
      </c>
      <c r="D245" s="2">
        <v>68192</v>
      </c>
      <c r="E245" s="2">
        <f t="shared" si="12"/>
        <v>-2448535</v>
      </c>
      <c r="F245" s="13" t="str">
        <f t="shared" si="15"/>
        <v>BEARISH</v>
      </c>
      <c r="G245" s="13" t="str">
        <f t="shared" si="14"/>
        <v>STRONG</v>
      </c>
      <c r="H245" s="13" t="str">
        <f t="shared" si="13"/>
        <v>CONFIRMED BEARISH</v>
      </c>
    </row>
    <row r="246" spans="1:8" ht="13.5" x14ac:dyDescent="0.25">
      <c r="A246" s="3">
        <v>42363</v>
      </c>
      <c r="B246" s="2">
        <v>1.32</v>
      </c>
      <c r="C246" s="2">
        <v>1.3088</v>
      </c>
      <c r="D246" s="2">
        <v>13114</v>
      </c>
      <c r="E246" s="2">
        <f t="shared" si="12"/>
        <v>-2435421</v>
      </c>
      <c r="F246" s="13" t="str">
        <f t="shared" si="15"/>
        <v>BEARISH</v>
      </c>
      <c r="G246" s="13" t="str">
        <f t="shared" si="14"/>
        <v>STRONG</v>
      </c>
      <c r="H246" s="13" t="str">
        <f t="shared" si="13"/>
        <v>CONFIRMED BEARISH</v>
      </c>
    </row>
    <row r="247" spans="1:8" ht="13.5" x14ac:dyDescent="0.25">
      <c r="A247" s="3">
        <v>42366</v>
      </c>
      <c r="B247" s="2">
        <v>1.32</v>
      </c>
      <c r="C247" s="2">
        <v>1.3088</v>
      </c>
      <c r="D247" s="2">
        <v>104538</v>
      </c>
      <c r="E247" s="2">
        <f t="shared" si="12"/>
        <v>-2435421</v>
      </c>
      <c r="F247" s="13" t="str">
        <f t="shared" si="15"/>
        <v>BEARISH</v>
      </c>
      <c r="G247" s="13" t="str">
        <f t="shared" si="14"/>
        <v>NEUTRAL</v>
      </c>
      <c r="H247" s="13" t="str">
        <f t="shared" si="13"/>
        <v>BEARISH DIVERGENCE</v>
      </c>
    </row>
    <row r="248" spans="1:8" ht="13.5" x14ac:dyDescent="0.25">
      <c r="A248" s="3">
        <v>42367</v>
      </c>
      <c r="B248" s="2">
        <v>1.34</v>
      </c>
      <c r="C248" s="2">
        <v>1.3286</v>
      </c>
      <c r="D248" s="2">
        <v>29757</v>
      </c>
      <c r="E248" s="2">
        <f t="shared" si="12"/>
        <v>-2405664</v>
      </c>
      <c r="F248" s="13" t="str">
        <f t="shared" si="15"/>
        <v>BEARISH</v>
      </c>
      <c r="G248" s="13" t="str">
        <f t="shared" si="14"/>
        <v>NEUTRAL</v>
      </c>
      <c r="H248" s="13" t="str">
        <f t="shared" si="13"/>
        <v>BEARISH DIVERGENCE</v>
      </c>
    </row>
    <row r="249" spans="1:8" ht="13.5" x14ac:dyDescent="0.25">
      <c r="A249" s="3">
        <v>42368</v>
      </c>
      <c r="B249" s="2">
        <v>1.34</v>
      </c>
      <c r="C249" s="2">
        <v>1.3286</v>
      </c>
      <c r="D249" s="2">
        <v>15453</v>
      </c>
      <c r="E249" s="2">
        <f t="shared" si="12"/>
        <v>-2405664</v>
      </c>
      <c r="F249" s="13" t="str">
        <f t="shared" si="15"/>
        <v>BEARISH</v>
      </c>
      <c r="G249" s="13" t="str">
        <f t="shared" si="14"/>
        <v>NEUTRAL</v>
      </c>
      <c r="H249" s="13" t="str">
        <f t="shared" si="13"/>
        <v>BEARISH DIVERGENCE</v>
      </c>
    </row>
    <row r="250" spans="1:8" ht="13.5" x14ac:dyDescent="0.25">
      <c r="A250" s="3">
        <v>42369</v>
      </c>
      <c r="B250" s="2">
        <v>1.32</v>
      </c>
      <c r="C250" s="2">
        <v>1.3088</v>
      </c>
      <c r="D250" s="2">
        <v>41578</v>
      </c>
      <c r="E250" s="2">
        <f t="shared" si="12"/>
        <v>-2447242</v>
      </c>
      <c r="F250" s="13" t="str">
        <f t="shared" si="15"/>
        <v>BULLISH</v>
      </c>
      <c r="G250" s="13" t="str">
        <f t="shared" si="14"/>
        <v>NEUTRAL</v>
      </c>
      <c r="H250" s="13" t="str">
        <f t="shared" si="13"/>
        <v>CONFIRMED BULLISH</v>
      </c>
    </row>
    <row r="251" spans="1:8" ht="13.5" x14ac:dyDescent="0.25">
      <c r="A251" s="3">
        <v>42373</v>
      </c>
      <c r="B251" s="2">
        <v>1.33</v>
      </c>
      <c r="C251" s="2">
        <v>1.3187</v>
      </c>
      <c r="D251" s="2">
        <v>104599</v>
      </c>
      <c r="E251" s="2">
        <f t="shared" si="12"/>
        <v>-2342643</v>
      </c>
      <c r="F251" s="13" t="str">
        <f t="shared" si="15"/>
        <v>BULLISH</v>
      </c>
      <c r="G251" s="13" t="str">
        <f t="shared" si="14"/>
        <v>WEAK</v>
      </c>
      <c r="H251" s="13" t="str">
        <f t="shared" si="13"/>
        <v>CONFIRMED BULLISH</v>
      </c>
    </row>
    <row r="252" spans="1:8" ht="13.5" x14ac:dyDescent="0.25">
      <c r="A252" s="3">
        <v>42374</v>
      </c>
      <c r="B252" s="2">
        <v>1.41</v>
      </c>
      <c r="C252" s="2">
        <v>1.3979999999999999</v>
      </c>
      <c r="D252" s="2">
        <v>54823</v>
      </c>
      <c r="E252" s="2">
        <f t="shared" si="12"/>
        <v>-2287820</v>
      </c>
      <c r="F252" s="13" t="str">
        <f t="shared" si="15"/>
        <v>BULLISH</v>
      </c>
      <c r="G252" s="13" t="str">
        <f t="shared" si="14"/>
        <v>WEAK</v>
      </c>
      <c r="H252" s="13" t="str">
        <f t="shared" si="13"/>
        <v>CONFIRMED BULLISH</v>
      </c>
    </row>
    <row r="253" spans="1:8" ht="13.5" x14ac:dyDescent="0.25">
      <c r="A253" s="3">
        <v>42375</v>
      </c>
      <c r="B253" s="2">
        <v>1.47</v>
      </c>
      <c r="C253" s="2">
        <v>1.4575</v>
      </c>
      <c r="D253" s="2">
        <v>0</v>
      </c>
      <c r="E253" s="2">
        <f t="shared" si="12"/>
        <v>-2287820</v>
      </c>
      <c r="F253" s="13" t="str">
        <f t="shared" si="15"/>
        <v>BULLISH</v>
      </c>
      <c r="G253" s="13" t="str">
        <f t="shared" si="14"/>
        <v>WEAK</v>
      </c>
      <c r="H253" s="13" t="str">
        <f t="shared" si="13"/>
        <v>CONFIRMED BULLISH</v>
      </c>
    </row>
    <row r="254" spans="1:8" ht="13.5" x14ac:dyDescent="0.25">
      <c r="A254" s="3">
        <v>42376</v>
      </c>
      <c r="B254" s="2">
        <v>1.41</v>
      </c>
      <c r="C254" s="2">
        <v>1.3979999999999999</v>
      </c>
      <c r="D254" s="2">
        <v>303324</v>
      </c>
      <c r="E254" s="2">
        <f t="shared" si="12"/>
        <v>-2591144</v>
      </c>
      <c r="F254" s="13" t="str">
        <f t="shared" si="15"/>
        <v>BEARISH</v>
      </c>
      <c r="G254" s="13" t="str">
        <f t="shared" si="14"/>
        <v>STRONG</v>
      </c>
      <c r="H254" s="13" t="str">
        <f t="shared" si="13"/>
        <v>BEARISH DIVERGENCE</v>
      </c>
    </row>
    <row r="255" spans="1:8" ht="13.5" x14ac:dyDescent="0.25">
      <c r="A255" s="3">
        <v>42377</v>
      </c>
      <c r="B255" s="2">
        <v>1.38</v>
      </c>
      <c r="C255" s="2">
        <v>1.3683000000000001</v>
      </c>
      <c r="D255" s="2">
        <v>135987</v>
      </c>
      <c r="E255" s="2">
        <f t="shared" si="12"/>
        <v>-2727131</v>
      </c>
      <c r="F255" s="13" t="str">
        <f t="shared" si="15"/>
        <v>BEARISH</v>
      </c>
      <c r="G255" s="13" t="str">
        <f t="shared" si="14"/>
        <v>STRONG</v>
      </c>
      <c r="H255" s="13" t="str">
        <f t="shared" si="13"/>
        <v>BEARISH DIVERGENCE</v>
      </c>
    </row>
    <row r="256" spans="1:8" ht="13.5" x14ac:dyDescent="0.25">
      <c r="A256" s="3">
        <v>42380</v>
      </c>
      <c r="B256" s="2">
        <v>1.36</v>
      </c>
      <c r="C256" s="2">
        <v>1.3484</v>
      </c>
      <c r="D256" s="2">
        <v>73288</v>
      </c>
      <c r="E256" s="2">
        <f t="shared" si="12"/>
        <v>-2800419</v>
      </c>
      <c r="F256" s="13" t="str">
        <f t="shared" si="15"/>
        <v>BEARISH</v>
      </c>
      <c r="G256" s="13" t="str">
        <f t="shared" si="14"/>
        <v>STRONG</v>
      </c>
      <c r="H256" s="13" t="str">
        <f t="shared" si="13"/>
        <v>BEARISH DIVERGENCE</v>
      </c>
    </row>
    <row r="257" spans="1:8" ht="13.5" x14ac:dyDescent="0.25">
      <c r="A257" s="3">
        <v>42381</v>
      </c>
      <c r="B257" s="2">
        <v>1.39</v>
      </c>
      <c r="C257" s="2">
        <v>1.3782000000000001</v>
      </c>
      <c r="D257" s="2">
        <v>43699</v>
      </c>
      <c r="E257" s="2">
        <f t="shared" si="12"/>
        <v>-2756720</v>
      </c>
      <c r="F257" s="13" t="str">
        <f t="shared" si="15"/>
        <v>BEARISH</v>
      </c>
      <c r="G257" s="13" t="str">
        <f t="shared" si="14"/>
        <v>STRONG</v>
      </c>
      <c r="H257" s="13" t="str">
        <f t="shared" si="13"/>
        <v>CONFIRMED BEARISH</v>
      </c>
    </row>
    <row r="258" spans="1:8" ht="13.5" x14ac:dyDescent="0.25">
      <c r="A258" s="3">
        <v>42382</v>
      </c>
      <c r="B258" s="2">
        <v>1.47</v>
      </c>
      <c r="C258" s="2">
        <v>1.4575</v>
      </c>
      <c r="D258" s="2">
        <v>284661</v>
      </c>
      <c r="E258" s="2">
        <f t="shared" si="12"/>
        <v>-2472059</v>
      </c>
      <c r="F258" s="13" t="str">
        <f t="shared" si="15"/>
        <v>BEARISH</v>
      </c>
      <c r="G258" s="13" t="str">
        <f t="shared" si="14"/>
        <v>STRONG</v>
      </c>
      <c r="H258" s="13" t="str">
        <f t="shared" si="13"/>
        <v>NEUTRAL</v>
      </c>
    </row>
    <row r="259" spans="1:8" ht="13.5" x14ac:dyDescent="0.25">
      <c r="A259" s="3">
        <v>42384</v>
      </c>
      <c r="B259" s="2">
        <v>1.48</v>
      </c>
      <c r="C259" s="2">
        <v>1.4674</v>
      </c>
      <c r="D259" s="2">
        <v>357582</v>
      </c>
      <c r="E259" s="2">
        <f t="shared" si="12"/>
        <v>-2114477</v>
      </c>
      <c r="F259" s="13" t="str">
        <f t="shared" si="15"/>
        <v>BULLISH</v>
      </c>
      <c r="G259" s="13" t="str">
        <f t="shared" si="14"/>
        <v>WEAK</v>
      </c>
      <c r="H259" s="13" t="str">
        <f t="shared" si="13"/>
        <v>CONFIRMED BULLISH</v>
      </c>
    </row>
    <row r="260" spans="1:8" ht="13.5" x14ac:dyDescent="0.25">
      <c r="A260" s="3">
        <v>42387</v>
      </c>
      <c r="B260" s="2">
        <v>1.57</v>
      </c>
      <c r="C260" s="2">
        <v>1.5567</v>
      </c>
      <c r="D260" s="2">
        <v>395444</v>
      </c>
      <c r="E260" s="2">
        <f t="shared" ref="E260:E323" si="16">IF(B260&gt;B259, E259+D260, IF(B260&lt;B259, E259-D260, E259))</f>
        <v>-1719033</v>
      </c>
      <c r="F260" s="13" t="str">
        <f t="shared" si="15"/>
        <v>BULLISH</v>
      </c>
      <c r="G260" s="13" t="str">
        <f t="shared" si="14"/>
        <v>WEAK</v>
      </c>
      <c r="H260" s="13" t="str">
        <f t="shared" si="13"/>
        <v>CONFIRMED BULLISH</v>
      </c>
    </row>
    <row r="261" spans="1:8" ht="13.5" x14ac:dyDescent="0.25">
      <c r="A261" s="3">
        <v>42388</v>
      </c>
      <c r="B261" s="2">
        <v>1.55</v>
      </c>
      <c r="C261" s="2">
        <v>1.5367999999999999</v>
      </c>
      <c r="D261" s="2">
        <v>280219</v>
      </c>
      <c r="E261" s="2">
        <f t="shared" si="16"/>
        <v>-1999252</v>
      </c>
      <c r="F261" s="13" t="str">
        <f t="shared" si="15"/>
        <v>BULLISH</v>
      </c>
      <c r="G261" s="13" t="str">
        <f t="shared" si="14"/>
        <v>WEAK</v>
      </c>
      <c r="H261" s="13" t="str">
        <f t="shared" si="13"/>
        <v>CONFIRMED BULLISH</v>
      </c>
    </row>
    <row r="262" spans="1:8" ht="13.5" x14ac:dyDescent="0.25">
      <c r="A262" s="3">
        <v>42389</v>
      </c>
      <c r="B262" s="2">
        <v>1.63</v>
      </c>
      <c r="C262" s="2">
        <v>1.6161000000000001</v>
      </c>
      <c r="D262" s="2">
        <v>507664</v>
      </c>
      <c r="E262" s="2">
        <f t="shared" si="16"/>
        <v>-1491588</v>
      </c>
      <c r="F262" s="13" t="str">
        <f t="shared" si="15"/>
        <v>BULLISH</v>
      </c>
      <c r="G262" s="13" t="str">
        <f t="shared" si="14"/>
        <v>WEAK</v>
      </c>
      <c r="H262" s="13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1.59</v>
      </c>
      <c r="C263" s="2">
        <v>1.5765</v>
      </c>
      <c r="D263" s="2">
        <v>451716</v>
      </c>
      <c r="E263" s="2">
        <f t="shared" si="16"/>
        <v>-1943304</v>
      </c>
      <c r="F263" s="13" t="str">
        <f t="shared" si="15"/>
        <v>BULLISH</v>
      </c>
      <c r="G263" s="13" t="str">
        <f t="shared" ref="G263:G326" si="18">IF((E263-E258)/E258 &gt; 0.02, "STRONG",
 IF((E263-E258)/E258 &lt; -0.02, "WEAK", "NEUTRAL"))</f>
        <v>WEAK</v>
      </c>
      <c r="H263" s="13" t="str">
        <f t="shared" si="17"/>
        <v>CONFIRMED BULLISH</v>
      </c>
    </row>
    <row r="264" spans="1:8" ht="13.5" x14ac:dyDescent="0.25">
      <c r="A264" s="3">
        <v>42391</v>
      </c>
      <c r="B264" s="2">
        <v>1.52</v>
      </c>
      <c r="C264" s="2">
        <v>1.5071000000000001</v>
      </c>
      <c r="D264" s="2">
        <v>331690</v>
      </c>
      <c r="E264" s="2">
        <f t="shared" si="16"/>
        <v>-2274994</v>
      </c>
      <c r="F264" s="13" t="str">
        <f t="shared" ref="F264:F327" si="19">IF(E264&gt;E259,"BULLISH",IF(E264&lt;E259,"BEARISH","NEUTRAL"))</f>
        <v>BEARISH</v>
      </c>
      <c r="G264" s="13" t="str">
        <f t="shared" si="18"/>
        <v>STRONG</v>
      </c>
      <c r="H264" s="13" t="str">
        <f t="shared" si="17"/>
        <v>BEARISH DIVERGENCE</v>
      </c>
    </row>
    <row r="265" spans="1:8" ht="13.5" x14ac:dyDescent="0.25">
      <c r="A265" s="3">
        <v>42394</v>
      </c>
      <c r="B265" s="2">
        <v>1.61</v>
      </c>
      <c r="C265" s="2">
        <v>1.5963000000000001</v>
      </c>
      <c r="D265" s="2">
        <v>49149</v>
      </c>
      <c r="E265" s="2">
        <f t="shared" si="16"/>
        <v>-2225845</v>
      </c>
      <c r="F265" s="13" t="str">
        <f t="shared" si="19"/>
        <v>BEARISH</v>
      </c>
      <c r="G265" s="13" t="str">
        <f t="shared" si="18"/>
        <v>STRONG</v>
      </c>
      <c r="H265" s="13" t="str">
        <f t="shared" si="17"/>
        <v>BEARISH DIVERGENCE</v>
      </c>
    </row>
    <row r="266" spans="1:8" ht="13.5" x14ac:dyDescent="0.25">
      <c r="A266" s="3">
        <v>42395</v>
      </c>
      <c r="B266" s="2">
        <v>1.66</v>
      </c>
      <c r="C266" s="2">
        <v>1.6458999999999999</v>
      </c>
      <c r="D266" s="2">
        <v>353891</v>
      </c>
      <c r="E266" s="2">
        <f t="shared" si="16"/>
        <v>-1871954</v>
      </c>
      <c r="F266" s="13" t="str">
        <f t="shared" si="19"/>
        <v>BULLISH</v>
      </c>
      <c r="G266" s="13" t="str">
        <f t="shared" si="18"/>
        <v>WEAK</v>
      </c>
      <c r="H266" s="13" t="str">
        <f t="shared" si="17"/>
        <v>CONFIRMED BULLISH</v>
      </c>
    </row>
    <row r="267" spans="1:8" ht="13.5" x14ac:dyDescent="0.25">
      <c r="A267" s="3">
        <v>42396</v>
      </c>
      <c r="B267" s="2">
        <v>1.62</v>
      </c>
      <c r="C267" s="2">
        <v>1.6062000000000001</v>
      </c>
      <c r="D267" s="2">
        <v>94802</v>
      </c>
      <c r="E267" s="2">
        <f t="shared" si="16"/>
        <v>-1966756</v>
      </c>
      <c r="F267" s="13" t="str">
        <f t="shared" si="19"/>
        <v>BEARISH</v>
      </c>
      <c r="G267" s="13" t="str">
        <f t="shared" si="18"/>
        <v>STRONG</v>
      </c>
      <c r="H267" s="13" t="str">
        <f t="shared" si="17"/>
        <v>CONFIRMED BEARISH</v>
      </c>
    </row>
    <row r="268" spans="1:8" ht="13.5" x14ac:dyDescent="0.25">
      <c r="A268" s="3">
        <v>42397</v>
      </c>
      <c r="B268" s="2">
        <v>1.62</v>
      </c>
      <c r="C268" s="2">
        <v>1.6062000000000001</v>
      </c>
      <c r="D268" s="2">
        <v>258616</v>
      </c>
      <c r="E268" s="2">
        <f t="shared" si="16"/>
        <v>-1966756</v>
      </c>
      <c r="F268" s="13" t="str">
        <f t="shared" si="19"/>
        <v>BEARISH</v>
      </c>
      <c r="G268" s="13" t="str">
        <f t="shared" si="18"/>
        <v>NEUTRAL</v>
      </c>
      <c r="H268" s="13" t="str">
        <f t="shared" si="17"/>
        <v>BEARISH DIVERGENCE</v>
      </c>
    </row>
    <row r="269" spans="1:8" ht="13.5" x14ac:dyDescent="0.25">
      <c r="A269" s="3">
        <v>42398</v>
      </c>
      <c r="B269" s="2">
        <v>1.71</v>
      </c>
      <c r="C269" s="2">
        <v>1.6955</v>
      </c>
      <c r="D269" s="2">
        <v>477828</v>
      </c>
      <c r="E269" s="2">
        <f t="shared" si="16"/>
        <v>-1488928</v>
      </c>
      <c r="F269" s="13" t="str">
        <f t="shared" si="19"/>
        <v>BULLISH</v>
      </c>
      <c r="G269" s="13" t="str">
        <f t="shared" si="18"/>
        <v>WEAK</v>
      </c>
      <c r="H269" s="13" t="str">
        <f t="shared" si="17"/>
        <v>CONFIRMED BULLISH</v>
      </c>
    </row>
    <row r="270" spans="1:8" ht="13.5" x14ac:dyDescent="0.25">
      <c r="A270" s="3">
        <v>42401</v>
      </c>
      <c r="B270" s="2">
        <v>1.75</v>
      </c>
      <c r="C270" s="2">
        <v>1.7351000000000001</v>
      </c>
      <c r="D270" s="2">
        <v>693007</v>
      </c>
      <c r="E270" s="2">
        <f t="shared" si="16"/>
        <v>-795921</v>
      </c>
      <c r="F270" s="13" t="str">
        <f t="shared" si="19"/>
        <v>BULLISH</v>
      </c>
      <c r="G270" s="13" t="str">
        <f t="shared" si="18"/>
        <v>WEAK</v>
      </c>
      <c r="H270" s="13" t="str">
        <f t="shared" si="17"/>
        <v>CONFIRMED BULLISH</v>
      </c>
    </row>
    <row r="271" spans="1:8" ht="13.5" x14ac:dyDescent="0.25">
      <c r="A271" s="3">
        <v>42402</v>
      </c>
      <c r="B271" s="2">
        <v>1.71</v>
      </c>
      <c r="C271" s="2">
        <v>1.6955</v>
      </c>
      <c r="D271" s="2">
        <v>233991</v>
      </c>
      <c r="E271" s="2">
        <f t="shared" si="16"/>
        <v>-1029912</v>
      </c>
      <c r="F271" s="13" t="str">
        <f t="shared" si="19"/>
        <v>BULLISH</v>
      </c>
      <c r="G271" s="13" t="str">
        <f t="shared" si="18"/>
        <v>WEAK</v>
      </c>
      <c r="H271" s="13" t="str">
        <f t="shared" si="17"/>
        <v>CONFIRMED BULLISH</v>
      </c>
    </row>
    <row r="272" spans="1:8" ht="13.5" x14ac:dyDescent="0.25">
      <c r="A272" s="3">
        <v>42403</v>
      </c>
      <c r="B272" s="2">
        <v>1.68</v>
      </c>
      <c r="C272" s="2">
        <v>1.6657</v>
      </c>
      <c r="D272" s="2">
        <v>133198</v>
      </c>
      <c r="E272" s="2">
        <f t="shared" si="16"/>
        <v>-1163110</v>
      </c>
      <c r="F272" s="13" t="str">
        <f t="shared" si="19"/>
        <v>BULLISH</v>
      </c>
      <c r="G272" s="13" t="str">
        <f t="shared" si="18"/>
        <v>WEAK</v>
      </c>
      <c r="H272" s="13" t="str">
        <f t="shared" si="17"/>
        <v>CONFIRMED BULLISH</v>
      </c>
    </row>
    <row r="273" spans="1:8" ht="13.5" x14ac:dyDescent="0.25">
      <c r="A273" s="3">
        <v>42404</v>
      </c>
      <c r="B273" s="2">
        <v>1.66</v>
      </c>
      <c r="C273" s="2">
        <v>1.6458999999999999</v>
      </c>
      <c r="D273" s="2">
        <v>140477</v>
      </c>
      <c r="E273" s="2">
        <f t="shared" si="16"/>
        <v>-1303587</v>
      </c>
      <c r="F273" s="13" t="str">
        <f t="shared" si="19"/>
        <v>BULLISH</v>
      </c>
      <c r="G273" s="13" t="str">
        <f t="shared" si="18"/>
        <v>WEAK</v>
      </c>
      <c r="H273" s="13" t="str">
        <f t="shared" si="17"/>
        <v>CONFIRMED BULLISH</v>
      </c>
    </row>
    <row r="274" spans="1:8" ht="13.5" x14ac:dyDescent="0.25">
      <c r="A274" s="3">
        <v>42405</v>
      </c>
      <c r="B274" s="2">
        <v>1.63</v>
      </c>
      <c r="C274" s="2">
        <v>1.6161000000000001</v>
      </c>
      <c r="D274" s="2">
        <v>53349</v>
      </c>
      <c r="E274" s="2">
        <f t="shared" si="16"/>
        <v>-1356936</v>
      </c>
      <c r="F274" s="13" t="str">
        <f t="shared" si="19"/>
        <v>BULLISH</v>
      </c>
      <c r="G274" s="13" t="str">
        <f t="shared" si="18"/>
        <v>WEAK</v>
      </c>
      <c r="H274" s="13" t="str">
        <f t="shared" si="17"/>
        <v>BULLISH DIVERGENCE</v>
      </c>
    </row>
    <row r="275" spans="1:8" ht="13.5" x14ac:dyDescent="0.25">
      <c r="A275" s="3">
        <v>42408</v>
      </c>
      <c r="B275" s="2">
        <v>1.69</v>
      </c>
      <c r="C275" s="2">
        <v>1.6756</v>
      </c>
      <c r="D275" s="2">
        <v>198669</v>
      </c>
      <c r="E275" s="2">
        <f t="shared" si="16"/>
        <v>-1158267</v>
      </c>
      <c r="F275" s="13" t="str">
        <f t="shared" si="19"/>
        <v>BEARISH</v>
      </c>
      <c r="G275" s="13" t="str">
        <f t="shared" si="18"/>
        <v>STRONG</v>
      </c>
      <c r="H275" s="13" t="str">
        <f t="shared" si="17"/>
        <v>CONFIRMED BEARISH</v>
      </c>
    </row>
    <row r="276" spans="1:8" ht="13.5" x14ac:dyDescent="0.25">
      <c r="A276" s="3">
        <v>42409</v>
      </c>
      <c r="B276" s="2">
        <v>1.64</v>
      </c>
      <c r="C276" s="2">
        <v>1.6261000000000001</v>
      </c>
      <c r="D276" s="2">
        <v>67481</v>
      </c>
      <c r="E276" s="2">
        <f t="shared" si="16"/>
        <v>-1225748</v>
      </c>
      <c r="F276" s="13" t="str">
        <f t="shared" si="19"/>
        <v>BEARISH</v>
      </c>
      <c r="G276" s="13" t="str">
        <f t="shared" si="18"/>
        <v>STRONG</v>
      </c>
      <c r="H276" s="13" t="str">
        <f t="shared" si="17"/>
        <v>CONFIRMED BEARISH</v>
      </c>
    </row>
    <row r="277" spans="1:8" ht="13.5" x14ac:dyDescent="0.25">
      <c r="A277" s="3">
        <v>42410</v>
      </c>
      <c r="B277" s="2">
        <v>1.58</v>
      </c>
      <c r="C277" s="2">
        <v>1.5666</v>
      </c>
      <c r="D277" s="2">
        <v>316212</v>
      </c>
      <c r="E277" s="2">
        <f t="shared" si="16"/>
        <v>-1541960</v>
      </c>
      <c r="F277" s="13" t="str">
        <f t="shared" si="19"/>
        <v>BEARISH</v>
      </c>
      <c r="G277" s="13" t="str">
        <f t="shared" si="18"/>
        <v>STRONG</v>
      </c>
      <c r="H277" s="13" t="str">
        <f t="shared" si="17"/>
        <v>CONFIRMED BEARISH</v>
      </c>
    </row>
    <row r="278" spans="1:8" ht="13.5" x14ac:dyDescent="0.25">
      <c r="A278" s="3">
        <v>42411</v>
      </c>
      <c r="B278" s="2">
        <v>1.51</v>
      </c>
      <c r="C278" s="2">
        <v>1.4972000000000001</v>
      </c>
      <c r="D278" s="2">
        <v>101361</v>
      </c>
      <c r="E278" s="2">
        <f t="shared" si="16"/>
        <v>-1643321</v>
      </c>
      <c r="F278" s="13" t="str">
        <f t="shared" si="19"/>
        <v>BEARISH</v>
      </c>
      <c r="G278" s="13" t="str">
        <f t="shared" si="18"/>
        <v>STRONG</v>
      </c>
      <c r="H278" s="13" t="str">
        <f t="shared" si="17"/>
        <v>CONFIRMED BEARISH</v>
      </c>
    </row>
    <row r="279" spans="1:8" ht="13.5" x14ac:dyDescent="0.25">
      <c r="A279" s="3">
        <v>42412</v>
      </c>
      <c r="B279" s="2">
        <v>1.48</v>
      </c>
      <c r="C279" s="2">
        <v>1.4674</v>
      </c>
      <c r="D279" s="2">
        <v>60235</v>
      </c>
      <c r="E279" s="2">
        <f t="shared" si="16"/>
        <v>-1703556</v>
      </c>
      <c r="F279" s="13" t="str">
        <f t="shared" si="19"/>
        <v>BEARISH</v>
      </c>
      <c r="G279" s="13" t="str">
        <f t="shared" si="18"/>
        <v>STRONG</v>
      </c>
      <c r="H279" s="13" t="str">
        <f t="shared" si="17"/>
        <v>CONFIRMED BEARISH</v>
      </c>
    </row>
    <row r="280" spans="1:8" ht="13.5" x14ac:dyDescent="0.25">
      <c r="A280" s="3">
        <v>42415</v>
      </c>
      <c r="B280" s="2">
        <v>1.57</v>
      </c>
      <c r="C280" s="2">
        <v>1.5567</v>
      </c>
      <c r="D280" s="2">
        <v>124547</v>
      </c>
      <c r="E280" s="2">
        <f t="shared" si="16"/>
        <v>-1579009</v>
      </c>
      <c r="F280" s="13" t="str">
        <f t="shared" si="19"/>
        <v>BEARISH</v>
      </c>
      <c r="G280" s="13" t="str">
        <f t="shared" si="18"/>
        <v>STRONG</v>
      </c>
      <c r="H280" s="13" t="str">
        <f t="shared" si="17"/>
        <v>CONFIRMED BEARISH</v>
      </c>
    </row>
    <row r="281" spans="1:8" ht="13.5" x14ac:dyDescent="0.25">
      <c r="A281" s="3">
        <v>42416</v>
      </c>
      <c r="B281" s="2">
        <v>1.59</v>
      </c>
      <c r="C281" s="2">
        <v>1.5765</v>
      </c>
      <c r="D281" s="2">
        <v>170078</v>
      </c>
      <c r="E281" s="2">
        <f t="shared" si="16"/>
        <v>-1408931</v>
      </c>
      <c r="F281" s="13" t="str">
        <f t="shared" si="19"/>
        <v>BEARISH</v>
      </c>
      <c r="G281" s="13" t="str">
        <f t="shared" si="18"/>
        <v>STRONG</v>
      </c>
      <c r="H281" s="13" t="str">
        <f t="shared" si="17"/>
        <v>CONFIRMED BEARISH</v>
      </c>
    </row>
    <row r="282" spans="1:8" ht="13.5" x14ac:dyDescent="0.25">
      <c r="A282" s="3">
        <v>42417</v>
      </c>
      <c r="B282" s="2">
        <v>1.56</v>
      </c>
      <c r="C282" s="2">
        <v>1.5467</v>
      </c>
      <c r="D282" s="2">
        <v>47466</v>
      </c>
      <c r="E282" s="2">
        <f t="shared" si="16"/>
        <v>-1456397</v>
      </c>
      <c r="F282" s="13" t="str">
        <f t="shared" si="19"/>
        <v>BULLISH</v>
      </c>
      <c r="G282" s="13" t="str">
        <f t="shared" si="18"/>
        <v>WEAK</v>
      </c>
      <c r="H282" s="13" t="str">
        <f t="shared" si="17"/>
        <v>BULLISH DIVERGENCE</v>
      </c>
    </row>
    <row r="283" spans="1:8" ht="13.5" x14ac:dyDescent="0.25">
      <c r="A283" s="3">
        <v>42418</v>
      </c>
      <c r="B283" s="2">
        <v>1.54</v>
      </c>
      <c r="C283" s="2">
        <v>1.5268999999999999</v>
      </c>
      <c r="D283" s="2">
        <v>34102</v>
      </c>
      <c r="E283" s="2">
        <f t="shared" si="16"/>
        <v>-1490499</v>
      </c>
      <c r="F283" s="13" t="str">
        <f t="shared" si="19"/>
        <v>BULLISH</v>
      </c>
      <c r="G283" s="13" t="str">
        <f t="shared" si="18"/>
        <v>WEAK</v>
      </c>
      <c r="H283" s="13" t="str">
        <f t="shared" si="17"/>
        <v>CONFIRMED BULLISH</v>
      </c>
    </row>
    <row r="284" spans="1:8" ht="13.5" x14ac:dyDescent="0.25">
      <c r="A284" s="3">
        <v>42419</v>
      </c>
      <c r="B284" s="2">
        <v>1.48</v>
      </c>
      <c r="C284" s="2">
        <v>1.4674</v>
      </c>
      <c r="D284" s="2">
        <v>209883</v>
      </c>
      <c r="E284" s="2">
        <f t="shared" si="16"/>
        <v>-1700382</v>
      </c>
      <c r="F284" s="13" t="str">
        <f t="shared" si="19"/>
        <v>BULLISH</v>
      </c>
      <c r="G284" s="13" t="str">
        <f t="shared" si="18"/>
        <v>NEUTRAL</v>
      </c>
      <c r="H284" s="13" t="str">
        <f t="shared" si="17"/>
        <v>NEUTRAL</v>
      </c>
    </row>
    <row r="285" spans="1:8" ht="13.5" x14ac:dyDescent="0.25">
      <c r="A285" s="3">
        <v>42422</v>
      </c>
      <c r="B285" s="2">
        <v>1.48</v>
      </c>
      <c r="C285" s="2">
        <v>1.4674</v>
      </c>
      <c r="D285" s="2">
        <v>23154</v>
      </c>
      <c r="E285" s="2">
        <f t="shared" si="16"/>
        <v>-1700382</v>
      </c>
      <c r="F285" s="13" t="str">
        <f t="shared" si="19"/>
        <v>BEARISH</v>
      </c>
      <c r="G285" s="13" t="str">
        <f t="shared" si="18"/>
        <v>STRONG</v>
      </c>
      <c r="H285" s="13" t="str">
        <f t="shared" si="17"/>
        <v>CONFIRMED BEARISH</v>
      </c>
    </row>
    <row r="286" spans="1:8" ht="13.5" x14ac:dyDescent="0.25">
      <c r="A286" s="3">
        <v>42423</v>
      </c>
      <c r="B286" s="2">
        <v>1.45</v>
      </c>
      <c r="C286" s="2">
        <v>1.4377</v>
      </c>
      <c r="D286" s="2">
        <v>33440</v>
      </c>
      <c r="E286" s="2">
        <f t="shared" si="16"/>
        <v>-1733822</v>
      </c>
      <c r="F286" s="13" t="str">
        <f t="shared" si="19"/>
        <v>BEARISH</v>
      </c>
      <c r="G286" s="13" t="str">
        <f t="shared" si="18"/>
        <v>STRONG</v>
      </c>
      <c r="H286" s="13" t="str">
        <f t="shared" si="17"/>
        <v>CONFIRMED BEARISH</v>
      </c>
    </row>
    <row r="287" spans="1:8" ht="13.5" x14ac:dyDescent="0.25">
      <c r="A287" s="3">
        <v>42424</v>
      </c>
      <c r="B287" s="2">
        <v>1.44</v>
      </c>
      <c r="C287" s="2">
        <v>1.4278</v>
      </c>
      <c r="D287" s="2">
        <v>340776</v>
      </c>
      <c r="E287" s="2">
        <f t="shared" si="16"/>
        <v>-2074598</v>
      </c>
      <c r="F287" s="13" t="str">
        <f t="shared" si="19"/>
        <v>BEARISH</v>
      </c>
      <c r="G287" s="13" t="str">
        <f t="shared" si="18"/>
        <v>STRONG</v>
      </c>
      <c r="H287" s="13" t="str">
        <f t="shared" si="17"/>
        <v>CONFIRMED BEARISH</v>
      </c>
    </row>
    <row r="288" spans="1:8" ht="13.5" x14ac:dyDescent="0.25">
      <c r="A288" s="3">
        <v>42425</v>
      </c>
      <c r="B288" s="2">
        <v>1.46</v>
      </c>
      <c r="C288" s="2">
        <v>1.4476</v>
      </c>
      <c r="D288" s="2">
        <v>108636</v>
      </c>
      <c r="E288" s="2">
        <f t="shared" si="16"/>
        <v>-1965962</v>
      </c>
      <c r="F288" s="13" t="str">
        <f t="shared" si="19"/>
        <v>BEARISH</v>
      </c>
      <c r="G288" s="13" t="str">
        <f t="shared" si="18"/>
        <v>STRONG</v>
      </c>
      <c r="H288" s="13" t="str">
        <f t="shared" si="17"/>
        <v>CONFIRMED BEARISH</v>
      </c>
    </row>
    <row r="289" spans="1:8" ht="13.5" x14ac:dyDescent="0.25">
      <c r="A289" s="3">
        <v>42426</v>
      </c>
      <c r="B289" s="2">
        <v>1.42</v>
      </c>
      <c r="C289" s="2">
        <v>1.4078999999999999</v>
      </c>
      <c r="D289" s="2">
        <v>35216</v>
      </c>
      <c r="E289" s="2">
        <f t="shared" si="16"/>
        <v>-2001178</v>
      </c>
      <c r="F289" s="13" t="str">
        <f t="shared" si="19"/>
        <v>BEARISH</v>
      </c>
      <c r="G289" s="13" t="str">
        <f t="shared" si="18"/>
        <v>STRONG</v>
      </c>
      <c r="H289" s="13" t="str">
        <f t="shared" si="17"/>
        <v>CONFIRMED BEARISH</v>
      </c>
    </row>
    <row r="290" spans="1:8" ht="13.5" x14ac:dyDescent="0.25">
      <c r="A290" s="3">
        <v>42429</v>
      </c>
      <c r="B290" s="2">
        <v>1.4</v>
      </c>
      <c r="C290" s="2">
        <v>1.3880999999999999</v>
      </c>
      <c r="D290" s="2">
        <v>10681</v>
      </c>
      <c r="E290" s="2">
        <f t="shared" si="16"/>
        <v>-2011859</v>
      </c>
      <c r="F290" s="13" t="str">
        <f t="shared" si="19"/>
        <v>BEARISH</v>
      </c>
      <c r="G290" s="13" t="str">
        <f t="shared" si="18"/>
        <v>STRONG</v>
      </c>
      <c r="H290" s="13" t="str">
        <f t="shared" si="17"/>
        <v>CONFIRMED BEARISH</v>
      </c>
    </row>
    <row r="291" spans="1:8" ht="13.5" x14ac:dyDescent="0.25">
      <c r="A291" s="3">
        <v>42430</v>
      </c>
      <c r="B291" s="2">
        <v>1.4</v>
      </c>
      <c r="C291" s="2">
        <v>1.3880999999999999</v>
      </c>
      <c r="D291" s="2">
        <v>29636</v>
      </c>
      <c r="E291" s="2">
        <f t="shared" si="16"/>
        <v>-2011859</v>
      </c>
      <c r="F291" s="13" t="str">
        <f t="shared" si="19"/>
        <v>BEARISH</v>
      </c>
      <c r="G291" s="13" t="str">
        <f t="shared" si="18"/>
        <v>STRONG</v>
      </c>
      <c r="H291" s="13" t="str">
        <f t="shared" si="17"/>
        <v>CONFIRMED BEARISH</v>
      </c>
    </row>
    <row r="292" spans="1:8" ht="13.5" x14ac:dyDescent="0.25">
      <c r="A292" s="3">
        <v>42431</v>
      </c>
      <c r="B292" s="2">
        <v>1.46</v>
      </c>
      <c r="C292" s="2">
        <v>1.4476</v>
      </c>
      <c r="D292" s="2">
        <v>213322</v>
      </c>
      <c r="E292" s="2">
        <f t="shared" si="16"/>
        <v>-1798537</v>
      </c>
      <c r="F292" s="13" t="str">
        <f t="shared" si="19"/>
        <v>BULLISH</v>
      </c>
      <c r="G292" s="13" t="str">
        <f t="shared" si="18"/>
        <v>WEAK</v>
      </c>
      <c r="H292" s="13" t="str">
        <f t="shared" si="17"/>
        <v>CONFIRMED BULLISH</v>
      </c>
    </row>
    <row r="293" spans="1:8" ht="13.5" x14ac:dyDescent="0.25">
      <c r="A293" s="3">
        <v>42432</v>
      </c>
      <c r="B293" s="2">
        <v>1.42</v>
      </c>
      <c r="C293" s="2">
        <v>1.4078999999999999</v>
      </c>
      <c r="D293" s="2">
        <v>30363</v>
      </c>
      <c r="E293" s="2">
        <f t="shared" si="16"/>
        <v>-1828900</v>
      </c>
      <c r="F293" s="13" t="str">
        <f t="shared" si="19"/>
        <v>BULLISH</v>
      </c>
      <c r="G293" s="13" t="str">
        <f t="shared" si="18"/>
        <v>WEAK</v>
      </c>
      <c r="H293" s="13" t="str">
        <f t="shared" si="17"/>
        <v>BULLISH DIVERGENCE</v>
      </c>
    </row>
    <row r="294" spans="1:8" ht="13.5" x14ac:dyDescent="0.25">
      <c r="A294" s="3">
        <v>42433</v>
      </c>
      <c r="B294" s="2">
        <v>1.43</v>
      </c>
      <c r="C294" s="2">
        <v>1.4177999999999999</v>
      </c>
      <c r="D294" s="2">
        <v>19009</v>
      </c>
      <c r="E294" s="2">
        <f t="shared" si="16"/>
        <v>-1809891</v>
      </c>
      <c r="F294" s="13" t="str">
        <f t="shared" si="19"/>
        <v>BULLISH</v>
      </c>
      <c r="G294" s="13" t="str">
        <f t="shared" si="18"/>
        <v>WEAK</v>
      </c>
      <c r="H294" s="13" t="str">
        <f t="shared" si="17"/>
        <v>CONFIRMED BULLISH</v>
      </c>
    </row>
    <row r="295" spans="1:8" ht="13.5" x14ac:dyDescent="0.25">
      <c r="A295" s="3">
        <v>42436</v>
      </c>
      <c r="B295" s="2">
        <v>1.39</v>
      </c>
      <c r="C295" s="2">
        <v>1.3782000000000001</v>
      </c>
      <c r="D295" s="2">
        <v>16170</v>
      </c>
      <c r="E295" s="2">
        <f t="shared" si="16"/>
        <v>-1826061</v>
      </c>
      <c r="F295" s="13" t="str">
        <f t="shared" si="19"/>
        <v>BULLISH</v>
      </c>
      <c r="G295" s="13" t="str">
        <f t="shared" si="18"/>
        <v>WEAK</v>
      </c>
      <c r="H295" s="13" t="str">
        <f t="shared" si="17"/>
        <v>BULLISH DIVERGENCE</v>
      </c>
    </row>
    <row r="296" spans="1:8" ht="13.5" x14ac:dyDescent="0.25">
      <c r="A296" s="3">
        <v>42437</v>
      </c>
      <c r="B296" s="2">
        <v>1.42</v>
      </c>
      <c r="C296" s="2">
        <v>1.4078999999999999</v>
      </c>
      <c r="D296" s="2">
        <v>8363</v>
      </c>
      <c r="E296" s="2">
        <f t="shared" si="16"/>
        <v>-1817698</v>
      </c>
      <c r="F296" s="13" t="str">
        <f t="shared" si="19"/>
        <v>BULLISH</v>
      </c>
      <c r="G296" s="13" t="str">
        <f t="shared" si="18"/>
        <v>WEAK</v>
      </c>
      <c r="H296" s="13" t="str">
        <f t="shared" si="17"/>
        <v>CONFIRMED BULLISH</v>
      </c>
    </row>
    <row r="297" spans="1:8" ht="13.5" x14ac:dyDescent="0.25">
      <c r="A297" s="3">
        <v>42438</v>
      </c>
      <c r="B297" s="2">
        <v>1.45</v>
      </c>
      <c r="C297" s="2">
        <v>1.4377</v>
      </c>
      <c r="D297" s="2">
        <v>36206</v>
      </c>
      <c r="E297" s="2">
        <f t="shared" si="16"/>
        <v>-1781492</v>
      </c>
      <c r="F297" s="13" t="str">
        <f t="shared" si="19"/>
        <v>BULLISH</v>
      </c>
      <c r="G297" s="13" t="str">
        <f t="shared" si="18"/>
        <v>NEUTRAL</v>
      </c>
      <c r="H297" s="13" t="str">
        <f t="shared" si="17"/>
        <v>BULLISH DIVERGENCE</v>
      </c>
    </row>
    <row r="298" spans="1:8" ht="13.5" x14ac:dyDescent="0.25">
      <c r="A298" s="3">
        <v>42439</v>
      </c>
      <c r="B298" s="2">
        <v>1.41</v>
      </c>
      <c r="C298" s="2">
        <v>1.3979999999999999</v>
      </c>
      <c r="D298" s="2">
        <v>47318</v>
      </c>
      <c r="E298" s="2">
        <f t="shared" si="16"/>
        <v>-1828810</v>
      </c>
      <c r="F298" s="13" t="str">
        <f t="shared" si="19"/>
        <v>BULLISH</v>
      </c>
      <c r="G298" s="13" t="str">
        <f t="shared" si="18"/>
        <v>NEUTRAL</v>
      </c>
      <c r="H298" s="13" t="str">
        <f t="shared" si="17"/>
        <v>BULLISH DIVERGENCE</v>
      </c>
    </row>
    <row r="299" spans="1:8" ht="13.5" x14ac:dyDescent="0.25">
      <c r="A299" s="3">
        <v>42440</v>
      </c>
      <c r="B299" s="2">
        <v>1.4</v>
      </c>
      <c r="C299" s="2">
        <v>1.3880999999999999</v>
      </c>
      <c r="D299" s="2">
        <v>74648</v>
      </c>
      <c r="E299" s="2">
        <f t="shared" si="16"/>
        <v>-1903458</v>
      </c>
      <c r="F299" s="13" t="str">
        <f t="shared" si="19"/>
        <v>BEARISH</v>
      </c>
      <c r="G299" s="13" t="str">
        <f t="shared" si="18"/>
        <v>STRONG</v>
      </c>
      <c r="H299" s="13" t="str">
        <f t="shared" si="17"/>
        <v>CONFIRMED BEARISH</v>
      </c>
    </row>
    <row r="300" spans="1:8" ht="13.5" x14ac:dyDescent="0.25">
      <c r="A300" s="3">
        <v>42443</v>
      </c>
      <c r="B300" s="2">
        <v>1.42</v>
      </c>
      <c r="C300" s="2">
        <v>1.4078999999999999</v>
      </c>
      <c r="D300" s="2">
        <v>30053</v>
      </c>
      <c r="E300" s="2">
        <f t="shared" si="16"/>
        <v>-1873405</v>
      </c>
      <c r="F300" s="13" t="str">
        <f t="shared" si="19"/>
        <v>BEARISH</v>
      </c>
      <c r="G300" s="13" t="str">
        <f t="shared" si="18"/>
        <v>STRONG</v>
      </c>
      <c r="H300" s="13" t="str">
        <f t="shared" si="17"/>
        <v>BEARISH DIVERGENCE</v>
      </c>
    </row>
    <row r="301" spans="1:8" ht="13.5" x14ac:dyDescent="0.25">
      <c r="A301" s="3">
        <v>42444</v>
      </c>
      <c r="B301" s="2">
        <v>1.41</v>
      </c>
      <c r="C301" s="2">
        <v>1.3979999999999999</v>
      </c>
      <c r="D301" s="2">
        <v>41571</v>
      </c>
      <c r="E301" s="2">
        <f t="shared" si="16"/>
        <v>-1914976</v>
      </c>
      <c r="F301" s="13" t="str">
        <f t="shared" si="19"/>
        <v>BEARISH</v>
      </c>
      <c r="G301" s="13" t="str">
        <f t="shared" si="18"/>
        <v>STRONG</v>
      </c>
      <c r="H301" s="13" t="str">
        <f t="shared" si="17"/>
        <v>CONFIRMED BEARISH</v>
      </c>
    </row>
    <row r="302" spans="1:8" ht="13.5" x14ac:dyDescent="0.25">
      <c r="A302" s="3">
        <v>42445</v>
      </c>
      <c r="B302" s="2">
        <v>1.4</v>
      </c>
      <c r="C302" s="2">
        <v>1.3880999999999999</v>
      </c>
      <c r="D302" s="2">
        <v>22760</v>
      </c>
      <c r="E302" s="2">
        <f t="shared" si="16"/>
        <v>-1937736</v>
      </c>
      <c r="F302" s="13" t="str">
        <f t="shared" si="19"/>
        <v>BEARISH</v>
      </c>
      <c r="G302" s="13" t="str">
        <f t="shared" si="18"/>
        <v>STRONG</v>
      </c>
      <c r="H302" s="13" t="str">
        <f t="shared" si="17"/>
        <v>CONFIRMED BEARISH</v>
      </c>
    </row>
    <row r="303" spans="1:8" ht="13.5" x14ac:dyDescent="0.25">
      <c r="A303" s="3">
        <v>42446</v>
      </c>
      <c r="B303" s="2">
        <v>1.39</v>
      </c>
      <c r="C303" s="2">
        <v>1.3782000000000001</v>
      </c>
      <c r="D303" s="2">
        <v>23668</v>
      </c>
      <c r="E303" s="2">
        <f t="shared" si="16"/>
        <v>-1961404</v>
      </c>
      <c r="F303" s="13" t="str">
        <f t="shared" si="19"/>
        <v>BEARISH</v>
      </c>
      <c r="G303" s="13" t="str">
        <f t="shared" si="18"/>
        <v>STRONG</v>
      </c>
      <c r="H303" s="13" t="str">
        <f t="shared" si="17"/>
        <v>CONFIRMED BEARISH</v>
      </c>
    </row>
    <row r="304" spans="1:8" ht="13.5" x14ac:dyDescent="0.25">
      <c r="A304" s="3">
        <v>42447</v>
      </c>
      <c r="B304" s="2">
        <v>1.39</v>
      </c>
      <c r="C304" s="2">
        <v>1.3782000000000001</v>
      </c>
      <c r="D304" s="2">
        <v>38319</v>
      </c>
      <c r="E304" s="2">
        <f t="shared" si="16"/>
        <v>-1961404</v>
      </c>
      <c r="F304" s="13" t="str">
        <f t="shared" si="19"/>
        <v>BEARISH</v>
      </c>
      <c r="G304" s="13" t="str">
        <f t="shared" si="18"/>
        <v>STRONG</v>
      </c>
      <c r="H304" s="13" t="str">
        <f t="shared" si="17"/>
        <v>CONFIRMED BEARISH</v>
      </c>
    </row>
    <row r="305" spans="1:8" ht="13.5" x14ac:dyDescent="0.25">
      <c r="A305" s="3">
        <v>42450</v>
      </c>
      <c r="B305" s="2">
        <v>1.38</v>
      </c>
      <c r="C305" s="2">
        <v>1.3683000000000001</v>
      </c>
      <c r="D305" s="2">
        <v>24903</v>
      </c>
      <c r="E305" s="2">
        <f t="shared" si="16"/>
        <v>-1986307</v>
      </c>
      <c r="F305" s="13" t="str">
        <f t="shared" si="19"/>
        <v>BEARISH</v>
      </c>
      <c r="G305" s="13" t="str">
        <f t="shared" si="18"/>
        <v>STRONG</v>
      </c>
      <c r="H305" s="13" t="str">
        <f t="shared" si="17"/>
        <v>CONFIRMED BEARISH</v>
      </c>
    </row>
    <row r="306" spans="1:8" ht="13.5" x14ac:dyDescent="0.25">
      <c r="A306" s="3">
        <v>42451</v>
      </c>
      <c r="B306" s="2">
        <v>1.39</v>
      </c>
      <c r="C306" s="2">
        <v>1.3782000000000001</v>
      </c>
      <c r="D306" s="2">
        <v>57429</v>
      </c>
      <c r="E306" s="2">
        <f t="shared" si="16"/>
        <v>-1928878</v>
      </c>
      <c r="F306" s="13" t="str">
        <f t="shared" si="19"/>
        <v>BEARISH</v>
      </c>
      <c r="G306" s="13" t="str">
        <f t="shared" si="18"/>
        <v>NEUTRAL</v>
      </c>
      <c r="H306" s="13" t="str">
        <f t="shared" si="17"/>
        <v>CONFIRMED BEARISH</v>
      </c>
    </row>
    <row r="307" spans="1:8" ht="13.5" x14ac:dyDescent="0.25">
      <c r="A307" s="3">
        <v>42452</v>
      </c>
      <c r="B307" s="2">
        <v>1.4</v>
      </c>
      <c r="C307" s="2">
        <v>1.3880999999999999</v>
      </c>
      <c r="D307" s="2">
        <v>51954</v>
      </c>
      <c r="E307" s="2">
        <f t="shared" si="16"/>
        <v>-1876924</v>
      </c>
      <c r="F307" s="13" t="str">
        <f t="shared" si="19"/>
        <v>BULLISH</v>
      </c>
      <c r="G307" s="13" t="str">
        <f t="shared" si="18"/>
        <v>WEAK</v>
      </c>
      <c r="H307" s="13" t="str">
        <f t="shared" si="17"/>
        <v>NEUTRAL</v>
      </c>
    </row>
    <row r="308" spans="1:8" ht="13.5" x14ac:dyDescent="0.25">
      <c r="A308" s="3">
        <v>42453</v>
      </c>
      <c r="B308" s="2">
        <v>1.38</v>
      </c>
      <c r="C308" s="2">
        <v>1.3683000000000001</v>
      </c>
      <c r="D308" s="2">
        <v>71225</v>
      </c>
      <c r="E308" s="2">
        <f t="shared" si="16"/>
        <v>-1948149</v>
      </c>
      <c r="F308" s="13" t="str">
        <f t="shared" si="19"/>
        <v>BULLISH</v>
      </c>
      <c r="G308" s="13" t="str">
        <f t="shared" si="18"/>
        <v>NEUTRAL</v>
      </c>
      <c r="H308" s="13" t="str">
        <f t="shared" si="17"/>
        <v>BULLISH DIVERGENCE</v>
      </c>
    </row>
    <row r="309" spans="1:8" ht="13.5" x14ac:dyDescent="0.25">
      <c r="A309" s="3">
        <v>42454</v>
      </c>
      <c r="B309" s="2">
        <v>1.37</v>
      </c>
      <c r="C309" s="2">
        <v>1.3584000000000001</v>
      </c>
      <c r="D309" s="2">
        <v>28613</v>
      </c>
      <c r="E309" s="2">
        <f t="shared" si="16"/>
        <v>-1976762</v>
      </c>
      <c r="F309" s="13" t="str">
        <f t="shared" si="19"/>
        <v>BEARISH</v>
      </c>
      <c r="G309" s="13" t="str">
        <f t="shared" si="18"/>
        <v>NEUTRAL</v>
      </c>
      <c r="H309" s="13" t="str">
        <f t="shared" si="17"/>
        <v>CONFIRMED BEARISH</v>
      </c>
    </row>
    <row r="310" spans="1:8" ht="13.5" x14ac:dyDescent="0.25">
      <c r="A310" s="3">
        <v>42457</v>
      </c>
      <c r="B310" s="2">
        <v>1.35</v>
      </c>
      <c r="C310" s="2">
        <v>1.3385</v>
      </c>
      <c r="D310" s="2">
        <v>76110</v>
      </c>
      <c r="E310" s="2">
        <f t="shared" si="16"/>
        <v>-2052872</v>
      </c>
      <c r="F310" s="13" t="str">
        <f t="shared" si="19"/>
        <v>BEARISH</v>
      </c>
      <c r="G310" s="13" t="str">
        <f t="shared" si="18"/>
        <v>STRONG</v>
      </c>
      <c r="H310" s="13" t="str">
        <f t="shared" si="17"/>
        <v>CONFIRMED BEARISH</v>
      </c>
    </row>
    <row r="311" spans="1:8" ht="13.5" x14ac:dyDescent="0.25">
      <c r="A311" s="3">
        <v>42458</v>
      </c>
      <c r="B311" s="2">
        <v>1.31</v>
      </c>
      <c r="C311" s="2">
        <v>1.2988999999999999</v>
      </c>
      <c r="D311" s="2">
        <v>249369</v>
      </c>
      <c r="E311" s="2">
        <f t="shared" si="16"/>
        <v>-2302241</v>
      </c>
      <c r="F311" s="13" t="str">
        <f t="shared" si="19"/>
        <v>BEARISH</v>
      </c>
      <c r="G311" s="13" t="str">
        <f t="shared" si="18"/>
        <v>STRONG</v>
      </c>
      <c r="H311" s="13" t="str">
        <f t="shared" si="17"/>
        <v>CONFIRMED BEARISH</v>
      </c>
    </row>
    <row r="312" spans="1:8" ht="13.5" x14ac:dyDescent="0.25">
      <c r="A312" s="3">
        <v>42459</v>
      </c>
      <c r="B312" s="2">
        <v>1.33</v>
      </c>
      <c r="C312" s="2">
        <v>1.3187</v>
      </c>
      <c r="D312" s="2">
        <v>182033</v>
      </c>
      <c r="E312" s="2">
        <f t="shared" si="16"/>
        <v>-2120208</v>
      </c>
      <c r="F312" s="13" t="str">
        <f t="shared" si="19"/>
        <v>BEARISH</v>
      </c>
      <c r="G312" s="13" t="str">
        <f t="shared" si="18"/>
        <v>STRONG</v>
      </c>
      <c r="H312" s="13" t="str">
        <f t="shared" si="17"/>
        <v>CONFIRMED BEARISH</v>
      </c>
    </row>
    <row r="313" spans="1:8" ht="13.5" x14ac:dyDescent="0.25">
      <c r="A313" s="3">
        <v>42460</v>
      </c>
      <c r="B313" s="2">
        <v>1.34</v>
      </c>
      <c r="C313" s="2">
        <v>1.3286</v>
      </c>
      <c r="D313" s="2">
        <v>62965</v>
      </c>
      <c r="E313" s="2">
        <f t="shared" si="16"/>
        <v>-2057243</v>
      </c>
      <c r="F313" s="13" t="str">
        <f t="shared" si="19"/>
        <v>BEARISH</v>
      </c>
      <c r="G313" s="13" t="str">
        <f t="shared" si="18"/>
        <v>STRONG</v>
      </c>
      <c r="H313" s="13" t="str">
        <f t="shared" si="17"/>
        <v>CONFIRMED BEARISH</v>
      </c>
    </row>
    <row r="314" spans="1:8" ht="13.5" x14ac:dyDescent="0.25">
      <c r="A314" s="3">
        <v>42461</v>
      </c>
      <c r="B314" s="2">
        <v>1.34</v>
      </c>
      <c r="C314" s="2">
        <v>1.3286</v>
      </c>
      <c r="D314" s="2">
        <v>14635</v>
      </c>
      <c r="E314" s="2">
        <f t="shared" si="16"/>
        <v>-2057243</v>
      </c>
      <c r="F314" s="13" t="str">
        <f t="shared" si="19"/>
        <v>BEARISH</v>
      </c>
      <c r="G314" s="13" t="str">
        <f t="shared" si="18"/>
        <v>STRONG</v>
      </c>
      <c r="H314" s="13" t="str">
        <f t="shared" si="17"/>
        <v>CONFIRMED BEARISH</v>
      </c>
    </row>
    <row r="315" spans="1:8" ht="13.5" x14ac:dyDescent="0.25">
      <c r="A315" s="3">
        <v>42464</v>
      </c>
      <c r="B315" s="2">
        <v>1.33</v>
      </c>
      <c r="C315" s="2">
        <v>1.3187</v>
      </c>
      <c r="D315" s="2">
        <v>2343</v>
      </c>
      <c r="E315" s="2">
        <f t="shared" si="16"/>
        <v>-2059586</v>
      </c>
      <c r="F315" s="13" t="str">
        <f t="shared" si="19"/>
        <v>BEARISH</v>
      </c>
      <c r="G315" s="13" t="str">
        <f t="shared" si="18"/>
        <v>NEUTRAL</v>
      </c>
      <c r="H315" s="13" t="str">
        <f t="shared" si="17"/>
        <v>CONFIRMED BEARISH</v>
      </c>
    </row>
    <row r="316" spans="1:8" ht="13.5" x14ac:dyDescent="0.25">
      <c r="A316" s="3">
        <v>42465</v>
      </c>
      <c r="B316" s="2">
        <v>1.3</v>
      </c>
      <c r="C316" s="2">
        <v>1.2889999999999999</v>
      </c>
      <c r="D316" s="2">
        <v>99821</v>
      </c>
      <c r="E316" s="2">
        <f t="shared" si="16"/>
        <v>-2159407</v>
      </c>
      <c r="F316" s="13" t="str">
        <f t="shared" si="19"/>
        <v>BULLISH</v>
      </c>
      <c r="G316" s="13" t="str">
        <f t="shared" si="18"/>
        <v>WEAK</v>
      </c>
      <c r="H316" s="13" t="str">
        <f t="shared" si="17"/>
        <v>BULLISH DIVERGENCE</v>
      </c>
    </row>
    <row r="317" spans="1:8" ht="13.5" x14ac:dyDescent="0.25">
      <c r="A317" s="3">
        <v>42466</v>
      </c>
      <c r="B317" s="2">
        <v>1.27</v>
      </c>
      <c r="C317" s="2">
        <v>1.2592000000000001</v>
      </c>
      <c r="D317" s="2">
        <v>133222</v>
      </c>
      <c r="E317" s="2">
        <f t="shared" si="16"/>
        <v>-2292629</v>
      </c>
      <c r="F317" s="13" t="str">
        <f t="shared" si="19"/>
        <v>BEARISH</v>
      </c>
      <c r="G317" s="13" t="str">
        <f t="shared" si="18"/>
        <v>STRONG</v>
      </c>
      <c r="H317" s="13" t="str">
        <f t="shared" si="17"/>
        <v>CONFIRMED BEARISH</v>
      </c>
    </row>
    <row r="318" spans="1:8" ht="13.5" x14ac:dyDescent="0.25">
      <c r="A318" s="3">
        <v>42467</v>
      </c>
      <c r="B318" s="2">
        <v>1.29</v>
      </c>
      <c r="C318" s="2">
        <v>1.2789999999999999</v>
      </c>
      <c r="D318" s="2">
        <v>74855</v>
      </c>
      <c r="E318" s="2">
        <f t="shared" si="16"/>
        <v>-2217774</v>
      </c>
      <c r="F318" s="13" t="str">
        <f t="shared" si="19"/>
        <v>BEARISH</v>
      </c>
      <c r="G318" s="13" t="str">
        <f t="shared" si="18"/>
        <v>STRONG</v>
      </c>
      <c r="H318" s="13" t="str">
        <f t="shared" si="17"/>
        <v>CONFIRMED BEARISH</v>
      </c>
    </row>
    <row r="319" spans="1:8" ht="13.5" x14ac:dyDescent="0.25">
      <c r="A319" s="3">
        <v>42468</v>
      </c>
      <c r="B319" s="2">
        <v>1.32</v>
      </c>
      <c r="C319" s="2">
        <v>1.3088</v>
      </c>
      <c r="D319" s="2">
        <v>33978</v>
      </c>
      <c r="E319" s="2">
        <f t="shared" si="16"/>
        <v>-2183796</v>
      </c>
      <c r="F319" s="13" t="str">
        <f t="shared" si="19"/>
        <v>BEARISH</v>
      </c>
      <c r="G319" s="13" t="str">
        <f t="shared" si="18"/>
        <v>STRONG</v>
      </c>
      <c r="H319" s="13" t="str">
        <f t="shared" si="17"/>
        <v>CONFIRMED BEARISH</v>
      </c>
    </row>
    <row r="320" spans="1:8" ht="13.5" x14ac:dyDescent="0.25">
      <c r="A320" s="3">
        <v>42471</v>
      </c>
      <c r="B320" s="2">
        <v>1.34</v>
      </c>
      <c r="C320" s="2">
        <v>1.3286</v>
      </c>
      <c r="D320" s="2">
        <v>83659</v>
      </c>
      <c r="E320" s="2">
        <f t="shared" si="16"/>
        <v>-2100137</v>
      </c>
      <c r="F320" s="13" t="str">
        <f t="shared" si="19"/>
        <v>BEARISH</v>
      </c>
      <c r="G320" s="13" t="str">
        <f t="shared" si="18"/>
        <v>NEUTRAL</v>
      </c>
      <c r="H320" s="13" t="str">
        <f t="shared" si="17"/>
        <v>BEARISH DIVERGENCE</v>
      </c>
    </row>
    <row r="321" spans="1:8" ht="13.5" x14ac:dyDescent="0.25">
      <c r="A321" s="3">
        <v>42472</v>
      </c>
      <c r="B321" s="2">
        <v>1.38</v>
      </c>
      <c r="C321" s="2">
        <v>1.3683000000000001</v>
      </c>
      <c r="D321" s="2">
        <v>203771</v>
      </c>
      <c r="E321" s="2">
        <f t="shared" si="16"/>
        <v>-1896366</v>
      </c>
      <c r="F321" s="13" t="str">
        <f t="shared" si="19"/>
        <v>BULLISH</v>
      </c>
      <c r="G321" s="13" t="str">
        <f t="shared" si="18"/>
        <v>WEAK</v>
      </c>
      <c r="H321" s="13" t="str">
        <f t="shared" si="17"/>
        <v>CONFIRMED BULLISH</v>
      </c>
    </row>
    <row r="322" spans="1:8" ht="13.5" x14ac:dyDescent="0.25">
      <c r="A322" s="3">
        <v>42473</v>
      </c>
      <c r="B322" s="2">
        <v>1.42</v>
      </c>
      <c r="C322" s="2">
        <v>1.4078999999999999</v>
      </c>
      <c r="D322" s="2">
        <v>233346</v>
      </c>
      <c r="E322" s="2">
        <f t="shared" si="16"/>
        <v>-1663020</v>
      </c>
      <c r="F322" s="13" t="str">
        <f t="shared" si="19"/>
        <v>BULLISH</v>
      </c>
      <c r="G322" s="13" t="str">
        <f t="shared" si="18"/>
        <v>WEAK</v>
      </c>
      <c r="H322" s="13" t="str">
        <f t="shared" si="17"/>
        <v>CONFIRMED BULLISH</v>
      </c>
    </row>
    <row r="323" spans="1:8" ht="13.5" x14ac:dyDescent="0.25">
      <c r="A323" s="3">
        <v>42474</v>
      </c>
      <c r="B323" s="2">
        <v>1.5</v>
      </c>
      <c r="C323" s="2">
        <v>1.4873000000000001</v>
      </c>
      <c r="D323" s="2">
        <v>265692</v>
      </c>
      <c r="E323" s="2">
        <f t="shared" si="16"/>
        <v>-1397328</v>
      </c>
      <c r="F323" s="13" t="str">
        <f t="shared" si="19"/>
        <v>BULLISH</v>
      </c>
      <c r="G323" s="13" t="str">
        <f t="shared" si="18"/>
        <v>WEAK</v>
      </c>
      <c r="H323" s="13" t="str">
        <f t="shared" si="17"/>
        <v>CONFIRMED BULLISH</v>
      </c>
    </row>
    <row r="324" spans="1:8" ht="13.5" x14ac:dyDescent="0.25">
      <c r="A324" s="3">
        <v>42475</v>
      </c>
      <c r="B324" s="2">
        <v>1.49</v>
      </c>
      <c r="C324" s="2">
        <v>1.4773000000000001</v>
      </c>
      <c r="D324" s="2">
        <v>388898</v>
      </c>
      <c r="E324" s="2">
        <f t="shared" ref="E324:E387" si="20">IF(B324&gt;B323, E323+D324, IF(B324&lt;B323, E323-D324, E323))</f>
        <v>-1786226</v>
      </c>
      <c r="F324" s="13" t="str">
        <f t="shared" si="19"/>
        <v>BULLISH</v>
      </c>
      <c r="G324" s="13" t="str">
        <f t="shared" si="18"/>
        <v>WEAK</v>
      </c>
      <c r="H324" s="13" t="str">
        <f t="shared" si="17"/>
        <v>CONFIRMED BULLISH</v>
      </c>
    </row>
    <row r="325" spans="1:8" ht="13.5" x14ac:dyDescent="0.25">
      <c r="A325" s="3">
        <v>42478</v>
      </c>
      <c r="B325" s="2">
        <v>1.47</v>
      </c>
      <c r="C325" s="2">
        <v>1.4575</v>
      </c>
      <c r="D325" s="2">
        <v>98681</v>
      </c>
      <c r="E325" s="2">
        <f t="shared" si="20"/>
        <v>-1884907</v>
      </c>
      <c r="F325" s="13" t="str">
        <f t="shared" si="19"/>
        <v>BULLISH</v>
      </c>
      <c r="G325" s="13" t="str">
        <f t="shared" si="18"/>
        <v>WEAK</v>
      </c>
      <c r="H325" s="13" t="str">
        <f t="shared" si="17"/>
        <v>CONFIRMED BULLISH</v>
      </c>
    </row>
    <row r="326" spans="1:8" ht="13.5" x14ac:dyDescent="0.25">
      <c r="A326" s="3">
        <v>42479</v>
      </c>
      <c r="B326" s="2">
        <v>1.55</v>
      </c>
      <c r="C326" s="2">
        <v>1.5367999999999999</v>
      </c>
      <c r="D326" s="2">
        <v>350199</v>
      </c>
      <c r="E326" s="2">
        <f t="shared" si="20"/>
        <v>-1534708</v>
      </c>
      <c r="F326" s="13" t="str">
        <f t="shared" si="19"/>
        <v>BULLISH</v>
      </c>
      <c r="G326" s="13" t="str">
        <f t="shared" si="18"/>
        <v>WEAK</v>
      </c>
      <c r="H326" s="13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v>42480</v>
      </c>
      <c r="B327" s="2">
        <v>1.59</v>
      </c>
      <c r="C327" s="2">
        <v>1.5765</v>
      </c>
      <c r="D327" s="2">
        <v>360736</v>
      </c>
      <c r="E327" s="2">
        <f t="shared" si="20"/>
        <v>-1173972</v>
      </c>
      <c r="F327" s="13" t="str">
        <f t="shared" si="19"/>
        <v>BULLISH</v>
      </c>
      <c r="G327" s="13" t="str">
        <f t="shared" ref="G327:G390" si="22">IF((E327-E322)/E322 &gt; 0.02, "STRONG",
 IF((E327-E322)/E322 &lt; -0.02, "WEAK", "NEUTRAL"))</f>
        <v>WEAK</v>
      </c>
      <c r="H327" s="13" t="str">
        <f t="shared" si="21"/>
        <v>CONFIRMED BULLISH</v>
      </c>
    </row>
    <row r="328" spans="1:8" ht="13.5" x14ac:dyDescent="0.25">
      <c r="A328" s="3">
        <v>42481</v>
      </c>
      <c r="B328" s="2">
        <v>1.58</v>
      </c>
      <c r="C328" s="2">
        <v>1.5666</v>
      </c>
      <c r="D328" s="2">
        <v>59301</v>
      </c>
      <c r="E328" s="2">
        <f t="shared" si="20"/>
        <v>-1233273</v>
      </c>
      <c r="F328" s="13" t="str">
        <f t="shared" ref="F328:F391" si="23">IF(E328&gt;E323,"BULLISH",IF(E328&lt;E323,"BEARISH","NEUTRAL"))</f>
        <v>BULLISH</v>
      </c>
      <c r="G328" s="13" t="str">
        <f t="shared" si="22"/>
        <v>WEAK</v>
      </c>
      <c r="H328" s="13" t="str">
        <f t="shared" si="21"/>
        <v>CONFIRMED BULLISH</v>
      </c>
    </row>
    <row r="329" spans="1:8" ht="13.5" x14ac:dyDescent="0.25">
      <c r="A329" s="3">
        <v>42482</v>
      </c>
      <c r="B329" s="2">
        <v>1.56</v>
      </c>
      <c r="C329" s="2">
        <v>1.5467</v>
      </c>
      <c r="D329" s="2">
        <v>95365</v>
      </c>
      <c r="E329" s="2">
        <f t="shared" si="20"/>
        <v>-1328638</v>
      </c>
      <c r="F329" s="13" t="str">
        <f t="shared" si="23"/>
        <v>BULLISH</v>
      </c>
      <c r="G329" s="13" t="str">
        <f t="shared" si="22"/>
        <v>WEAK</v>
      </c>
      <c r="H329" s="13" t="str">
        <f t="shared" si="21"/>
        <v>CONFIRMED BULLISH</v>
      </c>
    </row>
    <row r="330" spans="1:8" ht="13.5" x14ac:dyDescent="0.25">
      <c r="A330" s="3">
        <v>42485</v>
      </c>
      <c r="B330" s="2">
        <v>1.53</v>
      </c>
      <c r="C330" s="2">
        <v>1.5169999999999999</v>
      </c>
      <c r="D330" s="2">
        <v>90186</v>
      </c>
      <c r="E330" s="2">
        <f t="shared" si="20"/>
        <v>-1418824</v>
      </c>
      <c r="F330" s="13" t="str">
        <f t="shared" si="23"/>
        <v>BULLISH</v>
      </c>
      <c r="G330" s="13" t="str">
        <f t="shared" si="22"/>
        <v>WEAK</v>
      </c>
      <c r="H330" s="13" t="str">
        <f t="shared" si="21"/>
        <v>CONFIRMED BULLISH</v>
      </c>
    </row>
    <row r="331" spans="1:8" ht="13.5" x14ac:dyDescent="0.25">
      <c r="A331" s="3">
        <v>42486</v>
      </c>
      <c r="B331" s="2">
        <v>1.51</v>
      </c>
      <c r="C331" s="2">
        <v>1.4972000000000001</v>
      </c>
      <c r="D331" s="2">
        <v>62628</v>
      </c>
      <c r="E331" s="2">
        <f t="shared" si="20"/>
        <v>-1481452</v>
      </c>
      <c r="F331" s="13" t="str">
        <f t="shared" si="23"/>
        <v>BULLISH</v>
      </c>
      <c r="G331" s="13" t="str">
        <f t="shared" si="22"/>
        <v>WEAK</v>
      </c>
      <c r="H331" s="13" t="str">
        <f t="shared" si="21"/>
        <v>BULLISH DIVERGENCE</v>
      </c>
    </row>
    <row r="332" spans="1:8" ht="13.5" x14ac:dyDescent="0.25">
      <c r="A332" s="3">
        <v>42487</v>
      </c>
      <c r="B332" s="2">
        <v>1.57</v>
      </c>
      <c r="C332" s="2">
        <v>1.5567</v>
      </c>
      <c r="D332" s="2">
        <v>165181</v>
      </c>
      <c r="E332" s="2">
        <f t="shared" si="20"/>
        <v>-1316271</v>
      </c>
      <c r="F332" s="13" t="str">
        <f t="shared" si="23"/>
        <v>BEARISH</v>
      </c>
      <c r="G332" s="13" t="str">
        <f t="shared" si="22"/>
        <v>STRONG</v>
      </c>
      <c r="H332" s="13" t="str">
        <f t="shared" si="21"/>
        <v>CONFIRMED BEARISH</v>
      </c>
    </row>
    <row r="333" spans="1:8" ht="13.5" x14ac:dyDescent="0.25">
      <c r="A333" s="3">
        <v>42488</v>
      </c>
      <c r="B333" s="2">
        <v>1.57</v>
      </c>
      <c r="C333" s="2">
        <v>1.5567</v>
      </c>
      <c r="D333" s="2">
        <v>111602</v>
      </c>
      <c r="E333" s="2">
        <f t="shared" si="20"/>
        <v>-1316271</v>
      </c>
      <c r="F333" s="13" t="str">
        <f t="shared" si="23"/>
        <v>BEARISH</v>
      </c>
      <c r="G333" s="13" t="str">
        <f t="shared" si="22"/>
        <v>STRONG</v>
      </c>
      <c r="H333" s="13" t="str">
        <f t="shared" si="21"/>
        <v>CONFIRMED BEARISH</v>
      </c>
    </row>
    <row r="334" spans="1:8" ht="13.5" x14ac:dyDescent="0.25">
      <c r="A334" s="3">
        <v>42489</v>
      </c>
      <c r="B334" s="2">
        <v>1.56</v>
      </c>
      <c r="C334" s="2">
        <v>1.5467</v>
      </c>
      <c r="D334" s="2">
        <v>26471</v>
      </c>
      <c r="E334" s="2">
        <f t="shared" si="20"/>
        <v>-1342742</v>
      </c>
      <c r="F334" s="13" t="str">
        <f t="shared" si="23"/>
        <v>BEARISH</v>
      </c>
      <c r="G334" s="13" t="str">
        <f t="shared" si="22"/>
        <v>NEUTRAL</v>
      </c>
      <c r="H334" s="13" t="str">
        <f t="shared" si="21"/>
        <v>NEUTRAL</v>
      </c>
    </row>
    <row r="335" spans="1:8" ht="13.5" x14ac:dyDescent="0.25">
      <c r="A335" s="3">
        <v>42492</v>
      </c>
      <c r="B335" s="2">
        <v>1.5</v>
      </c>
      <c r="C335" s="2">
        <v>1.4873000000000001</v>
      </c>
      <c r="D335" s="2">
        <v>29211</v>
      </c>
      <c r="E335" s="2">
        <f t="shared" si="20"/>
        <v>-1371953</v>
      </c>
      <c r="F335" s="13" t="str">
        <f t="shared" si="23"/>
        <v>BULLISH</v>
      </c>
      <c r="G335" s="13" t="str">
        <f t="shared" si="22"/>
        <v>WEAK</v>
      </c>
      <c r="H335" s="13" t="str">
        <f t="shared" si="21"/>
        <v>BULLISH DIVERGENCE</v>
      </c>
    </row>
    <row r="336" spans="1:8" ht="13.5" x14ac:dyDescent="0.25">
      <c r="A336" s="3">
        <v>42493</v>
      </c>
      <c r="B336" s="2">
        <v>1.59</v>
      </c>
      <c r="C336" s="2">
        <v>1.5765</v>
      </c>
      <c r="D336" s="2">
        <v>623303</v>
      </c>
      <c r="E336" s="2">
        <f t="shared" si="20"/>
        <v>-748650</v>
      </c>
      <c r="F336" s="13" t="str">
        <f t="shared" si="23"/>
        <v>BULLISH</v>
      </c>
      <c r="G336" s="13" t="str">
        <f t="shared" si="22"/>
        <v>WEAK</v>
      </c>
      <c r="H336" s="13" t="str">
        <f t="shared" si="21"/>
        <v>CONFIRMED BULLISH</v>
      </c>
    </row>
    <row r="337" spans="1:8" ht="13.5" x14ac:dyDescent="0.25">
      <c r="A337" s="3">
        <v>42494</v>
      </c>
      <c r="B337" s="2">
        <v>1.67</v>
      </c>
      <c r="C337" s="2">
        <v>1.6557999999999999</v>
      </c>
      <c r="D337" s="2">
        <v>418221</v>
      </c>
      <c r="E337" s="2">
        <f t="shared" si="20"/>
        <v>-330429</v>
      </c>
      <c r="F337" s="13" t="str">
        <f t="shared" si="23"/>
        <v>BULLISH</v>
      </c>
      <c r="G337" s="13" t="str">
        <f t="shared" si="22"/>
        <v>WEAK</v>
      </c>
      <c r="H337" s="13" t="str">
        <f t="shared" si="21"/>
        <v>CONFIRMED BULLISH</v>
      </c>
    </row>
    <row r="338" spans="1:8" ht="13.5" x14ac:dyDescent="0.25">
      <c r="A338" s="3">
        <v>42495</v>
      </c>
      <c r="B338" s="2">
        <v>1.64</v>
      </c>
      <c r="C338" s="2">
        <v>1.6261000000000001</v>
      </c>
      <c r="D338" s="2">
        <v>483613</v>
      </c>
      <c r="E338" s="2">
        <f t="shared" si="20"/>
        <v>-814042</v>
      </c>
      <c r="F338" s="13" t="str">
        <f t="shared" si="23"/>
        <v>BULLISH</v>
      </c>
      <c r="G338" s="13" t="str">
        <f t="shared" si="22"/>
        <v>WEAK</v>
      </c>
      <c r="H338" s="13" t="str">
        <f t="shared" si="21"/>
        <v>CONFIRMED BULLISH</v>
      </c>
    </row>
    <row r="339" spans="1:8" ht="13.5" x14ac:dyDescent="0.25">
      <c r="A339" s="3">
        <v>42496</v>
      </c>
      <c r="B339" s="2">
        <v>1.63</v>
      </c>
      <c r="C339" s="2">
        <v>1.6161000000000001</v>
      </c>
      <c r="D339" s="2">
        <v>150233</v>
      </c>
      <c r="E339" s="2">
        <f t="shared" si="20"/>
        <v>-964275</v>
      </c>
      <c r="F339" s="13" t="str">
        <f t="shared" si="23"/>
        <v>BULLISH</v>
      </c>
      <c r="G339" s="13" t="str">
        <f t="shared" si="22"/>
        <v>WEAK</v>
      </c>
      <c r="H339" s="13" t="str">
        <f t="shared" si="21"/>
        <v>CONFIRMED BULLISH</v>
      </c>
    </row>
    <row r="340" spans="1:8" ht="13.5" x14ac:dyDescent="0.25">
      <c r="A340" s="3">
        <v>42499</v>
      </c>
      <c r="B340" s="2">
        <v>1.66</v>
      </c>
      <c r="C340" s="2">
        <v>1.6458999999999999</v>
      </c>
      <c r="D340" s="2">
        <v>77223</v>
      </c>
      <c r="E340" s="2">
        <f t="shared" si="20"/>
        <v>-887052</v>
      </c>
      <c r="F340" s="13" t="str">
        <f t="shared" si="23"/>
        <v>BULLISH</v>
      </c>
      <c r="G340" s="13" t="str">
        <f t="shared" si="22"/>
        <v>WEAK</v>
      </c>
      <c r="H340" s="13" t="str">
        <f t="shared" si="21"/>
        <v>CONFIRMED BULLISH</v>
      </c>
    </row>
    <row r="341" spans="1:8" ht="13.5" x14ac:dyDescent="0.25">
      <c r="A341" s="3">
        <v>42500</v>
      </c>
      <c r="B341" s="2">
        <v>1.65</v>
      </c>
      <c r="C341" s="2">
        <v>1.6359999999999999</v>
      </c>
      <c r="D341" s="2">
        <v>84811</v>
      </c>
      <c r="E341" s="2">
        <f t="shared" si="20"/>
        <v>-971863</v>
      </c>
      <c r="F341" s="13" t="str">
        <f t="shared" si="23"/>
        <v>BEARISH</v>
      </c>
      <c r="G341" s="13" t="str">
        <f t="shared" si="22"/>
        <v>STRONG</v>
      </c>
      <c r="H341" s="13" t="str">
        <f t="shared" si="21"/>
        <v>BEARISH DIVERGENCE</v>
      </c>
    </row>
    <row r="342" spans="1:8" ht="13.5" x14ac:dyDescent="0.25">
      <c r="A342" s="3">
        <v>42501</v>
      </c>
      <c r="B342" s="2">
        <v>1.62</v>
      </c>
      <c r="C342" s="2">
        <v>1.6062000000000001</v>
      </c>
      <c r="D342" s="2">
        <v>79966</v>
      </c>
      <c r="E342" s="2">
        <f t="shared" si="20"/>
        <v>-1051829</v>
      </c>
      <c r="F342" s="13" t="str">
        <f t="shared" si="23"/>
        <v>BEARISH</v>
      </c>
      <c r="G342" s="13" t="str">
        <f t="shared" si="22"/>
        <v>STRONG</v>
      </c>
      <c r="H342" s="13" t="str">
        <f t="shared" si="21"/>
        <v>CONFIRMED BEARISH</v>
      </c>
    </row>
    <row r="343" spans="1:8" ht="13.5" x14ac:dyDescent="0.25">
      <c r="A343" s="3">
        <v>42502</v>
      </c>
      <c r="B343" s="2">
        <v>1.62</v>
      </c>
      <c r="C343" s="2">
        <v>1.6062000000000001</v>
      </c>
      <c r="D343" s="2">
        <v>28692</v>
      </c>
      <c r="E343" s="2">
        <f t="shared" si="20"/>
        <v>-1051829</v>
      </c>
      <c r="F343" s="13" t="str">
        <f t="shared" si="23"/>
        <v>BEARISH</v>
      </c>
      <c r="G343" s="13" t="str">
        <f t="shared" si="22"/>
        <v>STRONG</v>
      </c>
      <c r="H343" s="13" t="str">
        <f t="shared" si="21"/>
        <v>CONFIRMED BEARISH</v>
      </c>
    </row>
    <row r="344" spans="1:8" ht="13.5" x14ac:dyDescent="0.25">
      <c r="A344" s="3">
        <v>42503</v>
      </c>
      <c r="B344" s="2">
        <v>1.67</v>
      </c>
      <c r="C344" s="2">
        <v>1.6557999999999999</v>
      </c>
      <c r="D344" s="2">
        <v>184426</v>
      </c>
      <c r="E344" s="2">
        <f t="shared" si="20"/>
        <v>-867403</v>
      </c>
      <c r="F344" s="13" t="str">
        <f t="shared" si="23"/>
        <v>BULLISH</v>
      </c>
      <c r="G344" s="13" t="str">
        <f t="shared" si="22"/>
        <v>WEAK</v>
      </c>
      <c r="H344" s="13" t="str">
        <f t="shared" si="21"/>
        <v>CONFIRMED BULLISH</v>
      </c>
    </row>
    <row r="345" spans="1:8" ht="13.5" x14ac:dyDescent="0.25">
      <c r="A345" s="3">
        <v>42506</v>
      </c>
      <c r="B345" s="2">
        <v>1.68</v>
      </c>
      <c r="C345" s="2">
        <v>1.6657</v>
      </c>
      <c r="D345" s="2">
        <v>106280</v>
      </c>
      <c r="E345" s="2">
        <f t="shared" si="20"/>
        <v>-761123</v>
      </c>
      <c r="F345" s="13" t="str">
        <f t="shared" si="23"/>
        <v>BULLISH</v>
      </c>
      <c r="G345" s="13" t="str">
        <f t="shared" si="22"/>
        <v>WEAK</v>
      </c>
      <c r="H345" s="13" t="str">
        <f t="shared" si="21"/>
        <v>CONFIRMED BULLISH</v>
      </c>
    </row>
    <row r="346" spans="1:8" ht="13.5" x14ac:dyDescent="0.25">
      <c r="A346" s="3">
        <v>42507</v>
      </c>
      <c r="B346" s="2">
        <v>1.69</v>
      </c>
      <c r="C346" s="2">
        <v>1.6756</v>
      </c>
      <c r="D346" s="2">
        <v>121374</v>
      </c>
      <c r="E346" s="2">
        <f t="shared" si="20"/>
        <v>-639749</v>
      </c>
      <c r="F346" s="13" t="str">
        <f t="shared" si="23"/>
        <v>BULLISH</v>
      </c>
      <c r="G346" s="13" t="str">
        <f t="shared" si="22"/>
        <v>WEAK</v>
      </c>
      <c r="H346" s="13" t="str">
        <f t="shared" si="21"/>
        <v>CONFIRMED BULLISH</v>
      </c>
    </row>
    <row r="347" spans="1:8" ht="13.5" x14ac:dyDescent="0.25">
      <c r="A347" s="3">
        <v>42508</v>
      </c>
      <c r="B347" s="2">
        <v>1.68</v>
      </c>
      <c r="C347" s="2">
        <v>1.6657</v>
      </c>
      <c r="D347" s="2">
        <v>91199</v>
      </c>
      <c r="E347" s="2">
        <f t="shared" si="20"/>
        <v>-730948</v>
      </c>
      <c r="F347" s="13" t="str">
        <f t="shared" si="23"/>
        <v>BULLISH</v>
      </c>
      <c r="G347" s="13" t="str">
        <f t="shared" si="22"/>
        <v>WEAK</v>
      </c>
      <c r="H347" s="13" t="str">
        <f t="shared" si="21"/>
        <v>CONFIRMED BULLISH</v>
      </c>
    </row>
    <row r="348" spans="1:8" ht="13.5" x14ac:dyDescent="0.25">
      <c r="A348" s="3">
        <v>42509</v>
      </c>
      <c r="B348" s="2">
        <v>1.73</v>
      </c>
      <c r="C348" s="2">
        <v>1.7153</v>
      </c>
      <c r="D348" s="2">
        <v>308549</v>
      </c>
      <c r="E348" s="2">
        <f t="shared" si="20"/>
        <v>-422399</v>
      </c>
      <c r="F348" s="13" t="str">
        <f t="shared" si="23"/>
        <v>BULLISH</v>
      </c>
      <c r="G348" s="13" t="str">
        <f t="shared" si="22"/>
        <v>WEAK</v>
      </c>
      <c r="H348" s="13" t="str">
        <f t="shared" si="21"/>
        <v>CONFIRMED BULLISH</v>
      </c>
    </row>
    <row r="349" spans="1:8" ht="13.5" x14ac:dyDescent="0.25">
      <c r="A349" s="3">
        <v>42510</v>
      </c>
      <c r="B349" s="2">
        <v>1.75</v>
      </c>
      <c r="C349" s="2">
        <v>1.7351000000000001</v>
      </c>
      <c r="D349" s="2">
        <v>3556055</v>
      </c>
      <c r="E349" s="2">
        <f t="shared" si="20"/>
        <v>3133656</v>
      </c>
      <c r="F349" s="13" t="str">
        <f t="shared" si="23"/>
        <v>BULLISH</v>
      </c>
      <c r="G349" s="13" t="str">
        <f t="shared" si="22"/>
        <v>WEAK</v>
      </c>
      <c r="H349" s="13" t="str">
        <f t="shared" si="21"/>
        <v>CONFIRMED BULLISH</v>
      </c>
    </row>
    <row r="350" spans="1:8" ht="13.5" x14ac:dyDescent="0.25">
      <c r="A350" s="3">
        <v>42513</v>
      </c>
      <c r="B350" s="2">
        <v>1.76</v>
      </c>
      <c r="C350" s="2">
        <v>1.7450000000000001</v>
      </c>
      <c r="D350" s="2">
        <v>171236</v>
      </c>
      <c r="E350" s="2">
        <f t="shared" si="20"/>
        <v>3304892</v>
      </c>
      <c r="F350" s="13" t="str">
        <f t="shared" si="23"/>
        <v>BULLISH</v>
      </c>
      <c r="G350" s="13" t="str">
        <f t="shared" si="22"/>
        <v>WEAK</v>
      </c>
      <c r="H350" s="13" t="str">
        <f t="shared" si="21"/>
        <v>CONFIRMED BULLISH</v>
      </c>
    </row>
    <row r="351" spans="1:8" ht="13.5" x14ac:dyDescent="0.25">
      <c r="A351" s="3">
        <v>42514</v>
      </c>
      <c r="B351" s="2">
        <v>1.78</v>
      </c>
      <c r="C351" s="2">
        <v>1.7648999999999999</v>
      </c>
      <c r="D351" s="2">
        <v>336766</v>
      </c>
      <c r="E351" s="2">
        <f t="shared" si="20"/>
        <v>3641658</v>
      </c>
      <c r="F351" s="13" t="str">
        <f t="shared" si="23"/>
        <v>BULLISH</v>
      </c>
      <c r="G351" s="13" t="str">
        <f t="shared" si="22"/>
        <v>WEAK</v>
      </c>
      <c r="H351" s="13" t="str">
        <f t="shared" si="21"/>
        <v>CONFIRMED BULLISH</v>
      </c>
    </row>
    <row r="352" spans="1:8" ht="13.5" x14ac:dyDescent="0.25">
      <c r="A352" s="3">
        <v>42515</v>
      </c>
      <c r="B352" s="2">
        <v>1.88</v>
      </c>
      <c r="C352" s="2">
        <v>1.8640000000000001</v>
      </c>
      <c r="D352" s="2">
        <v>534945</v>
      </c>
      <c r="E352" s="2">
        <f t="shared" si="20"/>
        <v>4176603</v>
      </c>
      <c r="F352" s="13" t="str">
        <f t="shared" si="23"/>
        <v>BULLISH</v>
      </c>
      <c r="G352" s="13" t="str">
        <f t="shared" si="22"/>
        <v>WEAK</v>
      </c>
      <c r="H352" s="13" t="str">
        <f t="shared" si="21"/>
        <v>CONFIRMED BULLISH</v>
      </c>
    </row>
    <row r="353" spans="1:8" ht="13.5" x14ac:dyDescent="0.25">
      <c r="A353" s="3">
        <v>42516</v>
      </c>
      <c r="B353" s="2">
        <v>1.99</v>
      </c>
      <c r="C353" s="2">
        <v>1.9731000000000001</v>
      </c>
      <c r="D353" s="2">
        <v>1192112</v>
      </c>
      <c r="E353" s="2">
        <f t="shared" si="20"/>
        <v>5368715</v>
      </c>
      <c r="F353" s="13" t="str">
        <f t="shared" si="23"/>
        <v>BULLISH</v>
      </c>
      <c r="G353" s="13" t="str">
        <f t="shared" si="22"/>
        <v>WEAK</v>
      </c>
      <c r="H353" s="13" t="str">
        <f t="shared" si="21"/>
        <v>CONFIRMED BULLISH</v>
      </c>
    </row>
    <row r="354" spans="1:8" ht="13.5" x14ac:dyDescent="0.25">
      <c r="A354" s="3">
        <v>42517</v>
      </c>
      <c r="B354" s="2">
        <v>1.94</v>
      </c>
      <c r="C354" s="2">
        <v>1.9235</v>
      </c>
      <c r="D354" s="2">
        <v>362496</v>
      </c>
      <c r="E354" s="2">
        <f t="shared" si="20"/>
        <v>5006219</v>
      </c>
      <c r="F354" s="13" t="str">
        <f t="shared" si="23"/>
        <v>BULLISH</v>
      </c>
      <c r="G354" s="13" t="str">
        <f t="shared" si="22"/>
        <v>STRONG</v>
      </c>
      <c r="H354" s="13" t="str">
        <f t="shared" si="21"/>
        <v>CONFIRMED BULLISH</v>
      </c>
    </row>
    <row r="355" spans="1:8" ht="13.5" x14ac:dyDescent="0.25">
      <c r="A355" s="3">
        <v>42520</v>
      </c>
      <c r="B355" s="2">
        <v>1.97</v>
      </c>
      <c r="C355" s="2">
        <v>1.9533</v>
      </c>
      <c r="D355" s="2">
        <v>312638</v>
      </c>
      <c r="E355" s="2">
        <f t="shared" si="20"/>
        <v>5318857</v>
      </c>
      <c r="F355" s="13" t="str">
        <f t="shared" si="23"/>
        <v>BULLISH</v>
      </c>
      <c r="G355" s="13" t="str">
        <f t="shared" si="22"/>
        <v>STRONG</v>
      </c>
      <c r="H355" s="13" t="str">
        <f t="shared" si="21"/>
        <v>CONFIRMED BULLISH</v>
      </c>
    </row>
    <row r="356" spans="1:8" ht="13.5" x14ac:dyDescent="0.25">
      <c r="A356" s="3">
        <v>42521</v>
      </c>
      <c r="B356" s="2">
        <v>2.04</v>
      </c>
      <c r="C356" s="2">
        <v>2.0226999999999999</v>
      </c>
      <c r="D356" s="2">
        <v>617345</v>
      </c>
      <c r="E356" s="2">
        <f t="shared" si="20"/>
        <v>5936202</v>
      </c>
      <c r="F356" s="13" t="str">
        <f t="shared" si="23"/>
        <v>BULLISH</v>
      </c>
      <c r="G356" s="13" t="str">
        <f t="shared" si="22"/>
        <v>STRONG</v>
      </c>
      <c r="H356" s="13" t="str">
        <f t="shared" si="21"/>
        <v>CONFIRMED BULLISH</v>
      </c>
    </row>
    <row r="357" spans="1:8" ht="13.5" x14ac:dyDescent="0.25">
      <c r="A357" s="3">
        <v>42522</v>
      </c>
      <c r="B357" s="2">
        <v>2.12</v>
      </c>
      <c r="C357" s="2">
        <v>2.1019999999999999</v>
      </c>
      <c r="D357" s="2">
        <v>836913</v>
      </c>
      <c r="E357" s="2">
        <f t="shared" si="20"/>
        <v>6773115</v>
      </c>
      <c r="F357" s="13" t="str">
        <f t="shared" si="23"/>
        <v>BULLISH</v>
      </c>
      <c r="G357" s="13" t="str">
        <f t="shared" si="22"/>
        <v>STRONG</v>
      </c>
      <c r="H357" s="13" t="str">
        <f t="shared" si="21"/>
        <v>CONFIRMED BULLISH</v>
      </c>
    </row>
    <row r="358" spans="1:8" ht="13.5" x14ac:dyDescent="0.25">
      <c r="A358" s="3">
        <v>42523</v>
      </c>
      <c r="B358" s="2">
        <v>2.13</v>
      </c>
      <c r="C358" s="2">
        <v>2.1118999999999999</v>
      </c>
      <c r="D358" s="2">
        <v>463638</v>
      </c>
      <c r="E358" s="2">
        <f t="shared" si="20"/>
        <v>7236753</v>
      </c>
      <c r="F358" s="13" t="str">
        <f t="shared" si="23"/>
        <v>BULLISH</v>
      </c>
      <c r="G358" s="13" t="str">
        <f t="shared" si="22"/>
        <v>STRONG</v>
      </c>
      <c r="H358" s="13" t="str">
        <f t="shared" si="21"/>
        <v>CONFIRMED BULLISH</v>
      </c>
    </row>
    <row r="359" spans="1:8" ht="13.5" x14ac:dyDescent="0.25">
      <c r="A359" s="3">
        <v>42524</v>
      </c>
      <c r="B359" s="2">
        <v>2.0499999999999998</v>
      </c>
      <c r="C359" s="2">
        <v>2.0326</v>
      </c>
      <c r="D359" s="2">
        <v>205317</v>
      </c>
      <c r="E359" s="2">
        <f t="shared" si="20"/>
        <v>7031436</v>
      </c>
      <c r="F359" s="13" t="str">
        <f t="shared" si="23"/>
        <v>BULLISH</v>
      </c>
      <c r="G359" s="13" t="str">
        <f t="shared" si="22"/>
        <v>STRONG</v>
      </c>
      <c r="H359" s="13" t="str">
        <f t="shared" si="21"/>
        <v>CONFIRMED BULLISH</v>
      </c>
    </row>
    <row r="360" spans="1:8" ht="13.5" x14ac:dyDescent="0.25">
      <c r="A360" s="3">
        <v>42527</v>
      </c>
      <c r="B360" s="2">
        <v>2.02</v>
      </c>
      <c r="C360" s="2">
        <v>2.0028000000000001</v>
      </c>
      <c r="D360" s="2">
        <v>204055</v>
      </c>
      <c r="E360" s="2">
        <f t="shared" si="20"/>
        <v>6827381</v>
      </c>
      <c r="F360" s="13" t="str">
        <f t="shared" si="23"/>
        <v>BULLISH</v>
      </c>
      <c r="G360" s="13" t="str">
        <f t="shared" si="22"/>
        <v>STRONG</v>
      </c>
      <c r="H360" s="13" t="str">
        <f t="shared" si="21"/>
        <v>CONFIRMED BULLISH</v>
      </c>
    </row>
    <row r="361" spans="1:8" ht="13.5" x14ac:dyDescent="0.25">
      <c r="A361" s="3">
        <v>42528</v>
      </c>
      <c r="B361" s="2">
        <v>1.97</v>
      </c>
      <c r="C361" s="2">
        <v>1.9533</v>
      </c>
      <c r="D361" s="2">
        <v>205514</v>
      </c>
      <c r="E361" s="2">
        <f t="shared" si="20"/>
        <v>6621867</v>
      </c>
      <c r="F361" s="13" t="str">
        <f t="shared" si="23"/>
        <v>BULLISH</v>
      </c>
      <c r="G361" s="13" t="str">
        <f t="shared" si="22"/>
        <v>STRONG</v>
      </c>
      <c r="H361" s="13" t="str">
        <f t="shared" si="21"/>
        <v>BULLISH DIVERGENCE</v>
      </c>
    </row>
    <row r="362" spans="1:8" ht="13.5" x14ac:dyDescent="0.25">
      <c r="A362" s="3">
        <v>42529</v>
      </c>
      <c r="B362" s="2">
        <v>1.89</v>
      </c>
      <c r="C362" s="2">
        <v>1.8738999999999999</v>
      </c>
      <c r="D362" s="2">
        <v>503396</v>
      </c>
      <c r="E362" s="2">
        <f t="shared" si="20"/>
        <v>6118471</v>
      </c>
      <c r="F362" s="13" t="str">
        <f t="shared" si="23"/>
        <v>BEARISH</v>
      </c>
      <c r="G362" s="13" t="str">
        <f t="shared" si="22"/>
        <v>WEAK</v>
      </c>
      <c r="H362" s="13" t="str">
        <f t="shared" si="21"/>
        <v>CONFIRMED BEARISH</v>
      </c>
    </row>
    <row r="363" spans="1:8" ht="13.5" x14ac:dyDescent="0.25">
      <c r="A363" s="3">
        <v>42530</v>
      </c>
      <c r="B363" s="2">
        <v>1.89</v>
      </c>
      <c r="C363" s="2">
        <v>1.8738999999999999</v>
      </c>
      <c r="D363" s="2">
        <v>187506</v>
      </c>
      <c r="E363" s="2">
        <f t="shared" si="20"/>
        <v>6118471</v>
      </c>
      <c r="F363" s="13" t="str">
        <f t="shared" si="23"/>
        <v>BEARISH</v>
      </c>
      <c r="G363" s="13" t="str">
        <f t="shared" si="22"/>
        <v>WEAK</v>
      </c>
      <c r="H363" s="13" t="str">
        <f t="shared" si="21"/>
        <v>CONFIRMED BEARISH</v>
      </c>
    </row>
    <row r="364" spans="1:8" ht="13.5" x14ac:dyDescent="0.25">
      <c r="A364" s="3">
        <v>42531</v>
      </c>
      <c r="B364" s="2">
        <v>1.97</v>
      </c>
      <c r="C364" s="2">
        <v>1.9533</v>
      </c>
      <c r="D364" s="2">
        <v>117080</v>
      </c>
      <c r="E364" s="2">
        <f t="shared" si="20"/>
        <v>6235551</v>
      </c>
      <c r="F364" s="13" t="str">
        <f t="shared" si="23"/>
        <v>BEARISH</v>
      </c>
      <c r="G364" s="13" t="str">
        <f t="shared" si="22"/>
        <v>WEAK</v>
      </c>
      <c r="H364" s="13" t="str">
        <f t="shared" si="21"/>
        <v>CONFIRMED BEARISH</v>
      </c>
    </row>
    <row r="365" spans="1:8" ht="13.5" x14ac:dyDescent="0.25">
      <c r="A365" s="3">
        <v>42534</v>
      </c>
      <c r="B365" s="2">
        <v>2</v>
      </c>
      <c r="C365" s="2">
        <v>1.9830000000000001</v>
      </c>
      <c r="D365" s="2">
        <v>242243</v>
      </c>
      <c r="E365" s="2">
        <f t="shared" si="20"/>
        <v>6477794</v>
      </c>
      <c r="F365" s="13" t="str">
        <f t="shared" si="23"/>
        <v>BEARISH</v>
      </c>
      <c r="G365" s="13" t="str">
        <f t="shared" si="22"/>
        <v>WEAK</v>
      </c>
      <c r="H365" s="13" t="str">
        <f t="shared" si="21"/>
        <v>CONFIRMED BEARISH</v>
      </c>
    </row>
    <row r="366" spans="1:8" ht="13.5" x14ac:dyDescent="0.25">
      <c r="A366" s="3">
        <v>42535</v>
      </c>
      <c r="B366" s="2">
        <v>2.02</v>
      </c>
      <c r="C366" s="2">
        <v>2.0028000000000001</v>
      </c>
      <c r="D366" s="2">
        <v>44394</v>
      </c>
      <c r="E366" s="2">
        <f t="shared" si="20"/>
        <v>6522188</v>
      </c>
      <c r="F366" s="13" t="str">
        <f t="shared" si="23"/>
        <v>BEARISH</v>
      </c>
      <c r="G366" s="13" t="str">
        <f t="shared" si="22"/>
        <v>NEUTRAL</v>
      </c>
      <c r="H366" s="13" t="str">
        <f t="shared" si="21"/>
        <v>BEARISH DIVERGENCE</v>
      </c>
    </row>
    <row r="367" spans="1:8" ht="13.5" x14ac:dyDescent="0.25">
      <c r="A367" s="3">
        <v>42536</v>
      </c>
      <c r="B367" s="2">
        <v>2</v>
      </c>
      <c r="C367" s="2">
        <v>1.9830000000000001</v>
      </c>
      <c r="D367" s="2">
        <v>30811</v>
      </c>
      <c r="E367" s="2">
        <f t="shared" si="20"/>
        <v>6491377</v>
      </c>
      <c r="F367" s="13" t="str">
        <f t="shared" si="23"/>
        <v>BULLISH</v>
      </c>
      <c r="G367" s="13" t="str">
        <f t="shared" si="22"/>
        <v>STRONG</v>
      </c>
      <c r="H367" s="13" t="str">
        <f t="shared" si="21"/>
        <v>CONFIRMED BULLISH</v>
      </c>
    </row>
    <row r="368" spans="1:8" ht="13.5" x14ac:dyDescent="0.25">
      <c r="A368" s="3">
        <v>42537</v>
      </c>
      <c r="B368" s="2">
        <v>1.96</v>
      </c>
      <c r="C368" s="2">
        <v>1.9433</v>
      </c>
      <c r="D368" s="2">
        <v>56017</v>
      </c>
      <c r="E368" s="2">
        <f t="shared" si="20"/>
        <v>6435360</v>
      </c>
      <c r="F368" s="13" t="str">
        <f t="shared" si="23"/>
        <v>BULLISH</v>
      </c>
      <c r="G368" s="13" t="str">
        <f t="shared" si="22"/>
        <v>STRONG</v>
      </c>
      <c r="H368" s="13" t="str">
        <f t="shared" si="21"/>
        <v>CONFIRMED BULLISH</v>
      </c>
    </row>
    <row r="369" spans="1:8" ht="13.5" x14ac:dyDescent="0.25">
      <c r="A369" s="3">
        <v>42538</v>
      </c>
      <c r="B369" s="2">
        <v>1.93</v>
      </c>
      <c r="C369" s="2">
        <v>1.9136</v>
      </c>
      <c r="D369" s="2">
        <v>111432</v>
      </c>
      <c r="E369" s="2">
        <f t="shared" si="20"/>
        <v>6323928</v>
      </c>
      <c r="F369" s="13" t="str">
        <f t="shared" si="23"/>
        <v>BULLISH</v>
      </c>
      <c r="G369" s="13" t="str">
        <f t="shared" si="22"/>
        <v>NEUTRAL</v>
      </c>
      <c r="H369" s="13" t="str">
        <f t="shared" si="21"/>
        <v>BULLISH DIVERGENCE</v>
      </c>
    </row>
    <row r="370" spans="1:8" ht="13.5" x14ac:dyDescent="0.25">
      <c r="A370" s="3">
        <v>42541</v>
      </c>
      <c r="B370" s="2">
        <v>1.93</v>
      </c>
      <c r="C370" s="2">
        <v>1.9136</v>
      </c>
      <c r="D370" s="2">
        <v>23614</v>
      </c>
      <c r="E370" s="2">
        <f t="shared" si="20"/>
        <v>6323928</v>
      </c>
      <c r="F370" s="13" t="str">
        <f t="shared" si="23"/>
        <v>BEARISH</v>
      </c>
      <c r="G370" s="13" t="str">
        <f t="shared" si="22"/>
        <v>WEAK</v>
      </c>
      <c r="H370" s="13" t="str">
        <f t="shared" si="21"/>
        <v>CONFIRMED BEARISH</v>
      </c>
    </row>
    <row r="371" spans="1:8" ht="13.5" x14ac:dyDescent="0.25">
      <c r="A371" s="3">
        <v>42542</v>
      </c>
      <c r="B371" s="2">
        <v>1.94</v>
      </c>
      <c r="C371" s="2">
        <v>1.9235</v>
      </c>
      <c r="D371" s="2">
        <v>90645</v>
      </c>
      <c r="E371" s="2">
        <f t="shared" si="20"/>
        <v>6414573</v>
      </c>
      <c r="F371" s="13" t="str">
        <f t="shared" si="23"/>
        <v>BEARISH</v>
      </c>
      <c r="G371" s="13" t="str">
        <f t="shared" si="22"/>
        <v>NEUTRAL</v>
      </c>
      <c r="H371" s="13" t="str">
        <f t="shared" si="21"/>
        <v>CONFIRMED BEARISH</v>
      </c>
    </row>
    <row r="372" spans="1:8" ht="13.5" x14ac:dyDescent="0.25">
      <c r="A372" s="3">
        <v>42543</v>
      </c>
      <c r="B372" s="2">
        <v>1.93</v>
      </c>
      <c r="C372" s="2">
        <v>1.9136</v>
      </c>
      <c r="D372" s="2">
        <v>275928</v>
      </c>
      <c r="E372" s="2">
        <f t="shared" si="20"/>
        <v>6138645</v>
      </c>
      <c r="F372" s="13" t="str">
        <f t="shared" si="23"/>
        <v>BEARISH</v>
      </c>
      <c r="G372" s="13" t="str">
        <f t="shared" si="22"/>
        <v>WEAK</v>
      </c>
      <c r="H372" s="13" t="str">
        <f t="shared" si="21"/>
        <v>CONFIRMED BEARISH</v>
      </c>
    </row>
    <row r="373" spans="1:8" ht="13.5" x14ac:dyDescent="0.25">
      <c r="A373" s="3">
        <v>42544</v>
      </c>
      <c r="B373" s="2">
        <v>1.89</v>
      </c>
      <c r="C373" s="2">
        <v>1.8738999999999999</v>
      </c>
      <c r="D373" s="2">
        <v>99567</v>
      </c>
      <c r="E373" s="2">
        <f t="shared" si="20"/>
        <v>6039078</v>
      </c>
      <c r="F373" s="13" t="str">
        <f t="shared" si="23"/>
        <v>BEARISH</v>
      </c>
      <c r="G373" s="13" t="str">
        <f t="shared" si="22"/>
        <v>WEAK</v>
      </c>
      <c r="H373" s="13" t="str">
        <f t="shared" si="21"/>
        <v>CONFIRMED BEARISH</v>
      </c>
    </row>
    <row r="374" spans="1:8" ht="13.5" x14ac:dyDescent="0.25">
      <c r="A374" s="3">
        <v>42545</v>
      </c>
      <c r="B374" s="2">
        <v>1.92</v>
      </c>
      <c r="C374" s="2">
        <v>1.9036999999999999</v>
      </c>
      <c r="D374" s="2">
        <v>23257</v>
      </c>
      <c r="E374" s="2">
        <f t="shared" si="20"/>
        <v>6062335</v>
      </c>
      <c r="F374" s="13" t="str">
        <f t="shared" si="23"/>
        <v>BEARISH</v>
      </c>
      <c r="G374" s="13" t="str">
        <f t="shared" si="22"/>
        <v>WEAK</v>
      </c>
      <c r="H374" s="13" t="str">
        <f t="shared" si="21"/>
        <v>CONFIRMED BEARISH</v>
      </c>
    </row>
    <row r="375" spans="1:8" ht="13.5" x14ac:dyDescent="0.25">
      <c r="A375" s="3">
        <v>42548</v>
      </c>
      <c r="B375" s="2">
        <v>1.87</v>
      </c>
      <c r="C375" s="2">
        <v>1.8541000000000001</v>
      </c>
      <c r="D375" s="2">
        <v>87114</v>
      </c>
      <c r="E375" s="2">
        <f t="shared" si="20"/>
        <v>5975221</v>
      </c>
      <c r="F375" s="13" t="str">
        <f t="shared" si="23"/>
        <v>BEARISH</v>
      </c>
      <c r="G375" s="13" t="str">
        <f t="shared" si="22"/>
        <v>WEAK</v>
      </c>
      <c r="H375" s="13" t="str">
        <f t="shared" si="21"/>
        <v>CONFIRMED BEARISH</v>
      </c>
    </row>
    <row r="376" spans="1:8" ht="13.5" x14ac:dyDescent="0.25">
      <c r="A376" s="3">
        <v>42549</v>
      </c>
      <c r="B376" s="2">
        <v>1.8</v>
      </c>
      <c r="C376" s="2">
        <v>1.7847</v>
      </c>
      <c r="D376" s="2">
        <v>88075</v>
      </c>
      <c r="E376" s="2">
        <f t="shared" si="20"/>
        <v>5887146</v>
      </c>
      <c r="F376" s="13" t="str">
        <f t="shared" si="23"/>
        <v>BEARISH</v>
      </c>
      <c r="G376" s="13" t="str">
        <f t="shared" si="22"/>
        <v>WEAK</v>
      </c>
      <c r="H376" s="13" t="str">
        <f t="shared" si="21"/>
        <v>CONFIRMED BEARISH</v>
      </c>
    </row>
    <row r="377" spans="1:8" ht="13.5" x14ac:dyDescent="0.25">
      <c r="A377" s="3">
        <v>42550</v>
      </c>
      <c r="B377" s="2">
        <v>1.75</v>
      </c>
      <c r="C377" s="2">
        <v>1.7351000000000001</v>
      </c>
      <c r="D377" s="2">
        <v>309090</v>
      </c>
      <c r="E377" s="2">
        <f t="shared" si="20"/>
        <v>5578056</v>
      </c>
      <c r="F377" s="13" t="str">
        <f t="shared" si="23"/>
        <v>BEARISH</v>
      </c>
      <c r="G377" s="13" t="str">
        <f t="shared" si="22"/>
        <v>WEAK</v>
      </c>
      <c r="H377" s="13" t="str">
        <f t="shared" si="21"/>
        <v>CONFIRMED BEARISH</v>
      </c>
    </row>
    <row r="378" spans="1:8" ht="13.5" x14ac:dyDescent="0.25">
      <c r="A378" s="3">
        <v>42551</v>
      </c>
      <c r="B378" s="2">
        <v>1.8</v>
      </c>
      <c r="C378" s="2">
        <v>1.7847</v>
      </c>
      <c r="D378" s="2">
        <v>746038</v>
      </c>
      <c r="E378" s="2">
        <f t="shared" si="20"/>
        <v>6324094</v>
      </c>
      <c r="F378" s="13" t="str">
        <f t="shared" si="23"/>
        <v>BULLISH</v>
      </c>
      <c r="G378" s="13" t="str">
        <f t="shared" si="22"/>
        <v>STRONG</v>
      </c>
      <c r="H378" s="13" t="str">
        <f t="shared" si="21"/>
        <v>BULLISH DIVERGENCE</v>
      </c>
    </row>
    <row r="379" spans="1:8" ht="13.5" x14ac:dyDescent="0.25">
      <c r="A379" s="3">
        <v>42552</v>
      </c>
      <c r="B379" s="2">
        <v>1.85</v>
      </c>
      <c r="C379" s="2">
        <v>1.8343</v>
      </c>
      <c r="D379" s="2">
        <v>203795</v>
      </c>
      <c r="E379" s="2">
        <f t="shared" si="20"/>
        <v>6527889</v>
      </c>
      <c r="F379" s="13" t="str">
        <f t="shared" si="23"/>
        <v>BULLISH</v>
      </c>
      <c r="G379" s="13" t="str">
        <f t="shared" si="22"/>
        <v>STRONG</v>
      </c>
      <c r="H379" s="13" t="str">
        <f t="shared" si="21"/>
        <v>BULLISH DIVERGENCE</v>
      </c>
    </row>
    <row r="380" spans="1:8" ht="13.5" x14ac:dyDescent="0.25">
      <c r="A380" s="3">
        <v>42555</v>
      </c>
      <c r="B380" s="2">
        <v>1.85</v>
      </c>
      <c r="C380" s="2">
        <v>1.8343</v>
      </c>
      <c r="D380" s="2">
        <v>25823</v>
      </c>
      <c r="E380" s="2">
        <f t="shared" si="20"/>
        <v>6527889</v>
      </c>
      <c r="F380" s="13" t="str">
        <f t="shared" si="23"/>
        <v>BULLISH</v>
      </c>
      <c r="G380" s="13" t="str">
        <f t="shared" si="22"/>
        <v>STRONG</v>
      </c>
      <c r="H380" s="13" t="str">
        <f t="shared" si="21"/>
        <v>BULLISH DIVERGENCE</v>
      </c>
    </row>
    <row r="381" spans="1:8" ht="13.5" x14ac:dyDescent="0.25">
      <c r="A381" s="3">
        <v>42559</v>
      </c>
      <c r="B381" s="2">
        <v>1.85</v>
      </c>
      <c r="C381" s="2">
        <v>1.8343</v>
      </c>
      <c r="D381" s="2">
        <v>5804</v>
      </c>
      <c r="E381" s="2">
        <f t="shared" si="20"/>
        <v>6527889</v>
      </c>
      <c r="F381" s="13" t="str">
        <f t="shared" si="23"/>
        <v>BULLISH</v>
      </c>
      <c r="G381" s="13" t="str">
        <f t="shared" si="22"/>
        <v>STRONG</v>
      </c>
      <c r="H381" s="13" t="str">
        <f t="shared" si="21"/>
        <v>CONFIRMED BULLISH</v>
      </c>
    </row>
    <row r="382" spans="1:8" ht="13.5" x14ac:dyDescent="0.25">
      <c r="A382" s="3">
        <v>42562</v>
      </c>
      <c r="B382" s="2">
        <v>1.89</v>
      </c>
      <c r="C382" s="2">
        <v>1.8738999999999999</v>
      </c>
      <c r="D382" s="2">
        <v>52641</v>
      </c>
      <c r="E382" s="2">
        <f t="shared" si="20"/>
        <v>6580530</v>
      </c>
      <c r="F382" s="13" t="str">
        <f t="shared" si="23"/>
        <v>BULLISH</v>
      </c>
      <c r="G382" s="13" t="str">
        <f t="shared" si="22"/>
        <v>STRONG</v>
      </c>
      <c r="H382" s="13" t="str">
        <f t="shared" si="21"/>
        <v>CONFIRMED BULLISH</v>
      </c>
    </row>
    <row r="383" spans="1:8" ht="13.5" x14ac:dyDescent="0.25">
      <c r="A383" s="3">
        <v>42563</v>
      </c>
      <c r="B383" s="2">
        <v>1.96</v>
      </c>
      <c r="C383" s="2">
        <v>1.9433</v>
      </c>
      <c r="D383" s="2">
        <v>234970</v>
      </c>
      <c r="E383" s="2">
        <f t="shared" si="20"/>
        <v>6815500</v>
      </c>
      <c r="F383" s="13" t="str">
        <f t="shared" si="23"/>
        <v>BULLISH</v>
      </c>
      <c r="G383" s="13" t="str">
        <f t="shared" si="22"/>
        <v>STRONG</v>
      </c>
      <c r="H383" s="13" t="str">
        <f t="shared" si="21"/>
        <v>CONFIRMED BULLISH</v>
      </c>
    </row>
    <row r="384" spans="1:8" ht="13.5" x14ac:dyDescent="0.25">
      <c r="A384" s="3">
        <v>42564</v>
      </c>
      <c r="B384" s="2">
        <v>2.0099999999999998</v>
      </c>
      <c r="C384" s="2">
        <v>1.9928999999999999</v>
      </c>
      <c r="D384" s="2">
        <v>289169</v>
      </c>
      <c r="E384" s="2">
        <f t="shared" si="20"/>
        <v>7104669</v>
      </c>
      <c r="F384" s="13" t="str">
        <f t="shared" si="23"/>
        <v>BULLISH</v>
      </c>
      <c r="G384" s="13" t="str">
        <f t="shared" si="22"/>
        <v>STRONG</v>
      </c>
      <c r="H384" s="13" t="str">
        <f t="shared" si="21"/>
        <v>CONFIRMED BULLISH</v>
      </c>
    </row>
    <row r="385" spans="1:8" ht="13.5" x14ac:dyDescent="0.25">
      <c r="A385" s="3">
        <v>42565</v>
      </c>
      <c r="B385" s="2">
        <v>1.98</v>
      </c>
      <c r="C385" s="2">
        <v>1.9632000000000001</v>
      </c>
      <c r="D385" s="2">
        <v>101750</v>
      </c>
      <c r="E385" s="2">
        <f t="shared" si="20"/>
        <v>7002919</v>
      </c>
      <c r="F385" s="13" t="str">
        <f t="shared" si="23"/>
        <v>BULLISH</v>
      </c>
      <c r="G385" s="13" t="str">
        <f t="shared" si="22"/>
        <v>STRONG</v>
      </c>
      <c r="H385" s="13" t="str">
        <f t="shared" si="21"/>
        <v>CONFIRMED BULLISH</v>
      </c>
    </row>
    <row r="386" spans="1:8" ht="13.5" x14ac:dyDescent="0.25">
      <c r="A386" s="3">
        <v>42566</v>
      </c>
      <c r="B386" s="2">
        <v>1.95</v>
      </c>
      <c r="C386" s="2">
        <v>1.9334</v>
      </c>
      <c r="D386" s="2">
        <v>112579</v>
      </c>
      <c r="E386" s="2">
        <f t="shared" si="20"/>
        <v>6890340</v>
      </c>
      <c r="F386" s="13" t="str">
        <f t="shared" si="23"/>
        <v>BULLISH</v>
      </c>
      <c r="G386" s="13" t="str">
        <f t="shared" si="22"/>
        <v>STRONG</v>
      </c>
      <c r="H386" s="13" t="str">
        <f t="shared" si="21"/>
        <v>CONFIRMED BULLISH</v>
      </c>
    </row>
    <row r="387" spans="1:8" ht="13.5" x14ac:dyDescent="0.25">
      <c r="A387" s="3">
        <v>42569</v>
      </c>
      <c r="B387" s="2">
        <v>1.9</v>
      </c>
      <c r="C387" s="2">
        <v>1.8838999999999999</v>
      </c>
      <c r="D387" s="2">
        <v>33684</v>
      </c>
      <c r="E387" s="2">
        <f t="shared" si="20"/>
        <v>6856656</v>
      </c>
      <c r="F387" s="13" t="str">
        <f t="shared" si="23"/>
        <v>BULLISH</v>
      </c>
      <c r="G387" s="13" t="str">
        <f t="shared" si="22"/>
        <v>STRONG</v>
      </c>
      <c r="H387" s="13" t="str">
        <f t="shared" si="21"/>
        <v>CONFIRMED BULLISH</v>
      </c>
    </row>
    <row r="388" spans="1:8" ht="13.5" x14ac:dyDescent="0.25">
      <c r="A388" s="3">
        <v>42570</v>
      </c>
      <c r="B388" s="2">
        <v>1.9</v>
      </c>
      <c r="C388" s="2">
        <v>1.8838999999999999</v>
      </c>
      <c r="D388" s="2">
        <v>53922</v>
      </c>
      <c r="E388" s="2">
        <f t="shared" ref="E388:E451" si="24">IF(B388&gt;B387, E387+D388, IF(B388&lt;B387, E387-D388, E387))</f>
        <v>6856656</v>
      </c>
      <c r="F388" s="13" t="str">
        <f t="shared" si="23"/>
        <v>BULLISH</v>
      </c>
      <c r="G388" s="13" t="str">
        <f t="shared" si="22"/>
        <v>NEUTRAL</v>
      </c>
      <c r="H388" s="13" t="str">
        <f t="shared" si="21"/>
        <v>BULLISH DIVERGENCE</v>
      </c>
    </row>
    <row r="389" spans="1:8" ht="13.5" x14ac:dyDescent="0.25">
      <c r="A389" s="3">
        <v>42571</v>
      </c>
      <c r="B389" s="2">
        <v>1.92</v>
      </c>
      <c r="C389" s="2">
        <v>1.9036999999999999</v>
      </c>
      <c r="D389" s="2">
        <v>21052</v>
      </c>
      <c r="E389" s="2">
        <f t="shared" si="24"/>
        <v>6877708</v>
      </c>
      <c r="F389" s="13" t="str">
        <f t="shared" si="23"/>
        <v>BEARISH</v>
      </c>
      <c r="G389" s="13" t="str">
        <f t="shared" si="22"/>
        <v>WEAK</v>
      </c>
      <c r="H389" s="13" t="str">
        <f t="shared" si="21"/>
        <v>CONFIRMED BEARISH</v>
      </c>
    </row>
    <row r="390" spans="1:8" ht="13.5" x14ac:dyDescent="0.25">
      <c r="A390" s="3">
        <v>42572</v>
      </c>
      <c r="B390" s="2">
        <v>1.98</v>
      </c>
      <c r="C390" s="2">
        <v>1.9632000000000001</v>
      </c>
      <c r="D390" s="2">
        <v>47150</v>
      </c>
      <c r="E390" s="2">
        <f t="shared" si="24"/>
        <v>6924858</v>
      </c>
      <c r="F390" s="13" t="str">
        <f t="shared" si="23"/>
        <v>BEARISH</v>
      </c>
      <c r="G390" s="13" t="str">
        <f t="shared" si="22"/>
        <v>NEUTRAL</v>
      </c>
      <c r="H390" s="13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v>42573</v>
      </c>
      <c r="B391" s="2">
        <v>1.93</v>
      </c>
      <c r="C391" s="2">
        <v>1.9136</v>
      </c>
      <c r="D391" s="2">
        <v>36161</v>
      </c>
      <c r="E391" s="2">
        <f t="shared" si="24"/>
        <v>6888697</v>
      </c>
      <c r="F391" s="13" t="str">
        <f t="shared" si="23"/>
        <v>BEARISH</v>
      </c>
      <c r="G391" s="13" t="str">
        <f t="shared" ref="G391:G454" si="26">IF((E391-E386)/E386 &gt; 0.02, "STRONG",
 IF((E391-E386)/E386 &lt; -0.02, "WEAK", "NEUTRAL"))</f>
        <v>NEUTRAL</v>
      </c>
      <c r="H391" s="13" t="str">
        <f t="shared" si="25"/>
        <v>CONFIRMED BEARISH</v>
      </c>
    </row>
    <row r="392" spans="1:8" ht="13.5" x14ac:dyDescent="0.25">
      <c r="A392" s="3">
        <v>42577</v>
      </c>
      <c r="B392" s="2">
        <v>1.94</v>
      </c>
      <c r="C392" s="2">
        <v>1.9235</v>
      </c>
      <c r="D392" s="2">
        <v>19183</v>
      </c>
      <c r="E392" s="2">
        <f t="shared" si="24"/>
        <v>6907880</v>
      </c>
      <c r="F392" s="13" t="str">
        <f t="shared" ref="F392:F455" si="27">IF(E392&gt;E387,"BULLISH",IF(E392&lt;E387,"BEARISH","NEUTRAL"))</f>
        <v>BULLISH</v>
      </c>
      <c r="G392" s="13" t="str">
        <f t="shared" si="26"/>
        <v>NEUTRAL</v>
      </c>
      <c r="H392" s="13" t="str">
        <f t="shared" si="25"/>
        <v>CONFIRMED BULLISH</v>
      </c>
    </row>
    <row r="393" spans="1:8" ht="13.5" x14ac:dyDescent="0.25">
      <c r="A393" s="3">
        <v>42578</v>
      </c>
      <c r="B393" s="2">
        <v>1.96</v>
      </c>
      <c r="C393" s="2">
        <v>1.9433</v>
      </c>
      <c r="D393" s="2">
        <v>41121</v>
      </c>
      <c r="E393" s="2">
        <f t="shared" si="24"/>
        <v>6949001</v>
      </c>
      <c r="F393" s="13" t="str">
        <f t="shared" si="27"/>
        <v>BULLISH</v>
      </c>
      <c r="G393" s="13" t="str">
        <f t="shared" si="26"/>
        <v>NEUTRAL</v>
      </c>
      <c r="H393" s="13" t="str">
        <f t="shared" si="25"/>
        <v>CONFIRMED BULLISH</v>
      </c>
    </row>
    <row r="394" spans="1:8" ht="13.5" x14ac:dyDescent="0.25">
      <c r="A394" s="3">
        <v>42579</v>
      </c>
      <c r="B394" s="2">
        <v>1.98</v>
      </c>
      <c r="C394" s="2">
        <v>1.9632000000000001</v>
      </c>
      <c r="D394" s="2">
        <v>59497</v>
      </c>
      <c r="E394" s="2">
        <f t="shared" si="24"/>
        <v>7008498</v>
      </c>
      <c r="F394" s="13" t="str">
        <f t="shared" si="27"/>
        <v>BULLISH</v>
      </c>
      <c r="G394" s="13" t="str">
        <f t="shared" si="26"/>
        <v>NEUTRAL</v>
      </c>
      <c r="H394" s="13" t="str">
        <f t="shared" si="25"/>
        <v>CONFIRMED BULLISH</v>
      </c>
    </row>
    <row r="395" spans="1:8" ht="13.5" x14ac:dyDescent="0.25">
      <c r="A395" s="3">
        <v>42580</v>
      </c>
      <c r="B395" s="2">
        <v>1.97</v>
      </c>
      <c r="C395" s="2">
        <v>1.9533</v>
      </c>
      <c r="D395" s="2">
        <v>28455</v>
      </c>
      <c r="E395" s="2">
        <f t="shared" si="24"/>
        <v>6980043</v>
      </c>
      <c r="F395" s="13" t="str">
        <f t="shared" si="27"/>
        <v>BULLISH</v>
      </c>
      <c r="G395" s="13" t="str">
        <f t="shared" si="26"/>
        <v>NEUTRAL</v>
      </c>
      <c r="H395" s="13" t="str">
        <f t="shared" si="25"/>
        <v>BULLISH DIVERGENCE</v>
      </c>
    </row>
    <row r="396" spans="1:8" ht="13.5" x14ac:dyDescent="0.25">
      <c r="A396" s="3">
        <v>42583</v>
      </c>
      <c r="B396" s="2">
        <v>1.95</v>
      </c>
      <c r="C396" s="2">
        <v>1.9334</v>
      </c>
      <c r="D396" s="2">
        <v>9300</v>
      </c>
      <c r="E396" s="2">
        <f t="shared" si="24"/>
        <v>6970743</v>
      </c>
      <c r="F396" s="13" t="str">
        <f t="shared" si="27"/>
        <v>BULLISH</v>
      </c>
      <c r="G396" s="13" t="str">
        <f t="shared" si="26"/>
        <v>NEUTRAL</v>
      </c>
      <c r="H396" s="13" t="str">
        <f t="shared" si="25"/>
        <v>CONFIRMED BULLISH</v>
      </c>
    </row>
    <row r="397" spans="1:8" ht="13.5" x14ac:dyDescent="0.25">
      <c r="A397" s="3">
        <v>42584</v>
      </c>
      <c r="B397" s="2">
        <v>1.91</v>
      </c>
      <c r="C397" s="2">
        <v>1.8937999999999999</v>
      </c>
      <c r="D397" s="2">
        <v>10085</v>
      </c>
      <c r="E397" s="2">
        <f t="shared" si="24"/>
        <v>6960658</v>
      </c>
      <c r="F397" s="13" t="str">
        <f t="shared" si="27"/>
        <v>BULLISH</v>
      </c>
      <c r="G397" s="13" t="str">
        <f t="shared" si="26"/>
        <v>NEUTRAL</v>
      </c>
      <c r="H397" s="13" t="str">
        <f t="shared" si="25"/>
        <v>BULLISH DIVERGENCE</v>
      </c>
    </row>
    <row r="398" spans="1:8" ht="13.5" x14ac:dyDescent="0.25">
      <c r="A398" s="3">
        <v>42585</v>
      </c>
      <c r="B398" s="2">
        <v>1.92</v>
      </c>
      <c r="C398" s="2">
        <v>1.9036999999999999</v>
      </c>
      <c r="D398" s="2">
        <v>11571</v>
      </c>
      <c r="E398" s="2">
        <f t="shared" si="24"/>
        <v>6972229</v>
      </c>
      <c r="F398" s="13" t="str">
        <f t="shared" si="27"/>
        <v>BULLISH</v>
      </c>
      <c r="G398" s="13" t="str">
        <f t="shared" si="26"/>
        <v>NEUTRAL</v>
      </c>
      <c r="H398" s="13" t="str">
        <f t="shared" si="25"/>
        <v>BULLISH DIVERGENCE</v>
      </c>
    </row>
    <row r="399" spans="1:8" ht="13.5" x14ac:dyDescent="0.25">
      <c r="A399" s="3">
        <v>42586</v>
      </c>
      <c r="B399" s="2">
        <v>1.98</v>
      </c>
      <c r="C399" s="2">
        <v>1.9632000000000001</v>
      </c>
      <c r="D399" s="2">
        <v>59697</v>
      </c>
      <c r="E399" s="2">
        <f t="shared" si="24"/>
        <v>7031926</v>
      </c>
      <c r="F399" s="13" t="str">
        <f t="shared" si="27"/>
        <v>BULLISH</v>
      </c>
      <c r="G399" s="13" t="str">
        <f t="shared" si="26"/>
        <v>NEUTRAL</v>
      </c>
      <c r="H399" s="13" t="str">
        <f t="shared" si="25"/>
        <v>NEUTRAL</v>
      </c>
    </row>
    <row r="400" spans="1:8" ht="13.5" x14ac:dyDescent="0.25">
      <c r="A400" s="3">
        <v>42587</v>
      </c>
      <c r="B400" s="2">
        <v>1.97</v>
      </c>
      <c r="C400" s="2">
        <v>1.9533</v>
      </c>
      <c r="D400" s="2">
        <v>28558</v>
      </c>
      <c r="E400" s="2">
        <f t="shared" si="24"/>
        <v>7003368</v>
      </c>
      <c r="F400" s="13" t="str">
        <f t="shared" si="27"/>
        <v>BULLISH</v>
      </c>
      <c r="G400" s="13" t="str">
        <f t="shared" si="26"/>
        <v>NEUTRAL</v>
      </c>
      <c r="H400" s="13" t="str">
        <f t="shared" si="25"/>
        <v>NEUTRAL</v>
      </c>
    </row>
    <row r="401" spans="1:8" ht="13.5" x14ac:dyDescent="0.25">
      <c r="A401" s="3">
        <v>42590</v>
      </c>
      <c r="B401" s="2">
        <v>1.95</v>
      </c>
      <c r="C401" s="2">
        <v>1.9334</v>
      </c>
      <c r="D401" s="2">
        <v>8098</v>
      </c>
      <c r="E401" s="2">
        <f t="shared" si="24"/>
        <v>6995270</v>
      </c>
      <c r="F401" s="13" t="str">
        <f t="shared" si="27"/>
        <v>BULLISH</v>
      </c>
      <c r="G401" s="13" t="str">
        <f t="shared" si="26"/>
        <v>NEUTRAL</v>
      </c>
      <c r="H401" s="13" t="str">
        <f t="shared" si="25"/>
        <v>NEUTRAL</v>
      </c>
    </row>
    <row r="402" spans="1:8" ht="13.5" x14ac:dyDescent="0.25">
      <c r="A402" s="3">
        <v>42591</v>
      </c>
      <c r="B402" s="2">
        <v>1.93</v>
      </c>
      <c r="C402" s="2">
        <v>1.9136</v>
      </c>
      <c r="D402" s="2">
        <v>1810</v>
      </c>
      <c r="E402" s="2">
        <f t="shared" si="24"/>
        <v>6993460</v>
      </c>
      <c r="F402" s="13" t="str">
        <f t="shared" si="27"/>
        <v>BULLISH</v>
      </c>
      <c r="G402" s="13" t="str">
        <f t="shared" si="26"/>
        <v>NEUTRAL</v>
      </c>
      <c r="H402" s="13" t="str">
        <f t="shared" si="25"/>
        <v>CONFIRMED BULLISH</v>
      </c>
    </row>
    <row r="403" spans="1:8" ht="13.5" x14ac:dyDescent="0.25">
      <c r="A403" s="3">
        <v>42592</v>
      </c>
      <c r="B403" s="2">
        <v>1.95</v>
      </c>
      <c r="C403" s="2">
        <v>1.9334</v>
      </c>
      <c r="D403" s="2">
        <v>7644</v>
      </c>
      <c r="E403" s="2">
        <f t="shared" si="24"/>
        <v>7001104</v>
      </c>
      <c r="F403" s="13" t="str">
        <f t="shared" si="27"/>
        <v>BULLISH</v>
      </c>
      <c r="G403" s="13" t="str">
        <f t="shared" si="26"/>
        <v>NEUTRAL</v>
      </c>
      <c r="H403" s="13" t="str">
        <f t="shared" si="25"/>
        <v>CONFIRMED BULLISH</v>
      </c>
    </row>
    <row r="404" spans="1:8" ht="13.5" x14ac:dyDescent="0.25">
      <c r="A404" s="3">
        <v>42593</v>
      </c>
      <c r="B404" s="2">
        <v>1.94</v>
      </c>
      <c r="C404" s="2">
        <v>1.9235</v>
      </c>
      <c r="D404" s="2">
        <v>11477</v>
      </c>
      <c r="E404" s="2">
        <f t="shared" si="24"/>
        <v>6989627</v>
      </c>
      <c r="F404" s="13" t="str">
        <f t="shared" si="27"/>
        <v>BEARISH</v>
      </c>
      <c r="G404" s="13" t="str">
        <f t="shared" si="26"/>
        <v>NEUTRAL</v>
      </c>
      <c r="H404" s="13" t="str">
        <f t="shared" si="25"/>
        <v>CONFIRMED BEARISH</v>
      </c>
    </row>
    <row r="405" spans="1:8" ht="13.5" x14ac:dyDescent="0.25">
      <c r="A405" s="3">
        <v>42594</v>
      </c>
      <c r="B405" s="2">
        <v>1.94</v>
      </c>
      <c r="C405" s="2">
        <v>1.9235</v>
      </c>
      <c r="D405" s="2">
        <v>5681</v>
      </c>
      <c r="E405" s="2">
        <f t="shared" si="24"/>
        <v>6989627</v>
      </c>
      <c r="F405" s="13" t="str">
        <f t="shared" si="27"/>
        <v>BEARISH</v>
      </c>
      <c r="G405" s="13" t="str">
        <f t="shared" si="26"/>
        <v>NEUTRAL</v>
      </c>
      <c r="H405" s="13" t="str">
        <f t="shared" si="25"/>
        <v>CONFIRMED BEARISH</v>
      </c>
    </row>
    <row r="406" spans="1:8" ht="13.5" x14ac:dyDescent="0.25">
      <c r="A406" s="3">
        <v>42597</v>
      </c>
      <c r="B406" s="2">
        <v>1.91</v>
      </c>
      <c r="C406" s="2">
        <v>1.8937999999999999</v>
      </c>
      <c r="D406" s="2">
        <v>26941</v>
      </c>
      <c r="E406" s="2">
        <f t="shared" si="24"/>
        <v>6962686</v>
      </c>
      <c r="F406" s="13" t="str">
        <f t="shared" si="27"/>
        <v>BEARISH</v>
      </c>
      <c r="G406" s="13" t="str">
        <f t="shared" si="26"/>
        <v>NEUTRAL</v>
      </c>
      <c r="H406" s="13" t="str">
        <f t="shared" si="25"/>
        <v>CONFIRMED BEARISH</v>
      </c>
    </row>
    <row r="407" spans="1:8" ht="13.5" x14ac:dyDescent="0.25">
      <c r="A407" s="3">
        <v>42598</v>
      </c>
      <c r="B407" s="2">
        <v>1.92</v>
      </c>
      <c r="C407" s="2">
        <v>1.9036999999999999</v>
      </c>
      <c r="D407" s="2">
        <v>33629</v>
      </c>
      <c r="E407" s="2">
        <f t="shared" si="24"/>
        <v>6996315</v>
      </c>
      <c r="F407" s="13" t="str">
        <f t="shared" si="27"/>
        <v>BULLISH</v>
      </c>
      <c r="G407" s="13" t="str">
        <f t="shared" si="26"/>
        <v>NEUTRAL</v>
      </c>
      <c r="H407" s="13" t="str">
        <f t="shared" si="25"/>
        <v>BULLISH DIVERGENCE</v>
      </c>
    </row>
    <row r="408" spans="1:8" ht="13.5" x14ac:dyDescent="0.25">
      <c r="A408" s="3">
        <v>42599</v>
      </c>
      <c r="B408" s="2">
        <v>1.92</v>
      </c>
      <c r="C408" s="2">
        <v>1.9036999999999999</v>
      </c>
      <c r="D408" s="2">
        <v>2078</v>
      </c>
      <c r="E408" s="2">
        <f t="shared" si="24"/>
        <v>6996315</v>
      </c>
      <c r="F408" s="13" t="str">
        <f t="shared" si="27"/>
        <v>BEARISH</v>
      </c>
      <c r="G408" s="13" t="str">
        <f t="shared" si="26"/>
        <v>NEUTRAL</v>
      </c>
      <c r="H408" s="13" t="str">
        <f t="shared" si="25"/>
        <v>CONFIRMED BEARISH</v>
      </c>
    </row>
    <row r="409" spans="1:8" ht="13.5" x14ac:dyDescent="0.25">
      <c r="A409" s="3">
        <v>42600</v>
      </c>
      <c r="B409" s="2">
        <v>1.92</v>
      </c>
      <c r="C409" s="2">
        <v>1.9036999999999999</v>
      </c>
      <c r="D409" s="2">
        <v>67524</v>
      </c>
      <c r="E409" s="2">
        <f t="shared" si="24"/>
        <v>6996315</v>
      </c>
      <c r="F409" s="13" t="str">
        <f t="shared" si="27"/>
        <v>BULLISH</v>
      </c>
      <c r="G409" s="13" t="str">
        <f t="shared" si="26"/>
        <v>NEUTRAL</v>
      </c>
      <c r="H409" s="13" t="str">
        <f t="shared" si="25"/>
        <v>BULLISH DIVERGENCE</v>
      </c>
    </row>
    <row r="410" spans="1:8" ht="13.5" x14ac:dyDescent="0.25">
      <c r="A410" s="3">
        <v>42601</v>
      </c>
      <c r="B410" s="2">
        <v>1.9</v>
      </c>
      <c r="C410" s="2">
        <v>1.8838999999999999</v>
      </c>
      <c r="D410" s="2">
        <v>152323</v>
      </c>
      <c r="E410" s="2">
        <f t="shared" si="24"/>
        <v>6843992</v>
      </c>
      <c r="F410" s="13" t="str">
        <f t="shared" si="27"/>
        <v>BEARISH</v>
      </c>
      <c r="G410" s="13" t="str">
        <f t="shared" si="26"/>
        <v>WEAK</v>
      </c>
      <c r="H410" s="13" t="str">
        <f t="shared" si="25"/>
        <v>CONFIRMED BEARISH</v>
      </c>
    </row>
    <row r="411" spans="1:8" ht="13.5" x14ac:dyDescent="0.25">
      <c r="A411" s="3">
        <v>42604</v>
      </c>
      <c r="B411" s="2">
        <v>1.92</v>
      </c>
      <c r="C411" s="2">
        <v>1.9036999999999999</v>
      </c>
      <c r="D411" s="2">
        <v>19954</v>
      </c>
      <c r="E411" s="2">
        <f t="shared" si="24"/>
        <v>6863946</v>
      </c>
      <c r="F411" s="13" t="str">
        <f t="shared" si="27"/>
        <v>BEARISH</v>
      </c>
      <c r="G411" s="13" t="str">
        <f t="shared" si="26"/>
        <v>NEUTRAL</v>
      </c>
      <c r="H411" s="13" t="str">
        <f t="shared" si="25"/>
        <v>BEARISH DIVERGENCE</v>
      </c>
    </row>
    <row r="412" spans="1:8" ht="13.5" x14ac:dyDescent="0.25">
      <c r="A412" s="3">
        <v>42605</v>
      </c>
      <c r="B412" s="2">
        <v>1.89</v>
      </c>
      <c r="C412" s="2">
        <v>1.8738999999999999</v>
      </c>
      <c r="D412" s="2">
        <v>12468</v>
      </c>
      <c r="E412" s="2">
        <f t="shared" si="24"/>
        <v>6851478</v>
      </c>
      <c r="F412" s="13" t="str">
        <f t="shared" si="27"/>
        <v>BEARISH</v>
      </c>
      <c r="G412" s="13" t="str">
        <f t="shared" si="26"/>
        <v>WEAK</v>
      </c>
      <c r="H412" s="13" t="str">
        <f t="shared" si="25"/>
        <v>CONFIRMED BEARISH</v>
      </c>
    </row>
    <row r="413" spans="1:8" ht="13.5" x14ac:dyDescent="0.25">
      <c r="A413" s="3">
        <v>42606</v>
      </c>
      <c r="B413" s="2">
        <v>1.89</v>
      </c>
      <c r="C413" s="2">
        <v>1.8738999999999999</v>
      </c>
      <c r="D413" s="2">
        <v>71803</v>
      </c>
      <c r="E413" s="2">
        <f t="shared" si="24"/>
        <v>6851478</v>
      </c>
      <c r="F413" s="13" t="str">
        <f t="shared" si="27"/>
        <v>BEARISH</v>
      </c>
      <c r="G413" s="13" t="str">
        <f t="shared" si="26"/>
        <v>WEAK</v>
      </c>
      <c r="H413" s="13" t="str">
        <f t="shared" si="25"/>
        <v>CONFIRMED BEARISH</v>
      </c>
    </row>
    <row r="414" spans="1:8" ht="13.5" x14ac:dyDescent="0.25">
      <c r="A414" s="3">
        <v>42607</v>
      </c>
      <c r="B414" s="2">
        <v>1.84</v>
      </c>
      <c r="C414" s="2">
        <v>1.8244</v>
      </c>
      <c r="D414" s="2">
        <v>117993</v>
      </c>
      <c r="E414" s="2">
        <f t="shared" si="24"/>
        <v>6733485</v>
      </c>
      <c r="F414" s="13" t="str">
        <f t="shared" si="27"/>
        <v>BEARISH</v>
      </c>
      <c r="G414" s="13" t="str">
        <f t="shared" si="26"/>
        <v>WEAK</v>
      </c>
      <c r="H414" s="13" t="str">
        <f t="shared" si="25"/>
        <v>CONFIRMED BEARISH</v>
      </c>
    </row>
    <row r="415" spans="1:8" ht="13.5" x14ac:dyDescent="0.25">
      <c r="A415" s="3">
        <v>42608</v>
      </c>
      <c r="B415" s="2">
        <v>1.87</v>
      </c>
      <c r="C415" s="2">
        <v>1.8541000000000001</v>
      </c>
      <c r="D415" s="2">
        <v>24918</v>
      </c>
      <c r="E415" s="2">
        <f t="shared" si="24"/>
        <v>6758403</v>
      </c>
      <c r="F415" s="13" t="str">
        <f t="shared" si="27"/>
        <v>BEARISH</v>
      </c>
      <c r="G415" s="13" t="str">
        <f t="shared" si="26"/>
        <v>NEUTRAL</v>
      </c>
      <c r="H415" s="13" t="str">
        <f t="shared" si="25"/>
        <v>CONFIRMED BEARISH</v>
      </c>
    </row>
    <row r="416" spans="1:8" ht="13.5" x14ac:dyDescent="0.25">
      <c r="A416" s="3">
        <v>42611</v>
      </c>
      <c r="B416" s="2">
        <v>1.9</v>
      </c>
      <c r="C416" s="2">
        <v>1.8838999999999999</v>
      </c>
      <c r="D416" s="2">
        <v>34776</v>
      </c>
      <c r="E416" s="2">
        <f t="shared" si="24"/>
        <v>6793179</v>
      </c>
      <c r="F416" s="13" t="str">
        <f t="shared" si="27"/>
        <v>BEARISH</v>
      </c>
      <c r="G416" s="13" t="str">
        <f t="shared" si="26"/>
        <v>NEUTRAL</v>
      </c>
      <c r="H416" s="13" t="str">
        <f t="shared" si="25"/>
        <v>CONFIRMED BEARISH</v>
      </c>
    </row>
    <row r="417" spans="1:8" ht="13.5" x14ac:dyDescent="0.25">
      <c r="A417" s="3">
        <v>42612</v>
      </c>
      <c r="B417" s="2">
        <v>1.87</v>
      </c>
      <c r="C417" s="2">
        <v>1.8541000000000001</v>
      </c>
      <c r="D417" s="2">
        <v>10948</v>
      </c>
      <c r="E417" s="2">
        <f t="shared" si="24"/>
        <v>6782231</v>
      </c>
      <c r="F417" s="13" t="str">
        <f t="shared" si="27"/>
        <v>BEARISH</v>
      </c>
      <c r="G417" s="13" t="str">
        <f t="shared" si="26"/>
        <v>NEUTRAL</v>
      </c>
      <c r="H417" s="13" t="str">
        <f t="shared" si="25"/>
        <v>CONFIRMED BEARISH</v>
      </c>
    </row>
    <row r="418" spans="1:8" ht="13.5" x14ac:dyDescent="0.25">
      <c r="A418" s="3">
        <v>42613</v>
      </c>
      <c r="B418" s="2">
        <v>1.87</v>
      </c>
      <c r="C418" s="2">
        <v>1.8541000000000001</v>
      </c>
      <c r="D418" s="2">
        <v>29144</v>
      </c>
      <c r="E418" s="2">
        <f t="shared" si="24"/>
        <v>6782231</v>
      </c>
      <c r="F418" s="13" t="str">
        <f t="shared" si="27"/>
        <v>BEARISH</v>
      </c>
      <c r="G418" s="13" t="str">
        <f t="shared" si="26"/>
        <v>NEUTRAL</v>
      </c>
      <c r="H418" s="13" t="str">
        <f t="shared" si="25"/>
        <v>CONFIRMED BEARISH</v>
      </c>
    </row>
    <row r="419" spans="1:8" ht="13.5" x14ac:dyDescent="0.25">
      <c r="A419" s="3">
        <v>42614</v>
      </c>
      <c r="B419" s="2">
        <v>1.87</v>
      </c>
      <c r="C419" s="2">
        <v>1.8541000000000001</v>
      </c>
      <c r="D419" s="2">
        <v>3077</v>
      </c>
      <c r="E419" s="2">
        <f t="shared" si="24"/>
        <v>6782231</v>
      </c>
      <c r="F419" s="13" t="str">
        <f t="shared" si="27"/>
        <v>BULLISH</v>
      </c>
      <c r="G419" s="13" t="str">
        <f t="shared" si="26"/>
        <v>NEUTRAL</v>
      </c>
      <c r="H419" s="13" t="str">
        <f t="shared" si="25"/>
        <v>CONFIRMED BULLISH</v>
      </c>
    </row>
    <row r="420" spans="1:8" ht="13.5" x14ac:dyDescent="0.25">
      <c r="A420" s="3">
        <v>42615</v>
      </c>
      <c r="B420" s="2">
        <v>1.88</v>
      </c>
      <c r="C420" s="2">
        <v>1.8640000000000001</v>
      </c>
      <c r="D420" s="2">
        <v>26721</v>
      </c>
      <c r="E420" s="2">
        <f t="shared" si="24"/>
        <v>6808952</v>
      </c>
      <c r="F420" s="13" t="str">
        <f t="shared" si="27"/>
        <v>BULLISH</v>
      </c>
      <c r="G420" s="13" t="str">
        <f t="shared" si="26"/>
        <v>NEUTRAL</v>
      </c>
      <c r="H420" s="13" t="str">
        <f t="shared" si="25"/>
        <v>CONFIRMED BULLISH</v>
      </c>
    </row>
    <row r="421" spans="1:8" ht="13.5" x14ac:dyDescent="0.25">
      <c r="A421" s="3">
        <v>42618</v>
      </c>
      <c r="B421" s="2">
        <v>1.86</v>
      </c>
      <c r="C421" s="2">
        <v>1.8442000000000001</v>
      </c>
      <c r="D421" s="2">
        <v>27655</v>
      </c>
      <c r="E421" s="2">
        <f t="shared" si="24"/>
        <v>6781297</v>
      </c>
      <c r="F421" s="13" t="str">
        <f t="shared" si="27"/>
        <v>BEARISH</v>
      </c>
      <c r="G421" s="13" t="str">
        <f t="shared" si="26"/>
        <v>NEUTRAL</v>
      </c>
      <c r="H421" s="13" t="str">
        <f t="shared" si="25"/>
        <v>CONFIRMED BEARISH</v>
      </c>
    </row>
    <row r="422" spans="1:8" ht="13.5" x14ac:dyDescent="0.25">
      <c r="A422" s="3">
        <v>42619</v>
      </c>
      <c r="B422" s="2">
        <v>1.85</v>
      </c>
      <c r="C422" s="2">
        <v>1.8343</v>
      </c>
      <c r="D422" s="2">
        <v>11653</v>
      </c>
      <c r="E422" s="2">
        <f t="shared" si="24"/>
        <v>6769644</v>
      </c>
      <c r="F422" s="13" t="str">
        <f t="shared" si="27"/>
        <v>BEARISH</v>
      </c>
      <c r="G422" s="13" t="str">
        <f t="shared" si="26"/>
        <v>NEUTRAL</v>
      </c>
      <c r="H422" s="13" t="str">
        <f t="shared" si="25"/>
        <v>CONFIRMED BEARISH</v>
      </c>
    </row>
    <row r="423" spans="1:8" ht="13.5" x14ac:dyDescent="0.25">
      <c r="A423" s="3">
        <v>42620</v>
      </c>
      <c r="B423" s="2">
        <v>1.85</v>
      </c>
      <c r="C423" s="2">
        <v>1.8343</v>
      </c>
      <c r="D423" s="2">
        <v>18126</v>
      </c>
      <c r="E423" s="2">
        <f t="shared" si="24"/>
        <v>6769644</v>
      </c>
      <c r="F423" s="13" t="str">
        <f t="shared" si="27"/>
        <v>BEARISH</v>
      </c>
      <c r="G423" s="13" t="str">
        <f t="shared" si="26"/>
        <v>NEUTRAL</v>
      </c>
      <c r="H423" s="13" t="str">
        <f t="shared" si="25"/>
        <v>CONFIRMED BEARISH</v>
      </c>
    </row>
    <row r="424" spans="1:8" ht="13.5" x14ac:dyDescent="0.25">
      <c r="A424" s="3">
        <v>42621</v>
      </c>
      <c r="B424" s="2">
        <v>1.84</v>
      </c>
      <c r="C424" s="2">
        <v>1.8244</v>
      </c>
      <c r="D424" s="2">
        <v>170100</v>
      </c>
      <c r="E424" s="2">
        <f t="shared" si="24"/>
        <v>6599544</v>
      </c>
      <c r="F424" s="13" t="str">
        <f t="shared" si="27"/>
        <v>BEARISH</v>
      </c>
      <c r="G424" s="13" t="str">
        <f t="shared" si="26"/>
        <v>WEAK</v>
      </c>
      <c r="H424" s="13" t="str">
        <f t="shared" si="25"/>
        <v>CONFIRMED BEARISH</v>
      </c>
    </row>
    <row r="425" spans="1:8" ht="13.5" x14ac:dyDescent="0.25">
      <c r="A425" s="3">
        <v>42622</v>
      </c>
      <c r="B425" s="2">
        <v>1.79</v>
      </c>
      <c r="C425" s="2">
        <v>1.7747999999999999</v>
      </c>
      <c r="D425" s="2">
        <v>23052</v>
      </c>
      <c r="E425" s="2">
        <f t="shared" si="24"/>
        <v>6576492</v>
      </c>
      <c r="F425" s="13" t="str">
        <f t="shared" si="27"/>
        <v>BEARISH</v>
      </c>
      <c r="G425" s="13" t="str">
        <f t="shared" si="26"/>
        <v>WEAK</v>
      </c>
      <c r="H425" s="13" t="str">
        <f t="shared" si="25"/>
        <v>CONFIRMED BEARISH</v>
      </c>
    </row>
    <row r="426" spans="1:8" ht="13.5" x14ac:dyDescent="0.25">
      <c r="A426" s="3">
        <v>42627</v>
      </c>
      <c r="B426" s="2">
        <v>1.79</v>
      </c>
      <c r="C426" s="2">
        <v>1.7747999999999999</v>
      </c>
      <c r="D426" s="2">
        <v>23052</v>
      </c>
      <c r="E426" s="2">
        <f t="shared" si="24"/>
        <v>6576492</v>
      </c>
      <c r="F426" s="13" t="str">
        <f t="shared" si="27"/>
        <v>BEARISH</v>
      </c>
      <c r="G426" s="13" t="str">
        <f t="shared" si="26"/>
        <v>WEAK</v>
      </c>
      <c r="H426" s="13" t="str">
        <f t="shared" si="25"/>
        <v>CONFIRMED BEARISH</v>
      </c>
    </row>
    <row r="427" spans="1:8" ht="13.5" x14ac:dyDescent="0.25">
      <c r="A427" s="3">
        <v>42628</v>
      </c>
      <c r="B427" s="2">
        <v>1.84</v>
      </c>
      <c r="C427" s="2">
        <v>1.8244</v>
      </c>
      <c r="D427" s="2">
        <v>15167</v>
      </c>
      <c r="E427" s="2">
        <f t="shared" si="24"/>
        <v>6591659</v>
      </c>
      <c r="F427" s="13" t="str">
        <f t="shared" si="27"/>
        <v>BEARISH</v>
      </c>
      <c r="G427" s="13" t="str">
        <f t="shared" si="26"/>
        <v>WEAK</v>
      </c>
      <c r="H427" s="13" t="str">
        <f t="shared" si="25"/>
        <v>CONFIRMED BEARISH</v>
      </c>
    </row>
    <row r="428" spans="1:8" ht="13.5" x14ac:dyDescent="0.25">
      <c r="A428" s="3">
        <v>42629</v>
      </c>
      <c r="B428" s="2">
        <v>1.84</v>
      </c>
      <c r="C428" s="2">
        <v>1.8244</v>
      </c>
      <c r="D428" s="2">
        <v>40239</v>
      </c>
      <c r="E428" s="2">
        <f t="shared" si="24"/>
        <v>6591659</v>
      </c>
      <c r="F428" s="13" t="str">
        <f t="shared" si="27"/>
        <v>BEARISH</v>
      </c>
      <c r="G428" s="13" t="str">
        <f t="shared" si="26"/>
        <v>WEAK</v>
      </c>
      <c r="H428" s="13" t="str">
        <f t="shared" si="25"/>
        <v>CONFIRMED BEARISH</v>
      </c>
    </row>
    <row r="429" spans="1:8" ht="13.5" x14ac:dyDescent="0.25">
      <c r="A429" s="3">
        <v>42632</v>
      </c>
      <c r="B429" s="2">
        <v>1.79</v>
      </c>
      <c r="C429" s="2">
        <v>1.7747999999999999</v>
      </c>
      <c r="D429" s="2">
        <v>14762</v>
      </c>
      <c r="E429" s="2">
        <f t="shared" si="24"/>
        <v>6576897</v>
      </c>
      <c r="F429" s="13" t="str">
        <f t="shared" si="27"/>
        <v>BEARISH</v>
      </c>
      <c r="G429" s="13" t="str">
        <f t="shared" si="26"/>
        <v>NEUTRAL</v>
      </c>
      <c r="H429" s="13" t="str">
        <f t="shared" si="25"/>
        <v>CONFIRMED BEARISH</v>
      </c>
    </row>
    <row r="430" spans="1:8" ht="13.5" x14ac:dyDescent="0.25">
      <c r="A430" s="3">
        <v>42633</v>
      </c>
      <c r="B430" s="2">
        <v>1.77</v>
      </c>
      <c r="C430" s="2">
        <v>1.7549999999999999</v>
      </c>
      <c r="D430" s="2">
        <v>19807</v>
      </c>
      <c r="E430" s="2">
        <f t="shared" si="24"/>
        <v>6557090</v>
      </c>
      <c r="F430" s="13" t="str">
        <f t="shared" si="27"/>
        <v>BEARISH</v>
      </c>
      <c r="G430" s="13" t="str">
        <f t="shared" si="26"/>
        <v>NEUTRAL</v>
      </c>
      <c r="H430" s="13" t="str">
        <f t="shared" si="25"/>
        <v>CONFIRMED BEARISH</v>
      </c>
    </row>
    <row r="431" spans="1:8" ht="13.5" x14ac:dyDescent="0.25">
      <c r="A431" s="3">
        <v>42634</v>
      </c>
      <c r="B431" s="2">
        <v>1.79</v>
      </c>
      <c r="C431" s="2">
        <v>1.7747999999999999</v>
      </c>
      <c r="D431" s="2">
        <v>58842</v>
      </c>
      <c r="E431" s="2">
        <f t="shared" si="24"/>
        <v>6615932</v>
      </c>
      <c r="F431" s="13" t="str">
        <f t="shared" si="27"/>
        <v>BULLISH</v>
      </c>
      <c r="G431" s="13" t="str">
        <f t="shared" si="26"/>
        <v>NEUTRAL</v>
      </c>
      <c r="H431" s="13" t="str">
        <f t="shared" si="25"/>
        <v>NEUTRAL</v>
      </c>
    </row>
    <row r="432" spans="1:8" ht="13.5" x14ac:dyDescent="0.25">
      <c r="A432" s="3">
        <v>42635</v>
      </c>
      <c r="B432" s="2">
        <v>1.79</v>
      </c>
      <c r="C432" s="2">
        <v>1.7747999999999999</v>
      </c>
      <c r="D432" s="2">
        <v>29285</v>
      </c>
      <c r="E432" s="2">
        <f t="shared" si="24"/>
        <v>6615932</v>
      </c>
      <c r="F432" s="13" t="str">
        <f t="shared" si="27"/>
        <v>BULLISH</v>
      </c>
      <c r="G432" s="13" t="str">
        <f t="shared" si="26"/>
        <v>NEUTRAL</v>
      </c>
      <c r="H432" s="13" t="str">
        <f t="shared" si="25"/>
        <v>BULLISH DIVERGENCE</v>
      </c>
    </row>
    <row r="433" spans="1:8" ht="13.5" x14ac:dyDescent="0.25">
      <c r="A433" s="3">
        <v>42636</v>
      </c>
      <c r="B433" s="2">
        <v>1.89</v>
      </c>
      <c r="C433" s="2">
        <v>1.8738999999999999</v>
      </c>
      <c r="D433" s="2">
        <v>373523</v>
      </c>
      <c r="E433" s="2">
        <f t="shared" si="24"/>
        <v>6989455</v>
      </c>
      <c r="F433" s="13" t="str">
        <f t="shared" si="27"/>
        <v>BULLISH</v>
      </c>
      <c r="G433" s="13" t="str">
        <f t="shared" si="26"/>
        <v>STRONG</v>
      </c>
      <c r="H433" s="13" t="str">
        <f t="shared" si="25"/>
        <v>CONFIRMED BULLISH</v>
      </c>
    </row>
    <row r="434" spans="1:8" ht="13.5" x14ac:dyDescent="0.25">
      <c r="A434" s="3">
        <v>42639</v>
      </c>
      <c r="B434" s="2">
        <v>1.94</v>
      </c>
      <c r="C434" s="2">
        <v>1.9235</v>
      </c>
      <c r="D434" s="2">
        <v>233958</v>
      </c>
      <c r="E434" s="2">
        <f t="shared" si="24"/>
        <v>7223413</v>
      </c>
      <c r="F434" s="13" t="str">
        <f t="shared" si="27"/>
        <v>BULLISH</v>
      </c>
      <c r="G434" s="13" t="str">
        <f t="shared" si="26"/>
        <v>STRONG</v>
      </c>
      <c r="H434" s="13" t="str">
        <f t="shared" si="25"/>
        <v>CONFIRMED BULLISH</v>
      </c>
    </row>
    <row r="435" spans="1:8" ht="13.5" x14ac:dyDescent="0.25">
      <c r="A435" s="3">
        <v>42640</v>
      </c>
      <c r="B435" s="2">
        <v>1.94</v>
      </c>
      <c r="C435" s="2">
        <v>1.9235</v>
      </c>
      <c r="D435" s="2">
        <v>61886</v>
      </c>
      <c r="E435" s="2">
        <f t="shared" si="24"/>
        <v>7223413</v>
      </c>
      <c r="F435" s="13" t="str">
        <f t="shared" si="27"/>
        <v>BULLISH</v>
      </c>
      <c r="G435" s="13" t="str">
        <f t="shared" si="26"/>
        <v>STRONG</v>
      </c>
      <c r="H435" s="13" t="str">
        <f t="shared" si="25"/>
        <v>CONFIRMED BULLISH</v>
      </c>
    </row>
    <row r="436" spans="1:8" ht="13.5" x14ac:dyDescent="0.25">
      <c r="A436" s="3">
        <v>42641</v>
      </c>
      <c r="B436" s="2">
        <v>1.91</v>
      </c>
      <c r="C436" s="2">
        <v>1.8937999999999999</v>
      </c>
      <c r="D436" s="2">
        <v>141457</v>
      </c>
      <c r="E436" s="2">
        <f t="shared" si="24"/>
        <v>7081956</v>
      </c>
      <c r="F436" s="13" t="str">
        <f t="shared" si="27"/>
        <v>BULLISH</v>
      </c>
      <c r="G436" s="13" t="str">
        <f t="shared" si="26"/>
        <v>STRONG</v>
      </c>
      <c r="H436" s="13" t="str">
        <f t="shared" si="25"/>
        <v>CONFIRMED BULLISH</v>
      </c>
    </row>
    <row r="437" spans="1:8" ht="13.5" x14ac:dyDescent="0.25">
      <c r="A437" s="3">
        <v>42642</v>
      </c>
      <c r="B437" s="2">
        <v>1.86</v>
      </c>
      <c r="C437" s="2">
        <v>1.8442000000000001</v>
      </c>
      <c r="D437" s="2">
        <v>96451</v>
      </c>
      <c r="E437" s="2">
        <f t="shared" si="24"/>
        <v>6985505</v>
      </c>
      <c r="F437" s="13" t="str">
        <f t="shared" si="27"/>
        <v>BULLISH</v>
      </c>
      <c r="G437" s="13" t="str">
        <f t="shared" si="26"/>
        <v>STRONG</v>
      </c>
      <c r="H437" s="13" t="str">
        <f t="shared" si="25"/>
        <v>CONFIRMED BULLISH</v>
      </c>
    </row>
    <row r="438" spans="1:8" ht="13.5" x14ac:dyDescent="0.25">
      <c r="A438" s="3">
        <v>42643</v>
      </c>
      <c r="B438" s="2">
        <v>1.84</v>
      </c>
      <c r="C438" s="2">
        <v>1.8244</v>
      </c>
      <c r="D438" s="2">
        <v>114700</v>
      </c>
      <c r="E438" s="2">
        <f t="shared" si="24"/>
        <v>6870805</v>
      </c>
      <c r="F438" s="13" t="str">
        <f t="shared" si="27"/>
        <v>BEARISH</v>
      </c>
      <c r="G438" s="13" t="str">
        <f t="shared" si="26"/>
        <v>NEUTRAL</v>
      </c>
      <c r="H438" s="13" t="str">
        <f t="shared" si="25"/>
        <v>CONFIRMED BEARISH</v>
      </c>
    </row>
    <row r="439" spans="1:8" ht="13.5" x14ac:dyDescent="0.25">
      <c r="A439" s="3">
        <v>42647</v>
      </c>
      <c r="B439" s="2">
        <v>1.95</v>
      </c>
      <c r="C439" s="2">
        <v>1.9334</v>
      </c>
      <c r="D439" s="2">
        <v>592975</v>
      </c>
      <c r="E439" s="2">
        <f t="shared" si="24"/>
        <v>7463780</v>
      </c>
      <c r="F439" s="13" t="str">
        <f t="shared" si="27"/>
        <v>BULLISH</v>
      </c>
      <c r="G439" s="13" t="str">
        <f t="shared" si="26"/>
        <v>STRONG</v>
      </c>
      <c r="H439" s="13" t="str">
        <f t="shared" si="25"/>
        <v>CONFIRMED BULLISH</v>
      </c>
    </row>
    <row r="440" spans="1:8" ht="13.5" x14ac:dyDescent="0.25">
      <c r="A440" s="3">
        <v>42648</v>
      </c>
      <c r="B440" s="2">
        <v>1.92</v>
      </c>
      <c r="C440" s="2">
        <v>1.9036999999999999</v>
      </c>
      <c r="D440" s="2">
        <v>248081</v>
      </c>
      <c r="E440" s="2">
        <f t="shared" si="24"/>
        <v>7215699</v>
      </c>
      <c r="F440" s="13" t="str">
        <f t="shared" si="27"/>
        <v>BEARISH</v>
      </c>
      <c r="G440" s="13" t="str">
        <f t="shared" si="26"/>
        <v>NEUTRAL</v>
      </c>
      <c r="H440" s="13" t="str">
        <f t="shared" si="25"/>
        <v>CONFIRMED BEARISH</v>
      </c>
    </row>
    <row r="441" spans="1:8" ht="13.5" x14ac:dyDescent="0.25">
      <c r="A441" s="3">
        <v>42649</v>
      </c>
      <c r="B441" s="2">
        <v>1.97</v>
      </c>
      <c r="C441" s="2">
        <v>1.9533</v>
      </c>
      <c r="D441" s="2">
        <v>204690</v>
      </c>
      <c r="E441" s="2">
        <f t="shared" si="24"/>
        <v>7420389</v>
      </c>
      <c r="F441" s="13" t="str">
        <f t="shared" si="27"/>
        <v>BULLISH</v>
      </c>
      <c r="G441" s="13" t="str">
        <f t="shared" si="26"/>
        <v>STRONG</v>
      </c>
      <c r="H441" s="13" t="str">
        <f t="shared" si="25"/>
        <v>CONFIRMED BULLISH</v>
      </c>
    </row>
    <row r="442" spans="1:8" ht="13.5" x14ac:dyDescent="0.25">
      <c r="A442" s="3">
        <v>42650</v>
      </c>
      <c r="B442" s="2">
        <v>2.08</v>
      </c>
      <c r="C442" s="2">
        <v>2.0623</v>
      </c>
      <c r="D442" s="2">
        <v>1107866</v>
      </c>
      <c r="E442" s="2">
        <f t="shared" si="24"/>
        <v>8528255</v>
      </c>
      <c r="F442" s="13" t="str">
        <f t="shared" si="27"/>
        <v>BULLISH</v>
      </c>
      <c r="G442" s="13" t="str">
        <f t="shared" si="26"/>
        <v>STRONG</v>
      </c>
      <c r="H442" s="13" t="str">
        <f t="shared" si="25"/>
        <v>CONFIRMED BULLISH</v>
      </c>
    </row>
    <row r="443" spans="1:8" ht="13.5" x14ac:dyDescent="0.25">
      <c r="A443" s="3">
        <v>42653</v>
      </c>
      <c r="B443" s="2">
        <v>2.16</v>
      </c>
      <c r="C443" s="2">
        <v>2.1415999999999999</v>
      </c>
      <c r="D443" s="2">
        <v>910126</v>
      </c>
      <c r="E443" s="2">
        <f t="shared" si="24"/>
        <v>9438381</v>
      </c>
      <c r="F443" s="13" t="str">
        <f t="shared" si="27"/>
        <v>BULLISH</v>
      </c>
      <c r="G443" s="13" t="str">
        <f t="shared" si="26"/>
        <v>STRONG</v>
      </c>
      <c r="H443" s="13" t="str">
        <f t="shared" si="25"/>
        <v>CONFIRMED BULLISH</v>
      </c>
    </row>
    <row r="444" spans="1:8" ht="13.5" x14ac:dyDescent="0.25">
      <c r="A444" s="3">
        <v>42654</v>
      </c>
      <c r="B444" s="2">
        <v>2.12</v>
      </c>
      <c r="C444" s="2">
        <v>2.1019999999999999</v>
      </c>
      <c r="D444" s="2">
        <v>261743</v>
      </c>
      <c r="E444" s="2">
        <f t="shared" si="24"/>
        <v>9176638</v>
      </c>
      <c r="F444" s="13" t="str">
        <f t="shared" si="27"/>
        <v>BULLISH</v>
      </c>
      <c r="G444" s="13" t="str">
        <f t="shared" si="26"/>
        <v>STRONG</v>
      </c>
      <c r="H444" s="13" t="str">
        <f t="shared" si="25"/>
        <v>CONFIRMED BULLISH</v>
      </c>
    </row>
    <row r="445" spans="1:8" ht="13.5" x14ac:dyDescent="0.25">
      <c r="A445" s="3">
        <v>42655</v>
      </c>
      <c r="B445" s="2">
        <v>2.16</v>
      </c>
      <c r="C445" s="2">
        <v>2.1415999999999999</v>
      </c>
      <c r="D445" s="2">
        <v>439469</v>
      </c>
      <c r="E445" s="2">
        <f t="shared" si="24"/>
        <v>9616107</v>
      </c>
      <c r="F445" s="13" t="str">
        <f t="shared" si="27"/>
        <v>BULLISH</v>
      </c>
      <c r="G445" s="13" t="str">
        <f t="shared" si="26"/>
        <v>STRONG</v>
      </c>
      <c r="H445" s="13" t="str">
        <f t="shared" si="25"/>
        <v>CONFIRMED BULLISH</v>
      </c>
    </row>
    <row r="446" spans="1:8" ht="13.5" x14ac:dyDescent="0.25">
      <c r="A446" s="3">
        <v>42656</v>
      </c>
      <c r="B446" s="2">
        <v>2.14</v>
      </c>
      <c r="C446" s="2">
        <v>2.1217999999999999</v>
      </c>
      <c r="D446" s="2">
        <v>108953</v>
      </c>
      <c r="E446" s="2">
        <f t="shared" si="24"/>
        <v>9507154</v>
      </c>
      <c r="F446" s="13" t="str">
        <f t="shared" si="27"/>
        <v>BULLISH</v>
      </c>
      <c r="G446" s="13" t="str">
        <f t="shared" si="26"/>
        <v>STRONG</v>
      </c>
      <c r="H446" s="13" t="str">
        <f t="shared" si="25"/>
        <v>CONFIRMED BULLISH</v>
      </c>
    </row>
    <row r="447" spans="1:8" ht="13.5" x14ac:dyDescent="0.25">
      <c r="A447" s="3">
        <v>42657</v>
      </c>
      <c r="B447" s="2">
        <v>2.2000000000000002</v>
      </c>
      <c r="C447" s="2">
        <v>2.1812999999999998</v>
      </c>
      <c r="D447" s="2">
        <v>858590</v>
      </c>
      <c r="E447" s="2">
        <f t="shared" si="24"/>
        <v>10365744</v>
      </c>
      <c r="F447" s="13" t="str">
        <f t="shared" si="27"/>
        <v>BULLISH</v>
      </c>
      <c r="G447" s="13" t="str">
        <f t="shared" si="26"/>
        <v>STRONG</v>
      </c>
      <c r="H447" s="13" t="str">
        <f t="shared" si="25"/>
        <v>CONFIRMED BULLISH</v>
      </c>
    </row>
    <row r="448" spans="1:8" ht="13.5" x14ac:dyDescent="0.25">
      <c r="A448" s="3">
        <v>42660</v>
      </c>
      <c r="B448" s="2">
        <v>2.2200000000000002</v>
      </c>
      <c r="C448" s="2">
        <v>2.2010999999999998</v>
      </c>
      <c r="D448" s="2">
        <v>321249</v>
      </c>
      <c r="E448" s="2">
        <f t="shared" si="24"/>
        <v>10686993</v>
      </c>
      <c r="F448" s="13" t="str">
        <f t="shared" si="27"/>
        <v>BULLISH</v>
      </c>
      <c r="G448" s="13" t="str">
        <f t="shared" si="26"/>
        <v>STRONG</v>
      </c>
      <c r="H448" s="13" t="str">
        <f t="shared" si="25"/>
        <v>CONFIRMED BULLISH</v>
      </c>
    </row>
    <row r="449" spans="1:8" ht="13.5" x14ac:dyDescent="0.25">
      <c r="A449" s="3">
        <v>42661</v>
      </c>
      <c r="B449" s="2">
        <v>2.25</v>
      </c>
      <c r="C449" s="2">
        <v>2.2309000000000001</v>
      </c>
      <c r="D449" s="2">
        <v>171121</v>
      </c>
      <c r="E449" s="2">
        <f t="shared" si="24"/>
        <v>10858114</v>
      </c>
      <c r="F449" s="13" t="str">
        <f t="shared" si="27"/>
        <v>BULLISH</v>
      </c>
      <c r="G449" s="13" t="str">
        <f t="shared" si="26"/>
        <v>STRONG</v>
      </c>
      <c r="H449" s="13" t="str">
        <f t="shared" si="25"/>
        <v>CONFIRMED BULLISH</v>
      </c>
    </row>
    <row r="450" spans="1:8" ht="13.5" x14ac:dyDescent="0.25">
      <c r="A450" s="3">
        <v>42662</v>
      </c>
      <c r="B450" s="2">
        <v>2.2799999999999998</v>
      </c>
      <c r="C450" s="2">
        <v>2.2606000000000002</v>
      </c>
      <c r="D450" s="2">
        <v>426015</v>
      </c>
      <c r="E450" s="2">
        <f t="shared" si="24"/>
        <v>11284129</v>
      </c>
      <c r="F450" s="13" t="str">
        <f t="shared" si="27"/>
        <v>BULLISH</v>
      </c>
      <c r="G450" s="13" t="str">
        <f t="shared" si="26"/>
        <v>STRONG</v>
      </c>
      <c r="H450" s="13" t="str">
        <f t="shared" si="25"/>
        <v>CONFIRMED BULLISH</v>
      </c>
    </row>
    <row r="451" spans="1:8" ht="13.5" x14ac:dyDescent="0.25">
      <c r="A451" s="3">
        <v>42663</v>
      </c>
      <c r="B451" s="2">
        <v>2.2000000000000002</v>
      </c>
      <c r="C451" s="2">
        <v>2.1812999999999998</v>
      </c>
      <c r="D451" s="2">
        <v>309762</v>
      </c>
      <c r="E451" s="2">
        <f t="shared" si="24"/>
        <v>10974367</v>
      </c>
      <c r="F451" s="13" t="str">
        <f t="shared" si="27"/>
        <v>BULLISH</v>
      </c>
      <c r="G451" s="13" t="str">
        <f t="shared" si="26"/>
        <v>STRONG</v>
      </c>
      <c r="H451" s="13" t="str">
        <f t="shared" si="25"/>
        <v>CONFIRMED BULLISH</v>
      </c>
    </row>
    <row r="452" spans="1:8" ht="13.5" x14ac:dyDescent="0.25">
      <c r="A452" s="3">
        <v>42664</v>
      </c>
      <c r="B452" s="2">
        <v>2.2200000000000002</v>
      </c>
      <c r="C452" s="2">
        <v>2.2010999999999998</v>
      </c>
      <c r="D452" s="2">
        <v>277625</v>
      </c>
      <c r="E452" s="2">
        <f t="shared" ref="E452:E515" si="28">IF(B452&gt;B451, E451+D452, IF(B452&lt;B451, E451-D452, E451))</f>
        <v>11251992</v>
      </c>
      <c r="F452" s="13" t="str">
        <f t="shared" si="27"/>
        <v>BULLISH</v>
      </c>
      <c r="G452" s="13" t="str">
        <f t="shared" si="26"/>
        <v>STRONG</v>
      </c>
      <c r="H452" s="13" t="str">
        <f t="shared" si="25"/>
        <v>CONFIRMED BULLISH</v>
      </c>
    </row>
    <row r="453" spans="1:8" ht="13.5" x14ac:dyDescent="0.25">
      <c r="A453" s="3">
        <v>42667</v>
      </c>
      <c r="B453" s="2">
        <v>2.2400000000000002</v>
      </c>
      <c r="C453" s="2">
        <v>2.2210000000000001</v>
      </c>
      <c r="D453" s="2">
        <v>265166</v>
      </c>
      <c r="E453" s="2">
        <f t="shared" si="28"/>
        <v>11517158</v>
      </c>
      <c r="F453" s="13" t="str">
        <f t="shared" si="27"/>
        <v>BULLISH</v>
      </c>
      <c r="G453" s="13" t="str">
        <f t="shared" si="26"/>
        <v>STRONG</v>
      </c>
      <c r="H453" s="13" t="str">
        <f t="shared" si="25"/>
        <v>CONFIRMED BULLISH</v>
      </c>
    </row>
    <row r="454" spans="1:8" ht="13.5" x14ac:dyDescent="0.25">
      <c r="A454" s="3">
        <v>42668</v>
      </c>
      <c r="B454" s="2">
        <v>2.31</v>
      </c>
      <c r="C454" s="2">
        <v>2.2904</v>
      </c>
      <c r="D454" s="2">
        <v>794642</v>
      </c>
      <c r="E454" s="2">
        <f t="shared" si="28"/>
        <v>12311800</v>
      </c>
      <c r="F454" s="13" t="str">
        <f t="shared" si="27"/>
        <v>BULLISH</v>
      </c>
      <c r="G454" s="13" t="str">
        <f t="shared" si="26"/>
        <v>STRONG</v>
      </c>
      <c r="H454" s="13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2.44</v>
      </c>
      <c r="C455" s="2">
        <v>2.4192999999999998</v>
      </c>
      <c r="D455" s="2">
        <v>1002128</v>
      </c>
      <c r="E455" s="2">
        <f t="shared" si="28"/>
        <v>13313928</v>
      </c>
      <c r="F455" s="13" t="str">
        <f t="shared" si="27"/>
        <v>BULLISH</v>
      </c>
      <c r="G455" s="13" t="str">
        <f t="shared" ref="G455:G518" si="30">IF((E455-E450)/E450 &gt; 0.02, "STRONG",
 IF((E455-E450)/E450 &lt; -0.02, "WEAK", "NEUTRAL"))</f>
        <v>STRONG</v>
      </c>
      <c r="H455" s="13" t="str">
        <f t="shared" si="29"/>
        <v>CONFIRMED BULLISH</v>
      </c>
    </row>
    <row r="456" spans="1:8" ht="13.5" x14ac:dyDescent="0.25">
      <c r="A456" s="3">
        <v>42670</v>
      </c>
      <c r="B456" s="2">
        <v>2.5299999999999998</v>
      </c>
      <c r="C456" s="2">
        <v>2.5085000000000002</v>
      </c>
      <c r="D456" s="2">
        <v>2240231</v>
      </c>
      <c r="E456" s="2">
        <f t="shared" si="28"/>
        <v>15554159</v>
      </c>
      <c r="F456" s="13" t="str">
        <f t="shared" ref="F456:F519" si="31">IF(E456&gt;E451,"BULLISH",IF(E456&lt;E451,"BEARISH","NEUTRAL"))</f>
        <v>BULLISH</v>
      </c>
      <c r="G456" s="13" t="str">
        <f t="shared" si="30"/>
        <v>STRONG</v>
      </c>
      <c r="H456" s="13" t="str">
        <f t="shared" si="29"/>
        <v>CONFIRMED BULLISH</v>
      </c>
    </row>
    <row r="457" spans="1:8" ht="13.5" x14ac:dyDescent="0.25">
      <c r="A457" s="3">
        <v>42671</v>
      </c>
      <c r="B457" s="2">
        <v>2.5</v>
      </c>
      <c r="C457" s="2">
        <v>2.4788000000000001</v>
      </c>
      <c r="D457" s="2">
        <v>722193</v>
      </c>
      <c r="E457" s="2">
        <f t="shared" si="28"/>
        <v>14831966</v>
      </c>
      <c r="F457" s="13" t="str">
        <f t="shared" si="31"/>
        <v>BULLISH</v>
      </c>
      <c r="G457" s="13" t="str">
        <f t="shared" si="30"/>
        <v>STRONG</v>
      </c>
      <c r="H457" s="13" t="str">
        <f t="shared" si="29"/>
        <v>CONFIRMED BULLISH</v>
      </c>
    </row>
    <row r="458" spans="1:8" ht="13.5" x14ac:dyDescent="0.25">
      <c r="A458" s="3">
        <v>42674</v>
      </c>
      <c r="B458" s="2">
        <v>2.6</v>
      </c>
      <c r="C458" s="2">
        <v>2.5779000000000001</v>
      </c>
      <c r="D458" s="2">
        <v>1077896</v>
      </c>
      <c r="E458" s="2">
        <f t="shared" si="28"/>
        <v>15909862</v>
      </c>
      <c r="F458" s="13" t="str">
        <f t="shared" si="31"/>
        <v>BULLISH</v>
      </c>
      <c r="G458" s="13" t="str">
        <f t="shared" si="30"/>
        <v>STRONG</v>
      </c>
      <c r="H458" s="13" t="str">
        <f t="shared" si="29"/>
        <v>CONFIRMED BULLISH</v>
      </c>
    </row>
    <row r="459" spans="1:8" ht="13.5" x14ac:dyDescent="0.25">
      <c r="A459" s="3">
        <v>42675</v>
      </c>
      <c r="B459" s="2">
        <v>2.73</v>
      </c>
      <c r="C459" s="2">
        <v>2.7067999999999999</v>
      </c>
      <c r="D459" s="2">
        <v>2522296</v>
      </c>
      <c r="E459" s="2">
        <f t="shared" si="28"/>
        <v>18432158</v>
      </c>
      <c r="F459" s="13" t="str">
        <f t="shared" si="31"/>
        <v>BULLISH</v>
      </c>
      <c r="G459" s="13" t="str">
        <f t="shared" si="30"/>
        <v>STRONG</v>
      </c>
      <c r="H459" s="13" t="str">
        <f t="shared" si="29"/>
        <v>CONFIRMED BULLISH</v>
      </c>
    </row>
    <row r="460" spans="1:8" ht="13.5" x14ac:dyDescent="0.25">
      <c r="A460" s="3">
        <v>42676</v>
      </c>
      <c r="B460" s="2">
        <v>2.73</v>
      </c>
      <c r="C460" s="2">
        <v>2.7067999999999999</v>
      </c>
      <c r="D460" s="2">
        <v>889447</v>
      </c>
      <c r="E460" s="2">
        <f t="shared" si="28"/>
        <v>18432158</v>
      </c>
      <c r="F460" s="13" t="str">
        <f t="shared" si="31"/>
        <v>BULLISH</v>
      </c>
      <c r="G460" s="13" t="str">
        <f t="shared" si="30"/>
        <v>STRONG</v>
      </c>
      <c r="H460" s="13" t="str">
        <f t="shared" si="29"/>
        <v>CONFIRMED BULLISH</v>
      </c>
    </row>
    <row r="461" spans="1:8" ht="13.5" x14ac:dyDescent="0.25">
      <c r="A461" s="3">
        <v>42677</v>
      </c>
      <c r="B461" s="2">
        <v>2.62</v>
      </c>
      <c r="C461" s="2">
        <v>2.5977000000000001</v>
      </c>
      <c r="D461" s="2">
        <v>807981</v>
      </c>
      <c r="E461" s="2">
        <f t="shared" si="28"/>
        <v>17624177</v>
      </c>
      <c r="F461" s="13" t="str">
        <f t="shared" si="31"/>
        <v>BULLISH</v>
      </c>
      <c r="G461" s="13" t="str">
        <f t="shared" si="30"/>
        <v>STRONG</v>
      </c>
      <c r="H461" s="13" t="str">
        <f t="shared" si="29"/>
        <v>CONFIRMED BULLISH</v>
      </c>
    </row>
    <row r="462" spans="1:8" ht="13.5" x14ac:dyDescent="0.25">
      <c r="A462" s="3">
        <v>42678</v>
      </c>
      <c r="B462" s="2">
        <v>2.4700000000000002</v>
      </c>
      <c r="C462" s="2">
        <v>2.4489999999999998</v>
      </c>
      <c r="D462" s="2">
        <v>389677</v>
      </c>
      <c r="E462" s="2">
        <f t="shared" si="28"/>
        <v>17234500</v>
      </c>
      <c r="F462" s="13" t="str">
        <f t="shared" si="31"/>
        <v>BULLISH</v>
      </c>
      <c r="G462" s="13" t="str">
        <f t="shared" si="30"/>
        <v>STRONG</v>
      </c>
      <c r="H462" s="13" t="str">
        <f t="shared" si="29"/>
        <v>BULLISH DIVERGENCE</v>
      </c>
    </row>
    <row r="463" spans="1:8" ht="13.5" x14ac:dyDescent="0.25">
      <c r="A463" s="3">
        <v>42681</v>
      </c>
      <c r="B463" s="2">
        <v>2.4</v>
      </c>
      <c r="C463" s="2">
        <v>2.3795999999999999</v>
      </c>
      <c r="D463" s="2">
        <v>1152712</v>
      </c>
      <c r="E463" s="2">
        <f t="shared" si="28"/>
        <v>16081788</v>
      </c>
      <c r="F463" s="13" t="str">
        <f t="shared" si="31"/>
        <v>BULLISH</v>
      </c>
      <c r="G463" s="13" t="str">
        <f t="shared" si="30"/>
        <v>NEUTRAL</v>
      </c>
      <c r="H463" s="13" t="str">
        <f t="shared" si="29"/>
        <v>BULLISH DIVERGENCE</v>
      </c>
    </row>
    <row r="464" spans="1:8" ht="13.5" x14ac:dyDescent="0.25">
      <c r="A464" s="3">
        <v>42682</v>
      </c>
      <c r="B464" s="2">
        <v>2.41</v>
      </c>
      <c r="C464" s="2">
        <v>2.3895</v>
      </c>
      <c r="D464" s="2">
        <v>433016</v>
      </c>
      <c r="E464" s="2">
        <f t="shared" si="28"/>
        <v>16514804</v>
      </c>
      <c r="F464" s="13" t="str">
        <f t="shared" si="31"/>
        <v>BEARISH</v>
      </c>
      <c r="G464" s="13" t="str">
        <f t="shared" si="30"/>
        <v>WEAK</v>
      </c>
      <c r="H464" s="13" t="str">
        <f t="shared" si="29"/>
        <v>CONFIRMED BEARISH</v>
      </c>
    </row>
    <row r="465" spans="1:8" ht="13.5" x14ac:dyDescent="0.25">
      <c r="A465" s="3">
        <v>42683</v>
      </c>
      <c r="B465" s="2">
        <v>2.39</v>
      </c>
      <c r="C465" s="2">
        <v>2.3696999999999999</v>
      </c>
      <c r="D465" s="2">
        <v>224023</v>
      </c>
      <c r="E465" s="2">
        <f t="shared" si="28"/>
        <v>16290781</v>
      </c>
      <c r="F465" s="13" t="str">
        <f t="shared" si="31"/>
        <v>BEARISH</v>
      </c>
      <c r="G465" s="13" t="str">
        <f t="shared" si="30"/>
        <v>WEAK</v>
      </c>
      <c r="H465" s="13" t="str">
        <f t="shared" si="29"/>
        <v>CONFIRMED BEARISH</v>
      </c>
    </row>
    <row r="466" spans="1:8" ht="13.5" x14ac:dyDescent="0.25">
      <c r="A466" s="3">
        <v>42684</v>
      </c>
      <c r="B466" s="2">
        <v>2.34</v>
      </c>
      <c r="C466" s="2">
        <v>2.3201000000000001</v>
      </c>
      <c r="D466" s="2">
        <v>531905</v>
      </c>
      <c r="E466" s="2">
        <f t="shared" si="28"/>
        <v>15758876</v>
      </c>
      <c r="F466" s="13" t="str">
        <f t="shared" si="31"/>
        <v>BEARISH</v>
      </c>
      <c r="G466" s="13" t="str">
        <f t="shared" si="30"/>
        <v>WEAK</v>
      </c>
      <c r="H466" s="13" t="str">
        <f t="shared" si="29"/>
        <v>CONFIRMED BEARISH</v>
      </c>
    </row>
    <row r="467" spans="1:8" ht="13.5" x14ac:dyDescent="0.25">
      <c r="A467" s="3">
        <v>42685</v>
      </c>
      <c r="B467" s="2">
        <v>2.31</v>
      </c>
      <c r="C467" s="2">
        <v>2.2904</v>
      </c>
      <c r="D467" s="2">
        <v>139052</v>
      </c>
      <c r="E467" s="2">
        <f t="shared" si="28"/>
        <v>15619824</v>
      </c>
      <c r="F467" s="13" t="str">
        <f t="shared" si="31"/>
        <v>BEARISH</v>
      </c>
      <c r="G467" s="13" t="str">
        <f t="shared" si="30"/>
        <v>WEAK</v>
      </c>
      <c r="H467" s="13" t="str">
        <f t="shared" si="29"/>
        <v>CONFIRMED BEARISH</v>
      </c>
    </row>
    <row r="468" spans="1:8" ht="13.5" x14ac:dyDescent="0.25">
      <c r="A468" s="3">
        <v>42688</v>
      </c>
      <c r="B468" s="2">
        <v>2.4500000000000002</v>
      </c>
      <c r="C468" s="2">
        <v>2.4291999999999998</v>
      </c>
      <c r="D468" s="2">
        <v>763722</v>
      </c>
      <c r="E468" s="2">
        <f t="shared" si="28"/>
        <v>16383546</v>
      </c>
      <c r="F468" s="13" t="str">
        <f t="shared" si="31"/>
        <v>BULLISH</v>
      </c>
      <c r="G468" s="13" t="str">
        <f t="shared" si="30"/>
        <v>NEUTRAL</v>
      </c>
      <c r="H468" s="13" t="str">
        <f t="shared" si="29"/>
        <v>CONFIRMED BULLISH</v>
      </c>
    </row>
    <row r="469" spans="1:8" ht="13.5" x14ac:dyDescent="0.25">
      <c r="A469" s="3">
        <v>42689</v>
      </c>
      <c r="B469" s="2">
        <v>2.4700000000000002</v>
      </c>
      <c r="C469" s="2">
        <v>2.4489999999999998</v>
      </c>
      <c r="D469" s="2">
        <v>797434</v>
      </c>
      <c r="E469" s="2">
        <f t="shared" si="28"/>
        <v>17180980</v>
      </c>
      <c r="F469" s="13" t="str">
        <f t="shared" si="31"/>
        <v>BULLISH</v>
      </c>
      <c r="G469" s="13" t="str">
        <f t="shared" si="30"/>
        <v>STRONG</v>
      </c>
      <c r="H469" s="13" t="str">
        <f t="shared" si="29"/>
        <v>CONFIRMED BULLISH</v>
      </c>
    </row>
    <row r="470" spans="1:8" ht="13.5" x14ac:dyDescent="0.25">
      <c r="A470" s="3">
        <v>42690</v>
      </c>
      <c r="B470" s="2">
        <v>2.48</v>
      </c>
      <c r="C470" s="2">
        <v>2.4588999999999999</v>
      </c>
      <c r="D470" s="2">
        <v>318622</v>
      </c>
      <c r="E470" s="2">
        <f t="shared" si="28"/>
        <v>17499602</v>
      </c>
      <c r="F470" s="13" t="str">
        <f t="shared" si="31"/>
        <v>BULLISH</v>
      </c>
      <c r="G470" s="13" t="str">
        <f t="shared" si="30"/>
        <v>STRONG</v>
      </c>
      <c r="H470" s="13" t="str">
        <f t="shared" si="29"/>
        <v>CONFIRMED BULLISH</v>
      </c>
    </row>
    <row r="471" spans="1:8" ht="13.5" x14ac:dyDescent="0.25">
      <c r="A471" s="3">
        <v>42691</v>
      </c>
      <c r="B471" s="2">
        <v>2.44</v>
      </c>
      <c r="C471" s="2">
        <v>2.4192999999999998</v>
      </c>
      <c r="D471" s="2">
        <v>177990</v>
      </c>
      <c r="E471" s="2">
        <f t="shared" si="28"/>
        <v>17321612</v>
      </c>
      <c r="F471" s="13" t="str">
        <f t="shared" si="31"/>
        <v>BULLISH</v>
      </c>
      <c r="G471" s="13" t="str">
        <f t="shared" si="30"/>
        <v>STRONG</v>
      </c>
      <c r="H471" s="13" t="str">
        <f t="shared" si="29"/>
        <v>CONFIRMED BULLISH</v>
      </c>
    </row>
    <row r="472" spans="1:8" ht="13.5" x14ac:dyDescent="0.25">
      <c r="A472" s="3">
        <v>42692</v>
      </c>
      <c r="B472" s="2">
        <v>2.42</v>
      </c>
      <c r="C472" s="2">
        <v>2.3994</v>
      </c>
      <c r="D472" s="2">
        <v>50674</v>
      </c>
      <c r="E472" s="2">
        <f t="shared" si="28"/>
        <v>17270938</v>
      </c>
      <c r="F472" s="13" t="str">
        <f t="shared" si="31"/>
        <v>BULLISH</v>
      </c>
      <c r="G472" s="13" t="str">
        <f t="shared" si="30"/>
        <v>STRONG</v>
      </c>
      <c r="H472" s="13" t="str">
        <f t="shared" si="29"/>
        <v>CONFIRMED BULLISH</v>
      </c>
    </row>
    <row r="473" spans="1:8" ht="13.5" x14ac:dyDescent="0.25">
      <c r="A473" s="3">
        <v>42695</v>
      </c>
      <c r="B473" s="2">
        <v>2.44</v>
      </c>
      <c r="C473" s="2">
        <v>2.4192999999999998</v>
      </c>
      <c r="D473" s="2">
        <v>127985</v>
      </c>
      <c r="E473" s="2">
        <f t="shared" si="28"/>
        <v>17398923</v>
      </c>
      <c r="F473" s="13" t="str">
        <f t="shared" si="31"/>
        <v>BULLISH</v>
      </c>
      <c r="G473" s="13" t="str">
        <f t="shared" si="30"/>
        <v>STRONG</v>
      </c>
      <c r="H473" s="13" t="str">
        <f t="shared" si="29"/>
        <v>BULLISH DIVERGENCE</v>
      </c>
    </row>
    <row r="474" spans="1:8" ht="13.5" x14ac:dyDescent="0.25">
      <c r="A474" s="3">
        <v>42696</v>
      </c>
      <c r="B474" s="2">
        <v>2.39</v>
      </c>
      <c r="C474" s="2">
        <v>2.3696999999999999</v>
      </c>
      <c r="D474" s="2">
        <v>131427</v>
      </c>
      <c r="E474" s="2">
        <f t="shared" si="28"/>
        <v>17267496</v>
      </c>
      <c r="F474" s="13" t="str">
        <f t="shared" si="31"/>
        <v>BULLISH</v>
      </c>
      <c r="G474" s="13" t="str">
        <f t="shared" si="30"/>
        <v>NEUTRAL</v>
      </c>
      <c r="H474" s="13" t="str">
        <f t="shared" si="29"/>
        <v>BULLISH DIVERGENCE</v>
      </c>
    </row>
    <row r="475" spans="1:8" ht="13.5" x14ac:dyDescent="0.25">
      <c r="A475" s="3">
        <v>42697</v>
      </c>
      <c r="B475" s="2">
        <v>2.35</v>
      </c>
      <c r="C475" s="2">
        <v>2.33</v>
      </c>
      <c r="D475" s="2">
        <v>101848</v>
      </c>
      <c r="E475" s="2">
        <f t="shared" si="28"/>
        <v>17165648</v>
      </c>
      <c r="F475" s="13" t="str">
        <f t="shared" si="31"/>
        <v>BEARISH</v>
      </c>
      <c r="G475" s="13" t="str">
        <f t="shared" si="30"/>
        <v>NEUTRAL</v>
      </c>
      <c r="H475" s="13" t="str">
        <f t="shared" si="29"/>
        <v>CONFIRMED BEARISH</v>
      </c>
    </row>
    <row r="476" spans="1:8" ht="13.5" x14ac:dyDescent="0.25">
      <c r="A476" s="3">
        <v>42698</v>
      </c>
      <c r="B476" s="2">
        <v>2.3199999999999998</v>
      </c>
      <c r="C476" s="2">
        <v>2.3003</v>
      </c>
      <c r="D476" s="2">
        <v>93905</v>
      </c>
      <c r="E476" s="2">
        <f t="shared" si="28"/>
        <v>17071743</v>
      </c>
      <c r="F476" s="13" t="str">
        <f t="shared" si="31"/>
        <v>BEARISH</v>
      </c>
      <c r="G476" s="13" t="str">
        <f t="shared" si="30"/>
        <v>NEUTRAL</v>
      </c>
      <c r="H476" s="13" t="str">
        <f t="shared" si="29"/>
        <v>CONFIRMED BEARISH</v>
      </c>
    </row>
    <row r="477" spans="1:8" ht="13.5" x14ac:dyDescent="0.25">
      <c r="A477" s="3">
        <v>42699</v>
      </c>
      <c r="B477" s="2">
        <v>2.44</v>
      </c>
      <c r="C477" s="2">
        <v>2.4192999999999998</v>
      </c>
      <c r="D477" s="2">
        <v>518181</v>
      </c>
      <c r="E477" s="2">
        <f t="shared" si="28"/>
        <v>17589924</v>
      </c>
      <c r="F477" s="13" t="str">
        <f t="shared" si="31"/>
        <v>BULLISH</v>
      </c>
      <c r="G477" s="13" t="str">
        <f t="shared" si="30"/>
        <v>NEUTRAL</v>
      </c>
      <c r="H477" s="13" t="str">
        <f t="shared" si="29"/>
        <v>CONFIRMED BULLISH</v>
      </c>
    </row>
    <row r="478" spans="1:8" ht="13.5" x14ac:dyDescent="0.25">
      <c r="A478" s="3">
        <v>42702</v>
      </c>
      <c r="B478" s="2">
        <v>2.46</v>
      </c>
      <c r="C478" s="2">
        <v>2.4390999999999998</v>
      </c>
      <c r="D478" s="2">
        <v>396251</v>
      </c>
      <c r="E478" s="2">
        <f t="shared" si="28"/>
        <v>17986175</v>
      </c>
      <c r="F478" s="13" t="str">
        <f t="shared" si="31"/>
        <v>BULLISH</v>
      </c>
      <c r="G478" s="13" t="str">
        <f t="shared" si="30"/>
        <v>STRONG</v>
      </c>
      <c r="H478" s="13" t="str">
        <f t="shared" si="29"/>
        <v>CONFIRMED BULLISH</v>
      </c>
    </row>
    <row r="479" spans="1:8" ht="13.5" x14ac:dyDescent="0.25">
      <c r="A479" s="3">
        <v>42703</v>
      </c>
      <c r="B479" s="2">
        <v>2.41</v>
      </c>
      <c r="C479" s="2">
        <v>2.3895</v>
      </c>
      <c r="D479" s="2">
        <v>114031</v>
      </c>
      <c r="E479" s="2">
        <f t="shared" si="28"/>
        <v>17872144</v>
      </c>
      <c r="F479" s="13" t="str">
        <f t="shared" si="31"/>
        <v>BULLISH</v>
      </c>
      <c r="G479" s="13" t="str">
        <f t="shared" si="30"/>
        <v>STRONG</v>
      </c>
      <c r="H479" s="13" t="str">
        <f t="shared" si="29"/>
        <v>CONFIRMED BULLISH</v>
      </c>
    </row>
    <row r="480" spans="1:8" ht="13.5" x14ac:dyDescent="0.25">
      <c r="A480" s="3">
        <v>42704</v>
      </c>
      <c r="B480" s="2">
        <v>2.38</v>
      </c>
      <c r="C480" s="2">
        <v>2.3597999999999999</v>
      </c>
      <c r="D480" s="2">
        <v>175878</v>
      </c>
      <c r="E480" s="2">
        <f t="shared" si="28"/>
        <v>17696266</v>
      </c>
      <c r="F480" s="13" t="str">
        <f t="shared" si="31"/>
        <v>BULLISH</v>
      </c>
      <c r="G480" s="13" t="str">
        <f t="shared" si="30"/>
        <v>STRONG</v>
      </c>
      <c r="H480" s="13" t="str">
        <f t="shared" si="29"/>
        <v>CONFIRMED BULLISH</v>
      </c>
    </row>
    <row r="481" spans="1:8" ht="13.5" x14ac:dyDescent="0.25">
      <c r="A481" s="3">
        <v>42705</v>
      </c>
      <c r="B481" s="2">
        <v>2.31</v>
      </c>
      <c r="C481" s="2">
        <v>2.2904</v>
      </c>
      <c r="D481" s="2">
        <v>266438</v>
      </c>
      <c r="E481" s="2">
        <f t="shared" si="28"/>
        <v>17429828</v>
      </c>
      <c r="F481" s="13" t="str">
        <f t="shared" si="31"/>
        <v>BULLISH</v>
      </c>
      <c r="G481" s="13" t="str">
        <f t="shared" si="30"/>
        <v>STRONG</v>
      </c>
      <c r="H481" s="13" t="str">
        <f t="shared" si="29"/>
        <v>BULLISH DIVERGENCE</v>
      </c>
    </row>
    <row r="482" spans="1:8" ht="13.5" x14ac:dyDescent="0.25">
      <c r="A482" s="3">
        <v>42706</v>
      </c>
      <c r="B482" s="2">
        <v>2.29</v>
      </c>
      <c r="C482" s="2">
        <v>2.2705000000000002</v>
      </c>
      <c r="D482" s="2">
        <v>127969</v>
      </c>
      <c r="E482" s="2">
        <f t="shared" si="28"/>
        <v>17301859</v>
      </c>
      <c r="F482" s="13" t="str">
        <f t="shared" si="31"/>
        <v>BEARISH</v>
      </c>
      <c r="G482" s="13" t="str">
        <f t="shared" si="30"/>
        <v>NEUTRAL</v>
      </c>
      <c r="H482" s="13" t="str">
        <f t="shared" si="29"/>
        <v>CONFIRMED BEARISH</v>
      </c>
    </row>
    <row r="483" spans="1:8" ht="13.5" x14ac:dyDescent="0.25">
      <c r="A483" s="3">
        <v>42709</v>
      </c>
      <c r="B483" s="2">
        <v>2.23</v>
      </c>
      <c r="C483" s="2">
        <v>2.2109999999999999</v>
      </c>
      <c r="D483" s="2">
        <v>129369</v>
      </c>
      <c r="E483" s="2">
        <f t="shared" si="28"/>
        <v>17172490</v>
      </c>
      <c r="F483" s="13" t="str">
        <f t="shared" si="31"/>
        <v>BEARISH</v>
      </c>
      <c r="G483" s="13" t="str">
        <f t="shared" si="30"/>
        <v>WEAK</v>
      </c>
      <c r="H483" s="13" t="str">
        <f t="shared" si="29"/>
        <v>CONFIRMED BEARISH</v>
      </c>
    </row>
    <row r="484" spans="1:8" ht="13.5" x14ac:dyDescent="0.25">
      <c r="A484" s="3">
        <v>42710</v>
      </c>
      <c r="B484" s="2">
        <v>2.1800000000000002</v>
      </c>
      <c r="C484" s="2">
        <v>2.1615000000000002</v>
      </c>
      <c r="D484" s="2">
        <v>257383</v>
      </c>
      <c r="E484" s="2">
        <f t="shared" si="28"/>
        <v>16915107</v>
      </c>
      <c r="F484" s="13" t="str">
        <f t="shared" si="31"/>
        <v>BEARISH</v>
      </c>
      <c r="G484" s="13" t="str">
        <f t="shared" si="30"/>
        <v>WEAK</v>
      </c>
      <c r="H484" s="13" t="str">
        <f t="shared" si="29"/>
        <v>CONFIRMED BEARISH</v>
      </c>
    </row>
    <row r="485" spans="1:8" ht="13.5" x14ac:dyDescent="0.25">
      <c r="A485" s="3">
        <v>42711</v>
      </c>
      <c r="B485" s="2">
        <v>2.11</v>
      </c>
      <c r="C485" s="2">
        <v>2.0920999999999998</v>
      </c>
      <c r="D485" s="2">
        <v>346562</v>
      </c>
      <c r="E485" s="2">
        <f t="shared" si="28"/>
        <v>16568545</v>
      </c>
      <c r="F485" s="13" t="str">
        <f t="shared" si="31"/>
        <v>BEARISH</v>
      </c>
      <c r="G485" s="13" t="str">
        <f t="shared" si="30"/>
        <v>WEAK</v>
      </c>
      <c r="H485" s="13" t="str">
        <f t="shared" si="29"/>
        <v>CONFIRMED BEARISH</v>
      </c>
    </row>
    <row r="486" spans="1:8" ht="13.5" x14ac:dyDescent="0.25">
      <c r="A486" s="3">
        <v>42712</v>
      </c>
      <c r="B486" s="2">
        <v>2.02</v>
      </c>
      <c r="C486" s="2">
        <v>2.0028000000000001</v>
      </c>
      <c r="D486" s="2">
        <v>489849</v>
      </c>
      <c r="E486" s="2">
        <f t="shared" si="28"/>
        <v>16078696</v>
      </c>
      <c r="F486" s="13" t="str">
        <f t="shared" si="31"/>
        <v>BEARISH</v>
      </c>
      <c r="G486" s="13" t="str">
        <f t="shared" si="30"/>
        <v>WEAK</v>
      </c>
      <c r="H486" s="13" t="str">
        <f t="shared" si="29"/>
        <v>CONFIRMED BEARISH</v>
      </c>
    </row>
    <row r="487" spans="1:8" ht="13.5" x14ac:dyDescent="0.25">
      <c r="A487" s="3">
        <v>42713</v>
      </c>
      <c r="B487" s="2">
        <v>2.14</v>
      </c>
      <c r="C487" s="2">
        <v>2.1217999999999999</v>
      </c>
      <c r="D487" s="2">
        <v>87729</v>
      </c>
      <c r="E487" s="2">
        <f t="shared" si="28"/>
        <v>16166425</v>
      </c>
      <c r="F487" s="13" t="str">
        <f t="shared" si="31"/>
        <v>BEARISH</v>
      </c>
      <c r="G487" s="13" t="str">
        <f t="shared" si="30"/>
        <v>WEAK</v>
      </c>
      <c r="H487" s="13" t="str">
        <f t="shared" si="29"/>
        <v>CONFIRMED BEARISH</v>
      </c>
    </row>
    <row r="488" spans="1:8" ht="13.5" x14ac:dyDescent="0.25">
      <c r="A488" s="3">
        <v>42717</v>
      </c>
      <c r="B488" s="2">
        <v>2.16</v>
      </c>
      <c r="C488" s="2">
        <v>2.1415999999999999</v>
      </c>
      <c r="D488" s="2">
        <v>222092</v>
      </c>
      <c r="E488" s="2">
        <f t="shared" si="28"/>
        <v>16388517</v>
      </c>
      <c r="F488" s="13" t="str">
        <f t="shared" si="31"/>
        <v>BEARISH</v>
      </c>
      <c r="G488" s="13" t="str">
        <f t="shared" si="30"/>
        <v>WEAK</v>
      </c>
      <c r="H488" s="13" t="str">
        <f t="shared" si="29"/>
        <v>CONFIRMED BEARISH</v>
      </c>
    </row>
    <row r="489" spans="1:8" ht="13.5" x14ac:dyDescent="0.25">
      <c r="A489" s="3">
        <v>42718</v>
      </c>
      <c r="B489" s="2">
        <v>2.09</v>
      </c>
      <c r="C489" s="2">
        <v>2.0722</v>
      </c>
      <c r="D489" s="2">
        <v>136955</v>
      </c>
      <c r="E489" s="2">
        <f t="shared" si="28"/>
        <v>16251562</v>
      </c>
      <c r="F489" s="13" t="str">
        <f t="shared" si="31"/>
        <v>BEARISH</v>
      </c>
      <c r="G489" s="13" t="str">
        <f t="shared" si="30"/>
        <v>WEAK</v>
      </c>
      <c r="H489" s="13" t="str">
        <f t="shared" si="29"/>
        <v>CONFIRMED BEARISH</v>
      </c>
    </row>
    <row r="490" spans="1:8" ht="13.5" x14ac:dyDescent="0.25">
      <c r="A490" s="3">
        <v>42719</v>
      </c>
      <c r="B490" s="2">
        <v>2.0499999999999998</v>
      </c>
      <c r="C490" s="2">
        <v>2.0326</v>
      </c>
      <c r="D490" s="2">
        <v>88662</v>
      </c>
      <c r="E490" s="2">
        <f t="shared" si="28"/>
        <v>16162900</v>
      </c>
      <c r="F490" s="13" t="str">
        <f t="shared" si="31"/>
        <v>BEARISH</v>
      </c>
      <c r="G490" s="13" t="str">
        <f t="shared" si="30"/>
        <v>WEAK</v>
      </c>
      <c r="H490" s="13" t="str">
        <f t="shared" si="29"/>
        <v>CONFIRMED BEARISH</v>
      </c>
    </row>
    <row r="491" spans="1:8" ht="13.5" x14ac:dyDescent="0.25">
      <c r="A491" s="3">
        <v>42720</v>
      </c>
      <c r="B491" s="2">
        <v>2.06</v>
      </c>
      <c r="C491" s="2">
        <v>2.0425</v>
      </c>
      <c r="D491" s="2">
        <v>83426</v>
      </c>
      <c r="E491" s="2">
        <f t="shared" si="28"/>
        <v>16246326</v>
      </c>
      <c r="F491" s="13" t="str">
        <f t="shared" si="31"/>
        <v>BULLISH</v>
      </c>
      <c r="G491" s="13" t="str">
        <f t="shared" si="30"/>
        <v>NEUTRAL</v>
      </c>
      <c r="H491" s="13" t="str">
        <f t="shared" si="29"/>
        <v>CONFIRMED BULLISH</v>
      </c>
    </row>
    <row r="492" spans="1:8" ht="13.5" x14ac:dyDescent="0.25">
      <c r="A492" s="3">
        <v>42723</v>
      </c>
      <c r="B492" s="2">
        <v>2.0299999999999998</v>
      </c>
      <c r="C492" s="2">
        <v>2.0127000000000002</v>
      </c>
      <c r="D492" s="2">
        <v>83228</v>
      </c>
      <c r="E492" s="2">
        <f t="shared" si="28"/>
        <v>16163098</v>
      </c>
      <c r="F492" s="13" t="str">
        <f t="shared" si="31"/>
        <v>BEARISH</v>
      </c>
      <c r="G492" s="13" t="str">
        <f t="shared" si="30"/>
        <v>NEUTRAL</v>
      </c>
      <c r="H492" s="13" t="str">
        <f t="shared" si="29"/>
        <v>CONFIRMED BEARISH</v>
      </c>
    </row>
    <row r="493" spans="1:8" ht="13.5" x14ac:dyDescent="0.25">
      <c r="A493" s="3">
        <v>42724</v>
      </c>
      <c r="B493" s="2">
        <v>2.0299999999999998</v>
      </c>
      <c r="C493" s="2">
        <v>2.0127000000000002</v>
      </c>
      <c r="D493" s="2">
        <v>67191</v>
      </c>
      <c r="E493" s="2">
        <f t="shared" si="28"/>
        <v>16163098</v>
      </c>
      <c r="F493" s="13" t="str">
        <f t="shared" si="31"/>
        <v>BEARISH</v>
      </c>
      <c r="G493" s="13" t="str">
        <f t="shared" si="30"/>
        <v>NEUTRAL</v>
      </c>
      <c r="H493" s="13" t="str">
        <f t="shared" si="29"/>
        <v>CONFIRMED BEARISH</v>
      </c>
    </row>
    <row r="494" spans="1:8" ht="13.5" x14ac:dyDescent="0.25">
      <c r="A494" s="3">
        <v>42725</v>
      </c>
      <c r="B494" s="2">
        <v>2.0099999999999998</v>
      </c>
      <c r="C494" s="2">
        <v>1.9928999999999999</v>
      </c>
      <c r="D494" s="2">
        <v>39562</v>
      </c>
      <c r="E494" s="2">
        <f t="shared" si="28"/>
        <v>16123536</v>
      </c>
      <c r="F494" s="13" t="str">
        <f t="shared" si="31"/>
        <v>BEARISH</v>
      </c>
      <c r="G494" s="13" t="str">
        <f t="shared" si="30"/>
        <v>NEUTRAL</v>
      </c>
      <c r="H494" s="13" t="str">
        <f t="shared" si="29"/>
        <v>CONFIRMED BEARISH</v>
      </c>
    </row>
    <row r="495" spans="1:8" ht="13.5" x14ac:dyDescent="0.25">
      <c r="A495" s="3">
        <v>42726</v>
      </c>
      <c r="B495" s="2">
        <v>2.1</v>
      </c>
      <c r="C495" s="2">
        <v>2.0821999999999998</v>
      </c>
      <c r="D495" s="2">
        <v>62052</v>
      </c>
      <c r="E495" s="2">
        <f t="shared" si="28"/>
        <v>16185588</v>
      </c>
      <c r="F495" s="13" t="str">
        <f t="shared" si="31"/>
        <v>BULLISH</v>
      </c>
      <c r="G495" s="13" t="str">
        <f t="shared" si="30"/>
        <v>NEUTRAL</v>
      </c>
      <c r="H495" s="13" t="str">
        <f t="shared" si="29"/>
        <v>CONFIRMED BULLISH</v>
      </c>
    </row>
    <row r="496" spans="1:8" ht="13.5" x14ac:dyDescent="0.25">
      <c r="A496" s="3">
        <v>42727</v>
      </c>
      <c r="B496" s="2">
        <v>2.14</v>
      </c>
      <c r="C496" s="2">
        <v>2.1217999999999999</v>
      </c>
      <c r="D496" s="2">
        <v>178979</v>
      </c>
      <c r="E496" s="2">
        <f t="shared" si="28"/>
        <v>16364567</v>
      </c>
      <c r="F496" s="13" t="str">
        <f t="shared" si="31"/>
        <v>BULLISH</v>
      </c>
      <c r="G496" s="13" t="str">
        <f t="shared" si="30"/>
        <v>NEUTRAL</v>
      </c>
      <c r="H496" s="13" t="str">
        <f t="shared" si="29"/>
        <v>CONFIRMED BULLISH</v>
      </c>
    </row>
    <row r="497" spans="1:8" ht="13.5" x14ac:dyDescent="0.25">
      <c r="A497" s="3">
        <v>42730</v>
      </c>
      <c r="B497" s="2">
        <v>2.11</v>
      </c>
      <c r="C497" s="2">
        <v>2.0920999999999998</v>
      </c>
      <c r="D497" s="2">
        <v>59679</v>
      </c>
      <c r="E497" s="2">
        <f t="shared" si="28"/>
        <v>16304888</v>
      </c>
      <c r="F497" s="13" t="str">
        <f t="shared" si="31"/>
        <v>BULLISH</v>
      </c>
      <c r="G497" s="13" t="str">
        <f t="shared" si="30"/>
        <v>NEUTRAL</v>
      </c>
      <c r="H497" s="13" t="str">
        <f t="shared" si="29"/>
        <v>CONFIRMED BULLISH</v>
      </c>
    </row>
    <row r="498" spans="1:8" ht="13.5" x14ac:dyDescent="0.25">
      <c r="A498" s="3">
        <v>42731</v>
      </c>
      <c r="B498" s="2">
        <v>2.06</v>
      </c>
      <c r="C498" s="2">
        <v>2.0425</v>
      </c>
      <c r="D498" s="2">
        <v>63666</v>
      </c>
      <c r="E498" s="2">
        <f t="shared" si="28"/>
        <v>16241222</v>
      </c>
      <c r="F498" s="13" t="str">
        <f t="shared" si="31"/>
        <v>BULLISH</v>
      </c>
      <c r="G498" s="13" t="str">
        <f t="shared" si="30"/>
        <v>NEUTRAL</v>
      </c>
      <c r="H498" s="13" t="str">
        <f t="shared" si="29"/>
        <v>CONFIRMED BULLISH</v>
      </c>
    </row>
    <row r="499" spans="1:8" ht="13.5" x14ac:dyDescent="0.25">
      <c r="A499" s="3">
        <v>42732</v>
      </c>
      <c r="B499" s="2">
        <v>2.0499999999999998</v>
      </c>
      <c r="C499" s="2">
        <v>2.0326</v>
      </c>
      <c r="D499" s="2">
        <v>32907</v>
      </c>
      <c r="E499" s="2">
        <f t="shared" si="28"/>
        <v>16208315</v>
      </c>
      <c r="F499" s="13" t="str">
        <f t="shared" si="31"/>
        <v>BULLISH</v>
      </c>
      <c r="G499" s="13" t="str">
        <f t="shared" si="30"/>
        <v>NEUTRAL</v>
      </c>
      <c r="H499" s="13" t="str">
        <f t="shared" si="29"/>
        <v>CONFIRMED BULLISH</v>
      </c>
    </row>
    <row r="500" spans="1:8" ht="13.5" x14ac:dyDescent="0.25">
      <c r="A500" s="3">
        <v>42733</v>
      </c>
      <c r="B500" s="2">
        <v>2.0099999999999998</v>
      </c>
      <c r="C500" s="2">
        <v>1.9928999999999999</v>
      </c>
      <c r="D500" s="2">
        <v>61319</v>
      </c>
      <c r="E500" s="2">
        <f t="shared" si="28"/>
        <v>16146996</v>
      </c>
      <c r="F500" s="13" t="str">
        <f t="shared" si="31"/>
        <v>BEARISH</v>
      </c>
      <c r="G500" s="13" t="str">
        <f t="shared" si="30"/>
        <v>NEUTRAL</v>
      </c>
      <c r="H500" s="13" t="str">
        <f t="shared" si="29"/>
        <v>CONFIRMED BEARISH</v>
      </c>
    </row>
    <row r="501" spans="1:8" ht="13.5" x14ac:dyDescent="0.25">
      <c r="A501" s="3">
        <v>42734</v>
      </c>
      <c r="B501" s="2">
        <v>2.06</v>
      </c>
      <c r="C501" s="2">
        <v>2.0425</v>
      </c>
      <c r="D501" s="2">
        <v>125096</v>
      </c>
      <c r="E501" s="2">
        <f t="shared" si="28"/>
        <v>16272092</v>
      </c>
      <c r="F501" s="13" t="str">
        <f t="shared" si="31"/>
        <v>BEARISH</v>
      </c>
      <c r="G501" s="13" t="str">
        <f t="shared" si="30"/>
        <v>NEUTRAL</v>
      </c>
      <c r="H501" s="13" t="str">
        <f t="shared" si="29"/>
        <v>CONFIRMED BEARISH</v>
      </c>
    </row>
    <row r="502" spans="1:8" ht="13.5" x14ac:dyDescent="0.25">
      <c r="A502" s="3">
        <v>42737</v>
      </c>
      <c r="B502" s="2">
        <v>2.0699999999999998</v>
      </c>
      <c r="C502" s="2">
        <v>2.0524</v>
      </c>
      <c r="D502" s="2">
        <v>32736</v>
      </c>
      <c r="E502" s="2">
        <f t="shared" si="28"/>
        <v>16304828</v>
      </c>
      <c r="F502" s="13" t="str">
        <f t="shared" si="31"/>
        <v>BEARISH</v>
      </c>
      <c r="G502" s="13" t="str">
        <f t="shared" si="30"/>
        <v>NEUTRAL</v>
      </c>
      <c r="H502" s="13" t="str">
        <f t="shared" si="29"/>
        <v>CONFIRMED BEARISH</v>
      </c>
    </row>
    <row r="503" spans="1:8" ht="13.5" x14ac:dyDescent="0.25">
      <c r="A503" s="3">
        <v>42738</v>
      </c>
      <c r="B503" s="2">
        <v>2.06</v>
      </c>
      <c r="C503" s="2">
        <v>2.0425</v>
      </c>
      <c r="D503" s="2">
        <v>46262</v>
      </c>
      <c r="E503" s="2">
        <f t="shared" si="28"/>
        <v>16258566</v>
      </c>
      <c r="F503" s="13" t="str">
        <f t="shared" si="31"/>
        <v>BULLISH</v>
      </c>
      <c r="G503" s="13" t="str">
        <f t="shared" si="30"/>
        <v>NEUTRAL</v>
      </c>
      <c r="H503" s="13" t="str">
        <f t="shared" si="29"/>
        <v>NEUTRAL</v>
      </c>
    </row>
    <row r="504" spans="1:8" ht="13.5" x14ac:dyDescent="0.25">
      <c r="A504" s="3">
        <v>42739</v>
      </c>
      <c r="B504" s="2">
        <v>2.0299999999999998</v>
      </c>
      <c r="C504" s="2">
        <v>2.0127000000000002</v>
      </c>
      <c r="D504" s="2">
        <v>91594</v>
      </c>
      <c r="E504" s="2">
        <f t="shared" si="28"/>
        <v>16166972</v>
      </c>
      <c r="F504" s="13" t="str">
        <f t="shared" si="31"/>
        <v>BEARISH</v>
      </c>
      <c r="G504" s="13" t="str">
        <f t="shared" si="30"/>
        <v>NEUTRAL</v>
      </c>
      <c r="H504" s="13" t="str">
        <f t="shared" si="29"/>
        <v>CONFIRMED BEARISH</v>
      </c>
    </row>
    <row r="505" spans="1:8" ht="13.5" x14ac:dyDescent="0.25">
      <c r="A505" s="3">
        <v>42740</v>
      </c>
      <c r="B505" s="2">
        <v>2.0099999999999998</v>
      </c>
      <c r="C505" s="2">
        <v>1.9928999999999999</v>
      </c>
      <c r="D505" s="2">
        <v>119823</v>
      </c>
      <c r="E505" s="2">
        <f t="shared" si="28"/>
        <v>16047149</v>
      </c>
      <c r="F505" s="13" t="str">
        <f t="shared" si="31"/>
        <v>BEARISH</v>
      </c>
      <c r="G505" s="13" t="str">
        <f t="shared" si="30"/>
        <v>NEUTRAL</v>
      </c>
      <c r="H505" s="13" t="str">
        <f t="shared" si="29"/>
        <v>NEUTRAL</v>
      </c>
    </row>
    <row r="506" spans="1:8" ht="13.5" x14ac:dyDescent="0.25">
      <c r="A506" s="3">
        <v>42741</v>
      </c>
      <c r="B506" s="2">
        <v>2.0099999999999998</v>
      </c>
      <c r="C506" s="2">
        <v>1.9928999999999999</v>
      </c>
      <c r="D506" s="2">
        <v>100097</v>
      </c>
      <c r="E506" s="2">
        <f t="shared" si="28"/>
        <v>16047149</v>
      </c>
      <c r="F506" s="13" t="str">
        <f t="shared" si="31"/>
        <v>BEARISH</v>
      </c>
      <c r="G506" s="13" t="str">
        <f t="shared" si="30"/>
        <v>NEUTRAL</v>
      </c>
      <c r="H506" s="13" t="str">
        <f t="shared" si="29"/>
        <v>CONFIRMED BEARISH</v>
      </c>
    </row>
    <row r="507" spans="1:8" ht="13.5" x14ac:dyDescent="0.25">
      <c r="A507" s="3">
        <v>42744</v>
      </c>
      <c r="B507" s="2">
        <v>2</v>
      </c>
      <c r="C507" s="2">
        <v>1.9830000000000001</v>
      </c>
      <c r="D507" s="2">
        <v>38691</v>
      </c>
      <c r="E507" s="2">
        <f t="shared" si="28"/>
        <v>16008458</v>
      </c>
      <c r="F507" s="13" t="str">
        <f t="shared" si="31"/>
        <v>BEARISH</v>
      </c>
      <c r="G507" s="13" t="str">
        <f t="shared" si="30"/>
        <v>NEUTRAL</v>
      </c>
      <c r="H507" s="13" t="str">
        <f t="shared" si="29"/>
        <v>CONFIRMED BEARISH</v>
      </c>
    </row>
    <row r="508" spans="1:8" ht="13.5" x14ac:dyDescent="0.25">
      <c r="A508" s="3">
        <v>42745</v>
      </c>
      <c r="B508" s="2">
        <v>1.93</v>
      </c>
      <c r="C508" s="2">
        <v>1.9136</v>
      </c>
      <c r="D508" s="2">
        <v>86456</v>
      </c>
      <c r="E508" s="2">
        <f t="shared" si="28"/>
        <v>15922002</v>
      </c>
      <c r="F508" s="13" t="str">
        <f t="shared" si="31"/>
        <v>BEARISH</v>
      </c>
      <c r="G508" s="13" t="str">
        <f t="shared" si="30"/>
        <v>WEAK</v>
      </c>
      <c r="H508" s="13" t="str">
        <f t="shared" si="29"/>
        <v>CONFIRMED BEARISH</v>
      </c>
    </row>
    <row r="509" spans="1:8" ht="13.5" x14ac:dyDescent="0.25">
      <c r="A509" s="3">
        <v>42746</v>
      </c>
      <c r="B509" s="2">
        <v>1.82</v>
      </c>
      <c r="C509" s="2">
        <v>1.8045</v>
      </c>
      <c r="D509" s="2">
        <v>244233</v>
      </c>
      <c r="E509" s="2">
        <f t="shared" si="28"/>
        <v>15677769</v>
      </c>
      <c r="F509" s="13" t="str">
        <f t="shared" si="31"/>
        <v>BEARISH</v>
      </c>
      <c r="G509" s="13" t="str">
        <f t="shared" si="30"/>
        <v>WEAK</v>
      </c>
      <c r="H509" s="13" t="str">
        <f t="shared" si="29"/>
        <v>CONFIRMED BEARISH</v>
      </c>
    </row>
    <row r="510" spans="1:8" ht="13.5" x14ac:dyDescent="0.25">
      <c r="A510" s="3">
        <v>42747</v>
      </c>
      <c r="B510" s="2">
        <v>1.82</v>
      </c>
      <c r="C510" s="2">
        <v>1.8045</v>
      </c>
      <c r="D510" s="2">
        <v>205827</v>
      </c>
      <c r="E510" s="2">
        <f t="shared" si="28"/>
        <v>15677769</v>
      </c>
      <c r="F510" s="13" t="str">
        <f t="shared" si="31"/>
        <v>BEARISH</v>
      </c>
      <c r="G510" s="13" t="str">
        <f t="shared" si="30"/>
        <v>WEAK</v>
      </c>
      <c r="H510" s="13" t="str">
        <f t="shared" si="29"/>
        <v>CONFIRMED BEARISH</v>
      </c>
    </row>
    <row r="511" spans="1:8" ht="13.5" x14ac:dyDescent="0.25">
      <c r="A511" s="3">
        <v>42748</v>
      </c>
      <c r="B511" s="2">
        <v>1.9</v>
      </c>
      <c r="C511" s="2">
        <v>1.8838999999999999</v>
      </c>
      <c r="D511" s="2">
        <v>200187</v>
      </c>
      <c r="E511" s="2">
        <f t="shared" si="28"/>
        <v>15877956</v>
      </c>
      <c r="F511" s="13" t="str">
        <f t="shared" si="31"/>
        <v>BEARISH</v>
      </c>
      <c r="G511" s="13" t="str">
        <f t="shared" si="30"/>
        <v>NEUTRAL</v>
      </c>
      <c r="H511" s="13" t="str">
        <f t="shared" si="29"/>
        <v>CONFIRMED BEARISH</v>
      </c>
    </row>
    <row r="512" spans="1:8" ht="13.5" x14ac:dyDescent="0.25">
      <c r="A512" s="3">
        <v>42751</v>
      </c>
      <c r="B512" s="2">
        <v>2.0099999999999998</v>
      </c>
      <c r="C512" s="2">
        <v>1.9928999999999999</v>
      </c>
      <c r="D512" s="2">
        <v>209583</v>
      </c>
      <c r="E512" s="2">
        <f t="shared" si="28"/>
        <v>16087539</v>
      </c>
      <c r="F512" s="13" t="str">
        <f t="shared" si="31"/>
        <v>BULLISH</v>
      </c>
      <c r="G512" s="13" t="str">
        <f t="shared" si="30"/>
        <v>NEUTRAL</v>
      </c>
      <c r="H512" s="13" t="str">
        <f t="shared" si="29"/>
        <v>CONFIRMED BULLISH</v>
      </c>
    </row>
    <row r="513" spans="1:8" ht="13.5" x14ac:dyDescent="0.25">
      <c r="A513" s="3">
        <v>42752</v>
      </c>
      <c r="B513" s="2">
        <v>2.0499999999999998</v>
      </c>
      <c r="C513" s="2">
        <v>2.0326</v>
      </c>
      <c r="D513" s="2">
        <v>230187</v>
      </c>
      <c r="E513" s="2">
        <f t="shared" si="28"/>
        <v>16317726</v>
      </c>
      <c r="F513" s="13" t="str">
        <f t="shared" si="31"/>
        <v>BULLISH</v>
      </c>
      <c r="G513" s="13" t="str">
        <f t="shared" si="30"/>
        <v>STRONG</v>
      </c>
      <c r="H513" s="13" t="str">
        <f t="shared" si="29"/>
        <v>CONFIRMED BULLISH</v>
      </c>
    </row>
    <row r="514" spans="1:8" ht="13.5" x14ac:dyDescent="0.25">
      <c r="A514" s="3">
        <v>42753</v>
      </c>
      <c r="B514" s="2">
        <v>1.99</v>
      </c>
      <c r="C514" s="2">
        <v>1.9731000000000001</v>
      </c>
      <c r="D514" s="2">
        <v>137070</v>
      </c>
      <c r="E514" s="2">
        <f t="shared" si="28"/>
        <v>16180656</v>
      </c>
      <c r="F514" s="13" t="str">
        <f t="shared" si="31"/>
        <v>BULLISH</v>
      </c>
      <c r="G514" s="13" t="str">
        <f t="shared" si="30"/>
        <v>STRONG</v>
      </c>
      <c r="H514" s="13" t="str">
        <f t="shared" si="29"/>
        <v>CONFIRMED BULLISH</v>
      </c>
    </row>
    <row r="515" spans="1:8" ht="13.5" x14ac:dyDescent="0.25">
      <c r="A515" s="3">
        <v>42754</v>
      </c>
      <c r="B515" s="2">
        <v>2.0099999999999998</v>
      </c>
      <c r="C515" s="2">
        <v>1.9928999999999999</v>
      </c>
      <c r="D515" s="2">
        <v>138278</v>
      </c>
      <c r="E515" s="2">
        <f t="shared" si="28"/>
        <v>16318934</v>
      </c>
      <c r="F515" s="13" t="str">
        <f t="shared" si="31"/>
        <v>BULLISH</v>
      </c>
      <c r="G515" s="13" t="str">
        <f t="shared" si="30"/>
        <v>STRONG</v>
      </c>
      <c r="H515" s="13" t="str">
        <f t="shared" si="29"/>
        <v>CONFIRMED BULLISH</v>
      </c>
    </row>
    <row r="516" spans="1:8" ht="13.5" x14ac:dyDescent="0.25">
      <c r="A516" s="3">
        <v>42755</v>
      </c>
      <c r="B516" s="2">
        <v>2.0499999999999998</v>
      </c>
      <c r="C516" s="2">
        <v>2.0326</v>
      </c>
      <c r="D516" s="2">
        <v>308848</v>
      </c>
      <c r="E516" s="2">
        <f t="shared" ref="E516:E579" si="32">IF(B516&gt;B515, E515+D516, IF(B516&lt;B515, E515-D516, E515))</f>
        <v>16627782</v>
      </c>
      <c r="F516" s="13" t="str">
        <f t="shared" si="31"/>
        <v>BULLISH</v>
      </c>
      <c r="G516" s="13" t="str">
        <f t="shared" si="30"/>
        <v>STRONG</v>
      </c>
      <c r="H516" s="13" t="str">
        <f t="shared" si="29"/>
        <v>CONFIRMED BULLISH</v>
      </c>
    </row>
    <row r="517" spans="1:8" ht="13.5" x14ac:dyDescent="0.25">
      <c r="A517" s="3">
        <v>42758</v>
      </c>
      <c r="B517" s="2">
        <v>2.02</v>
      </c>
      <c r="C517" s="2">
        <v>2.0028000000000001</v>
      </c>
      <c r="D517" s="2">
        <v>57620</v>
      </c>
      <c r="E517" s="2">
        <f t="shared" si="32"/>
        <v>16570162</v>
      </c>
      <c r="F517" s="13" t="str">
        <f t="shared" si="31"/>
        <v>BULLISH</v>
      </c>
      <c r="G517" s="13" t="str">
        <f t="shared" si="30"/>
        <v>STRONG</v>
      </c>
      <c r="H517" s="13" t="str">
        <f t="shared" si="29"/>
        <v>CONFIRMED BULLISH</v>
      </c>
    </row>
    <row r="518" spans="1:8" ht="13.5" x14ac:dyDescent="0.25">
      <c r="A518" s="3">
        <v>42759</v>
      </c>
      <c r="B518" s="2">
        <v>1.93</v>
      </c>
      <c r="C518" s="2">
        <v>1.9136</v>
      </c>
      <c r="D518" s="2">
        <v>89254</v>
      </c>
      <c r="E518" s="2">
        <f t="shared" si="32"/>
        <v>16480908</v>
      </c>
      <c r="F518" s="13" t="str">
        <f t="shared" si="31"/>
        <v>BULLISH</v>
      </c>
      <c r="G518" s="13" t="str">
        <f t="shared" si="30"/>
        <v>NEUTRAL</v>
      </c>
      <c r="H518" s="13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v>42760</v>
      </c>
      <c r="B519" s="2">
        <v>1.9</v>
      </c>
      <c r="C519" s="2">
        <v>1.8838999999999999</v>
      </c>
      <c r="D519" s="2">
        <v>66630</v>
      </c>
      <c r="E519" s="2">
        <f t="shared" si="32"/>
        <v>16414278</v>
      </c>
      <c r="F519" s="13" t="str">
        <f t="shared" si="31"/>
        <v>BULLISH</v>
      </c>
      <c r="G519" s="13" t="str">
        <f t="shared" ref="G519:G582" si="34">IF((E519-E514)/E514 &gt; 0.02, "STRONG",
 IF((E519-E514)/E514 &lt; -0.02, "WEAK", "NEUTRAL"))</f>
        <v>NEUTRAL</v>
      </c>
      <c r="H519" s="13" t="str">
        <f t="shared" si="33"/>
        <v>BULLISH DIVERGENCE</v>
      </c>
    </row>
    <row r="520" spans="1:8" ht="13.5" x14ac:dyDescent="0.25">
      <c r="A520" s="3">
        <v>42761</v>
      </c>
      <c r="B520" s="2">
        <v>1.94</v>
      </c>
      <c r="C520" s="2">
        <v>1.9235</v>
      </c>
      <c r="D520" s="2">
        <v>20758</v>
      </c>
      <c r="E520" s="2">
        <f t="shared" si="32"/>
        <v>16435036</v>
      </c>
      <c r="F520" s="13" t="str">
        <f t="shared" ref="F520:F583" si="35">IF(E520&gt;E515,"BULLISH",IF(E520&lt;E515,"BEARISH","NEUTRAL"))</f>
        <v>BULLISH</v>
      </c>
      <c r="G520" s="13" t="str">
        <f t="shared" si="34"/>
        <v>NEUTRAL</v>
      </c>
      <c r="H520" s="13" t="str">
        <f t="shared" si="33"/>
        <v>BULLISH DIVERGENCE</v>
      </c>
    </row>
    <row r="521" spans="1:8" ht="13.5" x14ac:dyDescent="0.25">
      <c r="A521" s="3">
        <v>42762</v>
      </c>
      <c r="B521" s="2">
        <v>1.9</v>
      </c>
      <c r="C521" s="2">
        <v>1.8838999999999999</v>
      </c>
      <c r="D521" s="2">
        <v>63675</v>
      </c>
      <c r="E521" s="2">
        <f t="shared" si="32"/>
        <v>16371361</v>
      </c>
      <c r="F521" s="13" t="str">
        <f t="shared" si="35"/>
        <v>BEARISH</v>
      </c>
      <c r="G521" s="13" t="str">
        <f t="shared" si="34"/>
        <v>NEUTRAL</v>
      </c>
      <c r="H521" s="13" t="str">
        <f t="shared" si="33"/>
        <v>CONFIRMED BEARISH</v>
      </c>
    </row>
    <row r="522" spans="1:8" ht="13.5" x14ac:dyDescent="0.25">
      <c r="A522" s="3">
        <v>42765</v>
      </c>
      <c r="B522" s="2">
        <v>1.87</v>
      </c>
      <c r="C522" s="2">
        <v>1.8541000000000001</v>
      </c>
      <c r="D522" s="2">
        <v>20872</v>
      </c>
      <c r="E522" s="2">
        <f t="shared" si="32"/>
        <v>16350489</v>
      </c>
      <c r="F522" s="13" t="str">
        <f t="shared" si="35"/>
        <v>BEARISH</v>
      </c>
      <c r="G522" s="13" t="str">
        <f t="shared" si="34"/>
        <v>NEUTRAL</v>
      </c>
      <c r="H522" s="13" t="str">
        <f t="shared" si="33"/>
        <v>CONFIRMED BEARISH</v>
      </c>
    </row>
    <row r="523" spans="1:8" ht="13.5" x14ac:dyDescent="0.25">
      <c r="A523" s="3">
        <v>42766</v>
      </c>
      <c r="B523" s="2">
        <v>1.87</v>
      </c>
      <c r="C523" s="2">
        <v>1.8541000000000001</v>
      </c>
      <c r="D523" s="2">
        <v>59474</v>
      </c>
      <c r="E523" s="2">
        <f t="shared" si="32"/>
        <v>16350489</v>
      </c>
      <c r="F523" s="13" t="str">
        <f t="shared" si="35"/>
        <v>BEARISH</v>
      </c>
      <c r="G523" s="13" t="str">
        <f t="shared" si="34"/>
        <v>NEUTRAL</v>
      </c>
      <c r="H523" s="13" t="str">
        <f t="shared" si="33"/>
        <v>CONFIRMED BEARISH</v>
      </c>
    </row>
    <row r="524" spans="1:8" ht="13.5" x14ac:dyDescent="0.25">
      <c r="A524" s="3">
        <v>42767</v>
      </c>
      <c r="B524" s="2">
        <v>1.87</v>
      </c>
      <c r="C524" s="2">
        <v>1.8541000000000001</v>
      </c>
      <c r="D524" s="2">
        <v>20850</v>
      </c>
      <c r="E524" s="2">
        <f t="shared" si="32"/>
        <v>16350489</v>
      </c>
      <c r="F524" s="13" t="str">
        <f t="shared" si="35"/>
        <v>BEARISH</v>
      </c>
      <c r="G524" s="13" t="str">
        <f t="shared" si="34"/>
        <v>NEUTRAL</v>
      </c>
      <c r="H524" s="13" t="str">
        <f t="shared" si="33"/>
        <v>CONFIRMED BEARISH</v>
      </c>
    </row>
    <row r="525" spans="1:8" ht="13.5" x14ac:dyDescent="0.25">
      <c r="A525" s="3">
        <v>42768</v>
      </c>
      <c r="B525" s="2">
        <v>1.88</v>
      </c>
      <c r="C525" s="2">
        <v>1.8640000000000001</v>
      </c>
      <c r="D525" s="2">
        <v>71033</v>
      </c>
      <c r="E525" s="2">
        <f t="shared" si="32"/>
        <v>16421522</v>
      </c>
      <c r="F525" s="13" t="str">
        <f t="shared" si="35"/>
        <v>BEARISH</v>
      </c>
      <c r="G525" s="13" t="str">
        <f t="shared" si="34"/>
        <v>NEUTRAL</v>
      </c>
      <c r="H525" s="13" t="str">
        <f t="shared" si="33"/>
        <v>CONFIRMED BEARISH</v>
      </c>
    </row>
    <row r="526" spans="1:8" ht="13.5" x14ac:dyDescent="0.25">
      <c r="A526" s="3">
        <v>42769</v>
      </c>
      <c r="B526" s="2">
        <v>1.89</v>
      </c>
      <c r="C526" s="2">
        <v>1.8738999999999999</v>
      </c>
      <c r="D526" s="2">
        <v>22414</v>
      </c>
      <c r="E526" s="2">
        <f t="shared" si="32"/>
        <v>16443936</v>
      </c>
      <c r="F526" s="13" t="str">
        <f t="shared" si="35"/>
        <v>BULLISH</v>
      </c>
      <c r="G526" s="13" t="str">
        <f t="shared" si="34"/>
        <v>NEUTRAL</v>
      </c>
      <c r="H526" s="13" t="str">
        <f t="shared" si="33"/>
        <v>BULLISH DIVERGENCE</v>
      </c>
    </row>
    <row r="527" spans="1:8" ht="13.5" x14ac:dyDescent="0.25">
      <c r="A527" s="3">
        <v>42772</v>
      </c>
      <c r="B527" s="2">
        <v>1.96</v>
      </c>
      <c r="C527" s="2">
        <v>1.9433</v>
      </c>
      <c r="D527" s="2">
        <v>18062</v>
      </c>
      <c r="E527" s="2">
        <f t="shared" si="32"/>
        <v>16461998</v>
      </c>
      <c r="F527" s="13" t="str">
        <f t="shared" si="35"/>
        <v>BULLISH</v>
      </c>
      <c r="G527" s="13" t="str">
        <f t="shared" si="34"/>
        <v>NEUTRAL</v>
      </c>
      <c r="H527" s="13" t="str">
        <f t="shared" si="33"/>
        <v>CONFIRMED BULLISH</v>
      </c>
    </row>
    <row r="528" spans="1:8" ht="13.5" x14ac:dyDescent="0.25">
      <c r="A528" s="3">
        <v>42773</v>
      </c>
      <c r="B528" s="2">
        <v>1.91</v>
      </c>
      <c r="C528" s="2">
        <v>1.8937999999999999</v>
      </c>
      <c r="D528" s="2">
        <v>7338</v>
      </c>
      <c r="E528" s="2">
        <f t="shared" si="32"/>
        <v>16454660</v>
      </c>
      <c r="F528" s="13" t="str">
        <f t="shared" si="35"/>
        <v>BULLISH</v>
      </c>
      <c r="G528" s="13" t="str">
        <f t="shared" si="34"/>
        <v>NEUTRAL</v>
      </c>
      <c r="H528" s="13" t="str">
        <f t="shared" si="33"/>
        <v>CONFIRMED BULLISH</v>
      </c>
    </row>
    <row r="529" spans="1:8" ht="13.5" x14ac:dyDescent="0.25">
      <c r="A529" s="3">
        <v>42774</v>
      </c>
      <c r="B529" s="2">
        <v>1.89</v>
      </c>
      <c r="C529" s="2">
        <v>1.8738999999999999</v>
      </c>
      <c r="D529" s="2">
        <v>135958</v>
      </c>
      <c r="E529" s="2">
        <f t="shared" si="32"/>
        <v>16318702</v>
      </c>
      <c r="F529" s="13" t="str">
        <f t="shared" si="35"/>
        <v>BEARISH</v>
      </c>
      <c r="G529" s="13" t="str">
        <f t="shared" si="34"/>
        <v>NEUTRAL</v>
      </c>
      <c r="H529" s="13" t="str">
        <f t="shared" si="33"/>
        <v>BEARISH DIVERGENCE</v>
      </c>
    </row>
    <row r="530" spans="1:8" ht="13.5" x14ac:dyDescent="0.25">
      <c r="A530" s="3">
        <v>42775</v>
      </c>
      <c r="B530" s="2">
        <v>1.89</v>
      </c>
      <c r="C530" s="2">
        <v>1.8738999999999999</v>
      </c>
      <c r="D530" s="2">
        <v>13328</v>
      </c>
      <c r="E530" s="2">
        <f t="shared" si="32"/>
        <v>16318702</v>
      </c>
      <c r="F530" s="13" t="str">
        <f t="shared" si="35"/>
        <v>BEARISH</v>
      </c>
      <c r="G530" s="13" t="str">
        <f t="shared" si="34"/>
        <v>NEUTRAL</v>
      </c>
      <c r="H530" s="13" t="str">
        <f t="shared" si="33"/>
        <v>BEARISH DIVERGENCE</v>
      </c>
    </row>
    <row r="531" spans="1:8" ht="13.5" x14ac:dyDescent="0.25">
      <c r="A531" s="3">
        <v>42776</v>
      </c>
      <c r="B531" s="2">
        <v>1.93</v>
      </c>
      <c r="C531" s="2">
        <v>1.9136</v>
      </c>
      <c r="D531" s="2">
        <v>58506</v>
      </c>
      <c r="E531" s="2">
        <f t="shared" si="32"/>
        <v>16377208</v>
      </c>
      <c r="F531" s="13" t="str">
        <f t="shared" si="35"/>
        <v>BEARISH</v>
      </c>
      <c r="G531" s="13" t="str">
        <f t="shared" si="34"/>
        <v>NEUTRAL</v>
      </c>
      <c r="H531" s="13" t="str">
        <f t="shared" si="33"/>
        <v>BEARISH DIVERGENCE</v>
      </c>
    </row>
    <row r="532" spans="1:8" ht="13.5" x14ac:dyDescent="0.25">
      <c r="A532" s="3">
        <v>42779</v>
      </c>
      <c r="B532" s="2">
        <v>1.9</v>
      </c>
      <c r="C532" s="2">
        <v>1.8838999999999999</v>
      </c>
      <c r="D532" s="2">
        <v>71963</v>
      </c>
      <c r="E532" s="2">
        <f t="shared" si="32"/>
        <v>16305245</v>
      </c>
      <c r="F532" s="13" t="str">
        <f t="shared" si="35"/>
        <v>BEARISH</v>
      </c>
      <c r="G532" s="13" t="str">
        <f t="shared" si="34"/>
        <v>NEUTRAL</v>
      </c>
      <c r="H532" s="13" t="str">
        <f t="shared" si="33"/>
        <v>CONFIRMED BEARISH</v>
      </c>
    </row>
    <row r="533" spans="1:8" ht="13.5" x14ac:dyDescent="0.25">
      <c r="A533" s="3">
        <v>42780</v>
      </c>
      <c r="B533" s="2">
        <v>1.9</v>
      </c>
      <c r="C533" s="2">
        <v>1.8838999999999999</v>
      </c>
      <c r="D533" s="2">
        <v>67403</v>
      </c>
      <c r="E533" s="2">
        <f t="shared" si="32"/>
        <v>16305245</v>
      </c>
      <c r="F533" s="13" t="str">
        <f t="shared" si="35"/>
        <v>BEARISH</v>
      </c>
      <c r="G533" s="13" t="str">
        <f t="shared" si="34"/>
        <v>NEUTRAL</v>
      </c>
      <c r="H533" s="13" t="str">
        <f t="shared" si="33"/>
        <v>CONFIRMED BEARISH</v>
      </c>
    </row>
    <row r="534" spans="1:8" ht="13.5" x14ac:dyDescent="0.25">
      <c r="A534" s="3">
        <v>42781</v>
      </c>
      <c r="B534" s="2">
        <v>1.89</v>
      </c>
      <c r="C534" s="2">
        <v>1.8738999999999999</v>
      </c>
      <c r="D534" s="2">
        <v>12595</v>
      </c>
      <c r="E534" s="2">
        <f t="shared" si="32"/>
        <v>16292650</v>
      </c>
      <c r="F534" s="13" t="str">
        <f t="shared" si="35"/>
        <v>BEARISH</v>
      </c>
      <c r="G534" s="13" t="str">
        <f t="shared" si="34"/>
        <v>NEUTRAL</v>
      </c>
      <c r="H534" s="13" t="str">
        <f t="shared" si="33"/>
        <v>NEUTRAL</v>
      </c>
    </row>
    <row r="535" spans="1:8" ht="13.5" x14ac:dyDescent="0.25">
      <c r="A535" s="3">
        <v>42782</v>
      </c>
      <c r="B535" s="2">
        <v>1.84</v>
      </c>
      <c r="C535" s="2">
        <v>1.8244</v>
      </c>
      <c r="D535" s="2">
        <v>30355</v>
      </c>
      <c r="E535" s="2">
        <f t="shared" si="32"/>
        <v>16262295</v>
      </c>
      <c r="F535" s="13" t="str">
        <f t="shared" si="35"/>
        <v>BEARISH</v>
      </c>
      <c r="G535" s="13" t="str">
        <f t="shared" si="34"/>
        <v>NEUTRAL</v>
      </c>
      <c r="H535" s="13" t="str">
        <f t="shared" si="33"/>
        <v>CONFIRMED BEARISH</v>
      </c>
    </row>
    <row r="536" spans="1:8" ht="13.5" x14ac:dyDescent="0.25">
      <c r="A536" s="3">
        <v>42783</v>
      </c>
      <c r="B536" s="2">
        <v>1.85</v>
      </c>
      <c r="C536" s="2">
        <v>1.8343</v>
      </c>
      <c r="D536" s="2">
        <v>25231</v>
      </c>
      <c r="E536" s="2">
        <f t="shared" si="32"/>
        <v>16287526</v>
      </c>
      <c r="F536" s="13" t="str">
        <f t="shared" si="35"/>
        <v>BEARISH</v>
      </c>
      <c r="G536" s="13" t="str">
        <f t="shared" si="34"/>
        <v>NEUTRAL</v>
      </c>
      <c r="H536" s="13" t="str">
        <f t="shared" si="33"/>
        <v>CONFIRMED BEARISH</v>
      </c>
    </row>
    <row r="537" spans="1:8" ht="13.5" x14ac:dyDescent="0.25">
      <c r="A537" s="3">
        <v>42786</v>
      </c>
      <c r="B537" s="2">
        <v>1.82</v>
      </c>
      <c r="C537" s="2">
        <v>1.8045</v>
      </c>
      <c r="D537" s="2">
        <v>85391</v>
      </c>
      <c r="E537" s="2">
        <f t="shared" si="32"/>
        <v>16202135</v>
      </c>
      <c r="F537" s="13" t="str">
        <f t="shared" si="35"/>
        <v>BEARISH</v>
      </c>
      <c r="G537" s="13" t="str">
        <f t="shared" si="34"/>
        <v>NEUTRAL</v>
      </c>
      <c r="H537" s="13" t="str">
        <f t="shared" si="33"/>
        <v>CONFIRMED BEARISH</v>
      </c>
    </row>
    <row r="538" spans="1:8" ht="13.5" x14ac:dyDescent="0.25">
      <c r="A538" s="3">
        <v>42787</v>
      </c>
      <c r="B538" s="2">
        <v>1.88</v>
      </c>
      <c r="C538" s="2">
        <v>1.8640000000000001</v>
      </c>
      <c r="D538" s="2">
        <v>76937</v>
      </c>
      <c r="E538" s="2">
        <f t="shared" si="32"/>
        <v>16279072</v>
      </c>
      <c r="F538" s="13" t="str">
        <f t="shared" si="35"/>
        <v>BEARISH</v>
      </c>
      <c r="G538" s="13" t="str">
        <f t="shared" si="34"/>
        <v>NEUTRAL</v>
      </c>
      <c r="H538" s="13" t="str">
        <f t="shared" si="33"/>
        <v>CONFIRMED BEARISH</v>
      </c>
    </row>
    <row r="539" spans="1:8" ht="13.5" x14ac:dyDescent="0.25">
      <c r="A539" s="3">
        <v>42788</v>
      </c>
      <c r="B539" s="2">
        <v>1.99</v>
      </c>
      <c r="C539" s="2">
        <v>1.9731000000000001</v>
      </c>
      <c r="D539" s="2">
        <v>176973</v>
      </c>
      <c r="E539" s="2">
        <f t="shared" si="32"/>
        <v>16456045</v>
      </c>
      <c r="F539" s="13" t="str">
        <f t="shared" si="35"/>
        <v>BULLISH</v>
      </c>
      <c r="G539" s="13" t="str">
        <f t="shared" si="34"/>
        <v>NEUTRAL</v>
      </c>
      <c r="H539" s="13" t="str">
        <f t="shared" si="33"/>
        <v>CONFIRMED BULLISH</v>
      </c>
    </row>
    <row r="540" spans="1:8" ht="13.5" x14ac:dyDescent="0.25">
      <c r="A540" s="3">
        <v>42789</v>
      </c>
      <c r="B540" s="2">
        <v>2.08</v>
      </c>
      <c r="C540" s="2">
        <v>2.0623</v>
      </c>
      <c r="D540" s="2">
        <v>1187216</v>
      </c>
      <c r="E540" s="2">
        <f t="shared" si="32"/>
        <v>17643261</v>
      </c>
      <c r="F540" s="13" t="str">
        <f t="shared" si="35"/>
        <v>BULLISH</v>
      </c>
      <c r="G540" s="13" t="str">
        <f t="shared" si="34"/>
        <v>STRONG</v>
      </c>
      <c r="H540" s="13" t="str">
        <f t="shared" si="33"/>
        <v>CONFIRMED BULLISH</v>
      </c>
    </row>
    <row r="541" spans="1:8" ht="13.5" x14ac:dyDescent="0.25">
      <c r="A541" s="3">
        <v>42790</v>
      </c>
      <c r="B541" s="2">
        <v>2.2000000000000002</v>
      </c>
      <c r="C541" s="2">
        <v>2.1812999999999998</v>
      </c>
      <c r="D541" s="2">
        <v>736151</v>
      </c>
      <c r="E541" s="2">
        <f t="shared" si="32"/>
        <v>18379412</v>
      </c>
      <c r="F541" s="13" t="str">
        <f t="shared" si="35"/>
        <v>BULLISH</v>
      </c>
      <c r="G541" s="13" t="str">
        <f t="shared" si="34"/>
        <v>STRONG</v>
      </c>
      <c r="H541" s="13" t="str">
        <f t="shared" si="33"/>
        <v>CONFIRMED BULLISH</v>
      </c>
    </row>
    <row r="542" spans="1:8" ht="13.5" x14ac:dyDescent="0.25">
      <c r="A542" s="3">
        <v>42793</v>
      </c>
      <c r="B542" s="2">
        <v>2.33</v>
      </c>
      <c r="C542" s="2">
        <v>2.3102</v>
      </c>
      <c r="D542" s="2">
        <v>965975</v>
      </c>
      <c r="E542" s="2">
        <f t="shared" si="32"/>
        <v>19345387</v>
      </c>
      <c r="F542" s="13" t="str">
        <f t="shared" si="35"/>
        <v>BULLISH</v>
      </c>
      <c r="G542" s="13" t="str">
        <f t="shared" si="34"/>
        <v>STRONG</v>
      </c>
      <c r="H542" s="13" t="str">
        <f t="shared" si="33"/>
        <v>CONFIRMED BULLISH</v>
      </c>
    </row>
    <row r="543" spans="1:8" ht="13.5" x14ac:dyDescent="0.25">
      <c r="A543" s="3">
        <v>42794</v>
      </c>
      <c r="B543" s="2">
        <v>2.4300000000000002</v>
      </c>
      <c r="C543" s="2">
        <v>2.4093</v>
      </c>
      <c r="D543" s="2">
        <v>0</v>
      </c>
      <c r="E543" s="2">
        <f t="shared" si="32"/>
        <v>19345387</v>
      </c>
      <c r="F543" s="13" t="str">
        <f t="shared" si="35"/>
        <v>BULLISH</v>
      </c>
      <c r="G543" s="13" t="str">
        <f t="shared" si="34"/>
        <v>STRONG</v>
      </c>
      <c r="H543" s="13" t="str">
        <f t="shared" si="33"/>
        <v>CONFIRMED BULLISH</v>
      </c>
    </row>
    <row r="544" spans="1:8" ht="13.5" x14ac:dyDescent="0.25">
      <c r="A544" s="3">
        <v>42795</v>
      </c>
      <c r="B544" s="2">
        <v>2.57</v>
      </c>
      <c r="C544" s="2">
        <v>2.5482</v>
      </c>
      <c r="D544" s="2">
        <v>2367928</v>
      </c>
      <c r="E544" s="2">
        <f t="shared" si="32"/>
        <v>21713315</v>
      </c>
      <c r="F544" s="13" t="str">
        <f t="shared" si="35"/>
        <v>BULLISH</v>
      </c>
      <c r="G544" s="13" t="str">
        <f t="shared" si="34"/>
        <v>STRONG</v>
      </c>
      <c r="H544" s="13" t="str">
        <f t="shared" si="33"/>
        <v>CONFIRMED BULLISH</v>
      </c>
    </row>
    <row r="545" spans="1:8" ht="13.5" x14ac:dyDescent="0.25">
      <c r="A545" s="3">
        <v>42796</v>
      </c>
      <c r="B545" s="2">
        <v>2.4500000000000002</v>
      </c>
      <c r="C545" s="2">
        <v>2.4291999999999998</v>
      </c>
      <c r="D545" s="2">
        <v>731545</v>
      </c>
      <c r="E545" s="2">
        <f t="shared" si="32"/>
        <v>20981770</v>
      </c>
      <c r="F545" s="13" t="str">
        <f t="shared" si="35"/>
        <v>BULLISH</v>
      </c>
      <c r="G545" s="13" t="str">
        <f t="shared" si="34"/>
        <v>STRONG</v>
      </c>
      <c r="H545" s="13" t="str">
        <f t="shared" si="33"/>
        <v>CONFIRMED BULLISH</v>
      </c>
    </row>
    <row r="546" spans="1:8" ht="13.5" x14ac:dyDescent="0.25">
      <c r="A546" s="3">
        <v>42797</v>
      </c>
      <c r="B546" s="2">
        <v>2.5499999999999998</v>
      </c>
      <c r="C546" s="2">
        <v>2.5283000000000002</v>
      </c>
      <c r="D546" s="2">
        <v>1143002</v>
      </c>
      <c r="E546" s="2">
        <f t="shared" si="32"/>
        <v>22124772</v>
      </c>
      <c r="F546" s="13" t="str">
        <f t="shared" si="35"/>
        <v>BULLISH</v>
      </c>
      <c r="G546" s="13" t="str">
        <f t="shared" si="34"/>
        <v>STRONG</v>
      </c>
      <c r="H546" s="13" t="str">
        <f t="shared" si="33"/>
        <v>CONFIRMED BULLISH</v>
      </c>
    </row>
    <row r="547" spans="1:8" ht="13.5" x14ac:dyDescent="0.25">
      <c r="A547" s="3">
        <v>42800</v>
      </c>
      <c r="B547" s="2">
        <v>2.56</v>
      </c>
      <c r="C547" s="2">
        <v>2.5381999999999998</v>
      </c>
      <c r="D547" s="2">
        <v>807062</v>
      </c>
      <c r="E547" s="2">
        <f t="shared" si="32"/>
        <v>22931834</v>
      </c>
      <c r="F547" s="13" t="str">
        <f t="shared" si="35"/>
        <v>BULLISH</v>
      </c>
      <c r="G547" s="13" t="str">
        <f t="shared" si="34"/>
        <v>STRONG</v>
      </c>
      <c r="H547" s="13" t="str">
        <f t="shared" si="33"/>
        <v>CONFIRMED BULLISH</v>
      </c>
    </row>
    <row r="548" spans="1:8" ht="13.5" x14ac:dyDescent="0.25">
      <c r="A548" s="3">
        <v>42801</v>
      </c>
      <c r="B548" s="2">
        <v>2.4700000000000002</v>
      </c>
      <c r="C548" s="2">
        <v>2.4489999999999998</v>
      </c>
      <c r="D548" s="2">
        <v>706020</v>
      </c>
      <c r="E548" s="2">
        <f t="shared" si="32"/>
        <v>22225814</v>
      </c>
      <c r="F548" s="13" t="str">
        <f t="shared" si="35"/>
        <v>BULLISH</v>
      </c>
      <c r="G548" s="13" t="str">
        <f t="shared" si="34"/>
        <v>STRONG</v>
      </c>
      <c r="H548" s="13" t="str">
        <f t="shared" si="33"/>
        <v>CONFIRMED BULLISH</v>
      </c>
    </row>
    <row r="549" spans="1:8" ht="13.5" x14ac:dyDescent="0.25">
      <c r="A549" s="3">
        <v>42802</v>
      </c>
      <c r="B549" s="2">
        <v>2.4700000000000002</v>
      </c>
      <c r="C549" s="2">
        <v>2.4489999999999998</v>
      </c>
      <c r="D549" s="2">
        <v>282861</v>
      </c>
      <c r="E549" s="2">
        <f t="shared" si="32"/>
        <v>22225814</v>
      </c>
      <c r="F549" s="13" t="str">
        <f t="shared" si="35"/>
        <v>BULLISH</v>
      </c>
      <c r="G549" s="13" t="str">
        <f t="shared" si="34"/>
        <v>STRONG</v>
      </c>
      <c r="H549" s="13" t="str">
        <f t="shared" si="33"/>
        <v>BULLISH DIVERGENCE</v>
      </c>
    </row>
    <row r="550" spans="1:8" ht="13.5" x14ac:dyDescent="0.25">
      <c r="A550" s="3">
        <v>42803</v>
      </c>
      <c r="B550" s="2">
        <v>2.5099999999999998</v>
      </c>
      <c r="C550" s="2">
        <v>2.4887000000000001</v>
      </c>
      <c r="D550" s="2">
        <v>619762</v>
      </c>
      <c r="E550" s="2">
        <f t="shared" si="32"/>
        <v>22845576</v>
      </c>
      <c r="F550" s="13" t="str">
        <f t="shared" si="35"/>
        <v>BULLISH</v>
      </c>
      <c r="G550" s="13" t="str">
        <f t="shared" si="34"/>
        <v>STRONG</v>
      </c>
      <c r="H550" s="13" t="str">
        <f t="shared" si="33"/>
        <v>CONFIRMED BULLISH</v>
      </c>
    </row>
    <row r="551" spans="1:8" ht="13.5" x14ac:dyDescent="0.25">
      <c r="A551" s="3">
        <v>42804</v>
      </c>
      <c r="B551" s="2">
        <v>2.5</v>
      </c>
      <c r="C551" s="2">
        <v>2.4788000000000001</v>
      </c>
      <c r="D551" s="2">
        <v>323403</v>
      </c>
      <c r="E551" s="2">
        <f t="shared" si="32"/>
        <v>22522173</v>
      </c>
      <c r="F551" s="13" t="str">
        <f t="shared" si="35"/>
        <v>BULLISH</v>
      </c>
      <c r="G551" s="13" t="str">
        <f t="shared" si="34"/>
        <v>NEUTRAL</v>
      </c>
      <c r="H551" s="13" t="str">
        <f t="shared" si="33"/>
        <v>BULLISH DIVERGENCE</v>
      </c>
    </row>
    <row r="552" spans="1:8" ht="13.5" x14ac:dyDescent="0.25">
      <c r="A552" s="3">
        <v>42807</v>
      </c>
      <c r="B552" s="2">
        <v>2.5099999999999998</v>
      </c>
      <c r="C552" s="2">
        <v>2.4887000000000001</v>
      </c>
      <c r="D552" s="2">
        <v>201826</v>
      </c>
      <c r="E552" s="2">
        <f t="shared" si="32"/>
        <v>22723999</v>
      </c>
      <c r="F552" s="13" t="str">
        <f t="shared" si="35"/>
        <v>BEARISH</v>
      </c>
      <c r="G552" s="13" t="str">
        <f t="shared" si="34"/>
        <v>NEUTRAL</v>
      </c>
      <c r="H552" s="13" t="str">
        <f t="shared" si="33"/>
        <v>CONFIRMED BEARISH</v>
      </c>
    </row>
    <row r="553" spans="1:8" ht="13.5" x14ac:dyDescent="0.25">
      <c r="A553" s="3">
        <v>42808</v>
      </c>
      <c r="B553" s="2">
        <v>2.63</v>
      </c>
      <c r="C553" s="2">
        <v>2.6076000000000001</v>
      </c>
      <c r="D553" s="2">
        <v>2208613</v>
      </c>
      <c r="E553" s="2">
        <f t="shared" si="32"/>
        <v>24932612</v>
      </c>
      <c r="F553" s="13" t="str">
        <f t="shared" si="35"/>
        <v>BULLISH</v>
      </c>
      <c r="G553" s="13" t="str">
        <f t="shared" si="34"/>
        <v>STRONG</v>
      </c>
      <c r="H553" s="13" t="str">
        <f t="shared" si="33"/>
        <v>CONFIRMED BULLISH</v>
      </c>
    </row>
    <row r="554" spans="1:8" ht="13.5" x14ac:dyDescent="0.25">
      <c r="A554" s="3">
        <v>42809</v>
      </c>
      <c r="B554" s="2">
        <v>2.63</v>
      </c>
      <c r="C554" s="2">
        <v>2.6076000000000001</v>
      </c>
      <c r="D554" s="2">
        <v>951305</v>
      </c>
      <c r="E554" s="2">
        <f t="shared" si="32"/>
        <v>24932612</v>
      </c>
      <c r="F554" s="13" t="str">
        <f t="shared" si="35"/>
        <v>BULLISH</v>
      </c>
      <c r="G554" s="13" t="str">
        <f t="shared" si="34"/>
        <v>STRONG</v>
      </c>
      <c r="H554" s="13" t="str">
        <f t="shared" si="33"/>
        <v>CONFIRMED BULLISH</v>
      </c>
    </row>
    <row r="555" spans="1:8" ht="13.5" x14ac:dyDescent="0.25">
      <c r="A555" s="3">
        <v>42810</v>
      </c>
      <c r="B555" s="2">
        <v>2.7</v>
      </c>
      <c r="C555" s="2">
        <v>2.6770999999999998</v>
      </c>
      <c r="D555" s="2">
        <v>1512879</v>
      </c>
      <c r="E555" s="2">
        <f t="shared" si="32"/>
        <v>26445491</v>
      </c>
      <c r="F555" s="13" t="str">
        <f t="shared" si="35"/>
        <v>BULLISH</v>
      </c>
      <c r="G555" s="13" t="str">
        <f t="shared" si="34"/>
        <v>STRONG</v>
      </c>
      <c r="H555" s="13" t="str">
        <f t="shared" si="33"/>
        <v>CONFIRMED BULLISH</v>
      </c>
    </row>
    <row r="556" spans="1:8" ht="13.5" x14ac:dyDescent="0.25">
      <c r="A556" s="3">
        <v>42811</v>
      </c>
      <c r="B556" s="2">
        <v>2.73</v>
      </c>
      <c r="C556" s="2">
        <v>2.7067999999999999</v>
      </c>
      <c r="D556" s="2">
        <v>366320</v>
      </c>
      <c r="E556" s="2">
        <f t="shared" si="32"/>
        <v>26811811</v>
      </c>
      <c r="F556" s="13" t="str">
        <f t="shared" si="35"/>
        <v>BULLISH</v>
      </c>
      <c r="G556" s="13" t="str">
        <f t="shared" si="34"/>
        <v>STRONG</v>
      </c>
      <c r="H556" s="13" t="str">
        <f t="shared" si="33"/>
        <v>CONFIRMED BULLISH</v>
      </c>
    </row>
    <row r="557" spans="1:8" ht="13.5" x14ac:dyDescent="0.25">
      <c r="A557" s="3">
        <v>42815</v>
      </c>
      <c r="B557" s="2">
        <v>2.7</v>
      </c>
      <c r="C557" s="2">
        <v>2.6770999999999998</v>
      </c>
      <c r="D557" s="2">
        <v>280429</v>
      </c>
      <c r="E557" s="2">
        <f t="shared" si="32"/>
        <v>26531382</v>
      </c>
      <c r="F557" s="13" t="str">
        <f t="shared" si="35"/>
        <v>BULLISH</v>
      </c>
      <c r="G557" s="13" t="str">
        <f t="shared" si="34"/>
        <v>STRONG</v>
      </c>
      <c r="H557" s="13" t="str">
        <f t="shared" si="33"/>
        <v>CONFIRMED BULLISH</v>
      </c>
    </row>
    <row r="558" spans="1:8" ht="13.5" x14ac:dyDescent="0.25">
      <c r="A558" s="3">
        <v>42816</v>
      </c>
      <c r="B558" s="2">
        <v>2.64</v>
      </c>
      <c r="C558" s="2">
        <v>2.6175999999999999</v>
      </c>
      <c r="D558" s="2">
        <v>298325</v>
      </c>
      <c r="E558" s="2">
        <f t="shared" si="32"/>
        <v>26233057</v>
      </c>
      <c r="F558" s="13" t="str">
        <f t="shared" si="35"/>
        <v>BULLISH</v>
      </c>
      <c r="G558" s="13" t="str">
        <f t="shared" si="34"/>
        <v>STRONG</v>
      </c>
      <c r="H558" s="13" t="str">
        <f t="shared" si="33"/>
        <v>CONFIRMED BULLISH</v>
      </c>
    </row>
    <row r="559" spans="1:8" ht="13.5" x14ac:dyDescent="0.25">
      <c r="A559" s="3">
        <v>42817</v>
      </c>
      <c r="B559" s="2">
        <v>2.64</v>
      </c>
      <c r="C559" s="2">
        <v>2.6175999999999999</v>
      </c>
      <c r="D559" s="2">
        <v>426102</v>
      </c>
      <c r="E559" s="2">
        <f t="shared" si="32"/>
        <v>26233057</v>
      </c>
      <c r="F559" s="13" t="str">
        <f t="shared" si="35"/>
        <v>BULLISH</v>
      </c>
      <c r="G559" s="13" t="str">
        <f t="shared" si="34"/>
        <v>STRONG</v>
      </c>
      <c r="H559" s="13" t="str">
        <f t="shared" si="33"/>
        <v>CONFIRMED BULLISH</v>
      </c>
    </row>
    <row r="560" spans="1:8" ht="13.5" x14ac:dyDescent="0.25">
      <c r="A560" s="3">
        <v>42818</v>
      </c>
      <c r="B560" s="2">
        <v>2.64</v>
      </c>
      <c r="C560" s="2">
        <v>2.6175999999999999</v>
      </c>
      <c r="D560" s="2">
        <v>58780</v>
      </c>
      <c r="E560" s="2">
        <f t="shared" si="32"/>
        <v>26233057</v>
      </c>
      <c r="F560" s="13" t="str">
        <f t="shared" si="35"/>
        <v>BEARISH</v>
      </c>
      <c r="G560" s="13" t="str">
        <f t="shared" si="34"/>
        <v>NEUTRAL</v>
      </c>
      <c r="H560" s="13" t="str">
        <f t="shared" si="33"/>
        <v>CONFIRMED BEARISH</v>
      </c>
    </row>
    <row r="561" spans="1:8" ht="13.5" x14ac:dyDescent="0.25">
      <c r="A561" s="3">
        <v>42821</v>
      </c>
      <c r="B561" s="2">
        <v>2.61</v>
      </c>
      <c r="C561" s="2">
        <v>2.5878000000000001</v>
      </c>
      <c r="D561" s="2">
        <v>321450</v>
      </c>
      <c r="E561" s="2">
        <f t="shared" si="32"/>
        <v>25911607</v>
      </c>
      <c r="F561" s="13" t="str">
        <f t="shared" si="35"/>
        <v>BEARISH</v>
      </c>
      <c r="G561" s="13" t="str">
        <f t="shared" si="34"/>
        <v>WEAK</v>
      </c>
      <c r="H561" s="13" t="str">
        <f t="shared" si="33"/>
        <v>CONFIRMED BEARISH</v>
      </c>
    </row>
    <row r="562" spans="1:8" ht="13.5" x14ac:dyDescent="0.25">
      <c r="A562" s="3">
        <v>42822</v>
      </c>
      <c r="B562" s="2">
        <v>2.54</v>
      </c>
      <c r="C562" s="2">
        <v>2.5184000000000002</v>
      </c>
      <c r="D562" s="2">
        <v>136903</v>
      </c>
      <c r="E562" s="2">
        <f t="shared" si="32"/>
        <v>25774704</v>
      </c>
      <c r="F562" s="13" t="str">
        <f t="shared" si="35"/>
        <v>BEARISH</v>
      </c>
      <c r="G562" s="13" t="str">
        <f t="shared" si="34"/>
        <v>WEAK</v>
      </c>
      <c r="H562" s="13" t="str">
        <f t="shared" si="33"/>
        <v>CONFIRMED BEARISH</v>
      </c>
    </row>
    <row r="563" spans="1:8" ht="13.5" x14ac:dyDescent="0.25">
      <c r="A563" s="3">
        <v>42823</v>
      </c>
      <c r="B563" s="2">
        <v>2.5299999999999998</v>
      </c>
      <c r="C563" s="2">
        <v>2.5085000000000002</v>
      </c>
      <c r="D563" s="2">
        <v>978324</v>
      </c>
      <c r="E563" s="2">
        <f t="shared" si="32"/>
        <v>24796380</v>
      </c>
      <c r="F563" s="13" t="str">
        <f t="shared" si="35"/>
        <v>BEARISH</v>
      </c>
      <c r="G563" s="13" t="str">
        <f t="shared" si="34"/>
        <v>WEAK</v>
      </c>
      <c r="H563" s="13" t="str">
        <f t="shared" si="33"/>
        <v>CONFIRMED BEARISH</v>
      </c>
    </row>
    <row r="564" spans="1:8" ht="13.5" x14ac:dyDescent="0.25">
      <c r="A564" s="3">
        <v>42824</v>
      </c>
      <c r="B564" s="2">
        <v>2.5099999999999998</v>
      </c>
      <c r="C564" s="2">
        <v>2.4887000000000001</v>
      </c>
      <c r="D564" s="2">
        <v>171570</v>
      </c>
      <c r="E564" s="2">
        <f t="shared" si="32"/>
        <v>24624810</v>
      </c>
      <c r="F564" s="13" t="str">
        <f t="shared" si="35"/>
        <v>BEARISH</v>
      </c>
      <c r="G564" s="13" t="str">
        <f t="shared" si="34"/>
        <v>WEAK</v>
      </c>
      <c r="H564" s="13" t="str">
        <f t="shared" si="33"/>
        <v>CONFIRMED BEARISH</v>
      </c>
    </row>
    <row r="565" spans="1:8" ht="13.5" x14ac:dyDescent="0.25">
      <c r="A565" s="3">
        <v>42825</v>
      </c>
      <c r="B565" s="2">
        <v>2.52</v>
      </c>
      <c r="C565" s="2">
        <v>2.4986000000000002</v>
      </c>
      <c r="D565" s="2">
        <v>145790</v>
      </c>
      <c r="E565" s="2">
        <f t="shared" si="32"/>
        <v>24770600</v>
      </c>
      <c r="F565" s="13" t="str">
        <f t="shared" si="35"/>
        <v>BEARISH</v>
      </c>
      <c r="G565" s="13" t="str">
        <f t="shared" si="34"/>
        <v>WEAK</v>
      </c>
      <c r="H565" s="13" t="str">
        <f t="shared" si="33"/>
        <v>CONFIRMED BEARISH</v>
      </c>
    </row>
    <row r="566" spans="1:8" ht="13.5" x14ac:dyDescent="0.25">
      <c r="A566" s="3">
        <v>42828</v>
      </c>
      <c r="B566" s="2">
        <v>2.62</v>
      </c>
      <c r="C566" s="2">
        <v>2.5977000000000001</v>
      </c>
      <c r="D566" s="2">
        <v>351452</v>
      </c>
      <c r="E566" s="2">
        <f t="shared" si="32"/>
        <v>25122052</v>
      </c>
      <c r="F566" s="13" t="str">
        <f t="shared" si="35"/>
        <v>BEARISH</v>
      </c>
      <c r="G566" s="13" t="str">
        <f t="shared" si="34"/>
        <v>WEAK</v>
      </c>
      <c r="H566" s="13" t="str">
        <f t="shared" si="33"/>
        <v>BEARISH DIVERGENCE</v>
      </c>
    </row>
    <row r="567" spans="1:8" ht="13.5" x14ac:dyDescent="0.25">
      <c r="A567" s="3">
        <v>42829</v>
      </c>
      <c r="B567" s="2">
        <v>2.66</v>
      </c>
      <c r="C567" s="2">
        <v>2.6374</v>
      </c>
      <c r="D567" s="2">
        <v>517463</v>
      </c>
      <c r="E567" s="2">
        <f t="shared" si="32"/>
        <v>25639515</v>
      </c>
      <c r="F567" s="13" t="str">
        <f t="shared" si="35"/>
        <v>BEARISH</v>
      </c>
      <c r="G567" s="13" t="str">
        <f t="shared" si="34"/>
        <v>NEUTRAL</v>
      </c>
      <c r="H567" s="13" t="str">
        <f t="shared" si="33"/>
        <v>BEARISH DIVERGENCE</v>
      </c>
    </row>
    <row r="568" spans="1:8" ht="13.5" x14ac:dyDescent="0.25">
      <c r="A568" s="3">
        <v>42830</v>
      </c>
      <c r="B568" s="2">
        <v>2.58</v>
      </c>
      <c r="C568" s="2">
        <v>2.5581</v>
      </c>
      <c r="D568" s="2">
        <v>179955</v>
      </c>
      <c r="E568" s="2">
        <f t="shared" si="32"/>
        <v>25459560</v>
      </c>
      <c r="F568" s="13" t="str">
        <f t="shared" si="35"/>
        <v>BULLISH</v>
      </c>
      <c r="G568" s="13" t="str">
        <f t="shared" si="34"/>
        <v>STRONG</v>
      </c>
      <c r="H568" s="13" t="str">
        <f t="shared" si="33"/>
        <v>CONFIRMED BULLISH</v>
      </c>
    </row>
    <row r="569" spans="1:8" ht="13.5" x14ac:dyDescent="0.25">
      <c r="A569" s="3">
        <v>42831</v>
      </c>
      <c r="B569" s="2">
        <v>2.57</v>
      </c>
      <c r="C569" s="2">
        <v>2.5482</v>
      </c>
      <c r="D569" s="2">
        <v>114148</v>
      </c>
      <c r="E569" s="2">
        <f t="shared" si="32"/>
        <v>25345412</v>
      </c>
      <c r="F569" s="13" t="str">
        <f t="shared" si="35"/>
        <v>BULLISH</v>
      </c>
      <c r="G569" s="13" t="str">
        <f t="shared" si="34"/>
        <v>STRONG</v>
      </c>
      <c r="H569" s="13" t="str">
        <f t="shared" si="33"/>
        <v>CONFIRMED BULLISH</v>
      </c>
    </row>
    <row r="570" spans="1:8" ht="13.5" x14ac:dyDescent="0.25">
      <c r="A570" s="3">
        <v>42832</v>
      </c>
      <c r="B570" s="2">
        <v>2.5499999999999998</v>
      </c>
      <c r="C570" s="2">
        <v>2.5283000000000002</v>
      </c>
      <c r="D570" s="2">
        <v>44507</v>
      </c>
      <c r="E570" s="2">
        <f t="shared" si="32"/>
        <v>25300905</v>
      </c>
      <c r="F570" s="13" t="str">
        <f t="shared" si="35"/>
        <v>BULLISH</v>
      </c>
      <c r="G570" s="13" t="str">
        <f t="shared" si="34"/>
        <v>STRONG</v>
      </c>
      <c r="H570" s="13" t="str">
        <f t="shared" si="33"/>
        <v>CONFIRMED BULLISH</v>
      </c>
    </row>
    <row r="571" spans="1:8" ht="13.5" x14ac:dyDescent="0.25">
      <c r="A571" s="3">
        <v>42835</v>
      </c>
      <c r="B571" s="2">
        <v>2.5299999999999998</v>
      </c>
      <c r="C571" s="2">
        <v>2.5085000000000002</v>
      </c>
      <c r="D571" s="2">
        <v>168590</v>
      </c>
      <c r="E571" s="2">
        <f t="shared" si="32"/>
        <v>25132315</v>
      </c>
      <c r="F571" s="13" t="str">
        <f t="shared" si="35"/>
        <v>BULLISH</v>
      </c>
      <c r="G571" s="13" t="str">
        <f t="shared" si="34"/>
        <v>NEUTRAL</v>
      </c>
      <c r="H571" s="13" t="str">
        <f t="shared" si="33"/>
        <v>BULLISH DIVERGENCE</v>
      </c>
    </row>
    <row r="572" spans="1:8" ht="13.5" x14ac:dyDescent="0.25">
      <c r="A572" s="3">
        <v>42836</v>
      </c>
      <c r="B572" s="2">
        <v>2.57</v>
      </c>
      <c r="C572" s="2">
        <v>2.5482</v>
      </c>
      <c r="D572" s="2">
        <v>60134</v>
      </c>
      <c r="E572" s="2">
        <f t="shared" si="32"/>
        <v>25192449</v>
      </c>
      <c r="F572" s="13" t="str">
        <f t="shared" si="35"/>
        <v>BEARISH</v>
      </c>
      <c r="G572" s="13" t="str">
        <f t="shared" si="34"/>
        <v>NEUTRAL</v>
      </c>
      <c r="H572" s="13" t="str">
        <f t="shared" si="33"/>
        <v>CONFIRMED BEARISH</v>
      </c>
    </row>
    <row r="573" spans="1:8" ht="13.5" x14ac:dyDescent="0.25">
      <c r="A573" s="3">
        <v>42837</v>
      </c>
      <c r="B573" s="2">
        <v>2.52</v>
      </c>
      <c r="C573" s="2">
        <v>2.4986000000000002</v>
      </c>
      <c r="D573" s="2">
        <v>128455</v>
      </c>
      <c r="E573" s="2">
        <f t="shared" si="32"/>
        <v>25063994</v>
      </c>
      <c r="F573" s="13" t="str">
        <f t="shared" si="35"/>
        <v>BEARISH</v>
      </c>
      <c r="G573" s="13" t="str">
        <f t="shared" si="34"/>
        <v>NEUTRAL</v>
      </c>
      <c r="H573" s="13" t="str">
        <f t="shared" si="33"/>
        <v>CONFIRMED BEARISH</v>
      </c>
    </row>
    <row r="574" spans="1:8" ht="13.5" x14ac:dyDescent="0.25">
      <c r="A574" s="3">
        <v>42838</v>
      </c>
      <c r="B574" s="2">
        <v>2.48</v>
      </c>
      <c r="C574" s="2">
        <v>2.4588999999999999</v>
      </c>
      <c r="D574" s="2">
        <v>282068</v>
      </c>
      <c r="E574" s="2">
        <f t="shared" si="32"/>
        <v>24781926</v>
      </c>
      <c r="F574" s="13" t="str">
        <f t="shared" si="35"/>
        <v>BEARISH</v>
      </c>
      <c r="G574" s="13" t="str">
        <f t="shared" si="34"/>
        <v>WEAK</v>
      </c>
      <c r="H574" s="13" t="str">
        <f t="shared" si="33"/>
        <v>CONFIRMED BEARISH</v>
      </c>
    </row>
    <row r="575" spans="1:8" ht="13.5" x14ac:dyDescent="0.25">
      <c r="A575" s="3">
        <v>42839</v>
      </c>
      <c r="B575" s="2">
        <v>2.48</v>
      </c>
      <c r="C575" s="2">
        <v>2.4588999999999999</v>
      </c>
      <c r="D575" s="2">
        <v>162794</v>
      </c>
      <c r="E575" s="2">
        <f t="shared" si="32"/>
        <v>24781926</v>
      </c>
      <c r="F575" s="13" t="str">
        <f t="shared" si="35"/>
        <v>BEARISH</v>
      </c>
      <c r="G575" s="13" t="str">
        <f t="shared" si="34"/>
        <v>WEAK</v>
      </c>
      <c r="H575" s="13" t="str">
        <f t="shared" si="33"/>
        <v>CONFIRMED BEARISH</v>
      </c>
    </row>
    <row r="576" spans="1:8" ht="13.5" x14ac:dyDescent="0.25">
      <c r="A576" s="3">
        <v>42842</v>
      </c>
      <c r="B576" s="2">
        <v>2.4500000000000002</v>
      </c>
      <c r="C576" s="2">
        <v>2.4291999999999998</v>
      </c>
      <c r="D576" s="2">
        <v>60602</v>
      </c>
      <c r="E576" s="2">
        <f t="shared" si="32"/>
        <v>24721324</v>
      </c>
      <c r="F576" s="13" t="str">
        <f t="shared" si="35"/>
        <v>BEARISH</v>
      </c>
      <c r="G576" s="13" t="str">
        <f t="shared" si="34"/>
        <v>NEUTRAL</v>
      </c>
      <c r="H576" s="13" t="str">
        <f t="shared" si="33"/>
        <v>CONFIRMED BEARISH</v>
      </c>
    </row>
    <row r="577" spans="1:8" ht="13.5" x14ac:dyDescent="0.25">
      <c r="A577" s="3">
        <v>42843</v>
      </c>
      <c r="B577" s="2">
        <v>2.5099999999999998</v>
      </c>
      <c r="C577" s="2">
        <v>2.4887000000000001</v>
      </c>
      <c r="D577" s="2">
        <v>171759</v>
      </c>
      <c r="E577" s="2">
        <f t="shared" si="32"/>
        <v>24893083</v>
      </c>
      <c r="F577" s="13" t="str">
        <f t="shared" si="35"/>
        <v>BEARISH</v>
      </c>
      <c r="G577" s="13" t="str">
        <f t="shared" si="34"/>
        <v>NEUTRAL</v>
      </c>
      <c r="H577" s="13" t="str">
        <f t="shared" si="33"/>
        <v>CONFIRMED BEARISH</v>
      </c>
    </row>
    <row r="578" spans="1:8" ht="13.5" x14ac:dyDescent="0.25">
      <c r="A578" s="3">
        <v>42844</v>
      </c>
      <c r="B578" s="2">
        <v>2.57</v>
      </c>
      <c r="C578" s="2">
        <v>2.5482</v>
      </c>
      <c r="D578" s="2">
        <v>580126</v>
      </c>
      <c r="E578" s="2">
        <f t="shared" si="32"/>
        <v>25473209</v>
      </c>
      <c r="F578" s="13" t="str">
        <f t="shared" si="35"/>
        <v>BULLISH</v>
      </c>
      <c r="G578" s="13" t="str">
        <f t="shared" si="34"/>
        <v>NEUTRAL</v>
      </c>
      <c r="H578" s="13" t="str">
        <f t="shared" si="33"/>
        <v>CONFIRMED BULLISH</v>
      </c>
    </row>
    <row r="579" spans="1:8" ht="13.5" x14ac:dyDescent="0.25">
      <c r="A579" s="3">
        <v>42845</v>
      </c>
      <c r="B579" s="2">
        <v>2.56</v>
      </c>
      <c r="C579" s="2">
        <v>2.5381999999999998</v>
      </c>
      <c r="D579" s="2">
        <v>123427</v>
      </c>
      <c r="E579" s="2">
        <f t="shared" si="32"/>
        <v>25349782</v>
      </c>
      <c r="F579" s="13" t="str">
        <f t="shared" si="35"/>
        <v>BULLISH</v>
      </c>
      <c r="G579" s="13" t="str">
        <f t="shared" si="34"/>
        <v>STRONG</v>
      </c>
      <c r="H579" s="13" t="str">
        <f t="shared" si="33"/>
        <v>CONFIRMED BULLISH</v>
      </c>
    </row>
    <row r="580" spans="1:8" ht="13.5" x14ac:dyDescent="0.25">
      <c r="A580" s="3">
        <v>42846</v>
      </c>
      <c r="B580" s="2">
        <v>2.54</v>
      </c>
      <c r="C580" s="2">
        <v>2.5184000000000002</v>
      </c>
      <c r="D580" s="2">
        <v>181662</v>
      </c>
      <c r="E580" s="2">
        <f t="shared" ref="E580:E643" si="36">IF(B580&gt;B579, E579+D580, IF(B580&lt;B579, E579-D580, E579))</f>
        <v>25168120</v>
      </c>
      <c r="F580" s="13" t="str">
        <f t="shared" si="35"/>
        <v>BULLISH</v>
      </c>
      <c r="G580" s="13" t="str">
        <f t="shared" si="34"/>
        <v>NEUTRAL</v>
      </c>
      <c r="H580" s="13" t="str">
        <f t="shared" si="33"/>
        <v>CONFIRMED BULLISH</v>
      </c>
    </row>
    <row r="581" spans="1:8" ht="13.5" x14ac:dyDescent="0.25">
      <c r="A581" s="3">
        <v>42849</v>
      </c>
      <c r="B581" s="2">
        <v>2.5</v>
      </c>
      <c r="C581" s="2">
        <v>2.4788000000000001</v>
      </c>
      <c r="D581" s="2">
        <v>83173</v>
      </c>
      <c r="E581" s="2">
        <f t="shared" si="36"/>
        <v>25084947</v>
      </c>
      <c r="F581" s="13" t="str">
        <f t="shared" si="35"/>
        <v>BULLISH</v>
      </c>
      <c r="G581" s="13" t="str">
        <f t="shared" si="34"/>
        <v>NEUTRAL</v>
      </c>
      <c r="H581" s="13" t="str">
        <f t="shared" si="33"/>
        <v>CONFIRMED BULLISH</v>
      </c>
    </row>
    <row r="582" spans="1:8" ht="13.5" x14ac:dyDescent="0.25">
      <c r="A582" s="3">
        <v>42850</v>
      </c>
      <c r="B582" s="2">
        <v>2.46</v>
      </c>
      <c r="C582" s="2">
        <v>2.4390999999999998</v>
      </c>
      <c r="D582" s="2">
        <v>221079</v>
      </c>
      <c r="E582" s="2">
        <f t="shared" si="36"/>
        <v>24863868</v>
      </c>
      <c r="F582" s="13" t="str">
        <f t="shared" si="35"/>
        <v>BEARISH</v>
      </c>
      <c r="G582" s="13" t="str">
        <f t="shared" si="34"/>
        <v>NEUTRAL</v>
      </c>
      <c r="H582" s="13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v>42851</v>
      </c>
      <c r="B583" s="2">
        <v>2.46</v>
      </c>
      <c r="C583" s="2">
        <v>2.4390999999999998</v>
      </c>
      <c r="D583" s="2">
        <v>206197</v>
      </c>
      <c r="E583" s="2">
        <f t="shared" si="36"/>
        <v>24863868</v>
      </c>
      <c r="F583" s="13" t="str">
        <f t="shared" si="35"/>
        <v>BEARISH</v>
      </c>
      <c r="G583" s="13" t="str">
        <f t="shared" ref="G583:G646" si="38">IF((E583-E578)/E578 &gt; 0.02, "STRONG",
 IF((E583-E578)/E578 &lt; -0.02, "WEAK", "NEUTRAL"))</f>
        <v>WEAK</v>
      </c>
      <c r="H583" s="13" t="str">
        <f t="shared" si="37"/>
        <v>CONFIRMED BEARISH</v>
      </c>
    </row>
    <row r="584" spans="1:8" ht="13.5" x14ac:dyDescent="0.25">
      <c r="A584" s="3">
        <v>42852</v>
      </c>
      <c r="B584" s="2">
        <v>2.4900000000000002</v>
      </c>
      <c r="C584" s="2">
        <v>2.4687999999999999</v>
      </c>
      <c r="D584" s="2">
        <v>70903</v>
      </c>
      <c r="E584" s="2">
        <f t="shared" si="36"/>
        <v>24934771</v>
      </c>
      <c r="F584" s="13" t="str">
        <f t="shared" ref="F584:F647" si="39">IF(E584&gt;E579,"BULLISH",IF(E584&lt;E579,"BEARISH","NEUTRAL"))</f>
        <v>BEARISH</v>
      </c>
      <c r="G584" s="13" t="str">
        <f t="shared" si="38"/>
        <v>NEUTRAL</v>
      </c>
      <c r="H584" s="13" t="str">
        <f t="shared" si="37"/>
        <v>CONFIRMED BEARISH</v>
      </c>
    </row>
    <row r="585" spans="1:8" ht="13.5" x14ac:dyDescent="0.25">
      <c r="A585" s="3">
        <v>42853</v>
      </c>
      <c r="B585" s="2">
        <v>2.44</v>
      </c>
      <c r="C585" s="2">
        <v>2.4192999999999998</v>
      </c>
      <c r="D585" s="2">
        <v>68289</v>
      </c>
      <c r="E585" s="2">
        <f t="shared" si="36"/>
        <v>24866482</v>
      </c>
      <c r="F585" s="13" t="str">
        <f t="shared" si="39"/>
        <v>BEARISH</v>
      </c>
      <c r="G585" s="13" t="str">
        <f t="shared" si="38"/>
        <v>NEUTRAL</v>
      </c>
      <c r="H585" s="13" t="str">
        <f t="shared" si="37"/>
        <v>CONFIRMED BEARISH</v>
      </c>
    </row>
    <row r="586" spans="1:8" ht="13.5" x14ac:dyDescent="0.25">
      <c r="A586" s="3">
        <v>42857</v>
      </c>
      <c r="B586" s="2">
        <v>2.4500000000000002</v>
      </c>
      <c r="C586" s="2">
        <v>2.4291999999999998</v>
      </c>
      <c r="D586" s="2">
        <v>163147</v>
      </c>
      <c r="E586" s="2">
        <f t="shared" si="36"/>
        <v>25029629</v>
      </c>
      <c r="F586" s="13" t="str">
        <f t="shared" si="39"/>
        <v>BEARISH</v>
      </c>
      <c r="G586" s="13" t="str">
        <f t="shared" si="38"/>
        <v>NEUTRAL</v>
      </c>
      <c r="H586" s="13" t="str">
        <f t="shared" si="37"/>
        <v>CONFIRMED BEARISH</v>
      </c>
    </row>
    <row r="587" spans="1:8" ht="13.5" x14ac:dyDescent="0.25">
      <c r="A587" s="3">
        <v>42858</v>
      </c>
      <c r="B587" s="2">
        <v>2.48</v>
      </c>
      <c r="C587" s="2">
        <v>2.4588999999999999</v>
      </c>
      <c r="D587" s="2">
        <v>296370</v>
      </c>
      <c r="E587" s="2">
        <f t="shared" si="36"/>
        <v>25325999</v>
      </c>
      <c r="F587" s="13" t="str">
        <f t="shared" si="39"/>
        <v>BULLISH</v>
      </c>
      <c r="G587" s="13" t="str">
        <f t="shared" si="38"/>
        <v>NEUTRAL</v>
      </c>
      <c r="H587" s="13" t="str">
        <f t="shared" si="37"/>
        <v>CONFIRMED BULLISH</v>
      </c>
    </row>
    <row r="588" spans="1:8" ht="13.5" x14ac:dyDescent="0.25">
      <c r="A588" s="3">
        <v>42859</v>
      </c>
      <c r="B588" s="2">
        <v>2.5099999999999998</v>
      </c>
      <c r="C588" s="2">
        <v>2.4887000000000001</v>
      </c>
      <c r="D588" s="2">
        <v>378133</v>
      </c>
      <c r="E588" s="2">
        <f t="shared" si="36"/>
        <v>25704132</v>
      </c>
      <c r="F588" s="13" t="str">
        <f t="shared" si="39"/>
        <v>BULLISH</v>
      </c>
      <c r="G588" s="13" t="str">
        <f t="shared" si="38"/>
        <v>STRONG</v>
      </c>
      <c r="H588" s="13" t="str">
        <f t="shared" si="37"/>
        <v>CONFIRMED BULLISH</v>
      </c>
    </row>
    <row r="589" spans="1:8" ht="13.5" x14ac:dyDescent="0.25">
      <c r="A589" s="3">
        <v>42860</v>
      </c>
      <c r="B589" s="2">
        <v>2.52</v>
      </c>
      <c r="C589" s="2">
        <v>2.4986000000000002</v>
      </c>
      <c r="D589" s="2">
        <v>162915</v>
      </c>
      <c r="E589" s="2">
        <f t="shared" si="36"/>
        <v>25867047</v>
      </c>
      <c r="F589" s="13" t="str">
        <f t="shared" si="39"/>
        <v>BULLISH</v>
      </c>
      <c r="G589" s="13" t="str">
        <f t="shared" si="38"/>
        <v>STRONG</v>
      </c>
      <c r="H589" s="13" t="str">
        <f t="shared" si="37"/>
        <v>CONFIRMED BULLISH</v>
      </c>
    </row>
    <row r="590" spans="1:8" ht="13.5" x14ac:dyDescent="0.25">
      <c r="A590" s="3">
        <v>42863</v>
      </c>
      <c r="B590" s="2">
        <v>2.52</v>
      </c>
      <c r="C590" s="2">
        <v>2.4986000000000002</v>
      </c>
      <c r="D590" s="2">
        <v>67074</v>
      </c>
      <c r="E590" s="2">
        <f t="shared" si="36"/>
        <v>25867047</v>
      </c>
      <c r="F590" s="13" t="str">
        <f t="shared" si="39"/>
        <v>BULLISH</v>
      </c>
      <c r="G590" s="13" t="str">
        <f t="shared" si="38"/>
        <v>STRONG</v>
      </c>
      <c r="H590" s="13" t="str">
        <f t="shared" si="37"/>
        <v>CONFIRMED BULLISH</v>
      </c>
    </row>
    <row r="591" spans="1:8" ht="13.5" x14ac:dyDescent="0.25">
      <c r="A591" s="3">
        <v>42864</v>
      </c>
      <c r="B591" s="2">
        <v>2.48</v>
      </c>
      <c r="C591" s="2">
        <v>2.4588999999999999</v>
      </c>
      <c r="D591" s="2">
        <v>58082</v>
      </c>
      <c r="E591" s="2">
        <f t="shared" si="36"/>
        <v>25808965</v>
      </c>
      <c r="F591" s="13" t="str">
        <f t="shared" si="39"/>
        <v>BULLISH</v>
      </c>
      <c r="G591" s="13" t="str">
        <f t="shared" si="38"/>
        <v>STRONG</v>
      </c>
      <c r="H591" s="13" t="str">
        <f t="shared" si="37"/>
        <v>CONFIRMED BULLISH</v>
      </c>
    </row>
    <row r="592" spans="1:8" ht="13.5" x14ac:dyDescent="0.25">
      <c r="A592" s="3">
        <v>42865</v>
      </c>
      <c r="B592" s="2">
        <v>2.5099999999999998</v>
      </c>
      <c r="C592" s="2">
        <v>2.4887000000000001</v>
      </c>
      <c r="D592" s="2">
        <v>154607</v>
      </c>
      <c r="E592" s="2">
        <f t="shared" si="36"/>
        <v>25963572</v>
      </c>
      <c r="F592" s="13" t="str">
        <f t="shared" si="39"/>
        <v>BULLISH</v>
      </c>
      <c r="G592" s="13" t="str">
        <f t="shared" si="38"/>
        <v>STRONG</v>
      </c>
      <c r="H592" s="13" t="str">
        <f t="shared" si="37"/>
        <v>CONFIRMED BULLISH</v>
      </c>
    </row>
    <row r="593" spans="1:8" ht="13.5" x14ac:dyDescent="0.25">
      <c r="A593" s="3">
        <v>42866</v>
      </c>
      <c r="B593" s="2">
        <v>2.5099999999999998</v>
      </c>
      <c r="C593" s="2">
        <v>2.4887000000000001</v>
      </c>
      <c r="D593" s="2">
        <v>63255</v>
      </c>
      <c r="E593" s="2">
        <f t="shared" si="36"/>
        <v>25963572</v>
      </c>
      <c r="F593" s="13" t="str">
        <f t="shared" si="39"/>
        <v>BULLISH</v>
      </c>
      <c r="G593" s="13" t="str">
        <f t="shared" si="38"/>
        <v>NEUTRAL</v>
      </c>
      <c r="H593" s="13" t="str">
        <f t="shared" si="37"/>
        <v>NEUTRAL</v>
      </c>
    </row>
    <row r="594" spans="1:8" ht="13.5" x14ac:dyDescent="0.25">
      <c r="A594" s="3">
        <v>42867</v>
      </c>
      <c r="B594" s="2">
        <v>2.54</v>
      </c>
      <c r="C594" s="2">
        <v>2.5184000000000002</v>
      </c>
      <c r="D594" s="2">
        <v>87480</v>
      </c>
      <c r="E594" s="2">
        <f t="shared" si="36"/>
        <v>26051052</v>
      </c>
      <c r="F594" s="13" t="str">
        <f t="shared" si="39"/>
        <v>BULLISH</v>
      </c>
      <c r="G594" s="13" t="str">
        <f t="shared" si="38"/>
        <v>NEUTRAL</v>
      </c>
      <c r="H594" s="13" t="str">
        <f t="shared" si="37"/>
        <v>CONFIRMED BULLISH</v>
      </c>
    </row>
    <row r="595" spans="1:8" ht="13.5" x14ac:dyDescent="0.25">
      <c r="A595" s="3">
        <v>42870</v>
      </c>
      <c r="B595" s="2">
        <v>2.57</v>
      </c>
      <c r="C595" s="2">
        <v>2.5482</v>
      </c>
      <c r="D595" s="2">
        <v>177250</v>
      </c>
      <c r="E595" s="2">
        <f t="shared" si="36"/>
        <v>26228302</v>
      </c>
      <c r="F595" s="13" t="str">
        <f t="shared" si="39"/>
        <v>BULLISH</v>
      </c>
      <c r="G595" s="13" t="str">
        <f t="shared" si="38"/>
        <v>NEUTRAL</v>
      </c>
      <c r="H595" s="13" t="str">
        <f t="shared" si="37"/>
        <v>CONFIRMED BULLISH</v>
      </c>
    </row>
    <row r="596" spans="1:8" ht="13.5" x14ac:dyDescent="0.25">
      <c r="A596" s="3">
        <v>42871</v>
      </c>
      <c r="B596" s="2">
        <v>2.59</v>
      </c>
      <c r="C596" s="2">
        <v>2.5680000000000001</v>
      </c>
      <c r="D596" s="2">
        <v>213644</v>
      </c>
      <c r="E596" s="2">
        <f t="shared" si="36"/>
        <v>26441946</v>
      </c>
      <c r="F596" s="13" t="str">
        <f t="shared" si="39"/>
        <v>BULLISH</v>
      </c>
      <c r="G596" s="13" t="str">
        <f t="shared" si="38"/>
        <v>STRONG</v>
      </c>
      <c r="H596" s="13" t="str">
        <f t="shared" si="37"/>
        <v>CONFIRMED BULLISH</v>
      </c>
    </row>
    <row r="597" spans="1:8" ht="13.5" x14ac:dyDescent="0.25">
      <c r="A597" s="3">
        <v>42872</v>
      </c>
      <c r="B597" s="2">
        <v>2.67</v>
      </c>
      <c r="C597" s="2">
        <v>2.6473</v>
      </c>
      <c r="D597" s="2">
        <v>1245936</v>
      </c>
      <c r="E597" s="2">
        <f t="shared" si="36"/>
        <v>27687882</v>
      </c>
      <c r="F597" s="13" t="str">
        <f t="shared" si="39"/>
        <v>BULLISH</v>
      </c>
      <c r="G597" s="13" t="str">
        <f t="shared" si="38"/>
        <v>STRONG</v>
      </c>
      <c r="H597" s="13" t="str">
        <f t="shared" si="37"/>
        <v>CONFIRMED BULLISH</v>
      </c>
    </row>
    <row r="598" spans="1:8" ht="13.5" x14ac:dyDescent="0.25">
      <c r="A598" s="3">
        <v>42873</v>
      </c>
      <c r="B598" s="2">
        <v>2.62</v>
      </c>
      <c r="C598" s="2">
        <v>2.5977000000000001</v>
      </c>
      <c r="D598" s="2">
        <v>468603</v>
      </c>
      <c r="E598" s="2">
        <f t="shared" si="36"/>
        <v>27219279</v>
      </c>
      <c r="F598" s="13" t="str">
        <f t="shared" si="39"/>
        <v>BULLISH</v>
      </c>
      <c r="G598" s="13" t="str">
        <f t="shared" si="38"/>
        <v>STRONG</v>
      </c>
      <c r="H598" s="13" t="str">
        <f t="shared" si="37"/>
        <v>CONFIRMED BULLISH</v>
      </c>
    </row>
    <row r="599" spans="1:8" ht="13.5" x14ac:dyDescent="0.25">
      <c r="A599" s="3">
        <v>42874</v>
      </c>
      <c r="B599" s="2">
        <v>2.56</v>
      </c>
      <c r="C599" s="2">
        <v>2.5381999999999998</v>
      </c>
      <c r="D599" s="2">
        <v>92057</v>
      </c>
      <c r="E599" s="2">
        <f t="shared" si="36"/>
        <v>27127222</v>
      </c>
      <c r="F599" s="13" t="str">
        <f t="shared" si="39"/>
        <v>BULLISH</v>
      </c>
      <c r="G599" s="13" t="str">
        <f t="shared" si="38"/>
        <v>STRONG</v>
      </c>
      <c r="H599" s="13" t="str">
        <f t="shared" si="37"/>
        <v>CONFIRMED BULLISH</v>
      </c>
    </row>
    <row r="600" spans="1:8" ht="13.5" x14ac:dyDescent="0.25">
      <c r="A600" s="3">
        <v>42877</v>
      </c>
      <c r="B600" s="2">
        <v>2.4700000000000002</v>
      </c>
      <c r="C600" s="2">
        <v>2.4489999999999998</v>
      </c>
      <c r="D600" s="2">
        <v>242046</v>
      </c>
      <c r="E600" s="2">
        <f t="shared" si="36"/>
        <v>26885176</v>
      </c>
      <c r="F600" s="13" t="str">
        <f t="shared" si="39"/>
        <v>BULLISH</v>
      </c>
      <c r="G600" s="13" t="str">
        <f t="shared" si="38"/>
        <v>STRONG</v>
      </c>
      <c r="H600" s="13" t="str">
        <f t="shared" si="37"/>
        <v>BULLISH DIVERGENCE</v>
      </c>
    </row>
    <row r="601" spans="1:8" ht="13.5" x14ac:dyDescent="0.25">
      <c r="A601" s="3">
        <v>42878</v>
      </c>
      <c r="B601" s="2">
        <v>2.5099999999999998</v>
      </c>
      <c r="C601" s="2">
        <v>2.4887000000000001</v>
      </c>
      <c r="D601" s="2">
        <v>149543</v>
      </c>
      <c r="E601" s="2">
        <f t="shared" si="36"/>
        <v>27034719</v>
      </c>
      <c r="F601" s="13" t="str">
        <f t="shared" si="39"/>
        <v>BULLISH</v>
      </c>
      <c r="G601" s="13" t="str">
        <f t="shared" si="38"/>
        <v>STRONG</v>
      </c>
      <c r="H601" s="13" t="str">
        <f t="shared" si="37"/>
        <v>BULLISH DIVERGENCE</v>
      </c>
    </row>
    <row r="602" spans="1:8" ht="13.5" x14ac:dyDescent="0.25">
      <c r="A602" s="3">
        <v>42879</v>
      </c>
      <c r="B602" s="2">
        <v>2.5299999999999998</v>
      </c>
      <c r="C602" s="2">
        <v>2.5085000000000002</v>
      </c>
      <c r="D602" s="2">
        <v>99788</v>
      </c>
      <c r="E602" s="2">
        <f t="shared" si="36"/>
        <v>27134507</v>
      </c>
      <c r="F602" s="13" t="str">
        <f t="shared" si="39"/>
        <v>BEARISH</v>
      </c>
      <c r="G602" s="13" t="str">
        <f t="shared" si="38"/>
        <v>NEUTRAL</v>
      </c>
      <c r="H602" s="13" t="str">
        <f t="shared" si="37"/>
        <v>CONFIRMED BEARISH</v>
      </c>
    </row>
    <row r="603" spans="1:8" ht="13.5" x14ac:dyDescent="0.25">
      <c r="A603" s="3">
        <v>42880</v>
      </c>
      <c r="B603" s="2">
        <v>2.59</v>
      </c>
      <c r="C603" s="2">
        <v>2.5680000000000001</v>
      </c>
      <c r="D603" s="2">
        <v>181415</v>
      </c>
      <c r="E603" s="2">
        <f t="shared" si="36"/>
        <v>27315922</v>
      </c>
      <c r="F603" s="13" t="str">
        <f t="shared" si="39"/>
        <v>BULLISH</v>
      </c>
      <c r="G603" s="13" t="str">
        <f t="shared" si="38"/>
        <v>NEUTRAL</v>
      </c>
      <c r="H603" s="13" t="str">
        <f t="shared" si="37"/>
        <v>BULLISH DIVERGENCE</v>
      </c>
    </row>
    <row r="604" spans="1:8" ht="13.5" x14ac:dyDescent="0.25">
      <c r="A604" s="3">
        <v>42881</v>
      </c>
      <c r="B604" s="2">
        <v>2.54</v>
      </c>
      <c r="C604" s="2">
        <v>2.5184000000000002</v>
      </c>
      <c r="D604" s="2">
        <v>75737</v>
      </c>
      <c r="E604" s="2">
        <f t="shared" si="36"/>
        <v>27240185</v>
      </c>
      <c r="F604" s="13" t="str">
        <f t="shared" si="39"/>
        <v>BULLISH</v>
      </c>
      <c r="G604" s="13" t="str">
        <f t="shared" si="38"/>
        <v>NEUTRAL</v>
      </c>
      <c r="H604" s="13" t="str">
        <f t="shared" si="37"/>
        <v>BULLISH DIVERGENCE</v>
      </c>
    </row>
    <row r="605" spans="1:8" ht="13.5" x14ac:dyDescent="0.25">
      <c r="A605" s="3">
        <v>42884</v>
      </c>
      <c r="B605" s="2">
        <v>2.5499999999999998</v>
      </c>
      <c r="C605" s="2">
        <v>2.5283000000000002</v>
      </c>
      <c r="D605" s="2">
        <v>10590</v>
      </c>
      <c r="E605" s="2">
        <f t="shared" si="36"/>
        <v>27250775</v>
      </c>
      <c r="F605" s="13" t="str">
        <f t="shared" si="39"/>
        <v>BULLISH</v>
      </c>
      <c r="G605" s="13" t="str">
        <f t="shared" si="38"/>
        <v>NEUTRAL</v>
      </c>
      <c r="H605" s="13" t="str">
        <f t="shared" si="37"/>
        <v>CONFIRMED BULLISH</v>
      </c>
    </row>
    <row r="606" spans="1:8" ht="13.5" x14ac:dyDescent="0.25">
      <c r="A606" s="3">
        <v>42885</v>
      </c>
      <c r="B606" s="2">
        <v>2.54</v>
      </c>
      <c r="C606" s="2">
        <v>2.5184000000000002</v>
      </c>
      <c r="D606" s="2">
        <v>9848</v>
      </c>
      <c r="E606" s="2">
        <f t="shared" si="36"/>
        <v>27240927</v>
      </c>
      <c r="F606" s="13" t="str">
        <f t="shared" si="39"/>
        <v>BULLISH</v>
      </c>
      <c r="G606" s="13" t="str">
        <f t="shared" si="38"/>
        <v>NEUTRAL</v>
      </c>
      <c r="H606" s="13" t="str">
        <f t="shared" si="37"/>
        <v>CONFIRMED BULLISH</v>
      </c>
    </row>
    <row r="607" spans="1:8" ht="13.5" x14ac:dyDescent="0.25">
      <c r="A607" s="3">
        <v>42886</v>
      </c>
      <c r="B607" s="2">
        <v>2.4700000000000002</v>
      </c>
      <c r="C607" s="2">
        <v>2.4489999999999998</v>
      </c>
      <c r="D607" s="2">
        <v>118950</v>
      </c>
      <c r="E607" s="2">
        <f t="shared" si="36"/>
        <v>27121977</v>
      </c>
      <c r="F607" s="13" t="str">
        <f t="shared" si="39"/>
        <v>BEARISH</v>
      </c>
      <c r="G607" s="13" t="str">
        <f t="shared" si="38"/>
        <v>NEUTRAL</v>
      </c>
      <c r="H607" s="13" t="str">
        <f t="shared" si="37"/>
        <v>CONFIRMED BEARISH</v>
      </c>
    </row>
    <row r="608" spans="1:8" ht="13.5" x14ac:dyDescent="0.25">
      <c r="A608" s="3">
        <v>42887</v>
      </c>
      <c r="B608" s="2">
        <v>2.48</v>
      </c>
      <c r="C608" s="2">
        <v>2.4588999999999999</v>
      </c>
      <c r="D608" s="2">
        <v>13420</v>
      </c>
      <c r="E608" s="2">
        <f t="shared" si="36"/>
        <v>27135397</v>
      </c>
      <c r="F608" s="13" t="str">
        <f t="shared" si="39"/>
        <v>BEARISH</v>
      </c>
      <c r="G608" s="13" t="str">
        <f t="shared" si="38"/>
        <v>NEUTRAL</v>
      </c>
      <c r="H608" s="13" t="str">
        <f t="shared" si="37"/>
        <v>CONFIRMED BEARISH</v>
      </c>
    </row>
    <row r="609" spans="1:8" ht="13.5" x14ac:dyDescent="0.25">
      <c r="A609" s="3">
        <v>42888</v>
      </c>
      <c r="B609" s="2">
        <v>2.5</v>
      </c>
      <c r="C609" s="2">
        <v>2.4788000000000001</v>
      </c>
      <c r="D609" s="2">
        <v>42194</v>
      </c>
      <c r="E609" s="2">
        <f t="shared" si="36"/>
        <v>27177591</v>
      </c>
      <c r="F609" s="13" t="str">
        <f t="shared" si="39"/>
        <v>BEARISH</v>
      </c>
      <c r="G609" s="13" t="str">
        <f t="shared" si="38"/>
        <v>NEUTRAL</v>
      </c>
      <c r="H609" s="13" t="str">
        <f t="shared" si="37"/>
        <v>CONFIRMED BEARISH</v>
      </c>
    </row>
    <row r="610" spans="1:8" ht="13.5" x14ac:dyDescent="0.25">
      <c r="A610" s="3">
        <v>42891</v>
      </c>
      <c r="B610" s="2">
        <v>2.4700000000000002</v>
      </c>
      <c r="C610" s="2">
        <v>2.4489999999999998</v>
      </c>
      <c r="D610" s="2">
        <v>33458</v>
      </c>
      <c r="E610" s="2">
        <f t="shared" si="36"/>
        <v>27144133</v>
      </c>
      <c r="F610" s="13" t="str">
        <f t="shared" si="39"/>
        <v>BEARISH</v>
      </c>
      <c r="G610" s="13" t="str">
        <f t="shared" si="38"/>
        <v>NEUTRAL</v>
      </c>
      <c r="H610" s="13" t="str">
        <f t="shared" si="37"/>
        <v>CONFIRMED BEARISH</v>
      </c>
    </row>
    <row r="611" spans="1:8" ht="13.5" x14ac:dyDescent="0.25">
      <c r="A611" s="3">
        <v>42892</v>
      </c>
      <c r="B611" s="2">
        <v>2.4700000000000002</v>
      </c>
      <c r="C611" s="2">
        <v>2.4489999999999998</v>
      </c>
      <c r="D611" s="2">
        <v>97038</v>
      </c>
      <c r="E611" s="2">
        <f t="shared" si="36"/>
        <v>27144133</v>
      </c>
      <c r="F611" s="13" t="str">
        <f t="shared" si="39"/>
        <v>BEARISH</v>
      </c>
      <c r="G611" s="13" t="str">
        <f t="shared" si="38"/>
        <v>NEUTRAL</v>
      </c>
      <c r="H611" s="13" t="str">
        <f t="shared" si="37"/>
        <v>CONFIRMED BEARISH</v>
      </c>
    </row>
    <row r="612" spans="1:8" ht="13.5" x14ac:dyDescent="0.25">
      <c r="A612" s="3">
        <v>42893</v>
      </c>
      <c r="B612" s="2">
        <v>2.46</v>
      </c>
      <c r="C612" s="2">
        <v>2.4390999999999998</v>
      </c>
      <c r="D612" s="2">
        <v>69313</v>
      </c>
      <c r="E612" s="2">
        <f t="shared" si="36"/>
        <v>27074820</v>
      </c>
      <c r="F612" s="13" t="str">
        <f t="shared" si="39"/>
        <v>BEARISH</v>
      </c>
      <c r="G612" s="13" t="str">
        <f t="shared" si="38"/>
        <v>NEUTRAL</v>
      </c>
      <c r="H612" s="13" t="str">
        <f t="shared" si="37"/>
        <v>CONFIRMED BEARISH</v>
      </c>
    </row>
    <row r="613" spans="1:8" ht="13.5" x14ac:dyDescent="0.25">
      <c r="A613" s="3">
        <v>42894</v>
      </c>
      <c r="B613" s="2">
        <v>2.46</v>
      </c>
      <c r="C613" s="2">
        <v>2.4390999999999998</v>
      </c>
      <c r="D613" s="2">
        <v>193373</v>
      </c>
      <c r="E613" s="2">
        <f t="shared" si="36"/>
        <v>27074820</v>
      </c>
      <c r="F613" s="13" t="str">
        <f t="shared" si="39"/>
        <v>BEARISH</v>
      </c>
      <c r="G613" s="13" t="str">
        <f t="shared" si="38"/>
        <v>NEUTRAL</v>
      </c>
      <c r="H613" s="13" t="str">
        <f t="shared" si="37"/>
        <v>CONFIRMED BEARISH</v>
      </c>
    </row>
    <row r="614" spans="1:8" ht="13.5" x14ac:dyDescent="0.25">
      <c r="A614" s="3">
        <v>42895</v>
      </c>
      <c r="B614" s="2">
        <v>2.48</v>
      </c>
      <c r="C614" s="2">
        <v>2.4588999999999999</v>
      </c>
      <c r="D614" s="2">
        <v>124991</v>
      </c>
      <c r="E614" s="2">
        <f t="shared" si="36"/>
        <v>27199811</v>
      </c>
      <c r="F614" s="13" t="str">
        <f t="shared" si="39"/>
        <v>BULLISH</v>
      </c>
      <c r="G614" s="13" t="str">
        <f t="shared" si="38"/>
        <v>NEUTRAL</v>
      </c>
      <c r="H614" s="13" t="str">
        <f t="shared" si="37"/>
        <v>BULLISH DIVERGENCE</v>
      </c>
    </row>
    <row r="615" spans="1:8" ht="13.5" x14ac:dyDescent="0.25">
      <c r="A615" s="3">
        <v>42898</v>
      </c>
      <c r="B615" s="2">
        <v>2.4700000000000002</v>
      </c>
      <c r="C615" s="2">
        <v>2.4489999999999998</v>
      </c>
      <c r="D615" s="2">
        <v>33723</v>
      </c>
      <c r="E615" s="2">
        <f t="shared" si="36"/>
        <v>27166088</v>
      </c>
      <c r="F615" s="13" t="str">
        <f t="shared" si="39"/>
        <v>BULLISH</v>
      </c>
      <c r="G615" s="13" t="str">
        <f t="shared" si="38"/>
        <v>NEUTRAL</v>
      </c>
      <c r="H615" s="13" t="str">
        <f t="shared" si="37"/>
        <v>NEUTRAL</v>
      </c>
    </row>
    <row r="616" spans="1:8" ht="13.5" x14ac:dyDescent="0.25">
      <c r="A616" s="3">
        <v>42899</v>
      </c>
      <c r="B616" s="2">
        <v>2.4500000000000002</v>
      </c>
      <c r="C616" s="2">
        <v>2.4291999999999998</v>
      </c>
      <c r="D616" s="2">
        <v>92919</v>
      </c>
      <c r="E616" s="2">
        <f t="shared" si="36"/>
        <v>27073169</v>
      </c>
      <c r="F616" s="13" t="str">
        <f t="shared" si="39"/>
        <v>BEARISH</v>
      </c>
      <c r="G616" s="13" t="str">
        <f t="shared" si="38"/>
        <v>NEUTRAL</v>
      </c>
      <c r="H616" s="13" t="str">
        <f t="shared" si="37"/>
        <v>CONFIRMED BEARISH</v>
      </c>
    </row>
    <row r="617" spans="1:8" ht="13.5" x14ac:dyDescent="0.25">
      <c r="A617" s="3">
        <v>42900</v>
      </c>
      <c r="B617" s="2">
        <v>2.5</v>
      </c>
      <c r="C617" s="2">
        <v>2.4788000000000001</v>
      </c>
      <c r="D617" s="2">
        <v>2954370</v>
      </c>
      <c r="E617" s="2">
        <f t="shared" si="36"/>
        <v>30027539</v>
      </c>
      <c r="F617" s="13" t="str">
        <f t="shared" si="39"/>
        <v>BULLISH</v>
      </c>
      <c r="G617" s="13" t="str">
        <f t="shared" si="38"/>
        <v>STRONG</v>
      </c>
      <c r="H617" s="13" t="str">
        <f t="shared" si="37"/>
        <v>CONFIRMED BULLISH</v>
      </c>
    </row>
    <row r="618" spans="1:8" ht="13.5" x14ac:dyDescent="0.25">
      <c r="A618" s="3">
        <v>42901</v>
      </c>
      <c r="B618" s="2">
        <v>2.4700000000000002</v>
      </c>
      <c r="C618" s="2">
        <v>2.4489999999999998</v>
      </c>
      <c r="D618" s="2">
        <v>69759</v>
      </c>
      <c r="E618" s="2">
        <f t="shared" si="36"/>
        <v>29957780</v>
      </c>
      <c r="F618" s="13" t="str">
        <f t="shared" si="39"/>
        <v>BULLISH</v>
      </c>
      <c r="G618" s="13" t="str">
        <f t="shared" si="38"/>
        <v>STRONG</v>
      </c>
      <c r="H618" s="13" t="str">
        <f t="shared" si="37"/>
        <v>CONFIRMED BULLISH</v>
      </c>
    </row>
    <row r="619" spans="1:8" ht="13.5" x14ac:dyDescent="0.25">
      <c r="A619" s="3">
        <v>42902</v>
      </c>
      <c r="B619" s="2">
        <v>2.4500000000000002</v>
      </c>
      <c r="C619" s="2">
        <v>2.4291999999999998</v>
      </c>
      <c r="D619" s="2">
        <v>116338</v>
      </c>
      <c r="E619" s="2">
        <f t="shared" si="36"/>
        <v>29841442</v>
      </c>
      <c r="F619" s="13" t="str">
        <f t="shared" si="39"/>
        <v>BULLISH</v>
      </c>
      <c r="G619" s="13" t="str">
        <f t="shared" si="38"/>
        <v>STRONG</v>
      </c>
      <c r="H619" s="13" t="str">
        <f t="shared" si="37"/>
        <v>BULLISH DIVERGENCE</v>
      </c>
    </row>
    <row r="620" spans="1:8" ht="13.5" x14ac:dyDescent="0.25">
      <c r="A620" s="3">
        <v>42905</v>
      </c>
      <c r="B620" s="2">
        <v>2.44</v>
      </c>
      <c r="C620" s="2">
        <v>2.4192999999999998</v>
      </c>
      <c r="D620" s="2">
        <v>52249</v>
      </c>
      <c r="E620" s="2">
        <f t="shared" si="36"/>
        <v>29789193</v>
      </c>
      <c r="F620" s="13" t="str">
        <f t="shared" si="39"/>
        <v>BULLISH</v>
      </c>
      <c r="G620" s="13" t="str">
        <f t="shared" si="38"/>
        <v>STRONG</v>
      </c>
      <c r="H620" s="13" t="str">
        <f t="shared" si="37"/>
        <v>BULLISH DIVERGENCE</v>
      </c>
    </row>
    <row r="621" spans="1:8" ht="13.5" x14ac:dyDescent="0.25">
      <c r="A621" s="3">
        <v>42906</v>
      </c>
      <c r="B621" s="2">
        <v>2.5</v>
      </c>
      <c r="C621" s="2">
        <v>2.4788000000000001</v>
      </c>
      <c r="D621" s="2">
        <v>291783</v>
      </c>
      <c r="E621" s="2">
        <f t="shared" si="36"/>
        <v>30080976</v>
      </c>
      <c r="F621" s="13" t="str">
        <f t="shared" si="39"/>
        <v>BULLISH</v>
      </c>
      <c r="G621" s="13" t="str">
        <f t="shared" si="38"/>
        <v>STRONG</v>
      </c>
      <c r="H621" s="13" t="str">
        <f t="shared" si="37"/>
        <v>CONFIRMED BULLISH</v>
      </c>
    </row>
    <row r="622" spans="1:8" ht="13.5" x14ac:dyDescent="0.25">
      <c r="A622" s="3">
        <v>42907</v>
      </c>
      <c r="B622" s="2">
        <v>2.5</v>
      </c>
      <c r="C622" s="2">
        <v>2.4788000000000001</v>
      </c>
      <c r="D622" s="2">
        <v>70917</v>
      </c>
      <c r="E622" s="2">
        <f t="shared" si="36"/>
        <v>30080976</v>
      </c>
      <c r="F622" s="13" t="str">
        <f t="shared" si="39"/>
        <v>BULLISH</v>
      </c>
      <c r="G622" s="13" t="str">
        <f t="shared" si="38"/>
        <v>NEUTRAL</v>
      </c>
      <c r="H622" s="13" t="str">
        <f t="shared" si="37"/>
        <v>NEUTRAL</v>
      </c>
    </row>
    <row r="623" spans="1:8" ht="13.5" x14ac:dyDescent="0.25">
      <c r="A623" s="3">
        <v>42908</v>
      </c>
      <c r="B623" s="2">
        <v>2.5099999999999998</v>
      </c>
      <c r="C623" s="2">
        <v>2.4887000000000001</v>
      </c>
      <c r="D623" s="2">
        <v>151193</v>
      </c>
      <c r="E623" s="2">
        <f t="shared" si="36"/>
        <v>30232169</v>
      </c>
      <c r="F623" s="13" t="str">
        <f t="shared" si="39"/>
        <v>BULLISH</v>
      </c>
      <c r="G623" s="13" t="str">
        <f t="shared" si="38"/>
        <v>NEUTRAL</v>
      </c>
      <c r="H623" s="13" t="str">
        <f t="shared" si="37"/>
        <v>CONFIRMED BULLISH</v>
      </c>
    </row>
    <row r="624" spans="1:8" ht="13.5" x14ac:dyDescent="0.25">
      <c r="A624" s="3">
        <v>42909</v>
      </c>
      <c r="B624" s="2">
        <v>2.4900000000000002</v>
      </c>
      <c r="C624" s="2">
        <v>2.4687999999999999</v>
      </c>
      <c r="D624" s="2">
        <v>51835</v>
      </c>
      <c r="E624" s="2">
        <f t="shared" si="36"/>
        <v>30180334</v>
      </c>
      <c r="F624" s="13" t="str">
        <f t="shared" si="39"/>
        <v>BULLISH</v>
      </c>
      <c r="G624" s="13" t="str">
        <f t="shared" si="38"/>
        <v>NEUTRAL</v>
      </c>
      <c r="H624" s="13" t="str">
        <f t="shared" si="37"/>
        <v>CONFIRMED BULLISH</v>
      </c>
    </row>
    <row r="625" spans="1:8" ht="13.5" x14ac:dyDescent="0.25">
      <c r="A625" s="3">
        <v>42914</v>
      </c>
      <c r="B625" s="2">
        <v>2.4900000000000002</v>
      </c>
      <c r="C625" s="2">
        <v>2.4687999999999999</v>
      </c>
      <c r="D625" s="2">
        <v>120762</v>
      </c>
      <c r="E625" s="2">
        <f t="shared" si="36"/>
        <v>30180334</v>
      </c>
      <c r="F625" s="13" t="str">
        <f t="shared" si="39"/>
        <v>BULLISH</v>
      </c>
      <c r="G625" s="13" t="str">
        <f t="shared" si="38"/>
        <v>NEUTRAL</v>
      </c>
      <c r="H625" s="13" t="str">
        <f t="shared" si="37"/>
        <v>CONFIRMED BULLISH</v>
      </c>
    </row>
    <row r="626" spans="1:8" ht="13.5" x14ac:dyDescent="0.25">
      <c r="A626" s="3">
        <v>42915</v>
      </c>
      <c r="B626" s="2">
        <v>2.48</v>
      </c>
      <c r="C626" s="2">
        <v>2.4588999999999999</v>
      </c>
      <c r="D626" s="2">
        <v>119842</v>
      </c>
      <c r="E626" s="2">
        <f t="shared" si="36"/>
        <v>30060492</v>
      </c>
      <c r="F626" s="13" t="str">
        <f t="shared" si="39"/>
        <v>BEARISH</v>
      </c>
      <c r="G626" s="13" t="str">
        <f t="shared" si="38"/>
        <v>NEUTRAL</v>
      </c>
      <c r="H626" s="13" t="str">
        <f t="shared" si="37"/>
        <v>CONFIRMED BEARISH</v>
      </c>
    </row>
    <row r="627" spans="1:8" ht="13.5" x14ac:dyDescent="0.25">
      <c r="A627" s="3">
        <v>42916</v>
      </c>
      <c r="B627" s="2">
        <v>2.44</v>
      </c>
      <c r="C627" s="2">
        <v>2.4192999999999998</v>
      </c>
      <c r="D627" s="2">
        <v>86916</v>
      </c>
      <c r="E627" s="2">
        <f t="shared" si="36"/>
        <v>29973576</v>
      </c>
      <c r="F627" s="13" t="str">
        <f t="shared" si="39"/>
        <v>BEARISH</v>
      </c>
      <c r="G627" s="13" t="str">
        <f t="shared" si="38"/>
        <v>NEUTRAL</v>
      </c>
      <c r="H627" s="13" t="str">
        <f t="shared" si="37"/>
        <v>CONFIRMED BEARISH</v>
      </c>
    </row>
    <row r="628" spans="1:8" ht="13.5" x14ac:dyDescent="0.25">
      <c r="A628" s="3">
        <v>42919</v>
      </c>
      <c r="B628" s="2">
        <v>2.42</v>
      </c>
      <c r="C628" s="2">
        <v>2.3994</v>
      </c>
      <c r="D628" s="2">
        <v>88259</v>
      </c>
      <c r="E628" s="2">
        <f t="shared" si="36"/>
        <v>29885317</v>
      </c>
      <c r="F628" s="13" t="str">
        <f t="shared" si="39"/>
        <v>BEARISH</v>
      </c>
      <c r="G628" s="13" t="str">
        <f t="shared" si="38"/>
        <v>NEUTRAL</v>
      </c>
      <c r="H628" s="13" t="str">
        <f t="shared" si="37"/>
        <v>CONFIRMED BEARISH</v>
      </c>
    </row>
    <row r="629" spans="1:8" ht="13.5" x14ac:dyDescent="0.25">
      <c r="A629" s="3">
        <v>42920</v>
      </c>
      <c r="B629" s="2">
        <v>2.41</v>
      </c>
      <c r="C629" s="2">
        <v>2.3895</v>
      </c>
      <c r="D629" s="2">
        <v>66762</v>
      </c>
      <c r="E629" s="2">
        <f t="shared" si="36"/>
        <v>29818555</v>
      </c>
      <c r="F629" s="13" t="str">
        <f t="shared" si="39"/>
        <v>BEARISH</v>
      </c>
      <c r="G629" s="13" t="str">
        <f t="shared" si="38"/>
        <v>NEUTRAL</v>
      </c>
      <c r="H629" s="13" t="str">
        <f t="shared" si="37"/>
        <v>CONFIRMED BEARISH</v>
      </c>
    </row>
    <row r="630" spans="1:8" ht="13.5" x14ac:dyDescent="0.25">
      <c r="A630" s="3">
        <v>42921</v>
      </c>
      <c r="B630" s="2">
        <v>2.4700000000000002</v>
      </c>
      <c r="C630" s="2">
        <v>2.4489999999999998</v>
      </c>
      <c r="D630" s="2">
        <v>154852</v>
      </c>
      <c r="E630" s="2">
        <f t="shared" si="36"/>
        <v>29973407</v>
      </c>
      <c r="F630" s="13" t="str">
        <f t="shared" si="39"/>
        <v>BEARISH</v>
      </c>
      <c r="G630" s="13" t="str">
        <f t="shared" si="38"/>
        <v>NEUTRAL</v>
      </c>
      <c r="H630" s="13" t="str">
        <f t="shared" si="37"/>
        <v>CONFIRMED BEARISH</v>
      </c>
    </row>
    <row r="631" spans="1:8" ht="13.5" x14ac:dyDescent="0.25">
      <c r="A631" s="3">
        <v>42922</v>
      </c>
      <c r="B631" s="2">
        <v>2.46</v>
      </c>
      <c r="C631" s="2">
        <v>2.4390999999999998</v>
      </c>
      <c r="D631" s="2">
        <v>35734</v>
      </c>
      <c r="E631" s="2">
        <f t="shared" si="36"/>
        <v>29937673</v>
      </c>
      <c r="F631" s="13" t="str">
        <f t="shared" si="39"/>
        <v>BEARISH</v>
      </c>
      <c r="G631" s="13" t="str">
        <f t="shared" si="38"/>
        <v>NEUTRAL</v>
      </c>
      <c r="H631" s="13" t="str">
        <f t="shared" si="37"/>
        <v>CONFIRMED BEARISH</v>
      </c>
    </row>
    <row r="632" spans="1:8" ht="13.5" x14ac:dyDescent="0.25">
      <c r="A632" s="3">
        <v>42923</v>
      </c>
      <c r="B632" s="2">
        <v>2.4</v>
      </c>
      <c r="C632" s="2">
        <v>2.3795999999999999</v>
      </c>
      <c r="D632" s="2">
        <v>31807</v>
      </c>
      <c r="E632" s="2">
        <f t="shared" si="36"/>
        <v>29905866</v>
      </c>
      <c r="F632" s="13" t="str">
        <f t="shared" si="39"/>
        <v>BEARISH</v>
      </c>
      <c r="G632" s="13" t="str">
        <f t="shared" si="38"/>
        <v>NEUTRAL</v>
      </c>
      <c r="H632" s="13" t="str">
        <f t="shared" si="37"/>
        <v>CONFIRMED BEARISH</v>
      </c>
    </row>
    <row r="633" spans="1:8" ht="13.5" x14ac:dyDescent="0.25">
      <c r="A633" s="3">
        <v>42926</v>
      </c>
      <c r="B633" s="2">
        <v>2.4700000000000002</v>
      </c>
      <c r="C633" s="2">
        <v>2.4489999999999998</v>
      </c>
      <c r="D633" s="2">
        <v>48447</v>
      </c>
      <c r="E633" s="2">
        <f t="shared" si="36"/>
        <v>29954313</v>
      </c>
      <c r="F633" s="13" t="str">
        <f t="shared" si="39"/>
        <v>BULLISH</v>
      </c>
      <c r="G633" s="13" t="str">
        <f t="shared" si="38"/>
        <v>NEUTRAL</v>
      </c>
      <c r="H633" s="13" t="str">
        <f t="shared" si="37"/>
        <v>CONFIRMED BULLISH</v>
      </c>
    </row>
    <row r="634" spans="1:8" ht="13.5" x14ac:dyDescent="0.25">
      <c r="A634" s="3">
        <v>42927</v>
      </c>
      <c r="B634" s="2">
        <v>2.4700000000000002</v>
      </c>
      <c r="C634" s="2">
        <v>2.4489999999999998</v>
      </c>
      <c r="D634" s="2">
        <v>127308</v>
      </c>
      <c r="E634" s="2">
        <f t="shared" si="36"/>
        <v>29954313</v>
      </c>
      <c r="F634" s="13" t="str">
        <f t="shared" si="39"/>
        <v>BULLISH</v>
      </c>
      <c r="G634" s="13" t="str">
        <f t="shared" si="38"/>
        <v>NEUTRAL</v>
      </c>
      <c r="H634" s="13" t="str">
        <f t="shared" si="37"/>
        <v>CONFIRMED BULLISH</v>
      </c>
    </row>
    <row r="635" spans="1:8" ht="13.5" x14ac:dyDescent="0.25">
      <c r="A635" s="3">
        <v>42928</v>
      </c>
      <c r="B635" s="2">
        <v>2.4900000000000002</v>
      </c>
      <c r="C635" s="2">
        <v>2.4687999999999999</v>
      </c>
      <c r="D635" s="2">
        <v>155626</v>
      </c>
      <c r="E635" s="2">
        <f t="shared" si="36"/>
        <v>30109939</v>
      </c>
      <c r="F635" s="13" t="str">
        <f t="shared" si="39"/>
        <v>BULLISH</v>
      </c>
      <c r="G635" s="13" t="str">
        <f t="shared" si="38"/>
        <v>NEUTRAL</v>
      </c>
      <c r="H635" s="13" t="str">
        <f t="shared" si="37"/>
        <v>CONFIRMED BULLISH</v>
      </c>
    </row>
    <row r="636" spans="1:8" ht="13.5" x14ac:dyDescent="0.25">
      <c r="A636" s="3">
        <v>42929</v>
      </c>
      <c r="B636" s="2">
        <v>2.5</v>
      </c>
      <c r="C636" s="2">
        <v>2.4788000000000001</v>
      </c>
      <c r="D636" s="2">
        <v>136586</v>
      </c>
      <c r="E636" s="2">
        <f t="shared" si="36"/>
        <v>30246525</v>
      </c>
      <c r="F636" s="13" t="str">
        <f t="shared" si="39"/>
        <v>BULLISH</v>
      </c>
      <c r="G636" s="13" t="str">
        <f t="shared" si="38"/>
        <v>NEUTRAL</v>
      </c>
      <c r="H636" s="13" t="str">
        <f t="shared" si="37"/>
        <v>CONFIRMED BULLISH</v>
      </c>
    </row>
    <row r="637" spans="1:8" ht="13.5" x14ac:dyDescent="0.25">
      <c r="A637" s="3">
        <v>42930</v>
      </c>
      <c r="B637" s="2">
        <v>2.46</v>
      </c>
      <c r="C637" s="2">
        <v>2.4390999999999998</v>
      </c>
      <c r="D637" s="2">
        <v>94376</v>
      </c>
      <c r="E637" s="2">
        <f t="shared" si="36"/>
        <v>30152149</v>
      </c>
      <c r="F637" s="13" t="str">
        <f t="shared" si="39"/>
        <v>BULLISH</v>
      </c>
      <c r="G637" s="13" t="str">
        <f t="shared" si="38"/>
        <v>NEUTRAL</v>
      </c>
      <c r="H637" s="13" t="str">
        <f t="shared" si="37"/>
        <v>CONFIRMED BULLISH</v>
      </c>
    </row>
    <row r="638" spans="1:8" ht="13.5" x14ac:dyDescent="0.25">
      <c r="A638" s="3">
        <v>42933</v>
      </c>
      <c r="B638" s="2">
        <v>2.46</v>
      </c>
      <c r="C638" s="2">
        <v>2.4390999999999998</v>
      </c>
      <c r="D638" s="2">
        <v>31996</v>
      </c>
      <c r="E638" s="2">
        <f t="shared" si="36"/>
        <v>30152149</v>
      </c>
      <c r="F638" s="13" t="str">
        <f t="shared" si="39"/>
        <v>BULLISH</v>
      </c>
      <c r="G638" s="13" t="str">
        <f t="shared" si="38"/>
        <v>NEUTRAL</v>
      </c>
      <c r="H638" s="13" t="str">
        <f t="shared" si="37"/>
        <v>BULLISH DIVERGENCE</v>
      </c>
    </row>
    <row r="639" spans="1:8" ht="13.5" x14ac:dyDescent="0.25">
      <c r="A639" s="3">
        <v>42934</v>
      </c>
      <c r="B639" s="2">
        <v>2.48</v>
      </c>
      <c r="C639" s="2">
        <v>2.4588999999999999</v>
      </c>
      <c r="D639" s="2">
        <v>57205</v>
      </c>
      <c r="E639" s="2">
        <f t="shared" si="36"/>
        <v>30209354</v>
      </c>
      <c r="F639" s="13" t="str">
        <f t="shared" si="39"/>
        <v>BULLISH</v>
      </c>
      <c r="G639" s="13" t="str">
        <f t="shared" si="38"/>
        <v>NEUTRAL</v>
      </c>
      <c r="H639" s="13" t="str">
        <f t="shared" si="37"/>
        <v>CONFIRMED BULLISH</v>
      </c>
    </row>
    <row r="640" spans="1:8" ht="13.5" x14ac:dyDescent="0.25">
      <c r="A640" s="3">
        <v>42935</v>
      </c>
      <c r="B640" s="2">
        <v>2.48</v>
      </c>
      <c r="C640" s="2">
        <v>2.4588999999999999</v>
      </c>
      <c r="D640" s="2">
        <v>70102</v>
      </c>
      <c r="E640" s="2">
        <f t="shared" si="36"/>
        <v>30209354</v>
      </c>
      <c r="F640" s="13" t="str">
        <f t="shared" si="39"/>
        <v>BULLISH</v>
      </c>
      <c r="G640" s="13" t="str">
        <f t="shared" si="38"/>
        <v>NEUTRAL</v>
      </c>
      <c r="H640" s="13" t="str">
        <f t="shared" si="37"/>
        <v>BULLISH DIVERGENCE</v>
      </c>
    </row>
    <row r="641" spans="1:8" ht="13.5" x14ac:dyDescent="0.25">
      <c r="A641" s="3">
        <v>42936</v>
      </c>
      <c r="B641" s="2">
        <v>2.48</v>
      </c>
      <c r="C641" s="2">
        <v>2.4588999999999999</v>
      </c>
      <c r="D641" s="2">
        <v>6005</v>
      </c>
      <c r="E641" s="2">
        <f t="shared" si="36"/>
        <v>30209354</v>
      </c>
      <c r="F641" s="13" t="str">
        <f t="shared" si="39"/>
        <v>BEARISH</v>
      </c>
      <c r="G641" s="13" t="str">
        <f t="shared" si="38"/>
        <v>NEUTRAL</v>
      </c>
      <c r="H641" s="13" t="str">
        <f t="shared" si="37"/>
        <v>CONFIRMED BEARISH</v>
      </c>
    </row>
    <row r="642" spans="1:8" ht="13.5" x14ac:dyDescent="0.25">
      <c r="A642" s="3">
        <v>42937</v>
      </c>
      <c r="B642" s="2">
        <v>2.48</v>
      </c>
      <c r="C642" s="2">
        <v>2.4588999999999999</v>
      </c>
      <c r="D642" s="2">
        <v>96168</v>
      </c>
      <c r="E642" s="2">
        <f t="shared" si="36"/>
        <v>30209354</v>
      </c>
      <c r="F642" s="13" t="str">
        <f t="shared" si="39"/>
        <v>BULLISH</v>
      </c>
      <c r="G642" s="13" t="str">
        <f t="shared" si="38"/>
        <v>NEUTRAL</v>
      </c>
      <c r="H642" s="13" t="str">
        <f t="shared" si="37"/>
        <v>CONFIRMED BULLISH</v>
      </c>
    </row>
    <row r="643" spans="1:8" ht="13.5" x14ac:dyDescent="0.25">
      <c r="A643" s="3">
        <v>42940</v>
      </c>
      <c r="B643" s="2">
        <v>2.46</v>
      </c>
      <c r="C643" s="2">
        <v>2.4390999999999998</v>
      </c>
      <c r="D643" s="2">
        <v>23124</v>
      </c>
      <c r="E643" s="2">
        <f t="shared" si="36"/>
        <v>30186230</v>
      </c>
      <c r="F643" s="13" t="str">
        <f t="shared" si="39"/>
        <v>BULLISH</v>
      </c>
      <c r="G643" s="13" t="str">
        <f t="shared" si="38"/>
        <v>NEUTRAL</v>
      </c>
      <c r="H643" s="13" t="str">
        <f t="shared" si="37"/>
        <v>NEUTRAL</v>
      </c>
    </row>
    <row r="644" spans="1:8" ht="13.5" x14ac:dyDescent="0.25">
      <c r="A644" s="3">
        <v>42942</v>
      </c>
      <c r="B644" s="2">
        <v>2.56</v>
      </c>
      <c r="C644" s="2">
        <v>2.5381999999999998</v>
      </c>
      <c r="D644" s="2">
        <v>367063</v>
      </c>
      <c r="E644" s="2">
        <f t="shared" ref="E644:E707" si="40">IF(B644&gt;B643, E643+D644, IF(B644&lt;B643, E643-D644, E643))</f>
        <v>30553293</v>
      </c>
      <c r="F644" s="13" t="str">
        <f t="shared" si="39"/>
        <v>BULLISH</v>
      </c>
      <c r="G644" s="13" t="str">
        <f t="shared" si="38"/>
        <v>NEUTRAL</v>
      </c>
      <c r="H644" s="13" t="str">
        <f t="shared" si="37"/>
        <v>CONFIRMED BULLISH</v>
      </c>
    </row>
    <row r="645" spans="1:8" ht="13.5" x14ac:dyDescent="0.25">
      <c r="A645" s="3">
        <v>42943</v>
      </c>
      <c r="B645" s="2">
        <v>2.5</v>
      </c>
      <c r="C645" s="2">
        <v>2.4788000000000001</v>
      </c>
      <c r="D645" s="2">
        <v>98003</v>
      </c>
      <c r="E645" s="2">
        <f t="shared" si="40"/>
        <v>30455290</v>
      </c>
      <c r="F645" s="13" t="str">
        <f t="shared" si="39"/>
        <v>BULLISH</v>
      </c>
      <c r="G645" s="13" t="str">
        <f t="shared" si="38"/>
        <v>NEUTRAL</v>
      </c>
      <c r="H645" s="13" t="str">
        <f t="shared" si="37"/>
        <v>CONFIRMED BULLISH</v>
      </c>
    </row>
    <row r="646" spans="1:8" ht="13.5" x14ac:dyDescent="0.25">
      <c r="A646" s="3">
        <v>42944</v>
      </c>
      <c r="B646" s="2">
        <v>2.4700000000000002</v>
      </c>
      <c r="C646" s="2">
        <v>2.4489999999999998</v>
      </c>
      <c r="D646" s="2">
        <v>80478</v>
      </c>
      <c r="E646" s="2">
        <f t="shared" si="40"/>
        <v>30374812</v>
      </c>
      <c r="F646" s="13" t="str">
        <f t="shared" si="39"/>
        <v>BULLISH</v>
      </c>
      <c r="G646" s="13" t="str">
        <f t="shared" si="38"/>
        <v>NEUTRAL</v>
      </c>
      <c r="H646" s="13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v>42947</v>
      </c>
      <c r="B647" s="2">
        <v>2.4500000000000002</v>
      </c>
      <c r="C647" s="2">
        <v>2.4291999999999998</v>
      </c>
      <c r="D647" s="2">
        <v>74795</v>
      </c>
      <c r="E647" s="2">
        <f t="shared" si="40"/>
        <v>30300017</v>
      </c>
      <c r="F647" s="13" t="str">
        <f t="shared" si="39"/>
        <v>BULLISH</v>
      </c>
      <c r="G647" s="13" t="str">
        <f t="shared" ref="G647:G710" si="42">IF((E647-E642)/E642 &gt; 0.02, "STRONG",
 IF((E647-E642)/E642 &lt; -0.02, "WEAK", "NEUTRAL"))</f>
        <v>NEUTRAL</v>
      </c>
      <c r="H647" s="13" t="str">
        <f t="shared" si="41"/>
        <v>BULLISH DIVERGENCE</v>
      </c>
    </row>
    <row r="648" spans="1:8" ht="13.5" x14ac:dyDescent="0.25">
      <c r="A648" s="3">
        <v>42948</v>
      </c>
      <c r="B648" s="2">
        <v>2.44</v>
      </c>
      <c r="C648" s="2">
        <v>2.4192999999999998</v>
      </c>
      <c r="D648" s="2">
        <v>94074</v>
      </c>
      <c r="E648" s="2">
        <f t="shared" si="40"/>
        <v>30205943</v>
      </c>
      <c r="F648" s="13" t="str">
        <f t="shared" ref="F648:F711" si="43">IF(E648&gt;E643,"BULLISH",IF(E648&lt;E643,"BEARISH","NEUTRAL"))</f>
        <v>BULLISH</v>
      </c>
      <c r="G648" s="13" t="str">
        <f t="shared" si="42"/>
        <v>NEUTRAL</v>
      </c>
      <c r="H648" s="13" t="str">
        <f t="shared" si="41"/>
        <v>BULLISH DIVERGENCE</v>
      </c>
    </row>
    <row r="649" spans="1:8" ht="13.5" x14ac:dyDescent="0.25">
      <c r="A649" s="3">
        <v>42949</v>
      </c>
      <c r="B649" s="2">
        <v>2.44</v>
      </c>
      <c r="C649" s="2">
        <v>2.4192999999999998</v>
      </c>
      <c r="D649" s="2">
        <v>25420</v>
      </c>
      <c r="E649" s="2">
        <f t="shared" si="40"/>
        <v>30205943</v>
      </c>
      <c r="F649" s="13" t="str">
        <f t="shared" si="43"/>
        <v>BEARISH</v>
      </c>
      <c r="G649" s="13" t="str">
        <f t="shared" si="42"/>
        <v>NEUTRAL</v>
      </c>
      <c r="H649" s="13" t="str">
        <f t="shared" si="41"/>
        <v>CONFIRMED BEARISH</v>
      </c>
    </row>
    <row r="650" spans="1:8" ht="13.5" x14ac:dyDescent="0.25">
      <c r="A650" s="3">
        <v>42950</v>
      </c>
      <c r="B650" s="2">
        <v>2.4700000000000002</v>
      </c>
      <c r="C650" s="2">
        <v>2.4489999999999998</v>
      </c>
      <c r="D650" s="2">
        <v>35821</v>
      </c>
      <c r="E650" s="2">
        <f t="shared" si="40"/>
        <v>30241764</v>
      </c>
      <c r="F650" s="13" t="str">
        <f t="shared" si="43"/>
        <v>BEARISH</v>
      </c>
      <c r="G650" s="13" t="str">
        <f t="shared" si="42"/>
        <v>NEUTRAL</v>
      </c>
      <c r="H650" s="13" t="str">
        <f t="shared" si="41"/>
        <v>CONFIRMED BEARISH</v>
      </c>
    </row>
    <row r="651" spans="1:8" ht="13.5" x14ac:dyDescent="0.25">
      <c r="A651" s="3">
        <v>42951</v>
      </c>
      <c r="B651" s="2">
        <v>2.4300000000000002</v>
      </c>
      <c r="C651" s="2">
        <v>2.4093</v>
      </c>
      <c r="D651" s="2">
        <v>20506</v>
      </c>
      <c r="E651" s="2">
        <f t="shared" si="40"/>
        <v>30221258</v>
      </c>
      <c r="F651" s="13" t="str">
        <f t="shared" si="43"/>
        <v>BEARISH</v>
      </c>
      <c r="G651" s="13" t="str">
        <f t="shared" si="42"/>
        <v>NEUTRAL</v>
      </c>
      <c r="H651" s="13" t="str">
        <f t="shared" si="41"/>
        <v>CONFIRMED BEARISH</v>
      </c>
    </row>
    <row r="652" spans="1:8" ht="13.5" x14ac:dyDescent="0.25">
      <c r="A652" s="3">
        <v>42954</v>
      </c>
      <c r="B652" s="2">
        <v>2.42</v>
      </c>
      <c r="C652" s="2">
        <v>2.3994</v>
      </c>
      <c r="D652" s="2">
        <v>68001</v>
      </c>
      <c r="E652" s="2">
        <f t="shared" si="40"/>
        <v>30153257</v>
      </c>
      <c r="F652" s="13" t="str">
        <f t="shared" si="43"/>
        <v>BEARISH</v>
      </c>
      <c r="G652" s="13" t="str">
        <f t="shared" si="42"/>
        <v>NEUTRAL</v>
      </c>
      <c r="H652" s="13" t="str">
        <f t="shared" si="41"/>
        <v>CONFIRMED BEARISH</v>
      </c>
    </row>
    <row r="653" spans="1:8" ht="13.5" x14ac:dyDescent="0.25">
      <c r="A653" s="3">
        <v>42955</v>
      </c>
      <c r="B653" s="2">
        <v>2.41</v>
      </c>
      <c r="C653" s="2">
        <v>2.3895</v>
      </c>
      <c r="D653" s="2">
        <v>16460</v>
      </c>
      <c r="E653" s="2">
        <f t="shared" si="40"/>
        <v>30136797</v>
      </c>
      <c r="F653" s="13" t="str">
        <f t="shared" si="43"/>
        <v>BEARISH</v>
      </c>
      <c r="G653" s="13" t="str">
        <f t="shared" si="42"/>
        <v>NEUTRAL</v>
      </c>
      <c r="H653" s="13" t="str">
        <f t="shared" si="41"/>
        <v>CONFIRMED BEARISH</v>
      </c>
    </row>
    <row r="654" spans="1:8" ht="13.5" x14ac:dyDescent="0.25">
      <c r="A654" s="3">
        <v>42956</v>
      </c>
      <c r="B654" s="2">
        <v>2.4</v>
      </c>
      <c r="C654" s="2">
        <v>2.3795999999999999</v>
      </c>
      <c r="D654" s="2">
        <v>46920</v>
      </c>
      <c r="E654" s="2">
        <f t="shared" si="40"/>
        <v>30089877</v>
      </c>
      <c r="F654" s="13" t="str">
        <f t="shared" si="43"/>
        <v>BEARISH</v>
      </c>
      <c r="G654" s="13" t="str">
        <f t="shared" si="42"/>
        <v>NEUTRAL</v>
      </c>
      <c r="H654" s="13" t="str">
        <f t="shared" si="41"/>
        <v>CONFIRMED BEARISH</v>
      </c>
    </row>
    <row r="655" spans="1:8" ht="13.5" x14ac:dyDescent="0.25">
      <c r="A655" s="3">
        <v>42957</v>
      </c>
      <c r="B655" s="2">
        <v>2.4</v>
      </c>
      <c r="C655" s="2">
        <v>2.3795999999999999</v>
      </c>
      <c r="D655" s="2">
        <v>49807</v>
      </c>
      <c r="E655" s="2">
        <f t="shared" si="40"/>
        <v>30089877</v>
      </c>
      <c r="F655" s="13" t="str">
        <f t="shared" si="43"/>
        <v>BEARISH</v>
      </c>
      <c r="G655" s="13" t="str">
        <f t="shared" si="42"/>
        <v>NEUTRAL</v>
      </c>
      <c r="H655" s="13" t="str">
        <f t="shared" si="41"/>
        <v>CONFIRMED BEARISH</v>
      </c>
    </row>
    <row r="656" spans="1:8" ht="13.5" x14ac:dyDescent="0.25">
      <c r="A656" s="3">
        <v>42958</v>
      </c>
      <c r="B656" s="2">
        <v>2.39</v>
      </c>
      <c r="C656" s="2">
        <v>2.3696999999999999</v>
      </c>
      <c r="D656" s="2">
        <v>59444</v>
      </c>
      <c r="E656" s="2">
        <f t="shared" si="40"/>
        <v>30030433</v>
      </c>
      <c r="F656" s="13" t="str">
        <f t="shared" si="43"/>
        <v>BEARISH</v>
      </c>
      <c r="G656" s="13" t="str">
        <f t="shared" si="42"/>
        <v>NEUTRAL</v>
      </c>
      <c r="H656" s="13" t="str">
        <f t="shared" si="41"/>
        <v>CONFIRMED BEARISH</v>
      </c>
    </row>
    <row r="657" spans="1:8" ht="13.5" x14ac:dyDescent="0.25">
      <c r="A657" s="3">
        <v>42961</v>
      </c>
      <c r="B657" s="2">
        <v>2.38</v>
      </c>
      <c r="C657" s="2">
        <v>2.3597999999999999</v>
      </c>
      <c r="D657" s="2">
        <v>19444</v>
      </c>
      <c r="E657" s="2">
        <f t="shared" si="40"/>
        <v>30010989</v>
      </c>
      <c r="F657" s="13" t="str">
        <f t="shared" si="43"/>
        <v>BEARISH</v>
      </c>
      <c r="G657" s="13" t="str">
        <f t="shared" si="42"/>
        <v>NEUTRAL</v>
      </c>
      <c r="H657" s="13" t="str">
        <f t="shared" si="41"/>
        <v>CONFIRMED BEARISH</v>
      </c>
    </row>
    <row r="658" spans="1:8" ht="13.5" x14ac:dyDescent="0.25">
      <c r="A658" s="3">
        <v>42962</v>
      </c>
      <c r="B658" s="2">
        <v>2.38</v>
      </c>
      <c r="C658" s="2">
        <v>2.3597999999999999</v>
      </c>
      <c r="D658" s="2">
        <v>55959</v>
      </c>
      <c r="E658" s="2">
        <f t="shared" si="40"/>
        <v>30010989</v>
      </c>
      <c r="F658" s="13" t="str">
        <f t="shared" si="43"/>
        <v>BEARISH</v>
      </c>
      <c r="G658" s="13" t="str">
        <f t="shared" si="42"/>
        <v>NEUTRAL</v>
      </c>
      <c r="H658" s="13" t="str">
        <f t="shared" si="41"/>
        <v>CONFIRMED BEARISH</v>
      </c>
    </row>
    <row r="659" spans="1:8" ht="13.5" x14ac:dyDescent="0.25">
      <c r="A659" s="3">
        <v>42963</v>
      </c>
      <c r="B659" s="2">
        <v>2.42</v>
      </c>
      <c r="C659" s="2">
        <v>2.3994</v>
      </c>
      <c r="D659" s="2">
        <v>27142</v>
      </c>
      <c r="E659" s="2">
        <f t="shared" si="40"/>
        <v>30038131</v>
      </c>
      <c r="F659" s="13" t="str">
        <f t="shared" si="43"/>
        <v>BEARISH</v>
      </c>
      <c r="G659" s="13" t="str">
        <f t="shared" si="42"/>
        <v>NEUTRAL</v>
      </c>
      <c r="H659" s="13" t="str">
        <f t="shared" si="41"/>
        <v>BEARISH DIVERGENCE</v>
      </c>
    </row>
    <row r="660" spans="1:8" ht="13.5" x14ac:dyDescent="0.25">
      <c r="A660" s="3">
        <v>42964</v>
      </c>
      <c r="B660" s="2">
        <v>2.4300000000000002</v>
      </c>
      <c r="C660" s="2">
        <v>2.4093</v>
      </c>
      <c r="D660" s="2">
        <v>40410</v>
      </c>
      <c r="E660" s="2">
        <f t="shared" si="40"/>
        <v>30078541</v>
      </c>
      <c r="F660" s="13" t="str">
        <f t="shared" si="43"/>
        <v>BEARISH</v>
      </c>
      <c r="G660" s="13" t="str">
        <f t="shared" si="42"/>
        <v>NEUTRAL</v>
      </c>
      <c r="H660" s="13" t="str">
        <f t="shared" si="41"/>
        <v>BEARISH DIVERGENCE</v>
      </c>
    </row>
    <row r="661" spans="1:8" ht="13.5" x14ac:dyDescent="0.25">
      <c r="A661" s="3">
        <v>42965</v>
      </c>
      <c r="B661" s="2">
        <v>2.4700000000000002</v>
      </c>
      <c r="C661" s="2">
        <v>2.4489999999999998</v>
      </c>
      <c r="D661" s="2">
        <v>41676</v>
      </c>
      <c r="E661" s="2">
        <f t="shared" si="40"/>
        <v>30120217</v>
      </c>
      <c r="F661" s="13" t="str">
        <f t="shared" si="43"/>
        <v>BULLISH</v>
      </c>
      <c r="G661" s="13" t="str">
        <f t="shared" si="42"/>
        <v>NEUTRAL</v>
      </c>
      <c r="H661" s="13" t="str">
        <f t="shared" si="41"/>
        <v>CONFIRMED BULLISH</v>
      </c>
    </row>
    <row r="662" spans="1:8" ht="13.5" x14ac:dyDescent="0.25">
      <c r="A662" s="3">
        <v>42968</v>
      </c>
      <c r="B662" s="2">
        <v>2.4300000000000002</v>
      </c>
      <c r="C662" s="2">
        <v>2.4093</v>
      </c>
      <c r="D662" s="2">
        <v>27156</v>
      </c>
      <c r="E662" s="2">
        <f t="shared" si="40"/>
        <v>30093061</v>
      </c>
      <c r="F662" s="13" t="str">
        <f t="shared" si="43"/>
        <v>BULLISH</v>
      </c>
      <c r="G662" s="13" t="str">
        <f t="shared" si="42"/>
        <v>NEUTRAL</v>
      </c>
      <c r="H662" s="13" t="str">
        <f t="shared" si="41"/>
        <v>CONFIRMED BULLISH</v>
      </c>
    </row>
    <row r="663" spans="1:8" ht="13.5" x14ac:dyDescent="0.25">
      <c r="A663" s="3">
        <v>42969</v>
      </c>
      <c r="B663" s="2">
        <v>2.42</v>
      </c>
      <c r="C663" s="2">
        <v>2.3994</v>
      </c>
      <c r="D663" s="2">
        <v>31471</v>
      </c>
      <c r="E663" s="2">
        <f t="shared" si="40"/>
        <v>30061590</v>
      </c>
      <c r="F663" s="13" t="str">
        <f t="shared" si="43"/>
        <v>BULLISH</v>
      </c>
      <c r="G663" s="13" t="str">
        <f t="shared" si="42"/>
        <v>NEUTRAL</v>
      </c>
      <c r="H663" s="13" t="str">
        <f t="shared" si="41"/>
        <v>CONFIRMED BULLISH</v>
      </c>
    </row>
    <row r="664" spans="1:8" ht="13.5" x14ac:dyDescent="0.25">
      <c r="A664" s="3">
        <v>42970</v>
      </c>
      <c r="B664" s="2">
        <v>2.39</v>
      </c>
      <c r="C664" s="2">
        <v>2.3696999999999999</v>
      </c>
      <c r="D664" s="2">
        <v>39461</v>
      </c>
      <c r="E664" s="2">
        <f t="shared" si="40"/>
        <v>30022129</v>
      </c>
      <c r="F664" s="13" t="str">
        <f t="shared" si="43"/>
        <v>BEARISH</v>
      </c>
      <c r="G664" s="13" t="str">
        <f t="shared" si="42"/>
        <v>NEUTRAL</v>
      </c>
      <c r="H664" s="13" t="str">
        <f t="shared" si="41"/>
        <v>CONFIRMED BEARISH</v>
      </c>
    </row>
    <row r="665" spans="1:8" ht="13.5" x14ac:dyDescent="0.25">
      <c r="A665" s="3">
        <v>42971</v>
      </c>
      <c r="B665" s="2">
        <v>2.4</v>
      </c>
      <c r="C665" s="2">
        <v>2.3795999999999999</v>
      </c>
      <c r="D665" s="2">
        <v>34476</v>
      </c>
      <c r="E665" s="2">
        <f t="shared" si="40"/>
        <v>30056605</v>
      </c>
      <c r="F665" s="13" t="str">
        <f t="shared" si="43"/>
        <v>BEARISH</v>
      </c>
      <c r="G665" s="13" t="str">
        <f t="shared" si="42"/>
        <v>NEUTRAL</v>
      </c>
      <c r="H665" s="13" t="str">
        <f t="shared" si="41"/>
        <v>CONFIRMED BEARISH</v>
      </c>
    </row>
    <row r="666" spans="1:8" ht="13.5" x14ac:dyDescent="0.25">
      <c r="A666" s="3">
        <v>42972</v>
      </c>
      <c r="B666" s="2">
        <v>2.39</v>
      </c>
      <c r="C666" s="2">
        <v>2.3696999999999999</v>
      </c>
      <c r="D666" s="2">
        <v>64191</v>
      </c>
      <c r="E666" s="2">
        <f t="shared" si="40"/>
        <v>29992414</v>
      </c>
      <c r="F666" s="13" t="str">
        <f t="shared" si="43"/>
        <v>BEARISH</v>
      </c>
      <c r="G666" s="13" t="str">
        <f t="shared" si="42"/>
        <v>NEUTRAL</v>
      </c>
      <c r="H666" s="13" t="str">
        <f t="shared" si="41"/>
        <v>CONFIRMED BEARISH</v>
      </c>
    </row>
    <row r="667" spans="1:8" ht="13.5" x14ac:dyDescent="0.25">
      <c r="A667" s="3">
        <v>42975</v>
      </c>
      <c r="B667" s="2">
        <v>2.35</v>
      </c>
      <c r="C667" s="2">
        <v>2.33</v>
      </c>
      <c r="D667" s="2">
        <v>70500</v>
      </c>
      <c r="E667" s="2">
        <f t="shared" si="40"/>
        <v>29921914</v>
      </c>
      <c r="F667" s="13" t="str">
        <f t="shared" si="43"/>
        <v>BEARISH</v>
      </c>
      <c r="G667" s="13" t="str">
        <f t="shared" si="42"/>
        <v>NEUTRAL</v>
      </c>
      <c r="H667" s="13" t="str">
        <f t="shared" si="41"/>
        <v>CONFIRMED BEARISH</v>
      </c>
    </row>
    <row r="668" spans="1:8" ht="13.5" x14ac:dyDescent="0.25">
      <c r="A668" s="3">
        <v>42976</v>
      </c>
      <c r="B668" s="2">
        <v>2.38</v>
      </c>
      <c r="C668" s="2">
        <v>2.3597999999999999</v>
      </c>
      <c r="D668" s="2">
        <v>58665</v>
      </c>
      <c r="E668" s="2">
        <f t="shared" si="40"/>
        <v>29980579</v>
      </c>
      <c r="F668" s="13" t="str">
        <f t="shared" si="43"/>
        <v>BEARISH</v>
      </c>
      <c r="G668" s="13" t="str">
        <f t="shared" si="42"/>
        <v>NEUTRAL</v>
      </c>
      <c r="H668" s="13" t="str">
        <f t="shared" si="41"/>
        <v>CONFIRMED BEARISH</v>
      </c>
    </row>
    <row r="669" spans="1:8" ht="13.5" x14ac:dyDescent="0.25">
      <c r="A669" s="3">
        <v>42977</v>
      </c>
      <c r="B669" s="2">
        <v>2.35</v>
      </c>
      <c r="C669" s="2">
        <v>2.33</v>
      </c>
      <c r="D669" s="2">
        <v>59201</v>
      </c>
      <c r="E669" s="2">
        <f t="shared" si="40"/>
        <v>29921378</v>
      </c>
      <c r="F669" s="13" t="str">
        <f t="shared" si="43"/>
        <v>BEARISH</v>
      </c>
      <c r="G669" s="13" t="str">
        <f t="shared" si="42"/>
        <v>NEUTRAL</v>
      </c>
      <c r="H669" s="13" t="str">
        <f t="shared" si="41"/>
        <v>CONFIRMED BEARISH</v>
      </c>
    </row>
    <row r="670" spans="1:8" ht="13.5" x14ac:dyDescent="0.25">
      <c r="A670" s="3">
        <v>42978</v>
      </c>
      <c r="B670" s="2">
        <v>2.36</v>
      </c>
      <c r="C670" s="2">
        <v>2.3399000000000001</v>
      </c>
      <c r="D670" s="2">
        <v>33312</v>
      </c>
      <c r="E670" s="2">
        <f t="shared" si="40"/>
        <v>29954690</v>
      </c>
      <c r="F670" s="13" t="str">
        <f t="shared" si="43"/>
        <v>BEARISH</v>
      </c>
      <c r="G670" s="13" t="str">
        <f t="shared" si="42"/>
        <v>NEUTRAL</v>
      </c>
      <c r="H670" s="13" t="str">
        <f t="shared" si="41"/>
        <v>CONFIRMED BEARISH</v>
      </c>
    </row>
    <row r="671" spans="1:8" ht="13.5" x14ac:dyDescent="0.25">
      <c r="A671" s="3">
        <v>42982</v>
      </c>
      <c r="B671" s="2">
        <v>2.38</v>
      </c>
      <c r="C671" s="2">
        <v>2.3597999999999999</v>
      </c>
      <c r="D671" s="2">
        <v>8235</v>
      </c>
      <c r="E671" s="2">
        <f t="shared" si="40"/>
        <v>29962925</v>
      </c>
      <c r="F671" s="13" t="str">
        <f t="shared" si="43"/>
        <v>BEARISH</v>
      </c>
      <c r="G671" s="13" t="str">
        <f t="shared" si="42"/>
        <v>NEUTRAL</v>
      </c>
      <c r="H671" s="13" t="str">
        <f t="shared" si="41"/>
        <v>CONFIRMED BEARISH</v>
      </c>
    </row>
    <row r="672" spans="1:8" ht="13.5" x14ac:dyDescent="0.25">
      <c r="A672" s="3">
        <v>42983</v>
      </c>
      <c r="B672" s="2">
        <v>2.34</v>
      </c>
      <c r="C672" s="2">
        <v>2.3201000000000001</v>
      </c>
      <c r="D672" s="2">
        <v>57890</v>
      </c>
      <c r="E672" s="2">
        <f t="shared" si="40"/>
        <v>29905035</v>
      </c>
      <c r="F672" s="13" t="str">
        <f t="shared" si="43"/>
        <v>BEARISH</v>
      </c>
      <c r="G672" s="13" t="str">
        <f t="shared" si="42"/>
        <v>NEUTRAL</v>
      </c>
      <c r="H672" s="13" t="str">
        <f t="shared" si="41"/>
        <v>CONFIRMED BEARISH</v>
      </c>
    </row>
    <row r="673" spans="1:8" ht="13.5" x14ac:dyDescent="0.25">
      <c r="A673" s="3">
        <v>42984</v>
      </c>
      <c r="B673" s="2">
        <v>2.34</v>
      </c>
      <c r="C673" s="2">
        <v>2.3201000000000001</v>
      </c>
      <c r="D673" s="2">
        <v>25847</v>
      </c>
      <c r="E673" s="2">
        <f t="shared" si="40"/>
        <v>29905035</v>
      </c>
      <c r="F673" s="13" t="str">
        <f t="shared" si="43"/>
        <v>BEARISH</v>
      </c>
      <c r="G673" s="13" t="str">
        <f t="shared" si="42"/>
        <v>NEUTRAL</v>
      </c>
      <c r="H673" s="13" t="str">
        <f t="shared" si="41"/>
        <v>CONFIRMED BEARISH</v>
      </c>
    </row>
    <row r="674" spans="1:8" ht="13.5" x14ac:dyDescent="0.25">
      <c r="A674" s="3">
        <v>42985</v>
      </c>
      <c r="B674" s="2">
        <v>2.34</v>
      </c>
      <c r="C674" s="2">
        <v>2.3201000000000001</v>
      </c>
      <c r="D674" s="2">
        <v>29652</v>
      </c>
      <c r="E674" s="2">
        <f t="shared" si="40"/>
        <v>29905035</v>
      </c>
      <c r="F674" s="13" t="str">
        <f t="shared" si="43"/>
        <v>BEARISH</v>
      </c>
      <c r="G674" s="13" t="str">
        <f t="shared" si="42"/>
        <v>NEUTRAL</v>
      </c>
      <c r="H674" s="13" t="str">
        <f t="shared" si="41"/>
        <v>CONFIRMED BEARISH</v>
      </c>
    </row>
    <row r="675" spans="1:8" ht="13.5" x14ac:dyDescent="0.25">
      <c r="A675" s="3">
        <v>42986</v>
      </c>
      <c r="B675" s="2">
        <v>2.34</v>
      </c>
      <c r="C675" s="2">
        <v>2.3201000000000001</v>
      </c>
      <c r="D675" s="2">
        <v>14289</v>
      </c>
      <c r="E675" s="2">
        <f t="shared" si="40"/>
        <v>29905035</v>
      </c>
      <c r="F675" s="13" t="str">
        <f t="shared" si="43"/>
        <v>BEARISH</v>
      </c>
      <c r="G675" s="13" t="str">
        <f t="shared" si="42"/>
        <v>NEUTRAL</v>
      </c>
      <c r="H675" s="13" t="str">
        <f t="shared" si="41"/>
        <v>CONFIRMED BEARISH</v>
      </c>
    </row>
    <row r="676" spans="1:8" ht="13.5" x14ac:dyDescent="0.25">
      <c r="A676" s="3">
        <v>42989</v>
      </c>
      <c r="B676" s="2">
        <v>2.2999999999999998</v>
      </c>
      <c r="C676" s="2">
        <v>2.2805</v>
      </c>
      <c r="D676" s="2">
        <v>65840</v>
      </c>
      <c r="E676" s="2">
        <f t="shared" si="40"/>
        <v>29839195</v>
      </c>
      <c r="F676" s="13" t="str">
        <f t="shared" si="43"/>
        <v>BEARISH</v>
      </c>
      <c r="G676" s="13" t="str">
        <f t="shared" si="42"/>
        <v>NEUTRAL</v>
      </c>
      <c r="H676" s="13" t="str">
        <f t="shared" si="41"/>
        <v>CONFIRMED BEARISH</v>
      </c>
    </row>
    <row r="677" spans="1:8" ht="13.5" x14ac:dyDescent="0.25">
      <c r="A677" s="3">
        <v>42990</v>
      </c>
      <c r="B677" s="2">
        <v>2.31</v>
      </c>
      <c r="C677" s="2">
        <v>2.2904</v>
      </c>
      <c r="D677" s="2">
        <v>181762</v>
      </c>
      <c r="E677" s="2">
        <f t="shared" si="40"/>
        <v>30020957</v>
      </c>
      <c r="F677" s="13" t="str">
        <f t="shared" si="43"/>
        <v>BULLISH</v>
      </c>
      <c r="G677" s="13" t="str">
        <f t="shared" si="42"/>
        <v>NEUTRAL</v>
      </c>
      <c r="H677" s="13" t="str">
        <f t="shared" si="41"/>
        <v>BULLISH DIVERGENCE</v>
      </c>
    </row>
    <row r="678" spans="1:8" ht="13.5" x14ac:dyDescent="0.25">
      <c r="A678" s="3">
        <v>42991</v>
      </c>
      <c r="B678" s="2">
        <v>2.2799999999999998</v>
      </c>
      <c r="C678" s="2">
        <v>2.2606000000000002</v>
      </c>
      <c r="D678" s="2">
        <v>9487</v>
      </c>
      <c r="E678" s="2">
        <f t="shared" si="40"/>
        <v>30011470</v>
      </c>
      <c r="F678" s="13" t="str">
        <f t="shared" si="43"/>
        <v>BULLISH</v>
      </c>
      <c r="G678" s="13" t="str">
        <f t="shared" si="42"/>
        <v>NEUTRAL</v>
      </c>
      <c r="H678" s="13" t="str">
        <f t="shared" si="41"/>
        <v>BULLISH DIVERGENCE</v>
      </c>
    </row>
    <row r="679" spans="1:8" ht="13.5" x14ac:dyDescent="0.25">
      <c r="A679" s="3">
        <v>42992</v>
      </c>
      <c r="B679" s="2">
        <v>2.2200000000000002</v>
      </c>
      <c r="C679" s="2">
        <v>2.2010999999999998</v>
      </c>
      <c r="D679" s="2">
        <v>58114</v>
      </c>
      <c r="E679" s="2">
        <f t="shared" si="40"/>
        <v>29953356</v>
      </c>
      <c r="F679" s="13" t="str">
        <f t="shared" si="43"/>
        <v>BULLISH</v>
      </c>
      <c r="G679" s="13" t="str">
        <f t="shared" si="42"/>
        <v>NEUTRAL</v>
      </c>
      <c r="H679" s="13" t="str">
        <f t="shared" si="41"/>
        <v>BULLISH DIVERGENCE</v>
      </c>
    </row>
    <row r="680" spans="1:8" ht="13.5" x14ac:dyDescent="0.25">
      <c r="A680" s="3">
        <v>42993</v>
      </c>
      <c r="B680" s="2">
        <v>2.19</v>
      </c>
      <c r="C680" s="2">
        <v>2.1714000000000002</v>
      </c>
      <c r="D680" s="2">
        <v>120661</v>
      </c>
      <c r="E680" s="2">
        <f t="shared" si="40"/>
        <v>29832695</v>
      </c>
      <c r="F680" s="13" t="str">
        <f t="shared" si="43"/>
        <v>BEARISH</v>
      </c>
      <c r="G680" s="13" t="str">
        <f t="shared" si="42"/>
        <v>NEUTRAL</v>
      </c>
      <c r="H680" s="13" t="str">
        <f t="shared" si="41"/>
        <v>CONFIRMED BEARISH</v>
      </c>
    </row>
    <row r="681" spans="1:8" ht="13.5" x14ac:dyDescent="0.25">
      <c r="A681" s="3">
        <v>42996</v>
      </c>
      <c r="B681" s="2">
        <v>2.15</v>
      </c>
      <c r="C681" s="2">
        <v>2.1316999999999999</v>
      </c>
      <c r="D681" s="2">
        <v>62325</v>
      </c>
      <c r="E681" s="2">
        <f t="shared" si="40"/>
        <v>29770370</v>
      </c>
      <c r="F681" s="13" t="str">
        <f t="shared" si="43"/>
        <v>BEARISH</v>
      </c>
      <c r="G681" s="13" t="str">
        <f t="shared" si="42"/>
        <v>NEUTRAL</v>
      </c>
      <c r="H681" s="13" t="str">
        <f t="shared" si="41"/>
        <v>CONFIRMED BEARISH</v>
      </c>
    </row>
    <row r="682" spans="1:8" ht="13.5" x14ac:dyDescent="0.25">
      <c r="A682" s="3">
        <v>42997</v>
      </c>
      <c r="B682" s="2">
        <v>2.1</v>
      </c>
      <c r="C682" s="2">
        <v>2.0821999999999998</v>
      </c>
      <c r="D682" s="2">
        <v>153267</v>
      </c>
      <c r="E682" s="2">
        <f t="shared" si="40"/>
        <v>29617103</v>
      </c>
      <c r="F682" s="13" t="str">
        <f t="shared" si="43"/>
        <v>BEARISH</v>
      </c>
      <c r="G682" s="13" t="str">
        <f t="shared" si="42"/>
        <v>NEUTRAL</v>
      </c>
      <c r="H682" s="13" t="str">
        <f t="shared" si="41"/>
        <v>CONFIRMED BEARISH</v>
      </c>
    </row>
    <row r="683" spans="1:8" ht="13.5" x14ac:dyDescent="0.25">
      <c r="A683" s="3">
        <v>42998</v>
      </c>
      <c r="B683" s="2">
        <v>2.12</v>
      </c>
      <c r="C683" s="2">
        <v>2.1019999999999999</v>
      </c>
      <c r="D683" s="2">
        <v>66647</v>
      </c>
      <c r="E683" s="2">
        <f t="shared" si="40"/>
        <v>29683750</v>
      </c>
      <c r="F683" s="13" t="str">
        <f t="shared" si="43"/>
        <v>BEARISH</v>
      </c>
      <c r="G683" s="13" t="str">
        <f t="shared" si="42"/>
        <v>NEUTRAL</v>
      </c>
      <c r="H683" s="13" t="str">
        <f t="shared" si="41"/>
        <v>CONFIRMED BEARISH</v>
      </c>
    </row>
    <row r="684" spans="1:8" ht="13.5" x14ac:dyDescent="0.25">
      <c r="A684" s="3">
        <v>43000</v>
      </c>
      <c r="B684" s="2">
        <v>2.15</v>
      </c>
      <c r="C684" s="2">
        <v>2.1316999999999999</v>
      </c>
      <c r="D684" s="2">
        <v>130124</v>
      </c>
      <c r="E684" s="2">
        <f t="shared" si="40"/>
        <v>29813874</v>
      </c>
      <c r="F684" s="13" t="str">
        <f t="shared" si="43"/>
        <v>BEARISH</v>
      </c>
      <c r="G684" s="13" t="str">
        <f t="shared" si="42"/>
        <v>NEUTRAL</v>
      </c>
      <c r="H684" s="13" t="str">
        <f t="shared" si="41"/>
        <v>CONFIRMED BEARISH</v>
      </c>
    </row>
    <row r="685" spans="1:8" ht="13.5" x14ac:dyDescent="0.25">
      <c r="A685" s="3">
        <v>43003</v>
      </c>
      <c r="B685" s="2">
        <v>2.12</v>
      </c>
      <c r="C685" s="2">
        <v>2.1019999999999999</v>
      </c>
      <c r="D685" s="2">
        <v>15225</v>
      </c>
      <c r="E685" s="2">
        <f t="shared" si="40"/>
        <v>29798649</v>
      </c>
      <c r="F685" s="13" t="str">
        <f t="shared" si="43"/>
        <v>BEARISH</v>
      </c>
      <c r="G685" s="13" t="str">
        <f t="shared" si="42"/>
        <v>NEUTRAL</v>
      </c>
      <c r="H685" s="13" t="str">
        <f t="shared" si="41"/>
        <v>CONFIRMED BEARISH</v>
      </c>
    </row>
    <row r="686" spans="1:8" ht="13.5" x14ac:dyDescent="0.25">
      <c r="A686" s="3">
        <v>43004</v>
      </c>
      <c r="B686" s="2">
        <v>2.0699999999999998</v>
      </c>
      <c r="C686" s="2">
        <v>2.0524</v>
      </c>
      <c r="D686" s="2">
        <v>119840</v>
      </c>
      <c r="E686" s="2">
        <f t="shared" si="40"/>
        <v>29678809</v>
      </c>
      <c r="F686" s="13" t="str">
        <f t="shared" si="43"/>
        <v>BEARISH</v>
      </c>
      <c r="G686" s="13" t="str">
        <f t="shared" si="42"/>
        <v>NEUTRAL</v>
      </c>
      <c r="H686" s="13" t="str">
        <f t="shared" si="41"/>
        <v>CONFIRMED BEARISH</v>
      </c>
    </row>
    <row r="687" spans="1:8" ht="13.5" x14ac:dyDescent="0.25">
      <c r="A687" s="3">
        <v>43005</v>
      </c>
      <c r="B687" s="2">
        <v>2.08</v>
      </c>
      <c r="C687" s="2">
        <v>2.0623</v>
      </c>
      <c r="D687" s="2">
        <v>202035</v>
      </c>
      <c r="E687" s="2">
        <f t="shared" si="40"/>
        <v>29880844</v>
      </c>
      <c r="F687" s="13" t="str">
        <f t="shared" si="43"/>
        <v>BULLISH</v>
      </c>
      <c r="G687" s="13" t="str">
        <f t="shared" si="42"/>
        <v>NEUTRAL</v>
      </c>
      <c r="H687" s="13" t="str">
        <f t="shared" si="41"/>
        <v>BULLISH DIVERGENCE</v>
      </c>
    </row>
    <row r="688" spans="1:8" ht="13.5" x14ac:dyDescent="0.25">
      <c r="A688" s="3">
        <v>43006</v>
      </c>
      <c r="B688" s="2">
        <v>2.19</v>
      </c>
      <c r="C688" s="2">
        <v>2.1714000000000002</v>
      </c>
      <c r="D688" s="2">
        <v>204183</v>
      </c>
      <c r="E688" s="2">
        <f t="shared" si="40"/>
        <v>30085027</v>
      </c>
      <c r="F688" s="13" t="str">
        <f t="shared" si="43"/>
        <v>BULLISH</v>
      </c>
      <c r="G688" s="13" t="str">
        <f t="shared" si="42"/>
        <v>NEUTRAL</v>
      </c>
      <c r="H688" s="13" t="str">
        <f t="shared" si="41"/>
        <v>CONFIRMED BULLISH</v>
      </c>
    </row>
    <row r="689" spans="1:8" ht="13.5" x14ac:dyDescent="0.25">
      <c r="A689" s="3">
        <v>43007</v>
      </c>
      <c r="B689" s="2">
        <v>2.2000000000000002</v>
      </c>
      <c r="C689" s="2">
        <v>2.1812999999999998</v>
      </c>
      <c r="D689" s="2">
        <v>127837</v>
      </c>
      <c r="E689" s="2">
        <f t="shared" si="40"/>
        <v>30212864</v>
      </c>
      <c r="F689" s="13" t="str">
        <f t="shared" si="43"/>
        <v>BULLISH</v>
      </c>
      <c r="G689" s="13" t="str">
        <f t="shared" si="42"/>
        <v>NEUTRAL</v>
      </c>
      <c r="H689" s="13" t="str">
        <f t="shared" si="41"/>
        <v>CONFIRMED BULLISH</v>
      </c>
    </row>
    <row r="690" spans="1:8" ht="13.5" x14ac:dyDescent="0.25">
      <c r="A690" s="3">
        <v>43010</v>
      </c>
      <c r="B690" s="2">
        <v>2.16</v>
      </c>
      <c r="C690" s="2">
        <v>2.1415999999999999</v>
      </c>
      <c r="D690" s="2">
        <v>8211</v>
      </c>
      <c r="E690" s="2">
        <f t="shared" si="40"/>
        <v>30204653</v>
      </c>
      <c r="F690" s="13" t="str">
        <f t="shared" si="43"/>
        <v>BULLISH</v>
      </c>
      <c r="G690" s="13" t="str">
        <f t="shared" si="42"/>
        <v>NEUTRAL</v>
      </c>
      <c r="H690" s="13" t="str">
        <f t="shared" si="41"/>
        <v>CONFIRMED BULLISH</v>
      </c>
    </row>
    <row r="691" spans="1:8" ht="13.5" x14ac:dyDescent="0.25">
      <c r="A691" s="3">
        <v>43011</v>
      </c>
      <c r="B691" s="2">
        <v>2.12</v>
      </c>
      <c r="C691" s="2">
        <v>2.1019999999999999</v>
      </c>
      <c r="D691" s="2">
        <v>86683</v>
      </c>
      <c r="E691" s="2">
        <f t="shared" si="40"/>
        <v>30117970</v>
      </c>
      <c r="F691" s="13" t="str">
        <f t="shared" si="43"/>
        <v>BULLISH</v>
      </c>
      <c r="G691" s="13" t="str">
        <f t="shared" si="42"/>
        <v>NEUTRAL</v>
      </c>
      <c r="H691" s="13" t="str">
        <f t="shared" si="41"/>
        <v>CONFIRMED BULLISH</v>
      </c>
    </row>
    <row r="692" spans="1:8" ht="13.5" x14ac:dyDescent="0.25">
      <c r="A692" s="3">
        <v>43012</v>
      </c>
      <c r="B692" s="2">
        <v>2.09</v>
      </c>
      <c r="C692" s="2">
        <v>2.0722</v>
      </c>
      <c r="D692" s="2">
        <v>37420</v>
      </c>
      <c r="E692" s="2">
        <f t="shared" si="40"/>
        <v>30080550</v>
      </c>
      <c r="F692" s="13" t="str">
        <f t="shared" si="43"/>
        <v>BULLISH</v>
      </c>
      <c r="G692" s="13" t="str">
        <f t="shared" si="42"/>
        <v>NEUTRAL</v>
      </c>
      <c r="H692" s="13" t="str">
        <f t="shared" si="41"/>
        <v>CONFIRMED BULLISH</v>
      </c>
    </row>
    <row r="693" spans="1:8" ht="13.5" x14ac:dyDescent="0.25">
      <c r="A693" s="3">
        <v>43013</v>
      </c>
      <c r="B693" s="2">
        <v>2.08</v>
      </c>
      <c r="C693" s="2">
        <v>2.0623</v>
      </c>
      <c r="D693" s="2">
        <v>162293</v>
      </c>
      <c r="E693" s="2">
        <f t="shared" si="40"/>
        <v>29918257</v>
      </c>
      <c r="F693" s="13" t="str">
        <f t="shared" si="43"/>
        <v>BEARISH</v>
      </c>
      <c r="G693" s="13" t="str">
        <f t="shared" si="42"/>
        <v>NEUTRAL</v>
      </c>
      <c r="H693" s="13" t="str">
        <f t="shared" si="41"/>
        <v>CONFIRMED BEARISH</v>
      </c>
    </row>
    <row r="694" spans="1:8" ht="13.5" x14ac:dyDescent="0.25">
      <c r="A694" s="3">
        <v>43014</v>
      </c>
      <c r="B694" s="2">
        <v>2.06</v>
      </c>
      <c r="C694" s="2">
        <v>2.0425</v>
      </c>
      <c r="D694" s="2">
        <v>12017</v>
      </c>
      <c r="E694" s="2">
        <f t="shared" si="40"/>
        <v>29906240</v>
      </c>
      <c r="F694" s="13" t="str">
        <f t="shared" si="43"/>
        <v>BEARISH</v>
      </c>
      <c r="G694" s="13" t="str">
        <f t="shared" si="42"/>
        <v>NEUTRAL</v>
      </c>
      <c r="H694" s="13" t="str">
        <f t="shared" si="41"/>
        <v>CONFIRMED BEARISH</v>
      </c>
    </row>
    <row r="695" spans="1:8" ht="13.5" x14ac:dyDescent="0.25">
      <c r="A695" s="3">
        <v>43017</v>
      </c>
      <c r="B695" s="2">
        <v>2.0499999999999998</v>
      </c>
      <c r="C695" s="2">
        <v>2.0326</v>
      </c>
      <c r="D695" s="2">
        <v>66141</v>
      </c>
      <c r="E695" s="2">
        <f t="shared" si="40"/>
        <v>29840099</v>
      </c>
      <c r="F695" s="13" t="str">
        <f t="shared" si="43"/>
        <v>BEARISH</v>
      </c>
      <c r="G695" s="13" t="str">
        <f t="shared" si="42"/>
        <v>NEUTRAL</v>
      </c>
      <c r="H695" s="13" t="str">
        <f t="shared" si="41"/>
        <v>CONFIRMED BEARISH</v>
      </c>
    </row>
    <row r="696" spans="1:8" ht="13.5" x14ac:dyDescent="0.25">
      <c r="A696" s="3">
        <v>43018</v>
      </c>
      <c r="B696" s="2">
        <v>2.0099999999999998</v>
      </c>
      <c r="C696" s="2">
        <v>1.9928999999999999</v>
      </c>
      <c r="D696" s="2">
        <v>105730</v>
      </c>
      <c r="E696" s="2">
        <f t="shared" si="40"/>
        <v>29734369</v>
      </c>
      <c r="F696" s="13" t="str">
        <f t="shared" si="43"/>
        <v>BEARISH</v>
      </c>
      <c r="G696" s="13" t="str">
        <f t="shared" si="42"/>
        <v>NEUTRAL</v>
      </c>
      <c r="H696" s="13" t="str">
        <f t="shared" si="41"/>
        <v>CONFIRMED BEARISH</v>
      </c>
    </row>
    <row r="697" spans="1:8" ht="13.5" x14ac:dyDescent="0.25">
      <c r="A697" s="3">
        <v>43019</v>
      </c>
      <c r="B697" s="2">
        <v>1.94</v>
      </c>
      <c r="C697" s="2">
        <v>1.9235</v>
      </c>
      <c r="D697" s="2">
        <v>78968</v>
      </c>
      <c r="E697" s="2">
        <f t="shared" si="40"/>
        <v>29655401</v>
      </c>
      <c r="F697" s="13" t="str">
        <f t="shared" si="43"/>
        <v>BEARISH</v>
      </c>
      <c r="G697" s="13" t="str">
        <f t="shared" si="42"/>
        <v>NEUTRAL</v>
      </c>
      <c r="H697" s="13" t="str">
        <f t="shared" si="41"/>
        <v>CONFIRMED BEARISH</v>
      </c>
    </row>
    <row r="698" spans="1:8" ht="13.5" x14ac:dyDescent="0.25">
      <c r="A698" s="3">
        <v>43020</v>
      </c>
      <c r="B698" s="2">
        <v>1.98</v>
      </c>
      <c r="C698" s="2">
        <v>1.9632000000000001</v>
      </c>
      <c r="D698" s="2">
        <v>26457</v>
      </c>
      <c r="E698" s="2">
        <f t="shared" si="40"/>
        <v>29681858</v>
      </c>
      <c r="F698" s="13" t="str">
        <f t="shared" si="43"/>
        <v>BEARISH</v>
      </c>
      <c r="G698" s="13" t="str">
        <f t="shared" si="42"/>
        <v>NEUTRAL</v>
      </c>
      <c r="H698" s="13" t="str">
        <f t="shared" si="41"/>
        <v>CONFIRMED BEARISH</v>
      </c>
    </row>
    <row r="699" spans="1:8" ht="13.5" x14ac:dyDescent="0.25">
      <c r="A699" s="3">
        <v>43021</v>
      </c>
      <c r="B699" s="2">
        <v>2.0099999999999998</v>
      </c>
      <c r="C699" s="2">
        <v>1.9928999999999999</v>
      </c>
      <c r="D699" s="2">
        <v>66853</v>
      </c>
      <c r="E699" s="2">
        <f t="shared" si="40"/>
        <v>29748711</v>
      </c>
      <c r="F699" s="13" t="str">
        <f t="shared" si="43"/>
        <v>BEARISH</v>
      </c>
      <c r="G699" s="13" t="str">
        <f t="shared" si="42"/>
        <v>NEUTRAL</v>
      </c>
      <c r="H699" s="13" t="str">
        <f t="shared" si="41"/>
        <v>CONFIRMED BEARISH</v>
      </c>
    </row>
    <row r="700" spans="1:8" ht="13.5" x14ac:dyDescent="0.25">
      <c r="A700" s="3">
        <v>43024</v>
      </c>
      <c r="B700" s="2">
        <v>2.04</v>
      </c>
      <c r="C700" s="2">
        <v>2.0226999999999999</v>
      </c>
      <c r="D700" s="2">
        <v>50122</v>
      </c>
      <c r="E700" s="2">
        <f t="shared" si="40"/>
        <v>29798833</v>
      </c>
      <c r="F700" s="13" t="str">
        <f t="shared" si="43"/>
        <v>BEARISH</v>
      </c>
      <c r="G700" s="13" t="str">
        <f t="shared" si="42"/>
        <v>NEUTRAL</v>
      </c>
      <c r="H700" s="13" t="str">
        <f t="shared" si="41"/>
        <v>CONFIRMED BEARISH</v>
      </c>
    </row>
    <row r="701" spans="1:8" ht="13.5" x14ac:dyDescent="0.25">
      <c r="A701" s="3">
        <v>43025</v>
      </c>
      <c r="B701" s="2">
        <v>2.04</v>
      </c>
      <c r="C701" s="2">
        <v>2.0226999999999999</v>
      </c>
      <c r="D701" s="2">
        <v>28059</v>
      </c>
      <c r="E701" s="2">
        <f t="shared" si="40"/>
        <v>29798833</v>
      </c>
      <c r="F701" s="13" t="str">
        <f t="shared" si="43"/>
        <v>BULLISH</v>
      </c>
      <c r="G701" s="13" t="str">
        <f t="shared" si="42"/>
        <v>NEUTRAL</v>
      </c>
      <c r="H701" s="13" t="str">
        <f t="shared" si="41"/>
        <v>CONFIRMED BULLISH</v>
      </c>
    </row>
    <row r="702" spans="1:8" ht="13.5" x14ac:dyDescent="0.25">
      <c r="A702" s="3">
        <v>43026</v>
      </c>
      <c r="B702" s="2">
        <v>2.0299999999999998</v>
      </c>
      <c r="C702" s="2">
        <v>2.0127000000000002</v>
      </c>
      <c r="D702" s="2">
        <v>132899</v>
      </c>
      <c r="E702" s="2">
        <f t="shared" si="40"/>
        <v>29665934</v>
      </c>
      <c r="F702" s="13" t="str">
        <f t="shared" si="43"/>
        <v>BULLISH</v>
      </c>
      <c r="G702" s="13" t="str">
        <f t="shared" si="42"/>
        <v>NEUTRAL</v>
      </c>
      <c r="H702" s="13" t="str">
        <f t="shared" si="41"/>
        <v>CONFIRMED BULLISH</v>
      </c>
    </row>
    <row r="703" spans="1:8" ht="13.5" x14ac:dyDescent="0.25">
      <c r="A703" s="3">
        <v>43027</v>
      </c>
      <c r="B703" s="2">
        <v>2.1</v>
      </c>
      <c r="C703" s="2">
        <v>2.0821999999999998</v>
      </c>
      <c r="D703" s="2">
        <v>113420</v>
      </c>
      <c r="E703" s="2">
        <f t="shared" si="40"/>
        <v>29779354</v>
      </c>
      <c r="F703" s="13" t="str">
        <f t="shared" si="43"/>
        <v>BULLISH</v>
      </c>
      <c r="G703" s="13" t="str">
        <f t="shared" si="42"/>
        <v>NEUTRAL</v>
      </c>
      <c r="H703" s="13" t="str">
        <f t="shared" si="41"/>
        <v>CONFIRMED BULLISH</v>
      </c>
    </row>
    <row r="704" spans="1:8" ht="13.5" x14ac:dyDescent="0.25">
      <c r="A704" s="3">
        <v>43028</v>
      </c>
      <c r="B704" s="2">
        <v>2.2000000000000002</v>
      </c>
      <c r="C704" s="2">
        <v>2.1812999999999998</v>
      </c>
      <c r="D704" s="2">
        <v>353568</v>
      </c>
      <c r="E704" s="2">
        <f t="shared" si="40"/>
        <v>30132922</v>
      </c>
      <c r="F704" s="13" t="str">
        <f t="shared" si="43"/>
        <v>BULLISH</v>
      </c>
      <c r="G704" s="13" t="str">
        <f t="shared" si="42"/>
        <v>NEUTRAL</v>
      </c>
      <c r="H704" s="13" t="str">
        <f t="shared" si="41"/>
        <v>CONFIRMED BULLISH</v>
      </c>
    </row>
    <row r="705" spans="1:8" ht="13.5" x14ac:dyDescent="0.25">
      <c r="A705" s="3">
        <v>43031</v>
      </c>
      <c r="B705" s="2">
        <v>2.33</v>
      </c>
      <c r="C705" s="2">
        <v>2.3102</v>
      </c>
      <c r="D705" s="2">
        <v>255007</v>
      </c>
      <c r="E705" s="2">
        <f t="shared" si="40"/>
        <v>30387929</v>
      </c>
      <c r="F705" s="13" t="str">
        <f t="shared" si="43"/>
        <v>BULLISH</v>
      </c>
      <c r="G705" s="13" t="str">
        <f t="shared" si="42"/>
        <v>NEUTRAL</v>
      </c>
      <c r="H705" s="13" t="str">
        <f t="shared" si="41"/>
        <v>CONFIRMED BULLISH</v>
      </c>
    </row>
    <row r="706" spans="1:8" ht="13.5" x14ac:dyDescent="0.25">
      <c r="A706" s="3">
        <v>43032</v>
      </c>
      <c r="B706" s="2">
        <v>2.36</v>
      </c>
      <c r="C706" s="2">
        <v>2.3399000000000001</v>
      </c>
      <c r="D706" s="2">
        <v>319329</v>
      </c>
      <c r="E706" s="2">
        <f t="shared" si="40"/>
        <v>30707258</v>
      </c>
      <c r="F706" s="13" t="str">
        <f t="shared" si="43"/>
        <v>BULLISH</v>
      </c>
      <c r="G706" s="13" t="str">
        <f t="shared" si="42"/>
        <v>STRONG</v>
      </c>
      <c r="H706" s="13" t="str">
        <f t="shared" si="41"/>
        <v>CONFIRMED BULLISH</v>
      </c>
    </row>
    <row r="707" spans="1:8" ht="13.5" x14ac:dyDescent="0.25">
      <c r="A707" s="3">
        <v>43033</v>
      </c>
      <c r="B707" s="2">
        <v>2.29</v>
      </c>
      <c r="C707" s="2">
        <v>2.2705000000000002</v>
      </c>
      <c r="D707" s="2">
        <v>266514</v>
      </c>
      <c r="E707" s="2">
        <f t="shared" si="40"/>
        <v>30440744</v>
      </c>
      <c r="F707" s="13" t="str">
        <f t="shared" si="43"/>
        <v>BULLISH</v>
      </c>
      <c r="G707" s="13" t="str">
        <f t="shared" si="42"/>
        <v>STRONG</v>
      </c>
      <c r="H707" s="13" t="str">
        <f t="shared" si="41"/>
        <v>CONFIRMED BULLISH</v>
      </c>
    </row>
    <row r="708" spans="1:8" ht="13.5" x14ac:dyDescent="0.25">
      <c r="A708" s="3">
        <v>43034</v>
      </c>
      <c r="B708" s="2">
        <v>2.2799999999999998</v>
      </c>
      <c r="C708" s="2">
        <v>2.2606000000000002</v>
      </c>
      <c r="D708" s="2">
        <v>107874</v>
      </c>
      <c r="E708" s="2">
        <f t="shared" ref="E708:E771" si="44">IF(B708&gt;B707, E707+D708, IF(B708&lt;B707, E707-D708, E707))</f>
        <v>30332870</v>
      </c>
      <c r="F708" s="13" t="str">
        <f t="shared" si="43"/>
        <v>BULLISH</v>
      </c>
      <c r="G708" s="13" t="str">
        <f t="shared" si="42"/>
        <v>NEUTRAL</v>
      </c>
      <c r="H708" s="13" t="str">
        <f t="shared" si="41"/>
        <v>CONFIRMED BULLISH</v>
      </c>
    </row>
    <row r="709" spans="1:8" ht="13.5" x14ac:dyDescent="0.25">
      <c r="A709" s="3">
        <v>43035</v>
      </c>
      <c r="B709" s="2">
        <v>2.31</v>
      </c>
      <c r="C709" s="2">
        <v>2.2904</v>
      </c>
      <c r="D709" s="2">
        <v>105246</v>
      </c>
      <c r="E709" s="2">
        <f t="shared" si="44"/>
        <v>30438116</v>
      </c>
      <c r="F709" s="13" t="str">
        <f t="shared" si="43"/>
        <v>BULLISH</v>
      </c>
      <c r="G709" s="13" t="str">
        <f t="shared" si="42"/>
        <v>NEUTRAL</v>
      </c>
      <c r="H709" s="13" t="str">
        <f t="shared" si="41"/>
        <v>CONFIRMED BULLISH</v>
      </c>
    </row>
    <row r="710" spans="1:8" ht="13.5" x14ac:dyDescent="0.25">
      <c r="A710" s="3">
        <v>43038</v>
      </c>
      <c r="B710" s="2">
        <v>2.42</v>
      </c>
      <c r="C710" s="2">
        <v>2.3994</v>
      </c>
      <c r="D710" s="2">
        <v>376456</v>
      </c>
      <c r="E710" s="2">
        <f t="shared" si="44"/>
        <v>30814572</v>
      </c>
      <c r="F710" s="13" t="str">
        <f t="shared" si="43"/>
        <v>BULLISH</v>
      </c>
      <c r="G710" s="13" t="str">
        <f t="shared" si="42"/>
        <v>NEUTRAL</v>
      </c>
      <c r="H710" s="13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v>43039</v>
      </c>
      <c r="B711" s="2">
        <v>2.4</v>
      </c>
      <c r="C711" s="2">
        <v>2.3795999999999999</v>
      </c>
      <c r="D711" s="2">
        <v>154059</v>
      </c>
      <c r="E711" s="2">
        <f t="shared" si="44"/>
        <v>30660513</v>
      </c>
      <c r="F711" s="13" t="str">
        <f t="shared" si="43"/>
        <v>BEARISH</v>
      </c>
      <c r="G711" s="13" t="str">
        <f t="shared" ref="G711:G774" si="46">IF((E711-E706)/E706 &gt; 0.02, "STRONG",
 IF((E711-E706)/E706 &lt; -0.02, "WEAK", "NEUTRAL"))</f>
        <v>NEUTRAL</v>
      </c>
      <c r="H711" s="13" t="str">
        <f t="shared" si="45"/>
        <v>BEARISH DIVERGENCE</v>
      </c>
    </row>
    <row r="712" spans="1:8" ht="13.5" x14ac:dyDescent="0.25">
      <c r="A712" s="3">
        <v>43040</v>
      </c>
      <c r="B712" s="2">
        <v>2.35</v>
      </c>
      <c r="C712" s="2">
        <v>2.33</v>
      </c>
      <c r="D712" s="2">
        <v>63147</v>
      </c>
      <c r="E712" s="2">
        <f t="shared" si="44"/>
        <v>30597366</v>
      </c>
      <c r="F712" s="13" t="str">
        <f t="shared" ref="F712:F775" si="47">IF(E712&gt;E707,"BULLISH",IF(E712&lt;E707,"BEARISH","NEUTRAL"))</f>
        <v>BULLISH</v>
      </c>
      <c r="G712" s="13" t="str">
        <f t="shared" si="46"/>
        <v>NEUTRAL</v>
      </c>
      <c r="H712" s="13" t="str">
        <f t="shared" si="45"/>
        <v>CONFIRMED BULLISH</v>
      </c>
    </row>
    <row r="713" spans="1:8" ht="13.5" x14ac:dyDescent="0.25">
      <c r="A713" s="3">
        <v>43041</v>
      </c>
      <c r="B713" s="2">
        <v>2.3199999999999998</v>
      </c>
      <c r="C713" s="2">
        <v>2.3003</v>
      </c>
      <c r="D713" s="2">
        <v>29549</v>
      </c>
      <c r="E713" s="2">
        <f t="shared" si="44"/>
        <v>30567817</v>
      </c>
      <c r="F713" s="13" t="str">
        <f t="shared" si="47"/>
        <v>BULLISH</v>
      </c>
      <c r="G713" s="13" t="str">
        <f t="shared" si="46"/>
        <v>NEUTRAL</v>
      </c>
      <c r="H713" s="13" t="str">
        <f t="shared" si="45"/>
        <v>CONFIRMED BULLISH</v>
      </c>
    </row>
    <row r="714" spans="1:8" ht="13.5" x14ac:dyDescent="0.25">
      <c r="A714" s="3">
        <v>43042</v>
      </c>
      <c r="B714" s="2">
        <v>2.2999999999999998</v>
      </c>
      <c r="C714" s="2">
        <v>2.2805</v>
      </c>
      <c r="D714" s="2">
        <v>36454</v>
      </c>
      <c r="E714" s="2">
        <f t="shared" si="44"/>
        <v>30531363</v>
      </c>
      <c r="F714" s="13" t="str">
        <f t="shared" si="47"/>
        <v>BULLISH</v>
      </c>
      <c r="G714" s="13" t="str">
        <f t="shared" si="46"/>
        <v>NEUTRAL</v>
      </c>
      <c r="H714" s="13" t="str">
        <f t="shared" si="45"/>
        <v>BULLISH DIVERGENCE</v>
      </c>
    </row>
    <row r="715" spans="1:8" ht="13.5" x14ac:dyDescent="0.25">
      <c r="A715" s="3">
        <v>43045</v>
      </c>
      <c r="B715" s="2">
        <v>2.35</v>
      </c>
      <c r="C715" s="2">
        <v>2.33</v>
      </c>
      <c r="D715" s="2">
        <v>38834</v>
      </c>
      <c r="E715" s="2">
        <f t="shared" si="44"/>
        <v>30570197</v>
      </c>
      <c r="F715" s="13" t="str">
        <f t="shared" si="47"/>
        <v>BEARISH</v>
      </c>
      <c r="G715" s="13" t="str">
        <f t="shared" si="46"/>
        <v>NEUTRAL</v>
      </c>
      <c r="H715" s="13" t="str">
        <f t="shared" si="45"/>
        <v>CONFIRMED BEARISH</v>
      </c>
    </row>
    <row r="716" spans="1:8" ht="13.5" x14ac:dyDescent="0.25">
      <c r="A716" s="3">
        <v>43046</v>
      </c>
      <c r="B716" s="2">
        <v>2.3199999999999998</v>
      </c>
      <c r="C716" s="2">
        <v>2.3003</v>
      </c>
      <c r="D716" s="2">
        <v>61879</v>
      </c>
      <c r="E716" s="2">
        <f t="shared" si="44"/>
        <v>30508318</v>
      </c>
      <c r="F716" s="13" t="str">
        <f t="shared" si="47"/>
        <v>BEARISH</v>
      </c>
      <c r="G716" s="13" t="str">
        <f t="shared" si="46"/>
        <v>NEUTRAL</v>
      </c>
      <c r="H716" s="13" t="str">
        <f t="shared" si="45"/>
        <v>CONFIRMED BEARISH</v>
      </c>
    </row>
    <row r="717" spans="1:8" ht="13.5" x14ac:dyDescent="0.25">
      <c r="A717" s="3">
        <v>43047</v>
      </c>
      <c r="B717" s="2">
        <v>2.39</v>
      </c>
      <c r="C717" s="2">
        <v>2.3696999999999999</v>
      </c>
      <c r="D717" s="2">
        <v>46572</v>
      </c>
      <c r="E717" s="2">
        <f t="shared" si="44"/>
        <v>30554890</v>
      </c>
      <c r="F717" s="13" t="str">
        <f t="shared" si="47"/>
        <v>BEARISH</v>
      </c>
      <c r="G717" s="13" t="str">
        <f t="shared" si="46"/>
        <v>NEUTRAL</v>
      </c>
      <c r="H717" s="13" t="str">
        <f t="shared" si="45"/>
        <v>BEARISH DIVERGENCE</v>
      </c>
    </row>
    <row r="718" spans="1:8" ht="13.5" x14ac:dyDescent="0.25">
      <c r="A718" s="3">
        <v>43048</v>
      </c>
      <c r="B718" s="2">
        <v>2.4</v>
      </c>
      <c r="C718" s="2">
        <v>2.3795999999999999</v>
      </c>
      <c r="D718" s="2">
        <v>91274</v>
      </c>
      <c r="E718" s="2">
        <f t="shared" si="44"/>
        <v>30646164</v>
      </c>
      <c r="F718" s="13" t="str">
        <f t="shared" si="47"/>
        <v>BULLISH</v>
      </c>
      <c r="G718" s="13" t="str">
        <f t="shared" si="46"/>
        <v>NEUTRAL</v>
      </c>
      <c r="H718" s="13" t="str">
        <f t="shared" si="45"/>
        <v>CONFIRMED BULLISH</v>
      </c>
    </row>
    <row r="719" spans="1:8" ht="13.5" x14ac:dyDescent="0.25">
      <c r="A719" s="3">
        <v>43049</v>
      </c>
      <c r="B719" s="2">
        <v>2.41</v>
      </c>
      <c r="C719" s="2">
        <v>2.3895</v>
      </c>
      <c r="D719" s="2">
        <v>62211</v>
      </c>
      <c r="E719" s="2">
        <f t="shared" si="44"/>
        <v>30708375</v>
      </c>
      <c r="F719" s="13" t="str">
        <f t="shared" si="47"/>
        <v>BULLISH</v>
      </c>
      <c r="G719" s="13" t="str">
        <f t="shared" si="46"/>
        <v>NEUTRAL</v>
      </c>
      <c r="H719" s="13" t="str">
        <f t="shared" si="45"/>
        <v>CONFIRMED BULLISH</v>
      </c>
    </row>
    <row r="720" spans="1:8" ht="13.5" x14ac:dyDescent="0.25">
      <c r="A720" s="3">
        <v>43052</v>
      </c>
      <c r="B720" s="2">
        <v>2.37</v>
      </c>
      <c r="C720" s="2">
        <v>2.3498999999999999</v>
      </c>
      <c r="D720" s="2">
        <v>52984</v>
      </c>
      <c r="E720" s="2">
        <f t="shared" si="44"/>
        <v>30655391</v>
      </c>
      <c r="F720" s="13" t="str">
        <f t="shared" si="47"/>
        <v>BULLISH</v>
      </c>
      <c r="G720" s="13" t="str">
        <f t="shared" si="46"/>
        <v>NEUTRAL</v>
      </c>
      <c r="H720" s="13" t="str">
        <f t="shared" si="45"/>
        <v>CONFIRMED BULLISH</v>
      </c>
    </row>
    <row r="721" spans="1:8" ht="13.5" x14ac:dyDescent="0.25">
      <c r="A721" s="3">
        <v>43053</v>
      </c>
      <c r="B721" s="2">
        <v>2.36</v>
      </c>
      <c r="C721" s="2">
        <v>2.3399000000000001</v>
      </c>
      <c r="D721" s="2">
        <v>96590</v>
      </c>
      <c r="E721" s="2">
        <f t="shared" si="44"/>
        <v>30558801</v>
      </c>
      <c r="F721" s="13" t="str">
        <f t="shared" si="47"/>
        <v>BULLISH</v>
      </c>
      <c r="G721" s="13" t="str">
        <f t="shared" si="46"/>
        <v>NEUTRAL</v>
      </c>
      <c r="H721" s="13" t="str">
        <f t="shared" si="45"/>
        <v>CONFIRMED BULLISH</v>
      </c>
    </row>
    <row r="722" spans="1:8" ht="13.5" x14ac:dyDescent="0.25">
      <c r="A722" s="3">
        <v>43054</v>
      </c>
      <c r="B722" s="2">
        <v>2.35</v>
      </c>
      <c r="C722" s="2">
        <v>2.33</v>
      </c>
      <c r="D722" s="2">
        <v>41970</v>
      </c>
      <c r="E722" s="2">
        <f t="shared" si="44"/>
        <v>30516831</v>
      </c>
      <c r="F722" s="13" t="str">
        <f t="shared" si="47"/>
        <v>BEARISH</v>
      </c>
      <c r="G722" s="13" t="str">
        <f t="shared" si="46"/>
        <v>NEUTRAL</v>
      </c>
      <c r="H722" s="13" t="str">
        <f t="shared" si="45"/>
        <v>CONFIRMED BEARISH</v>
      </c>
    </row>
    <row r="723" spans="1:8" ht="13.5" x14ac:dyDescent="0.25">
      <c r="A723" s="3">
        <v>43055</v>
      </c>
      <c r="B723" s="2">
        <v>2.35</v>
      </c>
      <c r="C723" s="2">
        <v>2.33</v>
      </c>
      <c r="D723" s="2">
        <v>26298</v>
      </c>
      <c r="E723" s="2">
        <f t="shared" si="44"/>
        <v>30516831</v>
      </c>
      <c r="F723" s="13" t="str">
        <f t="shared" si="47"/>
        <v>BEARISH</v>
      </c>
      <c r="G723" s="13" t="str">
        <f t="shared" si="46"/>
        <v>NEUTRAL</v>
      </c>
      <c r="H723" s="13" t="str">
        <f t="shared" si="45"/>
        <v>CONFIRMED BEARISH</v>
      </c>
    </row>
    <row r="724" spans="1:8" ht="13.5" x14ac:dyDescent="0.25">
      <c r="A724" s="3">
        <v>43056</v>
      </c>
      <c r="B724" s="2">
        <v>2.35</v>
      </c>
      <c r="C724" s="2">
        <v>2.33</v>
      </c>
      <c r="D724" s="2">
        <v>23870</v>
      </c>
      <c r="E724" s="2">
        <f t="shared" si="44"/>
        <v>30516831</v>
      </c>
      <c r="F724" s="13" t="str">
        <f t="shared" si="47"/>
        <v>BEARISH</v>
      </c>
      <c r="G724" s="13" t="str">
        <f t="shared" si="46"/>
        <v>NEUTRAL</v>
      </c>
      <c r="H724" s="13" t="str">
        <f t="shared" si="45"/>
        <v>CONFIRMED BEARISH</v>
      </c>
    </row>
    <row r="725" spans="1:8" ht="13.5" x14ac:dyDescent="0.25">
      <c r="A725" s="3">
        <v>43059</v>
      </c>
      <c r="B725" s="2">
        <v>2.36</v>
      </c>
      <c r="C725" s="2">
        <v>2.3399000000000001</v>
      </c>
      <c r="D725" s="2">
        <v>43144</v>
      </c>
      <c r="E725" s="2">
        <f t="shared" si="44"/>
        <v>30559975</v>
      </c>
      <c r="F725" s="13" t="str">
        <f t="shared" si="47"/>
        <v>BEARISH</v>
      </c>
      <c r="G725" s="13" t="str">
        <f t="shared" si="46"/>
        <v>NEUTRAL</v>
      </c>
      <c r="H725" s="13" t="str">
        <f t="shared" si="45"/>
        <v>CONFIRMED BEARISH</v>
      </c>
    </row>
    <row r="726" spans="1:8" ht="13.5" x14ac:dyDescent="0.25">
      <c r="A726" s="3">
        <v>43060</v>
      </c>
      <c r="B726" s="2">
        <v>2.29</v>
      </c>
      <c r="C726" s="2">
        <v>2.2705000000000002</v>
      </c>
      <c r="D726" s="2">
        <v>38910</v>
      </c>
      <c r="E726" s="2">
        <f t="shared" si="44"/>
        <v>30521065</v>
      </c>
      <c r="F726" s="13" t="str">
        <f t="shared" si="47"/>
        <v>BEARISH</v>
      </c>
      <c r="G726" s="13" t="str">
        <f t="shared" si="46"/>
        <v>NEUTRAL</v>
      </c>
      <c r="H726" s="13" t="str">
        <f t="shared" si="45"/>
        <v>CONFIRMED BEARISH</v>
      </c>
    </row>
    <row r="727" spans="1:8" ht="13.5" x14ac:dyDescent="0.25">
      <c r="A727" s="3">
        <v>43061</v>
      </c>
      <c r="B727" s="2">
        <v>2.2999999999999998</v>
      </c>
      <c r="C727" s="2">
        <v>2.2805</v>
      </c>
      <c r="D727" s="2">
        <v>63052</v>
      </c>
      <c r="E727" s="2">
        <f t="shared" si="44"/>
        <v>30584117</v>
      </c>
      <c r="F727" s="13" t="str">
        <f t="shared" si="47"/>
        <v>BULLISH</v>
      </c>
      <c r="G727" s="13" t="str">
        <f t="shared" si="46"/>
        <v>NEUTRAL</v>
      </c>
      <c r="H727" s="13" t="str">
        <f t="shared" si="45"/>
        <v>BULLISH DIVERGENCE</v>
      </c>
    </row>
    <row r="728" spans="1:8" ht="13.5" x14ac:dyDescent="0.25">
      <c r="A728" s="3">
        <v>43062</v>
      </c>
      <c r="B728" s="2">
        <v>2.2799999999999998</v>
      </c>
      <c r="C728" s="2">
        <v>2.2606000000000002</v>
      </c>
      <c r="D728" s="2">
        <v>104006</v>
      </c>
      <c r="E728" s="2">
        <f t="shared" si="44"/>
        <v>30480111</v>
      </c>
      <c r="F728" s="13" t="str">
        <f t="shared" si="47"/>
        <v>BEARISH</v>
      </c>
      <c r="G728" s="13" t="str">
        <f t="shared" si="46"/>
        <v>NEUTRAL</v>
      </c>
      <c r="H728" s="13" t="str">
        <f t="shared" si="45"/>
        <v>CONFIRMED BEARISH</v>
      </c>
    </row>
    <row r="729" spans="1:8" ht="13.5" x14ac:dyDescent="0.25">
      <c r="A729" s="3">
        <v>43063</v>
      </c>
      <c r="B729" s="2">
        <v>2.29</v>
      </c>
      <c r="C729" s="2">
        <v>2.2705000000000002</v>
      </c>
      <c r="D729" s="2">
        <v>26501</v>
      </c>
      <c r="E729" s="2">
        <f t="shared" si="44"/>
        <v>30506612</v>
      </c>
      <c r="F729" s="13" t="str">
        <f t="shared" si="47"/>
        <v>BEARISH</v>
      </c>
      <c r="G729" s="13" t="str">
        <f t="shared" si="46"/>
        <v>NEUTRAL</v>
      </c>
      <c r="H729" s="13" t="str">
        <f t="shared" si="45"/>
        <v>CONFIRMED BEARISH</v>
      </c>
    </row>
    <row r="730" spans="1:8" ht="13.5" x14ac:dyDescent="0.25">
      <c r="A730" s="3">
        <v>43066</v>
      </c>
      <c r="B730" s="2">
        <v>2.2799999999999998</v>
      </c>
      <c r="C730" s="2">
        <v>2.2606000000000002</v>
      </c>
      <c r="D730" s="2">
        <v>18861</v>
      </c>
      <c r="E730" s="2">
        <f t="shared" si="44"/>
        <v>30487751</v>
      </c>
      <c r="F730" s="13" t="str">
        <f t="shared" si="47"/>
        <v>BEARISH</v>
      </c>
      <c r="G730" s="13" t="str">
        <f t="shared" si="46"/>
        <v>NEUTRAL</v>
      </c>
      <c r="H730" s="13" t="str">
        <f t="shared" si="45"/>
        <v>CONFIRMED BEARISH</v>
      </c>
    </row>
    <row r="731" spans="1:8" ht="13.5" x14ac:dyDescent="0.25">
      <c r="A731" s="3">
        <v>43067</v>
      </c>
      <c r="B731" s="2">
        <v>2.35</v>
      </c>
      <c r="C731" s="2">
        <v>2.33</v>
      </c>
      <c r="D731" s="2">
        <v>193212</v>
      </c>
      <c r="E731" s="2">
        <f t="shared" si="44"/>
        <v>30680963</v>
      </c>
      <c r="F731" s="13" t="str">
        <f t="shared" si="47"/>
        <v>BULLISH</v>
      </c>
      <c r="G731" s="13" t="str">
        <f t="shared" si="46"/>
        <v>NEUTRAL</v>
      </c>
      <c r="H731" s="13" t="str">
        <f t="shared" si="45"/>
        <v>CONFIRMED BULLISH</v>
      </c>
    </row>
    <row r="732" spans="1:8" ht="13.5" x14ac:dyDescent="0.25">
      <c r="A732" s="3">
        <v>43068</v>
      </c>
      <c r="B732" s="2">
        <v>2.36</v>
      </c>
      <c r="C732" s="2">
        <v>2.3399000000000001</v>
      </c>
      <c r="D732" s="2">
        <v>113931</v>
      </c>
      <c r="E732" s="2">
        <f t="shared" si="44"/>
        <v>30794894</v>
      </c>
      <c r="F732" s="13" t="str">
        <f t="shared" si="47"/>
        <v>BULLISH</v>
      </c>
      <c r="G732" s="13" t="str">
        <f t="shared" si="46"/>
        <v>NEUTRAL</v>
      </c>
      <c r="H732" s="13" t="str">
        <f t="shared" si="45"/>
        <v>CONFIRMED BULLISH</v>
      </c>
    </row>
    <row r="733" spans="1:8" ht="13.5" x14ac:dyDescent="0.25">
      <c r="A733" s="3">
        <v>43069</v>
      </c>
      <c r="B733" s="2">
        <v>2.36</v>
      </c>
      <c r="C733" s="2">
        <v>2.3399000000000001</v>
      </c>
      <c r="D733" s="2">
        <v>16829</v>
      </c>
      <c r="E733" s="2">
        <f t="shared" si="44"/>
        <v>30794894</v>
      </c>
      <c r="F733" s="13" t="str">
        <f t="shared" si="47"/>
        <v>BULLISH</v>
      </c>
      <c r="G733" s="13" t="str">
        <f t="shared" si="46"/>
        <v>NEUTRAL</v>
      </c>
      <c r="H733" s="13" t="str">
        <f t="shared" si="45"/>
        <v>CONFIRMED BULLISH</v>
      </c>
    </row>
    <row r="734" spans="1:8" ht="13.5" x14ac:dyDescent="0.25">
      <c r="A734" s="3">
        <v>43073</v>
      </c>
      <c r="B734" s="2">
        <v>2.4</v>
      </c>
      <c r="C734" s="2">
        <v>2.3795999999999999</v>
      </c>
      <c r="D734" s="2">
        <v>333727</v>
      </c>
      <c r="E734" s="2">
        <f t="shared" si="44"/>
        <v>31128621</v>
      </c>
      <c r="F734" s="13" t="str">
        <f t="shared" si="47"/>
        <v>BULLISH</v>
      </c>
      <c r="G734" s="13" t="str">
        <f t="shared" si="46"/>
        <v>STRONG</v>
      </c>
      <c r="H734" s="13" t="str">
        <f t="shared" si="45"/>
        <v>CONFIRMED BULLISH</v>
      </c>
    </row>
    <row r="735" spans="1:8" ht="13.5" x14ac:dyDescent="0.25">
      <c r="A735" s="3">
        <v>43074</v>
      </c>
      <c r="B735" s="2">
        <v>2.39</v>
      </c>
      <c r="C735" s="2">
        <v>2.3696999999999999</v>
      </c>
      <c r="D735" s="2">
        <v>82356</v>
      </c>
      <c r="E735" s="2">
        <f t="shared" si="44"/>
        <v>31046265</v>
      </c>
      <c r="F735" s="13" t="str">
        <f t="shared" si="47"/>
        <v>BULLISH</v>
      </c>
      <c r="G735" s="13" t="str">
        <f t="shared" si="46"/>
        <v>NEUTRAL</v>
      </c>
      <c r="H735" s="13" t="str">
        <f t="shared" si="45"/>
        <v>CONFIRMED BULLISH</v>
      </c>
    </row>
    <row r="736" spans="1:8" ht="13.5" x14ac:dyDescent="0.25">
      <c r="A736" s="3">
        <v>43075</v>
      </c>
      <c r="B736" s="2">
        <v>2.41</v>
      </c>
      <c r="C736" s="2">
        <v>2.3895</v>
      </c>
      <c r="D736" s="2">
        <v>182873</v>
      </c>
      <c r="E736" s="2">
        <f t="shared" si="44"/>
        <v>31229138</v>
      </c>
      <c r="F736" s="13" t="str">
        <f t="shared" si="47"/>
        <v>BULLISH</v>
      </c>
      <c r="G736" s="13" t="str">
        <f t="shared" si="46"/>
        <v>NEUTRAL</v>
      </c>
      <c r="H736" s="13" t="str">
        <f t="shared" si="45"/>
        <v>CONFIRMED BULLISH</v>
      </c>
    </row>
    <row r="737" spans="1:8" ht="13.5" x14ac:dyDescent="0.25">
      <c r="A737" s="3">
        <v>43076</v>
      </c>
      <c r="B737" s="2">
        <v>2.35</v>
      </c>
      <c r="C737" s="2">
        <v>2.33</v>
      </c>
      <c r="D737" s="2">
        <v>26626</v>
      </c>
      <c r="E737" s="2">
        <f t="shared" si="44"/>
        <v>31202512</v>
      </c>
      <c r="F737" s="13" t="str">
        <f t="shared" si="47"/>
        <v>BULLISH</v>
      </c>
      <c r="G737" s="13" t="str">
        <f t="shared" si="46"/>
        <v>NEUTRAL</v>
      </c>
      <c r="H737" s="13" t="str">
        <f t="shared" si="45"/>
        <v>BULLISH DIVERGENCE</v>
      </c>
    </row>
    <row r="738" spans="1:8" ht="13.5" x14ac:dyDescent="0.25">
      <c r="A738" s="3">
        <v>43077</v>
      </c>
      <c r="B738" s="2">
        <v>2.37</v>
      </c>
      <c r="C738" s="2">
        <v>2.3498999999999999</v>
      </c>
      <c r="D738" s="2">
        <v>23301</v>
      </c>
      <c r="E738" s="2">
        <f t="shared" si="44"/>
        <v>31225813</v>
      </c>
      <c r="F738" s="13" t="str">
        <f t="shared" si="47"/>
        <v>BULLISH</v>
      </c>
      <c r="G738" s="13" t="str">
        <f t="shared" si="46"/>
        <v>NEUTRAL</v>
      </c>
      <c r="H738" s="13" t="str">
        <f t="shared" si="45"/>
        <v>CONFIRMED BULLISH</v>
      </c>
    </row>
    <row r="739" spans="1:8" ht="13.5" x14ac:dyDescent="0.25">
      <c r="A739" s="3">
        <v>43080</v>
      </c>
      <c r="B739" s="2">
        <v>2.38</v>
      </c>
      <c r="C739" s="2">
        <v>2.3597999999999999</v>
      </c>
      <c r="D739" s="2">
        <v>128476</v>
      </c>
      <c r="E739" s="2">
        <f t="shared" si="44"/>
        <v>31354289</v>
      </c>
      <c r="F739" s="13" t="str">
        <f t="shared" si="47"/>
        <v>BULLISH</v>
      </c>
      <c r="G739" s="13" t="str">
        <f t="shared" si="46"/>
        <v>NEUTRAL</v>
      </c>
      <c r="H739" s="13" t="str">
        <f t="shared" si="45"/>
        <v>BULLISH DIVERGENCE</v>
      </c>
    </row>
    <row r="740" spans="1:8" ht="13.5" x14ac:dyDescent="0.25">
      <c r="A740" s="3">
        <v>43081</v>
      </c>
      <c r="B740" s="2">
        <v>2.38</v>
      </c>
      <c r="C740" s="2">
        <v>2.3597999999999999</v>
      </c>
      <c r="D740" s="2">
        <v>10364</v>
      </c>
      <c r="E740" s="2">
        <f t="shared" si="44"/>
        <v>31354289</v>
      </c>
      <c r="F740" s="13" t="str">
        <f t="shared" si="47"/>
        <v>BULLISH</v>
      </c>
      <c r="G740" s="13" t="str">
        <f t="shared" si="46"/>
        <v>NEUTRAL</v>
      </c>
      <c r="H740" s="13" t="str">
        <f t="shared" si="45"/>
        <v>BULLISH DIVERGENCE</v>
      </c>
    </row>
    <row r="741" spans="1:8" ht="13.5" x14ac:dyDescent="0.25">
      <c r="A741" s="3">
        <v>43082</v>
      </c>
      <c r="B741" s="2">
        <v>2.38</v>
      </c>
      <c r="C741" s="2">
        <v>2.3597999999999999</v>
      </c>
      <c r="D741" s="2">
        <v>191862</v>
      </c>
      <c r="E741" s="2">
        <f t="shared" si="44"/>
        <v>31354289</v>
      </c>
      <c r="F741" s="13" t="str">
        <f t="shared" si="47"/>
        <v>BULLISH</v>
      </c>
      <c r="G741" s="13" t="str">
        <f t="shared" si="46"/>
        <v>NEUTRAL</v>
      </c>
      <c r="H741" s="13" t="str">
        <f t="shared" si="45"/>
        <v>BULLISH DIVERGENCE</v>
      </c>
    </row>
    <row r="742" spans="1:8" ht="13.5" x14ac:dyDescent="0.25">
      <c r="A742" s="3">
        <v>43083</v>
      </c>
      <c r="B742" s="2">
        <v>2.34</v>
      </c>
      <c r="C742" s="2">
        <v>2.3201000000000001</v>
      </c>
      <c r="D742" s="2">
        <v>41938</v>
      </c>
      <c r="E742" s="2">
        <f t="shared" si="44"/>
        <v>31312351</v>
      </c>
      <c r="F742" s="13" t="str">
        <f t="shared" si="47"/>
        <v>BULLISH</v>
      </c>
      <c r="G742" s="13" t="str">
        <f t="shared" si="46"/>
        <v>NEUTRAL</v>
      </c>
      <c r="H742" s="13" t="str">
        <f t="shared" si="45"/>
        <v>BULLISH DIVERGENCE</v>
      </c>
    </row>
    <row r="743" spans="1:8" ht="13.5" x14ac:dyDescent="0.25">
      <c r="A743" s="3">
        <v>43084</v>
      </c>
      <c r="B743" s="2">
        <v>2.35</v>
      </c>
      <c r="C743" s="2">
        <v>2.33</v>
      </c>
      <c r="D743" s="2">
        <v>188109</v>
      </c>
      <c r="E743" s="2">
        <f t="shared" si="44"/>
        <v>31500460</v>
      </c>
      <c r="F743" s="13" t="str">
        <f t="shared" si="47"/>
        <v>BULLISH</v>
      </c>
      <c r="G743" s="13" t="str">
        <f t="shared" si="46"/>
        <v>NEUTRAL</v>
      </c>
      <c r="H743" s="13" t="str">
        <f t="shared" si="45"/>
        <v>BULLISH DIVERGENCE</v>
      </c>
    </row>
    <row r="744" spans="1:8" ht="13.5" x14ac:dyDescent="0.25">
      <c r="A744" s="3">
        <v>43087</v>
      </c>
      <c r="B744" s="2">
        <v>2.31</v>
      </c>
      <c r="C744" s="2">
        <v>2.2904</v>
      </c>
      <c r="D744" s="2">
        <v>27159</v>
      </c>
      <c r="E744" s="2">
        <f t="shared" si="44"/>
        <v>31473301</v>
      </c>
      <c r="F744" s="13" t="str">
        <f t="shared" si="47"/>
        <v>BULLISH</v>
      </c>
      <c r="G744" s="13" t="str">
        <f t="shared" si="46"/>
        <v>NEUTRAL</v>
      </c>
      <c r="H744" s="13" t="str">
        <f t="shared" si="45"/>
        <v>BULLISH DIVERGENCE</v>
      </c>
    </row>
    <row r="745" spans="1:8" ht="13.5" x14ac:dyDescent="0.25">
      <c r="A745" s="3">
        <v>43088</v>
      </c>
      <c r="B745" s="2">
        <v>2.2799999999999998</v>
      </c>
      <c r="C745" s="2">
        <v>2.2606000000000002</v>
      </c>
      <c r="D745" s="2">
        <v>59530</v>
      </c>
      <c r="E745" s="2">
        <f t="shared" si="44"/>
        <v>31413771</v>
      </c>
      <c r="F745" s="13" t="str">
        <f t="shared" si="47"/>
        <v>BULLISH</v>
      </c>
      <c r="G745" s="13" t="str">
        <f t="shared" si="46"/>
        <v>NEUTRAL</v>
      </c>
      <c r="H745" s="13" t="str">
        <f t="shared" si="45"/>
        <v>BULLISH DIVERGENCE</v>
      </c>
    </row>
    <row r="746" spans="1:8" ht="13.5" x14ac:dyDescent="0.25">
      <c r="A746" s="3">
        <v>43089</v>
      </c>
      <c r="B746" s="2">
        <v>2.25</v>
      </c>
      <c r="C746" s="2">
        <v>2.2309000000000001</v>
      </c>
      <c r="D746" s="2">
        <v>85074</v>
      </c>
      <c r="E746" s="2">
        <f t="shared" si="44"/>
        <v>31328697</v>
      </c>
      <c r="F746" s="13" t="str">
        <f t="shared" si="47"/>
        <v>BEARISH</v>
      </c>
      <c r="G746" s="13" t="str">
        <f t="shared" si="46"/>
        <v>NEUTRAL</v>
      </c>
      <c r="H746" s="13" t="str">
        <f t="shared" si="45"/>
        <v>CONFIRMED BEARISH</v>
      </c>
    </row>
    <row r="747" spans="1:8" ht="13.5" x14ac:dyDescent="0.25">
      <c r="A747" s="3">
        <v>43090</v>
      </c>
      <c r="B747" s="2">
        <v>2.2400000000000002</v>
      </c>
      <c r="C747" s="2">
        <v>2.2210000000000001</v>
      </c>
      <c r="D747" s="2">
        <v>37609</v>
      </c>
      <c r="E747" s="2">
        <f t="shared" si="44"/>
        <v>31291088</v>
      </c>
      <c r="F747" s="13" t="str">
        <f t="shared" si="47"/>
        <v>BEARISH</v>
      </c>
      <c r="G747" s="13" t="str">
        <f t="shared" si="46"/>
        <v>NEUTRAL</v>
      </c>
      <c r="H747" s="13" t="str">
        <f t="shared" si="45"/>
        <v>CONFIRMED BEARISH</v>
      </c>
    </row>
    <row r="748" spans="1:8" ht="13.5" x14ac:dyDescent="0.25">
      <c r="A748" s="3">
        <v>43091</v>
      </c>
      <c r="B748" s="2">
        <v>2.2000000000000002</v>
      </c>
      <c r="C748" s="2">
        <v>2.1812999999999998</v>
      </c>
      <c r="D748" s="2">
        <v>72282</v>
      </c>
      <c r="E748" s="2">
        <f t="shared" si="44"/>
        <v>31218806</v>
      </c>
      <c r="F748" s="13" t="str">
        <f t="shared" si="47"/>
        <v>BEARISH</v>
      </c>
      <c r="G748" s="13" t="str">
        <f t="shared" si="46"/>
        <v>NEUTRAL</v>
      </c>
      <c r="H748" s="13" t="str">
        <f t="shared" si="45"/>
        <v>CONFIRMED BEARISH</v>
      </c>
    </row>
    <row r="749" spans="1:8" ht="13.5" x14ac:dyDescent="0.25">
      <c r="A749" s="3">
        <v>43094</v>
      </c>
      <c r="B749" s="2">
        <v>2.21</v>
      </c>
      <c r="C749" s="2">
        <v>2.1911999999999998</v>
      </c>
      <c r="D749" s="2">
        <v>43432</v>
      </c>
      <c r="E749" s="2">
        <f t="shared" si="44"/>
        <v>31262238</v>
      </c>
      <c r="F749" s="13" t="str">
        <f t="shared" si="47"/>
        <v>BEARISH</v>
      </c>
      <c r="G749" s="13" t="str">
        <f t="shared" si="46"/>
        <v>NEUTRAL</v>
      </c>
      <c r="H749" s="13" t="str">
        <f t="shared" si="45"/>
        <v>CONFIRMED BEARISH</v>
      </c>
    </row>
    <row r="750" spans="1:8" ht="13.5" x14ac:dyDescent="0.25">
      <c r="A750" s="3">
        <v>43095</v>
      </c>
      <c r="B750" s="2">
        <v>2.29</v>
      </c>
      <c r="C750" s="2">
        <v>2.2705000000000002</v>
      </c>
      <c r="D750" s="2">
        <v>105751</v>
      </c>
      <c r="E750" s="2">
        <f t="shared" si="44"/>
        <v>31367989</v>
      </c>
      <c r="F750" s="13" t="str">
        <f t="shared" si="47"/>
        <v>BEARISH</v>
      </c>
      <c r="G750" s="13" t="str">
        <f t="shared" si="46"/>
        <v>NEUTRAL</v>
      </c>
      <c r="H750" s="13" t="str">
        <f t="shared" si="45"/>
        <v>BEARISH DIVERGENCE</v>
      </c>
    </row>
    <row r="751" spans="1:8" ht="13.5" x14ac:dyDescent="0.25">
      <c r="A751" s="3">
        <v>43096</v>
      </c>
      <c r="B751" s="2">
        <v>2.31</v>
      </c>
      <c r="C751" s="2">
        <v>2.2904</v>
      </c>
      <c r="D751" s="2">
        <v>32101</v>
      </c>
      <c r="E751" s="2">
        <f t="shared" si="44"/>
        <v>31400090</v>
      </c>
      <c r="F751" s="13" t="str">
        <f t="shared" si="47"/>
        <v>BULLISH</v>
      </c>
      <c r="G751" s="13" t="str">
        <f t="shared" si="46"/>
        <v>NEUTRAL</v>
      </c>
      <c r="H751" s="13" t="str">
        <f t="shared" si="45"/>
        <v>CONFIRMED BULLISH</v>
      </c>
    </row>
    <row r="752" spans="1:8" ht="13.5" x14ac:dyDescent="0.25">
      <c r="A752" s="3">
        <v>43097</v>
      </c>
      <c r="B752" s="2">
        <v>2.35</v>
      </c>
      <c r="C752" s="2">
        <v>2.33</v>
      </c>
      <c r="D752" s="2">
        <v>113117</v>
      </c>
      <c r="E752" s="2">
        <f t="shared" si="44"/>
        <v>31513207</v>
      </c>
      <c r="F752" s="13" t="str">
        <f t="shared" si="47"/>
        <v>BULLISH</v>
      </c>
      <c r="G752" s="13" t="str">
        <f t="shared" si="46"/>
        <v>NEUTRAL</v>
      </c>
      <c r="H752" s="13" t="str">
        <f t="shared" si="45"/>
        <v>CONFIRMED BULLISH</v>
      </c>
    </row>
    <row r="753" spans="1:8" ht="13.5" x14ac:dyDescent="0.25">
      <c r="A753" s="3">
        <v>43098</v>
      </c>
      <c r="B753" s="2">
        <v>2.3199999999999998</v>
      </c>
      <c r="C753" s="2">
        <v>2.3003</v>
      </c>
      <c r="D753" s="2">
        <v>52045</v>
      </c>
      <c r="E753" s="2">
        <f t="shared" si="44"/>
        <v>31461162</v>
      </c>
      <c r="F753" s="13" t="str">
        <f t="shared" si="47"/>
        <v>BULLISH</v>
      </c>
      <c r="G753" s="13" t="str">
        <f t="shared" si="46"/>
        <v>NEUTRAL</v>
      </c>
      <c r="H753" s="13" t="str">
        <f t="shared" si="45"/>
        <v>CONFIRMED BULLISH</v>
      </c>
    </row>
    <row r="754" spans="1:8" ht="13.5" x14ac:dyDescent="0.25">
      <c r="A754" s="3">
        <v>43102</v>
      </c>
      <c r="B754" s="2">
        <v>2.33</v>
      </c>
      <c r="C754" s="2">
        <v>2.3102</v>
      </c>
      <c r="D754" s="2">
        <v>22509</v>
      </c>
      <c r="E754" s="2">
        <f t="shared" si="44"/>
        <v>31483671</v>
      </c>
      <c r="F754" s="13" t="str">
        <f t="shared" si="47"/>
        <v>BULLISH</v>
      </c>
      <c r="G754" s="13" t="str">
        <f t="shared" si="46"/>
        <v>NEUTRAL</v>
      </c>
      <c r="H754" s="13" t="str">
        <f t="shared" si="45"/>
        <v>CONFIRMED BULLISH</v>
      </c>
    </row>
    <row r="755" spans="1:8" ht="13.5" x14ac:dyDescent="0.25">
      <c r="A755" s="3">
        <v>43103</v>
      </c>
      <c r="B755" s="2">
        <v>2.31</v>
      </c>
      <c r="C755" s="2">
        <v>2.2904</v>
      </c>
      <c r="D755" s="2">
        <v>18958</v>
      </c>
      <c r="E755" s="2">
        <f t="shared" si="44"/>
        <v>31464713</v>
      </c>
      <c r="F755" s="13" t="str">
        <f t="shared" si="47"/>
        <v>BULLISH</v>
      </c>
      <c r="G755" s="13" t="str">
        <f t="shared" si="46"/>
        <v>NEUTRAL</v>
      </c>
      <c r="H755" s="13" t="str">
        <f t="shared" si="45"/>
        <v>CONFIRMED BULLISH</v>
      </c>
    </row>
    <row r="756" spans="1:8" ht="13.5" x14ac:dyDescent="0.25">
      <c r="A756" s="3">
        <v>43104</v>
      </c>
      <c r="B756" s="2">
        <v>2.2999999999999998</v>
      </c>
      <c r="C756" s="2">
        <v>2.2805</v>
      </c>
      <c r="D756" s="2">
        <v>41849</v>
      </c>
      <c r="E756" s="2">
        <f t="shared" si="44"/>
        <v>31422864</v>
      </c>
      <c r="F756" s="13" t="str">
        <f t="shared" si="47"/>
        <v>BULLISH</v>
      </c>
      <c r="G756" s="13" t="str">
        <f t="shared" si="46"/>
        <v>NEUTRAL</v>
      </c>
      <c r="H756" s="13" t="str">
        <f t="shared" si="45"/>
        <v>BULLISH DIVERGENCE</v>
      </c>
    </row>
    <row r="757" spans="1:8" ht="13.5" x14ac:dyDescent="0.25">
      <c r="A757" s="3">
        <v>43105</v>
      </c>
      <c r="B757" s="2">
        <v>2.35</v>
      </c>
      <c r="C757" s="2">
        <v>2.33</v>
      </c>
      <c r="D757" s="2">
        <v>64935</v>
      </c>
      <c r="E757" s="2">
        <f t="shared" si="44"/>
        <v>31487799</v>
      </c>
      <c r="F757" s="13" t="str">
        <f t="shared" si="47"/>
        <v>BEARISH</v>
      </c>
      <c r="G757" s="13" t="str">
        <f t="shared" si="46"/>
        <v>NEUTRAL</v>
      </c>
      <c r="H757" s="13" t="str">
        <f t="shared" si="45"/>
        <v>NEUTRAL</v>
      </c>
    </row>
    <row r="758" spans="1:8" ht="13.5" x14ac:dyDescent="0.25">
      <c r="A758" s="3">
        <v>43108</v>
      </c>
      <c r="B758" s="2">
        <v>2.37</v>
      </c>
      <c r="C758" s="2">
        <v>2.3498999999999999</v>
      </c>
      <c r="D758" s="2">
        <v>48781</v>
      </c>
      <c r="E758" s="2">
        <f t="shared" si="44"/>
        <v>31536580</v>
      </c>
      <c r="F758" s="13" t="str">
        <f t="shared" si="47"/>
        <v>BULLISH</v>
      </c>
      <c r="G758" s="13" t="str">
        <f t="shared" si="46"/>
        <v>NEUTRAL</v>
      </c>
      <c r="H758" s="13" t="str">
        <f t="shared" si="45"/>
        <v>CONFIRMED BULLISH</v>
      </c>
    </row>
    <row r="759" spans="1:8" ht="13.5" x14ac:dyDescent="0.25">
      <c r="A759" s="3">
        <v>43109</v>
      </c>
      <c r="B759" s="2">
        <v>2.36</v>
      </c>
      <c r="C759" s="2">
        <v>2.3399000000000001</v>
      </c>
      <c r="D759" s="2">
        <v>73624</v>
      </c>
      <c r="E759" s="2">
        <f t="shared" si="44"/>
        <v>31462956</v>
      </c>
      <c r="F759" s="13" t="str">
        <f t="shared" si="47"/>
        <v>BEARISH</v>
      </c>
      <c r="G759" s="13" t="str">
        <f t="shared" si="46"/>
        <v>NEUTRAL</v>
      </c>
      <c r="H759" s="13" t="str">
        <f t="shared" si="45"/>
        <v>BEARISH DIVERGENCE</v>
      </c>
    </row>
    <row r="760" spans="1:8" ht="13.5" x14ac:dyDescent="0.25">
      <c r="A760" s="3">
        <v>43110</v>
      </c>
      <c r="B760" s="2">
        <v>2.2799999999999998</v>
      </c>
      <c r="C760" s="2">
        <v>2.2606000000000002</v>
      </c>
      <c r="D760" s="2">
        <v>44165</v>
      </c>
      <c r="E760" s="2">
        <f t="shared" si="44"/>
        <v>31418791</v>
      </c>
      <c r="F760" s="13" t="str">
        <f t="shared" si="47"/>
        <v>BEARISH</v>
      </c>
      <c r="G760" s="13" t="str">
        <f t="shared" si="46"/>
        <v>NEUTRAL</v>
      </c>
      <c r="H760" s="13" t="str">
        <f t="shared" si="45"/>
        <v>CONFIRMED BEARISH</v>
      </c>
    </row>
    <row r="761" spans="1:8" ht="13.5" x14ac:dyDescent="0.25">
      <c r="A761" s="3">
        <v>43111</v>
      </c>
      <c r="B761" s="2">
        <v>2.2999999999999998</v>
      </c>
      <c r="C761" s="2">
        <v>2.2805</v>
      </c>
      <c r="D761" s="2">
        <v>18831</v>
      </c>
      <c r="E761" s="2">
        <f t="shared" si="44"/>
        <v>31437622</v>
      </c>
      <c r="F761" s="13" t="str">
        <f t="shared" si="47"/>
        <v>BULLISH</v>
      </c>
      <c r="G761" s="13" t="str">
        <f t="shared" si="46"/>
        <v>NEUTRAL</v>
      </c>
      <c r="H761" s="13" t="str">
        <f t="shared" si="45"/>
        <v>NEUTRAL</v>
      </c>
    </row>
    <row r="762" spans="1:8" ht="13.5" x14ac:dyDescent="0.25">
      <c r="A762" s="3">
        <v>43112</v>
      </c>
      <c r="B762" s="2">
        <v>2.2999999999999998</v>
      </c>
      <c r="C762" s="2">
        <v>2.2805</v>
      </c>
      <c r="D762" s="2">
        <v>12711</v>
      </c>
      <c r="E762" s="2">
        <f t="shared" si="44"/>
        <v>31437622</v>
      </c>
      <c r="F762" s="13" t="str">
        <f t="shared" si="47"/>
        <v>BEARISH</v>
      </c>
      <c r="G762" s="13" t="str">
        <f t="shared" si="46"/>
        <v>NEUTRAL</v>
      </c>
      <c r="H762" s="13" t="str">
        <f t="shared" si="45"/>
        <v>CONFIRMED BEARISH</v>
      </c>
    </row>
    <row r="763" spans="1:8" ht="13.5" x14ac:dyDescent="0.25">
      <c r="A763" s="3">
        <v>43115</v>
      </c>
      <c r="B763" s="2">
        <v>2.29</v>
      </c>
      <c r="C763" s="2">
        <v>2.2705000000000002</v>
      </c>
      <c r="D763" s="2">
        <v>44178</v>
      </c>
      <c r="E763" s="2">
        <f t="shared" si="44"/>
        <v>31393444</v>
      </c>
      <c r="F763" s="13" t="str">
        <f t="shared" si="47"/>
        <v>BEARISH</v>
      </c>
      <c r="G763" s="13" t="str">
        <f t="shared" si="46"/>
        <v>NEUTRAL</v>
      </c>
      <c r="H763" s="13" t="str">
        <f t="shared" si="45"/>
        <v>CONFIRMED BEARISH</v>
      </c>
    </row>
    <row r="764" spans="1:8" ht="13.5" x14ac:dyDescent="0.25">
      <c r="A764" s="3">
        <v>43116</v>
      </c>
      <c r="B764" s="2">
        <v>2.2799999999999998</v>
      </c>
      <c r="C764" s="2">
        <v>2.2606000000000002</v>
      </c>
      <c r="D764" s="2">
        <v>17656</v>
      </c>
      <c r="E764" s="2">
        <f t="shared" si="44"/>
        <v>31375788</v>
      </c>
      <c r="F764" s="13" t="str">
        <f t="shared" si="47"/>
        <v>BEARISH</v>
      </c>
      <c r="G764" s="13" t="str">
        <f t="shared" si="46"/>
        <v>NEUTRAL</v>
      </c>
      <c r="H764" s="13" t="str">
        <f t="shared" si="45"/>
        <v>CONFIRMED BEARISH</v>
      </c>
    </row>
    <row r="765" spans="1:8" ht="13.5" x14ac:dyDescent="0.25">
      <c r="A765" s="3">
        <v>43117</v>
      </c>
      <c r="B765" s="2">
        <v>2.2599999999999998</v>
      </c>
      <c r="C765" s="2">
        <v>2.2408000000000001</v>
      </c>
      <c r="D765" s="2">
        <v>243576</v>
      </c>
      <c r="E765" s="2">
        <f t="shared" si="44"/>
        <v>31132212</v>
      </c>
      <c r="F765" s="13" t="str">
        <f t="shared" si="47"/>
        <v>BEARISH</v>
      </c>
      <c r="G765" s="13" t="str">
        <f t="shared" si="46"/>
        <v>NEUTRAL</v>
      </c>
      <c r="H765" s="13" t="str">
        <f t="shared" si="45"/>
        <v>CONFIRMED BEARISH</v>
      </c>
    </row>
    <row r="766" spans="1:8" ht="13.5" x14ac:dyDescent="0.25">
      <c r="A766" s="3">
        <v>43118</v>
      </c>
      <c r="B766" s="2">
        <v>2.2599999999999998</v>
      </c>
      <c r="C766" s="2">
        <v>2.2408000000000001</v>
      </c>
      <c r="D766" s="2">
        <v>92192</v>
      </c>
      <c r="E766" s="2">
        <f t="shared" si="44"/>
        <v>31132212</v>
      </c>
      <c r="F766" s="13" t="str">
        <f t="shared" si="47"/>
        <v>BEARISH</v>
      </c>
      <c r="G766" s="13" t="str">
        <f t="shared" si="46"/>
        <v>NEUTRAL</v>
      </c>
      <c r="H766" s="13" t="str">
        <f t="shared" si="45"/>
        <v>CONFIRMED BEARISH</v>
      </c>
    </row>
    <row r="767" spans="1:8" ht="13.5" x14ac:dyDescent="0.25">
      <c r="A767" s="3">
        <v>43119</v>
      </c>
      <c r="B767" s="2">
        <v>2.31</v>
      </c>
      <c r="C767" s="2">
        <v>2.2904</v>
      </c>
      <c r="D767" s="2">
        <v>224803</v>
      </c>
      <c r="E767" s="2">
        <f t="shared" si="44"/>
        <v>31357015</v>
      </c>
      <c r="F767" s="13" t="str">
        <f t="shared" si="47"/>
        <v>BEARISH</v>
      </c>
      <c r="G767" s="13" t="str">
        <f t="shared" si="46"/>
        <v>NEUTRAL</v>
      </c>
      <c r="H767" s="13" t="str">
        <f t="shared" si="45"/>
        <v>BEARISH DIVERGENCE</v>
      </c>
    </row>
    <row r="768" spans="1:8" ht="13.5" x14ac:dyDescent="0.25">
      <c r="A768" s="3">
        <v>43122</v>
      </c>
      <c r="B768" s="2">
        <v>2.3199999999999998</v>
      </c>
      <c r="C768" s="2">
        <v>2.3003</v>
      </c>
      <c r="D768" s="2">
        <v>59341</v>
      </c>
      <c r="E768" s="2">
        <f t="shared" si="44"/>
        <v>31416356</v>
      </c>
      <c r="F768" s="13" t="str">
        <f t="shared" si="47"/>
        <v>BULLISH</v>
      </c>
      <c r="G768" s="13" t="str">
        <f t="shared" si="46"/>
        <v>NEUTRAL</v>
      </c>
      <c r="H768" s="13" t="str">
        <f t="shared" si="45"/>
        <v>CONFIRMED BULLISH</v>
      </c>
    </row>
    <row r="769" spans="1:8" ht="13.5" x14ac:dyDescent="0.25">
      <c r="A769" s="3">
        <v>43123</v>
      </c>
      <c r="B769" s="2">
        <v>2.27</v>
      </c>
      <c r="C769" s="2">
        <v>2.2507000000000001</v>
      </c>
      <c r="D769" s="2">
        <v>22215</v>
      </c>
      <c r="E769" s="2">
        <f t="shared" si="44"/>
        <v>31394141</v>
      </c>
      <c r="F769" s="13" t="str">
        <f t="shared" si="47"/>
        <v>BULLISH</v>
      </c>
      <c r="G769" s="13" t="str">
        <f t="shared" si="46"/>
        <v>NEUTRAL</v>
      </c>
      <c r="H769" s="13" t="str">
        <f t="shared" si="45"/>
        <v>BULLISH DIVERGENCE</v>
      </c>
    </row>
    <row r="770" spans="1:8" ht="13.5" x14ac:dyDescent="0.25">
      <c r="A770" s="3">
        <v>43124</v>
      </c>
      <c r="B770" s="2">
        <v>2.29</v>
      </c>
      <c r="C770" s="2">
        <v>2.2705000000000002</v>
      </c>
      <c r="D770" s="2">
        <v>140150</v>
      </c>
      <c r="E770" s="2">
        <f t="shared" si="44"/>
        <v>31534291</v>
      </c>
      <c r="F770" s="13" t="str">
        <f t="shared" si="47"/>
        <v>BULLISH</v>
      </c>
      <c r="G770" s="13" t="str">
        <f t="shared" si="46"/>
        <v>NEUTRAL</v>
      </c>
      <c r="H770" s="13" t="str">
        <f t="shared" si="45"/>
        <v>CONFIRMED BULLISH</v>
      </c>
    </row>
    <row r="771" spans="1:8" ht="13.5" x14ac:dyDescent="0.25">
      <c r="A771" s="3">
        <v>43125</v>
      </c>
      <c r="B771" s="2">
        <v>2.31</v>
      </c>
      <c r="C771" s="2">
        <v>2.2904</v>
      </c>
      <c r="D771" s="2">
        <v>115701</v>
      </c>
      <c r="E771" s="2">
        <f t="shared" si="44"/>
        <v>31649992</v>
      </c>
      <c r="F771" s="13" t="str">
        <f t="shared" si="47"/>
        <v>BULLISH</v>
      </c>
      <c r="G771" s="13" t="str">
        <f t="shared" si="46"/>
        <v>NEUTRAL</v>
      </c>
      <c r="H771" s="13" t="str">
        <f t="shared" si="45"/>
        <v>CONFIRMED BULLISH</v>
      </c>
    </row>
    <row r="772" spans="1:8" ht="13.5" x14ac:dyDescent="0.25">
      <c r="A772" s="3">
        <v>43126</v>
      </c>
      <c r="B772" s="2">
        <v>2.25</v>
      </c>
      <c r="C772" s="2">
        <v>2.2309000000000001</v>
      </c>
      <c r="D772" s="2">
        <v>91351</v>
      </c>
      <c r="E772" s="2">
        <f t="shared" ref="E772:E835" si="48">IF(B772&gt;B771, E771+D772, IF(B772&lt;B771, E771-D772, E771))</f>
        <v>31558641</v>
      </c>
      <c r="F772" s="13" t="str">
        <f t="shared" si="47"/>
        <v>BULLISH</v>
      </c>
      <c r="G772" s="13" t="str">
        <f t="shared" si="46"/>
        <v>NEUTRAL</v>
      </c>
      <c r="H772" s="13" t="str">
        <f t="shared" si="45"/>
        <v>BULLISH DIVERGENCE</v>
      </c>
    </row>
    <row r="773" spans="1:8" ht="13.5" x14ac:dyDescent="0.25">
      <c r="A773" s="3">
        <v>43129</v>
      </c>
      <c r="B773" s="2">
        <v>2.2999999999999998</v>
      </c>
      <c r="C773" s="2">
        <v>2.2805</v>
      </c>
      <c r="D773" s="2">
        <v>33730</v>
      </c>
      <c r="E773" s="2">
        <f t="shared" si="48"/>
        <v>31592371</v>
      </c>
      <c r="F773" s="13" t="str">
        <f t="shared" si="47"/>
        <v>BULLISH</v>
      </c>
      <c r="G773" s="13" t="str">
        <f t="shared" si="46"/>
        <v>NEUTRAL</v>
      </c>
      <c r="H773" s="13" t="str">
        <f t="shared" si="45"/>
        <v>BULLISH DIVERGENCE</v>
      </c>
    </row>
    <row r="774" spans="1:8" ht="13.5" x14ac:dyDescent="0.25">
      <c r="A774" s="3">
        <v>43130</v>
      </c>
      <c r="B774" s="2">
        <v>2.31</v>
      </c>
      <c r="C774" s="2">
        <v>2.2904</v>
      </c>
      <c r="D774" s="2">
        <v>79680</v>
      </c>
      <c r="E774" s="2">
        <f t="shared" si="48"/>
        <v>31672051</v>
      </c>
      <c r="F774" s="13" t="str">
        <f t="shared" si="47"/>
        <v>BULLISH</v>
      </c>
      <c r="G774" s="13" t="str">
        <f t="shared" si="46"/>
        <v>NEUTRAL</v>
      </c>
      <c r="H774" s="13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2.31</v>
      </c>
      <c r="C775" s="2">
        <v>2.2904</v>
      </c>
      <c r="D775" s="2">
        <v>87778</v>
      </c>
      <c r="E775" s="2">
        <f t="shared" si="48"/>
        <v>31672051</v>
      </c>
      <c r="F775" s="13" t="str">
        <f t="shared" si="47"/>
        <v>BULLISH</v>
      </c>
      <c r="G775" s="13" t="str">
        <f t="shared" ref="G775:G838" si="50">IF((E775-E770)/E770 &gt; 0.02, "STRONG",
 IF((E775-E770)/E770 &lt; -0.02, "WEAK", "NEUTRAL"))</f>
        <v>NEUTRAL</v>
      </c>
      <c r="H775" s="13" t="str">
        <f t="shared" si="49"/>
        <v>CONFIRMED BULLISH</v>
      </c>
    </row>
    <row r="776" spans="1:8" ht="13.5" x14ac:dyDescent="0.25">
      <c r="A776" s="3">
        <v>43132</v>
      </c>
      <c r="B776" s="2">
        <v>2.31</v>
      </c>
      <c r="C776" s="2">
        <v>2.2904</v>
      </c>
      <c r="D776" s="2">
        <v>125277</v>
      </c>
      <c r="E776" s="2">
        <f t="shared" si="48"/>
        <v>31672051</v>
      </c>
      <c r="F776" s="13" t="str">
        <f t="shared" ref="F776:F839" si="51">IF(E776&gt;E771,"BULLISH",IF(E776&lt;E771,"BEARISH","NEUTRAL"))</f>
        <v>BULLISH</v>
      </c>
      <c r="G776" s="13" t="str">
        <f t="shared" si="50"/>
        <v>NEUTRAL</v>
      </c>
      <c r="H776" s="13" t="str">
        <f t="shared" si="49"/>
        <v>NEUTRAL</v>
      </c>
    </row>
    <row r="777" spans="1:8" ht="13.5" x14ac:dyDescent="0.25">
      <c r="A777" s="3">
        <v>43133</v>
      </c>
      <c r="B777" s="2">
        <v>2.31</v>
      </c>
      <c r="C777" s="2">
        <v>2.2904</v>
      </c>
      <c r="D777" s="2">
        <v>75024</v>
      </c>
      <c r="E777" s="2">
        <f t="shared" si="48"/>
        <v>31672051</v>
      </c>
      <c r="F777" s="13" t="str">
        <f t="shared" si="51"/>
        <v>BULLISH</v>
      </c>
      <c r="G777" s="13" t="str">
        <f t="shared" si="50"/>
        <v>NEUTRAL</v>
      </c>
      <c r="H777" s="13" t="str">
        <f t="shared" si="49"/>
        <v>CONFIRMED BULLISH</v>
      </c>
    </row>
    <row r="778" spans="1:8" ht="13.5" x14ac:dyDescent="0.25">
      <c r="A778" s="3">
        <v>43136</v>
      </c>
      <c r="B778" s="2">
        <v>2.34</v>
      </c>
      <c r="C778" s="2">
        <v>2.3201000000000001</v>
      </c>
      <c r="D778" s="2">
        <v>223086</v>
      </c>
      <c r="E778" s="2">
        <f t="shared" si="48"/>
        <v>31895137</v>
      </c>
      <c r="F778" s="13" t="str">
        <f t="shared" si="51"/>
        <v>BULLISH</v>
      </c>
      <c r="G778" s="13" t="str">
        <f t="shared" si="50"/>
        <v>NEUTRAL</v>
      </c>
      <c r="H778" s="13" t="str">
        <f t="shared" si="49"/>
        <v>CONFIRMED BULLISH</v>
      </c>
    </row>
    <row r="779" spans="1:8" ht="13.5" x14ac:dyDescent="0.25">
      <c r="A779" s="3">
        <v>43137</v>
      </c>
      <c r="B779" s="2">
        <v>2.29</v>
      </c>
      <c r="C779" s="2">
        <v>2.2705000000000002</v>
      </c>
      <c r="D779" s="2">
        <v>117086</v>
      </c>
      <c r="E779" s="2">
        <f t="shared" si="48"/>
        <v>31778051</v>
      </c>
      <c r="F779" s="13" t="str">
        <f t="shared" si="51"/>
        <v>BULLISH</v>
      </c>
      <c r="G779" s="13" t="str">
        <f t="shared" si="50"/>
        <v>NEUTRAL</v>
      </c>
      <c r="H779" s="13" t="str">
        <f t="shared" si="49"/>
        <v>BULLISH DIVERGENCE</v>
      </c>
    </row>
    <row r="780" spans="1:8" ht="13.5" x14ac:dyDescent="0.25">
      <c r="A780" s="3">
        <v>43138</v>
      </c>
      <c r="B780" s="2">
        <v>2.39</v>
      </c>
      <c r="C780" s="2">
        <v>2.3696999999999999</v>
      </c>
      <c r="D780" s="2">
        <v>341478</v>
      </c>
      <c r="E780" s="2">
        <f t="shared" si="48"/>
        <v>32119529</v>
      </c>
      <c r="F780" s="13" t="str">
        <f t="shared" si="51"/>
        <v>BULLISH</v>
      </c>
      <c r="G780" s="13" t="str">
        <f t="shared" si="50"/>
        <v>NEUTRAL</v>
      </c>
      <c r="H780" s="13" t="str">
        <f t="shared" si="49"/>
        <v>CONFIRMED BULLISH</v>
      </c>
    </row>
    <row r="781" spans="1:8" ht="13.5" x14ac:dyDescent="0.25">
      <c r="A781" s="3">
        <v>43139</v>
      </c>
      <c r="B781" s="2">
        <v>2.42</v>
      </c>
      <c r="C781" s="2">
        <v>2.3994</v>
      </c>
      <c r="D781" s="2">
        <v>246890</v>
      </c>
      <c r="E781" s="2">
        <f t="shared" si="48"/>
        <v>32366419</v>
      </c>
      <c r="F781" s="13" t="str">
        <f t="shared" si="51"/>
        <v>BULLISH</v>
      </c>
      <c r="G781" s="13" t="str">
        <f t="shared" si="50"/>
        <v>STRONG</v>
      </c>
      <c r="H781" s="13" t="str">
        <f t="shared" si="49"/>
        <v>CONFIRMED BULLISH</v>
      </c>
    </row>
    <row r="782" spans="1:8" ht="13.5" x14ac:dyDescent="0.25">
      <c r="A782" s="3">
        <v>43140</v>
      </c>
      <c r="B782" s="2">
        <v>2.37</v>
      </c>
      <c r="C782" s="2">
        <v>2.3498999999999999</v>
      </c>
      <c r="D782" s="2">
        <v>80526</v>
      </c>
      <c r="E782" s="2">
        <f t="shared" si="48"/>
        <v>32285893</v>
      </c>
      <c r="F782" s="13" t="str">
        <f t="shared" si="51"/>
        <v>BULLISH</v>
      </c>
      <c r="G782" s="13" t="str">
        <f t="shared" si="50"/>
        <v>NEUTRAL</v>
      </c>
      <c r="H782" s="13" t="str">
        <f t="shared" si="49"/>
        <v>CONFIRMED BULLISH</v>
      </c>
    </row>
    <row r="783" spans="1:8" ht="13.5" x14ac:dyDescent="0.25">
      <c r="A783" s="3">
        <v>43143</v>
      </c>
      <c r="B783" s="2">
        <v>2.4300000000000002</v>
      </c>
      <c r="C783" s="2">
        <v>2.4093</v>
      </c>
      <c r="D783" s="2">
        <v>135704</v>
      </c>
      <c r="E783" s="2">
        <f t="shared" si="48"/>
        <v>32421597</v>
      </c>
      <c r="F783" s="13" t="str">
        <f t="shared" si="51"/>
        <v>BULLISH</v>
      </c>
      <c r="G783" s="13" t="str">
        <f t="shared" si="50"/>
        <v>NEUTRAL</v>
      </c>
      <c r="H783" s="13" t="str">
        <f t="shared" si="49"/>
        <v>CONFIRMED BULLISH</v>
      </c>
    </row>
    <row r="784" spans="1:8" ht="13.5" x14ac:dyDescent="0.25">
      <c r="A784" s="3">
        <v>43144</v>
      </c>
      <c r="B784" s="2">
        <v>2.5</v>
      </c>
      <c r="C784" s="2">
        <v>2.4788000000000001</v>
      </c>
      <c r="D784" s="2">
        <v>790808</v>
      </c>
      <c r="E784" s="2">
        <f t="shared" si="48"/>
        <v>33212405</v>
      </c>
      <c r="F784" s="13" t="str">
        <f t="shared" si="51"/>
        <v>BULLISH</v>
      </c>
      <c r="G784" s="13" t="str">
        <f t="shared" si="50"/>
        <v>STRONG</v>
      </c>
      <c r="H784" s="13" t="str">
        <f t="shared" si="49"/>
        <v>CONFIRMED BULLISH</v>
      </c>
    </row>
    <row r="785" spans="1:8" ht="13.5" x14ac:dyDescent="0.25">
      <c r="A785" s="3">
        <v>43145</v>
      </c>
      <c r="B785" s="2">
        <v>2.56</v>
      </c>
      <c r="C785" s="2">
        <v>2.5381999999999998</v>
      </c>
      <c r="D785" s="2">
        <v>682535</v>
      </c>
      <c r="E785" s="2">
        <f t="shared" si="48"/>
        <v>33894940</v>
      </c>
      <c r="F785" s="13" t="str">
        <f t="shared" si="51"/>
        <v>BULLISH</v>
      </c>
      <c r="G785" s="13" t="str">
        <f t="shared" si="50"/>
        <v>STRONG</v>
      </c>
      <c r="H785" s="13" t="str">
        <f t="shared" si="49"/>
        <v>CONFIRMED BULLISH</v>
      </c>
    </row>
    <row r="786" spans="1:8" ht="13.5" x14ac:dyDescent="0.25">
      <c r="A786" s="3">
        <v>43146</v>
      </c>
      <c r="B786" s="2">
        <v>2.5</v>
      </c>
      <c r="C786" s="2">
        <v>2.4788000000000001</v>
      </c>
      <c r="D786" s="2">
        <v>166061</v>
      </c>
      <c r="E786" s="2">
        <f t="shared" si="48"/>
        <v>33728879</v>
      </c>
      <c r="F786" s="13" t="str">
        <f t="shared" si="51"/>
        <v>BULLISH</v>
      </c>
      <c r="G786" s="13" t="str">
        <f t="shared" si="50"/>
        <v>STRONG</v>
      </c>
      <c r="H786" s="13" t="str">
        <f t="shared" si="49"/>
        <v>CONFIRMED BULLISH</v>
      </c>
    </row>
    <row r="787" spans="1:8" ht="13.5" x14ac:dyDescent="0.25">
      <c r="A787" s="3">
        <v>43147</v>
      </c>
      <c r="B787" s="2">
        <v>2.46</v>
      </c>
      <c r="C787" s="2">
        <v>2.4390999999999998</v>
      </c>
      <c r="D787" s="2">
        <v>85888</v>
      </c>
      <c r="E787" s="2">
        <f t="shared" si="48"/>
        <v>33642991</v>
      </c>
      <c r="F787" s="13" t="str">
        <f t="shared" si="51"/>
        <v>BULLISH</v>
      </c>
      <c r="G787" s="13" t="str">
        <f t="shared" si="50"/>
        <v>STRONG</v>
      </c>
      <c r="H787" s="13" t="str">
        <f t="shared" si="49"/>
        <v>CONFIRMED BULLISH</v>
      </c>
    </row>
    <row r="788" spans="1:8" ht="13.5" x14ac:dyDescent="0.25">
      <c r="A788" s="3">
        <v>43150</v>
      </c>
      <c r="B788" s="2">
        <v>2.46</v>
      </c>
      <c r="C788" s="2">
        <v>2.4390999999999998</v>
      </c>
      <c r="D788" s="2">
        <v>64177</v>
      </c>
      <c r="E788" s="2">
        <f t="shared" si="48"/>
        <v>33642991</v>
      </c>
      <c r="F788" s="13" t="str">
        <f t="shared" si="51"/>
        <v>BULLISH</v>
      </c>
      <c r="G788" s="13" t="str">
        <f t="shared" si="50"/>
        <v>STRONG</v>
      </c>
      <c r="H788" s="13" t="str">
        <f t="shared" si="49"/>
        <v>CONFIRMED BULLISH</v>
      </c>
    </row>
    <row r="789" spans="1:8" ht="13.5" x14ac:dyDescent="0.25">
      <c r="A789" s="3">
        <v>43151</v>
      </c>
      <c r="B789" s="2">
        <v>2.4700000000000002</v>
      </c>
      <c r="C789" s="2">
        <v>2.4489999999999998</v>
      </c>
      <c r="D789" s="2">
        <v>80278</v>
      </c>
      <c r="E789" s="2">
        <f t="shared" si="48"/>
        <v>33723269</v>
      </c>
      <c r="F789" s="13" t="str">
        <f t="shared" si="51"/>
        <v>BULLISH</v>
      </c>
      <c r="G789" s="13" t="str">
        <f t="shared" si="50"/>
        <v>NEUTRAL</v>
      </c>
      <c r="H789" s="13" t="str">
        <f t="shared" si="49"/>
        <v>BULLISH DIVERGENCE</v>
      </c>
    </row>
    <row r="790" spans="1:8" ht="13.5" x14ac:dyDescent="0.25">
      <c r="A790" s="3">
        <v>43152</v>
      </c>
      <c r="B790" s="2">
        <v>2.4500000000000002</v>
      </c>
      <c r="C790" s="2">
        <v>2.4291999999999998</v>
      </c>
      <c r="D790" s="2">
        <v>43203</v>
      </c>
      <c r="E790" s="2">
        <f t="shared" si="48"/>
        <v>33680066</v>
      </c>
      <c r="F790" s="13" t="str">
        <f t="shared" si="51"/>
        <v>BEARISH</v>
      </c>
      <c r="G790" s="13" t="str">
        <f t="shared" si="50"/>
        <v>NEUTRAL</v>
      </c>
      <c r="H790" s="13" t="str">
        <f t="shared" si="49"/>
        <v>CONFIRMED BEARISH</v>
      </c>
    </row>
    <row r="791" spans="1:8" ht="13.5" x14ac:dyDescent="0.25">
      <c r="A791" s="3">
        <v>43153</v>
      </c>
      <c r="B791" s="2">
        <v>2.44</v>
      </c>
      <c r="C791" s="2">
        <v>2.4192999999999998</v>
      </c>
      <c r="D791" s="2">
        <v>100026</v>
      </c>
      <c r="E791" s="2">
        <f t="shared" si="48"/>
        <v>33580040</v>
      </c>
      <c r="F791" s="13" t="str">
        <f t="shared" si="51"/>
        <v>BEARISH</v>
      </c>
      <c r="G791" s="13" t="str">
        <f t="shared" si="50"/>
        <v>NEUTRAL</v>
      </c>
      <c r="H791" s="13" t="str">
        <f t="shared" si="49"/>
        <v>CONFIRMED BEARISH</v>
      </c>
    </row>
    <row r="792" spans="1:8" ht="13.5" x14ac:dyDescent="0.25">
      <c r="A792" s="3">
        <v>43154</v>
      </c>
      <c r="B792" s="2">
        <v>2.46</v>
      </c>
      <c r="C792" s="2">
        <v>2.4390999999999998</v>
      </c>
      <c r="D792" s="2">
        <v>41074</v>
      </c>
      <c r="E792" s="2">
        <f t="shared" si="48"/>
        <v>33621114</v>
      </c>
      <c r="F792" s="13" t="str">
        <f t="shared" si="51"/>
        <v>BEARISH</v>
      </c>
      <c r="G792" s="13" t="str">
        <f t="shared" si="50"/>
        <v>NEUTRAL</v>
      </c>
      <c r="H792" s="13" t="str">
        <f t="shared" si="49"/>
        <v>NEUTRAL</v>
      </c>
    </row>
    <row r="793" spans="1:8" ht="13.5" x14ac:dyDescent="0.25">
      <c r="A793" s="3">
        <v>43157</v>
      </c>
      <c r="B793" s="2">
        <v>2.4500000000000002</v>
      </c>
      <c r="C793" s="2">
        <v>2.4291999999999998</v>
      </c>
      <c r="D793" s="2">
        <v>51374</v>
      </c>
      <c r="E793" s="2">
        <f t="shared" si="48"/>
        <v>33569740</v>
      </c>
      <c r="F793" s="13" t="str">
        <f t="shared" si="51"/>
        <v>BEARISH</v>
      </c>
      <c r="G793" s="13" t="str">
        <f t="shared" si="50"/>
        <v>NEUTRAL</v>
      </c>
      <c r="H793" s="13" t="str">
        <f t="shared" si="49"/>
        <v>CONFIRMED BEARISH</v>
      </c>
    </row>
    <row r="794" spans="1:8" ht="13.5" x14ac:dyDescent="0.25">
      <c r="A794" s="3">
        <v>43158</v>
      </c>
      <c r="B794" s="2">
        <v>2.4500000000000002</v>
      </c>
      <c r="C794" s="2">
        <v>2.4291999999999998</v>
      </c>
      <c r="D794" s="2">
        <v>50753</v>
      </c>
      <c r="E794" s="2">
        <f t="shared" si="48"/>
        <v>33569740</v>
      </c>
      <c r="F794" s="13" t="str">
        <f t="shared" si="51"/>
        <v>BEARISH</v>
      </c>
      <c r="G794" s="13" t="str">
        <f t="shared" si="50"/>
        <v>NEUTRAL</v>
      </c>
      <c r="H794" s="13" t="str">
        <f t="shared" si="49"/>
        <v>CONFIRMED BEARISH</v>
      </c>
    </row>
    <row r="795" spans="1:8" ht="13.5" x14ac:dyDescent="0.25">
      <c r="A795" s="3">
        <v>43159</v>
      </c>
      <c r="B795" s="2">
        <v>2.4300000000000002</v>
      </c>
      <c r="C795" s="2">
        <v>2.4093</v>
      </c>
      <c r="D795" s="2">
        <v>22450</v>
      </c>
      <c r="E795" s="2">
        <f t="shared" si="48"/>
        <v>33547290</v>
      </c>
      <c r="F795" s="13" t="str">
        <f t="shared" si="51"/>
        <v>BEARISH</v>
      </c>
      <c r="G795" s="13" t="str">
        <f t="shared" si="50"/>
        <v>NEUTRAL</v>
      </c>
      <c r="H795" s="13" t="str">
        <f t="shared" si="49"/>
        <v>CONFIRMED BEARISH</v>
      </c>
    </row>
    <row r="796" spans="1:8" ht="13.5" x14ac:dyDescent="0.25">
      <c r="A796" s="3">
        <v>43160</v>
      </c>
      <c r="B796" s="2">
        <v>2.44</v>
      </c>
      <c r="C796" s="2">
        <v>2.4192999999999998</v>
      </c>
      <c r="D796" s="2">
        <v>28742</v>
      </c>
      <c r="E796" s="2">
        <f t="shared" si="48"/>
        <v>33576032</v>
      </c>
      <c r="F796" s="13" t="str">
        <f t="shared" si="51"/>
        <v>BEARISH</v>
      </c>
      <c r="G796" s="13" t="str">
        <f t="shared" si="50"/>
        <v>NEUTRAL</v>
      </c>
      <c r="H796" s="13" t="str">
        <f t="shared" si="49"/>
        <v>NEUTRAL</v>
      </c>
    </row>
    <row r="797" spans="1:8" ht="13.5" x14ac:dyDescent="0.25">
      <c r="A797" s="3">
        <v>43161</v>
      </c>
      <c r="B797" s="2">
        <v>2.39</v>
      </c>
      <c r="C797" s="2">
        <v>2.3696999999999999</v>
      </c>
      <c r="D797" s="2">
        <v>160694</v>
      </c>
      <c r="E797" s="2">
        <f t="shared" si="48"/>
        <v>33415338</v>
      </c>
      <c r="F797" s="13" t="str">
        <f t="shared" si="51"/>
        <v>BEARISH</v>
      </c>
      <c r="G797" s="13" t="str">
        <f t="shared" si="50"/>
        <v>NEUTRAL</v>
      </c>
      <c r="H797" s="13" t="str">
        <f t="shared" si="49"/>
        <v>CONFIRMED BEARISH</v>
      </c>
    </row>
    <row r="798" spans="1:8" ht="13.5" x14ac:dyDescent="0.25">
      <c r="A798" s="3">
        <v>43164</v>
      </c>
      <c r="B798" s="2">
        <v>2.46</v>
      </c>
      <c r="C798" s="2">
        <v>2.4390999999999998</v>
      </c>
      <c r="D798" s="2">
        <v>153685</v>
      </c>
      <c r="E798" s="2">
        <f t="shared" si="48"/>
        <v>33569023</v>
      </c>
      <c r="F798" s="13" t="str">
        <f t="shared" si="51"/>
        <v>BEARISH</v>
      </c>
      <c r="G798" s="13" t="str">
        <f t="shared" si="50"/>
        <v>NEUTRAL</v>
      </c>
      <c r="H798" s="13" t="str">
        <f t="shared" si="49"/>
        <v>BEARISH DIVERGENCE</v>
      </c>
    </row>
    <row r="799" spans="1:8" ht="13.5" x14ac:dyDescent="0.25">
      <c r="A799" s="3">
        <v>43165</v>
      </c>
      <c r="B799" s="2">
        <v>2.4500000000000002</v>
      </c>
      <c r="C799" s="2">
        <v>2.4291999999999998</v>
      </c>
      <c r="D799" s="2">
        <v>46939</v>
      </c>
      <c r="E799" s="2">
        <f t="shared" si="48"/>
        <v>33522084</v>
      </c>
      <c r="F799" s="13" t="str">
        <f t="shared" si="51"/>
        <v>BEARISH</v>
      </c>
      <c r="G799" s="13" t="str">
        <f t="shared" si="50"/>
        <v>NEUTRAL</v>
      </c>
      <c r="H799" s="13" t="str">
        <f t="shared" si="49"/>
        <v>NEUTRAL</v>
      </c>
    </row>
    <row r="800" spans="1:8" ht="13.5" x14ac:dyDescent="0.25">
      <c r="A800" s="3">
        <v>43166</v>
      </c>
      <c r="B800" s="2">
        <v>2.44</v>
      </c>
      <c r="C800" s="2">
        <v>2.4192999999999998</v>
      </c>
      <c r="D800" s="2">
        <v>27671</v>
      </c>
      <c r="E800" s="2">
        <f t="shared" si="48"/>
        <v>33494413</v>
      </c>
      <c r="F800" s="13" t="str">
        <f t="shared" si="51"/>
        <v>BEARISH</v>
      </c>
      <c r="G800" s="13" t="str">
        <f t="shared" si="50"/>
        <v>NEUTRAL</v>
      </c>
      <c r="H800" s="13" t="str">
        <f t="shared" si="49"/>
        <v>BEARISH DIVERGENCE</v>
      </c>
    </row>
    <row r="801" spans="1:8" ht="13.5" x14ac:dyDescent="0.25">
      <c r="A801" s="3">
        <v>43167</v>
      </c>
      <c r="B801" s="2">
        <v>2.4</v>
      </c>
      <c r="C801" s="2">
        <v>2.3795999999999999</v>
      </c>
      <c r="D801" s="2">
        <v>135733</v>
      </c>
      <c r="E801" s="2">
        <f t="shared" si="48"/>
        <v>33358680</v>
      </c>
      <c r="F801" s="13" t="str">
        <f t="shared" si="51"/>
        <v>BEARISH</v>
      </c>
      <c r="G801" s="13" t="str">
        <f t="shared" si="50"/>
        <v>NEUTRAL</v>
      </c>
      <c r="H801" s="13" t="str">
        <f t="shared" si="49"/>
        <v>CONFIRMED BEARISH</v>
      </c>
    </row>
    <row r="802" spans="1:8" ht="13.5" x14ac:dyDescent="0.25">
      <c r="A802" s="3">
        <v>43168</v>
      </c>
      <c r="B802" s="2">
        <v>2.38</v>
      </c>
      <c r="C802" s="2">
        <v>2.3597999999999999</v>
      </c>
      <c r="D802" s="2">
        <v>226754</v>
      </c>
      <c r="E802" s="2">
        <f t="shared" si="48"/>
        <v>33131926</v>
      </c>
      <c r="F802" s="13" t="str">
        <f t="shared" si="51"/>
        <v>BEARISH</v>
      </c>
      <c r="G802" s="13" t="str">
        <f t="shared" si="50"/>
        <v>NEUTRAL</v>
      </c>
      <c r="H802" s="13" t="str">
        <f t="shared" si="49"/>
        <v>CONFIRMED BEARISH</v>
      </c>
    </row>
    <row r="803" spans="1:8" ht="13.5" x14ac:dyDescent="0.25">
      <c r="A803" s="3">
        <v>43171</v>
      </c>
      <c r="B803" s="2">
        <v>2.38</v>
      </c>
      <c r="C803" s="2">
        <v>2.3597999999999999</v>
      </c>
      <c r="D803" s="2">
        <v>147712</v>
      </c>
      <c r="E803" s="2">
        <f t="shared" si="48"/>
        <v>33131926</v>
      </c>
      <c r="F803" s="13" t="str">
        <f t="shared" si="51"/>
        <v>BEARISH</v>
      </c>
      <c r="G803" s="13" t="str">
        <f t="shared" si="50"/>
        <v>NEUTRAL</v>
      </c>
      <c r="H803" s="13" t="str">
        <f t="shared" si="49"/>
        <v>CONFIRMED BEARISH</v>
      </c>
    </row>
    <row r="804" spans="1:8" ht="13.5" x14ac:dyDescent="0.25">
      <c r="A804" s="3">
        <v>43172</v>
      </c>
      <c r="B804" s="2">
        <v>2.31</v>
      </c>
      <c r="C804" s="2">
        <v>2.2904</v>
      </c>
      <c r="D804" s="2">
        <v>103411</v>
      </c>
      <c r="E804" s="2">
        <f t="shared" si="48"/>
        <v>33028515</v>
      </c>
      <c r="F804" s="13" t="str">
        <f t="shared" si="51"/>
        <v>BEARISH</v>
      </c>
      <c r="G804" s="13" t="str">
        <f t="shared" si="50"/>
        <v>NEUTRAL</v>
      </c>
      <c r="H804" s="13" t="str">
        <f t="shared" si="49"/>
        <v>CONFIRMED BEARISH</v>
      </c>
    </row>
    <row r="805" spans="1:8" ht="13.5" x14ac:dyDescent="0.25">
      <c r="A805" s="3">
        <v>43173</v>
      </c>
      <c r="B805" s="2">
        <v>2.25</v>
      </c>
      <c r="C805" s="2">
        <v>2.2309000000000001</v>
      </c>
      <c r="D805" s="2">
        <v>333688</v>
      </c>
      <c r="E805" s="2">
        <f t="shared" si="48"/>
        <v>32694827</v>
      </c>
      <c r="F805" s="13" t="str">
        <f t="shared" si="51"/>
        <v>BEARISH</v>
      </c>
      <c r="G805" s="13" t="str">
        <f t="shared" si="50"/>
        <v>WEAK</v>
      </c>
      <c r="H805" s="13" t="str">
        <f t="shared" si="49"/>
        <v>CONFIRMED BEARISH</v>
      </c>
    </row>
    <row r="806" spans="1:8" ht="13.5" x14ac:dyDescent="0.25">
      <c r="A806" s="3">
        <v>43174</v>
      </c>
      <c r="B806" s="2">
        <v>2.25</v>
      </c>
      <c r="C806" s="2">
        <v>2.2309000000000001</v>
      </c>
      <c r="D806" s="2">
        <v>0</v>
      </c>
      <c r="E806" s="2">
        <f t="shared" si="48"/>
        <v>32694827</v>
      </c>
      <c r="F806" s="13" t="str">
        <f t="shared" si="51"/>
        <v>BEARISH</v>
      </c>
      <c r="G806" s="13" t="str">
        <f t="shared" si="50"/>
        <v>NEUTRAL</v>
      </c>
      <c r="H806" s="13" t="str">
        <f t="shared" si="49"/>
        <v>CONFIRMED BEARISH</v>
      </c>
    </row>
    <row r="807" spans="1:8" ht="13.5" x14ac:dyDescent="0.25">
      <c r="A807" s="3">
        <v>43175</v>
      </c>
      <c r="B807" s="2">
        <v>2.25</v>
      </c>
      <c r="C807" s="2">
        <v>2.2309000000000001</v>
      </c>
      <c r="D807" s="2">
        <v>0</v>
      </c>
      <c r="E807" s="2">
        <f t="shared" si="48"/>
        <v>32694827</v>
      </c>
      <c r="F807" s="13" t="str">
        <f t="shared" si="51"/>
        <v>BEARISH</v>
      </c>
      <c r="G807" s="13" t="str">
        <f t="shared" si="50"/>
        <v>NEUTRAL</v>
      </c>
      <c r="H807" s="13" t="str">
        <f t="shared" si="49"/>
        <v>CONFIRMED BEARISH</v>
      </c>
    </row>
    <row r="808" spans="1:8" ht="13.5" x14ac:dyDescent="0.25">
      <c r="A808" s="3">
        <v>43178</v>
      </c>
      <c r="B808" s="2">
        <v>2.35</v>
      </c>
      <c r="C808" s="2">
        <v>2.33</v>
      </c>
      <c r="D808" s="2">
        <v>0</v>
      </c>
      <c r="E808" s="2">
        <f t="shared" si="48"/>
        <v>32694827</v>
      </c>
      <c r="F808" s="13" t="str">
        <f t="shared" si="51"/>
        <v>BEARISH</v>
      </c>
      <c r="G808" s="13" t="str">
        <f t="shared" si="50"/>
        <v>NEUTRAL</v>
      </c>
      <c r="H808" s="13" t="str">
        <f t="shared" si="49"/>
        <v>CONFIRMED BEARISH</v>
      </c>
    </row>
    <row r="809" spans="1:8" ht="13.5" x14ac:dyDescent="0.25">
      <c r="A809" s="3">
        <v>43180</v>
      </c>
      <c r="B809" s="2">
        <v>2.2999999999999998</v>
      </c>
      <c r="C809" s="2">
        <v>2.2805</v>
      </c>
      <c r="D809" s="2">
        <v>245492</v>
      </c>
      <c r="E809" s="2">
        <f t="shared" si="48"/>
        <v>32449335</v>
      </c>
      <c r="F809" s="13" t="str">
        <f t="shared" si="51"/>
        <v>BEARISH</v>
      </c>
      <c r="G809" s="13" t="str">
        <f t="shared" si="50"/>
        <v>NEUTRAL</v>
      </c>
      <c r="H809" s="13" t="str">
        <f t="shared" si="49"/>
        <v>CONFIRMED BEARISH</v>
      </c>
    </row>
    <row r="810" spans="1:8" ht="13.5" x14ac:dyDescent="0.25">
      <c r="A810" s="3">
        <v>43181</v>
      </c>
      <c r="B810" s="2">
        <v>2.25</v>
      </c>
      <c r="C810" s="2">
        <v>2.2309000000000001</v>
      </c>
      <c r="D810" s="2">
        <v>136203</v>
      </c>
      <c r="E810" s="2">
        <f t="shared" si="48"/>
        <v>32313132</v>
      </c>
      <c r="F810" s="13" t="str">
        <f t="shared" si="51"/>
        <v>BEARISH</v>
      </c>
      <c r="G810" s="13" t="str">
        <f t="shared" si="50"/>
        <v>NEUTRAL</v>
      </c>
      <c r="H810" s="13" t="str">
        <f t="shared" si="49"/>
        <v>NEUTRAL</v>
      </c>
    </row>
    <row r="811" spans="1:8" ht="13.5" x14ac:dyDescent="0.25">
      <c r="A811" s="3">
        <v>43182</v>
      </c>
      <c r="B811" s="2">
        <v>2.21</v>
      </c>
      <c r="C811" s="2">
        <v>2.1911999999999998</v>
      </c>
      <c r="D811" s="2">
        <v>467360</v>
      </c>
      <c r="E811" s="2">
        <f t="shared" si="48"/>
        <v>31845772</v>
      </c>
      <c r="F811" s="13" t="str">
        <f t="shared" si="51"/>
        <v>BEARISH</v>
      </c>
      <c r="G811" s="13" t="str">
        <f t="shared" si="50"/>
        <v>WEAK</v>
      </c>
      <c r="H811" s="13" t="str">
        <f t="shared" si="49"/>
        <v>CONFIRMED BEARISH</v>
      </c>
    </row>
    <row r="812" spans="1:8" ht="13.5" x14ac:dyDescent="0.25">
      <c r="A812" s="3">
        <v>43185</v>
      </c>
      <c r="B812" s="2">
        <v>2.17</v>
      </c>
      <c r="C812" s="2">
        <v>2.1516000000000002</v>
      </c>
      <c r="D812" s="2">
        <v>190641</v>
      </c>
      <c r="E812" s="2">
        <f t="shared" si="48"/>
        <v>31655131</v>
      </c>
      <c r="F812" s="13" t="str">
        <f t="shared" si="51"/>
        <v>BEARISH</v>
      </c>
      <c r="G812" s="13" t="str">
        <f t="shared" si="50"/>
        <v>WEAK</v>
      </c>
      <c r="H812" s="13" t="str">
        <f t="shared" si="49"/>
        <v>CONFIRMED BEARISH</v>
      </c>
    </row>
    <row r="813" spans="1:8" ht="13.5" x14ac:dyDescent="0.25">
      <c r="A813" s="3">
        <v>43186</v>
      </c>
      <c r="B813" s="2">
        <v>2.25</v>
      </c>
      <c r="C813" s="2">
        <v>2.2309000000000001</v>
      </c>
      <c r="D813" s="2">
        <v>201712</v>
      </c>
      <c r="E813" s="2">
        <f t="shared" si="48"/>
        <v>31856843</v>
      </c>
      <c r="F813" s="13" t="str">
        <f t="shared" si="51"/>
        <v>BEARISH</v>
      </c>
      <c r="G813" s="13" t="str">
        <f t="shared" si="50"/>
        <v>WEAK</v>
      </c>
      <c r="H813" s="13" t="str">
        <f t="shared" si="49"/>
        <v>CONFIRMED BEARISH</v>
      </c>
    </row>
    <row r="814" spans="1:8" ht="13.5" x14ac:dyDescent="0.25">
      <c r="A814" s="3">
        <v>43187</v>
      </c>
      <c r="B814" s="2">
        <v>2.25</v>
      </c>
      <c r="C814" s="2">
        <v>2.2309000000000001</v>
      </c>
      <c r="D814" s="2">
        <v>33123</v>
      </c>
      <c r="E814" s="2">
        <f t="shared" si="48"/>
        <v>31856843</v>
      </c>
      <c r="F814" s="13" t="str">
        <f t="shared" si="51"/>
        <v>BEARISH</v>
      </c>
      <c r="G814" s="13" t="str">
        <f t="shared" si="50"/>
        <v>NEUTRAL</v>
      </c>
      <c r="H814" s="13" t="str">
        <f t="shared" si="49"/>
        <v>CONFIRMED BEARISH</v>
      </c>
    </row>
    <row r="815" spans="1:8" ht="13.5" x14ac:dyDescent="0.25">
      <c r="A815" s="3">
        <v>43188</v>
      </c>
      <c r="B815" s="2">
        <v>2.2200000000000002</v>
      </c>
      <c r="C815" s="2">
        <v>2.2010999999999998</v>
      </c>
      <c r="D815" s="2">
        <v>45148</v>
      </c>
      <c r="E815" s="2">
        <f t="shared" si="48"/>
        <v>31811695</v>
      </c>
      <c r="F815" s="13" t="str">
        <f t="shared" si="51"/>
        <v>BEARISH</v>
      </c>
      <c r="G815" s="13" t="str">
        <f t="shared" si="50"/>
        <v>NEUTRAL</v>
      </c>
      <c r="H815" s="13" t="str">
        <f t="shared" si="49"/>
        <v>CONFIRMED BEARISH</v>
      </c>
    </row>
    <row r="816" spans="1:8" ht="13.5" x14ac:dyDescent="0.25">
      <c r="A816" s="3">
        <v>43189</v>
      </c>
      <c r="B816" s="2">
        <v>2.21</v>
      </c>
      <c r="C816" s="2">
        <v>2.1911999999999998</v>
      </c>
      <c r="D816" s="2">
        <v>104305</v>
      </c>
      <c r="E816" s="2">
        <f t="shared" si="48"/>
        <v>31707390</v>
      </c>
      <c r="F816" s="13" t="str">
        <f t="shared" si="51"/>
        <v>BEARISH</v>
      </c>
      <c r="G816" s="13" t="str">
        <f t="shared" si="50"/>
        <v>NEUTRAL</v>
      </c>
      <c r="H816" s="13" t="str">
        <f t="shared" si="49"/>
        <v>NEUTRAL</v>
      </c>
    </row>
    <row r="817" spans="1:8" ht="13.5" x14ac:dyDescent="0.25">
      <c r="A817" s="3">
        <v>43192</v>
      </c>
      <c r="B817" s="2">
        <v>2.09</v>
      </c>
      <c r="C817" s="2">
        <v>2.0722</v>
      </c>
      <c r="D817" s="2">
        <v>500206</v>
      </c>
      <c r="E817" s="2">
        <f t="shared" si="48"/>
        <v>31207184</v>
      </c>
      <c r="F817" s="13" t="str">
        <f t="shared" si="51"/>
        <v>BEARISH</v>
      </c>
      <c r="G817" s="13" t="str">
        <f t="shared" si="50"/>
        <v>NEUTRAL</v>
      </c>
      <c r="H817" s="13" t="str">
        <f t="shared" si="49"/>
        <v>CONFIRMED BEARISH</v>
      </c>
    </row>
    <row r="818" spans="1:8" ht="13.5" x14ac:dyDescent="0.25">
      <c r="A818" s="3">
        <v>43193</v>
      </c>
      <c r="B818" s="2">
        <v>2.14</v>
      </c>
      <c r="C818" s="2">
        <v>2.1217999999999999</v>
      </c>
      <c r="D818" s="2">
        <v>195851</v>
      </c>
      <c r="E818" s="2">
        <f t="shared" si="48"/>
        <v>31403035</v>
      </c>
      <c r="F818" s="13" t="str">
        <f t="shared" si="51"/>
        <v>BEARISH</v>
      </c>
      <c r="G818" s="13" t="str">
        <f t="shared" si="50"/>
        <v>NEUTRAL</v>
      </c>
      <c r="H818" s="13" t="str">
        <f t="shared" si="49"/>
        <v>CONFIRMED BEARISH</v>
      </c>
    </row>
    <row r="819" spans="1:8" ht="13.5" x14ac:dyDescent="0.25">
      <c r="A819" s="3">
        <v>43194</v>
      </c>
      <c r="B819" s="2">
        <v>2.11</v>
      </c>
      <c r="C819" s="2">
        <v>2.0920999999999998</v>
      </c>
      <c r="D819" s="2">
        <v>0</v>
      </c>
      <c r="E819" s="2">
        <f t="shared" si="48"/>
        <v>31403035</v>
      </c>
      <c r="F819" s="13" t="str">
        <f t="shared" si="51"/>
        <v>BEARISH</v>
      </c>
      <c r="G819" s="13" t="str">
        <f t="shared" si="50"/>
        <v>NEUTRAL</v>
      </c>
      <c r="H819" s="13" t="str">
        <f t="shared" si="49"/>
        <v>CONFIRMED BEARISH</v>
      </c>
    </row>
    <row r="820" spans="1:8" ht="13.5" x14ac:dyDescent="0.25">
      <c r="A820" s="3">
        <v>43195</v>
      </c>
      <c r="B820" s="2">
        <v>2.11</v>
      </c>
      <c r="C820" s="2">
        <v>2.0920999999999998</v>
      </c>
      <c r="D820" s="2">
        <v>0</v>
      </c>
      <c r="E820" s="2">
        <f t="shared" si="48"/>
        <v>31403035</v>
      </c>
      <c r="F820" s="13" t="str">
        <f t="shared" si="51"/>
        <v>BEARISH</v>
      </c>
      <c r="G820" s="13" t="str">
        <f t="shared" si="50"/>
        <v>NEUTRAL</v>
      </c>
      <c r="H820" s="13" t="str">
        <f t="shared" si="49"/>
        <v>CONFIRMED BEARISH</v>
      </c>
    </row>
    <row r="821" spans="1:8" ht="13.5" x14ac:dyDescent="0.25">
      <c r="A821" s="3">
        <v>43196</v>
      </c>
      <c r="B821" s="2">
        <v>2.14</v>
      </c>
      <c r="C821" s="2">
        <v>2.1217999999999999</v>
      </c>
      <c r="D821" s="2">
        <v>0</v>
      </c>
      <c r="E821" s="2">
        <f t="shared" si="48"/>
        <v>31403035</v>
      </c>
      <c r="F821" s="13" t="str">
        <f t="shared" si="51"/>
        <v>BEARISH</v>
      </c>
      <c r="G821" s="13" t="str">
        <f t="shared" si="50"/>
        <v>NEUTRAL</v>
      </c>
      <c r="H821" s="13" t="str">
        <f t="shared" si="49"/>
        <v>CONFIRMED BEARISH</v>
      </c>
    </row>
    <row r="822" spans="1:8" ht="13.5" x14ac:dyDescent="0.25">
      <c r="A822" s="3">
        <v>43200</v>
      </c>
      <c r="B822" s="2">
        <v>2.14</v>
      </c>
      <c r="C822" s="2">
        <v>2.1217999999999999</v>
      </c>
      <c r="D822" s="2">
        <v>0</v>
      </c>
      <c r="E822" s="2">
        <f t="shared" si="48"/>
        <v>31403035</v>
      </c>
      <c r="F822" s="13" t="str">
        <f t="shared" si="51"/>
        <v>BULLISH</v>
      </c>
      <c r="G822" s="13" t="str">
        <f t="shared" si="50"/>
        <v>NEUTRAL</v>
      </c>
      <c r="H822" s="13" t="str">
        <f t="shared" si="49"/>
        <v>CONFIRMED BULLISH</v>
      </c>
    </row>
    <row r="823" spans="1:8" ht="13.5" x14ac:dyDescent="0.25">
      <c r="A823" s="3">
        <v>43201</v>
      </c>
      <c r="B823" s="2">
        <v>2.14</v>
      </c>
      <c r="C823" s="2">
        <v>2.1217999999999999</v>
      </c>
      <c r="D823" s="2">
        <v>0</v>
      </c>
      <c r="E823" s="2">
        <f t="shared" si="48"/>
        <v>31403035</v>
      </c>
      <c r="F823" s="13" t="str">
        <f t="shared" si="51"/>
        <v>NEUTRAL</v>
      </c>
      <c r="G823" s="13" t="str">
        <f t="shared" si="50"/>
        <v>NEUTRAL</v>
      </c>
      <c r="H823" s="13" t="str">
        <f t="shared" si="49"/>
        <v>NEUTRAL</v>
      </c>
    </row>
    <row r="824" spans="1:8" ht="13.5" x14ac:dyDescent="0.25">
      <c r="A824" s="3">
        <v>43202</v>
      </c>
      <c r="B824" s="2">
        <v>2.14</v>
      </c>
      <c r="C824" s="2">
        <v>2.1217999999999999</v>
      </c>
      <c r="D824" s="2">
        <v>0</v>
      </c>
      <c r="E824" s="2">
        <f t="shared" si="48"/>
        <v>31403035</v>
      </c>
      <c r="F824" s="13" t="str">
        <f t="shared" si="51"/>
        <v>NEUTRAL</v>
      </c>
      <c r="G824" s="13" t="str">
        <f t="shared" si="50"/>
        <v>NEUTRAL</v>
      </c>
      <c r="H824" s="13" t="str">
        <f t="shared" si="49"/>
        <v>NEUTRAL</v>
      </c>
    </row>
    <row r="825" spans="1:8" ht="13.5" x14ac:dyDescent="0.25">
      <c r="A825" s="3">
        <v>43203</v>
      </c>
      <c r="B825" s="2">
        <v>2.14</v>
      </c>
      <c r="C825" s="2">
        <v>2.1217999999999999</v>
      </c>
      <c r="D825" s="2">
        <v>0</v>
      </c>
      <c r="E825" s="2">
        <f t="shared" si="48"/>
        <v>31403035</v>
      </c>
      <c r="F825" s="13" t="str">
        <f t="shared" si="51"/>
        <v>NEUTRAL</v>
      </c>
      <c r="G825" s="13" t="str">
        <f t="shared" si="50"/>
        <v>NEUTRAL</v>
      </c>
      <c r="H825" s="13" t="str">
        <f t="shared" si="49"/>
        <v>NEUTRAL</v>
      </c>
    </row>
    <row r="826" spans="1:8" ht="13.5" x14ac:dyDescent="0.25">
      <c r="A826" s="3">
        <v>43206</v>
      </c>
      <c r="B826" s="2">
        <v>2.14</v>
      </c>
      <c r="C826" s="2">
        <v>2.1217999999999999</v>
      </c>
      <c r="D826" s="2">
        <v>0</v>
      </c>
      <c r="E826" s="2">
        <f t="shared" si="48"/>
        <v>31403035</v>
      </c>
      <c r="F826" s="13" t="str">
        <f t="shared" si="51"/>
        <v>NEUTRAL</v>
      </c>
      <c r="G826" s="13" t="str">
        <f t="shared" si="50"/>
        <v>NEUTRAL</v>
      </c>
      <c r="H826" s="13" t="str">
        <f t="shared" si="49"/>
        <v>NEUTRAL</v>
      </c>
    </row>
    <row r="827" spans="1:8" ht="13.5" x14ac:dyDescent="0.25">
      <c r="A827" s="3">
        <v>43207</v>
      </c>
      <c r="B827" s="2">
        <v>2.09</v>
      </c>
      <c r="C827" s="2">
        <v>2.0722</v>
      </c>
      <c r="D827" s="2">
        <v>121446</v>
      </c>
      <c r="E827" s="2">
        <f t="shared" si="48"/>
        <v>31281589</v>
      </c>
      <c r="F827" s="13" t="str">
        <f t="shared" si="51"/>
        <v>BEARISH</v>
      </c>
      <c r="G827" s="13" t="str">
        <f t="shared" si="50"/>
        <v>NEUTRAL</v>
      </c>
      <c r="H827" s="13" t="str">
        <f t="shared" si="49"/>
        <v>CONFIRMED BEARISH</v>
      </c>
    </row>
    <row r="828" spans="1:8" ht="13.5" x14ac:dyDescent="0.25">
      <c r="A828" s="3">
        <v>43208</v>
      </c>
      <c r="B828" s="2">
        <v>2.1</v>
      </c>
      <c r="C828" s="2">
        <v>2.0821999999999998</v>
      </c>
      <c r="D828" s="2">
        <v>87302</v>
      </c>
      <c r="E828" s="2">
        <f t="shared" si="48"/>
        <v>31368891</v>
      </c>
      <c r="F828" s="13" t="str">
        <f t="shared" si="51"/>
        <v>BEARISH</v>
      </c>
      <c r="G828" s="13" t="str">
        <f t="shared" si="50"/>
        <v>NEUTRAL</v>
      </c>
      <c r="H828" s="13" t="str">
        <f t="shared" si="49"/>
        <v>CONFIRMED BEARISH</v>
      </c>
    </row>
    <row r="829" spans="1:8" ht="13.5" x14ac:dyDescent="0.25">
      <c r="A829" s="3">
        <v>43209</v>
      </c>
      <c r="B829" s="2">
        <v>2.1</v>
      </c>
      <c r="C829" s="2">
        <v>2.0821999999999998</v>
      </c>
      <c r="D829" s="2">
        <v>60694</v>
      </c>
      <c r="E829" s="2">
        <f t="shared" si="48"/>
        <v>31368891</v>
      </c>
      <c r="F829" s="13" t="str">
        <f t="shared" si="51"/>
        <v>BEARISH</v>
      </c>
      <c r="G829" s="13" t="str">
        <f t="shared" si="50"/>
        <v>NEUTRAL</v>
      </c>
      <c r="H829" s="13" t="str">
        <f t="shared" si="49"/>
        <v>CONFIRMED BEARISH</v>
      </c>
    </row>
    <row r="830" spans="1:8" ht="13.5" x14ac:dyDescent="0.25">
      <c r="A830" s="3">
        <v>43210</v>
      </c>
      <c r="B830" s="2">
        <v>2.09</v>
      </c>
      <c r="C830" s="2">
        <v>2.0722</v>
      </c>
      <c r="D830" s="2">
        <v>72289</v>
      </c>
      <c r="E830" s="2">
        <f t="shared" si="48"/>
        <v>31296602</v>
      </c>
      <c r="F830" s="13" t="str">
        <f t="shared" si="51"/>
        <v>BEARISH</v>
      </c>
      <c r="G830" s="13" t="str">
        <f t="shared" si="50"/>
        <v>NEUTRAL</v>
      </c>
      <c r="H830" s="13" t="str">
        <f t="shared" si="49"/>
        <v>CONFIRMED BEARISH</v>
      </c>
    </row>
    <row r="831" spans="1:8" ht="13.5" x14ac:dyDescent="0.25">
      <c r="A831" s="3">
        <v>43213</v>
      </c>
      <c r="B831" s="2">
        <v>2.09</v>
      </c>
      <c r="C831" s="2">
        <v>2.0722</v>
      </c>
      <c r="D831" s="2">
        <v>59904</v>
      </c>
      <c r="E831" s="2">
        <f t="shared" si="48"/>
        <v>31296602</v>
      </c>
      <c r="F831" s="13" t="str">
        <f t="shared" si="51"/>
        <v>BEARISH</v>
      </c>
      <c r="G831" s="13" t="str">
        <f t="shared" si="50"/>
        <v>NEUTRAL</v>
      </c>
      <c r="H831" s="13" t="str">
        <f t="shared" si="49"/>
        <v>CONFIRMED BEARISH</v>
      </c>
    </row>
    <row r="832" spans="1:8" ht="13.5" x14ac:dyDescent="0.25">
      <c r="A832" s="3">
        <v>43214</v>
      </c>
      <c r="B832" s="2">
        <v>2.1</v>
      </c>
      <c r="C832" s="2">
        <v>2.0821999999999998</v>
      </c>
      <c r="D832" s="2">
        <v>57000</v>
      </c>
      <c r="E832" s="2">
        <f t="shared" si="48"/>
        <v>31353602</v>
      </c>
      <c r="F832" s="13" t="str">
        <f t="shared" si="51"/>
        <v>BULLISH</v>
      </c>
      <c r="G832" s="13" t="str">
        <f t="shared" si="50"/>
        <v>NEUTRAL</v>
      </c>
      <c r="H832" s="13" t="str">
        <f t="shared" si="49"/>
        <v>CONFIRMED BULLISH</v>
      </c>
    </row>
    <row r="833" spans="1:8" ht="13.5" x14ac:dyDescent="0.25">
      <c r="A833" s="3">
        <v>43215</v>
      </c>
      <c r="B833" s="2">
        <v>2.19</v>
      </c>
      <c r="C833" s="2">
        <v>2.1714000000000002</v>
      </c>
      <c r="D833" s="2">
        <v>129755</v>
      </c>
      <c r="E833" s="2">
        <f t="shared" si="48"/>
        <v>31483357</v>
      </c>
      <c r="F833" s="13" t="str">
        <f t="shared" si="51"/>
        <v>BULLISH</v>
      </c>
      <c r="G833" s="13" t="str">
        <f t="shared" si="50"/>
        <v>NEUTRAL</v>
      </c>
      <c r="H833" s="13" t="str">
        <f t="shared" si="49"/>
        <v>CONFIRMED BULLISH</v>
      </c>
    </row>
    <row r="834" spans="1:8" ht="13.5" x14ac:dyDescent="0.25">
      <c r="A834" s="3">
        <v>43216</v>
      </c>
      <c r="B834" s="2">
        <v>2.23</v>
      </c>
      <c r="C834" s="2">
        <v>2.2109999999999999</v>
      </c>
      <c r="D834" s="2">
        <v>96127</v>
      </c>
      <c r="E834" s="2">
        <f t="shared" si="48"/>
        <v>31579484</v>
      </c>
      <c r="F834" s="13" t="str">
        <f t="shared" si="51"/>
        <v>BULLISH</v>
      </c>
      <c r="G834" s="13" t="str">
        <f t="shared" si="50"/>
        <v>NEUTRAL</v>
      </c>
      <c r="H834" s="13" t="str">
        <f t="shared" si="49"/>
        <v>CONFIRMED BULLISH</v>
      </c>
    </row>
    <row r="835" spans="1:8" ht="13.5" x14ac:dyDescent="0.25">
      <c r="A835" s="3">
        <v>43217</v>
      </c>
      <c r="B835" s="2">
        <v>2.2000000000000002</v>
      </c>
      <c r="C835" s="2">
        <v>2.1812999999999998</v>
      </c>
      <c r="D835" s="2">
        <v>56890</v>
      </c>
      <c r="E835" s="2">
        <f t="shared" si="48"/>
        <v>31522594</v>
      </c>
      <c r="F835" s="13" t="str">
        <f t="shared" si="51"/>
        <v>BULLISH</v>
      </c>
      <c r="G835" s="13" t="str">
        <f t="shared" si="50"/>
        <v>NEUTRAL</v>
      </c>
      <c r="H835" s="13" t="str">
        <f t="shared" si="49"/>
        <v>CONFIRMED BULLISH</v>
      </c>
    </row>
    <row r="836" spans="1:8" ht="13.5" x14ac:dyDescent="0.25">
      <c r="A836" s="3">
        <v>43220</v>
      </c>
      <c r="B836" s="2">
        <v>2.15</v>
      </c>
      <c r="C836" s="2">
        <v>2.1316999999999999</v>
      </c>
      <c r="D836" s="2">
        <v>64666</v>
      </c>
      <c r="E836" s="2">
        <f t="shared" ref="E836:E899" si="52">IF(B836&gt;B835, E835+D836, IF(B836&lt;B835, E835-D836, E835))</f>
        <v>31457928</v>
      </c>
      <c r="F836" s="13" t="str">
        <f t="shared" si="51"/>
        <v>BULLISH</v>
      </c>
      <c r="G836" s="13" t="str">
        <f t="shared" si="50"/>
        <v>NEUTRAL</v>
      </c>
      <c r="H836" s="13" t="str">
        <f t="shared" si="49"/>
        <v>CONFIRMED BULLISH</v>
      </c>
    </row>
    <row r="837" spans="1:8" ht="13.5" x14ac:dyDescent="0.25">
      <c r="A837" s="3">
        <v>43222</v>
      </c>
      <c r="B837" s="2">
        <v>2.15</v>
      </c>
      <c r="C837" s="2">
        <v>2.1316999999999999</v>
      </c>
      <c r="D837" s="2">
        <v>38610</v>
      </c>
      <c r="E837" s="2">
        <f t="shared" si="52"/>
        <v>31457928</v>
      </c>
      <c r="F837" s="13" t="str">
        <f t="shared" si="51"/>
        <v>BULLISH</v>
      </c>
      <c r="G837" s="13" t="str">
        <f t="shared" si="50"/>
        <v>NEUTRAL</v>
      </c>
      <c r="H837" s="13" t="str">
        <f t="shared" si="49"/>
        <v>CONFIRMED BULLISH</v>
      </c>
    </row>
    <row r="838" spans="1:8" ht="13.5" x14ac:dyDescent="0.25">
      <c r="A838" s="3">
        <v>43223</v>
      </c>
      <c r="B838" s="2">
        <v>2.08</v>
      </c>
      <c r="C838" s="2">
        <v>2.0623</v>
      </c>
      <c r="D838" s="2">
        <v>181461</v>
      </c>
      <c r="E838" s="2">
        <f t="shared" si="52"/>
        <v>31276467</v>
      </c>
      <c r="F838" s="13" t="str">
        <f t="shared" si="51"/>
        <v>BEARISH</v>
      </c>
      <c r="G838" s="13" t="str">
        <f t="shared" si="50"/>
        <v>NEUTRAL</v>
      </c>
      <c r="H838" s="13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2.1</v>
      </c>
      <c r="C839" s="2">
        <v>2.0821999999999998</v>
      </c>
      <c r="D839" s="2">
        <v>41904</v>
      </c>
      <c r="E839" s="2">
        <f t="shared" si="52"/>
        <v>31318371</v>
      </c>
      <c r="F839" s="13" t="str">
        <f t="shared" si="51"/>
        <v>BEARISH</v>
      </c>
      <c r="G839" s="13" t="str">
        <f t="shared" ref="G839:G902" si="54">IF((E839-E834)/E834 &gt; 0.02, "STRONG",
 IF((E839-E834)/E834 &lt; -0.02, "WEAK", "NEUTRAL"))</f>
        <v>NEUTRAL</v>
      </c>
      <c r="H839" s="13" t="str">
        <f t="shared" si="53"/>
        <v>CONFIRMED BEARISH</v>
      </c>
    </row>
    <row r="840" spans="1:8" ht="13.5" x14ac:dyDescent="0.25">
      <c r="A840" s="3">
        <v>43227</v>
      </c>
      <c r="B840" s="2">
        <v>2.08</v>
      </c>
      <c r="C840" s="2">
        <v>2.0623</v>
      </c>
      <c r="D840" s="2">
        <v>167402</v>
      </c>
      <c r="E840" s="2">
        <f t="shared" si="52"/>
        <v>31150969</v>
      </c>
      <c r="F840" s="13" t="str">
        <f t="shared" ref="F840:F903" si="55">IF(E840&gt;E835,"BULLISH",IF(E840&lt;E835,"BEARISH","NEUTRAL"))</f>
        <v>BEARISH</v>
      </c>
      <c r="G840" s="13" t="str">
        <f t="shared" si="54"/>
        <v>NEUTRAL</v>
      </c>
      <c r="H840" s="13" t="str">
        <f t="shared" si="53"/>
        <v>CONFIRMED BEARISH</v>
      </c>
    </row>
    <row r="841" spans="1:8" ht="13.5" x14ac:dyDescent="0.25">
      <c r="A841" s="3">
        <v>43228</v>
      </c>
      <c r="B841" s="2">
        <v>2.1</v>
      </c>
      <c r="C841" s="2">
        <v>2.0821999999999998</v>
      </c>
      <c r="D841" s="2">
        <v>84875</v>
      </c>
      <c r="E841" s="2">
        <f t="shared" si="52"/>
        <v>31235844</v>
      </c>
      <c r="F841" s="13" t="str">
        <f t="shared" si="55"/>
        <v>BEARISH</v>
      </c>
      <c r="G841" s="13" t="str">
        <f t="shared" si="54"/>
        <v>NEUTRAL</v>
      </c>
      <c r="H841" s="13" t="str">
        <f t="shared" si="53"/>
        <v>CONFIRMED BEARISH</v>
      </c>
    </row>
    <row r="842" spans="1:8" ht="13.5" x14ac:dyDescent="0.25">
      <c r="A842" s="3">
        <v>43229</v>
      </c>
      <c r="B842" s="2">
        <v>2.13</v>
      </c>
      <c r="C842" s="2">
        <v>2.1118999999999999</v>
      </c>
      <c r="D842" s="2">
        <v>130219</v>
      </c>
      <c r="E842" s="2">
        <f t="shared" si="52"/>
        <v>31366063</v>
      </c>
      <c r="F842" s="13" t="str">
        <f t="shared" si="55"/>
        <v>BEARISH</v>
      </c>
      <c r="G842" s="13" t="str">
        <f t="shared" si="54"/>
        <v>NEUTRAL</v>
      </c>
      <c r="H842" s="13" t="str">
        <f t="shared" si="53"/>
        <v>CONFIRMED BEARISH</v>
      </c>
    </row>
    <row r="843" spans="1:8" ht="13.5" x14ac:dyDescent="0.25">
      <c r="A843" s="3">
        <v>43230</v>
      </c>
      <c r="B843" s="2">
        <v>2.1800000000000002</v>
      </c>
      <c r="C843" s="2">
        <v>2.1615000000000002</v>
      </c>
      <c r="D843" s="2">
        <v>205480</v>
      </c>
      <c r="E843" s="2">
        <f t="shared" si="52"/>
        <v>31571543</v>
      </c>
      <c r="F843" s="13" t="str">
        <f t="shared" si="55"/>
        <v>BULLISH</v>
      </c>
      <c r="G843" s="13" t="str">
        <f t="shared" si="54"/>
        <v>NEUTRAL</v>
      </c>
      <c r="H843" s="13" t="str">
        <f t="shared" si="53"/>
        <v>CONFIRMED BULLISH</v>
      </c>
    </row>
    <row r="844" spans="1:8" ht="13.5" x14ac:dyDescent="0.25">
      <c r="A844" s="3">
        <v>43231</v>
      </c>
      <c r="B844" s="2">
        <v>2.2200000000000002</v>
      </c>
      <c r="C844" s="2">
        <v>2.2010999999999998</v>
      </c>
      <c r="D844" s="2">
        <v>355092</v>
      </c>
      <c r="E844" s="2">
        <f t="shared" si="52"/>
        <v>31926635</v>
      </c>
      <c r="F844" s="13" t="str">
        <f t="shared" si="55"/>
        <v>BULLISH</v>
      </c>
      <c r="G844" s="13" t="str">
        <f t="shared" si="54"/>
        <v>NEUTRAL</v>
      </c>
      <c r="H844" s="13" t="str">
        <f t="shared" si="53"/>
        <v>CONFIRMED BULLISH</v>
      </c>
    </row>
    <row r="845" spans="1:8" ht="13.5" x14ac:dyDescent="0.25">
      <c r="A845" s="3">
        <v>43234</v>
      </c>
      <c r="B845" s="2">
        <v>2.13</v>
      </c>
      <c r="C845" s="2">
        <v>2.1118999999999999</v>
      </c>
      <c r="D845" s="2">
        <v>100669</v>
      </c>
      <c r="E845" s="2">
        <f t="shared" si="52"/>
        <v>31825966</v>
      </c>
      <c r="F845" s="13" t="str">
        <f t="shared" si="55"/>
        <v>BULLISH</v>
      </c>
      <c r="G845" s="13" t="str">
        <f t="shared" si="54"/>
        <v>STRONG</v>
      </c>
      <c r="H845" s="13" t="str">
        <f t="shared" si="53"/>
        <v>CONFIRMED BULLISH</v>
      </c>
    </row>
    <row r="846" spans="1:8" ht="13.5" x14ac:dyDescent="0.25">
      <c r="A846" s="3">
        <v>43235</v>
      </c>
      <c r="B846" s="2">
        <v>2.15</v>
      </c>
      <c r="C846" s="2">
        <v>2.1316999999999999</v>
      </c>
      <c r="D846" s="2">
        <v>124618</v>
      </c>
      <c r="E846" s="2">
        <f t="shared" si="52"/>
        <v>31950584</v>
      </c>
      <c r="F846" s="13" t="str">
        <f t="shared" si="55"/>
        <v>BULLISH</v>
      </c>
      <c r="G846" s="13" t="str">
        <f t="shared" si="54"/>
        <v>STRONG</v>
      </c>
      <c r="H846" s="13" t="str">
        <f t="shared" si="53"/>
        <v>CONFIRMED BULLISH</v>
      </c>
    </row>
    <row r="847" spans="1:8" ht="13.5" x14ac:dyDescent="0.25">
      <c r="A847" s="3">
        <v>43236</v>
      </c>
      <c r="B847" s="2">
        <v>2.19</v>
      </c>
      <c r="C847" s="2">
        <v>2.1714000000000002</v>
      </c>
      <c r="D847" s="2">
        <v>156890</v>
      </c>
      <c r="E847" s="2">
        <f t="shared" si="52"/>
        <v>32107474</v>
      </c>
      <c r="F847" s="13" t="str">
        <f t="shared" si="55"/>
        <v>BULLISH</v>
      </c>
      <c r="G847" s="13" t="str">
        <f t="shared" si="54"/>
        <v>STRONG</v>
      </c>
      <c r="H847" s="13" t="str">
        <f t="shared" si="53"/>
        <v>CONFIRMED BULLISH</v>
      </c>
    </row>
    <row r="848" spans="1:8" ht="13.5" x14ac:dyDescent="0.25">
      <c r="A848" s="3">
        <v>43237</v>
      </c>
      <c r="B848" s="2">
        <v>2.16</v>
      </c>
      <c r="C848" s="2">
        <v>2.1415999999999999</v>
      </c>
      <c r="D848" s="2">
        <v>65228</v>
      </c>
      <c r="E848" s="2">
        <f t="shared" si="52"/>
        <v>32042246</v>
      </c>
      <c r="F848" s="13" t="str">
        <f t="shared" si="55"/>
        <v>BULLISH</v>
      </c>
      <c r="G848" s="13" t="str">
        <f t="shared" si="54"/>
        <v>NEUTRAL</v>
      </c>
      <c r="H848" s="13" t="str">
        <f t="shared" si="53"/>
        <v>BULLISH DIVERGENCE</v>
      </c>
    </row>
    <row r="849" spans="1:8" ht="13.5" x14ac:dyDescent="0.25">
      <c r="A849" s="3">
        <v>43238</v>
      </c>
      <c r="B849" s="2">
        <v>2.11</v>
      </c>
      <c r="C849" s="2">
        <v>2.0920999999999998</v>
      </c>
      <c r="D849" s="2">
        <v>56858</v>
      </c>
      <c r="E849" s="2">
        <f t="shared" si="52"/>
        <v>31985388</v>
      </c>
      <c r="F849" s="13" t="str">
        <f t="shared" si="55"/>
        <v>BULLISH</v>
      </c>
      <c r="G849" s="13" t="str">
        <f t="shared" si="54"/>
        <v>NEUTRAL</v>
      </c>
      <c r="H849" s="13" t="str">
        <f t="shared" si="53"/>
        <v>BULLISH DIVERGENCE</v>
      </c>
    </row>
    <row r="850" spans="1:8" ht="13.5" x14ac:dyDescent="0.25">
      <c r="A850" s="3">
        <v>43241</v>
      </c>
      <c r="B850" s="2">
        <v>2.08</v>
      </c>
      <c r="C850" s="2">
        <v>2.0623</v>
      </c>
      <c r="D850" s="2">
        <v>55284</v>
      </c>
      <c r="E850" s="2">
        <f t="shared" si="52"/>
        <v>31930104</v>
      </c>
      <c r="F850" s="13" t="str">
        <f t="shared" si="55"/>
        <v>BULLISH</v>
      </c>
      <c r="G850" s="13" t="str">
        <f t="shared" si="54"/>
        <v>NEUTRAL</v>
      </c>
      <c r="H850" s="13" t="str">
        <f t="shared" si="53"/>
        <v>BULLISH DIVERGENCE</v>
      </c>
    </row>
    <row r="851" spans="1:8" ht="13.5" x14ac:dyDescent="0.25">
      <c r="A851" s="3">
        <v>43242</v>
      </c>
      <c r="B851" s="2">
        <v>2.1</v>
      </c>
      <c r="C851" s="2">
        <v>2.0821999999999998</v>
      </c>
      <c r="D851" s="2">
        <v>45347</v>
      </c>
      <c r="E851" s="2">
        <f t="shared" si="52"/>
        <v>31975451</v>
      </c>
      <c r="F851" s="13" t="str">
        <f t="shared" si="55"/>
        <v>BULLISH</v>
      </c>
      <c r="G851" s="13" t="str">
        <f t="shared" si="54"/>
        <v>NEUTRAL</v>
      </c>
      <c r="H851" s="13" t="str">
        <f t="shared" si="53"/>
        <v>BULLISH DIVERGENCE</v>
      </c>
    </row>
    <row r="852" spans="1:8" ht="13.5" x14ac:dyDescent="0.25">
      <c r="A852" s="3">
        <v>43243</v>
      </c>
      <c r="B852" s="2">
        <v>2.11</v>
      </c>
      <c r="C852" s="2">
        <v>2.0920999999999998</v>
      </c>
      <c r="D852" s="2">
        <v>116411</v>
      </c>
      <c r="E852" s="2">
        <f t="shared" si="52"/>
        <v>32091862</v>
      </c>
      <c r="F852" s="13" t="str">
        <f t="shared" si="55"/>
        <v>BEARISH</v>
      </c>
      <c r="G852" s="13" t="str">
        <f t="shared" si="54"/>
        <v>NEUTRAL</v>
      </c>
      <c r="H852" s="13" t="str">
        <f t="shared" si="53"/>
        <v>CONFIRMED BEARISH</v>
      </c>
    </row>
    <row r="853" spans="1:8" ht="13.5" x14ac:dyDescent="0.25">
      <c r="A853" s="3">
        <v>43244</v>
      </c>
      <c r="B853" s="2">
        <v>2.12</v>
      </c>
      <c r="C853" s="2">
        <v>2.1019999999999999</v>
      </c>
      <c r="D853" s="2">
        <v>92275</v>
      </c>
      <c r="E853" s="2">
        <f t="shared" si="52"/>
        <v>32184137</v>
      </c>
      <c r="F853" s="13" t="str">
        <f t="shared" si="55"/>
        <v>BULLISH</v>
      </c>
      <c r="G853" s="13" t="str">
        <f t="shared" si="54"/>
        <v>NEUTRAL</v>
      </c>
      <c r="H853" s="13" t="str">
        <f t="shared" si="53"/>
        <v>BULLISH DIVERGENCE</v>
      </c>
    </row>
    <row r="854" spans="1:8" ht="13.5" x14ac:dyDescent="0.25">
      <c r="A854" s="3">
        <v>43245</v>
      </c>
      <c r="B854" s="2">
        <v>2.12</v>
      </c>
      <c r="C854" s="2">
        <v>2.1019999999999999</v>
      </c>
      <c r="D854" s="2">
        <v>311009</v>
      </c>
      <c r="E854" s="2">
        <f t="shared" si="52"/>
        <v>32184137</v>
      </c>
      <c r="F854" s="13" t="str">
        <f t="shared" si="55"/>
        <v>BULLISH</v>
      </c>
      <c r="G854" s="13" t="str">
        <f t="shared" si="54"/>
        <v>NEUTRAL</v>
      </c>
      <c r="H854" s="13" t="str">
        <f t="shared" si="53"/>
        <v>CONFIRMED BULLISH</v>
      </c>
    </row>
    <row r="855" spans="1:8" ht="13.5" x14ac:dyDescent="0.25">
      <c r="A855" s="3">
        <v>43248</v>
      </c>
      <c r="B855" s="2">
        <v>2.09</v>
      </c>
      <c r="C855" s="2">
        <v>2.0722</v>
      </c>
      <c r="D855" s="2">
        <v>178808</v>
      </c>
      <c r="E855" s="2">
        <f t="shared" si="52"/>
        <v>32005329</v>
      </c>
      <c r="F855" s="13" t="str">
        <f t="shared" si="55"/>
        <v>BULLISH</v>
      </c>
      <c r="G855" s="13" t="str">
        <f t="shared" si="54"/>
        <v>NEUTRAL</v>
      </c>
      <c r="H855" s="13" t="str">
        <f t="shared" si="53"/>
        <v>CONFIRMED BULLISH</v>
      </c>
    </row>
    <row r="856" spans="1:8" ht="13.5" x14ac:dyDescent="0.25">
      <c r="A856" s="3">
        <v>43249</v>
      </c>
      <c r="B856" s="2">
        <v>2.09</v>
      </c>
      <c r="C856" s="2">
        <v>2.0722</v>
      </c>
      <c r="D856" s="2">
        <v>108421</v>
      </c>
      <c r="E856" s="2">
        <f t="shared" si="52"/>
        <v>32005329</v>
      </c>
      <c r="F856" s="13" t="str">
        <f t="shared" si="55"/>
        <v>BULLISH</v>
      </c>
      <c r="G856" s="13" t="str">
        <f t="shared" si="54"/>
        <v>NEUTRAL</v>
      </c>
      <c r="H856" s="13" t="str">
        <f t="shared" si="53"/>
        <v>BULLISH DIVERGENCE</v>
      </c>
    </row>
    <row r="857" spans="1:8" ht="13.5" x14ac:dyDescent="0.25">
      <c r="A857" s="3">
        <v>43250</v>
      </c>
      <c r="B857" s="2">
        <v>2.09</v>
      </c>
      <c r="C857" s="2">
        <v>2.0722</v>
      </c>
      <c r="D857" s="2">
        <v>98822</v>
      </c>
      <c r="E857" s="2">
        <f t="shared" si="52"/>
        <v>32005329</v>
      </c>
      <c r="F857" s="13" t="str">
        <f t="shared" si="55"/>
        <v>BEARISH</v>
      </c>
      <c r="G857" s="13" t="str">
        <f t="shared" si="54"/>
        <v>NEUTRAL</v>
      </c>
      <c r="H857" s="13" t="str">
        <f t="shared" si="53"/>
        <v>CONFIRMED BEARISH</v>
      </c>
    </row>
    <row r="858" spans="1:8" ht="13.5" x14ac:dyDescent="0.25">
      <c r="A858" s="3">
        <v>43251</v>
      </c>
      <c r="B858" s="2">
        <v>2.09</v>
      </c>
      <c r="C858" s="2">
        <v>2.0722</v>
      </c>
      <c r="D858" s="2">
        <v>136646</v>
      </c>
      <c r="E858" s="2">
        <f t="shared" si="52"/>
        <v>32005329</v>
      </c>
      <c r="F858" s="13" t="str">
        <f t="shared" si="55"/>
        <v>BEARISH</v>
      </c>
      <c r="G858" s="13" t="str">
        <f t="shared" si="54"/>
        <v>NEUTRAL</v>
      </c>
      <c r="H858" s="13" t="str">
        <f t="shared" si="53"/>
        <v>CONFIRMED BEARISH</v>
      </c>
    </row>
    <row r="859" spans="1:8" ht="13.5" x14ac:dyDescent="0.25">
      <c r="A859" s="3">
        <v>43252</v>
      </c>
      <c r="B859" s="2">
        <v>2.08</v>
      </c>
      <c r="C859" s="2">
        <v>2.0623</v>
      </c>
      <c r="D859" s="2">
        <v>122794</v>
      </c>
      <c r="E859" s="2">
        <f t="shared" si="52"/>
        <v>31882535</v>
      </c>
      <c r="F859" s="13" t="str">
        <f t="shared" si="55"/>
        <v>BEARISH</v>
      </c>
      <c r="G859" s="13" t="str">
        <f t="shared" si="54"/>
        <v>NEUTRAL</v>
      </c>
      <c r="H859" s="13" t="str">
        <f t="shared" si="53"/>
        <v>CONFIRMED BEARISH</v>
      </c>
    </row>
    <row r="860" spans="1:8" ht="13.5" x14ac:dyDescent="0.25">
      <c r="A860" s="3">
        <v>43255</v>
      </c>
      <c r="B860" s="2">
        <v>2.1</v>
      </c>
      <c r="C860" s="2">
        <v>2.0821999999999998</v>
      </c>
      <c r="D860" s="2">
        <v>115965</v>
      </c>
      <c r="E860" s="2">
        <f t="shared" si="52"/>
        <v>31998500</v>
      </c>
      <c r="F860" s="13" t="str">
        <f t="shared" si="55"/>
        <v>BEARISH</v>
      </c>
      <c r="G860" s="13" t="str">
        <f t="shared" si="54"/>
        <v>NEUTRAL</v>
      </c>
      <c r="H860" s="13" t="str">
        <f t="shared" si="53"/>
        <v>BEARISH DIVERGENCE</v>
      </c>
    </row>
    <row r="861" spans="1:8" ht="13.5" x14ac:dyDescent="0.25">
      <c r="A861" s="3">
        <v>43256</v>
      </c>
      <c r="B861" s="2">
        <v>2.08</v>
      </c>
      <c r="C861" s="2">
        <v>2.0623</v>
      </c>
      <c r="D861" s="2">
        <v>76494</v>
      </c>
      <c r="E861" s="2">
        <f t="shared" si="52"/>
        <v>31922006</v>
      </c>
      <c r="F861" s="13" t="str">
        <f t="shared" si="55"/>
        <v>BEARISH</v>
      </c>
      <c r="G861" s="13" t="str">
        <f t="shared" si="54"/>
        <v>NEUTRAL</v>
      </c>
      <c r="H861" s="13" t="str">
        <f t="shared" si="53"/>
        <v>CONFIRMED BEARISH</v>
      </c>
    </row>
    <row r="862" spans="1:8" ht="13.5" x14ac:dyDescent="0.25">
      <c r="A862" s="3">
        <v>43257</v>
      </c>
      <c r="B862" s="2">
        <v>2.06</v>
      </c>
      <c r="C862" s="2">
        <v>2.0425</v>
      </c>
      <c r="D862" s="2">
        <v>148307</v>
      </c>
      <c r="E862" s="2">
        <f t="shared" si="52"/>
        <v>31773699</v>
      </c>
      <c r="F862" s="13" t="str">
        <f t="shared" si="55"/>
        <v>BEARISH</v>
      </c>
      <c r="G862" s="13" t="str">
        <f t="shared" si="54"/>
        <v>NEUTRAL</v>
      </c>
      <c r="H862" s="13" t="str">
        <f t="shared" si="53"/>
        <v>CONFIRMED BEARISH</v>
      </c>
    </row>
    <row r="863" spans="1:8" ht="13.5" x14ac:dyDescent="0.25">
      <c r="A863" s="3">
        <v>43258</v>
      </c>
      <c r="B863" s="2">
        <v>2</v>
      </c>
      <c r="C863" s="2">
        <v>1.9830000000000001</v>
      </c>
      <c r="D863" s="2">
        <v>356292</v>
      </c>
      <c r="E863" s="2">
        <f t="shared" si="52"/>
        <v>31417407</v>
      </c>
      <c r="F863" s="13" t="str">
        <f t="shared" si="55"/>
        <v>BEARISH</v>
      </c>
      <c r="G863" s="13" t="str">
        <f t="shared" si="54"/>
        <v>NEUTRAL</v>
      </c>
      <c r="H863" s="13" t="str">
        <f t="shared" si="53"/>
        <v>CONFIRMED BEARISH</v>
      </c>
    </row>
    <row r="864" spans="1:8" ht="13.5" x14ac:dyDescent="0.25">
      <c r="A864" s="3">
        <v>43259</v>
      </c>
      <c r="B864" s="2">
        <v>2.0299999999999998</v>
      </c>
      <c r="C864" s="2">
        <v>2.0127000000000002</v>
      </c>
      <c r="D864" s="2">
        <v>185780</v>
      </c>
      <c r="E864" s="2">
        <f t="shared" si="52"/>
        <v>31603187</v>
      </c>
      <c r="F864" s="13" t="str">
        <f t="shared" si="55"/>
        <v>BEARISH</v>
      </c>
      <c r="G864" s="13" t="str">
        <f t="shared" si="54"/>
        <v>NEUTRAL</v>
      </c>
      <c r="H864" s="13" t="str">
        <f t="shared" si="53"/>
        <v>CONFIRMED BEARISH</v>
      </c>
    </row>
    <row r="865" spans="1:8" ht="13.5" x14ac:dyDescent="0.25">
      <c r="A865" s="3">
        <v>43262</v>
      </c>
      <c r="B865" s="2">
        <v>2</v>
      </c>
      <c r="C865" s="2">
        <v>1.9830000000000001</v>
      </c>
      <c r="D865" s="2">
        <v>57682</v>
      </c>
      <c r="E865" s="2">
        <f t="shared" si="52"/>
        <v>31545505</v>
      </c>
      <c r="F865" s="13" t="str">
        <f t="shared" si="55"/>
        <v>BEARISH</v>
      </c>
      <c r="G865" s="13" t="str">
        <f t="shared" si="54"/>
        <v>NEUTRAL</v>
      </c>
      <c r="H865" s="13" t="str">
        <f t="shared" si="53"/>
        <v>CONFIRMED BEARISH</v>
      </c>
    </row>
    <row r="866" spans="1:8" ht="13.5" x14ac:dyDescent="0.25">
      <c r="A866" s="3">
        <v>43263</v>
      </c>
      <c r="B866" s="2">
        <v>2.0299999999999998</v>
      </c>
      <c r="C866" s="2">
        <v>2.0127000000000002</v>
      </c>
      <c r="D866" s="2">
        <v>138580</v>
      </c>
      <c r="E866" s="2">
        <f t="shared" si="52"/>
        <v>31684085</v>
      </c>
      <c r="F866" s="13" t="str">
        <f t="shared" si="55"/>
        <v>BEARISH</v>
      </c>
      <c r="G866" s="13" t="str">
        <f t="shared" si="54"/>
        <v>NEUTRAL</v>
      </c>
      <c r="H866" s="13" t="str">
        <f t="shared" si="53"/>
        <v>CONFIRMED BEARISH</v>
      </c>
    </row>
    <row r="867" spans="1:8" ht="13.5" x14ac:dyDescent="0.25">
      <c r="A867" s="3">
        <v>43264</v>
      </c>
      <c r="B867" s="2">
        <v>2.0699999999999998</v>
      </c>
      <c r="C867" s="2">
        <v>2.0524</v>
      </c>
      <c r="D867" s="2">
        <v>77065</v>
      </c>
      <c r="E867" s="2">
        <f t="shared" si="52"/>
        <v>31761150</v>
      </c>
      <c r="F867" s="13" t="str">
        <f t="shared" si="55"/>
        <v>BEARISH</v>
      </c>
      <c r="G867" s="13" t="str">
        <f t="shared" si="54"/>
        <v>NEUTRAL</v>
      </c>
      <c r="H867" s="13" t="str">
        <f t="shared" si="53"/>
        <v>BEARISH DIVERGENCE</v>
      </c>
    </row>
    <row r="868" spans="1:8" ht="13.5" x14ac:dyDescent="0.25">
      <c r="A868" s="3">
        <v>43265</v>
      </c>
      <c r="B868" s="2">
        <v>2.12</v>
      </c>
      <c r="C868" s="2">
        <v>2.1019999999999999</v>
      </c>
      <c r="D868" s="2">
        <v>124834</v>
      </c>
      <c r="E868" s="2">
        <f t="shared" si="52"/>
        <v>31885984</v>
      </c>
      <c r="F868" s="13" t="str">
        <f t="shared" si="55"/>
        <v>BULLISH</v>
      </c>
      <c r="G868" s="13" t="str">
        <f t="shared" si="54"/>
        <v>NEUTRAL</v>
      </c>
      <c r="H868" s="13" t="str">
        <f t="shared" si="53"/>
        <v>CONFIRMED BULLISH</v>
      </c>
    </row>
    <row r="869" spans="1:8" ht="13.5" x14ac:dyDescent="0.25">
      <c r="A869" s="3">
        <v>43269</v>
      </c>
      <c r="B869" s="2">
        <v>2.17</v>
      </c>
      <c r="C869" s="2">
        <v>2.1516000000000002</v>
      </c>
      <c r="D869" s="2">
        <v>164483</v>
      </c>
      <c r="E869" s="2">
        <f t="shared" si="52"/>
        <v>32050467</v>
      </c>
      <c r="F869" s="13" t="str">
        <f t="shared" si="55"/>
        <v>BULLISH</v>
      </c>
      <c r="G869" s="13" t="str">
        <f t="shared" si="54"/>
        <v>NEUTRAL</v>
      </c>
      <c r="H869" s="13" t="str">
        <f t="shared" si="53"/>
        <v>CONFIRMED BULLISH</v>
      </c>
    </row>
    <row r="870" spans="1:8" ht="13.5" x14ac:dyDescent="0.25">
      <c r="A870" s="3">
        <v>43270</v>
      </c>
      <c r="B870" s="2">
        <v>2.1800000000000002</v>
      </c>
      <c r="C870" s="2">
        <v>2.1615000000000002</v>
      </c>
      <c r="D870" s="2">
        <v>389456</v>
      </c>
      <c r="E870" s="2">
        <f t="shared" si="52"/>
        <v>32439923</v>
      </c>
      <c r="F870" s="13" t="str">
        <f t="shared" si="55"/>
        <v>BULLISH</v>
      </c>
      <c r="G870" s="13" t="str">
        <f t="shared" si="54"/>
        <v>STRONG</v>
      </c>
      <c r="H870" s="13" t="str">
        <f t="shared" si="53"/>
        <v>CONFIRMED BULLISH</v>
      </c>
    </row>
    <row r="871" spans="1:8" ht="13.5" x14ac:dyDescent="0.25">
      <c r="A871" s="3">
        <v>43271</v>
      </c>
      <c r="B871" s="2">
        <v>2.17</v>
      </c>
      <c r="C871" s="2">
        <v>2.1516000000000002</v>
      </c>
      <c r="D871" s="2">
        <v>45962</v>
      </c>
      <c r="E871" s="2">
        <f t="shared" si="52"/>
        <v>32393961</v>
      </c>
      <c r="F871" s="13" t="str">
        <f t="shared" si="55"/>
        <v>BULLISH</v>
      </c>
      <c r="G871" s="13" t="str">
        <f t="shared" si="54"/>
        <v>STRONG</v>
      </c>
      <c r="H871" s="13" t="str">
        <f t="shared" si="53"/>
        <v>CONFIRMED BULLISH</v>
      </c>
    </row>
    <row r="872" spans="1:8" ht="13.5" x14ac:dyDescent="0.25">
      <c r="A872" s="3">
        <v>43272</v>
      </c>
      <c r="B872" s="2">
        <v>2.08</v>
      </c>
      <c r="C872" s="2">
        <v>2.0623</v>
      </c>
      <c r="D872" s="2">
        <v>133811</v>
      </c>
      <c r="E872" s="2">
        <f t="shared" si="52"/>
        <v>32260150</v>
      </c>
      <c r="F872" s="13" t="str">
        <f t="shared" si="55"/>
        <v>BULLISH</v>
      </c>
      <c r="G872" s="13" t="str">
        <f t="shared" si="54"/>
        <v>NEUTRAL</v>
      </c>
      <c r="H872" s="13" t="str">
        <f t="shared" si="53"/>
        <v>CONFIRMED BULLISH</v>
      </c>
    </row>
    <row r="873" spans="1:8" ht="13.5" x14ac:dyDescent="0.25">
      <c r="A873" s="3">
        <v>43273</v>
      </c>
      <c r="B873" s="2">
        <v>2.06</v>
      </c>
      <c r="C873" s="2">
        <v>2.0425</v>
      </c>
      <c r="D873" s="2">
        <v>83639</v>
      </c>
      <c r="E873" s="2">
        <f t="shared" si="52"/>
        <v>32176511</v>
      </c>
      <c r="F873" s="13" t="str">
        <f t="shared" si="55"/>
        <v>BULLISH</v>
      </c>
      <c r="G873" s="13" t="str">
        <f t="shared" si="54"/>
        <v>NEUTRAL</v>
      </c>
      <c r="H873" s="13" t="str">
        <f t="shared" si="53"/>
        <v>BULLISH DIVERGENCE</v>
      </c>
    </row>
    <row r="874" spans="1:8" ht="13.5" x14ac:dyDescent="0.25">
      <c r="A874" s="3">
        <v>43276</v>
      </c>
      <c r="B874" s="2">
        <v>2.0299999999999998</v>
      </c>
      <c r="C874" s="2">
        <v>2.0127000000000002</v>
      </c>
      <c r="D874" s="2">
        <v>127056</v>
      </c>
      <c r="E874" s="2">
        <f t="shared" si="52"/>
        <v>32049455</v>
      </c>
      <c r="F874" s="13" t="str">
        <f t="shared" si="55"/>
        <v>BEARISH</v>
      </c>
      <c r="G874" s="13" t="str">
        <f t="shared" si="54"/>
        <v>NEUTRAL</v>
      </c>
      <c r="H874" s="13" t="str">
        <f t="shared" si="53"/>
        <v>CONFIRMED BEARISH</v>
      </c>
    </row>
    <row r="875" spans="1:8" ht="13.5" x14ac:dyDescent="0.25">
      <c r="A875" s="3">
        <v>43277</v>
      </c>
      <c r="B875" s="2">
        <v>2</v>
      </c>
      <c r="C875" s="2">
        <v>1.9830000000000001</v>
      </c>
      <c r="D875" s="2">
        <v>173371</v>
      </c>
      <c r="E875" s="2">
        <f t="shared" si="52"/>
        <v>31876084</v>
      </c>
      <c r="F875" s="13" t="str">
        <f t="shared" si="55"/>
        <v>BEARISH</v>
      </c>
      <c r="G875" s="13" t="str">
        <f t="shared" si="54"/>
        <v>NEUTRAL</v>
      </c>
      <c r="H875" s="13" t="str">
        <f t="shared" si="53"/>
        <v>CONFIRMED BEARISH</v>
      </c>
    </row>
    <row r="876" spans="1:8" ht="13.5" x14ac:dyDescent="0.25">
      <c r="A876" s="3">
        <v>43278</v>
      </c>
      <c r="B876" s="2">
        <v>1.99</v>
      </c>
      <c r="C876" s="2">
        <v>1.9731000000000001</v>
      </c>
      <c r="D876" s="2">
        <v>154347</v>
      </c>
      <c r="E876" s="2">
        <f t="shared" si="52"/>
        <v>31721737</v>
      </c>
      <c r="F876" s="13" t="str">
        <f t="shared" si="55"/>
        <v>BEARISH</v>
      </c>
      <c r="G876" s="13" t="str">
        <f t="shared" si="54"/>
        <v>WEAK</v>
      </c>
      <c r="H876" s="13" t="str">
        <f t="shared" si="53"/>
        <v>CONFIRMED BEARISH</v>
      </c>
    </row>
    <row r="877" spans="1:8" ht="13.5" x14ac:dyDescent="0.25">
      <c r="A877" s="3">
        <v>43279</v>
      </c>
      <c r="B877" s="2">
        <v>2</v>
      </c>
      <c r="C877" s="2">
        <v>1.9830000000000001</v>
      </c>
      <c r="D877" s="2">
        <v>66929</v>
      </c>
      <c r="E877" s="2">
        <f t="shared" si="52"/>
        <v>31788666</v>
      </c>
      <c r="F877" s="13" t="str">
        <f t="shared" si="55"/>
        <v>BEARISH</v>
      </c>
      <c r="G877" s="13" t="str">
        <f t="shared" si="54"/>
        <v>NEUTRAL</v>
      </c>
      <c r="H877" s="13" t="str">
        <f t="shared" si="53"/>
        <v>CONFIRMED BEARISH</v>
      </c>
    </row>
    <row r="878" spans="1:8" ht="13.5" x14ac:dyDescent="0.25">
      <c r="A878" s="3">
        <v>43280</v>
      </c>
      <c r="B878" s="2">
        <v>2.0299999999999998</v>
      </c>
      <c r="C878" s="2">
        <v>2.0127000000000002</v>
      </c>
      <c r="D878" s="2">
        <v>103203</v>
      </c>
      <c r="E878" s="2">
        <f t="shared" si="52"/>
        <v>31891869</v>
      </c>
      <c r="F878" s="13" t="str">
        <f t="shared" si="55"/>
        <v>BEARISH</v>
      </c>
      <c r="G878" s="13" t="str">
        <f t="shared" si="54"/>
        <v>NEUTRAL</v>
      </c>
      <c r="H878" s="13" t="str">
        <f t="shared" si="53"/>
        <v>CONFIRMED BEARISH</v>
      </c>
    </row>
    <row r="879" spans="1:8" ht="13.5" x14ac:dyDescent="0.25">
      <c r="A879" s="3">
        <v>43283</v>
      </c>
      <c r="B879" s="2">
        <v>2</v>
      </c>
      <c r="C879" s="2">
        <v>1.9830000000000001</v>
      </c>
      <c r="D879" s="2">
        <v>18398</v>
      </c>
      <c r="E879" s="2">
        <f t="shared" si="52"/>
        <v>31873471</v>
      </c>
      <c r="F879" s="13" t="str">
        <f t="shared" si="55"/>
        <v>BEARISH</v>
      </c>
      <c r="G879" s="13" t="str">
        <f t="shared" si="54"/>
        <v>NEUTRAL</v>
      </c>
      <c r="H879" s="13" t="str">
        <f t="shared" si="53"/>
        <v>CONFIRMED BEARISH</v>
      </c>
    </row>
    <row r="880" spans="1:8" ht="13.5" x14ac:dyDescent="0.25">
      <c r="A880" s="3">
        <v>43284</v>
      </c>
      <c r="B880" s="2">
        <v>1.98</v>
      </c>
      <c r="C880" s="2">
        <v>1.9632000000000001</v>
      </c>
      <c r="D880" s="2">
        <v>55970</v>
      </c>
      <c r="E880" s="2">
        <f t="shared" si="52"/>
        <v>31817501</v>
      </c>
      <c r="F880" s="13" t="str">
        <f t="shared" si="55"/>
        <v>BEARISH</v>
      </c>
      <c r="G880" s="13" t="str">
        <f t="shared" si="54"/>
        <v>NEUTRAL</v>
      </c>
      <c r="H880" s="13" t="str">
        <f t="shared" si="53"/>
        <v>CONFIRMED BEARISH</v>
      </c>
    </row>
    <row r="881" spans="1:8" ht="13.5" x14ac:dyDescent="0.25">
      <c r="A881" s="3">
        <v>43285</v>
      </c>
      <c r="B881" s="2">
        <v>1.98</v>
      </c>
      <c r="C881" s="2">
        <v>1.9632000000000001</v>
      </c>
      <c r="D881" s="2">
        <v>65551</v>
      </c>
      <c r="E881" s="2">
        <f t="shared" si="52"/>
        <v>31817501</v>
      </c>
      <c r="F881" s="13" t="str">
        <f t="shared" si="55"/>
        <v>BULLISH</v>
      </c>
      <c r="G881" s="13" t="str">
        <f t="shared" si="54"/>
        <v>NEUTRAL</v>
      </c>
      <c r="H881" s="13" t="str">
        <f t="shared" si="53"/>
        <v>BULLISH DIVERGENCE</v>
      </c>
    </row>
    <row r="882" spans="1:8" ht="13.5" x14ac:dyDescent="0.25">
      <c r="A882" s="3">
        <v>43286</v>
      </c>
      <c r="B882" s="2">
        <v>1.98</v>
      </c>
      <c r="C882" s="2">
        <v>1.9632000000000001</v>
      </c>
      <c r="D882" s="2">
        <v>53314</v>
      </c>
      <c r="E882" s="2">
        <f t="shared" si="52"/>
        <v>31817501</v>
      </c>
      <c r="F882" s="13" t="str">
        <f t="shared" si="55"/>
        <v>BULLISH</v>
      </c>
      <c r="G882" s="13" t="str">
        <f t="shared" si="54"/>
        <v>NEUTRAL</v>
      </c>
      <c r="H882" s="13" t="str">
        <f t="shared" si="53"/>
        <v>BULLISH DIVERGENCE</v>
      </c>
    </row>
    <row r="883" spans="1:8" ht="13.5" x14ac:dyDescent="0.25">
      <c r="A883" s="3">
        <v>43287</v>
      </c>
      <c r="B883" s="2">
        <v>1.98</v>
      </c>
      <c r="C883" s="2">
        <v>1.9632000000000001</v>
      </c>
      <c r="D883" s="2">
        <v>60264</v>
      </c>
      <c r="E883" s="2">
        <f t="shared" si="52"/>
        <v>31817501</v>
      </c>
      <c r="F883" s="13" t="str">
        <f t="shared" si="55"/>
        <v>BEARISH</v>
      </c>
      <c r="G883" s="13" t="str">
        <f t="shared" si="54"/>
        <v>NEUTRAL</v>
      </c>
      <c r="H883" s="13" t="str">
        <f t="shared" si="53"/>
        <v>CONFIRMED BEARISH</v>
      </c>
    </row>
    <row r="884" spans="1:8" ht="13.5" x14ac:dyDescent="0.25">
      <c r="A884" s="3">
        <v>43290</v>
      </c>
      <c r="B884" s="2">
        <v>1.96</v>
      </c>
      <c r="C884" s="2">
        <v>1.9433</v>
      </c>
      <c r="D884" s="2">
        <v>35196</v>
      </c>
      <c r="E884" s="2">
        <f t="shared" si="52"/>
        <v>31782305</v>
      </c>
      <c r="F884" s="13" t="str">
        <f t="shared" si="55"/>
        <v>BEARISH</v>
      </c>
      <c r="G884" s="13" t="str">
        <f t="shared" si="54"/>
        <v>NEUTRAL</v>
      </c>
      <c r="H884" s="13" t="str">
        <f t="shared" si="53"/>
        <v>CONFIRMED BEARISH</v>
      </c>
    </row>
    <row r="885" spans="1:8" ht="13.5" x14ac:dyDescent="0.25">
      <c r="A885" s="3">
        <v>43291</v>
      </c>
      <c r="B885" s="2">
        <v>1.98</v>
      </c>
      <c r="C885" s="2">
        <v>1.9632000000000001</v>
      </c>
      <c r="D885" s="2">
        <v>62494</v>
      </c>
      <c r="E885" s="2">
        <f t="shared" si="52"/>
        <v>31844799</v>
      </c>
      <c r="F885" s="13" t="str">
        <f t="shared" si="55"/>
        <v>BULLISH</v>
      </c>
      <c r="G885" s="13" t="str">
        <f t="shared" si="54"/>
        <v>NEUTRAL</v>
      </c>
      <c r="H885" s="13" t="str">
        <f t="shared" si="53"/>
        <v>NEUTRAL</v>
      </c>
    </row>
    <row r="886" spans="1:8" ht="13.5" x14ac:dyDescent="0.25">
      <c r="A886" s="3">
        <v>43292</v>
      </c>
      <c r="B886" s="2">
        <v>1.96</v>
      </c>
      <c r="C886" s="2">
        <v>1.9433</v>
      </c>
      <c r="D886" s="2">
        <v>55589</v>
      </c>
      <c r="E886" s="2">
        <f t="shared" si="52"/>
        <v>31789210</v>
      </c>
      <c r="F886" s="13" t="str">
        <f t="shared" si="55"/>
        <v>BEARISH</v>
      </c>
      <c r="G886" s="13" t="str">
        <f t="shared" si="54"/>
        <v>NEUTRAL</v>
      </c>
      <c r="H886" s="13" t="str">
        <f t="shared" si="53"/>
        <v>CONFIRMED BEARISH</v>
      </c>
    </row>
    <row r="887" spans="1:8" ht="13.5" x14ac:dyDescent="0.25">
      <c r="A887" s="3">
        <v>43293</v>
      </c>
      <c r="B887" s="2">
        <v>1.94</v>
      </c>
      <c r="C887" s="2">
        <v>1.9235</v>
      </c>
      <c r="D887" s="2">
        <v>87271</v>
      </c>
      <c r="E887" s="2">
        <f t="shared" si="52"/>
        <v>31701939</v>
      </c>
      <c r="F887" s="13" t="str">
        <f t="shared" si="55"/>
        <v>BEARISH</v>
      </c>
      <c r="G887" s="13" t="str">
        <f t="shared" si="54"/>
        <v>NEUTRAL</v>
      </c>
      <c r="H887" s="13" t="str">
        <f t="shared" si="53"/>
        <v>CONFIRMED BEARISH</v>
      </c>
    </row>
    <row r="888" spans="1:8" ht="13.5" x14ac:dyDescent="0.25">
      <c r="A888" s="3">
        <v>43294</v>
      </c>
      <c r="B888" s="2">
        <v>1.98</v>
      </c>
      <c r="C888" s="2">
        <v>1.9632000000000001</v>
      </c>
      <c r="D888" s="2">
        <v>110864</v>
      </c>
      <c r="E888" s="2">
        <f t="shared" si="52"/>
        <v>31812803</v>
      </c>
      <c r="F888" s="13" t="str">
        <f t="shared" si="55"/>
        <v>BEARISH</v>
      </c>
      <c r="G888" s="13" t="str">
        <f t="shared" si="54"/>
        <v>NEUTRAL</v>
      </c>
      <c r="H888" s="13" t="str">
        <f t="shared" si="53"/>
        <v>NEUTRAL</v>
      </c>
    </row>
    <row r="889" spans="1:8" ht="13.5" x14ac:dyDescent="0.25">
      <c r="A889" s="3">
        <v>43297</v>
      </c>
      <c r="B889" s="2">
        <v>1.95</v>
      </c>
      <c r="C889" s="2">
        <v>1.9334</v>
      </c>
      <c r="D889" s="2">
        <v>42050</v>
      </c>
      <c r="E889" s="2">
        <f t="shared" si="52"/>
        <v>31770753</v>
      </c>
      <c r="F889" s="13" t="str">
        <f t="shared" si="55"/>
        <v>BEARISH</v>
      </c>
      <c r="G889" s="13" t="str">
        <f t="shared" si="54"/>
        <v>NEUTRAL</v>
      </c>
      <c r="H889" s="13" t="str">
        <f t="shared" si="53"/>
        <v>CONFIRMED BEARISH</v>
      </c>
    </row>
    <row r="890" spans="1:8" ht="13.5" x14ac:dyDescent="0.25">
      <c r="A890" s="3">
        <v>43298</v>
      </c>
      <c r="B890" s="2">
        <v>1.93</v>
      </c>
      <c r="C890" s="2">
        <v>1.9136</v>
      </c>
      <c r="D890" s="2">
        <v>54962</v>
      </c>
      <c r="E890" s="2">
        <f t="shared" si="52"/>
        <v>31715791</v>
      </c>
      <c r="F890" s="13" t="str">
        <f t="shared" si="55"/>
        <v>BEARISH</v>
      </c>
      <c r="G890" s="13" t="str">
        <f t="shared" si="54"/>
        <v>NEUTRAL</v>
      </c>
      <c r="H890" s="13" t="str">
        <f t="shared" si="53"/>
        <v>CONFIRMED BEARISH</v>
      </c>
    </row>
    <row r="891" spans="1:8" ht="13.5" x14ac:dyDescent="0.25">
      <c r="A891" s="3">
        <v>43299</v>
      </c>
      <c r="B891" s="2">
        <v>1.94</v>
      </c>
      <c r="C891" s="2">
        <v>1.9235</v>
      </c>
      <c r="D891" s="2">
        <v>12839</v>
      </c>
      <c r="E891" s="2">
        <f t="shared" si="52"/>
        <v>31728630</v>
      </c>
      <c r="F891" s="13" t="str">
        <f t="shared" si="55"/>
        <v>BEARISH</v>
      </c>
      <c r="G891" s="13" t="str">
        <f t="shared" si="54"/>
        <v>NEUTRAL</v>
      </c>
      <c r="H891" s="13" t="str">
        <f t="shared" si="53"/>
        <v>CONFIRMED BEARISH</v>
      </c>
    </row>
    <row r="892" spans="1:8" ht="13.5" x14ac:dyDescent="0.25">
      <c r="A892" s="3">
        <v>43300</v>
      </c>
      <c r="B892" s="2">
        <v>1.93</v>
      </c>
      <c r="C892" s="2">
        <v>1.9136</v>
      </c>
      <c r="D892" s="2">
        <v>29405</v>
      </c>
      <c r="E892" s="2">
        <f t="shared" si="52"/>
        <v>31699225</v>
      </c>
      <c r="F892" s="13" t="str">
        <f t="shared" si="55"/>
        <v>BEARISH</v>
      </c>
      <c r="G892" s="13" t="str">
        <f t="shared" si="54"/>
        <v>NEUTRAL</v>
      </c>
      <c r="H892" s="13" t="str">
        <f t="shared" si="53"/>
        <v>CONFIRMED BEARISH</v>
      </c>
    </row>
    <row r="893" spans="1:8" ht="13.5" x14ac:dyDescent="0.25">
      <c r="A893" s="3">
        <v>43301</v>
      </c>
      <c r="B893" s="2">
        <v>1.97</v>
      </c>
      <c r="C893" s="2">
        <v>1.9533</v>
      </c>
      <c r="D893" s="2">
        <v>64045</v>
      </c>
      <c r="E893" s="2">
        <f t="shared" si="52"/>
        <v>31763270</v>
      </c>
      <c r="F893" s="13" t="str">
        <f t="shared" si="55"/>
        <v>BEARISH</v>
      </c>
      <c r="G893" s="13" t="str">
        <f t="shared" si="54"/>
        <v>NEUTRAL</v>
      </c>
      <c r="H893" s="13" t="str">
        <f t="shared" si="53"/>
        <v>CONFIRMED BEARISH</v>
      </c>
    </row>
    <row r="894" spans="1:8" ht="13.5" x14ac:dyDescent="0.25">
      <c r="A894" s="3">
        <v>43304</v>
      </c>
      <c r="B894" s="2">
        <v>1.99</v>
      </c>
      <c r="C894" s="2">
        <v>1.9731000000000001</v>
      </c>
      <c r="D894" s="2">
        <v>50582</v>
      </c>
      <c r="E894" s="2">
        <f t="shared" si="52"/>
        <v>31813852</v>
      </c>
      <c r="F894" s="13" t="str">
        <f t="shared" si="55"/>
        <v>BULLISH</v>
      </c>
      <c r="G894" s="13" t="str">
        <f t="shared" si="54"/>
        <v>NEUTRAL</v>
      </c>
      <c r="H894" s="13" t="str">
        <f t="shared" si="53"/>
        <v>CONFIRMED BULLISH</v>
      </c>
    </row>
    <row r="895" spans="1:8" ht="13.5" x14ac:dyDescent="0.25">
      <c r="A895" s="3">
        <v>43305</v>
      </c>
      <c r="B895" s="2">
        <v>1.97</v>
      </c>
      <c r="C895" s="2">
        <v>1.9533</v>
      </c>
      <c r="D895" s="2">
        <v>40089</v>
      </c>
      <c r="E895" s="2">
        <f t="shared" si="52"/>
        <v>31773763</v>
      </c>
      <c r="F895" s="13" t="str">
        <f t="shared" si="55"/>
        <v>BULLISH</v>
      </c>
      <c r="G895" s="13" t="str">
        <f t="shared" si="54"/>
        <v>NEUTRAL</v>
      </c>
      <c r="H895" s="13" t="str">
        <f t="shared" si="53"/>
        <v>CONFIRMED BULLISH</v>
      </c>
    </row>
    <row r="896" spans="1:8" ht="13.5" x14ac:dyDescent="0.25">
      <c r="A896" s="3">
        <v>43307</v>
      </c>
      <c r="B896" s="2">
        <v>1.97</v>
      </c>
      <c r="C896" s="2">
        <v>1.9533</v>
      </c>
      <c r="D896" s="2">
        <v>32015</v>
      </c>
      <c r="E896" s="2">
        <f t="shared" si="52"/>
        <v>31773763</v>
      </c>
      <c r="F896" s="13" t="str">
        <f t="shared" si="55"/>
        <v>BULLISH</v>
      </c>
      <c r="G896" s="13" t="str">
        <f t="shared" si="54"/>
        <v>NEUTRAL</v>
      </c>
      <c r="H896" s="13" t="str">
        <f t="shared" si="53"/>
        <v>CONFIRMED BULLISH</v>
      </c>
    </row>
    <row r="897" spans="1:8" ht="13.5" x14ac:dyDescent="0.25">
      <c r="A897" s="3">
        <v>43308</v>
      </c>
      <c r="B897" s="2">
        <v>1.97</v>
      </c>
      <c r="C897" s="2">
        <v>1.9533</v>
      </c>
      <c r="D897" s="2">
        <v>45174</v>
      </c>
      <c r="E897" s="2">
        <f t="shared" si="52"/>
        <v>31773763</v>
      </c>
      <c r="F897" s="13" t="str">
        <f t="shared" si="55"/>
        <v>BULLISH</v>
      </c>
      <c r="G897" s="13" t="str">
        <f t="shared" si="54"/>
        <v>NEUTRAL</v>
      </c>
      <c r="H897" s="13" t="str">
        <f t="shared" si="53"/>
        <v>CONFIRMED BULLISH</v>
      </c>
    </row>
    <row r="898" spans="1:8" ht="13.5" x14ac:dyDescent="0.25">
      <c r="A898" s="3">
        <v>43311</v>
      </c>
      <c r="B898" s="2">
        <v>1.96</v>
      </c>
      <c r="C898" s="2">
        <v>1.9433</v>
      </c>
      <c r="D898" s="2">
        <v>109234</v>
      </c>
      <c r="E898" s="2">
        <f t="shared" si="52"/>
        <v>31664529</v>
      </c>
      <c r="F898" s="13" t="str">
        <f t="shared" si="55"/>
        <v>BEARISH</v>
      </c>
      <c r="G898" s="13" t="str">
        <f t="shared" si="54"/>
        <v>NEUTRAL</v>
      </c>
      <c r="H898" s="13" t="str">
        <f t="shared" si="53"/>
        <v>CONFIRMED BEARISH</v>
      </c>
    </row>
    <row r="899" spans="1:8" ht="13.5" x14ac:dyDescent="0.25">
      <c r="A899" s="3">
        <v>43312</v>
      </c>
      <c r="B899" s="2">
        <v>1.94</v>
      </c>
      <c r="C899" s="2">
        <v>1.9235</v>
      </c>
      <c r="D899" s="2">
        <v>95178</v>
      </c>
      <c r="E899" s="2">
        <f t="shared" si="52"/>
        <v>31569351</v>
      </c>
      <c r="F899" s="13" t="str">
        <f t="shared" si="55"/>
        <v>BEARISH</v>
      </c>
      <c r="G899" s="13" t="str">
        <f t="shared" si="54"/>
        <v>NEUTRAL</v>
      </c>
      <c r="H899" s="13" t="str">
        <f t="shared" si="53"/>
        <v>CONFIRMED BEARISH</v>
      </c>
    </row>
    <row r="900" spans="1:8" ht="13.5" x14ac:dyDescent="0.25">
      <c r="A900" s="3">
        <v>43313</v>
      </c>
      <c r="B900" s="2">
        <v>1.88</v>
      </c>
      <c r="C900" s="2">
        <v>1.8640000000000001</v>
      </c>
      <c r="D900" s="2">
        <v>206419</v>
      </c>
      <c r="E900" s="2">
        <f t="shared" ref="E900:E963" si="56">IF(B900&gt;B899, E899+D900, IF(B900&lt;B899, E899-D900, E899))</f>
        <v>31362932</v>
      </c>
      <c r="F900" s="13" t="str">
        <f t="shared" si="55"/>
        <v>BEARISH</v>
      </c>
      <c r="G900" s="13" t="str">
        <f t="shared" si="54"/>
        <v>NEUTRAL</v>
      </c>
      <c r="H900" s="13" t="str">
        <f t="shared" si="53"/>
        <v>CONFIRMED BEARISH</v>
      </c>
    </row>
    <row r="901" spans="1:8" ht="13.5" x14ac:dyDescent="0.25">
      <c r="A901" s="3">
        <v>43314</v>
      </c>
      <c r="B901" s="2">
        <v>1.88</v>
      </c>
      <c r="C901" s="2">
        <v>1.8640000000000001</v>
      </c>
      <c r="D901" s="2">
        <v>52182</v>
      </c>
      <c r="E901" s="2">
        <f t="shared" si="56"/>
        <v>31362932</v>
      </c>
      <c r="F901" s="13" t="str">
        <f t="shared" si="55"/>
        <v>BEARISH</v>
      </c>
      <c r="G901" s="13" t="str">
        <f t="shared" si="54"/>
        <v>NEUTRAL</v>
      </c>
      <c r="H901" s="13" t="str">
        <f t="shared" si="53"/>
        <v>CONFIRMED BEARISH</v>
      </c>
    </row>
    <row r="902" spans="1:8" ht="13.5" x14ac:dyDescent="0.25">
      <c r="A902" s="3">
        <v>43315</v>
      </c>
      <c r="B902" s="2">
        <v>1.84</v>
      </c>
      <c r="C902" s="2">
        <v>1.8244</v>
      </c>
      <c r="D902" s="2">
        <v>83529</v>
      </c>
      <c r="E902" s="2">
        <f t="shared" si="56"/>
        <v>31279403</v>
      </c>
      <c r="F902" s="13" t="str">
        <f t="shared" si="55"/>
        <v>BEARISH</v>
      </c>
      <c r="G902" s="13" t="str">
        <f t="shared" si="54"/>
        <v>NEUTRAL</v>
      </c>
      <c r="H902" s="13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v>43318</v>
      </c>
      <c r="B903" s="2">
        <v>1.8</v>
      </c>
      <c r="C903" s="2">
        <v>1.7847</v>
      </c>
      <c r="D903" s="2">
        <v>43318</v>
      </c>
      <c r="E903" s="2">
        <f t="shared" si="56"/>
        <v>31236085</v>
      </c>
      <c r="F903" s="13" t="str">
        <f t="shared" si="55"/>
        <v>BEARISH</v>
      </c>
      <c r="G903" s="13" t="str">
        <f t="shared" ref="G903:G966" si="58">IF((E903-E898)/E898 &gt; 0.02, "STRONG",
 IF((E903-E898)/E898 &lt; -0.02, "WEAK", "NEUTRAL"))</f>
        <v>NEUTRAL</v>
      </c>
      <c r="H903" s="13" t="str">
        <f t="shared" si="57"/>
        <v>CONFIRMED BEARISH</v>
      </c>
    </row>
    <row r="904" spans="1:8" ht="13.5" x14ac:dyDescent="0.25">
      <c r="A904" s="3">
        <v>43319</v>
      </c>
      <c r="B904" s="2">
        <v>1.77</v>
      </c>
      <c r="C904" s="2">
        <v>1.7549999999999999</v>
      </c>
      <c r="D904" s="2">
        <v>143995</v>
      </c>
      <c r="E904" s="2">
        <f t="shared" si="56"/>
        <v>31092090</v>
      </c>
      <c r="F904" s="13" t="str">
        <f t="shared" ref="F904:F967" si="59">IF(E904&gt;E899,"BULLISH",IF(E904&lt;E899,"BEARISH","NEUTRAL"))</f>
        <v>BEARISH</v>
      </c>
      <c r="G904" s="13" t="str">
        <f t="shared" si="58"/>
        <v>NEUTRAL</v>
      </c>
      <c r="H904" s="13" t="str">
        <f t="shared" si="57"/>
        <v>CONFIRMED BEARISH</v>
      </c>
    </row>
    <row r="905" spans="1:8" ht="13.5" x14ac:dyDescent="0.25">
      <c r="A905" s="3">
        <v>43320</v>
      </c>
      <c r="B905" s="2">
        <v>1.73</v>
      </c>
      <c r="C905" s="2">
        <v>1.7153</v>
      </c>
      <c r="D905" s="2">
        <v>274627</v>
      </c>
      <c r="E905" s="2">
        <f t="shared" si="56"/>
        <v>30817463</v>
      </c>
      <c r="F905" s="13" t="str">
        <f t="shared" si="59"/>
        <v>BEARISH</v>
      </c>
      <c r="G905" s="13" t="str">
        <f t="shared" si="58"/>
        <v>NEUTRAL</v>
      </c>
      <c r="H905" s="13" t="str">
        <f t="shared" si="57"/>
        <v>CONFIRMED BEARISH</v>
      </c>
    </row>
    <row r="906" spans="1:8" ht="13.5" x14ac:dyDescent="0.25">
      <c r="A906" s="3">
        <v>43321</v>
      </c>
      <c r="B906" s="2">
        <v>1.73</v>
      </c>
      <c r="C906" s="2">
        <v>1.7153</v>
      </c>
      <c r="D906" s="2">
        <v>69535</v>
      </c>
      <c r="E906" s="2">
        <f t="shared" si="56"/>
        <v>30817463</v>
      </c>
      <c r="F906" s="13" t="str">
        <f t="shared" si="59"/>
        <v>BEARISH</v>
      </c>
      <c r="G906" s="13" t="str">
        <f t="shared" si="58"/>
        <v>NEUTRAL</v>
      </c>
      <c r="H906" s="13" t="str">
        <f t="shared" si="57"/>
        <v>CONFIRMED BEARISH</v>
      </c>
    </row>
    <row r="907" spans="1:8" ht="13.5" x14ac:dyDescent="0.25">
      <c r="A907" s="3">
        <v>43322</v>
      </c>
      <c r="B907" s="2">
        <v>1.76</v>
      </c>
      <c r="C907" s="2">
        <v>1.7450000000000001</v>
      </c>
      <c r="D907" s="2">
        <v>71876</v>
      </c>
      <c r="E907" s="2">
        <f t="shared" si="56"/>
        <v>30889339</v>
      </c>
      <c r="F907" s="13" t="str">
        <f t="shared" si="59"/>
        <v>BEARISH</v>
      </c>
      <c r="G907" s="13" t="str">
        <f t="shared" si="58"/>
        <v>NEUTRAL</v>
      </c>
      <c r="H907" s="13" t="str">
        <f t="shared" si="57"/>
        <v>CONFIRMED BEARISH</v>
      </c>
    </row>
    <row r="908" spans="1:8" ht="13.5" x14ac:dyDescent="0.25">
      <c r="A908" s="3">
        <v>43326</v>
      </c>
      <c r="B908" s="2">
        <v>1.75</v>
      </c>
      <c r="C908" s="2">
        <v>1.7351000000000001</v>
      </c>
      <c r="D908" s="2">
        <v>23963</v>
      </c>
      <c r="E908" s="2">
        <f t="shared" si="56"/>
        <v>30865376</v>
      </c>
      <c r="F908" s="13" t="str">
        <f t="shared" si="59"/>
        <v>BEARISH</v>
      </c>
      <c r="G908" s="13" t="str">
        <f t="shared" si="58"/>
        <v>NEUTRAL</v>
      </c>
      <c r="H908" s="13" t="str">
        <f t="shared" si="57"/>
        <v>CONFIRMED BEARISH</v>
      </c>
    </row>
    <row r="909" spans="1:8" ht="13.5" x14ac:dyDescent="0.25">
      <c r="A909" s="3">
        <v>43327</v>
      </c>
      <c r="B909" s="2">
        <v>1.77</v>
      </c>
      <c r="C909" s="2">
        <v>1.7549999999999999</v>
      </c>
      <c r="D909" s="2">
        <v>56553</v>
      </c>
      <c r="E909" s="2">
        <f t="shared" si="56"/>
        <v>30921929</v>
      </c>
      <c r="F909" s="13" t="str">
        <f t="shared" si="59"/>
        <v>BEARISH</v>
      </c>
      <c r="G909" s="13" t="str">
        <f t="shared" si="58"/>
        <v>NEUTRAL</v>
      </c>
      <c r="H909" s="13" t="str">
        <f t="shared" si="57"/>
        <v>NEUTRAL</v>
      </c>
    </row>
    <row r="910" spans="1:8" ht="13.5" x14ac:dyDescent="0.25">
      <c r="A910" s="3">
        <v>43328</v>
      </c>
      <c r="B910" s="2">
        <v>1.87</v>
      </c>
      <c r="C910" s="2">
        <v>1.8541000000000001</v>
      </c>
      <c r="D910" s="2">
        <v>147792</v>
      </c>
      <c r="E910" s="2">
        <f t="shared" si="56"/>
        <v>31069721</v>
      </c>
      <c r="F910" s="13" t="str">
        <f t="shared" si="59"/>
        <v>BULLISH</v>
      </c>
      <c r="G910" s="13" t="str">
        <f t="shared" si="58"/>
        <v>NEUTRAL</v>
      </c>
      <c r="H910" s="13" t="str">
        <f t="shared" si="57"/>
        <v>CONFIRMED BULLISH</v>
      </c>
    </row>
    <row r="911" spans="1:8" ht="13.5" x14ac:dyDescent="0.25">
      <c r="A911" s="3">
        <v>43329</v>
      </c>
      <c r="B911" s="2">
        <v>1.85</v>
      </c>
      <c r="C911" s="2">
        <v>1.8343</v>
      </c>
      <c r="D911" s="2">
        <v>268584</v>
      </c>
      <c r="E911" s="2">
        <f t="shared" si="56"/>
        <v>30801137</v>
      </c>
      <c r="F911" s="13" t="str">
        <f t="shared" si="59"/>
        <v>BEARISH</v>
      </c>
      <c r="G911" s="13" t="str">
        <f t="shared" si="58"/>
        <v>NEUTRAL</v>
      </c>
      <c r="H911" s="13" t="str">
        <f t="shared" si="57"/>
        <v>BEARISH DIVERGENCE</v>
      </c>
    </row>
    <row r="912" spans="1:8" ht="13.5" x14ac:dyDescent="0.25">
      <c r="A912" s="3">
        <v>43332</v>
      </c>
      <c r="B912" s="2">
        <v>1.9</v>
      </c>
      <c r="C912" s="2">
        <v>1.8838999999999999</v>
      </c>
      <c r="D912" s="2">
        <v>34159</v>
      </c>
      <c r="E912" s="2">
        <f t="shared" si="56"/>
        <v>30835296</v>
      </c>
      <c r="F912" s="13" t="str">
        <f t="shared" si="59"/>
        <v>BEARISH</v>
      </c>
      <c r="G912" s="13" t="str">
        <f t="shared" si="58"/>
        <v>NEUTRAL</v>
      </c>
      <c r="H912" s="13" t="str">
        <f t="shared" si="57"/>
        <v>BEARISH DIVERGENCE</v>
      </c>
    </row>
    <row r="913" spans="1:8" ht="13.5" x14ac:dyDescent="0.25">
      <c r="A913" s="3">
        <v>43335</v>
      </c>
      <c r="B913" s="2">
        <v>1.89</v>
      </c>
      <c r="C913" s="2">
        <v>1.8738999999999999</v>
      </c>
      <c r="D913" s="2">
        <v>21466</v>
      </c>
      <c r="E913" s="2">
        <f t="shared" si="56"/>
        <v>30813830</v>
      </c>
      <c r="F913" s="13" t="str">
        <f t="shared" si="59"/>
        <v>BEARISH</v>
      </c>
      <c r="G913" s="13" t="str">
        <f t="shared" si="58"/>
        <v>NEUTRAL</v>
      </c>
      <c r="H913" s="13" t="str">
        <f t="shared" si="57"/>
        <v>BEARISH DIVERGENCE</v>
      </c>
    </row>
    <row r="914" spans="1:8" ht="13.5" x14ac:dyDescent="0.25">
      <c r="A914" s="3">
        <v>43336</v>
      </c>
      <c r="B914" s="2">
        <v>1.9</v>
      </c>
      <c r="C914" s="2">
        <v>1.8838999999999999</v>
      </c>
      <c r="D914" s="2">
        <v>50051</v>
      </c>
      <c r="E914" s="2">
        <f t="shared" si="56"/>
        <v>30863881</v>
      </c>
      <c r="F914" s="13" t="str">
        <f t="shared" si="59"/>
        <v>BEARISH</v>
      </c>
      <c r="G914" s="13" t="str">
        <f t="shared" si="58"/>
        <v>NEUTRAL</v>
      </c>
      <c r="H914" s="13" t="str">
        <f t="shared" si="57"/>
        <v>BEARISH DIVERGENCE</v>
      </c>
    </row>
    <row r="915" spans="1:8" ht="13.5" x14ac:dyDescent="0.25">
      <c r="A915" s="3">
        <v>43339</v>
      </c>
      <c r="B915" s="2">
        <v>1.98</v>
      </c>
      <c r="C915" s="2">
        <v>1.9632000000000001</v>
      </c>
      <c r="D915" s="2">
        <v>148690</v>
      </c>
      <c r="E915" s="2">
        <f t="shared" si="56"/>
        <v>31012571</v>
      </c>
      <c r="F915" s="13" t="str">
        <f t="shared" si="59"/>
        <v>BEARISH</v>
      </c>
      <c r="G915" s="13" t="str">
        <f t="shared" si="58"/>
        <v>NEUTRAL</v>
      </c>
      <c r="H915" s="13" t="str">
        <f t="shared" si="57"/>
        <v>BEARISH DIVERGENCE</v>
      </c>
    </row>
    <row r="916" spans="1:8" ht="13.5" x14ac:dyDescent="0.25">
      <c r="A916" s="3">
        <v>43340</v>
      </c>
      <c r="B916" s="2">
        <v>2.04</v>
      </c>
      <c r="C916" s="2">
        <v>2.0226999999999999</v>
      </c>
      <c r="D916" s="2">
        <v>355895</v>
      </c>
      <c r="E916" s="2">
        <f t="shared" si="56"/>
        <v>31368466</v>
      </c>
      <c r="F916" s="13" t="str">
        <f t="shared" si="59"/>
        <v>BULLISH</v>
      </c>
      <c r="G916" s="13" t="str">
        <f t="shared" si="58"/>
        <v>NEUTRAL</v>
      </c>
      <c r="H916" s="13" t="str">
        <f t="shared" si="57"/>
        <v>CONFIRMED BULLISH</v>
      </c>
    </row>
    <row r="917" spans="1:8" ht="13.5" x14ac:dyDescent="0.25">
      <c r="A917" s="3">
        <v>43341</v>
      </c>
      <c r="B917" s="2">
        <v>1.98</v>
      </c>
      <c r="C917" s="2">
        <v>1.9632000000000001</v>
      </c>
      <c r="D917" s="2">
        <v>110308</v>
      </c>
      <c r="E917" s="2">
        <f t="shared" si="56"/>
        <v>31258158</v>
      </c>
      <c r="F917" s="13" t="str">
        <f t="shared" si="59"/>
        <v>BULLISH</v>
      </c>
      <c r="G917" s="13" t="str">
        <f t="shared" si="58"/>
        <v>NEUTRAL</v>
      </c>
      <c r="H917" s="13" t="str">
        <f t="shared" si="57"/>
        <v>CONFIRMED BULLISH</v>
      </c>
    </row>
    <row r="918" spans="1:8" ht="13.5" x14ac:dyDescent="0.25">
      <c r="A918" s="3">
        <v>43342</v>
      </c>
      <c r="B918" s="2">
        <v>1.97</v>
      </c>
      <c r="C918" s="2">
        <v>1.9533</v>
      </c>
      <c r="D918" s="2">
        <v>65601</v>
      </c>
      <c r="E918" s="2">
        <f t="shared" si="56"/>
        <v>31192557</v>
      </c>
      <c r="F918" s="13" t="str">
        <f t="shared" si="59"/>
        <v>BULLISH</v>
      </c>
      <c r="G918" s="13" t="str">
        <f t="shared" si="58"/>
        <v>NEUTRAL</v>
      </c>
      <c r="H918" s="13" t="str">
        <f t="shared" si="57"/>
        <v>CONFIRMED BULLISH</v>
      </c>
    </row>
    <row r="919" spans="1:8" ht="13.5" x14ac:dyDescent="0.25">
      <c r="A919" s="3">
        <v>43343</v>
      </c>
      <c r="B919" s="2">
        <v>2.0099999999999998</v>
      </c>
      <c r="C919" s="2">
        <v>1.9928999999999999</v>
      </c>
      <c r="D919" s="2">
        <v>149673</v>
      </c>
      <c r="E919" s="2">
        <f t="shared" si="56"/>
        <v>31342230</v>
      </c>
      <c r="F919" s="13" t="str">
        <f t="shared" si="59"/>
        <v>BULLISH</v>
      </c>
      <c r="G919" s="13" t="str">
        <f t="shared" si="58"/>
        <v>NEUTRAL</v>
      </c>
      <c r="H919" s="13" t="str">
        <f t="shared" si="57"/>
        <v>CONFIRMED BULLISH</v>
      </c>
    </row>
    <row r="920" spans="1:8" ht="13.5" x14ac:dyDescent="0.25">
      <c r="A920" s="3">
        <v>43346</v>
      </c>
      <c r="B920" s="2">
        <v>1.98</v>
      </c>
      <c r="C920" s="2">
        <v>1.9632000000000001</v>
      </c>
      <c r="D920" s="2">
        <v>31183</v>
      </c>
      <c r="E920" s="2">
        <f t="shared" si="56"/>
        <v>31311047</v>
      </c>
      <c r="F920" s="13" t="str">
        <f t="shared" si="59"/>
        <v>BULLISH</v>
      </c>
      <c r="G920" s="13" t="str">
        <f t="shared" si="58"/>
        <v>NEUTRAL</v>
      </c>
      <c r="H920" s="13" t="str">
        <f t="shared" si="57"/>
        <v>NEUTRAL</v>
      </c>
    </row>
    <row r="921" spans="1:8" ht="13.5" x14ac:dyDescent="0.25">
      <c r="A921" s="3">
        <v>43347</v>
      </c>
      <c r="B921" s="2">
        <v>1.94</v>
      </c>
      <c r="C921" s="2">
        <v>1.9235</v>
      </c>
      <c r="D921" s="2">
        <v>13283</v>
      </c>
      <c r="E921" s="2">
        <f t="shared" si="56"/>
        <v>31297764</v>
      </c>
      <c r="F921" s="13" t="str">
        <f t="shared" si="59"/>
        <v>BEARISH</v>
      </c>
      <c r="G921" s="13" t="str">
        <f t="shared" si="58"/>
        <v>NEUTRAL</v>
      </c>
      <c r="H921" s="13" t="str">
        <f t="shared" si="57"/>
        <v>CONFIRMED BEARISH</v>
      </c>
    </row>
    <row r="922" spans="1:8" ht="13.5" x14ac:dyDescent="0.25">
      <c r="A922" s="3">
        <v>43348</v>
      </c>
      <c r="B922" s="2">
        <v>1.89</v>
      </c>
      <c r="C922" s="2">
        <v>1.8738999999999999</v>
      </c>
      <c r="D922" s="2">
        <v>93497</v>
      </c>
      <c r="E922" s="2">
        <f t="shared" si="56"/>
        <v>31204267</v>
      </c>
      <c r="F922" s="13" t="str">
        <f t="shared" si="59"/>
        <v>BEARISH</v>
      </c>
      <c r="G922" s="13" t="str">
        <f t="shared" si="58"/>
        <v>NEUTRAL</v>
      </c>
      <c r="H922" s="13" t="str">
        <f t="shared" si="57"/>
        <v>CONFIRMED BEARISH</v>
      </c>
    </row>
    <row r="923" spans="1:8" ht="13.5" x14ac:dyDescent="0.25">
      <c r="A923" s="3">
        <v>43349</v>
      </c>
      <c r="B923" s="2">
        <v>1.84</v>
      </c>
      <c r="C923" s="2">
        <v>1.8244</v>
      </c>
      <c r="D923" s="2">
        <v>144169</v>
      </c>
      <c r="E923" s="2">
        <f t="shared" si="56"/>
        <v>31060098</v>
      </c>
      <c r="F923" s="13" t="str">
        <f t="shared" si="59"/>
        <v>BEARISH</v>
      </c>
      <c r="G923" s="13" t="str">
        <f t="shared" si="58"/>
        <v>NEUTRAL</v>
      </c>
      <c r="H923" s="13" t="str">
        <f t="shared" si="57"/>
        <v>CONFIRMED BEARISH</v>
      </c>
    </row>
    <row r="924" spans="1:8" ht="13.5" x14ac:dyDescent="0.25">
      <c r="A924" s="3">
        <v>43350</v>
      </c>
      <c r="B924" s="2">
        <v>1.94</v>
      </c>
      <c r="C924" s="2">
        <v>1.9235</v>
      </c>
      <c r="D924" s="2">
        <v>40161</v>
      </c>
      <c r="E924" s="2">
        <f t="shared" si="56"/>
        <v>31100259</v>
      </c>
      <c r="F924" s="13" t="str">
        <f t="shared" si="59"/>
        <v>BEARISH</v>
      </c>
      <c r="G924" s="13" t="str">
        <f t="shared" si="58"/>
        <v>NEUTRAL</v>
      </c>
      <c r="H924" s="13" t="str">
        <f t="shared" si="57"/>
        <v>CONFIRMED BEARISH</v>
      </c>
    </row>
    <row r="925" spans="1:8" ht="13.5" x14ac:dyDescent="0.25">
      <c r="A925" s="3">
        <v>43353</v>
      </c>
      <c r="B925" s="2">
        <v>1.9</v>
      </c>
      <c r="C925" s="2">
        <v>1.8838999999999999</v>
      </c>
      <c r="D925" s="2">
        <v>54935</v>
      </c>
      <c r="E925" s="2">
        <f t="shared" si="56"/>
        <v>31045324</v>
      </c>
      <c r="F925" s="13" t="str">
        <f t="shared" si="59"/>
        <v>BEARISH</v>
      </c>
      <c r="G925" s="13" t="str">
        <f t="shared" si="58"/>
        <v>NEUTRAL</v>
      </c>
      <c r="H925" s="13" t="str">
        <f t="shared" si="57"/>
        <v>CONFIRMED BEARISH</v>
      </c>
    </row>
    <row r="926" spans="1:8" ht="13.5" x14ac:dyDescent="0.25">
      <c r="A926" s="3">
        <v>43355</v>
      </c>
      <c r="B926" s="2">
        <v>1.85</v>
      </c>
      <c r="C926" s="2">
        <v>1.8343</v>
      </c>
      <c r="D926" s="2">
        <v>52645</v>
      </c>
      <c r="E926" s="2">
        <f t="shared" si="56"/>
        <v>30992679</v>
      </c>
      <c r="F926" s="13" t="str">
        <f t="shared" si="59"/>
        <v>BEARISH</v>
      </c>
      <c r="G926" s="13" t="str">
        <f t="shared" si="58"/>
        <v>NEUTRAL</v>
      </c>
      <c r="H926" s="13" t="str">
        <f t="shared" si="57"/>
        <v>CONFIRMED BEARISH</v>
      </c>
    </row>
    <row r="927" spans="1:8" ht="13.5" x14ac:dyDescent="0.25">
      <c r="A927" s="3">
        <v>43356</v>
      </c>
      <c r="B927" s="2">
        <v>1.84</v>
      </c>
      <c r="C927" s="2">
        <v>1.8244</v>
      </c>
      <c r="D927" s="2">
        <v>56892</v>
      </c>
      <c r="E927" s="2">
        <f t="shared" si="56"/>
        <v>30935787</v>
      </c>
      <c r="F927" s="13" t="str">
        <f t="shared" si="59"/>
        <v>BEARISH</v>
      </c>
      <c r="G927" s="13" t="str">
        <f t="shared" si="58"/>
        <v>NEUTRAL</v>
      </c>
      <c r="H927" s="13" t="str">
        <f t="shared" si="57"/>
        <v>CONFIRMED BEARISH</v>
      </c>
    </row>
    <row r="928" spans="1:8" ht="13.5" x14ac:dyDescent="0.25">
      <c r="A928" s="3">
        <v>43357</v>
      </c>
      <c r="B928" s="2">
        <v>1.84</v>
      </c>
      <c r="C928" s="2">
        <v>1.8244</v>
      </c>
      <c r="D928" s="2">
        <v>37325</v>
      </c>
      <c r="E928" s="2">
        <f t="shared" si="56"/>
        <v>30935787</v>
      </c>
      <c r="F928" s="13" t="str">
        <f t="shared" si="59"/>
        <v>BEARISH</v>
      </c>
      <c r="G928" s="13" t="str">
        <f t="shared" si="58"/>
        <v>NEUTRAL</v>
      </c>
      <c r="H928" s="13" t="str">
        <f t="shared" si="57"/>
        <v>NEUTRAL</v>
      </c>
    </row>
    <row r="929" spans="1:8" ht="13.5" x14ac:dyDescent="0.25">
      <c r="A929" s="3">
        <v>43360</v>
      </c>
      <c r="B929" s="2">
        <v>1.75</v>
      </c>
      <c r="C929" s="2">
        <v>1.7351000000000001</v>
      </c>
      <c r="D929" s="2">
        <v>328614</v>
      </c>
      <c r="E929" s="2">
        <f t="shared" si="56"/>
        <v>30607173</v>
      </c>
      <c r="F929" s="13" t="str">
        <f t="shared" si="59"/>
        <v>BEARISH</v>
      </c>
      <c r="G929" s="13" t="str">
        <f t="shared" si="58"/>
        <v>NEUTRAL</v>
      </c>
      <c r="H929" s="13" t="str">
        <f t="shared" si="57"/>
        <v>CONFIRMED BEARISH</v>
      </c>
    </row>
    <row r="930" spans="1:8" ht="13.5" x14ac:dyDescent="0.25">
      <c r="A930" s="3">
        <v>43361</v>
      </c>
      <c r="B930" s="2">
        <v>1.8</v>
      </c>
      <c r="C930" s="2">
        <v>1.7847</v>
      </c>
      <c r="D930" s="2">
        <v>88848</v>
      </c>
      <c r="E930" s="2">
        <f t="shared" si="56"/>
        <v>30696021</v>
      </c>
      <c r="F930" s="13" t="str">
        <f t="shared" si="59"/>
        <v>BEARISH</v>
      </c>
      <c r="G930" s="13" t="str">
        <f t="shared" si="58"/>
        <v>NEUTRAL</v>
      </c>
      <c r="H930" s="13" t="str">
        <f t="shared" si="57"/>
        <v>CONFIRMED BEARISH</v>
      </c>
    </row>
    <row r="931" spans="1:8" ht="13.5" x14ac:dyDescent="0.25">
      <c r="A931" s="3">
        <v>43362</v>
      </c>
      <c r="B931" s="2">
        <v>1.79</v>
      </c>
      <c r="C931" s="2">
        <v>1.7747999999999999</v>
      </c>
      <c r="D931" s="2">
        <v>50959</v>
      </c>
      <c r="E931" s="2">
        <f t="shared" si="56"/>
        <v>30645062</v>
      </c>
      <c r="F931" s="13" t="str">
        <f t="shared" si="59"/>
        <v>BEARISH</v>
      </c>
      <c r="G931" s="13" t="str">
        <f t="shared" si="58"/>
        <v>NEUTRAL</v>
      </c>
      <c r="H931" s="13" t="str">
        <f t="shared" si="57"/>
        <v>CONFIRMED BEARISH</v>
      </c>
    </row>
    <row r="932" spans="1:8" ht="13.5" x14ac:dyDescent="0.25">
      <c r="A932" s="3">
        <v>43363</v>
      </c>
      <c r="B932" s="2">
        <v>1.79</v>
      </c>
      <c r="C932" s="2">
        <v>1.7747999999999999</v>
      </c>
      <c r="D932" s="2">
        <v>13288</v>
      </c>
      <c r="E932" s="2">
        <f t="shared" si="56"/>
        <v>30645062</v>
      </c>
      <c r="F932" s="13" t="str">
        <f t="shared" si="59"/>
        <v>BEARISH</v>
      </c>
      <c r="G932" s="13" t="str">
        <f t="shared" si="58"/>
        <v>NEUTRAL</v>
      </c>
      <c r="H932" s="13" t="str">
        <f t="shared" si="57"/>
        <v>CONFIRMED BEARISH</v>
      </c>
    </row>
    <row r="933" spans="1:8" ht="13.5" x14ac:dyDescent="0.25">
      <c r="A933" s="3">
        <v>43364</v>
      </c>
      <c r="B933" s="2">
        <v>1.75</v>
      </c>
      <c r="C933" s="2">
        <v>1.7351000000000001</v>
      </c>
      <c r="D933" s="2">
        <v>161130</v>
      </c>
      <c r="E933" s="2">
        <f t="shared" si="56"/>
        <v>30483932</v>
      </c>
      <c r="F933" s="13" t="str">
        <f t="shared" si="59"/>
        <v>BEARISH</v>
      </c>
      <c r="G933" s="13" t="str">
        <f t="shared" si="58"/>
        <v>NEUTRAL</v>
      </c>
      <c r="H933" s="13" t="str">
        <f t="shared" si="57"/>
        <v>CONFIRMED BEARISH</v>
      </c>
    </row>
    <row r="934" spans="1:8" ht="13.5" x14ac:dyDescent="0.25">
      <c r="A934" s="3">
        <v>43367</v>
      </c>
      <c r="B934" s="2">
        <v>1.75</v>
      </c>
      <c r="C934" s="2">
        <v>1.7351000000000001</v>
      </c>
      <c r="D934" s="2">
        <v>12605</v>
      </c>
      <c r="E934" s="2">
        <f t="shared" si="56"/>
        <v>30483932</v>
      </c>
      <c r="F934" s="13" t="str">
        <f t="shared" si="59"/>
        <v>BEARISH</v>
      </c>
      <c r="G934" s="13" t="str">
        <f t="shared" si="58"/>
        <v>NEUTRAL</v>
      </c>
      <c r="H934" s="13" t="str">
        <f t="shared" si="57"/>
        <v>NEUTRAL</v>
      </c>
    </row>
    <row r="935" spans="1:8" ht="13.5" x14ac:dyDescent="0.25">
      <c r="A935" s="3">
        <v>43368</v>
      </c>
      <c r="B935" s="2">
        <v>1.75</v>
      </c>
      <c r="C935" s="2">
        <v>1.7351000000000001</v>
      </c>
      <c r="D935" s="2">
        <v>36032</v>
      </c>
      <c r="E935" s="2">
        <f t="shared" si="56"/>
        <v>30483932</v>
      </c>
      <c r="F935" s="13" t="str">
        <f t="shared" si="59"/>
        <v>BEARISH</v>
      </c>
      <c r="G935" s="13" t="str">
        <f t="shared" si="58"/>
        <v>NEUTRAL</v>
      </c>
      <c r="H935" s="13" t="str">
        <f t="shared" si="57"/>
        <v>CONFIRMED BEARISH</v>
      </c>
    </row>
    <row r="936" spans="1:8" ht="13.5" x14ac:dyDescent="0.25">
      <c r="A936" s="3">
        <v>43369</v>
      </c>
      <c r="B936" s="2">
        <v>1.74</v>
      </c>
      <c r="C936" s="2">
        <v>1.7252000000000001</v>
      </c>
      <c r="D936" s="2">
        <v>64977</v>
      </c>
      <c r="E936" s="2">
        <f t="shared" si="56"/>
        <v>30418955</v>
      </c>
      <c r="F936" s="13" t="str">
        <f t="shared" si="59"/>
        <v>BEARISH</v>
      </c>
      <c r="G936" s="13" t="str">
        <f t="shared" si="58"/>
        <v>NEUTRAL</v>
      </c>
      <c r="H936" s="13" t="str">
        <f t="shared" si="57"/>
        <v>CONFIRMED BEARISH</v>
      </c>
    </row>
    <row r="937" spans="1:8" ht="13.5" x14ac:dyDescent="0.25">
      <c r="A937" s="3">
        <v>43370</v>
      </c>
      <c r="B937" s="2">
        <v>1.78</v>
      </c>
      <c r="C937" s="2">
        <v>1.7648999999999999</v>
      </c>
      <c r="D937" s="2">
        <v>98565</v>
      </c>
      <c r="E937" s="2">
        <f t="shared" si="56"/>
        <v>30517520</v>
      </c>
      <c r="F937" s="13" t="str">
        <f t="shared" si="59"/>
        <v>BEARISH</v>
      </c>
      <c r="G937" s="13" t="str">
        <f t="shared" si="58"/>
        <v>NEUTRAL</v>
      </c>
      <c r="H937" s="13" t="str">
        <f t="shared" si="57"/>
        <v>CONFIRMED BEARISH</v>
      </c>
    </row>
    <row r="938" spans="1:8" ht="13.5" x14ac:dyDescent="0.25">
      <c r="A938" s="3">
        <v>43371</v>
      </c>
      <c r="B938" s="2">
        <v>1.83</v>
      </c>
      <c r="C938" s="2">
        <v>1.8144</v>
      </c>
      <c r="D938" s="2">
        <v>421971</v>
      </c>
      <c r="E938" s="2">
        <f t="shared" si="56"/>
        <v>30939491</v>
      </c>
      <c r="F938" s="13" t="str">
        <f t="shared" si="59"/>
        <v>BULLISH</v>
      </c>
      <c r="G938" s="13" t="str">
        <f t="shared" si="58"/>
        <v>NEUTRAL</v>
      </c>
      <c r="H938" s="13" t="str">
        <f t="shared" si="57"/>
        <v>CONFIRMED BULLISH</v>
      </c>
    </row>
    <row r="939" spans="1:8" ht="13.5" x14ac:dyDescent="0.25">
      <c r="A939" s="3">
        <v>43374</v>
      </c>
      <c r="B939" s="2">
        <v>1.8</v>
      </c>
      <c r="C939" s="2">
        <v>1.7847</v>
      </c>
      <c r="D939" s="2">
        <v>60550</v>
      </c>
      <c r="E939" s="2">
        <f t="shared" si="56"/>
        <v>30878941</v>
      </c>
      <c r="F939" s="13" t="str">
        <f t="shared" si="59"/>
        <v>BULLISH</v>
      </c>
      <c r="G939" s="13" t="str">
        <f t="shared" si="58"/>
        <v>NEUTRAL</v>
      </c>
      <c r="H939" s="13" t="str">
        <f t="shared" si="57"/>
        <v>CONFIRMED BULLISH</v>
      </c>
    </row>
    <row r="940" spans="1:8" ht="13.5" x14ac:dyDescent="0.25">
      <c r="A940" s="3">
        <v>43375</v>
      </c>
      <c r="B940" s="2">
        <v>1.73</v>
      </c>
      <c r="C940" s="2">
        <v>1.7153</v>
      </c>
      <c r="D940" s="2">
        <v>150919</v>
      </c>
      <c r="E940" s="2">
        <f t="shared" si="56"/>
        <v>30728022</v>
      </c>
      <c r="F940" s="13" t="str">
        <f t="shared" si="59"/>
        <v>BULLISH</v>
      </c>
      <c r="G940" s="13" t="str">
        <f t="shared" si="58"/>
        <v>NEUTRAL</v>
      </c>
      <c r="H940" s="13" t="str">
        <f t="shared" si="57"/>
        <v>BULLISH DIVERGENCE</v>
      </c>
    </row>
    <row r="941" spans="1:8" ht="13.5" x14ac:dyDescent="0.25">
      <c r="A941" s="3">
        <v>43376</v>
      </c>
      <c r="B941" s="2">
        <v>1.66</v>
      </c>
      <c r="C941" s="2">
        <v>1.6458999999999999</v>
      </c>
      <c r="D941" s="2">
        <v>217356</v>
      </c>
      <c r="E941" s="2">
        <f t="shared" si="56"/>
        <v>30510666</v>
      </c>
      <c r="F941" s="13" t="str">
        <f t="shared" si="59"/>
        <v>BULLISH</v>
      </c>
      <c r="G941" s="13" t="str">
        <f t="shared" si="58"/>
        <v>NEUTRAL</v>
      </c>
      <c r="H941" s="13" t="str">
        <f t="shared" si="57"/>
        <v>BULLISH DIVERGENCE</v>
      </c>
    </row>
    <row r="942" spans="1:8" ht="13.5" x14ac:dyDescent="0.25">
      <c r="A942" s="3">
        <v>43377</v>
      </c>
      <c r="B942" s="2">
        <v>1.61</v>
      </c>
      <c r="C942" s="2">
        <v>1.5963000000000001</v>
      </c>
      <c r="D942" s="2">
        <v>148803</v>
      </c>
      <c r="E942" s="2">
        <f t="shared" si="56"/>
        <v>30361863</v>
      </c>
      <c r="F942" s="13" t="str">
        <f t="shared" si="59"/>
        <v>BEARISH</v>
      </c>
      <c r="G942" s="13" t="str">
        <f t="shared" si="58"/>
        <v>NEUTRAL</v>
      </c>
      <c r="H942" s="13" t="str">
        <f t="shared" si="57"/>
        <v>CONFIRMED BEARISH</v>
      </c>
    </row>
    <row r="943" spans="1:8" ht="13.5" x14ac:dyDescent="0.25">
      <c r="A943" s="3">
        <v>43378</v>
      </c>
      <c r="B943" s="2">
        <v>1.65</v>
      </c>
      <c r="C943" s="2">
        <v>1.6359999999999999</v>
      </c>
      <c r="D943" s="2">
        <v>230732</v>
      </c>
      <c r="E943" s="2">
        <f t="shared" si="56"/>
        <v>30592595</v>
      </c>
      <c r="F943" s="13" t="str">
        <f t="shared" si="59"/>
        <v>BEARISH</v>
      </c>
      <c r="G943" s="13" t="str">
        <f t="shared" si="58"/>
        <v>NEUTRAL</v>
      </c>
      <c r="H943" s="13" t="str">
        <f t="shared" si="57"/>
        <v>CONFIRMED BEARISH</v>
      </c>
    </row>
    <row r="944" spans="1:8" ht="13.5" x14ac:dyDescent="0.25">
      <c r="A944" s="3">
        <v>43381</v>
      </c>
      <c r="B944" s="2">
        <v>1.65</v>
      </c>
      <c r="C944" s="2">
        <v>1.6359999999999999</v>
      </c>
      <c r="D944" s="2">
        <v>125044</v>
      </c>
      <c r="E944" s="2">
        <f t="shared" si="56"/>
        <v>30592595</v>
      </c>
      <c r="F944" s="13" t="str">
        <f t="shared" si="59"/>
        <v>BEARISH</v>
      </c>
      <c r="G944" s="13" t="str">
        <f t="shared" si="58"/>
        <v>NEUTRAL</v>
      </c>
      <c r="H944" s="13" t="str">
        <f t="shared" si="57"/>
        <v>CONFIRMED BEARISH</v>
      </c>
    </row>
    <row r="945" spans="1:8" ht="13.5" x14ac:dyDescent="0.25">
      <c r="A945" s="3">
        <v>43382</v>
      </c>
      <c r="B945" s="2">
        <v>1.61</v>
      </c>
      <c r="C945" s="2">
        <v>1.5963000000000001</v>
      </c>
      <c r="D945" s="2">
        <v>140576</v>
      </c>
      <c r="E945" s="2">
        <f t="shared" si="56"/>
        <v>30452019</v>
      </c>
      <c r="F945" s="13" t="str">
        <f t="shared" si="59"/>
        <v>BEARISH</v>
      </c>
      <c r="G945" s="13" t="str">
        <f t="shared" si="58"/>
        <v>NEUTRAL</v>
      </c>
      <c r="H945" s="13" t="str">
        <f t="shared" si="57"/>
        <v>CONFIRMED BEARISH</v>
      </c>
    </row>
    <row r="946" spans="1:8" ht="13.5" x14ac:dyDescent="0.25">
      <c r="A946" s="3">
        <v>43383</v>
      </c>
      <c r="B946" s="2">
        <v>1.59</v>
      </c>
      <c r="C946" s="2">
        <v>1.5765</v>
      </c>
      <c r="D946" s="2">
        <v>149024</v>
      </c>
      <c r="E946" s="2">
        <f t="shared" si="56"/>
        <v>30302995</v>
      </c>
      <c r="F946" s="13" t="str">
        <f t="shared" si="59"/>
        <v>BEARISH</v>
      </c>
      <c r="G946" s="13" t="str">
        <f t="shared" si="58"/>
        <v>NEUTRAL</v>
      </c>
      <c r="H946" s="13" t="str">
        <f t="shared" si="57"/>
        <v>CONFIRMED BEARISH</v>
      </c>
    </row>
    <row r="947" spans="1:8" ht="13.5" x14ac:dyDescent="0.25">
      <c r="A947" s="3">
        <v>43384</v>
      </c>
      <c r="B947" s="2">
        <v>1.51</v>
      </c>
      <c r="C947" s="2">
        <v>1.4972000000000001</v>
      </c>
      <c r="D947" s="2">
        <v>237767</v>
      </c>
      <c r="E947" s="2">
        <f t="shared" si="56"/>
        <v>30065228</v>
      </c>
      <c r="F947" s="13" t="str">
        <f t="shared" si="59"/>
        <v>BEARISH</v>
      </c>
      <c r="G947" s="13" t="str">
        <f t="shared" si="58"/>
        <v>NEUTRAL</v>
      </c>
      <c r="H947" s="13" t="str">
        <f t="shared" si="57"/>
        <v>CONFIRMED BEARISH</v>
      </c>
    </row>
    <row r="948" spans="1:8" ht="13.5" x14ac:dyDescent="0.25">
      <c r="A948" s="3">
        <v>43385</v>
      </c>
      <c r="B948" s="2">
        <v>1.5</v>
      </c>
      <c r="C948" s="2">
        <v>1.4873000000000001</v>
      </c>
      <c r="D948" s="2">
        <v>108627</v>
      </c>
      <c r="E948" s="2">
        <f t="shared" si="56"/>
        <v>29956601</v>
      </c>
      <c r="F948" s="13" t="str">
        <f t="shared" si="59"/>
        <v>BEARISH</v>
      </c>
      <c r="G948" s="13" t="str">
        <f t="shared" si="58"/>
        <v>WEAK</v>
      </c>
      <c r="H948" s="13" t="str">
        <f t="shared" si="57"/>
        <v>CONFIRMED BEARISH</v>
      </c>
    </row>
    <row r="949" spans="1:8" ht="13.5" x14ac:dyDescent="0.25">
      <c r="A949" s="3">
        <v>43389</v>
      </c>
      <c r="B949" s="2">
        <v>1.49</v>
      </c>
      <c r="C949" s="2">
        <v>1.4773000000000001</v>
      </c>
      <c r="D949" s="2">
        <v>76883</v>
      </c>
      <c r="E949" s="2">
        <f t="shared" si="56"/>
        <v>29879718</v>
      </c>
      <c r="F949" s="13" t="str">
        <f t="shared" si="59"/>
        <v>BEARISH</v>
      </c>
      <c r="G949" s="13" t="str">
        <f t="shared" si="58"/>
        <v>WEAK</v>
      </c>
      <c r="H949" s="13" t="str">
        <f t="shared" si="57"/>
        <v>CONFIRMED BEARISH</v>
      </c>
    </row>
    <row r="950" spans="1:8" ht="13.5" x14ac:dyDescent="0.25">
      <c r="A950" s="3">
        <v>43390</v>
      </c>
      <c r="B950" s="2">
        <v>1.45</v>
      </c>
      <c r="C950" s="2">
        <v>1.4377</v>
      </c>
      <c r="D950" s="2">
        <v>89056</v>
      </c>
      <c r="E950" s="2">
        <f t="shared" si="56"/>
        <v>29790662</v>
      </c>
      <c r="F950" s="13" t="str">
        <f t="shared" si="59"/>
        <v>BEARISH</v>
      </c>
      <c r="G950" s="13" t="str">
        <f t="shared" si="58"/>
        <v>WEAK</v>
      </c>
      <c r="H950" s="13" t="str">
        <f t="shared" si="57"/>
        <v>CONFIRMED BEARISH</v>
      </c>
    </row>
    <row r="951" spans="1:8" ht="13.5" x14ac:dyDescent="0.25">
      <c r="A951" s="3">
        <v>43391</v>
      </c>
      <c r="B951" s="2">
        <v>1.43</v>
      </c>
      <c r="C951" s="2">
        <v>1.4177999999999999</v>
      </c>
      <c r="D951" s="2">
        <v>42369</v>
      </c>
      <c r="E951" s="2">
        <f t="shared" si="56"/>
        <v>29748293</v>
      </c>
      <c r="F951" s="13" t="str">
        <f t="shared" si="59"/>
        <v>BEARISH</v>
      </c>
      <c r="G951" s="13" t="str">
        <f t="shared" si="58"/>
        <v>NEUTRAL</v>
      </c>
      <c r="H951" s="13" t="str">
        <f t="shared" si="57"/>
        <v>CONFIRMED BEARISH</v>
      </c>
    </row>
    <row r="952" spans="1:8" ht="13.5" x14ac:dyDescent="0.25">
      <c r="A952" s="3">
        <v>43392</v>
      </c>
      <c r="B952" s="2">
        <v>1.48</v>
      </c>
      <c r="C952" s="2">
        <v>1.4674</v>
      </c>
      <c r="D952" s="2">
        <v>68126</v>
      </c>
      <c r="E952" s="2">
        <f t="shared" si="56"/>
        <v>29816419</v>
      </c>
      <c r="F952" s="13" t="str">
        <f t="shared" si="59"/>
        <v>BEARISH</v>
      </c>
      <c r="G952" s="13" t="str">
        <f t="shared" si="58"/>
        <v>NEUTRAL</v>
      </c>
      <c r="H952" s="13" t="str">
        <f t="shared" si="57"/>
        <v>CONFIRMED BEARISH</v>
      </c>
    </row>
    <row r="953" spans="1:8" ht="13.5" x14ac:dyDescent="0.25">
      <c r="A953" s="3">
        <v>43395</v>
      </c>
      <c r="B953" s="2">
        <v>1.5</v>
      </c>
      <c r="C953" s="2">
        <v>1.4873000000000001</v>
      </c>
      <c r="D953" s="2">
        <v>28288</v>
      </c>
      <c r="E953" s="2">
        <f t="shared" si="56"/>
        <v>29844707</v>
      </c>
      <c r="F953" s="13" t="str">
        <f t="shared" si="59"/>
        <v>BEARISH</v>
      </c>
      <c r="G953" s="13" t="str">
        <f t="shared" si="58"/>
        <v>NEUTRAL</v>
      </c>
      <c r="H953" s="13" t="str">
        <f t="shared" si="57"/>
        <v>NEUTRAL</v>
      </c>
    </row>
    <row r="954" spans="1:8" ht="13.5" x14ac:dyDescent="0.25">
      <c r="A954" s="3">
        <v>43396</v>
      </c>
      <c r="B954" s="2">
        <v>1.46</v>
      </c>
      <c r="C954" s="2">
        <v>1.4476</v>
      </c>
      <c r="D954" s="2">
        <v>61110</v>
      </c>
      <c r="E954" s="2">
        <f t="shared" si="56"/>
        <v>29783597</v>
      </c>
      <c r="F954" s="13" t="str">
        <f t="shared" si="59"/>
        <v>BEARISH</v>
      </c>
      <c r="G954" s="13" t="str">
        <f t="shared" si="58"/>
        <v>NEUTRAL</v>
      </c>
      <c r="H954" s="13" t="str">
        <f t="shared" si="57"/>
        <v>CONFIRMED BEARISH</v>
      </c>
    </row>
    <row r="955" spans="1:8" ht="13.5" x14ac:dyDescent="0.25">
      <c r="A955" s="3">
        <v>43397</v>
      </c>
      <c r="B955" s="2">
        <v>1.38</v>
      </c>
      <c r="C955" s="2">
        <v>1.3683000000000001</v>
      </c>
      <c r="D955" s="2">
        <v>134305</v>
      </c>
      <c r="E955" s="2">
        <f t="shared" si="56"/>
        <v>29649292</v>
      </c>
      <c r="F955" s="13" t="str">
        <f t="shared" si="59"/>
        <v>BEARISH</v>
      </c>
      <c r="G955" s="13" t="str">
        <f t="shared" si="58"/>
        <v>NEUTRAL</v>
      </c>
      <c r="H955" s="13" t="str">
        <f t="shared" si="57"/>
        <v>CONFIRMED BEARISH</v>
      </c>
    </row>
    <row r="956" spans="1:8" ht="13.5" x14ac:dyDescent="0.25">
      <c r="A956" s="3">
        <v>43398</v>
      </c>
      <c r="B956" s="2">
        <v>1.46</v>
      </c>
      <c r="C956" s="2">
        <v>1.4476</v>
      </c>
      <c r="D956" s="2">
        <v>172248</v>
      </c>
      <c r="E956" s="2">
        <f t="shared" si="56"/>
        <v>29821540</v>
      </c>
      <c r="F956" s="13" t="str">
        <f t="shared" si="59"/>
        <v>BULLISH</v>
      </c>
      <c r="G956" s="13" t="str">
        <f t="shared" si="58"/>
        <v>NEUTRAL</v>
      </c>
      <c r="H956" s="13" t="str">
        <f t="shared" si="57"/>
        <v>CONFIRMED BULLISH</v>
      </c>
    </row>
    <row r="957" spans="1:8" ht="13.5" x14ac:dyDescent="0.25">
      <c r="A957" s="3">
        <v>43399</v>
      </c>
      <c r="B957" s="2">
        <v>1.54</v>
      </c>
      <c r="C957" s="2">
        <v>1.5268999999999999</v>
      </c>
      <c r="D957" s="2">
        <v>414662</v>
      </c>
      <c r="E957" s="2">
        <f t="shared" si="56"/>
        <v>30236202</v>
      </c>
      <c r="F957" s="13" t="str">
        <f t="shared" si="59"/>
        <v>BULLISH</v>
      </c>
      <c r="G957" s="13" t="str">
        <f t="shared" si="58"/>
        <v>NEUTRAL</v>
      </c>
      <c r="H957" s="13" t="str">
        <f t="shared" si="57"/>
        <v>CONFIRMED BULLISH</v>
      </c>
    </row>
    <row r="958" spans="1:8" ht="13.5" x14ac:dyDescent="0.25">
      <c r="A958" s="3">
        <v>43402</v>
      </c>
      <c r="B958" s="2">
        <v>1.57</v>
      </c>
      <c r="C958" s="2">
        <v>1.5567</v>
      </c>
      <c r="D958" s="2">
        <v>449946</v>
      </c>
      <c r="E958" s="2">
        <f t="shared" si="56"/>
        <v>30686148</v>
      </c>
      <c r="F958" s="13" t="str">
        <f t="shared" si="59"/>
        <v>BULLISH</v>
      </c>
      <c r="G958" s="13" t="str">
        <f t="shared" si="58"/>
        <v>STRONG</v>
      </c>
      <c r="H958" s="13" t="str">
        <f t="shared" si="57"/>
        <v>CONFIRMED BULLISH</v>
      </c>
    </row>
    <row r="959" spans="1:8" ht="13.5" x14ac:dyDescent="0.25">
      <c r="A959" s="3">
        <v>43403</v>
      </c>
      <c r="B959" s="2">
        <v>1.5</v>
      </c>
      <c r="C959" s="2">
        <v>1.4873000000000001</v>
      </c>
      <c r="D959" s="2">
        <v>102921</v>
      </c>
      <c r="E959" s="2">
        <f t="shared" si="56"/>
        <v>30583227</v>
      </c>
      <c r="F959" s="13" t="str">
        <f t="shared" si="59"/>
        <v>BULLISH</v>
      </c>
      <c r="G959" s="13" t="str">
        <f t="shared" si="58"/>
        <v>STRONG</v>
      </c>
      <c r="H959" s="13" t="str">
        <f t="shared" si="57"/>
        <v>CONFIRMED BULLISH</v>
      </c>
    </row>
    <row r="960" spans="1:8" ht="13.5" x14ac:dyDescent="0.25">
      <c r="A960" s="3">
        <v>43404</v>
      </c>
      <c r="B960" s="2">
        <v>1.48</v>
      </c>
      <c r="C960" s="2">
        <v>1.4674</v>
      </c>
      <c r="D960" s="2">
        <v>98261</v>
      </c>
      <c r="E960" s="2">
        <f t="shared" si="56"/>
        <v>30484966</v>
      </c>
      <c r="F960" s="13" t="str">
        <f t="shared" si="59"/>
        <v>BULLISH</v>
      </c>
      <c r="G960" s="13" t="str">
        <f t="shared" si="58"/>
        <v>STRONG</v>
      </c>
      <c r="H960" s="13" t="str">
        <f t="shared" si="57"/>
        <v>CONFIRMED BULLISH</v>
      </c>
    </row>
    <row r="961" spans="1:8" ht="13.5" x14ac:dyDescent="0.25">
      <c r="A961" s="3">
        <v>43405</v>
      </c>
      <c r="B961" s="2">
        <v>1.54</v>
      </c>
      <c r="C961" s="2">
        <v>1.5268999999999999</v>
      </c>
      <c r="D961" s="2">
        <v>211487</v>
      </c>
      <c r="E961" s="2">
        <f t="shared" si="56"/>
        <v>30696453</v>
      </c>
      <c r="F961" s="13" t="str">
        <f t="shared" si="59"/>
        <v>BULLISH</v>
      </c>
      <c r="G961" s="13" t="str">
        <f t="shared" si="58"/>
        <v>STRONG</v>
      </c>
      <c r="H961" s="13" t="str">
        <f t="shared" si="57"/>
        <v>CONFIRMED BULLISH</v>
      </c>
    </row>
    <row r="962" spans="1:8" ht="13.5" x14ac:dyDescent="0.25">
      <c r="A962" s="3">
        <v>43406</v>
      </c>
      <c r="B962" s="2">
        <v>1.54</v>
      </c>
      <c r="C962" s="2">
        <v>1.5268999999999999</v>
      </c>
      <c r="D962" s="2">
        <v>34160</v>
      </c>
      <c r="E962" s="2">
        <f t="shared" si="56"/>
        <v>30696453</v>
      </c>
      <c r="F962" s="13" t="str">
        <f t="shared" si="59"/>
        <v>BULLISH</v>
      </c>
      <c r="G962" s="13" t="str">
        <f t="shared" si="58"/>
        <v>NEUTRAL</v>
      </c>
      <c r="H962" s="13" t="str">
        <f t="shared" si="57"/>
        <v>NEUTRAL</v>
      </c>
    </row>
    <row r="963" spans="1:8" ht="13.5" x14ac:dyDescent="0.25">
      <c r="A963" s="3">
        <v>43409</v>
      </c>
      <c r="B963" s="2">
        <v>1.52</v>
      </c>
      <c r="C963" s="2">
        <v>1.5071000000000001</v>
      </c>
      <c r="D963" s="2">
        <v>44400</v>
      </c>
      <c r="E963" s="2">
        <f t="shared" si="56"/>
        <v>30652053</v>
      </c>
      <c r="F963" s="13" t="str">
        <f t="shared" si="59"/>
        <v>BEARISH</v>
      </c>
      <c r="G963" s="13" t="str">
        <f t="shared" si="58"/>
        <v>NEUTRAL</v>
      </c>
      <c r="H963" s="13" t="str">
        <f t="shared" si="57"/>
        <v>CONFIRMED BEARISH</v>
      </c>
    </row>
    <row r="964" spans="1:8" ht="13.5" x14ac:dyDescent="0.25">
      <c r="A964" s="3">
        <v>43410</v>
      </c>
      <c r="B964" s="2">
        <v>1.49</v>
      </c>
      <c r="C964" s="2">
        <v>1.4773000000000001</v>
      </c>
      <c r="D964" s="2">
        <v>101521</v>
      </c>
      <c r="E964" s="2">
        <f t="shared" ref="E964:E1027" si="60">IF(B964&gt;B963, E963+D964, IF(B964&lt;B963, E963-D964, E963))</f>
        <v>30550532</v>
      </c>
      <c r="F964" s="13" t="str">
        <f t="shared" si="59"/>
        <v>BEARISH</v>
      </c>
      <c r="G964" s="13" t="str">
        <f t="shared" si="58"/>
        <v>NEUTRAL</v>
      </c>
      <c r="H964" s="13" t="str">
        <f t="shared" si="57"/>
        <v>CONFIRMED BEARISH</v>
      </c>
    </row>
    <row r="965" spans="1:8" ht="13.5" x14ac:dyDescent="0.25">
      <c r="A965" s="3">
        <v>43411</v>
      </c>
      <c r="B965" s="2">
        <v>1.53</v>
      </c>
      <c r="C965" s="2">
        <v>1.5169999999999999</v>
      </c>
      <c r="D965" s="2">
        <v>165312</v>
      </c>
      <c r="E965" s="2">
        <f t="shared" si="60"/>
        <v>30715844</v>
      </c>
      <c r="F965" s="13" t="str">
        <f t="shared" si="59"/>
        <v>BULLISH</v>
      </c>
      <c r="G965" s="13" t="str">
        <f t="shared" si="58"/>
        <v>NEUTRAL</v>
      </c>
      <c r="H965" s="13" t="str">
        <f t="shared" si="57"/>
        <v>CONFIRMED BULLISH</v>
      </c>
    </row>
    <row r="966" spans="1:8" ht="13.5" x14ac:dyDescent="0.25">
      <c r="A966" s="3">
        <v>43412</v>
      </c>
      <c r="B966" s="2">
        <v>1.53</v>
      </c>
      <c r="C966" s="2">
        <v>1.5169999999999999</v>
      </c>
      <c r="D966" s="2">
        <v>43635</v>
      </c>
      <c r="E966" s="2">
        <f t="shared" si="60"/>
        <v>30715844</v>
      </c>
      <c r="F966" s="13" t="str">
        <f t="shared" si="59"/>
        <v>BULLISH</v>
      </c>
      <c r="G966" s="13" t="str">
        <f t="shared" si="58"/>
        <v>NEUTRAL</v>
      </c>
      <c r="H966" s="13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v>43413</v>
      </c>
      <c r="B967" s="2">
        <v>1.62</v>
      </c>
      <c r="C967" s="2">
        <v>1.6062000000000001</v>
      </c>
      <c r="D967" s="2">
        <v>309101</v>
      </c>
      <c r="E967" s="2">
        <f t="shared" si="60"/>
        <v>31024945</v>
      </c>
      <c r="F967" s="13" t="str">
        <f t="shared" si="59"/>
        <v>BULLISH</v>
      </c>
      <c r="G967" s="13" t="str">
        <f t="shared" ref="G967:G1030" si="62">IF((E967-E962)/E962 &gt; 0.02, "STRONG",
 IF((E967-E962)/E962 &lt; -0.02, "WEAK", "NEUTRAL"))</f>
        <v>NEUTRAL</v>
      </c>
      <c r="H967" s="13" t="str">
        <f t="shared" si="61"/>
        <v>CONFIRMED BULLISH</v>
      </c>
    </row>
    <row r="968" spans="1:8" ht="13.5" x14ac:dyDescent="0.25">
      <c r="A968" s="3">
        <v>43416</v>
      </c>
      <c r="B968" s="2">
        <v>1.71</v>
      </c>
      <c r="C968" s="2">
        <v>1.6955</v>
      </c>
      <c r="D968" s="2">
        <v>412806</v>
      </c>
      <c r="E968" s="2">
        <f t="shared" si="60"/>
        <v>31437751</v>
      </c>
      <c r="F968" s="13" t="str">
        <f t="shared" ref="F968:F1031" si="63">IF(E968&gt;E963,"BULLISH",IF(E968&lt;E963,"BEARISH","NEUTRAL"))</f>
        <v>BULLISH</v>
      </c>
      <c r="G968" s="13" t="str">
        <f t="shared" si="62"/>
        <v>STRONG</v>
      </c>
      <c r="H968" s="13" t="str">
        <f t="shared" si="61"/>
        <v>CONFIRMED BULLISH</v>
      </c>
    </row>
    <row r="969" spans="1:8" ht="13.5" x14ac:dyDescent="0.25">
      <c r="A969" s="3">
        <v>43417</v>
      </c>
      <c r="B969" s="2">
        <v>1.81</v>
      </c>
      <c r="C969" s="2">
        <v>1.7946</v>
      </c>
      <c r="D969" s="2">
        <v>236697</v>
      </c>
      <c r="E969" s="2">
        <f t="shared" si="60"/>
        <v>31674448</v>
      </c>
      <c r="F969" s="13" t="str">
        <f t="shared" si="63"/>
        <v>BULLISH</v>
      </c>
      <c r="G969" s="13" t="str">
        <f t="shared" si="62"/>
        <v>STRONG</v>
      </c>
      <c r="H969" s="13" t="str">
        <f t="shared" si="61"/>
        <v>CONFIRMED BULLISH</v>
      </c>
    </row>
    <row r="970" spans="1:8" ht="13.5" x14ac:dyDescent="0.25">
      <c r="A970" s="3">
        <v>43418</v>
      </c>
      <c r="B970" s="2">
        <v>1.89</v>
      </c>
      <c r="C970" s="2">
        <v>1.8738999999999999</v>
      </c>
      <c r="D970" s="2">
        <v>0</v>
      </c>
      <c r="E970" s="2">
        <f t="shared" si="60"/>
        <v>31674448</v>
      </c>
      <c r="F970" s="13" t="str">
        <f t="shared" si="63"/>
        <v>BULLISH</v>
      </c>
      <c r="G970" s="13" t="str">
        <f t="shared" si="62"/>
        <v>STRONG</v>
      </c>
      <c r="H970" s="13" t="str">
        <f t="shared" si="61"/>
        <v>CONFIRMED BULLISH</v>
      </c>
    </row>
    <row r="971" spans="1:8" ht="13.5" x14ac:dyDescent="0.25">
      <c r="A971" s="3">
        <v>43419</v>
      </c>
      <c r="B971" s="2">
        <v>2</v>
      </c>
      <c r="C971" s="2">
        <v>1.9830000000000001</v>
      </c>
      <c r="D971" s="2">
        <v>1841718</v>
      </c>
      <c r="E971" s="2">
        <f t="shared" si="60"/>
        <v>33516166</v>
      </c>
      <c r="F971" s="13" t="str">
        <f t="shared" si="63"/>
        <v>BULLISH</v>
      </c>
      <c r="G971" s="13" t="str">
        <f t="shared" si="62"/>
        <v>STRONG</v>
      </c>
      <c r="H971" s="13" t="str">
        <f t="shared" si="61"/>
        <v>CONFIRMED BULLISH</v>
      </c>
    </row>
    <row r="972" spans="1:8" ht="13.5" x14ac:dyDescent="0.25">
      <c r="A972" s="3">
        <v>43420</v>
      </c>
      <c r="B972" s="2">
        <v>2</v>
      </c>
      <c r="C972" s="2">
        <v>1.9830000000000001</v>
      </c>
      <c r="D972" s="2">
        <v>972498</v>
      </c>
      <c r="E972" s="2">
        <f t="shared" si="60"/>
        <v>33516166</v>
      </c>
      <c r="F972" s="13" t="str">
        <f t="shared" si="63"/>
        <v>BULLISH</v>
      </c>
      <c r="G972" s="13" t="str">
        <f t="shared" si="62"/>
        <v>STRONG</v>
      </c>
      <c r="H972" s="13" t="str">
        <f t="shared" si="61"/>
        <v>CONFIRMED BULLISH</v>
      </c>
    </row>
    <row r="973" spans="1:8" ht="13.5" x14ac:dyDescent="0.25">
      <c r="A973" s="3">
        <v>43423</v>
      </c>
      <c r="B973" s="2">
        <v>1.93</v>
      </c>
      <c r="C973" s="2">
        <v>1.9136</v>
      </c>
      <c r="D973" s="2">
        <v>365921</v>
      </c>
      <c r="E973" s="2">
        <f t="shared" si="60"/>
        <v>33150245</v>
      </c>
      <c r="F973" s="13" t="str">
        <f t="shared" si="63"/>
        <v>BULLISH</v>
      </c>
      <c r="G973" s="13" t="str">
        <f t="shared" si="62"/>
        <v>STRONG</v>
      </c>
      <c r="H973" s="13" t="str">
        <f t="shared" si="61"/>
        <v>CONFIRMED BULLISH</v>
      </c>
    </row>
    <row r="974" spans="1:8" ht="13.5" x14ac:dyDescent="0.25">
      <c r="A974" s="3">
        <v>43425</v>
      </c>
      <c r="B974" s="2">
        <v>1.9</v>
      </c>
      <c r="C974" s="2">
        <v>1.8838999999999999</v>
      </c>
      <c r="D974" s="2">
        <v>229947</v>
      </c>
      <c r="E974" s="2">
        <f t="shared" si="60"/>
        <v>32920298</v>
      </c>
      <c r="F974" s="13" t="str">
        <f t="shared" si="63"/>
        <v>BULLISH</v>
      </c>
      <c r="G974" s="13" t="str">
        <f t="shared" si="62"/>
        <v>STRONG</v>
      </c>
      <c r="H974" s="13" t="str">
        <f t="shared" si="61"/>
        <v>CONFIRMED BULLISH</v>
      </c>
    </row>
    <row r="975" spans="1:8" ht="13.5" x14ac:dyDescent="0.25">
      <c r="A975" s="3">
        <v>43426</v>
      </c>
      <c r="B975" s="2">
        <v>2.0099999999999998</v>
      </c>
      <c r="C975" s="2">
        <v>1.9928999999999999</v>
      </c>
      <c r="D975" s="2">
        <v>328460</v>
      </c>
      <c r="E975" s="2">
        <f t="shared" si="60"/>
        <v>33248758</v>
      </c>
      <c r="F975" s="13" t="str">
        <f t="shared" si="63"/>
        <v>BULLISH</v>
      </c>
      <c r="G975" s="13" t="str">
        <f t="shared" si="62"/>
        <v>STRONG</v>
      </c>
      <c r="H975" s="13" t="str">
        <f t="shared" si="61"/>
        <v>CONFIRMED BULLISH</v>
      </c>
    </row>
    <row r="976" spans="1:8" ht="13.5" x14ac:dyDescent="0.25">
      <c r="A976" s="3">
        <v>43427</v>
      </c>
      <c r="B976" s="2">
        <v>2.1</v>
      </c>
      <c r="C976" s="2">
        <v>2.0821999999999998</v>
      </c>
      <c r="D976" s="2">
        <v>0</v>
      </c>
      <c r="E976" s="2">
        <f t="shared" si="60"/>
        <v>33248758</v>
      </c>
      <c r="F976" s="13" t="str">
        <f t="shared" si="63"/>
        <v>BEARISH</v>
      </c>
      <c r="G976" s="13" t="str">
        <f t="shared" si="62"/>
        <v>NEUTRAL</v>
      </c>
      <c r="H976" s="13" t="str">
        <f t="shared" si="61"/>
        <v>BEARISH DIVERGENCE</v>
      </c>
    </row>
    <row r="977" spans="1:8" ht="13.5" x14ac:dyDescent="0.25">
      <c r="A977" s="3">
        <v>43430</v>
      </c>
      <c r="B977" s="2">
        <v>2.0299999999999998</v>
      </c>
      <c r="C977" s="2">
        <v>2.0127000000000002</v>
      </c>
      <c r="D977" s="2">
        <v>1059201</v>
      </c>
      <c r="E977" s="2">
        <f t="shared" si="60"/>
        <v>32189557</v>
      </c>
      <c r="F977" s="13" t="str">
        <f t="shared" si="63"/>
        <v>BEARISH</v>
      </c>
      <c r="G977" s="13" t="str">
        <f t="shared" si="62"/>
        <v>WEAK</v>
      </c>
      <c r="H977" s="13" t="str">
        <f t="shared" si="61"/>
        <v>BEARISH DIVERGENCE</v>
      </c>
    </row>
    <row r="978" spans="1:8" ht="13.5" x14ac:dyDescent="0.25">
      <c r="A978" s="3">
        <v>43431</v>
      </c>
      <c r="B978" s="2">
        <v>1.96</v>
      </c>
      <c r="C978" s="2">
        <v>1.9433</v>
      </c>
      <c r="D978" s="2">
        <v>328288</v>
      </c>
      <c r="E978" s="2">
        <f t="shared" si="60"/>
        <v>31861269</v>
      </c>
      <c r="F978" s="13" t="str">
        <f t="shared" si="63"/>
        <v>BEARISH</v>
      </c>
      <c r="G978" s="13" t="str">
        <f t="shared" si="62"/>
        <v>WEAK</v>
      </c>
      <c r="H978" s="13" t="str">
        <f t="shared" si="61"/>
        <v>BEARISH DIVERGENCE</v>
      </c>
    </row>
    <row r="979" spans="1:8" ht="13.5" x14ac:dyDescent="0.25">
      <c r="A979" s="3">
        <v>43432</v>
      </c>
      <c r="B979" s="2">
        <v>2.0499999999999998</v>
      </c>
      <c r="C979" s="2">
        <v>2.0326</v>
      </c>
      <c r="D979" s="2">
        <v>416003</v>
      </c>
      <c r="E979" s="2">
        <f t="shared" si="60"/>
        <v>32277272</v>
      </c>
      <c r="F979" s="13" t="str">
        <f t="shared" si="63"/>
        <v>BEARISH</v>
      </c>
      <c r="G979" s="13" t="str">
        <f t="shared" si="62"/>
        <v>NEUTRAL</v>
      </c>
      <c r="H979" s="13" t="str">
        <f t="shared" si="61"/>
        <v>BEARISH DIVERGENCE</v>
      </c>
    </row>
    <row r="980" spans="1:8" ht="13.5" x14ac:dyDescent="0.25">
      <c r="A980" s="3">
        <v>43433</v>
      </c>
      <c r="B980" s="2">
        <v>2.04</v>
      </c>
      <c r="C980" s="2">
        <v>2.0226999999999999</v>
      </c>
      <c r="D980" s="2">
        <v>180553</v>
      </c>
      <c r="E980" s="2">
        <f t="shared" si="60"/>
        <v>32096719</v>
      </c>
      <c r="F980" s="13" t="str">
        <f t="shared" si="63"/>
        <v>BEARISH</v>
      </c>
      <c r="G980" s="13" t="str">
        <f t="shared" si="62"/>
        <v>WEAK</v>
      </c>
      <c r="H980" s="13" t="str">
        <f t="shared" si="61"/>
        <v>BEARISH DIVERGENCE</v>
      </c>
    </row>
    <row r="981" spans="1:8" ht="13.5" x14ac:dyDescent="0.25">
      <c r="A981" s="3">
        <v>43434</v>
      </c>
      <c r="B981" s="2">
        <v>2.0099999999999998</v>
      </c>
      <c r="C981" s="2">
        <v>1.9928999999999999</v>
      </c>
      <c r="D981" s="2">
        <v>211329</v>
      </c>
      <c r="E981" s="2">
        <f t="shared" si="60"/>
        <v>31885390</v>
      </c>
      <c r="F981" s="13" t="str">
        <f t="shared" si="63"/>
        <v>BEARISH</v>
      </c>
      <c r="G981" s="13" t="str">
        <f t="shared" si="62"/>
        <v>WEAK</v>
      </c>
      <c r="H981" s="13" t="str">
        <f t="shared" si="61"/>
        <v>CONFIRMED BEARISH</v>
      </c>
    </row>
    <row r="982" spans="1:8" ht="13.5" x14ac:dyDescent="0.25">
      <c r="A982" s="3">
        <v>43437</v>
      </c>
      <c r="B982" s="2">
        <v>2.0699999999999998</v>
      </c>
      <c r="C982" s="2">
        <v>2.0524</v>
      </c>
      <c r="D982" s="2">
        <v>398906</v>
      </c>
      <c r="E982" s="2">
        <f t="shared" si="60"/>
        <v>32284296</v>
      </c>
      <c r="F982" s="13" t="str">
        <f t="shared" si="63"/>
        <v>BULLISH</v>
      </c>
      <c r="G982" s="13" t="str">
        <f t="shared" si="62"/>
        <v>NEUTRAL</v>
      </c>
      <c r="H982" s="13" t="str">
        <f t="shared" si="61"/>
        <v>CONFIRMED BULLISH</v>
      </c>
    </row>
    <row r="983" spans="1:8" ht="13.5" x14ac:dyDescent="0.25">
      <c r="A983" s="3">
        <v>43438</v>
      </c>
      <c r="B983" s="2">
        <v>2.02</v>
      </c>
      <c r="C983" s="2">
        <v>2.0028000000000001</v>
      </c>
      <c r="D983" s="2">
        <v>210588</v>
      </c>
      <c r="E983" s="2">
        <f t="shared" si="60"/>
        <v>32073708</v>
      </c>
      <c r="F983" s="13" t="str">
        <f t="shared" si="63"/>
        <v>BULLISH</v>
      </c>
      <c r="G983" s="13" t="str">
        <f t="shared" si="62"/>
        <v>NEUTRAL</v>
      </c>
      <c r="H983" s="13" t="str">
        <f t="shared" si="61"/>
        <v>CONFIRMED BULLISH</v>
      </c>
    </row>
    <row r="984" spans="1:8" ht="13.5" x14ac:dyDescent="0.25">
      <c r="A984" s="3">
        <v>43439</v>
      </c>
      <c r="B984" s="2">
        <v>1.98</v>
      </c>
      <c r="C984" s="2">
        <v>1.9632000000000001</v>
      </c>
      <c r="D984" s="2">
        <v>240122</v>
      </c>
      <c r="E984" s="2">
        <f t="shared" si="60"/>
        <v>31833586</v>
      </c>
      <c r="F984" s="13" t="str">
        <f t="shared" si="63"/>
        <v>BEARISH</v>
      </c>
      <c r="G984" s="13" t="str">
        <f t="shared" si="62"/>
        <v>NEUTRAL</v>
      </c>
      <c r="H984" s="13" t="str">
        <f t="shared" si="61"/>
        <v>CONFIRMED BEARISH</v>
      </c>
    </row>
    <row r="985" spans="1:8" ht="13.5" x14ac:dyDescent="0.25">
      <c r="A985" s="3">
        <v>43440</v>
      </c>
      <c r="B985" s="2">
        <v>2.06</v>
      </c>
      <c r="C985" s="2">
        <v>2.0425</v>
      </c>
      <c r="D985" s="2">
        <v>405439</v>
      </c>
      <c r="E985" s="2">
        <f t="shared" si="60"/>
        <v>32239025</v>
      </c>
      <c r="F985" s="13" t="str">
        <f t="shared" si="63"/>
        <v>BULLISH</v>
      </c>
      <c r="G985" s="13" t="str">
        <f t="shared" si="62"/>
        <v>NEUTRAL</v>
      </c>
      <c r="H985" s="13" t="str">
        <f t="shared" si="61"/>
        <v>CONFIRMED BULLISH</v>
      </c>
    </row>
    <row r="986" spans="1:8" ht="13.5" x14ac:dyDescent="0.25">
      <c r="A986" s="3">
        <v>43441</v>
      </c>
      <c r="B986" s="2">
        <v>2.06</v>
      </c>
      <c r="C986" s="2">
        <v>2.0425</v>
      </c>
      <c r="D986" s="2">
        <v>0</v>
      </c>
      <c r="E986" s="2">
        <f t="shared" si="60"/>
        <v>32239025</v>
      </c>
      <c r="F986" s="13" t="str">
        <f t="shared" si="63"/>
        <v>BULLISH</v>
      </c>
      <c r="G986" s="13" t="str">
        <f t="shared" si="62"/>
        <v>NEUTRAL</v>
      </c>
      <c r="H986" s="13" t="str">
        <f t="shared" si="61"/>
        <v>CONFIRMED BULLISH</v>
      </c>
    </row>
    <row r="987" spans="1:8" ht="13.5" x14ac:dyDescent="0.25">
      <c r="A987" s="3">
        <v>43444</v>
      </c>
      <c r="B987" s="2">
        <v>2.06</v>
      </c>
      <c r="C987" s="2">
        <v>2.0425</v>
      </c>
      <c r="D987" s="2">
        <v>0</v>
      </c>
      <c r="E987" s="2">
        <f t="shared" si="60"/>
        <v>32239025</v>
      </c>
      <c r="F987" s="13" t="str">
        <f t="shared" si="63"/>
        <v>BEARISH</v>
      </c>
      <c r="G987" s="13" t="str">
        <f t="shared" si="62"/>
        <v>NEUTRAL</v>
      </c>
      <c r="H987" s="13" t="str">
        <f t="shared" si="61"/>
        <v>CONFIRMED BEARISH</v>
      </c>
    </row>
    <row r="988" spans="1:8" ht="13.5" x14ac:dyDescent="0.25">
      <c r="A988" s="3">
        <v>43445</v>
      </c>
      <c r="B988" s="2">
        <v>2.06</v>
      </c>
      <c r="C988" s="2">
        <v>2.0425</v>
      </c>
      <c r="D988" s="2">
        <v>0</v>
      </c>
      <c r="E988" s="2">
        <f t="shared" si="60"/>
        <v>32239025</v>
      </c>
      <c r="F988" s="13" t="str">
        <f t="shared" si="63"/>
        <v>BULLISH</v>
      </c>
      <c r="G988" s="13" t="str">
        <f t="shared" si="62"/>
        <v>NEUTRAL</v>
      </c>
      <c r="H988" s="13" t="str">
        <f t="shared" si="61"/>
        <v>CONFIRMED BULLISH</v>
      </c>
    </row>
    <row r="989" spans="1:8" ht="13.5" x14ac:dyDescent="0.25">
      <c r="A989" s="3">
        <v>43446</v>
      </c>
      <c r="B989" s="2">
        <v>2.06</v>
      </c>
      <c r="C989" s="2">
        <v>2.0425</v>
      </c>
      <c r="D989" s="2">
        <v>0</v>
      </c>
      <c r="E989" s="2">
        <f t="shared" si="60"/>
        <v>32239025</v>
      </c>
      <c r="F989" s="13" t="str">
        <f t="shared" si="63"/>
        <v>BULLISH</v>
      </c>
      <c r="G989" s="13" t="str">
        <f t="shared" si="62"/>
        <v>NEUTRAL</v>
      </c>
      <c r="H989" s="13" t="str">
        <f t="shared" si="61"/>
        <v>CONFIRMED BULLISH</v>
      </c>
    </row>
    <row r="990" spans="1:8" ht="13.5" x14ac:dyDescent="0.25">
      <c r="A990" s="3">
        <v>43447</v>
      </c>
      <c r="B990" s="2">
        <v>2.06</v>
      </c>
      <c r="C990" s="2">
        <v>2.0425</v>
      </c>
      <c r="D990" s="2">
        <v>0</v>
      </c>
      <c r="E990" s="2">
        <f t="shared" si="60"/>
        <v>32239025</v>
      </c>
      <c r="F990" s="13" t="str">
        <f t="shared" si="63"/>
        <v>NEUTRAL</v>
      </c>
      <c r="G990" s="13" t="str">
        <f t="shared" si="62"/>
        <v>NEUTRAL</v>
      </c>
      <c r="H990" s="13" t="str">
        <f t="shared" si="61"/>
        <v>NEUTRAL</v>
      </c>
    </row>
    <row r="991" spans="1:8" ht="13.5" x14ac:dyDescent="0.25">
      <c r="A991" s="3">
        <v>43448</v>
      </c>
      <c r="B991" s="2">
        <v>2.06</v>
      </c>
      <c r="C991" s="2">
        <v>2.0425</v>
      </c>
      <c r="D991" s="2">
        <v>0</v>
      </c>
      <c r="E991" s="2">
        <f t="shared" si="60"/>
        <v>32239025</v>
      </c>
      <c r="F991" s="13" t="str">
        <f t="shared" si="63"/>
        <v>NEUTRAL</v>
      </c>
      <c r="G991" s="13" t="str">
        <f t="shared" si="62"/>
        <v>NEUTRAL</v>
      </c>
      <c r="H991" s="13" t="str">
        <f t="shared" si="61"/>
        <v>NEUTRAL</v>
      </c>
    </row>
    <row r="992" spans="1:8" ht="13.5" x14ac:dyDescent="0.25">
      <c r="A992" s="3">
        <v>43451</v>
      </c>
      <c r="B992" s="2">
        <v>2.06</v>
      </c>
      <c r="C992" s="2">
        <v>2.0425</v>
      </c>
      <c r="D992" s="2">
        <v>0</v>
      </c>
      <c r="E992" s="2">
        <f t="shared" si="60"/>
        <v>32239025</v>
      </c>
      <c r="F992" s="13" t="str">
        <f t="shared" si="63"/>
        <v>NEUTRAL</v>
      </c>
      <c r="G992" s="13" t="str">
        <f t="shared" si="62"/>
        <v>NEUTRAL</v>
      </c>
      <c r="H992" s="13" t="str">
        <f t="shared" si="61"/>
        <v>NEUTRAL</v>
      </c>
    </row>
    <row r="993" spans="1:8" ht="13.5" x14ac:dyDescent="0.25">
      <c r="A993" s="3">
        <v>43452</v>
      </c>
      <c r="B993" s="2">
        <v>2.06</v>
      </c>
      <c r="C993" s="2">
        <v>2.0425</v>
      </c>
      <c r="D993" s="2">
        <v>0</v>
      </c>
      <c r="E993" s="2">
        <f t="shared" si="60"/>
        <v>32239025</v>
      </c>
      <c r="F993" s="13" t="str">
        <f t="shared" si="63"/>
        <v>NEUTRAL</v>
      </c>
      <c r="G993" s="13" t="str">
        <f t="shared" si="62"/>
        <v>NEUTRAL</v>
      </c>
      <c r="H993" s="13" t="str">
        <f t="shared" si="61"/>
        <v>NEUTRAL</v>
      </c>
    </row>
    <row r="994" spans="1:8" ht="13.5" x14ac:dyDescent="0.25">
      <c r="A994" s="3">
        <v>43453</v>
      </c>
      <c r="B994" s="2">
        <v>2.06</v>
      </c>
      <c r="C994" s="2">
        <v>2.0425</v>
      </c>
      <c r="D994" s="2">
        <v>0</v>
      </c>
      <c r="E994" s="2">
        <f t="shared" si="60"/>
        <v>32239025</v>
      </c>
      <c r="F994" s="13" t="str">
        <f t="shared" si="63"/>
        <v>NEUTRAL</v>
      </c>
      <c r="G994" s="13" t="str">
        <f t="shared" si="62"/>
        <v>NEUTRAL</v>
      </c>
      <c r="H994" s="13" t="str">
        <f t="shared" si="61"/>
        <v>NEUTRAL</v>
      </c>
    </row>
    <row r="995" spans="1:8" ht="13.5" x14ac:dyDescent="0.25">
      <c r="A995" s="3">
        <v>43454</v>
      </c>
      <c r="B995" s="2">
        <v>2.06</v>
      </c>
      <c r="C995" s="2">
        <v>2.0425</v>
      </c>
      <c r="D995" s="2">
        <v>0</v>
      </c>
      <c r="E995" s="2">
        <f t="shared" si="60"/>
        <v>32239025</v>
      </c>
      <c r="F995" s="13" t="str">
        <f t="shared" si="63"/>
        <v>NEUTRAL</v>
      </c>
      <c r="G995" s="13" t="str">
        <f t="shared" si="62"/>
        <v>NEUTRAL</v>
      </c>
      <c r="H995" s="13" t="str">
        <f t="shared" si="61"/>
        <v>NEUTRAL</v>
      </c>
    </row>
    <row r="996" spans="1:8" ht="13.5" x14ac:dyDescent="0.25">
      <c r="A996" s="3">
        <v>43455</v>
      </c>
      <c r="B996" s="2">
        <v>2.06</v>
      </c>
      <c r="C996" s="2">
        <v>2.0425</v>
      </c>
      <c r="D996" s="2">
        <v>0</v>
      </c>
      <c r="E996" s="2">
        <f t="shared" si="60"/>
        <v>32239025</v>
      </c>
      <c r="F996" s="13" t="str">
        <f t="shared" si="63"/>
        <v>NEUTRAL</v>
      </c>
      <c r="G996" s="13" t="str">
        <f t="shared" si="62"/>
        <v>NEUTRAL</v>
      </c>
      <c r="H996" s="13" t="str">
        <f t="shared" si="61"/>
        <v>NEUTRAL</v>
      </c>
    </row>
    <row r="997" spans="1:8" ht="13.5" x14ac:dyDescent="0.25">
      <c r="A997" s="3">
        <v>43458</v>
      </c>
      <c r="B997" s="2">
        <v>2.06</v>
      </c>
      <c r="C997" s="2">
        <v>2.0425</v>
      </c>
      <c r="D997" s="2">
        <v>0</v>
      </c>
      <c r="E997" s="2">
        <f t="shared" si="60"/>
        <v>32239025</v>
      </c>
      <c r="F997" s="13" t="str">
        <f t="shared" si="63"/>
        <v>NEUTRAL</v>
      </c>
      <c r="G997" s="13" t="str">
        <f t="shared" si="62"/>
        <v>NEUTRAL</v>
      </c>
      <c r="H997" s="13" t="str">
        <f t="shared" si="61"/>
        <v>NEUTRAL</v>
      </c>
    </row>
    <row r="998" spans="1:8" ht="13.5" x14ac:dyDescent="0.25">
      <c r="A998" s="3">
        <v>43459</v>
      </c>
      <c r="B998" s="2">
        <v>2.06</v>
      </c>
      <c r="C998" s="2">
        <v>2.0425</v>
      </c>
      <c r="D998" s="2">
        <v>0</v>
      </c>
      <c r="E998" s="2">
        <f t="shared" si="60"/>
        <v>32239025</v>
      </c>
      <c r="F998" s="13" t="str">
        <f t="shared" si="63"/>
        <v>NEUTRAL</v>
      </c>
      <c r="G998" s="13" t="str">
        <f t="shared" si="62"/>
        <v>NEUTRAL</v>
      </c>
      <c r="H998" s="13" t="str">
        <f t="shared" si="61"/>
        <v>NEUTRAL</v>
      </c>
    </row>
    <row r="999" spans="1:8" ht="13.5" x14ac:dyDescent="0.25">
      <c r="A999" s="3">
        <v>43460</v>
      </c>
      <c r="B999" s="2">
        <v>2.06</v>
      </c>
      <c r="C999" s="2">
        <v>2.0425</v>
      </c>
      <c r="D999" s="2">
        <v>0</v>
      </c>
      <c r="E999" s="2">
        <f t="shared" si="60"/>
        <v>32239025</v>
      </c>
      <c r="F999" s="13" t="str">
        <f t="shared" si="63"/>
        <v>NEUTRAL</v>
      </c>
      <c r="G999" s="13" t="str">
        <f t="shared" si="62"/>
        <v>NEUTRAL</v>
      </c>
      <c r="H999" s="13" t="str">
        <f t="shared" si="61"/>
        <v>NEUTRAL</v>
      </c>
    </row>
    <row r="1000" spans="1:8" ht="13.5" x14ac:dyDescent="0.25">
      <c r="A1000" s="3">
        <v>43461</v>
      </c>
      <c r="B1000" s="2">
        <v>2.06</v>
      </c>
      <c r="C1000" s="2">
        <v>2.0425</v>
      </c>
      <c r="D1000" s="2">
        <v>0</v>
      </c>
      <c r="E1000" s="2">
        <f t="shared" si="60"/>
        <v>32239025</v>
      </c>
      <c r="F1000" s="13" t="str">
        <f t="shared" si="63"/>
        <v>NEUTRAL</v>
      </c>
      <c r="G1000" s="13" t="str">
        <f t="shared" si="62"/>
        <v>NEUTRAL</v>
      </c>
      <c r="H1000" s="13" t="str">
        <f t="shared" si="61"/>
        <v>NEUTRAL</v>
      </c>
    </row>
    <row r="1001" spans="1:8" ht="13.5" x14ac:dyDescent="0.25">
      <c r="A1001" s="3">
        <v>43462</v>
      </c>
      <c r="B1001" s="2">
        <v>2.06</v>
      </c>
      <c r="C1001" s="2">
        <v>2.0425</v>
      </c>
      <c r="D1001" s="2">
        <v>0</v>
      </c>
      <c r="E1001" s="2">
        <f t="shared" si="60"/>
        <v>32239025</v>
      </c>
      <c r="F1001" s="13" t="str">
        <f t="shared" si="63"/>
        <v>NEUTRAL</v>
      </c>
      <c r="G1001" s="13" t="str">
        <f t="shared" si="62"/>
        <v>NEUTRAL</v>
      </c>
      <c r="H1001" s="13" t="str">
        <f t="shared" si="61"/>
        <v>NEUTRAL</v>
      </c>
    </row>
    <row r="1002" spans="1:8" ht="13.5" x14ac:dyDescent="0.25">
      <c r="A1002" s="3">
        <v>43465</v>
      </c>
      <c r="B1002" s="2">
        <v>2.06</v>
      </c>
      <c r="C1002" s="2">
        <v>2.0425</v>
      </c>
      <c r="D1002" s="2">
        <v>0</v>
      </c>
      <c r="E1002" s="2">
        <f t="shared" si="60"/>
        <v>32239025</v>
      </c>
      <c r="F1002" s="13" t="str">
        <f t="shared" si="63"/>
        <v>NEUTRAL</v>
      </c>
      <c r="G1002" s="13" t="str">
        <f t="shared" si="62"/>
        <v>NEUTRAL</v>
      </c>
      <c r="H1002" s="13" t="str">
        <f t="shared" si="61"/>
        <v>NEUTRAL</v>
      </c>
    </row>
    <row r="1003" spans="1:8" ht="13.5" x14ac:dyDescent="0.25">
      <c r="A1003" s="3">
        <v>43467</v>
      </c>
      <c r="B1003" s="2">
        <v>2.06</v>
      </c>
      <c r="C1003" s="2">
        <v>2.0425</v>
      </c>
      <c r="D1003" s="2">
        <v>0</v>
      </c>
      <c r="E1003" s="2">
        <f t="shared" si="60"/>
        <v>32239025</v>
      </c>
      <c r="F1003" s="13" t="str">
        <f t="shared" si="63"/>
        <v>NEUTRAL</v>
      </c>
      <c r="G1003" s="13" t="str">
        <f t="shared" si="62"/>
        <v>NEUTRAL</v>
      </c>
      <c r="H1003" s="13" t="str">
        <f t="shared" si="61"/>
        <v>NEUTRAL</v>
      </c>
    </row>
    <row r="1004" spans="1:8" ht="13.5" x14ac:dyDescent="0.25">
      <c r="A1004" s="3">
        <v>43468</v>
      </c>
      <c r="B1004" s="2">
        <v>2.06</v>
      </c>
      <c r="C1004" s="2">
        <v>2.0425</v>
      </c>
      <c r="D1004" s="2">
        <v>0</v>
      </c>
      <c r="E1004" s="2">
        <f t="shared" si="60"/>
        <v>32239025</v>
      </c>
      <c r="F1004" s="13" t="str">
        <f t="shared" si="63"/>
        <v>NEUTRAL</v>
      </c>
      <c r="G1004" s="13" t="str">
        <f t="shared" si="62"/>
        <v>NEUTRAL</v>
      </c>
      <c r="H1004" s="13" t="str">
        <f t="shared" si="61"/>
        <v>NEUTRAL</v>
      </c>
    </row>
    <row r="1005" spans="1:8" ht="13.5" x14ac:dyDescent="0.25">
      <c r="A1005" s="3">
        <v>43469</v>
      </c>
      <c r="B1005" s="2">
        <v>2.06</v>
      </c>
      <c r="C1005" s="2">
        <v>2.0425</v>
      </c>
      <c r="D1005" s="2">
        <v>0</v>
      </c>
      <c r="E1005" s="2">
        <f t="shared" si="60"/>
        <v>32239025</v>
      </c>
      <c r="F1005" s="13" t="str">
        <f t="shared" si="63"/>
        <v>NEUTRAL</v>
      </c>
      <c r="G1005" s="13" t="str">
        <f t="shared" si="62"/>
        <v>NEUTRAL</v>
      </c>
      <c r="H1005" s="13" t="str">
        <f t="shared" si="61"/>
        <v>NEUTRAL</v>
      </c>
    </row>
    <row r="1006" spans="1:8" ht="13.5" x14ac:dyDescent="0.25">
      <c r="A1006" s="3">
        <v>43472</v>
      </c>
      <c r="B1006" s="2">
        <v>2.06</v>
      </c>
      <c r="C1006" s="2">
        <v>2.0425</v>
      </c>
      <c r="D1006" s="2">
        <v>0</v>
      </c>
      <c r="E1006" s="2">
        <f t="shared" si="60"/>
        <v>32239025</v>
      </c>
      <c r="F1006" s="13" t="str">
        <f t="shared" si="63"/>
        <v>NEUTRAL</v>
      </c>
      <c r="G1006" s="13" t="str">
        <f t="shared" si="62"/>
        <v>NEUTRAL</v>
      </c>
      <c r="H1006" s="13" t="str">
        <f t="shared" si="61"/>
        <v>NEUTRAL</v>
      </c>
    </row>
    <row r="1007" spans="1:8" ht="13.5" x14ac:dyDescent="0.25">
      <c r="A1007" s="3">
        <v>43473</v>
      </c>
      <c r="B1007" s="2">
        <v>2.06</v>
      </c>
      <c r="C1007" s="2">
        <v>2.0425</v>
      </c>
      <c r="D1007" s="2">
        <v>0</v>
      </c>
      <c r="E1007" s="2">
        <f t="shared" si="60"/>
        <v>32239025</v>
      </c>
      <c r="F1007" s="13" t="str">
        <f t="shared" si="63"/>
        <v>NEUTRAL</v>
      </c>
      <c r="G1007" s="13" t="str">
        <f t="shared" si="62"/>
        <v>NEUTRAL</v>
      </c>
      <c r="H1007" s="13" t="str">
        <f t="shared" si="61"/>
        <v>NEUTRAL</v>
      </c>
    </row>
    <row r="1008" spans="1:8" ht="13.5" x14ac:dyDescent="0.25">
      <c r="A1008" s="3">
        <v>43474</v>
      </c>
      <c r="B1008" s="2">
        <v>2.06</v>
      </c>
      <c r="C1008" s="2">
        <v>2.0425</v>
      </c>
      <c r="D1008" s="2">
        <v>0</v>
      </c>
      <c r="E1008" s="2">
        <f t="shared" si="60"/>
        <v>32239025</v>
      </c>
      <c r="F1008" s="13" t="str">
        <f t="shared" si="63"/>
        <v>NEUTRAL</v>
      </c>
      <c r="G1008" s="13" t="str">
        <f t="shared" si="62"/>
        <v>NEUTRAL</v>
      </c>
      <c r="H1008" s="13" t="str">
        <f t="shared" si="61"/>
        <v>NEUTRAL</v>
      </c>
    </row>
    <row r="1009" spans="1:8" ht="13.5" x14ac:dyDescent="0.25">
      <c r="A1009" s="3">
        <v>43475</v>
      </c>
      <c r="B1009" s="2">
        <v>2.06</v>
      </c>
      <c r="C1009" s="2">
        <v>2.0425</v>
      </c>
      <c r="D1009" s="2">
        <v>0</v>
      </c>
      <c r="E1009" s="2">
        <f t="shared" si="60"/>
        <v>32239025</v>
      </c>
      <c r="F1009" s="13" t="str">
        <f t="shared" si="63"/>
        <v>NEUTRAL</v>
      </c>
      <c r="G1009" s="13" t="str">
        <f t="shared" si="62"/>
        <v>NEUTRAL</v>
      </c>
      <c r="H1009" s="13" t="str">
        <f t="shared" si="61"/>
        <v>NEUTRAL</v>
      </c>
    </row>
    <row r="1010" spans="1:8" ht="13.5" x14ac:dyDescent="0.25">
      <c r="A1010" s="3">
        <v>43476</v>
      </c>
      <c r="B1010" s="2">
        <v>2.06</v>
      </c>
      <c r="C1010" s="2">
        <v>2.0425</v>
      </c>
      <c r="D1010" s="2">
        <v>0</v>
      </c>
      <c r="E1010" s="2">
        <f t="shared" si="60"/>
        <v>32239025</v>
      </c>
      <c r="F1010" s="13" t="str">
        <f t="shared" si="63"/>
        <v>NEUTRAL</v>
      </c>
      <c r="G1010" s="13" t="str">
        <f t="shared" si="62"/>
        <v>NEUTRAL</v>
      </c>
      <c r="H1010" s="13" t="str">
        <f t="shared" si="61"/>
        <v>NEUTRAL</v>
      </c>
    </row>
    <row r="1011" spans="1:8" ht="13.5" x14ac:dyDescent="0.25">
      <c r="A1011" s="3">
        <v>43480</v>
      </c>
      <c r="B1011" s="2">
        <v>2.06</v>
      </c>
      <c r="C1011" s="2">
        <v>2.0425</v>
      </c>
      <c r="D1011" s="2">
        <v>0</v>
      </c>
      <c r="E1011" s="2">
        <f t="shared" si="60"/>
        <v>32239025</v>
      </c>
      <c r="F1011" s="13" t="str">
        <f t="shared" si="63"/>
        <v>NEUTRAL</v>
      </c>
      <c r="G1011" s="13" t="str">
        <f t="shared" si="62"/>
        <v>NEUTRAL</v>
      </c>
      <c r="H1011" s="13" t="str">
        <f t="shared" si="61"/>
        <v>NEUTRAL</v>
      </c>
    </row>
    <row r="1012" spans="1:8" ht="13.5" x14ac:dyDescent="0.25">
      <c r="A1012" s="3">
        <v>43481</v>
      </c>
      <c r="B1012" s="2">
        <v>2.06</v>
      </c>
      <c r="C1012" s="2">
        <v>2.0425</v>
      </c>
      <c r="D1012" s="2">
        <v>0</v>
      </c>
      <c r="E1012" s="2">
        <f t="shared" si="60"/>
        <v>32239025</v>
      </c>
      <c r="F1012" s="13" t="str">
        <f t="shared" si="63"/>
        <v>NEUTRAL</v>
      </c>
      <c r="G1012" s="13" t="str">
        <f t="shared" si="62"/>
        <v>NEUTRAL</v>
      </c>
      <c r="H1012" s="13" t="str">
        <f t="shared" si="61"/>
        <v>NEUTRAL</v>
      </c>
    </row>
    <row r="1013" spans="1:8" ht="13.5" x14ac:dyDescent="0.25">
      <c r="A1013" s="3">
        <v>43482</v>
      </c>
      <c r="B1013" s="2">
        <v>1.97</v>
      </c>
      <c r="C1013" s="2">
        <v>1.9533</v>
      </c>
      <c r="D1013" s="2">
        <v>0</v>
      </c>
      <c r="E1013" s="2">
        <f t="shared" si="60"/>
        <v>32239025</v>
      </c>
      <c r="F1013" s="13" t="str">
        <f t="shared" si="63"/>
        <v>NEUTRAL</v>
      </c>
      <c r="G1013" s="13" t="str">
        <f t="shared" si="62"/>
        <v>NEUTRAL</v>
      </c>
      <c r="H1013" s="13" t="str">
        <f t="shared" si="61"/>
        <v>NEUTRAL</v>
      </c>
    </row>
    <row r="1014" spans="1:8" ht="13.5" x14ac:dyDescent="0.25">
      <c r="A1014" s="3">
        <v>43483</v>
      </c>
      <c r="B1014" s="2">
        <v>1.89</v>
      </c>
      <c r="C1014" s="2">
        <v>1.8738999999999999</v>
      </c>
      <c r="D1014" s="2">
        <v>0</v>
      </c>
      <c r="E1014" s="2">
        <f t="shared" si="60"/>
        <v>32239025</v>
      </c>
      <c r="F1014" s="13" t="str">
        <f t="shared" si="63"/>
        <v>NEUTRAL</v>
      </c>
      <c r="G1014" s="13" t="str">
        <f t="shared" si="62"/>
        <v>NEUTRAL</v>
      </c>
      <c r="H1014" s="13" t="str">
        <f t="shared" si="61"/>
        <v>NEUTRAL</v>
      </c>
    </row>
    <row r="1015" spans="1:8" ht="13.5" x14ac:dyDescent="0.25">
      <c r="A1015" s="3">
        <v>43486</v>
      </c>
      <c r="B1015" s="2">
        <v>1.81</v>
      </c>
      <c r="C1015" s="2">
        <v>1.7946</v>
      </c>
      <c r="D1015" s="2">
        <v>0</v>
      </c>
      <c r="E1015" s="2">
        <f t="shared" si="60"/>
        <v>32239025</v>
      </c>
      <c r="F1015" s="13" t="str">
        <f t="shared" si="63"/>
        <v>NEUTRAL</v>
      </c>
      <c r="G1015" s="13" t="str">
        <f t="shared" si="62"/>
        <v>NEUTRAL</v>
      </c>
      <c r="H1015" s="13" t="str">
        <f t="shared" si="61"/>
        <v>NEUTRAL</v>
      </c>
    </row>
    <row r="1016" spans="1:8" ht="13.5" x14ac:dyDescent="0.25">
      <c r="A1016" s="3">
        <v>43487</v>
      </c>
      <c r="B1016" s="2">
        <v>1.73</v>
      </c>
      <c r="C1016" s="2">
        <v>1.7153</v>
      </c>
      <c r="D1016" s="2">
        <v>0</v>
      </c>
      <c r="E1016" s="2">
        <f t="shared" si="60"/>
        <v>32239025</v>
      </c>
      <c r="F1016" s="13" t="str">
        <f t="shared" si="63"/>
        <v>NEUTRAL</v>
      </c>
      <c r="G1016" s="13" t="str">
        <f t="shared" si="62"/>
        <v>NEUTRAL</v>
      </c>
      <c r="H1016" s="13" t="str">
        <f t="shared" si="61"/>
        <v>NEUTRAL</v>
      </c>
    </row>
    <row r="1017" spans="1:8" ht="13.5" x14ac:dyDescent="0.25">
      <c r="A1017" s="3">
        <v>43488</v>
      </c>
      <c r="B1017" s="2">
        <v>1.66</v>
      </c>
      <c r="C1017" s="2">
        <v>1.6458999999999999</v>
      </c>
      <c r="D1017" s="2">
        <v>0</v>
      </c>
      <c r="E1017" s="2">
        <f t="shared" si="60"/>
        <v>32239025</v>
      </c>
      <c r="F1017" s="13" t="str">
        <f t="shared" si="63"/>
        <v>NEUTRAL</v>
      </c>
      <c r="G1017" s="13" t="str">
        <f t="shared" si="62"/>
        <v>NEUTRAL</v>
      </c>
      <c r="H1017" s="13" t="str">
        <f t="shared" si="61"/>
        <v>NEUTRAL</v>
      </c>
    </row>
    <row r="1018" spans="1:8" ht="13.5" x14ac:dyDescent="0.25">
      <c r="A1018" s="3">
        <v>43489</v>
      </c>
      <c r="B1018" s="2">
        <v>1.59</v>
      </c>
      <c r="C1018" s="2">
        <v>1.5765</v>
      </c>
      <c r="D1018" s="2">
        <v>0</v>
      </c>
      <c r="E1018" s="2">
        <f t="shared" si="60"/>
        <v>32239025</v>
      </c>
      <c r="F1018" s="13" t="str">
        <f t="shared" si="63"/>
        <v>NEUTRAL</v>
      </c>
      <c r="G1018" s="13" t="str">
        <f t="shared" si="62"/>
        <v>NEUTRAL</v>
      </c>
      <c r="H1018" s="13" t="str">
        <f t="shared" si="61"/>
        <v>NEUTRAL</v>
      </c>
    </row>
    <row r="1019" spans="1:8" ht="13.5" x14ac:dyDescent="0.25">
      <c r="A1019" s="3">
        <v>43490</v>
      </c>
      <c r="B1019" s="2">
        <v>1.52</v>
      </c>
      <c r="C1019" s="2">
        <v>1.5071000000000001</v>
      </c>
      <c r="D1019" s="2">
        <v>0</v>
      </c>
      <c r="E1019" s="2">
        <f t="shared" si="60"/>
        <v>32239025</v>
      </c>
      <c r="F1019" s="13" t="str">
        <f t="shared" si="63"/>
        <v>NEUTRAL</v>
      </c>
      <c r="G1019" s="13" t="str">
        <f t="shared" si="62"/>
        <v>NEUTRAL</v>
      </c>
      <c r="H1019" s="13" t="str">
        <f t="shared" si="61"/>
        <v>NEUTRAL</v>
      </c>
    </row>
    <row r="1020" spans="1:8" ht="13.5" x14ac:dyDescent="0.25">
      <c r="A1020" s="3">
        <v>43493</v>
      </c>
      <c r="B1020" s="2">
        <v>1.46</v>
      </c>
      <c r="C1020" s="2">
        <v>1.4476</v>
      </c>
      <c r="D1020" s="2">
        <v>0</v>
      </c>
      <c r="E1020" s="2">
        <f t="shared" si="60"/>
        <v>32239025</v>
      </c>
      <c r="F1020" s="13" t="str">
        <f t="shared" si="63"/>
        <v>NEUTRAL</v>
      </c>
      <c r="G1020" s="13" t="str">
        <f t="shared" si="62"/>
        <v>NEUTRAL</v>
      </c>
      <c r="H1020" s="13" t="str">
        <f t="shared" si="61"/>
        <v>NEUTRAL</v>
      </c>
    </row>
    <row r="1021" spans="1:8" ht="13.5" x14ac:dyDescent="0.25">
      <c r="A1021" s="3">
        <v>43494</v>
      </c>
      <c r="B1021" s="2">
        <v>1.4</v>
      </c>
      <c r="C1021" s="2">
        <v>1.3880999999999999</v>
      </c>
      <c r="D1021" s="2">
        <v>0</v>
      </c>
      <c r="E1021" s="2">
        <f t="shared" si="60"/>
        <v>32239025</v>
      </c>
      <c r="F1021" s="13" t="str">
        <f t="shared" si="63"/>
        <v>NEUTRAL</v>
      </c>
      <c r="G1021" s="13" t="str">
        <f t="shared" si="62"/>
        <v>NEUTRAL</v>
      </c>
      <c r="H1021" s="13" t="str">
        <f t="shared" si="61"/>
        <v>NEUTRAL</v>
      </c>
    </row>
    <row r="1022" spans="1:8" ht="13.5" x14ac:dyDescent="0.25">
      <c r="A1022" s="3">
        <v>43495</v>
      </c>
      <c r="B1022" s="2">
        <v>1.37</v>
      </c>
      <c r="C1022" s="2">
        <v>1.3584000000000001</v>
      </c>
      <c r="D1022" s="2">
        <v>986699</v>
      </c>
      <c r="E1022" s="2">
        <f t="shared" si="60"/>
        <v>31252326</v>
      </c>
      <c r="F1022" s="13" t="str">
        <f t="shared" si="63"/>
        <v>BEARISH</v>
      </c>
      <c r="G1022" s="13" t="str">
        <f t="shared" si="62"/>
        <v>WEAK</v>
      </c>
      <c r="H1022" s="13" t="str">
        <f t="shared" si="61"/>
        <v>CONFIRMED BEARISH</v>
      </c>
    </row>
    <row r="1023" spans="1:8" ht="13.5" x14ac:dyDescent="0.25">
      <c r="A1023" s="3">
        <v>43496</v>
      </c>
      <c r="B1023" s="2">
        <v>1.33</v>
      </c>
      <c r="C1023" s="2">
        <v>1.3187</v>
      </c>
      <c r="D1023" s="2">
        <v>177217</v>
      </c>
      <c r="E1023" s="2">
        <f t="shared" si="60"/>
        <v>31075109</v>
      </c>
      <c r="F1023" s="13" t="str">
        <f t="shared" si="63"/>
        <v>BEARISH</v>
      </c>
      <c r="G1023" s="13" t="str">
        <f t="shared" si="62"/>
        <v>WEAK</v>
      </c>
      <c r="H1023" s="13" t="str">
        <f t="shared" si="61"/>
        <v>CONFIRMED BEARISH</v>
      </c>
    </row>
    <row r="1024" spans="1:8" ht="13.5" x14ac:dyDescent="0.25">
      <c r="A1024" s="3">
        <v>43497</v>
      </c>
      <c r="B1024" s="2">
        <v>1.27</v>
      </c>
      <c r="C1024" s="2">
        <v>1.2592000000000001</v>
      </c>
      <c r="D1024" s="2">
        <v>415515</v>
      </c>
      <c r="E1024" s="2">
        <f t="shared" si="60"/>
        <v>30659594</v>
      </c>
      <c r="F1024" s="13" t="str">
        <f t="shared" si="63"/>
        <v>BEARISH</v>
      </c>
      <c r="G1024" s="13" t="str">
        <f t="shared" si="62"/>
        <v>WEAK</v>
      </c>
      <c r="H1024" s="13" t="str">
        <f t="shared" si="61"/>
        <v>CONFIRMED BEARISH</v>
      </c>
    </row>
    <row r="1025" spans="1:8" ht="13.5" x14ac:dyDescent="0.25">
      <c r="A1025" s="3">
        <v>43500</v>
      </c>
      <c r="B1025" s="2">
        <v>1.2</v>
      </c>
      <c r="C1025" s="2">
        <v>1.1898</v>
      </c>
      <c r="D1025" s="2">
        <v>147734</v>
      </c>
      <c r="E1025" s="2">
        <f t="shared" si="60"/>
        <v>30511860</v>
      </c>
      <c r="F1025" s="13" t="str">
        <f t="shared" si="63"/>
        <v>BEARISH</v>
      </c>
      <c r="G1025" s="13" t="str">
        <f t="shared" si="62"/>
        <v>WEAK</v>
      </c>
      <c r="H1025" s="13" t="str">
        <f t="shared" si="61"/>
        <v>CONFIRMED BEARISH</v>
      </c>
    </row>
    <row r="1026" spans="1:8" ht="13.5" x14ac:dyDescent="0.25">
      <c r="A1026" s="3">
        <v>43501</v>
      </c>
      <c r="B1026" s="2">
        <v>1.27</v>
      </c>
      <c r="C1026" s="2">
        <v>1.2592000000000001</v>
      </c>
      <c r="D1026" s="2">
        <v>101163</v>
      </c>
      <c r="E1026" s="2">
        <f t="shared" si="60"/>
        <v>30613023</v>
      </c>
      <c r="F1026" s="13" t="str">
        <f t="shared" si="63"/>
        <v>BEARISH</v>
      </c>
      <c r="G1026" s="13" t="str">
        <f t="shared" si="62"/>
        <v>WEAK</v>
      </c>
      <c r="H1026" s="13" t="str">
        <f t="shared" si="61"/>
        <v>CONFIRMED BEARISH</v>
      </c>
    </row>
    <row r="1027" spans="1:8" ht="13.5" x14ac:dyDescent="0.25">
      <c r="A1027" s="3">
        <v>43502</v>
      </c>
      <c r="B1027" s="2">
        <v>1.3</v>
      </c>
      <c r="C1027" s="2">
        <v>1.2889999999999999</v>
      </c>
      <c r="D1027" s="2">
        <v>123730</v>
      </c>
      <c r="E1027" s="2">
        <f t="shared" si="60"/>
        <v>30736753</v>
      </c>
      <c r="F1027" s="13" t="str">
        <f t="shared" si="63"/>
        <v>BEARISH</v>
      </c>
      <c r="G1027" s="13" t="str">
        <f t="shared" si="62"/>
        <v>NEUTRAL</v>
      </c>
      <c r="H1027" s="13" t="str">
        <f t="shared" si="61"/>
        <v>CONFIRMED BEARISH</v>
      </c>
    </row>
    <row r="1028" spans="1:8" ht="13.5" x14ac:dyDescent="0.25">
      <c r="A1028" s="3">
        <v>43503</v>
      </c>
      <c r="B1028" s="2">
        <v>1.23</v>
      </c>
      <c r="C1028" s="2">
        <v>1.2195</v>
      </c>
      <c r="D1028" s="2">
        <v>206256</v>
      </c>
      <c r="E1028" s="2">
        <f t="shared" ref="E1028:E1091" si="64">IF(B1028&gt;B1027, E1027+D1028, IF(B1028&lt;B1027, E1027-D1028, E1027))</f>
        <v>30530497</v>
      </c>
      <c r="F1028" s="13" t="str">
        <f t="shared" si="63"/>
        <v>BEARISH</v>
      </c>
      <c r="G1028" s="13" t="str">
        <f t="shared" si="62"/>
        <v>NEUTRAL</v>
      </c>
      <c r="H1028" s="13" t="str">
        <f t="shared" si="61"/>
        <v>CONFIRMED BEARISH</v>
      </c>
    </row>
    <row r="1029" spans="1:8" ht="13.5" x14ac:dyDescent="0.25">
      <c r="A1029" s="3">
        <v>43504</v>
      </c>
      <c r="B1029" s="2">
        <v>1.21</v>
      </c>
      <c r="C1029" s="2">
        <v>1.1997</v>
      </c>
      <c r="D1029" s="2">
        <v>406799</v>
      </c>
      <c r="E1029" s="2">
        <f t="shared" si="64"/>
        <v>30123698</v>
      </c>
      <c r="F1029" s="13" t="str">
        <f t="shared" si="63"/>
        <v>BEARISH</v>
      </c>
      <c r="G1029" s="13" t="str">
        <f t="shared" si="62"/>
        <v>NEUTRAL</v>
      </c>
      <c r="H1029" s="13" t="str">
        <f t="shared" si="61"/>
        <v>CONFIRMED BEARISH</v>
      </c>
    </row>
    <row r="1030" spans="1:8" ht="13.5" x14ac:dyDescent="0.25">
      <c r="A1030" s="3">
        <v>43507</v>
      </c>
      <c r="B1030" s="2">
        <v>1.28</v>
      </c>
      <c r="C1030" s="2">
        <v>1.2690999999999999</v>
      </c>
      <c r="D1030" s="2">
        <v>118610</v>
      </c>
      <c r="E1030" s="2">
        <f t="shared" si="64"/>
        <v>30242308</v>
      </c>
      <c r="F1030" s="13" t="str">
        <f t="shared" si="63"/>
        <v>BEARISH</v>
      </c>
      <c r="G1030" s="13" t="str">
        <f t="shared" si="62"/>
        <v>NEUTRAL</v>
      </c>
      <c r="H1030" s="13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v>43508</v>
      </c>
      <c r="B1031" s="2">
        <v>1.23</v>
      </c>
      <c r="C1031" s="2">
        <v>1.2195</v>
      </c>
      <c r="D1031" s="2">
        <v>321498</v>
      </c>
      <c r="E1031" s="2">
        <f t="shared" si="64"/>
        <v>29920810</v>
      </c>
      <c r="F1031" s="13" t="str">
        <f t="shared" si="63"/>
        <v>BEARISH</v>
      </c>
      <c r="G1031" s="13" t="str">
        <f t="shared" ref="G1031:G1094" si="66">IF((E1031-E1026)/E1026 &gt; 0.02, "STRONG",
 IF((E1031-E1026)/E1026 &lt; -0.02, "WEAK", "NEUTRAL"))</f>
        <v>WEAK</v>
      </c>
      <c r="H1031" s="13" t="str">
        <f t="shared" si="65"/>
        <v>CONFIRMED BEARISH</v>
      </c>
    </row>
    <row r="1032" spans="1:8" ht="13.5" x14ac:dyDescent="0.25">
      <c r="A1032" s="3">
        <v>43509</v>
      </c>
      <c r="B1032" s="2">
        <v>1.18</v>
      </c>
      <c r="C1032" s="2">
        <v>1.17</v>
      </c>
      <c r="D1032" s="2">
        <v>212141</v>
      </c>
      <c r="E1032" s="2">
        <f t="shared" si="64"/>
        <v>29708669</v>
      </c>
      <c r="F1032" s="13" t="str">
        <f t="shared" ref="F1032:F1095" si="67">IF(E1032&gt;E1027,"BULLISH",IF(E1032&lt;E1027,"BEARISH","NEUTRAL"))</f>
        <v>BEARISH</v>
      </c>
      <c r="G1032" s="13" t="str">
        <f t="shared" si="66"/>
        <v>WEAK</v>
      </c>
      <c r="H1032" s="13" t="str">
        <f t="shared" si="65"/>
        <v>CONFIRMED BEARISH</v>
      </c>
    </row>
    <row r="1033" spans="1:8" ht="13.5" x14ac:dyDescent="0.25">
      <c r="A1033" s="3">
        <v>43510</v>
      </c>
      <c r="B1033" s="2">
        <v>1.18</v>
      </c>
      <c r="C1033" s="2">
        <v>1.17</v>
      </c>
      <c r="D1033" s="2">
        <v>300974</v>
      </c>
      <c r="E1033" s="2">
        <f t="shared" si="64"/>
        <v>29708669</v>
      </c>
      <c r="F1033" s="13" t="str">
        <f t="shared" si="67"/>
        <v>BEARISH</v>
      </c>
      <c r="G1033" s="13" t="str">
        <f t="shared" si="66"/>
        <v>WEAK</v>
      </c>
      <c r="H1033" s="13" t="str">
        <f t="shared" si="65"/>
        <v>CONFIRMED BEARISH</v>
      </c>
    </row>
    <row r="1034" spans="1:8" ht="13.5" x14ac:dyDescent="0.25">
      <c r="A1034" s="3">
        <v>43511</v>
      </c>
      <c r="B1034" s="2">
        <v>1.19</v>
      </c>
      <c r="C1034" s="2">
        <v>1.1798999999999999</v>
      </c>
      <c r="D1034" s="2">
        <v>140114</v>
      </c>
      <c r="E1034" s="2">
        <f t="shared" si="64"/>
        <v>29848783</v>
      </c>
      <c r="F1034" s="13" t="str">
        <f t="shared" si="67"/>
        <v>BEARISH</v>
      </c>
      <c r="G1034" s="13" t="str">
        <f t="shared" si="66"/>
        <v>NEUTRAL</v>
      </c>
      <c r="H1034" s="13" t="str">
        <f t="shared" si="65"/>
        <v>CONFIRMED BEARISH</v>
      </c>
    </row>
    <row r="1035" spans="1:8" ht="13.5" x14ac:dyDescent="0.25">
      <c r="A1035" s="3">
        <v>43514</v>
      </c>
      <c r="B1035" s="2">
        <v>1.21</v>
      </c>
      <c r="C1035" s="2">
        <v>1.1997</v>
      </c>
      <c r="D1035" s="2">
        <v>214081</v>
      </c>
      <c r="E1035" s="2">
        <f t="shared" si="64"/>
        <v>30062864</v>
      </c>
      <c r="F1035" s="13" t="str">
        <f t="shared" si="67"/>
        <v>BEARISH</v>
      </c>
      <c r="G1035" s="13" t="str">
        <f t="shared" si="66"/>
        <v>NEUTRAL</v>
      </c>
      <c r="H1035" s="13" t="str">
        <f t="shared" si="65"/>
        <v>CONFIRMED BEARISH</v>
      </c>
    </row>
    <row r="1036" spans="1:8" ht="13.5" x14ac:dyDescent="0.25">
      <c r="A1036" s="3">
        <v>43515</v>
      </c>
      <c r="B1036" s="2">
        <v>1.2</v>
      </c>
      <c r="C1036" s="2">
        <v>1.1898</v>
      </c>
      <c r="D1036" s="2">
        <v>197097</v>
      </c>
      <c r="E1036" s="2">
        <f t="shared" si="64"/>
        <v>29865767</v>
      </c>
      <c r="F1036" s="13" t="str">
        <f t="shared" si="67"/>
        <v>BEARISH</v>
      </c>
      <c r="G1036" s="13" t="str">
        <f t="shared" si="66"/>
        <v>NEUTRAL</v>
      </c>
      <c r="H1036" s="13" t="str">
        <f t="shared" si="65"/>
        <v>CONFIRMED BEARISH</v>
      </c>
    </row>
    <row r="1037" spans="1:8" ht="13.5" x14ac:dyDescent="0.25">
      <c r="A1037" s="3">
        <v>43516</v>
      </c>
      <c r="B1037" s="2">
        <v>1.19</v>
      </c>
      <c r="C1037" s="2">
        <v>1.1798999999999999</v>
      </c>
      <c r="D1037" s="2">
        <v>154899</v>
      </c>
      <c r="E1037" s="2">
        <f t="shared" si="64"/>
        <v>29710868</v>
      </c>
      <c r="F1037" s="13" t="str">
        <f t="shared" si="67"/>
        <v>BULLISH</v>
      </c>
      <c r="G1037" s="13" t="str">
        <f t="shared" si="66"/>
        <v>NEUTRAL</v>
      </c>
      <c r="H1037" s="13" t="str">
        <f t="shared" si="65"/>
        <v>CONFIRMED BULLISH</v>
      </c>
    </row>
    <row r="1038" spans="1:8" ht="13.5" x14ac:dyDescent="0.25">
      <c r="A1038" s="3">
        <v>43517</v>
      </c>
      <c r="B1038" s="2">
        <v>1.2</v>
      </c>
      <c r="C1038" s="2">
        <v>1.1898</v>
      </c>
      <c r="D1038" s="2">
        <v>83289</v>
      </c>
      <c r="E1038" s="2">
        <f t="shared" si="64"/>
        <v>29794157</v>
      </c>
      <c r="F1038" s="13" t="str">
        <f t="shared" si="67"/>
        <v>BULLISH</v>
      </c>
      <c r="G1038" s="13" t="str">
        <f t="shared" si="66"/>
        <v>NEUTRAL</v>
      </c>
      <c r="H1038" s="13" t="str">
        <f t="shared" si="65"/>
        <v>CONFIRMED BULLISH</v>
      </c>
    </row>
    <row r="1039" spans="1:8" ht="13.5" x14ac:dyDescent="0.25">
      <c r="A1039" s="3">
        <v>43518</v>
      </c>
      <c r="B1039" s="2">
        <v>1.18</v>
      </c>
      <c r="C1039" s="2">
        <v>1.17</v>
      </c>
      <c r="D1039" s="2">
        <v>87129</v>
      </c>
      <c r="E1039" s="2">
        <f t="shared" si="64"/>
        <v>29707028</v>
      </c>
      <c r="F1039" s="13" t="str">
        <f t="shared" si="67"/>
        <v>BEARISH</v>
      </c>
      <c r="G1039" s="13" t="str">
        <f t="shared" si="66"/>
        <v>NEUTRAL</v>
      </c>
      <c r="H1039" s="13" t="str">
        <f t="shared" si="65"/>
        <v>CONFIRMED BEARISH</v>
      </c>
    </row>
    <row r="1040" spans="1:8" ht="13.5" x14ac:dyDescent="0.25">
      <c r="A1040" s="3">
        <v>43521</v>
      </c>
      <c r="B1040" s="2">
        <v>1.1599999999999999</v>
      </c>
      <c r="C1040" s="2">
        <v>1.1500999999999999</v>
      </c>
      <c r="D1040" s="2">
        <v>98910</v>
      </c>
      <c r="E1040" s="2">
        <f t="shared" si="64"/>
        <v>29608118</v>
      </c>
      <c r="F1040" s="13" t="str">
        <f t="shared" si="67"/>
        <v>BEARISH</v>
      </c>
      <c r="G1040" s="13" t="str">
        <f t="shared" si="66"/>
        <v>NEUTRAL</v>
      </c>
      <c r="H1040" s="13" t="str">
        <f t="shared" si="65"/>
        <v>CONFIRMED BEARISH</v>
      </c>
    </row>
    <row r="1041" spans="1:8" ht="13.5" x14ac:dyDescent="0.25">
      <c r="A1041" s="3">
        <v>43522</v>
      </c>
      <c r="B1041" s="2">
        <v>1.1200000000000001</v>
      </c>
      <c r="C1041" s="2">
        <v>1.1105</v>
      </c>
      <c r="D1041" s="2">
        <v>174815</v>
      </c>
      <c r="E1041" s="2">
        <f t="shared" si="64"/>
        <v>29433303</v>
      </c>
      <c r="F1041" s="13" t="str">
        <f t="shared" si="67"/>
        <v>BEARISH</v>
      </c>
      <c r="G1041" s="13" t="str">
        <f t="shared" si="66"/>
        <v>NEUTRAL</v>
      </c>
      <c r="H1041" s="13" t="str">
        <f t="shared" si="65"/>
        <v>CONFIRMED BEARISH</v>
      </c>
    </row>
    <row r="1042" spans="1:8" ht="13.5" x14ac:dyDescent="0.25">
      <c r="A1042" s="3">
        <v>43523</v>
      </c>
      <c r="B1042" s="2">
        <v>1.18</v>
      </c>
      <c r="C1042" s="2">
        <v>1.17</v>
      </c>
      <c r="D1042" s="2">
        <v>425249</v>
      </c>
      <c r="E1042" s="2">
        <f t="shared" si="64"/>
        <v>29858552</v>
      </c>
      <c r="F1042" s="13" t="str">
        <f t="shared" si="67"/>
        <v>BULLISH</v>
      </c>
      <c r="G1042" s="13" t="str">
        <f t="shared" si="66"/>
        <v>NEUTRAL</v>
      </c>
      <c r="H1042" s="13" t="str">
        <f t="shared" si="65"/>
        <v>BULLISH DIVERGENCE</v>
      </c>
    </row>
    <row r="1043" spans="1:8" ht="13.5" x14ac:dyDescent="0.25">
      <c r="A1043" s="3">
        <v>43524</v>
      </c>
      <c r="B1043" s="2">
        <v>1.22</v>
      </c>
      <c r="C1043" s="2">
        <v>1.2096</v>
      </c>
      <c r="D1043" s="2">
        <v>366573</v>
      </c>
      <c r="E1043" s="2">
        <f t="shared" si="64"/>
        <v>30225125</v>
      </c>
      <c r="F1043" s="13" t="str">
        <f t="shared" si="67"/>
        <v>BULLISH</v>
      </c>
      <c r="G1043" s="13" t="str">
        <f t="shared" si="66"/>
        <v>NEUTRAL</v>
      </c>
      <c r="H1043" s="13" t="str">
        <f t="shared" si="65"/>
        <v>CONFIRMED BULLISH</v>
      </c>
    </row>
    <row r="1044" spans="1:8" ht="13.5" x14ac:dyDescent="0.25">
      <c r="A1044" s="3">
        <v>43525</v>
      </c>
      <c r="B1044" s="2">
        <v>1.23</v>
      </c>
      <c r="C1044" s="2">
        <v>1.2195</v>
      </c>
      <c r="D1044" s="2">
        <v>113992</v>
      </c>
      <c r="E1044" s="2">
        <f t="shared" si="64"/>
        <v>30339117</v>
      </c>
      <c r="F1044" s="13" t="str">
        <f t="shared" si="67"/>
        <v>BULLISH</v>
      </c>
      <c r="G1044" s="13" t="str">
        <f t="shared" si="66"/>
        <v>STRONG</v>
      </c>
      <c r="H1044" s="13" t="str">
        <f t="shared" si="65"/>
        <v>CONFIRMED BULLISH</v>
      </c>
    </row>
    <row r="1045" spans="1:8" ht="13.5" x14ac:dyDescent="0.25">
      <c r="A1045" s="3">
        <v>43528</v>
      </c>
      <c r="B1045" s="2">
        <v>1.22</v>
      </c>
      <c r="C1045" s="2">
        <v>1.2096</v>
      </c>
      <c r="D1045" s="2">
        <v>81675</v>
      </c>
      <c r="E1045" s="2">
        <f t="shared" si="64"/>
        <v>30257442</v>
      </c>
      <c r="F1045" s="13" t="str">
        <f t="shared" si="67"/>
        <v>BULLISH</v>
      </c>
      <c r="G1045" s="13" t="str">
        <f t="shared" si="66"/>
        <v>STRONG</v>
      </c>
      <c r="H1045" s="13" t="str">
        <f t="shared" si="65"/>
        <v>CONFIRMED BULLISH</v>
      </c>
    </row>
    <row r="1046" spans="1:8" ht="13.5" x14ac:dyDescent="0.25">
      <c r="A1046" s="3">
        <v>43529</v>
      </c>
      <c r="B1046" s="2">
        <v>1.21</v>
      </c>
      <c r="C1046" s="2">
        <v>1.1997</v>
      </c>
      <c r="D1046" s="2">
        <v>56216</v>
      </c>
      <c r="E1046" s="2">
        <f t="shared" si="64"/>
        <v>30201226</v>
      </c>
      <c r="F1046" s="13" t="str">
        <f t="shared" si="67"/>
        <v>BULLISH</v>
      </c>
      <c r="G1046" s="13" t="str">
        <f t="shared" si="66"/>
        <v>STRONG</v>
      </c>
      <c r="H1046" s="13" t="str">
        <f t="shared" si="65"/>
        <v>CONFIRMED BULLISH</v>
      </c>
    </row>
    <row r="1047" spans="1:8" ht="13.5" x14ac:dyDescent="0.25">
      <c r="A1047" s="3">
        <v>43530</v>
      </c>
      <c r="B1047" s="2">
        <v>1.2</v>
      </c>
      <c r="C1047" s="2">
        <v>1.1898</v>
      </c>
      <c r="D1047" s="2">
        <v>61983</v>
      </c>
      <c r="E1047" s="2">
        <f t="shared" si="64"/>
        <v>30139243</v>
      </c>
      <c r="F1047" s="13" t="str">
        <f t="shared" si="67"/>
        <v>BULLISH</v>
      </c>
      <c r="G1047" s="13" t="str">
        <f t="shared" si="66"/>
        <v>NEUTRAL</v>
      </c>
      <c r="H1047" s="13" t="str">
        <f t="shared" si="65"/>
        <v>CONFIRMED BULLISH</v>
      </c>
    </row>
    <row r="1048" spans="1:8" ht="13.5" x14ac:dyDescent="0.25">
      <c r="A1048" s="3">
        <v>43531</v>
      </c>
      <c r="B1048" s="2">
        <v>1.18</v>
      </c>
      <c r="C1048" s="2">
        <v>1.17</v>
      </c>
      <c r="D1048" s="2">
        <v>101233</v>
      </c>
      <c r="E1048" s="2">
        <f t="shared" si="64"/>
        <v>30038010</v>
      </c>
      <c r="F1048" s="13" t="str">
        <f t="shared" si="67"/>
        <v>BEARISH</v>
      </c>
      <c r="G1048" s="13" t="str">
        <f t="shared" si="66"/>
        <v>NEUTRAL</v>
      </c>
      <c r="H1048" s="13" t="str">
        <f t="shared" si="65"/>
        <v>CONFIRMED BEARISH</v>
      </c>
    </row>
    <row r="1049" spans="1:8" ht="13.5" x14ac:dyDescent="0.25">
      <c r="A1049" s="3">
        <v>43532</v>
      </c>
      <c r="B1049" s="2">
        <v>1.17</v>
      </c>
      <c r="C1049" s="2">
        <v>1.1600999999999999</v>
      </c>
      <c r="D1049" s="2">
        <v>73283</v>
      </c>
      <c r="E1049" s="2">
        <f t="shared" si="64"/>
        <v>29964727</v>
      </c>
      <c r="F1049" s="13" t="str">
        <f t="shared" si="67"/>
        <v>BEARISH</v>
      </c>
      <c r="G1049" s="13" t="str">
        <f t="shared" si="66"/>
        <v>NEUTRAL</v>
      </c>
      <c r="H1049" s="13" t="str">
        <f t="shared" si="65"/>
        <v>CONFIRMED BEARISH</v>
      </c>
    </row>
    <row r="1050" spans="1:8" ht="13.5" x14ac:dyDescent="0.25">
      <c r="A1050" s="3">
        <v>43535</v>
      </c>
      <c r="B1050" s="2">
        <v>1.1599999999999999</v>
      </c>
      <c r="C1050" s="2">
        <v>1.1500999999999999</v>
      </c>
      <c r="D1050" s="2">
        <v>30007</v>
      </c>
      <c r="E1050" s="2">
        <f t="shared" si="64"/>
        <v>29934720</v>
      </c>
      <c r="F1050" s="13" t="str">
        <f t="shared" si="67"/>
        <v>BEARISH</v>
      </c>
      <c r="G1050" s="13" t="str">
        <f t="shared" si="66"/>
        <v>NEUTRAL</v>
      </c>
      <c r="H1050" s="13" t="str">
        <f t="shared" si="65"/>
        <v>CONFIRMED BEARISH</v>
      </c>
    </row>
    <row r="1051" spans="1:8" ht="13.5" x14ac:dyDescent="0.25">
      <c r="A1051" s="3">
        <v>43536</v>
      </c>
      <c r="B1051" s="2">
        <v>1.1200000000000001</v>
      </c>
      <c r="C1051" s="2">
        <v>1.1105</v>
      </c>
      <c r="D1051" s="2">
        <v>70661</v>
      </c>
      <c r="E1051" s="2">
        <f t="shared" si="64"/>
        <v>29864059</v>
      </c>
      <c r="F1051" s="13" t="str">
        <f t="shared" si="67"/>
        <v>BEARISH</v>
      </c>
      <c r="G1051" s="13" t="str">
        <f t="shared" si="66"/>
        <v>NEUTRAL</v>
      </c>
      <c r="H1051" s="13" t="str">
        <f t="shared" si="65"/>
        <v>CONFIRMED BEARISH</v>
      </c>
    </row>
    <row r="1052" spans="1:8" ht="13.5" x14ac:dyDescent="0.25">
      <c r="A1052" s="3">
        <v>43537</v>
      </c>
      <c r="B1052" s="2">
        <v>1.1000000000000001</v>
      </c>
      <c r="C1052" s="2">
        <v>1.0907</v>
      </c>
      <c r="D1052" s="2">
        <v>188988</v>
      </c>
      <c r="E1052" s="2">
        <f t="shared" si="64"/>
        <v>29675071</v>
      </c>
      <c r="F1052" s="13" t="str">
        <f t="shared" si="67"/>
        <v>BEARISH</v>
      </c>
      <c r="G1052" s="13" t="str">
        <f t="shared" si="66"/>
        <v>NEUTRAL</v>
      </c>
      <c r="H1052" s="13" t="str">
        <f t="shared" si="65"/>
        <v>CONFIRMED BEARISH</v>
      </c>
    </row>
    <row r="1053" spans="1:8" ht="13.5" x14ac:dyDescent="0.25">
      <c r="A1053" s="3">
        <v>43538</v>
      </c>
      <c r="B1053" s="2">
        <v>1.1200000000000001</v>
      </c>
      <c r="C1053" s="2">
        <v>1.1105</v>
      </c>
      <c r="D1053" s="2">
        <v>63339</v>
      </c>
      <c r="E1053" s="2">
        <f t="shared" si="64"/>
        <v>29738410</v>
      </c>
      <c r="F1053" s="13" t="str">
        <f t="shared" si="67"/>
        <v>BEARISH</v>
      </c>
      <c r="G1053" s="13" t="str">
        <f t="shared" si="66"/>
        <v>NEUTRAL</v>
      </c>
      <c r="H1053" s="13" t="str">
        <f t="shared" si="65"/>
        <v>CONFIRMED BEARISH</v>
      </c>
    </row>
    <row r="1054" spans="1:8" ht="13.5" x14ac:dyDescent="0.25">
      <c r="A1054" s="3">
        <v>43539</v>
      </c>
      <c r="B1054" s="2">
        <v>1.1000000000000001</v>
      </c>
      <c r="C1054" s="2">
        <v>1.0907</v>
      </c>
      <c r="D1054" s="2">
        <v>76818</v>
      </c>
      <c r="E1054" s="2">
        <f t="shared" si="64"/>
        <v>29661592</v>
      </c>
      <c r="F1054" s="13" t="str">
        <f t="shared" si="67"/>
        <v>BEARISH</v>
      </c>
      <c r="G1054" s="13" t="str">
        <f t="shared" si="66"/>
        <v>NEUTRAL</v>
      </c>
      <c r="H1054" s="13" t="str">
        <f t="shared" si="65"/>
        <v>CONFIRMED BEARISH</v>
      </c>
    </row>
    <row r="1055" spans="1:8" ht="13.5" x14ac:dyDescent="0.25">
      <c r="A1055" s="3">
        <v>43542</v>
      </c>
      <c r="B1055" s="2">
        <v>1.08</v>
      </c>
      <c r="C1055" s="2">
        <v>1.0708</v>
      </c>
      <c r="D1055" s="2">
        <v>82842</v>
      </c>
      <c r="E1055" s="2">
        <f t="shared" si="64"/>
        <v>29578750</v>
      </c>
      <c r="F1055" s="13" t="str">
        <f t="shared" si="67"/>
        <v>BEARISH</v>
      </c>
      <c r="G1055" s="13" t="str">
        <f t="shared" si="66"/>
        <v>NEUTRAL</v>
      </c>
      <c r="H1055" s="13" t="str">
        <f t="shared" si="65"/>
        <v>CONFIRMED BEARISH</v>
      </c>
    </row>
    <row r="1056" spans="1:8" ht="13.5" x14ac:dyDescent="0.25">
      <c r="A1056" s="3">
        <v>43543</v>
      </c>
      <c r="B1056" s="2">
        <v>1.1000000000000001</v>
      </c>
      <c r="C1056" s="2">
        <v>1.0907</v>
      </c>
      <c r="D1056" s="2">
        <v>15058</v>
      </c>
      <c r="E1056" s="2">
        <f t="shared" si="64"/>
        <v>29593808</v>
      </c>
      <c r="F1056" s="13" t="str">
        <f t="shared" si="67"/>
        <v>BEARISH</v>
      </c>
      <c r="G1056" s="13" t="str">
        <f t="shared" si="66"/>
        <v>NEUTRAL</v>
      </c>
      <c r="H1056" s="13" t="str">
        <f t="shared" si="65"/>
        <v>CONFIRMED BEARISH</v>
      </c>
    </row>
    <row r="1057" spans="1:8" ht="13.5" x14ac:dyDescent="0.25">
      <c r="A1057" s="3">
        <v>43545</v>
      </c>
      <c r="B1057" s="2">
        <v>1.1200000000000001</v>
      </c>
      <c r="C1057" s="2">
        <v>1.1105</v>
      </c>
      <c r="D1057" s="2">
        <v>28516</v>
      </c>
      <c r="E1057" s="2">
        <f t="shared" si="64"/>
        <v>29622324</v>
      </c>
      <c r="F1057" s="13" t="str">
        <f t="shared" si="67"/>
        <v>BEARISH</v>
      </c>
      <c r="G1057" s="13" t="str">
        <f t="shared" si="66"/>
        <v>NEUTRAL</v>
      </c>
      <c r="H1057" s="13" t="str">
        <f t="shared" si="65"/>
        <v>BEARISH DIVERGENCE</v>
      </c>
    </row>
    <row r="1058" spans="1:8" ht="13.5" x14ac:dyDescent="0.25">
      <c r="A1058" s="3">
        <v>43546</v>
      </c>
      <c r="B1058" s="2">
        <v>1.1000000000000001</v>
      </c>
      <c r="C1058" s="2">
        <v>1.0907</v>
      </c>
      <c r="D1058" s="2">
        <v>42819</v>
      </c>
      <c r="E1058" s="2">
        <f t="shared" si="64"/>
        <v>29579505</v>
      </c>
      <c r="F1058" s="13" t="str">
        <f t="shared" si="67"/>
        <v>BEARISH</v>
      </c>
      <c r="G1058" s="13" t="str">
        <f t="shared" si="66"/>
        <v>NEUTRAL</v>
      </c>
      <c r="H1058" s="13" t="str">
        <f t="shared" si="65"/>
        <v>CONFIRMED BEARISH</v>
      </c>
    </row>
    <row r="1059" spans="1:8" ht="13.5" x14ac:dyDescent="0.25">
      <c r="A1059" s="3">
        <v>43549</v>
      </c>
      <c r="B1059" s="2">
        <v>1.0900000000000001</v>
      </c>
      <c r="C1059" s="2">
        <v>1.0807</v>
      </c>
      <c r="D1059" s="2">
        <v>71419</v>
      </c>
      <c r="E1059" s="2">
        <f t="shared" si="64"/>
        <v>29508086</v>
      </c>
      <c r="F1059" s="13" t="str">
        <f t="shared" si="67"/>
        <v>BEARISH</v>
      </c>
      <c r="G1059" s="13" t="str">
        <f t="shared" si="66"/>
        <v>NEUTRAL</v>
      </c>
      <c r="H1059" s="13" t="str">
        <f t="shared" si="65"/>
        <v>CONFIRMED BEARISH</v>
      </c>
    </row>
    <row r="1060" spans="1:8" ht="13.5" x14ac:dyDescent="0.25">
      <c r="A1060" s="3">
        <v>43550</v>
      </c>
      <c r="B1060" s="2">
        <v>1.0900000000000001</v>
      </c>
      <c r="C1060" s="2">
        <v>1.0807</v>
      </c>
      <c r="D1060" s="2">
        <v>30514</v>
      </c>
      <c r="E1060" s="2">
        <f t="shared" si="64"/>
        <v>29508086</v>
      </c>
      <c r="F1060" s="13" t="str">
        <f t="shared" si="67"/>
        <v>BEARISH</v>
      </c>
      <c r="G1060" s="13" t="str">
        <f t="shared" si="66"/>
        <v>NEUTRAL</v>
      </c>
      <c r="H1060" s="13" t="str">
        <f t="shared" si="65"/>
        <v>BEARISH DIVERGENCE</v>
      </c>
    </row>
    <row r="1061" spans="1:8" ht="13.5" x14ac:dyDescent="0.25">
      <c r="A1061" s="3">
        <v>43551</v>
      </c>
      <c r="B1061" s="2">
        <v>1.0900000000000001</v>
      </c>
      <c r="C1061" s="2">
        <v>1.0807</v>
      </c>
      <c r="D1061" s="2">
        <v>93748</v>
      </c>
      <c r="E1061" s="2">
        <f t="shared" si="64"/>
        <v>29508086</v>
      </c>
      <c r="F1061" s="13" t="str">
        <f t="shared" si="67"/>
        <v>BEARISH</v>
      </c>
      <c r="G1061" s="13" t="str">
        <f t="shared" si="66"/>
        <v>NEUTRAL</v>
      </c>
      <c r="H1061" s="13" t="str">
        <f t="shared" si="65"/>
        <v>CONFIRMED BEARISH</v>
      </c>
    </row>
    <row r="1062" spans="1:8" ht="13.5" x14ac:dyDescent="0.25">
      <c r="A1062" s="3">
        <v>43552</v>
      </c>
      <c r="B1062" s="2">
        <v>1.1100000000000001</v>
      </c>
      <c r="C1062" s="2">
        <v>1.1006</v>
      </c>
      <c r="D1062" s="2">
        <v>40312</v>
      </c>
      <c r="E1062" s="2">
        <f t="shared" si="64"/>
        <v>29548398</v>
      </c>
      <c r="F1062" s="13" t="str">
        <f t="shared" si="67"/>
        <v>BEARISH</v>
      </c>
      <c r="G1062" s="13" t="str">
        <f t="shared" si="66"/>
        <v>NEUTRAL</v>
      </c>
      <c r="H1062" s="13" t="str">
        <f t="shared" si="65"/>
        <v>CONFIRMED BEARISH</v>
      </c>
    </row>
    <row r="1063" spans="1:8" ht="13.5" x14ac:dyDescent="0.25">
      <c r="A1063" s="3">
        <v>43553</v>
      </c>
      <c r="B1063" s="2">
        <v>1.08</v>
      </c>
      <c r="C1063" s="2">
        <v>1.0708</v>
      </c>
      <c r="D1063" s="2">
        <v>31916</v>
      </c>
      <c r="E1063" s="2">
        <f t="shared" si="64"/>
        <v>29516482</v>
      </c>
      <c r="F1063" s="13" t="str">
        <f t="shared" si="67"/>
        <v>BEARISH</v>
      </c>
      <c r="G1063" s="13" t="str">
        <f t="shared" si="66"/>
        <v>NEUTRAL</v>
      </c>
      <c r="H1063" s="13" t="str">
        <f t="shared" si="65"/>
        <v>CONFIRMED BEARISH</v>
      </c>
    </row>
    <row r="1064" spans="1:8" ht="13.5" x14ac:dyDescent="0.25">
      <c r="A1064" s="3">
        <v>43556</v>
      </c>
      <c r="B1064" s="2">
        <v>1.0900000000000001</v>
      </c>
      <c r="C1064" s="2">
        <v>1.0807</v>
      </c>
      <c r="D1064" s="2">
        <v>26644</v>
      </c>
      <c r="E1064" s="2">
        <f t="shared" si="64"/>
        <v>29543126</v>
      </c>
      <c r="F1064" s="13" t="str">
        <f t="shared" si="67"/>
        <v>BULLISH</v>
      </c>
      <c r="G1064" s="13" t="str">
        <f t="shared" si="66"/>
        <v>NEUTRAL</v>
      </c>
      <c r="H1064" s="13" t="str">
        <f t="shared" si="65"/>
        <v>NEUTRAL</v>
      </c>
    </row>
    <row r="1065" spans="1:8" ht="13.5" x14ac:dyDescent="0.25">
      <c r="A1065" s="3">
        <v>43557</v>
      </c>
      <c r="B1065" s="2">
        <v>1.08</v>
      </c>
      <c r="C1065" s="2">
        <v>1.0708</v>
      </c>
      <c r="D1065" s="2">
        <v>181513</v>
      </c>
      <c r="E1065" s="2">
        <f t="shared" si="64"/>
        <v>29361613</v>
      </c>
      <c r="F1065" s="13" t="str">
        <f t="shared" si="67"/>
        <v>BEARISH</v>
      </c>
      <c r="G1065" s="13" t="str">
        <f t="shared" si="66"/>
        <v>NEUTRAL</v>
      </c>
      <c r="H1065" s="13" t="str">
        <f t="shared" si="65"/>
        <v>CONFIRMED BEARISH</v>
      </c>
    </row>
    <row r="1066" spans="1:8" ht="13.5" x14ac:dyDescent="0.25">
      <c r="A1066" s="3">
        <v>43558</v>
      </c>
      <c r="B1066" s="2">
        <v>1.0900000000000001</v>
      </c>
      <c r="C1066" s="2">
        <v>1.0807</v>
      </c>
      <c r="D1066" s="2">
        <v>7520</v>
      </c>
      <c r="E1066" s="2">
        <f t="shared" si="64"/>
        <v>29369133</v>
      </c>
      <c r="F1066" s="13" t="str">
        <f t="shared" si="67"/>
        <v>BEARISH</v>
      </c>
      <c r="G1066" s="13" t="str">
        <f t="shared" si="66"/>
        <v>NEUTRAL</v>
      </c>
      <c r="H1066" s="13" t="str">
        <f t="shared" si="65"/>
        <v>NEUTRAL</v>
      </c>
    </row>
    <row r="1067" spans="1:8" ht="13.5" x14ac:dyDescent="0.25">
      <c r="A1067" s="3">
        <v>43559</v>
      </c>
      <c r="B1067" s="2">
        <v>1.08</v>
      </c>
      <c r="C1067" s="2">
        <v>1.0708</v>
      </c>
      <c r="D1067" s="2">
        <v>31455</v>
      </c>
      <c r="E1067" s="2">
        <f t="shared" si="64"/>
        <v>29337678</v>
      </c>
      <c r="F1067" s="13" t="str">
        <f t="shared" si="67"/>
        <v>BEARISH</v>
      </c>
      <c r="G1067" s="13" t="str">
        <f t="shared" si="66"/>
        <v>NEUTRAL</v>
      </c>
      <c r="H1067" s="13" t="str">
        <f t="shared" si="65"/>
        <v>CONFIRMED BEARISH</v>
      </c>
    </row>
    <row r="1068" spans="1:8" ht="13.5" x14ac:dyDescent="0.25">
      <c r="A1068" s="3">
        <v>43560</v>
      </c>
      <c r="B1068" s="2">
        <v>1.0900000000000001</v>
      </c>
      <c r="C1068" s="2">
        <v>1.0807</v>
      </c>
      <c r="D1068" s="2">
        <v>26106</v>
      </c>
      <c r="E1068" s="2">
        <f t="shared" si="64"/>
        <v>29363784</v>
      </c>
      <c r="F1068" s="13" t="str">
        <f t="shared" si="67"/>
        <v>BEARISH</v>
      </c>
      <c r="G1068" s="13" t="str">
        <f t="shared" si="66"/>
        <v>NEUTRAL</v>
      </c>
      <c r="H1068" s="13" t="str">
        <f t="shared" si="65"/>
        <v>BEARISH DIVERGENCE</v>
      </c>
    </row>
    <row r="1069" spans="1:8" ht="13.5" x14ac:dyDescent="0.25">
      <c r="A1069" s="3">
        <v>43563</v>
      </c>
      <c r="B1069" s="2">
        <v>1.08</v>
      </c>
      <c r="C1069" s="2">
        <v>1.0708</v>
      </c>
      <c r="D1069" s="2">
        <v>41583</v>
      </c>
      <c r="E1069" s="2">
        <f t="shared" si="64"/>
        <v>29322201</v>
      </c>
      <c r="F1069" s="13" t="str">
        <f t="shared" si="67"/>
        <v>BEARISH</v>
      </c>
      <c r="G1069" s="13" t="str">
        <f t="shared" si="66"/>
        <v>NEUTRAL</v>
      </c>
      <c r="H1069" s="13" t="str">
        <f t="shared" si="65"/>
        <v>CONFIRMED BEARISH</v>
      </c>
    </row>
    <row r="1070" spans="1:8" ht="13.5" x14ac:dyDescent="0.25">
      <c r="A1070" s="3">
        <v>43565</v>
      </c>
      <c r="B1070" s="2">
        <v>1.0900000000000001</v>
      </c>
      <c r="C1070" s="2">
        <v>1.0807</v>
      </c>
      <c r="D1070" s="2">
        <v>17023</v>
      </c>
      <c r="E1070" s="2">
        <f t="shared" si="64"/>
        <v>29339224</v>
      </c>
      <c r="F1070" s="13" t="str">
        <f t="shared" si="67"/>
        <v>BEARISH</v>
      </c>
      <c r="G1070" s="13" t="str">
        <f t="shared" si="66"/>
        <v>NEUTRAL</v>
      </c>
      <c r="H1070" s="13" t="str">
        <f t="shared" si="65"/>
        <v>BEARISH DIVERGENCE</v>
      </c>
    </row>
    <row r="1071" spans="1:8" ht="13.5" x14ac:dyDescent="0.25">
      <c r="A1071" s="3">
        <v>43566</v>
      </c>
      <c r="B1071" s="2">
        <v>1.1299999999999999</v>
      </c>
      <c r="C1071" s="2">
        <v>1.1204000000000001</v>
      </c>
      <c r="D1071" s="2">
        <v>99945</v>
      </c>
      <c r="E1071" s="2">
        <f t="shared" si="64"/>
        <v>29439169</v>
      </c>
      <c r="F1071" s="13" t="str">
        <f t="shared" si="67"/>
        <v>BULLISH</v>
      </c>
      <c r="G1071" s="13" t="str">
        <f t="shared" si="66"/>
        <v>NEUTRAL</v>
      </c>
      <c r="H1071" s="13" t="str">
        <f t="shared" si="65"/>
        <v>CONFIRMED BULLISH</v>
      </c>
    </row>
    <row r="1072" spans="1:8" ht="13.5" x14ac:dyDescent="0.25">
      <c r="A1072" s="3">
        <v>43567</v>
      </c>
      <c r="B1072" s="2">
        <v>1.18</v>
      </c>
      <c r="C1072" s="2">
        <v>1.17</v>
      </c>
      <c r="D1072" s="2">
        <v>221001</v>
      </c>
      <c r="E1072" s="2">
        <f t="shared" si="64"/>
        <v>29660170</v>
      </c>
      <c r="F1072" s="13" t="str">
        <f t="shared" si="67"/>
        <v>BULLISH</v>
      </c>
      <c r="G1072" s="13" t="str">
        <f t="shared" si="66"/>
        <v>NEUTRAL</v>
      </c>
      <c r="H1072" s="13" t="str">
        <f t="shared" si="65"/>
        <v>CONFIRMED BULLISH</v>
      </c>
    </row>
    <row r="1073" spans="1:8" ht="13.5" x14ac:dyDescent="0.25">
      <c r="A1073" s="3">
        <v>43570</v>
      </c>
      <c r="B1073" s="2">
        <v>1.2</v>
      </c>
      <c r="C1073" s="2">
        <v>1.1898</v>
      </c>
      <c r="D1073" s="2">
        <v>149482</v>
      </c>
      <c r="E1073" s="2">
        <f t="shared" si="64"/>
        <v>29809652</v>
      </c>
      <c r="F1073" s="13" t="str">
        <f t="shared" si="67"/>
        <v>BULLISH</v>
      </c>
      <c r="G1073" s="13" t="str">
        <f t="shared" si="66"/>
        <v>NEUTRAL</v>
      </c>
      <c r="H1073" s="13" t="str">
        <f t="shared" si="65"/>
        <v>CONFIRMED BULLISH</v>
      </c>
    </row>
    <row r="1074" spans="1:8" ht="13.5" x14ac:dyDescent="0.25">
      <c r="A1074" s="3">
        <v>43571</v>
      </c>
      <c r="B1074" s="2">
        <v>1.18</v>
      </c>
      <c r="C1074" s="2">
        <v>1.17</v>
      </c>
      <c r="D1074" s="2">
        <v>83977</v>
      </c>
      <c r="E1074" s="2">
        <f t="shared" si="64"/>
        <v>29725675</v>
      </c>
      <c r="F1074" s="13" t="str">
        <f t="shared" si="67"/>
        <v>BULLISH</v>
      </c>
      <c r="G1074" s="13" t="str">
        <f t="shared" si="66"/>
        <v>NEUTRAL</v>
      </c>
      <c r="H1074" s="13" t="str">
        <f t="shared" si="65"/>
        <v>CONFIRMED BULLISH</v>
      </c>
    </row>
    <row r="1075" spans="1:8" ht="13.5" x14ac:dyDescent="0.25">
      <c r="A1075" s="3">
        <v>43572</v>
      </c>
      <c r="B1075" s="2">
        <v>1.1299999999999999</v>
      </c>
      <c r="C1075" s="2">
        <v>1.1204000000000001</v>
      </c>
      <c r="D1075" s="2">
        <v>53495</v>
      </c>
      <c r="E1075" s="2">
        <f t="shared" si="64"/>
        <v>29672180</v>
      </c>
      <c r="F1075" s="13" t="str">
        <f t="shared" si="67"/>
        <v>BULLISH</v>
      </c>
      <c r="G1075" s="13" t="str">
        <f t="shared" si="66"/>
        <v>NEUTRAL</v>
      </c>
      <c r="H1075" s="13" t="str">
        <f t="shared" si="65"/>
        <v>CONFIRMED BULLISH</v>
      </c>
    </row>
    <row r="1076" spans="1:8" ht="13.5" x14ac:dyDescent="0.25">
      <c r="A1076" s="3">
        <v>43573</v>
      </c>
      <c r="B1076" s="2">
        <v>1.1200000000000001</v>
      </c>
      <c r="C1076" s="2">
        <v>1.1105</v>
      </c>
      <c r="D1076" s="2">
        <v>38877</v>
      </c>
      <c r="E1076" s="2">
        <f t="shared" si="64"/>
        <v>29633303</v>
      </c>
      <c r="F1076" s="13" t="str">
        <f t="shared" si="67"/>
        <v>BULLISH</v>
      </c>
      <c r="G1076" s="13" t="str">
        <f t="shared" si="66"/>
        <v>NEUTRAL</v>
      </c>
      <c r="H1076" s="13" t="str">
        <f t="shared" si="65"/>
        <v>BULLISH DIVERGENCE</v>
      </c>
    </row>
    <row r="1077" spans="1:8" ht="13.5" x14ac:dyDescent="0.25">
      <c r="A1077" s="3">
        <v>43574</v>
      </c>
      <c r="B1077" s="2">
        <v>1.1200000000000001</v>
      </c>
      <c r="C1077" s="2">
        <v>1.1105</v>
      </c>
      <c r="D1077" s="2">
        <v>33755</v>
      </c>
      <c r="E1077" s="2">
        <f t="shared" si="64"/>
        <v>29633303</v>
      </c>
      <c r="F1077" s="13" t="str">
        <f t="shared" si="67"/>
        <v>BEARISH</v>
      </c>
      <c r="G1077" s="13" t="str">
        <f t="shared" si="66"/>
        <v>NEUTRAL</v>
      </c>
      <c r="H1077" s="13" t="str">
        <f t="shared" si="65"/>
        <v>CONFIRMED BEARISH</v>
      </c>
    </row>
    <row r="1078" spans="1:8" ht="13.5" x14ac:dyDescent="0.25">
      <c r="A1078" s="3">
        <v>43577</v>
      </c>
      <c r="B1078" s="2">
        <v>1.1000000000000001</v>
      </c>
      <c r="C1078" s="2">
        <v>1.0907</v>
      </c>
      <c r="D1078" s="2">
        <v>129988</v>
      </c>
      <c r="E1078" s="2">
        <f t="shared" si="64"/>
        <v>29503315</v>
      </c>
      <c r="F1078" s="13" t="str">
        <f t="shared" si="67"/>
        <v>BEARISH</v>
      </c>
      <c r="G1078" s="13" t="str">
        <f t="shared" si="66"/>
        <v>NEUTRAL</v>
      </c>
      <c r="H1078" s="13" t="str">
        <f t="shared" si="65"/>
        <v>CONFIRMED BEARISH</v>
      </c>
    </row>
    <row r="1079" spans="1:8" ht="13.5" x14ac:dyDescent="0.25">
      <c r="A1079" s="3">
        <v>43578</v>
      </c>
      <c r="B1079" s="2">
        <v>1.1100000000000001</v>
      </c>
      <c r="C1079" s="2">
        <v>1.1006</v>
      </c>
      <c r="D1079" s="2">
        <v>32959</v>
      </c>
      <c r="E1079" s="2">
        <f t="shared" si="64"/>
        <v>29536274</v>
      </c>
      <c r="F1079" s="13" t="str">
        <f t="shared" si="67"/>
        <v>BEARISH</v>
      </c>
      <c r="G1079" s="13" t="str">
        <f t="shared" si="66"/>
        <v>NEUTRAL</v>
      </c>
      <c r="H1079" s="13" t="str">
        <f t="shared" si="65"/>
        <v>CONFIRMED BEARISH</v>
      </c>
    </row>
    <row r="1080" spans="1:8" ht="13.5" x14ac:dyDescent="0.25">
      <c r="A1080" s="3">
        <v>43579</v>
      </c>
      <c r="B1080" s="2">
        <v>1.1100000000000001</v>
      </c>
      <c r="C1080" s="2">
        <v>1.1006</v>
      </c>
      <c r="D1080" s="2">
        <v>26807</v>
      </c>
      <c r="E1080" s="2">
        <f t="shared" si="64"/>
        <v>29536274</v>
      </c>
      <c r="F1080" s="13" t="str">
        <f t="shared" si="67"/>
        <v>BEARISH</v>
      </c>
      <c r="G1080" s="13" t="str">
        <f t="shared" si="66"/>
        <v>NEUTRAL</v>
      </c>
      <c r="H1080" s="13" t="str">
        <f t="shared" si="65"/>
        <v>CONFIRMED BEARISH</v>
      </c>
    </row>
    <row r="1081" spans="1:8" ht="13.5" x14ac:dyDescent="0.25">
      <c r="A1081" s="3">
        <v>43580</v>
      </c>
      <c r="B1081" s="2">
        <v>1.1100000000000001</v>
      </c>
      <c r="C1081" s="2">
        <v>1.1006</v>
      </c>
      <c r="D1081" s="2">
        <v>31923</v>
      </c>
      <c r="E1081" s="2">
        <f t="shared" si="64"/>
        <v>29536274</v>
      </c>
      <c r="F1081" s="13" t="str">
        <f t="shared" si="67"/>
        <v>BEARISH</v>
      </c>
      <c r="G1081" s="13" t="str">
        <f t="shared" si="66"/>
        <v>NEUTRAL</v>
      </c>
      <c r="H1081" s="13" t="str">
        <f t="shared" si="65"/>
        <v>CONFIRMED BEARISH</v>
      </c>
    </row>
    <row r="1082" spans="1:8" ht="13.5" x14ac:dyDescent="0.25">
      <c r="A1082" s="3">
        <v>43581</v>
      </c>
      <c r="B1082" s="2">
        <v>1.1100000000000001</v>
      </c>
      <c r="C1082" s="2">
        <v>1.1006</v>
      </c>
      <c r="D1082" s="2">
        <v>12363</v>
      </c>
      <c r="E1082" s="2">
        <f t="shared" si="64"/>
        <v>29536274</v>
      </c>
      <c r="F1082" s="13" t="str">
        <f t="shared" si="67"/>
        <v>BEARISH</v>
      </c>
      <c r="G1082" s="13" t="str">
        <f t="shared" si="66"/>
        <v>NEUTRAL</v>
      </c>
      <c r="H1082" s="13" t="str">
        <f t="shared" si="65"/>
        <v>CONFIRMED BEARISH</v>
      </c>
    </row>
    <row r="1083" spans="1:8" ht="13.5" x14ac:dyDescent="0.25">
      <c r="A1083" s="3">
        <v>43584</v>
      </c>
      <c r="B1083" s="2">
        <v>1.0900000000000001</v>
      </c>
      <c r="C1083" s="2">
        <v>1.0807</v>
      </c>
      <c r="D1083" s="2">
        <v>18868</v>
      </c>
      <c r="E1083" s="2">
        <f t="shared" si="64"/>
        <v>29517406</v>
      </c>
      <c r="F1083" s="13" t="str">
        <f t="shared" si="67"/>
        <v>BULLISH</v>
      </c>
      <c r="G1083" s="13" t="str">
        <f t="shared" si="66"/>
        <v>NEUTRAL</v>
      </c>
      <c r="H1083" s="13" t="str">
        <f t="shared" si="65"/>
        <v>BULLISH DIVERGENCE</v>
      </c>
    </row>
    <row r="1084" spans="1:8" ht="13.5" x14ac:dyDescent="0.25">
      <c r="A1084" s="3">
        <v>43585</v>
      </c>
      <c r="B1084" s="2">
        <v>1.08</v>
      </c>
      <c r="C1084" s="2">
        <v>1.0708</v>
      </c>
      <c r="D1084" s="2">
        <v>13232</v>
      </c>
      <c r="E1084" s="2">
        <f t="shared" si="64"/>
        <v>29504174</v>
      </c>
      <c r="F1084" s="13" t="str">
        <f t="shared" si="67"/>
        <v>BEARISH</v>
      </c>
      <c r="G1084" s="13" t="str">
        <f t="shared" si="66"/>
        <v>NEUTRAL</v>
      </c>
      <c r="H1084" s="13" t="str">
        <f t="shared" si="65"/>
        <v>CONFIRMED BEARISH</v>
      </c>
    </row>
    <row r="1085" spans="1:8" ht="13.5" x14ac:dyDescent="0.25">
      <c r="A1085" s="3">
        <v>43587</v>
      </c>
      <c r="B1085" s="2">
        <v>1.1000000000000001</v>
      </c>
      <c r="C1085" s="2">
        <v>1.0907</v>
      </c>
      <c r="D1085" s="2">
        <v>8174</v>
      </c>
      <c r="E1085" s="2">
        <f t="shared" si="64"/>
        <v>29512348</v>
      </c>
      <c r="F1085" s="13" t="str">
        <f t="shared" si="67"/>
        <v>BEARISH</v>
      </c>
      <c r="G1085" s="13" t="str">
        <f t="shared" si="66"/>
        <v>NEUTRAL</v>
      </c>
      <c r="H1085" s="13" t="str">
        <f t="shared" si="65"/>
        <v>CONFIRMED BEARISH</v>
      </c>
    </row>
    <row r="1086" spans="1:8" ht="13.5" x14ac:dyDescent="0.25">
      <c r="A1086" s="3">
        <v>43588</v>
      </c>
      <c r="B1086" s="2">
        <v>1.1100000000000001</v>
      </c>
      <c r="C1086" s="2">
        <v>1.1006</v>
      </c>
      <c r="D1086" s="2">
        <v>25173</v>
      </c>
      <c r="E1086" s="2">
        <f t="shared" si="64"/>
        <v>29537521</v>
      </c>
      <c r="F1086" s="13" t="str">
        <f t="shared" si="67"/>
        <v>BULLISH</v>
      </c>
      <c r="G1086" s="13" t="str">
        <f t="shared" si="66"/>
        <v>NEUTRAL</v>
      </c>
      <c r="H1086" s="13" t="str">
        <f t="shared" si="65"/>
        <v>NEUTRAL</v>
      </c>
    </row>
    <row r="1087" spans="1:8" ht="13.5" x14ac:dyDescent="0.25">
      <c r="A1087" s="3">
        <v>43591</v>
      </c>
      <c r="B1087" s="2">
        <v>1.1000000000000001</v>
      </c>
      <c r="C1087" s="2">
        <v>1.0907</v>
      </c>
      <c r="D1087" s="2">
        <v>5006</v>
      </c>
      <c r="E1087" s="2">
        <f t="shared" si="64"/>
        <v>29532515</v>
      </c>
      <c r="F1087" s="13" t="str">
        <f t="shared" si="67"/>
        <v>BEARISH</v>
      </c>
      <c r="G1087" s="13" t="str">
        <f t="shared" si="66"/>
        <v>NEUTRAL</v>
      </c>
      <c r="H1087" s="13" t="str">
        <f t="shared" si="65"/>
        <v>CONFIRMED BEARISH</v>
      </c>
    </row>
    <row r="1088" spans="1:8" ht="13.5" x14ac:dyDescent="0.25">
      <c r="A1088" s="3">
        <v>43592</v>
      </c>
      <c r="B1088" s="2">
        <v>1.08</v>
      </c>
      <c r="C1088" s="2">
        <v>1.0708</v>
      </c>
      <c r="D1088" s="2">
        <v>13863</v>
      </c>
      <c r="E1088" s="2">
        <f t="shared" si="64"/>
        <v>29518652</v>
      </c>
      <c r="F1088" s="13" t="str">
        <f t="shared" si="67"/>
        <v>BULLISH</v>
      </c>
      <c r="G1088" s="13" t="str">
        <f t="shared" si="66"/>
        <v>NEUTRAL</v>
      </c>
      <c r="H1088" s="13" t="str">
        <f t="shared" si="65"/>
        <v>BULLISH DIVERGENCE</v>
      </c>
    </row>
    <row r="1089" spans="1:8" ht="13.5" x14ac:dyDescent="0.25">
      <c r="A1089" s="3">
        <v>43593</v>
      </c>
      <c r="B1089" s="2">
        <v>1.08</v>
      </c>
      <c r="C1089" s="2">
        <v>1.0708</v>
      </c>
      <c r="D1089" s="2">
        <v>6503</v>
      </c>
      <c r="E1089" s="2">
        <f t="shared" si="64"/>
        <v>29518652</v>
      </c>
      <c r="F1089" s="13" t="str">
        <f t="shared" si="67"/>
        <v>BULLISH</v>
      </c>
      <c r="G1089" s="13" t="str">
        <f t="shared" si="66"/>
        <v>NEUTRAL</v>
      </c>
      <c r="H1089" s="13" t="str">
        <f t="shared" si="65"/>
        <v>NEUTRAL</v>
      </c>
    </row>
    <row r="1090" spans="1:8" ht="13.5" x14ac:dyDescent="0.25">
      <c r="A1090" s="3">
        <v>43594</v>
      </c>
      <c r="B1090" s="2">
        <v>1.1000000000000001</v>
      </c>
      <c r="C1090" s="2">
        <v>1.0907</v>
      </c>
      <c r="D1090" s="2">
        <v>3614</v>
      </c>
      <c r="E1090" s="2">
        <f t="shared" si="64"/>
        <v>29522266</v>
      </c>
      <c r="F1090" s="13" t="str">
        <f t="shared" si="67"/>
        <v>BULLISH</v>
      </c>
      <c r="G1090" s="13" t="str">
        <f t="shared" si="66"/>
        <v>NEUTRAL</v>
      </c>
      <c r="H1090" s="13" t="str">
        <f t="shared" si="65"/>
        <v>NEUTRAL</v>
      </c>
    </row>
    <row r="1091" spans="1:8" ht="13.5" x14ac:dyDescent="0.25">
      <c r="A1091" s="3">
        <v>43595</v>
      </c>
      <c r="B1091" s="2">
        <v>1.1100000000000001</v>
      </c>
      <c r="C1091" s="2">
        <v>1.1006</v>
      </c>
      <c r="D1091" s="2">
        <v>31005</v>
      </c>
      <c r="E1091" s="2">
        <f t="shared" si="64"/>
        <v>29553271</v>
      </c>
      <c r="F1091" s="13" t="str">
        <f t="shared" si="67"/>
        <v>BULLISH</v>
      </c>
      <c r="G1091" s="13" t="str">
        <f t="shared" si="66"/>
        <v>NEUTRAL</v>
      </c>
      <c r="H1091" s="13" t="str">
        <f t="shared" si="65"/>
        <v>NEUTRAL</v>
      </c>
    </row>
    <row r="1092" spans="1:8" ht="13.5" x14ac:dyDescent="0.25">
      <c r="A1092" s="3">
        <v>43598</v>
      </c>
      <c r="B1092" s="2">
        <v>1.1000000000000001</v>
      </c>
      <c r="C1092" s="2">
        <v>1.0907</v>
      </c>
      <c r="D1092" s="2">
        <v>9636</v>
      </c>
      <c r="E1092" s="2">
        <f t="shared" ref="E1092:E1155" si="68">IF(B1092&gt;B1091, E1091+D1092, IF(B1092&lt;B1091, E1091-D1092, E1091))</f>
        <v>29543635</v>
      </c>
      <c r="F1092" s="13" t="str">
        <f t="shared" si="67"/>
        <v>BULLISH</v>
      </c>
      <c r="G1092" s="13" t="str">
        <f t="shared" si="66"/>
        <v>NEUTRAL</v>
      </c>
      <c r="H1092" s="13" t="str">
        <f t="shared" si="65"/>
        <v>NEUTRAL</v>
      </c>
    </row>
    <row r="1093" spans="1:8" ht="13.5" x14ac:dyDescent="0.25">
      <c r="A1093" s="3">
        <v>43599</v>
      </c>
      <c r="B1093" s="2">
        <v>1.1000000000000001</v>
      </c>
      <c r="C1093" s="2">
        <v>1.0907</v>
      </c>
      <c r="D1093" s="2">
        <v>2602</v>
      </c>
      <c r="E1093" s="2">
        <f t="shared" si="68"/>
        <v>29543635</v>
      </c>
      <c r="F1093" s="13" t="str">
        <f t="shared" si="67"/>
        <v>BULLISH</v>
      </c>
      <c r="G1093" s="13" t="str">
        <f t="shared" si="66"/>
        <v>NEUTRAL</v>
      </c>
      <c r="H1093" s="13" t="str">
        <f t="shared" si="65"/>
        <v>CONFIRMED BULLISH</v>
      </c>
    </row>
    <row r="1094" spans="1:8" ht="13.5" x14ac:dyDescent="0.25">
      <c r="A1094" s="3">
        <v>43600</v>
      </c>
      <c r="B1094" s="2">
        <v>1.1200000000000001</v>
      </c>
      <c r="C1094" s="2">
        <v>1.1105</v>
      </c>
      <c r="D1094" s="2">
        <v>3016</v>
      </c>
      <c r="E1094" s="2">
        <f t="shared" si="68"/>
        <v>29546651</v>
      </c>
      <c r="F1094" s="13" t="str">
        <f t="shared" si="67"/>
        <v>BULLISH</v>
      </c>
      <c r="G1094" s="13" t="str">
        <f t="shared" si="66"/>
        <v>NEUTRAL</v>
      </c>
      <c r="H1094" s="13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v>43601</v>
      </c>
      <c r="B1095" s="2">
        <v>1.1299999999999999</v>
      </c>
      <c r="C1095" s="2">
        <v>1.1204000000000001</v>
      </c>
      <c r="D1095" s="2">
        <v>7068</v>
      </c>
      <c r="E1095" s="2">
        <f t="shared" si="68"/>
        <v>29553719</v>
      </c>
      <c r="F1095" s="13" t="str">
        <f t="shared" si="67"/>
        <v>BULLISH</v>
      </c>
      <c r="G1095" s="13" t="str">
        <f t="shared" ref="G1095:G1158" si="70">IF((E1095-E1090)/E1090 &gt; 0.02, "STRONG",
 IF((E1095-E1090)/E1090 &lt; -0.02, "WEAK", "NEUTRAL"))</f>
        <v>NEUTRAL</v>
      </c>
      <c r="H1095" s="13" t="str">
        <f t="shared" si="69"/>
        <v>CONFIRMED BULLISH</v>
      </c>
    </row>
    <row r="1096" spans="1:8" ht="13.5" x14ac:dyDescent="0.25">
      <c r="A1096" s="3">
        <v>43602</v>
      </c>
      <c r="B1096" s="2">
        <v>1.1299999999999999</v>
      </c>
      <c r="C1096" s="2">
        <v>1.1204000000000001</v>
      </c>
      <c r="D1096" s="2">
        <v>16592</v>
      </c>
      <c r="E1096" s="2">
        <f t="shared" si="68"/>
        <v>29553719</v>
      </c>
      <c r="F1096" s="13" t="str">
        <f t="shared" ref="F1096:F1159" si="71">IF(E1096&gt;E1091,"BULLISH",IF(E1096&lt;E1091,"BEARISH","NEUTRAL"))</f>
        <v>BULLISH</v>
      </c>
      <c r="G1096" s="13" t="str">
        <f t="shared" si="70"/>
        <v>NEUTRAL</v>
      </c>
      <c r="H1096" s="13" t="str">
        <f t="shared" si="69"/>
        <v>CONFIRMED BULLISH</v>
      </c>
    </row>
    <row r="1097" spans="1:8" ht="13.5" x14ac:dyDescent="0.25">
      <c r="A1097" s="3">
        <v>43605</v>
      </c>
      <c r="B1097" s="2">
        <v>1.1200000000000001</v>
      </c>
      <c r="C1097" s="2">
        <v>1.1105</v>
      </c>
      <c r="D1097" s="2">
        <v>17015</v>
      </c>
      <c r="E1097" s="2">
        <f t="shared" si="68"/>
        <v>29536704</v>
      </c>
      <c r="F1097" s="13" t="str">
        <f t="shared" si="71"/>
        <v>BEARISH</v>
      </c>
      <c r="G1097" s="13" t="str">
        <f t="shared" si="70"/>
        <v>NEUTRAL</v>
      </c>
      <c r="H1097" s="13" t="str">
        <f t="shared" si="69"/>
        <v>BEARISH DIVERGENCE</v>
      </c>
    </row>
    <row r="1098" spans="1:8" ht="13.5" x14ac:dyDescent="0.25">
      <c r="A1098" s="3">
        <v>43606</v>
      </c>
      <c r="B1098" s="2">
        <v>1.1299999999999999</v>
      </c>
      <c r="C1098" s="2">
        <v>1.1204000000000001</v>
      </c>
      <c r="D1098" s="2">
        <v>42918</v>
      </c>
      <c r="E1098" s="2">
        <f t="shared" si="68"/>
        <v>29579622</v>
      </c>
      <c r="F1098" s="13" t="str">
        <f t="shared" si="71"/>
        <v>BULLISH</v>
      </c>
      <c r="G1098" s="13" t="str">
        <f t="shared" si="70"/>
        <v>NEUTRAL</v>
      </c>
      <c r="H1098" s="13" t="str">
        <f t="shared" si="69"/>
        <v>CONFIRMED BULLISH</v>
      </c>
    </row>
    <row r="1099" spans="1:8" ht="13.5" x14ac:dyDescent="0.25">
      <c r="A1099" s="3">
        <v>43607</v>
      </c>
      <c r="B1099" s="2">
        <v>1.1499999999999999</v>
      </c>
      <c r="C1099" s="2">
        <v>1.1402000000000001</v>
      </c>
      <c r="D1099" s="2">
        <v>35134</v>
      </c>
      <c r="E1099" s="2">
        <f t="shared" si="68"/>
        <v>29614756</v>
      </c>
      <c r="F1099" s="13" t="str">
        <f t="shared" si="71"/>
        <v>BULLISH</v>
      </c>
      <c r="G1099" s="13" t="str">
        <f t="shared" si="70"/>
        <v>NEUTRAL</v>
      </c>
      <c r="H1099" s="13" t="str">
        <f t="shared" si="69"/>
        <v>CONFIRMED BULLISH</v>
      </c>
    </row>
    <row r="1100" spans="1:8" ht="13.5" x14ac:dyDescent="0.25">
      <c r="A1100" s="3">
        <v>43608</v>
      </c>
      <c r="B1100" s="2">
        <v>1.18</v>
      </c>
      <c r="C1100" s="2">
        <v>1.17</v>
      </c>
      <c r="D1100" s="2">
        <v>55004</v>
      </c>
      <c r="E1100" s="2">
        <f t="shared" si="68"/>
        <v>29669760</v>
      </c>
      <c r="F1100" s="13" t="str">
        <f t="shared" si="71"/>
        <v>BULLISH</v>
      </c>
      <c r="G1100" s="13" t="str">
        <f t="shared" si="70"/>
        <v>NEUTRAL</v>
      </c>
      <c r="H1100" s="13" t="str">
        <f t="shared" si="69"/>
        <v>CONFIRMED BULLISH</v>
      </c>
    </row>
    <row r="1101" spans="1:8" ht="13.5" x14ac:dyDescent="0.25">
      <c r="A1101" s="3">
        <v>43609</v>
      </c>
      <c r="B1101" s="2">
        <v>1.1499999999999999</v>
      </c>
      <c r="C1101" s="2">
        <v>1.1402000000000001</v>
      </c>
      <c r="D1101" s="2">
        <v>12728</v>
      </c>
      <c r="E1101" s="2">
        <f t="shared" si="68"/>
        <v>29657032</v>
      </c>
      <c r="F1101" s="13" t="str">
        <f t="shared" si="71"/>
        <v>BULLISH</v>
      </c>
      <c r="G1101" s="13" t="str">
        <f t="shared" si="70"/>
        <v>NEUTRAL</v>
      </c>
      <c r="H1101" s="13" t="str">
        <f t="shared" si="69"/>
        <v>CONFIRMED BULLISH</v>
      </c>
    </row>
    <row r="1102" spans="1:8" ht="13.5" x14ac:dyDescent="0.25">
      <c r="A1102" s="3">
        <v>43612</v>
      </c>
      <c r="B1102" s="2">
        <v>1.1499999999999999</v>
      </c>
      <c r="C1102" s="2">
        <v>1.1402000000000001</v>
      </c>
      <c r="D1102" s="2">
        <v>8672</v>
      </c>
      <c r="E1102" s="2">
        <f t="shared" si="68"/>
        <v>29657032</v>
      </c>
      <c r="F1102" s="13" t="str">
        <f t="shared" si="71"/>
        <v>BULLISH</v>
      </c>
      <c r="G1102" s="13" t="str">
        <f t="shared" si="70"/>
        <v>NEUTRAL</v>
      </c>
      <c r="H1102" s="13" t="str">
        <f t="shared" si="69"/>
        <v>CONFIRMED BULLISH</v>
      </c>
    </row>
    <row r="1103" spans="1:8" ht="13.5" x14ac:dyDescent="0.25">
      <c r="A1103" s="3">
        <v>43613</v>
      </c>
      <c r="B1103" s="2">
        <v>1.1399999999999999</v>
      </c>
      <c r="C1103" s="2">
        <v>1.1303000000000001</v>
      </c>
      <c r="D1103" s="2">
        <v>28792</v>
      </c>
      <c r="E1103" s="2">
        <f t="shared" si="68"/>
        <v>29628240</v>
      </c>
      <c r="F1103" s="13" t="str">
        <f t="shared" si="71"/>
        <v>BULLISH</v>
      </c>
      <c r="G1103" s="13" t="str">
        <f t="shared" si="70"/>
        <v>NEUTRAL</v>
      </c>
      <c r="H1103" s="13" t="str">
        <f t="shared" si="69"/>
        <v>CONFIRMED BULLISH</v>
      </c>
    </row>
    <row r="1104" spans="1:8" ht="13.5" x14ac:dyDescent="0.25">
      <c r="A1104" s="3">
        <v>43614</v>
      </c>
      <c r="B1104" s="2">
        <v>1.1499999999999999</v>
      </c>
      <c r="C1104" s="2">
        <v>1.1402000000000001</v>
      </c>
      <c r="D1104" s="2">
        <v>17054</v>
      </c>
      <c r="E1104" s="2">
        <f t="shared" si="68"/>
        <v>29645294</v>
      </c>
      <c r="F1104" s="13" t="str">
        <f t="shared" si="71"/>
        <v>BULLISH</v>
      </c>
      <c r="G1104" s="13" t="str">
        <f t="shared" si="70"/>
        <v>NEUTRAL</v>
      </c>
      <c r="H1104" s="13" t="str">
        <f t="shared" si="69"/>
        <v>NEUTRAL</v>
      </c>
    </row>
    <row r="1105" spans="1:8" ht="13.5" x14ac:dyDescent="0.25">
      <c r="A1105" s="3">
        <v>43615</v>
      </c>
      <c r="B1105" s="2">
        <v>1.1599999999999999</v>
      </c>
      <c r="C1105" s="2">
        <v>1.1500999999999999</v>
      </c>
      <c r="D1105" s="2">
        <v>3634</v>
      </c>
      <c r="E1105" s="2">
        <f t="shared" si="68"/>
        <v>29648928</v>
      </c>
      <c r="F1105" s="13" t="str">
        <f t="shared" si="71"/>
        <v>BEARISH</v>
      </c>
      <c r="G1105" s="13" t="str">
        <f t="shared" si="70"/>
        <v>NEUTRAL</v>
      </c>
      <c r="H1105" s="13" t="str">
        <f t="shared" si="69"/>
        <v>CONFIRMED BEARISH</v>
      </c>
    </row>
    <row r="1106" spans="1:8" ht="13.5" x14ac:dyDescent="0.25">
      <c r="A1106" s="3">
        <v>43616</v>
      </c>
      <c r="B1106" s="2">
        <v>1.17</v>
      </c>
      <c r="C1106" s="2">
        <v>1.1600999999999999</v>
      </c>
      <c r="D1106" s="2">
        <v>43217</v>
      </c>
      <c r="E1106" s="2">
        <f t="shared" si="68"/>
        <v>29692145</v>
      </c>
      <c r="F1106" s="13" t="str">
        <f t="shared" si="71"/>
        <v>BULLISH</v>
      </c>
      <c r="G1106" s="13" t="str">
        <f t="shared" si="70"/>
        <v>NEUTRAL</v>
      </c>
      <c r="H1106" s="13" t="str">
        <f t="shared" si="69"/>
        <v>CONFIRMED BULLISH</v>
      </c>
    </row>
    <row r="1107" spans="1:8" ht="13.5" x14ac:dyDescent="0.25">
      <c r="A1107" s="3">
        <v>43619</v>
      </c>
      <c r="B1107" s="2">
        <v>1.19</v>
      </c>
      <c r="C1107" s="2">
        <v>1.1798999999999999</v>
      </c>
      <c r="D1107" s="2">
        <v>49330</v>
      </c>
      <c r="E1107" s="2">
        <f t="shared" si="68"/>
        <v>29741475</v>
      </c>
      <c r="F1107" s="13" t="str">
        <f t="shared" si="71"/>
        <v>BULLISH</v>
      </c>
      <c r="G1107" s="13" t="str">
        <f t="shared" si="70"/>
        <v>NEUTRAL</v>
      </c>
      <c r="H1107" s="13" t="str">
        <f t="shared" si="69"/>
        <v>CONFIRMED BULLISH</v>
      </c>
    </row>
    <row r="1108" spans="1:8" ht="13.5" x14ac:dyDescent="0.25">
      <c r="A1108" s="3">
        <v>43623</v>
      </c>
      <c r="B1108" s="2">
        <v>1.21</v>
      </c>
      <c r="C1108" s="2">
        <v>1.1997</v>
      </c>
      <c r="D1108" s="2">
        <v>79747</v>
      </c>
      <c r="E1108" s="2">
        <f t="shared" si="68"/>
        <v>29821222</v>
      </c>
      <c r="F1108" s="13" t="str">
        <f t="shared" si="71"/>
        <v>BULLISH</v>
      </c>
      <c r="G1108" s="13" t="str">
        <f t="shared" si="70"/>
        <v>NEUTRAL</v>
      </c>
      <c r="H1108" s="13" t="str">
        <f t="shared" si="69"/>
        <v>CONFIRMED BULLISH</v>
      </c>
    </row>
    <row r="1109" spans="1:8" ht="13.5" x14ac:dyDescent="0.25">
      <c r="A1109" s="3">
        <v>43626</v>
      </c>
      <c r="B1109" s="2">
        <v>1.28</v>
      </c>
      <c r="C1109" s="2">
        <v>1.2690999999999999</v>
      </c>
      <c r="D1109" s="2">
        <v>221614</v>
      </c>
      <c r="E1109" s="2">
        <f t="shared" si="68"/>
        <v>30042836</v>
      </c>
      <c r="F1109" s="13" t="str">
        <f t="shared" si="71"/>
        <v>BULLISH</v>
      </c>
      <c r="G1109" s="13" t="str">
        <f t="shared" si="70"/>
        <v>NEUTRAL</v>
      </c>
      <c r="H1109" s="13" t="str">
        <f t="shared" si="69"/>
        <v>CONFIRMED BULLISH</v>
      </c>
    </row>
    <row r="1110" spans="1:8" ht="13.5" x14ac:dyDescent="0.25">
      <c r="A1110" s="3">
        <v>43627</v>
      </c>
      <c r="B1110" s="2">
        <v>1.28</v>
      </c>
      <c r="C1110" s="2">
        <v>1.2690999999999999</v>
      </c>
      <c r="D1110" s="2">
        <v>225735</v>
      </c>
      <c r="E1110" s="2">
        <f t="shared" si="68"/>
        <v>30042836</v>
      </c>
      <c r="F1110" s="13" t="str">
        <f t="shared" si="71"/>
        <v>BULLISH</v>
      </c>
      <c r="G1110" s="13" t="str">
        <f t="shared" si="70"/>
        <v>NEUTRAL</v>
      </c>
      <c r="H1110" s="13" t="str">
        <f t="shared" si="69"/>
        <v>CONFIRMED BULLISH</v>
      </c>
    </row>
    <row r="1111" spans="1:8" ht="13.5" x14ac:dyDescent="0.25">
      <c r="A1111" s="3">
        <v>43628</v>
      </c>
      <c r="B1111" s="2">
        <v>1.21</v>
      </c>
      <c r="C1111" s="2">
        <v>1.1997</v>
      </c>
      <c r="D1111" s="2">
        <v>93808</v>
      </c>
      <c r="E1111" s="2">
        <f t="shared" si="68"/>
        <v>29949028</v>
      </c>
      <c r="F1111" s="13" t="str">
        <f t="shared" si="71"/>
        <v>BULLISH</v>
      </c>
      <c r="G1111" s="13" t="str">
        <f t="shared" si="70"/>
        <v>NEUTRAL</v>
      </c>
      <c r="H1111" s="13" t="str">
        <f t="shared" si="69"/>
        <v>CONFIRMED BULLISH</v>
      </c>
    </row>
    <row r="1112" spans="1:8" ht="13.5" x14ac:dyDescent="0.25">
      <c r="A1112" s="3">
        <v>43629</v>
      </c>
      <c r="B1112" s="2">
        <v>1.18</v>
      </c>
      <c r="C1112" s="2">
        <v>1.17</v>
      </c>
      <c r="D1112" s="2">
        <v>37818</v>
      </c>
      <c r="E1112" s="2">
        <f t="shared" si="68"/>
        <v>29911210</v>
      </c>
      <c r="F1112" s="13" t="str">
        <f t="shared" si="71"/>
        <v>BULLISH</v>
      </c>
      <c r="G1112" s="13" t="str">
        <f t="shared" si="70"/>
        <v>NEUTRAL</v>
      </c>
      <c r="H1112" s="13" t="str">
        <f t="shared" si="69"/>
        <v>BULLISH DIVERGENCE</v>
      </c>
    </row>
    <row r="1113" spans="1:8" ht="13.5" x14ac:dyDescent="0.25">
      <c r="A1113" s="3">
        <v>43630</v>
      </c>
      <c r="B1113" s="2">
        <v>1.21</v>
      </c>
      <c r="C1113" s="2">
        <v>1.1997</v>
      </c>
      <c r="D1113" s="2">
        <v>26295</v>
      </c>
      <c r="E1113" s="2">
        <f t="shared" si="68"/>
        <v>29937505</v>
      </c>
      <c r="F1113" s="13" t="str">
        <f t="shared" si="71"/>
        <v>BULLISH</v>
      </c>
      <c r="G1113" s="13" t="str">
        <f t="shared" si="70"/>
        <v>NEUTRAL</v>
      </c>
      <c r="H1113" s="13" t="str">
        <f t="shared" si="69"/>
        <v>NEUTRAL</v>
      </c>
    </row>
    <row r="1114" spans="1:8" ht="13.5" x14ac:dyDescent="0.25">
      <c r="A1114" s="3">
        <v>43633</v>
      </c>
      <c r="B1114" s="2">
        <v>1.24</v>
      </c>
      <c r="C1114" s="2">
        <v>1.2295</v>
      </c>
      <c r="D1114" s="2">
        <v>26461</v>
      </c>
      <c r="E1114" s="2">
        <f t="shared" si="68"/>
        <v>29963966</v>
      </c>
      <c r="F1114" s="13" t="str">
        <f t="shared" si="71"/>
        <v>BEARISH</v>
      </c>
      <c r="G1114" s="13" t="str">
        <f t="shared" si="70"/>
        <v>NEUTRAL</v>
      </c>
      <c r="H1114" s="13" t="str">
        <f t="shared" si="69"/>
        <v>CONFIRMED BEARISH</v>
      </c>
    </row>
    <row r="1115" spans="1:8" ht="13.5" x14ac:dyDescent="0.25">
      <c r="A1115" s="3">
        <v>43634</v>
      </c>
      <c r="B1115" s="2">
        <v>1.25</v>
      </c>
      <c r="C1115" s="2">
        <v>1.2394000000000001</v>
      </c>
      <c r="D1115" s="2">
        <v>66043</v>
      </c>
      <c r="E1115" s="2">
        <f t="shared" si="68"/>
        <v>30030009</v>
      </c>
      <c r="F1115" s="13" t="str">
        <f t="shared" si="71"/>
        <v>BEARISH</v>
      </c>
      <c r="G1115" s="13" t="str">
        <f t="shared" si="70"/>
        <v>NEUTRAL</v>
      </c>
      <c r="H1115" s="13" t="str">
        <f t="shared" si="69"/>
        <v>CONFIRMED BEARISH</v>
      </c>
    </row>
    <row r="1116" spans="1:8" ht="13.5" x14ac:dyDescent="0.25">
      <c r="A1116" s="3">
        <v>43635</v>
      </c>
      <c r="B1116" s="2">
        <v>1.24</v>
      </c>
      <c r="C1116" s="2">
        <v>1.2295</v>
      </c>
      <c r="D1116" s="2">
        <v>66258</v>
      </c>
      <c r="E1116" s="2">
        <f t="shared" si="68"/>
        <v>29963751</v>
      </c>
      <c r="F1116" s="13" t="str">
        <f t="shared" si="71"/>
        <v>BULLISH</v>
      </c>
      <c r="G1116" s="13" t="str">
        <f t="shared" si="70"/>
        <v>NEUTRAL</v>
      </c>
      <c r="H1116" s="13" t="str">
        <f t="shared" si="69"/>
        <v>CONFIRMED BULLISH</v>
      </c>
    </row>
    <row r="1117" spans="1:8" ht="13.5" x14ac:dyDescent="0.25">
      <c r="A1117" s="3">
        <v>43636</v>
      </c>
      <c r="B1117" s="2">
        <v>1.24</v>
      </c>
      <c r="C1117" s="2">
        <v>1.2295</v>
      </c>
      <c r="D1117" s="2">
        <v>29611</v>
      </c>
      <c r="E1117" s="2">
        <f t="shared" si="68"/>
        <v>29963751</v>
      </c>
      <c r="F1117" s="13" t="str">
        <f t="shared" si="71"/>
        <v>BULLISH</v>
      </c>
      <c r="G1117" s="13" t="str">
        <f t="shared" si="70"/>
        <v>NEUTRAL</v>
      </c>
      <c r="H1117" s="13" t="str">
        <f t="shared" si="69"/>
        <v>CONFIRMED BULLISH</v>
      </c>
    </row>
    <row r="1118" spans="1:8" ht="13.5" x14ac:dyDescent="0.25">
      <c r="A1118" s="3">
        <v>43637</v>
      </c>
      <c r="B1118" s="2">
        <v>1.21</v>
      </c>
      <c r="C1118" s="2">
        <v>1.1997</v>
      </c>
      <c r="D1118" s="2">
        <v>68342</v>
      </c>
      <c r="E1118" s="2">
        <f t="shared" si="68"/>
        <v>29895409</v>
      </c>
      <c r="F1118" s="13" t="str">
        <f t="shared" si="71"/>
        <v>BEARISH</v>
      </c>
      <c r="G1118" s="13" t="str">
        <f t="shared" si="70"/>
        <v>NEUTRAL</v>
      </c>
      <c r="H1118" s="13" t="str">
        <f t="shared" si="69"/>
        <v>NEUTRAL</v>
      </c>
    </row>
    <row r="1119" spans="1:8" ht="13.5" x14ac:dyDescent="0.25">
      <c r="A1119" s="3">
        <v>43640</v>
      </c>
      <c r="B1119" s="2">
        <v>1.22</v>
      </c>
      <c r="C1119" s="2">
        <v>1.2096</v>
      </c>
      <c r="D1119" s="2">
        <v>26600</v>
      </c>
      <c r="E1119" s="2">
        <f t="shared" si="68"/>
        <v>29922009</v>
      </c>
      <c r="F1119" s="13" t="str">
        <f t="shared" si="71"/>
        <v>BEARISH</v>
      </c>
      <c r="G1119" s="13" t="str">
        <f t="shared" si="70"/>
        <v>NEUTRAL</v>
      </c>
      <c r="H1119" s="13" t="str">
        <f t="shared" si="69"/>
        <v>CONFIRMED BEARISH</v>
      </c>
    </row>
    <row r="1120" spans="1:8" ht="13.5" x14ac:dyDescent="0.25">
      <c r="A1120" s="3">
        <v>43641</v>
      </c>
      <c r="B1120" s="2">
        <v>1.2</v>
      </c>
      <c r="C1120" s="2">
        <v>1.1898</v>
      </c>
      <c r="D1120" s="2">
        <v>60058</v>
      </c>
      <c r="E1120" s="2">
        <f t="shared" si="68"/>
        <v>29861951</v>
      </c>
      <c r="F1120" s="13" t="str">
        <f t="shared" si="71"/>
        <v>BEARISH</v>
      </c>
      <c r="G1120" s="13" t="str">
        <f t="shared" si="70"/>
        <v>NEUTRAL</v>
      </c>
      <c r="H1120" s="13" t="str">
        <f t="shared" si="69"/>
        <v>CONFIRMED BEARISH</v>
      </c>
    </row>
    <row r="1121" spans="1:8" ht="13.5" x14ac:dyDescent="0.25">
      <c r="A1121" s="3">
        <v>43642</v>
      </c>
      <c r="B1121" s="2">
        <v>1.23</v>
      </c>
      <c r="C1121" s="2">
        <v>1.2195</v>
      </c>
      <c r="D1121" s="2">
        <v>50232</v>
      </c>
      <c r="E1121" s="2">
        <f t="shared" si="68"/>
        <v>29912183</v>
      </c>
      <c r="F1121" s="13" t="str">
        <f t="shared" si="71"/>
        <v>BEARISH</v>
      </c>
      <c r="G1121" s="13" t="str">
        <f t="shared" si="70"/>
        <v>NEUTRAL</v>
      </c>
      <c r="H1121" s="13" t="str">
        <f t="shared" si="69"/>
        <v>CONFIRMED BEARISH</v>
      </c>
    </row>
    <row r="1122" spans="1:8" ht="13.5" x14ac:dyDescent="0.25">
      <c r="A1122" s="3">
        <v>43643</v>
      </c>
      <c r="B1122" s="2">
        <v>1.18</v>
      </c>
      <c r="C1122" s="2">
        <v>1.17</v>
      </c>
      <c r="D1122" s="2">
        <v>103885</v>
      </c>
      <c r="E1122" s="2">
        <f t="shared" si="68"/>
        <v>29808298</v>
      </c>
      <c r="F1122" s="13" t="str">
        <f t="shared" si="71"/>
        <v>BEARISH</v>
      </c>
      <c r="G1122" s="13" t="str">
        <f t="shared" si="70"/>
        <v>NEUTRAL</v>
      </c>
      <c r="H1122" s="13" t="str">
        <f t="shared" si="69"/>
        <v>CONFIRMED BEARISH</v>
      </c>
    </row>
    <row r="1123" spans="1:8" ht="13.5" x14ac:dyDescent="0.25">
      <c r="A1123" s="3">
        <v>43644</v>
      </c>
      <c r="B1123" s="2">
        <v>1.2</v>
      </c>
      <c r="C1123" s="2">
        <v>1.1898</v>
      </c>
      <c r="D1123" s="2">
        <v>26496</v>
      </c>
      <c r="E1123" s="2">
        <f t="shared" si="68"/>
        <v>29834794</v>
      </c>
      <c r="F1123" s="13" t="str">
        <f t="shared" si="71"/>
        <v>BEARISH</v>
      </c>
      <c r="G1123" s="13" t="str">
        <f t="shared" si="70"/>
        <v>NEUTRAL</v>
      </c>
      <c r="H1123" s="13" t="str">
        <f t="shared" si="69"/>
        <v>CONFIRMED BEARISH</v>
      </c>
    </row>
    <row r="1124" spans="1:8" ht="13.5" x14ac:dyDescent="0.25">
      <c r="A1124" s="3">
        <v>43647</v>
      </c>
      <c r="B1124" s="2">
        <v>1.21</v>
      </c>
      <c r="C1124" s="2">
        <v>1.1997</v>
      </c>
      <c r="D1124" s="2">
        <v>28611</v>
      </c>
      <c r="E1124" s="2">
        <f t="shared" si="68"/>
        <v>29863405</v>
      </c>
      <c r="F1124" s="13" t="str">
        <f t="shared" si="71"/>
        <v>BEARISH</v>
      </c>
      <c r="G1124" s="13" t="str">
        <f t="shared" si="70"/>
        <v>NEUTRAL</v>
      </c>
      <c r="H1124" s="13" t="str">
        <f t="shared" si="69"/>
        <v>CONFIRMED BEARISH</v>
      </c>
    </row>
    <row r="1125" spans="1:8" ht="13.5" x14ac:dyDescent="0.25">
      <c r="A1125" s="3">
        <v>43648</v>
      </c>
      <c r="B1125" s="2">
        <v>1.21</v>
      </c>
      <c r="C1125" s="2">
        <v>1.1997</v>
      </c>
      <c r="D1125" s="2">
        <v>4373</v>
      </c>
      <c r="E1125" s="2">
        <f t="shared" si="68"/>
        <v>29863405</v>
      </c>
      <c r="F1125" s="13" t="str">
        <f t="shared" si="71"/>
        <v>BULLISH</v>
      </c>
      <c r="G1125" s="13" t="str">
        <f t="shared" si="70"/>
        <v>NEUTRAL</v>
      </c>
      <c r="H1125" s="13" t="str">
        <f t="shared" si="69"/>
        <v>CONFIRMED BULLISH</v>
      </c>
    </row>
    <row r="1126" spans="1:8" ht="13.5" x14ac:dyDescent="0.25">
      <c r="A1126" s="3">
        <v>43649</v>
      </c>
      <c r="B1126" s="2">
        <v>1.2</v>
      </c>
      <c r="C1126" s="2">
        <v>1.1898</v>
      </c>
      <c r="D1126" s="2">
        <v>23759</v>
      </c>
      <c r="E1126" s="2">
        <f t="shared" si="68"/>
        <v>29839646</v>
      </c>
      <c r="F1126" s="13" t="str">
        <f t="shared" si="71"/>
        <v>BEARISH</v>
      </c>
      <c r="G1126" s="13" t="str">
        <f t="shared" si="70"/>
        <v>NEUTRAL</v>
      </c>
      <c r="H1126" s="13" t="str">
        <f t="shared" si="69"/>
        <v>CONFIRMED BEARISH</v>
      </c>
    </row>
    <row r="1127" spans="1:8" ht="13.5" x14ac:dyDescent="0.25">
      <c r="A1127" s="3">
        <v>43650</v>
      </c>
      <c r="B1127" s="2">
        <v>1.21</v>
      </c>
      <c r="C1127" s="2">
        <v>1.1997</v>
      </c>
      <c r="D1127" s="2">
        <v>35401</v>
      </c>
      <c r="E1127" s="2">
        <f t="shared" si="68"/>
        <v>29875047</v>
      </c>
      <c r="F1127" s="13" t="str">
        <f t="shared" si="71"/>
        <v>BULLISH</v>
      </c>
      <c r="G1127" s="13" t="str">
        <f t="shared" si="70"/>
        <v>NEUTRAL</v>
      </c>
      <c r="H1127" s="13" t="str">
        <f t="shared" si="69"/>
        <v>CONFIRMED BULLISH</v>
      </c>
    </row>
    <row r="1128" spans="1:8" ht="13.5" x14ac:dyDescent="0.25">
      <c r="A1128" s="3">
        <v>43651</v>
      </c>
      <c r="B1128" s="2">
        <v>1.22</v>
      </c>
      <c r="C1128" s="2">
        <v>1.2096</v>
      </c>
      <c r="D1128" s="2">
        <v>114028</v>
      </c>
      <c r="E1128" s="2">
        <f t="shared" si="68"/>
        <v>29989075</v>
      </c>
      <c r="F1128" s="13" t="str">
        <f t="shared" si="71"/>
        <v>BULLISH</v>
      </c>
      <c r="G1128" s="13" t="str">
        <f t="shared" si="70"/>
        <v>NEUTRAL</v>
      </c>
      <c r="H1128" s="13" t="str">
        <f t="shared" si="69"/>
        <v>CONFIRMED BULLISH</v>
      </c>
    </row>
    <row r="1129" spans="1:8" ht="13.5" x14ac:dyDescent="0.25">
      <c r="A1129" s="3">
        <v>43654</v>
      </c>
      <c r="B1129" s="2">
        <v>1.21</v>
      </c>
      <c r="C1129" s="2">
        <v>1.1997</v>
      </c>
      <c r="D1129" s="2">
        <v>16088</v>
      </c>
      <c r="E1129" s="2">
        <f t="shared" si="68"/>
        <v>29972987</v>
      </c>
      <c r="F1129" s="13" t="str">
        <f t="shared" si="71"/>
        <v>BULLISH</v>
      </c>
      <c r="G1129" s="13" t="str">
        <f t="shared" si="70"/>
        <v>NEUTRAL</v>
      </c>
      <c r="H1129" s="13" t="str">
        <f t="shared" si="69"/>
        <v>NEUTRAL</v>
      </c>
    </row>
    <row r="1130" spans="1:8" ht="13.5" x14ac:dyDescent="0.25">
      <c r="A1130" s="3">
        <v>43655</v>
      </c>
      <c r="B1130" s="2">
        <v>1.21</v>
      </c>
      <c r="C1130" s="2">
        <v>1.1997</v>
      </c>
      <c r="D1130" s="2">
        <v>9016</v>
      </c>
      <c r="E1130" s="2">
        <f t="shared" si="68"/>
        <v>29972987</v>
      </c>
      <c r="F1130" s="13" t="str">
        <f t="shared" si="71"/>
        <v>BULLISH</v>
      </c>
      <c r="G1130" s="13" t="str">
        <f t="shared" si="70"/>
        <v>NEUTRAL</v>
      </c>
      <c r="H1130" s="13" t="str">
        <f t="shared" si="69"/>
        <v>NEUTRAL</v>
      </c>
    </row>
    <row r="1131" spans="1:8" ht="13.5" x14ac:dyDescent="0.25">
      <c r="A1131" s="3">
        <v>43656</v>
      </c>
      <c r="B1131" s="2">
        <v>1.21</v>
      </c>
      <c r="C1131" s="2">
        <v>1.1997</v>
      </c>
      <c r="D1131" s="2">
        <v>41941</v>
      </c>
      <c r="E1131" s="2">
        <f t="shared" si="68"/>
        <v>29972987</v>
      </c>
      <c r="F1131" s="13" t="str">
        <f t="shared" si="71"/>
        <v>BULLISH</v>
      </c>
      <c r="G1131" s="13" t="str">
        <f t="shared" si="70"/>
        <v>NEUTRAL</v>
      </c>
      <c r="H1131" s="13" t="str">
        <f t="shared" si="69"/>
        <v>CONFIRMED BULLISH</v>
      </c>
    </row>
    <row r="1132" spans="1:8" ht="13.5" x14ac:dyDescent="0.25">
      <c r="A1132" s="3">
        <v>43657</v>
      </c>
      <c r="B1132" s="2">
        <v>1.2</v>
      </c>
      <c r="C1132" s="2">
        <v>1.1898</v>
      </c>
      <c r="D1132" s="2">
        <v>35262</v>
      </c>
      <c r="E1132" s="2">
        <f t="shared" si="68"/>
        <v>29937725</v>
      </c>
      <c r="F1132" s="13" t="str">
        <f t="shared" si="71"/>
        <v>BULLISH</v>
      </c>
      <c r="G1132" s="13" t="str">
        <f t="shared" si="70"/>
        <v>NEUTRAL</v>
      </c>
      <c r="H1132" s="13" t="str">
        <f t="shared" si="69"/>
        <v>BULLISH DIVERGENCE</v>
      </c>
    </row>
    <row r="1133" spans="1:8" ht="13.5" x14ac:dyDescent="0.25">
      <c r="A1133" s="3">
        <v>43658</v>
      </c>
      <c r="B1133" s="2">
        <v>1.2</v>
      </c>
      <c r="C1133" s="2">
        <v>1.1898</v>
      </c>
      <c r="D1133" s="2">
        <v>19435</v>
      </c>
      <c r="E1133" s="2">
        <f t="shared" si="68"/>
        <v>29937725</v>
      </c>
      <c r="F1133" s="13" t="str">
        <f t="shared" si="71"/>
        <v>BEARISH</v>
      </c>
      <c r="G1133" s="13" t="str">
        <f t="shared" si="70"/>
        <v>NEUTRAL</v>
      </c>
      <c r="H1133" s="13" t="str">
        <f t="shared" si="69"/>
        <v>CONFIRMED BEARISH</v>
      </c>
    </row>
    <row r="1134" spans="1:8" ht="13.5" x14ac:dyDescent="0.25">
      <c r="A1134" s="3">
        <v>43661</v>
      </c>
      <c r="B1134" s="2">
        <v>1.2</v>
      </c>
      <c r="C1134" s="2">
        <v>1.1898</v>
      </c>
      <c r="D1134" s="2">
        <v>17981</v>
      </c>
      <c r="E1134" s="2">
        <f t="shared" si="68"/>
        <v>29937725</v>
      </c>
      <c r="F1134" s="13" t="str">
        <f t="shared" si="71"/>
        <v>BEARISH</v>
      </c>
      <c r="G1134" s="13" t="str">
        <f t="shared" si="70"/>
        <v>NEUTRAL</v>
      </c>
      <c r="H1134" s="13" t="str">
        <f t="shared" si="69"/>
        <v>CONFIRMED BEARISH</v>
      </c>
    </row>
    <row r="1135" spans="1:8" ht="13.5" x14ac:dyDescent="0.25">
      <c r="A1135" s="3">
        <v>43662</v>
      </c>
      <c r="B1135" s="2">
        <v>1.22</v>
      </c>
      <c r="C1135" s="2">
        <v>1.2096</v>
      </c>
      <c r="D1135" s="2">
        <v>24649</v>
      </c>
      <c r="E1135" s="2">
        <f t="shared" si="68"/>
        <v>29962374</v>
      </c>
      <c r="F1135" s="13" t="str">
        <f t="shared" si="71"/>
        <v>BEARISH</v>
      </c>
      <c r="G1135" s="13" t="str">
        <f t="shared" si="70"/>
        <v>NEUTRAL</v>
      </c>
      <c r="H1135" s="13" t="str">
        <f t="shared" si="69"/>
        <v>BEARISH DIVERGENCE</v>
      </c>
    </row>
    <row r="1136" spans="1:8" ht="13.5" x14ac:dyDescent="0.25">
      <c r="A1136" s="3">
        <v>43663</v>
      </c>
      <c r="B1136" s="2">
        <v>1.24</v>
      </c>
      <c r="C1136" s="2">
        <v>1.2295</v>
      </c>
      <c r="D1136" s="2">
        <v>35393</v>
      </c>
      <c r="E1136" s="2">
        <f t="shared" si="68"/>
        <v>29997767</v>
      </c>
      <c r="F1136" s="13" t="str">
        <f t="shared" si="71"/>
        <v>BULLISH</v>
      </c>
      <c r="G1136" s="13" t="str">
        <f t="shared" si="70"/>
        <v>NEUTRAL</v>
      </c>
      <c r="H1136" s="13" t="str">
        <f t="shared" si="69"/>
        <v>CONFIRMED BULLISH</v>
      </c>
    </row>
    <row r="1137" spans="1:8" ht="13.5" x14ac:dyDescent="0.25">
      <c r="A1137" s="3">
        <v>43664</v>
      </c>
      <c r="B1137" s="2">
        <v>1.23</v>
      </c>
      <c r="C1137" s="2">
        <v>1.2195</v>
      </c>
      <c r="D1137" s="2">
        <v>12479</v>
      </c>
      <c r="E1137" s="2">
        <f t="shared" si="68"/>
        <v>29985288</v>
      </c>
      <c r="F1137" s="13" t="str">
        <f t="shared" si="71"/>
        <v>BULLISH</v>
      </c>
      <c r="G1137" s="13" t="str">
        <f t="shared" si="70"/>
        <v>NEUTRAL</v>
      </c>
      <c r="H1137" s="13" t="str">
        <f t="shared" si="69"/>
        <v>CONFIRMED BULLISH</v>
      </c>
    </row>
    <row r="1138" spans="1:8" ht="13.5" x14ac:dyDescent="0.25">
      <c r="A1138" s="3">
        <v>43665</v>
      </c>
      <c r="B1138" s="2">
        <v>1.23</v>
      </c>
      <c r="C1138" s="2">
        <v>1.2195</v>
      </c>
      <c r="D1138" s="2">
        <v>13354</v>
      </c>
      <c r="E1138" s="2">
        <f t="shared" si="68"/>
        <v>29985288</v>
      </c>
      <c r="F1138" s="13" t="str">
        <f t="shared" si="71"/>
        <v>BULLISH</v>
      </c>
      <c r="G1138" s="13" t="str">
        <f t="shared" si="70"/>
        <v>NEUTRAL</v>
      </c>
      <c r="H1138" s="13" t="str">
        <f t="shared" si="69"/>
        <v>CONFIRMED BULLISH</v>
      </c>
    </row>
    <row r="1139" spans="1:8" ht="13.5" x14ac:dyDescent="0.25">
      <c r="A1139" s="3">
        <v>43668</v>
      </c>
      <c r="B1139" s="2">
        <v>1.2</v>
      </c>
      <c r="C1139" s="2">
        <v>1.1898</v>
      </c>
      <c r="D1139" s="2">
        <v>17180</v>
      </c>
      <c r="E1139" s="2">
        <f t="shared" si="68"/>
        <v>29968108</v>
      </c>
      <c r="F1139" s="13" t="str">
        <f t="shared" si="71"/>
        <v>BULLISH</v>
      </c>
      <c r="G1139" s="13" t="str">
        <f t="shared" si="70"/>
        <v>NEUTRAL</v>
      </c>
      <c r="H1139" s="13" t="str">
        <f t="shared" si="69"/>
        <v>NEUTRAL</v>
      </c>
    </row>
    <row r="1140" spans="1:8" ht="13.5" x14ac:dyDescent="0.25">
      <c r="A1140" s="3">
        <v>43669</v>
      </c>
      <c r="B1140" s="2">
        <v>1.18</v>
      </c>
      <c r="C1140" s="2">
        <v>1.17</v>
      </c>
      <c r="D1140" s="2">
        <v>14020</v>
      </c>
      <c r="E1140" s="2">
        <f t="shared" si="68"/>
        <v>29954088</v>
      </c>
      <c r="F1140" s="13" t="str">
        <f t="shared" si="71"/>
        <v>BEARISH</v>
      </c>
      <c r="G1140" s="13" t="str">
        <f t="shared" si="70"/>
        <v>NEUTRAL</v>
      </c>
      <c r="H1140" s="13" t="str">
        <f t="shared" si="69"/>
        <v>CONFIRMED BEARISH</v>
      </c>
    </row>
    <row r="1141" spans="1:8" ht="13.5" x14ac:dyDescent="0.25">
      <c r="A1141" s="3">
        <v>43670</v>
      </c>
      <c r="B1141" s="2">
        <v>1.18</v>
      </c>
      <c r="C1141" s="2">
        <v>1.17</v>
      </c>
      <c r="D1141" s="2">
        <v>24067</v>
      </c>
      <c r="E1141" s="2">
        <f t="shared" si="68"/>
        <v>29954088</v>
      </c>
      <c r="F1141" s="13" t="str">
        <f t="shared" si="71"/>
        <v>BEARISH</v>
      </c>
      <c r="G1141" s="13" t="str">
        <f t="shared" si="70"/>
        <v>NEUTRAL</v>
      </c>
      <c r="H1141" s="13" t="str">
        <f t="shared" si="69"/>
        <v>CONFIRMED BEARISH</v>
      </c>
    </row>
    <row r="1142" spans="1:8" ht="13.5" x14ac:dyDescent="0.25">
      <c r="A1142" s="3">
        <v>43672</v>
      </c>
      <c r="B1142" s="2">
        <v>1.22</v>
      </c>
      <c r="C1142" s="2">
        <v>1.2096</v>
      </c>
      <c r="D1142" s="2">
        <v>1013</v>
      </c>
      <c r="E1142" s="2">
        <f t="shared" si="68"/>
        <v>29955101</v>
      </c>
      <c r="F1142" s="13" t="str">
        <f t="shared" si="71"/>
        <v>BEARISH</v>
      </c>
      <c r="G1142" s="13" t="str">
        <f t="shared" si="70"/>
        <v>NEUTRAL</v>
      </c>
      <c r="H1142" s="13" t="str">
        <f t="shared" si="69"/>
        <v>CONFIRMED BEARISH</v>
      </c>
    </row>
    <row r="1143" spans="1:8" ht="13.5" x14ac:dyDescent="0.25">
      <c r="A1143" s="3">
        <v>43675</v>
      </c>
      <c r="B1143" s="2">
        <v>1.2</v>
      </c>
      <c r="C1143" s="2">
        <v>1.1898</v>
      </c>
      <c r="D1143" s="2">
        <v>12168</v>
      </c>
      <c r="E1143" s="2">
        <f t="shared" si="68"/>
        <v>29942933</v>
      </c>
      <c r="F1143" s="13" t="str">
        <f t="shared" si="71"/>
        <v>BEARISH</v>
      </c>
      <c r="G1143" s="13" t="str">
        <f t="shared" si="70"/>
        <v>NEUTRAL</v>
      </c>
      <c r="H1143" s="13" t="str">
        <f t="shared" si="69"/>
        <v>CONFIRMED BEARISH</v>
      </c>
    </row>
    <row r="1144" spans="1:8" ht="13.5" x14ac:dyDescent="0.25">
      <c r="A1144" s="3">
        <v>43676</v>
      </c>
      <c r="B1144" s="2">
        <v>1.2</v>
      </c>
      <c r="C1144" s="2">
        <v>1.1898</v>
      </c>
      <c r="D1144" s="2">
        <v>3662</v>
      </c>
      <c r="E1144" s="2">
        <f t="shared" si="68"/>
        <v>29942933</v>
      </c>
      <c r="F1144" s="13" t="str">
        <f t="shared" si="71"/>
        <v>BEARISH</v>
      </c>
      <c r="G1144" s="13" t="str">
        <f t="shared" si="70"/>
        <v>NEUTRAL</v>
      </c>
      <c r="H1144" s="13" t="str">
        <f t="shared" si="69"/>
        <v>NEUTRAL</v>
      </c>
    </row>
    <row r="1145" spans="1:8" ht="13.5" x14ac:dyDescent="0.25">
      <c r="A1145" s="3">
        <v>43677</v>
      </c>
      <c r="B1145" s="2">
        <v>1.2</v>
      </c>
      <c r="C1145" s="2">
        <v>1.1898</v>
      </c>
      <c r="D1145" s="2">
        <v>1166</v>
      </c>
      <c r="E1145" s="2">
        <f t="shared" si="68"/>
        <v>29942933</v>
      </c>
      <c r="F1145" s="13" t="str">
        <f t="shared" si="71"/>
        <v>BEARISH</v>
      </c>
      <c r="G1145" s="13" t="str">
        <f t="shared" si="70"/>
        <v>NEUTRAL</v>
      </c>
      <c r="H1145" s="13" t="str">
        <f t="shared" si="69"/>
        <v>BEARISH DIVERGENCE</v>
      </c>
    </row>
    <row r="1146" spans="1:8" ht="13.5" x14ac:dyDescent="0.25">
      <c r="A1146" s="3">
        <v>43678</v>
      </c>
      <c r="B1146" s="2">
        <v>1.2</v>
      </c>
      <c r="C1146" s="2">
        <v>1.1898</v>
      </c>
      <c r="D1146" s="2">
        <v>5108</v>
      </c>
      <c r="E1146" s="2">
        <f t="shared" si="68"/>
        <v>29942933</v>
      </c>
      <c r="F1146" s="13" t="str">
        <f t="shared" si="71"/>
        <v>BEARISH</v>
      </c>
      <c r="G1146" s="13" t="str">
        <f t="shared" si="70"/>
        <v>NEUTRAL</v>
      </c>
      <c r="H1146" s="13" t="str">
        <f t="shared" si="69"/>
        <v>BEARISH DIVERGENCE</v>
      </c>
    </row>
    <row r="1147" spans="1:8" ht="13.5" x14ac:dyDescent="0.25">
      <c r="A1147" s="3">
        <v>43679</v>
      </c>
      <c r="B1147" s="2">
        <v>1.18</v>
      </c>
      <c r="C1147" s="2">
        <v>1.17</v>
      </c>
      <c r="D1147" s="2">
        <v>44052</v>
      </c>
      <c r="E1147" s="2">
        <f t="shared" si="68"/>
        <v>29898881</v>
      </c>
      <c r="F1147" s="13" t="str">
        <f t="shared" si="71"/>
        <v>BEARISH</v>
      </c>
      <c r="G1147" s="13" t="str">
        <f t="shared" si="70"/>
        <v>NEUTRAL</v>
      </c>
      <c r="H1147" s="13" t="str">
        <f t="shared" si="69"/>
        <v>CONFIRMED BEARISH</v>
      </c>
    </row>
    <row r="1148" spans="1:8" ht="13.5" x14ac:dyDescent="0.25">
      <c r="A1148" s="3">
        <v>43682</v>
      </c>
      <c r="B1148" s="2">
        <v>1.18</v>
      </c>
      <c r="C1148" s="2">
        <v>1.17</v>
      </c>
      <c r="D1148" s="2">
        <v>10313</v>
      </c>
      <c r="E1148" s="2">
        <f t="shared" si="68"/>
        <v>29898881</v>
      </c>
      <c r="F1148" s="13" t="str">
        <f t="shared" si="71"/>
        <v>BEARISH</v>
      </c>
      <c r="G1148" s="13" t="str">
        <f t="shared" si="70"/>
        <v>NEUTRAL</v>
      </c>
      <c r="H1148" s="13" t="str">
        <f t="shared" si="69"/>
        <v>CONFIRMED BEARISH</v>
      </c>
    </row>
    <row r="1149" spans="1:8" ht="13.5" x14ac:dyDescent="0.25">
      <c r="A1149" s="3">
        <v>43683</v>
      </c>
      <c r="B1149" s="2">
        <v>1.18</v>
      </c>
      <c r="C1149" s="2">
        <v>1.17</v>
      </c>
      <c r="D1149" s="2">
        <v>12254</v>
      </c>
      <c r="E1149" s="2">
        <f t="shared" si="68"/>
        <v>29898881</v>
      </c>
      <c r="F1149" s="13" t="str">
        <f t="shared" si="71"/>
        <v>BEARISH</v>
      </c>
      <c r="G1149" s="13" t="str">
        <f t="shared" si="70"/>
        <v>NEUTRAL</v>
      </c>
      <c r="H1149" s="13" t="str">
        <f t="shared" si="69"/>
        <v>CONFIRMED BEARISH</v>
      </c>
    </row>
    <row r="1150" spans="1:8" ht="13.5" x14ac:dyDescent="0.25">
      <c r="A1150" s="3">
        <v>43684</v>
      </c>
      <c r="B1150" s="2">
        <v>1.19</v>
      </c>
      <c r="C1150" s="2">
        <v>1.1798999999999999</v>
      </c>
      <c r="D1150" s="2">
        <v>5796</v>
      </c>
      <c r="E1150" s="2">
        <f t="shared" si="68"/>
        <v>29904677</v>
      </c>
      <c r="F1150" s="13" t="str">
        <f t="shared" si="71"/>
        <v>BEARISH</v>
      </c>
      <c r="G1150" s="13" t="str">
        <f t="shared" si="70"/>
        <v>NEUTRAL</v>
      </c>
      <c r="H1150" s="13" t="str">
        <f t="shared" si="69"/>
        <v>CONFIRMED BEARISH</v>
      </c>
    </row>
    <row r="1151" spans="1:8" ht="13.5" x14ac:dyDescent="0.25">
      <c r="A1151" s="3">
        <v>43685</v>
      </c>
      <c r="B1151" s="2">
        <v>1.18</v>
      </c>
      <c r="C1151" s="2">
        <v>1.17</v>
      </c>
      <c r="D1151" s="2">
        <v>38230</v>
      </c>
      <c r="E1151" s="2">
        <f t="shared" si="68"/>
        <v>29866447</v>
      </c>
      <c r="F1151" s="13" t="str">
        <f t="shared" si="71"/>
        <v>BEARISH</v>
      </c>
      <c r="G1151" s="13" t="str">
        <f t="shared" si="70"/>
        <v>NEUTRAL</v>
      </c>
      <c r="H1151" s="13" t="str">
        <f t="shared" si="69"/>
        <v>CONFIRMED BEARISH</v>
      </c>
    </row>
    <row r="1152" spans="1:8" ht="13.5" x14ac:dyDescent="0.25">
      <c r="A1152" s="3">
        <v>43686</v>
      </c>
      <c r="B1152" s="2">
        <v>1.17</v>
      </c>
      <c r="C1152" s="2">
        <v>1.1600999999999999</v>
      </c>
      <c r="D1152" s="2">
        <v>10272</v>
      </c>
      <c r="E1152" s="2">
        <f t="shared" si="68"/>
        <v>29856175</v>
      </c>
      <c r="F1152" s="13" t="str">
        <f t="shared" si="71"/>
        <v>BEARISH</v>
      </c>
      <c r="G1152" s="13" t="str">
        <f t="shared" si="70"/>
        <v>NEUTRAL</v>
      </c>
      <c r="H1152" s="13" t="str">
        <f t="shared" si="69"/>
        <v>CONFIRMED BEARISH</v>
      </c>
    </row>
    <row r="1153" spans="1:8" ht="13.5" x14ac:dyDescent="0.25">
      <c r="A1153" s="3">
        <v>43691</v>
      </c>
      <c r="B1153" s="2">
        <v>1.19</v>
      </c>
      <c r="C1153" s="2">
        <v>1.1798999999999999</v>
      </c>
      <c r="D1153" s="2">
        <v>571</v>
      </c>
      <c r="E1153" s="2">
        <f t="shared" si="68"/>
        <v>29856746</v>
      </c>
      <c r="F1153" s="13" t="str">
        <f t="shared" si="71"/>
        <v>BEARISH</v>
      </c>
      <c r="G1153" s="13" t="str">
        <f t="shared" si="70"/>
        <v>NEUTRAL</v>
      </c>
      <c r="H1153" s="13" t="str">
        <f t="shared" si="69"/>
        <v>BEARISH DIVERGENCE</v>
      </c>
    </row>
    <row r="1154" spans="1:8" ht="13.5" x14ac:dyDescent="0.25">
      <c r="A1154" s="3">
        <v>43692</v>
      </c>
      <c r="B1154" s="2">
        <v>1.17</v>
      </c>
      <c r="C1154" s="2">
        <v>1.1600999999999999</v>
      </c>
      <c r="D1154" s="2">
        <v>8173</v>
      </c>
      <c r="E1154" s="2">
        <f t="shared" si="68"/>
        <v>29848573</v>
      </c>
      <c r="F1154" s="13" t="str">
        <f t="shared" si="71"/>
        <v>BEARISH</v>
      </c>
      <c r="G1154" s="13" t="str">
        <f t="shared" si="70"/>
        <v>NEUTRAL</v>
      </c>
      <c r="H1154" s="13" t="str">
        <f t="shared" si="69"/>
        <v>CONFIRMED BEARISH</v>
      </c>
    </row>
    <row r="1155" spans="1:8" ht="13.5" x14ac:dyDescent="0.25">
      <c r="A1155" s="3">
        <v>43693</v>
      </c>
      <c r="B1155" s="2">
        <v>1.17</v>
      </c>
      <c r="C1155" s="2">
        <v>1.1600999999999999</v>
      </c>
      <c r="D1155" s="2">
        <v>20646</v>
      </c>
      <c r="E1155" s="2">
        <f t="shared" si="68"/>
        <v>29848573</v>
      </c>
      <c r="F1155" s="13" t="str">
        <f t="shared" si="71"/>
        <v>BEARISH</v>
      </c>
      <c r="G1155" s="13" t="str">
        <f t="shared" si="70"/>
        <v>NEUTRAL</v>
      </c>
      <c r="H1155" s="13" t="str">
        <f t="shared" si="69"/>
        <v>CONFIRMED BEARISH</v>
      </c>
    </row>
    <row r="1156" spans="1:8" ht="13.5" x14ac:dyDescent="0.25">
      <c r="A1156" s="3">
        <v>43696</v>
      </c>
      <c r="B1156" s="2">
        <v>1.17</v>
      </c>
      <c r="C1156" s="2">
        <v>1.1600999999999999</v>
      </c>
      <c r="D1156" s="2">
        <v>7558</v>
      </c>
      <c r="E1156" s="2">
        <f t="shared" ref="E1156:E1219" si="72">IF(B1156&gt;B1155, E1155+D1156, IF(B1156&lt;B1155, E1155-D1156, E1155))</f>
        <v>29848573</v>
      </c>
      <c r="F1156" s="13" t="str">
        <f t="shared" si="71"/>
        <v>BEARISH</v>
      </c>
      <c r="G1156" s="13" t="str">
        <f t="shared" si="70"/>
        <v>NEUTRAL</v>
      </c>
      <c r="H1156" s="13" t="str">
        <f t="shared" si="69"/>
        <v>CONFIRMED BEARISH</v>
      </c>
    </row>
    <row r="1157" spans="1:8" ht="13.5" x14ac:dyDescent="0.25">
      <c r="A1157" s="3">
        <v>43697</v>
      </c>
      <c r="B1157" s="2">
        <v>1.1499999999999999</v>
      </c>
      <c r="C1157" s="2">
        <v>1.1402000000000001</v>
      </c>
      <c r="D1157" s="2">
        <v>9916</v>
      </c>
      <c r="E1157" s="2">
        <f t="shared" si="72"/>
        <v>29838657</v>
      </c>
      <c r="F1157" s="13" t="str">
        <f t="shared" si="71"/>
        <v>BEARISH</v>
      </c>
      <c r="G1157" s="13" t="str">
        <f t="shared" si="70"/>
        <v>NEUTRAL</v>
      </c>
      <c r="H1157" s="13" t="str">
        <f t="shared" si="69"/>
        <v>CONFIRMED BEARISH</v>
      </c>
    </row>
    <row r="1158" spans="1:8" ht="13.5" x14ac:dyDescent="0.25">
      <c r="A1158" s="3">
        <v>43698</v>
      </c>
      <c r="B1158" s="2">
        <v>1.1499999999999999</v>
      </c>
      <c r="C1158" s="2">
        <v>1.1402000000000001</v>
      </c>
      <c r="D1158" s="2">
        <v>42642</v>
      </c>
      <c r="E1158" s="2">
        <f t="shared" si="72"/>
        <v>29838657</v>
      </c>
      <c r="F1158" s="13" t="str">
        <f t="shared" si="71"/>
        <v>BEARISH</v>
      </c>
      <c r="G1158" s="13" t="str">
        <f t="shared" si="70"/>
        <v>NEUTRAL</v>
      </c>
      <c r="H1158" s="13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1.1200000000000001</v>
      </c>
      <c r="C1159" s="2">
        <v>1.1105</v>
      </c>
      <c r="D1159" s="2">
        <v>67445</v>
      </c>
      <c r="E1159" s="2">
        <f t="shared" si="72"/>
        <v>29771212</v>
      </c>
      <c r="F1159" s="13" t="str">
        <f t="shared" si="71"/>
        <v>BEARISH</v>
      </c>
      <c r="G1159" s="13" t="str">
        <f t="shared" ref="G1159:G1222" si="74">IF((E1159-E1154)/E1154 &gt; 0.02, "STRONG",
 IF((E1159-E1154)/E1154 &lt; -0.02, "WEAK", "NEUTRAL"))</f>
        <v>NEUTRAL</v>
      </c>
      <c r="H1159" s="13" t="str">
        <f t="shared" si="73"/>
        <v>CONFIRMED BEARISH</v>
      </c>
    </row>
    <row r="1160" spans="1:8" ht="13.5" x14ac:dyDescent="0.25">
      <c r="A1160" s="3">
        <v>43700</v>
      </c>
      <c r="B1160" s="2">
        <v>1.1299999999999999</v>
      </c>
      <c r="C1160" s="2">
        <v>1.1204000000000001</v>
      </c>
      <c r="D1160" s="2">
        <v>19984</v>
      </c>
      <c r="E1160" s="2">
        <f t="shared" si="72"/>
        <v>29791196</v>
      </c>
      <c r="F1160" s="13" t="str">
        <f t="shared" ref="F1160:F1223" si="75">IF(E1160&gt;E1155,"BULLISH",IF(E1160&lt;E1155,"BEARISH","NEUTRAL"))</f>
        <v>BEARISH</v>
      </c>
      <c r="G1160" s="13" t="str">
        <f t="shared" si="74"/>
        <v>NEUTRAL</v>
      </c>
      <c r="H1160" s="13" t="str">
        <f t="shared" si="73"/>
        <v>CONFIRMED BEARISH</v>
      </c>
    </row>
    <row r="1161" spans="1:8" ht="13.5" x14ac:dyDescent="0.25">
      <c r="A1161" s="3">
        <v>43703</v>
      </c>
      <c r="B1161" s="2">
        <v>1.1299999999999999</v>
      </c>
      <c r="C1161" s="2">
        <v>1.1204000000000001</v>
      </c>
      <c r="D1161" s="2">
        <v>10269</v>
      </c>
      <c r="E1161" s="2">
        <f t="shared" si="72"/>
        <v>29791196</v>
      </c>
      <c r="F1161" s="13" t="str">
        <f t="shared" si="75"/>
        <v>BEARISH</v>
      </c>
      <c r="G1161" s="13" t="str">
        <f t="shared" si="74"/>
        <v>NEUTRAL</v>
      </c>
      <c r="H1161" s="13" t="str">
        <f t="shared" si="73"/>
        <v>CONFIRMED BEARISH</v>
      </c>
    </row>
    <row r="1162" spans="1:8" ht="13.5" x14ac:dyDescent="0.25">
      <c r="A1162" s="3">
        <v>43704</v>
      </c>
      <c r="B1162" s="2">
        <v>1.1299999999999999</v>
      </c>
      <c r="C1162" s="2">
        <v>1.1204000000000001</v>
      </c>
      <c r="D1162" s="2">
        <v>7551</v>
      </c>
      <c r="E1162" s="2">
        <f t="shared" si="72"/>
        <v>29791196</v>
      </c>
      <c r="F1162" s="13" t="str">
        <f t="shared" si="75"/>
        <v>BEARISH</v>
      </c>
      <c r="G1162" s="13" t="str">
        <f t="shared" si="74"/>
        <v>NEUTRAL</v>
      </c>
      <c r="H1162" s="13" t="str">
        <f t="shared" si="73"/>
        <v>CONFIRMED BEARISH</v>
      </c>
    </row>
    <row r="1163" spans="1:8" ht="13.5" x14ac:dyDescent="0.25">
      <c r="A1163" s="3">
        <v>43705</v>
      </c>
      <c r="B1163" s="2">
        <v>1.17</v>
      </c>
      <c r="C1163" s="2">
        <v>1.1600999999999999</v>
      </c>
      <c r="D1163" s="2">
        <v>50846</v>
      </c>
      <c r="E1163" s="2">
        <f t="shared" si="72"/>
        <v>29842042</v>
      </c>
      <c r="F1163" s="13" t="str">
        <f t="shared" si="75"/>
        <v>BULLISH</v>
      </c>
      <c r="G1163" s="13" t="str">
        <f t="shared" si="74"/>
        <v>NEUTRAL</v>
      </c>
      <c r="H1163" s="13" t="str">
        <f t="shared" si="73"/>
        <v>CONFIRMED BULLISH</v>
      </c>
    </row>
    <row r="1164" spans="1:8" ht="13.5" x14ac:dyDescent="0.25">
      <c r="A1164" s="3">
        <v>43706</v>
      </c>
      <c r="B1164" s="2">
        <v>1.1599999999999999</v>
      </c>
      <c r="C1164" s="2">
        <v>1.1500999999999999</v>
      </c>
      <c r="D1164" s="2">
        <v>1905</v>
      </c>
      <c r="E1164" s="2">
        <f t="shared" si="72"/>
        <v>29840137</v>
      </c>
      <c r="F1164" s="13" t="str">
        <f t="shared" si="75"/>
        <v>BULLISH</v>
      </c>
      <c r="G1164" s="13" t="str">
        <f t="shared" si="74"/>
        <v>NEUTRAL</v>
      </c>
      <c r="H1164" s="13" t="str">
        <f t="shared" si="73"/>
        <v>CONFIRMED BULLISH</v>
      </c>
    </row>
    <row r="1165" spans="1:8" ht="13.5" x14ac:dyDescent="0.25">
      <c r="A1165" s="3">
        <v>43707</v>
      </c>
      <c r="B1165" s="2">
        <v>1.1399999999999999</v>
      </c>
      <c r="C1165" s="2">
        <v>1.1303000000000001</v>
      </c>
      <c r="D1165" s="2">
        <v>16270</v>
      </c>
      <c r="E1165" s="2">
        <f t="shared" si="72"/>
        <v>29823867</v>
      </c>
      <c r="F1165" s="13" t="str">
        <f t="shared" si="75"/>
        <v>BULLISH</v>
      </c>
      <c r="G1165" s="13" t="str">
        <f t="shared" si="74"/>
        <v>NEUTRAL</v>
      </c>
      <c r="H1165" s="13" t="str">
        <f t="shared" si="73"/>
        <v>CONFIRMED BULLISH</v>
      </c>
    </row>
    <row r="1166" spans="1:8" ht="13.5" x14ac:dyDescent="0.25">
      <c r="A1166" s="3">
        <v>43710</v>
      </c>
      <c r="B1166" s="2">
        <v>1.1299999999999999</v>
      </c>
      <c r="C1166" s="2">
        <v>1.1204000000000001</v>
      </c>
      <c r="D1166" s="2">
        <v>29535</v>
      </c>
      <c r="E1166" s="2">
        <f t="shared" si="72"/>
        <v>29794332</v>
      </c>
      <c r="F1166" s="13" t="str">
        <f t="shared" si="75"/>
        <v>BULLISH</v>
      </c>
      <c r="G1166" s="13" t="str">
        <f t="shared" si="74"/>
        <v>NEUTRAL</v>
      </c>
      <c r="H1166" s="13" t="str">
        <f t="shared" si="73"/>
        <v>NEUTRAL</v>
      </c>
    </row>
    <row r="1167" spans="1:8" ht="13.5" x14ac:dyDescent="0.25">
      <c r="A1167" s="3">
        <v>43711</v>
      </c>
      <c r="B1167" s="2">
        <v>1.1100000000000001</v>
      </c>
      <c r="C1167" s="2">
        <v>1.1006</v>
      </c>
      <c r="D1167" s="2">
        <v>11649</v>
      </c>
      <c r="E1167" s="2">
        <f t="shared" si="72"/>
        <v>29782683</v>
      </c>
      <c r="F1167" s="13" t="str">
        <f t="shared" si="75"/>
        <v>BEARISH</v>
      </c>
      <c r="G1167" s="13" t="str">
        <f t="shared" si="74"/>
        <v>NEUTRAL</v>
      </c>
      <c r="H1167" s="13" t="str">
        <f t="shared" si="73"/>
        <v>CONFIRMED BEARISH</v>
      </c>
    </row>
    <row r="1168" spans="1:8" ht="13.5" x14ac:dyDescent="0.25">
      <c r="A1168" s="3">
        <v>43712</v>
      </c>
      <c r="B1168" s="2">
        <v>1.1100000000000001</v>
      </c>
      <c r="C1168" s="2">
        <v>1.1006</v>
      </c>
      <c r="D1168" s="2">
        <v>29190</v>
      </c>
      <c r="E1168" s="2">
        <f t="shared" si="72"/>
        <v>29782683</v>
      </c>
      <c r="F1168" s="13" t="str">
        <f t="shared" si="75"/>
        <v>BEARISH</v>
      </c>
      <c r="G1168" s="13" t="str">
        <f t="shared" si="74"/>
        <v>NEUTRAL</v>
      </c>
      <c r="H1168" s="13" t="str">
        <f t="shared" si="73"/>
        <v>CONFIRMED BEARISH</v>
      </c>
    </row>
    <row r="1169" spans="1:8" ht="13.5" x14ac:dyDescent="0.25">
      <c r="A1169" s="3">
        <v>43713</v>
      </c>
      <c r="B1169" s="2">
        <v>1.0900000000000001</v>
      </c>
      <c r="C1169" s="2">
        <v>1.0807</v>
      </c>
      <c r="D1169" s="2">
        <v>1775</v>
      </c>
      <c r="E1169" s="2">
        <f t="shared" si="72"/>
        <v>29780908</v>
      </c>
      <c r="F1169" s="13" t="str">
        <f t="shared" si="75"/>
        <v>BEARISH</v>
      </c>
      <c r="G1169" s="13" t="str">
        <f t="shared" si="74"/>
        <v>NEUTRAL</v>
      </c>
      <c r="H1169" s="13" t="str">
        <f t="shared" si="73"/>
        <v>CONFIRMED BEARISH</v>
      </c>
    </row>
    <row r="1170" spans="1:8" ht="13.5" x14ac:dyDescent="0.25">
      <c r="A1170" s="3">
        <v>43714</v>
      </c>
      <c r="B1170" s="2">
        <v>1.1000000000000001</v>
      </c>
      <c r="C1170" s="2">
        <v>1.0907</v>
      </c>
      <c r="D1170" s="2">
        <v>13296</v>
      </c>
      <c r="E1170" s="2">
        <f t="shared" si="72"/>
        <v>29794204</v>
      </c>
      <c r="F1170" s="13" t="str">
        <f t="shared" si="75"/>
        <v>BEARISH</v>
      </c>
      <c r="G1170" s="13" t="str">
        <f t="shared" si="74"/>
        <v>NEUTRAL</v>
      </c>
      <c r="H1170" s="13" t="str">
        <f t="shared" si="73"/>
        <v>CONFIRMED BEARISH</v>
      </c>
    </row>
    <row r="1171" spans="1:8" ht="13.5" x14ac:dyDescent="0.25">
      <c r="A1171" s="3">
        <v>43717</v>
      </c>
      <c r="B1171" s="2">
        <v>1.1000000000000001</v>
      </c>
      <c r="C1171" s="2">
        <v>1.0907</v>
      </c>
      <c r="D1171" s="2">
        <v>12788</v>
      </c>
      <c r="E1171" s="2">
        <f t="shared" si="72"/>
        <v>29794204</v>
      </c>
      <c r="F1171" s="13" t="str">
        <f t="shared" si="75"/>
        <v>BEARISH</v>
      </c>
      <c r="G1171" s="13" t="str">
        <f t="shared" si="74"/>
        <v>NEUTRAL</v>
      </c>
      <c r="H1171" s="13" t="str">
        <f t="shared" si="73"/>
        <v>CONFIRMED BEARISH</v>
      </c>
    </row>
    <row r="1172" spans="1:8" ht="13.5" x14ac:dyDescent="0.25">
      <c r="A1172" s="3">
        <v>43718</v>
      </c>
      <c r="B1172" s="2">
        <v>1.1000000000000001</v>
      </c>
      <c r="C1172" s="2">
        <v>1.0907</v>
      </c>
      <c r="D1172" s="2">
        <v>13751</v>
      </c>
      <c r="E1172" s="2">
        <f t="shared" si="72"/>
        <v>29794204</v>
      </c>
      <c r="F1172" s="13" t="str">
        <f t="shared" si="75"/>
        <v>BULLISH</v>
      </c>
      <c r="G1172" s="13" t="str">
        <f t="shared" si="74"/>
        <v>NEUTRAL</v>
      </c>
      <c r="H1172" s="13" t="str">
        <f t="shared" si="73"/>
        <v>BULLISH DIVERGENCE</v>
      </c>
    </row>
    <row r="1173" spans="1:8" ht="13.5" x14ac:dyDescent="0.25">
      <c r="A1173" s="3">
        <v>43719</v>
      </c>
      <c r="B1173" s="2">
        <v>1.1100000000000001</v>
      </c>
      <c r="C1173" s="2">
        <v>1.1006</v>
      </c>
      <c r="D1173" s="2">
        <v>17267</v>
      </c>
      <c r="E1173" s="2">
        <f t="shared" si="72"/>
        <v>29811471</v>
      </c>
      <c r="F1173" s="13" t="str">
        <f t="shared" si="75"/>
        <v>BULLISH</v>
      </c>
      <c r="G1173" s="13" t="str">
        <f t="shared" si="74"/>
        <v>NEUTRAL</v>
      </c>
      <c r="H1173" s="13" t="str">
        <f t="shared" si="73"/>
        <v>NEUTRAL</v>
      </c>
    </row>
    <row r="1174" spans="1:8" ht="13.5" x14ac:dyDescent="0.25">
      <c r="A1174" s="3">
        <v>43720</v>
      </c>
      <c r="B1174" s="2">
        <v>1.1100000000000001</v>
      </c>
      <c r="C1174" s="2">
        <v>1.1006</v>
      </c>
      <c r="D1174" s="2">
        <v>745</v>
      </c>
      <c r="E1174" s="2">
        <f t="shared" si="72"/>
        <v>29811471</v>
      </c>
      <c r="F1174" s="13" t="str">
        <f t="shared" si="75"/>
        <v>BULLISH</v>
      </c>
      <c r="G1174" s="13" t="str">
        <f t="shared" si="74"/>
        <v>NEUTRAL</v>
      </c>
      <c r="H1174" s="13" t="str">
        <f t="shared" si="73"/>
        <v>CONFIRMED BULLISH</v>
      </c>
    </row>
    <row r="1175" spans="1:8" ht="13.5" x14ac:dyDescent="0.25">
      <c r="A1175" s="3">
        <v>43721</v>
      </c>
      <c r="B1175" s="2">
        <v>1.1100000000000001</v>
      </c>
      <c r="C1175" s="2">
        <v>1.1006</v>
      </c>
      <c r="D1175" s="2">
        <v>35166</v>
      </c>
      <c r="E1175" s="2">
        <f t="shared" si="72"/>
        <v>29811471</v>
      </c>
      <c r="F1175" s="13" t="str">
        <f t="shared" si="75"/>
        <v>BULLISH</v>
      </c>
      <c r="G1175" s="13" t="str">
        <f t="shared" si="74"/>
        <v>NEUTRAL</v>
      </c>
      <c r="H1175" s="13" t="str">
        <f t="shared" si="73"/>
        <v>CONFIRMED BULLISH</v>
      </c>
    </row>
    <row r="1176" spans="1:8" ht="13.5" x14ac:dyDescent="0.25">
      <c r="A1176" s="3">
        <v>43724</v>
      </c>
      <c r="B1176" s="2">
        <v>1.1000000000000001</v>
      </c>
      <c r="C1176" s="2">
        <v>1.0907</v>
      </c>
      <c r="D1176" s="2">
        <v>125</v>
      </c>
      <c r="E1176" s="2">
        <f t="shared" si="72"/>
        <v>29811346</v>
      </c>
      <c r="F1176" s="13" t="str">
        <f t="shared" si="75"/>
        <v>BULLISH</v>
      </c>
      <c r="G1176" s="13" t="str">
        <f t="shared" si="74"/>
        <v>NEUTRAL</v>
      </c>
      <c r="H1176" s="13" t="str">
        <f t="shared" si="73"/>
        <v>NEUTRAL</v>
      </c>
    </row>
    <row r="1177" spans="1:8" ht="13.5" x14ac:dyDescent="0.25">
      <c r="A1177" s="3">
        <v>43725</v>
      </c>
      <c r="B1177" s="2">
        <v>1.1000000000000001</v>
      </c>
      <c r="C1177" s="2">
        <v>1.0907</v>
      </c>
      <c r="D1177" s="2">
        <v>6568</v>
      </c>
      <c r="E1177" s="2">
        <f t="shared" si="72"/>
        <v>29811346</v>
      </c>
      <c r="F1177" s="13" t="str">
        <f t="shared" si="75"/>
        <v>BULLISH</v>
      </c>
      <c r="G1177" s="13" t="str">
        <f t="shared" si="74"/>
        <v>NEUTRAL</v>
      </c>
      <c r="H1177" s="13" t="str">
        <f t="shared" si="73"/>
        <v>NEUTRAL</v>
      </c>
    </row>
    <row r="1178" spans="1:8" ht="13.5" x14ac:dyDescent="0.25">
      <c r="A1178" s="3">
        <v>43726</v>
      </c>
      <c r="B1178" s="2">
        <v>1.0900000000000001</v>
      </c>
      <c r="C1178" s="2">
        <v>1.0807</v>
      </c>
      <c r="D1178" s="2">
        <v>7183</v>
      </c>
      <c r="E1178" s="2">
        <f t="shared" si="72"/>
        <v>29804163</v>
      </c>
      <c r="F1178" s="13" t="str">
        <f t="shared" si="75"/>
        <v>BEARISH</v>
      </c>
      <c r="G1178" s="13" t="str">
        <f t="shared" si="74"/>
        <v>NEUTRAL</v>
      </c>
      <c r="H1178" s="13" t="str">
        <f t="shared" si="73"/>
        <v>CONFIRMED BEARISH</v>
      </c>
    </row>
    <row r="1179" spans="1:8" ht="13.5" x14ac:dyDescent="0.25">
      <c r="A1179" s="3">
        <v>43727</v>
      </c>
      <c r="B1179" s="2">
        <v>1.08</v>
      </c>
      <c r="C1179" s="2">
        <v>1.0708</v>
      </c>
      <c r="D1179" s="2">
        <v>17895</v>
      </c>
      <c r="E1179" s="2">
        <f t="shared" si="72"/>
        <v>29786268</v>
      </c>
      <c r="F1179" s="13" t="str">
        <f t="shared" si="75"/>
        <v>BEARISH</v>
      </c>
      <c r="G1179" s="13" t="str">
        <f t="shared" si="74"/>
        <v>NEUTRAL</v>
      </c>
      <c r="H1179" s="13" t="str">
        <f t="shared" si="73"/>
        <v>CONFIRMED BEARISH</v>
      </c>
    </row>
    <row r="1180" spans="1:8" ht="13.5" x14ac:dyDescent="0.25">
      <c r="A1180" s="3">
        <v>43728</v>
      </c>
      <c r="B1180" s="2">
        <v>1.1100000000000001</v>
      </c>
      <c r="C1180" s="2">
        <v>1.1006</v>
      </c>
      <c r="D1180" s="2">
        <v>24283</v>
      </c>
      <c r="E1180" s="2">
        <f t="shared" si="72"/>
        <v>29810551</v>
      </c>
      <c r="F1180" s="13" t="str">
        <f t="shared" si="75"/>
        <v>BEARISH</v>
      </c>
      <c r="G1180" s="13" t="str">
        <f t="shared" si="74"/>
        <v>NEUTRAL</v>
      </c>
      <c r="H1180" s="13" t="str">
        <f t="shared" si="73"/>
        <v>NEUTRAL</v>
      </c>
    </row>
    <row r="1181" spans="1:8" ht="13.5" x14ac:dyDescent="0.25">
      <c r="A1181" s="3">
        <v>43731</v>
      </c>
      <c r="B1181" s="2">
        <v>1.17</v>
      </c>
      <c r="C1181" s="2">
        <v>1.1600999999999999</v>
      </c>
      <c r="D1181" s="2">
        <v>250187</v>
      </c>
      <c r="E1181" s="2">
        <f t="shared" si="72"/>
        <v>30060738</v>
      </c>
      <c r="F1181" s="13" t="str">
        <f t="shared" si="75"/>
        <v>BULLISH</v>
      </c>
      <c r="G1181" s="13" t="str">
        <f t="shared" si="74"/>
        <v>NEUTRAL</v>
      </c>
      <c r="H1181" s="13" t="str">
        <f t="shared" si="73"/>
        <v>CONFIRMED BULLISH</v>
      </c>
    </row>
    <row r="1182" spans="1:8" ht="13.5" x14ac:dyDescent="0.25">
      <c r="A1182" s="3">
        <v>43732</v>
      </c>
      <c r="B1182" s="2">
        <v>1.1599999999999999</v>
      </c>
      <c r="C1182" s="2">
        <v>1.1500999999999999</v>
      </c>
      <c r="D1182" s="2">
        <v>112146</v>
      </c>
      <c r="E1182" s="2">
        <f t="shared" si="72"/>
        <v>29948592</v>
      </c>
      <c r="F1182" s="13" t="str">
        <f t="shared" si="75"/>
        <v>BULLISH</v>
      </c>
      <c r="G1182" s="13" t="str">
        <f t="shared" si="74"/>
        <v>NEUTRAL</v>
      </c>
      <c r="H1182" s="13" t="str">
        <f t="shared" si="73"/>
        <v>CONFIRMED BULLISH</v>
      </c>
    </row>
    <row r="1183" spans="1:8" ht="13.5" x14ac:dyDescent="0.25">
      <c r="A1183" s="3">
        <v>43733</v>
      </c>
      <c r="B1183" s="2">
        <v>1.22</v>
      </c>
      <c r="C1183" s="2">
        <v>1.2096</v>
      </c>
      <c r="D1183" s="2">
        <v>179882</v>
      </c>
      <c r="E1183" s="2">
        <f t="shared" si="72"/>
        <v>30128474</v>
      </c>
      <c r="F1183" s="13" t="str">
        <f t="shared" si="75"/>
        <v>BULLISH</v>
      </c>
      <c r="G1183" s="13" t="str">
        <f t="shared" si="74"/>
        <v>NEUTRAL</v>
      </c>
      <c r="H1183" s="13" t="str">
        <f t="shared" si="73"/>
        <v>CONFIRMED BULLISH</v>
      </c>
    </row>
    <row r="1184" spans="1:8" ht="13.5" x14ac:dyDescent="0.25">
      <c r="A1184" s="3">
        <v>43734</v>
      </c>
      <c r="B1184" s="2">
        <v>1.22</v>
      </c>
      <c r="C1184" s="2">
        <v>1.2096</v>
      </c>
      <c r="D1184" s="2">
        <v>99916</v>
      </c>
      <c r="E1184" s="2">
        <f t="shared" si="72"/>
        <v>30128474</v>
      </c>
      <c r="F1184" s="13" t="str">
        <f t="shared" si="75"/>
        <v>BULLISH</v>
      </c>
      <c r="G1184" s="13" t="str">
        <f t="shared" si="74"/>
        <v>NEUTRAL</v>
      </c>
      <c r="H1184" s="13" t="str">
        <f t="shared" si="73"/>
        <v>CONFIRMED BULLISH</v>
      </c>
    </row>
    <row r="1185" spans="1:8" ht="13.5" x14ac:dyDescent="0.25">
      <c r="A1185" s="3">
        <v>43735</v>
      </c>
      <c r="B1185" s="2">
        <v>1.23</v>
      </c>
      <c r="C1185" s="2">
        <v>1.2195</v>
      </c>
      <c r="D1185" s="2">
        <v>44652</v>
      </c>
      <c r="E1185" s="2">
        <f t="shared" si="72"/>
        <v>30173126</v>
      </c>
      <c r="F1185" s="13" t="str">
        <f t="shared" si="75"/>
        <v>BULLISH</v>
      </c>
      <c r="G1185" s="13" t="str">
        <f t="shared" si="74"/>
        <v>NEUTRAL</v>
      </c>
      <c r="H1185" s="13" t="str">
        <f t="shared" si="73"/>
        <v>CONFIRMED BULLISH</v>
      </c>
    </row>
    <row r="1186" spans="1:8" ht="13.5" x14ac:dyDescent="0.25">
      <c r="A1186" s="3">
        <v>43738</v>
      </c>
      <c r="B1186" s="2">
        <v>1.18</v>
      </c>
      <c r="C1186" s="2">
        <v>1.17</v>
      </c>
      <c r="D1186" s="2">
        <v>21129</v>
      </c>
      <c r="E1186" s="2">
        <f t="shared" si="72"/>
        <v>30151997</v>
      </c>
      <c r="F1186" s="13" t="str">
        <f t="shared" si="75"/>
        <v>BULLISH</v>
      </c>
      <c r="G1186" s="13" t="str">
        <f t="shared" si="74"/>
        <v>NEUTRAL</v>
      </c>
      <c r="H1186" s="13" t="str">
        <f t="shared" si="73"/>
        <v>CONFIRMED BULLISH</v>
      </c>
    </row>
    <row r="1187" spans="1:8" ht="13.5" x14ac:dyDescent="0.25">
      <c r="A1187" s="3">
        <v>43739</v>
      </c>
      <c r="B1187" s="2">
        <v>1.2</v>
      </c>
      <c r="C1187" s="2">
        <v>1.1898</v>
      </c>
      <c r="D1187" s="2">
        <v>90331</v>
      </c>
      <c r="E1187" s="2">
        <f t="shared" si="72"/>
        <v>30242328</v>
      </c>
      <c r="F1187" s="13" t="str">
        <f t="shared" si="75"/>
        <v>BULLISH</v>
      </c>
      <c r="G1187" s="13" t="str">
        <f t="shared" si="74"/>
        <v>NEUTRAL</v>
      </c>
      <c r="H1187" s="13" t="str">
        <f t="shared" si="73"/>
        <v>CONFIRMED BULLISH</v>
      </c>
    </row>
    <row r="1188" spans="1:8" ht="13.5" x14ac:dyDescent="0.25">
      <c r="A1188" s="3">
        <v>43740</v>
      </c>
      <c r="B1188" s="2">
        <v>1.19</v>
      </c>
      <c r="C1188" s="2">
        <v>1.1798999999999999</v>
      </c>
      <c r="D1188" s="2">
        <v>18429</v>
      </c>
      <c r="E1188" s="2">
        <f t="shared" si="72"/>
        <v>30223899</v>
      </c>
      <c r="F1188" s="13" t="str">
        <f t="shared" si="75"/>
        <v>BULLISH</v>
      </c>
      <c r="G1188" s="13" t="str">
        <f t="shared" si="74"/>
        <v>NEUTRAL</v>
      </c>
      <c r="H1188" s="13" t="str">
        <f t="shared" si="73"/>
        <v>BULLISH DIVERGENCE</v>
      </c>
    </row>
    <row r="1189" spans="1:8" ht="13.5" x14ac:dyDescent="0.25">
      <c r="A1189" s="3">
        <v>43741</v>
      </c>
      <c r="B1189" s="2">
        <v>1.22</v>
      </c>
      <c r="C1189" s="2">
        <v>1.2096</v>
      </c>
      <c r="D1189" s="2">
        <v>94894</v>
      </c>
      <c r="E1189" s="2">
        <f t="shared" si="72"/>
        <v>30318793</v>
      </c>
      <c r="F1189" s="13" t="str">
        <f t="shared" si="75"/>
        <v>BULLISH</v>
      </c>
      <c r="G1189" s="13" t="str">
        <f t="shared" si="74"/>
        <v>NEUTRAL</v>
      </c>
      <c r="H1189" s="13" t="str">
        <f t="shared" si="73"/>
        <v>NEUTRAL</v>
      </c>
    </row>
    <row r="1190" spans="1:8" ht="13.5" x14ac:dyDescent="0.25">
      <c r="A1190" s="3">
        <v>43742</v>
      </c>
      <c r="B1190" s="2">
        <v>1.22</v>
      </c>
      <c r="C1190" s="2">
        <v>1.2096</v>
      </c>
      <c r="D1190" s="2">
        <v>77272</v>
      </c>
      <c r="E1190" s="2">
        <f t="shared" si="72"/>
        <v>30318793</v>
      </c>
      <c r="F1190" s="13" t="str">
        <f t="shared" si="75"/>
        <v>BULLISH</v>
      </c>
      <c r="G1190" s="13" t="str">
        <f t="shared" si="74"/>
        <v>NEUTRAL</v>
      </c>
      <c r="H1190" s="13" t="str">
        <f t="shared" si="73"/>
        <v>BULLISH DIVERGENCE</v>
      </c>
    </row>
    <row r="1191" spans="1:8" ht="13.5" x14ac:dyDescent="0.25">
      <c r="A1191" s="3">
        <v>43745</v>
      </c>
      <c r="B1191" s="2">
        <v>1.2</v>
      </c>
      <c r="C1191" s="2">
        <v>1.1898</v>
      </c>
      <c r="D1191" s="2">
        <v>83386</v>
      </c>
      <c r="E1191" s="2">
        <f t="shared" si="72"/>
        <v>30235407</v>
      </c>
      <c r="F1191" s="13" t="str">
        <f t="shared" si="75"/>
        <v>BULLISH</v>
      </c>
      <c r="G1191" s="13" t="str">
        <f t="shared" si="74"/>
        <v>NEUTRAL</v>
      </c>
      <c r="H1191" s="13" t="str">
        <f t="shared" si="73"/>
        <v>CONFIRMED BULLISH</v>
      </c>
    </row>
    <row r="1192" spans="1:8" ht="13.5" x14ac:dyDescent="0.25">
      <c r="A1192" s="3">
        <v>43746</v>
      </c>
      <c r="B1192" s="2">
        <v>1.23</v>
      </c>
      <c r="C1192" s="2">
        <v>1.2195</v>
      </c>
      <c r="D1192" s="2">
        <v>246303</v>
      </c>
      <c r="E1192" s="2">
        <f t="shared" si="72"/>
        <v>30481710</v>
      </c>
      <c r="F1192" s="13" t="str">
        <f t="shared" si="75"/>
        <v>BULLISH</v>
      </c>
      <c r="G1192" s="13" t="str">
        <f t="shared" si="74"/>
        <v>NEUTRAL</v>
      </c>
      <c r="H1192" s="13" t="str">
        <f t="shared" si="73"/>
        <v>CONFIRMED BULLISH</v>
      </c>
    </row>
    <row r="1193" spans="1:8" ht="13.5" x14ac:dyDescent="0.25">
      <c r="A1193" s="3">
        <v>43747</v>
      </c>
      <c r="B1193" s="2">
        <v>1.25</v>
      </c>
      <c r="C1193" s="2">
        <v>1.2394000000000001</v>
      </c>
      <c r="D1193" s="2">
        <v>227510</v>
      </c>
      <c r="E1193" s="2">
        <f t="shared" si="72"/>
        <v>30709220</v>
      </c>
      <c r="F1193" s="13" t="str">
        <f t="shared" si="75"/>
        <v>BULLISH</v>
      </c>
      <c r="G1193" s="13" t="str">
        <f t="shared" si="74"/>
        <v>NEUTRAL</v>
      </c>
      <c r="H1193" s="13" t="str">
        <f t="shared" si="73"/>
        <v>CONFIRMED BULLISH</v>
      </c>
    </row>
    <row r="1194" spans="1:8" ht="13.5" x14ac:dyDescent="0.25">
      <c r="A1194" s="3">
        <v>43748</v>
      </c>
      <c r="B1194" s="2">
        <v>1.24</v>
      </c>
      <c r="C1194" s="2">
        <v>1.2295</v>
      </c>
      <c r="D1194" s="2">
        <v>51395</v>
      </c>
      <c r="E1194" s="2">
        <f t="shared" si="72"/>
        <v>30657825</v>
      </c>
      <c r="F1194" s="13" t="str">
        <f t="shared" si="75"/>
        <v>BULLISH</v>
      </c>
      <c r="G1194" s="13" t="str">
        <f t="shared" si="74"/>
        <v>NEUTRAL</v>
      </c>
      <c r="H1194" s="13" t="str">
        <f t="shared" si="73"/>
        <v>CONFIRMED BULLISH</v>
      </c>
    </row>
    <row r="1195" spans="1:8" ht="13.5" x14ac:dyDescent="0.25">
      <c r="A1195" s="3">
        <v>43749</v>
      </c>
      <c r="B1195" s="2">
        <v>1.23</v>
      </c>
      <c r="C1195" s="2">
        <v>1.2195</v>
      </c>
      <c r="D1195" s="2">
        <v>23380</v>
      </c>
      <c r="E1195" s="2">
        <f t="shared" si="72"/>
        <v>30634445</v>
      </c>
      <c r="F1195" s="13" t="str">
        <f t="shared" si="75"/>
        <v>BULLISH</v>
      </c>
      <c r="G1195" s="13" t="str">
        <f t="shared" si="74"/>
        <v>NEUTRAL</v>
      </c>
      <c r="H1195" s="13" t="str">
        <f t="shared" si="73"/>
        <v>CONFIRMED BULLISH</v>
      </c>
    </row>
    <row r="1196" spans="1:8" ht="13.5" x14ac:dyDescent="0.25">
      <c r="A1196" s="3">
        <v>43752</v>
      </c>
      <c r="B1196" s="2">
        <v>1.23</v>
      </c>
      <c r="C1196" s="2">
        <v>1.2195</v>
      </c>
      <c r="D1196" s="2">
        <v>7651</v>
      </c>
      <c r="E1196" s="2">
        <f t="shared" si="72"/>
        <v>30634445</v>
      </c>
      <c r="F1196" s="13" t="str">
        <f t="shared" si="75"/>
        <v>BULLISH</v>
      </c>
      <c r="G1196" s="13" t="str">
        <f t="shared" si="74"/>
        <v>NEUTRAL</v>
      </c>
      <c r="H1196" s="13" t="str">
        <f t="shared" si="73"/>
        <v>CONFIRMED BULLISH</v>
      </c>
    </row>
    <row r="1197" spans="1:8" ht="13.5" x14ac:dyDescent="0.25">
      <c r="A1197" s="3">
        <v>43754</v>
      </c>
      <c r="B1197" s="2">
        <v>1.18</v>
      </c>
      <c r="C1197" s="2">
        <v>1.17</v>
      </c>
      <c r="D1197" s="2">
        <v>70997</v>
      </c>
      <c r="E1197" s="2">
        <f t="shared" si="72"/>
        <v>30563448</v>
      </c>
      <c r="F1197" s="13" t="str">
        <f t="shared" si="75"/>
        <v>BULLISH</v>
      </c>
      <c r="G1197" s="13" t="str">
        <f t="shared" si="74"/>
        <v>NEUTRAL</v>
      </c>
      <c r="H1197" s="13" t="str">
        <f t="shared" si="73"/>
        <v>BULLISH DIVERGENCE</v>
      </c>
    </row>
    <row r="1198" spans="1:8" ht="13.5" x14ac:dyDescent="0.25">
      <c r="A1198" s="3">
        <v>43755</v>
      </c>
      <c r="B1198" s="2">
        <v>1.2</v>
      </c>
      <c r="C1198" s="2">
        <v>1.1898</v>
      </c>
      <c r="D1198" s="2">
        <v>49501</v>
      </c>
      <c r="E1198" s="2">
        <f t="shared" si="72"/>
        <v>30612949</v>
      </c>
      <c r="F1198" s="13" t="str">
        <f t="shared" si="75"/>
        <v>BEARISH</v>
      </c>
      <c r="G1198" s="13" t="str">
        <f t="shared" si="74"/>
        <v>NEUTRAL</v>
      </c>
      <c r="H1198" s="13" t="str">
        <f t="shared" si="73"/>
        <v>CONFIRMED BEARISH</v>
      </c>
    </row>
    <row r="1199" spans="1:8" ht="13.5" x14ac:dyDescent="0.25">
      <c r="A1199" s="3">
        <v>43756</v>
      </c>
      <c r="B1199" s="2">
        <v>1.21</v>
      </c>
      <c r="C1199" s="2">
        <v>1.1997</v>
      </c>
      <c r="D1199" s="2">
        <v>42056</v>
      </c>
      <c r="E1199" s="2">
        <f t="shared" si="72"/>
        <v>30655005</v>
      </c>
      <c r="F1199" s="13" t="str">
        <f t="shared" si="75"/>
        <v>BEARISH</v>
      </c>
      <c r="G1199" s="13" t="str">
        <f t="shared" si="74"/>
        <v>NEUTRAL</v>
      </c>
      <c r="H1199" s="13" t="str">
        <f t="shared" si="73"/>
        <v>CONFIRMED BEARISH</v>
      </c>
    </row>
    <row r="1200" spans="1:8" ht="13.5" x14ac:dyDescent="0.25">
      <c r="A1200" s="3">
        <v>43759</v>
      </c>
      <c r="B1200" s="2">
        <v>1.21</v>
      </c>
      <c r="C1200" s="2">
        <v>1.1997</v>
      </c>
      <c r="D1200" s="2">
        <v>19016</v>
      </c>
      <c r="E1200" s="2">
        <f t="shared" si="72"/>
        <v>30655005</v>
      </c>
      <c r="F1200" s="13" t="str">
        <f t="shared" si="75"/>
        <v>BULLISH</v>
      </c>
      <c r="G1200" s="13" t="str">
        <f t="shared" si="74"/>
        <v>NEUTRAL</v>
      </c>
      <c r="H1200" s="13" t="str">
        <f t="shared" si="73"/>
        <v>BULLISH DIVERGENCE</v>
      </c>
    </row>
    <row r="1201" spans="1:8" ht="13.5" x14ac:dyDescent="0.25">
      <c r="A1201" s="3">
        <v>43760</v>
      </c>
      <c r="B1201" s="2">
        <v>1.2</v>
      </c>
      <c r="C1201" s="2">
        <v>1.1898</v>
      </c>
      <c r="D1201" s="2">
        <v>45749</v>
      </c>
      <c r="E1201" s="2">
        <f t="shared" si="72"/>
        <v>30609256</v>
      </c>
      <c r="F1201" s="13" t="str">
        <f t="shared" si="75"/>
        <v>BEARISH</v>
      </c>
      <c r="G1201" s="13" t="str">
        <f t="shared" si="74"/>
        <v>NEUTRAL</v>
      </c>
      <c r="H1201" s="13" t="str">
        <f t="shared" si="73"/>
        <v>CONFIRMED BEARISH</v>
      </c>
    </row>
    <row r="1202" spans="1:8" ht="13.5" x14ac:dyDescent="0.25">
      <c r="A1202" s="3">
        <v>43761</v>
      </c>
      <c r="B1202" s="2">
        <v>1.24</v>
      </c>
      <c r="C1202" s="2">
        <v>1.2295</v>
      </c>
      <c r="D1202" s="2">
        <v>260091</v>
      </c>
      <c r="E1202" s="2">
        <f t="shared" si="72"/>
        <v>30869347</v>
      </c>
      <c r="F1202" s="13" t="str">
        <f t="shared" si="75"/>
        <v>BULLISH</v>
      </c>
      <c r="G1202" s="13" t="str">
        <f t="shared" si="74"/>
        <v>NEUTRAL</v>
      </c>
      <c r="H1202" s="13" t="str">
        <f t="shared" si="73"/>
        <v>CONFIRMED BULLISH</v>
      </c>
    </row>
    <row r="1203" spans="1:8" ht="13.5" x14ac:dyDescent="0.25">
      <c r="A1203" s="3">
        <v>43762</v>
      </c>
      <c r="B1203" s="2">
        <v>1.27</v>
      </c>
      <c r="C1203" s="2">
        <v>1.2592000000000001</v>
      </c>
      <c r="D1203" s="2">
        <v>193711</v>
      </c>
      <c r="E1203" s="2">
        <f t="shared" si="72"/>
        <v>31063058</v>
      </c>
      <c r="F1203" s="13" t="str">
        <f t="shared" si="75"/>
        <v>BULLISH</v>
      </c>
      <c r="G1203" s="13" t="str">
        <f t="shared" si="74"/>
        <v>NEUTRAL</v>
      </c>
      <c r="H1203" s="13" t="str">
        <f t="shared" si="73"/>
        <v>CONFIRMED BULLISH</v>
      </c>
    </row>
    <row r="1204" spans="1:8" ht="13.5" x14ac:dyDescent="0.25">
      <c r="A1204" s="3">
        <v>43763</v>
      </c>
      <c r="B1204" s="2">
        <v>1.28</v>
      </c>
      <c r="C1204" s="2">
        <v>1.2690999999999999</v>
      </c>
      <c r="D1204" s="2">
        <v>96055</v>
      </c>
      <c r="E1204" s="2">
        <f t="shared" si="72"/>
        <v>31159113</v>
      </c>
      <c r="F1204" s="13" t="str">
        <f t="shared" si="75"/>
        <v>BULLISH</v>
      </c>
      <c r="G1204" s="13" t="str">
        <f t="shared" si="74"/>
        <v>NEUTRAL</v>
      </c>
      <c r="H1204" s="13" t="str">
        <f t="shared" si="73"/>
        <v>CONFIRMED BULLISH</v>
      </c>
    </row>
    <row r="1205" spans="1:8" ht="13.5" x14ac:dyDescent="0.25">
      <c r="A1205" s="3">
        <v>43766</v>
      </c>
      <c r="B1205" s="2">
        <v>1.27</v>
      </c>
      <c r="C1205" s="2">
        <v>1.2592000000000001</v>
      </c>
      <c r="D1205" s="2">
        <v>18973</v>
      </c>
      <c r="E1205" s="2">
        <f t="shared" si="72"/>
        <v>31140140</v>
      </c>
      <c r="F1205" s="13" t="str">
        <f t="shared" si="75"/>
        <v>BULLISH</v>
      </c>
      <c r="G1205" s="13" t="str">
        <f t="shared" si="74"/>
        <v>NEUTRAL</v>
      </c>
      <c r="H1205" s="13" t="str">
        <f t="shared" si="73"/>
        <v>CONFIRMED BULLISH</v>
      </c>
    </row>
    <row r="1206" spans="1:8" ht="13.5" x14ac:dyDescent="0.25">
      <c r="A1206" s="3">
        <v>43767</v>
      </c>
      <c r="B1206" s="2">
        <v>1.23</v>
      </c>
      <c r="C1206" s="2">
        <v>1.2195</v>
      </c>
      <c r="D1206" s="2">
        <v>14863</v>
      </c>
      <c r="E1206" s="2">
        <f t="shared" si="72"/>
        <v>31125277</v>
      </c>
      <c r="F1206" s="13" t="str">
        <f t="shared" si="75"/>
        <v>BULLISH</v>
      </c>
      <c r="G1206" s="13" t="str">
        <f t="shared" si="74"/>
        <v>NEUTRAL</v>
      </c>
      <c r="H1206" s="13" t="str">
        <f t="shared" si="73"/>
        <v>CONFIRMED BULLISH</v>
      </c>
    </row>
    <row r="1207" spans="1:8" ht="13.5" x14ac:dyDescent="0.25">
      <c r="A1207" s="3">
        <v>43768</v>
      </c>
      <c r="B1207" s="2">
        <v>1.23</v>
      </c>
      <c r="C1207" s="2">
        <v>1.2195</v>
      </c>
      <c r="D1207" s="2">
        <v>1632</v>
      </c>
      <c r="E1207" s="2">
        <f t="shared" si="72"/>
        <v>31125277</v>
      </c>
      <c r="F1207" s="13" t="str">
        <f t="shared" si="75"/>
        <v>BULLISH</v>
      </c>
      <c r="G1207" s="13" t="str">
        <f t="shared" si="74"/>
        <v>NEUTRAL</v>
      </c>
      <c r="H1207" s="13" t="str">
        <f t="shared" si="73"/>
        <v>BULLISH DIVERGENCE</v>
      </c>
    </row>
    <row r="1208" spans="1:8" ht="13.5" x14ac:dyDescent="0.25">
      <c r="A1208" s="3">
        <v>43769</v>
      </c>
      <c r="B1208" s="2">
        <v>1.23</v>
      </c>
      <c r="C1208" s="2">
        <v>1.2195</v>
      </c>
      <c r="D1208" s="2">
        <v>15144</v>
      </c>
      <c r="E1208" s="2">
        <f t="shared" si="72"/>
        <v>31125277</v>
      </c>
      <c r="F1208" s="13" t="str">
        <f t="shared" si="75"/>
        <v>BULLISH</v>
      </c>
      <c r="G1208" s="13" t="str">
        <f t="shared" si="74"/>
        <v>NEUTRAL</v>
      </c>
      <c r="H1208" s="13" t="str">
        <f t="shared" si="73"/>
        <v>BULLISH DIVERGENCE</v>
      </c>
    </row>
    <row r="1209" spans="1:8" ht="13.5" x14ac:dyDescent="0.25">
      <c r="A1209" s="3">
        <v>43770</v>
      </c>
      <c r="B1209" s="2">
        <v>1.24</v>
      </c>
      <c r="C1209" s="2">
        <v>1.2295</v>
      </c>
      <c r="D1209" s="2">
        <v>20159</v>
      </c>
      <c r="E1209" s="2">
        <f t="shared" si="72"/>
        <v>31145436</v>
      </c>
      <c r="F1209" s="13" t="str">
        <f t="shared" si="75"/>
        <v>BEARISH</v>
      </c>
      <c r="G1209" s="13" t="str">
        <f t="shared" si="74"/>
        <v>NEUTRAL</v>
      </c>
      <c r="H1209" s="13" t="str">
        <f t="shared" si="73"/>
        <v>CONFIRMED BEARISH</v>
      </c>
    </row>
    <row r="1210" spans="1:8" ht="13.5" x14ac:dyDescent="0.25">
      <c r="A1210" s="3">
        <v>43773</v>
      </c>
      <c r="B1210" s="2">
        <v>1.21</v>
      </c>
      <c r="C1210" s="2">
        <v>1.1997</v>
      </c>
      <c r="D1210" s="2">
        <v>18462</v>
      </c>
      <c r="E1210" s="2">
        <f t="shared" si="72"/>
        <v>31126974</v>
      </c>
      <c r="F1210" s="13" t="str">
        <f t="shared" si="75"/>
        <v>BEARISH</v>
      </c>
      <c r="G1210" s="13" t="str">
        <f t="shared" si="74"/>
        <v>NEUTRAL</v>
      </c>
      <c r="H1210" s="13" t="str">
        <f t="shared" si="73"/>
        <v>CONFIRMED BEARISH</v>
      </c>
    </row>
    <row r="1211" spans="1:8" ht="13.5" x14ac:dyDescent="0.25">
      <c r="A1211" s="3">
        <v>43774</v>
      </c>
      <c r="B1211" s="2">
        <v>1.21</v>
      </c>
      <c r="C1211" s="2">
        <v>1.1997</v>
      </c>
      <c r="D1211" s="2">
        <v>28918</v>
      </c>
      <c r="E1211" s="2">
        <f t="shared" si="72"/>
        <v>31126974</v>
      </c>
      <c r="F1211" s="13" t="str">
        <f t="shared" si="75"/>
        <v>BULLISH</v>
      </c>
      <c r="G1211" s="13" t="str">
        <f t="shared" si="74"/>
        <v>NEUTRAL</v>
      </c>
      <c r="H1211" s="13" t="str">
        <f t="shared" si="73"/>
        <v>BULLISH DIVERGENCE</v>
      </c>
    </row>
    <row r="1212" spans="1:8" ht="13.5" x14ac:dyDescent="0.25">
      <c r="A1212" s="3">
        <v>43775</v>
      </c>
      <c r="B1212" s="2">
        <v>1.21</v>
      </c>
      <c r="C1212" s="2">
        <v>1.1997</v>
      </c>
      <c r="D1212" s="2">
        <v>4726</v>
      </c>
      <c r="E1212" s="2">
        <f t="shared" si="72"/>
        <v>31126974</v>
      </c>
      <c r="F1212" s="13" t="str">
        <f t="shared" si="75"/>
        <v>BULLISH</v>
      </c>
      <c r="G1212" s="13" t="str">
        <f t="shared" si="74"/>
        <v>NEUTRAL</v>
      </c>
      <c r="H1212" s="13" t="str">
        <f t="shared" si="73"/>
        <v>BULLISH DIVERGENCE</v>
      </c>
    </row>
    <row r="1213" spans="1:8" ht="13.5" x14ac:dyDescent="0.25">
      <c r="A1213" s="3">
        <v>43776</v>
      </c>
      <c r="B1213" s="2">
        <v>1.21</v>
      </c>
      <c r="C1213" s="2">
        <v>1.1997</v>
      </c>
      <c r="D1213" s="2">
        <v>54507</v>
      </c>
      <c r="E1213" s="2">
        <f t="shared" si="72"/>
        <v>31126974</v>
      </c>
      <c r="F1213" s="13" t="str">
        <f t="shared" si="75"/>
        <v>BULLISH</v>
      </c>
      <c r="G1213" s="13" t="str">
        <f t="shared" si="74"/>
        <v>NEUTRAL</v>
      </c>
      <c r="H1213" s="13" t="str">
        <f t="shared" si="73"/>
        <v>BULLISH DIVERGENCE</v>
      </c>
    </row>
    <row r="1214" spans="1:8" ht="13.5" x14ac:dyDescent="0.25">
      <c r="A1214" s="3">
        <v>43777</v>
      </c>
      <c r="B1214" s="2">
        <v>1.2</v>
      </c>
      <c r="C1214" s="2">
        <v>1.1898</v>
      </c>
      <c r="D1214" s="2">
        <v>19439</v>
      </c>
      <c r="E1214" s="2">
        <f t="shared" si="72"/>
        <v>31107535</v>
      </c>
      <c r="F1214" s="13" t="str">
        <f t="shared" si="75"/>
        <v>BEARISH</v>
      </c>
      <c r="G1214" s="13" t="str">
        <f t="shared" si="74"/>
        <v>NEUTRAL</v>
      </c>
      <c r="H1214" s="13" t="str">
        <f t="shared" si="73"/>
        <v>CONFIRMED BEARISH</v>
      </c>
    </row>
    <row r="1215" spans="1:8" ht="13.5" x14ac:dyDescent="0.25">
      <c r="A1215" s="3">
        <v>43780</v>
      </c>
      <c r="B1215" s="2">
        <v>1.22</v>
      </c>
      <c r="C1215" s="2">
        <v>1.2096</v>
      </c>
      <c r="D1215" s="2">
        <v>23694</v>
      </c>
      <c r="E1215" s="2">
        <f t="shared" si="72"/>
        <v>31131229</v>
      </c>
      <c r="F1215" s="13" t="str">
        <f t="shared" si="75"/>
        <v>BULLISH</v>
      </c>
      <c r="G1215" s="13" t="str">
        <f t="shared" si="74"/>
        <v>NEUTRAL</v>
      </c>
      <c r="H1215" s="13" t="str">
        <f t="shared" si="73"/>
        <v>CONFIRMED BULLISH</v>
      </c>
    </row>
    <row r="1216" spans="1:8" ht="13.5" x14ac:dyDescent="0.25">
      <c r="A1216" s="3">
        <v>43781</v>
      </c>
      <c r="B1216" s="2">
        <v>1.22</v>
      </c>
      <c r="C1216" s="2">
        <v>1.2096</v>
      </c>
      <c r="D1216" s="2">
        <v>33867</v>
      </c>
      <c r="E1216" s="2">
        <f t="shared" si="72"/>
        <v>31131229</v>
      </c>
      <c r="F1216" s="13" t="str">
        <f t="shared" si="75"/>
        <v>BULLISH</v>
      </c>
      <c r="G1216" s="13" t="str">
        <f t="shared" si="74"/>
        <v>NEUTRAL</v>
      </c>
      <c r="H1216" s="13" t="str">
        <f t="shared" si="73"/>
        <v>CONFIRMED BULLISH</v>
      </c>
    </row>
    <row r="1217" spans="1:8" ht="13.5" x14ac:dyDescent="0.25">
      <c r="A1217" s="3">
        <v>43782</v>
      </c>
      <c r="B1217" s="2">
        <v>1.21</v>
      </c>
      <c r="C1217" s="2">
        <v>1.1997</v>
      </c>
      <c r="D1217" s="2">
        <v>19975</v>
      </c>
      <c r="E1217" s="2">
        <f t="shared" si="72"/>
        <v>31111254</v>
      </c>
      <c r="F1217" s="13" t="str">
        <f t="shared" si="75"/>
        <v>BEARISH</v>
      </c>
      <c r="G1217" s="13" t="str">
        <f t="shared" si="74"/>
        <v>NEUTRAL</v>
      </c>
      <c r="H1217" s="13" t="str">
        <f t="shared" si="73"/>
        <v>NEUTRAL</v>
      </c>
    </row>
    <row r="1218" spans="1:8" ht="13.5" x14ac:dyDescent="0.25">
      <c r="A1218" s="3">
        <v>43783</v>
      </c>
      <c r="B1218" s="2">
        <v>1.23</v>
      </c>
      <c r="C1218" s="2">
        <v>1.2195</v>
      </c>
      <c r="D1218" s="2">
        <v>33883</v>
      </c>
      <c r="E1218" s="2">
        <f t="shared" si="72"/>
        <v>31145137</v>
      </c>
      <c r="F1218" s="13" t="str">
        <f t="shared" si="75"/>
        <v>BULLISH</v>
      </c>
      <c r="G1218" s="13" t="str">
        <f t="shared" si="74"/>
        <v>NEUTRAL</v>
      </c>
      <c r="H1218" s="13" t="str">
        <f t="shared" si="73"/>
        <v>CONFIRMED BULLISH</v>
      </c>
    </row>
    <row r="1219" spans="1:8" ht="13.5" x14ac:dyDescent="0.25">
      <c r="A1219" s="3">
        <v>43784</v>
      </c>
      <c r="B1219" s="2">
        <v>1.23</v>
      </c>
      <c r="C1219" s="2">
        <v>1.2195</v>
      </c>
      <c r="D1219" s="2">
        <v>27436</v>
      </c>
      <c r="E1219" s="2">
        <f t="shared" si="72"/>
        <v>31145137</v>
      </c>
      <c r="F1219" s="13" t="str">
        <f t="shared" si="75"/>
        <v>BULLISH</v>
      </c>
      <c r="G1219" s="13" t="str">
        <f t="shared" si="74"/>
        <v>NEUTRAL</v>
      </c>
      <c r="H1219" s="13" t="str">
        <f t="shared" si="73"/>
        <v>CONFIRMED BULLISH</v>
      </c>
    </row>
    <row r="1220" spans="1:8" ht="13.5" x14ac:dyDescent="0.25">
      <c r="A1220" s="3">
        <v>43787</v>
      </c>
      <c r="B1220" s="2">
        <v>1.23</v>
      </c>
      <c r="C1220" s="2">
        <v>1.2195</v>
      </c>
      <c r="D1220" s="2">
        <v>62903</v>
      </c>
      <c r="E1220" s="2">
        <f t="shared" ref="E1220:E1283" si="76">IF(B1220&gt;B1219, E1219+D1220, IF(B1220&lt;B1219, E1219-D1220, E1219))</f>
        <v>31145137</v>
      </c>
      <c r="F1220" s="13" t="str">
        <f t="shared" si="75"/>
        <v>BULLISH</v>
      </c>
      <c r="G1220" s="13" t="str">
        <f t="shared" si="74"/>
        <v>NEUTRAL</v>
      </c>
      <c r="H1220" s="13" t="str">
        <f t="shared" si="73"/>
        <v>CONFIRMED BULLISH</v>
      </c>
    </row>
    <row r="1221" spans="1:8" ht="13.5" x14ac:dyDescent="0.25">
      <c r="A1221" s="3">
        <v>43788</v>
      </c>
      <c r="B1221" s="2">
        <v>1.28</v>
      </c>
      <c r="C1221" s="2">
        <v>1.2690999999999999</v>
      </c>
      <c r="D1221" s="2">
        <v>317323</v>
      </c>
      <c r="E1221" s="2">
        <f t="shared" si="76"/>
        <v>31462460</v>
      </c>
      <c r="F1221" s="13" t="str">
        <f t="shared" si="75"/>
        <v>BULLISH</v>
      </c>
      <c r="G1221" s="13" t="str">
        <f t="shared" si="74"/>
        <v>NEUTRAL</v>
      </c>
      <c r="H1221" s="13" t="str">
        <f t="shared" si="73"/>
        <v>CONFIRMED BULLISH</v>
      </c>
    </row>
    <row r="1222" spans="1:8" ht="13.5" x14ac:dyDescent="0.25">
      <c r="A1222" s="3">
        <v>43789</v>
      </c>
      <c r="B1222" s="2">
        <v>1.28</v>
      </c>
      <c r="C1222" s="2">
        <v>1.2690999999999999</v>
      </c>
      <c r="D1222" s="2">
        <v>0</v>
      </c>
      <c r="E1222" s="2">
        <f t="shared" si="76"/>
        <v>31462460</v>
      </c>
      <c r="F1222" s="13" t="str">
        <f t="shared" si="75"/>
        <v>BULLISH</v>
      </c>
      <c r="G1222" s="13" t="str">
        <f t="shared" si="74"/>
        <v>NEUTRAL</v>
      </c>
      <c r="H1222" s="13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v>43790</v>
      </c>
      <c r="B1223" s="2">
        <v>1.31</v>
      </c>
      <c r="C1223" s="2">
        <v>1.2988999999999999</v>
      </c>
      <c r="D1223" s="2">
        <v>944560</v>
      </c>
      <c r="E1223" s="2">
        <f t="shared" si="76"/>
        <v>32407020</v>
      </c>
      <c r="F1223" s="13" t="str">
        <f t="shared" si="75"/>
        <v>BULLISH</v>
      </c>
      <c r="G1223" s="13" t="str">
        <f t="shared" ref="G1223:G1286" si="78">IF((E1223-E1218)/E1218 &gt; 0.02, "STRONG",
 IF((E1223-E1218)/E1218 &lt; -0.02, "WEAK", "NEUTRAL"))</f>
        <v>STRONG</v>
      </c>
      <c r="H1223" s="13" t="str">
        <f t="shared" si="77"/>
        <v>CONFIRMED BULLISH</v>
      </c>
    </row>
    <row r="1224" spans="1:8" ht="13.5" x14ac:dyDescent="0.25">
      <c r="A1224" s="3">
        <v>43791</v>
      </c>
      <c r="B1224" s="2">
        <v>1.25</v>
      </c>
      <c r="C1224" s="2">
        <v>1.2394000000000001</v>
      </c>
      <c r="D1224" s="2">
        <v>134387</v>
      </c>
      <c r="E1224" s="2">
        <f t="shared" si="76"/>
        <v>32272633</v>
      </c>
      <c r="F1224" s="13" t="str">
        <f t="shared" ref="F1224:F1287" si="79">IF(E1224&gt;E1219,"BULLISH",IF(E1224&lt;E1219,"BEARISH","NEUTRAL"))</f>
        <v>BULLISH</v>
      </c>
      <c r="G1224" s="13" t="str">
        <f t="shared" si="78"/>
        <v>STRONG</v>
      </c>
      <c r="H1224" s="13" t="str">
        <f t="shared" si="77"/>
        <v>CONFIRMED BULLISH</v>
      </c>
    </row>
    <row r="1225" spans="1:8" ht="13.5" x14ac:dyDescent="0.25">
      <c r="A1225" s="3">
        <v>43794</v>
      </c>
      <c r="B1225" s="2">
        <v>1.22</v>
      </c>
      <c r="C1225" s="2">
        <v>1.2096</v>
      </c>
      <c r="D1225" s="2">
        <v>73721</v>
      </c>
      <c r="E1225" s="2">
        <f t="shared" si="76"/>
        <v>32198912</v>
      </c>
      <c r="F1225" s="13" t="str">
        <f t="shared" si="79"/>
        <v>BULLISH</v>
      </c>
      <c r="G1225" s="13" t="str">
        <f t="shared" si="78"/>
        <v>STRONG</v>
      </c>
      <c r="H1225" s="13" t="str">
        <f t="shared" si="77"/>
        <v>BULLISH DIVERGENCE</v>
      </c>
    </row>
    <row r="1226" spans="1:8" ht="13.5" x14ac:dyDescent="0.25">
      <c r="A1226" s="3">
        <v>43795</v>
      </c>
      <c r="B1226" s="2">
        <v>1.23</v>
      </c>
      <c r="C1226" s="2">
        <v>1.2195</v>
      </c>
      <c r="D1226" s="2">
        <v>25689</v>
      </c>
      <c r="E1226" s="2">
        <f t="shared" si="76"/>
        <v>32224601</v>
      </c>
      <c r="F1226" s="13" t="str">
        <f t="shared" si="79"/>
        <v>BULLISH</v>
      </c>
      <c r="G1226" s="13" t="str">
        <f t="shared" si="78"/>
        <v>STRONG</v>
      </c>
      <c r="H1226" s="13" t="str">
        <f t="shared" si="77"/>
        <v>BULLISH DIVERGENCE</v>
      </c>
    </row>
    <row r="1227" spans="1:8" ht="13.5" x14ac:dyDescent="0.25">
      <c r="A1227" s="3">
        <v>43796</v>
      </c>
      <c r="B1227" s="2">
        <v>1.23</v>
      </c>
      <c r="C1227" s="2">
        <v>1.2195</v>
      </c>
      <c r="D1227" s="2">
        <v>17265</v>
      </c>
      <c r="E1227" s="2">
        <f t="shared" si="76"/>
        <v>32224601</v>
      </c>
      <c r="F1227" s="13" t="str">
        <f t="shared" si="79"/>
        <v>BULLISH</v>
      </c>
      <c r="G1227" s="13" t="str">
        <f t="shared" si="78"/>
        <v>STRONG</v>
      </c>
      <c r="H1227" s="13" t="str">
        <f t="shared" si="77"/>
        <v>BULLISH DIVERGENCE</v>
      </c>
    </row>
    <row r="1228" spans="1:8" ht="13.5" x14ac:dyDescent="0.25">
      <c r="A1228" s="3">
        <v>43797</v>
      </c>
      <c r="B1228" s="2">
        <v>1.21</v>
      </c>
      <c r="C1228" s="2">
        <v>1.1997</v>
      </c>
      <c r="D1228" s="2">
        <v>21454</v>
      </c>
      <c r="E1228" s="2">
        <f t="shared" si="76"/>
        <v>32203147</v>
      </c>
      <c r="F1228" s="13" t="str">
        <f t="shared" si="79"/>
        <v>BEARISH</v>
      </c>
      <c r="G1228" s="13" t="str">
        <f t="shared" si="78"/>
        <v>NEUTRAL</v>
      </c>
      <c r="H1228" s="13" t="str">
        <f t="shared" si="77"/>
        <v>CONFIRMED BEARISH</v>
      </c>
    </row>
    <row r="1229" spans="1:8" ht="13.5" x14ac:dyDescent="0.25">
      <c r="A1229" s="3">
        <v>43798</v>
      </c>
      <c r="B1229" s="2">
        <v>1.23</v>
      </c>
      <c r="C1229" s="2">
        <v>1.2195</v>
      </c>
      <c r="D1229" s="2">
        <v>5315</v>
      </c>
      <c r="E1229" s="2">
        <f t="shared" si="76"/>
        <v>32208462</v>
      </c>
      <c r="F1229" s="13" t="str">
        <f t="shared" si="79"/>
        <v>BEARISH</v>
      </c>
      <c r="G1229" s="13" t="str">
        <f t="shared" si="78"/>
        <v>NEUTRAL</v>
      </c>
      <c r="H1229" s="13" t="str">
        <f t="shared" si="77"/>
        <v>CONFIRMED BEARISH</v>
      </c>
    </row>
    <row r="1230" spans="1:8" ht="13.5" x14ac:dyDescent="0.25">
      <c r="A1230" s="3">
        <v>43801</v>
      </c>
      <c r="B1230" s="2">
        <v>1.21</v>
      </c>
      <c r="C1230" s="2">
        <v>1.1997</v>
      </c>
      <c r="D1230" s="2">
        <v>15658</v>
      </c>
      <c r="E1230" s="2">
        <f t="shared" si="76"/>
        <v>32192804</v>
      </c>
      <c r="F1230" s="13" t="str">
        <f t="shared" si="79"/>
        <v>BEARISH</v>
      </c>
      <c r="G1230" s="13" t="str">
        <f t="shared" si="78"/>
        <v>NEUTRAL</v>
      </c>
      <c r="H1230" s="13" t="str">
        <f t="shared" si="77"/>
        <v>CONFIRMED BEARISH</v>
      </c>
    </row>
    <row r="1231" spans="1:8" ht="13.5" x14ac:dyDescent="0.25">
      <c r="A1231" s="3">
        <v>43802</v>
      </c>
      <c r="B1231" s="2">
        <v>1.22</v>
      </c>
      <c r="C1231" s="2">
        <v>1.2096</v>
      </c>
      <c r="D1231" s="2">
        <v>4800</v>
      </c>
      <c r="E1231" s="2">
        <f t="shared" si="76"/>
        <v>32197604</v>
      </c>
      <c r="F1231" s="13" t="str">
        <f t="shared" si="79"/>
        <v>BEARISH</v>
      </c>
      <c r="G1231" s="13" t="str">
        <f t="shared" si="78"/>
        <v>NEUTRAL</v>
      </c>
      <c r="H1231" s="13" t="str">
        <f t="shared" si="77"/>
        <v>CONFIRMED BEARISH</v>
      </c>
    </row>
    <row r="1232" spans="1:8" ht="13.5" x14ac:dyDescent="0.25">
      <c r="A1232" s="3">
        <v>43803</v>
      </c>
      <c r="B1232" s="2">
        <v>1.23</v>
      </c>
      <c r="C1232" s="2">
        <v>1.2195</v>
      </c>
      <c r="D1232" s="2">
        <v>14504</v>
      </c>
      <c r="E1232" s="2">
        <f t="shared" si="76"/>
        <v>32212108</v>
      </c>
      <c r="F1232" s="13" t="str">
        <f t="shared" si="79"/>
        <v>BEARISH</v>
      </c>
      <c r="G1232" s="13" t="str">
        <f t="shared" si="78"/>
        <v>NEUTRAL</v>
      </c>
      <c r="H1232" s="13" t="str">
        <f t="shared" si="77"/>
        <v>NEUTRAL</v>
      </c>
    </row>
    <row r="1233" spans="1:8" ht="13.5" x14ac:dyDescent="0.25">
      <c r="A1233" s="3">
        <v>43804</v>
      </c>
      <c r="B1233" s="2">
        <v>1.22</v>
      </c>
      <c r="C1233" s="2">
        <v>1.2096</v>
      </c>
      <c r="D1233" s="2">
        <v>8563</v>
      </c>
      <c r="E1233" s="2">
        <f t="shared" si="76"/>
        <v>32203545</v>
      </c>
      <c r="F1233" s="13" t="str">
        <f t="shared" si="79"/>
        <v>BULLISH</v>
      </c>
      <c r="G1233" s="13" t="str">
        <f t="shared" si="78"/>
        <v>NEUTRAL</v>
      </c>
      <c r="H1233" s="13" t="str">
        <f t="shared" si="77"/>
        <v>CONFIRMED BULLISH</v>
      </c>
    </row>
    <row r="1234" spans="1:8" ht="13.5" x14ac:dyDescent="0.25">
      <c r="A1234" s="3">
        <v>43805</v>
      </c>
      <c r="B1234" s="2">
        <v>1.21</v>
      </c>
      <c r="C1234" s="2">
        <v>1.1997</v>
      </c>
      <c r="D1234" s="2">
        <v>32464</v>
      </c>
      <c r="E1234" s="2">
        <f t="shared" si="76"/>
        <v>32171081</v>
      </c>
      <c r="F1234" s="13" t="str">
        <f t="shared" si="79"/>
        <v>BEARISH</v>
      </c>
      <c r="G1234" s="13" t="str">
        <f t="shared" si="78"/>
        <v>NEUTRAL</v>
      </c>
      <c r="H1234" s="13" t="str">
        <f t="shared" si="77"/>
        <v>CONFIRMED BEARISH</v>
      </c>
    </row>
    <row r="1235" spans="1:8" ht="13.5" x14ac:dyDescent="0.25">
      <c r="A1235" s="3">
        <v>43808</v>
      </c>
      <c r="B1235" s="2">
        <v>1.21</v>
      </c>
      <c r="C1235" s="2">
        <v>1.1997</v>
      </c>
      <c r="D1235" s="2">
        <v>4653</v>
      </c>
      <c r="E1235" s="2">
        <f t="shared" si="76"/>
        <v>32171081</v>
      </c>
      <c r="F1235" s="13" t="str">
        <f t="shared" si="79"/>
        <v>BEARISH</v>
      </c>
      <c r="G1235" s="13" t="str">
        <f t="shared" si="78"/>
        <v>NEUTRAL</v>
      </c>
      <c r="H1235" s="13" t="str">
        <f t="shared" si="77"/>
        <v>NEUTRAL</v>
      </c>
    </row>
    <row r="1236" spans="1:8" ht="13.5" x14ac:dyDescent="0.25">
      <c r="A1236" s="3">
        <v>43809</v>
      </c>
      <c r="B1236" s="2">
        <v>1.2</v>
      </c>
      <c r="C1236" s="2">
        <v>1.1898</v>
      </c>
      <c r="D1236" s="2">
        <v>25880</v>
      </c>
      <c r="E1236" s="2">
        <f t="shared" si="76"/>
        <v>32145201</v>
      </c>
      <c r="F1236" s="13" t="str">
        <f t="shared" si="79"/>
        <v>BEARISH</v>
      </c>
      <c r="G1236" s="13" t="str">
        <f t="shared" si="78"/>
        <v>NEUTRAL</v>
      </c>
      <c r="H1236" s="13" t="str">
        <f t="shared" si="77"/>
        <v>CONFIRMED BEARISH</v>
      </c>
    </row>
    <row r="1237" spans="1:8" ht="13.5" x14ac:dyDescent="0.25">
      <c r="A1237" s="3">
        <v>43810</v>
      </c>
      <c r="B1237" s="2">
        <v>1.2</v>
      </c>
      <c r="C1237" s="2">
        <v>1.1898</v>
      </c>
      <c r="D1237" s="2">
        <v>119877</v>
      </c>
      <c r="E1237" s="2">
        <f t="shared" si="76"/>
        <v>32145201</v>
      </c>
      <c r="F1237" s="13" t="str">
        <f t="shared" si="79"/>
        <v>BEARISH</v>
      </c>
      <c r="G1237" s="13" t="str">
        <f t="shared" si="78"/>
        <v>NEUTRAL</v>
      </c>
      <c r="H1237" s="13" t="str">
        <f t="shared" si="77"/>
        <v>CONFIRMED BEARISH</v>
      </c>
    </row>
    <row r="1238" spans="1:8" ht="13.5" x14ac:dyDescent="0.25">
      <c r="A1238" s="3">
        <v>43811</v>
      </c>
      <c r="B1238" s="2">
        <v>1.2</v>
      </c>
      <c r="C1238" s="2">
        <v>1.1898</v>
      </c>
      <c r="D1238" s="2">
        <v>10051</v>
      </c>
      <c r="E1238" s="2">
        <f t="shared" si="76"/>
        <v>32145201</v>
      </c>
      <c r="F1238" s="13" t="str">
        <f t="shared" si="79"/>
        <v>BEARISH</v>
      </c>
      <c r="G1238" s="13" t="str">
        <f t="shared" si="78"/>
        <v>NEUTRAL</v>
      </c>
      <c r="H1238" s="13" t="str">
        <f t="shared" si="77"/>
        <v>CONFIRMED BEARISH</v>
      </c>
    </row>
    <row r="1239" spans="1:8" ht="13.5" x14ac:dyDescent="0.25">
      <c r="A1239" s="3">
        <v>43812</v>
      </c>
      <c r="B1239" s="2">
        <v>1.2</v>
      </c>
      <c r="C1239" s="2">
        <v>1.1898</v>
      </c>
      <c r="D1239" s="2">
        <v>20016</v>
      </c>
      <c r="E1239" s="2">
        <f t="shared" si="76"/>
        <v>32145201</v>
      </c>
      <c r="F1239" s="13" t="str">
        <f t="shared" si="79"/>
        <v>BEARISH</v>
      </c>
      <c r="G1239" s="13" t="str">
        <f t="shared" si="78"/>
        <v>NEUTRAL</v>
      </c>
      <c r="H1239" s="13" t="str">
        <f t="shared" si="77"/>
        <v>CONFIRMED BEARISH</v>
      </c>
    </row>
    <row r="1240" spans="1:8" ht="13.5" x14ac:dyDescent="0.25">
      <c r="A1240" s="3">
        <v>43815</v>
      </c>
      <c r="B1240" s="2">
        <v>1.19</v>
      </c>
      <c r="C1240" s="2">
        <v>1.1798999999999999</v>
      </c>
      <c r="D1240" s="2">
        <v>6600</v>
      </c>
      <c r="E1240" s="2">
        <f t="shared" si="76"/>
        <v>32138601</v>
      </c>
      <c r="F1240" s="13" t="str">
        <f t="shared" si="79"/>
        <v>BEARISH</v>
      </c>
      <c r="G1240" s="13" t="str">
        <f t="shared" si="78"/>
        <v>NEUTRAL</v>
      </c>
      <c r="H1240" s="13" t="str">
        <f t="shared" si="77"/>
        <v>CONFIRMED BEARISH</v>
      </c>
    </row>
    <row r="1241" spans="1:8" ht="13.5" x14ac:dyDescent="0.25">
      <c r="A1241" s="3">
        <v>43816</v>
      </c>
      <c r="B1241" s="2">
        <v>1.21</v>
      </c>
      <c r="C1241" s="2">
        <v>1.1997</v>
      </c>
      <c r="D1241" s="2">
        <v>26432</v>
      </c>
      <c r="E1241" s="2">
        <f t="shared" si="76"/>
        <v>32165033</v>
      </c>
      <c r="F1241" s="13" t="str">
        <f t="shared" si="79"/>
        <v>BULLISH</v>
      </c>
      <c r="G1241" s="13" t="str">
        <f t="shared" si="78"/>
        <v>NEUTRAL</v>
      </c>
      <c r="H1241" s="13" t="str">
        <f t="shared" si="77"/>
        <v>CONFIRMED BULLISH</v>
      </c>
    </row>
    <row r="1242" spans="1:8" ht="13.5" x14ac:dyDescent="0.25">
      <c r="A1242" s="3">
        <v>43817</v>
      </c>
      <c r="B1242" s="2">
        <v>1.21</v>
      </c>
      <c r="C1242" s="2">
        <v>1.1997</v>
      </c>
      <c r="D1242" s="2">
        <v>91071</v>
      </c>
      <c r="E1242" s="2">
        <f t="shared" si="76"/>
        <v>32165033</v>
      </c>
      <c r="F1242" s="13" t="str">
        <f t="shared" si="79"/>
        <v>BULLISH</v>
      </c>
      <c r="G1242" s="13" t="str">
        <f t="shared" si="78"/>
        <v>NEUTRAL</v>
      </c>
      <c r="H1242" s="13" t="str">
        <f t="shared" si="77"/>
        <v>CONFIRMED BULLISH</v>
      </c>
    </row>
    <row r="1243" spans="1:8" ht="13.5" x14ac:dyDescent="0.25">
      <c r="A1243" s="3">
        <v>43818</v>
      </c>
      <c r="B1243" s="2">
        <v>1.2</v>
      </c>
      <c r="C1243" s="2">
        <v>1.1898</v>
      </c>
      <c r="D1243" s="2">
        <v>85625</v>
      </c>
      <c r="E1243" s="2">
        <f t="shared" si="76"/>
        <v>32079408</v>
      </c>
      <c r="F1243" s="13" t="str">
        <f t="shared" si="79"/>
        <v>BEARISH</v>
      </c>
      <c r="G1243" s="13" t="str">
        <f t="shared" si="78"/>
        <v>NEUTRAL</v>
      </c>
      <c r="H1243" s="13" t="str">
        <f t="shared" si="77"/>
        <v>NEUTRAL</v>
      </c>
    </row>
    <row r="1244" spans="1:8" ht="13.5" x14ac:dyDescent="0.25">
      <c r="A1244" s="3">
        <v>43819</v>
      </c>
      <c r="B1244" s="2">
        <v>1.19</v>
      </c>
      <c r="C1244" s="2">
        <v>1.1798999999999999</v>
      </c>
      <c r="D1244" s="2">
        <v>24555</v>
      </c>
      <c r="E1244" s="2">
        <f t="shared" si="76"/>
        <v>32054853</v>
      </c>
      <c r="F1244" s="13" t="str">
        <f t="shared" si="79"/>
        <v>BEARISH</v>
      </c>
      <c r="G1244" s="13" t="str">
        <f t="shared" si="78"/>
        <v>NEUTRAL</v>
      </c>
      <c r="H1244" s="13" t="str">
        <f t="shared" si="77"/>
        <v>CONFIRMED BEARISH</v>
      </c>
    </row>
    <row r="1245" spans="1:8" ht="13.5" x14ac:dyDescent="0.25">
      <c r="A1245" s="3">
        <v>43822</v>
      </c>
      <c r="B1245" s="2">
        <v>1.19</v>
      </c>
      <c r="C1245" s="2">
        <v>1.1798999999999999</v>
      </c>
      <c r="D1245" s="2">
        <v>11447</v>
      </c>
      <c r="E1245" s="2">
        <f t="shared" si="76"/>
        <v>32054853</v>
      </c>
      <c r="F1245" s="13" t="str">
        <f t="shared" si="79"/>
        <v>BEARISH</v>
      </c>
      <c r="G1245" s="13" t="str">
        <f t="shared" si="78"/>
        <v>NEUTRAL</v>
      </c>
      <c r="H1245" s="13" t="str">
        <f t="shared" si="77"/>
        <v>NEUTRAL</v>
      </c>
    </row>
    <row r="1246" spans="1:8" ht="13.5" x14ac:dyDescent="0.25">
      <c r="A1246" s="3">
        <v>43823</v>
      </c>
      <c r="B1246" s="2">
        <v>1.19</v>
      </c>
      <c r="C1246" s="2">
        <v>1.1798999999999999</v>
      </c>
      <c r="D1246" s="2">
        <v>29972</v>
      </c>
      <c r="E1246" s="2">
        <f t="shared" si="76"/>
        <v>32054853</v>
      </c>
      <c r="F1246" s="13" t="str">
        <f t="shared" si="79"/>
        <v>BEARISH</v>
      </c>
      <c r="G1246" s="13" t="str">
        <f t="shared" si="78"/>
        <v>NEUTRAL</v>
      </c>
      <c r="H1246" s="13" t="str">
        <f t="shared" si="77"/>
        <v>CONFIRMED BEARISH</v>
      </c>
    </row>
    <row r="1247" spans="1:8" ht="13.5" x14ac:dyDescent="0.25">
      <c r="A1247" s="3">
        <v>43824</v>
      </c>
      <c r="B1247" s="2">
        <v>1.18</v>
      </c>
      <c r="C1247" s="2">
        <v>1.17</v>
      </c>
      <c r="D1247" s="2">
        <v>38833</v>
      </c>
      <c r="E1247" s="2">
        <f t="shared" si="76"/>
        <v>32016020</v>
      </c>
      <c r="F1247" s="13" t="str">
        <f t="shared" si="79"/>
        <v>BEARISH</v>
      </c>
      <c r="G1247" s="13" t="str">
        <f t="shared" si="78"/>
        <v>NEUTRAL</v>
      </c>
      <c r="H1247" s="13" t="str">
        <f t="shared" si="77"/>
        <v>CONFIRMED BEARISH</v>
      </c>
    </row>
    <row r="1248" spans="1:8" ht="13.5" x14ac:dyDescent="0.25">
      <c r="A1248" s="3">
        <v>43825</v>
      </c>
      <c r="B1248" s="2">
        <v>1.19</v>
      </c>
      <c r="C1248" s="2">
        <v>1.1798999999999999</v>
      </c>
      <c r="D1248" s="2">
        <v>38626</v>
      </c>
      <c r="E1248" s="2">
        <f t="shared" si="76"/>
        <v>32054646</v>
      </c>
      <c r="F1248" s="13" t="str">
        <f t="shared" si="79"/>
        <v>BEARISH</v>
      </c>
      <c r="G1248" s="13" t="str">
        <f t="shared" si="78"/>
        <v>NEUTRAL</v>
      </c>
      <c r="H1248" s="13" t="str">
        <f t="shared" si="77"/>
        <v>CONFIRMED BEARISH</v>
      </c>
    </row>
    <row r="1249" spans="1:8" ht="13.5" x14ac:dyDescent="0.25">
      <c r="A1249" s="3">
        <v>43826</v>
      </c>
      <c r="B1249" s="2">
        <v>1.2</v>
      </c>
      <c r="C1249" s="2">
        <v>1.1898</v>
      </c>
      <c r="D1249" s="2">
        <v>55857</v>
      </c>
      <c r="E1249" s="2">
        <f t="shared" si="76"/>
        <v>32110503</v>
      </c>
      <c r="F1249" s="13" t="str">
        <f t="shared" si="79"/>
        <v>BULLISH</v>
      </c>
      <c r="G1249" s="13" t="str">
        <f t="shared" si="78"/>
        <v>NEUTRAL</v>
      </c>
      <c r="H1249" s="13" t="str">
        <f t="shared" si="77"/>
        <v>CONFIRMED BULLISH</v>
      </c>
    </row>
    <row r="1250" spans="1:8" ht="13.5" x14ac:dyDescent="0.25">
      <c r="A1250" s="3">
        <v>43829</v>
      </c>
      <c r="B1250" s="2">
        <v>1.18</v>
      </c>
      <c r="C1250" s="2">
        <v>1.17</v>
      </c>
      <c r="D1250" s="2">
        <v>48116</v>
      </c>
      <c r="E1250" s="2">
        <f t="shared" si="76"/>
        <v>32062387</v>
      </c>
      <c r="F1250" s="13" t="str">
        <f t="shared" si="79"/>
        <v>BULLISH</v>
      </c>
      <c r="G1250" s="13" t="str">
        <f t="shared" si="78"/>
        <v>NEUTRAL</v>
      </c>
      <c r="H1250" s="13" t="str">
        <f t="shared" si="77"/>
        <v>BULLISH DIVERGENCE</v>
      </c>
    </row>
    <row r="1251" spans="1:8" ht="13.5" x14ac:dyDescent="0.25">
      <c r="A1251" s="3">
        <v>43830</v>
      </c>
      <c r="B1251" s="2">
        <v>1.19</v>
      </c>
      <c r="C1251" s="2">
        <v>1.1798999999999999</v>
      </c>
      <c r="D1251" s="2">
        <v>56395</v>
      </c>
      <c r="E1251" s="2">
        <f t="shared" si="76"/>
        <v>32118782</v>
      </c>
      <c r="F1251" s="13" t="str">
        <f t="shared" si="79"/>
        <v>BULLISH</v>
      </c>
      <c r="G1251" s="13" t="str">
        <f t="shared" si="78"/>
        <v>NEUTRAL</v>
      </c>
      <c r="H1251" s="13" t="str">
        <f t="shared" si="77"/>
        <v>NEUTRAL</v>
      </c>
    </row>
    <row r="1252" spans="1:8" ht="13.5" x14ac:dyDescent="0.25">
      <c r="A1252" s="3">
        <v>43832</v>
      </c>
      <c r="B1252" s="2">
        <v>1.22</v>
      </c>
      <c r="C1252" s="2">
        <v>1.2096</v>
      </c>
      <c r="D1252" s="2">
        <v>126629</v>
      </c>
      <c r="E1252" s="2">
        <f t="shared" si="76"/>
        <v>32245411</v>
      </c>
      <c r="F1252" s="13" t="str">
        <f t="shared" si="79"/>
        <v>BULLISH</v>
      </c>
      <c r="G1252" s="13" t="str">
        <f t="shared" si="78"/>
        <v>NEUTRAL</v>
      </c>
      <c r="H1252" s="13" t="str">
        <f t="shared" si="77"/>
        <v>CONFIRMED BULLISH</v>
      </c>
    </row>
    <row r="1253" spans="1:8" ht="13.5" x14ac:dyDescent="0.25">
      <c r="A1253" s="3">
        <v>43833</v>
      </c>
      <c r="B1253" s="2">
        <v>1.22</v>
      </c>
      <c r="C1253" s="2">
        <v>1.2096</v>
      </c>
      <c r="D1253" s="2">
        <v>57440</v>
      </c>
      <c r="E1253" s="2">
        <f t="shared" si="76"/>
        <v>32245411</v>
      </c>
      <c r="F1253" s="13" t="str">
        <f t="shared" si="79"/>
        <v>BULLISH</v>
      </c>
      <c r="G1253" s="13" t="str">
        <f t="shared" si="78"/>
        <v>NEUTRAL</v>
      </c>
      <c r="H1253" s="13" t="str">
        <f t="shared" si="77"/>
        <v>CONFIRMED BULLISH</v>
      </c>
    </row>
    <row r="1254" spans="1:8" ht="13.5" x14ac:dyDescent="0.25">
      <c r="A1254" s="3">
        <v>43836</v>
      </c>
      <c r="B1254" s="2">
        <v>1.24</v>
      </c>
      <c r="C1254" s="2">
        <v>1.2295</v>
      </c>
      <c r="D1254" s="2">
        <v>39983</v>
      </c>
      <c r="E1254" s="2">
        <f t="shared" si="76"/>
        <v>32285394</v>
      </c>
      <c r="F1254" s="13" t="str">
        <f t="shared" si="79"/>
        <v>BULLISH</v>
      </c>
      <c r="G1254" s="13" t="str">
        <f t="shared" si="78"/>
        <v>NEUTRAL</v>
      </c>
      <c r="H1254" s="13" t="str">
        <f t="shared" si="77"/>
        <v>CONFIRMED BULLISH</v>
      </c>
    </row>
    <row r="1255" spans="1:8" ht="13.5" x14ac:dyDescent="0.25">
      <c r="A1255" s="3">
        <v>43837</v>
      </c>
      <c r="B1255" s="2">
        <v>1.21</v>
      </c>
      <c r="C1255" s="2">
        <v>1.1997</v>
      </c>
      <c r="D1255" s="2">
        <v>10157</v>
      </c>
      <c r="E1255" s="2">
        <f t="shared" si="76"/>
        <v>32275237</v>
      </c>
      <c r="F1255" s="13" t="str">
        <f t="shared" si="79"/>
        <v>BULLISH</v>
      </c>
      <c r="G1255" s="13" t="str">
        <f t="shared" si="78"/>
        <v>NEUTRAL</v>
      </c>
      <c r="H1255" s="13" t="str">
        <f t="shared" si="77"/>
        <v>CONFIRMED BULLISH</v>
      </c>
    </row>
    <row r="1256" spans="1:8" ht="13.5" x14ac:dyDescent="0.25">
      <c r="A1256" s="3">
        <v>43838</v>
      </c>
      <c r="B1256" s="2">
        <v>1.2</v>
      </c>
      <c r="C1256" s="2">
        <v>1.1898</v>
      </c>
      <c r="D1256" s="2">
        <v>13123</v>
      </c>
      <c r="E1256" s="2">
        <f t="shared" si="76"/>
        <v>32262114</v>
      </c>
      <c r="F1256" s="13" t="str">
        <f t="shared" si="79"/>
        <v>BULLISH</v>
      </c>
      <c r="G1256" s="13" t="str">
        <f t="shared" si="78"/>
        <v>NEUTRAL</v>
      </c>
      <c r="H1256" s="13" t="str">
        <f t="shared" si="77"/>
        <v>CONFIRMED BULLISH</v>
      </c>
    </row>
    <row r="1257" spans="1:8" ht="13.5" x14ac:dyDescent="0.25">
      <c r="A1257" s="3">
        <v>43839</v>
      </c>
      <c r="B1257" s="2">
        <v>1.22</v>
      </c>
      <c r="C1257" s="2">
        <v>1.2096</v>
      </c>
      <c r="D1257" s="2">
        <v>55714</v>
      </c>
      <c r="E1257" s="2">
        <f t="shared" si="76"/>
        <v>32317828</v>
      </c>
      <c r="F1257" s="13" t="str">
        <f t="shared" si="79"/>
        <v>BULLISH</v>
      </c>
      <c r="G1257" s="13" t="str">
        <f t="shared" si="78"/>
        <v>NEUTRAL</v>
      </c>
      <c r="H1257" s="13" t="str">
        <f t="shared" si="77"/>
        <v>NEUTRAL</v>
      </c>
    </row>
    <row r="1258" spans="1:8" ht="13.5" x14ac:dyDescent="0.25">
      <c r="A1258" s="3">
        <v>43840</v>
      </c>
      <c r="B1258" s="2">
        <v>1.22</v>
      </c>
      <c r="C1258" s="2">
        <v>1.2096</v>
      </c>
      <c r="D1258" s="2">
        <v>38740</v>
      </c>
      <c r="E1258" s="2">
        <f t="shared" si="76"/>
        <v>32317828</v>
      </c>
      <c r="F1258" s="13" t="str">
        <f t="shared" si="79"/>
        <v>BULLISH</v>
      </c>
      <c r="G1258" s="13" t="str">
        <f t="shared" si="78"/>
        <v>NEUTRAL</v>
      </c>
      <c r="H1258" s="13" t="str">
        <f t="shared" si="77"/>
        <v>NEUTRAL</v>
      </c>
    </row>
    <row r="1259" spans="1:8" ht="13.5" x14ac:dyDescent="0.25">
      <c r="A1259" s="3">
        <v>43843</v>
      </c>
      <c r="B1259" s="2">
        <v>1.22</v>
      </c>
      <c r="C1259" s="2">
        <v>1.2096</v>
      </c>
      <c r="D1259" s="2">
        <v>2447</v>
      </c>
      <c r="E1259" s="2">
        <f t="shared" si="76"/>
        <v>32317828</v>
      </c>
      <c r="F1259" s="13" t="str">
        <f t="shared" si="79"/>
        <v>BULLISH</v>
      </c>
      <c r="G1259" s="13" t="str">
        <f t="shared" si="78"/>
        <v>NEUTRAL</v>
      </c>
      <c r="H1259" s="13" t="str">
        <f t="shared" si="77"/>
        <v>BULLISH DIVERGENCE</v>
      </c>
    </row>
    <row r="1260" spans="1:8" ht="13.5" x14ac:dyDescent="0.25">
      <c r="A1260" s="3">
        <v>43845</v>
      </c>
      <c r="B1260" s="2">
        <v>1.19</v>
      </c>
      <c r="C1260" s="2">
        <v>1.1798999999999999</v>
      </c>
      <c r="D1260" s="2">
        <v>17205</v>
      </c>
      <c r="E1260" s="2">
        <f t="shared" si="76"/>
        <v>32300623</v>
      </c>
      <c r="F1260" s="13" t="str">
        <f t="shared" si="79"/>
        <v>BULLISH</v>
      </c>
      <c r="G1260" s="13" t="str">
        <f t="shared" si="78"/>
        <v>NEUTRAL</v>
      </c>
      <c r="H1260" s="13" t="str">
        <f t="shared" si="77"/>
        <v>BULLISH DIVERGENCE</v>
      </c>
    </row>
    <row r="1261" spans="1:8" ht="13.5" x14ac:dyDescent="0.25">
      <c r="A1261" s="3">
        <v>43846</v>
      </c>
      <c r="B1261" s="2">
        <v>1.17</v>
      </c>
      <c r="C1261" s="2">
        <v>1.1600999999999999</v>
      </c>
      <c r="D1261" s="2">
        <v>70387</v>
      </c>
      <c r="E1261" s="2">
        <f t="shared" si="76"/>
        <v>32230236</v>
      </c>
      <c r="F1261" s="13" t="str">
        <f t="shared" si="79"/>
        <v>BEARISH</v>
      </c>
      <c r="G1261" s="13" t="str">
        <f t="shared" si="78"/>
        <v>NEUTRAL</v>
      </c>
      <c r="H1261" s="13" t="str">
        <f t="shared" si="77"/>
        <v>CONFIRMED BEARISH</v>
      </c>
    </row>
    <row r="1262" spans="1:8" ht="13.5" x14ac:dyDescent="0.25">
      <c r="A1262" s="3">
        <v>43847</v>
      </c>
      <c r="B1262" s="2">
        <v>1.1499999999999999</v>
      </c>
      <c r="C1262" s="2">
        <v>1.1499999999999999</v>
      </c>
      <c r="D1262" s="2">
        <v>38173</v>
      </c>
      <c r="E1262" s="2">
        <f t="shared" si="76"/>
        <v>32192063</v>
      </c>
      <c r="F1262" s="13" t="str">
        <f t="shared" si="79"/>
        <v>BEARISH</v>
      </c>
      <c r="G1262" s="13" t="str">
        <f t="shared" si="78"/>
        <v>NEUTRAL</v>
      </c>
      <c r="H1262" s="13" t="str">
        <f t="shared" si="77"/>
        <v>CONFIRMED BEARISH</v>
      </c>
    </row>
    <row r="1263" spans="1:8" ht="13.5" x14ac:dyDescent="0.25">
      <c r="A1263" s="3">
        <v>43850</v>
      </c>
      <c r="B1263" s="2">
        <v>1.18</v>
      </c>
      <c r="C1263" s="2">
        <v>1.18</v>
      </c>
      <c r="D1263" s="2">
        <v>37998</v>
      </c>
      <c r="E1263" s="2">
        <f t="shared" si="76"/>
        <v>32230061</v>
      </c>
      <c r="F1263" s="13" t="str">
        <f t="shared" si="79"/>
        <v>BEARISH</v>
      </c>
      <c r="G1263" s="13" t="str">
        <f t="shared" si="78"/>
        <v>NEUTRAL</v>
      </c>
      <c r="H1263" s="13" t="str">
        <f t="shared" si="77"/>
        <v>CONFIRMED BEARISH</v>
      </c>
    </row>
    <row r="1264" spans="1:8" ht="13.5" x14ac:dyDescent="0.25">
      <c r="A1264" s="3">
        <v>43851</v>
      </c>
      <c r="B1264" s="2">
        <v>1.19</v>
      </c>
      <c r="C1264" s="2">
        <v>1.19</v>
      </c>
      <c r="D1264" s="2">
        <v>25400</v>
      </c>
      <c r="E1264" s="2">
        <f t="shared" si="76"/>
        <v>32255461</v>
      </c>
      <c r="F1264" s="13" t="str">
        <f t="shared" si="79"/>
        <v>BEARISH</v>
      </c>
      <c r="G1264" s="13" t="str">
        <f t="shared" si="78"/>
        <v>NEUTRAL</v>
      </c>
      <c r="H1264" s="13" t="str">
        <f t="shared" si="77"/>
        <v>CONFIRMED BEARISH</v>
      </c>
    </row>
    <row r="1265" spans="1:8" ht="13.5" x14ac:dyDescent="0.25">
      <c r="A1265" s="3">
        <v>43852</v>
      </c>
      <c r="B1265" s="2">
        <v>1.2</v>
      </c>
      <c r="C1265" s="2">
        <v>1.2</v>
      </c>
      <c r="D1265" s="2">
        <v>14159</v>
      </c>
      <c r="E1265" s="2">
        <f t="shared" si="76"/>
        <v>32269620</v>
      </c>
      <c r="F1265" s="13" t="str">
        <f t="shared" si="79"/>
        <v>BEARISH</v>
      </c>
      <c r="G1265" s="13" t="str">
        <f t="shared" si="78"/>
        <v>NEUTRAL</v>
      </c>
      <c r="H1265" s="13" t="str">
        <f t="shared" si="77"/>
        <v>BEARISH DIVERGENCE</v>
      </c>
    </row>
    <row r="1266" spans="1:8" ht="13.5" x14ac:dyDescent="0.25">
      <c r="A1266" s="3">
        <v>43853</v>
      </c>
      <c r="B1266" s="2">
        <v>1.19</v>
      </c>
      <c r="C1266" s="2">
        <v>1.19</v>
      </c>
      <c r="D1266" s="2">
        <v>16702</v>
      </c>
      <c r="E1266" s="2">
        <f t="shared" si="76"/>
        <v>32252918</v>
      </c>
      <c r="F1266" s="13" t="str">
        <f t="shared" si="79"/>
        <v>BULLISH</v>
      </c>
      <c r="G1266" s="13" t="str">
        <f t="shared" si="78"/>
        <v>NEUTRAL</v>
      </c>
      <c r="H1266" s="13" t="str">
        <f t="shared" si="77"/>
        <v>CONFIRMED BULLISH</v>
      </c>
    </row>
    <row r="1267" spans="1:8" ht="13.5" x14ac:dyDescent="0.25">
      <c r="A1267" s="3">
        <v>43854</v>
      </c>
      <c r="B1267" s="2">
        <v>1.2</v>
      </c>
      <c r="C1267" s="2">
        <v>1.2</v>
      </c>
      <c r="D1267" s="2">
        <v>9621</v>
      </c>
      <c r="E1267" s="2">
        <f t="shared" si="76"/>
        <v>32262539</v>
      </c>
      <c r="F1267" s="13" t="str">
        <f t="shared" si="79"/>
        <v>BULLISH</v>
      </c>
      <c r="G1267" s="13" t="str">
        <f t="shared" si="78"/>
        <v>NEUTRAL</v>
      </c>
      <c r="H1267" s="13" t="str">
        <f t="shared" si="77"/>
        <v>CONFIRMED BULLISH</v>
      </c>
    </row>
    <row r="1268" spans="1:8" ht="13.5" x14ac:dyDescent="0.25">
      <c r="A1268" s="3">
        <v>43857</v>
      </c>
      <c r="B1268" s="2">
        <v>1.2</v>
      </c>
      <c r="C1268" s="2">
        <v>1.2</v>
      </c>
      <c r="D1268" s="2">
        <v>57851</v>
      </c>
      <c r="E1268" s="2">
        <f t="shared" si="76"/>
        <v>32262539</v>
      </c>
      <c r="F1268" s="13" t="str">
        <f t="shared" si="79"/>
        <v>BULLISH</v>
      </c>
      <c r="G1268" s="13" t="str">
        <f t="shared" si="78"/>
        <v>NEUTRAL</v>
      </c>
      <c r="H1268" s="13" t="str">
        <f t="shared" si="77"/>
        <v>CONFIRMED BULLISH</v>
      </c>
    </row>
    <row r="1269" spans="1:8" ht="13.5" x14ac:dyDescent="0.25">
      <c r="A1269" s="3">
        <v>43858</v>
      </c>
      <c r="B1269" s="2">
        <v>1.2</v>
      </c>
      <c r="C1269" s="2">
        <v>1.2</v>
      </c>
      <c r="D1269" s="2">
        <v>51223</v>
      </c>
      <c r="E1269" s="2">
        <f t="shared" si="76"/>
        <v>32262539</v>
      </c>
      <c r="F1269" s="13" t="str">
        <f t="shared" si="79"/>
        <v>BULLISH</v>
      </c>
      <c r="G1269" s="13" t="str">
        <f t="shared" si="78"/>
        <v>NEUTRAL</v>
      </c>
      <c r="H1269" s="13" t="str">
        <f t="shared" si="77"/>
        <v>CONFIRMED BULLISH</v>
      </c>
    </row>
    <row r="1270" spans="1:8" ht="13.5" x14ac:dyDescent="0.25">
      <c r="A1270" s="3">
        <v>43859</v>
      </c>
      <c r="B1270" s="2">
        <v>1.2</v>
      </c>
      <c r="C1270" s="2">
        <v>1.2</v>
      </c>
      <c r="D1270" s="2">
        <v>11906</v>
      </c>
      <c r="E1270" s="2">
        <f t="shared" si="76"/>
        <v>32262539</v>
      </c>
      <c r="F1270" s="13" t="str">
        <f t="shared" si="79"/>
        <v>BEARISH</v>
      </c>
      <c r="G1270" s="13" t="str">
        <f t="shared" si="78"/>
        <v>NEUTRAL</v>
      </c>
      <c r="H1270" s="13" t="str">
        <f t="shared" si="77"/>
        <v>NEUTRAL</v>
      </c>
    </row>
    <row r="1271" spans="1:8" ht="13.5" x14ac:dyDescent="0.25">
      <c r="A1271" s="3">
        <v>43860</v>
      </c>
      <c r="B1271" s="2">
        <v>1.18</v>
      </c>
      <c r="C1271" s="2">
        <v>1.18</v>
      </c>
      <c r="D1271" s="2">
        <v>17423</v>
      </c>
      <c r="E1271" s="2">
        <f t="shared" si="76"/>
        <v>32245116</v>
      </c>
      <c r="F1271" s="13" t="str">
        <f t="shared" si="79"/>
        <v>BEARISH</v>
      </c>
      <c r="G1271" s="13" t="str">
        <f t="shared" si="78"/>
        <v>NEUTRAL</v>
      </c>
      <c r="H1271" s="13" t="str">
        <f t="shared" si="77"/>
        <v>CONFIRMED BEARISH</v>
      </c>
    </row>
    <row r="1272" spans="1:8" ht="13.5" x14ac:dyDescent="0.25">
      <c r="A1272" s="3">
        <v>43861</v>
      </c>
      <c r="B1272" s="2">
        <v>1.2</v>
      </c>
      <c r="C1272" s="2">
        <v>1.2</v>
      </c>
      <c r="D1272" s="2">
        <v>3761</v>
      </c>
      <c r="E1272" s="2">
        <f t="shared" si="76"/>
        <v>32248877</v>
      </c>
      <c r="F1272" s="13" t="str">
        <f t="shared" si="79"/>
        <v>BEARISH</v>
      </c>
      <c r="G1272" s="13" t="str">
        <f t="shared" si="78"/>
        <v>NEUTRAL</v>
      </c>
      <c r="H1272" s="13" t="str">
        <f t="shared" si="77"/>
        <v>NEUTRAL</v>
      </c>
    </row>
    <row r="1273" spans="1:8" ht="13.5" x14ac:dyDescent="0.25">
      <c r="A1273" s="3">
        <v>43864</v>
      </c>
      <c r="B1273" s="2">
        <v>1.19</v>
      </c>
      <c r="C1273" s="2">
        <v>1.19</v>
      </c>
      <c r="D1273" s="2">
        <v>82648</v>
      </c>
      <c r="E1273" s="2">
        <f t="shared" si="76"/>
        <v>32166229</v>
      </c>
      <c r="F1273" s="13" t="str">
        <f t="shared" si="79"/>
        <v>BEARISH</v>
      </c>
      <c r="G1273" s="13" t="str">
        <f t="shared" si="78"/>
        <v>NEUTRAL</v>
      </c>
      <c r="H1273" s="13" t="str">
        <f t="shared" si="77"/>
        <v>CONFIRMED BEARISH</v>
      </c>
    </row>
    <row r="1274" spans="1:8" ht="13.5" x14ac:dyDescent="0.25">
      <c r="A1274" s="3">
        <v>43865</v>
      </c>
      <c r="B1274" s="2">
        <v>1.18</v>
      </c>
      <c r="C1274" s="2">
        <v>1.18</v>
      </c>
      <c r="D1274" s="2">
        <v>54030</v>
      </c>
      <c r="E1274" s="2">
        <f t="shared" si="76"/>
        <v>32112199</v>
      </c>
      <c r="F1274" s="13" t="str">
        <f t="shared" si="79"/>
        <v>BEARISH</v>
      </c>
      <c r="G1274" s="13" t="str">
        <f t="shared" si="78"/>
        <v>NEUTRAL</v>
      </c>
      <c r="H1274" s="13" t="str">
        <f t="shared" si="77"/>
        <v>CONFIRMED BEARISH</v>
      </c>
    </row>
    <row r="1275" spans="1:8" ht="13.5" x14ac:dyDescent="0.25">
      <c r="A1275" s="3">
        <v>43866</v>
      </c>
      <c r="B1275" s="2">
        <v>1.17</v>
      </c>
      <c r="C1275" s="2">
        <v>1.17</v>
      </c>
      <c r="D1275" s="2">
        <v>64010</v>
      </c>
      <c r="E1275" s="2">
        <f t="shared" si="76"/>
        <v>32048189</v>
      </c>
      <c r="F1275" s="13" t="str">
        <f t="shared" si="79"/>
        <v>BEARISH</v>
      </c>
      <c r="G1275" s="13" t="str">
        <f t="shared" si="78"/>
        <v>NEUTRAL</v>
      </c>
      <c r="H1275" s="13" t="str">
        <f t="shared" si="77"/>
        <v>CONFIRMED BEARISH</v>
      </c>
    </row>
    <row r="1276" spans="1:8" ht="13.5" x14ac:dyDescent="0.25">
      <c r="A1276" s="3">
        <v>43867</v>
      </c>
      <c r="B1276" s="2">
        <v>1.17</v>
      </c>
      <c r="C1276" s="2">
        <v>1.17</v>
      </c>
      <c r="D1276" s="2">
        <v>32203</v>
      </c>
      <c r="E1276" s="2">
        <f t="shared" si="76"/>
        <v>32048189</v>
      </c>
      <c r="F1276" s="13" t="str">
        <f t="shared" si="79"/>
        <v>BEARISH</v>
      </c>
      <c r="G1276" s="13" t="str">
        <f t="shared" si="78"/>
        <v>NEUTRAL</v>
      </c>
      <c r="H1276" s="13" t="str">
        <f t="shared" si="77"/>
        <v>CONFIRMED BEARISH</v>
      </c>
    </row>
    <row r="1277" spans="1:8" ht="13.5" x14ac:dyDescent="0.25">
      <c r="A1277" s="3">
        <v>43868</v>
      </c>
      <c r="B1277" s="2">
        <v>1.17</v>
      </c>
      <c r="C1277" s="2">
        <v>1.17</v>
      </c>
      <c r="D1277" s="2">
        <v>14225</v>
      </c>
      <c r="E1277" s="2">
        <f t="shared" si="76"/>
        <v>32048189</v>
      </c>
      <c r="F1277" s="13" t="str">
        <f t="shared" si="79"/>
        <v>BEARISH</v>
      </c>
      <c r="G1277" s="13" t="str">
        <f t="shared" si="78"/>
        <v>NEUTRAL</v>
      </c>
      <c r="H1277" s="13" t="str">
        <f t="shared" si="77"/>
        <v>CONFIRMED BEARISH</v>
      </c>
    </row>
    <row r="1278" spans="1:8" ht="13.5" x14ac:dyDescent="0.25">
      <c r="A1278" s="3">
        <v>43871</v>
      </c>
      <c r="B1278" s="2">
        <v>1.17</v>
      </c>
      <c r="C1278" s="2">
        <v>1.17</v>
      </c>
      <c r="D1278" s="2">
        <v>34160</v>
      </c>
      <c r="E1278" s="2">
        <f t="shared" si="76"/>
        <v>32048189</v>
      </c>
      <c r="F1278" s="13" t="str">
        <f t="shared" si="79"/>
        <v>BEARISH</v>
      </c>
      <c r="G1278" s="13" t="str">
        <f t="shared" si="78"/>
        <v>NEUTRAL</v>
      </c>
      <c r="H1278" s="13" t="str">
        <f t="shared" si="77"/>
        <v>CONFIRMED BEARISH</v>
      </c>
    </row>
    <row r="1279" spans="1:8" ht="13.5" x14ac:dyDescent="0.25">
      <c r="A1279" s="3">
        <v>43872</v>
      </c>
      <c r="B1279" s="2">
        <v>1.18</v>
      </c>
      <c r="C1279" s="2">
        <v>1.18</v>
      </c>
      <c r="D1279" s="2">
        <v>16713</v>
      </c>
      <c r="E1279" s="2">
        <f t="shared" si="76"/>
        <v>32064902</v>
      </c>
      <c r="F1279" s="13" t="str">
        <f t="shared" si="79"/>
        <v>BEARISH</v>
      </c>
      <c r="G1279" s="13" t="str">
        <f t="shared" si="78"/>
        <v>NEUTRAL</v>
      </c>
      <c r="H1279" s="13" t="str">
        <f t="shared" si="77"/>
        <v>NEUTRAL</v>
      </c>
    </row>
    <row r="1280" spans="1:8" ht="13.5" x14ac:dyDescent="0.25">
      <c r="A1280" s="3">
        <v>43873</v>
      </c>
      <c r="B1280" s="2">
        <v>1.21</v>
      </c>
      <c r="C1280" s="2">
        <v>1.21</v>
      </c>
      <c r="D1280" s="2">
        <v>159176</v>
      </c>
      <c r="E1280" s="2">
        <f t="shared" si="76"/>
        <v>32224078</v>
      </c>
      <c r="F1280" s="13" t="str">
        <f t="shared" si="79"/>
        <v>BULLISH</v>
      </c>
      <c r="G1280" s="13" t="str">
        <f t="shared" si="78"/>
        <v>NEUTRAL</v>
      </c>
      <c r="H1280" s="13" t="str">
        <f t="shared" si="77"/>
        <v>CONFIRMED BULLISH</v>
      </c>
    </row>
    <row r="1281" spans="1:8" ht="13.5" x14ac:dyDescent="0.25">
      <c r="A1281" s="3">
        <v>43874</v>
      </c>
      <c r="B1281" s="2">
        <v>1.22</v>
      </c>
      <c r="C1281" s="2">
        <v>1.22</v>
      </c>
      <c r="D1281" s="2">
        <v>58668</v>
      </c>
      <c r="E1281" s="2">
        <f t="shared" si="76"/>
        <v>32282746</v>
      </c>
      <c r="F1281" s="13" t="str">
        <f t="shared" si="79"/>
        <v>BULLISH</v>
      </c>
      <c r="G1281" s="13" t="str">
        <f t="shared" si="78"/>
        <v>NEUTRAL</v>
      </c>
      <c r="H1281" s="13" t="str">
        <f t="shared" si="77"/>
        <v>CONFIRMED BULLISH</v>
      </c>
    </row>
    <row r="1282" spans="1:8" ht="13.5" x14ac:dyDescent="0.25">
      <c r="A1282" s="3">
        <v>43875</v>
      </c>
      <c r="B1282" s="2">
        <v>1.2</v>
      </c>
      <c r="C1282" s="2">
        <v>1.2</v>
      </c>
      <c r="D1282" s="2">
        <v>22362</v>
      </c>
      <c r="E1282" s="2">
        <f t="shared" si="76"/>
        <v>32260384</v>
      </c>
      <c r="F1282" s="13" t="str">
        <f t="shared" si="79"/>
        <v>BULLISH</v>
      </c>
      <c r="G1282" s="13" t="str">
        <f t="shared" si="78"/>
        <v>NEUTRAL</v>
      </c>
      <c r="H1282" s="13" t="str">
        <f t="shared" si="77"/>
        <v>CONFIRMED BULLISH</v>
      </c>
    </row>
    <row r="1283" spans="1:8" ht="13.5" x14ac:dyDescent="0.25">
      <c r="A1283" s="3">
        <v>43878</v>
      </c>
      <c r="B1283" s="2">
        <v>1.19</v>
      </c>
      <c r="C1283" s="2">
        <v>1.19</v>
      </c>
      <c r="D1283" s="2">
        <v>10843</v>
      </c>
      <c r="E1283" s="2">
        <f t="shared" si="76"/>
        <v>32249541</v>
      </c>
      <c r="F1283" s="13" t="str">
        <f t="shared" si="79"/>
        <v>BULLISH</v>
      </c>
      <c r="G1283" s="13" t="str">
        <f t="shared" si="78"/>
        <v>NEUTRAL</v>
      </c>
      <c r="H1283" s="13" t="str">
        <f t="shared" si="77"/>
        <v>CONFIRMED BULLISH</v>
      </c>
    </row>
    <row r="1284" spans="1:8" ht="13.5" x14ac:dyDescent="0.25">
      <c r="A1284" s="3">
        <v>43879</v>
      </c>
      <c r="B1284" s="2">
        <v>1.21</v>
      </c>
      <c r="C1284" s="2">
        <v>1.21</v>
      </c>
      <c r="D1284" s="2">
        <v>10479</v>
      </c>
      <c r="E1284" s="2">
        <f t="shared" ref="E1284:E1347" si="80">IF(B1284&gt;B1283, E1283+D1284, IF(B1284&lt;B1283, E1283-D1284, E1283))</f>
        <v>32260020</v>
      </c>
      <c r="F1284" s="13" t="str">
        <f t="shared" si="79"/>
        <v>BULLISH</v>
      </c>
      <c r="G1284" s="13" t="str">
        <f t="shared" si="78"/>
        <v>NEUTRAL</v>
      </c>
      <c r="H1284" s="13" t="str">
        <f t="shared" si="77"/>
        <v>CONFIRMED BULLISH</v>
      </c>
    </row>
    <row r="1285" spans="1:8" ht="13.5" x14ac:dyDescent="0.25">
      <c r="A1285" s="3">
        <v>43880</v>
      </c>
      <c r="B1285" s="2">
        <v>1.21</v>
      </c>
      <c r="C1285" s="2">
        <v>1.21</v>
      </c>
      <c r="D1285" s="2">
        <v>4446</v>
      </c>
      <c r="E1285" s="2">
        <f t="shared" si="80"/>
        <v>32260020</v>
      </c>
      <c r="F1285" s="13" t="str">
        <f t="shared" si="79"/>
        <v>BULLISH</v>
      </c>
      <c r="G1285" s="13" t="str">
        <f t="shared" si="78"/>
        <v>NEUTRAL</v>
      </c>
      <c r="H1285" s="13" t="str">
        <f t="shared" si="77"/>
        <v>NEUTRAL</v>
      </c>
    </row>
    <row r="1286" spans="1:8" ht="13.5" x14ac:dyDescent="0.25">
      <c r="A1286" s="3">
        <v>43881</v>
      </c>
      <c r="B1286" s="2">
        <v>1.21</v>
      </c>
      <c r="C1286" s="2">
        <v>1.21</v>
      </c>
      <c r="D1286" s="2">
        <v>11083</v>
      </c>
      <c r="E1286" s="2">
        <f t="shared" si="80"/>
        <v>32260020</v>
      </c>
      <c r="F1286" s="13" t="str">
        <f t="shared" si="79"/>
        <v>BEARISH</v>
      </c>
      <c r="G1286" s="13" t="str">
        <f t="shared" si="78"/>
        <v>NEUTRAL</v>
      </c>
      <c r="H1286" s="13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v>43882</v>
      </c>
      <c r="B1287" s="2">
        <v>1.24</v>
      </c>
      <c r="C1287" s="2">
        <v>1.24</v>
      </c>
      <c r="D1287" s="2">
        <v>266743</v>
      </c>
      <c r="E1287" s="2">
        <f t="shared" si="80"/>
        <v>32526763</v>
      </c>
      <c r="F1287" s="13" t="str">
        <f t="shared" si="79"/>
        <v>BULLISH</v>
      </c>
      <c r="G1287" s="13" t="str">
        <f t="shared" ref="G1287:G1350" si="82">IF((E1287-E1282)/E1282 &gt; 0.02, "STRONG",
 IF((E1287-E1282)/E1282 &lt; -0.02, "WEAK", "NEUTRAL"))</f>
        <v>NEUTRAL</v>
      </c>
      <c r="H1287" s="13" t="str">
        <f t="shared" si="81"/>
        <v>CONFIRMED BULLISH</v>
      </c>
    </row>
    <row r="1288" spans="1:8" ht="13.5" x14ac:dyDescent="0.25">
      <c r="A1288" s="3">
        <v>43885</v>
      </c>
      <c r="B1288" s="2">
        <v>1.22</v>
      </c>
      <c r="C1288" s="2">
        <v>1.22</v>
      </c>
      <c r="D1288" s="2">
        <v>72425</v>
      </c>
      <c r="E1288" s="2">
        <f t="shared" si="80"/>
        <v>32454338</v>
      </c>
      <c r="F1288" s="13" t="str">
        <f t="shared" ref="F1288:F1351" si="83">IF(E1288&gt;E1283,"BULLISH",IF(E1288&lt;E1283,"BEARISH","NEUTRAL"))</f>
        <v>BULLISH</v>
      </c>
      <c r="G1288" s="13" t="str">
        <f t="shared" si="82"/>
        <v>NEUTRAL</v>
      </c>
      <c r="H1288" s="13" t="str">
        <f t="shared" si="81"/>
        <v>CONFIRMED BULLISH</v>
      </c>
    </row>
    <row r="1289" spans="1:8" ht="13.5" x14ac:dyDescent="0.25">
      <c r="A1289" s="3">
        <v>43886</v>
      </c>
      <c r="B1289" s="2">
        <v>1.2</v>
      </c>
      <c r="C1289" s="2">
        <v>1.2</v>
      </c>
      <c r="D1289" s="2">
        <v>10968</v>
      </c>
      <c r="E1289" s="2">
        <f t="shared" si="80"/>
        <v>32443370</v>
      </c>
      <c r="F1289" s="13" t="str">
        <f t="shared" si="83"/>
        <v>BULLISH</v>
      </c>
      <c r="G1289" s="13" t="str">
        <f t="shared" si="82"/>
        <v>NEUTRAL</v>
      </c>
      <c r="H1289" s="13" t="str">
        <f t="shared" si="81"/>
        <v>BULLISH DIVERGENCE</v>
      </c>
    </row>
    <row r="1290" spans="1:8" ht="13.5" x14ac:dyDescent="0.25">
      <c r="A1290" s="3">
        <v>43887</v>
      </c>
      <c r="B1290" s="2">
        <v>1.2</v>
      </c>
      <c r="C1290" s="2">
        <v>1.2</v>
      </c>
      <c r="D1290" s="2">
        <v>7700</v>
      </c>
      <c r="E1290" s="2">
        <f t="shared" si="80"/>
        <v>32443370</v>
      </c>
      <c r="F1290" s="13" t="str">
        <f t="shared" si="83"/>
        <v>BULLISH</v>
      </c>
      <c r="G1290" s="13" t="str">
        <f t="shared" si="82"/>
        <v>NEUTRAL</v>
      </c>
      <c r="H1290" s="13" t="str">
        <f t="shared" si="81"/>
        <v>BULLISH DIVERGENCE</v>
      </c>
    </row>
    <row r="1291" spans="1:8" ht="13.5" x14ac:dyDescent="0.25">
      <c r="A1291" s="3">
        <v>43888</v>
      </c>
      <c r="B1291" s="2">
        <v>1.2</v>
      </c>
      <c r="C1291" s="2">
        <v>1.2</v>
      </c>
      <c r="D1291" s="2">
        <v>19806</v>
      </c>
      <c r="E1291" s="2">
        <f t="shared" si="80"/>
        <v>32443370</v>
      </c>
      <c r="F1291" s="13" t="str">
        <f t="shared" si="83"/>
        <v>BULLISH</v>
      </c>
      <c r="G1291" s="13" t="str">
        <f t="shared" si="82"/>
        <v>NEUTRAL</v>
      </c>
      <c r="H1291" s="13" t="str">
        <f t="shared" si="81"/>
        <v>BULLISH DIVERGENCE</v>
      </c>
    </row>
    <row r="1292" spans="1:8" ht="13.5" x14ac:dyDescent="0.25">
      <c r="A1292" s="3">
        <v>43889</v>
      </c>
      <c r="B1292" s="2">
        <v>1.2</v>
      </c>
      <c r="C1292" s="2">
        <v>1.2</v>
      </c>
      <c r="D1292" s="2">
        <v>46999</v>
      </c>
      <c r="E1292" s="2">
        <f t="shared" si="80"/>
        <v>32443370</v>
      </c>
      <c r="F1292" s="13" t="str">
        <f t="shared" si="83"/>
        <v>BEARISH</v>
      </c>
      <c r="G1292" s="13" t="str">
        <f t="shared" si="82"/>
        <v>NEUTRAL</v>
      </c>
      <c r="H1292" s="13" t="str">
        <f t="shared" si="81"/>
        <v>CONFIRMED BEARISH</v>
      </c>
    </row>
    <row r="1293" spans="1:8" ht="13.5" x14ac:dyDescent="0.25">
      <c r="A1293" s="3">
        <v>43892</v>
      </c>
      <c r="B1293" s="2">
        <v>1.21</v>
      </c>
      <c r="C1293" s="2">
        <v>1.21</v>
      </c>
      <c r="D1293" s="2">
        <v>12841</v>
      </c>
      <c r="E1293" s="2">
        <f t="shared" si="80"/>
        <v>32456211</v>
      </c>
      <c r="F1293" s="13" t="str">
        <f t="shared" si="83"/>
        <v>BULLISH</v>
      </c>
      <c r="G1293" s="13" t="str">
        <f t="shared" si="82"/>
        <v>NEUTRAL</v>
      </c>
      <c r="H1293" s="13" t="str">
        <f t="shared" si="81"/>
        <v>BULLISH DIVERGENCE</v>
      </c>
    </row>
    <row r="1294" spans="1:8" ht="13.5" x14ac:dyDescent="0.25">
      <c r="A1294" s="3">
        <v>43893</v>
      </c>
      <c r="B1294" s="2">
        <v>1.22</v>
      </c>
      <c r="C1294" s="2">
        <v>1.22</v>
      </c>
      <c r="D1294" s="2">
        <v>63011</v>
      </c>
      <c r="E1294" s="2">
        <f t="shared" si="80"/>
        <v>32519222</v>
      </c>
      <c r="F1294" s="13" t="str">
        <f t="shared" si="83"/>
        <v>BULLISH</v>
      </c>
      <c r="G1294" s="13" t="str">
        <f t="shared" si="82"/>
        <v>NEUTRAL</v>
      </c>
      <c r="H1294" s="13" t="str">
        <f t="shared" si="81"/>
        <v>CONFIRMED BULLISH</v>
      </c>
    </row>
    <row r="1295" spans="1:8" ht="13.5" x14ac:dyDescent="0.25">
      <c r="A1295" s="3">
        <v>43894</v>
      </c>
      <c r="B1295" s="2">
        <v>1.22</v>
      </c>
      <c r="C1295" s="2">
        <v>1.22</v>
      </c>
      <c r="D1295" s="2">
        <v>49849</v>
      </c>
      <c r="E1295" s="2">
        <f t="shared" si="80"/>
        <v>32519222</v>
      </c>
      <c r="F1295" s="13" t="str">
        <f t="shared" si="83"/>
        <v>BULLISH</v>
      </c>
      <c r="G1295" s="13" t="str">
        <f t="shared" si="82"/>
        <v>NEUTRAL</v>
      </c>
      <c r="H1295" s="13" t="str">
        <f t="shared" si="81"/>
        <v>CONFIRMED BULLISH</v>
      </c>
    </row>
    <row r="1296" spans="1:8" ht="13.5" x14ac:dyDescent="0.25">
      <c r="A1296" s="3">
        <v>43895</v>
      </c>
      <c r="B1296" s="2">
        <v>1.22</v>
      </c>
      <c r="C1296" s="2">
        <v>1.22</v>
      </c>
      <c r="D1296" s="2">
        <v>14650</v>
      </c>
      <c r="E1296" s="2">
        <f t="shared" si="80"/>
        <v>32519222</v>
      </c>
      <c r="F1296" s="13" t="str">
        <f t="shared" si="83"/>
        <v>BULLISH</v>
      </c>
      <c r="G1296" s="13" t="str">
        <f t="shared" si="82"/>
        <v>NEUTRAL</v>
      </c>
      <c r="H1296" s="13" t="str">
        <f t="shared" si="81"/>
        <v>CONFIRMED BULLISH</v>
      </c>
    </row>
    <row r="1297" spans="1:8" ht="13.5" x14ac:dyDescent="0.25">
      <c r="A1297" s="3">
        <v>43896</v>
      </c>
      <c r="B1297" s="2">
        <v>1.21</v>
      </c>
      <c r="C1297" s="2">
        <v>1.21</v>
      </c>
      <c r="D1297" s="2">
        <v>31009</v>
      </c>
      <c r="E1297" s="2">
        <f t="shared" si="80"/>
        <v>32488213</v>
      </c>
      <c r="F1297" s="13" t="str">
        <f t="shared" si="83"/>
        <v>BULLISH</v>
      </c>
      <c r="G1297" s="13" t="str">
        <f t="shared" si="82"/>
        <v>NEUTRAL</v>
      </c>
      <c r="H1297" s="13" t="str">
        <f t="shared" si="81"/>
        <v>CONFIRMED BULLISH</v>
      </c>
    </row>
    <row r="1298" spans="1:8" ht="13.5" x14ac:dyDescent="0.25">
      <c r="A1298" s="3">
        <v>43899</v>
      </c>
      <c r="B1298" s="2">
        <v>1.18</v>
      </c>
      <c r="C1298" s="2">
        <v>1.18</v>
      </c>
      <c r="D1298" s="2">
        <v>37053</v>
      </c>
      <c r="E1298" s="2">
        <f t="shared" si="80"/>
        <v>32451160</v>
      </c>
      <c r="F1298" s="13" t="str">
        <f t="shared" si="83"/>
        <v>BEARISH</v>
      </c>
      <c r="G1298" s="13" t="str">
        <f t="shared" si="82"/>
        <v>NEUTRAL</v>
      </c>
      <c r="H1298" s="13" t="str">
        <f t="shared" si="81"/>
        <v>CONFIRMED BEARISH</v>
      </c>
    </row>
    <row r="1299" spans="1:8" ht="13.5" x14ac:dyDescent="0.25">
      <c r="A1299" s="3">
        <v>43900</v>
      </c>
      <c r="B1299" s="2">
        <v>1.18</v>
      </c>
      <c r="C1299" s="2">
        <v>1.18</v>
      </c>
      <c r="D1299" s="2">
        <v>65805</v>
      </c>
      <c r="E1299" s="2">
        <f t="shared" si="80"/>
        <v>32451160</v>
      </c>
      <c r="F1299" s="13" t="str">
        <f t="shared" si="83"/>
        <v>BEARISH</v>
      </c>
      <c r="G1299" s="13" t="str">
        <f t="shared" si="82"/>
        <v>NEUTRAL</v>
      </c>
      <c r="H1299" s="13" t="str">
        <f t="shared" si="81"/>
        <v>CONFIRMED BEARISH</v>
      </c>
    </row>
    <row r="1300" spans="1:8" ht="13.5" x14ac:dyDescent="0.25">
      <c r="A1300" s="3">
        <v>43901</v>
      </c>
      <c r="B1300" s="2">
        <v>1.19</v>
      </c>
      <c r="C1300" s="2">
        <v>1.19</v>
      </c>
      <c r="D1300" s="2">
        <v>45320</v>
      </c>
      <c r="E1300" s="2">
        <f t="shared" si="80"/>
        <v>32496480</v>
      </c>
      <c r="F1300" s="13" t="str">
        <f t="shared" si="83"/>
        <v>BEARISH</v>
      </c>
      <c r="G1300" s="13" t="str">
        <f t="shared" si="82"/>
        <v>NEUTRAL</v>
      </c>
      <c r="H1300" s="13" t="str">
        <f t="shared" si="81"/>
        <v>CONFIRMED BEARISH</v>
      </c>
    </row>
    <row r="1301" spans="1:8" ht="13.5" x14ac:dyDescent="0.25">
      <c r="A1301" s="3">
        <v>43902</v>
      </c>
      <c r="B1301" s="2">
        <v>1.1599999999999999</v>
      </c>
      <c r="C1301" s="2">
        <v>1.1599999999999999</v>
      </c>
      <c r="D1301" s="2">
        <v>17743</v>
      </c>
      <c r="E1301" s="2">
        <f t="shared" si="80"/>
        <v>32478737</v>
      </c>
      <c r="F1301" s="13" t="str">
        <f t="shared" si="83"/>
        <v>BEARISH</v>
      </c>
      <c r="G1301" s="13" t="str">
        <f t="shared" si="82"/>
        <v>NEUTRAL</v>
      </c>
      <c r="H1301" s="13" t="str">
        <f t="shared" si="81"/>
        <v>CONFIRMED BEARISH</v>
      </c>
    </row>
    <row r="1302" spans="1:8" ht="13.5" x14ac:dyDescent="0.25">
      <c r="A1302" s="3">
        <v>43903</v>
      </c>
      <c r="B1302" s="2">
        <v>1.1000000000000001</v>
      </c>
      <c r="C1302" s="2">
        <v>1.1000000000000001</v>
      </c>
      <c r="D1302" s="2">
        <v>56072</v>
      </c>
      <c r="E1302" s="2">
        <f t="shared" si="80"/>
        <v>32422665</v>
      </c>
      <c r="F1302" s="13" t="str">
        <f t="shared" si="83"/>
        <v>BEARISH</v>
      </c>
      <c r="G1302" s="13" t="str">
        <f t="shared" si="82"/>
        <v>NEUTRAL</v>
      </c>
      <c r="H1302" s="13" t="str">
        <f t="shared" si="81"/>
        <v>CONFIRMED BEARISH</v>
      </c>
    </row>
    <row r="1303" spans="1:8" ht="13.5" x14ac:dyDescent="0.25">
      <c r="A1303" s="3">
        <v>43906</v>
      </c>
      <c r="B1303" s="2">
        <v>1.06</v>
      </c>
      <c r="C1303" s="2">
        <v>1.06</v>
      </c>
      <c r="D1303" s="2">
        <v>0</v>
      </c>
      <c r="E1303" s="2">
        <f t="shared" si="80"/>
        <v>32422665</v>
      </c>
      <c r="F1303" s="13" t="str">
        <f t="shared" si="83"/>
        <v>BEARISH</v>
      </c>
      <c r="G1303" s="13" t="str">
        <f t="shared" si="82"/>
        <v>NEUTRAL</v>
      </c>
      <c r="H1303" s="13" t="str">
        <f t="shared" si="81"/>
        <v>CONFIRMED BEARISH</v>
      </c>
    </row>
    <row r="1304" spans="1:8" ht="13.5" x14ac:dyDescent="0.25">
      <c r="A1304" s="3">
        <v>43907</v>
      </c>
      <c r="B1304" s="2">
        <v>1.02</v>
      </c>
      <c r="C1304" s="2">
        <v>1.02</v>
      </c>
      <c r="D1304" s="2">
        <v>0</v>
      </c>
      <c r="E1304" s="2">
        <f t="shared" si="80"/>
        <v>32422665</v>
      </c>
      <c r="F1304" s="13" t="str">
        <f t="shared" si="83"/>
        <v>BEARISH</v>
      </c>
      <c r="G1304" s="13" t="str">
        <f t="shared" si="82"/>
        <v>NEUTRAL</v>
      </c>
      <c r="H1304" s="13" t="str">
        <f t="shared" si="81"/>
        <v>CONFIRMED BEARISH</v>
      </c>
    </row>
    <row r="1305" spans="1:8" ht="13.5" x14ac:dyDescent="0.25">
      <c r="A1305" s="3">
        <v>43908</v>
      </c>
      <c r="B1305" s="2">
        <v>0.99</v>
      </c>
      <c r="C1305" s="2">
        <v>0.99</v>
      </c>
      <c r="D1305" s="2">
        <v>33690</v>
      </c>
      <c r="E1305" s="2">
        <f t="shared" si="80"/>
        <v>32388975</v>
      </c>
      <c r="F1305" s="13" t="str">
        <f t="shared" si="83"/>
        <v>BEARISH</v>
      </c>
      <c r="G1305" s="13" t="str">
        <f t="shared" si="82"/>
        <v>NEUTRAL</v>
      </c>
      <c r="H1305" s="13" t="str">
        <f t="shared" si="81"/>
        <v>CONFIRMED BEARISH</v>
      </c>
    </row>
    <row r="1306" spans="1:8" ht="13.5" x14ac:dyDescent="0.25">
      <c r="A1306" s="3">
        <v>43909</v>
      </c>
      <c r="B1306" s="2">
        <v>0.98</v>
      </c>
      <c r="C1306" s="2">
        <v>0.98</v>
      </c>
      <c r="D1306" s="2">
        <v>70484</v>
      </c>
      <c r="E1306" s="2">
        <f t="shared" si="80"/>
        <v>32318491</v>
      </c>
      <c r="F1306" s="13" t="str">
        <f t="shared" si="83"/>
        <v>BEARISH</v>
      </c>
      <c r="G1306" s="13" t="str">
        <f t="shared" si="82"/>
        <v>NEUTRAL</v>
      </c>
      <c r="H1306" s="13" t="str">
        <f t="shared" si="81"/>
        <v>CONFIRMED BEARISH</v>
      </c>
    </row>
    <row r="1307" spans="1:8" ht="13.5" x14ac:dyDescent="0.25">
      <c r="A1307" s="3">
        <v>43913</v>
      </c>
      <c r="B1307" s="2">
        <v>0.97</v>
      </c>
      <c r="C1307" s="2">
        <v>0.97</v>
      </c>
      <c r="D1307" s="2">
        <v>18702</v>
      </c>
      <c r="E1307" s="2">
        <f t="shared" si="80"/>
        <v>32299789</v>
      </c>
      <c r="F1307" s="13" t="str">
        <f t="shared" si="83"/>
        <v>BEARISH</v>
      </c>
      <c r="G1307" s="13" t="str">
        <f t="shared" si="82"/>
        <v>NEUTRAL</v>
      </c>
      <c r="H1307" s="13" t="str">
        <f t="shared" si="81"/>
        <v>CONFIRMED BEARISH</v>
      </c>
    </row>
    <row r="1308" spans="1:8" ht="13.5" x14ac:dyDescent="0.25">
      <c r="A1308" s="3">
        <v>43914</v>
      </c>
      <c r="B1308" s="2">
        <v>0.99</v>
      </c>
      <c r="C1308" s="2">
        <v>0.99</v>
      </c>
      <c r="D1308" s="2">
        <v>97895</v>
      </c>
      <c r="E1308" s="2">
        <f t="shared" si="80"/>
        <v>32397684</v>
      </c>
      <c r="F1308" s="13" t="str">
        <f t="shared" si="83"/>
        <v>BEARISH</v>
      </c>
      <c r="G1308" s="13" t="str">
        <f t="shared" si="82"/>
        <v>NEUTRAL</v>
      </c>
      <c r="H1308" s="13" t="str">
        <f t="shared" si="81"/>
        <v>CONFIRMED BEARISH</v>
      </c>
    </row>
    <row r="1309" spans="1:8" ht="13.5" x14ac:dyDescent="0.25">
      <c r="A1309" s="3">
        <v>43915</v>
      </c>
      <c r="B1309" s="2">
        <v>1.01</v>
      </c>
      <c r="C1309" s="2">
        <v>1.01</v>
      </c>
      <c r="D1309" s="2">
        <v>13554</v>
      </c>
      <c r="E1309" s="2">
        <f t="shared" si="80"/>
        <v>32411238</v>
      </c>
      <c r="F1309" s="13" t="str">
        <f t="shared" si="83"/>
        <v>BEARISH</v>
      </c>
      <c r="G1309" s="13" t="str">
        <f t="shared" si="82"/>
        <v>NEUTRAL</v>
      </c>
      <c r="H1309" s="13" t="str">
        <f t="shared" si="81"/>
        <v>CONFIRMED BEARISH</v>
      </c>
    </row>
    <row r="1310" spans="1:8" ht="13.5" x14ac:dyDescent="0.25">
      <c r="A1310" s="3">
        <v>43916</v>
      </c>
      <c r="B1310" s="2">
        <v>1.04</v>
      </c>
      <c r="C1310" s="2">
        <v>1.04</v>
      </c>
      <c r="D1310" s="2">
        <v>89127</v>
      </c>
      <c r="E1310" s="2">
        <f t="shared" si="80"/>
        <v>32500365</v>
      </c>
      <c r="F1310" s="13" t="str">
        <f t="shared" si="83"/>
        <v>BULLISH</v>
      </c>
      <c r="G1310" s="13" t="str">
        <f t="shared" si="82"/>
        <v>NEUTRAL</v>
      </c>
      <c r="H1310" s="13" t="str">
        <f t="shared" si="81"/>
        <v>CONFIRMED BULLISH</v>
      </c>
    </row>
    <row r="1311" spans="1:8" ht="13.5" x14ac:dyDescent="0.25">
      <c r="A1311" s="3">
        <v>43917</v>
      </c>
      <c r="B1311" s="2">
        <v>1.07</v>
      </c>
      <c r="C1311" s="2">
        <v>1.07</v>
      </c>
      <c r="D1311" s="2">
        <v>23296</v>
      </c>
      <c r="E1311" s="2">
        <f t="shared" si="80"/>
        <v>32523661</v>
      </c>
      <c r="F1311" s="13" t="str">
        <f t="shared" si="83"/>
        <v>BULLISH</v>
      </c>
      <c r="G1311" s="13" t="str">
        <f t="shared" si="82"/>
        <v>NEUTRAL</v>
      </c>
      <c r="H1311" s="13" t="str">
        <f t="shared" si="81"/>
        <v>CONFIRMED BULLISH</v>
      </c>
    </row>
    <row r="1312" spans="1:8" ht="13.5" x14ac:dyDescent="0.25">
      <c r="A1312" s="3">
        <v>43920</v>
      </c>
      <c r="B1312" s="2">
        <v>1.1000000000000001</v>
      </c>
      <c r="C1312" s="2">
        <v>1.1000000000000001</v>
      </c>
      <c r="D1312" s="2">
        <v>3197</v>
      </c>
      <c r="E1312" s="2">
        <f t="shared" si="80"/>
        <v>32526858</v>
      </c>
      <c r="F1312" s="13" t="str">
        <f t="shared" si="83"/>
        <v>BULLISH</v>
      </c>
      <c r="G1312" s="13" t="str">
        <f t="shared" si="82"/>
        <v>NEUTRAL</v>
      </c>
      <c r="H1312" s="13" t="str">
        <f t="shared" si="81"/>
        <v>CONFIRMED BULLISH</v>
      </c>
    </row>
    <row r="1313" spans="1:8" ht="13.5" x14ac:dyDescent="0.25">
      <c r="A1313" s="3">
        <v>43921</v>
      </c>
      <c r="B1313" s="2">
        <v>1.1299999999999999</v>
      </c>
      <c r="C1313" s="2">
        <v>1.1299999999999999</v>
      </c>
      <c r="D1313" s="2">
        <v>115964</v>
      </c>
      <c r="E1313" s="2">
        <f t="shared" si="80"/>
        <v>32642822</v>
      </c>
      <c r="F1313" s="13" t="str">
        <f t="shared" si="83"/>
        <v>BULLISH</v>
      </c>
      <c r="G1313" s="13" t="str">
        <f t="shared" si="82"/>
        <v>NEUTRAL</v>
      </c>
      <c r="H1313" s="13" t="str">
        <f t="shared" si="81"/>
        <v>CONFIRMED BULLISH</v>
      </c>
    </row>
    <row r="1314" spans="1:8" ht="13.5" x14ac:dyDescent="0.25">
      <c r="A1314" s="3">
        <v>43922</v>
      </c>
      <c r="B1314" s="2">
        <v>1.1499999999999999</v>
      </c>
      <c r="C1314" s="2">
        <v>1.1499999999999999</v>
      </c>
      <c r="D1314" s="2">
        <v>191700</v>
      </c>
      <c r="E1314" s="2">
        <f t="shared" si="80"/>
        <v>32834522</v>
      </c>
      <c r="F1314" s="13" t="str">
        <f t="shared" si="83"/>
        <v>BULLISH</v>
      </c>
      <c r="G1314" s="13" t="str">
        <f t="shared" si="82"/>
        <v>NEUTRAL</v>
      </c>
      <c r="H1314" s="13" t="str">
        <f t="shared" si="81"/>
        <v>CONFIRMED BULLISH</v>
      </c>
    </row>
    <row r="1315" spans="1:8" ht="13.5" x14ac:dyDescent="0.25">
      <c r="A1315" s="3">
        <v>43923</v>
      </c>
      <c r="B1315" s="2">
        <v>1.1200000000000001</v>
      </c>
      <c r="C1315" s="2">
        <v>1.1200000000000001</v>
      </c>
      <c r="D1315" s="2">
        <v>37002</v>
      </c>
      <c r="E1315" s="2">
        <f t="shared" si="80"/>
        <v>32797520</v>
      </c>
      <c r="F1315" s="13" t="str">
        <f t="shared" si="83"/>
        <v>BULLISH</v>
      </c>
      <c r="G1315" s="13" t="str">
        <f t="shared" si="82"/>
        <v>NEUTRAL</v>
      </c>
      <c r="H1315" s="13" t="str">
        <f t="shared" si="81"/>
        <v>CONFIRMED BULLISH</v>
      </c>
    </row>
    <row r="1316" spans="1:8" ht="13.5" x14ac:dyDescent="0.25">
      <c r="A1316" s="3">
        <v>43924</v>
      </c>
      <c r="B1316" s="2">
        <v>1.0900000000000001</v>
      </c>
      <c r="C1316" s="2">
        <v>1.0900000000000001</v>
      </c>
      <c r="D1316" s="2">
        <v>71223</v>
      </c>
      <c r="E1316" s="2">
        <f t="shared" si="80"/>
        <v>32726297</v>
      </c>
      <c r="F1316" s="13" t="str">
        <f t="shared" si="83"/>
        <v>BULLISH</v>
      </c>
      <c r="G1316" s="13" t="str">
        <f t="shared" si="82"/>
        <v>NEUTRAL</v>
      </c>
      <c r="H1316" s="13" t="str">
        <f t="shared" si="81"/>
        <v>CONFIRMED BULLISH</v>
      </c>
    </row>
    <row r="1317" spans="1:8" ht="13.5" x14ac:dyDescent="0.25">
      <c r="A1317" s="3">
        <v>43927</v>
      </c>
      <c r="B1317" s="2">
        <v>1.06</v>
      </c>
      <c r="C1317" s="2">
        <v>1.06</v>
      </c>
      <c r="D1317" s="2">
        <v>66724</v>
      </c>
      <c r="E1317" s="2">
        <f t="shared" si="80"/>
        <v>32659573</v>
      </c>
      <c r="F1317" s="13" t="str">
        <f t="shared" si="83"/>
        <v>BULLISH</v>
      </c>
      <c r="G1317" s="13" t="str">
        <f t="shared" si="82"/>
        <v>NEUTRAL</v>
      </c>
      <c r="H1317" s="13" t="str">
        <f t="shared" si="81"/>
        <v>BULLISH DIVERGENCE</v>
      </c>
    </row>
    <row r="1318" spans="1:8" ht="13.5" x14ac:dyDescent="0.25">
      <c r="A1318" s="3">
        <v>43928</v>
      </c>
      <c r="B1318" s="2">
        <v>1.0900000000000001</v>
      </c>
      <c r="C1318" s="2">
        <v>1.0900000000000001</v>
      </c>
      <c r="D1318" s="2">
        <v>9557</v>
      </c>
      <c r="E1318" s="2">
        <f t="shared" si="80"/>
        <v>32669130</v>
      </c>
      <c r="F1318" s="13" t="str">
        <f t="shared" si="83"/>
        <v>BULLISH</v>
      </c>
      <c r="G1318" s="13" t="str">
        <f t="shared" si="82"/>
        <v>NEUTRAL</v>
      </c>
      <c r="H1318" s="13" t="str">
        <f t="shared" si="81"/>
        <v>BULLISH DIVERGENCE</v>
      </c>
    </row>
    <row r="1319" spans="1:8" ht="13.5" x14ac:dyDescent="0.25">
      <c r="A1319" s="3">
        <v>43929</v>
      </c>
      <c r="B1319" s="2">
        <v>1.08</v>
      </c>
      <c r="C1319" s="2">
        <v>1.08</v>
      </c>
      <c r="D1319" s="2">
        <v>14208</v>
      </c>
      <c r="E1319" s="2">
        <f t="shared" si="80"/>
        <v>32654922</v>
      </c>
      <c r="F1319" s="13" t="str">
        <f t="shared" si="83"/>
        <v>BEARISH</v>
      </c>
      <c r="G1319" s="13" t="str">
        <f t="shared" si="82"/>
        <v>NEUTRAL</v>
      </c>
      <c r="H1319" s="13" t="str">
        <f t="shared" si="81"/>
        <v>CONFIRMED BEARISH</v>
      </c>
    </row>
    <row r="1320" spans="1:8" ht="13.5" x14ac:dyDescent="0.25">
      <c r="A1320" s="3">
        <v>43934</v>
      </c>
      <c r="B1320" s="2">
        <v>1.08</v>
      </c>
      <c r="C1320" s="2">
        <v>1.08</v>
      </c>
      <c r="D1320" s="2">
        <v>4208</v>
      </c>
      <c r="E1320" s="2">
        <f t="shared" si="80"/>
        <v>32654922</v>
      </c>
      <c r="F1320" s="13" t="str">
        <f t="shared" si="83"/>
        <v>BEARISH</v>
      </c>
      <c r="G1320" s="13" t="str">
        <f t="shared" si="82"/>
        <v>NEUTRAL</v>
      </c>
      <c r="H1320" s="13" t="str">
        <f t="shared" si="81"/>
        <v>CONFIRMED BEARISH</v>
      </c>
    </row>
    <row r="1321" spans="1:8" ht="13.5" x14ac:dyDescent="0.25">
      <c r="A1321" s="3">
        <v>43935</v>
      </c>
      <c r="B1321" s="2">
        <v>1.05</v>
      </c>
      <c r="C1321" s="2">
        <v>1.05</v>
      </c>
      <c r="D1321" s="2">
        <v>34532</v>
      </c>
      <c r="E1321" s="2">
        <f t="shared" si="80"/>
        <v>32620390</v>
      </c>
      <c r="F1321" s="13" t="str">
        <f t="shared" si="83"/>
        <v>BEARISH</v>
      </c>
      <c r="G1321" s="13" t="str">
        <f t="shared" si="82"/>
        <v>NEUTRAL</v>
      </c>
      <c r="H1321" s="13" t="str">
        <f t="shared" si="81"/>
        <v>CONFIRMED BEARISH</v>
      </c>
    </row>
    <row r="1322" spans="1:8" ht="13.5" x14ac:dyDescent="0.25">
      <c r="A1322" s="3">
        <v>43936</v>
      </c>
      <c r="B1322" s="2">
        <v>1.07</v>
      </c>
      <c r="C1322" s="2">
        <v>1.07</v>
      </c>
      <c r="D1322" s="2">
        <v>29793</v>
      </c>
      <c r="E1322" s="2">
        <f t="shared" si="80"/>
        <v>32650183</v>
      </c>
      <c r="F1322" s="13" t="str">
        <f t="shared" si="83"/>
        <v>BEARISH</v>
      </c>
      <c r="G1322" s="13" t="str">
        <f t="shared" si="82"/>
        <v>NEUTRAL</v>
      </c>
      <c r="H1322" s="13" t="str">
        <f t="shared" si="81"/>
        <v>BEARISH DIVERGENCE</v>
      </c>
    </row>
    <row r="1323" spans="1:8" ht="13.5" x14ac:dyDescent="0.25">
      <c r="A1323" s="3">
        <v>43937</v>
      </c>
      <c r="B1323" s="2">
        <v>1.07</v>
      </c>
      <c r="C1323" s="2">
        <v>1.07</v>
      </c>
      <c r="D1323" s="2">
        <v>11067</v>
      </c>
      <c r="E1323" s="2">
        <f t="shared" si="80"/>
        <v>32650183</v>
      </c>
      <c r="F1323" s="13" t="str">
        <f t="shared" si="83"/>
        <v>BEARISH</v>
      </c>
      <c r="G1323" s="13" t="str">
        <f t="shared" si="82"/>
        <v>NEUTRAL</v>
      </c>
      <c r="H1323" s="13" t="str">
        <f t="shared" si="81"/>
        <v>CONFIRMED BEARISH</v>
      </c>
    </row>
    <row r="1324" spans="1:8" ht="13.5" x14ac:dyDescent="0.25">
      <c r="A1324" s="3">
        <v>43938</v>
      </c>
      <c r="B1324" s="2">
        <v>1.1000000000000001</v>
      </c>
      <c r="C1324" s="2">
        <v>1.1000000000000001</v>
      </c>
      <c r="D1324" s="2">
        <v>164646</v>
      </c>
      <c r="E1324" s="2">
        <f t="shared" si="80"/>
        <v>32814829</v>
      </c>
      <c r="F1324" s="13" t="str">
        <f t="shared" si="83"/>
        <v>BULLISH</v>
      </c>
      <c r="G1324" s="13" t="str">
        <f t="shared" si="82"/>
        <v>NEUTRAL</v>
      </c>
      <c r="H1324" s="13" t="str">
        <f t="shared" si="81"/>
        <v>CONFIRMED BULLISH</v>
      </c>
    </row>
    <row r="1325" spans="1:8" ht="13.5" x14ac:dyDescent="0.25">
      <c r="A1325" s="3">
        <v>43941</v>
      </c>
      <c r="B1325" s="2">
        <v>1.08</v>
      </c>
      <c r="C1325" s="2">
        <v>1.08</v>
      </c>
      <c r="D1325" s="2">
        <v>70205</v>
      </c>
      <c r="E1325" s="2">
        <f t="shared" si="80"/>
        <v>32744624</v>
      </c>
      <c r="F1325" s="13" t="str">
        <f t="shared" si="83"/>
        <v>BULLISH</v>
      </c>
      <c r="G1325" s="13" t="str">
        <f t="shared" si="82"/>
        <v>NEUTRAL</v>
      </c>
      <c r="H1325" s="13" t="str">
        <f t="shared" si="81"/>
        <v>NEUTRAL</v>
      </c>
    </row>
    <row r="1326" spans="1:8" ht="13.5" x14ac:dyDescent="0.25">
      <c r="A1326" s="3">
        <v>43942</v>
      </c>
      <c r="B1326" s="2">
        <v>1.06</v>
      </c>
      <c r="C1326" s="2">
        <v>1.06</v>
      </c>
      <c r="D1326" s="2">
        <v>45902</v>
      </c>
      <c r="E1326" s="2">
        <f t="shared" si="80"/>
        <v>32698722</v>
      </c>
      <c r="F1326" s="13" t="str">
        <f t="shared" si="83"/>
        <v>BULLISH</v>
      </c>
      <c r="G1326" s="13" t="str">
        <f t="shared" si="82"/>
        <v>NEUTRAL</v>
      </c>
      <c r="H1326" s="13" t="str">
        <f t="shared" si="81"/>
        <v>CONFIRMED BULLISH</v>
      </c>
    </row>
    <row r="1327" spans="1:8" ht="13.5" x14ac:dyDescent="0.25">
      <c r="A1327" s="3">
        <v>43943</v>
      </c>
      <c r="B1327" s="2">
        <v>1.05</v>
      </c>
      <c r="C1327" s="2">
        <v>1.05</v>
      </c>
      <c r="D1327" s="2">
        <v>11499</v>
      </c>
      <c r="E1327" s="2">
        <f t="shared" si="80"/>
        <v>32687223</v>
      </c>
      <c r="F1327" s="13" t="str">
        <f t="shared" si="83"/>
        <v>BULLISH</v>
      </c>
      <c r="G1327" s="13" t="str">
        <f t="shared" si="82"/>
        <v>NEUTRAL</v>
      </c>
      <c r="H1327" s="13" t="str">
        <f t="shared" si="81"/>
        <v>BULLISH DIVERGENCE</v>
      </c>
    </row>
    <row r="1328" spans="1:8" ht="13.5" x14ac:dyDescent="0.25">
      <c r="A1328" s="3">
        <v>43944</v>
      </c>
      <c r="B1328" s="2">
        <v>1.06</v>
      </c>
      <c r="C1328" s="2">
        <v>1.06</v>
      </c>
      <c r="D1328" s="2">
        <v>54148</v>
      </c>
      <c r="E1328" s="2">
        <f t="shared" si="80"/>
        <v>32741371</v>
      </c>
      <c r="F1328" s="13" t="str">
        <f t="shared" si="83"/>
        <v>BULLISH</v>
      </c>
      <c r="G1328" s="13" t="str">
        <f t="shared" si="82"/>
        <v>NEUTRAL</v>
      </c>
      <c r="H1328" s="13" t="str">
        <f t="shared" si="81"/>
        <v>BULLISH DIVERGENCE</v>
      </c>
    </row>
    <row r="1329" spans="1:8" ht="13.5" x14ac:dyDescent="0.25">
      <c r="A1329" s="3">
        <v>43945</v>
      </c>
      <c r="B1329" s="2">
        <v>1.06</v>
      </c>
      <c r="C1329" s="2">
        <v>1.06</v>
      </c>
      <c r="D1329" s="2">
        <v>19381</v>
      </c>
      <c r="E1329" s="2">
        <f t="shared" si="80"/>
        <v>32741371</v>
      </c>
      <c r="F1329" s="13" t="str">
        <f t="shared" si="83"/>
        <v>BEARISH</v>
      </c>
      <c r="G1329" s="13" t="str">
        <f t="shared" si="82"/>
        <v>NEUTRAL</v>
      </c>
      <c r="H1329" s="13" t="str">
        <f t="shared" si="81"/>
        <v>CONFIRMED BEARISH</v>
      </c>
    </row>
    <row r="1330" spans="1:8" ht="13.5" x14ac:dyDescent="0.25">
      <c r="A1330" s="3">
        <v>43948</v>
      </c>
      <c r="B1330" s="2">
        <v>1.06</v>
      </c>
      <c r="C1330" s="2">
        <v>1.06</v>
      </c>
      <c r="D1330" s="2">
        <v>61328</v>
      </c>
      <c r="E1330" s="2">
        <f t="shared" si="80"/>
        <v>32741371</v>
      </c>
      <c r="F1330" s="13" t="str">
        <f t="shared" si="83"/>
        <v>BEARISH</v>
      </c>
      <c r="G1330" s="13" t="str">
        <f t="shared" si="82"/>
        <v>NEUTRAL</v>
      </c>
      <c r="H1330" s="13" t="str">
        <f t="shared" si="81"/>
        <v>CONFIRMED BEARISH</v>
      </c>
    </row>
    <row r="1331" spans="1:8" ht="13.5" x14ac:dyDescent="0.25">
      <c r="A1331" s="3">
        <v>43949</v>
      </c>
      <c r="B1331" s="2">
        <v>1.04</v>
      </c>
      <c r="C1331" s="2">
        <v>1.04</v>
      </c>
      <c r="D1331" s="2">
        <v>89055</v>
      </c>
      <c r="E1331" s="2">
        <f t="shared" si="80"/>
        <v>32652316</v>
      </c>
      <c r="F1331" s="13" t="str">
        <f t="shared" si="83"/>
        <v>BEARISH</v>
      </c>
      <c r="G1331" s="13" t="str">
        <f t="shared" si="82"/>
        <v>NEUTRAL</v>
      </c>
      <c r="H1331" s="13" t="str">
        <f t="shared" si="81"/>
        <v>CONFIRMED BEARISH</v>
      </c>
    </row>
    <row r="1332" spans="1:8" ht="13.5" x14ac:dyDescent="0.25">
      <c r="A1332" s="3">
        <v>43950</v>
      </c>
      <c r="B1332" s="2">
        <v>1.03</v>
      </c>
      <c r="C1332" s="2">
        <v>1.03</v>
      </c>
      <c r="D1332" s="2">
        <v>94081</v>
      </c>
      <c r="E1332" s="2">
        <f t="shared" si="80"/>
        <v>32558235</v>
      </c>
      <c r="F1332" s="13" t="str">
        <f t="shared" si="83"/>
        <v>BEARISH</v>
      </c>
      <c r="G1332" s="13" t="str">
        <f t="shared" si="82"/>
        <v>NEUTRAL</v>
      </c>
      <c r="H1332" s="13" t="str">
        <f t="shared" si="81"/>
        <v>CONFIRMED BEARISH</v>
      </c>
    </row>
    <row r="1333" spans="1:8" ht="13.5" x14ac:dyDescent="0.25">
      <c r="A1333" s="3">
        <v>43951</v>
      </c>
      <c r="B1333" s="2">
        <v>1</v>
      </c>
      <c r="C1333" s="2">
        <v>1</v>
      </c>
      <c r="D1333" s="2">
        <v>27624</v>
      </c>
      <c r="E1333" s="2">
        <f t="shared" si="80"/>
        <v>32530611</v>
      </c>
      <c r="F1333" s="13" t="str">
        <f t="shared" si="83"/>
        <v>BEARISH</v>
      </c>
      <c r="G1333" s="13" t="str">
        <f t="shared" si="82"/>
        <v>NEUTRAL</v>
      </c>
      <c r="H1333" s="13" t="str">
        <f t="shared" si="81"/>
        <v>CONFIRMED BEARISH</v>
      </c>
    </row>
    <row r="1334" spans="1:8" ht="13.5" x14ac:dyDescent="0.25">
      <c r="A1334" s="3">
        <v>43955</v>
      </c>
      <c r="B1334" s="2">
        <v>1.03</v>
      </c>
      <c r="C1334" s="2">
        <v>1.03</v>
      </c>
      <c r="D1334" s="2">
        <v>11796</v>
      </c>
      <c r="E1334" s="2">
        <f t="shared" si="80"/>
        <v>32542407</v>
      </c>
      <c r="F1334" s="13" t="str">
        <f t="shared" si="83"/>
        <v>BEARISH</v>
      </c>
      <c r="G1334" s="13" t="str">
        <f t="shared" si="82"/>
        <v>NEUTRAL</v>
      </c>
      <c r="H1334" s="13" t="str">
        <f t="shared" si="81"/>
        <v>CONFIRMED BEARISH</v>
      </c>
    </row>
    <row r="1335" spans="1:8" ht="13.5" x14ac:dyDescent="0.25">
      <c r="A1335" s="3">
        <v>43956</v>
      </c>
      <c r="B1335" s="2">
        <v>1.04</v>
      </c>
      <c r="C1335" s="2">
        <v>1.04</v>
      </c>
      <c r="D1335" s="2">
        <v>4281</v>
      </c>
      <c r="E1335" s="2">
        <f t="shared" si="80"/>
        <v>32546688</v>
      </c>
      <c r="F1335" s="13" t="str">
        <f t="shared" si="83"/>
        <v>BEARISH</v>
      </c>
      <c r="G1335" s="13" t="str">
        <f t="shared" si="82"/>
        <v>NEUTRAL</v>
      </c>
      <c r="H1335" s="13" t="str">
        <f t="shared" si="81"/>
        <v>CONFIRMED BEARISH</v>
      </c>
    </row>
    <row r="1336" spans="1:8" ht="13.5" x14ac:dyDescent="0.25">
      <c r="A1336" s="3">
        <v>43957</v>
      </c>
      <c r="B1336" s="2">
        <v>1.02</v>
      </c>
      <c r="C1336" s="2">
        <v>1.02</v>
      </c>
      <c r="D1336" s="2">
        <v>10727</v>
      </c>
      <c r="E1336" s="2">
        <f t="shared" si="80"/>
        <v>32535961</v>
      </c>
      <c r="F1336" s="13" t="str">
        <f t="shared" si="83"/>
        <v>BEARISH</v>
      </c>
      <c r="G1336" s="13" t="str">
        <f t="shared" si="82"/>
        <v>NEUTRAL</v>
      </c>
      <c r="H1336" s="13" t="str">
        <f t="shared" si="81"/>
        <v>CONFIRMED BEARISH</v>
      </c>
    </row>
    <row r="1337" spans="1:8" ht="13.5" x14ac:dyDescent="0.25">
      <c r="A1337" s="3">
        <v>43958</v>
      </c>
      <c r="B1337" s="2">
        <v>1.03</v>
      </c>
      <c r="C1337" s="2">
        <v>1.03</v>
      </c>
      <c r="D1337" s="2">
        <v>34721</v>
      </c>
      <c r="E1337" s="2">
        <f t="shared" si="80"/>
        <v>32570682</v>
      </c>
      <c r="F1337" s="13" t="str">
        <f t="shared" si="83"/>
        <v>BULLISH</v>
      </c>
      <c r="G1337" s="13" t="str">
        <f t="shared" si="82"/>
        <v>NEUTRAL</v>
      </c>
      <c r="H1337" s="13" t="str">
        <f t="shared" si="81"/>
        <v>NEUTRAL</v>
      </c>
    </row>
    <row r="1338" spans="1:8" ht="13.5" x14ac:dyDescent="0.25">
      <c r="A1338" s="3">
        <v>43959</v>
      </c>
      <c r="B1338" s="2">
        <v>1.03</v>
      </c>
      <c r="C1338" s="2">
        <v>1.03</v>
      </c>
      <c r="D1338" s="2">
        <v>7229</v>
      </c>
      <c r="E1338" s="2">
        <f t="shared" si="80"/>
        <v>32570682</v>
      </c>
      <c r="F1338" s="13" t="str">
        <f t="shared" si="83"/>
        <v>BULLISH</v>
      </c>
      <c r="G1338" s="13" t="str">
        <f t="shared" si="82"/>
        <v>NEUTRAL</v>
      </c>
      <c r="H1338" s="13" t="str">
        <f t="shared" si="81"/>
        <v>CONFIRMED BULLISH</v>
      </c>
    </row>
    <row r="1339" spans="1:8" ht="13.5" x14ac:dyDescent="0.25">
      <c r="A1339" s="3">
        <v>43962</v>
      </c>
      <c r="B1339" s="2">
        <v>1.04</v>
      </c>
      <c r="C1339" s="2">
        <v>1.04</v>
      </c>
      <c r="D1339" s="2">
        <v>7551</v>
      </c>
      <c r="E1339" s="2">
        <f t="shared" si="80"/>
        <v>32578233</v>
      </c>
      <c r="F1339" s="13" t="str">
        <f t="shared" si="83"/>
        <v>BULLISH</v>
      </c>
      <c r="G1339" s="13" t="str">
        <f t="shared" si="82"/>
        <v>NEUTRAL</v>
      </c>
      <c r="H1339" s="13" t="str">
        <f t="shared" si="81"/>
        <v>CONFIRMED BULLISH</v>
      </c>
    </row>
    <row r="1340" spans="1:8" ht="13.5" x14ac:dyDescent="0.25">
      <c r="A1340" s="3">
        <v>43963</v>
      </c>
      <c r="B1340" s="2">
        <v>1.04</v>
      </c>
      <c r="C1340" s="2">
        <v>1.04</v>
      </c>
      <c r="D1340" s="2">
        <v>30038</v>
      </c>
      <c r="E1340" s="2">
        <f t="shared" si="80"/>
        <v>32578233</v>
      </c>
      <c r="F1340" s="13" t="str">
        <f t="shared" si="83"/>
        <v>BULLISH</v>
      </c>
      <c r="G1340" s="13" t="str">
        <f t="shared" si="82"/>
        <v>NEUTRAL</v>
      </c>
      <c r="H1340" s="13" t="str">
        <f t="shared" si="81"/>
        <v>NEUTRAL</v>
      </c>
    </row>
    <row r="1341" spans="1:8" ht="13.5" x14ac:dyDescent="0.25">
      <c r="A1341" s="3">
        <v>43964</v>
      </c>
      <c r="B1341" s="2">
        <v>1.07</v>
      </c>
      <c r="C1341" s="2">
        <v>1.07</v>
      </c>
      <c r="D1341" s="2">
        <v>73032</v>
      </c>
      <c r="E1341" s="2">
        <f t="shared" si="80"/>
        <v>32651265</v>
      </c>
      <c r="F1341" s="13" t="str">
        <f t="shared" si="83"/>
        <v>BULLISH</v>
      </c>
      <c r="G1341" s="13" t="str">
        <f t="shared" si="82"/>
        <v>NEUTRAL</v>
      </c>
      <c r="H1341" s="13" t="str">
        <f t="shared" si="81"/>
        <v>CONFIRMED BULLISH</v>
      </c>
    </row>
    <row r="1342" spans="1:8" ht="13.5" x14ac:dyDescent="0.25">
      <c r="A1342" s="3">
        <v>43965</v>
      </c>
      <c r="B1342" s="2">
        <v>1.1000000000000001</v>
      </c>
      <c r="C1342" s="2">
        <v>1.1000000000000001</v>
      </c>
      <c r="D1342" s="2">
        <v>169405</v>
      </c>
      <c r="E1342" s="2">
        <f t="shared" si="80"/>
        <v>32820670</v>
      </c>
      <c r="F1342" s="13" t="str">
        <f t="shared" si="83"/>
        <v>BULLISH</v>
      </c>
      <c r="G1342" s="13" t="str">
        <f t="shared" si="82"/>
        <v>NEUTRAL</v>
      </c>
      <c r="H1342" s="13" t="str">
        <f t="shared" si="81"/>
        <v>CONFIRMED BULLISH</v>
      </c>
    </row>
    <row r="1343" spans="1:8" ht="13.5" x14ac:dyDescent="0.25">
      <c r="A1343" s="3">
        <v>43966</v>
      </c>
      <c r="B1343" s="2">
        <v>1.0900000000000001</v>
      </c>
      <c r="C1343" s="2">
        <v>1.0900000000000001</v>
      </c>
      <c r="D1343" s="2">
        <v>129432</v>
      </c>
      <c r="E1343" s="2">
        <f t="shared" si="80"/>
        <v>32691238</v>
      </c>
      <c r="F1343" s="13" t="str">
        <f t="shared" si="83"/>
        <v>BULLISH</v>
      </c>
      <c r="G1343" s="13" t="str">
        <f t="shared" si="82"/>
        <v>NEUTRAL</v>
      </c>
      <c r="H1343" s="13" t="str">
        <f t="shared" si="81"/>
        <v>CONFIRMED BULLISH</v>
      </c>
    </row>
    <row r="1344" spans="1:8" ht="13.5" x14ac:dyDescent="0.25">
      <c r="A1344" s="3">
        <v>43969</v>
      </c>
      <c r="B1344" s="2">
        <v>1.06</v>
      </c>
      <c r="C1344" s="2">
        <v>1.06</v>
      </c>
      <c r="D1344" s="2">
        <v>336412</v>
      </c>
      <c r="E1344" s="2">
        <f t="shared" si="80"/>
        <v>32354826</v>
      </c>
      <c r="F1344" s="13" t="str">
        <f t="shared" si="83"/>
        <v>BEARISH</v>
      </c>
      <c r="G1344" s="13" t="str">
        <f t="shared" si="82"/>
        <v>NEUTRAL</v>
      </c>
      <c r="H1344" s="13" t="str">
        <f t="shared" si="81"/>
        <v>BEARISH DIVERGENCE</v>
      </c>
    </row>
    <row r="1345" spans="1:8" ht="13.5" x14ac:dyDescent="0.25">
      <c r="A1345" s="3">
        <v>43970</v>
      </c>
      <c r="B1345" s="2">
        <v>1.07</v>
      </c>
      <c r="C1345" s="2">
        <v>1.07</v>
      </c>
      <c r="D1345" s="2">
        <v>7487</v>
      </c>
      <c r="E1345" s="2">
        <f t="shared" si="80"/>
        <v>32362313</v>
      </c>
      <c r="F1345" s="13" t="str">
        <f t="shared" si="83"/>
        <v>BEARISH</v>
      </c>
      <c r="G1345" s="13" t="str">
        <f t="shared" si="82"/>
        <v>NEUTRAL</v>
      </c>
      <c r="H1345" s="13" t="str">
        <f t="shared" si="81"/>
        <v>BEARISH DIVERGENCE</v>
      </c>
    </row>
    <row r="1346" spans="1:8" ht="13.5" x14ac:dyDescent="0.25">
      <c r="A1346" s="3">
        <v>43971</v>
      </c>
      <c r="B1346" s="2">
        <v>1.05</v>
      </c>
      <c r="C1346" s="2">
        <v>1.05</v>
      </c>
      <c r="D1346" s="2">
        <v>15393</v>
      </c>
      <c r="E1346" s="2">
        <f t="shared" si="80"/>
        <v>32346920</v>
      </c>
      <c r="F1346" s="13" t="str">
        <f t="shared" si="83"/>
        <v>BEARISH</v>
      </c>
      <c r="G1346" s="13" t="str">
        <f t="shared" si="82"/>
        <v>NEUTRAL</v>
      </c>
      <c r="H1346" s="13" t="str">
        <f t="shared" si="81"/>
        <v>CONFIRMED BEARISH</v>
      </c>
    </row>
    <row r="1347" spans="1:8" ht="13.5" x14ac:dyDescent="0.25">
      <c r="A1347" s="3">
        <v>43972</v>
      </c>
      <c r="B1347" s="2">
        <v>1.04</v>
      </c>
      <c r="C1347" s="2">
        <v>1.04</v>
      </c>
      <c r="D1347" s="2">
        <v>3290</v>
      </c>
      <c r="E1347" s="2">
        <f t="shared" si="80"/>
        <v>32343630</v>
      </c>
      <c r="F1347" s="13" t="str">
        <f t="shared" si="83"/>
        <v>BEARISH</v>
      </c>
      <c r="G1347" s="13" t="str">
        <f t="shared" si="82"/>
        <v>NEUTRAL</v>
      </c>
      <c r="H1347" s="13" t="str">
        <f t="shared" si="81"/>
        <v>CONFIRMED BEARISH</v>
      </c>
    </row>
    <row r="1348" spans="1:8" ht="13.5" x14ac:dyDescent="0.25">
      <c r="A1348" s="3">
        <v>43973</v>
      </c>
      <c r="B1348" s="2">
        <v>1.04</v>
      </c>
      <c r="C1348" s="2">
        <v>1.04</v>
      </c>
      <c r="D1348" s="2">
        <v>20889</v>
      </c>
      <c r="E1348" s="2">
        <f t="shared" ref="E1348:E1411" si="84">IF(B1348&gt;B1347, E1347+D1348, IF(B1348&lt;B1347, E1347-D1348, E1347))</f>
        <v>32343630</v>
      </c>
      <c r="F1348" s="13" t="str">
        <f t="shared" si="83"/>
        <v>BEARISH</v>
      </c>
      <c r="G1348" s="13" t="str">
        <f t="shared" si="82"/>
        <v>NEUTRAL</v>
      </c>
      <c r="H1348" s="13" t="str">
        <f t="shared" si="81"/>
        <v>CONFIRMED BEARISH</v>
      </c>
    </row>
    <row r="1349" spans="1:8" ht="13.5" x14ac:dyDescent="0.25">
      <c r="A1349" s="3">
        <v>43977</v>
      </c>
      <c r="B1349" s="2">
        <v>1.05</v>
      </c>
      <c r="C1349" s="2">
        <v>1.05</v>
      </c>
      <c r="D1349" s="2">
        <v>5619</v>
      </c>
      <c r="E1349" s="2">
        <f t="shared" si="84"/>
        <v>32349249</v>
      </c>
      <c r="F1349" s="13" t="str">
        <f t="shared" si="83"/>
        <v>BEARISH</v>
      </c>
      <c r="G1349" s="13" t="str">
        <f t="shared" si="82"/>
        <v>NEUTRAL</v>
      </c>
      <c r="H1349" s="13" t="str">
        <f t="shared" si="81"/>
        <v>CONFIRMED BEARISH</v>
      </c>
    </row>
    <row r="1350" spans="1:8" ht="13.5" x14ac:dyDescent="0.25">
      <c r="A1350" s="3">
        <v>43978</v>
      </c>
      <c r="B1350" s="2">
        <v>1.08</v>
      </c>
      <c r="C1350" s="2">
        <v>1.08</v>
      </c>
      <c r="D1350" s="2">
        <v>97173</v>
      </c>
      <c r="E1350" s="2">
        <f t="shared" si="84"/>
        <v>32446422</v>
      </c>
      <c r="F1350" s="13" t="str">
        <f t="shared" si="83"/>
        <v>BULLISH</v>
      </c>
      <c r="G1350" s="13" t="str">
        <f t="shared" si="82"/>
        <v>NEUTRAL</v>
      </c>
      <c r="H1350" s="13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1.1100000000000001</v>
      </c>
      <c r="C1351" s="2">
        <v>1.1100000000000001</v>
      </c>
      <c r="D1351" s="2">
        <v>236892</v>
      </c>
      <c r="E1351" s="2">
        <f t="shared" si="84"/>
        <v>32683314</v>
      </c>
      <c r="F1351" s="13" t="str">
        <f t="shared" si="83"/>
        <v>BULLISH</v>
      </c>
      <c r="G1351" s="13" t="str">
        <f t="shared" ref="G1351:G1414" si="86">IF((E1351-E1346)/E1346 &gt; 0.02, "STRONG",
 IF((E1351-E1346)/E1346 &lt; -0.02, "WEAK", "NEUTRAL"))</f>
        <v>NEUTRAL</v>
      </c>
      <c r="H1351" s="13" t="str">
        <f t="shared" si="85"/>
        <v>CONFIRMED BULLISH</v>
      </c>
    </row>
    <row r="1352" spans="1:8" ht="13.5" x14ac:dyDescent="0.25">
      <c r="A1352" s="3">
        <v>43980</v>
      </c>
      <c r="B1352" s="2">
        <v>1.1399999999999999</v>
      </c>
      <c r="C1352" s="2">
        <v>1.1399999999999999</v>
      </c>
      <c r="D1352" s="2">
        <v>79473</v>
      </c>
      <c r="E1352" s="2">
        <f t="shared" si="84"/>
        <v>32762787</v>
      </c>
      <c r="F1352" s="13" t="str">
        <f t="shared" ref="F1352:F1415" si="87">IF(E1352&gt;E1347,"BULLISH",IF(E1352&lt;E1347,"BEARISH","NEUTRAL"))</f>
        <v>BULLISH</v>
      </c>
      <c r="G1352" s="13" t="str">
        <f t="shared" si="86"/>
        <v>NEUTRAL</v>
      </c>
      <c r="H1352" s="13" t="str">
        <f t="shared" si="85"/>
        <v>CONFIRMED BULLISH</v>
      </c>
    </row>
    <row r="1353" spans="1:8" ht="13.5" x14ac:dyDescent="0.25">
      <c r="A1353" s="3">
        <v>43983</v>
      </c>
      <c r="B1353" s="2">
        <v>1.17</v>
      </c>
      <c r="C1353" s="2">
        <v>1.17</v>
      </c>
      <c r="D1353" s="2">
        <v>0</v>
      </c>
      <c r="E1353" s="2">
        <f t="shared" si="84"/>
        <v>32762787</v>
      </c>
      <c r="F1353" s="13" t="str">
        <f t="shared" si="87"/>
        <v>BULLISH</v>
      </c>
      <c r="G1353" s="13" t="str">
        <f t="shared" si="86"/>
        <v>NEUTRAL</v>
      </c>
      <c r="H1353" s="13" t="str">
        <f t="shared" si="85"/>
        <v>CONFIRMED BULLISH</v>
      </c>
    </row>
    <row r="1354" spans="1:8" ht="13.5" x14ac:dyDescent="0.25">
      <c r="A1354" s="3">
        <v>43984</v>
      </c>
      <c r="B1354" s="2">
        <v>1.2</v>
      </c>
      <c r="C1354" s="2">
        <v>1.2</v>
      </c>
      <c r="D1354" s="2">
        <v>570588</v>
      </c>
      <c r="E1354" s="2">
        <f t="shared" si="84"/>
        <v>33333375</v>
      </c>
      <c r="F1354" s="13" t="str">
        <f t="shared" si="87"/>
        <v>BULLISH</v>
      </c>
      <c r="G1354" s="13" t="str">
        <f t="shared" si="86"/>
        <v>STRONG</v>
      </c>
      <c r="H1354" s="13" t="str">
        <f t="shared" si="85"/>
        <v>CONFIRMED BULLISH</v>
      </c>
    </row>
    <row r="1355" spans="1:8" ht="13.5" x14ac:dyDescent="0.25">
      <c r="A1355" s="3">
        <v>43985</v>
      </c>
      <c r="B1355" s="2">
        <v>1.23</v>
      </c>
      <c r="C1355" s="2">
        <v>1.23</v>
      </c>
      <c r="D1355" s="2">
        <v>190525</v>
      </c>
      <c r="E1355" s="2">
        <f t="shared" si="84"/>
        <v>33523900</v>
      </c>
      <c r="F1355" s="13" t="str">
        <f t="shared" si="87"/>
        <v>BULLISH</v>
      </c>
      <c r="G1355" s="13" t="str">
        <f t="shared" si="86"/>
        <v>STRONG</v>
      </c>
      <c r="H1355" s="13" t="str">
        <f t="shared" si="85"/>
        <v>CONFIRMED BULLISH</v>
      </c>
    </row>
    <row r="1356" spans="1:8" ht="13.5" x14ac:dyDescent="0.25">
      <c r="A1356" s="3">
        <v>43986</v>
      </c>
      <c r="B1356" s="2">
        <v>1.26</v>
      </c>
      <c r="C1356" s="2">
        <v>1.26</v>
      </c>
      <c r="D1356" s="2">
        <v>169938</v>
      </c>
      <c r="E1356" s="2">
        <f t="shared" si="84"/>
        <v>33693838</v>
      </c>
      <c r="F1356" s="13" t="str">
        <f t="shared" si="87"/>
        <v>BULLISH</v>
      </c>
      <c r="G1356" s="13" t="str">
        <f t="shared" si="86"/>
        <v>STRONG</v>
      </c>
      <c r="H1356" s="13" t="str">
        <f t="shared" si="85"/>
        <v>CONFIRMED BULLISH</v>
      </c>
    </row>
    <row r="1357" spans="1:8" ht="13.5" x14ac:dyDescent="0.25">
      <c r="A1357" s="3">
        <v>43987</v>
      </c>
      <c r="B1357" s="2">
        <v>1.28</v>
      </c>
      <c r="C1357" s="2">
        <v>1.28</v>
      </c>
      <c r="D1357" s="2">
        <v>301695</v>
      </c>
      <c r="E1357" s="2">
        <f t="shared" si="84"/>
        <v>33995533</v>
      </c>
      <c r="F1357" s="13" t="str">
        <f t="shared" si="87"/>
        <v>BULLISH</v>
      </c>
      <c r="G1357" s="13" t="str">
        <f t="shared" si="86"/>
        <v>STRONG</v>
      </c>
      <c r="H1357" s="13" t="str">
        <f t="shared" si="85"/>
        <v>CONFIRMED BULLISH</v>
      </c>
    </row>
    <row r="1358" spans="1:8" ht="13.5" x14ac:dyDescent="0.25">
      <c r="A1358" s="3">
        <v>43990</v>
      </c>
      <c r="B1358" s="2">
        <v>1.22</v>
      </c>
      <c r="C1358" s="2">
        <v>1.22</v>
      </c>
      <c r="D1358" s="2">
        <v>124607</v>
      </c>
      <c r="E1358" s="2">
        <f t="shared" si="84"/>
        <v>33870926</v>
      </c>
      <c r="F1358" s="13" t="str">
        <f t="shared" si="87"/>
        <v>BULLISH</v>
      </c>
      <c r="G1358" s="13" t="str">
        <f t="shared" si="86"/>
        <v>STRONG</v>
      </c>
      <c r="H1358" s="13" t="str">
        <f t="shared" si="85"/>
        <v>CONFIRMED BULLISH</v>
      </c>
    </row>
    <row r="1359" spans="1:8" ht="13.5" x14ac:dyDescent="0.25">
      <c r="A1359" s="3">
        <v>43991</v>
      </c>
      <c r="B1359" s="2">
        <v>1.25</v>
      </c>
      <c r="C1359" s="2">
        <v>1.25</v>
      </c>
      <c r="D1359" s="2">
        <v>160283</v>
      </c>
      <c r="E1359" s="2">
        <f t="shared" si="84"/>
        <v>34031209</v>
      </c>
      <c r="F1359" s="13" t="str">
        <f t="shared" si="87"/>
        <v>BULLISH</v>
      </c>
      <c r="G1359" s="13" t="str">
        <f t="shared" si="86"/>
        <v>STRONG</v>
      </c>
      <c r="H1359" s="13" t="str">
        <f t="shared" si="85"/>
        <v>CONFIRMED BULLISH</v>
      </c>
    </row>
    <row r="1360" spans="1:8" ht="13.5" x14ac:dyDescent="0.25">
      <c r="A1360" s="3">
        <v>43992</v>
      </c>
      <c r="B1360" s="2">
        <v>1.25</v>
      </c>
      <c r="C1360" s="2">
        <v>1.25</v>
      </c>
      <c r="D1360" s="2">
        <v>92578</v>
      </c>
      <c r="E1360" s="2">
        <f t="shared" si="84"/>
        <v>34031209</v>
      </c>
      <c r="F1360" s="13" t="str">
        <f t="shared" si="87"/>
        <v>BULLISH</v>
      </c>
      <c r="G1360" s="13" t="str">
        <f t="shared" si="86"/>
        <v>NEUTRAL</v>
      </c>
      <c r="H1360" s="13" t="str">
        <f t="shared" si="85"/>
        <v>CONFIRMED BULLISH</v>
      </c>
    </row>
    <row r="1361" spans="1:8" ht="13.5" x14ac:dyDescent="0.25">
      <c r="A1361" s="3">
        <v>43993</v>
      </c>
      <c r="B1361" s="2">
        <v>1.25</v>
      </c>
      <c r="C1361" s="2">
        <v>1.25</v>
      </c>
      <c r="D1361" s="2">
        <v>21091</v>
      </c>
      <c r="E1361" s="2">
        <f t="shared" si="84"/>
        <v>34031209</v>
      </c>
      <c r="F1361" s="13" t="str">
        <f t="shared" si="87"/>
        <v>BULLISH</v>
      </c>
      <c r="G1361" s="13" t="str">
        <f t="shared" si="86"/>
        <v>NEUTRAL</v>
      </c>
      <c r="H1361" s="13" t="str">
        <f t="shared" si="85"/>
        <v>BULLISH DIVERGENCE</v>
      </c>
    </row>
    <row r="1362" spans="1:8" ht="13.5" x14ac:dyDescent="0.25">
      <c r="A1362" s="3">
        <v>43994</v>
      </c>
      <c r="B1362" s="2">
        <v>1.27</v>
      </c>
      <c r="C1362" s="2">
        <v>1.27</v>
      </c>
      <c r="D1362" s="2">
        <v>84583</v>
      </c>
      <c r="E1362" s="2">
        <f t="shared" si="84"/>
        <v>34115792</v>
      </c>
      <c r="F1362" s="13" t="str">
        <f t="shared" si="87"/>
        <v>BULLISH</v>
      </c>
      <c r="G1362" s="13" t="str">
        <f t="shared" si="86"/>
        <v>NEUTRAL</v>
      </c>
      <c r="H1362" s="13" t="str">
        <f t="shared" si="85"/>
        <v>BULLISH DIVERGENCE</v>
      </c>
    </row>
    <row r="1363" spans="1:8" ht="13.5" x14ac:dyDescent="0.25">
      <c r="A1363" s="3">
        <v>43997</v>
      </c>
      <c r="B1363" s="2">
        <v>1.31</v>
      </c>
      <c r="C1363" s="2">
        <v>1.31</v>
      </c>
      <c r="D1363" s="2">
        <v>202975</v>
      </c>
      <c r="E1363" s="2">
        <f t="shared" si="84"/>
        <v>34318767</v>
      </c>
      <c r="F1363" s="13" t="str">
        <f t="shared" si="87"/>
        <v>BULLISH</v>
      </c>
      <c r="G1363" s="13" t="str">
        <f t="shared" si="86"/>
        <v>NEUTRAL</v>
      </c>
      <c r="H1363" s="13" t="str">
        <f t="shared" si="85"/>
        <v>CONFIRMED BULLISH</v>
      </c>
    </row>
    <row r="1364" spans="1:8" ht="13.5" x14ac:dyDescent="0.25">
      <c r="A1364" s="3">
        <v>43998</v>
      </c>
      <c r="B1364" s="2">
        <v>1.38</v>
      </c>
      <c r="C1364" s="2">
        <v>1.38</v>
      </c>
      <c r="D1364" s="2">
        <v>276960</v>
      </c>
      <c r="E1364" s="2">
        <f t="shared" si="84"/>
        <v>34595727</v>
      </c>
      <c r="F1364" s="13" t="str">
        <f t="shared" si="87"/>
        <v>BULLISH</v>
      </c>
      <c r="G1364" s="13" t="str">
        <f t="shared" si="86"/>
        <v>NEUTRAL</v>
      </c>
      <c r="H1364" s="13" t="str">
        <f t="shared" si="85"/>
        <v>CONFIRMED BULLISH</v>
      </c>
    </row>
    <row r="1365" spans="1:8" ht="13.5" x14ac:dyDescent="0.25">
      <c r="A1365" s="3">
        <v>43999</v>
      </c>
      <c r="B1365" s="2">
        <v>1.46</v>
      </c>
      <c r="C1365" s="2">
        <v>1.46</v>
      </c>
      <c r="D1365" s="2">
        <v>1370708</v>
      </c>
      <c r="E1365" s="2">
        <f t="shared" si="84"/>
        <v>35966435</v>
      </c>
      <c r="F1365" s="13" t="str">
        <f t="shared" si="87"/>
        <v>BULLISH</v>
      </c>
      <c r="G1365" s="13" t="str">
        <f t="shared" si="86"/>
        <v>STRONG</v>
      </c>
      <c r="H1365" s="13" t="str">
        <f t="shared" si="85"/>
        <v>CONFIRMED BULLISH</v>
      </c>
    </row>
    <row r="1366" spans="1:8" ht="13.5" x14ac:dyDescent="0.25">
      <c r="A1366" s="3">
        <v>44000</v>
      </c>
      <c r="B1366" s="2">
        <v>1.44</v>
      </c>
      <c r="C1366" s="2">
        <v>1.44</v>
      </c>
      <c r="D1366" s="2">
        <v>684179</v>
      </c>
      <c r="E1366" s="2">
        <f t="shared" si="84"/>
        <v>35282256</v>
      </c>
      <c r="F1366" s="13" t="str">
        <f t="shared" si="87"/>
        <v>BULLISH</v>
      </c>
      <c r="G1366" s="13" t="str">
        <f t="shared" si="86"/>
        <v>STRONG</v>
      </c>
      <c r="H1366" s="13" t="str">
        <f t="shared" si="85"/>
        <v>CONFIRMED BULLISH</v>
      </c>
    </row>
    <row r="1367" spans="1:8" ht="13.5" x14ac:dyDescent="0.25">
      <c r="A1367" s="3">
        <v>44001</v>
      </c>
      <c r="B1367" s="2">
        <v>1.4</v>
      </c>
      <c r="C1367" s="2">
        <v>1.4</v>
      </c>
      <c r="D1367" s="2">
        <v>178246</v>
      </c>
      <c r="E1367" s="2">
        <f t="shared" si="84"/>
        <v>35104010</v>
      </c>
      <c r="F1367" s="13" t="str">
        <f t="shared" si="87"/>
        <v>BULLISH</v>
      </c>
      <c r="G1367" s="13" t="str">
        <f t="shared" si="86"/>
        <v>STRONG</v>
      </c>
      <c r="H1367" s="13" t="str">
        <f t="shared" si="85"/>
        <v>CONFIRMED BULLISH</v>
      </c>
    </row>
    <row r="1368" spans="1:8" ht="13.5" x14ac:dyDescent="0.25">
      <c r="A1368" s="3">
        <v>44004</v>
      </c>
      <c r="B1368" s="2">
        <v>1.46</v>
      </c>
      <c r="C1368" s="2">
        <v>1.46</v>
      </c>
      <c r="D1368" s="2">
        <v>0</v>
      </c>
      <c r="E1368" s="2">
        <f t="shared" si="84"/>
        <v>35104010</v>
      </c>
      <c r="F1368" s="13" t="str">
        <f t="shared" si="87"/>
        <v>BULLISH</v>
      </c>
      <c r="G1368" s="13" t="str">
        <f t="shared" si="86"/>
        <v>STRONG</v>
      </c>
      <c r="H1368" s="13" t="str">
        <f t="shared" si="85"/>
        <v>CONFIRMED BULLISH</v>
      </c>
    </row>
    <row r="1369" spans="1:8" ht="13.5" x14ac:dyDescent="0.25">
      <c r="A1369" s="3">
        <v>44005</v>
      </c>
      <c r="B1369" s="2">
        <v>1.54</v>
      </c>
      <c r="C1369" s="2">
        <v>1.54</v>
      </c>
      <c r="D1369" s="2">
        <v>894932</v>
      </c>
      <c r="E1369" s="2">
        <f t="shared" si="84"/>
        <v>35998942</v>
      </c>
      <c r="F1369" s="13" t="str">
        <f t="shared" si="87"/>
        <v>BULLISH</v>
      </c>
      <c r="G1369" s="13" t="str">
        <f t="shared" si="86"/>
        <v>STRONG</v>
      </c>
      <c r="H1369" s="13" t="str">
        <f t="shared" si="85"/>
        <v>CONFIRMED BULLISH</v>
      </c>
    </row>
    <row r="1370" spans="1:8" ht="13.5" x14ac:dyDescent="0.25">
      <c r="A1370" s="3">
        <v>44006</v>
      </c>
      <c r="B1370" s="2">
        <v>1.63</v>
      </c>
      <c r="C1370" s="2">
        <v>1.63</v>
      </c>
      <c r="D1370" s="2">
        <v>871116</v>
      </c>
      <c r="E1370" s="2">
        <f t="shared" si="84"/>
        <v>36870058</v>
      </c>
      <c r="F1370" s="13" t="str">
        <f t="shared" si="87"/>
        <v>BULLISH</v>
      </c>
      <c r="G1370" s="13" t="str">
        <f t="shared" si="86"/>
        <v>STRONG</v>
      </c>
      <c r="H1370" s="13" t="str">
        <f t="shared" si="85"/>
        <v>CONFIRMED BULLISH</v>
      </c>
    </row>
    <row r="1371" spans="1:8" ht="13.5" x14ac:dyDescent="0.25">
      <c r="A1371" s="3">
        <v>44007</v>
      </c>
      <c r="B1371" s="2">
        <v>1.54</v>
      </c>
      <c r="C1371" s="2">
        <v>1.54</v>
      </c>
      <c r="D1371" s="2">
        <v>541449</v>
      </c>
      <c r="E1371" s="2">
        <f t="shared" si="84"/>
        <v>36328609</v>
      </c>
      <c r="F1371" s="13" t="str">
        <f t="shared" si="87"/>
        <v>BULLISH</v>
      </c>
      <c r="G1371" s="13" t="str">
        <f t="shared" si="86"/>
        <v>STRONG</v>
      </c>
      <c r="H1371" s="13" t="str">
        <f t="shared" si="85"/>
        <v>CONFIRMED BULLISH</v>
      </c>
    </row>
    <row r="1372" spans="1:8" ht="13.5" x14ac:dyDescent="0.25">
      <c r="A1372" s="3">
        <v>44008</v>
      </c>
      <c r="B1372" s="2">
        <v>1.46</v>
      </c>
      <c r="C1372" s="2">
        <v>1.46</v>
      </c>
      <c r="D1372" s="2">
        <v>635508</v>
      </c>
      <c r="E1372" s="2">
        <f t="shared" si="84"/>
        <v>35693101</v>
      </c>
      <c r="F1372" s="13" t="str">
        <f t="shared" si="87"/>
        <v>BULLISH</v>
      </c>
      <c r="G1372" s="13" t="str">
        <f t="shared" si="86"/>
        <v>NEUTRAL</v>
      </c>
      <c r="H1372" s="13" t="str">
        <f t="shared" si="85"/>
        <v>CONFIRMED BULLISH</v>
      </c>
    </row>
    <row r="1373" spans="1:8" ht="13.5" x14ac:dyDescent="0.25">
      <c r="A1373" s="3">
        <v>44011</v>
      </c>
      <c r="B1373" s="2">
        <v>1.44</v>
      </c>
      <c r="C1373" s="2">
        <v>1.44</v>
      </c>
      <c r="D1373" s="2">
        <v>155905</v>
      </c>
      <c r="E1373" s="2">
        <f t="shared" si="84"/>
        <v>35537196</v>
      </c>
      <c r="F1373" s="13" t="str">
        <f t="shared" si="87"/>
        <v>BULLISH</v>
      </c>
      <c r="G1373" s="13" t="str">
        <f t="shared" si="86"/>
        <v>NEUTRAL</v>
      </c>
      <c r="H1373" s="13" t="str">
        <f t="shared" si="85"/>
        <v>BULLISH DIVERGENCE</v>
      </c>
    </row>
    <row r="1374" spans="1:8" ht="13.5" x14ac:dyDescent="0.25">
      <c r="A1374" s="3">
        <v>44012</v>
      </c>
      <c r="B1374" s="2">
        <v>1.5</v>
      </c>
      <c r="C1374" s="2">
        <v>1.5</v>
      </c>
      <c r="D1374" s="2">
        <v>379388</v>
      </c>
      <c r="E1374" s="2">
        <f t="shared" si="84"/>
        <v>35916584</v>
      </c>
      <c r="F1374" s="13" t="str">
        <f t="shared" si="87"/>
        <v>BEARISH</v>
      </c>
      <c r="G1374" s="13" t="str">
        <f t="shared" si="86"/>
        <v>NEUTRAL</v>
      </c>
      <c r="H1374" s="13" t="str">
        <f t="shared" si="85"/>
        <v>CONFIRMED BEARISH</v>
      </c>
    </row>
    <row r="1375" spans="1:8" ht="13.5" x14ac:dyDescent="0.25">
      <c r="A1375" s="3">
        <v>44013</v>
      </c>
      <c r="B1375" s="2">
        <v>1.49</v>
      </c>
      <c r="C1375" s="2">
        <v>1.49</v>
      </c>
      <c r="D1375" s="2">
        <v>184880</v>
      </c>
      <c r="E1375" s="2">
        <f t="shared" si="84"/>
        <v>35731704</v>
      </c>
      <c r="F1375" s="13" t="str">
        <f t="shared" si="87"/>
        <v>BEARISH</v>
      </c>
      <c r="G1375" s="13" t="str">
        <f t="shared" si="86"/>
        <v>WEAK</v>
      </c>
      <c r="H1375" s="13" t="str">
        <f t="shared" si="85"/>
        <v>CONFIRMED BEARISH</v>
      </c>
    </row>
    <row r="1376" spans="1:8" ht="13.5" x14ac:dyDescent="0.25">
      <c r="A1376" s="3">
        <v>44014</v>
      </c>
      <c r="B1376" s="2">
        <v>1.46</v>
      </c>
      <c r="C1376" s="2">
        <v>1.46</v>
      </c>
      <c r="D1376" s="2">
        <v>135831</v>
      </c>
      <c r="E1376" s="2">
        <f t="shared" si="84"/>
        <v>35595873</v>
      </c>
      <c r="F1376" s="13" t="str">
        <f t="shared" si="87"/>
        <v>BEARISH</v>
      </c>
      <c r="G1376" s="13" t="str">
        <f t="shared" si="86"/>
        <v>WEAK</v>
      </c>
      <c r="H1376" s="13" t="str">
        <f t="shared" si="85"/>
        <v>CONFIRMED BEARISH</v>
      </c>
    </row>
    <row r="1377" spans="1:8" ht="13.5" x14ac:dyDescent="0.25">
      <c r="A1377" s="3">
        <v>44015</v>
      </c>
      <c r="B1377" s="2">
        <v>1.47</v>
      </c>
      <c r="C1377" s="2">
        <v>1.47</v>
      </c>
      <c r="D1377" s="2">
        <v>126227</v>
      </c>
      <c r="E1377" s="2">
        <f t="shared" si="84"/>
        <v>35722100</v>
      </c>
      <c r="F1377" s="13" t="str">
        <f t="shared" si="87"/>
        <v>BULLISH</v>
      </c>
      <c r="G1377" s="13" t="str">
        <f t="shared" si="86"/>
        <v>NEUTRAL</v>
      </c>
      <c r="H1377" s="13" t="str">
        <f t="shared" si="85"/>
        <v>CONFIRMED BULLISH</v>
      </c>
    </row>
    <row r="1378" spans="1:8" ht="13.5" x14ac:dyDescent="0.25">
      <c r="A1378" s="3">
        <v>44018</v>
      </c>
      <c r="B1378" s="2">
        <v>1.46</v>
      </c>
      <c r="C1378" s="2">
        <v>1.46</v>
      </c>
      <c r="D1378" s="2">
        <v>88657</v>
      </c>
      <c r="E1378" s="2">
        <f t="shared" si="84"/>
        <v>35633443</v>
      </c>
      <c r="F1378" s="13" t="str">
        <f t="shared" si="87"/>
        <v>BULLISH</v>
      </c>
      <c r="G1378" s="13" t="str">
        <f t="shared" si="86"/>
        <v>NEUTRAL</v>
      </c>
      <c r="H1378" s="13" t="str">
        <f t="shared" si="85"/>
        <v>CONFIRMED BULLISH</v>
      </c>
    </row>
    <row r="1379" spans="1:8" ht="13.5" x14ac:dyDescent="0.25">
      <c r="A1379" s="3">
        <v>44019</v>
      </c>
      <c r="B1379" s="2">
        <v>1.46</v>
      </c>
      <c r="C1379" s="2">
        <v>1.46</v>
      </c>
      <c r="D1379" s="2">
        <v>92066</v>
      </c>
      <c r="E1379" s="2">
        <f t="shared" si="84"/>
        <v>35633443</v>
      </c>
      <c r="F1379" s="13" t="str">
        <f t="shared" si="87"/>
        <v>BEARISH</v>
      </c>
      <c r="G1379" s="13" t="str">
        <f t="shared" si="86"/>
        <v>NEUTRAL</v>
      </c>
      <c r="H1379" s="13" t="str">
        <f t="shared" si="85"/>
        <v>CONFIRMED BEARISH</v>
      </c>
    </row>
    <row r="1380" spans="1:8" ht="13.5" x14ac:dyDescent="0.25">
      <c r="A1380" s="3">
        <v>44020</v>
      </c>
      <c r="B1380" s="2">
        <v>1.47</v>
      </c>
      <c r="C1380" s="2">
        <v>1.47</v>
      </c>
      <c r="D1380" s="2">
        <v>96743</v>
      </c>
      <c r="E1380" s="2">
        <f t="shared" si="84"/>
        <v>35730186</v>
      </c>
      <c r="F1380" s="13" t="str">
        <f t="shared" si="87"/>
        <v>BEARISH</v>
      </c>
      <c r="G1380" s="13" t="str">
        <f t="shared" si="86"/>
        <v>NEUTRAL</v>
      </c>
      <c r="H1380" s="13" t="str">
        <f t="shared" si="85"/>
        <v>CONFIRMED BEARISH</v>
      </c>
    </row>
    <row r="1381" spans="1:8" ht="13.5" x14ac:dyDescent="0.25">
      <c r="A1381" s="3">
        <v>44021</v>
      </c>
      <c r="B1381" s="2">
        <v>1.42</v>
      </c>
      <c r="C1381" s="2">
        <v>1.42</v>
      </c>
      <c r="D1381" s="2">
        <v>102332</v>
      </c>
      <c r="E1381" s="2">
        <f t="shared" si="84"/>
        <v>35627854</v>
      </c>
      <c r="F1381" s="13" t="str">
        <f t="shared" si="87"/>
        <v>BULLISH</v>
      </c>
      <c r="G1381" s="13" t="str">
        <f t="shared" si="86"/>
        <v>NEUTRAL</v>
      </c>
      <c r="H1381" s="13" t="str">
        <f t="shared" si="85"/>
        <v>BULLISH DIVERGENCE</v>
      </c>
    </row>
    <row r="1382" spans="1:8" ht="13.5" x14ac:dyDescent="0.25">
      <c r="A1382" s="3">
        <v>44022</v>
      </c>
      <c r="B1382" s="2">
        <v>1.41</v>
      </c>
      <c r="C1382" s="2">
        <v>1.41</v>
      </c>
      <c r="D1382" s="2">
        <v>229009</v>
      </c>
      <c r="E1382" s="2">
        <f t="shared" si="84"/>
        <v>35398845</v>
      </c>
      <c r="F1382" s="13" t="str">
        <f t="shared" si="87"/>
        <v>BEARISH</v>
      </c>
      <c r="G1382" s="13" t="str">
        <f t="shared" si="86"/>
        <v>NEUTRAL</v>
      </c>
      <c r="H1382" s="13" t="str">
        <f t="shared" si="85"/>
        <v>CONFIRMED BEARISH</v>
      </c>
    </row>
    <row r="1383" spans="1:8" ht="13.5" x14ac:dyDescent="0.25">
      <c r="A1383" s="3">
        <v>44025</v>
      </c>
      <c r="B1383" s="2">
        <v>1.43</v>
      </c>
      <c r="C1383" s="2">
        <v>1.43</v>
      </c>
      <c r="D1383" s="2">
        <v>130908</v>
      </c>
      <c r="E1383" s="2">
        <f t="shared" si="84"/>
        <v>35529753</v>
      </c>
      <c r="F1383" s="13" t="str">
        <f t="shared" si="87"/>
        <v>BEARISH</v>
      </c>
      <c r="G1383" s="13" t="str">
        <f t="shared" si="86"/>
        <v>NEUTRAL</v>
      </c>
      <c r="H1383" s="13" t="str">
        <f t="shared" si="85"/>
        <v>CONFIRMED BEARISH</v>
      </c>
    </row>
    <row r="1384" spans="1:8" ht="13.5" x14ac:dyDescent="0.25">
      <c r="A1384" s="3">
        <v>44026</v>
      </c>
      <c r="B1384" s="2">
        <v>1.39</v>
      </c>
      <c r="C1384" s="2">
        <v>1.39</v>
      </c>
      <c r="D1384" s="2">
        <v>140749</v>
      </c>
      <c r="E1384" s="2">
        <f t="shared" si="84"/>
        <v>35389004</v>
      </c>
      <c r="F1384" s="13" t="str">
        <f t="shared" si="87"/>
        <v>BEARISH</v>
      </c>
      <c r="G1384" s="13" t="str">
        <f t="shared" si="86"/>
        <v>NEUTRAL</v>
      </c>
      <c r="H1384" s="13" t="str">
        <f t="shared" si="85"/>
        <v>CONFIRMED BEARISH</v>
      </c>
    </row>
    <row r="1385" spans="1:8" ht="13.5" x14ac:dyDescent="0.25">
      <c r="A1385" s="3">
        <v>44027</v>
      </c>
      <c r="B1385" s="2">
        <v>1.4</v>
      </c>
      <c r="C1385" s="2">
        <v>1.4</v>
      </c>
      <c r="D1385" s="2">
        <v>134586</v>
      </c>
      <c r="E1385" s="2">
        <f t="shared" si="84"/>
        <v>35523590</v>
      </c>
      <c r="F1385" s="13" t="str">
        <f t="shared" si="87"/>
        <v>BEARISH</v>
      </c>
      <c r="G1385" s="13" t="str">
        <f t="shared" si="86"/>
        <v>NEUTRAL</v>
      </c>
      <c r="H1385" s="13" t="str">
        <f t="shared" si="85"/>
        <v>CONFIRMED BEARISH</v>
      </c>
    </row>
    <row r="1386" spans="1:8" ht="13.5" x14ac:dyDescent="0.25">
      <c r="A1386" s="3">
        <v>44028</v>
      </c>
      <c r="B1386" s="2">
        <v>1.39</v>
      </c>
      <c r="C1386" s="2">
        <v>1.39</v>
      </c>
      <c r="D1386" s="2">
        <v>101566</v>
      </c>
      <c r="E1386" s="2">
        <f t="shared" si="84"/>
        <v>35422024</v>
      </c>
      <c r="F1386" s="13" t="str">
        <f t="shared" si="87"/>
        <v>BEARISH</v>
      </c>
      <c r="G1386" s="13" t="str">
        <f t="shared" si="86"/>
        <v>NEUTRAL</v>
      </c>
      <c r="H1386" s="13" t="str">
        <f t="shared" si="85"/>
        <v>CONFIRMED BEARISH</v>
      </c>
    </row>
    <row r="1387" spans="1:8" ht="13.5" x14ac:dyDescent="0.25">
      <c r="A1387" s="3">
        <v>44029</v>
      </c>
      <c r="B1387" s="2">
        <v>1.39</v>
      </c>
      <c r="C1387" s="2">
        <v>1.39</v>
      </c>
      <c r="D1387" s="2">
        <v>59709</v>
      </c>
      <c r="E1387" s="2">
        <f t="shared" si="84"/>
        <v>35422024</v>
      </c>
      <c r="F1387" s="13" t="str">
        <f t="shared" si="87"/>
        <v>BULLISH</v>
      </c>
      <c r="G1387" s="13" t="str">
        <f t="shared" si="86"/>
        <v>NEUTRAL</v>
      </c>
      <c r="H1387" s="13" t="str">
        <f t="shared" si="85"/>
        <v>BULLISH DIVERGENCE</v>
      </c>
    </row>
    <row r="1388" spans="1:8" ht="13.5" x14ac:dyDescent="0.25">
      <c r="A1388" s="3">
        <v>44032</v>
      </c>
      <c r="B1388" s="2">
        <v>1.38</v>
      </c>
      <c r="C1388" s="2">
        <v>1.38</v>
      </c>
      <c r="D1388" s="2">
        <v>17663</v>
      </c>
      <c r="E1388" s="2">
        <f t="shared" si="84"/>
        <v>35404361</v>
      </c>
      <c r="F1388" s="13" t="str">
        <f t="shared" si="87"/>
        <v>BEARISH</v>
      </c>
      <c r="G1388" s="13" t="str">
        <f t="shared" si="86"/>
        <v>NEUTRAL</v>
      </c>
      <c r="H1388" s="13" t="str">
        <f t="shared" si="85"/>
        <v>CONFIRMED BEARISH</v>
      </c>
    </row>
    <row r="1389" spans="1:8" ht="13.5" x14ac:dyDescent="0.25">
      <c r="A1389" s="3">
        <v>44033</v>
      </c>
      <c r="B1389" s="2">
        <v>1.36</v>
      </c>
      <c r="C1389" s="2">
        <v>1.36</v>
      </c>
      <c r="D1389" s="2">
        <v>35099</v>
      </c>
      <c r="E1389" s="2">
        <f t="shared" si="84"/>
        <v>35369262</v>
      </c>
      <c r="F1389" s="13" t="str">
        <f t="shared" si="87"/>
        <v>BEARISH</v>
      </c>
      <c r="G1389" s="13" t="str">
        <f t="shared" si="86"/>
        <v>NEUTRAL</v>
      </c>
      <c r="H1389" s="13" t="str">
        <f t="shared" si="85"/>
        <v>CONFIRMED BEARISH</v>
      </c>
    </row>
    <row r="1390" spans="1:8" ht="13.5" x14ac:dyDescent="0.25">
      <c r="A1390" s="3">
        <v>44034</v>
      </c>
      <c r="B1390" s="2">
        <v>1.34</v>
      </c>
      <c r="C1390" s="2">
        <v>1.34</v>
      </c>
      <c r="D1390" s="2">
        <v>50006</v>
      </c>
      <c r="E1390" s="2">
        <f t="shared" si="84"/>
        <v>35319256</v>
      </c>
      <c r="F1390" s="13" t="str">
        <f t="shared" si="87"/>
        <v>BEARISH</v>
      </c>
      <c r="G1390" s="13" t="str">
        <f t="shared" si="86"/>
        <v>NEUTRAL</v>
      </c>
      <c r="H1390" s="13" t="str">
        <f t="shared" si="85"/>
        <v>CONFIRMED BEARISH</v>
      </c>
    </row>
    <row r="1391" spans="1:8" ht="13.5" x14ac:dyDescent="0.25">
      <c r="A1391" s="3">
        <v>44035</v>
      </c>
      <c r="B1391" s="2">
        <v>1.34</v>
      </c>
      <c r="C1391" s="2">
        <v>1.34</v>
      </c>
      <c r="D1391" s="2">
        <v>60281</v>
      </c>
      <c r="E1391" s="2">
        <f t="shared" si="84"/>
        <v>35319256</v>
      </c>
      <c r="F1391" s="13" t="str">
        <f t="shared" si="87"/>
        <v>BEARISH</v>
      </c>
      <c r="G1391" s="13" t="str">
        <f t="shared" si="86"/>
        <v>NEUTRAL</v>
      </c>
      <c r="H1391" s="13" t="str">
        <f t="shared" si="85"/>
        <v>CONFIRMED BEARISH</v>
      </c>
    </row>
    <row r="1392" spans="1:8" ht="13.5" x14ac:dyDescent="0.25">
      <c r="A1392" s="3">
        <v>44036</v>
      </c>
      <c r="B1392" s="2">
        <v>1.42</v>
      </c>
      <c r="C1392" s="2">
        <v>1.42</v>
      </c>
      <c r="D1392" s="2">
        <v>266230</v>
      </c>
      <c r="E1392" s="2">
        <f t="shared" si="84"/>
        <v>35585486</v>
      </c>
      <c r="F1392" s="13" t="str">
        <f t="shared" si="87"/>
        <v>BULLISH</v>
      </c>
      <c r="G1392" s="13" t="str">
        <f t="shared" si="86"/>
        <v>NEUTRAL</v>
      </c>
      <c r="H1392" s="13" t="str">
        <f t="shared" si="85"/>
        <v>CONFIRMED BULLISH</v>
      </c>
    </row>
    <row r="1393" spans="1:8" ht="13.5" x14ac:dyDescent="0.25">
      <c r="A1393" s="3">
        <v>44039</v>
      </c>
      <c r="B1393" s="2">
        <v>1.42</v>
      </c>
      <c r="C1393" s="2">
        <v>1.42</v>
      </c>
      <c r="D1393" s="2">
        <v>120938</v>
      </c>
      <c r="E1393" s="2">
        <f t="shared" si="84"/>
        <v>35585486</v>
      </c>
      <c r="F1393" s="13" t="str">
        <f t="shared" si="87"/>
        <v>BULLISH</v>
      </c>
      <c r="G1393" s="13" t="str">
        <f t="shared" si="86"/>
        <v>NEUTRAL</v>
      </c>
      <c r="H1393" s="13" t="str">
        <f t="shared" si="85"/>
        <v>CONFIRMED BULLISH</v>
      </c>
    </row>
    <row r="1394" spans="1:8" ht="13.5" x14ac:dyDescent="0.25">
      <c r="A1394" s="3">
        <v>44040</v>
      </c>
      <c r="B1394" s="2">
        <v>1.4</v>
      </c>
      <c r="C1394" s="2">
        <v>1.4</v>
      </c>
      <c r="D1394" s="2">
        <v>86472</v>
      </c>
      <c r="E1394" s="2">
        <f t="shared" si="84"/>
        <v>35499014</v>
      </c>
      <c r="F1394" s="13" t="str">
        <f t="shared" si="87"/>
        <v>BULLISH</v>
      </c>
      <c r="G1394" s="13" t="str">
        <f t="shared" si="86"/>
        <v>NEUTRAL</v>
      </c>
      <c r="H1394" s="13" t="str">
        <f t="shared" si="85"/>
        <v>CONFIRMED BULLISH</v>
      </c>
    </row>
    <row r="1395" spans="1:8" ht="13.5" x14ac:dyDescent="0.25">
      <c r="A1395" s="3">
        <v>44041</v>
      </c>
      <c r="B1395" s="2">
        <v>1.37</v>
      </c>
      <c r="C1395" s="2">
        <v>1.37</v>
      </c>
      <c r="D1395" s="2">
        <v>30991</v>
      </c>
      <c r="E1395" s="2">
        <f t="shared" si="84"/>
        <v>35468023</v>
      </c>
      <c r="F1395" s="13" t="str">
        <f t="shared" si="87"/>
        <v>BULLISH</v>
      </c>
      <c r="G1395" s="13" t="str">
        <f t="shared" si="86"/>
        <v>NEUTRAL</v>
      </c>
      <c r="H1395" s="13" t="str">
        <f t="shared" si="85"/>
        <v>CONFIRMED BULLISH</v>
      </c>
    </row>
    <row r="1396" spans="1:8" ht="13.5" x14ac:dyDescent="0.25">
      <c r="A1396" s="3">
        <v>44042</v>
      </c>
      <c r="B1396" s="2">
        <v>1.4</v>
      </c>
      <c r="C1396" s="2">
        <v>1.4</v>
      </c>
      <c r="D1396" s="2">
        <v>76382</v>
      </c>
      <c r="E1396" s="2">
        <f t="shared" si="84"/>
        <v>35544405</v>
      </c>
      <c r="F1396" s="13" t="str">
        <f t="shared" si="87"/>
        <v>BULLISH</v>
      </c>
      <c r="G1396" s="13" t="str">
        <f t="shared" si="86"/>
        <v>NEUTRAL</v>
      </c>
      <c r="H1396" s="13" t="str">
        <f t="shared" si="85"/>
        <v>CONFIRMED BULLISH</v>
      </c>
    </row>
    <row r="1397" spans="1:8" ht="13.5" x14ac:dyDescent="0.25">
      <c r="A1397" s="3">
        <v>44046</v>
      </c>
      <c r="B1397" s="2">
        <v>1.39</v>
      </c>
      <c r="C1397" s="2">
        <v>1.39</v>
      </c>
      <c r="D1397" s="2">
        <v>9589</v>
      </c>
      <c r="E1397" s="2">
        <f t="shared" si="84"/>
        <v>35534816</v>
      </c>
      <c r="F1397" s="13" t="str">
        <f t="shared" si="87"/>
        <v>BEARISH</v>
      </c>
      <c r="G1397" s="13" t="str">
        <f t="shared" si="86"/>
        <v>NEUTRAL</v>
      </c>
      <c r="H1397" s="13" t="str">
        <f t="shared" si="85"/>
        <v>CONFIRMED BEARISH</v>
      </c>
    </row>
    <row r="1398" spans="1:8" ht="13.5" x14ac:dyDescent="0.25">
      <c r="A1398" s="3">
        <v>44047</v>
      </c>
      <c r="B1398" s="2">
        <v>1.39</v>
      </c>
      <c r="C1398" s="2">
        <v>1.39</v>
      </c>
      <c r="D1398" s="2">
        <v>45092</v>
      </c>
      <c r="E1398" s="2">
        <f t="shared" si="84"/>
        <v>35534816</v>
      </c>
      <c r="F1398" s="13" t="str">
        <f t="shared" si="87"/>
        <v>BEARISH</v>
      </c>
      <c r="G1398" s="13" t="str">
        <f t="shared" si="86"/>
        <v>NEUTRAL</v>
      </c>
      <c r="H1398" s="13" t="str">
        <f t="shared" si="85"/>
        <v>CONFIRMED BEARISH</v>
      </c>
    </row>
    <row r="1399" spans="1:8" ht="13.5" x14ac:dyDescent="0.25">
      <c r="A1399" s="3">
        <v>44048</v>
      </c>
      <c r="B1399" s="2">
        <v>1.39</v>
      </c>
      <c r="C1399" s="2">
        <v>1.39</v>
      </c>
      <c r="D1399" s="2">
        <v>5347</v>
      </c>
      <c r="E1399" s="2">
        <f t="shared" si="84"/>
        <v>35534816</v>
      </c>
      <c r="F1399" s="13" t="str">
        <f t="shared" si="87"/>
        <v>BULLISH</v>
      </c>
      <c r="G1399" s="13" t="str">
        <f t="shared" si="86"/>
        <v>NEUTRAL</v>
      </c>
      <c r="H1399" s="13" t="str">
        <f t="shared" si="85"/>
        <v>BULLISH DIVERGENCE</v>
      </c>
    </row>
    <row r="1400" spans="1:8" ht="13.5" x14ac:dyDescent="0.25">
      <c r="A1400" s="3">
        <v>44049</v>
      </c>
      <c r="B1400" s="2">
        <v>1.42</v>
      </c>
      <c r="C1400" s="2">
        <v>1.42</v>
      </c>
      <c r="D1400" s="2">
        <v>440434</v>
      </c>
      <c r="E1400" s="2">
        <f t="shared" si="84"/>
        <v>35975250</v>
      </c>
      <c r="F1400" s="13" t="str">
        <f t="shared" si="87"/>
        <v>BULLISH</v>
      </c>
      <c r="G1400" s="13" t="str">
        <f t="shared" si="86"/>
        <v>NEUTRAL</v>
      </c>
      <c r="H1400" s="13" t="str">
        <f t="shared" si="85"/>
        <v>CONFIRMED BULLISH</v>
      </c>
    </row>
    <row r="1401" spans="1:8" ht="13.5" x14ac:dyDescent="0.25">
      <c r="A1401" s="3">
        <v>44050</v>
      </c>
      <c r="B1401" s="2">
        <v>1.42</v>
      </c>
      <c r="C1401" s="2">
        <v>1.42</v>
      </c>
      <c r="D1401" s="2">
        <v>36320</v>
      </c>
      <c r="E1401" s="2">
        <f t="shared" si="84"/>
        <v>35975250</v>
      </c>
      <c r="F1401" s="13" t="str">
        <f t="shared" si="87"/>
        <v>BULLISH</v>
      </c>
      <c r="G1401" s="13" t="str">
        <f t="shared" si="86"/>
        <v>NEUTRAL</v>
      </c>
      <c r="H1401" s="13" t="str">
        <f t="shared" si="85"/>
        <v>CONFIRMED BULLISH</v>
      </c>
    </row>
    <row r="1402" spans="1:8" ht="13.5" x14ac:dyDescent="0.25">
      <c r="A1402" s="3">
        <v>44053</v>
      </c>
      <c r="B1402" s="2">
        <v>1.45</v>
      </c>
      <c r="C1402" s="2">
        <v>1.45</v>
      </c>
      <c r="D1402" s="2">
        <v>90089</v>
      </c>
      <c r="E1402" s="2">
        <f t="shared" si="84"/>
        <v>36065339</v>
      </c>
      <c r="F1402" s="13" t="str">
        <f t="shared" si="87"/>
        <v>BULLISH</v>
      </c>
      <c r="G1402" s="13" t="str">
        <f t="shared" si="86"/>
        <v>NEUTRAL</v>
      </c>
      <c r="H1402" s="13" t="str">
        <f t="shared" si="85"/>
        <v>CONFIRMED BULLISH</v>
      </c>
    </row>
    <row r="1403" spans="1:8" ht="13.5" x14ac:dyDescent="0.25">
      <c r="A1403" s="3">
        <v>44054</v>
      </c>
      <c r="B1403" s="2">
        <v>1.45</v>
      </c>
      <c r="C1403" s="2">
        <v>1.45</v>
      </c>
      <c r="D1403" s="2">
        <v>57420</v>
      </c>
      <c r="E1403" s="2">
        <f t="shared" si="84"/>
        <v>36065339</v>
      </c>
      <c r="F1403" s="13" t="str">
        <f t="shared" si="87"/>
        <v>BULLISH</v>
      </c>
      <c r="G1403" s="13" t="str">
        <f t="shared" si="86"/>
        <v>NEUTRAL</v>
      </c>
      <c r="H1403" s="13" t="str">
        <f t="shared" si="85"/>
        <v>CONFIRMED BULLISH</v>
      </c>
    </row>
    <row r="1404" spans="1:8" ht="13.5" x14ac:dyDescent="0.25">
      <c r="A1404" s="3">
        <v>44055</v>
      </c>
      <c r="B1404" s="2">
        <v>1.41</v>
      </c>
      <c r="C1404" s="2">
        <v>1.41</v>
      </c>
      <c r="D1404" s="2">
        <v>147739</v>
      </c>
      <c r="E1404" s="2">
        <f t="shared" si="84"/>
        <v>35917600</v>
      </c>
      <c r="F1404" s="13" t="str">
        <f t="shared" si="87"/>
        <v>BULLISH</v>
      </c>
      <c r="G1404" s="13" t="str">
        <f t="shared" si="86"/>
        <v>NEUTRAL</v>
      </c>
      <c r="H1404" s="13" t="str">
        <f t="shared" si="85"/>
        <v>CONFIRMED BULLISH</v>
      </c>
    </row>
    <row r="1405" spans="1:8" ht="13.5" x14ac:dyDescent="0.25">
      <c r="A1405" s="3">
        <v>44057</v>
      </c>
      <c r="B1405" s="2">
        <v>1.39</v>
      </c>
      <c r="C1405" s="2">
        <v>1.39</v>
      </c>
      <c r="D1405" s="2">
        <v>104264</v>
      </c>
      <c r="E1405" s="2">
        <f t="shared" si="84"/>
        <v>35813336</v>
      </c>
      <c r="F1405" s="13" t="str">
        <f t="shared" si="87"/>
        <v>BEARISH</v>
      </c>
      <c r="G1405" s="13" t="str">
        <f t="shared" si="86"/>
        <v>NEUTRAL</v>
      </c>
      <c r="H1405" s="13" t="str">
        <f t="shared" si="85"/>
        <v>CONFIRMED BEARISH</v>
      </c>
    </row>
    <row r="1406" spans="1:8" ht="13.5" x14ac:dyDescent="0.25">
      <c r="A1406" s="3">
        <v>44060</v>
      </c>
      <c r="B1406" s="2">
        <v>1.38</v>
      </c>
      <c r="C1406" s="2">
        <v>1.38</v>
      </c>
      <c r="D1406" s="2">
        <v>45712</v>
      </c>
      <c r="E1406" s="2">
        <f t="shared" si="84"/>
        <v>35767624</v>
      </c>
      <c r="F1406" s="13" t="str">
        <f t="shared" si="87"/>
        <v>BEARISH</v>
      </c>
      <c r="G1406" s="13" t="str">
        <f t="shared" si="86"/>
        <v>NEUTRAL</v>
      </c>
      <c r="H1406" s="13" t="str">
        <f t="shared" si="85"/>
        <v>CONFIRMED BEARISH</v>
      </c>
    </row>
    <row r="1407" spans="1:8" ht="13.5" x14ac:dyDescent="0.25">
      <c r="A1407" s="3">
        <v>44061</v>
      </c>
      <c r="B1407" s="2">
        <v>1.41</v>
      </c>
      <c r="C1407" s="2">
        <v>1.41</v>
      </c>
      <c r="D1407" s="2">
        <v>300189</v>
      </c>
      <c r="E1407" s="2">
        <f t="shared" si="84"/>
        <v>36067813</v>
      </c>
      <c r="F1407" s="13" t="str">
        <f t="shared" si="87"/>
        <v>BULLISH</v>
      </c>
      <c r="G1407" s="13" t="str">
        <f t="shared" si="86"/>
        <v>NEUTRAL</v>
      </c>
      <c r="H1407" s="13" t="str">
        <f t="shared" si="85"/>
        <v>BULLISH DIVERGENCE</v>
      </c>
    </row>
    <row r="1408" spans="1:8" ht="13.5" x14ac:dyDescent="0.25">
      <c r="A1408" s="3">
        <v>44062</v>
      </c>
      <c r="B1408" s="2">
        <v>1.43</v>
      </c>
      <c r="C1408" s="2">
        <v>1.43</v>
      </c>
      <c r="D1408" s="2">
        <v>234628</v>
      </c>
      <c r="E1408" s="2">
        <f t="shared" si="84"/>
        <v>36302441</v>
      </c>
      <c r="F1408" s="13" t="str">
        <f t="shared" si="87"/>
        <v>BULLISH</v>
      </c>
      <c r="G1408" s="13" t="str">
        <f t="shared" si="86"/>
        <v>NEUTRAL</v>
      </c>
      <c r="H1408" s="13" t="str">
        <f t="shared" si="85"/>
        <v>BULLISH DIVERGENCE</v>
      </c>
    </row>
    <row r="1409" spans="1:8" ht="13.5" x14ac:dyDescent="0.25">
      <c r="A1409" s="3">
        <v>44064</v>
      </c>
      <c r="B1409" s="2">
        <v>1.41</v>
      </c>
      <c r="C1409" s="2">
        <v>1.41</v>
      </c>
      <c r="D1409" s="2">
        <v>74581</v>
      </c>
      <c r="E1409" s="2">
        <f t="shared" si="84"/>
        <v>36227860</v>
      </c>
      <c r="F1409" s="13" t="str">
        <f t="shared" si="87"/>
        <v>BULLISH</v>
      </c>
      <c r="G1409" s="13" t="str">
        <f t="shared" si="86"/>
        <v>NEUTRAL</v>
      </c>
      <c r="H1409" s="13" t="str">
        <f t="shared" si="85"/>
        <v>NEUTRAL</v>
      </c>
    </row>
    <row r="1410" spans="1:8" ht="13.5" x14ac:dyDescent="0.25">
      <c r="A1410" s="3">
        <v>44067</v>
      </c>
      <c r="B1410" s="2">
        <v>1.43</v>
      </c>
      <c r="C1410" s="2">
        <v>1.43</v>
      </c>
      <c r="D1410" s="2">
        <v>147533</v>
      </c>
      <c r="E1410" s="2">
        <f t="shared" si="84"/>
        <v>36375393</v>
      </c>
      <c r="F1410" s="13" t="str">
        <f t="shared" si="87"/>
        <v>BULLISH</v>
      </c>
      <c r="G1410" s="13" t="str">
        <f t="shared" si="86"/>
        <v>NEUTRAL</v>
      </c>
      <c r="H1410" s="13" t="str">
        <f t="shared" si="85"/>
        <v>CONFIRMED BULLISH</v>
      </c>
    </row>
    <row r="1411" spans="1:8" ht="13.5" x14ac:dyDescent="0.25">
      <c r="A1411" s="3">
        <v>44068</v>
      </c>
      <c r="B1411" s="2">
        <v>1.43</v>
      </c>
      <c r="C1411" s="2">
        <v>1.43</v>
      </c>
      <c r="D1411" s="2">
        <v>0</v>
      </c>
      <c r="E1411" s="2">
        <f t="shared" si="84"/>
        <v>36375393</v>
      </c>
      <c r="F1411" s="13" t="str">
        <f t="shared" si="87"/>
        <v>BULLISH</v>
      </c>
      <c r="G1411" s="13" t="str">
        <f t="shared" si="86"/>
        <v>NEUTRAL</v>
      </c>
      <c r="H1411" s="13" t="str">
        <f t="shared" si="85"/>
        <v>CONFIRMED BULLISH</v>
      </c>
    </row>
    <row r="1412" spans="1:8" ht="13.5" x14ac:dyDescent="0.25">
      <c r="A1412" s="3">
        <v>44069</v>
      </c>
      <c r="B1412" s="2">
        <v>1.51</v>
      </c>
      <c r="C1412" s="2">
        <v>1.51</v>
      </c>
      <c r="D1412" s="2">
        <v>1891320</v>
      </c>
      <c r="E1412" s="2">
        <f t="shared" ref="E1412:E1475" si="88">IF(B1412&gt;B1411, E1411+D1412, IF(B1412&lt;B1411, E1411-D1412, E1411))</f>
        <v>38266713</v>
      </c>
      <c r="F1412" s="13" t="str">
        <f t="shared" si="87"/>
        <v>BULLISH</v>
      </c>
      <c r="G1412" s="13" t="str">
        <f t="shared" si="86"/>
        <v>STRONG</v>
      </c>
      <c r="H1412" s="13" t="str">
        <f t="shared" si="85"/>
        <v>CONFIRMED BULLISH</v>
      </c>
    </row>
    <row r="1413" spans="1:8" ht="13.5" x14ac:dyDescent="0.25">
      <c r="A1413" s="3">
        <v>44070</v>
      </c>
      <c r="B1413" s="2">
        <v>1.57</v>
      </c>
      <c r="C1413" s="2">
        <v>1.57</v>
      </c>
      <c r="D1413" s="2">
        <v>0</v>
      </c>
      <c r="E1413" s="2">
        <f t="shared" si="88"/>
        <v>38266713</v>
      </c>
      <c r="F1413" s="13" t="str">
        <f t="shared" si="87"/>
        <v>BULLISH</v>
      </c>
      <c r="G1413" s="13" t="str">
        <f t="shared" si="86"/>
        <v>STRONG</v>
      </c>
      <c r="H1413" s="13" t="str">
        <f t="shared" si="85"/>
        <v>CONFIRMED BULLISH</v>
      </c>
    </row>
    <row r="1414" spans="1:8" ht="13.5" x14ac:dyDescent="0.25">
      <c r="A1414" s="3">
        <v>44071</v>
      </c>
      <c r="B1414" s="2">
        <v>1.64</v>
      </c>
      <c r="C1414" s="2">
        <v>1.64</v>
      </c>
      <c r="D1414" s="2">
        <v>0</v>
      </c>
      <c r="E1414" s="2">
        <f t="shared" si="88"/>
        <v>38266713</v>
      </c>
      <c r="F1414" s="13" t="str">
        <f t="shared" si="87"/>
        <v>BULLISH</v>
      </c>
      <c r="G1414" s="13" t="str">
        <f t="shared" si="86"/>
        <v>STRONG</v>
      </c>
      <c r="H1414" s="13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1.71</v>
      </c>
      <c r="C1415" s="2">
        <v>1.71</v>
      </c>
      <c r="D1415" s="2">
        <v>2031396</v>
      </c>
      <c r="E1415" s="2">
        <f t="shared" si="88"/>
        <v>40298109</v>
      </c>
      <c r="F1415" s="13" t="str">
        <f t="shared" si="87"/>
        <v>BULLISH</v>
      </c>
      <c r="G1415" s="13" t="str">
        <f t="shared" ref="G1415:G1478" si="90">IF((E1415-E1410)/E1410 &gt; 0.02, "STRONG",
 IF((E1415-E1410)/E1410 &lt; -0.02, "WEAK", "NEUTRAL"))</f>
        <v>STRONG</v>
      </c>
      <c r="H1415" s="13" t="str">
        <f t="shared" si="89"/>
        <v>CONFIRMED BULLISH</v>
      </c>
    </row>
    <row r="1416" spans="1:8" ht="13.5" x14ac:dyDescent="0.25">
      <c r="A1416" s="3">
        <v>44075</v>
      </c>
      <c r="B1416" s="2">
        <v>1.66</v>
      </c>
      <c r="C1416" s="2">
        <v>1.66</v>
      </c>
      <c r="D1416" s="2">
        <v>1208325</v>
      </c>
      <c r="E1416" s="2">
        <f t="shared" si="88"/>
        <v>39089784</v>
      </c>
      <c r="F1416" s="13" t="str">
        <f t="shared" ref="F1416:F1479" si="91">IF(E1416&gt;E1411,"BULLISH",IF(E1416&lt;E1411,"BEARISH","NEUTRAL"))</f>
        <v>BULLISH</v>
      </c>
      <c r="G1416" s="13" t="str">
        <f t="shared" si="90"/>
        <v>STRONG</v>
      </c>
      <c r="H1416" s="13" t="str">
        <f t="shared" si="89"/>
        <v>CONFIRMED BULLISH</v>
      </c>
    </row>
    <row r="1417" spans="1:8" ht="13.5" x14ac:dyDescent="0.25">
      <c r="A1417" s="3">
        <v>44076</v>
      </c>
      <c r="B1417" s="2">
        <v>1.68</v>
      </c>
      <c r="C1417" s="2">
        <v>1.68</v>
      </c>
      <c r="D1417" s="2">
        <v>508899</v>
      </c>
      <c r="E1417" s="2">
        <f t="shared" si="88"/>
        <v>39598683</v>
      </c>
      <c r="F1417" s="13" t="str">
        <f t="shared" si="91"/>
        <v>BULLISH</v>
      </c>
      <c r="G1417" s="13" t="str">
        <f t="shared" si="90"/>
        <v>STRONG</v>
      </c>
      <c r="H1417" s="13" t="str">
        <f t="shared" si="89"/>
        <v>CONFIRMED BULLISH</v>
      </c>
    </row>
    <row r="1418" spans="1:8" ht="13.5" x14ac:dyDescent="0.25">
      <c r="A1418" s="3">
        <v>44077</v>
      </c>
      <c r="B1418" s="2">
        <v>1.68</v>
      </c>
      <c r="C1418" s="2">
        <v>1.68</v>
      </c>
      <c r="D1418" s="2">
        <v>357860</v>
      </c>
      <c r="E1418" s="2">
        <f t="shared" si="88"/>
        <v>39598683</v>
      </c>
      <c r="F1418" s="13" t="str">
        <f t="shared" si="91"/>
        <v>BULLISH</v>
      </c>
      <c r="G1418" s="13" t="str">
        <f t="shared" si="90"/>
        <v>STRONG</v>
      </c>
      <c r="H1418" s="13" t="str">
        <f t="shared" si="89"/>
        <v>CONFIRMED BULLISH</v>
      </c>
    </row>
    <row r="1419" spans="1:8" ht="13.5" x14ac:dyDescent="0.25">
      <c r="A1419" s="3">
        <v>44078</v>
      </c>
      <c r="B1419" s="2">
        <v>1.65</v>
      </c>
      <c r="C1419" s="2">
        <v>1.65</v>
      </c>
      <c r="D1419" s="2">
        <v>322327</v>
      </c>
      <c r="E1419" s="2">
        <f t="shared" si="88"/>
        <v>39276356</v>
      </c>
      <c r="F1419" s="13" t="str">
        <f t="shared" si="91"/>
        <v>BULLISH</v>
      </c>
      <c r="G1419" s="13" t="str">
        <f t="shared" si="90"/>
        <v>STRONG</v>
      </c>
      <c r="H1419" s="13" t="str">
        <f t="shared" si="89"/>
        <v>CONFIRMED BULLISH</v>
      </c>
    </row>
    <row r="1420" spans="1:8" ht="13.5" x14ac:dyDescent="0.25">
      <c r="A1420" s="3">
        <v>44081</v>
      </c>
      <c r="B1420" s="2">
        <v>1.64</v>
      </c>
      <c r="C1420" s="2">
        <v>1.64</v>
      </c>
      <c r="D1420" s="2">
        <v>246925</v>
      </c>
      <c r="E1420" s="2">
        <f t="shared" si="88"/>
        <v>39029431</v>
      </c>
      <c r="F1420" s="13" t="str">
        <f t="shared" si="91"/>
        <v>BEARISH</v>
      </c>
      <c r="G1420" s="13" t="str">
        <f t="shared" si="90"/>
        <v>WEAK</v>
      </c>
      <c r="H1420" s="13" t="str">
        <f t="shared" si="89"/>
        <v>CONFIRMED BEARISH</v>
      </c>
    </row>
    <row r="1421" spans="1:8" ht="13.5" x14ac:dyDescent="0.25">
      <c r="A1421" s="3">
        <v>44082</v>
      </c>
      <c r="B1421" s="2">
        <v>1.61</v>
      </c>
      <c r="C1421" s="2">
        <v>1.61</v>
      </c>
      <c r="D1421" s="2">
        <v>314860</v>
      </c>
      <c r="E1421" s="2">
        <f t="shared" si="88"/>
        <v>38714571</v>
      </c>
      <c r="F1421" s="13" t="str">
        <f t="shared" si="91"/>
        <v>BEARISH</v>
      </c>
      <c r="G1421" s="13" t="str">
        <f t="shared" si="90"/>
        <v>NEUTRAL</v>
      </c>
      <c r="H1421" s="13" t="str">
        <f t="shared" si="89"/>
        <v>CONFIRMED BEARISH</v>
      </c>
    </row>
    <row r="1422" spans="1:8" ht="13.5" x14ac:dyDescent="0.25">
      <c r="A1422" s="3">
        <v>44083</v>
      </c>
      <c r="B1422" s="2">
        <v>1.59</v>
      </c>
      <c r="C1422" s="2">
        <v>1.59</v>
      </c>
      <c r="D1422" s="2">
        <v>619676</v>
      </c>
      <c r="E1422" s="2">
        <f t="shared" si="88"/>
        <v>38094895</v>
      </c>
      <c r="F1422" s="13" t="str">
        <f t="shared" si="91"/>
        <v>BEARISH</v>
      </c>
      <c r="G1422" s="13" t="str">
        <f t="shared" si="90"/>
        <v>WEAK</v>
      </c>
      <c r="H1422" s="13" t="str">
        <f t="shared" si="89"/>
        <v>CONFIRMED BEARISH</v>
      </c>
    </row>
    <row r="1423" spans="1:8" ht="13.5" x14ac:dyDescent="0.25">
      <c r="A1423" s="3">
        <v>44084</v>
      </c>
      <c r="B1423" s="2">
        <v>1.55</v>
      </c>
      <c r="C1423" s="2">
        <v>1.55</v>
      </c>
      <c r="D1423" s="2">
        <v>214911</v>
      </c>
      <c r="E1423" s="2">
        <f t="shared" si="88"/>
        <v>37879984</v>
      </c>
      <c r="F1423" s="13" t="str">
        <f t="shared" si="91"/>
        <v>BEARISH</v>
      </c>
      <c r="G1423" s="13" t="str">
        <f t="shared" si="90"/>
        <v>WEAK</v>
      </c>
      <c r="H1423" s="13" t="str">
        <f t="shared" si="89"/>
        <v>CONFIRMED BEARISH</v>
      </c>
    </row>
    <row r="1424" spans="1:8" ht="13.5" x14ac:dyDescent="0.25">
      <c r="A1424" s="3">
        <v>44085</v>
      </c>
      <c r="B1424" s="2">
        <v>1.54</v>
      </c>
      <c r="C1424" s="2">
        <v>1.54</v>
      </c>
      <c r="D1424" s="2">
        <v>152424</v>
      </c>
      <c r="E1424" s="2">
        <f t="shared" si="88"/>
        <v>37727560</v>
      </c>
      <c r="F1424" s="13" t="str">
        <f t="shared" si="91"/>
        <v>BEARISH</v>
      </c>
      <c r="G1424" s="13" t="str">
        <f t="shared" si="90"/>
        <v>WEAK</v>
      </c>
      <c r="H1424" s="13" t="str">
        <f t="shared" si="89"/>
        <v>CONFIRMED BEARISH</v>
      </c>
    </row>
    <row r="1425" spans="1:8" ht="13.5" x14ac:dyDescent="0.25">
      <c r="A1425" s="3">
        <v>44088</v>
      </c>
      <c r="B1425" s="2">
        <v>1.55</v>
      </c>
      <c r="C1425" s="2">
        <v>1.55</v>
      </c>
      <c r="D1425" s="2">
        <v>67193</v>
      </c>
      <c r="E1425" s="2">
        <f t="shared" si="88"/>
        <v>37794753</v>
      </c>
      <c r="F1425" s="13" t="str">
        <f t="shared" si="91"/>
        <v>BEARISH</v>
      </c>
      <c r="G1425" s="13" t="str">
        <f t="shared" si="90"/>
        <v>WEAK</v>
      </c>
      <c r="H1425" s="13" t="str">
        <f t="shared" si="89"/>
        <v>CONFIRMED BEARISH</v>
      </c>
    </row>
    <row r="1426" spans="1:8" ht="13.5" x14ac:dyDescent="0.25">
      <c r="A1426" s="3">
        <v>44089</v>
      </c>
      <c r="B1426" s="2">
        <v>1.59</v>
      </c>
      <c r="C1426" s="2">
        <v>1.59</v>
      </c>
      <c r="D1426" s="2">
        <v>105440</v>
      </c>
      <c r="E1426" s="2">
        <f t="shared" si="88"/>
        <v>37900193</v>
      </c>
      <c r="F1426" s="13" t="str">
        <f t="shared" si="91"/>
        <v>BEARISH</v>
      </c>
      <c r="G1426" s="13" t="str">
        <f t="shared" si="90"/>
        <v>WEAK</v>
      </c>
      <c r="H1426" s="13" t="str">
        <f t="shared" si="89"/>
        <v>CONFIRMED BEARISH</v>
      </c>
    </row>
    <row r="1427" spans="1:8" ht="13.5" x14ac:dyDescent="0.25">
      <c r="A1427" s="3">
        <v>44090</v>
      </c>
      <c r="B1427" s="2">
        <v>1.56</v>
      </c>
      <c r="C1427" s="2">
        <v>1.56</v>
      </c>
      <c r="D1427" s="2">
        <v>84338</v>
      </c>
      <c r="E1427" s="2">
        <f t="shared" si="88"/>
        <v>37815855</v>
      </c>
      <c r="F1427" s="13" t="str">
        <f t="shared" si="91"/>
        <v>BEARISH</v>
      </c>
      <c r="G1427" s="13" t="str">
        <f t="shared" si="90"/>
        <v>NEUTRAL</v>
      </c>
      <c r="H1427" s="13" t="str">
        <f t="shared" si="89"/>
        <v>CONFIRMED BEARISH</v>
      </c>
    </row>
    <row r="1428" spans="1:8" ht="13.5" x14ac:dyDescent="0.25">
      <c r="A1428" s="3">
        <v>44091</v>
      </c>
      <c r="B1428" s="2">
        <v>1.58</v>
      </c>
      <c r="C1428" s="2">
        <v>1.58</v>
      </c>
      <c r="D1428" s="2">
        <v>197493</v>
      </c>
      <c r="E1428" s="2">
        <f t="shared" si="88"/>
        <v>38013348</v>
      </c>
      <c r="F1428" s="13" t="str">
        <f t="shared" si="91"/>
        <v>BULLISH</v>
      </c>
      <c r="G1428" s="13" t="str">
        <f t="shared" si="90"/>
        <v>NEUTRAL</v>
      </c>
      <c r="H1428" s="13" t="str">
        <f t="shared" si="89"/>
        <v>CONFIRMED BULLISH</v>
      </c>
    </row>
    <row r="1429" spans="1:8" ht="13.5" x14ac:dyDescent="0.25">
      <c r="A1429" s="3">
        <v>44092</v>
      </c>
      <c r="B1429" s="2">
        <v>1.59</v>
      </c>
      <c r="C1429" s="2">
        <v>1.59</v>
      </c>
      <c r="D1429" s="2">
        <v>101687</v>
      </c>
      <c r="E1429" s="2">
        <f t="shared" si="88"/>
        <v>38115035</v>
      </c>
      <c r="F1429" s="13" t="str">
        <f t="shared" si="91"/>
        <v>BULLISH</v>
      </c>
      <c r="G1429" s="13" t="str">
        <f t="shared" si="90"/>
        <v>NEUTRAL</v>
      </c>
      <c r="H1429" s="13" t="str">
        <f t="shared" si="89"/>
        <v>CONFIRMED BULLISH</v>
      </c>
    </row>
    <row r="1430" spans="1:8" ht="13.5" x14ac:dyDescent="0.25">
      <c r="A1430" s="3">
        <v>44095</v>
      </c>
      <c r="B1430" s="2">
        <v>1.5</v>
      </c>
      <c r="C1430" s="2">
        <v>1.5</v>
      </c>
      <c r="D1430" s="2">
        <v>167104</v>
      </c>
      <c r="E1430" s="2">
        <f t="shared" si="88"/>
        <v>37947931</v>
      </c>
      <c r="F1430" s="13" t="str">
        <f t="shared" si="91"/>
        <v>BULLISH</v>
      </c>
      <c r="G1430" s="13" t="str">
        <f t="shared" si="90"/>
        <v>NEUTRAL</v>
      </c>
      <c r="H1430" s="13" t="str">
        <f t="shared" si="89"/>
        <v>BULLISH DIVERGENCE</v>
      </c>
    </row>
    <row r="1431" spans="1:8" ht="13.5" x14ac:dyDescent="0.25">
      <c r="A1431" s="3">
        <v>44096</v>
      </c>
      <c r="B1431" s="2">
        <v>1.53</v>
      </c>
      <c r="C1431" s="2">
        <v>1.53</v>
      </c>
      <c r="D1431" s="2">
        <v>347599</v>
      </c>
      <c r="E1431" s="2">
        <f t="shared" si="88"/>
        <v>38295530</v>
      </c>
      <c r="F1431" s="13" t="str">
        <f t="shared" si="91"/>
        <v>BULLISH</v>
      </c>
      <c r="G1431" s="13" t="str">
        <f t="shared" si="90"/>
        <v>NEUTRAL</v>
      </c>
      <c r="H1431" s="13" t="str">
        <f t="shared" si="89"/>
        <v>BULLISH DIVERGENCE</v>
      </c>
    </row>
    <row r="1432" spans="1:8" ht="13.5" x14ac:dyDescent="0.25">
      <c r="A1432" s="3">
        <v>44097</v>
      </c>
      <c r="B1432" s="2">
        <v>1.53</v>
      </c>
      <c r="C1432" s="2">
        <v>1.53</v>
      </c>
      <c r="D1432" s="2">
        <v>94664</v>
      </c>
      <c r="E1432" s="2">
        <f t="shared" si="88"/>
        <v>38295530</v>
      </c>
      <c r="F1432" s="13" t="str">
        <f t="shared" si="91"/>
        <v>BULLISH</v>
      </c>
      <c r="G1432" s="13" t="str">
        <f t="shared" si="90"/>
        <v>NEUTRAL</v>
      </c>
      <c r="H1432" s="13" t="str">
        <f t="shared" si="89"/>
        <v>BULLISH DIVERGENCE</v>
      </c>
    </row>
    <row r="1433" spans="1:8" ht="13.5" x14ac:dyDescent="0.25">
      <c r="A1433" s="3">
        <v>44098</v>
      </c>
      <c r="B1433" s="2">
        <v>1.5</v>
      </c>
      <c r="C1433" s="2">
        <v>1.5</v>
      </c>
      <c r="D1433" s="2">
        <v>110633</v>
      </c>
      <c r="E1433" s="2">
        <f t="shared" si="88"/>
        <v>38184897</v>
      </c>
      <c r="F1433" s="13" t="str">
        <f t="shared" si="91"/>
        <v>BULLISH</v>
      </c>
      <c r="G1433" s="13" t="str">
        <f t="shared" si="90"/>
        <v>NEUTRAL</v>
      </c>
      <c r="H1433" s="13" t="str">
        <f t="shared" si="89"/>
        <v>BULLISH DIVERGENCE</v>
      </c>
    </row>
    <row r="1434" spans="1:8" ht="13.5" x14ac:dyDescent="0.25">
      <c r="A1434" s="3">
        <v>44099</v>
      </c>
      <c r="B1434" s="2">
        <v>1.52</v>
      </c>
      <c r="C1434" s="2">
        <v>1.52</v>
      </c>
      <c r="D1434" s="2">
        <v>64273</v>
      </c>
      <c r="E1434" s="2">
        <f t="shared" si="88"/>
        <v>38249170</v>
      </c>
      <c r="F1434" s="13" t="str">
        <f t="shared" si="91"/>
        <v>BULLISH</v>
      </c>
      <c r="G1434" s="13" t="str">
        <f t="shared" si="90"/>
        <v>NEUTRAL</v>
      </c>
      <c r="H1434" s="13" t="str">
        <f t="shared" si="89"/>
        <v>BULLISH DIVERGENCE</v>
      </c>
    </row>
    <row r="1435" spans="1:8" ht="13.5" x14ac:dyDescent="0.25">
      <c r="A1435" s="3">
        <v>44102</v>
      </c>
      <c r="B1435" s="2">
        <v>1.52</v>
      </c>
      <c r="C1435" s="2">
        <v>1.52</v>
      </c>
      <c r="D1435" s="2">
        <v>13374</v>
      </c>
      <c r="E1435" s="2">
        <f t="shared" si="88"/>
        <v>38249170</v>
      </c>
      <c r="F1435" s="13" t="str">
        <f t="shared" si="91"/>
        <v>BULLISH</v>
      </c>
      <c r="G1435" s="13" t="str">
        <f t="shared" si="90"/>
        <v>NEUTRAL</v>
      </c>
      <c r="H1435" s="13" t="str">
        <f t="shared" si="89"/>
        <v>CONFIRMED BULLISH</v>
      </c>
    </row>
    <row r="1436" spans="1:8" ht="13.5" x14ac:dyDescent="0.25">
      <c r="A1436" s="3">
        <v>44103</v>
      </c>
      <c r="B1436" s="2">
        <v>1.52</v>
      </c>
      <c r="C1436" s="2">
        <v>1.52</v>
      </c>
      <c r="D1436" s="2">
        <v>45248</v>
      </c>
      <c r="E1436" s="2">
        <f t="shared" si="88"/>
        <v>38249170</v>
      </c>
      <c r="F1436" s="13" t="str">
        <f t="shared" si="91"/>
        <v>BEARISH</v>
      </c>
      <c r="G1436" s="13" t="str">
        <f t="shared" si="90"/>
        <v>NEUTRAL</v>
      </c>
      <c r="H1436" s="13" t="str">
        <f t="shared" si="89"/>
        <v>CONFIRMED BEARISH</v>
      </c>
    </row>
    <row r="1437" spans="1:8" ht="13.5" x14ac:dyDescent="0.25">
      <c r="A1437" s="3">
        <v>44104</v>
      </c>
      <c r="B1437" s="2">
        <v>1.48</v>
      </c>
      <c r="C1437" s="2">
        <v>1.48</v>
      </c>
      <c r="D1437" s="2">
        <v>340140</v>
      </c>
      <c r="E1437" s="2">
        <f t="shared" si="88"/>
        <v>37909030</v>
      </c>
      <c r="F1437" s="13" t="str">
        <f t="shared" si="91"/>
        <v>BEARISH</v>
      </c>
      <c r="G1437" s="13" t="str">
        <f t="shared" si="90"/>
        <v>NEUTRAL</v>
      </c>
      <c r="H1437" s="13" t="str">
        <f t="shared" si="89"/>
        <v>CONFIRMED BEARISH</v>
      </c>
    </row>
    <row r="1438" spans="1:8" ht="13.5" x14ac:dyDescent="0.25">
      <c r="A1438" s="3">
        <v>44105</v>
      </c>
      <c r="B1438" s="2">
        <v>1.39</v>
      </c>
      <c r="C1438" s="2">
        <v>1.39</v>
      </c>
      <c r="D1438" s="2">
        <v>171235</v>
      </c>
      <c r="E1438" s="2">
        <f t="shared" si="88"/>
        <v>37737795</v>
      </c>
      <c r="F1438" s="13" t="str">
        <f t="shared" si="91"/>
        <v>BEARISH</v>
      </c>
      <c r="G1438" s="13" t="str">
        <f t="shared" si="90"/>
        <v>NEUTRAL</v>
      </c>
      <c r="H1438" s="13" t="str">
        <f t="shared" si="89"/>
        <v>CONFIRMED BEARISH</v>
      </c>
    </row>
    <row r="1439" spans="1:8" ht="13.5" x14ac:dyDescent="0.25">
      <c r="A1439" s="3">
        <v>44106</v>
      </c>
      <c r="B1439" s="2">
        <v>1.42</v>
      </c>
      <c r="C1439" s="2">
        <v>1.42</v>
      </c>
      <c r="D1439" s="2">
        <v>215810</v>
      </c>
      <c r="E1439" s="2">
        <f t="shared" si="88"/>
        <v>37953605</v>
      </c>
      <c r="F1439" s="13" t="str">
        <f t="shared" si="91"/>
        <v>BEARISH</v>
      </c>
      <c r="G1439" s="13" t="str">
        <f t="shared" si="90"/>
        <v>NEUTRAL</v>
      </c>
      <c r="H1439" s="13" t="str">
        <f t="shared" si="89"/>
        <v>CONFIRMED BEARISH</v>
      </c>
    </row>
    <row r="1440" spans="1:8" ht="13.5" x14ac:dyDescent="0.25">
      <c r="A1440" s="3">
        <v>44109</v>
      </c>
      <c r="B1440" s="2">
        <v>1.46</v>
      </c>
      <c r="C1440" s="2">
        <v>1.46</v>
      </c>
      <c r="D1440" s="2">
        <v>126263</v>
      </c>
      <c r="E1440" s="2">
        <f t="shared" si="88"/>
        <v>38079868</v>
      </c>
      <c r="F1440" s="13" t="str">
        <f t="shared" si="91"/>
        <v>BEARISH</v>
      </c>
      <c r="G1440" s="13" t="str">
        <f t="shared" si="90"/>
        <v>NEUTRAL</v>
      </c>
      <c r="H1440" s="13" t="str">
        <f t="shared" si="89"/>
        <v>CONFIRMED BEARISH</v>
      </c>
    </row>
    <row r="1441" spans="1:8" ht="13.5" x14ac:dyDescent="0.25">
      <c r="A1441" s="3">
        <v>44110</v>
      </c>
      <c r="B1441" s="2">
        <v>1.52</v>
      </c>
      <c r="C1441" s="2">
        <v>1.52</v>
      </c>
      <c r="D1441" s="2">
        <v>300080</v>
      </c>
      <c r="E1441" s="2">
        <f t="shared" si="88"/>
        <v>38379948</v>
      </c>
      <c r="F1441" s="13" t="str">
        <f t="shared" si="91"/>
        <v>BULLISH</v>
      </c>
      <c r="G1441" s="13" t="str">
        <f t="shared" si="90"/>
        <v>NEUTRAL</v>
      </c>
      <c r="H1441" s="13" t="str">
        <f t="shared" si="89"/>
        <v>NEUTRAL</v>
      </c>
    </row>
    <row r="1442" spans="1:8" ht="13.5" x14ac:dyDescent="0.25">
      <c r="A1442" s="3">
        <v>44111</v>
      </c>
      <c r="B1442" s="2">
        <v>1.48</v>
      </c>
      <c r="C1442" s="2">
        <v>1.48</v>
      </c>
      <c r="D1442" s="2">
        <v>264934</v>
      </c>
      <c r="E1442" s="2">
        <f t="shared" si="88"/>
        <v>38115014</v>
      </c>
      <c r="F1442" s="13" t="str">
        <f t="shared" si="91"/>
        <v>BULLISH</v>
      </c>
      <c r="G1442" s="13" t="str">
        <f t="shared" si="90"/>
        <v>NEUTRAL</v>
      </c>
      <c r="H1442" s="13" t="str">
        <f t="shared" si="89"/>
        <v>NEUTRAL</v>
      </c>
    </row>
    <row r="1443" spans="1:8" ht="13.5" x14ac:dyDescent="0.25">
      <c r="A1443" s="3">
        <v>44112</v>
      </c>
      <c r="B1443" s="2">
        <v>1.48</v>
      </c>
      <c r="C1443" s="2">
        <v>1.48</v>
      </c>
      <c r="D1443" s="2">
        <v>23732</v>
      </c>
      <c r="E1443" s="2">
        <f t="shared" si="88"/>
        <v>38115014</v>
      </c>
      <c r="F1443" s="13" t="str">
        <f t="shared" si="91"/>
        <v>BULLISH</v>
      </c>
      <c r="G1443" s="13" t="str">
        <f t="shared" si="90"/>
        <v>NEUTRAL</v>
      </c>
      <c r="H1443" s="13" t="str">
        <f t="shared" si="89"/>
        <v>CONFIRMED BULLISH</v>
      </c>
    </row>
    <row r="1444" spans="1:8" ht="13.5" x14ac:dyDescent="0.25">
      <c r="A1444" s="3">
        <v>44113</v>
      </c>
      <c r="B1444" s="2">
        <v>1.47</v>
      </c>
      <c r="C1444" s="2">
        <v>1.47</v>
      </c>
      <c r="D1444" s="2">
        <v>20348</v>
      </c>
      <c r="E1444" s="2">
        <f t="shared" si="88"/>
        <v>38094666</v>
      </c>
      <c r="F1444" s="13" t="str">
        <f t="shared" si="91"/>
        <v>BULLISH</v>
      </c>
      <c r="G1444" s="13" t="str">
        <f t="shared" si="90"/>
        <v>NEUTRAL</v>
      </c>
      <c r="H1444" s="13" t="str">
        <f t="shared" si="89"/>
        <v>CONFIRMED BULLISH</v>
      </c>
    </row>
    <row r="1445" spans="1:8" ht="13.5" x14ac:dyDescent="0.25">
      <c r="A1445" s="3">
        <v>44116</v>
      </c>
      <c r="B1445" s="2">
        <v>1.47</v>
      </c>
      <c r="C1445" s="2">
        <v>1.47</v>
      </c>
      <c r="D1445" s="2">
        <v>33077</v>
      </c>
      <c r="E1445" s="2">
        <f t="shared" si="88"/>
        <v>38094666</v>
      </c>
      <c r="F1445" s="13" t="str">
        <f t="shared" si="91"/>
        <v>BULLISH</v>
      </c>
      <c r="G1445" s="13" t="str">
        <f t="shared" si="90"/>
        <v>NEUTRAL</v>
      </c>
      <c r="H1445" s="13" t="str">
        <f t="shared" si="89"/>
        <v>CONFIRMED BULLISH</v>
      </c>
    </row>
    <row r="1446" spans="1:8" ht="13.5" x14ac:dyDescent="0.25">
      <c r="A1446" s="3">
        <v>44117</v>
      </c>
      <c r="B1446" s="2">
        <v>1.49</v>
      </c>
      <c r="C1446" s="2">
        <v>1.49</v>
      </c>
      <c r="D1446" s="2">
        <v>17333</v>
      </c>
      <c r="E1446" s="2">
        <f t="shared" si="88"/>
        <v>38111999</v>
      </c>
      <c r="F1446" s="13" t="str">
        <f t="shared" si="91"/>
        <v>BEARISH</v>
      </c>
      <c r="G1446" s="13" t="str">
        <f t="shared" si="90"/>
        <v>NEUTRAL</v>
      </c>
      <c r="H1446" s="13" t="str">
        <f t="shared" si="89"/>
        <v>CONFIRMED BEARISH</v>
      </c>
    </row>
    <row r="1447" spans="1:8" ht="13.5" x14ac:dyDescent="0.25">
      <c r="A1447" s="3">
        <v>44118</v>
      </c>
      <c r="B1447" s="2">
        <v>1.5</v>
      </c>
      <c r="C1447" s="2">
        <v>1.5</v>
      </c>
      <c r="D1447" s="2">
        <v>18845</v>
      </c>
      <c r="E1447" s="2">
        <f t="shared" si="88"/>
        <v>38130844</v>
      </c>
      <c r="F1447" s="13" t="str">
        <f t="shared" si="91"/>
        <v>BULLISH</v>
      </c>
      <c r="G1447" s="13" t="str">
        <f t="shared" si="90"/>
        <v>NEUTRAL</v>
      </c>
      <c r="H1447" s="13" t="str">
        <f t="shared" si="89"/>
        <v>CONFIRMED BULLISH</v>
      </c>
    </row>
    <row r="1448" spans="1:8" ht="13.5" x14ac:dyDescent="0.25">
      <c r="A1448" s="3">
        <v>44120</v>
      </c>
      <c r="B1448" s="2">
        <v>1.47</v>
      </c>
      <c r="C1448" s="2">
        <v>1.47</v>
      </c>
      <c r="D1448" s="2">
        <v>51007</v>
      </c>
      <c r="E1448" s="2">
        <f t="shared" si="88"/>
        <v>38079837</v>
      </c>
      <c r="F1448" s="13" t="str">
        <f t="shared" si="91"/>
        <v>BEARISH</v>
      </c>
      <c r="G1448" s="13" t="str">
        <f t="shared" si="90"/>
        <v>NEUTRAL</v>
      </c>
      <c r="H1448" s="13" t="str">
        <f t="shared" si="89"/>
        <v>CONFIRMED BEARISH</v>
      </c>
    </row>
    <row r="1449" spans="1:8" ht="13.5" x14ac:dyDescent="0.25">
      <c r="A1449" s="3">
        <v>44123</v>
      </c>
      <c r="B1449" s="2">
        <v>1.49</v>
      </c>
      <c r="C1449" s="2">
        <v>1.49</v>
      </c>
      <c r="D1449" s="2">
        <v>53337</v>
      </c>
      <c r="E1449" s="2">
        <f t="shared" si="88"/>
        <v>38133174</v>
      </c>
      <c r="F1449" s="13" t="str">
        <f t="shared" si="91"/>
        <v>BULLISH</v>
      </c>
      <c r="G1449" s="13" t="str">
        <f t="shared" si="90"/>
        <v>NEUTRAL</v>
      </c>
      <c r="H1449" s="13" t="str">
        <f t="shared" si="89"/>
        <v>CONFIRMED BULLISH</v>
      </c>
    </row>
    <row r="1450" spans="1:8" ht="13.5" x14ac:dyDescent="0.25">
      <c r="A1450" s="3">
        <v>44124</v>
      </c>
      <c r="B1450" s="2">
        <v>1.48</v>
      </c>
      <c r="C1450" s="2">
        <v>1.48</v>
      </c>
      <c r="D1450" s="2">
        <v>49360</v>
      </c>
      <c r="E1450" s="2">
        <f t="shared" si="88"/>
        <v>38083814</v>
      </c>
      <c r="F1450" s="13" t="str">
        <f t="shared" si="91"/>
        <v>BEARISH</v>
      </c>
      <c r="G1450" s="13" t="str">
        <f t="shared" si="90"/>
        <v>NEUTRAL</v>
      </c>
      <c r="H1450" s="13" t="str">
        <f t="shared" si="89"/>
        <v>BEARISH DIVERGENCE</v>
      </c>
    </row>
    <row r="1451" spans="1:8" ht="13.5" x14ac:dyDescent="0.25">
      <c r="A1451" s="3">
        <v>44125</v>
      </c>
      <c r="B1451" s="2">
        <v>1.51</v>
      </c>
      <c r="C1451" s="2">
        <v>1.51</v>
      </c>
      <c r="D1451" s="2">
        <v>231493</v>
      </c>
      <c r="E1451" s="2">
        <f t="shared" si="88"/>
        <v>38315307</v>
      </c>
      <c r="F1451" s="13" t="str">
        <f t="shared" si="91"/>
        <v>BULLISH</v>
      </c>
      <c r="G1451" s="13" t="str">
        <f t="shared" si="90"/>
        <v>NEUTRAL</v>
      </c>
      <c r="H1451" s="13" t="str">
        <f t="shared" si="89"/>
        <v>CONFIRMED BULLISH</v>
      </c>
    </row>
    <row r="1452" spans="1:8" ht="13.5" x14ac:dyDescent="0.25">
      <c r="A1452" s="3">
        <v>44126</v>
      </c>
      <c r="B1452" s="2">
        <v>1.51</v>
      </c>
      <c r="C1452" s="2">
        <v>1.51</v>
      </c>
      <c r="D1452" s="2">
        <v>392173</v>
      </c>
      <c r="E1452" s="2">
        <f t="shared" si="88"/>
        <v>38315307</v>
      </c>
      <c r="F1452" s="13" t="str">
        <f t="shared" si="91"/>
        <v>BULLISH</v>
      </c>
      <c r="G1452" s="13" t="str">
        <f t="shared" si="90"/>
        <v>NEUTRAL</v>
      </c>
      <c r="H1452" s="13" t="str">
        <f t="shared" si="89"/>
        <v>CONFIRMED BULLISH</v>
      </c>
    </row>
    <row r="1453" spans="1:8" ht="13.5" x14ac:dyDescent="0.25">
      <c r="A1453" s="3">
        <v>44127</v>
      </c>
      <c r="B1453" s="2">
        <v>1.52</v>
      </c>
      <c r="C1453" s="2">
        <v>1.52</v>
      </c>
      <c r="D1453" s="2">
        <v>113003</v>
      </c>
      <c r="E1453" s="2">
        <f t="shared" si="88"/>
        <v>38428310</v>
      </c>
      <c r="F1453" s="13" t="str">
        <f t="shared" si="91"/>
        <v>BULLISH</v>
      </c>
      <c r="G1453" s="13" t="str">
        <f t="shared" si="90"/>
        <v>NEUTRAL</v>
      </c>
      <c r="H1453" s="13" t="str">
        <f t="shared" si="89"/>
        <v>CONFIRMED BULLISH</v>
      </c>
    </row>
    <row r="1454" spans="1:8" ht="13.5" x14ac:dyDescent="0.25">
      <c r="A1454" s="3">
        <v>44130</v>
      </c>
      <c r="B1454" s="2">
        <v>1.5</v>
      </c>
      <c r="C1454" s="2">
        <v>1.5</v>
      </c>
      <c r="D1454" s="2">
        <v>65366</v>
      </c>
      <c r="E1454" s="2">
        <f t="shared" si="88"/>
        <v>38362944</v>
      </c>
      <c r="F1454" s="13" t="str">
        <f t="shared" si="91"/>
        <v>BULLISH</v>
      </c>
      <c r="G1454" s="13" t="str">
        <f t="shared" si="90"/>
        <v>NEUTRAL</v>
      </c>
      <c r="H1454" s="13" t="str">
        <f t="shared" si="89"/>
        <v>CONFIRMED BULLISH</v>
      </c>
    </row>
    <row r="1455" spans="1:8" ht="13.5" x14ac:dyDescent="0.25">
      <c r="A1455" s="3">
        <v>44131</v>
      </c>
      <c r="B1455" s="2">
        <v>1.49</v>
      </c>
      <c r="C1455" s="2">
        <v>1.49</v>
      </c>
      <c r="D1455" s="2">
        <v>90416</v>
      </c>
      <c r="E1455" s="2">
        <f t="shared" si="88"/>
        <v>38272528</v>
      </c>
      <c r="F1455" s="13" t="str">
        <f t="shared" si="91"/>
        <v>BULLISH</v>
      </c>
      <c r="G1455" s="13" t="str">
        <f t="shared" si="90"/>
        <v>NEUTRAL</v>
      </c>
      <c r="H1455" s="13" t="str">
        <f t="shared" si="89"/>
        <v>CONFIRMED BULLISH</v>
      </c>
    </row>
    <row r="1456" spans="1:8" ht="13.5" x14ac:dyDescent="0.25">
      <c r="A1456" s="3">
        <v>44132</v>
      </c>
      <c r="B1456" s="2">
        <v>1.47</v>
      </c>
      <c r="C1456" s="2">
        <v>1.47</v>
      </c>
      <c r="D1456" s="2">
        <v>46737</v>
      </c>
      <c r="E1456" s="2">
        <f t="shared" si="88"/>
        <v>38225791</v>
      </c>
      <c r="F1456" s="13" t="str">
        <f t="shared" si="91"/>
        <v>BEARISH</v>
      </c>
      <c r="G1456" s="13" t="str">
        <f t="shared" si="90"/>
        <v>NEUTRAL</v>
      </c>
      <c r="H1456" s="13" t="str">
        <f t="shared" si="89"/>
        <v>CONFIRMED BEARISH</v>
      </c>
    </row>
    <row r="1457" spans="1:8" ht="13.5" x14ac:dyDescent="0.25">
      <c r="A1457" s="3">
        <v>44134</v>
      </c>
      <c r="B1457" s="2">
        <v>1.46</v>
      </c>
      <c r="C1457" s="2">
        <v>1.46</v>
      </c>
      <c r="D1457" s="2">
        <v>30224</v>
      </c>
      <c r="E1457" s="2">
        <f t="shared" si="88"/>
        <v>38195567</v>
      </c>
      <c r="F1457" s="13" t="str">
        <f t="shared" si="91"/>
        <v>BEARISH</v>
      </c>
      <c r="G1457" s="13" t="str">
        <f t="shared" si="90"/>
        <v>NEUTRAL</v>
      </c>
      <c r="H1457" s="13" t="str">
        <f t="shared" si="89"/>
        <v>CONFIRMED BEARISH</v>
      </c>
    </row>
    <row r="1458" spans="1:8" ht="13.5" x14ac:dyDescent="0.25">
      <c r="A1458" s="3">
        <v>44137</v>
      </c>
      <c r="B1458" s="2">
        <v>1.46</v>
      </c>
      <c r="C1458" s="2">
        <v>1.46</v>
      </c>
      <c r="D1458" s="2">
        <v>27992</v>
      </c>
      <c r="E1458" s="2">
        <f t="shared" si="88"/>
        <v>38195567</v>
      </c>
      <c r="F1458" s="13" t="str">
        <f t="shared" si="91"/>
        <v>BEARISH</v>
      </c>
      <c r="G1458" s="13" t="str">
        <f t="shared" si="90"/>
        <v>NEUTRAL</v>
      </c>
      <c r="H1458" s="13" t="str">
        <f t="shared" si="89"/>
        <v>CONFIRMED BEARISH</v>
      </c>
    </row>
    <row r="1459" spans="1:8" ht="13.5" x14ac:dyDescent="0.25">
      <c r="A1459" s="3">
        <v>44138</v>
      </c>
      <c r="B1459" s="2">
        <v>1.47</v>
      </c>
      <c r="C1459" s="2">
        <v>1.47</v>
      </c>
      <c r="D1459" s="2">
        <v>21085</v>
      </c>
      <c r="E1459" s="2">
        <f t="shared" si="88"/>
        <v>38216652</v>
      </c>
      <c r="F1459" s="13" t="str">
        <f t="shared" si="91"/>
        <v>BEARISH</v>
      </c>
      <c r="G1459" s="13" t="str">
        <f t="shared" si="90"/>
        <v>NEUTRAL</v>
      </c>
      <c r="H1459" s="13" t="str">
        <f t="shared" si="89"/>
        <v>CONFIRMED BEARISH</v>
      </c>
    </row>
    <row r="1460" spans="1:8" ht="13.5" x14ac:dyDescent="0.25">
      <c r="A1460" s="3">
        <v>44139</v>
      </c>
      <c r="B1460" s="2">
        <v>1.48</v>
      </c>
      <c r="C1460" s="2">
        <v>1.48</v>
      </c>
      <c r="D1460" s="2">
        <v>16928</v>
      </c>
      <c r="E1460" s="2">
        <f t="shared" si="88"/>
        <v>38233580</v>
      </c>
      <c r="F1460" s="13" t="str">
        <f t="shared" si="91"/>
        <v>BEARISH</v>
      </c>
      <c r="G1460" s="13" t="str">
        <f t="shared" si="90"/>
        <v>NEUTRAL</v>
      </c>
      <c r="H1460" s="13" t="str">
        <f t="shared" si="89"/>
        <v>CONFIRMED BEARISH</v>
      </c>
    </row>
    <row r="1461" spans="1:8" ht="13.5" x14ac:dyDescent="0.25">
      <c r="A1461" s="3">
        <v>44140</v>
      </c>
      <c r="B1461" s="2">
        <v>1.48</v>
      </c>
      <c r="C1461" s="2">
        <v>1.48</v>
      </c>
      <c r="D1461" s="2">
        <v>59380</v>
      </c>
      <c r="E1461" s="2">
        <f t="shared" si="88"/>
        <v>38233580</v>
      </c>
      <c r="F1461" s="13" t="str">
        <f t="shared" si="91"/>
        <v>BULLISH</v>
      </c>
      <c r="G1461" s="13" t="str">
        <f t="shared" si="90"/>
        <v>NEUTRAL</v>
      </c>
      <c r="H1461" s="13" t="str">
        <f t="shared" si="89"/>
        <v>CONFIRMED BULLISH</v>
      </c>
    </row>
    <row r="1462" spans="1:8" ht="13.5" x14ac:dyDescent="0.25">
      <c r="A1462" s="3">
        <v>44141</v>
      </c>
      <c r="B1462" s="2">
        <v>1.49</v>
      </c>
      <c r="C1462" s="2">
        <v>1.49</v>
      </c>
      <c r="D1462" s="2">
        <v>87890</v>
      </c>
      <c r="E1462" s="2">
        <f t="shared" si="88"/>
        <v>38321470</v>
      </c>
      <c r="F1462" s="13" t="str">
        <f t="shared" si="91"/>
        <v>BULLISH</v>
      </c>
      <c r="G1462" s="13" t="str">
        <f t="shared" si="90"/>
        <v>NEUTRAL</v>
      </c>
      <c r="H1462" s="13" t="str">
        <f t="shared" si="89"/>
        <v>CONFIRMED BULLISH</v>
      </c>
    </row>
    <row r="1463" spans="1:8" ht="13.5" x14ac:dyDescent="0.25">
      <c r="A1463" s="3">
        <v>44144</v>
      </c>
      <c r="B1463" s="2">
        <v>1.52</v>
      </c>
      <c r="C1463" s="2">
        <v>1.52</v>
      </c>
      <c r="D1463" s="2">
        <v>81836</v>
      </c>
      <c r="E1463" s="2">
        <f t="shared" si="88"/>
        <v>38403306</v>
      </c>
      <c r="F1463" s="13" t="str">
        <f t="shared" si="91"/>
        <v>BULLISH</v>
      </c>
      <c r="G1463" s="13" t="str">
        <f t="shared" si="90"/>
        <v>NEUTRAL</v>
      </c>
      <c r="H1463" s="13" t="str">
        <f t="shared" si="89"/>
        <v>CONFIRMED BULLISH</v>
      </c>
    </row>
    <row r="1464" spans="1:8" ht="13.5" x14ac:dyDescent="0.25">
      <c r="A1464" s="3">
        <v>44145</v>
      </c>
      <c r="B1464" s="2">
        <v>1.6</v>
      </c>
      <c r="C1464" s="2">
        <v>1.6</v>
      </c>
      <c r="D1464" s="2">
        <v>273673</v>
      </c>
      <c r="E1464" s="2">
        <f t="shared" si="88"/>
        <v>38676979</v>
      </c>
      <c r="F1464" s="13" t="str">
        <f t="shared" si="91"/>
        <v>BULLISH</v>
      </c>
      <c r="G1464" s="13" t="str">
        <f t="shared" si="90"/>
        <v>NEUTRAL</v>
      </c>
      <c r="H1464" s="13" t="str">
        <f t="shared" si="89"/>
        <v>CONFIRMED BULLISH</v>
      </c>
    </row>
    <row r="1465" spans="1:8" ht="13.5" x14ac:dyDescent="0.25">
      <c r="A1465" s="3">
        <v>44146</v>
      </c>
      <c r="B1465" s="2">
        <v>1.59</v>
      </c>
      <c r="C1465" s="2">
        <v>1.59</v>
      </c>
      <c r="D1465" s="2">
        <v>202836</v>
      </c>
      <c r="E1465" s="2">
        <f t="shared" si="88"/>
        <v>38474143</v>
      </c>
      <c r="F1465" s="13" t="str">
        <f t="shared" si="91"/>
        <v>BULLISH</v>
      </c>
      <c r="G1465" s="13" t="str">
        <f t="shared" si="90"/>
        <v>NEUTRAL</v>
      </c>
      <c r="H1465" s="13" t="str">
        <f t="shared" si="89"/>
        <v>CONFIRMED BULLISH</v>
      </c>
    </row>
    <row r="1466" spans="1:8" ht="13.5" x14ac:dyDescent="0.25">
      <c r="A1466" s="3">
        <v>44147</v>
      </c>
      <c r="B1466" s="2">
        <v>1.58</v>
      </c>
      <c r="C1466" s="2">
        <v>1.58</v>
      </c>
      <c r="D1466" s="2">
        <v>77493</v>
      </c>
      <c r="E1466" s="2">
        <f t="shared" si="88"/>
        <v>38396650</v>
      </c>
      <c r="F1466" s="13" t="str">
        <f t="shared" si="91"/>
        <v>BULLISH</v>
      </c>
      <c r="G1466" s="13" t="str">
        <f t="shared" si="90"/>
        <v>NEUTRAL</v>
      </c>
      <c r="H1466" s="13" t="str">
        <f t="shared" si="89"/>
        <v>CONFIRMED BULLISH</v>
      </c>
    </row>
    <row r="1467" spans="1:8" ht="13.5" x14ac:dyDescent="0.25">
      <c r="A1467" s="3">
        <v>44148</v>
      </c>
      <c r="B1467" s="2">
        <v>1.58</v>
      </c>
      <c r="C1467" s="2">
        <v>1.58</v>
      </c>
      <c r="D1467" s="2">
        <v>30524</v>
      </c>
      <c r="E1467" s="2">
        <f t="shared" si="88"/>
        <v>38396650</v>
      </c>
      <c r="F1467" s="13" t="str">
        <f t="shared" si="91"/>
        <v>BULLISH</v>
      </c>
      <c r="G1467" s="13" t="str">
        <f t="shared" si="90"/>
        <v>NEUTRAL</v>
      </c>
      <c r="H1467" s="13" t="str">
        <f t="shared" si="89"/>
        <v>CONFIRMED BULLISH</v>
      </c>
    </row>
    <row r="1468" spans="1:8" ht="13.5" x14ac:dyDescent="0.25">
      <c r="A1468" s="3">
        <v>44151</v>
      </c>
      <c r="B1468" s="2">
        <v>1.63</v>
      </c>
      <c r="C1468" s="2">
        <v>1.63</v>
      </c>
      <c r="D1468" s="2">
        <v>227545</v>
      </c>
      <c r="E1468" s="2">
        <f t="shared" si="88"/>
        <v>38624195</v>
      </c>
      <c r="F1468" s="13" t="str">
        <f t="shared" si="91"/>
        <v>BULLISH</v>
      </c>
      <c r="G1468" s="13" t="str">
        <f t="shared" si="90"/>
        <v>NEUTRAL</v>
      </c>
      <c r="H1468" s="13" t="str">
        <f t="shared" si="89"/>
        <v>CONFIRMED BULLISH</v>
      </c>
    </row>
    <row r="1469" spans="1:8" ht="13.5" x14ac:dyDescent="0.25">
      <c r="A1469" s="3">
        <v>44152</v>
      </c>
      <c r="B1469" s="2">
        <v>1.71</v>
      </c>
      <c r="C1469" s="2">
        <v>1.71</v>
      </c>
      <c r="D1469" s="2">
        <v>542461</v>
      </c>
      <c r="E1469" s="2">
        <f t="shared" si="88"/>
        <v>39166656</v>
      </c>
      <c r="F1469" s="13" t="str">
        <f t="shared" si="91"/>
        <v>BULLISH</v>
      </c>
      <c r="G1469" s="13" t="str">
        <f t="shared" si="90"/>
        <v>NEUTRAL</v>
      </c>
      <c r="H1469" s="13" t="str">
        <f t="shared" si="89"/>
        <v>CONFIRMED BULLISH</v>
      </c>
    </row>
    <row r="1470" spans="1:8" ht="13.5" x14ac:dyDescent="0.25">
      <c r="A1470" s="3">
        <v>44153</v>
      </c>
      <c r="B1470" s="2">
        <v>1.79</v>
      </c>
      <c r="C1470" s="2">
        <v>1.79</v>
      </c>
      <c r="D1470" s="2">
        <v>1078599</v>
      </c>
      <c r="E1470" s="2">
        <f t="shared" si="88"/>
        <v>40245255</v>
      </c>
      <c r="F1470" s="13" t="str">
        <f t="shared" si="91"/>
        <v>BULLISH</v>
      </c>
      <c r="G1470" s="13" t="str">
        <f t="shared" si="90"/>
        <v>STRONG</v>
      </c>
      <c r="H1470" s="13" t="str">
        <f t="shared" si="89"/>
        <v>CONFIRMED BULLISH</v>
      </c>
    </row>
    <row r="1471" spans="1:8" ht="13.5" x14ac:dyDescent="0.25">
      <c r="A1471" s="3">
        <v>44154</v>
      </c>
      <c r="B1471" s="2">
        <v>1.84</v>
      </c>
      <c r="C1471" s="2">
        <v>1.84</v>
      </c>
      <c r="D1471" s="2">
        <v>1065550</v>
      </c>
      <c r="E1471" s="2">
        <f t="shared" si="88"/>
        <v>41310805</v>
      </c>
      <c r="F1471" s="13" t="str">
        <f t="shared" si="91"/>
        <v>BULLISH</v>
      </c>
      <c r="G1471" s="13" t="str">
        <f t="shared" si="90"/>
        <v>STRONG</v>
      </c>
      <c r="H1471" s="13" t="str">
        <f t="shared" si="89"/>
        <v>CONFIRMED BULLISH</v>
      </c>
    </row>
    <row r="1472" spans="1:8" ht="13.5" x14ac:dyDescent="0.25">
      <c r="A1472" s="3">
        <v>44155</v>
      </c>
      <c r="B1472" s="2">
        <v>1.79</v>
      </c>
      <c r="C1472" s="2">
        <v>1.79</v>
      </c>
      <c r="D1472" s="2">
        <v>485141</v>
      </c>
      <c r="E1472" s="2">
        <f t="shared" si="88"/>
        <v>40825664</v>
      </c>
      <c r="F1472" s="13" t="str">
        <f t="shared" si="91"/>
        <v>BULLISH</v>
      </c>
      <c r="G1472" s="13" t="str">
        <f t="shared" si="90"/>
        <v>STRONG</v>
      </c>
      <c r="H1472" s="13" t="str">
        <f t="shared" si="89"/>
        <v>CONFIRMED BULLISH</v>
      </c>
    </row>
    <row r="1473" spans="1:8" ht="13.5" x14ac:dyDescent="0.25">
      <c r="A1473" s="3">
        <v>44158</v>
      </c>
      <c r="B1473" s="2">
        <v>1.79</v>
      </c>
      <c r="C1473" s="2">
        <v>1.79</v>
      </c>
      <c r="D1473" s="2">
        <v>628545</v>
      </c>
      <c r="E1473" s="2">
        <f t="shared" si="88"/>
        <v>40825664</v>
      </c>
      <c r="F1473" s="13" t="str">
        <f t="shared" si="91"/>
        <v>BULLISH</v>
      </c>
      <c r="G1473" s="13" t="str">
        <f t="shared" si="90"/>
        <v>STRONG</v>
      </c>
      <c r="H1473" s="13" t="str">
        <f t="shared" si="89"/>
        <v>CONFIRMED BULLISH</v>
      </c>
    </row>
    <row r="1474" spans="1:8" ht="13.5" x14ac:dyDescent="0.25">
      <c r="A1474" s="3">
        <v>44159</v>
      </c>
      <c r="B1474" s="2">
        <v>1.75</v>
      </c>
      <c r="C1474" s="2">
        <v>1.75</v>
      </c>
      <c r="D1474" s="2">
        <v>129740</v>
      </c>
      <c r="E1474" s="2">
        <f t="shared" si="88"/>
        <v>40695924</v>
      </c>
      <c r="F1474" s="13" t="str">
        <f t="shared" si="91"/>
        <v>BULLISH</v>
      </c>
      <c r="G1474" s="13" t="str">
        <f t="shared" si="90"/>
        <v>STRONG</v>
      </c>
      <c r="H1474" s="13" t="str">
        <f t="shared" si="89"/>
        <v>CONFIRMED BULLISH</v>
      </c>
    </row>
    <row r="1475" spans="1:8" ht="13.5" x14ac:dyDescent="0.25">
      <c r="A1475" s="3">
        <v>44160</v>
      </c>
      <c r="B1475" s="2">
        <v>1.73</v>
      </c>
      <c r="C1475" s="2">
        <v>1.73</v>
      </c>
      <c r="D1475" s="2">
        <v>128467</v>
      </c>
      <c r="E1475" s="2">
        <f t="shared" si="88"/>
        <v>40567457</v>
      </c>
      <c r="F1475" s="13" t="str">
        <f t="shared" si="91"/>
        <v>BULLISH</v>
      </c>
      <c r="G1475" s="13" t="str">
        <f t="shared" si="90"/>
        <v>NEUTRAL</v>
      </c>
      <c r="H1475" s="13" t="str">
        <f t="shared" si="89"/>
        <v>BULLISH DIVERGENCE</v>
      </c>
    </row>
    <row r="1476" spans="1:8" ht="13.5" x14ac:dyDescent="0.25">
      <c r="A1476" s="3">
        <v>44161</v>
      </c>
      <c r="B1476" s="2">
        <v>1.69</v>
      </c>
      <c r="C1476" s="2">
        <v>1.69</v>
      </c>
      <c r="D1476" s="2">
        <v>225501</v>
      </c>
      <c r="E1476" s="2">
        <f t="shared" ref="E1476:E1539" si="92">IF(B1476&gt;B1475, E1475+D1476, IF(B1476&lt;B1475, E1475-D1476, E1475))</f>
        <v>40341956</v>
      </c>
      <c r="F1476" s="13" t="str">
        <f t="shared" si="91"/>
        <v>BEARISH</v>
      </c>
      <c r="G1476" s="13" t="str">
        <f t="shared" si="90"/>
        <v>WEAK</v>
      </c>
      <c r="H1476" s="13" t="str">
        <f t="shared" si="89"/>
        <v>CONFIRMED BEARISH</v>
      </c>
    </row>
    <row r="1477" spans="1:8" ht="13.5" x14ac:dyDescent="0.25">
      <c r="A1477" s="3">
        <v>44162</v>
      </c>
      <c r="B1477" s="2">
        <v>1.7</v>
      </c>
      <c r="C1477" s="2">
        <v>1.7</v>
      </c>
      <c r="D1477" s="2">
        <v>77257</v>
      </c>
      <c r="E1477" s="2">
        <f t="shared" si="92"/>
        <v>40419213</v>
      </c>
      <c r="F1477" s="13" t="str">
        <f t="shared" si="91"/>
        <v>BEARISH</v>
      </c>
      <c r="G1477" s="13" t="str">
        <f t="shared" si="90"/>
        <v>NEUTRAL</v>
      </c>
      <c r="H1477" s="13" t="str">
        <f t="shared" si="89"/>
        <v>CONFIRMED BEARISH</v>
      </c>
    </row>
    <row r="1478" spans="1:8" ht="13.5" x14ac:dyDescent="0.25">
      <c r="A1478" s="3">
        <v>44165</v>
      </c>
      <c r="B1478" s="2">
        <v>1.76</v>
      </c>
      <c r="C1478" s="2">
        <v>1.76</v>
      </c>
      <c r="D1478" s="2">
        <v>104475</v>
      </c>
      <c r="E1478" s="2">
        <f t="shared" si="92"/>
        <v>40523688</v>
      </c>
      <c r="F1478" s="13" t="str">
        <f t="shared" si="91"/>
        <v>BEARISH</v>
      </c>
      <c r="G1478" s="13" t="str">
        <f t="shared" si="90"/>
        <v>NEUTRAL</v>
      </c>
      <c r="H1478" s="13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v>44166</v>
      </c>
      <c r="B1479" s="2">
        <v>1.76</v>
      </c>
      <c r="C1479" s="2">
        <v>1.76</v>
      </c>
      <c r="D1479" s="2">
        <v>63121</v>
      </c>
      <c r="E1479" s="2">
        <f t="shared" si="92"/>
        <v>40523688</v>
      </c>
      <c r="F1479" s="13" t="str">
        <f t="shared" si="91"/>
        <v>BEARISH</v>
      </c>
      <c r="G1479" s="13" t="str">
        <f t="shared" ref="G1479:G1542" si="94">IF((E1479-E1474)/E1474 &gt; 0.02, "STRONG",
 IF((E1479-E1474)/E1474 &lt; -0.02, "WEAK", "NEUTRAL"))</f>
        <v>NEUTRAL</v>
      </c>
      <c r="H1479" s="13" t="str">
        <f t="shared" si="93"/>
        <v>BEARISH DIVERGENCE</v>
      </c>
    </row>
    <row r="1480" spans="1:8" ht="13.5" x14ac:dyDescent="0.25">
      <c r="A1480" s="3">
        <v>44167</v>
      </c>
      <c r="B1480" s="2">
        <v>1.81</v>
      </c>
      <c r="C1480" s="2">
        <v>1.81</v>
      </c>
      <c r="D1480" s="2">
        <v>335540</v>
      </c>
      <c r="E1480" s="2">
        <f t="shared" si="92"/>
        <v>40859228</v>
      </c>
      <c r="F1480" s="13" t="str">
        <f t="shared" ref="F1480:F1543" si="95">IF(E1480&gt;E1475,"BULLISH",IF(E1480&lt;E1475,"BEARISH","NEUTRAL"))</f>
        <v>BULLISH</v>
      </c>
      <c r="G1480" s="13" t="str">
        <f t="shared" si="94"/>
        <v>NEUTRAL</v>
      </c>
      <c r="H1480" s="13" t="str">
        <f t="shared" si="93"/>
        <v>CONFIRMED BULLISH</v>
      </c>
    </row>
    <row r="1481" spans="1:8" ht="13.5" x14ac:dyDescent="0.25">
      <c r="A1481" s="3">
        <v>44168</v>
      </c>
      <c r="B1481" s="2">
        <v>1.79</v>
      </c>
      <c r="C1481" s="2">
        <v>1.79</v>
      </c>
      <c r="D1481" s="2">
        <v>720367</v>
      </c>
      <c r="E1481" s="2">
        <f t="shared" si="92"/>
        <v>40138861</v>
      </c>
      <c r="F1481" s="13" t="str">
        <f t="shared" si="95"/>
        <v>BEARISH</v>
      </c>
      <c r="G1481" s="13" t="str">
        <f t="shared" si="94"/>
        <v>NEUTRAL</v>
      </c>
      <c r="H1481" s="13" t="str">
        <f t="shared" si="93"/>
        <v>BEARISH DIVERGENCE</v>
      </c>
    </row>
    <row r="1482" spans="1:8" ht="13.5" x14ac:dyDescent="0.25">
      <c r="A1482" s="3">
        <v>44169</v>
      </c>
      <c r="B1482" s="2">
        <v>1.8</v>
      </c>
      <c r="C1482" s="2">
        <v>1.8</v>
      </c>
      <c r="D1482" s="2">
        <v>498154</v>
      </c>
      <c r="E1482" s="2">
        <f t="shared" si="92"/>
        <v>40637015</v>
      </c>
      <c r="F1482" s="13" t="str">
        <f t="shared" si="95"/>
        <v>BULLISH</v>
      </c>
      <c r="G1482" s="13" t="str">
        <f t="shared" si="94"/>
        <v>NEUTRAL</v>
      </c>
      <c r="H1482" s="13" t="str">
        <f t="shared" si="93"/>
        <v>CONFIRMED BULLISH</v>
      </c>
    </row>
    <row r="1483" spans="1:8" ht="13.5" x14ac:dyDescent="0.25">
      <c r="A1483" s="3">
        <v>44172</v>
      </c>
      <c r="B1483" s="2">
        <v>1.84</v>
      </c>
      <c r="C1483" s="2">
        <v>1.84</v>
      </c>
      <c r="D1483" s="2">
        <v>465212</v>
      </c>
      <c r="E1483" s="2">
        <f t="shared" si="92"/>
        <v>41102227</v>
      </c>
      <c r="F1483" s="13" t="str">
        <f t="shared" si="95"/>
        <v>BULLISH</v>
      </c>
      <c r="G1483" s="13" t="str">
        <f t="shared" si="94"/>
        <v>NEUTRAL</v>
      </c>
      <c r="H1483" s="13" t="str">
        <f t="shared" si="93"/>
        <v>CONFIRMED BULLISH</v>
      </c>
    </row>
    <row r="1484" spans="1:8" ht="13.5" x14ac:dyDescent="0.25">
      <c r="A1484" s="3">
        <v>44173</v>
      </c>
      <c r="B1484" s="2">
        <v>1.86</v>
      </c>
      <c r="C1484" s="2">
        <v>1.86</v>
      </c>
      <c r="D1484" s="2">
        <v>1065503</v>
      </c>
      <c r="E1484" s="2">
        <f t="shared" si="92"/>
        <v>42167730</v>
      </c>
      <c r="F1484" s="13" t="str">
        <f t="shared" si="95"/>
        <v>BULLISH</v>
      </c>
      <c r="G1484" s="13" t="str">
        <f t="shared" si="94"/>
        <v>STRONG</v>
      </c>
      <c r="H1484" s="13" t="str">
        <f t="shared" si="93"/>
        <v>CONFIRMED BULLISH</v>
      </c>
    </row>
    <row r="1485" spans="1:8" ht="13.5" x14ac:dyDescent="0.25">
      <c r="A1485" s="3">
        <v>44174</v>
      </c>
      <c r="B1485" s="2">
        <v>1.89</v>
      </c>
      <c r="C1485" s="2">
        <v>1.89</v>
      </c>
      <c r="D1485" s="2">
        <v>123547</v>
      </c>
      <c r="E1485" s="2">
        <f t="shared" si="92"/>
        <v>42291277</v>
      </c>
      <c r="F1485" s="13" t="str">
        <f t="shared" si="95"/>
        <v>BULLISH</v>
      </c>
      <c r="G1485" s="13" t="str">
        <f t="shared" si="94"/>
        <v>STRONG</v>
      </c>
      <c r="H1485" s="13" t="str">
        <f t="shared" si="93"/>
        <v>CONFIRMED BULLISH</v>
      </c>
    </row>
    <row r="1486" spans="1:8" ht="13.5" x14ac:dyDescent="0.25">
      <c r="A1486" s="3">
        <v>44175</v>
      </c>
      <c r="B1486" s="2">
        <v>1.85</v>
      </c>
      <c r="C1486" s="2">
        <v>1.85</v>
      </c>
      <c r="D1486" s="2">
        <v>177928</v>
      </c>
      <c r="E1486" s="2">
        <f t="shared" si="92"/>
        <v>42113349</v>
      </c>
      <c r="F1486" s="13" t="str">
        <f t="shared" si="95"/>
        <v>BULLISH</v>
      </c>
      <c r="G1486" s="13" t="str">
        <f t="shared" si="94"/>
        <v>STRONG</v>
      </c>
      <c r="H1486" s="13" t="str">
        <f t="shared" si="93"/>
        <v>CONFIRMED BULLISH</v>
      </c>
    </row>
    <row r="1487" spans="1:8" ht="13.5" x14ac:dyDescent="0.25">
      <c r="A1487" s="3">
        <v>44176</v>
      </c>
      <c r="B1487" s="2">
        <v>1.83</v>
      </c>
      <c r="C1487" s="2">
        <v>1.83</v>
      </c>
      <c r="D1487" s="2">
        <v>171258</v>
      </c>
      <c r="E1487" s="2">
        <f t="shared" si="92"/>
        <v>41942091</v>
      </c>
      <c r="F1487" s="13" t="str">
        <f t="shared" si="95"/>
        <v>BULLISH</v>
      </c>
      <c r="G1487" s="13" t="str">
        <f t="shared" si="94"/>
        <v>STRONG</v>
      </c>
      <c r="H1487" s="13" t="str">
        <f t="shared" si="93"/>
        <v>CONFIRMED BULLISH</v>
      </c>
    </row>
    <row r="1488" spans="1:8" ht="13.5" x14ac:dyDescent="0.25">
      <c r="A1488" s="3">
        <v>44179</v>
      </c>
      <c r="B1488" s="2">
        <v>1.82</v>
      </c>
      <c r="C1488" s="2">
        <v>1.82</v>
      </c>
      <c r="D1488" s="2">
        <v>100539</v>
      </c>
      <c r="E1488" s="2">
        <f t="shared" si="92"/>
        <v>41841552</v>
      </c>
      <c r="F1488" s="13" t="str">
        <f t="shared" si="95"/>
        <v>BULLISH</v>
      </c>
      <c r="G1488" s="13" t="str">
        <f t="shared" si="94"/>
        <v>NEUTRAL</v>
      </c>
      <c r="H1488" s="13" t="str">
        <f t="shared" si="93"/>
        <v>BULLISH DIVERGENCE</v>
      </c>
    </row>
    <row r="1489" spans="1:8" ht="13.5" x14ac:dyDescent="0.25">
      <c r="A1489" s="3">
        <v>44180</v>
      </c>
      <c r="B1489" s="2">
        <v>1.82</v>
      </c>
      <c r="C1489" s="2">
        <v>1.82</v>
      </c>
      <c r="D1489" s="2">
        <v>95334</v>
      </c>
      <c r="E1489" s="2">
        <f t="shared" si="92"/>
        <v>41841552</v>
      </c>
      <c r="F1489" s="13" t="str">
        <f t="shared" si="95"/>
        <v>BEARISH</v>
      </c>
      <c r="G1489" s="13" t="str">
        <f t="shared" si="94"/>
        <v>NEUTRAL</v>
      </c>
      <c r="H1489" s="13" t="str">
        <f t="shared" si="93"/>
        <v>CONFIRMED BEARISH</v>
      </c>
    </row>
    <row r="1490" spans="1:8" ht="13.5" x14ac:dyDescent="0.25">
      <c r="A1490" s="3">
        <v>44181</v>
      </c>
      <c r="B1490" s="2">
        <v>1.8</v>
      </c>
      <c r="C1490" s="2">
        <v>1.8</v>
      </c>
      <c r="D1490" s="2">
        <v>127238</v>
      </c>
      <c r="E1490" s="2">
        <f t="shared" si="92"/>
        <v>41714314</v>
      </c>
      <c r="F1490" s="13" t="str">
        <f t="shared" si="95"/>
        <v>BEARISH</v>
      </c>
      <c r="G1490" s="13" t="str">
        <f t="shared" si="94"/>
        <v>NEUTRAL</v>
      </c>
      <c r="H1490" s="13" t="str">
        <f t="shared" si="93"/>
        <v>CONFIRMED BEARISH</v>
      </c>
    </row>
    <row r="1491" spans="1:8" ht="13.5" x14ac:dyDescent="0.25">
      <c r="A1491" s="3">
        <v>44182</v>
      </c>
      <c r="B1491" s="2">
        <v>1.85</v>
      </c>
      <c r="C1491" s="2">
        <v>1.85</v>
      </c>
      <c r="D1491" s="2">
        <v>308900</v>
      </c>
      <c r="E1491" s="2">
        <f t="shared" si="92"/>
        <v>42023214</v>
      </c>
      <c r="F1491" s="13" t="str">
        <f t="shared" si="95"/>
        <v>BEARISH</v>
      </c>
      <c r="G1491" s="13" t="str">
        <f t="shared" si="94"/>
        <v>NEUTRAL</v>
      </c>
      <c r="H1491" s="13" t="str">
        <f t="shared" si="93"/>
        <v>NEUTRAL</v>
      </c>
    </row>
    <row r="1492" spans="1:8" ht="13.5" x14ac:dyDescent="0.25">
      <c r="A1492" s="3">
        <v>44183</v>
      </c>
      <c r="B1492" s="2">
        <v>1.89</v>
      </c>
      <c r="C1492" s="2">
        <v>1.89</v>
      </c>
      <c r="D1492" s="2">
        <v>237693</v>
      </c>
      <c r="E1492" s="2">
        <f t="shared" si="92"/>
        <v>42260907</v>
      </c>
      <c r="F1492" s="13" t="str">
        <f t="shared" si="95"/>
        <v>BULLISH</v>
      </c>
      <c r="G1492" s="13" t="str">
        <f t="shared" si="94"/>
        <v>NEUTRAL</v>
      </c>
      <c r="H1492" s="13" t="str">
        <f t="shared" si="93"/>
        <v>CONFIRMED BULLISH</v>
      </c>
    </row>
    <row r="1493" spans="1:8" ht="13.5" x14ac:dyDescent="0.25">
      <c r="A1493" s="3">
        <v>44186</v>
      </c>
      <c r="B1493" s="2">
        <v>1.94</v>
      </c>
      <c r="C1493" s="2">
        <v>1.94</v>
      </c>
      <c r="D1493" s="2">
        <v>394572</v>
      </c>
      <c r="E1493" s="2">
        <f t="shared" si="92"/>
        <v>42655479</v>
      </c>
      <c r="F1493" s="13" t="str">
        <f t="shared" si="95"/>
        <v>BULLISH</v>
      </c>
      <c r="G1493" s="13" t="str">
        <f t="shared" si="94"/>
        <v>NEUTRAL</v>
      </c>
      <c r="H1493" s="13" t="str">
        <f t="shared" si="93"/>
        <v>CONFIRMED BULLISH</v>
      </c>
    </row>
    <row r="1494" spans="1:8" ht="13.5" x14ac:dyDescent="0.25">
      <c r="A1494" s="3">
        <v>44187</v>
      </c>
      <c r="B1494" s="2">
        <v>1.95</v>
      </c>
      <c r="C1494" s="2">
        <v>1.95</v>
      </c>
      <c r="D1494" s="2">
        <v>804515</v>
      </c>
      <c r="E1494" s="2">
        <f t="shared" si="92"/>
        <v>43459994</v>
      </c>
      <c r="F1494" s="13" t="str">
        <f t="shared" si="95"/>
        <v>BULLISH</v>
      </c>
      <c r="G1494" s="13" t="str">
        <f t="shared" si="94"/>
        <v>STRONG</v>
      </c>
      <c r="H1494" s="13" t="str">
        <f t="shared" si="93"/>
        <v>CONFIRMED BULLISH</v>
      </c>
    </row>
    <row r="1495" spans="1:8" ht="13.5" x14ac:dyDescent="0.25">
      <c r="A1495" s="3">
        <v>44188</v>
      </c>
      <c r="B1495" s="2">
        <v>1.96</v>
      </c>
      <c r="C1495" s="2">
        <v>1.96</v>
      </c>
      <c r="D1495" s="2">
        <v>273210</v>
      </c>
      <c r="E1495" s="2">
        <f t="shared" si="92"/>
        <v>43733204</v>
      </c>
      <c r="F1495" s="13" t="str">
        <f t="shared" si="95"/>
        <v>BULLISH</v>
      </c>
      <c r="G1495" s="13" t="str">
        <f t="shared" si="94"/>
        <v>STRONG</v>
      </c>
      <c r="H1495" s="13" t="str">
        <f t="shared" si="93"/>
        <v>CONFIRMED BULLISH</v>
      </c>
    </row>
    <row r="1496" spans="1:8" ht="13.5" x14ac:dyDescent="0.25">
      <c r="A1496" s="3">
        <v>44189</v>
      </c>
      <c r="B1496" s="2">
        <v>1.95</v>
      </c>
      <c r="C1496" s="2">
        <v>1.95</v>
      </c>
      <c r="D1496" s="2">
        <v>200257</v>
      </c>
      <c r="E1496" s="2">
        <f t="shared" si="92"/>
        <v>43532947</v>
      </c>
      <c r="F1496" s="13" t="str">
        <f t="shared" si="95"/>
        <v>BULLISH</v>
      </c>
      <c r="G1496" s="13" t="str">
        <f t="shared" si="94"/>
        <v>STRONG</v>
      </c>
      <c r="H1496" s="13" t="str">
        <f t="shared" si="93"/>
        <v>CONFIRMED BULLISH</v>
      </c>
    </row>
    <row r="1497" spans="1:8" ht="13.5" x14ac:dyDescent="0.25">
      <c r="A1497" s="3">
        <v>44190</v>
      </c>
      <c r="B1497" s="2">
        <v>1.92</v>
      </c>
      <c r="C1497" s="2">
        <v>1.92</v>
      </c>
      <c r="D1497" s="2">
        <v>287010</v>
      </c>
      <c r="E1497" s="2">
        <f t="shared" si="92"/>
        <v>43245937</v>
      </c>
      <c r="F1497" s="13" t="str">
        <f t="shared" si="95"/>
        <v>BULLISH</v>
      </c>
      <c r="G1497" s="13" t="str">
        <f t="shared" si="94"/>
        <v>STRONG</v>
      </c>
      <c r="H1497" s="13" t="str">
        <f t="shared" si="93"/>
        <v>CONFIRMED BULLISH</v>
      </c>
    </row>
    <row r="1498" spans="1:8" ht="13.5" x14ac:dyDescent="0.25">
      <c r="A1498" s="3">
        <v>44193</v>
      </c>
      <c r="B1498" s="2">
        <v>1.92</v>
      </c>
      <c r="C1498" s="2">
        <v>1.92</v>
      </c>
      <c r="D1498" s="2">
        <v>197191</v>
      </c>
      <c r="E1498" s="2">
        <f t="shared" si="92"/>
        <v>43245937</v>
      </c>
      <c r="F1498" s="13" t="str">
        <f t="shared" si="95"/>
        <v>BULLISH</v>
      </c>
      <c r="G1498" s="13" t="str">
        <f t="shared" si="94"/>
        <v>NEUTRAL</v>
      </c>
      <c r="H1498" s="13" t="str">
        <f t="shared" si="93"/>
        <v>BULLISH DIVERGENCE</v>
      </c>
    </row>
    <row r="1499" spans="1:8" ht="13.5" x14ac:dyDescent="0.25">
      <c r="A1499" s="3">
        <v>44194</v>
      </c>
      <c r="B1499" s="2">
        <v>1.91</v>
      </c>
      <c r="C1499" s="2">
        <v>1.91</v>
      </c>
      <c r="D1499" s="2">
        <v>413208</v>
      </c>
      <c r="E1499" s="2">
        <f t="shared" si="92"/>
        <v>42832729</v>
      </c>
      <c r="F1499" s="13" t="str">
        <f t="shared" si="95"/>
        <v>BEARISH</v>
      </c>
      <c r="G1499" s="13" t="str">
        <f t="shared" si="94"/>
        <v>NEUTRAL</v>
      </c>
      <c r="H1499" s="13" t="str">
        <f t="shared" si="93"/>
        <v>CONFIRMED BEARISH</v>
      </c>
    </row>
    <row r="1500" spans="1:8" ht="13.5" x14ac:dyDescent="0.25">
      <c r="A1500" s="3">
        <v>44195</v>
      </c>
      <c r="B1500" s="2">
        <v>1.89</v>
      </c>
      <c r="C1500" s="2">
        <v>1.89</v>
      </c>
      <c r="D1500" s="2">
        <v>224942</v>
      </c>
      <c r="E1500" s="2">
        <f t="shared" si="92"/>
        <v>42607787</v>
      </c>
      <c r="F1500" s="13" t="str">
        <f t="shared" si="95"/>
        <v>BEARISH</v>
      </c>
      <c r="G1500" s="13" t="str">
        <f t="shared" si="94"/>
        <v>WEAK</v>
      </c>
      <c r="H1500" s="13" t="str">
        <f t="shared" si="93"/>
        <v>CONFIRMED BEARISH</v>
      </c>
    </row>
    <row r="1501" spans="1:8" ht="13.5" x14ac:dyDescent="0.25">
      <c r="A1501" s="3">
        <v>44196</v>
      </c>
      <c r="B1501" s="2">
        <v>1.9</v>
      </c>
      <c r="C1501" s="2">
        <v>1.9</v>
      </c>
      <c r="D1501" s="2">
        <v>486713</v>
      </c>
      <c r="E1501" s="2">
        <f t="shared" si="92"/>
        <v>43094500</v>
      </c>
      <c r="F1501" s="13" t="str">
        <f t="shared" si="95"/>
        <v>BEARISH</v>
      </c>
      <c r="G1501" s="13" t="str">
        <f t="shared" si="94"/>
        <v>NEUTRAL</v>
      </c>
      <c r="H1501" s="13" t="str">
        <f t="shared" si="93"/>
        <v>CONFIRMED BEARISH</v>
      </c>
    </row>
    <row r="1502" spans="1:8" ht="13.5" x14ac:dyDescent="0.25">
      <c r="A1502" s="3">
        <v>44200</v>
      </c>
      <c r="B1502" s="2">
        <v>1.88</v>
      </c>
      <c r="C1502" s="2">
        <v>1.88</v>
      </c>
      <c r="D1502" s="2">
        <v>154335</v>
      </c>
      <c r="E1502" s="2">
        <f t="shared" si="92"/>
        <v>42940165</v>
      </c>
      <c r="F1502" s="13" t="str">
        <f t="shared" si="95"/>
        <v>BEARISH</v>
      </c>
      <c r="G1502" s="13" t="str">
        <f t="shared" si="94"/>
        <v>NEUTRAL</v>
      </c>
      <c r="H1502" s="13" t="str">
        <f t="shared" si="93"/>
        <v>CONFIRMED BEARISH</v>
      </c>
    </row>
    <row r="1503" spans="1:8" ht="13.5" x14ac:dyDescent="0.25">
      <c r="A1503" s="3">
        <v>44201</v>
      </c>
      <c r="B1503" s="2">
        <v>1.85</v>
      </c>
      <c r="C1503" s="2">
        <v>1.85</v>
      </c>
      <c r="D1503" s="2">
        <v>377590</v>
      </c>
      <c r="E1503" s="2">
        <f t="shared" si="92"/>
        <v>42562575</v>
      </c>
      <c r="F1503" s="13" t="str">
        <f t="shared" si="95"/>
        <v>BEARISH</v>
      </c>
      <c r="G1503" s="13" t="str">
        <f t="shared" si="94"/>
        <v>NEUTRAL</v>
      </c>
      <c r="H1503" s="13" t="str">
        <f t="shared" si="93"/>
        <v>CONFIRMED BEARISH</v>
      </c>
    </row>
    <row r="1504" spans="1:8" ht="13.5" x14ac:dyDescent="0.25">
      <c r="A1504" s="3">
        <v>44202</v>
      </c>
      <c r="B1504" s="2">
        <v>1.84</v>
      </c>
      <c r="C1504" s="2">
        <v>1.84</v>
      </c>
      <c r="D1504" s="2">
        <v>191474</v>
      </c>
      <c r="E1504" s="2">
        <f t="shared" si="92"/>
        <v>42371101</v>
      </c>
      <c r="F1504" s="13" t="str">
        <f t="shared" si="95"/>
        <v>BEARISH</v>
      </c>
      <c r="G1504" s="13" t="str">
        <f t="shared" si="94"/>
        <v>NEUTRAL</v>
      </c>
      <c r="H1504" s="13" t="str">
        <f t="shared" si="93"/>
        <v>CONFIRMED BEARISH</v>
      </c>
    </row>
    <row r="1505" spans="1:8" ht="13.5" x14ac:dyDescent="0.25">
      <c r="A1505" s="3">
        <v>44203</v>
      </c>
      <c r="B1505" s="2">
        <v>1.87</v>
      </c>
      <c r="C1505" s="2">
        <v>1.87</v>
      </c>
      <c r="D1505" s="2">
        <v>208088</v>
      </c>
      <c r="E1505" s="2">
        <f t="shared" si="92"/>
        <v>42579189</v>
      </c>
      <c r="F1505" s="13" t="str">
        <f t="shared" si="95"/>
        <v>BEARISH</v>
      </c>
      <c r="G1505" s="13" t="str">
        <f t="shared" si="94"/>
        <v>NEUTRAL</v>
      </c>
      <c r="H1505" s="13" t="str">
        <f t="shared" si="93"/>
        <v>CONFIRMED BEARISH</v>
      </c>
    </row>
    <row r="1506" spans="1:8" ht="13.5" x14ac:dyDescent="0.25">
      <c r="A1506" s="3">
        <v>44204</v>
      </c>
      <c r="B1506" s="2">
        <v>1.91</v>
      </c>
      <c r="C1506" s="2">
        <v>1.91</v>
      </c>
      <c r="D1506" s="2">
        <v>165911</v>
      </c>
      <c r="E1506" s="2">
        <f t="shared" si="92"/>
        <v>42745100</v>
      </c>
      <c r="F1506" s="13" t="str">
        <f t="shared" si="95"/>
        <v>BEARISH</v>
      </c>
      <c r="G1506" s="13" t="str">
        <f t="shared" si="94"/>
        <v>NEUTRAL</v>
      </c>
      <c r="H1506" s="13" t="str">
        <f t="shared" si="93"/>
        <v>BEARISH DIVERGENCE</v>
      </c>
    </row>
    <row r="1507" spans="1:8" ht="13.5" x14ac:dyDescent="0.25">
      <c r="A1507" s="3">
        <v>44207</v>
      </c>
      <c r="B1507" s="2">
        <v>1.91</v>
      </c>
      <c r="C1507" s="2">
        <v>1.91</v>
      </c>
      <c r="D1507" s="2">
        <v>164540</v>
      </c>
      <c r="E1507" s="2">
        <f t="shared" si="92"/>
        <v>42745100</v>
      </c>
      <c r="F1507" s="13" t="str">
        <f t="shared" si="95"/>
        <v>BEARISH</v>
      </c>
      <c r="G1507" s="13" t="str">
        <f t="shared" si="94"/>
        <v>NEUTRAL</v>
      </c>
      <c r="H1507" s="13" t="str">
        <f t="shared" si="93"/>
        <v>BEARISH DIVERGENCE</v>
      </c>
    </row>
    <row r="1508" spans="1:8" ht="13.5" x14ac:dyDescent="0.25">
      <c r="A1508" s="3">
        <v>44208</v>
      </c>
      <c r="B1508" s="2">
        <v>1.9</v>
      </c>
      <c r="C1508" s="2">
        <v>1.9</v>
      </c>
      <c r="D1508" s="2">
        <v>119668</v>
      </c>
      <c r="E1508" s="2">
        <f t="shared" si="92"/>
        <v>42625432</v>
      </c>
      <c r="F1508" s="13" t="str">
        <f t="shared" si="95"/>
        <v>BULLISH</v>
      </c>
      <c r="G1508" s="13" t="str">
        <f t="shared" si="94"/>
        <v>NEUTRAL</v>
      </c>
      <c r="H1508" s="13" t="str">
        <f t="shared" si="93"/>
        <v>CONFIRMED BULLISH</v>
      </c>
    </row>
    <row r="1509" spans="1:8" ht="13.5" x14ac:dyDescent="0.25">
      <c r="A1509" s="3">
        <v>44209</v>
      </c>
      <c r="B1509" s="2">
        <v>1.86</v>
      </c>
      <c r="C1509" s="2">
        <v>1.86</v>
      </c>
      <c r="D1509" s="2">
        <v>106842</v>
      </c>
      <c r="E1509" s="2">
        <f t="shared" si="92"/>
        <v>42518590</v>
      </c>
      <c r="F1509" s="13" t="str">
        <f t="shared" si="95"/>
        <v>BULLISH</v>
      </c>
      <c r="G1509" s="13" t="str">
        <f t="shared" si="94"/>
        <v>NEUTRAL</v>
      </c>
      <c r="H1509" s="13" t="str">
        <f t="shared" si="93"/>
        <v>CONFIRMED BULLISH</v>
      </c>
    </row>
    <row r="1510" spans="1:8" ht="13.5" x14ac:dyDescent="0.25">
      <c r="A1510" s="3">
        <v>44211</v>
      </c>
      <c r="B1510" s="2">
        <v>1.88</v>
      </c>
      <c r="C1510" s="2">
        <v>1.88</v>
      </c>
      <c r="D1510" s="2">
        <v>13545</v>
      </c>
      <c r="E1510" s="2">
        <f t="shared" si="92"/>
        <v>42532135</v>
      </c>
      <c r="F1510" s="13" t="str">
        <f t="shared" si="95"/>
        <v>BEARISH</v>
      </c>
      <c r="G1510" s="13" t="str">
        <f t="shared" si="94"/>
        <v>NEUTRAL</v>
      </c>
      <c r="H1510" s="13" t="str">
        <f t="shared" si="93"/>
        <v>BEARISH DIVERGENCE</v>
      </c>
    </row>
    <row r="1511" spans="1:8" ht="13.5" x14ac:dyDescent="0.25">
      <c r="A1511" s="3">
        <v>44214</v>
      </c>
      <c r="B1511" s="2">
        <v>1.86</v>
      </c>
      <c r="C1511" s="2">
        <v>1.86</v>
      </c>
      <c r="D1511" s="2">
        <v>101176</v>
      </c>
      <c r="E1511" s="2">
        <f t="shared" si="92"/>
        <v>42430959</v>
      </c>
      <c r="F1511" s="13" t="str">
        <f t="shared" si="95"/>
        <v>BEARISH</v>
      </c>
      <c r="G1511" s="13" t="str">
        <f t="shared" si="94"/>
        <v>NEUTRAL</v>
      </c>
      <c r="H1511" s="13" t="str">
        <f t="shared" si="93"/>
        <v>CONFIRMED BEARISH</v>
      </c>
    </row>
    <row r="1512" spans="1:8" ht="13.5" x14ac:dyDescent="0.25">
      <c r="A1512" s="3">
        <v>44215</v>
      </c>
      <c r="B1512" s="2">
        <v>1.89</v>
      </c>
      <c r="C1512" s="2">
        <v>1.89</v>
      </c>
      <c r="D1512" s="2">
        <v>89515</v>
      </c>
      <c r="E1512" s="2">
        <f t="shared" si="92"/>
        <v>42520474</v>
      </c>
      <c r="F1512" s="13" t="str">
        <f t="shared" si="95"/>
        <v>BEARISH</v>
      </c>
      <c r="G1512" s="13" t="str">
        <f t="shared" si="94"/>
        <v>NEUTRAL</v>
      </c>
      <c r="H1512" s="13" t="str">
        <f t="shared" si="93"/>
        <v>CONFIRMED BEARISH</v>
      </c>
    </row>
    <row r="1513" spans="1:8" ht="13.5" x14ac:dyDescent="0.25">
      <c r="A1513" s="3">
        <v>44216</v>
      </c>
      <c r="B1513" s="2">
        <v>1.9</v>
      </c>
      <c r="C1513" s="2">
        <v>1.9</v>
      </c>
      <c r="D1513" s="2">
        <v>62931</v>
      </c>
      <c r="E1513" s="2">
        <f t="shared" si="92"/>
        <v>42583405</v>
      </c>
      <c r="F1513" s="13" t="str">
        <f t="shared" si="95"/>
        <v>BEARISH</v>
      </c>
      <c r="G1513" s="13" t="str">
        <f t="shared" si="94"/>
        <v>NEUTRAL</v>
      </c>
      <c r="H1513" s="13" t="str">
        <f t="shared" si="93"/>
        <v>NEUTRAL</v>
      </c>
    </row>
    <row r="1514" spans="1:8" ht="13.5" x14ac:dyDescent="0.25">
      <c r="A1514" s="3">
        <v>44217</v>
      </c>
      <c r="B1514" s="2">
        <v>1.9</v>
      </c>
      <c r="C1514" s="2">
        <v>1.9</v>
      </c>
      <c r="D1514" s="2">
        <v>100239</v>
      </c>
      <c r="E1514" s="2">
        <f t="shared" si="92"/>
        <v>42583405</v>
      </c>
      <c r="F1514" s="13" t="str">
        <f t="shared" si="95"/>
        <v>BULLISH</v>
      </c>
      <c r="G1514" s="13" t="str">
        <f t="shared" si="94"/>
        <v>NEUTRAL</v>
      </c>
      <c r="H1514" s="13" t="str">
        <f t="shared" si="93"/>
        <v>CONFIRMED BULLISH</v>
      </c>
    </row>
    <row r="1515" spans="1:8" ht="13.5" x14ac:dyDescent="0.25">
      <c r="A1515" s="3">
        <v>44218</v>
      </c>
      <c r="B1515" s="2">
        <v>1.91</v>
      </c>
      <c r="C1515" s="2">
        <v>1.91</v>
      </c>
      <c r="D1515" s="2">
        <v>39412</v>
      </c>
      <c r="E1515" s="2">
        <f t="shared" si="92"/>
        <v>42622817</v>
      </c>
      <c r="F1515" s="13" t="str">
        <f t="shared" si="95"/>
        <v>BULLISH</v>
      </c>
      <c r="G1515" s="13" t="str">
        <f t="shared" si="94"/>
        <v>NEUTRAL</v>
      </c>
      <c r="H1515" s="13" t="str">
        <f t="shared" si="93"/>
        <v>CONFIRMED BULLISH</v>
      </c>
    </row>
    <row r="1516" spans="1:8" ht="13.5" x14ac:dyDescent="0.25">
      <c r="A1516" s="3">
        <v>44221</v>
      </c>
      <c r="B1516" s="2">
        <v>1.91</v>
      </c>
      <c r="C1516" s="2">
        <v>1.91</v>
      </c>
      <c r="D1516" s="2">
        <v>97333</v>
      </c>
      <c r="E1516" s="2">
        <f t="shared" si="92"/>
        <v>42622817</v>
      </c>
      <c r="F1516" s="13" t="str">
        <f t="shared" si="95"/>
        <v>BULLISH</v>
      </c>
      <c r="G1516" s="13" t="str">
        <f t="shared" si="94"/>
        <v>NEUTRAL</v>
      </c>
      <c r="H1516" s="13" t="str">
        <f t="shared" si="93"/>
        <v>CONFIRMED BULLISH</v>
      </c>
    </row>
    <row r="1517" spans="1:8" ht="13.5" x14ac:dyDescent="0.25">
      <c r="A1517" s="3">
        <v>44222</v>
      </c>
      <c r="B1517" s="2">
        <v>1.89</v>
      </c>
      <c r="C1517" s="2">
        <v>1.89</v>
      </c>
      <c r="D1517" s="2">
        <v>31337</v>
      </c>
      <c r="E1517" s="2">
        <f t="shared" si="92"/>
        <v>42591480</v>
      </c>
      <c r="F1517" s="13" t="str">
        <f t="shared" si="95"/>
        <v>BULLISH</v>
      </c>
      <c r="G1517" s="13" t="str">
        <f t="shared" si="94"/>
        <v>NEUTRAL</v>
      </c>
      <c r="H1517" s="13" t="str">
        <f t="shared" si="93"/>
        <v>NEUTRAL</v>
      </c>
    </row>
    <row r="1518" spans="1:8" ht="13.5" x14ac:dyDescent="0.25">
      <c r="A1518" s="3">
        <v>44223</v>
      </c>
      <c r="B1518" s="2">
        <v>1.88</v>
      </c>
      <c r="C1518" s="2">
        <v>1.88</v>
      </c>
      <c r="D1518" s="2">
        <v>135767</v>
      </c>
      <c r="E1518" s="2">
        <f t="shared" si="92"/>
        <v>42455713</v>
      </c>
      <c r="F1518" s="13" t="str">
        <f t="shared" si="95"/>
        <v>BEARISH</v>
      </c>
      <c r="G1518" s="13" t="str">
        <f t="shared" si="94"/>
        <v>NEUTRAL</v>
      </c>
      <c r="H1518" s="13" t="str">
        <f t="shared" si="93"/>
        <v>CONFIRMED BEARISH</v>
      </c>
    </row>
    <row r="1519" spans="1:8" ht="13.5" x14ac:dyDescent="0.25">
      <c r="A1519" s="3">
        <v>44224</v>
      </c>
      <c r="B1519" s="2">
        <v>1.87</v>
      </c>
      <c r="C1519" s="2">
        <v>1.87</v>
      </c>
      <c r="D1519" s="2">
        <v>97267</v>
      </c>
      <c r="E1519" s="2">
        <f t="shared" si="92"/>
        <v>42358446</v>
      </c>
      <c r="F1519" s="13" t="str">
        <f t="shared" si="95"/>
        <v>BEARISH</v>
      </c>
      <c r="G1519" s="13" t="str">
        <f t="shared" si="94"/>
        <v>NEUTRAL</v>
      </c>
      <c r="H1519" s="13" t="str">
        <f t="shared" si="93"/>
        <v>CONFIRMED BEARISH</v>
      </c>
    </row>
    <row r="1520" spans="1:8" ht="13.5" x14ac:dyDescent="0.25">
      <c r="A1520" s="3">
        <v>44225</v>
      </c>
      <c r="B1520" s="2">
        <v>1.88</v>
      </c>
      <c r="C1520" s="2">
        <v>1.88</v>
      </c>
      <c r="D1520" s="2">
        <v>32617</v>
      </c>
      <c r="E1520" s="2">
        <f t="shared" si="92"/>
        <v>42391063</v>
      </c>
      <c r="F1520" s="13" t="str">
        <f t="shared" si="95"/>
        <v>BEARISH</v>
      </c>
      <c r="G1520" s="13" t="str">
        <f t="shared" si="94"/>
        <v>NEUTRAL</v>
      </c>
      <c r="H1520" s="13" t="str">
        <f t="shared" si="93"/>
        <v>CONFIRMED BEARISH</v>
      </c>
    </row>
    <row r="1521" spans="1:8" ht="13.5" x14ac:dyDescent="0.25">
      <c r="A1521" s="3">
        <v>44228</v>
      </c>
      <c r="B1521" s="2">
        <v>1.87</v>
      </c>
      <c r="C1521" s="2">
        <v>1.87</v>
      </c>
      <c r="D1521" s="2">
        <v>61930</v>
      </c>
      <c r="E1521" s="2">
        <f t="shared" si="92"/>
        <v>42329133</v>
      </c>
      <c r="F1521" s="13" t="str">
        <f t="shared" si="95"/>
        <v>BEARISH</v>
      </c>
      <c r="G1521" s="13" t="str">
        <f t="shared" si="94"/>
        <v>NEUTRAL</v>
      </c>
      <c r="H1521" s="13" t="str">
        <f t="shared" si="93"/>
        <v>CONFIRMED BEARISH</v>
      </c>
    </row>
    <row r="1522" spans="1:8" ht="13.5" x14ac:dyDescent="0.25">
      <c r="A1522" s="3">
        <v>44229</v>
      </c>
      <c r="B1522" s="2">
        <v>1.87</v>
      </c>
      <c r="C1522" s="2">
        <v>1.87</v>
      </c>
      <c r="D1522" s="2">
        <v>97052</v>
      </c>
      <c r="E1522" s="2">
        <f t="shared" si="92"/>
        <v>42329133</v>
      </c>
      <c r="F1522" s="13" t="str">
        <f t="shared" si="95"/>
        <v>BEARISH</v>
      </c>
      <c r="G1522" s="13" t="str">
        <f t="shared" si="94"/>
        <v>NEUTRAL</v>
      </c>
      <c r="H1522" s="13" t="str">
        <f t="shared" si="93"/>
        <v>CONFIRMED BEARISH</v>
      </c>
    </row>
    <row r="1523" spans="1:8" ht="13.5" x14ac:dyDescent="0.25">
      <c r="A1523" s="3">
        <v>44230</v>
      </c>
      <c r="B1523" s="2">
        <v>1.86</v>
      </c>
      <c r="C1523" s="2">
        <v>1.86</v>
      </c>
      <c r="D1523" s="2">
        <v>80687</v>
      </c>
      <c r="E1523" s="2">
        <f t="shared" si="92"/>
        <v>42248446</v>
      </c>
      <c r="F1523" s="13" t="str">
        <f t="shared" si="95"/>
        <v>BEARISH</v>
      </c>
      <c r="G1523" s="13" t="str">
        <f t="shared" si="94"/>
        <v>NEUTRAL</v>
      </c>
      <c r="H1523" s="13" t="str">
        <f t="shared" si="93"/>
        <v>CONFIRMED BEARISH</v>
      </c>
    </row>
    <row r="1524" spans="1:8" ht="13.5" x14ac:dyDescent="0.25">
      <c r="A1524" s="3">
        <v>44231</v>
      </c>
      <c r="B1524" s="2">
        <v>1.84</v>
      </c>
      <c r="C1524" s="2">
        <v>1.84</v>
      </c>
      <c r="D1524" s="2">
        <v>94646</v>
      </c>
      <c r="E1524" s="2">
        <f t="shared" si="92"/>
        <v>42153800</v>
      </c>
      <c r="F1524" s="13" t="str">
        <f t="shared" si="95"/>
        <v>BEARISH</v>
      </c>
      <c r="G1524" s="13" t="str">
        <f t="shared" si="94"/>
        <v>NEUTRAL</v>
      </c>
      <c r="H1524" s="13" t="str">
        <f t="shared" si="93"/>
        <v>CONFIRMED BEARISH</v>
      </c>
    </row>
    <row r="1525" spans="1:8" ht="13.5" x14ac:dyDescent="0.25">
      <c r="A1525" s="3">
        <v>44232</v>
      </c>
      <c r="B1525" s="2">
        <v>1.86</v>
      </c>
      <c r="C1525" s="2">
        <v>1.86</v>
      </c>
      <c r="D1525" s="2">
        <v>18055</v>
      </c>
      <c r="E1525" s="2">
        <f t="shared" si="92"/>
        <v>42171855</v>
      </c>
      <c r="F1525" s="13" t="str">
        <f t="shared" si="95"/>
        <v>BEARISH</v>
      </c>
      <c r="G1525" s="13" t="str">
        <f t="shared" si="94"/>
        <v>NEUTRAL</v>
      </c>
      <c r="H1525" s="13" t="str">
        <f t="shared" si="93"/>
        <v>CONFIRMED BEARISH</v>
      </c>
    </row>
    <row r="1526" spans="1:8" ht="13.5" x14ac:dyDescent="0.25">
      <c r="A1526" s="3">
        <v>44235</v>
      </c>
      <c r="B1526" s="2">
        <v>1.88</v>
      </c>
      <c r="C1526" s="2">
        <v>1.88</v>
      </c>
      <c r="D1526" s="2">
        <v>138133</v>
      </c>
      <c r="E1526" s="2">
        <f t="shared" si="92"/>
        <v>42309988</v>
      </c>
      <c r="F1526" s="13" t="str">
        <f t="shared" si="95"/>
        <v>BEARISH</v>
      </c>
      <c r="G1526" s="13" t="str">
        <f t="shared" si="94"/>
        <v>NEUTRAL</v>
      </c>
      <c r="H1526" s="13" t="str">
        <f t="shared" si="93"/>
        <v>BEARISH DIVERGENCE</v>
      </c>
    </row>
    <row r="1527" spans="1:8" ht="13.5" x14ac:dyDescent="0.25">
      <c r="A1527" s="3">
        <v>44236</v>
      </c>
      <c r="B1527" s="2">
        <v>1.89</v>
      </c>
      <c r="C1527" s="2">
        <v>1.89</v>
      </c>
      <c r="D1527" s="2">
        <v>112645</v>
      </c>
      <c r="E1527" s="2">
        <f t="shared" si="92"/>
        <v>42422633</v>
      </c>
      <c r="F1527" s="13" t="str">
        <f t="shared" si="95"/>
        <v>BULLISH</v>
      </c>
      <c r="G1527" s="13" t="str">
        <f t="shared" si="94"/>
        <v>NEUTRAL</v>
      </c>
      <c r="H1527" s="13" t="str">
        <f t="shared" si="93"/>
        <v>CONFIRMED BULLISH</v>
      </c>
    </row>
    <row r="1528" spans="1:8" ht="13.5" x14ac:dyDescent="0.25">
      <c r="A1528" s="3">
        <v>44237</v>
      </c>
      <c r="B1528" s="2">
        <v>1.91</v>
      </c>
      <c r="C1528" s="2">
        <v>1.91</v>
      </c>
      <c r="D1528" s="2">
        <v>204196</v>
      </c>
      <c r="E1528" s="2">
        <f t="shared" si="92"/>
        <v>42626829</v>
      </c>
      <c r="F1528" s="13" t="str">
        <f t="shared" si="95"/>
        <v>BULLISH</v>
      </c>
      <c r="G1528" s="13" t="str">
        <f t="shared" si="94"/>
        <v>NEUTRAL</v>
      </c>
      <c r="H1528" s="13" t="str">
        <f t="shared" si="93"/>
        <v>CONFIRMED BULLISH</v>
      </c>
    </row>
    <row r="1529" spans="1:8" ht="13.5" x14ac:dyDescent="0.25">
      <c r="A1529" s="3">
        <v>44238</v>
      </c>
      <c r="B1529" s="2">
        <v>1.91</v>
      </c>
      <c r="C1529" s="2">
        <v>1.91</v>
      </c>
      <c r="D1529" s="2">
        <v>1012763</v>
      </c>
      <c r="E1529" s="2">
        <f t="shared" si="92"/>
        <v>42626829</v>
      </c>
      <c r="F1529" s="13" t="str">
        <f t="shared" si="95"/>
        <v>BULLISH</v>
      </c>
      <c r="G1529" s="13" t="str">
        <f t="shared" si="94"/>
        <v>NEUTRAL</v>
      </c>
      <c r="H1529" s="13" t="str">
        <f t="shared" si="93"/>
        <v>CONFIRMED BULLISH</v>
      </c>
    </row>
    <row r="1530" spans="1:8" ht="13.5" x14ac:dyDescent="0.25">
      <c r="A1530" s="3">
        <v>44239</v>
      </c>
      <c r="B1530" s="2">
        <v>1.91</v>
      </c>
      <c r="C1530" s="2">
        <v>1.91</v>
      </c>
      <c r="D1530" s="2">
        <v>84915</v>
      </c>
      <c r="E1530" s="2">
        <f t="shared" si="92"/>
        <v>42626829</v>
      </c>
      <c r="F1530" s="13" t="str">
        <f t="shared" si="95"/>
        <v>BULLISH</v>
      </c>
      <c r="G1530" s="13" t="str">
        <f t="shared" si="94"/>
        <v>NEUTRAL</v>
      </c>
      <c r="H1530" s="13" t="str">
        <f t="shared" si="93"/>
        <v>CONFIRMED BULLISH</v>
      </c>
    </row>
    <row r="1531" spans="1:8" ht="13.5" x14ac:dyDescent="0.25">
      <c r="A1531" s="3">
        <v>44242</v>
      </c>
      <c r="B1531" s="2">
        <v>1.94</v>
      </c>
      <c r="C1531" s="2">
        <v>1.94</v>
      </c>
      <c r="D1531" s="2">
        <v>257653</v>
      </c>
      <c r="E1531" s="2">
        <f t="shared" si="92"/>
        <v>42884482</v>
      </c>
      <c r="F1531" s="13" t="str">
        <f t="shared" si="95"/>
        <v>BULLISH</v>
      </c>
      <c r="G1531" s="13" t="str">
        <f t="shared" si="94"/>
        <v>NEUTRAL</v>
      </c>
      <c r="H1531" s="13" t="str">
        <f t="shared" si="93"/>
        <v>CONFIRMED BULLISH</v>
      </c>
    </row>
    <row r="1532" spans="1:8" ht="13.5" x14ac:dyDescent="0.25">
      <c r="A1532" s="3">
        <v>44243</v>
      </c>
      <c r="B1532" s="2">
        <v>1.97</v>
      </c>
      <c r="C1532" s="2">
        <v>1.97</v>
      </c>
      <c r="D1532" s="2">
        <v>332624</v>
      </c>
      <c r="E1532" s="2">
        <f t="shared" si="92"/>
        <v>43217106</v>
      </c>
      <c r="F1532" s="13" t="str">
        <f t="shared" si="95"/>
        <v>BULLISH</v>
      </c>
      <c r="G1532" s="13" t="str">
        <f t="shared" si="94"/>
        <v>NEUTRAL</v>
      </c>
      <c r="H1532" s="13" t="str">
        <f t="shared" si="93"/>
        <v>CONFIRMED BULLISH</v>
      </c>
    </row>
    <row r="1533" spans="1:8" ht="13.5" x14ac:dyDescent="0.25">
      <c r="A1533" s="3">
        <v>44244</v>
      </c>
      <c r="B1533" s="2">
        <v>1.93</v>
      </c>
      <c r="C1533" s="2">
        <v>1.93</v>
      </c>
      <c r="D1533" s="2">
        <v>88639</v>
      </c>
      <c r="E1533" s="2">
        <f t="shared" si="92"/>
        <v>43128467</v>
      </c>
      <c r="F1533" s="13" t="str">
        <f t="shared" si="95"/>
        <v>BULLISH</v>
      </c>
      <c r="G1533" s="13" t="str">
        <f t="shared" si="94"/>
        <v>NEUTRAL</v>
      </c>
      <c r="H1533" s="13" t="str">
        <f t="shared" si="93"/>
        <v>CONFIRMED BULLISH</v>
      </c>
    </row>
    <row r="1534" spans="1:8" ht="13.5" x14ac:dyDescent="0.25">
      <c r="A1534" s="3">
        <v>44245</v>
      </c>
      <c r="B1534" s="2">
        <v>1.94</v>
      </c>
      <c r="C1534" s="2">
        <v>1.94</v>
      </c>
      <c r="D1534" s="2">
        <v>58997</v>
      </c>
      <c r="E1534" s="2">
        <f t="shared" si="92"/>
        <v>43187464</v>
      </c>
      <c r="F1534" s="13" t="str">
        <f t="shared" si="95"/>
        <v>BULLISH</v>
      </c>
      <c r="G1534" s="13" t="str">
        <f t="shared" si="94"/>
        <v>NEUTRAL</v>
      </c>
      <c r="H1534" s="13" t="str">
        <f t="shared" si="93"/>
        <v>CONFIRMED BULLISH</v>
      </c>
    </row>
    <row r="1535" spans="1:8" ht="13.5" x14ac:dyDescent="0.25">
      <c r="A1535" s="3">
        <v>44246</v>
      </c>
      <c r="B1535" s="2">
        <v>1.96</v>
      </c>
      <c r="C1535" s="2">
        <v>1.96</v>
      </c>
      <c r="D1535" s="2">
        <v>196175</v>
      </c>
      <c r="E1535" s="2">
        <f t="shared" si="92"/>
        <v>43383639</v>
      </c>
      <c r="F1535" s="13" t="str">
        <f t="shared" si="95"/>
        <v>BULLISH</v>
      </c>
      <c r="G1535" s="13" t="str">
        <f t="shared" si="94"/>
        <v>NEUTRAL</v>
      </c>
      <c r="H1535" s="13" t="str">
        <f t="shared" si="93"/>
        <v>CONFIRMED BULLISH</v>
      </c>
    </row>
    <row r="1536" spans="1:8" ht="13.5" x14ac:dyDescent="0.25">
      <c r="A1536" s="3">
        <v>44249</v>
      </c>
      <c r="B1536" s="2">
        <v>1.94</v>
      </c>
      <c r="C1536" s="2">
        <v>1.94</v>
      </c>
      <c r="D1536" s="2">
        <v>118204</v>
      </c>
      <c r="E1536" s="2">
        <f t="shared" si="92"/>
        <v>43265435</v>
      </c>
      <c r="F1536" s="13" t="str">
        <f t="shared" si="95"/>
        <v>BULLISH</v>
      </c>
      <c r="G1536" s="13" t="str">
        <f t="shared" si="94"/>
        <v>NEUTRAL</v>
      </c>
      <c r="H1536" s="13" t="str">
        <f t="shared" si="93"/>
        <v>NEUTRAL</v>
      </c>
    </row>
    <row r="1537" spans="1:8" ht="13.5" x14ac:dyDescent="0.25">
      <c r="A1537" s="3">
        <v>44250</v>
      </c>
      <c r="B1537" s="2">
        <v>1.95</v>
      </c>
      <c r="C1537" s="2">
        <v>1.95</v>
      </c>
      <c r="D1537" s="2">
        <v>70757</v>
      </c>
      <c r="E1537" s="2">
        <f t="shared" si="92"/>
        <v>43336192</v>
      </c>
      <c r="F1537" s="13" t="str">
        <f t="shared" si="95"/>
        <v>BULLISH</v>
      </c>
      <c r="G1537" s="13" t="str">
        <f t="shared" si="94"/>
        <v>NEUTRAL</v>
      </c>
      <c r="H1537" s="13" t="str">
        <f t="shared" si="93"/>
        <v>BULLISH DIVERGENCE</v>
      </c>
    </row>
    <row r="1538" spans="1:8" ht="13.5" x14ac:dyDescent="0.25">
      <c r="A1538" s="3">
        <v>44251</v>
      </c>
      <c r="B1538" s="2">
        <v>1.93</v>
      </c>
      <c r="C1538" s="2">
        <v>1.93</v>
      </c>
      <c r="D1538" s="2">
        <v>82547</v>
      </c>
      <c r="E1538" s="2">
        <f t="shared" si="92"/>
        <v>43253645</v>
      </c>
      <c r="F1538" s="13" t="str">
        <f t="shared" si="95"/>
        <v>BULLISH</v>
      </c>
      <c r="G1538" s="13" t="str">
        <f t="shared" si="94"/>
        <v>NEUTRAL</v>
      </c>
      <c r="H1538" s="13" t="str">
        <f t="shared" si="93"/>
        <v>NEUTRAL</v>
      </c>
    </row>
    <row r="1539" spans="1:8" ht="13.5" x14ac:dyDescent="0.25">
      <c r="A1539" s="3">
        <v>44252</v>
      </c>
      <c r="B1539" s="2">
        <v>1.93</v>
      </c>
      <c r="C1539" s="2">
        <v>1.93</v>
      </c>
      <c r="D1539" s="2">
        <v>59128</v>
      </c>
      <c r="E1539" s="2">
        <f t="shared" si="92"/>
        <v>43253645</v>
      </c>
      <c r="F1539" s="13" t="str">
        <f t="shared" si="95"/>
        <v>BULLISH</v>
      </c>
      <c r="G1539" s="13" t="str">
        <f t="shared" si="94"/>
        <v>NEUTRAL</v>
      </c>
      <c r="H1539" s="13" t="str">
        <f t="shared" si="93"/>
        <v>BULLISH DIVERGENCE</v>
      </c>
    </row>
    <row r="1540" spans="1:8" ht="13.5" x14ac:dyDescent="0.25">
      <c r="A1540" s="3">
        <v>44253</v>
      </c>
      <c r="B1540" s="2">
        <v>1.93</v>
      </c>
      <c r="C1540" s="2">
        <v>1.93</v>
      </c>
      <c r="D1540" s="2">
        <v>29316</v>
      </c>
      <c r="E1540" s="2">
        <f t="shared" ref="E1540:E1603" si="96">IF(B1540&gt;B1539, E1539+D1540, IF(B1540&lt;B1539, E1539-D1540, E1539))</f>
        <v>43253645</v>
      </c>
      <c r="F1540" s="13" t="str">
        <f t="shared" si="95"/>
        <v>BEARISH</v>
      </c>
      <c r="G1540" s="13" t="str">
        <f t="shared" si="94"/>
        <v>NEUTRAL</v>
      </c>
      <c r="H1540" s="13" t="str">
        <f t="shared" si="93"/>
        <v>CONFIRMED BEARISH</v>
      </c>
    </row>
    <row r="1541" spans="1:8" ht="13.5" x14ac:dyDescent="0.25">
      <c r="A1541" s="3">
        <v>44256</v>
      </c>
      <c r="B1541" s="2">
        <v>1.93</v>
      </c>
      <c r="C1541" s="2">
        <v>1.93</v>
      </c>
      <c r="D1541" s="2">
        <v>42885</v>
      </c>
      <c r="E1541" s="2">
        <f t="shared" si="96"/>
        <v>43253645</v>
      </c>
      <c r="F1541" s="13" t="str">
        <f t="shared" si="95"/>
        <v>BEARISH</v>
      </c>
      <c r="G1541" s="13" t="str">
        <f t="shared" si="94"/>
        <v>NEUTRAL</v>
      </c>
      <c r="H1541" s="13" t="str">
        <f t="shared" si="93"/>
        <v>CONFIRMED BEARISH</v>
      </c>
    </row>
    <row r="1542" spans="1:8" ht="13.5" x14ac:dyDescent="0.25">
      <c r="A1542" s="3">
        <v>44257</v>
      </c>
      <c r="B1542" s="2">
        <v>1.96</v>
      </c>
      <c r="C1542" s="2">
        <v>1.96</v>
      </c>
      <c r="D1542" s="2">
        <v>94111</v>
      </c>
      <c r="E1542" s="2">
        <f t="shared" si="96"/>
        <v>43347756</v>
      </c>
      <c r="F1542" s="13" t="str">
        <f t="shared" si="95"/>
        <v>BULLISH</v>
      </c>
      <c r="G1542" s="13" t="str">
        <f t="shared" si="94"/>
        <v>NEUTRAL</v>
      </c>
      <c r="H1542" s="13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1.97</v>
      </c>
      <c r="C1543" s="2">
        <v>1.97</v>
      </c>
      <c r="D1543" s="2">
        <v>51725</v>
      </c>
      <c r="E1543" s="2">
        <f t="shared" si="96"/>
        <v>43399481</v>
      </c>
      <c r="F1543" s="13" t="str">
        <f t="shared" si="95"/>
        <v>BULLISH</v>
      </c>
      <c r="G1543" s="13" t="str">
        <f t="shared" ref="G1543:G1606" si="98">IF((E1543-E1538)/E1538 &gt; 0.02, "STRONG",
 IF((E1543-E1538)/E1538 &lt; -0.02, "WEAK", "NEUTRAL"))</f>
        <v>NEUTRAL</v>
      </c>
      <c r="H1543" s="13" t="str">
        <f t="shared" si="97"/>
        <v>CONFIRMED BULLISH</v>
      </c>
    </row>
    <row r="1544" spans="1:8" ht="13.5" x14ac:dyDescent="0.25">
      <c r="A1544" s="3">
        <v>44259</v>
      </c>
      <c r="B1544" s="2">
        <v>1.97</v>
      </c>
      <c r="C1544" s="2">
        <v>1.97</v>
      </c>
      <c r="D1544" s="2">
        <v>126145</v>
      </c>
      <c r="E1544" s="2">
        <f t="shared" si="96"/>
        <v>43399481</v>
      </c>
      <c r="F1544" s="13" t="str">
        <f t="shared" ref="F1544:F1607" si="99">IF(E1544&gt;E1539,"BULLISH",IF(E1544&lt;E1539,"BEARISH","NEUTRAL"))</f>
        <v>BULLISH</v>
      </c>
      <c r="G1544" s="13" t="str">
        <f t="shared" si="98"/>
        <v>NEUTRAL</v>
      </c>
      <c r="H1544" s="13" t="str">
        <f t="shared" si="97"/>
        <v>CONFIRMED BULLISH</v>
      </c>
    </row>
    <row r="1545" spans="1:8" ht="13.5" x14ac:dyDescent="0.25">
      <c r="A1545" s="3">
        <v>44260</v>
      </c>
      <c r="B1545" s="2">
        <v>2.0299999999999998</v>
      </c>
      <c r="C1545" s="2">
        <v>2.0299999999999998</v>
      </c>
      <c r="D1545" s="2">
        <v>560035</v>
      </c>
      <c r="E1545" s="2">
        <f t="shared" si="96"/>
        <v>43959516</v>
      </c>
      <c r="F1545" s="13" t="str">
        <f t="shared" si="99"/>
        <v>BULLISH</v>
      </c>
      <c r="G1545" s="13" t="str">
        <f t="shared" si="98"/>
        <v>NEUTRAL</v>
      </c>
      <c r="H1545" s="13" t="str">
        <f t="shared" si="97"/>
        <v>CONFIRMED BULLISH</v>
      </c>
    </row>
    <row r="1546" spans="1:8" ht="13.5" x14ac:dyDescent="0.25">
      <c r="A1546" s="3">
        <v>44263</v>
      </c>
      <c r="B1546" s="2">
        <v>2.08</v>
      </c>
      <c r="C1546" s="2">
        <v>2.08</v>
      </c>
      <c r="D1546" s="2">
        <v>512090</v>
      </c>
      <c r="E1546" s="2">
        <f t="shared" si="96"/>
        <v>44471606</v>
      </c>
      <c r="F1546" s="13" t="str">
        <f t="shared" si="99"/>
        <v>BULLISH</v>
      </c>
      <c r="G1546" s="13" t="str">
        <f t="shared" si="98"/>
        <v>STRONG</v>
      </c>
      <c r="H1546" s="13" t="str">
        <f t="shared" si="97"/>
        <v>CONFIRMED BULLISH</v>
      </c>
    </row>
    <row r="1547" spans="1:8" ht="13.5" x14ac:dyDescent="0.25">
      <c r="A1547" s="3">
        <v>44264</v>
      </c>
      <c r="B1547" s="2">
        <v>2.06</v>
      </c>
      <c r="C1547" s="2">
        <v>2.06</v>
      </c>
      <c r="D1547" s="2">
        <v>230271</v>
      </c>
      <c r="E1547" s="2">
        <f t="shared" si="96"/>
        <v>44241335</v>
      </c>
      <c r="F1547" s="13" t="str">
        <f t="shared" si="99"/>
        <v>BULLISH</v>
      </c>
      <c r="G1547" s="13" t="str">
        <f t="shared" si="98"/>
        <v>STRONG</v>
      </c>
      <c r="H1547" s="13" t="str">
        <f t="shared" si="97"/>
        <v>CONFIRMED BULLISH</v>
      </c>
    </row>
    <row r="1548" spans="1:8" ht="13.5" x14ac:dyDescent="0.25">
      <c r="A1548" s="3">
        <v>44265</v>
      </c>
      <c r="B1548" s="2">
        <v>2.0299999999999998</v>
      </c>
      <c r="C1548" s="2">
        <v>2.0299999999999998</v>
      </c>
      <c r="D1548" s="2">
        <v>204080</v>
      </c>
      <c r="E1548" s="2">
        <f t="shared" si="96"/>
        <v>44037255</v>
      </c>
      <c r="F1548" s="13" t="str">
        <f t="shared" si="99"/>
        <v>BULLISH</v>
      </c>
      <c r="G1548" s="13" t="str">
        <f t="shared" si="98"/>
        <v>NEUTRAL</v>
      </c>
      <c r="H1548" s="13" t="str">
        <f t="shared" si="97"/>
        <v>CONFIRMED BULLISH</v>
      </c>
    </row>
    <row r="1549" spans="1:8" ht="13.5" x14ac:dyDescent="0.25">
      <c r="A1549" s="3">
        <v>44266</v>
      </c>
      <c r="B1549" s="2">
        <v>2.0099999999999998</v>
      </c>
      <c r="C1549" s="2">
        <v>2.0099999999999998</v>
      </c>
      <c r="D1549" s="2">
        <v>134825</v>
      </c>
      <c r="E1549" s="2">
        <f t="shared" si="96"/>
        <v>43902430</v>
      </c>
      <c r="F1549" s="13" t="str">
        <f t="shared" si="99"/>
        <v>BULLISH</v>
      </c>
      <c r="G1549" s="13" t="str">
        <f t="shared" si="98"/>
        <v>NEUTRAL</v>
      </c>
      <c r="H1549" s="13" t="str">
        <f t="shared" si="97"/>
        <v>CONFIRMED BULLISH</v>
      </c>
    </row>
    <row r="1550" spans="1:8" ht="13.5" x14ac:dyDescent="0.25">
      <c r="A1550" s="3">
        <v>44267</v>
      </c>
      <c r="B1550" s="2">
        <v>2.04</v>
      </c>
      <c r="C1550" s="2">
        <v>2.04</v>
      </c>
      <c r="D1550" s="2">
        <v>68710</v>
      </c>
      <c r="E1550" s="2">
        <f t="shared" si="96"/>
        <v>43971140</v>
      </c>
      <c r="F1550" s="13" t="str">
        <f t="shared" si="99"/>
        <v>BULLISH</v>
      </c>
      <c r="G1550" s="13" t="str">
        <f t="shared" si="98"/>
        <v>NEUTRAL</v>
      </c>
      <c r="H1550" s="13" t="str">
        <f t="shared" si="97"/>
        <v>CONFIRMED BULLISH</v>
      </c>
    </row>
    <row r="1551" spans="1:8" ht="13.5" x14ac:dyDescent="0.25">
      <c r="A1551" s="3">
        <v>44270</v>
      </c>
      <c r="B1551" s="2">
        <v>2.0699999999999998</v>
      </c>
      <c r="C1551" s="2">
        <v>2.0699999999999998</v>
      </c>
      <c r="D1551" s="2">
        <v>268006</v>
      </c>
      <c r="E1551" s="2">
        <f t="shared" si="96"/>
        <v>44239146</v>
      </c>
      <c r="F1551" s="13" t="str">
        <f t="shared" si="99"/>
        <v>BEARISH</v>
      </c>
      <c r="G1551" s="13" t="str">
        <f t="shared" si="98"/>
        <v>NEUTRAL</v>
      </c>
      <c r="H1551" s="13" t="str">
        <f t="shared" si="97"/>
        <v>CONFIRMED BEARISH</v>
      </c>
    </row>
    <row r="1552" spans="1:8" ht="13.5" x14ac:dyDescent="0.25">
      <c r="A1552" s="3">
        <v>44271</v>
      </c>
      <c r="B1552" s="2">
        <v>2.08</v>
      </c>
      <c r="C1552" s="2">
        <v>2.08</v>
      </c>
      <c r="D1552" s="2">
        <v>242112</v>
      </c>
      <c r="E1552" s="2">
        <f t="shared" si="96"/>
        <v>44481258</v>
      </c>
      <c r="F1552" s="13" t="str">
        <f t="shared" si="99"/>
        <v>BULLISH</v>
      </c>
      <c r="G1552" s="13" t="str">
        <f t="shared" si="98"/>
        <v>NEUTRAL</v>
      </c>
      <c r="H1552" s="13" t="str">
        <f t="shared" si="97"/>
        <v>CONFIRMED BULLISH</v>
      </c>
    </row>
    <row r="1553" spans="1:8" ht="13.5" x14ac:dyDescent="0.25">
      <c r="A1553" s="3">
        <v>44272</v>
      </c>
      <c r="B1553" s="2">
        <v>2.0699999999999998</v>
      </c>
      <c r="C1553" s="2">
        <v>2.0699999999999998</v>
      </c>
      <c r="D1553" s="2">
        <v>64259</v>
      </c>
      <c r="E1553" s="2">
        <f t="shared" si="96"/>
        <v>44416999</v>
      </c>
      <c r="F1553" s="13" t="str">
        <f t="shared" si="99"/>
        <v>BULLISH</v>
      </c>
      <c r="G1553" s="13" t="str">
        <f t="shared" si="98"/>
        <v>NEUTRAL</v>
      </c>
      <c r="H1553" s="13" t="str">
        <f t="shared" si="97"/>
        <v>CONFIRMED BULLISH</v>
      </c>
    </row>
    <row r="1554" spans="1:8" ht="13.5" x14ac:dyDescent="0.25">
      <c r="A1554" s="3">
        <v>44273</v>
      </c>
      <c r="B1554" s="2">
        <v>2.0499999999999998</v>
      </c>
      <c r="C1554" s="2">
        <v>2.0499999999999998</v>
      </c>
      <c r="D1554" s="2">
        <v>101935</v>
      </c>
      <c r="E1554" s="2">
        <f t="shared" si="96"/>
        <v>44315064</v>
      </c>
      <c r="F1554" s="13" t="str">
        <f t="shared" si="99"/>
        <v>BULLISH</v>
      </c>
      <c r="G1554" s="13" t="str">
        <f t="shared" si="98"/>
        <v>NEUTRAL</v>
      </c>
      <c r="H1554" s="13" t="str">
        <f t="shared" si="97"/>
        <v>CONFIRMED BULLISH</v>
      </c>
    </row>
    <row r="1555" spans="1:8" ht="13.5" x14ac:dyDescent="0.25">
      <c r="A1555" s="3">
        <v>44274</v>
      </c>
      <c r="B1555" s="2">
        <v>2.0099999999999998</v>
      </c>
      <c r="C1555" s="2">
        <v>2.0099999999999998</v>
      </c>
      <c r="D1555" s="2">
        <v>217311</v>
      </c>
      <c r="E1555" s="2">
        <f t="shared" si="96"/>
        <v>44097753</v>
      </c>
      <c r="F1555" s="13" t="str">
        <f t="shared" si="99"/>
        <v>BULLISH</v>
      </c>
      <c r="G1555" s="13" t="str">
        <f t="shared" si="98"/>
        <v>NEUTRAL</v>
      </c>
      <c r="H1555" s="13" t="str">
        <f t="shared" si="97"/>
        <v>BULLISH DIVERGENCE</v>
      </c>
    </row>
    <row r="1556" spans="1:8" ht="13.5" x14ac:dyDescent="0.25">
      <c r="A1556" s="3">
        <v>44277</v>
      </c>
      <c r="B1556" s="2">
        <v>2.0499999999999998</v>
      </c>
      <c r="C1556" s="2">
        <v>2.0499999999999998</v>
      </c>
      <c r="D1556" s="2">
        <v>126171</v>
      </c>
      <c r="E1556" s="2">
        <f t="shared" si="96"/>
        <v>44223924</v>
      </c>
      <c r="F1556" s="13" t="str">
        <f t="shared" si="99"/>
        <v>BEARISH</v>
      </c>
      <c r="G1556" s="13" t="str">
        <f t="shared" si="98"/>
        <v>NEUTRAL</v>
      </c>
      <c r="H1556" s="13" t="str">
        <f t="shared" si="97"/>
        <v>CONFIRMED BEARISH</v>
      </c>
    </row>
    <row r="1557" spans="1:8" ht="13.5" x14ac:dyDescent="0.25">
      <c r="A1557" s="3">
        <v>44278</v>
      </c>
      <c r="B1557" s="2">
        <v>2</v>
      </c>
      <c r="C1557" s="2">
        <v>2</v>
      </c>
      <c r="D1557" s="2">
        <v>299061</v>
      </c>
      <c r="E1557" s="2">
        <f t="shared" si="96"/>
        <v>43924863</v>
      </c>
      <c r="F1557" s="13" t="str">
        <f t="shared" si="99"/>
        <v>BEARISH</v>
      </c>
      <c r="G1557" s="13" t="str">
        <f t="shared" si="98"/>
        <v>NEUTRAL</v>
      </c>
      <c r="H1557" s="13" t="str">
        <f t="shared" si="97"/>
        <v>CONFIRMED BEARISH</v>
      </c>
    </row>
    <row r="1558" spans="1:8" ht="13.5" x14ac:dyDescent="0.25">
      <c r="A1558" s="3">
        <v>44279</v>
      </c>
      <c r="B1558" s="2">
        <v>2</v>
      </c>
      <c r="C1558" s="2">
        <v>2</v>
      </c>
      <c r="D1558" s="2">
        <v>87264</v>
      </c>
      <c r="E1558" s="2">
        <f t="shared" si="96"/>
        <v>43924863</v>
      </c>
      <c r="F1558" s="13" t="str">
        <f t="shared" si="99"/>
        <v>BEARISH</v>
      </c>
      <c r="G1558" s="13" t="str">
        <f t="shared" si="98"/>
        <v>NEUTRAL</v>
      </c>
      <c r="H1558" s="13" t="str">
        <f t="shared" si="97"/>
        <v>CONFIRMED BEARISH</v>
      </c>
    </row>
    <row r="1559" spans="1:8" ht="13.5" x14ac:dyDescent="0.25">
      <c r="A1559" s="3">
        <v>44280</v>
      </c>
      <c r="B1559" s="2">
        <v>1.99</v>
      </c>
      <c r="C1559" s="2">
        <v>1.99</v>
      </c>
      <c r="D1559" s="2">
        <v>89925</v>
      </c>
      <c r="E1559" s="2">
        <f t="shared" si="96"/>
        <v>43834938</v>
      </c>
      <c r="F1559" s="13" t="str">
        <f t="shared" si="99"/>
        <v>BEARISH</v>
      </c>
      <c r="G1559" s="13" t="str">
        <f t="shared" si="98"/>
        <v>NEUTRAL</v>
      </c>
      <c r="H1559" s="13" t="str">
        <f t="shared" si="97"/>
        <v>CONFIRMED BEARISH</v>
      </c>
    </row>
    <row r="1560" spans="1:8" ht="13.5" x14ac:dyDescent="0.25">
      <c r="A1560" s="3">
        <v>44281</v>
      </c>
      <c r="B1560" s="2">
        <v>2.0099999999999998</v>
      </c>
      <c r="C1560" s="2">
        <v>2.0099999999999998</v>
      </c>
      <c r="D1560" s="2">
        <v>63003</v>
      </c>
      <c r="E1560" s="2">
        <f t="shared" si="96"/>
        <v>43897941</v>
      </c>
      <c r="F1560" s="13" t="str">
        <f t="shared" si="99"/>
        <v>BEARISH</v>
      </c>
      <c r="G1560" s="13" t="str">
        <f t="shared" si="98"/>
        <v>NEUTRAL</v>
      </c>
      <c r="H1560" s="13" t="str">
        <f t="shared" si="97"/>
        <v>NEUTRAL</v>
      </c>
    </row>
    <row r="1561" spans="1:8" ht="13.5" x14ac:dyDescent="0.25">
      <c r="A1561" s="3">
        <v>44284</v>
      </c>
      <c r="B1561" s="2">
        <v>2.0499999999999998</v>
      </c>
      <c r="C1561" s="2">
        <v>2.0499999999999998</v>
      </c>
      <c r="D1561" s="2">
        <v>107811</v>
      </c>
      <c r="E1561" s="2">
        <f t="shared" si="96"/>
        <v>44005752</v>
      </c>
      <c r="F1561" s="13" t="str">
        <f t="shared" si="99"/>
        <v>BEARISH</v>
      </c>
      <c r="G1561" s="13" t="str">
        <f t="shared" si="98"/>
        <v>NEUTRAL</v>
      </c>
      <c r="H1561" s="13" t="str">
        <f t="shared" si="97"/>
        <v>NEUTRAL</v>
      </c>
    </row>
    <row r="1562" spans="1:8" ht="13.5" x14ac:dyDescent="0.25">
      <c r="A1562" s="3">
        <v>44285</v>
      </c>
      <c r="B1562" s="2">
        <v>2.0299999999999998</v>
      </c>
      <c r="C1562" s="2">
        <v>2.0299999999999998</v>
      </c>
      <c r="D1562" s="2">
        <v>64741</v>
      </c>
      <c r="E1562" s="2">
        <f t="shared" si="96"/>
        <v>43941011</v>
      </c>
      <c r="F1562" s="13" t="str">
        <f t="shared" si="99"/>
        <v>BULLISH</v>
      </c>
      <c r="G1562" s="13" t="str">
        <f t="shared" si="98"/>
        <v>NEUTRAL</v>
      </c>
      <c r="H1562" s="13" t="str">
        <f t="shared" si="97"/>
        <v>CONFIRMED BULLISH</v>
      </c>
    </row>
    <row r="1563" spans="1:8" ht="13.5" x14ac:dyDescent="0.25">
      <c r="A1563" s="3">
        <v>44286</v>
      </c>
      <c r="B1563" s="2">
        <v>2.0099999999999998</v>
      </c>
      <c r="C1563" s="2">
        <v>2.0099999999999998</v>
      </c>
      <c r="D1563" s="2">
        <v>69956</v>
      </c>
      <c r="E1563" s="2">
        <f t="shared" si="96"/>
        <v>43871055</v>
      </c>
      <c r="F1563" s="13" t="str">
        <f t="shared" si="99"/>
        <v>BEARISH</v>
      </c>
      <c r="G1563" s="13" t="str">
        <f t="shared" si="98"/>
        <v>NEUTRAL</v>
      </c>
      <c r="H1563" s="13" t="str">
        <f t="shared" si="97"/>
        <v>BEARISH DIVERGENCE</v>
      </c>
    </row>
    <row r="1564" spans="1:8" ht="13.5" x14ac:dyDescent="0.25">
      <c r="A1564" s="3">
        <v>44287</v>
      </c>
      <c r="B1564" s="2">
        <v>2.04</v>
      </c>
      <c r="C1564" s="2">
        <v>2.04</v>
      </c>
      <c r="D1564" s="2">
        <v>125461</v>
      </c>
      <c r="E1564" s="2">
        <f t="shared" si="96"/>
        <v>43996516</v>
      </c>
      <c r="F1564" s="13" t="str">
        <f t="shared" si="99"/>
        <v>BULLISH</v>
      </c>
      <c r="G1564" s="13" t="str">
        <f t="shared" si="98"/>
        <v>NEUTRAL</v>
      </c>
      <c r="H1564" s="13" t="str">
        <f t="shared" si="97"/>
        <v>CONFIRMED BULLISH</v>
      </c>
    </row>
    <row r="1565" spans="1:8" ht="13.5" x14ac:dyDescent="0.25">
      <c r="A1565" s="3">
        <v>44288</v>
      </c>
      <c r="B1565" s="2">
        <v>2.0699999999999998</v>
      </c>
      <c r="C1565" s="2">
        <v>2.0699999999999998</v>
      </c>
      <c r="D1565" s="2">
        <v>176061</v>
      </c>
      <c r="E1565" s="2">
        <f t="shared" si="96"/>
        <v>44172577</v>
      </c>
      <c r="F1565" s="13" t="str">
        <f t="shared" si="99"/>
        <v>BULLISH</v>
      </c>
      <c r="G1565" s="13" t="str">
        <f t="shared" si="98"/>
        <v>NEUTRAL</v>
      </c>
      <c r="H1565" s="13" t="str">
        <f t="shared" si="97"/>
        <v>CONFIRMED BULLISH</v>
      </c>
    </row>
    <row r="1566" spans="1:8" ht="13.5" x14ac:dyDescent="0.25">
      <c r="A1566" s="3">
        <v>44291</v>
      </c>
      <c r="B1566" s="2">
        <v>2.0699999999999998</v>
      </c>
      <c r="C1566" s="2">
        <v>2.0699999999999998</v>
      </c>
      <c r="D1566" s="2">
        <v>147917</v>
      </c>
      <c r="E1566" s="2">
        <f t="shared" si="96"/>
        <v>44172577</v>
      </c>
      <c r="F1566" s="13" t="str">
        <f t="shared" si="99"/>
        <v>BULLISH</v>
      </c>
      <c r="G1566" s="13" t="str">
        <f t="shared" si="98"/>
        <v>NEUTRAL</v>
      </c>
      <c r="H1566" s="13" t="str">
        <f t="shared" si="97"/>
        <v>CONFIRMED BULLISH</v>
      </c>
    </row>
    <row r="1567" spans="1:8" ht="13.5" x14ac:dyDescent="0.25">
      <c r="A1567" s="3">
        <v>44292</v>
      </c>
      <c r="B1567" s="2">
        <v>2.0699999999999998</v>
      </c>
      <c r="C1567" s="2">
        <v>2.0699999999999998</v>
      </c>
      <c r="D1567" s="2">
        <v>223597</v>
      </c>
      <c r="E1567" s="2">
        <f t="shared" si="96"/>
        <v>44172577</v>
      </c>
      <c r="F1567" s="13" t="str">
        <f t="shared" si="99"/>
        <v>BULLISH</v>
      </c>
      <c r="G1567" s="13" t="str">
        <f t="shared" si="98"/>
        <v>NEUTRAL</v>
      </c>
      <c r="H1567" s="13" t="str">
        <f t="shared" si="97"/>
        <v>CONFIRMED BULLISH</v>
      </c>
    </row>
    <row r="1568" spans="1:8" ht="13.5" x14ac:dyDescent="0.25">
      <c r="A1568" s="3">
        <v>44293</v>
      </c>
      <c r="B1568" s="2">
        <v>2.0699999999999998</v>
      </c>
      <c r="C1568" s="2">
        <v>2.0699999999999998</v>
      </c>
      <c r="D1568" s="2">
        <v>61270</v>
      </c>
      <c r="E1568" s="2">
        <f t="shared" si="96"/>
        <v>44172577</v>
      </c>
      <c r="F1568" s="13" t="str">
        <f t="shared" si="99"/>
        <v>BULLISH</v>
      </c>
      <c r="G1568" s="13" t="str">
        <f t="shared" si="98"/>
        <v>NEUTRAL</v>
      </c>
      <c r="H1568" s="13" t="str">
        <f t="shared" si="97"/>
        <v>CONFIRMED BULLISH</v>
      </c>
    </row>
    <row r="1569" spans="1:8" ht="13.5" x14ac:dyDescent="0.25">
      <c r="A1569" s="3">
        <v>44294</v>
      </c>
      <c r="B1569" s="2">
        <v>2.0699999999999998</v>
      </c>
      <c r="C1569" s="2">
        <v>2.0699999999999998</v>
      </c>
      <c r="D1569" s="2">
        <v>35268</v>
      </c>
      <c r="E1569" s="2">
        <f t="shared" si="96"/>
        <v>44172577</v>
      </c>
      <c r="F1569" s="13" t="str">
        <f t="shared" si="99"/>
        <v>BULLISH</v>
      </c>
      <c r="G1569" s="13" t="str">
        <f t="shared" si="98"/>
        <v>NEUTRAL</v>
      </c>
      <c r="H1569" s="13" t="str">
        <f t="shared" si="97"/>
        <v>CONFIRMED BULLISH</v>
      </c>
    </row>
    <row r="1570" spans="1:8" ht="13.5" x14ac:dyDescent="0.25">
      <c r="A1570" s="3">
        <v>44298</v>
      </c>
      <c r="B1570" s="2">
        <v>2.09</v>
      </c>
      <c r="C1570" s="2">
        <v>2.09</v>
      </c>
      <c r="D1570" s="2">
        <v>55512</v>
      </c>
      <c r="E1570" s="2">
        <f t="shared" si="96"/>
        <v>44228089</v>
      </c>
      <c r="F1570" s="13" t="str">
        <f t="shared" si="99"/>
        <v>BULLISH</v>
      </c>
      <c r="G1570" s="13" t="str">
        <f t="shared" si="98"/>
        <v>NEUTRAL</v>
      </c>
      <c r="H1570" s="13" t="str">
        <f t="shared" si="97"/>
        <v>CONFIRMED BULLISH</v>
      </c>
    </row>
    <row r="1571" spans="1:8" ht="13.5" x14ac:dyDescent="0.25">
      <c r="A1571" s="3">
        <v>44299</v>
      </c>
      <c r="B1571" s="2">
        <v>2.14</v>
      </c>
      <c r="C1571" s="2">
        <v>2.14</v>
      </c>
      <c r="D1571" s="2">
        <v>575368</v>
      </c>
      <c r="E1571" s="2">
        <f t="shared" si="96"/>
        <v>44803457</v>
      </c>
      <c r="F1571" s="13" t="str">
        <f t="shared" si="99"/>
        <v>BULLISH</v>
      </c>
      <c r="G1571" s="13" t="str">
        <f t="shared" si="98"/>
        <v>NEUTRAL</v>
      </c>
      <c r="H1571" s="13" t="str">
        <f t="shared" si="97"/>
        <v>CONFIRMED BULLISH</v>
      </c>
    </row>
    <row r="1572" spans="1:8" ht="13.5" x14ac:dyDescent="0.25">
      <c r="A1572" s="3">
        <v>44300</v>
      </c>
      <c r="B1572" s="2">
        <v>2.16</v>
      </c>
      <c r="C1572" s="2">
        <v>2.16</v>
      </c>
      <c r="D1572" s="2">
        <v>361779</v>
      </c>
      <c r="E1572" s="2">
        <f t="shared" si="96"/>
        <v>45165236</v>
      </c>
      <c r="F1572" s="13" t="str">
        <f t="shared" si="99"/>
        <v>BULLISH</v>
      </c>
      <c r="G1572" s="13" t="str">
        <f t="shared" si="98"/>
        <v>STRONG</v>
      </c>
      <c r="H1572" s="13" t="str">
        <f t="shared" si="97"/>
        <v>CONFIRMED BULLISH</v>
      </c>
    </row>
    <row r="1573" spans="1:8" ht="13.5" x14ac:dyDescent="0.25">
      <c r="A1573" s="3">
        <v>44301</v>
      </c>
      <c r="B1573" s="2">
        <v>2.12</v>
      </c>
      <c r="C1573" s="2">
        <v>2.12</v>
      </c>
      <c r="D1573" s="2">
        <v>67255</v>
      </c>
      <c r="E1573" s="2">
        <f t="shared" si="96"/>
        <v>45097981</v>
      </c>
      <c r="F1573" s="13" t="str">
        <f t="shared" si="99"/>
        <v>BULLISH</v>
      </c>
      <c r="G1573" s="13" t="str">
        <f t="shared" si="98"/>
        <v>STRONG</v>
      </c>
      <c r="H1573" s="13" t="str">
        <f t="shared" si="97"/>
        <v>CONFIRMED BULLISH</v>
      </c>
    </row>
    <row r="1574" spans="1:8" ht="13.5" x14ac:dyDescent="0.25">
      <c r="A1574" s="3">
        <v>44302</v>
      </c>
      <c r="B1574" s="2">
        <v>2.12</v>
      </c>
      <c r="C1574" s="2">
        <v>2.12</v>
      </c>
      <c r="D1574" s="2">
        <v>73524</v>
      </c>
      <c r="E1574" s="2">
        <f t="shared" si="96"/>
        <v>45097981</v>
      </c>
      <c r="F1574" s="13" t="str">
        <f t="shared" si="99"/>
        <v>BULLISH</v>
      </c>
      <c r="G1574" s="13" t="str">
        <f t="shared" si="98"/>
        <v>STRONG</v>
      </c>
      <c r="H1574" s="13" t="str">
        <f t="shared" si="97"/>
        <v>CONFIRMED BULLISH</v>
      </c>
    </row>
    <row r="1575" spans="1:8" ht="13.5" x14ac:dyDescent="0.25">
      <c r="A1575" s="3">
        <v>44305</v>
      </c>
      <c r="B1575" s="2">
        <v>2.13</v>
      </c>
      <c r="C1575" s="2">
        <v>2.13</v>
      </c>
      <c r="D1575" s="2">
        <v>42423</v>
      </c>
      <c r="E1575" s="2">
        <f t="shared" si="96"/>
        <v>45140404</v>
      </c>
      <c r="F1575" s="13" t="str">
        <f t="shared" si="99"/>
        <v>BULLISH</v>
      </c>
      <c r="G1575" s="13" t="str">
        <f t="shared" si="98"/>
        <v>STRONG</v>
      </c>
      <c r="H1575" s="13" t="str">
        <f t="shared" si="97"/>
        <v>CONFIRMED BULLISH</v>
      </c>
    </row>
    <row r="1576" spans="1:8" ht="13.5" x14ac:dyDescent="0.25">
      <c r="A1576" s="3">
        <v>44306</v>
      </c>
      <c r="B1576" s="2">
        <v>2.14</v>
      </c>
      <c r="C1576" s="2">
        <v>2.14</v>
      </c>
      <c r="D1576" s="2">
        <v>48649</v>
      </c>
      <c r="E1576" s="2">
        <f t="shared" si="96"/>
        <v>45189053</v>
      </c>
      <c r="F1576" s="13" t="str">
        <f t="shared" si="99"/>
        <v>BULLISH</v>
      </c>
      <c r="G1576" s="13" t="str">
        <f t="shared" si="98"/>
        <v>NEUTRAL</v>
      </c>
      <c r="H1576" s="13" t="str">
        <f t="shared" si="97"/>
        <v>NEUTRAL</v>
      </c>
    </row>
    <row r="1577" spans="1:8" ht="13.5" x14ac:dyDescent="0.25">
      <c r="A1577" s="3">
        <v>44307</v>
      </c>
      <c r="B1577" s="2">
        <v>2.17</v>
      </c>
      <c r="C1577" s="2">
        <v>2.17</v>
      </c>
      <c r="D1577" s="2">
        <v>64028</v>
      </c>
      <c r="E1577" s="2">
        <f t="shared" si="96"/>
        <v>45253081</v>
      </c>
      <c r="F1577" s="13" t="str">
        <f t="shared" si="99"/>
        <v>BULLISH</v>
      </c>
      <c r="G1577" s="13" t="str">
        <f t="shared" si="98"/>
        <v>NEUTRAL</v>
      </c>
      <c r="H1577" s="13" t="str">
        <f t="shared" si="97"/>
        <v>CONFIRMED BULLISH</v>
      </c>
    </row>
    <row r="1578" spans="1:8" ht="13.5" x14ac:dyDescent="0.25">
      <c r="A1578" s="3">
        <v>44308</v>
      </c>
      <c r="B1578" s="2">
        <v>2.2000000000000002</v>
      </c>
      <c r="C1578" s="2">
        <v>2.2000000000000002</v>
      </c>
      <c r="D1578" s="2">
        <v>310111</v>
      </c>
      <c r="E1578" s="2">
        <f t="shared" si="96"/>
        <v>45563192</v>
      </c>
      <c r="F1578" s="13" t="str">
        <f t="shared" si="99"/>
        <v>BULLISH</v>
      </c>
      <c r="G1578" s="13" t="str">
        <f t="shared" si="98"/>
        <v>NEUTRAL</v>
      </c>
      <c r="H1578" s="13" t="str">
        <f t="shared" si="97"/>
        <v>CONFIRMED BULLISH</v>
      </c>
    </row>
    <row r="1579" spans="1:8" ht="13.5" x14ac:dyDescent="0.25">
      <c r="A1579" s="3">
        <v>44309</v>
      </c>
      <c r="B1579" s="2">
        <v>2.25</v>
      </c>
      <c r="C1579" s="2">
        <v>2.25</v>
      </c>
      <c r="D1579" s="2">
        <v>411000</v>
      </c>
      <c r="E1579" s="2">
        <f t="shared" si="96"/>
        <v>45974192</v>
      </c>
      <c r="F1579" s="13" t="str">
        <f t="shared" si="99"/>
        <v>BULLISH</v>
      </c>
      <c r="G1579" s="13" t="str">
        <f t="shared" si="98"/>
        <v>NEUTRAL</v>
      </c>
      <c r="H1579" s="13" t="str">
        <f t="shared" si="97"/>
        <v>CONFIRMED BULLISH</v>
      </c>
    </row>
    <row r="1580" spans="1:8" ht="13.5" x14ac:dyDescent="0.25">
      <c r="A1580" s="3">
        <v>44312</v>
      </c>
      <c r="B1580" s="2">
        <v>2.27</v>
      </c>
      <c r="C1580" s="2">
        <v>2.27</v>
      </c>
      <c r="D1580" s="2">
        <v>139949</v>
      </c>
      <c r="E1580" s="2">
        <f t="shared" si="96"/>
        <v>46114141</v>
      </c>
      <c r="F1580" s="13" t="str">
        <f t="shared" si="99"/>
        <v>BULLISH</v>
      </c>
      <c r="G1580" s="13" t="str">
        <f t="shared" si="98"/>
        <v>STRONG</v>
      </c>
      <c r="H1580" s="13" t="str">
        <f t="shared" si="97"/>
        <v>CONFIRMED BULLISH</v>
      </c>
    </row>
    <row r="1581" spans="1:8" ht="13.5" x14ac:dyDescent="0.25">
      <c r="A1581" s="3">
        <v>44313</v>
      </c>
      <c r="B1581" s="2">
        <v>2.23</v>
      </c>
      <c r="C1581" s="2">
        <v>2.23</v>
      </c>
      <c r="D1581" s="2">
        <v>95355</v>
      </c>
      <c r="E1581" s="2">
        <f t="shared" si="96"/>
        <v>46018786</v>
      </c>
      <c r="F1581" s="13" t="str">
        <f t="shared" si="99"/>
        <v>BULLISH</v>
      </c>
      <c r="G1581" s="13" t="str">
        <f t="shared" si="98"/>
        <v>NEUTRAL</v>
      </c>
      <c r="H1581" s="13" t="str">
        <f t="shared" si="97"/>
        <v>CONFIRMED BULLISH</v>
      </c>
    </row>
    <row r="1582" spans="1:8" ht="13.5" x14ac:dyDescent="0.25">
      <c r="A1582" s="3">
        <v>44314</v>
      </c>
      <c r="B1582" s="2">
        <v>2.2200000000000002</v>
      </c>
      <c r="C1582" s="2">
        <v>2.2200000000000002</v>
      </c>
      <c r="D1582" s="2">
        <v>60521</v>
      </c>
      <c r="E1582" s="2">
        <f t="shared" si="96"/>
        <v>45958265</v>
      </c>
      <c r="F1582" s="13" t="str">
        <f t="shared" si="99"/>
        <v>BULLISH</v>
      </c>
      <c r="G1582" s="13" t="str">
        <f t="shared" si="98"/>
        <v>NEUTRAL</v>
      </c>
      <c r="H1582" s="13" t="str">
        <f t="shared" si="97"/>
        <v>CONFIRMED BULLISH</v>
      </c>
    </row>
    <row r="1583" spans="1:8" ht="13.5" x14ac:dyDescent="0.25">
      <c r="A1583" s="3">
        <v>44315</v>
      </c>
      <c r="B1583" s="2">
        <v>2.2400000000000002</v>
      </c>
      <c r="C1583" s="2">
        <v>2.2400000000000002</v>
      </c>
      <c r="D1583" s="2">
        <v>49100</v>
      </c>
      <c r="E1583" s="2">
        <f t="shared" si="96"/>
        <v>46007365</v>
      </c>
      <c r="F1583" s="13" t="str">
        <f t="shared" si="99"/>
        <v>BULLISH</v>
      </c>
      <c r="G1583" s="13" t="str">
        <f t="shared" si="98"/>
        <v>NEUTRAL</v>
      </c>
      <c r="H1583" s="13" t="str">
        <f t="shared" si="97"/>
        <v>CONFIRMED BULLISH</v>
      </c>
    </row>
    <row r="1584" spans="1:8" ht="13.5" x14ac:dyDescent="0.25">
      <c r="A1584" s="3">
        <v>44316</v>
      </c>
      <c r="B1584" s="2">
        <v>2.2400000000000002</v>
      </c>
      <c r="C1584" s="2">
        <v>2.2400000000000002</v>
      </c>
      <c r="D1584" s="2">
        <v>49656</v>
      </c>
      <c r="E1584" s="2">
        <f t="shared" si="96"/>
        <v>46007365</v>
      </c>
      <c r="F1584" s="13" t="str">
        <f t="shared" si="99"/>
        <v>BULLISH</v>
      </c>
      <c r="G1584" s="13" t="str">
        <f t="shared" si="98"/>
        <v>NEUTRAL</v>
      </c>
      <c r="H1584" s="13" t="str">
        <f t="shared" si="97"/>
        <v>BULLISH DIVERGENCE</v>
      </c>
    </row>
    <row r="1585" spans="1:8" ht="13.5" x14ac:dyDescent="0.25">
      <c r="A1585" s="3">
        <v>44319</v>
      </c>
      <c r="B1585" s="2">
        <v>2.2200000000000002</v>
      </c>
      <c r="C1585" s="2">
        <v>2.2200000000000002</v>
      </c>
      <c r="D1585" s="2">
        <v>437536</v>
      </c>
      <c r="E1585" s="2">
        <f t="shared" si="96"/>
        <v>45569829</v>
      </c>
      <c r="F1585" s="13" t="str">
        <f t="shared" si="99"/>
        <v>BEARISH</v>
      </c>
      <c r="G1585" s="13" t="str">
        <f t="shared" si="98"/>
        <v>NEUTRAL</v>
      </c>
      <c r="H1585" s="13" t="str">
        <f t="shared" si="97"/>
        <v>CONFIRMED BEARISH</v>
      </c>
    </row>
    <row r="1586" spans="1:8" ht="13.5" x14ac:dyDescent="0.25">
      <c r="A1586" s="3">
        <v>44320</v>
      </c>
      <c r="B1586" s="2">
        <v>2.23</v>
      </c>
      <c r="C1586" s="2">
        <v>2.23</v>
      </c>
      <c r="D1586" s="2">
        <v>177246</v>
      </c>
      <c r="E1586" s="2">
        <f t="shared" si="96"/>
        <v>45747075</v>
      </c>
      <c r="F1586" s="13" t="str">
        <f t="shared" si="99"/>
        <v>BEARISH</v>
      </c>
      <c r="G1586" s="13" t="str">
        <f t="shared" si="98"/>
        <v>NEUTRAL</v>
      </c>
      <c r="H1586" s="13" t="str">
        <f t="shared" si="97"/>
        <v>NEUTRAL</v>
      </c>
    </row>
    <row r="1587" spans="1:8" ht="13.5" x14ac:dyDescent="0.25">
      <c r="A1587" s="3">
        <v>44321</v>
      </c>
      <c r="B1587" s="2">
        <v>2.25</v>
      </c>
      <c r="C1587" s="2">
        <v>2.25</v>
      </c>
      <c r="D1587" s="2">
        <v>170152</v>
      </c>
      <c r="E1587" s="2">
        <f t="shared" si="96"/>
        <v>45917227</v>
      </c>
      <c r="F1587" s="13" t="str">
        <f t="shared" si="99"/>
        <v>BEARISH</v>
      </c>
      <c r="G1587" s="13" t="str">
        <f t="shared" si="98"/>
        <v>NEUTRAL</v>
      </c>
      <c r="H1587" s="13" t="str">
        <f t="shared" si="97"/>
        <v>BEARISH DIVERGENCE</v>
      </c>
    </row>
    <row r="1588" spans="1:8" ht="13.5" x14ac:dyDescent="0.25">
      <c r="A1588" s="3">
        <v>44322</v>
      </c>
      <c r="B1588" s="2">
        <v>2.2799999999999998</v>
      </c>
      <c r="C1588" s="2">
        <v>2.2799999999999998</v>
      </c>
      <c r="D1588" s="2">
        <v>546837</v>
      </c>
      <c r="E1588" s="2">
        <f t="shared" si="96"/>
        <v>46464064</v>
      </c>
      <c r="F1588" s="13" t="str">
        <f t="shared" si="99"/>
        <v>BULLISH</v>
      </c>
      <c r="G1588" s="13" t="str">
        <f t="shared" si="98"/>
        <v>NEUTRAL</v>
      </c>
      <c r="H1588" s="13" t="str">
        <f t="shared" si="97"/>
        <v>CONFIRMED BULLISH</v>
      </c>
    </row>
    <row r="1589" spans="1:8" ht="13.5" x14ac:dyDescent="0.25">
      <c r="A1589" s="3">
        <v>44323</v>
      </c>
      <c r="B1589" s="2">
        <v>2.25</v>
      </c>
      <c r="C1589" s="2">
        <v>2.25</v>
      </c>
      <c r="D1589" s="2">
        <v>218441</v>
      </c>
      <c r="E1589" s="2">
        <f t="shared" si="96"/>
        <v>46245623</v>
      </c>
      <c r="F1589" s="13" t="str">
        <f t="shared" si="99"/>
        <v>BULLISH</v>
      </c>
      <c r="G1589" s="13" t="str">
        <f t="shared" si="98"/>
        <v>NEUTRAL</v>
      </c>
      <c r="H1589" s="13" t="str">
        <f t="shared" si="97"/>
        <v>CONFIRMED BULLISH</v>
      </c>
    </row>
    <row r="1590" spans="1:8" ht="13.5" x14ac:dyDescent="0.25">
      <c r="A1590" s="3">
        <v>44326</v>
      </c>
      <c r="B1590" s="2">
        <v>2.27</v>
      </c>
      <c r="C1590" s="2">
        <v>2.27</v>
      </c>
      <c r="D1590" s="2">
        <v>95786</v>
      </c>
      <c r="E1590" s="2">
        <f t="shared" si="96"/>
        <v>46341409</v>
      </c>
      <c r="F1590" s="13" t="str">
        <f t="shared" si="99"/>
        <v>BULLISH</v>
      </c>
      <c r="G1590" s="13" t="str">
        <f t="shared" si="98"/>
        <v>NEUTRAL</v>
      </c>
      <c r="H1590" s="13" t="str">
        <f t="shared" si="97"/>
        <v>CONFIRMED BULLISH</v>
      </c>
    </row>
    <row r="1591" spans="1:8" ht="13.5" x14ac:dyDescent="0.25">
      <c r="A1591" s="3">
        <v>44327</v>
      </c>
      <c r="B1591" s="2">
        <v>2.2400000000000002</v>
      </c>
      <c r="C1591" s="2">
        <v>2.2400000000000002</v>
      </c>
      <c r="D1591" s="2">
        <v>313114</v>
      </c>
      <c r="E1591" s="2">
        <f t="shared" si="96"/>
        <v>46028295</v>
      </c>
      <c r="F1591" s="13" t="str">
        <f t="shared" si="99"/>
        <v>BULLISH</v>
      </c>
      <c r="G1591" s="13" t="str">
        <f t="shared" si="98"/>
        <v>NEUTRAL</v>
      </c>
      <c r="H1591" s="13" t="str">
        <f t="shared" si="97"/>
        <v>CONFIRMED BULLISH</v>
      </c>
    </row>
    <row r="1592" spans="1:8" ht="13.5" x14ac:dyDescent="0.25">
      <c r="A1592" s="3">
        <v>44333</v>
      </c>
      <c r="B1592" s="2">
        <v>2.2400000000000002</v>
      </c>
      <c r="C1592" s="2">
        <v>2.2400000000000002</v>
      </c>
      <c r="D1592" s="2">
        <v>93812</v>
      </c>
      <c r="E1592" s="2">
        <f t="shared" si="96"/>
        <v>46028295</v>
      </c>
      <c r="F1592" s="13" t="str">
        <f t="shared" si="99"/>
        <v>BULLISH</v>
      </c>
      <c r="G1592" s="13" t="str">
        <f t="shared" si="98"/>
        <v>NEUTRAL</v>
      </c>
      <c r="H1592" s="13" t="str">
        <f t="shared" si="97"/>
        <v>BULLISH DIVERGENCE</v>
      </c>
    </row>
    <row r="1593" spans="1:8" ht="13.5" x14ac:dyDescent="0.25">
      <c r="A1593" s="3">
        <v>44334</v>
      </c>
      <c r="B1593" s="2">
        <v>2.25</v>
      </c>
      <c r="C1593" s="2">
        <v>2.25</v>
      </c>
      <c r="D1593" s="2">
        <v>154676</v>
      </c>
      <c r="E1593" s="2">
        <f t="shared" si="96"/>
        <v>46182971</v>
      </c>
      <c r="F1593" s="13" t="str">
        <f t="shared" si="99"/>
        <v>BEARISH</v>
      </c>
      <c r="G1593" s="13" t="str">
        <f t="shared" si="98"/>
        <v>NEUTRAL</v>
      </c>
      <c r="H1593" s="13" t="str">
        <f t="shared" si="97"/>
        <v>CONFIRMED BEARISH</v>
      </c>
    </row>
    <row r="1594" spans="1:8" ht="13.5" x14ac:dyDescent="0.25">
      <c r="A1594" s="3">
        <v>44335</v>
      </c>
      <c r="B1594" s="2">
        <v>2.23</v>
      </c>
      <c r="C1594" s="2">
        <v>2.23</v>
      </c>
      <c r="D1594" s="2">
        <v>195348</v>
      </c>
      <c r="E1594" s="2">
        <f t="shared" si="96"/>
        <v>45987623</v>
      </c>
      <c r="F1594" s="13" t="str">
        <f t="shared" si="99"/>
        <v>BEARISH</v>
      </c>
      <c r="G1594" s="13" t="str">
        <f t="shared" si="98"/>
        <v>NEUTRAL</v>
      </c>
      <c r="H1594" s="13" t="str">
        <f t="shared" si="97"/>
        <v>CONFIRMED BEARISH</v>
      </c>
    </row>
    <row r="1595" spans="1:8" ht="13.5" x14ac:dyDescent="0.25">
      <c r="A1595" s="3">
        <v>44336</v>
      </c>
      <c r="B1595" s="2">
        <v>2.2200000000000002</v>
      </c>
      <c r="C1595" s="2">
        <v>2.2200000000000002</v>
      </c>
      <c r="D1595" s="2">
        <v>69023</v>
      </c>
      <c r="E1595" s="2">
        <f t="shared" si="96"/>
        <v>45918600</v>
      </c>
      <c r="F1595" s="13" t="str">
        <f t="shared" si="99"/>
        <v>BEARISH</v>
      </c>
      <c r="G1595" s="13" t="str">
        <f t="shared" si="98"/>
        <v>NEUTRAL</v>
      </c>
      <c r="H1595" s="13" t="str">
        <f t="shared" si="97"/>
        <v>CONFIRMED BEARISH</v>
      </c>
    </row>
    <row r="1596" spans="1:8" ht="13.5" x14ac:dyDescent="0.25">
      <c r="A1596" s="3">
        <v>44337</v>
      </c>
      <c r="B1596" s="2">
        <v>2.2000000000000002</v>
      </c>
      <c r="C1596" s="2">
        <v>2.2000000000000002</v>
      </c>
      <c r="D1596" s="2">
        <v>191538</v>
      </c>
      <c r="E1596" s="2">
        <f t="shared" si="96"/>
        <v>45727062</v>
      </c>
      <c r="F1596" s="13" t="str">
        <f t="shared" si="99"/>
        <v>BEARISH</v>
      </c>
      <c r="G1596" s="13" t="str">
        <f t="shared" si="98"/>
        <v>NEUTRAL</v>
      </c>
      <c r="H1596" s="13" t="str">
        <f t="shared" si="97"/>
        <v>CONFIRMED BEARISH</v>
      </c>
    </row>
    <row r="1597" spans="1:8" ht="13.5" x14ac:dyDescent="0.25">
      <c r="A1597" s="3">
        <v>44340</v>
      </c>
      <c r="B1597" s="2">
        <v>2.19</v>
      </c>
      <c r="C1597" s="2">
        <v>2.19</v>
      </c>
      <c r="D1597" s="2">
        <v>107813</v>
      </c>
      <c r="E1597" s="2">
        <f t="shared" si="96"/>
        <v>45619249</v>
      </c>
      <c r="F1597" s="13" t="str">
        <f t="shared" si="99"/>
        <v>BEARISH</v>
      </c>
      <c r="G1597" s="13" t="str">
        <f t="shared" si="98"/>
        <v>NEUTRAL</v>
      </c>
      <c r="H1597" s="13" t="str">
        <f t="shared" si="97"/>
        <v>CONFIRMED BEARISH</v>
      </c>
    </row>
    <row r="1598" spans="1:8" ht="13.5" x14ac:dyDescent="0.25">
      <c r="A1598" s="3">
        <v>44341</v>
      </c>
      <c r="B1598" s="2">
        <v>2.17</v>
      </c>
      <c r="C1598" s="2">
        <v>2.17</v>
      </c>
      <c r="D1598" s="2">
        <v>215250</v>
      </c>
      <c r="E1598" s="2">
        <f t="shared" si="96"/>
        <v>45403999</v>
      </c>
      <c r="F1598" s="13" t="str">
        <f t="shared" si="99"/>
        <v>BEARISH</v>
      </c>
      <c r="G1598" s="13" t="str">
        <f t="shared" si="98"/>
        <v>NEUTRAL</v>
      </c>
      <c r="H1598" s="13" t="str">
        <f t="shared" si="97"/>
        <v>CONFIRMED BEARISH</v>
      </c>
    </row>
    <row r="1599" spans="1:8" ht="13.5" x14ac:dyDescent="0.25">
      <c r="A1599" s="3">
        <v>44342</v>
      </c>
      <c r="B1599" s="2">
        <v>2.19</v>
      </c>
      <c r="C1599" s="2">
        <v>2.19</v>
      </c>
      <c r="D1599" s="2">
        <v>26653</v>
      </c>
      <c r="E1599" s="2">
        <f t="shared" si="96"/>
        <v>45430652</v>
      </c>
      <c r="F1599" s="13" t="str">
        <f t="shared" si="99"/>
        <v>BEARISH</v>
      </c>
      <c r="G1599" s="13" t="str">
        <f t="shared" si="98"/>
        <v>NEUTRAL</v>
      </c>
      <c r="H1599" s="13" t="str">
        <f t="shared" si="97"/>
        <v>CONFIRMED BEARISH</v>
      </c>
    </row>
    <row r="1600" spans="1:8" ht="13.5" x14ac:dyDescent="0.25">
      <c r="A1600" s="3">
        <v>44343</v>
      </c>
      <c r="B1600" s="2">
        <v>2.2000000000000002</v>
      </c>
      <c r="C1600" s="2">
        <v>2.2000000000000002</v>
      </c>
      <c r="D1600" s="2">
        <v>81910</v>
      </c>
      <c r="E1600" s="2">
        <f t="shared" si="96"/>
        <v>45512562</v>
      </c>
      <c r="F1600" s="13" t="str">
        <f t="shared" si="99"/>
        <v>BEARISH</v>
      </c>
      <c r="G1600" s="13" t="str">
        <f t="shared" si="98"/>
        <v>NEUTRAL</v>
      </c>
      <c r="H1600" s="13" t="str">
        <f t="shared" si="97"/>
        <v>CONFIRMED BEARISH</v>
      </c>
    </row>
    <row r="1601" spans="1:8" ht="13.5" x14ac:dyDescent="0.25">
      <c r="A1601" s="3">
        <v>44344</v>
      </c>
      <c r="B1601" s="2">
        <v>2.2200000000000002</v>
      </c>
      <c r="C1601" s="2">
        <v>2.2200000000000002</v>
      </c>
      <c r="D1601" s="2">
        <v>68252</v>
      </c>
      <c r="E1601" s="2">
        <f t="shared" si="96"/>
        <v>45580814</v>
      </c>
      <c r="F1601" s="13" t="str">
        <f t="shared" si="99"/>
        <v>BEARISH</v>
      </c>
      <c r="G1601" s="13" t="str">
        <f t="shared" si="98"/>
        <v>NEUTRAL</v>
      </c>
      <c r="H1601" s="13" t="str">
        <f t="shared" si="97"/>
        <v>BEARISH DIVERGENCE</v>
      </c>
    </row>
    <row r="1602" spans="1:8" ht="13.5" x14ac:dyDescent="0.25">
      <c r="A1602" s="3">
        <v>44347</v>
      </c>
      <c r="B1602" s="2">
        <v>2.2200000000000002</v>
      </c>
      <c r="C1602" s="2">
        <v>2.2200000000000002</v>
      </c>
      <c r="D1602" s="2">
        <v>49495</v>
      </c>
      <c r="E1602" s="2">
        <f t="shared" si="96"/>
        <v>45580814</v>
      </c>
      <c r="F1602" s="13" t="str">
        <f t="shared" si="99"/>
        <v>BEARISH</v>
      </c>
      <c r="G1602" s="13" t="str">
        <f t="shared" si="98"/>
        <v>NEUTRAL</v>
      </c>
      <c r="H1602" s="13" t="str">
        <f t="shared" si="97"/>
        <v>BEARISH DIVERGENCE</v>
      </c>
    </row>
    <row r="1603" spans="1:8" ht="13.5" x14ac:dyDescent="0.25">
      <c r="A1603" s="3">
        <v>44348</v>
      </c>
      <c r="B1603" s="2">
        <v>2.23</v>
      </c>
      <c r="C1603" s="2">
        <v>2.23</v>
      </c>
      <c r="D1603" s="2">
        <v>66717</v>
      </c>
      <c r="E1603" s="2">
        <f t="shared" si="96"/>
        <v>45647531</v>
      </c>
      <c r="F1603" s="13" t="str">
        <f t="shared" si="99"/>
        <v>BULLISH</v>
      </c>
      <c r="G1603" s="13" t="str">
        <f t="shared" si="98"/>
        <v>NEUTRAL</v>
      </c>
      <c r="H1603" s="13" t="str">
        <f t="shared" si="97"/>
        <v>CONFIRMED BULLISH</v>
      </c>
    </row>
    <row r="1604" spans="1:8" ht="13.5" x14ac:dyDescent="0.25">
      <c r="A1604" s="3">
        <v>44349</v>
      </c>
      <c r="B1604" s="2">
        <v>2.2400000000000002</v>
      </c>
      <c r="C1604" s="2">
        <v>2.2400000000000002</v>
      </c>
      <c r="D1604" s="2">
        <v>149610</v>
      </c>
      <c r="E1604" s="2">
        <f t="shared" ref="E1604:E1667" si="100">IF(B1604&gt;B1603, E1603+D1604, IF(B1604&lt;B1603, E1603-D1604, E1603))</f>
        <v>45797141</v>
      </c>
      <c r="F1604" s="13" t="str">
        <f t="shared" si="99"/>
        <v>BULLISH</v>
      </c>
      <c r="G1604" s="13" t="str">
        <f t="shared" si="98"/>
        <v>NEUTRAL</v>
      </c>
      <c r="H1604" s="13" t="str">
        <f t="shared" si="97"/>
        <v>CONFIRMED BULLISH</v>
      </c>
    </row>
    <row r="1605" spans="1:8" ht="13.5" x14ac:dyDescent="0.25">
      <c r="A1605" s="3">
        <v>44350</v>
      </c>
      <c r="B1605" s="2">
        <v>2.2200000000000002</v>
      </c>
      <c r="C1605" s="2">
        <v>2.2200000000000002</v>
      </c>
      <c r="D1605" s="2">
        <v>53393</v>
      </c>
      <c r="E1605" s="2">
        <f t="shared" si="100"/>
        <v>45743748</v>
      </c>
      <c r="F1605" s="13" t="str">
        <f t="shared" si="99"/>
        <v>BULLISH</v>
      </c>
      <c r="G1605" s="13" t="str">
        <f t="shared" si="98"/>
        <v>NEUTRAL</v>
      </c>
      <c r="H1605" s="13" t="str">
        <f t="shared" si="97"/>
        <v>CONFIRMED BULLISH</v>
      </c>
    </row>
    <row r="1606" spans="1:8" ht="13.5" x14ac:dyDescent="0.25">
      <c r="A1606" s="3">
        <v>44351</v>
      </c>
      <c r="B1606" s="2">
        <v>2.21</v>
      </c>
      <c r="C1606" s="2">
        <v>2.21</v>
      </c>
      <c r="D1606" s="2">
        <v>122192</v>
      </c>
      <c r="E1606" s="2">
        <f t="shared" si="100"/>
        <v>45621556</v>
      </c>
      <c r="F1606" s="13" t="str">
        <f t="shared" si="99"/>
        <v>BULLISH</v>
      </c>
      <c r="G1606" s="13" t="str">
        <f t="shared" si="98"/>
        <v>NEUTRAL</v>
      </c>
      <c r="H1606" s="13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v>44354</v>
      </c>
      <c r="B1607" s="2">
        <v>2.1800000000000002</v>
      </c>
      <c r="C1607" s="2">
        <v>2.1800000000000002</v>
      </c>
      <c r="D1607" s="2">
        <v>143979</v>
      </c>
      <c r="E1607" s="2">
        <f t="shared" si="100"/>
        <v>45477577</v>
      </c>
      <c r="F1607" s="13" t="str">
        <f t="shared" si="99"/>
        <v>BEARISH</v>
      </c>
      <c r="G1607" s="13" t="str">
        <f t="shared" ref="G1607:G1670" si="102">IF((E1607-E1602)/E1602 &gt; 0.02, "STRONG",
 IF((E1607-E1602)/E1602 &lt; -0.02, "WEAK", "NEUTRAL"))</f>
        <v>NEUTRAL</v>
      </c>
      <c r="H1607" s="13" t="str">
        <f t="shared" si="101"/>
        <v>CONFIRMED BEARISH</v>
      </c>
    </row>
    <row r="1608" spans="1:8" ht="13.5" x14ac:dyDescent="0.25">
      <c r="A1608" s="3">
        <v>44355</v>
      </c>
      <c r="B1608" s="2">
        <v>2.12</v>
      </c>
      <c r="C1608" s="2">
        <v>2.12</v>
      </c>
      <c r="D1608" s="2">
        <v>299979</v>
      </c>
      <c r="E1608" s="2">
        <f t="shared" si="100"/>
        <v>45177598</v>
      </c>
      <c r="F1608" s="13" t="str">
        <f t="shared" ref="F1608:F1671" si="103">IF(E1608&gt;E1603,"BULLISH",IF(E1608&lt;E1603,"BEARISH","NEUTRAL"))</f>
        <v>BEARISH</v>
      </c>
      <c r="G1608" s="13" t="str">
        <f t="shared" si="102"/>
        <v>NEUTRAL</v>
      </c>
      <c r="H1608" s="13" t="str">
        <f t="shared" si="101"/>
        <v>CONFIRMED BEARISH</v>
      </c>
    </row>
    <row r="1609" spans="1:8" ht="13.5" x14ac:dyDescent="0.25">
      <c r="A1609" s="3">
        <v>44356</v>
      </c>
      <c r="B1609" s="2">
        <v>2.17</v>
      </c>
      <c r="C1609" s="2">
        <v>2.17</v>
      </c>
      <c r="D1609" s="2">
        <v>131280</v>
      </c>
      <c r="E1609" s="2">
        <f t="shared" si="100"/>
        <v>45308878</v>
      </c>
      <c r="F1609" s="13" t="str">
        <f t="shared" si="103"/>
        <v>BEARISH</v>
      </c>
      <c r="G1609" s="13" t="str">
        <f t="shared" si="102"/>
        <v>NEUTRAL</v>
      </c>
      <c r="H1609" s="13" t="str">
        <f t="shared" si="101"/>
        <v>CONFIRMED BEARISH</v>
      </c>
    </row>
    <row r="1610" spans="1:8" ht="13.5" x14ac:dyDescent="0.25">
      <c r="A1610" s="3">
        <v>44357</v>
      </c>
      <c r="B1610" s="2">
        <v>2.19</v>
      </c>
      <c r="C1610" s="2">
        <v>2.19</v>
      </c>
      <c r="D1610" s="2">
        <v>154445</v>
      </c>
      <c r="E1610" s="2">
        <f t="shared" si="100"/>
        <v>45463323</v>
      </c>
      <c r="F1610" s="13" t="str">
        <f t="shared" si="103"/>
        <v>BEARISH</v>
      </c>
      <c r="G1610" s="13" t="str">
        <f t="shared" si="102"/>
        <v>NEUTRAL</v>
      </c>
      <c r="H1610" s="13" t="str">
        <f t="shared" si="101"/>
        <v>CONFIRMED BEARISH</v>
      </c>
    </row>
    <row r="1611" spans="1:8" ht="13.5" x14ac:dyDescent="0.25">
      <c r="A1611" s="3">
        <v>44358</v>
      </c>
      <c r="B1611" s="2">
        <v>2.16</v>
      </c>
      <c r="C1611" s="2">
        <v>2.16</v>
      </c>
      <c r="D1611" s="2">
        <v>101629</v>
      </c>
      <c r="E1611" s="2">
        <f t="shared" si="100"/>
        <v>45361694</v>
      </c>
      <c r="F1611" s="13" t="str">
        <f t="shared" si="103"/>
        <v>BEARISH</v>
      </c>
      <c r="G1611" s="13" t="str">
        <f t="shared" si="102"/>
        <v>NEUTRAL</v>
      </c>
      <c r="H1611" s="13" t="str">
        <f t="shared" si="101"/>
        <v>CONFIRMED BEARISH</v>
      </c>
    </row>
    <row r="1612" spans="1:8" ht="13.5" x14ac:dyDescent="0.25">
      <c r="A1612" s="3">
        <v>44361</v>
      </c>
      <c r="B1612" s="2">
        <v>2.12</v>
      </c>
      <c r="C1612" s="2">
        <v>2.12</v>
      </c>
      <c r="D1612" s="2">
        <v>88270</v>
      </c>
      <c r="E1612" s="2">
        <f t="shared" si="100"/>
        <v>45273424</v>
      </c>
      <c r="F1612" s="13" t="str">
        <f t="shared" si="103"/>
        <v>BEARISH</v>
      </c>
      <c r="G1612" s="13" t="str">
        <f t="shared" si="102"/>
        <v>NEUTRAL</v>
      </c>
      <c r="H1612" s="13" t="str">
        <f t="shared" si="101"/>
        <v>CONFIRMED BEARISH</v>
      </c>
    </row>
    <row r="1613" spans="1:8" ht="13.5" x14ac:dyDescent="0.25">
      <c r="A1613" s="3">
        <v>44362</v>
      </c>
      <c r="B1613" s="2">
        <v>2.0499999999999998</v>
      </c>
      <c r="C1613" s="2">
        <v>2.0499999999999998</v>
      </c>
      <c r="D1613" s="2">
        <v>619958</v>
      </c>
      <c r="E1613" s="2">
        <f t="shared" si="100"/>
        <v>44653466</v>
      </c>
      <c r="F1613" s="13" t="str">
        <f t="shared" si="103"/>
        <v>BEARISH</v>
      </c>
      <c r="G1613" s="13" t="str">
        <f t="shared" si="102"/>
        <v>NEUTRAL</v>
      </c>
      <c r="H1613" s="13" t="str">
        <f t="shared" si="101"/>
        <v>CONFIRMED BEARISH</v>
      </c>
    </row>
    <row r="1614" spans="1:8" ht="13.5" x14ac:dyDescent="0.25">
      <c r="A1614" s="3">
        <v>44363</v>
      </c>
      <c r="B1614" s="2">
        <v>2.08</v>
      </c>
      <c r="C1614" s="2">
        <v>2.08</v>
      </c>
      <c r="D1614" s="2">
        <v>328037</v>
      </c>
      <c r="E1614" s="2">
        <f t="shared" si="100"/>
        <v>44981503</v>
      </c>
      <c r="F1614" s="13" t="str">
        <f t="shared" si="103"/>
        <v>BEARISH</v>
      </c>
      <c r="G1614" s="13" t="str">
        <f t="shared" si="102"/>
        <v>NEUTRAL</v>
      </c>
      <c r="H1614" s="13" t="str">
        <f t="shared" si="101"/>
        <v>CONFIRMED BEARISH</v>
      </c>
    </row>
    <row r="1615" spans="1:8" ht="13.5" x14ac:dyDescent="0.25">
      <c r="A1615" s="3">
        <v>44364</v>
      </c>
      <c r="B1615" s="2">
        <v>2.0499999999999998</v>
      </c>
      <c r="C1615" s="2">
        <v>2.0499999999999998</v>
      </c>
      <c r="D1615" s="2">
        <v>183205</v>
      </c>
      <c r="E1615" s="2">
        <f t="shared" si="100"/>
        <v>44798298</v>
      </c>
      <c r="F1615" s="13" t="str">
        <f t="shared" si="103"/>
        <v>BEARISH</v>
      </c>
      <c r="G1615" s="13" t="str">
        <f t="shared" si="102"/>
        <v>NEUTRAL</v>
      </c>
      <c r="H1615" s="13" t="str">
        <f t="shared" si="101"/>
        <v>CONFIRMED BEARISH</v>
      </c>
    </row>
    <row r="1616" spans="1:8" ht="13.5" x14ac:dyDescent="0.25">
      <c r="A1616" s="3">
        <v>44365</v>
      </c>
      <c r="B1616" s="2">
        <v>1.96</v>
      </c>
      <c r="C1616" s="2">
        <v>1.96</v>
      </c>
      <c r="D1616" s="2">
        <v>555674</v>
      </c>
      <c r="E1616" s="2">
        <f t="shared" si="100"/>
        <v>44242624</v>
      </c>
      <c r="F1616" s="13" t="str">
        <f t="shared" si="103"/>
        <v>BEARISH</v>
      </c>
      <c r="G1616" s="13" t="str">
        <f t="shared" si="102"/>
        <v>WEAK</v>
      </c>
      <c r="H1616" s="13" t="str">
        <f t="shared" si="101"/>
        <v>CONFIRMED BEARISH</v>
      </c>
    </row>
    <row r="1617" spans="1:8" ht="13.5" x14ac:dyDescent="0.25">
      <c r="A1617" s="3">
        <v>44368</v>
      </c>
      <c r="B1617" s="2">
        <v>2</v>
      </c>
      <c r="C1617" s="2">
        <v>2</v>
      </c>
      <c r="D1617" s="2">
        <v>824442</v>
      </c>
      <c r="E1617" s="2">
        <f t="shared" si="100"/>
        <v>45067066</v>
      </c>
      <c r="F1617" s="13" t="str">
        <f t="shared" si="103"/>
        <v>BEARISH</v>
      </c>
      <c r="G1617" s="13" t="str">
        <f t="shared" si="102"/>
        <v>NEUTRAL</v>
      </c>
      <c r="H1617" s="13" t="str">
        <f t="shared" si="101"/>
        <v>CONFIRMED BEARISH</v>
      </c>
    </row>
    <row r="1618" spans="1:8" ht="13.5" x14ac:dyDescent="0.25">
      <c r="A1618" s="3">
        <v>44369</v>
      </c>
      <c r="B1618" s="2">
        <v>1.99</v>
      </c>
      <c r="C1618" s="2">
        <v>1.99</v>
      </c>
      <c r="D1618" s="2">
        <v>153967</v>
      </c>
      <c r="E1618" s="2">
        <f t="shared" si="100"/>
        <v>44913099</v>
      </c>
      <c r="F1618" s="13" t="str">
        <f t="shared" si="103"/>
        <v>BULLISH</v>
      </c>
      <c r="G1618" s="13" t="str">
        <f t="shared" si="102"/>
        <v>NEUTRAL</v>
      </c>
      <c r="H1618" s="13" t="str">
        <f t="shared" si="101"/>
        <v>BULLISH DIVERGENCE</v>
      </c>
    </row>
    <row r="1619" spans="1:8" ht="13.5" x14ac:dyDescent="0.25">
      <c r="A1619" s="3">
        <v>44370</v>
      </c>
      <c r="B1619" s="2">
        <v>1.99</v>
      </c>
      <c r="C1619" s="2">
        <v>1.99</v>
      </c>
      <c r="D1619" s="2">
        <v>0</v>
      </c>
      <c r="E1619" s="2">
        <f t="shared" si="100"/>
        <v>44913099</v>
      </c>
      <c r="F1619" s="13" t="str">
        <f t="shared" si="103"/>
        <v>BEARISH</v>
      </c>
      <c r="G1619" s="13" t="str">
        <f t="shared" si="102"/>
        <v>NEUTRAL</v>
      </c>
      <c r="H1619" s="13" t="str">
        <f t="shared" si="101"/>
        <v>CONFIRMED BEARISH</v>
      </c>
    </row>
    <row r="1620" spans="1:8" ht="13.5" x14ac:dyDescent="0.25">
      <c r="A1620" s="3">
        <v>44371</v>
      </c>
      <c r="B1620" s="2">
        <v>1.99</v>
      </c>
      <c r="C1620" s="2">
        <v>1.99</v>
      </c>
      <c r="D1620" s="2">
        <v>0</v>
      </c>
      <c r="E1620" s="2">
        <f t="shared" si="100"/>
        <v>44913099</v>
      </c>
      <c r="F1620" s="13" t="str">
        <f t="shared" si="103"/>
        <v>BULLISH</v>
      </c>
      <c r="G1620" s="13" t="str">
        <f t="shared" si="102"/>
        <v>NEUTRAL</v>
      </c>
      <c r="H1620" s="13" t="str">
        <f t="shared" si="101"/>
        <v>BULLISH DIVERGENCE</v>
      </c>
    </row>
    <row r="1621" spans="1:8" ht="13.5" x14ac:dyDescent="0.25">
      <c r="A1621" s="3">
        <v>44372</v>
      </c>
      <c r="B1621" s="2">
        <v>1.99</v>
      </c>
      <c r="C1621" s="2">
        <v>1.99</v>
      </c>
      <c r="D1621" s="2">
        <v>0</v>
      </c>
      <c r="E1621" s="2">
        <f t="shared" si="100"/>
        <v>44913099</v>
      </c>
      <c r="F1621" s="13" t="str">
        <f t="shared" si="103"/>
        <v>BULLISH</v>
      </c>
      <c r="G1621" s="13" t="str">
        <f t="shared" si="102"/>
        <v>NEUTRAL</v>
      </c>
      <c r="H1621" s="13" t="str">
        <f t="shared" si="101"/>
        <v>CONFIRMED BULLISH</v>
      </c>
    </row>
    <row r="1622" spans="1:8" ht="13.5" x14ac:dyDescent="0.25">
      <c r="A1622" s="3">
        <v>44375</v>
      </c>
      <c r="B1622" s="2">
        <v>1.91</v>
      </c>
      <c r="C1622" s="2">
        <v>1.91</v>
      </c>
      <c r="D1622" s="2">
        <v>0</v>
      </c>
      <c r="E1622" s="2">
        <f t="shared" si="100"/>
        <v>44913099</v>
      </c>
      <c r="F1622" s="13" t="str">
        <f t="shared" si="103"/>
        <v>BEARISH</v>
      </c>
      <c r="G1622" s="13" t="str">
        <f t="shared" si="102"/>
        <v>NEUTRAL</v>
      </c>
      <c r="H1622" s="13" t="str">
        <f t="shared" si="101"/>
        <v>CONFIRMED BEARISH</v>
      </c>
    </row>
    <row r="1623" spans="1:8" ht="13.5" x14ac:dyDescent="0.25">
      <c r="A1623" s="3">
        <v>44376</v>
      </c>
      <c r="B1623" s="2">
        <v>1.83</v>
      </c>
      <c r="C1623" s="2">
        <v>1.83</v>
      </c>
      <c r="D1623" s="2">
        <v>0</v>
      </c>
      <c r="E1623" s="2">
        <f t="shared" si="100"/>
        <v>44913099</v>
      </c>
      <c r="F1623" s="13" t="str">
        <f t="shared" si="103"/>
        <v>NEUTRAL</v>
      </c>
      <c r="G1623" s="13" t="str">
        <f t="shared" si="102"/>
        <v>NEUTRAL</v>
      </c>
      <c r="H1623" s="13" t="str">
        <f t="shared" si="101"/>
        <v>NEUTRAL</v>
      </c>
    </row>
    <row r="1624" spans="1:8" ht="13.5" x14ac:dyDescent="0.25">
      <c r="A1624" s="3">
        <v>44377</v>
      </c>
      <c r="B1624" s="2">
        <v>1.72</v>
      </c>
      <c r="C1624" s="2">
        <v>1.72</v>
      </c>
      <c r="D1624" s="2">
        <v>122494</v>
      </c>
      <c r="E1624" s="2">
        <f t="shared" si="100"/>
        <v>44790605</v>
      </c>
      <c r="F1624" s="13" t="str">
        <f t="shared" si="103"/>
        <v>BEARISH</v>
      </c>
      <c r="G1624" s="13" t="str">
        <f t="shared" si="102"/>
        <v>NEUTRAL</v>
      </c>
      <c r="H1624" s="13" t="str">
        <f t="shared" si="101"/>
        <v>CONFIRMED BEARISH</v>
      </c>
    </row>
    <row r="1625" spans="1:8" ht="13.5" x14ac:dyDescent="0.25">
      <c r="A1625" s="3">
        <v>44378</v>
      </c>
      <c r="B1625" s="2">
        <v>1.65</v>
      </c>
      <c r="C1625" s="2">
        <v>1.65</v>
      </c>
      <c r="D1625" s="2">
        <v>0</v>
      </c>
      <c r="E1625" s="2">
        <f t="shared" si="100"/>
        <v>44790605</v>
      </c>
      <c r="F1625" s="13" t="str">
        <f t="shared" si="103"/>
        <v>BEARISH</v>
      </c>
      <c r="G1625" s="13" t="str">
        <f t="shared" si="102"/>
        <v>NEUTRAL</v>
      </c>
      <c r="H1625" s="13" t="str">
        <f t="shared" si="101"/>
        <v>CONFIRMED BEARISH</v>
      </c>
    </row>
    <row r="1626" spans="1:8" ht="13.5" x14ac:dyDescent="0.25">
      <c r="A1626" s="3">
        <v>44379</v>
      </c>
      <c r="B1626" s="2">
        <v>1.58</v>
      </c>
      <c r="C1626" s="2">
        <v>1.58</v>
      </c>
      <c r="D1626" s="2">
        <v>0</v>
      </c>
      <c r="E1626" s="2">
        <f t="shared" si="100"/>
        <v>44790605</v>
      </c>
      <c r="F1626" s="13" t="str">
        <f t="shared" si="103"/>
        <v>BEARISH</v>
      </c>
      <c r="G1626" s="13" t="str">
        <f t="shared" si="102"/>
        <v>NEUTRAL</v>
      </c>
      <c r="H1626" s="13" t="str">
        <f t="shared" si="101"/>
        <v>CONFIRMED BEARISH</v>
      </c>
    </row>
    <row r="1627" spans="1:8" ht="13.5" x14ac:dyDescent="0.25">
      <c r="A1627" s="3">
        <v>44382</v>
      </c>
      <c r="B1627" s="2">
        <v>1.6</v>
      </c>
      <c r="C1627" s="2">
        <v>1.6</v>
      </c>
      <c r="D1627" s="2">
        <v>836405</v>
      </c>
      <c r="E1627" s="2">
        <f t="shared" si="100"/>
        <v>45627010</v>
      </c>
      <c r="F1627" s="13" t="str">
        <f t="shared" si="103"/>
        <v>BULLISH</v>
      </c>
      <c r="G1627" s="13" t="str">
        <f t="shared" si="102"/>
        <v>NEUTRAL</v>
      </c>
      <c r="H1627" s="13" t="str">
        <f t="shared" si="101"/>
        <v>BULLISH DIVERGENCE</v>
      </c>
    </row>
    <row r="1628" spans="1:8" ht="13.5" x14ac:dyDescent="0.25">
      <c r="A1628" s="3">
        <v>44383</v>
      </c>
      <c r="B1628" s="2">
        <v>1.61</v>
      </c>
      <c r="C1628" s="2">
        <v>1.61</v>
      </c>
      <c r="D1628" s="2">
        <v>266263</v>
      </c>
      <c r="E1628" s="2">
        <f t="shared" si="100"/>
        <v>45893273</v>
      </c>
      <c r="F1628" s="13" t="str">
        <f t="shared" si="103"/>
        <v>BULLISH</v>
      </c>
      <c r="G1628" s="13" t="str">
        <f t="shared" si="102"/>
        <v>STRONG</v>
      </c>
      <c r="H1628" s="13" t="str">
        <f t="shared" si="101"/>
        <v>BULLISH DIVERGENCE</v>
      </c>
    </row>
    <row r="1629" spans="1:8" ht="13.5" x14ac:dyDescent="0.25">
      <c r="A1629" s="3">
        <v>44384</v>
      </c>
      <c r="B1629" s="2">
        <v>1.64</v>
      </c>
      <c r="C1629" s="2">
        <v>1.64</v>
      </c>
      <c r="D1629" s="2">
        <v>155334</v>
      </c>
      <c r="E1629" s="2">
        <f t="shared" si="100"/>
        <v>46048607</v>
      </c>
      <c r="F1629" s="13" t="str">
        <f t="shared" si="103"/>
        <v>BULLISH</v>
      </c>
      <c r="G1629" s="13" t="str">
        <f t="shared" si="102"/>
        <v>STRONG</v>
      </c>
      <c r="H1629" s="13" t="str">
        <f t="shared" si="101"/>
        <v>BULLISH DIVERGENCE</v>
      </c>
    </row>
    <row r="1630" spans="1:8" ht="13.5" x14ac:dyDescent="0.25">
      <c r="A1630" s="3">
        <v>44385</v>
      </c>
      <c r="B1630" s="2">
        <v>1.65</v>
      </c>
      <c r="C1630" s="2">
        <v>1.65</v>
      </c>
      <c r="D1630" s="2">
        <v>71984</v>
      </c>
      <c r="E1630" s="2">
        <f t="shared" si="100"/>
        <v>46120591</v>
      </c>
      <c r="F1630" s="13" t="str">
        <f t="shared" si="103"/>
        <v>BULLISH</v>
      </c>
      <c r="G1630" s="13" t="str">
        <f t="shared" si="102"/>
        <v>STRONG</v>
      </c>
      <c r="H1630" s="13" t="str">
        <f t="shared" si="101"/>
        <v>NEUTRAL</v>
      </c>
    </row>
    <row r="1631" spans="1:8" ht="13.5" x14ac:dyDescent="0.25">
      <c r="A1631" s="3">
        <v>44386</v>
      </c>
      <c r="B1631" s="2">
        <v>1.63</v>
      </c>
      <c r="C1631" s="2">
        <v>1.63</v>
      </c>
      <c r="D1631" s="2">
        <v>19394</v>
      </c>
      <c r="E1631" s="2">
        <f t="shared" si="100"/>
        <v>46101197</v>
      </c>
      <c r="F1631" s="13" t="str">
        <f t="shared" si="103"/>
        <v>BULLISH</v>
      </c>
      <c r="G1631" s="13" t="str">
        <f t="shared" si="102"/>
        <v>STRONG</v>
      </c>
      <c r="H1631" s="13" t="str">
        <f t="shared" si="101"/>
        <v>CONFIRMED BULLISH</v>
      </c>
    </row>
    <row r="1632" spans="1:8" ht="13.5" x14ac:dyDescent="0.25">
      <c r="A1632" s="3">
        <v>44389</v>
      </c>
      <c r="B1632" s="2">
        <v>1.6</v>
      </c>
      <c r="C1632" s="2">
        <v>1.6</v>
      </c>
      <c r="D1632" s="2">
        <v>87197</v>
      </c>
      <c r="E1632" s="2">
        <f t="shared" si="100"/>
        <v>46014000</v>
      </c>
      <c r="F1632" s="13" t="str">
        <f t="shared" si="103"/>
        <v>BULLISH</v>
      </c>
      <c r="G1632" s="13" t="str">
        <f t="shared" si="102"/>
        <v>NEUTRAL</v>
      </c>
      <c r="H1632" s="13" t="str">
        <f t="shared" si="101"/>
        <v>NEUTRAL</v>
      </c>
    </row>
    <row r="1633" spans="1:8" ht="13.5" x14ac:dyDescent="0.25">
      <c r="A1633" s="3">
        <v>44390</v>
      </c>
      <c r="B1633" s="2">
        <v>1.59</v>
      </c>
      <c r="C1633" s="2">
        <v>1.59</v>
      </c>
      <c r="D1633" s="2">
        <v>76434</v>
      </c>
      <c r="E1633" s="2">
        <f t="shared" si="100"/>
        <v>45937566</v>
      </c>
      <c r="F1633" s="13" t="str">
        <f t="shared" si="103"/>
        <v>BULLISH</v>
      </c>
      <c r="G1633" s="13" t="str">
        <f t="shared" si="102"/>
        <v>NEUTRAL</v>
      </c>
      <c r="H1633" s="13" t="str">
        <f t="shared" si="101"/>
        <v>BULLISH DIVERGENCE</v>
      </c>
    </row>
    <row r="1634" spans="1:8" ht="13.5" x14ac:dyDescent="0.25">
      <c r="A1634" s="3">
        <v>44391</v>
      </c>
      <c r="B1634" s="2">
        <v>1.57</v>
      </c>
      <c r="C1634" s="2">
        <v>1.57</v>
      </c>
      <c r="D1634" s="2">
        <v>80635</v>
      </c>
      <c r="E1634" s="2">
        <f t="shared" si="100"/>
        <v>45856931</v>
      </c>
      <c r="F1634" s="13" t="str">
        <f t="shared" si="103"/>
        <v>BEARISH</v>
      </c>
      <c r="G1634" s="13" t="str">
        <f t="shared" si="102"/>
        <v>NEUTRAL</v>
      </c>
      <c r="H1634" s="13" t="str">
        <f t="shared" si="101"/>
        <v>CONFIRMED BEARISH</v>
      </c>
    </row>
    <row r="1635" spans="1:8" ht="13.5" x14ac:dyDescent="0.25">
      <c r="A1635" s="3">
        <v>44392</v>
      </c>
      <c r="B1635" s="2">
        <v>1.58</v>
      </c>
      <c r="C1635" s="2">
        <v>1.58</v>
      </c>
      <c r="D1635" s="2">
        <v>82893</v>
      </c>
      <c r="E1635" s="2">
        <f t="shared" si="100"/>
        <v>45939824</v>
      </c>
      <c r="F1635" s="13" t="str">
        <f t="shared" si="103"/>
        <v>BEARISH</v>
      </c>
      <c r="G1635" s="13" t="str">
        <f t="shared" si="102"/>
        <v>NEUTRAL</v>
      </c>
      <c r="H1635" s="13" t="str">
        <f t="shared" si="101"/>
        <v>CONFIRMED BEARISH</v>
      </c>
    </row>
    <row r="1636" spans="1:8" ht="13.5" x14ac:dyDescent="0.25">
      <c r="A1636" s="3">
        <v>44393</v>
      </c>
      <c r="B1636" s="2">
        <v>1.58</v>
      </c>
      <c r="C1636" s="2">
        <v>1.58</v>
      </c>
      <c r="D1636" s="2">
        <v>40697</v>
      </c>
      <c r="E1636" s="2">
        <f t="shared" si="100"/>
        <v>45939824</v>
      </c>
      <c r="F1636" s="13" t="str">
        <f t="shared" si="103"/>
        <v>BEARISH</v>
      </c>
      <c r="G1636" s="13" t="str">
        <f t="shared" si="102"/>
        <v>NEUTRAL</v>
      </c>
      <c r="H1636" s="13" t="str">
        <f t="shared" si="101"/>
        <v>CONFIRMED BEARISH</v>
      </c>
    </row>
    <row r="1637" spans="1:8" ht="13.5" x14ac:dyDescent="0.25">
      <c r="A1637" s="3">
        <v>44396</v>
      </c>
      <c r="B1637" s="2">
        <v>1.61</v>
      </c>
      <c r="C1637" s="2">
        <v>1.61</v>
      </c>
      <c r="D1637" s="2">
        <v>34954</v>
      </c>
      <c r="E1637" s="2">
        <f t="shared" si="100"/>
        <v>45974778</v>
      </c>
      <c r="F1637" s="13" t="str">
        <f t="shared" si="103"/>
        <v>BEARISH</v>
      </c>
      <c r="G1637" s="13" t="str">
        <f t="shared" si="102"/>
        <v>NEUTRAL</v>
      </c>
      <c r="H1637" s="13" t="str">
        <f t="shared" si="101"/>
        <v>BEARISH DIVERGENCE</v>
      </c>
    </row>
    <row r="1638" spans="1:8" ht="13.5" x14ac:dyDescent="0.25">
      <c r="A1638" s="3">
        <v>44399</v>
      </c>
      <c r="B1638" s="2">
        <v>1.59</v>
      </c>
      <c r="C1638" s="2">
        <v>1.59</v>
      </c>
      <c r="D1638" s="2">
        <v>34406</v>
      </c>
      <c r="E1638" s="2">
        <f t="shared" si="100"/>
        <v>45940372</v>
      </c>
      <c r="F1638" s="13" t="str">
        <f t="shared" si="103"/>
        <v>BULLISH</v>
      </c>
      <c r="G1638" s="13" t="str">
        <f t="shared" si="102"/>
        <v>NEUTRAL</v>
      </c>
      <c r="H1638" s="13" t="str">
        <f t="shared" si="101"/>
        <v>NEUTRAL</v>
      </c>
    </row>
    <row r="1639" spans="1:8" ht="13.5" x14ac:dyDescent="0.25">
      <c r="A1639" s="3">
        <v>44400</v>
      </c>
      <c r="B1639" s="2">
        <v>1.58</v>
      </c>
      <c r="C1639" s="2">
        <v>1.58</v>
      </c>
      <c r="D1639" s="2">
        <v>19575</v>
      </c>
      <c r="E1639" s="2">
        <f t="shared" si="100"/>
        <v>45920797</v>
      </c>
      <c r="F1639" s="13" t="str">
        <f t="shared" si="103"/>
        <v>BULLISH</v>
      </c>
      <c r="G1639" s="13" t="str">
        <f t="shared" si="102"/>
        <v>NEUTRAL</v>
      </c>
      <c r="H1639" s="13" t="str">
        <f t="shared" si="101"/>
        <v>CONFIRMED BULLISH</v>
      </c>
    </row>
    <row r="1640" spans="1:8" ht="13.5" x14ac:dyDescent="0.25">
      <c r="A1640" s="3">
        <v>44403</v>
      </c>
      <c r="B1640" s="2">
        <v>1.5</v>
      </c>
      <c r="C1640" s="2">
        <v>1.5</v>
      </c>
      <c r="D1640" s="2">
        <v>265858</v>
      </c>
      <c r="E1640" s="2">
        <f t="shared" si="100"/>
        <v>45654939</v>
      </c>
      <c r="F1640" s="13" t="str">
        <f t="shared" si="103"/>
        <v>BEARISH</v>
      </c>
      <c r="G1640" s="13" t="str">
        <f t="shared" si="102"/>
        <v>NEUTRAL</v>
      </c>
      <c r="H1640" s="13" t="str">
        <f t="shared" si="101"/>
        <v>CONFIRMED BEARISH</v>
      </c>
    </row>
    <row r="1641" spans="1:8" ht="13.5" x14ac:dyDescent="0.25">
      <c r="A1641" s="3">
        <v>44404</v>
      </c>
      <c r="B1641" s="2">
        <v>1.56</v>
      </c>
      <c r="C1641" s="2">
        <v>1.56</v>
      </c>
      <c r="D1641" s="2">
        <v>71504</v>
      </c>
      <c r="E1641" s="2">
        <f t="shared" si="100"/>
        <v>45726443</v>
      </c>
      <c r="F1641" s="13" t="str">
        <f t="shared" si="103"/>
        <v>BEARISH</v>
      </c>
      <c r="G1641" s="13" t="str">
        <f t="shared" si="102"/>
        <v>NEUTRAL</v>
      </c>
      <c r="H1641" s="13" t="str">
        <f t="shared" si="101"/>
        <v>CONFIRMED BEARISH</v>
      </c>
    </row>
    <row r="1642" spans="1:8" ht="13.5" x14ac:dyDescent="0.25">
      <c r="A1642" s="3">
        <v>44405</v>
      </c>
      <c r="B1642" s="2">
        <v>1.58</v>
      </c>
      <c r="C1642" s="2">
        <v>1.58</v>
      </c>
      <c r="D1642" s="2">
        <v>97545</v>
      </c>
      <c r="E1642" s="2">
        <f t="shared" si="100"/>
        <v>45823988</v>
      </c>
      <c r="F1642" s="13" t="str">
        <f t="shared" si="103"/>
        <v>BEARISH</v>
      </c>
      <c r="G1642" s="13" t="str">
        <f t="shared" si="102"/>
        <v>NEUTRAL</v>
      </c>
      <c r="H1642" s="13" t="str">
        <f t="shared" si="101"/>
        <v>CONFIRMED BEARISH</v>
      </c>
    </row>
    <row r="1643" spans="1:8" ht="13.5" x14ac:dyDescent="0.25">
      <c r="A1643" s="3">
        <v>44406</v>
      </c>
      <c r="B1643" s="2">
        <v>1.65</v>
      </c>
      <c r="C1643" s="2">
        <v>1.65</v>
      </c>
      <c r="D1643" s="2">
        <v>241325</v>
      </c>
      <c r="E1643" s="2">
        <f t="shared" si="100"/>
        <v>46065313</v>
      </c>
      <c r="F1643" s="13" t="str">
        <f t="shared" si="103"/>
        <v>BULLISH</v>
      </c>
      <c r="G1643" s="13" t="str">
        <f t="shared" si="102"/>
        <v>NEUTRAL</v>
      </c>
      <c r="H1643" s="13" t="str">
        <f t="shared" si="101"/>
        <v>CONFIRMED BULLISH</v>
      </c>
    </row>
    <row r="1644" spans="1:8" ht="13.5" x14ac:dyDescent="0.25">
      <c r="A1644" s="3">
        <v>44407</v>
      </c>
      <c r="B1644" s="2">
        <v>1.68</v>
      </c>
      <c r="C1644" s="2">
        <v>1.68</v>
      </c>
      <c r="D1644" s="2">
        <v>122249</v>
      </c>
      <c r="E1644" s="2">
        <f t="shared" si="100"/>
        <v>46187562</v>
      </c>
      <c r="F1644" s="13" t="str">
        <f t="shared" si="103"/>
        <v>BULLISH</v>
      </c>
      <c r="G1644" s="13" t="str">
        <f t="shared" si="102"/>
        <v>NEUTRAL</v>
      </c>
      <c r="H1644" s="13" t="str">
        <f t="shared" si="101"/>
        <v>CONFIRMED BULLISH</v>
      </c>
    </row>
    <row r="1645" spans="1:8" ht="13.5" x14ac:dyDescent="0.25">
      <c r="A1645" s="3">
        <v>44410</v>
      </c>
      <c r="B1645" s="2">
        <v>1.63</v>
      </c>
      <c r="C1645" s="2">
        <v>1.63</v>
      </c>
      <c r="D1645" s="2">
        <v>63827</v>
      </c>
      <c r="E1645" s="2">
        <f t="shared" si="100"/>
        <v>46123735</v>
      </c>
      <c r="F1645" s="13" t="str">
        <f t="shared" si="103"/>
        <v>BULLISH</v>
      </c>
      <c r="G1645" s="13" t="str">
        <f t="shared" si="102"/>
        <v>NEUTRAL</v>
      </c>
      <c r="H1645" s="13" t="str">
        <f t="shared" si="101"/>
        <v>CONFIRMED BULLISH</v>
      </c>
    </row>
    <row r="1646" spans="1:8" ht="13.5" x14ac:dyDescent="0.25">
      <c r="A1646" s="3">
        <v>44411</v>
      </c>
      <c r="B1646" s="2">
        <v>1.62</v>
      </c>
      <c r="C1646" s="2">
        <v>1.62</v>
      </c>
      <c r="D1646" s="2">
        <v>8514</v>
      </c>
      <c r="E1646" s="2">
        <f t="shared" si="100"/>
        <v>46115221</v>
      </c>
      <c r="F1646" s="13" t="str">
        <f t="shared" si="103"/>
        <v>BULLISH</v>
      </c>
      <c r="G1646" s="13" t="str">
        <f t="shared" si="102"/>
        <v>NEUTRAL</v>
      </c>
      <c r="H1646" s="13" t="str">
        <f t="shared" si="101"/>
        <v>CONFIRMED BULLISH</v>
      </c>
    </row>
    <row r="1647" spans="1:8" ht="13.5" x14ac:dyDescent="0.25">
      <c r="A1647" s="3">
        <v>44412</v>
      </c>
      <c r="B1647" s="2">
        <v>1.58</v>
      </c>
      <c r="C1647" s="2">
        <v>1.58</v>
      </c>
      <c r="D1647" s="2">
        <v>38563</v>
      </c>
      <c r="E1647" s="2">
        <f t="shared" si="100"/>
        <v>46076658</v>
      </c>
      <c r="F1647" s="13" t="str">
        <f t="shared" si="103"/>
        <v>BULLISH</v>
      </c>
      <c r="G1647" s="13" t="str">
        <f t="shared" si="102"/>
        <v>NEUTRAL</v>
      </c>
      <c r="H1647" s="13" t="str">
        <f t="shared" si="101"/>
        <v>NEUTRAL</v>
      </c>
    </row>
    <row r="1648" spans="1:8" ht="13.5" x14ac:dyDescent="0.25">
      <c r="A1648" s="3">
        <v>44413</v>
      </c>
      <c r="B1648" s="2">
        <v>1.62</v>
      </c>
      <c r="C1648" s="2">
        <v>1.62</v>
      </c>
      <c r="D1648" s="2">
        <v>32283</v>
      </c>
      <c r="E1648" s="2">
        <f t="shared" si="100"/>
        <v>46108941</v>
      </c>
      <c r="F1648" s="13" t="str">
        <f t="shared" si="103"/>
        <v>BULLISH</v>
      </c>
      <c r="G1648" s="13" t="str">
        <f t="shared" si="102"/>
        <v>NEUTRAL</v>
      </c>
      <c r="H1648" s="13" t="str">
        <f t="shared" si="101"/>
        <v>BULLISH DIVERGENCE</v>
      </c>
    </row>
    <row r="1649" spans="1:8" ht="13.5" x14ac:dyDescent="0.25">
      <c r="A1649" s="3">
        <v>44414</v>
      </c>
      <c r="B1649" s="2">
        <v>1.6</v>
      </c>
      <c r="C1649" s="2">
        <v>1.6</v>
      </c>
      <c r="D1649" s="2">
        <v>39920</v>
      </c>
      <c r="E1649" s="2">
        <f t="shared" si="100"/>
        <v>46069021</v>
      </c>
      <c r="F1649" s="13" t="str">
        <f t="shared" si="103"/>
        <v>BEARISH</v>
      </c>
      <c r="G1649" s="13" t="str">
        <f t="shared" si="102"/>
        <v>NEUTRAL</v>
      </c>
      <c r="H1649" s="13" t="str">
        <f t="shared" si="101"/>
        <v>CONFIRMED BEARISH</v>
      </c>
    </row>
    <row r="1650" spans="1:8" ht="13.5" x14ac:dyDescent="0.25">
      <c r="A1650" s="3">
        <v>44417</v>
      </c>
      <c r="B1650" s="2">
        <v>1.6</v>
      </c>
      <c r="C1650" s="2">
        <v>1.6</v>
      </c>
      <c r="D1650" s="2">
        <v>40621</v>
      </c>
      <c r="E1650" s="2">
        <f t="shared" si="100"/>
        <v>46069021</v>
      </c>
      <c r="F1650" s="13" t="str">
        <f t="shared" si="103"/>
        <v>BEARISH</v>
      </c>
      <c r="G1650" s="13" t="str">
        <f t="shared" si="102"/>
        <v>NEUTRAL</v>
      </c>
      <c r="H1650" s="13" t="str">
        <f t="shared" si="101"/>
        <v>CONFIRMED BEARISH</v>
      </c>
    </row>
    <row r="1651" spans="1:8" ht="13.5" x14ac:dyDescent="0.25">
      <c r="A1651" s="3">
        <v>44419</v>
      </c>
      <c r="B1651" s="2">
        <v>1.59</v>
      </c>
      <c r="C1651" s="2">
        <v>1.59</v>
      </c>
      <c r="D1651" s="2">
        <v>42946</v>
      </c>
      <c r="E1651" s="2">
        <f t="shared" si="100"/>
        <v>46026075</v>
      </c>
      <c r="F1651" s="13" t="str">
        <f t="shared" si="103"/>
        <v>BEARISH</v>
      </c>
      <c r="G1651" s="13" t="str">
        <f t="shared" si="102"/>
        <v>NEUTRAL</v>
      </c>
      <c r="H1651" s="13" t="str">
        <f t="shared" si="101"/>
        <v>CONFIRMED BEARISH</v>
      </c>
    </row>
    <row r="1652" spans="1:8" ht="13.5" x14ac:dyDescent="0.25">
      <c r="A1652" s="3">
        <v>44420</v>
      </c>
      <c r="B1652" s="2">
        <v>1.56</v>
      </c>
      <c r="C1652" s="2">
        <v>1.56</v>
      </c>
      <c r="D1652" s="2">
        <v>31239</v>
      </c>
      <c r="E1652" s="2">
        <f t="shared" si="100"/>
        <v>45994836</v>
      </c>
      <c r="F1652" s="13" t="str">
        <f t="shared" si="103"/>
        <v>BEARISH</v>
      </c>
      <c r="G1652" s="13" t="str">
        <f t="shared" si="102"/>
        <v>NEUTRAL</v>
      </c>
      <c r="H1652" s="13" t="str">
        <f t="shared" si="101"/>
        <v>CONFIRMED BEARISH</v>
      </c>
    </row>
    <row r="1653" spans="1:8" ht="13.5" x14ac:dyDescent="0.25">
      <c r="A1653" s="3">
        <v>44424</v>
      </c>
      <c r="B1653" s="2">
        <v>1.56</v>
      </c>
      <c r="C1653" s="2">
        <v>1.56</v>
      </c>
      <c r="D1653" s="2">
        <v>35052</v>
      </c>
      <c r="E1653" s="2">
        <f t="shared" si="100"/>
        <v>45994836</v>
      </c>
      <c r="F1653" s="13" t="str">
        <f t="shared" si="103"/>
        <v>BEARISH</v>
      </c>
      <c r="G1653" s="13" t="str">
        <f t="shared" si="102"/>
        <v>NEUTRAL</v>
      </c>
      <c r="H1653" s="13" t="str">
        <f t="shared" si="101"/>
        <v>CONFIRMED BEARISH</v>
      </c>
    </row>
    <row r="1654" spans="1:8" ht="13.5" x14ac:dyDescent="0.25">
      <c r="A1654" s="3">
        <v>44425</v>
      </c>
      <c r="B1654" s="2">
        <v>1.55</v>
      </c>
      <c r="C1654" s="2">
        <v>1.55</v>
      </c>
      <c r="D1654" s="2">
        <v>59844</v>
      </c>
      <c r="E1654" s="2">
        <f t="shared" si="100"/>
        <v>45934992</v>
      </c>
      <c r="F1654" s="13" t="str">
        <f t="shared" si="103"/>
        <v>BEARISH</v>
      </c>
      <c r="G1654" s="13" t="str">
        <f t="shared" si="102"/>
        <v>NEUTRAL</v>
      </c>
      <c r="H1654" s="13" t="str">
        <f t="shared" si="101"/>
        <v>CONFIRMED BEARISH</v>
      </c>
    </row>
    <row r="1655" spans="1:8" ht="13.5" x14ac:dyDescent="0.25">
      <c r="A1655" s="3">
        <v>44426</v>
      </c>
      <c r="B1655" s="2">
        <v>1.53</v>
      </c>
      <c r="C1655" s="2">
        <v>1.53</v>
      </c>
      <c r="D1655" s="2">
        <v>75346</v>
      </c>
      <c r="E1655" s="2">
        <f t="shared" si="100"/>
        <v>45859646</v>
      </c>
      <c r="F1655" s="13" t="str">
        <f t="shared" si="103"/>
        <v>BEARISH</v>
      </c>
      <c r="G1655" s="13" t="str">
        <f t="shared" si="102"/>
        <v>NEUTRAL</v>
      </c>
      <c r="H1655" s="13" t="str">
        <f t="shared" si="101"/>
        <v>CONFIRMED BEARISH</v>
      </c>
    </row>
    <row r="1656" spans="1:8" ht="13.5" x14ac:dyDescent="0.25">
      <c r="A1656" s="3">
        <v>44427</v>
      </c>
      <c r="B1656" s="2">
        <v>1.53</v>
      </c>
      <c r="C1656" s="2">
        <v>1.53</v>
      </c>
      <c r="D1656" s="2">
        <v>34529</v>
      </c>
      <c r="E1656" s="2">
        <f t="shared" si="100"/>
        <v>45859646</v>
      </c>
      <c r="F1656" s="13" t="str">
        <f t="shared" si="103"/>
        <v>BEARISH</v>
      </c>
      <c r="G1656" s="13" t="str">
        <f t="shared" si="102"/>
        <v>NEUTRAL</v>
      </c>
      <c r="H1656" s="13" t="str">
        <f t="shared" si="101"/>
        <v>CONFIRMED BEARISH</v>
      </c>
    </row>
    <row r="1657" spans="1:8" ht="13.5" x14ac:dyDescent="0.25">
      <c r="A1657" s="3">
        <v>44428</v>
      </c>
      <c r="B1657" s="2">
        <v>1.53</v>
      </c>
      <c r="C1657" s="2">
        <v>1.53</v>
      </c>
      <c r="D1657" s="2">
        <v>24951</v>
      </c>
      <c r="E1657" s="2">
        <f t="shared" si="100"/>
        <v>45859646</v>
      </c>
      <c r="F1657" s="13" t="str">
        <f t="shared" si="103"/>
        <v>BEARISH</v>
      </c>
      <c r="G1657" s="13" t="str">
        <f t="shared" si="102"/>
        <v>NEUTRAL</v>
      </c>
      <c r="H1657" s="13" t="str">
        <f t="shared" si="101"/>
        <v>CONFIRMED BEARISH</v>
      </c>
    </row>
    <row r="1658" spans="1:8" ht="13.5" x14ac:dyDescent="0.25">
      <c r="A1658" s="3">
        <v>44431</v>
      </c>
      <c r="B1658" s="2">
        <v>1.53</v>
      </c>
      <c r="C1658" s="2">
        <v>1.53</v>
      </c>
      <c r="D1658" s="2">
        <v>39483</v>
      </c>
      <c r="E1658" s="2">
        <f t="shared" si="100"/>
        <v>45859646</v>
      </c>
      <c r="F1658" s="13" t="str">
        <f t="shared" si="103"/>
        <v>BEARISH</v>
      </c>
      <c r="G1658" s="13" t="str">
        <f t="shared" si="102"/>
        <v>NEUTRAL</v>
      </c>
      <c r="H1658" s="13" t="str">
        <f t="shared" si="101"/>
        <v>CONFIRMED BEARISH</v>
      </c>
    </row>
    <row r="1659" spans="1:8" ht="13.5" x14ac:dyDescent="0.25">
      <c r="A1659" s="3">
        <v>44432</v>
      </c>
      <c r="B1659" s="2">
        <v>1.53</v>
      </c>
      <c r="C1659" s="2">
        <v>1.53</v>
      </c>
      <c r="D1659" s="2">
        <v>52731</v>
      </c>
      <c r="E1659" s="2">
        <f t="shared" si="100"/>
        <v>45859646</v>
      </c>
      <c r="F1659" s="13" t="str">
        <f t="shared" si="103"/>
        <v>BEARISH</v>
      </c>
      <c r="G1659" s="13" t="str">
        <f t="shared" si="102"/>
        <v>NEUTRAL</v>
      </c>
      <c r="H1659" s="13" t="str">
        <f t="shared" si="101"/>
        <v>CONFIRMED BEARISH</v>
      </c>
    </row>
    <row r="1660" spans="1:8" ht="13.5" x14ac:dyDescent="0.25">
      <c r="A1660" s="3">
        <v>44433</v>
      </c>
      <c r="B1660" s="2">
        <v>1.53</v>
      </c>
      <c r="C1660" s="2">
        <v>1.53</v>
      </c>
      <c r="D1660" s="2">
        <v>64945</v>
      </c>
      <c r="E1660" s="2">
        <f t="shared" si="100"/>
        <v>45859646</v>
      </c>
      <c r="F1660" s="13" t="str">
        <f t="shared" si="103"/>
        <v>NEUTRAL</v>
      </c>
      <c r="G1660" s="13" t="str">
        <f t="shared" si="102"/>
        <v>NEUTRAL</v>
      </c>
      <c r="H1660" s="13" t="str">
        <f t="shared" si="101"/>
        <v>NEUTRAL</v>
      </c>
    </row>
    <row r="1661" spans="1:8" ht="13.5" x14ac:dyDescent="0.25">
      <c r="A1661" s="3">
        <v>44434</v>
      </c>
      <c r="B1661" s="2">
        <v>1.53</v>
      </c>
      <c r="C1661" s="2">
        <v>1.53</v>
      </c>
      <c r="D1661" s="2">
        <v>16856</v>
      </c>
      <c r="E1661" s="2">
        <f t="shared" si="100"/>
        <v>45859646</v>
      </c>
      <c r="F1661" s="13" t="str">
        <f t="shared" si="103"/>
        <v>NEUTRAL</v>
      </c>
      <c r="G1661" s="13" t="str">
        <f t="shared" si="102"/>
        <v>NEUTRAL</v>
      </c>
      <c r="H1661" s="13" t="str">
        <f t="shared" si="101"/>
        <v>NEUTRAL</v>
      </c>
    </row>
    <row r="1662" spans="1:8" ht="13.5" x14ac:dyDescent="0.25">
      <c r="A1662" s="3">
        <v>44435</v>
      </c>
      <c r="B1662" s="2">
        <v>1.54</v>
      </c>
      <c r="C1662" s="2">
        <v>1.54</v>
      </c>
      <c r="D1662" s="2">
        <v>58843</v>
      </c>
      <c r="E1662" s="2">
        <f t="shared" si="100"/>
        <v>45918489</v>
      </c>
      <c r="F1662" s="13" t="str">
        <f t="shared" si="103"/>
        <v>BULLISH</v>
      </c>
      <c r="G1662" s="13" t="str">
        <f t="shared" si="102"/>
        <v>NEUTRAL</v>
      </c>
      <c r="H1662" s="13" t="str">
        <f t="shared" si="101"/>
        <v>CONFIRMED BULLISH</v>
      </c>
    </row>
    <row r="1663" spans="1:8" ht="13.5" x14ac:dyDescent="0.25">
      <c r="A1663" s="3">
        <v>44438</v>
      </c>
      <c r="B1663" s="2">
        <v>1.53</v>
      </c>
      <c r="C1663" s="2">
        <v>1.53</v>
      </c>
      <c r="D1663" s="2">
        <v>101</v>
      </c>
      <c r="E1663" s="2">
        <f t="shared" si="100"/>
        <v>45918388</v>
      </c>
      <c r="F1663" s="13" t="str">
        <f t="shared" si="103"/>
        <v>BULLISH</v>
      </c>
      <c r="G1663" s="13" t="str">
        <f t="shared" si="102"/>
        <v>NEUTRAL</v>
      </c>
      <c r="H1663" s="13" t="str">
        <f t="shared" si="101"/>
        <v>NEUTRAL</v>
      </c>
    </row>
    <row r="1664" spans="1:8" ht="13.5" x14ac:dyDescent="0.25">
      <c r="A1664" s="3">
        <v>44439</v>
      </c>
      <c r="B1664" s="2">
        <v>1.57</v>
      </c>
      <c r="C1664" s="2">
        <v>1.57</v>
      </c>
      <c r="D1664" s="2">
        <v>36106</v>
      </c>
      <c r="E1664" s="2">
        <f t="shared" si="100"/>
        <v>45954494</v>
      </c>
      <c r="F1664" s="13" t="str">
        <f t="shared" si="103"/>
        <v>BULLISH</v>
      </c>
      <c r="G1664" s="13" t="str">
        <f t="shared" si="102"/>
        <v>NEUTRAL</v>
      </c>
      <c r="H1664" s="13" t="str">
        <f t="shared" si="101"/>
        <v>CONFIRMED BULLISH</v>
      </c>
    </row>
    <row r="1665" spans="1:8" ht="13.5" x14ac:dyDescent="0.25">
      <c r="A1665" s="3">
        <v>44440</v>
      </c>
      <c r="B1665" s="2">
        <v>1.54</v>
      </c>
      <c r="C1665" s="2">
        <v>1.54</v>
      </c>
      <c r="D1665" s="2">
        <v>38543</v>
      </c>
      <c r="E1665" s="2">
        <f t="shared" si="100"/>
        <v>45915951</v>
      </c>
      <c r="F1665" s="13" t="str">
        <f t="shared" si="103"/>
        <v>BULLISH</v>
      </c>
      <c r="G1665" s="13" t="str">
        <f t="shared" si="102"/>
        <v>NEUTRAL</v>
      </c>
      <c r="H1665" s="13" t="str">
        <f t="shared" si="101"/>
        <v>CONFIRMED BULLISH</v>
      </c>
    </row>
    <row r="1666" spans="1:8" ht="13.5" x14ac:dyDescent="0.25">
      <c r="A1666" s="3">
        <v>44441</v>
      </c>
      <c r="B1666" s="2">
        <v>1.53</v>
      </c>
      <c r="C1666" s="2">
        <v>1.53</v>
      </c>
      <c r="D1666" s="2">
        <v>26245</v>
      </c>
      <c r="E1666" s="2">
        <f t="shared" si="100"/>
        <v>45889706</v>
      </c>
      <c r="F1666" s="13" t="str">
        <f t="shared" si="103"/>
        <v>BULLISH</v>
      </c>
      <c r="G1666" s="13" t="str">
        <f t="shared" si="102"/>
        <v>NEUTRAL</v>
      </c>
      <c r="H1666" s="13" t="str">
        <f t="shared" si="101"/>
        <v>NEUTRAL</v>
      </c>
    </row>
    <row r="1667" spans="1:8" ht="13.5" x14ac:dyDescent="0.25">
      <c r="A1667" s="3">
        <v>44442</v>
      </c>
      <c r="B1667" s="2">
        <v>1.56</v>
      </c>
      <c r="C1667" s="2">
        <v>1.56</v>
      </c>
      <c r="D1667" s="2">
        <v>80113</v>
      </c>
      <c r="E1667" s="2">
        <f t="shared" si="100"/>
        <v>45969819</v>
      </c>
      <c r="F1667" s="13" t="str">
        <f t="shared" si="103"/>
        <v>BULLISH</v>
      </c>
      <c r="G1667" s="13" t="str">
        <f t="shared" si="102"/>
        <v>NEUTRAL</v>
      </c>
      <c r="H1667" s="13" t="str">
        <f t="shared" si="101"/>
        <v>CONFIRMED BULLISH</v>
      </c>
    </row>
    <row r="1668" spans="1:8" ht="13.5" x14ac:dyDescent="0.25">
      <c r="A1668" s="3">
        <v>44445</v>
      </c>
      <c r="B1668" s="2">
        <v>1.52</v>
      </c>
      <c r="C1668" s="2">
        <v>1.52</v>
      </c>
      <c r="D1668" s="2">
        <v>11592</v>
      </c>
      <c r="E1668" s="2">
        <f t="shared" ref="E1668:E1731" si="104">IF(B1668&gt;B1667, E1667+D1668, IF(B1668&lt;B1667, E1667-D1668, E1667))</f>
        <v>45958227</v>
      </c>
      <c r="F1668" s="13" t="str">
        <f t="shared" si="103"/>
        <v>BULLISH</v>
      </c>
      <c r="G1668" s="13" t="str">
        <f t="shared" si="102"/>
        <v>NEUTRAL</v>
      </c>
      <c r="H1668" s="13" t="str">
        <f t="shared" si="101"/>
        <v>BULLISH DIVERGENCE</v>
      </c>
    </row>
    <row r="1669" spans="1:8" ht="13.5" x14ac:dyDescent="0.25">
      <c r="A1669" s="3">
        <v>44446</v>
      </c>
      <c r="B1669" s="2">
        <v>1.54</v>
      </c>
      <c r="C1669" s="2">
        <v>1.54</v>
      </c>
      <c r="D1669" s="2">
        <v>336642</v>
      </c>
      <c r="E1669" s="2">
        <f t="shared" si="104"/>
        <v>46294869</v>
      </c>
      <c r="F1669" s="13" t="str">
        <f t="shared" si="103"/>
        <v>BULLISH</v>
      </c>
      <c r="G1669" s="13" t="str">
        <f t="shared" si="102"/>
        <v>NEUTRAL</v>
      </c>
      <c r="H1669" s="13" t="str">
        <f t="shared" si="101"/>
        <v>BULLISH DIVERGENCE</v>
      </c>
    </row>
    <row r="1670" spans="1:8" ht="13.5" x14ac:dyDescent="0.25">
      <c r="A1670" s="3">
        <v>44447</v>
      </c>
      <c r="B1670" s="2">
        <v>1.52</v>
      </c>
      <c r="C1670" s="2">
        <v>1.52</v>
      </c>
      <c r="D1670" s="2">
        <v>51690</v>
      </c>
      <c r="E1670" s="2">
        <f t="shared" si="104"/>
        <v>46243179</v>
      </c>
      <c r="F1670" s="13" t="str">
        <f t="shared" si="103"/>
        <v>BULLISH</v>
      </c>
      <c r="G1670" s="13" t="str">
        <f t="shared" si="102"/>
        <v>NEUTRAL</v>
      </c>
      <c r="H1670" s="13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v>44448</v>
      </c>
      <c r="B1671" s="2">
        <v>1.5</v>
      </c>
      <c r="C1671" s="2">
        <v>1.5</v>
      </c>
      <c r="D1671" s="2">
        <v>63888</v>
      </c>
      <c r="E1671" s="2">
        <f t="shared" si="104"/>
        <v>46179291</v>
      </c>
      <c r="F1671" s="13" t="str">
        <f t="shared" si="103"/>
        <v>BULLISH</v>
      </c>
      <c r="G1671" s="13" t="str">
        <f t="shared" ref="G1671:G1734" si="106">IF((E1671-E1666)/E1666 &gt; 0.02, "STRONG",
 IF((E1671-E1666)/E1666 &lt; -0.02, "WEAK", "NEUTRAL"))</f>
        <v>NEUTRAL</v>
      </c>
      <c r="H1671" s="13" t="str">
        <f t="shared" si="105"/>
        <v>BULLISH DIVERGENCE</v>
      </c>
    </row>
    <row r="1672" spans="1:8" ht="13.5" x14ac:dyDescent="0.25">
      <c r="A1672" s="3">
        <v>44449</v>
      </c>
      <c r="B1672" s="2">
        <v>1.5</v>
      </c>
      <c r="C1672" s="2">
        <v>1.5</v>
      </c>
      <c r="D1672" s="2">
        <v>11702</v>
      </c>
      <c r="E1672" s="2">
        <f t="shared" si="104"/>
        <v>46179291</v>
      </c>
      <c r="F1672" s="13" t="str">
        <f t="shared" ref="F1672:F1735" si="107">IF(E1672&gt;E1667,"BULLISH",IF(E1672&lt;E1667,"BEARISH","NEUTRAL"))</f>
        <v>BULLISH</v>
      </c>
      <c r="G1672" s="13" t="str">
        <f t="shared" si="106"/>
        <v>NEUTRAL</v>
      </c>
      <c r="H1672" s="13" t="str">
        <f t="shared" si="105"/>
        <v>BULLISH DIVERGENCE</v>
      </c>
    </row>
    <row r="1673" spans="1:8" ht="13.5" x14ac:dyDescent="0.25">
      <c r="A1673" s="3">
        <v>44452</v>
      </c>
      <c r="B1673" s="2">
        <v>1.5</v>
      </c>
      <c r="C1673" s="2">
        <v>1.5</v>
      </c>
      <c r="D1673" s="2">
        <v>7669</v>
      </c>
      <c r="E1673" s="2">
        <f t="shared" si="104"/>
        <v>46179291</v>
      </c>
      <c r="F1673" s="13" t="str">
        <f t="shared" si="107"/>
        <v>BULLISH</v>
      </c>
      <c r="G1673" s="13" t="str">
        <f t="shared" si="106"/>
        <v>NEUTRAL</v>
      </c>
      <c r="H1673" s="13" t="str">
        <f t="shared" si="105"/>
        <v>BULLISH DIVERGENCE</v>
      </c>
    </row>
    <row r="1674" spans="1:8" ht="13.5" x14ac:dyDescent="0.25">
      <c r="A1674" s="3">
        <v>44453</v>
      </c>
      <c r="B1674" s="2">
        <v>1.48</v>
      </c>
      <c r="C1674" s="2">
        <v>1.48</v>
      </c>
      <c r="D1674" s="2">
        <v>55644</v>
      </c>
      <c r="E1674" s="2">
        <f t="shared" si="104"/>
        <v>46123647</v>
      </c>
      <c r="F1674" s="13" t="str">
        <f t="shared" si="107"/>
        <v>BEARISH</v>
      </c>
      <c r="G1674" s="13" t="str">
        <f t="shared" si="106"/>
        <v>NEUTRAL</v>
      </c>
      <c r="H1674" s="13" t="str">
        <f t="shared" si="105"/>
        <v>CONFIRMED BEARISH</v>
      </c>
    </row>
    <row r="1675" spans="1:8" ht="13.5" x14ac:dyDescent="0.25">
      <c r="A1675" s="3">
        <v>44454</v>
      </c>
      <c r="B1675" s="2">
        <v>1.43</v>
      </c>
      <c r="C1675" s="2">
        <v>1.43</v>
      </c>
      <c r="D1675" s="2">
        <v>86486</v>
      </c>
      <c r="E1675" s="2">
        <f t="shared" si="104"/>
        <v>46037161</v>
      </c>
      <c r="F1675" s="13" t="str">
        <f t="shared" si="107"/>
        <v>BEARISH</v>
      </c>
      <c r="G1675" s="13" t="str">
        <f t="shared" si="106"/>
        <v>NEUTRAL</v>
      </c>
      <c r="H1675" s="13" t="str">
        <f t="shared" si="105"/>
        <v>CONFIRMED BEARISH</v>
      </c>
    </row>
    <row r="1676" spans="1:8" ht="13.5" x14ac:dyDescent="0.25">
      <c r="A1676" s="3">
        <v>44455</v>
      </c>
      <c r="B1676" s="2">
        <v>1.41</v>
      </c>
      <c r="C1676" s="2">
        <v>1.41</v>
      </c>
      <c r="D1676" s="2">
        <v>318631</v>
      </c>
      <c r="E1676" s="2">
        <f t="shared" si="104"/>
        <v>45718530</v>
      </c>
      <c r="F1676" s="13" t="str">
        <f t="shared" si="107"/>
        <v>BEARISH</v>
      </c>
      <c r="G1676" s="13" t="str">
        <f t="shared" si="106"/>
        <v>NEUTRAL</v>
      </c>
      <c r="H1676" s="13" t="str">
        <f t="shared" si="105"/>
        <v>CONFIRMED BEARISH</v>
      </c>
    </row>
    <row r="1677" spans="1:8" ht="13.5" x14ac:dyDescent="0.25">
      <c r="A1677" s="3">
        <v>44456</v>
      </c>
      <c r="B1677" s="2">
        <v>1.41</v>
      </c>
      <c r="C1677" s="2">
        <v>1.41</v>
      </c>
      <c r="D1677" s="2">
        <v>108777</v>
      </c>
      <c r="E1677" s="2">
        <f t="shared" si="104"/>
        <v>45718530</v>
      </c>
      <c r="F1677" s="13" t="str">
        <f t="shared" si="107"/>
        <v>BEARISH</v>
      </c>
      <c r="G1677" s="13" t="str">
        <f t="shared" si="106"/>
        <v>NEUTRAL</v>
      </c>
      <c r="H1677" s="13" t="str">
        <f t="shared" si="105"/>
        <v>CONFIRMED BEARISH</v>
      </c>
    </row>
    <row r="1678" spans="1:8" ht="13.5" x14ac:dyDescent="0.25">
      <c r="A1678" s="3">
        <v>44459</v>
      </c>
      <c r="B1678" s="2">
        <v>1.41</v>
      </c>
      <c r="C1678" s="2">
        <v>1.41</v>
      </c>
      <c r="D1678" s="2">
        <v>73536</v>
      </c>
      <c r="E1678" s="2">
        <f t="shared" si="104"/>
        <v>45718530</v>
      </c>
      <c r="F1678" s="13" t="str">
        <f t="shared" si="107"/>
        <v>BEARISH</v>
      </c>
      <c r="G1678" s="13" t="str">
        <f t="shared" si="106"/>
        <v>NEUTRAL</v>
      </c>
      <c r="H1678" s="13" t="str">
        <f t="shared" si="105"/>
        <v>CONFIRMED BEARISH</v>
      </c>
    </row>
    <row r="1679" spans="1:8" ht="13.5" x14ac:dyDescent="0.25">
      <c r="A1679" s="3">
        <v>44460</v>
      </c>
      <c r="B1679" s="2">
        <v>1.4</v>
      </c>
      <c r="C1679" s="2">
        <v>1.4</v>
      </c>
      <c r="D1679" s="2">
        <v>43002</v>
      </c>
      <c r="E1679" s="2">
        <f t="shared" si="104"/>
        <v>45675528</v>
      </c>
      <c r="F1679" s="13" t="str">
        <f t="shared" si="107"/>
        <v>BEARISH</v>
      </c>
      <c r="G1679" s="13" t="str">
        <f t="shared" si="106"/>
        <v>NEUTRAL</v>
      </c>
      <c r="H1679" s="13" t="str">
        <f t="shared" si="105"/>
        <v>CONFIRMED BEARISH</v>
      </c>
    </row>
    <row r="1680" spans="1:8" ht="13.5" x14ac:dyDescent="0.25">
      <c r="A1680" s="3">
        <v>44461</v>
      </c>
      <c r="B1680" s="2">
        <v>1.42</v>
      </c>
      <c r="C1680" s="2">
        <v>1.42</v>
      </c>
      <c r="D1680" s="2">
        <v>75186</v>
      </c>
      <c r="E1680" s="2">
        <f t="shared" si="104"/>
        <v>45750714</v>
      </c>
      <c r="F1680" s="13" t="str">
        <f t="shared" si="107"/>
        <v>BEARISH</v>
      </c>
      <c r="G1680" s="13" t="str">
        <f t="shared" si="106"/>
        <v>NEUTRAL</v>
      </c>
      <c r="H1680" s="13" t="str">
        <f t="shared" si="105"/>
        <v>CONFIRMED BEARISH</v>
      </c>
    </row>
    <row r="1681" spans="1:8" ht="13.5" x14ac:dyDescent="0.25">
      <c r="A1681" s="3">
        <v>44462</v>
      </c>
      <c r="B1681" s="2">
        <v>1.41</v>
      </c>
      <c r="C1681" s="2">
        <v>1.41</v>
      </c>
      <c r="D1681" s="2">
        <v>38621</v>
      </c>
      <c r="E1681" s="2">
        <f t="shared" si="104"/>
        <v>45712093</v>
      </c>
      <c r="F1681" s="13" t="str">
        <f t="shared" si="107"/>
        <v>BEARISH</v>
      </c>
      <c r="G1681" s="13" t="str">
        <f t="shared" si="106"/>
        <v>NEUTRAL</v>
      </c>
      <c r="H1681" s="13" t="str">
        <f t="shared" si="105"/>
        <v>NEUTRAL</v>
      </c>
    </row>
    <row r="1682" spans="1:8" ht="13.5" x14ac:dyDescent="0.25">
      <c r="A1682" s="3">
        <v>44463</v>
      </c>
      <c r="B1682" s="2">
        <v>1.4</v>
      </c>
      <c r="C1682" s="2">
        <v>1.4</v>
      </c>
      <c r="D1682" s="2">
        <v>40913</v>
      </c>
      <c r="E1682" s="2">
        <f t="shared" si="104"/>
        <v>45671180</v>
      </c>
      <c r="F1682" s="13" t="str">
        <f t="shared" si="107"/>
        <v>BEARISH</v>
      </c>
      <c r="G1682" s="13" t="str">
        <f t="shared" si="106"/>
        <v>NEUTRAL</v>
      </c>
      <c r="H1682" s="13" t="str">
        <f t="shared" si="105"/>
        <v>CONFIRMED BEARISH</v>
      </c>
    </row>
    <row r="1683" spans="1:8" ht="13.5" x14ac:dyDescent="0.25">
      <c r="A1683" s="3">
        <v>44466</v>
      </c>
      <c r="B1683" s="2">
        <v>1.39</v>
      </c>
      <c r="C1683" s="2">
        <v>1.39</v>
      </c>
      <c r="D1683" s="2">
        <v>21118</v>
      </c>
      <c r="E1683" s="2">
        <f t="shared" si="104"/>
        <v>45650062</v>
      </c>
      <c r="F1683" s="13" t="str">
        <f t="shared" si="107"/>
        <v>BEARISH</v>
      </c>
      <c r="G1683" s="13" t="str">
        <f t="shared" si="106"/>
        <v>NEUTRAL</v>
      </c>
      <c r="H1683" s="13" t="str">
        <f t="shared" si="105"/>
        <v>CONFIRMED BEARISH</v>
      </c>
    </row>
    <row r="1684" spans="1:8" ht="13.5" x14ac:dyDescent="0.25">
      <c r="A1684" s="3">
        <v>44467</v>
      </c>
      <c r="B1684" s="2">
        <v>1.42</v>
      </c>
      <c r="C1684" s="2">
        <v>1.42</v>
      </c>
      <c r="D1684" s="2">
        <v>94446</v>
      </c>
      <c r="E1684" s="2">
        <f t="shared" si="104"/>
        <v>45744508</v>
      </c>
      <c r="F1684" s="13" t="str">
        <f t="shared" si="107"/>
        <v>BULLISH</v>
      </c>
      <c r="G1684" s="13" t="str">
        <f t="shared" si="106"/>
        <v>NEUTRAL</v>
      </c>
      <c r="H1684" s="13" t="str">
        <f t="shared" si="105"/>
        <v>CONFIRMED BULLISH</v>
      </c>
    </row>
    <row r="1685" spans="1:8" ht="13.5" x14ac:dyDescent="0.25">
      <c r="A1685" s="3">
        <v>44468</v>
      </c>
      <c r="B1685" s="2">
        <v>1.45</v>
      </c>
      <c r="C1685" s="2">
        <v>1.45</v>
      </c>
      <c r="D1685" s="2">
        <v>81182</v>
      </c>
      <c r="E1685" s="2">
        <f t="shared" si="104"/>
        <v>45825690</v>
      </c>
      <c r="F1685" s="13" t="str">
        <f t="shared" si="107"/>
        <v>BULLISH</v>
      </c>
      <c r="G1685" s="13" t="str">
        <f t="shared" si="106"/>
        <v>NEUTRAL</v>
      </c>
      <c r="H1685" s="13" t="str">
        <f t="shared" si="105"/>
        <v>CONFIRMED BULLISH</v>
      </c>
    </row>
    <row r="1686" spans="1:8" ht="13.5" x14ac:dyDescent="0.25">
      <c r="A1686" s="3">
        <v>44469</v>
      </c>
      <c r="B1686" s="2">
        <v>1.49</v>
      </c>
      <c r="C1686" s="2">
        <v>1.49</v>
      </c>
      <c r="D1686" s="2">
        <v>98647</v>
      </c>
      <c r="E1686" s="2">
        <f t="shared" si="104"/>
        <v>45924337</v>
      </c>
      <c r="F1686" s="13" t="str">
        <f t="shared" si="107"/>
        <v>BULLISH</v>
      </c>
      <c r="G1686" s="13" t="str">
        <f t="shared" si="106"/>
        <v>NEUTRAL</v>
      </c>
      <c r="H1686" s="13" t="str">
        <f t="shared" si="105"/>
        <v>CONFIRMED BULLISH</v>
      </c>
    </row>
    <row r="1687" spans="1:8" ht="13.5" x14ac:dyDescent="0.25">
      <c r="A1687" s="3">
        <v>44470</v>
      </c>
      <c r="B1687" s="2">
        <v>1.51</v>
      </c>
      <c r="C1687" s="2">
        <v>1.51</v>
      </c>
      <c r="D1687" s="2">
        <v>107075</v>
      </c>
      <c r="E1687" s="2">
        <f t="shared" si="104"/>
        <v>46031412</v>
      </c>
      <c r="F1687" s="13" t="str">
        <f t="shared" si="107"/>
        <v>BULLISH</v>
      </c>
      <c r="G1687" s="13" t="str">
        <f t="shared" si="106"/>
        <v>NEUTRAL</v>
      </c>
      <c r="H1687" s="13" t="str">
        <f t="shared" si="105"/>
        <v>CONFIRMED BULLISH</v>
      </c>
    </row>
    <row r="1688" spans="1:8" ht="13.5" x14ac:dyDescent="0.25">
      <c r="A1688" s="3">
        <v>44473</v>
      </c>
      <c r="B1688" s="2">
        <v>1.52</v>
      </c>
      <c r="C1688" s="2">
        <v>1.52</v>
      </c>
      <c r="D1688" s="2">
        <v>57263</v>
      </c>
      <c r="E1688" s="2">
        <f t="shared" si="104"/>
        <v>46088675</v>
      </c>
      <c r="F1688" s="13" t="str">
        <f t="shared" si="107"/>
        <v>BULLISH</v>
      </c>
      <c r="G1688" s="13" t="str">
        <f t="shared" si="106"/>
        <v>NEUTRAL</v>
      </c>
      <c r="H1688" s="13" t="str">
        <f t="shared" si="105"/>
        <v>CONFIRMED BULLISH</v>
      </c>
    </row>
    <row r="1689" spans="1:8" ht="13.5" x14ac:dyDescent="0.25">
      <c r="A1689" s="3">
        <v>44474</v>
      </c>
      <c r="B1689" s="2">
        <v>1.56</v>
      </c>
      <c r="C1689" s="2">
        <v>1.56</v>
      </c>
      <c r="D1689" s="2">
        <v>387907</v>
      </c>
      <c r="E1689" s="2">
        <f t="shared" si="104"/>
        <v>46476582</v>
      </c>
      <c r="F1689" s="13" t="str">
        <f t="shared" si="107"/>
        <v>BULLISH</v>
      </c>
      <c r="G1689" s="13" t="str">
        <f t="shared" si="106"/>
        <v>NEUTRAL</v>
      </c>
      <c r="H1689" s="13" t="str">
        <f t="shared" si="105"/>
        <v>CONFIRMED BULLISH</v>
      </c>
    </row>
    <row r="1690" spans="1:8" ht="13.5" x14ac:dyDescent="0.25">
      <c r="A1690" s="3">
        <v>44475</v>
      </c>
      <c r="B1690" s="2">
        <v>1.56</v>
      </c>
      <c r="C1690" s="2">
        <v>1.56</v>
      </c>
      <c r="D1690" s="2">
        <v>114103</v>
      </c>
      <c r="E1690" s="2">
        <f t="shared" si="104"/>
        <v>46476582</v>
      </c>
      <c r="F1690" s="13" t="str">
        <f t="shared" si="107"/>
        <v>BULLISH</v>
      </c>
      <c r="G1690" s="13" t="str">
        <f t="shared" si="106"/>
        <v>NEUTRAL</v>
      </c>
      <c r="H1690" s="13" t="str">
        <f t="shared" si="105"/>
        <v>CONFIRMED BULLISH</v>
      </c>
    </row>
    <row r="1691" spans="1:8" ht="13.5" x14ac:dyDescent="0.25">
      <c r="A1691" s="3">
        <v>44476</v>
      </c>
      <c r="B1691" s="2">
        <v>1.55</v>
      </c>
      <c r="C1691" s="2">
        <v>1.55</v>
      </c>
      <c r="D1691" s="2">
        <v>155427</v>
      </c>
      <c r="E1691" s="2">
        <f t="shared" si="104"/>
        <v>46321155</v>
      </c>
      <c r="F1691" s="13" t="str">
        <f t="shared" si="107"/>
        <v>BULLISH</v>
      </c>
      <c r="G1691" s="13" t="str">
        <f t="shared" si="106"/>
        <v>NEUTRAL</v>
      </c>
      <c r="H1691" s="13" t="str">
        <f t="shared" si="105"/>
        <v>CONFIRMED BULLISH</v>
      </c>
    </row>
    <row r="1692" spans="1:8" ht="13.5" x14ac:dyDescent="0.25">
      <c r="A1692" s="3">
        <v>44477</v>
      </c>
      <c r="B1692" s="2">
        <v>1.58</v>
      </c>
      <c r="C1692" s="2">
        <v>1.58</v>
      </c>
      <c r="D1692" s="2">
        <v>56620</v>
      </c>
      <c r="E1692" s="2">
        <f t="shared" si="104"/>
        <v>46377775</v>
      </c>
      <c r="F1692" s="13" t="str">
        <f t="shared" si="107"/>
        <v>BULLISH</v>
      </c>
      <c r="G1692" s="13" t="str">
        <f t="shared" si="106"/>
        <v>NEUTRAL</v>
      </c>
      <c r="H1692" s="13" t="str">
        <f t="shared" si="105"/>
        <v>CONFIRMED BULLISH</v>
      </c>
    </row>
    <row r="1693" spans="1:8" ht="13.5" x14ac:dyDescent="0.25">
      <c r="A1693" s="3">
        <v>44480</v>
      </c>
      <c r="B1693" s="2">
        <v>1.55</v>
      </c>
      <c r="C1693" s="2">
        <v>1.55</v>
      </c>
      <c r="D1693" s="2">
        <v>73100</v>
      </c>
      <c r="E1693" s="2">
        <f t="shared" si="104"/>
        <v>46304675</v>
      </c>
      <c r="F1693" s="13" t="str">
        <f t="shared" si="107"/>
        <v>BULLISH</v>
      </c>
      <c r="G1693" s="13" t="str">
        <f t="shared" si="106"/>
        <v>NEUTRAL</v>
      </c>
      <c r="H1693" s="13" t="str">
        <f t="shared" si="105"/>
        <v>CONFIRMED BULLISH</v>
      </c>
    </row>
    <row r="1694" spans="1:8" ht="13.5" x14ac:dyDescent="0.25">
      <c r="A1694" s="3">
        <v>44481</v>
      </c>
      <c r="B1694" s="2">
        <v>1.56</v>
      </c>
      <c r="C1694" s="2">
        <v>1.56</v>
      </c>
      <c r="D1694" s="2">
        <v>66910</v>
      </c>
      <c r="E1694" s="2">
        <f t="shared" si="104"/>
        <v>46371585</v>
      </c>
      <c r="F1694" s="13" t="str">
        <f t="shared" si="107"/>
        <v>BEARISH</v>
      </c>
      <c r="G1694" s="13" t="str">
        <f t="shared" si="106"/>
        <v>NEUTRAL</v>
      </c>
      <c r="H1694" s="13" t="str">
        <f t="shared" si="105"/>
        <v>NEUTRAL</v>
      </c>
    </row>
    <row r="1695" spans="1:8" ht="13.5" x14ac:dyDescent="0.25">
      <c r="A1695" s="3">
        <v>44482</v>
      </c>
      <c r="B1695" s="2">
        <v>1.57</v>
      </c>
      <c r="C1695" s="2">
        <v>1.57</v>
      </c>
      <c r="D1695" s="2">
        <v>43785</v>
      </c>
      <c r="E1695" s="2">
        <f t="shared" si="104"/>
        <v>46415370</v>
      </c>
      <c r="F1695" s="13" t="str">
        <f t="shared" si="107"/>
        <v>BEARISH</v>
      </c>
      <c r="G1695" s="13" t="str">
        <f t="shared" si="106"/>
        <v>NEUTRAL</v>
      </c>
      <c r="H1695" s="13" t="str">
        <f t="shared" si="105"/>
        <v>BEARISH DIVERGENCE</v>
      </c>
    </row>
    <row r="1696" spans="1:8" ht="13.5" x14ac:dyDescent="0.25">
      <c r="A1696" s="3">
        <v>44483</v>
      </c>
      <c r="B1696" s="2">
        <v>1.55</v>
      </c>
      <c r="C1696" s="2">
        <v>1.55</v>
      </c>
      <c r="D1696" s="2">
        <v>56414</v>
      </c>
      <c r="E1696" s="2">
        <f t="shared" si="104"/>
        <v>46358956</v>
      </c>
      <c r="F1696" s="13" t="str">
        <f t="shared" si="107"/>
        <v>BULLISH</v>
      </c>
      <c r="G1696" s="13" t="str">
        <f t="shared" si="106"/>
        <v>NEUTRAL</v>
      </c>
      <c r="H1696" s="13" t="str">
        <f t="shared" si="105"/>
        <v>NEUTRAL</v>
      </c>
    </row>
    <row r="1697" spans="1:8" ht="13.5" x14ac:dyDescent="0.25">
      <c r="A1697" s="3">
        <v>44488</v>
      </c>
      <c r="B1697" s="2">
        <v>1.53</v>
      </c>
      <c r="C1697" s="2">
        <v>1.53</v>
      </c>
      <c r="D1697" s="2">
        <v>41982</v>
      </c>
      <c r="E1697" s="2">
        <f t="shared" si="104"/>
        <v>46316974</v>
      </c>
      <c r="F1697" s="13" t="str">
        <f t="shared" si="107"/>
        <v>BEARISH</v>
      </c>
      <c r="G1697" s="13" t="str">
        <f t="shared" si="106"/>
        <v>NEUTRAL</v>
      </c>
      <c r="H1697" s="13" t="str">
        <f t="shared" si="105"/>
        <v>CONFIRMED BEARISH</v>
      </c>
    </row>
    <row r="1698" spans="1:8" ht="13.5" x14ac:dyDescent="0.25">
      <c r="A1698" s="3">
        <v>44489</v>
      </c>
      <c r="B1698" s="2">
        <v>1.5</v>
      </c>
      <c r="C1698" s="2">
        <v>1.5</v>
      </c>
      <c r="D1698" s="2">
        <v>105436</v>
      </c>
      <c r="E1698" s="2">
        <f t="shared" si="104"/>
        <v>46211538</v>
      </c>
      <c r="F1698" s="13" t="str">
        <f t="shared" si="107"/>
        <v>BEARISH</v>
      </c>
      <c r="G1698" s="13" t="str">
        <f t="shared" si="106"/>
        <v>NEUTRAL</v>
      </c>
      <c r="H1698" s="13" t="str">
        <f t="shared" si="105"/>
        <v>CONFIRMED BEARISH</v>
      </c>
    </row>
    <row r="1699" spans="1:8" ht="13.5" x14ac:dyDescent="0.25">
      <c r="A1699" s="3">
        <v>44490</v>
      </c>
      <c r="B1699" s="2">
        <v>1.49</v>
      </c>
      <c r="C1699" s="2">
        <v>1.49</v>
      </c>
      <c r="D1699" s="2">
        <v>19661</v>
      </c>
      <c r="E1699" s="2">
        <f t="shared" si="104"/>
        <v>46191877</v>
      </c>
      <c r="F1699" s="13" t="str">
        <f t="shared" si="107"/>
        <v>BEARISH</v>
      </c>
      <c r="G1699" s="13" t="str">
        <f t="shared" si="106"/>
        <v>NEUTRAL</v>
      </c>
      <c r="H1699" s="13" t="str">
        <f t="shared" si="105"/>
        <v>CONFIRMED BEARISH</v>
      </c>
    </row>
    <row r="1700" spans="1:8" ht="13.5" x14ac:dyDescent="0.25">
      <c r="A1700" s="3">
        <v>44491</v>
      </c>
      <c r="B1700" s="2">
        <v>1.46</v>
      </c>
      <c r="C1700" s="2">
        <v>1.46</v>
      </c>
      <c r="D1700" s="2">
        <v>39209</v>
      </c>
      <c r="E1700" s="2">
        <f t="shared" si="104"/>
        <v>46152668</v>
      </c>
      <c r="F1700" s="13" t="str">
        <f t="shared" si="107"/>
        <v>BEARISH</v>
      </c>
      <c r="G1700" s="13" t="str">
        <f t="shared" si="106"/>
        <v>NEUTRAL</v>
      </c>
      <c r="H1700" s="13" t="str">
        <f t="shared" si="105"/>
        <v>CONFIRMED BEARISH</v>
      </c>
    </row>
    <row r="1701" spans="1:8" ht="13.5" x14ac:dyDescent="0.25">
      <c r="A1701" s="3">
        <v>44494</v>
      </c>
      <c r="B1701" s="2">
        <v>1.47</v>
      </c>
      <c r="C1701" s="2">
        <v>1.47</v>
      </c>
      <c r="D1701" s="2">
        <v>54182</v>
      </c>
      <c r="E1701" s="2">
        <f t="shared" si="104"/>
        <v>46206850</v>
      </c>
      <c r="F1701" s="13" t="str">
        <f t="shared" si="107"/>
        <v>BEARISH</v>
      </c>
      <c r="G1701" s="13" t="str">
        <f t="shared" si="106"/>
        <v>NEUTRAL</v>
      </c>
      <c r="H1701" s="13" t="str">
        <f t="shared" si="105"/>
        <v>CONFIRMED BEARISH</v>
      </c>
    </row>
    <row r="1702" spans="1:8" ht="13.5" x14ac:dyDescent="0.25">
      <c r="A1702" s="3">
        <v>44495</v>
      </c>
      <c r="B1702" s="2">
        <v>1.44</v>
      </c>
      <c r="C1702" s="2">
        <v>1.44</v>
      </c>
      <c r="D1702" s="2">
        <v>26690</v>
      </c>
      <c r="E1702" s="2">
        <f t="shared" si="104"/>
        <v>46180160</v>
      </c>
      <c r="F1702" s="13" t="str">
        <f t="shared" si="107"/>
        <v>BEARISH</v>
      </c>
      <c r="G1702" s="13" t="str">
        <f t="shared" si="106"/>
        <v>NEUTRAL</v>
      </c>
      <c r="H1702" s="13" t="str">
        <f t="shared" si="105"/>
        <v>CONFIRMED BEARISH</v>
      </c>
    </row>
    <row r="1703" spans="1:8" ht="13.5" x14ac:dyDescent="0.25">
      <c r="A1703" s="3">
        <v>44496</v>
      </c>
      <c r="B1703" s="2">
        <v>1.46</v>
      </c>
      <c r="C1703" s="2">
        <v>1.46</v>
      </c>
      <c r="D1703" s="2">
        <v>20956</v>
      </c>
      <c r="E1703" s="2">
        <f t="shared" si="104"/>
        <v>46201116</v>
      </c>
      <c r="F1703" s="13" t="str">
        <f t="shared" si="107"/>
        <v>BEARISH</v>
      </c>
      <c r="G1703" s="13" t="str">
        <f t="shared" si="106"/>
        <v>NEUTRAL</v>
      </c>
      <c r="H1703" s="13" t="str">
        <f t="shared" si="105"/>
        <v>CONFIRMED BEARISH</v>
      </c>
    </row>
    <row r="1704" spans="1:8" ht="13.5" x14ac:dyDescent="0.25">
      <c r="A1704" s="3">
        <v>44497</v>
      </c>
      <c r="B1704" s="2">
        <v>1.46</v>
      </c>
      <c r="C1704" s="2">
        <v>1.46</v>
      </c>
      <c r="D1704" s="2">
        <v>49298</v>
      </c>
      <c r="E1704" s="2">
        <f t="shared" si="104"/>
        <v>46201116</v>
      </c>
      <c r="F1704" s="13" t="str">
        <f t="shared" si="107"/>
        <v>BULLISH</v>
      </c>
      <c r="G1704" s="13" t="str">
        <f t="shared" si="106"/>
        <v>NEUTRAL</v>
      </c>
      <c r="H1704" s="13" t="str">
        <f t="shared" si="105"/>
        <v>BULLISH DIVERGENCE</v>
      </c>
    </row>
    <row r="1705" spans="1:8" ht="13.5" x14ac:dyDescent="0.25">
      <c r="A1705" s="3">
        <v>44498</v>
      </c>
      <c r="B1705" s="2">
        <v>1.46</v>
      </c>
      <c r="C1705" s="2">
        <v>1.46</v>
      </c>
      <c r="D1705" s="2">
        <v>12398</v>
      </c>
      <c r="E1705" s="2">
        <f t="shared" si="104"/>
        <v>46201116</v>
      </c>
      <c r="F1705" s="13" t="str">
        <f t="shared" si="107"/>
        <v>BULLISH</v>
      </c>
      <c r="G1705" s="13" t="str">
        <f t="shared" si="106"/>
        <v>NEUTRAL</v>
      </c>
      <c r="H1705" s="13" t="str">
        <f t="shared" si="105"/>
        <v>NEUTRAL</v>
      </c>
    </row>
    <row r="1706" spans="1:8" ht="13.5" x14ac:dyDescent="0.25">
      <c r="A1706" s="3">
        <v>44501</v>
      </c>
      <c r="B1706" s="2">
        <v>1.45</v>
      </c>
      <c r="C1706" s="2">
        <v>1.45</v>
      </c>
      <c r="D1706" s="2">
        <v>28057</v>
      </c>
      <c r="E1706" s="2">
        <f t="shared" si="104"/>
        <v>46173059</v>
      </c>
      <c r="F1706" s="13" t="str">
        <f t="shared" si="107"/>
        <v>BEARISH</v>
      </c>
      <c r="G1706" s="13" t="str">
        <f t="shared" si="106"/>
        <v>NEUTRAL</v>
      </c>
      <c r="H1706" s="13" t="str">
        <f t="shared" si="105"/>
        <v>CONFIRMED BEARISH</v>
      </c>
    </row>
    <row r="1707" spans="1:8" ht="13.5" x14ac:dyDescent="0.25">
      <c r="A1707" s="3">
        <v>44502</v>
      </c>
      <c r="B1707" s="2">
        <v>1.44</v>
      </c>
      <c r="C1707" s="2">
        <v>1.44</v>
      </c>
      <c r="D1707" s="2">
        <v>16758</v>
      </c>
      <c r="E1707" s="2">
        <f t="shared" si="104"/>
        <v>46156301</v>
      </c>
      <c r="F1707" s="13" t="str">
        <f t="shared" si="107"/>
        <v>BEARISH</v>
      </c>
      <c r="G1707" s="13" t="str">
        <f t="shared" si="106"/>
        <v>NEUTRAL</v>
      </c>
      <c r="H1707" s="13" t="str">
        <f t="shared" si="105"/>
        <v>NEUTRAL</v>
      </c>
    </row>
    <row r="1708" spans="1:8" ht="13.5" x14ac:dyDescent="0.25">
      <c r="A1708" s="3">
        <v>44503</v>
      </c>
      <c r="B1708" s="2">
        <v>1.43</v>
      </c>
      <c r="C1708" s="2">
        <v>1.43</v>
      </c>
      <c r="D1708" s="2">
        <v>32504</v>
      </c>
      <c r="E1708" s="2">
        <f t="shared" si="104"/>
        <v>46123797</v>
      </c>
      <c r="F1708" s="13" t="str">
        <f t="shared" si="107"/>
        <v>BEARISH</v>
      </c>
      <c r="G1708" s="13" t="str">
        <f t="shared" si="106"/>
        <v>NEUTRAL</v>
      </c>
      <c r="H1708" s="13" t="str">
        <f t="shared" si="105"/>
        <v>CONFIRMED BEARISH</v>
      </c>
    </row>
    <row r="1709" spans="1:8" ht="13.5" x14ac:dyDescent="0.25">
      <c r="A1709" s="3">
        <v>44504</v>
      </c>
      <c r="B1709" s="2">
        <v>1.43</v>
      </c>
      <c r="C1709" s="2">
        <v>1.43</v>
      </c>
      <c r="D1709" s="2">
        <v>127274</v>
      </c>
      <c r="E1709" s="2">
        <f t="shared" si="104"/>
        <v>46123797</v>
      </c>
      <c r="F1709" s="13" t="str">
        <f t="shared" si="107"/>
        <v>BEARISH</v>
      </c>
      <c r="G1709" s="13" t="str">
        <f t="shared" si="106"/>
        <v>NEUTRAL</v>
      </c>
      <c r="H1709" s="13" t="str">
        <f t="shared" si="105"/>
        <v>CONFIRMED BEARISH</v>
      </c>
    </row>
    <row r="1710" spans="1:8" ht="13.5" x14ac:dyDescent="0.25">
      <c r="A1710" s="3">
        <v>44505</v>
      </c>
      <c r="B1710" s="2">
        <v>1.41</v>
      </c>
      <c r="C1710" s="2">
        <v>1.41</v>
      </c>
      <c r="D1710" s="2">
        <v>88753</v>
      </c>
      <c r="E1710" s="2">
        <f t="shared" si="104"/>
        <v>46035044</v>
      </c>
      <c r="F1710" s="13" t="str">
        <f t="shared" si="107"/>
        <v>BEARISH</v>
      </c>
      <c r="G1710" s="13" t="str">
        <f t="shared" si="106"/>
        <v>NEUTRAL</v>
      </c>
      <c r="H1710" s="13" t="str">
        <f t="shared" si="105"/>
        <v>CONFIRMED BEARISH</v>
      </c>
    </row>
    <row r="1711" spans="1:8" ht="13.5" x14ac:dyDescent="0.25">
      <c r="A1711" s="3">
        <v>44508</v>
      </c>
      <c r="B1711" s="2">
        <v>1.42</v>
      </c>
      <c r="C1711" s="2">
        <v>1.42</v>
      </c>
      <c r="D1711" s="2">
        <v>39775</v>
      </c>
      <c r="E1711" s="2">
        <f t="shared" si="104"/>
        <v>46074819</v>
      </c>
      <c r="F1711" s="13" t="str">
        <f t="shared" si="107"/>
        <v>BEARISH</v>
      </c>
      <c r="G1711" s="13" t="str">
        <f t="shared" si="106"/>
        <v>NEUTRAL</v>
      </c>
      <c r="H1711" s="13" t="str">
        <f t="shared" si="105"/>
        <v>CONFIRMED BEARISH</v>
      </c>
    </row>
    <row r="1712" spans="1:8" ht="13.5" x14ac:dyDescent="0.25">
      <c r="A1712" s="3">
        <v>44509</v>
      </c>
      <c r="B1712" s="2">
        <v>1.42</v>
      </c>
      <c r="C1712" s="2">
        <v>1.42</v>
      </c>
      <c r="D1712" s="2">
        <v>21732</v>
      </c>
      <c r="E1712" s="2">
        <f t="shared" si="104"/>
        <v>46074819</v>
      </c>
      <c r="F1712" s="13" t="str">
        <f t="shared" si="107"/>
        <v>BEARISH</v>
      </c>
      <c r="G1712" s="13" t="str">
        <f t="shared" si="106"/>
        <v>NEUTRAL</v>
      </c>
      <c r="H1712" s="13" t="str">
        <f t="shared" si="105"/>
        <v>CONFIRMED BEARISH</v>
      </c>
    </row>
    <row r="1713" spans="1:8" ht="13.5" x14ac:dyDescent="0.25">
      <c r="A1713" s="3">
        <v>44510</v>
      </c>
      <c r="B1713" s="2">
        <v>1.42</v>
      </c>
      <c r="C1713" s="2">
        <v>1.42</v>
      </c>
      <c r="D1713" s="2">
        <v>30503</v>
      </c>
      <c r="E1713" s="2">
        <f t="shared" si="104"/>
        <v>46074819</v>
      </c>
      <c r="F1713" s="13" t="str">
        <f t="shared" si="107"/>
        <v>BEARISH</v>
      </c>
      <c r="G1713" s="13" t="str">
        <f t="shared" si="106"/>
        <v>NEUTRAL</v>
      </c>
      <c r="H1713" s="13" t="str">
        <f t="shared" si="105"/>
        <v>CONFIRMED BEARISH</v>
      </c>
    </row>
    <row r="1714" spans="1:8" ht="13.5" x14ac:dyDescent="0.25">
      <c r="A1714" s="3">
        <v>44511</v>
      </c>
      <c r="B1714" s="2">
        <v>1.41</v>
      </c>
      <c r="C1714" s="2">
        <v>1.41</v>
      </c>
      <c r="D1714" s="2">
        <v>62393</v>
      </c>
      <c r="E1714" s="2">
        <f t="shared" si="104"/>
        <v>46012426</v>
      </c>
      <c r="F1714" s="13" t="str">
        <f t="shared" si="107"/>
        <v>BEARISH</v>
      </c>
      <c r="G1714" s="13" t="str">
        <f t="shared" si="106"/>
        <v>NEUTRAL</v>
      </c>
      <c r="H1714" s="13" t="str">
        <f t="shared" si="105"/>
        <v>CONFIRMED BEARISH</v>
      </c>
    </row>
    <row r="1715" spans="1:8" ht="13.5" x14ac:dyDescent="0.25">
      <c r="A1715" s="3">
        <v>44512</v>
      </c>
      <c r="B1715" s="2">
        <v>1.42</v>
      </c>
      <c r="C1715" s="2">
        <v>1.42</v>
      </c>
      <c r="D1715" s="2">
        <v>3092</v>
      </c>
      <c r="E1715" s="2">
        <f t="shared" si="104"/>
        <v>46015518</v>
      </c>
      <c r="F1715" s="13" t="str">
        <f t="shared" si="107"/>
        <v>BEARISH</v>
      </c>
      <c r="G1715" s="13" t="str">
        <f t="shared" si="106"/>
        <v>NEUTRAL</v>
      </c>
      <c r="H1715" s="13" t="str">
        <f t="shared" si="105"/>
        <v>BEARISH DIVERGENCE</v>
      </c>
    </row>
    <row r="1716" spans="1:8" ht="13.5" x14ac:dyDescent="0.25">
      <c r="A1716" s="3">
        <v>44515</v>
      </c>
      <c r="B1716" s="2">
        <v>1.38</v>
      </c>
      <c r="C1716" s="2">
        <v>1.38</v>
      </c>
      <c r="D1716" s="2">
        <v>173317</v>
      </c>
      <c r="E1716" s="2">
        <f t="shared" si="104"/>
        <v>45842201</v>
      </c>
      <c r="F1716" s="13" t="str">
        <f t="shared" si="107"/>
        <v>BEARISH</v>
      </c>
      <c r="G1716" s="13" t="str">
        <f t="shared" si="106"/>
        <v>NEUTRAL</v>
      </c>
      <c r="H1716" s="13" t="str">
        <f t="shared" si="105"/>
        <v>CONFIRMED BEARISH</v>
      </c>
    </row>
    <row r="1717" spans="1:8" ht="13.5" x14ac:dyDescent="0.25">
      <c r="A1717" s="3">
        <v>44516</v>
      </c>
      <c r="B1717" s="2">
        <v>1.39</v>
      </c>
      <c r="C1717" s="2">
        <v>1.39</v>
      </c>
      <c r="D1717" s="2">
        <v>30031</v>
      </c>
      <c r="E1717" s="2">
        <f t="shared" si="104"/>
        <v>45872232</v>
      </c>
      <c r="F1717" s="13" t="str">
        <f t="shared" si="107"/>
        <v>BEARISH</v>
      </c>
      <c r="G1717" s="13" t="str">
        <f t="shared" si="106"/>
        <v>NEUTRAL</v>
      </c>
      <c r="H1717" s="13" t="str">
        <f t="shared" si="105"/>
        <v>CONFIRMED BEARISH</v>
      </c>
    </row>
    <row r="1718" spans="1:8" ht="13.5" x14ac:dyDescent="0.25">
      <c r="A1718" s="3">
        <v>44517</v>
      </c>
      <c r="B1718" s="2">
        <v>1.39</v>
      </c>
      <c r="C1718" s="2">
        <v>1.39</v>
      </c>
      <c r="D1718" s="2">
        <v>15977</v>
      </c>
      <c r="E1718" s="2">
        <f t="shared" si="104"/>
        <v>45872232</v>
      </c>
      <c r="F1718" s="13" t="str">
        <f t="shared" si="107"/>
        <v>BEARISH</v>
      </c>
      <c r="G1718" s="13" t="str">
        <f t="shared" si="106"/>
        <v>NEUTRAL</v>
      </c>
      <c r="H1718" s="13" t="str">
        <f t="shared" si="105"/>
        <v>CONFIRMED BEARISH</v>
      </c>
    </row>
    <row r="1719" spans="1:8" ht="13.5" x14ac:dyDescent="0.25">
      <c r="A1719" s="3">
        <v>44518</v>
      </c>
      <c r="B1719" s="2">
        <v>1.37</v>
      </c>
      <c r="C1719" s="2">
        <v>1.37</v>
      </c>
      <c r="D1719" s="2">
        <v>68465</v>
      </c>
      <c r="E1719" s="2">
        <f t="shared" si="104"/>
        <v>45803767</v>
      </c>
      <c r="F1719" s="13" t="str">
        <f t="shared" si="107"/>
        <v>BEARISH</v>
      </c>
      <c r="G1719" s="13" t="str">
        <f t="shared" si="106"/>
        <v>NEUTRAL</v>
      </c>
      <c r="H1719" s="13" t="str">
        <f t="shared" si="105"/>
        <v>CONFIRMED BEARISH</v>
      </c>
    </row>
    <row r="1720" spans="1:8" ht="13.5" x14ac:dyDescent="0.25">
      <c r="A1720" s="3">
        <v>44519</v>
      </c>
      <c r="B1720" s="2">
        <v>1.38</v>
      </c>
      <c r="C1720" s="2">
        <v>1.38</v>
      </c>
      <c r="D1720" s="2">
        <v>8727</v>
      </c>
      <c r="E1720" s="2">
        <f t="shared" si="104"/>
        <v>45812494</v>
      </c>
      <c r="F1720" s="13" t="str">
        <f t="shared" si="107"/>
        <v>BEARISH</v>
      </c>
      <c r="G1720" s="13" t="str">
        <f t="shared" si="106"/>
        <v>NEUTRAL</v>
      </c>
      <c r="H1720" s="13" t="str">
        <f t="shared" si="105"/>
        <v>CONFIRMED BEARISH</v>
      </c>
    </row>
    <row r="1721" spans="1:8" ht="13.5" x14ac:dyDescent="0.25">
      <c r="A1721" s="3">
        <v>44522</v>
      </c>
      <c r="B1721" s="2">
        <v>1.38</v>
      </c>
      <c r="C1721" s="2">
        <v>1.38</v>
      </c>
      <c r="D1721" s="2">
        <v>175930</v>
      </c>
      <c r="E1721" s="2">
        <f t="shared" si="104"/>
        <v>45812494</v>
      </c>
      <c r="F1721" s="13" t="str">
        <f t="shared" si="107"/>
        <v>BEARISH</v>
      </c>
      <c r="G1721" s="13" t="str">
        <f t="shared" si="106"/>
        <v>NEUTRAL</v>
      </c>
      <c r="H1721" s="13" t="str">
        <f t="shared" si="105"/>
        <v>NEUTRAL</v>
      </c>
    </row>
    <row r="1722" spans="1:8" ht="13.5" x14ac:dyDescent="0.25">
      <c r="A1722" s="3">
        <v>44523</v>
      </c>
      <c r="B1722" s="2">
        <v>1.38</v>
      </c>
      <c r="C1722" s="2">
        <v>1.38</v>
      </c>
      <c r="D1722" s="2">
        <v>9914</v>
      </c>
      <c r="E1722" s="2">
        <f t="shared" si="104"/>
        <v>45812494</v>
      </c>
      <c r="F1722" s="13" t="str">
        <f t="shared" si="107"/>
        <v>BEARISH</v>
      </c>
      <c r="G1722" s="13" t="str">
        <f t="shared" si="106"/>
        <v>NEUTRAL</v>
      </c>
      <c r="H1722" s="13" t="str">
        <f t="shared" si="105"/>
        <v>CONFIRMED BEARISH</v>
      </c>
    </row>
    <row r="1723" spans="1:8" ht="13.5" x14ac:dyDescent="0.25">
      <c r="A1723" s="3">
        <v>44524</v>
      </c>
      <c r="B1723" s="2">
        <v>1.38</v>
      </c>
      <c r="C1723" s="2">
        <v>1.38</v>
      </c>
      <c r="D1723" s="2">
        <v>17782</v>
      </c>
      <c r="E1723" s="2">
        <f t="shared" si="104"/>
        <v>45812494</v>
      </c>
      <c r="F1723" s="13" t="str">
        <f t="shared" si="107"/>
        <v>BEARISH</v>
      </c>
      <c r="G1723" s="13" t="str">
        <f t="shared" si="106"/>
        <v>NEUTRAL</v>
      </c>
      <c r="H1723" s="13" t="str">
        <f t="shared" si="105"/>
        <v>CONFIRMED BEARISH</v>
      </c>
    </row>
    <row r="1724" spans="1:8" ht="13.5" x14ac:dyDescent="0.25">
      <c r="A1724" s="3">
        <v>44525</v>
      </c>
      <c r="B1724" s="2">
        <v>1.38</v>
      </c>
      <c r="C1724" s="2">
        <v>1.38</v>
      </c>
      <c r="D1724" s="2">
        <v>18106</v>
      </c>
      <c r="E1724" s="2">
        <f t="shared" si="104"/>
        <v>45812494</v>
      </c>
      <c r="F1724" s="13" t="str">
        <f t="shared" si="107"/>
        <v>BULLISH</v>
      </c>
      <c r="G1724" s="13" t="str">
        <f t="shared" si="106"/>
        <v>NEUTRAL</v>
      </c>
      <c r="H1724" s="13" t="str">
        <f t="shared" si="105"/>
        <v>CONFIRMED BULLISH</v>
      </c>
    </row>
    <row r="1725" spans="1:8" ht="13.5" x14ac:dyDescent="0.25">
      <c r="A1725" s="3">
        <v>44526</v>
      </c>
      <c r="B1725" s="2">
        <v>1.4</v>
      </c>
      <c r="C1725" s="2">
        <v>1.4</v>
      </c>
      <c r="D1725" s="2">
        <v>27342</v>
      </c>
      <c r="E1725" s="2">
        <f t="shared" si="104"/>
        <v>45839836</v>
      </c>
      <c r="F1725" s="13" t="str">
        <f t="shared" si="107"/>
        <v>BULLISH</v>
      </c>
      <c r="G1725" s="13" t="str">
        <f t="shared" si="106"/>
        <v>NEUTRAL</v>
      </c>
      <c r="H1725" s="13" t="str">
        <f t="shared" si="105"/>
        <v>CONFIRMED BULLISH</v>
      </c>
    </row>
    <row r="1726" spans="1:8" ht="13.5" x14ac:dyDescent="0.25">
      <c r="A1726" s="3">
        <v>44529</v>
      </c>
      <c r="B1726" s="2">
        <v>1.4</v>
      </c>
      <c r="C1726" s="2">
        <v>1.4</v>
      </c>
      <c r="D1726" s="2">
        <v>11339</v>
      </c>
      <c r="E1726" s="2">
        <f t="shared" si="104"/>
        <v>45839836</v>
      </c>
      <c r="F1726" s="13" t="str">
        <f t="shared" si="107"/>
        <v>BULLISH</v>
      </c>
      <c r="G1726" s="13" t="str">
        <f t="shared" si="106"/>
        <v>NEUTRAL</v>
      </c>
      <c r="H1726" s="13" t="str">
        <f t="shared" si="105"/>
        <v>CONFIRMED BULLISH</v>
      </c>
    </row>
    <row r="1727" spans="1:8" ht="13.5" x14ac:dyDescent="0.25">
      <c r="A1727" s="3">
        <v>44530</v>
      </c>
      <c r="B1727" s="2">
        <v>1.39</v>
      </c>
      <c r="C1727" s="2">
        <v>1.39</v>
      </c>
      <c r="D1727" s="2">
        <v>53806</v>
      </c>
      <c r="E1727" s="2">
        <f t="shared" si="104"/>
        <v>45786030</v>
      </c>
      <c r="F1727" s="13" t="str">
        <f t="shared" si="107"/>
        <v>BEARISH</v>
      </c>
      <c r="G1727" s="13" t="str">
        <f t="shared" si="106"/>
        <v>NEUTRAL</v>
      </c>
      <c r="H1727" s="13" t="str">
        <f t="shared" si="105"/>
        <v>BEARISH DIVERGENCE</v>
      </c>
    </row>
    <row r="1728" spans="1:8" ht="13.5" x14ac:dyDescent="0.25">
      <c r="A1728" s="3">
        <v>44531</v>
      </c>
      <c r="B1728" s="2">
        <v>1.39</v>
      </c>
      <c r="C1728" s="2">
        <v>1.39</v>
      </c>
      <c r="D1728" s="2">
        <v>23460</v>
      </c>
      <c r="E1728" s="2">
        <f t="shared" si="104"/>
        <v>45786030</v>
      </c>
      <c r="F1728" s="13" t="str">
        <f t="shared" si="107"/>
        <v>BEARISH</v>
      </c>
      <c r="G1728" s="13" t="str">
        <f t="shared" si="106"/>
        <v>NEUTRAL</v>
      </c>
      <c r="H1728" s="13" t="str">
        <f t="shared" si="105"/>
        <v>BEARISH DIVERGENCE</v>
      </c>
    </row>
    <row r="1729" spans="1:8" ht="13.5" x14ac:dyDescent="0.25">
      <c r="A1729" s="3">
        <v>44532</v>
      </c>
      <c r="B1729" s="2">
        <v>1.38</v>
      </c>
      <c r="C1729" s="2">
        <v>1.38</v>
      </c>
      <c r="D1729" s="2">
        <v>24332</v>
      </c>
      <c r="E1729" s="2">
        <f t="shared" si="104"/>
        <v>45761698</v>
      </c>
      <c r="F1729" s="13" t="str">
        <f t="shared" si="107"/>
        <v>BEARISH</v>
      </c>
      <c r="G1729" s="13" t="str">
        <f t="shared" si="106"/>
        <v>NEUTRAL</v>
      </c>
      <c r="H1729" s="13" t="str">
        <f t="shared" si="105"/>
        <v>NEUTRAL</v>
      </c>
    </row>
    <row r="1730" spans="1:8" ht="13.5" x14ac:dyDescent="0.25">
      <c r="A1730" s="3">
        <v>44533</v>
      </c>
      <c r="B1730" s="2">
        <v>1.38</v>
      </c>
      <c r="C1730" s="2">
        <v>1.38</v>
      </c>
      <c r="D1730" s="2">
        <v>34151</v>
      </c>
      <c r="E1730" s="2">
        <f t="shared" si="104"/>
        <v>45761698</v>
      </c>
      <c r="F1730" s="13" t="str">
        <f t="shared" si="107"/>
        <v>BEARISH</v>
      </c>
      <c r="G1730" s="13" t="str">
        <f t="shared" si="106"/>
        <v>NEUTRAL</v>
      </c>
      <c r="H1730" s="13" t="str">
        <f t="shared" si="105"/>
        <v>CONFIRMED BEARISH</v>
      </c>
    </row>
    <row r="1731" spans="1:8" ht="13.5" x14ac:dyDescent="0.25">
      <c r="A1731" s="3">
        <v>44536</v>
      </c>
      <c r="B1731" s="2">
        <v>1.37</v>
      </c>
      <c r="C1731" s="2">
        <v>1.37</v>
      </c>
      <c r="D1731" s="2">
        <v>7267</v>
      </c>
      <c r="E1731" s="2">
        <f t="shared" si="104"/>
        <v>45754431</v>
      </c>
      <c r="F1731" s="13" t="str">
        <f t="shared" si="107"/>
        <v>BEARISH</v>
      </c>
      <c r="G1731" s="13" t="str">
        <f t="shared" si="106"/>
        <v>NEUTRAL</v>
      </c>
      <c r="H1731" s="13" t="str">
        <f t="shared" si="105"/>
        <v>CONFIRMED BEARISH</v>
      </c>
    </row>
    <row r="1732" spans="1:8" ht="13.5" x14ac:dyDescent="0.25">
      <c r="A1732" s="3">
        <v>44537</v>
      </c>
      <c r="B1732" s="2">
        <v>1.38</v>
      </c>
      <c r="C1732" s="2">
        <v>1.38</v>
      </c>
      <c r="D1732" s="2">
        <v>37021</v>
      </c>
      <c r="E1732" s="2">
        <f t="shared" ref="E1732:E1795" si="108">IF(B1732&gt;B1731, E1731+D1732, IF(B1732&lt;B1731, E1731-D1732, E1731))</f>
        <v>45791452</v>
      </c>
      <c r="F1732" s="13" t="str">
        <f t="shared" si="107"/>
        <v>BULLISH</v>
      </c>
      <c r="G1732" s="13" t="str">
        <f t="shared" si="106"/>
        <v>NEUTRAL</v>
      </c>
      <c r="H1732" s="13" t="str">
        <f t="shared" si="105"/>
        <v>BULLISH DIVERGENCE</v>
      </c>
    </row>
    <row r="1733" spans="1:8" ht="13.5" x14ac:dyDescent="0.25">
      <c r="A1733" s="3">
        <v>44538</v>
      </c>
      <c r="B1733" s="2">
        <v>1.36</v>
      </c>
      <c r="C1733" s="2">
        <v>1.36</v>
      </c>
      <c r="D1733" s="2">
        <v>23135</v>
      </c>
      <c r="E1733" s="2">
        <f t="shared" si="108"/>
        <v>45768317</v>
      </c>
      <c r="F1733" s="13" t="str">
        <f t="shared" si="107"/>
        <v>BEARISH</v>
      </c>
      <c r="G1733" s="13" t="str">
        <f t="shared" si="106"/>
        <v>NEUTRAL</v>
      </c>
      <c r="H1733" s="13" t="str">
        <f t="shared" si="105"/>
        <v>CONFIRMED BEARISH</v>
      </c>
    </row>
    <row r="1734" spans="1:8" ht="13.5" x14ac:dyDescent="0.25">
      <c r="A1734" s="3">
        <v>44539</v>
      </c>
      <c r="B1734" s="2">
        <v>1.36</v>
      </c>
      <c r="C1734" s="2">
        <v>1.36</v>
      </c>
      <c r="D1734" s="2">
        <v>41693</v>
      </c>
      <c r="E1734" s="2">
        <f t="shared" si="108"/>
        <v>45768317</v>
      </c>
      <c r="F1734" s="13" t="str">
        <f t="shared" si="107"/>
        <v>BULLISH</v>
      </c>
      <c r="G1734" s="13" t="str">
        <f t="shared" si="106"/>
        <v>NEUTRAL</v>
      </c>
      <c r="H1734" s="13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v>44540</v>
      </c>
      <c r="B1735" s="2">
        <v>1.35</v>
      </c>
      <c r="C1735" s="2">
        <v>1.35</v>
      </c>
      <c r="D1735" s="2">
        <v>84218</v>
      </c>
      <c r="E1735" s="2">
        <f t="shared" si="108"/>
        <v>45684099</v>
      </c>
      <c r="F1735" s="13" t="str">
        <f t="shared" si="107"/>
        <v>BEARISH</v>
      </c>
      <c r="G1735" s="13" t="str">
        <f t="shared" ref="G1735:G1798" si="110">IF((E1735-E1730)/E1730 &gt; 0.02, "STRONG",
 IF((E1735-E1730)/E1730 &lt; -0.02, "WEAK", "NEUTRAL"))</f>
        <v>NEUTRAL</v>
      </c>
      <c r="H1735" s="13" t="str">
        <f t="shared" si="109"/>
        <v>CONFIRMED BEARISH</v>
      </c>
    </row>
    <row r="1736" spans="1:8" ht="13.5" x14ac:dyDescent="0.25">
      <c r="A1736" s="3">
        <v>44543</v>
      </c>
      <c r="B1736" s="2">
        <v>1.32</v>
      </c>
      <c r="C1736" s="2">
        <v>1.32</v>
      </c>
      <c r="D1736" s="2">
        <v>691957</v>
      </c>
      <c r="E1736" s="2">
        <f t="shared" si="108"/>
        <v>44992142</v>
      </c>
      <c r="F1736" s="13" t="str">
        <f t="shared" ref="F1736:F1799" si="111">IF(E1736&gt;E1731,"BULLISH",IF(E1736&lt;E1731,"BEARISH","NEUTRAL"))</f>
        <v>BEARISH</v>
      </c>
      <c r="G1736" s="13" t="str">
        <f t="shared" si="110"/>
        <v>NEUTRAL</v>
      </c>
      <c r="H1736" s="13" t="str">
        <f t="shared" si="109"/>
        <v>CONFIRMED BEARISH</v>
      </c>
    </row>
    <row r="1737" spans="1:8" ht="13.5" x14ac:dyDescent="0.25">
      <c r="A1737" s="3">
        <v>44544</v>
      </c>
      <c r="B1737" s="2">
        <v>1.33</v>
      </c>
      <c r="C1737" s="2">
        <v>1.33</v>
      </c>
      <c r="D1737" s="2">
        <v>35389</v>
      </c>
      <c r="E1737" s="2">
        <f t="shared" si="108"/>
        <v>45027531</v>
      </c>
      <c r="F1737" s="13" t="str">
        <f t="shared" si="111"/>
        <v>BEARISH</v>
      </c>
      <c r="G1737" s="13" t="str">
        <f t="shared" si="110"/>
        <v>NEUTRAL</v>
      </c>
      <c r="H1737" s="13" t="str">
        <f t="shared" si="109"/>
        <v>CONFIRMED BEARISH</v>
      </c>
    </row>
    <row r="1738" spans="1:8" ht="13.5" x14ac:dyDescent="0.25">
      <c r="A1738" s="3">
        <v>44545</v>
      </c>
      <c r="B1738" s="2">
        <v>1.33</v>
      </c>
      <c r="C1738" s="2">
        <v>1.33</v>
      </c>
      <c r="D1738" s="2">
        <v>65745</v>
      </c>
      <c r="E1738" s="2">
        <f t="shared" si="108"/>
        <v>45027531</v>
      </c>
      <c r="F1738" s="13" t="str">
        <f t="shared" si="111"/>
        <v>BEARISH</v>
      </c>
      <c r="G1738" s="13" t="str">
        <f t="shared" si="110"/>
        <v>NEUTRAL</v>
      </c>
      <c r="H1738" s="13" t="str">
        <f t="shared" si="109"/>
        <v>CONFIRMED BEARISH</v>
      </c>
    </row>
    <row r="1739" spans="1:8" ht="13.5" x14ac:dyDescent="0.25">
      <c r="A1739" s="3">
        <v>44546</v>
      </c>
      <c r="B1739" s="2">
        <v>1.3</v>
      </c>
      <c r="C1739" s="2">
        <v>1.3</v>
      </c>
      <c r="D1739" s="2">
        <v>29713</v>
      </c>
      <c r="E1739" s="2">
        <f t="shared" si="108"/>
        <v>44997818</v>
      </c>
      <c r="F1739" s="13" t="str">
        <f t="shared" si="111"/>
        <v>BEARISH</v>
      </c>
      <c r="G1739" s="13" t="str">
        <f t="shared" si="110"/>
        <v>NEUTRAL</v>
      </c>
      <c r="H1739" s="13" t="str">
        <f t="shared" si="109"/>
        <v>CONFIRMED BEARISH</v>
      </c>
    </row>
    <row r="1740" spans="1:8" ht="13.5" x14ac:dyDescent="0.25">
      <c r="A1740" s="3">
        <v>44550</v>
      </c>
      <c r="B1740" s="2">
        <v>1.31</v>
      </c>
      <c r="C1740" s="2">
        <v>1.31</v>
      </c>
      <c r="D1740" s="2">
        <v>103055</v>
      </c>
      <c r="E1740" s="2">
        <f t="shared" si="108"/>
        <v>45100873</v>
      </c>
      <c r="F1740" s="13" t="str">
        <f t="shared" si="111"/>
        <v>BEARISH</v>
      </c>
      <c r="G1740" s="13" t="str">
        <f t="shared" si="110"/>
        <v>NEUTRAL</v>
      </c>
      <c r="H1740" s="13" t="str">
        <f t="shared" si="109"/>
        <v>CONFIRMED BEARISH</v>
      </c>
    </row>
    <row r="1741" spans="1:8" ht="13.5" x14ac:dyDescent="0.25">
      <c r="A1741" s="3">
        <v>44551</v>
      </c>
      <c r="B1741" s="2">
        <v>1.3</v>
      </c>
      <c r="C1741" s="2">
        <v>1.3</v>
      </c>
      <c r="D1741" s="2">
        <v>11357</v>
      </c>
      <c r="E1741" s="2">
        <f t="shared" si="108"/>
        <v>45089516</v>
      </c>
      <c r="F1741" s="13" t="str">
        <f t="shared" si="111"/>
        <v>BULLISH</v>
      </c>
      <c r="G1741" s="13" t="str">
        <f t="shared" si="110"/>
        <v>NEUTRAL</v>
      </c>
      <c r="H1741" s="13" t="str">
        <f t="shared" si="109"/>
        <v>BULLISH DIVERGENCE</v>
      </c>
    </row>
    <row r="1742" spans="1:8" ht="13.5" x14ac:dyDescent="0.25">
      <c r="A1742" s="3">
        <v>44552</v>
      </c>
      <c r="B1742" s="2">
        <v>1.3</v>
      </c>
      <c r="C1742" s="2">
        <v>1.3</v>
      </c>
      <c r="D1742" s="2">
        <v>146532</v>
      </c>
      <c r="E1742" s="2">
        <f t="shared" si="108"/>
        <v>45089516</v>
      </c>
      <c r="F1742" s="13" t="str">
        <f t="shared" si="111"/>
        <v>BULLISH</v>
      </c>
      <c r="G1742" s="13" t="str">
        <f t="shared" si="110"/>
        <v>NEUTRAL</v>
      </c>
      <c r="H1742" s="13" t="str">
        <f t="shared" si="109"/>
        <v>BULLISH DIVERGENCE</v>
      </c>
    </row>
    <row r="1743" spans="1:8" ht="13.5" x14ac:dyDescent="0.25">
      <c r="A1743" s="3">
        <v>44553</v>
      </c>
      <c r="B1743" s="2">
        <v>1.3</v>
      </c>
      <c r="C1743" s="2">
        <v>1.3</v>
      </c>
      <c r="D1743" s="2">
        <v>5575</v>
      </c>
      <c r="E1743" s="2">
        <f t="shared" si="108"/>
        <v>45089516</v>
      </c>
      <c r="F1743" s="13" t="str">
        <f t="shared" si="111"/>
        <v>BULLISH</v>
      </c>
      <c r="G1743" s="13" t="str">
        <f t="shared" si="110"/>
        <v>NEUTRAL</v>
      </c>
      <c r="H1743" s="13" t="str">
        <f t="shared" si="109"/>
        <v>BULLISH DIVERGENCE</v>
      </c>
    </row>
    <row r="1744" spans="1:8" ht="13.5" x14ac:dyDescent="0.25">
      <c r="A1744" s="3">
        <v>44554</v>
      </c>
      <c r="B1744" s="2">
        <v>1.3</v>
      </c>
      <c r="C1744" s="2">
        <v>1.3</v>
      </c>
      <c r="D1744" s="2">
        <v>90367</v>
      </c>
      <c r="E1744" s="2">
        <f t="shared" si="108"/>
        <v>45089516</v>
      </c>
      <c r="F1744" s="13" t="str">
        <f t="shared" si="111"/>
        <v>BULLISH</v>
      </c>
      <c r="G1744" s="13" t="str">
        <f t="shared" si="110"/>
        <v>NEUTRAL</v>
      </c>
      <c r="H1744" s="13" t="str">
        <f t="shared" si="109"/>
        <v>NEUTRAL</v>
      </c>
    </row>
    <row r="1745" spans="1:8" ht="13.5" x14ac:dyDescent="0.25">
      <c r="A1745" s="3">
        <v>44557</v>
      </c>
      <c r="B1745" s="2">
        <v>1.31</v>
      </c>
      <c r="C1745" s="2">
        <v>1.31</v>
      </c>
      <c r="D1745" s="2">
        <v>70734</v>
      </c>
      <c r="E1745" s="2">
        <f t="shared" si="108"/>
        <v>45160250</v>
      </c>
      <c r="F1745" s="13" t="str">
        <f t="shared" si="111"/>
        <v>BULLISH</v>
      </c>
      <c r="G1745" s="13" t="str">
        <f t="shared" si="110"/>
        <v>NEUTRAL</v>
      </c>
      <c r="H1745" s="13" t="str">
        <f t="shared" si="109"/>
        <v>NEUTRAL</v>
      </c>
    </row>
    <row r="1746" spans="1:8" ht="13.5" x14ac:dyDescent="0.25">
      <c r="A1746" s="3">
        <v>44558</v>
      </c>
      <c r="B1746" s="2">
        <v>1.33</v>
      </c>
      <c r="C1746" s="2">
        <v>1.33</v>
      </c>
      <c r="D1746" s="2">
        <v>197819</v>
      </c>
      <c r="E1746" s="2">
        <f t="shared" si="108"/>
        <v>45358069</v>
      </c>
      <c r="F1746" s="13" t="str">
        <f t="shared" si="111"/>
        <v>BULLISH</v>
      </c>
      <c r="G1746" s="13" t="str">
        <f t="shared" si="110"/>
        <v>NEUTRAL</v>
      </c>
      <c r="H1746" s="13" t="str">
        <f t="shared" si="109"/>
        <v>CONFIRMED BULLISH</v>
      </c>
    </row>
    <row r="1747" spans="1:8" ht="13.5" x14ac:dyDescent="0.25">
      <c r="A1747" s="3">
        <v>44559</v>
      </c>
      <c r="B1747" s="2">
        <v>1.32</v>
      </c>
      <c r="C1747" s="2">
        <v>1.32</v>
      </c>
      <c r="D1747" s="2">
        <v>106305</v>
      </c>
      <c r="E1747" s="2">
        <f t="shared" si="108"/>
        <v>45251764</v>
      </c>
      <c r="F1747" s="13" t="str">
        <f t="shared" si="111"/>
        <v>BULLISH</v>
      </c>
      <c r="G1747" s="13" t="str">
        <f t="shared" si="110"/>
        <v>NEUTRAL</v>
      </c>
      <c r="H1747" s="13" t="str">
        <f t="shared" si="109"/>
        <v>CONFIRMED BULLISH</v>
      </c>
    </row>
    <row r="1748" spans="1:8" ht="13.5" x14ac:dyDescent="0.25">
      <c r="A1748" s="3">
        <v>44560</v>
      </c>
      <c r="B1748" s="2">
        <v>1.32</v>
      </c>
      <c r="C1748" s="2">
        <v>1.32</v>
      </c>
      <c r="D1748" s="2">
        <v>33038</v>
      </c>
      <c r="E1748" s="2">
        <f t="shared" si="108"/>
        <v>45251764</v>
      </c>
      <c r="F1748" s="13" t="str">
        <f t="shared" si="111"/>
        <v>BULLISH</v>
      </c>
      <c r="G1748" s="13" t="str">
        <f t="shared" si="110"/>
        <v>NEUTRAL</v>
      </c>
      <c r="H1748" s="13" t="str">
        <f t="shared" si="109"/>
        <v>CONFIRMED BULLISH</v>
      </c>
    </row>
    <row r="1749" spans="1:8" ht="13.5" x14ac:dyDescent="0.25">
      <c r="A1749" s="3">
        <v>44561</v>
      </c>
      <c r="B1749" s="2">
        <v>1.32</v>
      </c>
      <c r="C1749" s="2">
        <v>1.32</v>
      </c>
      <c r="D1749" s="2">
        <v>50210</v>
      </c>
      <c r="E1749" s="2">
        <f t="shared" si="108"/>
        <v>45251764</v>
      </c>
      <c r="F1749" s="13" t="str">
        <f t="shared" si="111"/>
        <v>BULLISH</v>
      </c>
      <c r="G1749" s="13" t="str">
        <f t="shared" si="110"/>
        <v>NEUTRAL</v>
      </c>
      <c r="H1749" s="13" t="str">
        <f t="shared" si="109"/>
        <v>CONFIRMED BULLISH</v>
      </c>
    </row>
    <row r="1750" spans="1:8" ht="13.5" x14ac:dyDescent="0.25">
      <c r="A1750" s="3">
        <v>44564</v>
      </c>
      <c r="B1750" s="2">
        <v>1.3</v>
      </c>
      <c r="C1750" s="2">
        <v>1.3</v>
      </c>
      <c r="D1750" s="2">
        <v>7205</v>
      </c>
      <c r="E1750" s="2">
        <f t="shared" si="108"/>
        <v>45244559</v>
      </c>
      <c r="F1750" s="13" t="str">
        <f t="shared" si="111"/>
        <v>BULLISH</v>
      </c>
      <c r="G1750" s="13" t="str">
        <f t="shared" si="110"/>
        <v>NEUTRAL</v>
      </c>
      <c r="H1750" s="13" t="str">
        <f t="shared" si="109"/>
        <v>BULLISH DIVERGENCE</v>
      </c>
    </row>
    <row r="1751" spans="1:8" ht="13.5" x14ac:dyDescent="0.25">
      <c r="A1751" s="3">
        <v>44565</v>
      </c>
      <c r="B1751" s="2">
        <v>1.3</v>
      </c>
      <c r="C1751" s="2">
        <v>1.3</v>
      </c>
      <c r="D1751" s="2">
        <v>61283</v>
      </c>
      <c r="E1751" s="2">
        <f t="shared" si="108"/>
        <v>45244559</v>
      </c>
      <c r="F1751" s="13" t="str">
        <f t="shared" si="111"/>
        <v>BEARISH</v>
      </c>
      <c r="G1751" s="13" t="str">
        <f t="shared" si="110"/>
        <v>NEUTRAL</v>
      </c>
      <c r="H1751" s="13" t="str">
        <f t="shared" si="109"/>
        <v>CONFIRMED BEARISH</v>
      </c>
    </row>
    <row r="1752" spans="1:8" ht="13.5" x14ac:dyDescent="0.25">
      <c r="A1752" s="3">
        <v>44566</v>
      </c>
      <c r="B1752" s="2">
        <v>1.32</v>
      </c>
      <c r="C1752" s="2">
        <v>1.32</v>
      </c>
      <c r="D1752" s="2">
        <v>88954</v>
      </c>
      <c r="E1752" s="2">
        <f t="shared" si="108"/>
        <v>45333513</v>
      </c>
      <c r="F1752" s="13" t="str">
        <f t="shared" si="111"/>
        <v>BULLISH</v>
      </c>
      <c r="G1752" s="13" t="str">
        <f t="shared" si="110"/>
        <v>NEUTRAL</v>
      </c>
      <c r="H1752" s="13" t="str">
        <f t="shared" si="109"/>
        <v>NEUTRAL</v>
      </c>
    </row>
    <row r="1753" spans="1:8" ht="13.5" x14ac:dyDescent="0.25">
      <c r="A1753" s="3">
        <v>44567</v>
      </c>
      <c r="B1753" s="2">
        <v>1.32</v>
      </c>
      <c r="C1753" s="2">
        <v>1.32</v>
      </c>
      <c r="D1753" s="2">
        <v>202349</v>
      </c>
      <c r="E1753" s="2">
        <f t="shared" si="108"/>
        <v>45333513</v>
      </c>
      <c r="F1753" s="13" t="str">
        <f t="shared" si="111"/>
        <v>BULLISH</v>
      </c>
      <c r="G1753" s="13" t="str">
        <f t="shared" si="110"/>
        <v>NEUTRAL</v>
      </c>
      <c r="H1753" s="13" t="str">
        <f t="shared" si="109"/>
        <v>NEUTRAL</v>
      </c>
    </row>
    <row r="1754" spans="1:8" ht="13.5" x14ac:dyDescent="0.25">
      <c r="A1754" s="3">
        <v>44568</v>
      </c>
      <c r="B1754" s="2">
        <v>1.3</v>
      </c>
      <c r="C1754" s="2">
        <v>1.3</v>
      </c>
      <c r="D1754" s="2">
        <v>103443</v>
      </c>
      <c r="E1754" s="2">
        <f t="shared" si="108"/>
        <v>45230070</v>
      </c>
      <c r="F1754" s="13" t="str">
        <f t="shared" si="111"/>
        <v>BEARISH</v>
      </c>
      <c r="G1754" s="13" t="str">
        <f t="shared" si="110"/>
        <v>NEUTRAL</v>
      </c>
      <c r="H1754" s="13" t="str">
        <f t="shared" si="109"/>
        <v>CONFIRMED BEARISH</v>
      </c>
    </row>
    <row r="1755" spans="1:8" ht="13.5" x14ac:dyDescent="0.25">
      <c r="A1755" s="3">
        <v>44571</v>
      </c>
      <c r="B1755" s="2">
        <v>1.28</v>
      </c>
      <c r="C1755" s="2">
        <v>1.28</v>
      </c>
      <c r="D1755" s="2">
        <v>150367</v>
      </c>
      <c r="E1755" s="2">
        <f t="shared" si="108"/>
        <v>45079703</v>
      </c>
      <c r="F1755" s="13" t="str">
        <f t="shared" si="111"/>
        <v>BEARISH</v>
      </c>
      <c r="G1755" s="13" t="str">
        <f t="shared" si="110"/>
        <v>NEUTRAL</v>
      </c>
      <c r="H1755" s="13" t="str">
        <f t="shared" si="109"/>
        <v>CONFIRMED BEARISH</v>
      </c>
    </row>
    <row r="1756" spans="1:8" ht="13.5" x14ac:dyDescent="0.25">
      <c r="A1756" s="3">
        <v>44572</v>
      </c>
      <c r="B1756" s="2">
        <v>1.28</v>
      </c>
      <c r="C1756" s="2">
        <v>1.28</v>
      </c>
      <c r="D1756" s="2">
        <v>104536</v>
      </c>
      <c r="E1756" s="2">
        <f t="shared" si="108"/>
        <v>45079703</v>
      </c>
      <c r="F1756" s="13" t="str">
        <f t="shared" si="111"/>
        <v>BEARISH</v>
      </c>
      <c r="G1756" s="13" t="str">
        <f t="shared" si="110"/>
        <v>NEUTRAL</v>
      </c>
      <c r="H1756" s="13" t="str">
        <f t="shared" si="109"/>
        <v>CONFIRMED BEARISH</v>
      </c>
    </row>
    <row r="1757" spans="1:8" ht="13.5" x14ac:dyDescent="0.25">
      <c r="A1757" s="3">
        <v>44573</v>
      </c>
      <c r="B1757" s="2">
        <v>1.3</v>
      </c>
      <c r="C1757" s="2">
        <v>1.3</v>
      </c>
      <c r="D1757" s="2">
        <v>103200</v>
      </c>
      <c r="E1757" s="2">
        <f t="shared" si="108"/>
        <v>45182903</v>
      </c>
      <c r="F1757" s="13" t="str">
        <f t="shared" si="111"/>
        <v>BEARISH</v>
      </c>
      <c r="G1757" s="13" t="str">
        <f t="shared" si="110"/>
        <v>NEUTRAL</v>
      </c>
      <c r="H1757" s="13" t="str">
        <f t="shared" si="109"/>
        <v>CONFIRMED BEARISH</v>
      </c>
    </row>
    <row r="1758" spans="1:8" ht="13.5" x14ac:dyDescent="0.25">
      <c r="A1758" s="3">
        <v>44574</v>
      </c>
      <c r="B1758" s="2">
        <v>1.3</v>
      </c>
      <c r="C1758" s="2">
        <v>1.3</v>
      </c>
      <c r="D1758" s="2">
        <v>177706</v>
      </c>
      <c r="E1758" s="2">
        <f t="shared" si="108"/>
        <v>45182903</v>
      </c>
      <c r="F1758" s="13" t="str">
        <f t="shared" si="111"/>
        <v>BEARISH</v>
      </c>
      <c r="G1758" s="13" t="str">
        <f t="shared" si="110"/>
        <v>NEUTRAL</v>
      </c>
      <c r="H1758" s="13" t="str">
        <f t="shared" si="109"/>
        <v>CONFIRMED BEARISH</v>
      </c>
    </row>
    <row r="1759" spans="1:8" ht="13.5" x14ac:dyDescent="0.25">
      <c r="A1759" s="3">
        <v>44575</v>
      </c>
      <c r="B1759" s="2">
        <v>1.31</v>
      </c>
      <c r="C1759" s="2">
        <v>1.31</v>
      </c>
      <c r="D1759" s="2">
        <v>13504</v>
      </c>
      <c r="E1759" s="2">
        <f t="shared" si="108"/>
        <v>45196407</v>
      </c>
      <c r="F1759" s="13" t="str">
        <f t="shared" si="111"/>
        <v>BEARISH</v>
      </c>
      <c r="G1759" s="13" t="str">
        <f t="shared" si="110"/>
        <v>NEUTRAL</v>
      </c>
      <c r="H1759" s="13" t="str">
        <f t="shared" si="109"/>
        <v>BEARISH DIVERGENCE</v>
      </c>
    </row>
    <row r="1760" spans="1:8" ht="13.5" x14ac:dyDescent="0.25">
      <c r="A1760" s="3">
        <v>44578</v>
      </c>
      <c r="B1760" s="2">
        <v>1.3</v>
      </c>
      <c r="C1760" s="2">
        <v>1.3</v>
      </c>
      <c r="D1760" s="2">
        <v>21614</v>
      </c>
      <c r="E1760" s="2">
        <f t="shared" si="108"/>
        <v>45174793</v>
      </c>
      <c r="F1760" s="13" t="str">
        <f t="shared" si="111"/>
        <v>BULLISH</v>
      </c>
      <c r="G1760" s="13" t="str">
        <f t="shared" si="110"/>
        <v>NEUTRAL</v>
      </c>
      <c r="H1760" s="13" t="str">
        <f t="shared" si="109"/>
        <v>CONFIRMED BULLISH</v>
      </c>
    </row>
    <row r="1761" spans="1:8" ht="13.5" x14ac:dyDescent="0.25">
      <c r="A1761" s="3">
        <v>44579</v>
      </c>
      <c r="B1761" s="2">
        <v>1.37</v>
      </c>
      <c r="C1761" s="2">
        <v>1.37</v>
      </c>
      <c r="D1761" s="2">
        <v>108257</v>
      </c>
      <c r="E1761" s="2">
        <f t="shared" si="108"/>
        <v>45283050</v>
      </c>
      <c r="F1761" s="13" t="str">
        <f t="shared" si="111"/>
        <v>BULLISH</v>
      </c>
      <c r="G1761" s="13" t="str">
        <f t="shared" si="110"/>
        <v>NEUTRAL</v>
      </c>
      <c r="H1761" s="13" t="str">
        <f t="shared" si="109"/>
        <v>CONFIRMED BULLISH</v>
      </c>
    </row>
    <row r="1762" spans="1:8" ht="13.5" x14ac:dyDescent="0.25">
      <c r="A1762" s="3">
        <v>44580</v>
      </c>
      <c r="B1762" s="2">
        <v>1.4</v>
      </c>
      <c r="C1762" s="2">
        <v>1.4</v>
      </c>
      <c r="D1762" s="2">
        <v>139377</v>
      </c>
      <c r="E1762" s="2">
        <f t="shared" si="108"/>
        <v>45422427</v>
      </c>
      <c r="F1762" s="13" t="str">
        <f t="shared" si="111"/>
        <v>BULLISH</v>
      </c>
      <c r="G1762" s="13" t="str">
        <f t="shared" si="110"/>
        <v>NEUTRAL</v>
      </c>
      <c r="H1762" s="13" t="str">
        <f t="shared" si="109"/>
        <v>CONFIRMED BULLISH</v>
      </c>
    </row>
    <row r="1763" spans="1:8" ht="13.5" x14ac:dyDescent="0.25">
      <c r="A1763" s="3">
        <v>44581</v>
      </c>
      <c r="B1763" s="2">
        <v>1.38</v>
      </c>
      <c r="C1763" s="2">
        <v>1.38</v>
      </c>
      <c r="D1763" s="2">
        <v>156173</v>
      </c>
      <c r="E1763" s="2">
        <f t="shared" si="108"/>
        <v>45266254</v>
      </c>
      <c r="F1763" s="13" t="str">
        <f t="shared" si="111"/>
        <v>BULLISH</v>
      </c>
      <c r="G1763" s="13" t="str">
        <f t="shared" si="110"/>
        <v>NEUTRAL</v>
      </c>
      <c r="H1763" s="13" t="str">
        <f t="shared" si="109"/>
        <v>CONFIRMED BULLISH</v>
      </c>
    </row>
    <row r="1764" spans="1:8" ht="13.5" x14ac:dyDescent="0.25">
      <c r="A1764" s="3">
        <v>44582</v>
      </c>
      <c r="B1764" s="2">
        <v>1.36</v>
      </c>
      <c r="C1764" s="2">
        <v>1.36</v>
      </c>
      <c r="D1764" s="2">
        <v>41265</v>
      </c>
      <c r="E1764" s="2">
        <f t="shared" si="108"/>
        <v>45224989</v>
      </c>
      <c r="F1764" s="13" t="str">
        <f t="shared" si="111"/>
        <v>BULLISH</v>
      </c>
      <c r="G1764" s="13" t="str">
        <f t="shared" si="110"/>
        <v>NEUTRAL</v>
      </c>
      <c r="H1764" s="13" t="str">
        <f t="shared" si="109"/>
        <v>CONFIRMED BULLISH</v>
      </c>
    </row>
    <row r="1765" spans="1:8" ht="13.5" x14ac:dyDescent="0.25">
      <c r="A1765" s="3">
        <v>44585</v>
      </c>
      <c r="B1765" s="2">
        <v>1.36</v>
      </c>
      <c r="C1765" s="2">
        <v>1.36</v>
      </c>
      <c r="D1765" s="2">
        <v>12434</v>
      </c>
      <c r="E1765" s="2">
        <f t="shared" si="108"/>
        <v>45224989</v>
      </c>
      <c r="F1765" s="13" t="str">
        <f t="shared" si="111"/>
        <v>BULLISH</v>
      </c>
      <c r="G1765" s="13" t="str">
        <f t="shared" si="110"/>
        <v>NEUTRAL</v>
      </c>
      <c r="H1765" s="13" t="str">
        <f t="shared" si="109"/>
        <v>CONFIRMED BULLISH</v>
      </c>
    </row>
    <row r="1766" spans="1:8" ht="13.5" x14ac:dyDescent="0.25">
      <c r="A1766" s="3">
        <v>44586</v>
      </c>
      <c r="B1766" s="2">
        <v>1.34</v>
      </c>
      <c r="C1766" s="2">
        <v>1.34</v>
      </c>
      <c r="D1766" s="2">
        <v>72042</v>
      </c>
      <c r="E1766" s="2">
        <f t="shared" si="108"/>
        <v>45152947</v>
      </c>
      <c r="F1766" s="13" t="str">
        <f t="shared" si="111"/>
        <v>BEARISH</v>
      </c>
      <c r="G1766" s="13" t="str">
        <f t="shared" si="110"/>
        <v>NEUTRAL</v>
      </c>
      <c r="H1766" s="13" t="str">
        <f t="shared" si="109"/>
        <v>CONFIRMED BEARISH</v>
      </c>
    </row>
    <row r="1767" spans="1:8" ht="13.5" x14ac:dyDescent="0.25">
      <c r="A1767" s="3">
        <v>44587</v>
      </c>
      <c r="B1767" s="2">
        <v>1.34</v>
      </c>
      <c r="C1767" s="2">
        <v>1.34</v>
      </c>
      <c r="D1767" s="2">
        <v>25194</v>
      </c>
      <c r="E1767" s="2">
        <f t="shared" si="108"/>
        <v>45152947</v>
      </c>
      <c r="F1767" s="13" t="str">
        <f t="shared" si="111"/>
        <v>BEARISH</v>
      </c>
      <c r="G1767" s="13" t="str">
        <f t="shared" si="110"/>
        <v>NEUTRAL</v>
      </c>
      <c r="H1767" s="13" t="str">
        <f t="shared" si="109"/>
        <v>CONFIRMED BEARISH</v>
      </c>
    </row>
    <row r="1768" spans="1:8" ht="13.5" x14ac:dyDescent="0.25">
      <c r="A1768" s="3">
        <v>44588</v>
      </c>
      <c r="B1768" s="2">
        <v>1.32</v>
      </c>
      <c r="C1768" s="2">
        <v>1.32</v>
      </c>
      <c r="D1768" s="2">
        <v>107692</v>
      </c>
      <c r="E1768" s="2">
        <f t="shared" si="108"/>
        <v>45045255</v>
      </c>
      <c r="F1768" s="13" t="str">
        <f t="shared" si="111"/>
        <v>BEARISH</v>
      </c>
      <c r="G1768" s="13" t="str">
        <f t="shared" si="110"/>
        <v>NEUTRAL</v>
      </c>
      <c r="H1768" s="13" t="str">
        <f t="shared" si="109"/>
        <v>CONFIRMED BEARISH</v>
      </c>
    </row>
    <row r="1769" spans="1:8" ht="13.5" x14ac:dyDescent="0.25">
      <c r="A1769" s="3">
        <v>44589</v>
      </c>
      <c r="B1769" s="2">
        <v>1.33</v>
      </c>
      <c r="C1769" s="2">
        <v>1.33</v>
      </c>
      <c r="D1769" s="2">
        <v>52285</v>
      </c>
      <c r="E1769" s="2">
        <f t="shared" si="108"/>
        <v>45097540</v>
      </c>
      <c r="F1769" s="13" t="str">
        <f t="shared" si="111"/>
        <v>BEARISH</v>
      </c>
      <c r="G1769" s="13" t="str">
        <f t="shared" si="110"/>
        <v>NEUTRAL</v>
      </c>
      <c r="H1769" s="13" t="str">
        <f t="shared" si="109"/>
        <v>CONFIRMED BEARISH</v>
      </c>
    </row>
    <row r="1770" spans="1:8" ht="13.5" x14ac:dyDescent="0.25">
      <c r="A1770" s="3">
        <v>44592</v>
      </c>
      <c r="B1770" s="2">
        <v>1.34</v>
      </c>
      <c r="C1770" s="2">
        <v>1.34</v>
      </c>
      <c r="D1770" s="2">
        <v>66122</v>
      </c>
      <c r="E1770" s="2">
        <f t="shared" si="108"/>
        <v>45163662</v>
      </c>
      <c r="F1770" s="13" t="str">
        <f t="shared" si="111"/>
        <v>BEARISH</v>
      </c>
      <c r="G1770" s="13" t="str">
        <f t="shared" si="110"/>
        <v>NEUTRAL</v>
      </c>
      <c r="H1770" s="13" t="str">
        <f t="shared" si="109"/>
        <v>CONFIRMED BEARISH</v>
      </c>
    </row>
    <row r="1771" spans="1:8" ht="13.5" x14ac:dyDescent="0.25">
      <c r="A1771" s="3">
        <v>44593</v>
      </c>
      <c r="B1771" s="2">
        <v>1.35</v>
      </c>
      <c r="C1771" s="2">
        <v>1.35</v>
      </c>
      <c r="D1771" s="2">
        <v>27396</v>
      </c>
      <c r="E1771" s="2">
        <f t="shared" si="108"/>
        <v>45191058</v>
      </c>
      <c r="F1771" s="13" t="str">
        <f t="shared" si="111"/>
        <v>BULLISH</v>
      </c>
      <c r="G1771" s="13" t="str">
        <f t="shared" si="110"/>
        <v>NEUTRAL</v>
      </c>
      <c r="H1771" s="13" t="str">
        <f t="shared" si="109"/>
        <v>CONFIRMED BULLISH</v>
      </c>
    </row>
    <row r="1772" spans="1:8" ht="13.5" x14ac:dyDescent="0.25">
      <c r="A1772" s="3">
        <v>44594</v>
      </c>
      <c r="B1772" s="2">
        <v>1.36</v>
      </c>
      <c r="C1772" s="2">
        <v>1.36</v>
      </c>
      <c r="D1772" s="2">
        <v>16889</v>
      </c>
      <c r="E1772" s="2">
        <f t="shared" si="108"/>
        <v>45207947</v>
      </c>
      <c r="F1772" s="13" t="str">
        <f t="shared" si="111"/>
        <v>BULLISH</v>
      </c>
      <c r="G1772" s="13" t="str">
        <f t="shared" si="110"/>
        <v>NEUTRAL</v>
      </c>
      <c r="H1772" s="13" t="str">
        <f t="shared" si="109"/>
        <v>CONFIRMED BULLISH</v>
      </c>
    </row>
    <row r="1773" spans="1:8" ht="13.5" x14ac:dyDescent="0.25">
      <c r="A1773" s="3">
        <v>44595</v>
      </c>
      <c r="B1773" s="2">
        <v>1.33</v>
      </c>
      <c r="C1773" s="2">
        <v>1.33</v>
      </c>
      <c r="D1773" s="2">
        <v>33090</v>
      </c>
      <c r="E1773" s="2">
        <f t="shared" si="108"/>
        <v>45174857</v>
      </c>
      <c r="F1773" s="13" t="str">
        <f t="shared" si="111"/>
        <v>BULLISH</v>
      </c>
      <c r="G1773" s="13" t="str">
        <f t="shared" si="110"/>
        <v>NEUTRAL</v>
      </c>
      <c r="H1773" s="13" t="str">
        <f t="shared" si="109"/>
        <v>CONFIRMED BULLISH</v>
      </c>
    </row>
    <row r="1774" spans="1:8" ht="13.5" x14ac:dyDescent="0.25">
      <c r="A1774" s="3">
        <v>44596</v>
      </c>
      <c r="B1774" s="2">
        <v>1.32</v>
      </c>
      <c r="C1774" s="2">
        <v>1.32</v>
      </c>
      <c r="D1774" s="2">
        <v>38626</v>
      </c>
      <c r="E1774" s="2">
        <f t="shared" si="108"/>
        <v>45136231</v>
      </c>
      <c r="F1774" s="13" t="str">
        <f t="shared" si="111"/>
        <v>BULLISH</v>
      </c>
      <c r="G1774" s="13" t="str">
        <f t="shared" si="110"/>
        <v>NEUTRAL</v>
      </c>
      <c r="H1774" s="13" t="str">
        <f t="shared" si="109"/>
        <v>BULLISH DIVERGENCE</v>
      </c>
    </row>
    <row r="1775" spans="1:8" ht="13.5" x14ac:dyDescent="0.25">
      <c r="A1775" s="3">
        <v>44599</v>
      </c>
      <c r="B1775" s="2">
        <v>1.34</v>
      </c>
      <c r="C1775" s="2">
        <v>1.34</v>
      </c>
      <c r="D1775" s="2">
        <v>25135</v>
      </c>
      <c r="E1775" s="2">
        <f t="shared" si="108"/>
        <v>45161366</v>
      </c>
      <c r="F1775" s="13" t="str">
        <f t="shared" si="111"/>
        <v>BEARISH</v>
      </c>
      <c r="G1775" s="13" t="str">
        <f t="shared" si="110"/>
        <v>NEUTRAL</v>
      </c>
      <c r="H1775" s="13" t="str">
        <f t="shared" si="109"/>
        <v>NEUTRAL</v>
      </c>
    </row>
    <row r="1776" spans="1:8" ht="13.5" x14ac:dyDescent="0.25">
      <c r="A1776" s="3">
        <v>44600</v>
      </c>
      <c r="B1776" s="2">
        <v>1.33</v>
      </c>
      <c r="C1776" s="2">
        <v>1.33</v>
      </c>
      <c r="D1776" s="2">
        <v>52711</v>
      </c>
      <c r="E1776" s="2">
        <f t="shared" si="108"/>
        <v>45108655</v>
      </c>
      <c r="F1776" s="13" t="str">
        <f t="shared" si="111"/>
        <v>BEARISH</v>
      </c>
      <c r="G1776" s="13" t="str">
        <f t="shared" si="110"/>
        <v>NEUTRAL</v>
      </c>
      <c r="H1776" s="13" t="str">
        <f t="shared" si="109"/>
        <v>CONFIRMED BEARISH</v>
      </c>
    </row>
    <row r="1777" spans="1:8" ht="13.5" x14ac:dyDescent="0.25">
      <c r="A1777" s="3">
        <v>44601</v>
      </c>
      <c r="B1777" s="2">
        <v>1.33</v>
      </c>
      <c r="C1777" s="2">
        <v>1.33</v>
      </c>
      <c r="D1777" s="2">
        <v>1251802</v>
      </c>
      <c r="E1777" s="2">
        <f t="shared" si="108"/>
        <v>45108655</v>
      </c>
      <c r="F1777" s="13" t="str">
        <f t="shared" si="111"/>
        <v>BEARISH</v>
      </c>
      <c r="G1777" s="13" t="str">
        <f t="shared" si="110"/>
        <v>NEUTRAL</v>
      </c>
      <c r="H1777" s="13" t="str">
        <f t="shared" si="109"/>
        <v>CONFIRMED BEARISH</v>
      </c>
    </row>
    <row r="1778" spans="1:8" ht="13.5" x14ac:dyDescent="0.25">
      <c r="A1778" s="3">
        <v>44602</v>
      </c>
      <c r="B1778" s="2">
        <v>1.34</v>
      </c>
      <c r="C1778" s="2">
        <v>1.34</v>
      </c>
      <c r="D1778" s="2">
        <v>45915</v>
      </c>
      <c r="E1778" s="2">
        <f t="shared" si="108"/>
        <v>45154570</v>
      </c>
      <c r="F1778" s="13" t="str">
        <f t="shared" si="111"/>
        <v>BEARISH</v>
      </c>
      <c r="G1778" s="13" t="str">
        <f t="shared" si="110"/>
        <v>NEUTRAL</v>
      </c>
      <c r="H1778" s="13" t="str">
        <f t="shared" si="109"/>
        <v>BEARISH DIVERGENCE</v>
      </c>
    </row>
    <row r="1779" spans="1:8" ht="13.5" x14ac:dyDescent="0.25">
      <c r="A1779" s="3">
        <v>44603</v>
      </c>
      <c r="B1779" s="2">
        <v>1.33</v>
      </c>
      <c r="C1779" s="2">
        <v>1.33</v>
      </c>
      <c r="D1779" s="2">
        <v>13508</v>
      </c>
      <c r="E1779" s="2">
        <f t="shared" si="108"/>
        <v>45141062</v>
      </c>
      <c r="F1779" s="13" t="str">
        <f t="shared" si="111"/>
        <v>BULLISH</v>
      </c>
      <c r="G1779" s="13" t="str">
        <f t="shared" si="110"/>
        <v>NEUTRAL</v>
      </c>
      <c r="H1779" s="13" t="str">
        <f t="shared" si="109"/>
        <v>CONFIRMED BULLISH</v>
      </c>
    </row>
    <row r="1780" spans="1:8" ht="13.5" x14ac:dyDescent="0.25">
      <c r="A1780" s="3">
        <v>44606</v>
      </c>
      <c r="B1780" s="2">
        <v>1.32</v>
      </c>
      <c r="C1780" s="2">
        <v>1.32</v>
      </c>
      <c r="D1780" s="2">
        <v>86034</v>
      </c>
      <c r="E1780" s="2">
        <f t="shared" si="108"/>
        <v>45055028</v>
      </c>
      <c r="F1780" s="13" t="str">
        <f t="shared" si="111"/>
        <v>BEARISH</v>
      </c>
      <c r="G1780" s="13" t="str">
        <f t="shared" si="110"/>
        <v>NEUTRAL</v>
      </c>
      <c r="H1780" s="13" t="str">
        <f t="shared" si="109"/>
        <v>CONFIRMED BEARISH</v>
      </c>
    </row>
    <row r="1781" spans="1:8" ht="13.5" x14ac:dyDescent="0.25">
      <c r="A1781" s="3">
        <v>44607</v>
      </c>
      <c r="B1781" s="2">
        <v>1.35</v>
      </c>
      <c r="C1781" s="2">
        <v>1.35</v>
      </c>
      <c r="D1781" s="2">
        <v>108349</v>
      </c>
      <c r="E1781" s="2">
        <f t="shared" si="108"/>
        <v>45163377</v>
      </c>
      <c r="F1781" s="13" t="str">
        <f t="shared" si="111"/>
        <v>BULLISH</v>
      </c>
      <c r="G1781" s="13" t="str">
        <f t="shared" si="110"/>
        <v>NEUTRAL</v>
      </c>
      <c r="H1781" s="13" t="str">
        <f t="shared" si="109"/>
        <v>CONFIRMED BULLISH</v>
      </c>
    </row>
    <row r="1782" spans="1:8" ht="13.5" x14ac:dyDescent="0.25">
      <c r="A1782" s="3">
        <v>44608</v>
      </c>
      <c r="B1782" s="2">
        <v>1.36</v>
      </c>
      <c r="C1782" s="2">
        <v>1.36</v>
      </c>
      <c r="D1782" s="2">
        <v>74916</v>
      </c>
      <c r="E1782" s="2">
        <f t="shared" si="108"/>
        <v>45238293</v>
      </c>
      <c r="F1782" s="13" t="str">
        <f t="shared" si="111"/>
        <v>BULLISH</v>
      </c>
      <c r="G1782" s="13" t="str">
        <f t="shared" si="110"/>
        <v>NEUTRAL</v>
      </c>
      <c r="H1782" s="13" t="str">
        <f t="shared" si="109"/>
        <v>CONFIRMED BULLISH</v>
      </c>
    </row>
    <row r="1783" spans="1:8" ht="13.5" x14ac:dyDescent="0.25">
      <c r="A1783" s="3">
        <v>44609</v>
      </c>
      <c r="B1783" s="2">
        <v>1.37</v>
      </c>
      <c r="C1783" s="2">
        <v>1.37</v>
      </c>
      <c r="D1783" s="2">
        <v>43314</v>
      </c>
      <c r="E1783" s="2">
        <f t="shared" si="108"/>
        <v>45281607</v>
      </c>
      <c r="F1783" s="13" t="str">
        <f t="shared" si="111"/>
        <v>BULLISH</v>
      </c>
      <c r="G1783" s="13" t="str">
        <f t="shared" si="110"/>
        <v>NEUTRAL</v>
      </c>
      <c r="H1783" s="13" t="str">
        <f t="shared" si="109"/>
        <v>CONFIRMED BULLISH</v>
      </c>
    </row>
    <row r="1784" spans="1:8" ht="13.5" x14ac:dyDescent="0.25">
      <c r="A1784" s="3">
        <v>44610</v>
      </c>
      <c r="B1784" s="2">
        <v>1.35</v>
      </c>
      <c r="C1784" s="2">
        <v>1.35</v>
      </c>
      <c r="D1784" s="2">
        <v>65574</v>
      </c>
      <c r="E1784" s="2">
        <f t="shared" si="108"/>
        <v>45216033</v>
      </c>
      <c r="F1784" s="13" t="str">
        <f t="shared" si="111"/>
        <v>BULLISH</v>
      </c>
      <c r="G1784" s="13" t="str">
        <f t="shared" si="110"/>
        <v>NEUTRAL</v>
      </c>
      <c r="H1784" s="13" t="str">
        <f t="shared" si="109"/>
        <v>CONFIRMED BULLISH</v>
      </c>
    </row>
    <row r="1785" spans="1:8" ht="13.5" x14ac:dyDescent="0.25">
      <c r="A1785" s="3">
        <v>44613</v>
      </c>
      <c r="B1785" s="2">
        <v>1.37</v>
      </c>
      <c r="C1785" s="2">
        <v>1.37</v>
      </c>
      <c r="D1785" s="2">
        <v>39110</v>
      </c>
      <c r="E1785" s="2">
        <f t="shared" si="108"/>
        <v>45255143</v>
      </c>
      <c r="F1785" s="13" t="str">
        <f t="shared" si="111"/>
        <v>BULLISH</v>
      </c>
      <c r="G1785" s="13" t="str">
        <f t="shared" si="110"/>
        <v>NEUTRAL</v>
      </c>
      <c r="H1785" s="13" t="str">
        <f t="shared" si="109"/>
        <v>CONFIRMED BULLISH</v>
      </c>
    </row>
    <row r="1786" spans="1:8" ht="13.5" x14ac:dyDescent="0.25">
      <c r="A1786" s="3">
        <v>44614</v>
      </c>
      <c r="B1786" s="2">
        <v>1.36</v>
      </c>
      <c r="C1786" s="2">
        <v>1.36</v>
      </c>
      <c r="D1786" s="2">
        <v>58942</v>
      </c>
      <c r="E1786" s="2">
        <f t="shared" si="108"/>
        <v>45196201</v>
      </c>
      <c r="F1786" s="13" t="str">
        <f t="shared" si="111"/>
        <v>BULLISH</v>
      </c>
      <c r="G1786" s="13" t="str">
        <f t="shared" si="110"/>
        <v>NEUTRAL</v>
      </c>
      <c r="H1786" s="13" t="str">
        <f t="shared" si="109"/>
        <v>CONFIRMED BULLISH</v>
      </c>
    </row>
    <row r="1787" spans="1:8" ht="13.5" x14ac:dyDescent="0.25">
      <c r="A1787" s="3">
        <v>44615</v>
      </c>
      <c r="B1787" s="2">
        <v>1.35</v>
      </c>
      <c r="C1787" s="2">
        <v>1.35</v>
      </c>
      <c r="D1787" s="2">
        <v>10127</v>
      </c>
      <c r="E1787" s="2">
        <f t="shared" si="108"/>
        <v>45186074</v>
      </c>
      <c r="F1787" s="13" t="str">
        <f t="shared" si="111"/>
        <v>BEARISH</v>
      </c>
      <c r="G1787" s="13" t="str">
        <f t="shared" si="110"/>
        <v>NEUTRAL</v>
      </c>
      <c r="H1787" s="13" t="str">
        <f t="shared" si="109"/>
        <v>CONFIRMED BEARISH</v>
      </c>
    </row>
    <row r="1788" spans="1:8" ht="13.5" x14ac:dyDescent="0.25">
      <c r="A1788" s="3">
        <v>44616</v>
      </c>
      <c r="B1788" s="2">
        <v>1.33</v>
      </c>
      <c r="C1788" s="2">
        <v>1.33</v>
      </c>
      <c r="D1788" s="2">
        <v>35795</v>
      </c>
      <c r="E1788" s="2">
        <f t="shared" si="108"/>
        <v>45150279</v>
      </c>
      <c r="F1788" s="13" t="str">
        <f t="shared" si="111"/>
        <v>BEARISH</v>
      </c>
      <c r="G1788" s="13" t="str">
        <f t="shared" si="110"/>
        <v>NEUTRAL</v>
      </c>
      <c r="H1788" s="13" t="str">
        <f t="shared" si="109"/>
        <v>CONFIRMED BEARISH</v>
      </c>
    </row>
    <row r="1789" spans="1:8" ht="13.5" x14ac:dyDescent="0.25">
      <c r="A1789" s="3">
        <v>44617</v>
      </c>
      <c r="B1789" s="2">
        <v>1.31</v>
      </c>
      <c r="C1789" s="2">
        <v>1.31</v>
      </c>
      <c r="D1789" s="2">
        <v>30610</v>
      </c>
      <c r="E1789" s="2">
        <f t="shared" si="108"/>
        <v>45119669</v>
      </c>
      <c r="F1789" s="13" t="str">
        <f t="shared" si="111"/>
        <v>BEARISH</v>
      </c>
      <c r="G1789" s="13" t="str">
        <f t="shared" si="110"/>
        <v>NEUTRAL</v>
      </c>
      <c r="H1789" s="13" t="str">
        <f t="shared" si="109"/>
        <v>CONFIRMED BEARISH</v>
      </c>
    </row>
    <row r="1790" spans="1:8" ht="13.5" x14ac:dyDescent="0.25">
      <c r="A1790" s="3">
        <v>44620</v>
      </c>
      <c r="B1790" s="2">
        <v>1.31</v>
      </c>
      <c r="C1790" s="2">
        <v>1.31</v>
      </c>
      <c r="D1790" s="2">
        <v>50052</v>
      </c>
      <c r="E1790" s="2">
        <f t="shared" si="108"/>
        <v>45119669</v>
      </c>
      <c r="F1790" s="13" t="str">
        <f t="shared" si="111"/>
        <v>BEARISH</v>
      </c>
      <c r="G1790" s="13" t="str">
        <f t="shared" si="110"/>
        <v>NEUTRAL</v>
      </c>
      <c r="H1790" s="13" t="str">
        <f t="shared" si="109"/>
        <v>CONFIRMED BEARISH</v>
      </c>
    </row>
    <row r="1791" spans="1:8" ht="13.5" x14ac:dyDescent="0.25">
      <c r="A1791" s="3">
        <v>44621</v>
      </c>
      <c r="B1791" s="2">
        <v>1.3</v>
      </c>
      <c r="C1791" s="2">
        <v>1.3</v>
      </c>
      <c r="D1791" s="2">
        <v>77423</v>
      </c>
      <c r="E1791" s="2">
        <f t="shared" si="108"/>
        <v>45042246</v>
      </c>
      <c r="F1791" s="13" t="str">
        <f t="shared" si="111"/>
        <v>BEARISH</v>
      </c>
      <c r="G1791" s="13" t="str">
        <f t="shared" si="110"/>
        <v>NEUTRAL</v>
      </c>
      <c r="H1791" s="13" t="str">
        <f t="shared" si="109"/>
        <v>CONFIRMED BEARISH</v>
      </c>
    </row>
    <row r="1792" spans="1:8" ht="13.5" x14ac:dyDescent="0.25">
      <c r="A1792" s="3">
        <v>44622</v>
      </c>
      <c r="B1792" s="2">
        <v>1.32</v>
      </c>
      <c r="C1792" s="2">
        <v>1.32</v>
      </c>
      <c r="D1792" s="2">
        <v>27856</v>
      </c>
      <c r="E1792" s="2">
        <f t="shared" si="108"/>
        <v>45070102</v>
      </c>
      <c r="F1792" s="13" t="str">
        <f t="shared" si="111"/>
        <v>BEARISH</v>
      </c>
      <c r="G1792" s="13" t="str">
        <f t="shared" si="110"/>
        <v>NEUTRAL</v>
      </c>
      <c r="H1792" s="13" t="str">
        <f t="shared" si="109"/>
        <v>CONFIRMED BEARISH</v>
      </c>
    </row>
    <row r="1793" spans="1:8" ht="13.5" x14ac:dyDescent="0.25">
      <c r="A1793" s="3">
        <v>44623</v>
      </c>
      <c r="B1793" s="2">
        <v>1.33</v>
      </c>
      <c r="C1793" s="2">
        <v>1.33</v>
      </c>
      <c r="D1793" s="2">
        <v>5892</v>
      </c>
      <c r="E1793" s="2">
        <f t="shared" si="108"/>
        <v>45075994</v>
      </c>
      <c r="F1793" s="13" t="str">
        <f t="shared" si="111"/>
        <v>BEARISH</v>
      </c>
      <c r="G1793" s="13" t="str">
        <f t="shared" si="110"/>
        <v>NEUTRAL</v>
      </c>
      <c r="H1793" s="13" t="str">
        <f t="shared" si="109"/>
        <v>NEUTRAL</v>
      </c>
    </row>
    <row r="1794" spans="1:8" ht="13.5" x14ac:dyDescent="0.25">
      <c r="A1794" s="3">
        <v>44624</v>
      </c>
      <c r="B1794" s="2">
        <v>1.31</v>
      </c>
      <c r="C1794" s="2">
        <v>1.31</v>
      </c>
      <c r="D1794" s="2">
        <v>404952</v>
      </c>
      <c r="E1794" s="2">
        <f t="shared" si="108"/>
        <v>44671042</v>
      </c>
      <c r="F1794" s="13" t="str">
        <f t="shared" si="111"/>
        <v>BEARISH</v>
      </c>
      <c r="G1794" s="13" t="str">
        <f t="shared" si="110"/>
        <v>NEUTRAL</v>
      </c>
      <c r="H1794" s="13" t="str">
        <f t="shared" si="109"/>
        <v>NEUTRAL</v>
      </c>
    </row>
    <row r="1795" spans="1:8" ht="13.5" x14ac:dyDescent="0.25">
      <c r="A1795" s="3">
        <v>44627</v>
      </c>
      <c r="B1795" s="2">
        <v>1.31</v>
      </c>
      <c r="C1795" s="2">
        <v>1.31</v>
      </c>
      <c r="D1795" s="2">
        <v>409902</v>
      </c>
      <c r="E1795" s="2">
        <f t="shared" si="108"/>
        <v>44671042</v>
      </c>
      <c r="F1795" s="13" t="str">
        <f t="shared" si="111"/>
        <v>BEARISH</v>
      </c>
      <c r="G1795" s="13" t="str">
        <f t="shared" si="110"/>
        <v>NEUTRAL</v>
      </c>
      <c r="H1795" s="13" t="str">
        <f t="shared" si="109"/>
        <v>NEUTRAL</v>
      </c>
    </row>
    <row r="1796" spans="1:8" ht="13.5" x14ac:dyDescent="0.25">
      <c r="A1796" s="3">
        <v>44628</v>
      </c>
      <c r="B1796" s="2">
        <v>1.31</v>
      </c>
      <c r="C1796" s="2">
        <v>1.31</v>
      </c>
      <c r="D1796" s="2">
        <v>108100</v>
      </c>
      <c r="E1796" s="2">
        <f t="shared" ref="E1796:E1859" si="112">IF(B1796&gt;B1795, E1795+D1796, IF(B1796&lt;B1795, E1795-D1796, E1795))</f>
        <v>44671042</v>
      </c>
      <c r="F1796" s="13" t="str">
        <f t="shared" si="111"/>
        <v>BEARISH</v>
      </c>
      <c r="G1796" s="13" t="str">
        <f t="shared" si="110"/>
        <v>NEUTRAL</v>
      </c>
      <c r="H1796" s="13" t="str">
        <f t="shared" si="109"/>
        <v>BEARISH DIVERGENCE</v>
      </c>
    </row>
    <row r="1797" spans="1:8" ht="13.5" x14ac:dyDescent="0.25">
      <c r="A1797" s="3">
        <v>44629</v>
      </c>
      <c r="B1797" s="2">
        <v>1.31</v>
      </c>
      <c r="C1797" s="2">
        <v>1.31</v>
      </c>
      <c r="D1797" s="2">
        <v>54225</v>
      </c>
      <c r="E1797" s="2">
        <f t="shared" si="112"/>
        <v>44671042</v>
      </c>
      <c r="F1797" s="13" t="str">
        <f t="shared" si="111"/>
        <v>BEARISH</v>
      </c>
      <c r="G1797" s="13" t="str">
        <f t="shared" si="110"/>
        <v>NEUTRAL</v>
      </c>
      <c r="H1797" s="13" t="str">
        <f t="shared" si="109"/>
        <v>CONFIRMED BEARISH</v>
      </c>
    </row>
    <row r="1798" spans="1:8" ht="13.5" x14ac:dyDescent="0.25">
      <c r="A1798" s="3">
        <v>44630</v>
      </c>
      <c r="B1798" s="2">
        <v>1.33</v>
      </c>
      <c r="C1798" s="2">
        <v>1.33</v>
      </c>
      <c r="D1798" s="2">
        <v>40546</v>
      </c>
      <c r="E1798" s="2">
        <f t="shared" si="112"/>
        <v>44711588</v>
      </c>
      <c r="F1798" s="13" t="str">
        <f t="shared" si="111"/>
        <v>BEARISH</v>
      </c>
      <c r="G1798" s="13" t="str">
        <f t="shared" si="110"/>
        <v>NEUTRAL</v>
      </c>
      <c r="H1798" s="13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v>44631</v>
      </c>
      <c r="B1799" s="2">
        <v>1.33</v>
      </c>
      <c r="C1799" s="2">
        <v>1.33</v>
      </c>
      <c r="D1799" s="2">
        <v>36802</v>
      </c>
      <c r="E1799" s="2">
        <f t="shared" si="112"/>
        <v>44711588</v>
      </c>
      <c r="F1799" s="13" t="str">
        <f t="shared" si="111"/>
        <v>BULLISH</v>
      </c>
      <c r="G1799" s="13" t="str">
        <f t="shared" ref="G1799:G1862" si="114">IF((E1799-E1794)/E1794 &gt; 0.02, "STRONG",
 IF((E1799-E1794)/E1794 &lt; -0.02, "WEAK", "NEUTRAL"))</f>
        <v>NEUTRAL</v>
      </c>
      <c r="H1799" s="13" t="str">
        <f t="shared" si="113"/>
        <v>CONFIRMED BULLISH</v>
      </c>
    </row>
    <row r="1800" spans="1:8" ht="13.5" x14ac:dyDescent="0.25">
      <c r="A1800" s="3">
        <v>44634</v>
      </c>
      <c r="B1800" s="2">
        <v>1.34</v>
      </c>
      <c r="C1800" s="2">
        <v>1.34</v>
      </c>
      <c r="D1800" s="2">
        <v>29526</v>
      </c>
      <c r="E1800" s="2">
        <f t="shared" si="112"/>
        <v>44741114</v>
      </c>
      <c r="F1800" s="13" t="str">
        <f t="shared" ref="F1800:F1863" si="115">IF(E1800&gt;E1795,"BULLISH",IF(E1800&lt;E1795,"BEARISH","NEUTRAL"))</f>
        <v>BULLISH</v>
      </c>
      <c r="G1800" s="13" t="str">
        <f t="shared" si="114"/>
        <v>NEUTRAL</v>
      </c>
      <c r="H1800" s="13" t="str">
        <f t="shared" si="113"/>
        <v>CONFIRMED BULLISH</v>
      </c>
    </row>
    <row r="1801" spans="1:8" ht="13.5" x14ac:dyDescent="0.25">
      <c r="A1801" s="3">
        <v>44635</v>
      </c>
      <c r="B1801" s="2">
        <v>1.37</v>
      </c>
      <c r="C1801" s="2">
        <v>1.37</v>
      </c>
      <c r="D1801" s="2">
        <v>64991</v>
      </c>
      <c r="E1801" s="2">
        <f t="shared" si="112"/>
        <v>44806105</v>
      </c>
      <c r="F1801" s="13" t="str">
        <f t="shared" si="115"/>
        <v>BULLISH</v>
      </c>
      <c r="G1801" s="13" t="str">
        <f t="shared" si="114"/>
        <v>NEUTRAL</v>
      </c>
      <c r="H1801" s="13" t="str">
        <f t="shared" si="113"/>
        <v>CONFIRMED BULLISH</v>
      </c>
    </row>
    <row r="1802" spans="1:8" ht="13.5" x14ac:dyDescent="0.25">
      <c r="A1802" s="3">
        <v>44636</v>
      </c>
      <c r="B1802" s="2">
        <v>1.35</v>
      </c>
      <c r="C1802" s="2">
        <v>1.35</v>
      </c>
      <c r="D1802" s="2">
        <v>19957</v>
      </c>
      <c r="E1802" s="2">
        <f t="shared" si="112"/>
        <v>44786148</v>
      </c>
      <c r="F1802" s="13" t="str">
        <f t="shared" si="115"/>
        <v>BULLISH</v>
      </c>
      <c r="G1802" s="13" t="str">
        <f t="shared" si="114"/>
        <v>NEUTRAL</v>
      </c>
      <c r="H1802" s="13" t="str">
        <f t="shared" si="113"/>
        <v>CONFIRMED BULLISH</v>
      </c>
    </row>
    <row r="1803" spans="1:8" ht="13.5" x14ac:dyDescent="0.25">
      <c r="A1803" s="3">
        <v>44637</v>
      </c>
      <c r="B1803" s="2">
        <v>1.35</v>
      </c>
      <c r="C1803" s="2">
        <v>1.35</v>
      </c>
      <c r="D1803" s="2">
        <v>2621</v>
      </c>
      <c r="E1803" s="2">
        <f t="shared" si="112"/>
        <v>44786148</v>
      </c>
      <c r="F1803" s="13" t="str">
        <f t="shared" si="115"/>
        <v>BULLISH</v>
      </c>
      <c r="G1803" s="13" t="str">
        <f t="shared" si="114"/>
        <v>NEUTRAL</v>
      </c>
      <c r="H1803" s="13" t="str">
        <f t="shared" si="113"/>
        <v>CONFIRMED BULLISH</v>
      </c>
    </row>
    <row r="1804" spans="1:8" ht="13.5" x14ac:dyDescent="0.25">
      <c r="A1804" s="3">
        <v>44638</v>
      </c>
      <c r="B1804" s="2">
        <v>1.36</v>
      </c>
      <c r="C1804" s="2">
        <v>1.36</v>
      </c>
      <c r="D1804" s="2">
        <v>41042</v>
      </c>
      <c r="E1804" s="2">
        <f t="shared" si="112"/>
        <v>44827190</v>
      </c>
      <c r="F1804" s="13" t="str">
        <f t="shared" si="115"/>
        <v>BULLISH</v>
      </c>
      <c r="G1804" s="13" t="str">
        <f t="shared" si="114"/>
        <v>NEUTRAL</v>
      </c>
      <c r="H1804" s="13" t="str">
        <f t="shared" si="113"/>
        <v>CONFIRMED BULLISH</v>
      </c>
    </row>
    <row r="1805" spans="1:8" ht="13.5" x14ac:dyDescent="0.25">
      <c r="A1805" s="3">
        <v>44641</v>
      </c>
      <c r="B1805" s="2">
        <v>1.35</v>
      </c>
      <c r="C1805" s="2">
        <v>1.35</v>
      </c>
      <c r="D1805" s="2">
        <v>406353</v>
      </c>
      <c r="E1805" s="2">
        <f t="shared" si="112"/>
        <v>44420837</v>
      </c>
      <c r="F1805" s="13" t="str">
        <f t="shared" si="115"/>
        <v>BEARISH</v>
      </c>
      <c r="G1805" s="13" t="str">
        <f t="shared" si="114"/>
        <v>NEUTRAL</v>
      </c>
      <c r="H1805" s="13" t="str">
        <f t="shared" si="113"/>
        <v>BEARISH DIVERGENCE</v>
      </c>
    </row>
    <row r="1806" spans="1:8" ht="13.5" x14ac:dyDescent="0.25">
      <c r="A1806" s="3">
        <v>44642</v>
      </c>
      <c r="B1806" s="2">
        <v>1.35</v>
      </c>
      <c r="C1806" s="2">
        <v>1.35</v>
      </c>
      <c r="D1806" s="2">
        <v>427577</v>
      </c>
      <c r="E1806" s="2">
        <f t="shared" si="112"/>
        <v>44420837</v>
      </c>
      <c r="F1806" s="13" t="str">
        <f t="shared" si="115"/>
        <v>BEARISH</v>
      </c>
      <c r="G1806" s="13" t="str">
        <f t="shared" si="114"/>
        <v>NEUTRAL</v>
      </c>
      <c r="H1806" s="13" t="str">
        <f t="shared" si="113"/>
        <v>CONFIRMED BEARISH</v>
      </c>
    </row>
    <row r="1807" spans="1:8" ht="13.5" x14ac:dyDescent="0.25">
      <c r="A1807" s="3">
        <v>44643</v>
      </c>
      <c r="B1807" s="2">
        <v>1.34</v>
      </c>
      <c r="C1807" s="2">
        <v>1.34</v>
      </c>
      <c r="D1807" s="2">
        <v>3862</v>
      </c>
      <c r="E1807" s="2">
        <f t="shared" si="112"/>
        <v>44416975</v>
      </c>
      <c r="F1807" s="13" t="str">
        <f t="shared" si="115"/>
        <v>BEARISH</v>
      </c>
      <c r="G1807" s="13" t="str">
        <f t="shared" si="114"/>
        <v>NEUTRAL</v>
      </c>
      <c r="H1807" s="13" t="str">
        <f t="shared" si="113"/>
        <v>CONFIRMED BEARISH</v>
      </c>
    </row>
    <row r="1808" spans="1:8" ht="13.5" x14ac:dyDescent="0.25">
      <c r="A1808" s="3">
        <v>44644</v>
      </c>
      <c r="B1808" s="2">
        <v>1.34</v>
      </c>
      <c r="C1808" s="2">
        <v>1.34</v>
      </c>
      <c r="D1808" s="2">
        <v>16409</v>
      </c>
      <c r="E1808" s="2">
        <f t="shared" si="112"/>
        <v>44416975</v>
      </c>
      <c r="F1808" s="13" t="str">
        <f t="shared" si="115"/>
        <v>BEARISH</v>
      </c>
      <c r="G1808" s="13" t="str">
        <f t="shared" si="114"/>
        <v>NEUTRAL</v>
      </c>
      <c r="H1808" s="13" t="str">
        <f t="shared" si="113"/>
        <v>CONFIRMED BEARISH</v>
      </c>
    </row>
    <row r="1809" spans="1:8" ht="13.5" x14ac:dyDescent="0.25">
      <c r="A1809" s="3">
        <v>44645</v>
      </c>
      <c r="B1809" s="2">
        <v>1.35</v>
      </c>
      <c r="C1809" s="2">
        <v>1.35</v>
      </c>
      <c r="D1809" s="2">
        <v>36163</v>
      </c>
      <c r="E1809" s="2">
        <f t="shared" si="112"/>
        <v>44453138</v>
      </c>
      <c r="F1809" s="13" t="str">
        <f t="shared" si="115"/>
        <v>BEARISH</v>
      </c>
      <c r="G1809" s="13" t="str">
        <f t="shared" si="114"/>
        <v>NEUTRAL</v>
      </c>
      <c r="H1809" s="13" t="str">
        <f t="shared" si="113"/>
        <v>CONFIRMED BEARISH</v>
      </c>
    </row>
    <row r="1810" spans="1:8" ht="13.5" x14ac:dyDescent="0.25">
      <c r="A1810" s="3">
        <v>44648</v>
      </c>
      <c r="B1810" s="2">
        <v>1.32</v>
      </c>
      <c r="C1810" s="2">
        <v>1.32</v>
      </c>
      <c r="D1810" s="2">
        <v>38349</v>
      </c>
      <c r="E1810" s="2">
        <f t="shared" si="112"/>
        <v>44414789</v>
      </c>
      <c r="F1810" s="13" t="str">
        <f t="shared" si="115"/>
        <v>BEARISH</v>
      </c>
      <c r="G1810" s="13" t="str">
        <f t="shared" si="114"/>
        <v>NEUTRAL</v>
      </c>
      <c r="H1810" s="13" t="str">
        <f t="shared" si="113"/>
        <v>CONFIRMED BEARISH</v>
      </c>
    </row>
    <row r="1811" spans="1:8" ht="13.5" x14ac:dyDescent="0.25">
      <c r="A1811" s="3">
        <v>44649</v>
      </c>
      <c r="B1811" s="2">
        <v>1.33</v>
      </c>
      <c r="C1811" s="2">
        <v>1.33</v>
      </c>
      <c r="D1811" s="2">
        <v>32491</v>
      </c>
      <c r="E1811" s="2">
        <f t="shared" si="112"/>
        <v>44447280</v>
      </c>
      <c r="F1811" s="13" t="str">
        <f t="shared" si="115"/>
        <v>BULLISH</v>
      </c>
      <c r="G1811" s="13" t="str">
        <f t="shared" si="114"/>
        <v>NEUTRAL</v>
      </c>
      <c r="H1811" s="13" t="str">
        <f t="shared" si="113"/>
        <v>BULLISH DIVERGENCE</v>
      </c>
    </row>
    <row r="1812" spans="1:8" ht="13.5" x14ac:dyDescent="0.25">
      <c r="A1812" s="3">
        <v>44650</v>
      </c>
      <c r="B1812" s="2">
        <v>1.33</v>
      </c>
      <c r="C1812" s="2">
        <v>1.33</v>
      </c>
      <c r="D1812" s="2">
        <v>26151</v>
      </c>
      <c r="E1812" s="2">
        <f t="shared" si="112"/>
        <v>44447280</v>
      </c>
      <c r="F1812" s="13" t="str">
        <f t="shared" si="115"/>
        <v>BULLISH</v>
      </c>
      <c r="G1812" s="13" t="str">
        <f t="shared" si="114"/>
        <v>NEUTRAL</v>
      </c>
      <c r="H1812" s="13" t="str">
        <f t="shared" si="113"/>
        <v>BULLISH DIVERGENCE</v>
      </c>
    </row>
    <row r="1813" spans="1:8" ht="13.5" x14ac:dyDescent="0.25">
      <c r="A1813" s="3">
        <v>44651</v>
      </c>
      <c r="B1813" s="2">
        <v>1.32</v>
      </c>
      <c r="C1813" s="2">
        <v>1.32</v>
      </c>
      <c r="D1813" s="2">
        <v>8827</v>
      </c>
      <c r="E1813" s="2">
        <f t="shared" si="112"/>
        <v>44438453</v>
      </c>
      <c r="F1813" s="13" t="str">
        <f t="shared" si="115"/>
        <v>BULLISH</v>
      </c>
      <c r="G1813" s="13" t="str">
        <f t="shared" si="114"/>
        <v>NEUTRAL</v>
      </c>
      <c r="H1813" s="13" t="str">
        <f t="shared" si="113"/>
        <v>BULLISH DIVERGENCE</v>
      </c>
    </row>
    <row r="1814" spans="1:8" ht="13.5" x14ac:dyDescent="0.25">
      <c r="A1814" s="3">
        <v>44652</v>
      </c>
      <c r="B1814" s="2">
        <v>1.32</v>
      </c>
      <c r="C1814" s="2">
        <v>1.32</v>
      </c>
      <c r="D1814" s="2">
        <v>6720</v>
      </c>
      <c r="E1814" s="2">
        <f t="shared" si="112"/>
        <v>44438453</v>
      </c>
      <c r="F1814" s="13" t="str">
        <f t="shared" si="115"/>
        <v>BEARISH</v>
      </c>
      <c r="G1814" s="13" t="str">
        <f t="shared" si="114"/>
        <v>NEUTRAL</v>
      </c>
      <c r="H1814" s="13" t="str">
        <f t="shared" si="113"/>
        <v>CONFIRMED BEARISH</v>
      </c>
    </row>
    <row r="1815" spans="1:8" ht="13.5" x14ac:dyDescent="0.25">
      <c r="A1815" s="3">
        <v>44655</v>
      </c>
      <c r="B1815" s="2">
        <v>1.32</v>
      </c>
      <c r="C1815" s="2">
        <v>1.32</v>
      </c>
      <c r="D1815" s="2">
        <v>17469</v>
      </c>
      <c r="E1815" s="2">
        <f t="shared" si="112"/>
        <v>44438453</v>
      </c>
      <c r="F1815" s="13" t="str">
        <f t="shared" si="115"/>
        <v>BULLISH</v>
      </c>
      <c r="G1815" s="13" t="str">
        <f t="shared" si="114"/>
        <v>NEUTRAL</v>
      </c>
      <c r="H1815" s="13" t="str">
        <f t="shared" si="113"/>
        <v>NEUTRAL</v>
      </c>
    </row>
    <row r="1816" spans="1:8" ht="13.5" x14ac:dyDescent="0.25">
      <c r="A1816" s="3">
        <v>44656</v>
      </c>
      <c r="B1816" s="2">
        <v>1.3</v>
      </c>
      <c r="C1816" s="2">
        <v>1.3</v>
      </c>
      <c r="D1816" s="2">
        <v>54393</v>
      </c>
      <c r="E1816" s="2">
        <f t="shared" si="112"/>
        <v>44384060</v>
      </c>
      <c r="F1816" s="13" t="str">
        <f t="shared" si="115"/>
        <v>BEARISH</v>
      </c>
      <c r="G1816" s="13" t="str">
        <f t="shared" si="114"/>
        <v>NEUTRAL</v>
      </c>
      <c r="H1816" s="13" t="str">
        <f t="shared" si="113"/>
        <v>CONFIRMED BEARISH</v>
      </c>
    </row>
    <row r="1817" spans="1:8" ht="13.5" x14ac:dyDescent="0.25">
      <c r="A1817" s="3">
        <v>44657</v>
      </c>
      <c r="B1817" s="2">
        <v>1.33</v>
      </c>
      <c r="C1817" s="2">
        <v>1.33</v>
      </c>
      <c r="D1817" s="2">
        <v>55200</v>
      </c>
      <c r="E1817" s="2">
        <f t="shared" si="112"/>
        <v>44439260</v>
      </c>
      <c r="F1817" s="13" t="str">
        <f t="shared" si="115"/>
        <v>BEARISH</v>
      </c>
      <c r="G1817" s="13" t="str">
        <f t="shared" si="114"/>
        <v>NEUTRAL</v>
      </c>
      <c r="H1817" s="13" t="str">
        <f t="shared" si="113"/>
        <v>NEUTRAL</v>
      </c>
    </row>
    <row r="1818" spans="1:8" ht="13.5" x14ac:dyDescent="0.25">
      <c r="A1818" s="3">
        <v>44658</v>
      </c>
      <c r="B1818" s="2">
        <v>1.33</v>
      </c>
      <c r="C1818" s="2">
        <v>1.33</v>
      </c>
      <c r="D1818" s="2">
        <v>9110</v>
      </c>
      <c r="E1818" s="2">
        <f t="shared" si="112"/>
        <v>44439260</v>
      </c>
      <c r="F1818" s="13" t="str">
        <f t="shared" si="115"/>
        <v>BULLISH</v>
      </c>
      <c r="G1818" s="13" t="str">
        <f t="shared" si="114"/>
        <v>NEUTRAL</v>
      </c>
      <c r="H1818" s="13" t="str">
        <f t="shared" si="113"/>
        <v>CONFIRMED BULLISH</v>
      </c>
    </row>
    <row r="1819" spans="1:8" ht="13.5" x14ac:dyDescent="0.25">
      <c r="A1819" s="3">
        <v>44659</v>
      </c>
      <c r="B1819" s="2">
        <v>1.33</v>
      </c>
      <c r="C1819" s="2">
        <v>1.33</v>
      </c>
      <c r="D1819" s="2">
        <v>31333</v>
      </c>
      <c r="E1819" s="2">
        <f t="shared" si="112"/>
        <v>44439260</v>
      </c>
      <c r="F1819" s="13" t="str">
        <f t="shared" si="115"/>
        <v>BULLISH</v>
      </c>
      <c r="G1819" s="13" t="str">
        <f t="shared" si="114"/>
        <v>NEUTRAL</v>
      </c>
      <c r="H1819" s="13" t="str">
        <f t="shared" si="113"/>
        <v>CONFIRMED BULLISH</v>
      </c>
    </row>
    <row r="1820" spans="1:8" ht="13.5" x14ac:dyDescent="0.25">
      <c r="A1820" s="3">
        <v>44662</v>
      </c>
      <c r="B1820" s="2">
        <v>1.33</v>
      </c>
      <c r="C1820" s="2">
        <v>1.33</v>
      </c>
      <c r="D1820" s="2">
        <v>7110</v>
      </c>
      <c r="E1820" s="2">
        <f t="shared" si="112"/>
        <v>44439260</v>
      </c>
      <c r="F1820" s="13" t="str">
        <f t="shared" si="115"/>
        <v>BULLISH</v>
      </c>
      <c r="G1820" s="13" t="str">
        <f t="shared" si="114"/>
        <v>NEUTRAL</v>
      </c>
      <c r="H1820" s="13" t="str">
        <f t="shared" si="113"/>
        <v>CONFIRMED BULLISH</v>
      </c>
    </row>
    <row r="1821" spans="1:8" ht="13.5" x14ac:dyDescent="0.25">
      <c r="A1821" s="3">
        <v>44663</v>
      </c>
      <c r="B1821" s="2">
        <v>1.32</v>
      </c>
      <c r="C1821" s="2">
        <v>1.32</v>
      </c>
      <c r="D1821" s="2">
        <v>78369</v>
      </c>
      <c r="E1821" s="2">
        <f t="shared" si="112"/>
        <v>44360891</v>
      </c>
      <c r="F1821" s="13" t="str">
        <f t="shared" si="115"/>
        <v>BEARISH</v>
      </c>
      <c r="G1821" s="13" t="str">
        <f t="shared" si="114"/>
        <v>NEUTRAL</v>
      </c>
      <c r="H1821" s="13" t="str">
        <f t="shared" si="113"/>
        <v>BEARISH DIVERGENCE</v>
      </c>
    </row>
    <row r="1822" spans="1:8" ht="13.5" x14ac:dyDescent="0.25">
      <c r="A1822" s="3">
        <v>44664</v>
      </c>
      <c r="B1822" s="2">
        <v>1.33</v>
      </c>
      <c r="C1822" s="2">
        <v>1.33</v>
      </c>
      <c r="D1822" s="2">
        <v>40865</v>
      </c>
      <c r="E1822" s="2">
        <f t="shared" si="112"/>
        <v>44401756</v>
      </c>
      <c r="F1822" s="13" t="str">
        <f t="shared" si="115"/>
        <v>BEARISH</v>
      </c>
      <c r="G1822" s="13" t="str">
        <f t="shared" si="114"/>
        <v>NEUTRAL</v>
      </c>
      <c r="H1822" s="13" t="str">
        <f t="shared" si="113"/>
        <v>NEUTRAL</v>
      </c>
    </row>
    <row r="1823" spans="1:8" ht="13.5" x14ac:dyDescent="0.25">
      <c r="A1823" s="3">
        <v>44665</v>
      </c>
      <c r="B1823" s="2">
        <v>1.36</v>
      </c>
      <c r="C1823" s="2">
        <v>1.36</v>
      </c>
      <c r="D1823" s="2">
        <v>433802</v>
      </c>
      <c r="E1823" s="2">
        <f t="shared" si="112"/>
        <v>44835558</v>
      </c>
      <c r="F1823" s="13" t="str">
        <f t="shared" si="115"/>
        <v>BULLISH</v>
      </c>
      <c r="G1823" s="13" t="str">
        <f t="shared" si="114"/>
        <v>NEUTRAL</v>
      </c>
      <c r="H1823" s="13" t="str">
        <f t="shared" si="113"/>
        <v>CONFIRMED BULLISH</v>
      </c>
    </row>
    <row r="1824" spans="1:8" ht="13.5" x14ac:dyDescent="0.25">
      <c r="A1824" s="3">
        <v>44666</v>
      </c>
      <c r="B1824" s="2">
        <v>1.36</v>
      </c>
      <c r="C1824" s="2">
        <v>1.36</v>
      </c>
      <c r="D1824" s="2">
        <v>23710</v>
      </c>
      <c r="E1824" s="2">
        <f t="shared" si="112"/>
        <v>44835558</v>
      </c>
      <c r="F1824" s="13" t="str">
        <f t="shared" si="115"/>
        <v>BULLISH</v>
      </c>
      <c r="G1824" s="13" t="str">
        <f t="shared" si="114"/>
        <v>NEUTRAL</v>
      </c>
      <c r="H1824" s="13" t="str">
        <f t="shared" si="113"/>
        <v>CONFIRMED BULLISH</v>
      </c>
    </row>
    <row r="1825" spans="1:8" ht="13.5" x14ac:dyDescent="0.25">
      <c r="A1825" s="3">
        <v>44669</v>
      </c>
      <c r="B1825" s="2">
        <v>1.36</v>
      </c>
      <c r="C1825" s="2">
        <v>1.36</v>
      </c>
      <c r="D1825" s="2">
        <v>109294</v>
      </c>
      <c r="E1825" s="2">
        <f t="shared" si="112"/>
        <v>44835558</v>
      </c>
      <c r="F1825" s="13" t="str">
        <f t="shared" si="115"/>
        <v>BULLISH</v>
      </c>
      <c r="G1825" s="13" t="str">
        <f t="shared" si="114"/>
        <v>NEUTRAL</v>
      </c>
      <c r="H1825" s="13" t="str">
        <f t="shared" si="113"/>
        <v>CONFIRMED BULLISH</v>
      </c>
    </row>
    <row r="1826" spans="1:8" ht="13.5" x14ac:dyDescent="0.25">
      <c r="A1826" s="3">
        <v>44670</v>
      </c>
      <c r="B1826" s="2">
        <v>1.37</v>
      </c>
      <c r="C1826" s="2">
        <v>1.37</v>
      </c>
      <c r="D1826" s="2">
        <v>36430</v>
      </c>
      <c r="E1826" s="2">
        <f t="shared" si="112"/>
        <v>44871988</v>
      </c>
      <c r="F1826" s="13" t="str">
        <f t="shared" si="115"/>
        <v>BULLISH</v>
      </c>
      <c r="G1826" s="13" t="str">
        <f t="shared" si="114"/>
        <v>NEUTRAL</v>
      </c>
      <c r="H1826" s="13" t="str">
        <f t="shared" si="113"/>
        <v>CONFIRMED BULLISH</v>
      </c>
    </row>
    <row r="1827" spans="1:8" ht="13.5" x14ac:dyDescent="0.25">
      <c r="A1827" s="3">
        <v>44671</v>
      </c>
      <c r="B1827" s="2">
        <v>1.37</v>
      </c>
      <c r="C1827" s="2">
        <v>1.37</v>
      </c>
      <c r="D1827" s="2">
        <v>22453</v>
      </c>
      <c r="E1827" s="2">
        <f t="shared" si="112"/>
        <v>44871988</v>
      </c>
      <c r="F1827" s="13" t="str">
        <f t="shared" si="115"/>
        <v>BULLISH</v>
      </c>
      <c r="G1827" s="13" t="str">
        <f t="shared" si="114"/>
        <v>NEUTRAL</v>
      </c>
      <c r="H1827" s="13" t="str">
        <f t="shared" si="113"/>
        <v>CONFIRMED BULLISH</v>
      </c>
    </row>
    <row r="1828" spans="1:8" ht="13.5" x14ac:dyDescent="0.25">
      <c r="A1828" s="3">
        <v>44672</v>
      </c>
      <c r="B1828" s="2">
        <v>1.36</v>
      </c>
      <c r="C1828" s="2">
        <v>1.36</v>
      </c>
      <c r="D1828" s="2">
        <v>22106</v>
      </c>
      <c r="E1828" s="2">
        <f t="shared" si="112"/>
        <v>44849882</v>
      </c>
      <c r="F1828" s="13" t="str">
        <f t="shared" si="115"/>
        <v>BULLISH</v>
      </c>
      <c r="G1828" s="13" t="str">
        <f t="shared" si="114"/>
        <v>NEUTRAL</v>
      </c>
      <c r="H1828" s="13" t="str">
        <f t="shared" si="113"/>
        <v>NEUTRAL</v>
      </c>
    </row>
    <row r="1829" spans="1:8" ht="13.5" x14ac:dyDescent="0.25">
      <c r="A1829" s="3">
        <v>44673</v>
      </c>
      <c r="B1829" s="2">
        <v>1.35</v>
      </c>
      <c r="C1829" s="2">
        <v>1.35</v>
      </c>
      <c r="D1829" s="2">
        <v>19348</v>
      </c>
      <c r="E1829" s="2">
        <f t="shared" si="112"/>
        <v>44830534</v>
      </c>
      <c r="F1829" s="13" t="str">
        <f t="shared" si="115"/>
        <v>BEARISH</v>
      </c>
      <c r="G1829" s="13" t="str">
        <f t="shared" si="114"/>
        <v>NEUTRAL</v>
      </c>
      <c r="H1829" s="13" t="str">
        <f t="shared" si="113"/>
        <v>CONFIRMED BEARISH</v>
      </c>
    </row>
    <row r="1830" spans="1:8" ht="13.5" x14ac:dyDescent="0.25">
      <c r="A1830" s="3">
        <v>44676</v>
      </c>
      <c r="B1830" s="2">
        <v>1.35</v>
      </c>
      <c r="C1830" s="2">
        <v>1.35</v>
      </c>
      <c r="D1830" s="2">
        <v>4615</v>
      </c>
      <c r="E1830" s="2">
        <f t="shared" si="112"/>
        <v>44830534</v>
      </c>
      <c r="F1830" s="13" t="str">
        <f t="shared" si="115"/>
        <v>BEARISH</v>
      </c>
      <c r="G1830" s="13" t="str">
        <f t="shared" si="114"/>
        <v>NEUTRAL</v>
      </c>
      <c r="H1830" s="13" t="str">
        <f t="shared" si="113"/>
        <v>CONFIRMED BEARISH</v>
      </c>
    </row>
    <row r="1831" spans="1:8" ht="13.5" x14ac:dyDescent="0.25">
      <c r="A1831" s="3">
        <v>44677</v>
      </c>
      <c r="B1831" s="2">
        <v>1.35</v>
      </c>
      <c r="C1831" s="2">
        <v>1.35</v>
      </c>
      <c r="D1831" s="2">
        <v>35105</v>
      </c>
      <c r="E1831" s="2">
        <f t="shared" si="112"/>
        <v>44830534</v>
      </c>
      <c r="F1831" s="13" t="str">
        <f t="shared" si="115"/>
        <v>BEARISH</v>
      </c>
      <c r="G1831" s="13" t="str">
        <f t="shared" si="114"/>
        <v>NEUTRAL</v>
      </c>
      <c r="H1831" s="13" t="str">
        <f t="shared" si="113"/>
        <v>CONFIRMED BEARISH</v>
      </c>
    </row>
    <row r="1832" spans="1:8" ht="13.5" x14ac:dyDescent="0.25">
      <c r="A1832" s="3">
        <v>44678</v>
      </c>
      <c r="B1832" s="2">
        <v>1.33</v>
      </c>
      <c r="C1832" s="2">
        <v>1.33</v>
      </c>
      <c r="D1832" s="2">
        <v>11512</v>
      </c>
      <c r="E1832" s="2">
        <f t="shared" si="112"/>
        <v>44819022</v>
      </c>
      <c r="F1832" s="13" t="str">
        <f t="shared" si="115"/>
        <v>BEARISH</v>
      </c>
      <c r="G1832" s="13" t="str">
        <f t="shared" si="114"/>
        <v>NEUTRAL</v>
      </c>
      <c r="H1832" s="13" t="str">
        <f t="shared" si="113"/>
        <v>CONFIRMED BEARISH</v>
      </c>
    </row>
    <row r="1833" spans="1:8" ht="13.5" x14ac:dyDescent="0.25">
      <c r="A1833" s="3">
        <v>44679</v>
      </c>
      <c r="B1833" s="2">
        <v>1.34</v>
      </c>
      <c r="C1833" s="2">
        <v>1.34</v>
      </c>
      <c r="D1833" s="2">
        <v>27427</v>
      </c>
      <c r="E1833" s="2">
        <f t="shared" si="112"/>
        <v>44846449</v>
      </c>
      <c r="F1833" s="13" t="str">
        <f t="shared" si="115"/>
        <v>BEARISH</v>
      </c>
      <c r="G1833" s="13" t="str">
        <f t="shared" si="114"/>
        <v>NEUTRAL</v>
      </c>
      <c r="H1833" s="13" t="str">
        <f t="shared" si="113"/>
        <v>CONFIRMED BEARISH</v>
      </c>
    </row>
    <row r="1834" spans="1:8" ht="13.5" x14ac:dyDescent="0.25">
      <c r="A1834" s="3">
        <v>44680</v>
      </c>
      <c r="B1834" s="2">
        <v>1.36</v>
      </c>
      <c r="C1834" s="2">
        <v>1.36</v>
      </c>
      <c r="D1834" s="2">
        <v>34312</v>
      </c>
      <c r="E1834" s="2">
        <f t="shared" si="112"/>
        <v>44880761</v>
      </c>
      <c r="F1834" s="13" t="str">
        <f t="shared" si="115"/>
        <v>BULLISH</v>
      </c>
      <c r="G1834" s="13" t="str">
        <f t="shared" si="114"/>
        <v>NEUTRAL</v>
      </c>
      <c r="H1834" s="13" t="str">
        <f t="shared" si="113"/>
        <v>CONFIRMED BULLISH</v>
      </c>
    </row>
    <row r="1835" spans="1:8" ht="13.5" x14ac:dyDescent="0.25">
      <c r="A1835" s="3">
        <v>44685</v>
      </c>
      <c r="B1835" s="2">
        <v>1.35</v>
      </c>
      <c r="C1835" s="2">
        <v>1.35</v>
      </c>
      <c r="D1835" s="2">
        <v>2544</v>
      </c>
      <c r="E1835" s="2">
        <f t="shared" si="112"/>
        <v>44878217</v>
      </c>
      <c r="F1835" s="13" t="str">
        <f t="shared" si="115"/>
        <v>BULLISH</v>
      </c>
      <c r="G1835" s="13" t="str">
        <f t="shared" si="114"/>
        <v>NEUTRAL</v>
      </c>
      <c r="H1835" s="13" t="str">
        <f t="shared" si="113"/>
        <v>NEUTRAL</v>
      </c>
    </row>
    <row r="1836" spans="1:8" ht="13.5" x14ac:dyDescent="0.25">
      <c r="A1836" s="3">
        <v>44686</v>
      </c>
      <c r="B1836" s="2">
        <v>1.33</v>
      </c>
      <c r="C1836" s="2">
        <v>1.33</v>
      </c>
      <c r="D1836" s="2">
        <v>22732</v>
      </c>
      <c r="E1836" s="2">
        <f t="shared" si="112"/>
        <v>44855485</v>
      </c>
      <c r="F1836" s="13" t="str">
        <f t="shared" si="115"/>
        <v>BULLISH</v>
      </c>
      <c r="G1836" s="13" t="str">
        <f t="shared" si="114"/>
        <v>NEUTRAL</v>
      </c>
      <c r="H1836" s="13" t="str">
        <f t="shared" si="113"/>
        <v>BULLISH DIVERGENCE</v>
      </c>
    </row>
    <row r="1837" spans="1:8" ht="13.5" x14ac:dyDescent="0.25">
      <c r="A1837" s="3">
        <v>44687</v>
      </c>
      <c r="B1837" s="2">
        <v>1.33</v>
      </c>
      <c r="C1837" s="2">
        <v>1.33</v>
      </c>
      <c r="D1837" s="2">
        <v>33888</v>
      </c>
      <c r="E1837" s="2">
        <f t="shared" si="112"/>
        <v>44855485</v>
      </c>
      <c r="F1837" s="13" t="str">
        <f t="shared" si="115"/>
        <v>BULLISH</v>
      </c>
      <c r="G1837" s="13" t="str">
        <f t="shared" si="114"/>
        <v>NEUTRAL</v>
      </c>
      <c r="H1837" s="13" t="str">
        <f t="shared" si="113"/>
        <v>NEUTRAL</v>
      </c>
    </row>
    <row r="1838" spans="1:8" ht="13.5" x14ac:dyDescent="0.25">
      <c r="A1838" s="3">
        <v>44690</v>
      </c>
      <c r="B1838" s="2">
        <v>1.31</v>
      </c>
      <c r="C1838" s="2">
        <v>1.31</v>
      </c>
      <c r="D1838" s="2">
        <v>19959</v>
      </c>
      <c r="E1838" s="2">
        <f t="shared" si="112"/>
        <v>44835526</v>
      </c>
      <c r="F1838" s="13" t="str">
        <f t="shared" si="115"/>
        <v>BEARISH</v>
      </c>
      <c r="G1838" s="13" t="str">
        <f t="shared" si="114"/>
        <v>NEUTRAL</v>
      </c>
      <c r="H1838" s="13" t="str">
        <f t="shared" si="113"/>
        <v>CONFIRMED BEARISH</v>
      </c>
    </row>
    <row r="1839" spans="1:8" ht="13.5" x14ac:dyDescent="0.25">
      <c r="A1839" s="3">
        <v>44691</v>
      </c>
      <c r="B1839" s="2">
        <v>1.35</v>
      </c>
      <c r="C1839" s="2">
        <v>1.35</v>
      </c>
      <c r="D1839" s="2">
        <v>43222</v>
      </c>
      <c r="E1839" s="2">
        <f t="shared" si="112"/>
        <v>44878748</v>
      </c>
      <c r="F1839" s="13" t="str">
        <f t="shared" si="115"/>
        <v>BEARISH</v>
      </c>
      <c r="G1839" s="13" t="str">
        <f t="shared" si="114"/>
        <v>NEUTRAL</v>
      </c>
      <c r="H1839" s="13" t="str">
        <f t="shared" si="113"/>
        <v>CONFIRMED BEARISH</v>
      </c>
    </row>
    <row r="1840" spans="1:8" ht="13.5" x14ac:dyDescent="0.25">
      <c r="A1840" s="3">
        <v>44692</v>
      </c>
      <c r="B1840" s="2">
        <v>1.33</v>
      </c>
      <c r="C1840" s="2">
        <v>1.33</v>
      </c>
      <c r="D1840" s="2">
        <v>37667</v>
      </c>
      <c r="E1840" s="2">
        <f t="shared" si="112"/>
        <v>44841081</v>
      </c>
      <c r="F1840" s="13" t="str">
        <f t="shared" si="115"/>
        <v>BEARISH</v>
      </c>
      <c r="G1840" s="13" t="str">
        <f t="shared" si="114"/>
        <v>NEUTRAL</v>
      </c>
      <c r="H1840" s="13" t="str">
        <f t="shared" si="113"/>
        <v>CONFIRMED BEARISH</v>
      </c>
    </row>
    <row r="1841" spans="1:8" ht="13.5" x14ac:dyDescent="0.25">
      <c r="A1841" s="3">
        <v>44693</v>
      </c>
      <c r="B1841" s="2">
        <v>1.32</v>
      </c>
      <c r="C1841" s="2">
        <v>1.32</v>
      </c>
      <c r="D1841" s="2">
        <v>56728</v>
      </c>
      <c r="E1841" s="2">
        <f t="shared" si="112"/>
        <v>44784353</v>
      </c>
      <c r="F1841" s="13" t="str">
        <f t="shared" si="115"/>
        <v>BEARISH</v>
      </c>
      <c r="G1841" s="13" t="str">
        <f t="shared" si="114"/>
        <v>NEUTRAL</v>
      </c>
      <c r="H1841" s="13" t="str">
        <f t="shared" si="113"/>
        <v>CONFIRMED BEARISH</v>
      </c>
    </row>
    <row r="1842" spans="1:8" ht="13.5" x14ac:dyDescent="0.25">
      <c r="A1842" s="3">
        <v>44694</v>
      </c>
      <c r="B1842" s="2">
        <v>1.32</v>
      </c>
      <c r="C1842" s="2">
        <v>1.32</v>
      </c>
      <c r="D1842" s="2">
        <v>42996</v>
      </c>
      <c r="E1842" s="2">
        <f t="shared" si="112"/>
        <v>44784353</v>
      </c>
      <c r="F1842" s="13" t="str">
        <f t="shared" si="115"/>
        <v>BEARISH</v>
      </c>
      <c r="G1842" s="13" t="str">
        <f t="shared" si="114"/>
        <v>NEUTRAL</v>
      </c>
      <c r="H1842" s="13" t="str">
        <f t="shared" si="113"/>
        <v>CONFIRMED BEARISH</v>
      </c>
    </row>
    <row r="1843" spans="1:8" ht="13.5" x14ac:dyDescent="0.25">
      <c r="A1843" s="3">
        <v>44697</v>
      </c>
      <c r="B1843" s="2">
        <v>1.32</v>
      </c>
      <c r="C1843" s="2">
        <v>1.32</v>
      </c>
      <c r="D1843" s="2">
        <v>41275</v>
      </c>
      <c r="E1843" s="2">
        <f t="shared" si="112"/>
        <v>44784353</v>
      </c>
      <c r="F1843" s="13" t="str">
        <f t="shared" si="115"/>
        <v>BEARISH</v>
      </c>
      <c r="G1843" s="13" t="str">
        <f t="shared" si="114"/>
        <v>NEUTRAL</v>
      </c>
      <c r="H1843" s="13" t="str">
        <f t="shared" si="113"/>
        <v>BEARISH DIVERGENCE</v>
      </c>
    </row>
    <row r="1844" spans="1:8" ht="13.5" x14ac:dyDescent="0.25">
      <c r="A1844" s="3">
        <v>44698</v>
      </c>
      <c r="B1844" s="2">
        <v>1.32</v>
      </c>
      <c r="C1844" s="2">
        <v>1.32</v>
      </c>
      <c r="D1844" s="2">
        <v>95551</v>
      </c>
      <c r="E1844" s="2">
        <f t="shared" si="112"/>
        <v>44784353</v>
      </c>
      <c r="F1844" s="13" t="str">
        <f t="shared" si="115"/>
        <v>BEARISH</v>
      </c>
      <c r="G1844" s="13" t="str">
        <f t="shared" si="114"/>
        <v>NEUTRAL</v>
      </c>
      <c r="H1844" s="13" t="str">
        <f t="shared" si="113"/>
        <v>CONFIRMED BEARISH</v>
      </c>
    </row>
    <row r="1845" spans="1:8" ht="13.5" x14ac:dyDescent="0.25">
      <c r="A1845" s="3">
        <v>44699</v>
      </c>
      <c r="B1845" s="2">
        <v>1.3</v>
      </c>
      <c r="C1845" s="2">
        <v>1.3</v>
      </c>
      <c r="D1845" s="2">
        <v>28516</v>
      </c>
      <c r="E1845" s="2">
        <f t="shared" si="112"/>
        <v>44755837</v>
      </c>
      <c r="F1845" s="13" t="str">
        <f t="shared" si="115"/>
        <v>BEARISH</v>
      </c>
      <c r="G1845" s="13" t="str">
        <f t="shared" si="114"/>
        <v>NEUTRAL</v>
      </c>
      <c r="H1845" s="13" t="str">
        <f t="shared" si="113"/>
        <v>CONFIRMED BEARISH</v>
      </c>
    </row>
    <row r="1846" spans="1:8" ht="13.5" x14ac:dyDescent="0.25">
      <c r="A1846" s="3">
        <v>44700</v>
      </c>
      <c r="B1846" s="2">
        <v>1.3</v>
      </c>
      <c r="C1846" s="2">
        <v>1.3</v>
      </c>
      <c r="D1846" s="2">
        <v>64411</v>
      </c>
      <c r="E1846" s="2">
        <f t="shared" si="112"/>
        <v>44755837</v>
      </c>
      <c r="F1846" s="13" t="str">
        <f t="shared" si="115"/>
        <v>BEARISH</v>
      </c>
      <c r="G1846" s="13" t="str">
        <f t="shared" si="114"/>
        <v>NEUTRAL</v>
      </c>
      <c r="H1846" s="13" t="str">
        <f t="shared" si="113"/>
        <v>CONFIRMED BEARISH</v>
      </c>
    </row>
    <row r="1847" spans="1:8" ht="13.5" x14ac:dyDescent="0.25">
      <c r="A1847" s="3">
        <v>44701</v>
      </c>
      <c r="B1847" s="2">
        <v>1.29</v>
      </c>
      <c r="C1847" s="2">
        <v>1.29</v>
      </c>
      <c r="D1847" s="2">
        <v>19038</v>
      </c>
      <c r="E1847" s="2">
        <f t="shared" si="112"/>
        <v>44736799</v>
      </c>
      <c r="F1847" s="13" t="str">
        <f t="shared" si="115"/>
        <v>BEARISH</v>
      </c>
      <c r="G1847" s="13" t="str">
        <f t="shared" si="114"/>
        <v>NEUTRAL</v>
      </c>
      <c r="H1847" s="13" t="str">
        <f t="shared" si="113"/>
        <v>CONFIRMED BEARISH</v>
      </c>
    </row>
    <row r="1848" spans="1:8" ht="13.5" x14ac:dyDescent="0.25">
      <c r="A1848" s="3">
        <v>44704</v>
      </c>
      <c r="B1848" s="2">
        <v>1.33</v>
      </c>
      <c r="C1848" s="2">
        <v>1.33</v>
      </c>
      <c r="D1848" s="2">
        <v>362574</v>
      </c>
      <c r="E1848" s="2">
        <f t="shared" si="112"/>
        <v>45099373</v>
      </c>
      <c r="F1848" s="13" t="str">
        <f t="shared" si="115"/>
        <v>BULLISH</v>
      </c>
      <c r="G1848" s="13" t="str">
        <f t="shared" si="114"/>
        <v>NEUTRAL</v>
      </c>
      <c r="H1848" s="13" t="str">
        <f t="shared" si="113"/>
        <v>CONFIRMED BULLISH</v>
      </c>
    </row>
    <row r="1849" spans="1:8" ht="13.5" x14ac:dyDescent="0.25">
      <c r="A1849" s="3">
        <v>44705</v>
      </c>
      <c r="B1849" s="2">
        <v>1.32</v>
      </c>
      <c r="C1849" s="2">
        <v>1.32</v>
      </c>
      <c r="D1849" s="2">
        <v>91511</v>
      </c>
      <c r="E1849" s="2">
        <f t="shared" si="112"/>
        <v>45007862</v>
      </c>
      <c r="F1849" s="13" t="str">
        <f t="shared" si="115"/>
        <v>BULLISH</v>
      </c>
      <c r="G1849" s="13" t="str">
        <f t="shared" si="114"/>
        <v>NEUTRAL</v>
      </c>
      <c r="H1849" s="13" t="str">
        <f t="shared" si="113"/>
        <v>NEUTRAL</v>
      </c>
    </row>
    <row r="1850" spans="1:8" ht="13.5" x14ac:dyDescent="0.25">
      <c r="A1850" s="3">
        <v>44706</v>
      </c>
      <c r="B1850" s="2">
        <v>1.37</v>
      </c>
      <c r="C1850" s="2">
        <v>1.37</v>
      </c>
      <c r="D1850" s="2">
        <v>119169</v>
      </c>
      <c r="E1850" s="2">
        <f t="shared" si="112"/>
        <v>45127031</v>
      </c>
      <c r="F1850" s="13" t="str">
        <f t="shared" si="115"/>
        <v>BULLISH</v>
      </c>
      <c r="G1850" s="13" t="str">
        <f t="shared" si="114"/>
        <v>NEUTRAL</v>
      </c>
      <c r="H1850" s="13" t="str">
        <f t="shared" si="113"/>
        <v>CONFIRMED BULLISH</v>
      </c>
    </row>
    <row r="1851" spans="1:8" ht="13.5" x14ac:dyDescent="0.25">
      <c r="A1851" s="3">
        <v>44707</v>
      </c>
      <c r="B1851" s="2">
        <v>1.37</v>
      </c>
      <c r="C1851" s="2">
        <v>1.37</v>
      </c>
      <c r="D1851" s="2">
        <v>65940</v>
      </c>
      <c r="E1851" s="2">
        <f t="shared" si="112"/>
        <v>45127031</v>
      </c>
      <c r="F1851" s="13" t="str">
        <f t="shared" si="115"/>
        <v>BULLISH</v>
      </c>
      <c r="G1851" s="13" t="str">
        <f t="shared" si="114"/>
        <v>NEUTRAL</v>
      </c>
      <c r="H1851" s="13" t="str">
        <f t="shared" si="113"/>
        <v>CONFIRMED BULLISH</v>
      </c>
    </row>
    <row r="1852" spans="1:8" ht="13.5" x14ac:dyDescent="0.25">
      <c r="A1852" s="3">
        <v>44708</v>
      </c>
      <c r="B1852" s="2">
        <v>1.36</v>
      </c>
      <c r="C1852" s="2">
        <v>1.36</v>
      </c>
      <c r="D1852" s="2">
        <v>81942</v>
      </c>
      <c r="E1852" s="2">
        <f t="shared" si="112"/>
        <v>45045089</v>
      </c>
      <c r="F1852" s="13" t="str">
        <f t="shared" si="115"/>
        <v>BULLISH</v>
      </c>
      <c r="G1852" s="13" t="str">
        <f t="shared" si="114"/>
        <v>NEUTRAL</v>
      </c>
      <c r="H1852" s="13" t="str">
        <f t="shared" si="113"/>
        <v>CONFIRMED BULLISH</v>
      </c>
    </row>
    <row r="1853" spans="1:8" ht="13.5" x14ac:dyDescent="0.25">
      <c r="A1853" s="3">
        <v>44711</v>
      </c>
      <c r="B1853" s="2">
        <v>1.34</v>
      </c>
      <c r="C1853" s="2">
        <v>1.34</v>
      </c>
      <c r="D1853" s="2">
        <v>20802</v>
      </c>
      <c r="E1853" s="2">
        <f t="shared" si="112"/>
        <v>45024287</v>
      </c>
      <c r="F1853" s="13" t="str">
        <f t="shared" si="115"/>
        <v>BEARISH</v>
      </c>
      <c r="G1853" s="13" t="str">
        <f t="shared" si="114"/>
        <v>NEUTRAL</v>
      </c>
      <c r="H1853" s="13" t="str">
        <f t="shared" si="113"/>
        <v>BEARISH DIVERGENCE</v>
      </c>
    </row>
    <row r="1854" spans="1:8" ht="13.5" x14ac:dyDescent="0.25">
      <c r="A1854" s="3">
        <v>44712</v>
      </c>
      <c r="B1854" s="2">
        <v>1.34</v>
      </c>
      <c r="C1854" s="2">
        <v>1.34</v>
      </c>
      <c r="D1854" s="2">
        <v>10651</v>
      </c>
      <c r="E1854" s="2">
        <f t="shared" si="112"/>
        <v>45024287</v>
      </c>
      <c r="F1854" s="13" t="str">
        <f t="shared" si="115"/>
        <v>BULLISH</v>
      </c>
      <c r="G1854" s="13" t="str">
        <f t="shared" si="114"/>
        <v>NEUTRAL</v>
      </c>
      <c r="H1854" s="13" t="str">
        <f t="shared" si="113"/>
        <v>CONFIRMED BULLISH</v>
      </c>
    </row>
    <row r="1855" spans="1:8" ht="13.5" x14ac:dyDescent="0.25">
      <c r="A1855" s="3">
        <v>44713</v>
      </c>
      <c r="B1855" s="2">
        <v>1.34</v>
      </c>
      <c r="C1855" s="2">
        <v>1.34</v>
      </c>
      <c r="D1855" s="2">
        <v>3426</v>
      </c>
      <c r="E1855" s="2">
        <f t="shared" si="112"/>
        <v>45024287</v>
      </c>
      <c r="F1855" s="13" t="str">
        <f t="shared" si="115"/>
        <v>BEARISH</v>
      </c>
      <c r="G1855" s="13" t="str">
        <f t="shared" si="114"/>
        <v>NEUTRAL</v>
      </c>
      <c r="H1855" s="13" t="str">
        <f t="shared" si="113"/>
        <v>CONFIRMED BEARISH</v>
      </c>
    </row>
    <row r="1856" spans="1:8" ht="13.5" x14ac:dyDescent="0.25">
      <c r="A1856" s="3">
        <v>44714</v>
      </c>
      <c r="B1856" s="2">
        <v>1.33</v>
      </c>
      <c r="C1856" s="2">
        <v>1.33</v>
      </c>
      <c r="D1856" s="2">
        <v>21144</v>
      </c>
      <c r="E1856" s="2">
        <f t="shared" si="112"/>
        <v>45003143</v>
      </c>
      <c r="F1856" s="13" t="str">
        <f t="shared" si="115"/>
        <v>BEARISH</v>
      </c>
      <c r="G1856" s="13" t="str">
        <f t="shared" si="114"/>
        <v>NEUTRAL</v>
      </c>
      <c r="H1856" s="13" t="str">
        <f t="shared" si="113"/>
        <v>CONFIRMED BEARISH</v>
      </c>
    </row>
    <row r="1857" spans="1:8" ht="13.5" x14ac:dyDescent="0.25">
      <c r="A1857" s="3">
        <v>44715</v>
      </c>
      <c r="B1857" s="2">
        <v>1.33</v>
      </c>
      <c r="C1857" s="2">
        <v>1.33</v>
      </c>
      <c r="D1857" s="2">
        <v>27555</v>
      </c>
      <c r="E1857" s="2">
        <f t="shared" si="112"/>
        <v>45003143</v>
      </c>
      <c r="F1857" s="13" t="str">
        <f t="shared" si="115"/>
        <v>BEARISH</v>
      </c>
      <c r="G1857" s="13" t="str">
        <f t="shared" si="114"/>
        <v>NEUTRAL</v>
      </c>
      <c r="H1857" s="13" t="str">
        <f t="shared" si="113"/>
        <v>CONFIRMED BEARISH</v>
      </c>
    </row>
    <row r="1858" spans="1:8" ht="13.5" x14ac:dyDescent="0.25">
      <c r="A1858" s="3">
        <v>44718</v>
      </c>
      <c r="B1858" s="2">
        <v>1.34</v>
      </c>
      <c r="C1858" s="2">
        <v>1.34</v>
      </c>
      <c r="D1858" s="2">
        <v>36839</v>
      </c>
      <c r="E1858" s="2">
        <f t="shared" si="112"/>
        <v>45039982</v>
      </c>
      <c r="F1858" s="13" t="str">
        <f t="shared" si="115"/>
        <v>BULLISH</v>
      </c>
      <c r="G1858" s="13" t="str">
        <f t="shared" si="114"/>
        <v>NEUTRAL</v>
      </c>
      <c r="H1858" s="13" t="str">
        <f t="shared" si="113"/>
        <v>NEUTRAL</v>
      </c>
    </row>
    <row r="1859" spans="1:8" ht="13.5" x14ac:dyDescent="0.25">
      <c r="A1859" s="3">
        <v>44719</v>
      </c>
      <c r="B1859" s="2">
        <v>1.32</v>
      </c>
      <c r="C1859" s="2">
        <v>1.32</v>
      </c>
      <c r="D1859" s="2">
        <v>13064</v>
      </c>
      <c r="E1859" s="2">
        <f t="shared" si="112"/>
        <v>45026918</v>
      </c>
      <c r="F1859" s="13" t="str">
        <f t="shared" si="115"/>
        <v>BULLISH</v>
      </c>
      <c r="G1859" s="13" t="str">
        <f t="shared" si="114"/>
        <v>NEUTRAL</v>
      </c>
      <c r="H1859" s="13" t="str">
        <f t="shared" si="113"/>
        <v>BULLISH DIVERGENCE</v>
      </c>
    </row>
    <row r="1860" spans="1:8" ht="13.5" x14ac:dyDescent="0.25">
      <c r="A1860" s="3">
        <v>44720</v>
      </c>
      <c r="B1860" s="2">
        <v>1.32</v>
      </c>
      <c r="C1860" s="2">
        <v>1.32</v>
      </c>
      <c r="D1860" s="2">
        <v>72353</v>
      </c>
      <c r="E1860" s="2">
        <f t="shared" ref="E1860:E1923" si="116">IF(B1860&gt;B1859, E1859+D1860, IF(B1860&lt;B1859, E1859-D1860, E1859))</f>
        <v>45026918</v>
      </c>
      <c r="F1860" s="13" t="str">
        <f t="shared" si="115"/>
        <v>BULLISH</v>
      </c>
      <c r="G1860" s="13" t="str">
        <f t="shared" si="114"/>
        <v>NEUTRAL</v>
      </c>
      <c r="H1860" s="13" t="str">
        <f t="shared" si="113"/>
        <v>BULLISH DIVERGENCE</v>
      </c>
    </row>
    <row r="1861" spans="1:8" ht="13.5" x14ac:dyDescent="0.25">
      <c r="A1861" s="3">
        <v>44721</v>
      </c>
      <c r="B1861" s="2">
        <v>1.32</v>
      </c>
      <c r="C1861" s="2">
        <v>1.32</v>
      </c>
      <c r="D1861" s="2">
        <v>0</v>
      </c>
      <c r="E1861" s="2">
        <f t="shared" si="116"/>
        <v>45026918</v>
      </c>
      <c r="F1861" s="13" t="str">
        <f t="shared" si="115"/>
        <v>BULLISH</v>
      </c>
      <c r="G1861" s="13" t="str">
        <f t="shared" si="114"/>
        <v>NEUTRAL</v>
      </c>
      <c r="H1861" s="13" t="str">
        <f t="shared" si="113"/>
        <v>BULLISH DIVERGENCE</v>
      </c>
    </row>
    <row r="1862" spans="1:8" ht="13.5" x14ac:dyDescent="0.25">
      <c r="A1862" s="3">
        <v>44722</v>
      </c>
      <c r="B1862" s="2">
        <v>1.32</v>
      </c>
      <c r="C1862" s="2">
        <v>1.32</v>
      </c>
      <c r="D1862" s="2">
        <v>0</v>
      </c>
      <c r="E1862" s="2">
        <f t="shared" si="116"/>
        <v>45026918</v>
      </c>
      <c r="F1862" s="13" t="str">
        <f t="shared" si="115"/>
        <v>BULLISH</v>
      </c>
      <c r="G1862" s="13" t="str">
        <f t="shared" si="114"/>
        <v>NEUTRAL</v>
      </c>
      <c r="H1862" s="13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BULLISH DIVERGENCE</v>
      </c>
    </row>
    <row r="1863" spans="1:8" ht="13.5" x14ac:dyDescent="0.25">
      <c r="A1863" s="3">
        <v>44725</v>
      </c>
      <c r="B1863" s="2">
        <v>1.35</v>
      </c>
      <c r="C1863" s="2">
        <v>1.35</v>
      </c>
      <c r="D1863" s="2">
        <v>24127</v>
      </c>
      <c r="E1863" s="2">
        <f t="shared" si="116"/>
        <v>45051045</v>
      </c>
      <c r="F1863" s="13" t="str">
        <f t="shared" si="115"/>
        <v>BULLISH</v>
      </c>
      <c r="G1863" s="13" t="str">
        <f t="shared" ref="G1863:G1926" si="118">IF((E1863-E1858)/E1858 &gt; 0.02, "STRONG",
 IF((E1863-E1858)/E1858 &lt; -0.02, "WEAK", "NEUTRAL"))</f>
        <v>NEUTRAL</v>
      </c>
      <c r="H1863" s="13" t="str">
        <f t="shared" si="117"/>
        <v>CONFIRMED BULLISH</v>
      </c>
    </row>
    <row r="1864" spans="1:8" ht="13.5" x14ac:dyDescent="0.25">
      <c r="A1864" s="3">
        <v>44726</v>
      </c>
      <c r="B1864" s="2">
        <v>1.34</v>
      </c>
      <c r="C1864" s="2">
        <v>1.34</v>
      </c>
      <c r="D1864" s="2">
        <v>18636</v>
      </c>
      <c r="E1864" s="2">
        <f t="shared" si="116"/>
        <v>45032409</v>
      </c>
      <c r="F1864" s="13" t="str">
        <f t="shared" ref="F1864:F1927" si="119">IF(E1864&gt;E1859,"BULLISH",IF(E1864&lt;E1859,"BEARISH","NEUTRAL"))</f>
        <v>BULLISH</v>
      </c>
      <c r="G1864" s="13" t="str">
        <f t="shared" si="118"/>
        <v>NEUTRAL</v>
      </c>
      <c r="H1864" s="13" t="str">
        <f t="shared" si="117"/>
        <v>CONFIRMED BULLISH</v>
      </c>
    </row>
    <row r="1865" spans="1:8" ht="13.5" x14ac:dyDescent="0.25">
      <c r="A1865" s="3">
        <v>44727</v>
      </c>
      <c r="B1865" s="2">
        <v>1.34</v>
      </c>
      <c r="C1865" s="2">
        <v>1.34</v>
      </c>
      <c r="D1865" s="2">
        <v>42630</v>
      </c>
      <c r="E1865" s="2">
        <f t="shared" si="116"/>
        <v>45032409</v>
      </c>
      <c r="F1865" s="13" t="str">
        <f t="shared" si="119"/>
        <v>BULLISH</v>
      </c>
      <c r="G1865" s="13" t="str">
        <f t="shared" si="118"/>
        <v>NEUTRAL</v>
      </c>
      <c r="H1865" s="13" t="str">
        <f t="shared" si="117"/>
        <v>CONFIRMED BULLISH</v>
      </c>
    </row>
    <row r="1866" spans="1:8" ht="13.5" x14ac:dyDescent="0.25">
      <c r="A1866" s="3">
        <v>44728</v>
      </c>
      <c r="B1866" s="2">
        <v>1.37</v>
      </c>
      <c r="C1866" s="2">
        <v>1.37</v>
      </c>
      <c r="D1866" s="2">
        <v>219033</v>
      </c>
      <c r="E1866" s="2">
        <f t="shared" si="116"/>
        <v>45251442</v>
      </c>
      <c r="F1866" s="13" t="str">
        <f t="shared" si="119"/>
        <v>BULLISH</v>
      </c>
      <c r="G1866" s="13" t="str">
        <f t="shared" si="118"/>
        <v>NEUTRAL</v>
      </c>
      <c r="H1866" s="13" t="str">
        <f t="shared" si="117"/>
        <v>CONFIRMED BULLISH</v>
      </c>
    </row>
    <row r="1867" spans="1:8" ht="13.5" x14ac:dyDescent="0.25">
      <c r="A1867" s="3">
        <v>44729</v>
      </c>
      <c r="B1867" s="2">
        <v>1.36</v>
      </c>
      <c r="C1867" s="2">
        <v>1.36</v>
      </c>
      <c r="D1867" s="2">
        <v>13384</v>
      </c>
      <c r="E1867" s="2">
        <f t="shared" si="116"/>
        <v>45238058</v>
      </c>
      <c r="F1867" s="13" t="str">
        <f t="shared" si="119"/>
        <v>BULLISH</v>
      </c>
      <c r="G1867" s="13" t="str">
        <f t="shared" si="118"/>
        <v>NEUTRAL</v>
      </c>
      <c r="H1867" s="13" t="str">
        <f t="shared" si="117"/>
        <v>CONFIRMED BULLISH</v>
      </c>
    </row>
    <row r="1868" spans="1:8" ht="13.5" x14ac:dyDescent="0.25">
      <c r="A1868" s="3">
        <v>44732</v>
      </c>
      <c r="B1868" s="2">
        <v>1.34</v>
      </c>
      <c r="C1868" s="2">
        <v>1.34</v>
      </c>
      <c r="D1868" s="2">
        <v>8025</v>
      </c>
      <c r="E1868" s="2">
        <f t="shared" si="116"/>
        <v>45230033</v>
      </c>
      <c r="F1868" s="13" t="str">
        <f t="shared" si="119"/>
        <v>BULLISH</v>
      </c>
      <c r="G1868" s="13" t="str">
        <f t="shared" si="118"/>
        <v>NEUTRAL</v>
      </c>
      <c r="H1868" s="13" t="str">
        <f t="shared" si="117"/>
        <v>BULLISH DIVERGENCE</v>
      </c>
    </row>
    <row r="1869" spans="1:8" ht="13.5" x14ac:dyDescent="0.25">
      <c r="A1869" s="3">
        <v>44733</v>
      </c>
      <c r="B1869" s="2">
        <v>1.34</v>
      </c>
      <c r="C1869" s="2">
        <v>1.34</v>
      </c>
      <c r="D1869" s="2">
        <v>13255</v>
      </c>
      <c r="E1869" s="2">
        <f t="shared" si="116"/>
        <v>45230033</v>
      </c>
      <c r="F1869" s="13" t="str">
        <f t="shared" si="119"/>
        <v>BULLISH</v>
      </c>
      <c r="G1869" s="13" t="str">
        <f t="shared" si="118"/>
        <v>NEUTRAL</v>
      </c>
      <c r="H1869" s="13" t="str">
        <f t="shared" si="117"/>
        <v>NEUTRAL</v>
      </c>
    </row>
    <row r="1870" spans="1:8" ht="13.5" x14ac:dyDescent="0.25">
      <c r="A1870" s="3">
        <v>44734</v>
      </c>
      <c r="B1870" s="2">
        <v>1.35</v>
      </c>
      <c r="C1870" s="2">
        <v>1.35</v>
      </c>
      <c r="D1870" s="2">
        <v>19149</v>
      </c>
      <c r="E1870" s="2">
        <f t="shared" si="116"/>
        <v>45249182</v>
      </c>
      <c r="F1870" s="13" t="str">
        <f t="shared" si="119"/>
        <v>BULLISH</v>
      </c>
      <c r="G1870" s="13" t="str">
        <f t="shared" si="118"/>
        <v>NEUTRAL</v>
      </c>
      <c r="H1870" s="13" t="str">
        <f t="shared" si="117"/>
        <v>CONFIRMED BULLISH</v>
      </c>
    </row>
    <row r="1871" spans="1:8" ht="13.5" x14ac:dyDescent="0.25">
      <c r="A1871" s="3">
        <v>44735</v>
      </c>
      <c r="B1871" s="2">
        <v>1.35</v>
      </c>
      <c r="C1871" s="2">
        <v>1.35</v>
      </c>
      <c r="D1871" s="2">
        <v>81810</v>
      </c>
      <c r="E1871" s="2">
        <f t="shared" si="116"/>
        <v>45249182</v>
      </c>
      <c r="F1871" s="13" t="str">
        <f t="shared" si="119"/>
        <v>BEARISH</v>
      </c>
      <c r="G1871" s="13" t="str">
        <f t="shared" si="118"/>
        <v>NEUTRAL</v>
      </c>
      <c r="H1871" s="13" t="str">
        <f t="shared" si="117"/>
        <v>CONFIRMED BEARISH</v>
      </c>
    </row>
    <row r="1872" spans="1:8" ht="13.5" x14ac:dyDescent="0.25">
      <c r="A1872" s="3">
        <v>44736</v>
      </c>
      <c r="B1872" s="2">
        <v>1.35</v>
      </c>
      <c r="C1872" s="2">
        <v>1.35</v>
      </c>
      <c r="D1872" s="2">
        <v>19652</v>
      </c>
      <c r="E1872" s="2">
        <f t="shared" si="116"/>
        <v>45249182</v>
      </c>
      <c r="F1872" s="13" t="str">
        <f t="shared" si="119"/>
        <v>BULLISH</v>
      </c>
      <c r="G1872" s="13" t="str">
        <f t="shared" si="118"/>
        <v>NEUTRAL</v>
      </c>
      <c r="H1872" s="13" t="str">
        <f t="shared" si="117"/>
        <v>BULLISH DIVERGENCE</v>
      </c>
    </row>
    <row r="1873" spans="1:8" ht="13.5" x14ac:dyDescent="0.25">
      <c r="A1873" s="3">
        <v>44739</v>
      </c>
      <c r="B1873" s="2">
        <v>1.33</v>
      </c>
      <c r="C1873" s="2">
        <v>1.33</v>
      </c>
      <c r="D1873" s="2">
        <v>1647</v>
      </c>
      <c r="E1873" s="2">
        <f t="shared" si="116"/>
        <v>45247535</v>
      </c>
      <c r="F1873" s="13" t="str">
        <f t="shared" si="119"/>
        <v>BULLISH</v>
      </c>
      <c r="G1873" s="13" t="str">
        <f t="shared" si="118"/>
        <v>NEUTRAL</v>
      </c>
      <c r="H1873" s="13" t="str">
        <f t="shared" si="117"/>
        <v>BULLISH DIVERGENCE</v>
      </c>
    </row>
    <row r="1874" spans="1:8" ht="13.5" x14ac:dyDescent="0.25">
      <c r="A1874" s="3">
        <v>44740</v>
      </c>
      <c r="B1874" s="2">
        <v>1.37</v>
      </c>
      <c r="C1874" s="2">
        <v>1.37</v>
      </c>
      <c r="D1874" s="2">
        <v>213857</v>
      </c>
      <c r="E1874" s="2">
        <f t="shared" si="116"/>
        <v>45461392</v>
      </c>
      <c r="F1874" s="13" t="str">
        <f t="shared" si="119"/>
        <v>BULLISH</v>
      </c>
      <c r="G1874" s="13" t="str">
        <f t="shared" si="118"/>
        <v>NEUTRAL</v>
      </c>
      <c r="H1874" s="13" t="str">
        <f t="shared" si="117"/>
        <v>CONFIRMED BULLISH</v>
      </c>
    </row>
    <row r="1875" spans="1:8" ht="13.5" x14ac:dyDescent="0.25">
      <c r="A1875" s="3">
        <v>44741</v>
      </c>
      <c r="B1875" s="2">
        <v>1.4</v>
      </c>
      <c r="C1875" s="2">
        <v>1.4</v>
      </c>
      <c r="D1875" s="2">
        <v>106890</v>
      </c>
      <c r="E1875" s="2">
        <f t="shared" si="116"/>
        <v>45568282</v>
      </c>
      <c r="F1875" s="13" t="str">
        <f t="shared" si="119"/>
        <v>BULLISH</v>
      </c>
      <c r="G1875" s="13" t="str">
        <f t="shared" si="118"/>
        <v>NEUTRAL</v>
      </c>
      <c r="H1875" s="13" t="str">
        <f t="shared" si="117"/>
        <v>CONFIRMED BULLISH</v>
      </c>
    </row>
    <row r="1876" spans="1:8" ht="13.5" x14ac:dyDescent="0.25">
      <c r="A1876" s="3">
        <v>44742</v>
      </c>
      <c r="B1876" s="2">
        <v>1.44</v>
      </c>
      <c r="C1876" s="2">
        <v>1.44</v>
      </c>
      <c r="D1876" s="2">
        <v>104305</v>
      </c>
      <c r="E1876" s="2">
        <f t="shared" si="116"/>
        <v>45672587</v>
      </c>
      <c r="F1876" s="13" t="str">
        <f t="shared" si="119"/>
        <v>BULLISH</v>
      </c>
      <c r="G1876" s="13" t="str">
        <f t="shared" si="118"/>
        <v>NEUTRAL</v>
      </c>
      <c r="H1876" s="13" t="str">
        <f t="shared" si="117"/>
        <v>CONFIRMED BULLISH</v>
      </c>
    </row>
    <row r="1877" spans="1:8" ht="13.5" x14ac:dyDescent="0.25">
      <c r="A1877" s="3">
        <v>44743</v>
      </c>
      <c r="B1877" s="2">
        <v>1.45</v>
      </c>
      <c r="C1877" s="2">
        <v>1.45</v>
      </c>
      <c r="D1877" s="2">
        <v>601653</v>
      </c>
      <c r="E1877" s="2">
        <f t="shared" si="116"/>
        <v>46274240</v>
      </c>
      <c r="F1877" s="13" t="str">
        <f t="shared" si="119"/>
        <v>BULLISH</v>
      </c>
      <c r="G1877" s="13" t="str">
        <f t="shared" si="118"/>
        <v>STRONG</v>
      </c>
      <c r="H1877" s="13" t="str">
        <f t="shared" si="117"/>
        <v>CONFIRMED BULLISH</v>
      </c>
    </row>
    <row r="1878" spans="1:8" ht="13.5" x14ac:dyDescent="0.25">
      <c r="A1878" s="3">
        <v>44746</v>
      </c>
      <c r="B1878" s="2">
        <v>1.53</v>
      </c>
      <c r="C1878" s="2">
        <v>1.53</v>
      </c>
      <c r="D1878" s="2">
        <v>264802</v>
      </c>
      <c r="E1878" s="2">
        <f t="shared" si="116"/>
        <v>46539042</v>
      </c>
      <c r="F1878" s="13" t="str">
        <f t="shared" si="119"/>
        <v>BULLISH</v>
      </c>
      <c r="G1878" s="13" t="str">
        <f t="shared" si="118"/>
        <v>STRONG</v>
      </c>
      <c r="H1878" s="13" t="str">
        <f t="shared" si="117"/>
        <v>CONFIRMED BULLISH</v>
      </c>
    </row>
    <row r="1879" spans="1:8" ht="13.5" x14ac:dyDescent="0.25">
      <c r="A1879" s="3">
        <v>44747</v>
      </c>
      <c r="B1879" s="2">
        <v>1.57</v>
      </c>
      <c r="C1879" s="2">
        <v>1.57</v>
      </c>
      <c r="D1879" s="2">
        <v>133659</v>
      </c>
      <c r="E1879" s="2">
        <f t="shared" si="116"/>
        <v>46672701</v>
      </c>
      <c r="F1879" s="13" t="str">
        <f t="shared" si="119"/>
        <v>BULLISH</v>
      </c>
      <c r="G1879" s="13" t="str">
        <f t="shared" si="118"/>
        <v>STRONG</v>
      </c>
      <c r="H1879" s="13" t="str">
        <f t="shared" si="117"/>
        <v>CONFIRMED BULLISH</v>
      </c>
    </row>
    <row r="1880" spans="1:8" ht="13.5" x14ac:dyDescent="0.25">
      <c r="A1880" s="3">
        <v>44748</v>
      </c>
      <c r="B1880" s="2">
        <v>1.63</v>
      </c>
      <c r="C1880" s="2">
        <v>1.63</v>
      </c>
      <c r="D1880" s="2">
        <v>307735</v>
      </c>
      <c r="E1880" s="2">
        <f t="shared" si="116"/>
        <v>46980436</v>
      </c>
      <c r="F1880" s="13" t="str">
        <f t="shared" si="119"/>
        <v>BULLISH</v>
      </c>
      <c r="G1880" s="13" t="str">
        <f t="shared" si="118"/>
        <v>STRONG</v>
      </c>
      <c r="H1880" s="13" t="str">
        <f t="shared" si="117"/>
        <v>CONFIRMED BULLISH</v>
      </c>
    </row>
    <row r="1881" spans="1:8" ht="13.5" x14ac:dyDescent="0.25">
      <c r="A1881" s="3">
        <v>44749</v>
      </c>
      <c r="B1881" s="2">
        <v>1.63</v>
      </c>
      <c r="C1881" s="2">
        <v>1.63</v>
      </c>
      <c r="D1881" s="2">
        <v>176280</v>
      </c>
      <c r="E1881" s="2">
        <f t="shared" si="116"/>
        <v>46980436</v>
      </c>
      <c r="F1881" s="13" t="str">
        <f t="shared" si="119"/>
        <v>BULLISH</v>
      </c>
      <c r="G1881" s="13" t="str">
        <f t="shared" si="118"/>
        <v>STRONG</v>
      </c>
      <c r="H1881" s="13" t="str">
        <f t="shared" si="117"/>
        <v>CONFIRMED BULLISH</v>
      </c>
    </row>
    <row r="1882" spans="1:8" ht="13.5" x14ac:dyDescent="0.25">
      <c r="A1882" s="3">
        <v>44750</v>
      </c>
      <c r="B1882" s="2">
        <v>1.68</v>
      </c>
      <c r="C1882" s="2">
        <v>1.68</v>
      </c>
      <c r="D1882" s="2">
        <v>601759</v>
      </c>
      <c r="E1882" s="2">
        <f t="shared" si="116"/>
        <v>47582195</v>
      </c>
      <c r="F1882" s="13" t="str">
        <f t="shared" si="119"/>
        <v>BULLISH</v>
      </c>
      <c r="G1882" s="13" t="str">
        <f t="shared" si="118"/>
        <v>STRONG</v>
      </c>
      <c r="H1882" s="13" t="str">
        <f t="shared" si="117"/>
        <v>CONFIRMED BULLISH</v>
      </c>
    </row>
    <row r="1883" spans="1:8" ht="13.5" x14ac:dyDescent="0.25">
      <c r="A1883" s="3">
        <v>44753</v>
      </c>
      <c r="B1883" s="2">
        <v>1.63</v>
      </c>
      <c r="C1883" s="2">
        <v>1.63</v>
      </c>
      <c r="D1883" s="2">
        <v>126906</v>
      </c>
      <c r="E1883" s="2">
        <f t="shared" si="116"/>
        <v>47455289</v>
      </c>
      <c r="F1883" s="13" t="str">
        <f t="shared" si="119"/>
        <v>BULLISH</v>
      </c>
      <c r="G1883" s="13" t="str">
        <f t="shared" si="118"/>
        <v>NEUTRAL</v>
      </c>
      <c r="H1883" s="13" t="str">
        <f t="shared" si="117"/>
        <v>CONFIRMED BULLISH</v>
      </c>
    </row>
    <row r="1884" spans="1:8" ht="13.5" x14ac:dyDescent="0.25">
      <c r="A1884" s="3">
        <v>44754</v>
      </c>
      <c r="B1884" s="2">
        <v>1.54</v>
      </c>
      <c r="C1884" s="2">
        <v>1.54</v>
      </c>
      <c r="D1884" s="2">
        <v>357109</v>
      </c>
      <c r="E1884" s="2">
        <f t="shared" si="116"/>
        <v>47098180</v>
      </c>
      <c r="F1884" s="13" t="str">
        <f t="shared" si="119"/>
        <v>BULLISH</v>
      </c>
      <c r="G1884" s="13" t="str">
        <f t="shared" si="118"/>
        <v>NEUTRAL</v>
      </c>
      <c r="H1884" s="13" t="str">
        <f t="shared" si="117"/>
        <v>BULLISH DIVERGENCE</v>
      </c>
    </row>
    <row r="1885" spans="1:8" ht="13.5" x14ac:dyDescent="0.25">
      <c r="A1885" s="3">
        <v>44755</v>
      </c>
      <c r="B1885" s="2">
        <v>1.58</v>
      </c>
      <c r="C1885" s="2">
        <v>1.58</v>
      </c>
      <c r="D1885" s="2">
        <v>69165</v>
      </c>
      <c r="E1885" s="2">
        <f t="shared" si="116"/>
        <v>47167345</v>
      </c>
      <c r="F1885" s="13" t="str">
        <f t="shared" si="119"/>
        <v>BULLISH</v>
      </c>
      <c r="G1885" s="13" t="str">
        <f t="shared" si="118"/>
        <v>NEUTRAL</v>
      </c>
      <c r="H1885" s="13" t="str">
        <f t="shared" si="117"/>
        <v>BULLISH DIVERGENCE</v>
      </c>
    </row>
    <row r="1886" spans="1:8" ht="13.5" x14ac:dyDescent="0.25">
      <c r="A1886" s="3">
        <v>44756</v>
      </c>
      <c r="B1886" s="2">
        <v>1.6</v>
      </c>
      <c r="C1886" s="2">
        <v>1.6</v>
      </c>
      <c r="D1886" s="2">
        <v>146884</v>
      </c>
      <c r="E1886" s="2">
        <f t="shared" si="116"/>
        <v>47314229</v>
      </c>
      <c r="F1886" s="13" t="str">
        <f t="shared" si="119"/>
        <v>BULLISH</v>
      </c>
      <c r="G1886" s="13" t="str">
        <f t="shared" si="118"/>
        <v>NEUTRAL</v>
      </c>
      <c r="H1886" s="13" t="str">
        <f t="shared" si="117"/>
        <v>BULLISH DIVERGENCE</v>
      </c>
    </row>
    <row r="1887" spans="1:8" ht="13.5" x14ac:dyDescent="0.25">
      <c r="A1887" s="3">
        <v>44757</v>
      </c>
      <c r="B1887" s="2">
        <v>1.64</v>
      </c>
      <c r="C1887" s="2">
        <v>1.64</v>
      </c>
      <c r="D1887" s="2">
        <v>57430</v>
      </c>
      <c r="E1887" s="2">
        <f t="shared" si="116"/>
        <v>47371659</v>
      </c>
      <c r="F1887" s="13" t="str">
        <f t="shared" si="119"/>
        <v>BEARISH</v>
      </c>
      <c r="G1887" s="13" t="str">
        <f t="shared" si="118"/>
        <v>NEUTRAL</v>
      </c>
      <c r="H1887" s="13" t="str">
        <f t="shared" si="117"/>
        <v>CONFIRMED BEARISH</v>
      </c>
    </row>
    <row r="1888" spans="1:8" ht="13.5" x14ac:dyDescent="0.25">
      <c r="A1888" s="3">
        <v>44760</v>
      </c>
      <c r="B1888" s="2">
        <v>1.64</v>
      </c>
      <c r="C1888" s="2">
        <v>1.64</v>
      </c>
      <c r="D1888" s="2">
        <v>123754</v>
      </c>
      <c r="E1888" s="2">
        <f t="shared" si="116"/>
        <v>47371659</v>
      </c>
      <c r="F1888" s="13" t="str">
        <f t="shared" si="119"/>
        <v>BEARISH</v>
      </c>
      <c r="G1888" s="13" t="str">
        <f t="shared" si="118"/>
        <v>NEUTRAL</v>
      </c>
      <c r="H1888" s="13" t="str">
        <f t="shared" si="117"/>
        <v>BEARISH DIVERGENCE</v>
      </c>
    </row>
    <row r="1889" spans="1:8" ht="13.5" x14ac:dyDescent="0.25">
      <c r="A1889" s="3">
        <v>44761</v>
      </c>
      <c r="B1889" s="2">
        <v>1.63</v>
      </c>
      <c r="C1889" s="2">
        <v>1.63</v>
      </c>
      <c r="D1889" s="2">
        <v>62554</v>
      </c>
      <c r="E1889" s="2">
        <f t="shared" si="116"/>
        <v>47309105</v>
      </c>
      <c r="F1889" s="13" t="str">
        <f t="shared" si="119"/>
        <v>BULLISH</v>
      </c>
      <c r="G1889" s="13" t="str">
        <f t="shared" si="118"/>
        <v>NEUTRAL</v>
      </c>
      <c r="H1889" s="13" t="str">
        <f t="shared" si="117"/>
        <v>CONFIRMED BULLISH</v>
      </c>
    </row>
    <row r="1890" spans="1:8" ht="13.5" x14ac:dyDescent="0.25">
      <c r="A1890" s="3">
        <v>44762</v>
      </c>
      <c r="B1890" s="2">
        <v>1.64</v>
      </c>
      <c r="C1890" s="2">
        <v>1.64</v>
      </c>
      <c r="D1890" s="2">
        <v>92458</v>
      </c>
      <c r="E1890" s="2">
        <f t="shared" si="116"/>
        <v>47401563</v>
      </c>
      <c r="F1890" s="13" t="str">
        <f t="shared" si="119"/>
        <v>BULLISH</v>
      </c>
      <c r="G1890" s="13" t="str">
        <f t="shared" si="118"/>
        <v>NEUTRAL</v>
      </c>
      <c r="H1890" s="13" t="str">
        <f t="shared" si="117"/>
        <v>CONFIRMED BULLISH</v>
      </c>
    </row>
    <row r="1891" spans="1:8" ht="13.5" x14ac:dyDescent="0.25">
      <c r="A1891" s="3">
        <v>44763</v>
      </c>
      <c r="B1891" s="2">
        <v>1.7</v>
      </c>
      <c r="C1891" s="2">
        <v>1.7</v>
      </c>
      <c r="D1891" s="2">
        <v>282700</v>
      </c>
      <c r="E1891" s="2">
        <f t="shared" si="116"/>
        <v>47684263</v>
      </c>
      <c r="F1891" s="13" t="str">
        <f t="shared" si="119"/>
        <v>BULLISH</v>
      </c>
      <c r="G1891" s="13" t="str">
        <f t="shared" si="118"/>
        <v>NEUTRAL</v>
      </c>
      <c r="H1891" s="13" t="str">
        <f t="shared" si="117"/>
        <v>CONFIRMED BULLISH</v>
      </c>
    </row>
    <row r="1892" spans="1:8" ht="13.5" x14ac:dyDescent="0.25">
      <c r="A1892" s="3">
        <v>44764</v>
      </c>
      <c r="B1892" s="2">
        <v>1.68</v>
      </c>
      <c r="C1892" s="2">
        <v>1.68</v>
      </c>
      <c r="D1892" s="2">
        <v>89370</v>
      </c>
      <c r="E1892" s="2">
        <f t="shared" si="116"/>
        <v>47594893</v>
      </c>
      <c r="F1892" s="13" t="str">
        <f t="shared" si="119"/>
        <v>BULLISH</v>
      </c>
      <c r="G1892" s="13" t="str">
        <f t="shared" si="118"/>
        <v>NEUTRAL</v>
      </c>
      <c r="H1892" s="13" t="str">
        <f t="shared" si="117"/>
        <v>CONFIRMED BULLISH</v>
      </c>
    </row>
    <row r="1893" spans="1:8" ht="13.5" x14ac:dyDescent="0.25">
      <c r="A1893" s="3">
        <v>44768</v>
      </c>
      <c r="B1893" s="2">
        <v>1.69</v>
      </c>
      <c r="C1893" s="2">
        <v>1.69</v>
      </c>
      <c r="D1893" s="2">
        <v>86432</v>
      </c>
      <c r="E1893" s="2">
        <f t="shared" si="116"/>
        <v>47681325</v>
      </c>
      <c r="F1893" s="13" t="str">
        <f t="shared" si="119"/>
        <v>BULLISH</v>
      </c>
      <c r="G1893" s="13" t="str">
        <f t="shared" si="118"/>
        <v>NEUTRAL</v>
      </c>
      <c r="H1893" s="13" t="str">
        <f t="shared" si="117"/>
        <v>CONFIRMED BULLISH</v>
      </c>
    </row>
    <row r="1894" spans="1:8" ht="13.5" x14ac:dyDescent="0.25">
      <c r="A1894" s="3">
        <v>44769</v>
      </c>
      <c r="B1894" s="2">
        <v>1.71</v>
      </c>
      <c r="C1894" s="2">
        <v>1.71</v>
      </c>
      <c r="D1894" s="2">
        <v>31606</v>
      </c>
      <c r="E1894" s="2">
        <f t="shared" si="116"/>
        <v>47712931</v>
      </c>
      <c r="F1894" s="13" t="str">
        <f t="shared" si="119"/>
        <v>BULLISH</v>
      </c>
      <c r="G1894" s="13" t="str">
        <f t="shared" si="118"/>
        <v>NEUTRAL</v>
      </c>
      <c r="H1894" s="13" t="str">
        <f t="shared" si="117"/>
        <v>CONFIRMED BULLISH</v>
      </c>
    </row>
    <row r="1895" spans="1:8" ht="13.5" x14ac:dyDescent="0.25">
      <c r="A1895" s="3">
        <v>44770</v>
      </c>
      <c r="B1895" s="2">
        <v>1.7</v>
      </c>
      <c r="C1895" s="2">
        <v>1.7</v>
      </c>
      <c r="D1895" s="2">
        <v>1019811</v>
      </c>
      <c r="E1895" s="2">
        <f t="shared" si="116"/>
        <v>46693120</v>
      </c>
      <c r="F1895" s="13" t="str">
        <f t="shared" si="119"/>
        <v>BEARISH</v>
      </c>
      <c r="G1895" s="13" t="str">
        <f t="shared" si="118"/>
        <v>NEUTRAL</v>
      </c>
      <c r="H1895" s="13" t="str">
        <f t="shared" si="117"/>
        <v>BEARISH DIVERGENCE</v>
      </c>
    </row>
    <row r="1896" spans="1:8" ht="13.5" x14ac:dyDescent="0.25">
      <c r="A1896" s="3">
        <v>44771</v>
      </c>
      <c r="B1896" s="2">
        <v>1.7</v>
      </c>
      <c r="C1896" s="2">
        <v>1.7</v>
      </c>
      <c r="D1896" s="2">
        <v>122645</v>
      </c>
      <c r="E1896" s="2">
        <f t="shared" si="116"/>
        <v>46693120</v>
      </c>
      <c r="F1896" s="13" t="str">
        <f t="shared" si="119"/>
        <v>BEARISH</v>
      </c>
      <c r="G1896" s="13" t="str">
        <f t="shared" si="118"/>
        <v>WEAK</v>
      </c>
      <c r="H1896" s="13" t="str">
        <f t="shared" si="117"/>
        <v>NEUTRAL</v>
      </c>
    </row>
    <row r="1897" spans="1:8" ht="13.5" x14ac:dyDescent="0.25">
      <c r="A1897" s="3">
        <v>44774</v>
      </c>
      <c r="B1897" s="2">
        <v>1.7</v>
      </c>
      <c r="C1897" s="2">
        <v>1.7</v>
      </c>
      <c r="D1897" s="2">
        <v>85638</v>
      </c>
      <c r="E1897" s="2">
        <f t="shared" si="116"/>
        <v>46693120</v>
      </c>
      <c r="F1897" s="13" t="str">
        <f t="shared" si="119"/>
        <v>BEARISH</v>
      </c>
      <c r="G1897" s="13" t="str">
        <f t="shared" si="118"/>
        <v>NEUTRAL</v>
      </c>
      <c r="H1897" s="13" t="str">
        <f t="shared" si="117"/>
        <v>BEARISH DIVERGENCE</v>
      </c>
    </row>
    <row r="1898" spans="1:8" ht="13.5" x14ac:dyDescent="0.25">
      <c r="A1898" s="3">
        <v>44775</v>
      </c>
      <c r="B1898" s="2">
        <v>1.7</v>
      </c>
      <c r="C1898" s="2">
        <v>1.7</v>
      </c>
      <c r="D1898" s="2">
        <v>19644</v>
      </c>
      <c r="E1898" s="2">
        <f t="shared" si="116"/>
        <v>46693120</v>
      </c>
      <c r="F1898" s="13" t="str">
        <f t="shared" si="119"/>
        <v>BEARISH</v>
      </c>
      <c r="G1898" s="13" t="str">
        <f t="shared" si="118"/>
        <v>WEAK</v>
      </c>
      <c r="H1898" s="13" t="str">
        <f t="shared" si="117"/>
        <v>BEARISH DIVERGENCE</v>
      </c>
    </row>
    <row r="1899" spans="1:8" ht="13.5" x14ac:dyDescent="0.25">
      <c r="A1899" s="3">
        <v>44776</v>
      </c>
      <c r="B1899" s="2">
        <v>1.71</v>
      </c>
      <c r="C1899" s="2">
        <v>1.71</v>
      </c>
      <c r="D1899" s="2">
        <v>268422</v>
      </c>
      <c r="E1899" s="2">
        <f t="shared" si="116"/>
        <v>46961542</v>
      </c>
      <c r="F1899" s="13" t="str">
        <f t="shared" si="119"/>
        <v>BEARISH</v>
      </c>
      <c r="G1899" s="13" t="str">
        <f t="shared" si="118"/>
        <v>NEUTRAL</v>
      </c>
      <c r="H1899" s="13" t="str">
        <f t="shared" si="117"/>
        <v>NEUTRAL</v>
      </c>
    </row>
    <row r="1900" spans="1:8" ht="13.5" x14ac:dyDescent="0.25">
      <c r="A1900" s="3">
        <v>44777</v>
      </c>
      <c r="B1900" s="2">
        <v>1.71</v>
      </c>
      <c r="C1900" s="2">
        <v>1.71</v>
      </c>
      <c r="D1900" s="2">
        <v>10642</v>
      </c>
      <c r="E1900" s="2">
        <f t="shared" si="116"/>
        <v>46961542</v>
      </c>
      <c r="F1900" s="13" t="str">
        <f t="shared" si="119"/>
        <v>BULLISH</v>
      </c>
      <c r="G1900" s="13" t="str">
        <f t="shared" si="118"/>
        <v>NEUTRAL</v>
      </c>
      <c r="H1900" s="13" t="str">
        <f t="shared" si="117"/>
        <v>CONFIRMED BULLISH</v>
      </c>
    </row>
    <row r="1901" spans="1:8" ht="13.5" x14ac:dyDescent="0.25">
      <c r="A1901" s="3">
        <v>44778</v>
      </c>
      <c r="B1901" s="2">
        <v>1.71</v>
      </c>
      <c r="C1901" s="2">
        <v>1.71</v>
      </c>
      <c r="D1901" s="2">
        <v>55919</v>
      </c>
      <c r="E1901" s="2">
        <f t="shared" si="116"/>
        <v>46961542</v>
      </c>
      <c r="F1901" s="13" t="str">
        <f t="shared" si="119"/>
        <v>BULLISH</v>
      </c>
      <c r="G1901" s="13" t="str">
        <f t="shared" si="118"/>
        <v>NEUTRAL</v>
      </c>
      <c r="H1901" s="13" t="str">
        <f t="shared" si="117"/>
        <v>CONFIRMED BULLISH</v>
      </c>
    </row>
    <row r="1902" spans="1:8" ht="13.5" x14ac:dyDescent="0.25">
      <c r="A1902" s="3">
        <v>44781</v>
      </c>
      <c r="B1902" s="2">
        <v>1.75</v>
      </c>
      <c r="C1902" s="2">
        <v>1.75</v>
      </c>
      <c r="D1902" s="2">
        <v>177831</v>
      </c>
      <c r="E1902" s="2">
        <f t="shared" si="116"/>
        <v>47139373</v>
      </c>
      <c r="F1902" s="13" t="str">
        <f t="shared" si="119"/>
        <v>BULLISH</v>
      </c>
      <c r="G1902" s="13" t="str">
        <f t="shared" si="118"/>
        <v>NEUTRAL</v>
      </c>
      <c r="H1902" s="13" t="str">
        <f t="shared" si="117"/>
        <v>CONFIRMED BULLISH</v>
      </c>
    </row>
    <row r="1903" spans="1:8" ht="13.5" x14ac:dyDescent="0.25">
      <c r="A1903" s="3">
        <v>44782</v>
      </c>
      <c r="B1903" s="2">
        <v>1.78</v>
      </c>
      <c r="C1903" s="2">
        <v>1.78</v>
      </c>
      <c r="D1903" s="2">
        <v>262275</v>
      </c>
      <c r="E1903" s="2">
        <f t="shared" si="116"/>
        <v>47401648</v>
      </c>
      <c r="F1903" s="13" t="str">
        <f t="shared" si="119"/>
        <v>BULLISH</v>
      </c>
      <c r="G1903" s="13" t="str">
        <f t="shared" si="118"/>
        <v>NEUTRAL</v>
      </c>
      <c r="H1903" s="13" t="str">
        <f t="shared" si="117"/>
        <v>CONFIRMED BULLISH</v>
      </c>
    </row>
    <row r="1904" spans="1:8" ht="13.5" x14ac:dyDescent="0.25">
      <c r="A1904" s="3">
        <v>44783</v>
      </c>
      <c r="B1904" s="2">
        <v>1.8</v>
      </c>
      <c r="C1904" s="2">
        <v>1.8</v>
      </c>
      <c r="D1904" s="2">
        <v>91711</v>
      </c>
      <c r="E1904" s="2">
        <f t="shared" si="116"/>
        <v>47493359</v>
      </c>
      <c r="F1904" s="13" t="str">
        <f t="shared" si="119"/>
        <v>BULLISH</v>
      </c>
      <c r="G1904" s="13" t="str">
        <f t="shared" si="118"/>
        <v>NEUTRAL</v>
      </c>
      <c r="H1904" s="13" t="str">
        <f t="shared" si="117"/>
        <v>CONFIRMED BULLISH</v>
      </c>
    </row>
    <row r="1905" spans="1:8" ht="13.5" x14ac:dyDescent="0.25">
      <c r="A1905" s="3">
        <v>44784</v>
      </c>
      <c r="B1905" s="2">
        <v>1.74</v>
      </c>
      <c r="C1905" s="2">
        <v>1.74</v>
      </c>
      <c r="D1905" s="2">
        <v>128395</v>
      </c>
      <c r="E1905" s="2">
        <f t="shared" si="116"/>
        <v>47364964</v>
      </c>
      <c r="F1905" s="13" t="str">
        <f t="shared" si="119"/>
        <v>BULLISH</v>
      </c>
      <c r="G1905" s="13" t="str">
        <f t="shared" si="118"/>
        <v>NEUTRAL</v>
      </c>
      <c r="H1905" s="13" t="str">
        <f t="shared" si="117"/>
        <v>CONFIRMED BULLISH</v>
      </c>
    </row>
    <row r="1906" spans="1:8" ht="13.5" x14ac:dyDescent="0.25">
      <c r="A1906" s="3">
        <v>44785</v>
      </c>
      <c r="B1906" s="2">
        <v>1.72</v>
      </c>
      <c r="C1906" s="2">
        <v>1.72</v>
      </c>
      <c r="D1906" s="2">
        <v>174460</v>
      </c>
      <c r="E1906" s="2">
        <f t="shared" si="116"/>
        <v>47190504</v>
      </c>
      <c r="F1906" s="13" t="str">
        <f t="shared" si="119"/>
        <v>BULLISH</v>
      </c>
      <c r="G1906" s="13" t="str">
        <f t="shared" si="118"/>
        <v>NEUTRAL</v>
      </c>
      <c r="H1906" s="13" t="str">
        <f t="shared" si="117"/>
        <v>CONFIRMED BULLISH</v>
      </c>
    </row>
    <row r="1907" spans="1:8" ht="13.5" x14ac:dyDescent="0.25">
      <c r="A1907" s="3">
        <v>44788</v>
      </c>
      <c r="B1907" s="2">
        <v>1.69</v>
      </c>
      <c r="C1907" s="2">
        <v>1.69</v>
      </c>
      <c r="D1907" s="2">
        <v>47430</v>
      </c>
      <c r="E1907" s="2">
        <f t="shared" si="116"/>
        <v>47143074</v>
      </c>
      <c r="F1907" s="13" t="str">
        <f t="shared" si="119"/>
        <v>BULLISH</v>
      </c>
      <c r="G1907" s="13" t="str">
        <f t="shared" si="118"/>
        <v>NEUTRAL</v>
      </c>
      <c r="H1907" s="13" t="str">
        <f t="shared" si="117"/>
        <v>BULLISH DIVERGENCE</v>
      </c>
    </row>
    <row r="1908" spans="1:8" ht="13.5" x14ac:dyDescent="0.25">
      <c r="A1908" s="3">
        <v>44789</v>
      </c>
      <c r="B1908" s="2">
        <v>1.66</v>
      </c>
      <c r="C1908" s="2">
        <v>1.66</v>
      </c>
      <c r="D1908" s="2">
        <v>133147</v>
      </c>
      <c r="E1908" s="2">
        <f t="shared" si="116"/>
        <v>47009927</v>
      </c>
      <c r="F1908" s="13" t="str">
        <f t="shared" si="119"/>
        <v>BEARISH</v>
      </c>
      <c r="G1908" s="13" t="str">
        <f t="shared" si="118"/>
        <v>NEUTRAL</v>
      </c>
      <c r="H1908" s="13" t="str">
        <f t="shared" si="117"/>
        <v>CONFIRMED BEARISH</v>
      </c>
    </row>
    <row r="1909" spans="1:8" ht="13.5" x14ac:dyDescent="0.25">
      <c r="A1909" s="3">
        <v>44790</v>
      </c>
      <c r="B1909" s="2">
        <v>1.67</v>
      </c>
      <c r="C1909" s="2">
        <v>1.67</v>
      </c>
      <c r="D1909" s="2">
        <v>96804</v>
      </c>
      <c r="E1909" s="2">
        <f t="shared" si="116"/>
        <v>47106731</v>
      </c>
      <c r="F1909" s="13" t="str">
        <f t="shared" si="119"/>
        <v>BEARISH</v>
      </c>
      <c r="G1909" s="13" t="str">
        <f t="shared" si="118"/>
        <v>NEUTRAL</v>
      </c>
      <c r="H1909" s="13" t="str">
        <f t="shared" si="117"/>
        <v>CONFIRMED BEARISH</v>
      </c>
    </row>
    <row r="1910" spans="1:8" ht="13.5" x14ac:dyDescent="0.25">
      <c r="A1910" s="3">
        <v>44791</v>
      </c>
      <c r="B1910" s="2">
        <v>1.66</v>
      </c>
      <c r="C1910" s="2">
        <v>1.66</v>
      </c>
      <c r="D1910" s="2">
        <v>51113</v>
      </c>
      <c r="E1910" s="2">
        <f t="shared" si="116"/>
        <v>47055618</v>
      </c>
      <c r="F1910" s="13" t="str">
        <f t="shared" si="119"/>
        <v>BEARISH</v>
      </c>
      <c r="G1910" s="13" t="str">
        <f t="shared" si="118"/>
        <v>NEUTRAL</v>
      </c>
      <c r="H1910" s="13" t="str">
        <f t="shared" si="117"/>
        <v>CONFIRMED BEARISH</v>
      </c>
    </row>
    <row r="1911" spans="1:8" ht="13.5" x14ac:dyDescent="0.25">
      <c r="A1911" s="3">
        <v>44792</v>
      </c>
      <c r="B1911" s="2">
        <v>1.65</v>
      </c>
      <c r="C1911" s="2">
        <v>1.65</v>
      </c>
      <c r="D1911" s="2">
        <v>64973</v>
      </c>
      <c r="E1911" s="2">
        <f t="shared" si="116"/>
        <v>46990645</v>
      </c>
      <c r="F1911" s="13" t="str">
        <f t="shared" si="119"/>
        <v>BEARISH</v>
      </c>
      <c r="G1911" s="13" t="str">
        <f t="shared" si="118"/>
        <v>NEUTRAL</v>
      </c>
      <c r="H1911" s="13" t="str">
        <f t="shared" si="117"/>
        <v>CONFIRMED BEARISH</v>
      </c>
    </row>
    <row r="1912" spans="1:8" ht="13.5" x14ac:dyDescent="0.25">
      <c r="A1912" s="3">
        <v>44795</v>
      </c>
      <c r="B1912" s="2">
        <v>1.69</v>
      </c>
      <c r="C1912" s="2">
        <v>1.69</v>
      </c>
      <c r="D1912" s="2">
        <v>55384</v>
      </c>
      <c r="E1912" s="2">
        <f t="shared" si="116"/>
        <v>47046029</v>
      </c>
      <c r="F1912" s="13" t="str">
        <f t="shared" si="119"/>
        <v>BEARISH</v>
      </c>
      <c r="G1912" s="13" t="str">
        <f t="shared" si="118"/>
        <v>NEUTRAL</v>
      </c>
      <c r="H1912" s="13" t="str">
        <f t="shared" si="117"/>
        <v>NEUTRAL</v>
      </c>
    </row>
    <row r="1913" spans="1:8" ht="13.5" x14ac:dyDescent="0.25">
      <c r="A1913" s="3">
        <v>44796</v>
      </c>
      <c r="B1913" s="2">
        <v>1.68</v>
      </c>
      <c r="C1913" s="2">
        <v>1.68</v>
      </c>
      <c r="D1913" s="2">
        <v>96572</v>
      </c>
      <c r="E1913" s="2">
        <f t="shared" si="116"/>
        <v>46949457</v>
      </c>
      <c r="F1913" s="13" t="str">
        <f t="shared" si="119"/>
        <v>BEARISH</v>
      </c>
      <c r="G1913" s="13" t="str">
        <f t="shared" si="118"/>
        <v>NEUTRAL</v>
      </c>
      <c r="H1913" s="13" t="str">
        <f t="shared" si="117"/>
        <v>BEARISH DIVERGENCE</v>
      </c>
    </row>
    <row r="1914" spans="1:8" ht="13.5" x14ac:dyDescent="0.25">
      <c r="A1914" s="3">
        <v>44797</v>
      </c>
      <c r="B1914" s="2">
        <v>1.7</v>
      </c>
      <c r="C1914" s="2">
        <v>1.7</v>
      </c>
      <c r="D1914" s="2">
        <v>32861</v>
      </c>
      <c r="E1914" s="2">
        <f t="shared" si="116"/>
        <v>46982318</v>
      </c>
      <c r="F1914" s="13" t="str">
        <f t="shared" si="119"/>
        <v>BEARISH</v>
      </c>
      <c r="G1914" s="13" t="str">
        <f t="shared" si="118"/>
        <v>NEUTRAL</v>
      </c>
      <c r="H1914" s="13" t="str">
        <f t="shared" si="117"/>
        <v>BEARISH DIVERGENCE</v>
      </c>
    </row>
    <row r="1915" spans="1:8" ht="13.5" x14ac:dyDescent="0.25">
      <c r="A1915" s="3">
        <v>44798</v>
      </c>
      <c r="B1915" s="2">
        <v>1.74</v>
      </c>
      <c r="C1915" s="2">
        <v>1.74</v>
      </c>
      <c r="D1915" s="2">
        <v>182376</v>
      </c>
      <c r="E1915" s="2">
        <f t="shared" si="116"/>
        <v>47164694</v>
      </c>
      <c r="F1915" s="13" t="str">
        <f t="shared" si="119"/>
        <v>BULLISH</v>
      </c>
      <c r="G1915" s="13" t="str">
        <f t="shared" si="118"/>
        <v>NEUTRAL</v>
      </c>
      <c r="H1915" s="13" t="str">
        <f t="shared" si="117"/>
        <v>CONFIRMED BULLISH</v>
      </c>
    </row>
    <row r="1916" spans="1:8" ht="13.5" x14ac:dyDescent="0.25">
      <c r="A1916" s="3">
        <v>44799</v>
      </c>
      <c r="B1916" s="2">
        <v>1.76</v>
      </c>
      <c r="C1916" s="2">
        <v>1.76</v>
      </c>
      <c r="D1916" s="2">
        <v>86629</v>
      </c>
      <c r="E1916" s="2">
        <f t="shared" si="116"/>
        <v>47251323</v>
      </c>
      <c r="F1916" s="13" t="str">
        <f t="shared" si="119"/>
        <v>BULLISH</v>
      </c>
      <c r="G1916" s="13" t="str">
        <f t="shared" si="118"/>
        <v>NEUTRAL</v>
      </c>
      <c r="H1916" s="13" t="str">
        <f t="shared" si="117"/>
        <v>CONFIRMED BULLISH</v>
      </c>
    </row>
    <row r="1917" spans="1:8" ht="13.5" x14ac:dyDescent="0.25">
      <c r="A1917" s="3">
        <v>44802</v>
      </c>
      <c r="B1917" s="2">
        <v>1.75</v>
      </c>
      <c r="C1917" s="2">
        <v>1.75</v>
      </c>
      <c r="D1917" s="2">
        <v>80273</v>
      </c>
      <c r="E1917" s="2">
        <f t="shared" si="116"/>
        <v>47171050</v>
      </c>
      <c r="F1917" s="13" t="str">
        <f t="shared" si="119"/>
        <v>BULLISH</v>
      </c>
      <c r="G1917" s="13" t="str">
        <f t="shared" si="118"/>
        <v>NEUTRAL</v>
      </c>
      <c r="H1917" s="13" t="str">
        <f t="shared" si="117"/>
        <v>CONFIRMED BULLISH</v>
      </c>
    </row>
    <row r="1918" spans="1:8" ht="13.5" x14ac:dyDescent="0.25">
      <c r="A1918" s="3">
        <v>44803</v>
      </c>
      <c r="B1918" s="2">
        <v>1.8</v>
      </c>
      <c r="C1918" s="2">
        <v>1.8</v>
      </c>
      <c r="D1918" s="2">
        <v>415290</v>
      </c>
      <c r="E1918" s="2">
        <f t="shared" si="116"/>
        <v>47586340</v>
      </c>
      <c r="F1918" s="13" t="str">
        <f t="shared" si="119"/>
        <v>BULLISH</v>
      </c>
      <c r="G1918" s="13" t="str">
        <f t="shared" si="118"/>
        <v>NEUTRAL</v>
      </c>
      <c r="H1918" s="13" t="str">
        <f t="shared" si="117"/>
        <v>CONFIRMED BULLISH</v>
      </c>
    </row>
    <row r="1919" spans="1:8" ht="13.5" x14ac:dyDescent="0.25">
      <c r="A1919" s="3">
        <v>44804</v>
      </c>
      <c r="B1919" s="2">
        <v>1.79</v>
      </c>
      <c r="C1919" s="2">
        <v>1.79</v>
      </c>
      <c r="D1919" s="2">
        <v>365174</v>
      </c>
      <c r="E1919" s="2">
        <f t="shared" si="116"/>
        <v>47221166</v>
      </c>
      <c r="F1919" s="13" t="str">
        <f t="shared" si="119"/>
        <v>BULLISH</v>
      </c>
      <c r="G1919" s="13" t="str">
        <f t="shared" si="118"/>
        <v>NEUTRAL</v>
      </c>
      <c r="H1919" s="13" t="str">
        <f t="shared" si="117"/>
        <v>CONFIRMED BULLISH</v>
      </c>
    </row>
    <row r="1920" spans="1:8" ht="13.5" x14ac:dyDescent="0.25">
      <c r="A1920" s="3">
        <v>44805</v>
      </c>
      <c r="B1920" s="2">
        <v>1.81</v>
      </c>
      <c r="C1920" s="2">
        <v>1.81</v>
      </c>
      <c r="D1920" s="2">
        <v>169543</v>
      </c>
      <c r="E1920" s="2">
        <f t="shared" si="116"/>
        <v>47390709</v>
      </c>
      <c r="F1920" s="13" t="str">
        <f t="shared" si="119"/>
        <v>BULLISH</v>
      </c>
      <c r="G1920" s="13" t="str">
        <f t="shared" si="118"/>
        <v>NEUTRAL</v>
      </c>
      <c r="H1920" s="13" t="str">
        <f t="shared" si="117"/>
        <v>CONFIRMED BULLISH</v>
      </c>
    </row>
    <row r="1921" spans="1:8" ht="13.5" x14ac:dyDescent="0.25">
      <c r="A1921" s="3">
        <v>44806</v>
      </c>
      <c r="B1921" s="2">
        <v>1.81</v>
      </c>
      <c r="C1921" s="2">
        <v>1.81</v>
      </c>
      <c r="D1921" s="2">
        <v>199119</v>
      </c>
      <c r="E1921" s="2">
        <f t="shared" si="116"/>
        <v>47390709</v>
      </c>
      <c r="F1921" s="13" t="str">
        <f t="shared" si="119"/>
        <v>BULLISH</v>
      </c>
      <c r="G1921" s="13" t="str">
        <f t="shared" si="118"/>
        <v>NEUTRAL</v>
      </c>
      <c r="H1921" s="13" t="str">
        <f t="shared" si="117"/>
        <v>CONFIRMED BULLISH</v>
      </c>
    </row>
    <row r="1922" spans="1:8" ht="13.5" x14ac:dyDescent="0.25">
      <c r="A1922" s="3">
        <v>44809</v>
      </c>
      <c r="B1922" s="2">
        <v>1.84</v>
      </c>
      <c r="C1922" s="2">
        <v>1.84</v>
      </c>
      <c r="D1922" s="2">
        <v>515274</v>
      </c>
      <c r="E1922" s="2">
        <f t="shared" si="116"/>
        <v>47905983</v>
      </c>
      <c r="F1922" s="13" t="str">
        <f t="shared" si="119"/>
        <v>BULLISH</v>
      </c>
      <c r="G1922" s="13" t="str">
        <f t="shared" si="118"/>
        <v>NEUTRAL</v>
      </c>
      <c r="H1922" s="13" t="str">
        <f t="shared" si="117"/>
        <v>CONFIRMED BULLISH</v>
      </c>
    </row>
    <row r="1923" spans="1:8" ht="13.5" x14ac:dyDescent="0.25">
      <c r="A1923" s="3">
        <v>44810</v>
      </c>
      <c r="B1923" s="2">
        <v>1.86</v>
      </c>
      <c r="C1923" s="2">
        <v>1.86</v>
      </c>
      <c r="D1923" s="2">
        <v>348985</v>
      </c>
      <c r="E1923" s="2">
        <f t="shared" si="116"/>
        <v>48254968</v>
      </c>
      <c r="F1923" s="13" t="str">
        <f t="shared" si="119"/>
        <v>BULLISH</v>
      </c>
      <c r="G1923" s="13" t="str">
        <f t="shared" si="118"/>
        <v>NEUTRAL</v>
      </c>
      <c r="H1923" s="13" t="str">
        <f t="shared" si="117"/>
        <v>CONFIRMED BULLISH</v>
      </c>
    </row>
    <row r="1924" spans="1:8" ht="13.5" x14ac:dyDescent="0.25">
      <c r="A1924" s="3">
        <v>44811</v>
      </c>
      <c r="B1924" s="2">
        <v>1.85</v>
      </c>
      <c r="C1924" s="2">
        <v>1.85</v>
      </c>
      <c r="D1924" s="2">
        <v>71613</v>
      </c>
      <c r="E1924" s="2">
        <f t="shared" ref="E1924:E1987" si="120">IF(B1924&gt;B1923, E1923+D1924, IF(B1924&lt;B1923, E1923-D1924, E1923))</f>
        <v>48183355</v>
      </c>
      <c r="F1924" s="13" t="str">
        <f t="shared" si="119"/>
        <v>BULLISH</v>
      </c>
      <c r="G1924" s="13" t="str">
        <f t="shared" si="118"/>
        <v>STRONG</v>
      </c>
      <c r="H1924" s="13" t="str">
        <f t="shared" si="117"/>
        <v>CONFIRMED BULLISH</v>
      </c>
    </row>
    <row r="1925" spans="1:8" ht="13.5" x14ac:dyDescent="0.25">
      <c r="A1925" s="3">
        <v>44812</v>
      </c>
      <c r="B1925" s="2">
        <v>1.86</v>
      </c>
      <c r="C1925" s="2">
        <v>1.86</v>
      </c>
      <c r="D1925" s="2">
        <v>589829</v>
      </c>
      <c r="E1925" s="2">
        <f t="shared" si="120"/>
        <v>48773184</v>
      </c>
      <c r="F1925" s="13" t="str">
        <f t="shared" si="119"/>
        <v>BULLISH</v>
      </c>
      <c r="G1925" s="13" t="str">
        <f t="shared" si="118"/>
        <v>STRONG</v>
      </c>
      <c r="H1925" s="13" t="str">
        <f t="shared" si="117"/>
        <v>CONFIRMED BULLISH</v>
      </c>
    </row>
    <row r="1926" spans="1:8" ht="13.5" x14ac:dyDescent="0.25">
      <c r="A1926" s="3">
        <v>44813</v>
      </c>
      <c r="B1926" s="2">
        <v>1.87</v>
      </c>
      <c r="C1926" s="2">
        <v>1.87</v>
      </c>
      <c r="D1926" s="2">
        <v>80839</v>
      </c>
      <c r="E1926" s="2">
        <f t="shared" si="120"/>
        <v>48854023</v>
      </c>
      <c r="F1926" s="13" t="str">
        <f t="shared" si="119"/>
        <v>BULLISH</v>
      </c>
      <c r="G1926" s="13" t="str">
        <f t="shared" si="118"/>
        <v>STRONG</v>
      </c>
      <c r="H1926" s="13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1.84</v>
      </c>
      <c r="C1927" s="2">
        <v>1.84</v>
      </c>
      <c r="D1927" s="2">
        <v>88080</v>
      </c>
      <c r="E1927" s="2">
        <f t="shared" si="120"/>
        <v>48765943</v>
      </c>
      <c r="F1927" s="13" t="str">
        <f t="shared" si="119"/>
        <v>BULLISH</v>
      </c>
      <c r="G1927" s="13" t="str">
        <f t="shared" ref="G1927:G1990" si="122">IF((E1927-E1922)/E1922 &gt; 0.02, "STRONG",
 IF((E1927-E1922)/E1922 &lt; -0.02, "WEAK", "NEUTRAL"))</f>
        <v>NEUTRAL</v>
      </c>
      <c r="H1927" s="13" t="str">
        <f t="shared" si="121"/>
        <v>NEUTRAL</v>
      </c>
    </row>
    <row r="1928" spans="1:8" ht="13.5" x14ac:dyDescent="0.25">
      <c r="A1928" s="3">
        <v>44817</v>
      </c>
      <c r="B1928" s="2">
        <v>1.85</v>
      </c>
      <c r="C1928" s="2">
        <v>1.85</v>
      </c>
      <c r="D1928" s="2">
        <v>75951</v>
      </c>
      <c r="E1928" s="2">
        <f t="shared" si="120"/>
        <v>48841894</v>
      </c>
      <c r="F1928" s="13" t="str">
        <f t="shared" ref="F1928:F1991" si="123">IF(E1928&gt;E1923,"BULLISH",IF(E1928&lt;E1923,"BEARISH","NEUTRAL"))</f>
        <v>BULLISH</v>
      </c>
      <c r="G1928" s="13" t="str">
        <f t="shared" si="122"/>
        <v>NEUTRAL</v>
      </c>
      <c r="H1928" s="13" t="str">
        <f t="shared" si="121"/>
        <v>BULLISH DIVERGENCE</v>
      </c>
    </row>
    <row r="1929" spans="1:8" ht="13.5" x14ac:dyDescent="0.25">
      <c r="A1929" s="3">
        <v>44818</v>
      </c>
      <c r="B1929" s="2">
        <v>1.85</v>
      </c>
      <c r="C1929" s="2">
        <v>1.85</v>
      </c>
      <c r="D1929" s="2">
        <v>186722</v>
      </c>
      <c r="E1929" s="2">
        <f t="shared" si="120"/>
        <v>48841894</v>
      </c>
      <c r="F1929" s="13" t="str">
        <f t="shared" si="123"/>
        <v>BULLISH</v>
      </c>
      <c r="G1929" s="13" t="str">
        <f t="shared" si="122"/>
        <v>NEUTRAL</v>
      </c>
      <c r="H1929" s="13" t="str">
        <f t="shared" si="121"/>
        <v>NEUTRAL</v>
      </c>
    </row>
    <row r="1930" spans="1:8" ht="13.5" x14ac:dyDescent="0.25">
      <c r="A1930" s="3">
        <v>44819</v>
      </c>
      <c r="B1930" s="2">
        <v>1.82</v>
      </c>
      <c r="C1930" s="2">
        <v>1.82</v>
      </c>
      <c r="D1930" s="2">
        <v>27116</v>
      </c>
      <c r="E1930" s="2">
        <f t="shared" si="120"/>
        <v>48814778</v>
      </c>
      <c r="F1930" s="13" t="str">
        <f t="shared" si="123"/>
        <v>BULLISH</v>
      </c>
      <c r="G1930" s="13" t="str">
        <f t="shared" si="122"/>
        <v>NEUTRAL</v>
      </c>
      <c r="H1930" s="13" t="str">
        <f t="shared" si="121"/>
        <v>BULLISH DIVERGENCE</v>
      </c>
    </row>
    <row r="1931" spans="1:8" ht="13.5" x14ac:dyDescent="0.25">
      <c r="A1931" s="3">
        <v>44820</v>
      </c>
      <c r="B1931" s="2">
        <v>1.83</v>
      </c>
      <c r="C1931" s="2">
        <v>1.83</v>
      </c>
      <c r="D1931" s="2">
        <v>250678</v>
      </c>
      <c r="E1931" s="2">
        <f t="shared" si="120"/>
        <v>49065456</v>
      </c>
      <c r="F1931" s="13" t="str">
        <f t="shared" si="123"/>
        <v>BULLISH</v>
      </c>
      <c r="G1931" s="13" t="str">
        <f t="shared" si="122"/>
        <v>NEUTRAL</v>
      </c>
      <c r="H1931" s="13" t="str">
        <f t="shared" si="121"/>
        <v>BULLISH DIVERGENCE</v>
      </c>
    </row>
    <row r="1932" spans="1:8" ht="13.5" x14ac:dyDescent="0.25">
      <c r="A1932" s="3">
        <v>44823</v>
      </c>
      <c r="B1932" s="2">
        <v>1.84</v>
      </c>
      <c r="C1932" s="2">
        <v>1.84</v>
      </c>
      <c r="D1932" s="2">
        <v>113060</v>
      </c>
      <c r="E1932" s="2">
        <f t="shared" si="120"/>
        <v>49178516</v>
      </c>
      <c r="F1932" s="13" t="str">
        <f t="shared" si="123"/>
        <v>BULLISH</v>
      </c>
      <c r="G1932" s="13" t="str">
        <f t="shared" si="122"/>
        <v>NEUTRAL</v>
      </c>
      <c r="H1932" s="13" t="str">
        <f t="shared" si="121"/>
        <v>NEUTRAL</v>
      </c>
    </row>
    <row r="1933" spans="1:8" ht="13.5" x14ac:dyDescent="0.25">
      <c r="A1933" s="3">
        <v>44824</v>
      </c>
      <c r="B1933" s="2">
        <v>1.8</v>
      </c>
      <c r="C1933" s="2">
        <v>1.8</v>
      </c>
      <c r="D1933" s="2">
        <v>398266</v>
      </c>
      <c r="E1933" s="2">
        <f t="shared" si="120"/>
        <v>48780250</v>
      </c>
      <c r="F1933" s="13" t="str">
        <f t="shared" si="123"/>
        <v>BEARISH</v>
      </c>
      <c r="G1933" s="13" t="str">
        <f t="shared" si="122"/>
        <v>NEUTRAL</v>
      </c>
      <c r="H1933" s="13" t="str">
        <f t="shared" si="121"/>
        <v>CONFIRMED BEARISH</v>
      </c>
    </row>
    <row r="1934" spans="1:8" ht="13.5" x14ac:dyDescent="0.25">
      <c r="A1934" s="3">
        <v>44825</v>
      </c>
      <c r="B1934" s="2">
        <v>1.84</v>
      </c>
      <c r="C1934" s="2">
        <v>1.84</v>
      </c>
      <c r="D1934" s="2">
        <v>399365</v>
      </c>
      <c r="E1934" s="2">
        <f t="shared" si="120"/>
        <v>49179615</v>
      </c>
      <c r="F1934" s="13" t="str">
        <f t="shared" si="123"/>
        <v>BULLISH</v>
      </c>
      <c r="G1934" s="13" t="str">
        <f t="shared" si="122"/>
        <v>NEUTRAL</v>
      </c>
      <c r="H1934" s="13" t="str">
        <f t="shared" si="121"/>
        <v>BULLISH DIVERGENCE</v>
      </c>
    </row>
    <row r="1935" spans="1:8" ht="13.5" x14ac:dyDescent="0.25">
      <c r="A1935" s="3">
        <v>44826</v>
      </c>
      <c r="B1935" s="2">
        <v>1.85</v>
      </c>
      <c r="C1935" s="2">
        <v>1.85</v>
      </c>
      <c r="D1935" s="2">
        <v>80499</v>
      </c>
      <c r="E1935" s="2">
        <f t="shared" si="120"/>
        <v>49260114</v>
      </c>
      <c r="F1935" s="13" t="str">
        <f t="shared" si="123"/>
        <v>BULLISH</v>
      </c>
      <c r="G1935" s="13" t="str">
        <f t="shared" si="122"/>
        <v>NEUTRAL</v>
      </c>
      <c r="H1935" s="13" t="str">
        <f t="shared" si="121"/>
        <v>CONFIRMED BULLISH</v>
      </c>
    </row>
    <row r="1936" spans="1:8" ht="13.5" x14ac:dyDescent="0.25">
      <c r="A1936" s="3">
        <v>44827</v>
      </c>
      <c r="B1936" s="2">
        <v>1.86</v>
      </c>
      <c r="C1936" s="2">
        <v>1.86</v>
      </c>
      <c r="D1936" s="2">
        <v>297080</v>
      </c>
      <c r="E1936" s="2">
        <f t="shared" si="120"/>
        <v>49557194</v>
      </c>
      <c r="F1936" s="13" t="str">
        <f t="shared" si="123"/>
        <v>BULLISH</v>
      </c>
      <c r="G1936" s="13" t="str">
        <f t="shared" si="122"/>
        <v>NEUTRAL</v>
      </c>
      <c r="H1936" s="13" t="str">
        <f t="shared" si="121"/>
        <v>CONFIRMED BULLISH</v>
      </c>
    </row>
    <row r="1937" spans="1:8" ht="13.5" x14ac:dyDescent="0.25">
      <c r="A1937" s="3">
        <v>44830</v>
      </c>
      <c r="B1937" s="2">
        <v>1.87</v>
      </c>
      <c r="C1937" s="2">
        <v>1.87</v>
      </c>
      <c r="D1937" s="2">
        <v>316326</v>
      </c>
      <c r="E1937" s="2">
        <f t="shared" si="120"/>
        <v>49873520</v>
      </c>
      <c r="F1937" s="13" t="str">
        <f t="shared" si="123"/>
        <v>BULLISH</v>
      </c>
      <c r="G1937" s="13" t="str">
        <f t="shared" si="122"/>
        <v>NEUTRAL</v>
      </c>
      <c r="H1937" s="13" t="str">
        <f t="shared" si="121"/>
        <v>CONFIRMED BULLISH</v>
      </c>
    </row>
    <row r="1938" spans="1:8" ht="13.5" x14ac:dyDescent="0.25">
      <c r="A1938" s="3">
        <v>44831</v>
      </c>
      <c r="B1938" s="2">
        <v>1.87</v>
      </c>
      <c r="C1938" s="2">
        <v>1.87</v>
      </c>
      <c r="D1938" s="2">
        <v>395743</v>
      </c>
      <c r="E1938" s="2">
        <f t="shared" si="120"/>
        <v>49873520</v>
      </c>
      <c r="F1938" s="13" t="str">
        <f t="shared" si="123"/>
        <v>BULLISH</v>
      </c>
      <c r="G1938" s="13" t="str">
        <f t="shared" si="122"/>
        <v>STRONG</v>
      </c>
      <c r="H1938" s="13" t="str">
        <f t="shared" si="121"/>
        <v>CONFIRMED BULLISH</v>
      </c>
    </row>
    <row r="1939" spans="1:8" ht="13.5" x14ac:dyDescent="0.25">
      <c r="A1939" s="3">
        <v>44832</v>
      </c>
      <c r="B1939" s="2">
        <v>1.88</v>
      </c>
      <c r="C1939" s="2">
        <v>1.88</v>
      </c>
      <c r="D1939" s="2">
        <v>140744</v>
      </c>
      <c r="E1939" s="2">
        <f t="shared" si="120"/>
        <v>50014264</v>
      </c>
      <c r="F1939" s="13" t="str">
        <f t="shared" si="123"/>
        <v>BULLISH</v>
      </c>
      <c r="G1939" s="13" t="str">
        <f t="shared" si="122"/>
        <v>NEUTRAL</v>
      </c>
      <c r="H1939" s="13" t="str">
        <f t="shared" si="121"/>
        <v>CONFIRMED BULLISH</v>
      </c>
    </row>
    <row r="1940" spans="1:8" ht="13.5" x14ac:dyDescent="0.25">
      <c r="A1940" s="3">
        <v>44833</v>
      </c>
      <c r="B1940" s="2">
        <v>1.9</v>
      </c>
      <c r="C1940" s="2">
        <v>1.9</v>
      </c>
      <c r="D1940" s="2">
        <v>167636</v>
      </c>
      <c r="E1940" s="2">
        <f t="shared" si="120"/>
        <v>50181900</v>
      </c>
      <c r="F1940" s="13" t="str">
        <f t="shared" si="123"/>
        <v>BULLISH</v>
      </c>
      <c r="G1940" s="13" t="str">
        <f t="shared" si="122"/>
        <v>NEUTRAL</v>
      </c>
      <c r="H1940" s="13" t="str">
        <f t="shared" si="121"/>
        <v>CONFIRMED BULLISH</v>
      </c>
    </row>
    <row r="1941" spans="1:8" ht="13.5" x14ac:dyDescent="0.25">
      <c r="A1941" s="3">
        <v>44834</v>
      </c>
      <c r="B1941" s="2">
        <v>1.92</v>
      </c>
      <c r="C1941" s="2">
        <v>1.92</v>
      </c>
      <c r="D1941" s="2">
        <v>493467</v>
      </c>
      <c r="E1941" s="2">
        <f t="shared" si="120"/>
        <v>50675367</v>
      </c>
      <c r="F1941" s="13" t="str">
        <f t="shared" si="123"/>
        <v>BULLISH</v>
      </c>
      <c r="G1941" s="13" t="str">
        <f t="shared" si="122"/>
        <v>STRONG</v>
      </c>
      <c r="H1941" s="13" t="str">
        <f t="shared" si="121"/>
        <v>CONFIRMED BULLISH</v>
      </c>
    </row>
    <row r="1942" spans="1:8" ht="13.5" x14ac:dyDescent="0.25">
      <c r="A1942" s="3">
        <v>44837</v>
      </c>
      <c r="B1942" s="2">
        <v>1.96</v>
      </c>
      <c r="C1942" s="2">
        <v>1.96</v>
      </c>
      <c r="D1942" s="2">
        <v>704393</v>
      </c>
      <c r="E1942" s="2">
        <f t="shared" si="120"/>
        <v>51379760</v>
      </c>
      <c r="F1942" s="13" t="str">
        <f t="shared" si="123"/>
        <v>BULLISH</v>
      </c>
      <c r="G1942" s="13" t="str">
        <f t="shared" si="122"/>
        <v>STRONG</v>
      </c>
      <c r="H1942" s="13" t="str">
        <f t="shared" si="121"/>
        <v>CONFIRMED BULLISH</v>
      </c>
    </row>
    <row r="1943" spans="1:8" ht="13.5" x14ac:dyDescent="0.25">
      <c r="A1943" s="3">
        <v>44838</v>
      </c>
      <c r="B1943" s="2">
        <v>1.98</v>
      </c>
      <c r="C1943" s="2">
        <v>1.98</v>
      </c>
      <c r="D1943" s="2">
        <v>358519</v>
      </c>
      <c r="E1943" s="2">
        <f t="shared" si="120"/>
        <v>51738279</v>
      </c>
      <c r="F1943" s="13" t="str">
        <f t="shared" si="123"/>
        <v>BULLISH</v>
      </c>
      <c r="G1943" s="13" t="str">
        <f t="shared" si="122"/>
        <v>STRONG</v>
      </c>
      <c r="H1943" s="13" t="str">
        <f t="shared" si="121"/>
        <v>CONFIRMED BULLISH</v>
      </c>
    </row>
    <row r="1944" spans="1:8" ht="13.5" x14ac:dyDescent="0.25">
      <c r="A1944" s="3">
        <v>44839</v>
      </c>
      <c r="B1944" s="2">
        <v>1.98</v>
      </c>
      <c r="C1944" s="2">
        <v>1.98</v>
      </c>
      <c r="D1944" s="2">
        <v>241399</v>
      </c>
      <c r="E1944" s="2">
        <f t="shared" si="120"/>
        <v>51738279</v>
      </c>
      <c r="F1944" s="13" t="str">
        <f t="shared" si="123"/>
        <v>BULLISH</v>
      </c>
      <c r="G1944" s="13" t="str">
        <f t="shared" si="122"/>
        <v>STRONG</v>
      </c>
      <c r="H1944" s="13" t="str">
        <f t="shared" si="121"/>
        <v>CONFIRMED BULLISH</v>
      </c>
    </row>
    <row r="1945" spans="1:8" ht="13.5" x14ac:dyDescent="0.25">
      <c r="A1945" s="3">
        <v>44840</v>
      </c>
      <c r="B1945" s="2">
        <v>1.98</v>
      </c>
      <c r="C1945" s="2">
        <v>1.98</v>
      </c>
      <c r="D1945" s="2">
        <v>161296</v>
      </c>
      <c r="E1945" s="2">
        <f t="shared" si="120"/>
        <v>51738279</v>
      </c>
      <c r="F1945" s="13" t="str">
        <f t="shared" si="123"/>
        <v>BULLISH</v>
      </c>
      <c r="G1945" s="13" t="str">
        <f t="shared" si="122"/>
        <v>STRONG</v>
      </c>
      <c r="H1945" s="13" t="str">
        <f t="shared" si="121"/>
        <v>CONFIRMED BULLISH</v>
      </c>
    </row>
    <row r="1946" spans="1:8" ht="13.5" x14ac:dyDescent="0.25">
      <c r="A1946" s="3">
        <v>44841</v>
      </c>
      <c r="B1946" s="2">
        <v>1.96</v>
      </c>
      <c r="C1946" s="2">
        <v>1.96</v>
      </c>
      <c r="D1946" s="2">
        <v>42538</v>
      </c>
      <c r="E1946" s="2">
        <f t="shared" si="120"/>
        <v>51695741</v>
      </c>
      <c r="F1946" s="13" t="str">
        <f t="shared" si="123"/>
        <v>BULLISH</v>
      </c>
      <c r="G1946" s="13" t="str">
        <f t="shared" si="122"/>
        <v>STRONG</v>
      </c>
      <c r="H1946" s="13" t="str">
        <f t="shared" si="121"/>
        <v>CONFIRMED BULLISH</v>
      </c>
    </row>
    <row r="1947" spans="1:8" ht="13.5" x14ac:dyDescent="0.25">
      <c r="A1947" s="3">
        <v>44844</v>
      </c>
      <c r="B1947" s="2">
        <v>1.98</v>
      </c>
      <c r="C1947" s="2">
        <v>1.98</v>
      </c>
      <c r="D1947" s="2">
        <v>167616</v>
      </c>
      <c r="E1947" s="2">
        <f t="shared" si="120"/>
        <v>51863357</v>
      </c>
      <c r="F1947" s="13" t="str">
        <f t="shared" si="123"/>
        <v>BULLISH</v>
      </c>
      <c r="G1947" s="13" t="str">
        <f t="shared" si="122"/>
        <v>NEUTRAL</v>
      </c>
      <c r="H1947" s="13" t="str">
        <f t="shared" si="121"/>
        <v>CONFIRMED BULLISH</v>
      </c>
    </row>
    <row r="1948" spans="1:8" ht="13.5" x14ac:dyDescent="0.25">
      <c r="A1948" s="3">
        <v>44845</v>
      </c>
      <c r="B1948" s="2">
        <v>1.98</v>
      </c>
      <c r="C1948" s="2">
        <v>1.98</v>
      </c>
      <c r="D1948" s="2">
        <v>894436</v>
      </c>
      <c r="E1948" s="2">
        <f t="shared" si="120"/>
        <v>51863357</v>
      </c>
      <c r="F1948" s="13" t="str">
        <f t="shared" si="123"/>
        <v>BULLISH</v>
      </c>
      <c r="G1948" s="13" t="str">
        <f t="shared" si="122"/>
        <v>NEUTRAL</v>
      </c>
      <c r="H1948" s="13" t="str">
        <f t="shared" si="121"/>
        <v>NEUTRAL</v>
      </c>
    </row>
    <row r="1949" spans="1:8" ht="13.5" x14ac:dyDescent="0.25">
      <c r="A1949" s="3">
        <v>44846</v>
      </c>
      <c r="B1949" s="2">
        <v>1.99</v>
      </c>
      <c r="C1949" s="2">
        <v>1.99</v>
      </c>
      <c r="D1949" s="2">
        <v>491972</v>
      </c>
      <c r="E1949" s="2">
        <f t="shared" si="120"/>
        <v>52355329</v>
      </c>
      <c r="F1949" s="13" t="str">
        <f t="shared" si="123"/>
        <v>BULLISH</v>
      </c>
      <c r="G1949" s="13" t="str">
        <f t="shared" si="122"/>
        <v>NEUTRAL</v>
      </c>
      <c r="H1949" s="13" t="str">
        <f t="shared" si="121"/>
        <v>CONFIRMED BULLISH</v>
      </c>
    </row>
    <row r="1950" spans="1:8" ht="13.5" x14ac:dyDescent="0.25">
      <c r="A1950" s="3">
        <v>44847</v>
      </c>
      <c r="B1950" s="2">
        <v>1.98</v>
      </c>
      <c r="C1950" s="2">
        <v>1.98</v>
      </c>
      <c r="D1950" s="2">
        <v>43184</v>
      </c>
      <c r="E1950" s="2">
        <f t="shared" si="120"/>
        <v>52312145</v>
      </c>
      <c r="F1950" s="13" t="str">
        <f t="shared" si="123"/>
        <v>BULLISH</v>
      </c>
      <c r="G1950" s="13" t="str">
        <f t="shared" si="122"/>
        <v>NEUTRAL</v>
      </c>
      <c r="H1950" s="13" t="str">
        <f t="shared" si="121"/>
        <v>NEUTRAL</v>
      </c>
    </row>
    <row r="1951" spans="1:8" ht="13.5" x14ac:dyDescent="0.25">
      <c r="A1951" s="3">
        <v>44848</v>
      </c>
      <c r="B1951" s="2">
        <v>1.99</v>
      </c>
      <c r="C1951" s="2">
        <v>1.99</v>
      </c>
      <c r="D1951" s="2">
        <v>313063</v>
      </c>
      <c r="E1951" s="2">
        <f t="shared" si="120"/>
        <v>52625208</v>
      </c>
      <c r="F1951" s="13" t="str">
        <f t="shared" si="123"/>
        <v>BULLISH</v>
      </c>
      <c r="G1951" s="13" t="str">
        <f t="shared" si="122"/>
        <v>NEUTRAL</v>
      </c>
      <c r="H1951" s="13" t="str">
        <f t="shared" si="121"/>
        <v>CONFIRMED BULLISH</v>
      </c>
    </row>
    <row r="1952" spans="1:8" ht="13.5" x14ac:dyDescent="0.25">
      <c r="A1952" s="3">
        <v>44851</v>
      </c>
      <c r="B1952" s="2">
        <v>2</v>
      </c>
      <c r="C1952" s="2">
        <v>2</v>
      </c>
      <c r="D1952" s="2">
        <v>82919</v>
      </c>
      <c r="E1952" s="2">
        <f t="shared" si="120"/>
        <v>52708127</v>
      </c>
      <c r="F1952" s="13" t="str">
        <f t="shared" si="123"/>
        <v>BULLISH</v>
      </c>
      <c r="G1952" s="13" t="str">
        <f t="shared" si="122"/>
        <v>NEUTRAL</v>
      </c>
      <c r="H1952" s="13" t="str">
        <f t="shared" si="121"/>
        <v>CONFIRMED BULLISH</v>
      </c>
    </row>
    <row r="1953" spans="1:8" ht="13.5" x14ac:dyDescent="0.25">
      <c r="A1953" s="3">
        <v>44852</v>
      </c>
      <c r="B1953" s="2">
        <v>1.96</v>
      </c>
      <c r="C1953" s="2">
        <v>1.96</v>
      </c>
      <c r="D1953" s="2">
        <v>278824</v>
      </c>
      <c r="E1953" s="2">
        <f t="shared" si="120"/>
        <v>52429303</v>
      </c>
      <c r="F1953" s="13" t="str">
        <f t="shared" si="123"/>
        <v>BULLISH</v>
      </c>
      <c r="G1953" s="13" t="str">
        <f t="shared" si="122"/>
        <v>NEUTRAL</v>
      </c>
      <c r="H1953" s="13" t="str">
        <f t="shared" si="121"/>
        <v>BULLISH DIVERGENCE</v>
      </c>
    </row>
    <row r="1954" spans="1:8" ht="13.5" x14ac:dyDescent="0.25">
      <c r="A1954" s="3">
        <v>44853</v>
      </c>
      <c r="B1954" s="2">
        <v>1.97</v>
      </c>
      <c r="C1954" s="2">
        <v>1.97</v>
      </c>
      <c r="D1954" s="2">
        <v>398861</v>
      </c>
      <c r="E1954" s="2">
        <f t="shared" si="120"/>
        <v>52828164</v>
      </c>
      <c r="F1954" s="13" t="str">
        <f t="shared" si="123"/>
        <v>BULLISH</v>
      </c>
      <c r="G1954" s="13" t="str">
        <f t="shared" si="122"/>
        <v>NEUTRAL</v>
      </c>
      <c r="H1954" s="13" t="str">
        <f t="shared" si="121"/>
        <v>BULLISH DIVERGENCE</v>
      </c>
    </row>
    <row r="1955" spans="1:8" ht="13.5" x14ac:dyDescent="0.25">
      <c r="A1955" s="3">
        <v>44854</v>
      </c>
      <c r="B1955" s="2">
        <v>1.95</v>
      </c>
      <c r="C1955" s="2">
        <v>1.95</v>
      </c>
      <c r="D1955" s="2">
        <v>113511</v>
      </c>
      <c r="E1955" s="2">
        <f t="shared" si="120"/>
        <v>52714653</v>
      </c>
      <c r="F1955" s="13" t="str">
        <f t="shared" si="123"/>
        <v>BULLISH</v>
      </c>
      <c r="G1955" s="13" t="str">
        <f t="shared" si="122"/>
        <v>NEUTRAL</v>
      </c>
      <c r="H1955" s="13" t="str">
        <f t="shared" si="121"/>
        <v>BULLISH DIVERGENCE</v>
      </c>
    </row>
    <row r="1956" spans="1:8" ht="13.5" x14ac:dyDescent="0.25">
      <c r="A1956" s="3">
        <v>44855</v>
      </c>
      <c r="B1956" s="2">
        <v>1.97</v>
      </c>
      <c r="C1956" s="2">
        <v>1.97</v>
      </c>
      <c r="D1956" s="2">
        <v>330550</v>
      </c>
      <c r="E1956" s="2">
        <f t="shared" si="120"/>
        <v>53045203</v>
      </c>
      <c r="F1956" s="13" t="str">
        <f t="shared" si="123"/>
        <v>BULLISH</v>
      </c>
      <c r="G1956" s="13" t="str">
        <f t="shared" si="122"/>
        <v>NEUTRAL</v>
      </c>
      <c r="H1956" s="13" t="str">
        <f t="shared" si="121"/>
        <v>BULLISH DIVERGENCE</v>
      </c>
    </row>
    <row r="1957" spans="1:8" ht="13.5" x14ac:dyDescent="0.25">
      <c r="A1957" s="3">
        <v>44858</v>
      </c>
      <c r="B1957" s="2">
        <v>1.97</v>
      </c>
      <c r="C1957" s="2">
        <v>1.97</v>
      </c>
      <c r="D1957" s="2">
        <v>39580</v>
      </c>
      <c r="E1957" s="2">
        <f t="shared" si="120"/>
        <v>53045203</v>
      </c>
      <c r="F1957" s="13" t="str">
        <f t="shared" si="123"/>
        <v>BULLISH</v>
      </c>
      <c r="G1957" s="13" t="str">
        <f t="shared" si="122"/>
        <v>NEUTRAL</v>
      </c>
      <c r="H1957" s="13" t="str">
        <f t="shared" si="121"/>
        <v>BULLISH DIVERGENCE</v>
      </c>
    </row>
    <row r="1958" spans="1:8" ht="13.5" x14ac:dyDescent="0.25">
      <c r="A1958" s="3">
        <v>44859</v>
      </c>
      <c r="B1958" s="2">
        <v>1.97</v>
      </c>
      <c r="C1958" s="2">
        <v>1.97</v>
      </c>
      <c r="D1958" s="2">
        <v>173667</v>
      </c>
      <c r="E1958" s="2">
        <f t="shared" si="120"/>
        <v>53045203</v>
      </c>
      <c r="F1958" s="13" t="str">
        <f t="shared" si="123"/>
        <v>BULLISH</v>
      </c>
      <c r="G1958" s="13" t="str">
        <f t="shared" si="122"/>
        <v>NEUTRAL</v>
      </c>
      <c r="H1958" s="13" t="str">
        <f t="shared" si="121"/>
        <v>CONFIRMED BULLISH</v>
      </c>
    </row>
    <row r="1959" spans="1:8" ht="13.5" x14ac:dyDescent="0.25">
      <c r="A1959" s="3">
        <v>44860</v>
      </c>
      <c r="B1959" s="2">
        <v>1.98</v>
      </c>
      <c r="C1959" s="2">
        <v>1.98</v>
      </c>
      <c r="D1959" s="2">
        <v>82747</v>
      </c>
      <c r="E1959" s="2">
        <f t="shared" si="120"/>
        <v>53127950</v>
      </c>
      <c r="F1959" s="13" t="str">
        <f t="shared" si="123"/>
        <v>BULLISH</v>
      </c>
      <c r="G1959" s="13" t="str">
        <f t="shared" si="122"/>
        <v>NEUTRAL</v>
      </c>
      <c r="H1959" s="13" t="str">
        <f t="shared" si="121"/>
        <v>CONFIRMED BULLISH</v>
      </c>
    </row>
    <row r="1960" spans="1:8" ht="13.5" x14ac:dyDescent="0.25">
      <c r="A1960" s="3">
        <v>44861</v>
      </c>
      <c r="B1960" s="2">
        <v>1.98</v>
      </c>
      <c r="C1960" s="2">
        <v>1.98</v>
      </c>
      <c r="D1960" s="2">
        <v>99319</v>
      </c>
      <c r="E1960" s="2">
        <f t="shared" si="120"/>
        <v>53127950</v>
      </c>
      <c r="F1960" s="13" t="str">
        <f t="shared" si="123"/>
        <v>BULLISH</v>
      </c>
      <c r="G1960" s="13" t="str">
        <f t="shared" si="122"/>
        <v>NEUTRAL</v>
      </c>
      <c r="H1960" s="13" t="str">
        <f t="shared" si="121"/>
        <v>CONFIRMED BULLISH</v>
      </c>
    </row>
    <row r="1961" spans="1:8" ht="13.5" x14ac:dyDescent="0.25">
      <c r="A1961" s="3">
        <v>44862</v>
      </c>
      <c r="B1961" s="2">
        <v>1.98</v>
      </c>
      <c r="C1961" s="2">
        <v>1.98</v>
      </c>
      <c r="D1961" s="2">
        <v>42859</v>
      </c>
      <c r="E1961" s="2">
        <f t="shared" si="120"/>
        <v>53127950</v>
      </c>
      <c r="F1961" s="13" t="str">
        <f t="shared" si="123"/>
        <v>BULLISH</v>
      </c>
      <c r="G1961" s="13" t="str">
        <f t="shared" si="122"/>
        <v>NEUTRAL</v>
      </c>
      <c r="H1961" s="13" t="str">
        <f t="shared" si="121"/>
        <v>CONFIRMED BULLISH</v>
      </c>
    </row>
    <row r="1962" spans="1:8" ht="13.5" x14ac:dyDescent="0.25">
      <c r="A1962" s="3">
        <v>44865</v>
      </c>
      <c r="B1962" s="2">
        <v>1.98</v>
      </c>
      <c r="C1962" s="2">
        <v>1.98</v>
      </c>
      <c r="D1962" s="2">
        <v>1951</v>
      </c>
      <c r="E1962" s="2">
        <f t="shared" si="120"/>
        <v>53127950</v>
      </c>
      <c r="F1962" s="13" t="str">
        <f t="shared" si="123"/>
        <v>BULLISH</v>
      </c>
      <c r="G1962" s="13" t="str">
        <f t="shared" si="122"/>
        <v>NEUTRAL</v>
      </c>
      <c r="H1962" s="13" t="str">
        <f t="shared" si="121"/>
        <v>CONFIRMED BULLISH</v>
      </c>
    </row>
    <row r="1963" spans="1:8" ht="13.5" x14ac:dyDescent="0.25">
      <c r="A1963" s="3">
        <v>44866</v>
      </c>
      <c r="B1963" s="2">
        <v>1.94</v>
      </c>
      <c r="C1963" s="2">
        <v>1.94</v>
      </c>
      <c r="D1963" s="2">
        <v>87911</v>
      </c>
      <c r="E1963" s="2">
        <f t="shared" si="120"/>
        <v>53040039</v>
      </c>
      <c r="F1963" s="13" t="str">
        <f t="shared" si="123"/>
        <v>BEARISH</v>
      </c>
      <c r="G1963" s="13" t="str">
        <f t="shared" si="122"/>
        <v>NEUTRAL</v>
      </c>
      <c r="H1963" s="13" t="str">
        <f t="shared" si="121"/>
        <v>CONFIRMED BEARISH</v>
      </c>
    </row>
    <row r="1964" spans="1:8" ht="13.5" x14ac:dyDescent="0.25">
      <c r="A1964" s="3">
        <v>44867</v>
      </c>
      <c r="B1964" s="2">
        <v>1.91</v>
      </c>
      <c r="C1964" s="2">
        <v>1.91</v>
      </c>
      <c r="D1964" s="2">
        <v>55572</v>
      </c>
      <c r="E1964" s="2">
        <f t="shared" si="120"/>
        <v>52984467</v>
      </c>
      <c r="F1964" s="13" t="str">
        <f t="shared" si="123"/>
        <v>BEARISH</v>
      </c>
      <c r="G1964" s="13" t="str">
        <f t="shared" si="122"/>
        <v>NEUTRAL</v>
      </c>
      <c r="H1964" s="13" t="str">
        <f t="shared" si="121"/>
        <v>CONFIRMED BEARISH</v>
      </c>
    </row>
    <row r="1965" spans="1:8" ht="13.5" x14ac:dyDescent="0.25">
      <c r="A1965" s="3">
        <v>44868</v>
      </c>
      <c r="B1965" s="2">
        <v>1.96</v>
      </c>
      <c r="C1965" s="2">
        <v>1.96</v>
      </c>
      <c r="D1965" s="2">
        <v>116165</v>
      </c>
      <c r="E1965" s="2">
        <f t="shared" si="120"/>
        <v>53100632</v>
      </c>
      <c r="F1965" s="13" t="str">
        <f t="shared" si="123"/>
        <v>BEARISH</v>
      </c>
      <c r="G1965" s="13" t="str">
        <f t="shared" si="122"/>
        <v>NEUTRAL</v>
      </c>
      <c r="H1965" s="13" t="str">
        <f t="shared" si="121"/>
        <v>CONFIRMED BEARISH</v>
      </c>
    </row>
    <row r="1966" spans="1:8" ht="13.5" x14ac:dyDescent="0.25">
      <c r="A1966" s="3">
        <v>44869</v>
      </c>
      <c r="B1966" s="2">
        <v>1.98</v>
      </c>
      <c r="C1966" s="2">
        <v>1.98</v>
      </c>
      <c r="D1966" s="2">
        <v>135548</v>
      </c>
      <c r="E1966" s="2">
        <f t="shared" si="120"/>
        <v>53236180</v>
      </c>
      <c r="F1966" s="13" t="str">
        <f t="shared" si="123"/>
        <v>BULLISH</v>
      </c>
      <c r="G1966" s="13" t="str">
        <f t="shared" si="122"/>
        <v>NEUTRAL</v>
      </c>
      <c r="H1966" s="13" t="str">
        <f t="shared" si="121"/>
        <v>NEUTRAL</v>
      </c>
    </row>
    <row r="1967" spans="1:8" ht="13.5" x14ac:dyDescent="0.25">
      <c r="A1967" s="3">
        <v>44872</v>
      </c>
      <c r="B1967" s="2">
        <v>2</v>
      </c>
      <c r="C1967" s="2">
        <v>2</v>
      </c>
      <c r="D1967" s="2">
        <v>359815</v>
      </c>
      <c r="E1967" s="2">
        <f t="shared" si="120"/>
        <v>53595995</v>
      </c>
      <c r="F1967" s="13" t="str">
        <f t="shared" si="123"/>
        <v>BULLISH</v>
      </c>
      <c r="G1967" s="13" t="str">
        <f t="shared" si="122"/>
        <v>NEUTRAL</v>
      </c>
      <c r="H1967" s="13" t="str">
        <f t="shared" si="121"/>
        <v>CONFIRMED BULLISH</v>
      </c>
    </row>
    <row r="1968" spans="1:8" ht="13.5" x14ac:dyDescent="0.25">
      <c r="A1968" s="3">
        <v>44873</v>
      </c>
      <c r="B1968" s="2">
        <v>2.0099999999999998</v>
      </c>
      <c r="C1968" s="2">
        <v>2.0099999999999998</v>
      </c>
      <c r="D1968" s="2">
        <v>65500</v>
      </c>
      <c r="E1968" s="2">
        <f t="shared" si="120"/>
        <v>53661495</v>
      </c>
      <c r="F1968" s="13" t="str">
        <f t="shared" si="123"/>
        <v>BULLISH</v>
      </c>
      <c r="G1968" s="13" t="str">
        <f t="shared" si="122"/>
        <v>NEUTRAL</v>
      </c>
      <c r="H1968" s="13" t="str">
        <f t="shared" si="121"/>
        <v>CONFIRMED BULLISH</v>
      </c>
    </row>
    <row r="1969" spans="1:8" ht="13.5" x14ac:dyDescent="0.25">
      <c r="A1969" s="3">
        <v>44874</v>
      </c>
      <c r="B1969" s="2">
        <v>2</v>
      </c>
      <c r="C1969" s="2">
        <v>2</v>
      </c>
      <c r="D1969" s="2">
        <v>127846</v>
      </c>
      <c r="E1969" s="2">
        <f t="shared" si="120"/>
        <v>53533649</v>
      </c>
      <c r="F1969" s="13" t="str">
        <f t="shared" si="123"/>
        <v>BULLISH</v>
      </c>
      <c r="G1969" s="13" t="str">
        <f t="shared" si="122"/>
        <v>NEUTRAL</v>
      </c>
      <c r="H1969" s="13" t="str">
        <f t="shared" si="121"/>
        <v>CONFIRMED BULLISH</v>
      </c>
    </row>
    <row r="1970" spans="1:8" ht="13.5" x14ac:dyDescent="0.25">
      <c r="A1970" s="3">
        <v>44875</v>
      </c>
      <c r="B1970" s="2">
        <v>1.96</v>
      </c>
      <c r="C1970" s="2">
        <v>1.96</v>
      </c>
      <c r="D1970" s="2">
        <v>165378</v>
      </c>
      <c r="E1970" s="2">
        <f t="shared" si="120"/>
        <v>53368271</v>
      </c>
      <c r="F1970" s="13" t="str">
        <f t="shared" si="123"/>
        <v>BULLISH</v>
      </c>
      <c r="G1970" s="13" t="str">
        <f t="shared" si="122"/>
        <v>NEUTRAL</v>
      </c>
      <c r="H1970" s="13" t="str">
        <f t="shared" si="121"/>
        <v>NEUTRAL</v>
      </c>
    </row>
    <row r="1971" spans="1:8" ht="13.5" x14ac:dyDescent="0.25">
      <c r="A1971" s="3">
        <v>44876</v>
      </c>
      <c r="B1971" s="2">
        <v>1.91</v>
      </c>
      <c r="C1971" s="2">
        <v>1.91</v>
      </c>
      <c r="D1971" s="2">
        <v>265064</v>
      </c>
      <c r="E1971" s="2">
        <f t="shared" si="120"/>
        <v>53103207</v>
      </c>
      <c r="F1971" s="13" t="str">
        <f t="shared" si="123"/>
        <v>BEARISH</v>
      </c>
      <c r="G1971" s="13" t="str">
        <f t="shared" si="122"/>
        <v>NEUTRAL</v>
      </c>
      <c r="H1971" s="13" t="str">
        <f t="shared" si="121"/>
        <v>CONFIRMED BEARISH</v>
      </c>
    </row>
    <row r="1972" spans="1:8" ht="13.5" x14ac:dyDescent="0.25">
      <c r="A1972" s="3">
        <v>44879</v>
      </c>
      <c r="B1972" s="2">
        <v>1.93</v>
      </c>
      <c r="C1972" s="2">
        <v>1.93</v>
      </c>
      <c r="D1972" s="2">
        <v>135908</v>
      </c>
      <c r="E1972" s="2">
        <f t="shared" si="120"/>
        <v>53239115</v>
      </c>
      <c r="F1972" s="13" t="str">
        <f t="shared" si="123"/>
        <v>BEARISH</v>
      </c>
      <c r="G1972" s="13" t="str">
        <f t="shared" si="122"/>
        <v>NEUTRAL</v>
      </c>
      <c r="H1972" s="13" t="str">
        <f t="shared" si="121"/>
        <v>CONFIRMED BEARISH</v>
      </c>
    </row>
    <row r="1973" spans="1:8" ht="13.5" x14ac:dyDescent="0.25">
      <c r="A1973" s="3">
        <v>44880</v>
      </c>
      <c r="B1973" s="2">
        <v>1.93</v>
      </c>
      <c r="C1973" s="2">
        <v>1.93</v>
      </c>
      <c r="D1973" s="2">
        <v>103240</v>
      </c>
      <c r="E1973" s="2">
        <f t="shared" si="120"/>
        <v>53239115</v>
      </c>
      <c r="F1973" s="13" t="str">
        <f t="shared" si="123"/>
        <v>BEARISH</v>
      </c>
      <c r="G1973" s="13" t="str">
        <f t="shared" si="122"/>
        <v>NEUTRAL</v>
      </c>
      <c r="H1973" s="13" t="str">
        <f t="shared" si="121"/>
        <v>CONFIRMED BEARISH</v>
      </c>
    </row>
    <row r="1974" spans="1:8" ht="13.5" x14ac:dyDescent="0.25">
      <c r="A1974" s="3">
        <v>44881</v>
      </c>
      <c r="B1974" s="2">
        <v>1.93</v>
      </c>
      <c r="C1974" s="2">
        <v>1.93</v>
      </c>
      <c r="D1974" s="2">
        <v>14000</v>
      </c>
      <c r="E1974" s="2">
        <f t="shared" si="120"/>
        <v>53239115</v>
      </c>
      <c r="F1974" s="13" t="str">
        <f t="shared" si="123"/>
        <v>BEARISH</v>
      </c>
      <c r="G1974" s="13" t="str">
        <f t="shared" si="122"/>
        <v>NEUTRAL</v>
      </c>
      <c r="H1974" s="13" t="str">
        <f t="shared" si="121"/>
        <v>CONFIRMED BEARISH</v>
      </c>
    </row>
    <row r="1975" spans="1:8" ht="13.5" x14ac:dyDescent="0.25">
      <c r="A1975" s="3">
        <v>44882</v>
      </c>
      <c r="B1975" s="2">
        <v>1.9</v>
      </c>
      <c r="C1975" s="2">
        <v>1.9</v>
      </c>
      <c r="D1975" s="2">
        <v>57321</v>
      </c>
      <c r="E1975" s="2">
        <f t="shared" si="120"/>
        <v>53181794</v>
      </c>
      <c r="F1975" s="13" t="str">
        <f t="shared" si="123"/>
        <v>BEARISH</v>
      </c>
      <c r="G1975" s="13" t="str">
        <f t="shared" si="122"/>
        <v>NEUTRAL</v>
      </c>
      <c r="H1975" s="13" t="str">
        <f t="shared" si="121"/>
        <v>CONFIRMED BEARISH</v>
      </c>
    </row>
    <row r="1976" spans="1:8" ht="13.5" x14ac:dyDescent="0.25">
      <c r="A1976" s="3">
        <v>44883</v>
      </c>
      <c r="B1976" s="2">
        <v>1.95</v>
      </c>
      <c r="C1976" s="2">
        <v>1.95</v>
      </c>
      <c r="D1976" s="2">
        <v>75184</v>
      </c>
      <c r="E1976" s="2">
        <f t="shared" si="120"/>
        <v>53256978</v>
      </c>
      <c r="F1976" s="13" t="str">
        <f t="shared" si="123"/>
        <v>BULLISH</v>
      </c>
      <c r="G1976" s="13" t="str">
        <f t="shared" si="122"/>
        <v>NEUTRAL</v>
      </c>
      <c r="H1976" s="13" t="str">
        <f t="shared" si="121"/>
        <v>CONFIRMED BULLISH</v>
      </c>
    </row>
    <row r="1977" spans="1:8" ht="13.5" x14ac:dyDescent="0.25">
      <c r="A1977" s="3">
        <v>44886</v>
      </c>
      <c r="B1977" s="2">
        <v>1.96</v>
      </c>
      <c r="C1977" s="2">
        <v>1.96</v>
      </c>
      <c r="D1977" s="2">
        <v>58509</v>
      </c>
      <c r="E1977" s="2">
        <f t="shared" si="120"/>
        <v>53315487</v>
      </c>
      <c r="F1977" s="13" t="str">
        <f t="shared" si="123"/>
        <v>BULLISH</v>
      </c>
      <c r="G1977" s="13" t="str">
        <f t="shared" si="122"/>
        <v>NEUTRAL</v>
      </c>
      <c r="H1977" s="13" t="str">
        <f t="shared" si="121"/>
        <v>CONFIRMED BULLISH</v>
      </c>
    </row>
    <row r="1978" spans="1:8" ht="13.5" x14ac:dyDescent="0.25">
      <c r="A1978" s="3">
        <v>44887</v>
      </c>
      <c r="B1978" s="2">
        <v>1.96</v>
      </c>
      <c r="C1978" s="2">
        <v>1.96</v>
      </c>
      <c r="D1978" s="2">
        <v>321108</v>
      </c>
      <c r="E1978" s="2">
        <f t="shared" si="120"/>
        <v>53315487</v>
      </c>
      <c r="F1978" s="13" t="str">
        <f t="shared" si="123"/>
        <v>BULLISH</v>
      </c>
      <c r="G1978" s="13" t="str">
        <f t="shared" si="122"/>
        <v>NEUTRAL</v>
      </c>
      <c r="H1978" s="13" t="str">
        <f t="shared" si="121"/>
        <v>CONFIRMED BULLISH</v>
      </c>
    </row>
    <row r="1979" spans="1:8" ht="13.5" x14ac:dyDescent="0.25">
      <c r="A1979" s="3">
        <v>44888</v>
      </c>
      <c r="B1979" s="2">
        <v>1.95</v>
      </c>
      <c r="C1979" s="2">
        <v>1.95</v>
      </c>
      <c r="D1979" s="2">
        <v>1405</v>
      </c>
      <c r="E1979" s="2">
        <f t="shared" si="120"/>
        <v>53314082</v>
      </c>
      <c r="F1979" s="13" t="str">
        <f t="shared" si="123"/>
        <v>BULLISH</v>
      </c>
      <c r="G1979" s="13" t="str">
        <f t="shared" si="122"/>
        <v>NEUTRAL</v>
      </c>
      <c r="H1979" s="13" t="str">
        <f t="shared" si="121"/>
        <v>CONFIRMED BULLISH</v>
      </c>
    </row>
    <row r="1980" spans="1:8" ht="13.5" x14ac:dyDescent="0.25">
      <c r="A1980" s="3">
        <v>44889</v>
      </c>
      <c r="B1980" s="2">
        <v>1.94</v>
      </c>
      <c r="C1980" s="2">
        <v>1.94</v>
      </c>
      <c r="D1980" s="2">
        <v>14155</v>
      </c>
      <c r="E1980" s="2">
        <f t="shared" si="120"/>
        <v>53299927</v>
      </c>
      <c r="F1980" s="13" t="str">
        <f t="shared" si="123"/>
        <v>BULLISH</v>
      </c>
      <c r="G1980" s="13" t="str">
        <f t="shared" si="122"/>
        <v>NEUTRAL</v>
      </c>
      <c r="H1980" s="13" t="str">
        <f t="shared" si="121"/>
        <v>CONFIRMED BULLISH</v>
      </c>
    </row>
    <row r="1981" spans="1:8" ht="13.5" x14ac:dyDescent="0.25">
      <c r="A1981" s="3">
        <v>44890</v>
      </c>
      <c r="B1981" s="2">
        <v>1.94</v>
      </c>
      <c r="C1981" s="2">
        <v>1.94</v>
      </c>
      <c r="D1981" s="2">
        <v>35660</v>
      </c>
      <c r="E1981" s="2">
        <f t="shared" si="120"/>
        <v>53299927</v>
      </c>
      <c r="F1981" s="13" t="str">
        <f t="shared" si="123"/>
        <v>BULLISH</v>
      </c>
      <c r="G1981" s="13" t="str">
        <f t="shared" si="122"/>
        <v>NEUTRAL</v>
      </c>
      <c r="H1981" s="13" t="str">
        <f t="shared" si="121"/>
        <v>BULLISH DIVERGENCE</v>
      </c>
    </row>
    <row r="1982" spans="1:8" ht="13.5" x14ac:dyDescent="0.25">
      <c r="A1982" s="3">
        <v>44893</v>
      </c>
      <c r="B1982" s="2">
        <v>1.92</v>
      </c>
      <c r="C1982" s="2">
        <v>1.92</v>
      </c>
      <c r="D1982" s="2">
        <v>51528</v>
      </c>
      <c r="E1982" s="2">
        <f t="shared" si="120"/>
        <v>53248399</v>
      </c>
      <c r="F1982" s="13" t="str">
        <f t="shared" si="123"/>
        <v>BEARISH</v>
      </c>
      <c r="G1982" s="13" t="str">
        <f t="shared" si="122"/>
        <v>NEUTRAL</v>
      </c>
      <c r="H1982" s="13" t="str">
        <f t="shared" si="121"/>
        <v>CONFIRMED BEARISH</v>
      </c>
    </row>
    <row r="1983" spans="1:8" ht="13.5" x14ac:dyDescent="0.25">
      <c r="A1983" s="3">
        <v>44894</v>
      </c>
      <c r="B1983" s="2">
        <v>1.92</v>
      </c>
      <c r="C1983" s="2">
        <v>1.92</v>
      </c>
      <c r="D1983" s="2">
        <v>21845</v>
      </c>
      <c r="E1983" s="2">
        <f t="shared" si="120"/>
        <v>53248399</v>
      </c>
      <c r="F1983" s="13" t="str">
        <f t="shared" si="123"/>
        <v>BEARISH</v>
      </c>
      <c r="G1983" s="13" t="str">
        <f t="shared" si="122"/>
        <v>NEUTRAL</v>
      </c>
      <c r="H1983" s="13" t="str">
        <f t="shared" si="121"/>
        <v>CONFIRMED BEARISH</v>
      </c>
    </row>
    <row r="1984" spans="1:8" ht="13.5" x14ac:dyDescent="0.25">
      <c r="A1984" s="3">
        <v>44895</v>
      </c>
      <c r="B1984" s="2">
        <v>1.92</v>
      </c>
      <c r="C1984" s="2">
        <v>1.92</v>
      </c>
      <c r="D1984" s="2">
        <v>62157</v>
      </c>
      <c r="E1984" s="2">
        <f t="shared" si="120"/>
        <v>53248399</v>
      </c>
      <c r="F1984" s="13" t="str">
        <f t="shared" si="123"/>
        <v>BEARISH</v>
      </c>
      <c r="G1984" s="13" t="str">
        <f t="shared" si="122"/>
        <v>NEUTRAL</v>
      </c>
      <c r="H1984" s="13" t="str">
        <f t="shared" si="121"/>
        <v>CONFIRMED BEARISH</v>
      </c>
    </row>
    <row r="1985" spans="1:8" ht="13.5" x14ac:dyDescent="0.25">
      <c r="A1985" s="3">
        <v>44896</v>
      </c>
      <c r="B1985" s="2">
        <v>1.93</v>
      </c>
      <c r="C1985" s="2">
        <v>1.93</v>
      </c>
      <c r="D1985" s="2">
        <v>20660</v>
      </c>
      <c r="E1985" s="2">
        <f t="shared" si="120"/>
        <v>53269059</v>
      </c>
      <c r="F1985" s="13" t="str">
        <f t="shared" si="123"/>
        <v>BEARISH</v>
      </c>
      <c r="G1985" s="13" t="str">
        <f t="shared" si="122"/>
        <v>NEUTRAL</v>
      </c>
      <c r="H1985" s="13" t="str">
        <f t="shared" si="121"/>
        <v>CONFIRMED BEARISH</v>
      </c>
    </row>
    <row r="1986" spans="1:8" ht="13.5" x14ac:dyDescent="0.25">
      <c r="A1986" s="3">
        <v>44897</v>
      </c>
      <c r="B1986" s="2">
        <v>1.92</v>
      </c>
      <c r="C1986" s="2">
        <v>1.92</v>
      </c>
      <c r="D1986" s="2">
        <v>126474</v>
      </c>
      <c r="E1986" s="2">
        <f t="shared" si="120"/>
        <v>53142585</v>
      </c>
      <c r="F1986" s="13" t="str">
        <f t="shared" si="123"/>
        <v>BEARISH</v>
      </c>
      <c r="G1986" s="13" t="str">
        <f t="shared" si="122"/>
        <v>NEUTRAL</v>
      </c>
      <c r="H1986" s="13" t="str">
        <f t="shared" si="121"/>
        <v>CONFIRMED BEARISH</v>
      </c>
    </row>
    <row r="1987" spans="1:8" ht="13.5" x14ac:dyDescent="0.25">
      <c r="A1987" s="3">
        <v>44900</v>
      </c>
      <c r="B1987" s="2">
        <v>1.92</v>
      </c>
      <c r="C1987" s="2">
        <v>1.92</v>
      </c>
      <c r="D1987" s="2">
        <v>35007</v>
      </c>
      <c r="E1987" s="2">
        <f t="shared" si="120"/>
        <v>53142585</v>
      </c>
      <c r="F1987" s="13" t="str">
        <f t="shared" si="123"/>
        <v>BEARISH</v>
      </c>
      <c r="G1987" s="13" t="str">
        <f t="shared" si="122"/>
        <v>NEUTRAL</v>
      </c>
      <c r="H1987" s="13" t="str">
        <f t="shared" si="121"/>
        <v>NEUTRAL</v>
      </c>
    </row>
    <row r="1988" spans="1:8" ht="13.5" x14ac:dyDescent="0.25">
      <c r="A1988" s="3">
        <v>44901</v>
      </c>
      <c r="B1988" s="2">
        <v>1.9</v>
      </c>
      <c r="C1988" s="2">
        <v>1.9</v>
      </c>
      <c r="D1988" s="2">
        <v>12212</v>
      </c>
      <c r="E1988" s="2">
        <f t="shared" ref="E1988:E2051" si="124">IF(B1988&gt;B1987, E1987+D1988, IF(B1988&lt;B1987, E1987-D1988, E1987))</f>
        <v>53130373</v>
      </c>
      <c r="F1988" s="13" t="str">
        <f t="shared" si="123"/>
        <v>BEARISH</v>
      </c>
      <c r="G1988" s="13" t="str">
        <f t="shared" si="122"/>
        <v>NEUTRAL</v>
      </c>
      <c r="H1988" s="13" t="str">
        <f t="shared" si="121"/>
        <v>CONFIRMED BEARISH</v>
      </c>
    </row>
    <row r="1989" spans="1:8" ht="13.5" x14ac:dyDescent="0.25">
      <c r="A1989" s="3">
        <v>44902</v>
      </c>
      <c r="B1989" s="2">
        <v>1.92</v>
      </c>
      <c r="C1989" s="2">
        <v>1.92</v>
      </c>
      <c r="D1989" s="2">
        <v>42236</v>
      </c>
      <c r="E1989" s="2">
        <f t="shared" si="124"/>
        <v>53172609</v>
      </c>
      <c r="F1989" s="13" t="str">
        <f t="shared" si="123"/>
        <v>BEARISH</v>
      </c>
      <c r="G1989" s="13" t="str">
        <f t="shared" si="122"/>
        <v>NEUTRAL</v>
      </c>
      <c r="H1989" s="13" t="str">
        <f t="shared" si="121"/>
        <v>NEUTRAL</v>
      </c>
    </row>
    <row r="1990" spans="1:8" ht="13.5" x14ac:dyDescent="0.25">
      <c r="A1990" s="3">
        <v>44903</v>
      </c>
      <c r="B1990" s="2">
        <v>1.92</v>
      </c>
      <c r="C1990" s="2">
        <v>1.92</v>
      </c>
      <c r="D1990" s="2">
        <v>59425</v>
      </c>
      <c r="E1990" s="2">
        <f t="shared" si="124"/>
        <v>53172609</v>
      </c>
      <c r="F1990" s="13" t="str">
        <f t="shared" si="123"/>
        <v>BEARISH</v>
      </c>
      <c r="G1990" s="13" t="str">
        <f t="shared" si="122"/>
        <v>NEUTRAL</v>
      </c>
      <c r="H1990" s="13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1.9</v>
      </c>
      <c r="C1991" s="2">
        <v>1.9</v>
      </c>
      <c r="D1991" s="2">
        <v>3983</v>
      </c>
      <c r="E1991" s="2">
        <f t="shared" si="124"/>
        <v>53168626</v>
      </c>
      <c r="F1991" s="13" t="str">
        <f t="shared" si="123"/>
        <v>BULLISH</v>
      </c>
      <c r="G1991" s="13" t="str">
        <f t="shared" ref="G1991:G2054" si="126">IF((E1991-E1986)/E1986 &gt; 0.02, "STRONG",
 IF((E1991-E1986)/E1986 &lt; -0.02, "WEAK", "NEUTRAL"))</f>
        <v>NEUTRAL</v>
      </c>
      <c r="H1991" s="13" t="str">
        <f t="shared" si="125"/>
        <v>BULLISH DIVERGENCE</v>
      </c>
    </row>
    <row r="1992" spans="1:8" ht="13.5" x14ac:dyDescent="0.25">
      <c r="A1992" s="3">
        <v>44907</v>
      </c>
      <c r="B1992" s="2">
        <v>1.9</v>
      </c>
      <c r="C1992" s="2">
        <v>1.9</v>
      </c>
      <c r="D1992" s="2">
        <v>39233</v>
      </c>
      <c r="E1992" s="2">
        <f t="shared" si="124"/>
        <v>53168626</v>
      </c>
      <c r="F1992" s="13" t="str">
        <f t="shared" ref="F1992:F2055" si="127">IF(E1992&gt;E1987,"BULLISH",IF(E1992&lt;E1987,"BEARISH","NEUTRAL"))</f>
        <v>BULLISH</v>
      </c>
      <c r="G1992" s="13" t="str">
        <f t="shared" si="126"/>
        <v>NEUTRAL</v>
      </c>
      <c r="H1992" s="13" t="str">
        <f t="shared" si="125"/>
        <v>BULLISH DIVERGENCE</v>
      </c>
    </row>
    <row r="1993" spans="1:8" ht="13.5" x14ac:dyDescent="0.25">
      <c r="A1993" s="3">
        <v>44908</v>
      </c>
      <c r="B1993" s="2">
        <v>1.91</v>
      </c>
      <c r="C1993" s="2">
        <v>1.91</v>
      </c>
      <c r="D1993" s="2">
        <v>14388</v>
      </c>
      <c r="E1993" s="2">
        <f t="shared" si="124"/>
        <v>53183014</v>
      </c>
      <c r="F1993" s="13" t="str">
        <f t="shared" si="127"/>
        <v>BULLISH</v>
      </c>
      <c r="G1993" s="13" t="str">
        <f t="shared" si="126"/>
        <v>NEUTRAL</v>
      </c>
      <c r="H1993" s="13" t="str">
        <f t="shared" si="125"/>
        <v>CONFIRMED BULLISH</v>
      </c>
    </row>
    <row r="1994" spans="1:8" ht="13.5" x14ac:dyDescent="0.25">
      <c r="A1994" s="3">
        <v>44909</v>
      </c>
      <c r="B1994" s="2">
        <v>1.91</v>
      </c>
      <c r="C1994" s="2">
        <v>1.91</v>
      </c>
      <c r="D1994" s="2">
        <v>30926</v>
      </c>
      <c r="E1994" s="2">
        <f t="shared" si="124"/>
        <v>53183014</v>
      </c>
      <c r="F1994" s="13" t="str">
        <f t="shared" si="127"/>
        <v>BULLISH</v>
      </c>
      <c r="G1994" s="13" t="str">
        <f t="shared" si="126"/>
        <v>NEUTRAL</v>
      </c>
      <c r="H1994" s="13" t="str">
        <f t="shared" si="125"/>
        <v>BULLISH DIVERGENCE</v>
      </c>
    </row>
    <row r="1995" spans="1:8" ht="13.5" x14ac:dyDescent="0.25">
      <c r="A1995" s="3">
        <v>44910</v>
      </c>
      <c r="B1995" s="2">
        <v>1.91</v>
      </c>
      <c r="C1995" s="2">
        <v>1.91</v>
      </c>
      <c r="D1995" s="2">
        <v>68400</v>
      </c>
      <c r="E1995" s="2">
        <f t="shared" si="124"/>
        <v>53183014</v>
      </c>
      <c r="F1995" s="13" t="str">
        <f t="shared" si="127"/>
        <v>BULLISH</v>
      </c>
      <c r="G1995" s="13" t="str">
        <f t="shared" si="126"/>
        <v>NEUTRAL</v>
      </c>
      <c r="H1995" s="13" t="str">
        <f t="shared" si="125"/>
        <v>BULLISH DIVERGENCE</v>
      </c>
    </row>
    <row r="1996" spans="1:8" ht="13.5" x14ac:dyDescent="0.25">
      <c r="A1996" s="3">
        <v>44911</v>
      </c>
      <c r="B1996" s="2">
        <v>1.91</v>
      </c>
      <c r="C1996" s="2">
        <v>1.91</v>
      </c>
      <c r="D1996" s="2">
        <v>14873</v>
      </c>
      <c r="E1996" s="2">
        <f t="shared" si="124"/>
        <v>53183014</v>
      </c>
      <c r="F1996" s="13" t="str">
        <f t="shared" si="127"/>
        <v>BULLISH</v>
      </c>
      <c r="G1996" s="13" t="str">
        <f t="shared" si="126"/>
        <v>NEUTRAL</v>
      </c>
      <c r="H1996" s="13" t="str">
        <f t="shared" si="125"/>
        <v>CONFIRMED BULLISH</v>
      </c>
    </row>
    <row r="1997" spans="1:8" ht="13.5" x14ac:dyDescent="0.25">
      <c r="A1997" s="3">
        <v>44914</v>
      </c>
      <c r="B1997" s="2">
        <v>1.91</v>
      </c>
      <c r="C1997" s="2">
        <v>1.91</v>
      </c>
      <c r="D1997" s="2">
        <v>23486</v>
      </c>
      <c r="E1997" s="2">
        <f t="shared" si="124"/>
        <v>53183014</v>
      </c>
      <c r="F1997" s="13" t="str">
        <f t="shared" si="127"/>
        <v>BULLISH</v>
      </c>
      <c r="G1997" s="13" t="str">
        <f t="shared" si="126"/>
        <v>NEUTRAL</v>
      </c>
      <c r="H1997" s="13" t="str">
        <f t="shared" si="125"/>
        <v>CONFIRMED BULLISH</v>
      </c>
    </row>
    <row r="1998" spans="1:8" ht="13.5" x14ac:dyDescent="0.25">
      <c r="A1998" s="3">
        <v>44915</v>
      </c>
      <c r="B1998" s="2">
        <v>1.91</v>
      </c>
      <c r="C1998" s="2">
        <v>1.91</v>
      </c>
      <c r="D1998" s="2">
        <v>16077</v>
      </c>
      <c r="E1998" s="2">
        <f t="shared" si="124"/>
        <v>53183014</v>
      </c>
      <c r="F1998" s="13" t="str">
        <f t="shared" si="127"/>
        <v>NEUTRAL</v>
      </c>
      <c r="G1998" s="13" t="str">
        <f t="shared" si="126"/>
        <v>NEUTRAL</v>
      </c>
      <c r="H1998" s="13" t="str">
        <f t="shared" si="125"/>
        <v>NEUTRAL</v>
      </c>
    </row>
    <row r="1999" spans="1:8" ht="13.5" x14ac:dyDescent="0.25">
      <c r="A1999" s="3">
        <v>44916</v>
      </c>
      <c r="B1999" s="2">
        <v>1.9</v>
      </c>
      <c r="C1999" s="2">
        <v>1.9</v>
      </c>
      <c r="D1999" s="2">
        <v>25060</v>
      </c>
      <c r="E1999" s="2">
        <f t="shared" si="124"/>
        <v>53157954</v>
      </c>
      <c r="F1999" s="13" t="str">
        <f t="shared" si="127"/>
        <v>BEARISH</v>
      </c>
      <c r="G1999" s="13" t="str">
        <f t="shared" si="126"/>
        <v>NEUTRAL</v>
      </c>
      <c r="H1999" s="13" t="str">
        <f t="shared" si="125"/>
        <v>CONFIRMED BEARISH</v>
      </c>
    </row>
    <row r="2000" spans="1:8" ht="13.5" x14ac:dyDescent="0.25">
      <c r="A2000" s="3">
        <v>44917</v>
      </c>
      <c r="B2000" s="2">
        <v>1.9</v>
      </c>
      <c r="C2000" s="2">
        <v>1.9</v>
      </c>
      <c r="D2000" s="2">
        <v>53370</v>
      </c>
      <c r="E2000" s="2">
        <f t="shared" si="124"/>
        <v>53157954</v>
      </c>
      <c r="F2000" s="13" t="str">
        <f t="shared" si="127"/>
        <v>BEARISH</v>
      </c>
      <c r="G2000" s="13" t="str">
        <f t="shared" si="126"/>
        <v>NEUTRAL</v>
      </c>
      <c r="H2000" s="13" t="str">
        <f t="shared" si="125"/>
        <v>CONFIRMED BEARISH</v>
      </c>
    </row>
    <row r="2001" spans="1:8" ht="13.5" x14ac:dyDescent="0.25">
      <c r="A2001" s="3">
        <v>44918</v>
      </c>
      <c r="B2001" s="2">
        <v>1.89</v>
      </c>
      <c r="C2001" s="2">
        <v>1.89</v>
      </c>
      <c r="D2001" s="2">
        <v>85251</v>
      </c>
      <c r="E2001" s="2">
        <f t="shared" si="124"/>
        <v>53072703</v>
      </c>
      <c r="F2001" s="13" t="str">
        <f t="shared" si="127"/>
        <v>BEARISH</v>
      </c>
      <c r="G2001" s="13" t="str">
        <f t="shared" si="126"/>
        <v>NEUTRAL</v>
      </c>
      <c r="H2001" s="13" t="str">
        <f t="shared" si="125"/>
        <v>CONFIRMED BEARISH</v>
      </c>
    </row>
    <row r="2002" spans="1:8" ht="13.5" x14ac:dyDescent="0.25">
      <c r="A2002" s="3">
        <v>44921</v>
      </c>
      <c r="B2002" s="2">
        <v>1.89</v>
      </c>
      <c r="C2002" s="2">
        <v>1.89</v>
      </c>
      <c r="D2002" s="2">
        <v>23830</v>
      </c>
      <c r="E2002" s="2">
        <f t="shared" si="124"/>
        <v>53072703</v>
      </c>
      <c r="F2002" s="13" t="str">
        <f t="shared" si="127"/>
        <v>BEARISH</v>
      </c>
      <c r="G2002" s="13" t="str">
        <f t="shared" si="126"/>
        <v>NEUTRAL</v>
      </c>
      <c r="H2002" s="13" t="str">
        <f t="shared" si="125"/>
        <v>CONFIRMED BEARISH</v>
      </c>
    </row>
    <row r="2003" spans="1:8" ht="13.5" x14ac:dyDescent="0.25">
      <c r="A2003" s="3">
        <v>44922</v>
      </c>
      <c r="B2003" s="2">
        <v>1.85</v>
      </c>
      <c r="C2003" s="2">
        <v>1.85</v>
      </c>
      <c r="D2003" s="2">
        <v>220687</v>
      </c>
      <c r="E2003" s="2">
        <f t="shared" si="124"/>
        <v>52852016</v>
      </c>
      <c r="F2003" s="13" t="str">
        <f t="shared" si="127"/>
        <v>BEARISH</v>
      </c>
      <c r="G2003" s="13" t="str">
        <f t="shared" si="126"/>
        <v>NEUTRAL</v>
      </c>
      <c r="H2003" s="13" t="str">
        <f t="shared" si="125"/>
        <v>CONFIRMED BEARISH</v>
      </c>
    </row>
    <row r="2004" spans="1:8" ht="13.5" x14ac:dyDescent="0.25">
      <c r="A2004" s="3">
        <v>44923</v>
      </c>
      <c r="B2004" s="2">
        <v>1.88</v>
      </c>
      <c r="C2004" s="2">
        <v>1.88</v>
      </c>
      <c r="D2004" s="2">
        <v>60308</v>
      </c>
      <c r="E2004" s="2">
        <f t="shared" si="124"/>
        <v>52912324</v>
      </c>
      <c r="F2004" s="13" t="str">
        <f t="shared" si="127"/>
        <v>BEARISH</v>
      </c>
      <c r="G2004" s="13" t="str">
        <f t="shared" si="126"/>
        <v>NEUTRAL</v>
      </c>
      <c r="H2004" s="13" t="str">
        <f t="shared" si="125"/>
        <v>CONFIRMED BEARISH</v>
      </c>
    </row>
    <row r="2005" spans="1:8" ht="13.5" x14ac:dyDescent="0.25">
      <c r="A2005" s="3">
        <v>44924</v>
      </c>
      <c r="B2005" s="2">
        <v>1.88</v>
      </c>
      <c r="C2005" s="2">
        <v>1.88</v>
      </c>
      <c r="D2005" s="2">
        <v>19329</v>
      </c>
      <c r="E2005" s="2">
        <f t="shared" si="124"/>
        <v>52912324</v>
      </c>
      <c r="F2005" s="13" t="str">
        <f t="shared" si="127"/>
        <v>BEARISH</v>
      </c>
      <c r="G2005" s="13" t="str">
        <f t="shared" si="126"/>
        <v>NEUTRAL</v>
      </c>
      <c r="H2005" s="13" t="str">
        <f t="shared" si="125"/>
        <v>CONFIRMED BEARISH</v>
      </c>
    </row>
    <row r="2006" spans="1:8" ht="13.5" x14ac:dyDescent="0.25">
      <c r="A2006" s="3">
        <v>44925</v>
      </c>
      <c r="B2006" s="2">
        <v>1.9</v>
      </c>
      <c r="C2006" s="2">
        <v>1.9</v>
      </c>
      <c r="D2006" s="2">
        <v>275238</v>
      </c>
      <c r="E2006" s="2">
        <f t="shared" si="124"/>
        <v>53187562</v>
      </c>
      <c r="F2006" s="13" t="str">
        <f t="shared" si="127"/>
        <v>BULLISH</v>
      </c>
      <c r="G2006" s="13" t="str">
        <f t="shared" si="126"/>
        <v>NEUTRAL</v>
      </c>
      <c r="H2006" s="13" t="str">
        <f t="shared" si="125"/>
        <v>CONFIRMED BULLISH</v>
      </c>
    </row>
    <row r="2007" spans="1:8" ht="13.5" x14ac:dyDescent="0.25">
      <c r="A2007" s="3">
        <v>44928</v>
      </c>
      <c r="B2007" s="2">
        <v>1.9</v>
      </c>
      <c r="C2007" s="2">
        <v>1.9</v>
      </c>
      <c r="D2007" s="2">
        <v>62392</v>
      </c>
      <c r="E2007" s="2">
        <f t="shared" si="124"/>
        <v>53187562</v>
      </c>
      <c r="F2007" s="13" t="str">
        <f t="shared" si="127"/>
        <v>BULLISH</v>
      </c>
      <c r="G2007" s="13" t="str">
        <f t="shared" si="126"/>
        <v>NEUTRAL</v>
      </c>
      <c r="H2007" s="13" t="str">
        <f t="shared" si="125"/>
        <v>CONFIRMED BULLISH</v>
      </c>
    </row>
    <row r="2008" spans="1:8" ht="13.5" x14ac:dyDescent="0.25">
      <c r="A2008" s="3">
        <v>44929</v>
      </c>
      <c r="B2008" s="2">
        <v>1.9</v>
      </c>
      <c r="C2008" s="2">
        <v>1.9</v>
      </c>
      <c r="D2008" s="2">
        <v>101624</v>
      </c>
      <c r="E2008" s="2">
        <f t="shared" si="124"/>
        <v>53187562</v>
      </c>
      <c r="F2008" s="13" t="str">
        <f t="shared" si="127"/>
        <v>BULLISH</v>
      </c>
      <c r="G2008" s="13" t="str">
        <f t="shared" si="126"/>
        <v>NEUTRAL</v>
      </c>
      <c r="H2008" s="13" t="str">
        <f t="shared" si="125"/>
        <v>CONFIRMED BULLISH</v>
      </c>
    </row>
    <row r="2009" spans="1:8" ht="13.5" x14ac:dyDescent="0.25">
      <c r="A2009" s="3">
        <v>44930</v>
      </c>
      <c r="B2009" s="2">
        <v>1.91</v>
      </c>
      <c r="C2009" s="2">
        <v>1.91</v>
      </c>
      <c r="D2009" s="2">
        <v>92353</v>
      </c>
      <c r="E2009" s="2">
        <f t="shared" si="124"/>
        <v>53279915</v>
      </c>
      <c r="F2009" s="13" t="str">
        <f t="shared" si="127"/>
        <v>BULLISH</v>
      </c>
      <c r="G2009" s="13" t="str">
        <f t="shared" si="126"/>
        <v>NEUTRAL</v>
      </c>
      <c r="H2009" s="13" t="str">
        <f t="shared" si="125"/>
        <v>CONFIRMED BULLISH</v>
      </c>
    </row>
    <row r="2010" spans="1:8" ht="13.5" x14ac:dyDescent="0.25">
      <c r="A2010" s="3">
        <v>44931</v>
      </c>
      <c r="B2010" s="2">
        <v>1.91</v>
      </c>
      <c r="C2010" s="2">
        <v>1.91</v>
      </c>
      <c r="D2010" s="2">
        <v>66378</v>
      </c>
      <c r="E2010" s="2">
        <f t="shared" si="124"/>
        <v>53279915</v>
      </c>
      <c r="F2010" s="13" t="str">
        <f t="shared" si="127"/>
        <v>BULLISH</v>
      </c>
      <c r="G2010" s="13" t="str">
        <f t="shared" si="126"/>
        <v>NEUTRAL</v>
      </c>
      <c r="H2010" s="13" t="str">
        <f t="shared" si="125"/>
        <v>CONFIRMED BULLISH</v>
      </c>
    </row>
    <row r="2011" spans="1:8" ht="13.5" x14ac:dyDescent="0.25">
      <c r="A2011" s="3">
        <v>44932</v>
      </c>
      <c r="B2011" s="2">
        <v>1.92</v>
      </c>
      <c r="C2011" s="2">
        <v>1.92</v>
      </c>
      <c r="D2011" s="2">
        <v>49569</v>
      </c>
      <c r="E2011" s="2">
        <f t="shared" si="124"/>
        <v>53329484</v>
      </c>
      <c r="F2011" s="13" t="str">
        <f t="shared" si="127"/>
        <v>BULLISH</v>
      </c>
      <c r="G2011" s="13" t="str">
        <f t="shared" si="126"/>
        <v>NEUTRAL</v>
      </c>
      <c r="H2011" s="13" t="str">
        <f t="shared" si="125"/>
        <v>CONFIRMED BULLISH</v>
      </c>
    </row>
    <row r="2012" spans="1:8" ht="13.5" x14ac:dyDescent="0.25">
      <c r="A2012" s="3">
        <v>44935</v>
      </c>
      <c r="B2012" s="2">
        <v>1.91</v>
      </c>
      <c r="C2012" s="2">
        <v>1.91</v>
      </c>
      <c r="D2012" s="2">
        <v>34412</v>
      </c>
      <c r="E2012" s="2">
        <f t="shared" si="124"/>
        <v>53295072</v>
      </c>
      <c r="F2012" s="13" t="str">
        <f t="shared" si="127"/>
        <v>BULLISH</v>
      </c>
      <c r="G2012" s="13" t="str">
        <f t="shared" si="126"/>
        <v>NEUTRAL</v>
      </c>
      <c r="H2012" s="13" t="str">
        <f t="shared" si="125"/>
        <v>CONFIRMED BULLISH</v>
      </c>
    </row>
    <row r="2013" spans="1:8" ht="13.5" x14ac:dyDescent="0.25">
      <c r="A2013" s="3">
        <v>44936</v>
      </c>
      <c r="B2013" s="2">
        <v>1.91</v>
      </c>
      <c r="C2013" s="2">
        <v>1.91</v>
      </c>
      <c r="D2013" s="2">
        <v>47457</v>
      </c>
      <c r="E2013" s="2">
        <f t="shared" si="124"/>
        <v>53295072</v>
      </c>
      <c r="F2013" s="13" t="str">
        <f t="shared" si="127"/>
        <v>BULLISH</v>
      </c>
      <c r="G2013" s="13" t="str">
        <f t="shared" si="126"/>
        <v>NEUTRAL</v>
      </c>
      <c r="H2013" s="13" t="str">
        <f t="shared" si="125"/>
        <v>CONFIRMED BULLISH</v>
      </c>
    </row>
    <row r="2014" spans="1:8" ht="13.5" x14ac:dyDescent="0.25">
      <c r="A2014" s="3">
        <v>44937</v>
      </c>
      <c r="B2014" s="2">
        <v>1.88</v>
      </c>
      <c r="C2014" s="2">
        <v>1.88</v>
      </c>
      <c r="D2014" s="2">
        <v>4284</v>
      </c>
      <c r="E2014" s="2">
        <f t="shared" si="124"/>
        <v>53290788</v>
      </c>
      <c r="F2014" s="13" t="str">
        <f t="shared" si="127"/>
        <v>BULLISH</v>
      </c>
      <c r="G2014" s="13" t="str">
        <f t="shared" si="126"/>
        <v>NEUTRAL</v>
      </c>
      <c r="H2014" s="13" t="str">
        <f t="shared" si="125"/>
        <v>BULLISH DIVERGENCE</v>
      </c>
    </row>
    <row r="2015" spans="1:8" ht="13.5" x14ac:dyDescent="0.25">
      <c r="A2015" s="3">
        <v>44938</v>
      </c>
      <c r="B2015" s="2">
        <v>1.89</v>
      </c>
      <c r="C2015" s="2">
        <v>1.89</v>
      </c>
      <c r="D2015" s="2">
        <v>74877</v>
      </c>
      <c r="E2015" s="2">
        <f t="shared" si="124"/>
        <v>53365665</v>
      </c>
      <c r="F2015" s="13" t="str">
        <f t="shared" si="127"/>
        <v>BULLISH</v>
      </c>
      <c r="G2015" s="13" t="str">
        <f t="shared" si="126"/>
        <v>NEUTRAL</v>
      </c>
      <c r="H2015" s="13" t="str">
        <f t="shared" si="125"/>
        <v>BULLISH DIVERGENCE</v>
      </c>
    </row>
    <row r="2016" spans="1:8" ht="13.5" x14ac:dyDescent="0.25">
      <c r="A2016" s="3">
        <v>44939</v>
      </c>
      <c r="B2016" s="2">
        <v>1.87</v>
      </c>
      <c r="C2016" s="2">
        <v>1.87</v>
      </c>
      <c r="D2016" s="2">
        <v>10346</v>
      </c>
      <c r="E2016" s="2">
        <f t="shared" si="124"/>
        <v>53355319</v>
      </c>
      <c r="F2016" s="13" t="str">
        <f t="shared" si="127"/>
        <v>BULLISH</v>
      </c>
      <c r="G2016" s="13" t="str">
        <f t="shared" si="126"/>
        <v>NEUTRAL</v>
      </c>
      <c r="H2016" s="13" t="str">
        <f t="shared" si="125"/>
        <v>BULLISH DIVERGENCE</v>
      </c>
    </row>
    <row r="2017" spans="1:8" ht="13.5" x14ac:dyDescent="0.25">
      <c r="A2017" s="3">
        <v>44942</v>
      </c>
      <c r="B2017" s="2">
        <v>1.87</v>
      </c>
      <c r="C2017" s="2">
        <v>1.87</v>
      </c>
      <c r="D2017" s="2">
        <v>138255</v>
      </c>
      <c r="E2017" s="2">
        <f t="shared" si="124"/>
        <v>53355319</v>
      </c>
      <c r="F2017" s="13" t="str">
        <f t="shared" si="127"/>
        <v>BULLISH</v>
      </c>
      <c r="G2017" s="13" t="str">
        <f t="shared" si="126"/>
        <v>NEUTRAL</v>
      </c>
      <c r="H2017" s="13" t="str">
        <f t="shared" si="125"/>
        <v>BULLISH DIVERGENCE</v>
      </c>
    </row>
    <row r="2018" spans="1:8" ht="13.5" x14ac:dyDescent="0.25">
      <c r="A2018" s="3">
        <v>44943</v>
      </c>
      <c r="B2018" s="2">
        <v>1.9</v>
      </c>
      <c r="C2018" s="2">
        <v>1.9</v>
      </c>
      <c r="D2018" s="2">
        <v>402919</v>
      </c>
      <c r="E2018" s="2">
        <f t="shared" si="124"/>
        <v>53758238</v>
      </c>
      <c r="F2018" s="13" t="str">
        <f t="shared" si="127"/>
        <v>BULLISH</v>
      </c>
      <c r="G2018" s="13" t="str">
        <f t="shared" si="126"/>
        <v>NEUTRAL</v>
      </c>
      <c r="H2018" s="13" t="str">
        <f t="shared" si="125"/>
        <v>BULLISH DIVERGENCE</v>
      </c>
    </row>
    <row r="2019" spans="1:8" ht="13.5" x14ac:dyDescent="0.25">
      <c r="A2019" s="3">
        <v>44944</v>
      </c>
      <c r="B2019" s="2">
        <v>1.9</v>
      </c>
      <c r="C2019" s="2">
        <v>1.9</v>
      </c>
      <c r="D2019" s="2">
        <v>65208</v>
      </c>
      <c r="E2019" s="2">
        <f t="shared" si="124"/>
        <v>53758238</v>
      </c>
      <c r="F2019" s="13" t="str">
        <f t="shared" si="127"/>
        <v>BULLISH</v>
      </c>
      <c r="G2019" s="13" t="str">
        <f t="shared" si="126"/>
        <v>NEUTRAL</v>
      </c>
      <c r="H2019" s="13" t="str">
        <f t="shared" si="125"/>
        <v>CONFIRMED BULLISH</v>
      </c>
    </row>
    <row r="2020" spans="1:8" ht="13.5" x14ac:dyDescent="0.25">
      <c r="A2020" s="3">
        <v>44945</v>
      </c>
      <c r="B2020" s="2">
        <v>1.91</v>
      </c>
      <c r="C2020" s="2">
        <v>1.91</v>
      </c>
      <c r="D2020" s="2">
        <v>3355</v>
      </c>
      <c r="E2020" s="2">
        <f t="shared" si="124"/>
        <v>53761593</v>
      </c>
      <c r="F2020" s="13" t="str">
        <f t="shared" si="127"/>
        <v>BULLISH</v>
      </c>
      <c r="G2020" s="13" t="str">
        <f t="shared" si="126"/>
        <v>NEUTRAL</v>
      </c>
      <c r="H2020" s="13" t="str">
        <f t="shared" si="125"/>
        <v>CONFIRMED BULLISH</v>
      </c>
    </row>
    <row r="2021" spans="1:8" ht="13.5" x14ac:dyDescent="0.25">
      <c r="A2021" s="3">
        <v>44946</v>
      </c>
      <c r="B2021" s="2">
        <v>1.89</v>
      </c>
      <c r="C2021" s="2">
        <v>1.89</v>
      </c>
      <c r="D2021" s="2">
        <v>1145</v>
      </c>
      <c r="E2021" s="2">
        <f t="shared" si="124"/>
        <v>53760448</v>
      </c>
      <c r="F2021" s="13" t="str">
        <f t="shared" si="127"/>
        <v>BULLISH</v>
      </c>
      <c r="G2021" s="13" t="str">
        <f t="shared" si="126"/>
        <v>NEUTRAL</v>
      </c>
      <c r="H2021" s="13" t="str">
        <f t="shared" si="125"/>
        <v>CONFIRMED BULLISH</v>
      </c>
    </row>
    <row r="2022" spans="1:8" ht="13.5" x14ac:dyDescent="0.25">
      <c r="A2022" s="3">
        <v>44949</v>
      </c>
      <c r="B2022" s="2">
        <v>1.87</v>
      </c>
      <c r="C2022" s="2">
        <v>1.87</v>
      </c>
      <c r="D2022" s="2">
        <v>21820</v>
      </c>
      <c r="E2022" s="2">
        <f t="shared" si="124"/>
        <v>53738628</v>
      </c>
      <c r="F2022" s="13" t="str">
        <f t="shared" si="127"/>
        <v>BULLISH</v>
      </c>
      <c r="G2022" s="13" t="str">
        <f t="shared" si="126"/>
        <v>NEUTRAL</v>
      </c>
      <c r="H2022" s="13" t="str">
        <f t="shared" si="125"/>
        <v>NEUTRAL</v>
      </c>
    </row>
    <row r="2023" spans="1:8" ht="13.5" x14ac:dyDescent="0.25">
      <c r="A2023" s="3">
        <v>44950</v>
      </c>
      <c r="B2023" s="2">
        <v>1.85</v>
      </c>
      <c r="C2023" s="2">
        <v>1.85</v>
      </c>
      <c r="D2023" s="2">
        <v>21007</v>
      </c>
      <c r="E2023" s="2">
        <f t="shared" si="124"/>
        <v>53717621</v>
      </c>
      <c r="F2023" s="13" t="str">
        <f t="shared" si="127"/>
        <v>BEARISH</v>
      </c>
      <c r="G2023" s="13" t="str">
        <f t="shared" si="126"/>
        <v>NEUTRAL</v>
      </c>
      <c r="H2023" s="13" t="str">
        <f t="shared" si="125"/>
        <v>CONFIRMED BEARISH</v>
      </c>
    </row>
    <row r="2024" spans="1:8" ht="13.5" x14ac:dyDescent="0.25">
      <c r="A2024" s="3">
        <v>44951</v>
      </c>
      <c r="B2024" s="2">
        <v>1.86</v>
      </c>
      <c r="C2024" s="2">
        <v>1.86</v>
      </c>
      <c r="D2024" s="2">
        <v>4740</v>
      </c>
      <c r="E2024" s="2">
        <f t="shared" si="124"/>
        <v>53722361</v>
      </c>
      <c r="F2024" s="13" t="str">
        <f t="shared" si="127"/>
        <v>BEARISH</v>
      </c>
      <c r="G2024" s="13" t="str">
        <f t="shared" si="126"/>
        <v>NEUTRAL</v>
      </c>
      <c r="H2024" s="13" t="str">
        <f t="shared" si="125"/>
        <v>CONFIRMED BEARISH</v>
      </c>
    </row>
    <row r="2025" spans="1:8" ht="13.5" x14ac:dyDescent="0.25">
      <c r="A2025" s="3">
        <v>44952</v>
      </c>
      <c r="B2025" s="2">
        <v>1.86</v>
      </c>
      <c r="C2025" s="2">
        <v>1.86</v>
      </c>
      <c r="D2025" s="2">
        <v>45977</v>
      </c>
      <c r="E2025" s="2">
        <f t="shared" si="124"/>
        <v>53722361</v>
      </c>
      <c r="F2025" s="13" t="str">
        <f t="shared" si="127"/>
        <v>BEARISH</v>
      </c>
      <c r="G2025" s="13" t="str">
        <f t="shared" si="126"/>
        <v>NEUTRAL</v>
      </c>
      <c r="H2025" s="13" t="str">
        <f t="shared" si="125"/>
        <v>CONFIRMED BEARISH</v>
      </c>
    </row>
    <row r="2026" spans="1:8" ht="13.5" x14ac:dyDescent="0.25">
      <c r="A2026" s="3">
        <v>44953</v>
      </c>
      <c r="B2026" s="2">
        <v>1.88</v>
      </c>
      <c r="C2026" s="2">
        <v>1.88</v>
      </c>
      <c r="D2026" s="2">
        <v>39985</v>
      </c>
      <c r="E2026" s="2">
        <f t="shared" si="124"/>
        <v>53762346</v>
      </c>
      <c r="F2026" s="13" t="str">
        <f t="shared" si="127"/>
        <v>BULLISH</v>
      </c>
      <c r="G2026" s="13" t="str">
        <f t="shared" si="126"/>
        <v>NEUTRAL</v>
      </c>
      <c r="H2026" s="13" t="str">
        <f t="shared" si="125"/>
        <v>BULLISH DIVERGENCE</v>
      </c>
    </row>
    <row r="2027" spans="1:8" ht="13.5" x14ac:dyDescent="0.25">
      <c r="A2027" s="3">
        <v>44956</v>
      </c>
      <c r="B2027" s="2">
        <v>1.87</v>
      </c>
      <c r="C2027" s="2">
        <v>1.87</v>
      </c>
      <c r="D2027" s="2">
        <v>1494</v>
      </c>
      <c r="E2027" s="2">
        <f t="shared" si="124"/>
        <v>53760852</v>
      </c>
      <c r="F2027" s="13" t="str">
        <f t="shared" si="127"/>
        <v>BULLISH</v>
      </c>
      <c r="G2027" s="13" t="str">
        <f t="shared" si="126"/>
        <v>NEUTRAL</v>
      </c>
      <c r="H2027" s="13" t="str">
        <f t="shared" si="125"/>
        <v>NEUTRAL</v>
      </c>
    </row>
    <row r="2028" spans="1:8" ht="13.5" x14ac:dyDescent="0.25">
      <c r="A2028" s="3">
        <v>44957</v>
      </c>
      <c r="B2028" s="2">
        <v>1.86</v>
      </c>
      <c r="C2028" s="2">
        <v>1.86</v>
      </c>
      <c r="D2028" s="2">
        <v>25380</v>
      </c>
      <c r="E2028" s="2">
        <f t="shared" si="124"/>
        <v>53735472</v>
      </c>
      <c r="F2028" s="13" t="str">
        <f t="shared" si="127"/>
        <v>BULLISH</v>
      </c>
      <c r="G2028" s="13" t="str">
        <f t="shared" si="126"/>
        <v>NEUTRAL</v>
      </c>
      <c r="H2028" s="13" t="str">
        <f t="shared" si="125"/>
        <v>CONFIRMED BULLISH</v>
      </c>
    </row>
    <row r="2029" spans="1:8" ht="13.5" x14ac:dyDescent="0.25">
      <c r="A2029" s="3">
        <v>44958</v>
      </c>
      <c r="B2029" s="2">
        <v>1.85</v>
      </c>
      <c r="C2029" s="2">
        <v>1.85</v>
      </c>
      <c r="D2029" s="2">
        <v>67400</v>
      </c>
      <c r="E2029" s="2">
        <f t="shared" si="124"/>
        <v>53668072</v>
      </c>
      <c r="F2029" s="13" t="str">
        <f t="shared" si="127"/>
        <v>BEARISH</v>
      </c>
      <c r="G2029" s="13" t="str">
        <f t="shared" si="126"/>
        <v>NEUTRAL</v>
      </c>
      <c r="H2029" s="13" t="str">
        <f t="shared" si="125"/>
        <v>CONFIRMED BEARISH</v>
      </c>
    </row>
    <row r="2030" spans="1:8" ht="13.5" x14ac:dyDescent="0.25">
      <c r="A2030" s="3">
        <v>44959</v>
      </c>
      <c r="B2030" s="2">
        <v>1.86</v>
      </c>
      <c r="C2030" s="2">
        <v>1.86</v>
      </c>
      <c r="D2030" s="2">
        <v>46901</v>
      </c>
      <c r="E2030" s="2">
        <f t="shared" si="124"/>
        <v>53714973</v>
      </c>
      <c r="F2030" s="13" t="str">
        <f t="shared" si="127"/>
        <v>BEARISH</v>
      </c>
      <c r="G2030" s="13" t="str">
        <f t="shared" si="126"/>
        <v>NEUTRAL</v>
      </c>
      <c r="H2030" s="13" t="str">
        <f t="shared" si="125"/>
        <v>NEUTRAL</v>
      </c>
    </row>
    <row r="2031" spans="1:8" ht="13.5" x14ac:dyDescent="0.25">
      <c r="A2031" s="3">
        <v>44960</v>
      </c>
      <c r="B2031" s="2">
        <v>1.85</v>
      </c>
      <c r="C2031" s="2">
        <v>1.85</v>
      </c>
      <c r="D2031" s="2">
        <v>15553</v>
      </c>
      <c r="E2031" s="2">
        <f t="shared" si="124"/>
        <v>53699420</v>
      </c>
      <c r="F2031" s="13" t="str">
        <f t="shared" si="127"/>
        <v>BEARISH</v>
      </c>
      <c r="G2031" s="13" t="str">
        <f t="shared" si="126"/>
        <v>NEUTRAL</v>
      </c>
      <c r="H2031" s="13" t="str">
        <f t="shared" si="125"/>
        <v>CONFIRMED BEARISH</v>
      </c>
    </row>
    <row r="2032" spans="1:8" ht="13.5" x14ac:dyDescent="0.25">
      <c r="A2032" s="3">
        <v>44963</v>
      </c>
      <c r="B2032" s="2">
        <v>1.86</v>
      </c>
      <c r="C2032" s="2">
        <v>1.86</v>
      </c>
      <c r="D2032" s="2">
        <v>58</v>
      </c>
      <c r="E2032" s="2">
        <f t="shared" si="124"/>
        <v>53699478</v>
      </c>
      <c r="F2032" s="13" t="str">
        <f t="shared" si="127"/>
        <v>BEARISH</v>
      </c>
      <c r="G2032" s="13" t="str">
        <f t="shared" si="126"/>
        <v>NEUTRAL</v>
      </c>
      <c r="H2032" s="13" t="str">
        <f t="shared" si="125"/>
        <v>CONFIRMED BEARISH</v>
      </c>
    </row>
    <row r="2033" spans="1:8" ht="13.5" x14ac:dyDescent="0.25">
      <c r="A2033" s="3">
        <v>44964</v>
      </c>
      <c r="B2033" s="2">
        <v>1.86</v>
      </c>
      <c r="C2033" s="2">
        <v>1.86</v>
      </c>
      <c r="D2033" s="2">
        <v>0</v>
      </c>
      <c r="E2033" s="2">
        <f t="shared" si="124"/>
        <v>53699478</v>
      </c>
      <c r="F2033" s="13" t="str">
        <f t="shared" si="127"/>
        <v>BEARISH</v>
      </c>
      <c r="G2033" s="13" t="str">
        <f t="shared" si="126"/>
        <v>NEUTRAL</v>
      </c>
      <c r="H2033" s="13" t="str">
        <f t="shared" si="125"/>
        <v>NEUTRAL</v>
      </c>
    </row>
    <row r="2034" spans="1:8" ht="13.5" x14ac:dyDescent="0.25">
      <c r="A2034" s="3">
        <v>44965</v>
      </c>
      <c r="B2034" s="2">
        <v>1.84</v>
      </c>
      <c r="C2034" s="2">
        <v>1.84</v>
      </c>
      <c r="D2034" s="2">
        <v>6101</v>
      </c>
      <c r="E2034" s="2">
        <f t="shared" si="124"/>
        <v>53693377</v>
      </c>
      <c r="F2034" s="13" t="str">
        <f t="shared" si="127"/>
        <v>BULLISH</v>
      </c>
      <c r="G2034" s="13" t="str">
        <f t="shared" si="126"/>
        <v>NEUTRAL</v>
      </c>
      <c r="H2034" s="13" t="str">
        <f t="shared" si="125"/>
        <v>BULLISH DIVERGENCE</v>
      </c>
    </row>
    <row r="2035" spans="1:8" ht="13.5" x14ac:dyDescent="0.25">
      <c r="A2035" s="3">
        <v>44966</v>
      </c>
      <c r="B2035" s="2">
        <v>1.83</v>
      </c>
      <c r="C2035" s="2">
        <v>1.83</v>
      </c>
      <c r="D2035" s="2">
        <v>4700</v>
      </c>
      <c r="E2035" s="2">
        <f t="shared" si="124"/>
        <v>53688677</v>
      </c>
      <c r="F2035" s="13" t="str">
        <f t="shared" si="127"/>
        <v>BEARISH</v>
      </c>
      <c r="G2035" s="13" t="str">
        <f t="shared" si="126"/>
        <v>NEUTRAL</v>
      </c>
      <c r="H2035" s="13" t="str">
        <f t="shared" si="125"/>
        <v>CONFIRMED BEARISH</v>
      </c>
    </row>
    <row r="2036" spans="1:8" ht="13.5" x14ac:dyDescent="0.25">
      <c r="A2036" s="3">
        <v>44967</v>
      </c>
      <c r="B2036" s="2">
        <v>1.83</v>
      </c>
      <c r="C2036" s="2">
        <v>1.83</v>
      </c>
      <c r="D2036" s="2">
        <v>2687</v>
      </c>
      <c r="E2036" s="2">
        <f t="shared" si="124"/>
        <v>53688677</v>
      </c>
      <c r="F2036" s="13" t="str">
        <f t="shared" si="127"/>
        <v>BEARISH</v>
      </c>
      <c r="G2036" s="13" t="str">
        <f t="shared" si="126"/>
        <v>NEUTRAL</v>
      </c>
      <c r="H2036" s="13" t="str">
        <f t="shared" si="125"/>
        <v>CONFIRMED BEARISH</v>
      </c>
    </row>
    <row r="2037" spans="1:8" ht="13.5" x14ac:dyDescent="0.25">
      <c r="A2037" s="3">
        <v>44970</v>
      </c>
      <c r="B2037" s="2">
        <v>1.82</v>
      </c>
      <c r="C2037" s="2">
        <v>1.82</v>
      </c>
      <c r="D2037" s="2">
        <v>16982</v>
      </c>
      <c r="E2037" s="2">
        <f t="shared" si="124"/>
        <v>53671695</v>
      </c>
      <c r="F2037" s="13" t="str">
        <f t="shared" si="127"/>
        <v>BEARISH</v>
      </c>
      <c r="G2037" s="13" t="str">
        <f t="shared" si="126"/>
        <v>NEUTRAL</v>
      </c>
      <c r="H2037" s="13" t="str">
        <f t="shared" si="125"/>
        <v>CONFIRMED BEARISH</v>
      </c>
    </row>
    <row r="2038" spans="1:8" ht="13.5" x14ac:dyDescent="0.25">
      <c r="A2038" s="3">
        <v>44971</v>
      </c>
      <c r="B2038" s="2">
        <v>1.82</v>
      </c>
      <c r="C2038" s="2">
        <v>1.82</v>
      </c>
      <c r="D2038" s="2">
        <v>31272</v>
      </c>
      <c r="E2038" s="2">
        <f t="shared" si="124"/>
        <v>53671695</v>
      </c>
      <c r="F2038" s="13" t="str">
        <f t="shared" si="127"/>
        <v>BEARISH</v>
      </c>
      <c r="G2038" s="13" t="str">
        <f t="shared" si="126"/>
        <v>NEUTRAL</v>
      </c>
      <c r="H2038" s="13" t="str">
        <f t="shared" si="125"/>
        <v>CONFIRMED BEARISH</v>
      </c>
    </row>
    <row r="2039" spans="1:8" ht="13.5" x14ac:dyDescent="0.25">
      <c r="A2039" s="3">
        <v>44972</v>
      </c>
      <c r="B2039" s="2">
        <v>1.82</v>
      </c>
      <c r="C2039" s="2">
        <v>1.82</v>
      </c>
      <c r="D2039" s="2">
        <v>1800</v>
      </c>
      <c r="E2039" s="2">
        <f t="shared" si="124"/>
        <v>53671695</v>
      </c>
      <c r="F2039" s="13" t="str">
        <f t="shared" si="127"/>
        <v>BEARISH</v>
      </c>
      <c r="G2039" s="13" t="str">
        <f t="shared" si="126"/>
        <v>NEUTRAL</v>
      </c>
      <c r="H2039" s="13" t="str">
        <f t="shared" si="125"/>
        <v>CONFIRMED BEARISH</v>
      </c>
    </row>
    <row r="2040" spans="1:8" ht="13.5" x14ac:dyDescent="0.25">
      <c r="A2040" s="3">
        <v>44973</v>
      </c>
      <c r="B2040" s="2">
        <v>1.8</v>
      </c>
      <c r="C2040" s="2">
        <v>1.8</v>
      </c>
      <c r="D2040" s="2">
        <v>8159</v>
      </c>
      <c r="E2040" s="2">
        <f t="shared" si="124"/>
        <v>53663536</v>
      </c>
      <c r="F2040" s="13" t="str">
        <f t="shared" si="127"/>
        <v>BEARISH</v>
      </c>
      <c r="G2040" s="13" t="str">
        <f t="shared" si="126"/>
        <v>NEUTRAL</v>
      </c>
      <c r="H2040" s="13" t="str">
        <f t="shared" si="125"/>
        <v>CONFIRMED BEARISH</v>
      </c>
    </row>
    <row r="2041" spans="1:8" ht="13.5" x14ac:dyDescent="0.25">
      <c r="A2041" s="3">
        <v>44974</v>
      </c>
      <c r="B2041" s="2">
        <v>1.82</v>
      </c>
      <c r="C2041" s="2">
        <v>1.82</v>
      </c>
      <c r="D2041" s="2">
        <v>29682</v>
      </c>
      <c r="E2041" s="2">
        <f t="shared" si="124"/>
        <v>53693218</v>
      </c>
      <c r="F2041" s="13" t="str">
        <f t="shared" si="127"/>
        <v>BULLISH</v>
      </c>
      <c r="G2041" s="13" t="str">
        <f t="shared" si="126"/>
        <v>NEUTRAL</v>
      </c>
      <c r="H2041" s="13" t="str">
        <f t="shared" si="125"/>
        <v>BULLISH DIVERGENCE</v>
      </c>
    </row>
    <row r="2042" spans="1:8" ht="13.5" x14ac:dyDescent="0.25">
      <c r="A2042" s="3">
        <v>44977</v>
      </c>
      <c r="B2042" s="2">
        <v>1.82</v>
      </c>
      <c r="C2042" s="2">
        <v>1.82</v>
      </c>
      <c r="D2042" s="2">
        <v>6730</v>
      </c>
      <c r="E2042" s="2">
        <f t="shared" si="124"/>
        <v>53693218</v>
      </c>
      <c r="F2042" s="13" t="str">
        <f t="shared" si="127"/>
        <v>BULLISH</v>
      </c>
      <c r="G2042" s="13" t="str">
        <f t="shared" si="126"/>
        <v>NEUTRAL</v>
      </c>
      <c r="H2042" s="13" t="str">
        <f t="shared" si="125"/>
        <v>NEUTRAL</v>
      </c>
    </row>
    <row r="2043" spans="1:8" ht="13.5" x14ac:dyDescent="0.25">
      <c r="A2043" s="3">
        <v>44978</v>
      </c>
      <c r="B2043" s="2">
        <v>1.79</v>
      </c>
      <c r="C2043" s="2">
        <v>1.79</v>
      </c>
      <c r="D2043" s="2">
        <v>22887</v>
      </c>
      <c r="E2043" s="2">
        <f t="shared" si="124"/>
        <v>53670331</v>
      </c>
      <c r="F2043" s="13" t="str">
        <f t="shared" si="127"/>
        <v>BEARISH</v>
      </c>
      <c r="G2043" s="13" t="str">
        <f t="shared" si="126"/>
        <v>NEUTRAL</v>
      </c>
      <c r="H2043" s="13" t="str">
        <f t="shared" si="125"/>
        <v>CONFIRMED BEARISH</v>
      </c>
    </row>
    <row r="2044" spans="1:8" ht="13.5" x14ac:dyDescent="0.25">
      <c r="A2044" s="3">
        <v>44979</v>
      </c>
      <c r="B2044" s="2">
        <v>1.78</v>
      </c>
      <c r="C2044" s="2">
        <v>1.78</v>
      </c>
      <c r="D2044" s="2">
        <v>10229</v>
      </c>
      <c r="E2044" s="2">
        <f t="shared" si="124"/>
        <v>53660102</v>
      </c>
      <c r="F2044" s="13" t="str">
        <f t="shared" si="127"/>
        <v>BEARISH</v>
      </c>
      <c r="G2044" s="13" t="str">
        <f t="shared" si="126"/>
        <v>NEUTRAL</v>
      </c>
      <c r="H2044" s="13" t="str">
        <f t="shared" si="125"/>
        <v>CONFIRMED BEARISH</v>
      </c>
    </row>
    <row r="2045" spans="1:8" ht="13.5" x14ac:dyDescent="0.25">
      <c r="A2045" s="3">
        <v>44980</v>
      </c>
      <c r="B2045" s="2">
        <v>1.8</v>
      </c>
      <c r="C2045" s="2">
        <v>1.8</v>
      </c>
      <c r="D2045" s="2">
        <v>220651</v>
      </c>
      <c r="E2045" s="2">
        <f t="shared" si="124"/>
        <v>53880753</v>
      </c>
      <c r="F2045" s="13" t="str">
        <f t="shared" si="127"/>
        <v>BULLISH</v>
      </c>
      <c r="G2045" s="13" t="str">
        <f t="shared" si="126"/>
        <v>NEUTRAL</v>
      </c>
      <c r="H2045" s="13" t="str">
        <f t="shared" si="125"/>
        <v>NEUTRAL</v>
      </c>
    </row>
    <row r="2046" spans="1:8" ht="13.5" x14ac:dyDescent="0.25">
      <c r="A2046" s="3">
        <v>44981</v>
      </c>
      <c r="B2046" s="2">
        <v>1.8</v>
      </c>
      <c r="C2046" s="2">
        <v>1.8</v>
      </c>
      <c r="D2046" s="2">
        <v>28510</v>
      </c>
      <c r="E2046" s="2">
        <f t="shared" si="124"/>
        <v>53880753</v>
      </c>
      <c r="F2046" s="13" t="str">
        <f t="shared" si="127"/>
        <v>BULLISH</v>
      </c>
      <c r="G2046" s="13" t="str">
        <f t="shared" si="126"/>
        <v>NEUTRAL</v>
      </c>
      <c r="H2046" s="13" t="str">
        <f t="shared" si="125"/>
        <v>BULLISH DIVERGENCE</v>
      </c>
    </row>
    <row r="2047" spans="1:8" ht="13.5" x14ac:dyDescent="0.25">
      <c r="A2047" s="3">
        <v>44984</v>
      </c>
      <c r="B2047" s="2">
        <v>1.8</v>
      </c>
      <c r="C2047" s="2">
        <v>1.8</v>
      </c>
      <c r="D2047" s="2">
        <v>12522</v>
      </c>
      <c r="E2047" s="2">
        <f t="shared" si="124"/>
        <v>53880753</v>
      </c>
      <c r="F2047" s="13" t="str">
        <f t="shared" si="127"/>
        <v>BULLISH</v>
      </c>
      <c r="G2047" s="13" t="str">
        <f t="shared" si="126"/>
        <v>NEUTRAL</v>
      </c>
      <c r="H2047" s="13" t="str">
        <f t="shared" si="125"/>
        <v>BULLISH DIVERGENCE</v>
      </c>
    </row>
    <row r="2048" spans="1:8" ht="13.5" x14ac:dyDescent="0.25">
      <c r="A2048" s="3">
        <v>44985</v>
      </c>
      <c r="B2048" s="2">
        <v>1.8</v>
      </c>
      <c r="C2048" s="2">
        <v>1.8</v>
      </c>
      <c r="D2048" s="2">
        <v>11304</v>
      </c>
      <c r="E2048" s="2">
        <f t="shared" si="124"/>
        <v>53880753</v>
      </c>
      <c r="F2048" s="13" t="str">
        <f t="shared" si="127"/>
        <v>BULLISH</v>
      </c>
      <c r="G2048" s="13" t="str">
        <f t="shared" si="126"/>
        <v>NEUTRAL</v>
      </c>
      <c r="H2048" s="13" t="str">
        <f t="shared" si="125"/>
        <v>CONFIRMED BULLISH</v>
      </c>
    </row>
    <row r="2049" spans="1:8" ht="13.5" x14ac:dyDescent="0.25">
      <c r="A2049" s="3">
        <v>44986</v>
      </c>
      <c r="B2049" s="2">
        <v>1.8</v>
      </c>
      <c r="C2049" s="2">
        <v>1.8</v>
      </c>
      <c r="D2049" s="2">
        <v>67750</v>
      </c>
      <c r="E2049" s="2">
        <f t="shared" si="124"/>
        <v>53880753</v>
      </c>
      <c r="F2049" s="13" t="str">
        <f t="shared" si="127"/>
        <v>BULLISH</v>
      </c>
      <c r="G2049" s="13" t="str">
        <f t="shared" si="126"/>
        <v>NEUTRAL</v>
      </c>
      <c r="H2049" s="13" t="str">
        <f t="shared" si="125"/>
        <v>CONFIRMED BULLISH</v>
      </c>
    </row>
    <row r="2050" spans="1:8" ht="13.5" x14ac:dyDescent="0.25">
      <c r="A2050" s="3">
        <v>44987</v>
      </c>
      <c r="B2050" s="2">
        <v>1.79</v>
      </c>
      <c r="C2050" s="2">
        <v>1.79</v>
      </c>
      <c r="D2050" s="2">
        <v>19529</v>
      </c>
      <c r="E2050" s="2">
        <f t="shared" si="124"/>
        <v>53861224</v>
      </c>
      <c r="F2050" s="13" t="str">
        <f t="shared" si="127"/>
        <v>BEARISH</v>
      </c>
      <c r="G2050" s="13" t="str">
        <f t="shared" si="126"/>
        <v>NEUTRAL</v>
      </c>
      <c r="H2050" s="13" t="str">
        <f t="shared" si="125"/>
        <v>CONFIRMED BEARISH</v>
      </c>
    </row>
    <row r="2051" spans="1:8" ht="13.5" x14ac:dyDescent="0.25">
      <c r="A2051" s="3">
        <v>44988</v>
      </c>
      <c r="B2051" s="2">
        <v>1.8</v>
      </c>
      <c r="C2051" s="2">
        <v>1.8</v>
      </c>
      <c r="D2051" s="2">
        <v>21705</v>
      </c>
      <c r="E2051" s="2">
        <f t="shared" si="124"/>
        <v>53882929</v>
      </c>
      <c r="F2051" s="13" t="str">
        <f t="shared" si="127"/>
        <v>BULLISH</v>
      </c>
      <c r="G2051" s="13" t="str">
        <f t="shared" si="126"/>
        <v>NEUTRAL</v>
      </c>
      <c r="H2051" s="13" t="str">
        <f t="shared" si="125"/>
        <v>NEUTRAL</v>
      </c>
    </row>
    <row r="2052" spans="1:8" ht="13.5" x14ac:dyDescent="0.25">
      <c r="A2052" s="3">
        <v>44991</v>
      </c>
      <c r="B2052" s="2">
        <v>1.81</v>
      </c>
      <c r="C2052" s="2">
        <v>1.81</v>
      </c>
      <c r="D2052" s="2">
        <v>18129</v>
      </c>
      <c r="E2052" s="2">
        <f t="shared" ref="E2052:E2115" si="128">IF(B2052&gt;B2051, E2051+D2052, IF(B2052&lt;B2051, E2051-D2052, E2051))</f>
        <v>53901058</v>
      </c>
      <c r="F2052" s="13" t="str">
        <f t="shared" si="127"/>
        <v>BULLISH</v>
      </c>
      <c r="G2052" s="13" t="str">
        <f t="shared" si="126"/>
        <v>NEUTRAL</v>
      </c>
      <c r="H2052" s="13" t="str">
        <f t="shared" si="125"/>
        <v>CONFIRMED BULLISH</v>
      </c>
    </row>
    <row r="2053" spans="1:8" ht="13.5" x14ac:dyDescent="0.25">
      <c r="A2053" s="3">
        <v>44992</v>
      </c>
      <c r="B2053" s="2">
        <v>1.81</v>
      </c>
      <c r="C2053" s="2">
        <v>1.81</v>
      </c>
      <c r="D2053" s="2">
        <v>57274</v>
      </c>
      <c r="E2053" s="2">
        <f t="shared" si="128"/>
        <v>53901058</v>
      </c>
      <c r="F2053" s="13" t="str">
        <f t="shared" si="127"/>
        <v>BULLISH</v>
      </c>
      <c r="G2053" s="13" t="str">
        <f t="shared" si="126"/>
        <v>NEUTRAL</v>
      </c>
      <c r="H2053" s="13" t="str">
        <f t="shared" si="125"/>
        <v>CONFIRMED BULLISH</v>
      </c>
    </row>
    <row r="2054" spans="1:8" ht="13.5" x14ac:dyDescent="0.25">
      <c r="A2054" s="3">
        <v>44993</v>
      </c>
      <c r="B2054" s="2">
        <v>1.81</v>
      </c>
      <c r="C2054" s="2">
        <v>1.81</v>
      </c>
      <c r="D2054" s="2">
        <v>5891</v>
      </c>
      <c r="E2054" s="2">
        <f t="shared" si="128"/>
        <v>53901058</v>
      </c>
      <c r="F2054" s="13" t="str">
        <f t="shared" si="127"/>
        <v>BULLISH</v>
      </c>
      <c r="G2054" s="13" t="str">
        <f t="shared" si="126"/>
        <v>NEUTRAL</v>
      </c>
      <c r="H2054" s="13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1.81</v>
      </c>
      <c r="C2055" s="2">
        <v>1.81</v>
      </c>
      <c r="D2055" s="2">
        <v>6202</v>
      </c>
      <c r="E2055" s="2">
        <f t="shared" si="128"/>
        <v>53901058</v>
      </c>
      <c r="F2055" s="13" t="str">
        <f t="shared" si="127"/>
        <v>BULLISH</v>
      </c>
      <c r="G2055" s="13" t="str">
        <f t="shared" ref="G2055:G2118" si="130">IF((E2055-E2050)/E2050 &gt; 0.02, "STRONG",
 IF((E2055-E2050)/E2050 &lt; -0.02, "WEAK", "NEUTRAL"))</f>
        <v>NEUTRAL</v>
      </c>
      <c r="H2055" s="13" t="str">
        <f t="shared" si="129"/>
        <v>CONFIRMED BULLISH</v>
      </c>
    </row>
    <row r="2056" spans="1:8" ht="13.5" x14ac:dyDescent="0.25">
      <c r="A2056" s="3">
        <v>44995</v>
      </c>
      <c r="B2056" s="2">
        <v>1.79</v>
      </c>
      <c r="C2056" s="2">
        <v>1.79</v>
      </c>
      <c r="D2056" s="2">
        <v>3784</v>
      </c>
      <c r="E2056" s="2">
        <f t="shared" si="128"/>
        <v>53897274</v>
      </c>
      <c r="F2056" s="13" t="str">
        <f t="shared" ref="F2056:F2119" si="131">IF(E2056&gt;E2051,"BULLISH",IF(E2056&lt;E2051,"BEARISH","NEUTRAL"))</f>
        <v>BULLISH</v>
      </c>
      <c r="G2056" s="13" t="str">
        <f t="shared" si="130"/>
        <v>NEUTRAL</v>
      </c>
      <c r="H2056" s="13" t="str">
        <f t="shared" si="129"/>
        <v>BULLISH DIVERGENCE</v>
      </c>
    </row>
    <row r="2057" spans="1:8" ht="13.5" x14ac:dyDescent="0.25">
      <c r="A2057" s="3">
        <v>44998</v>
      </c>
      <c r="B2057" s="2">
        <v>1.81</v>
      </c>
      <c r="C2057" s="2">
        <v>1.81</v>
      </c>
      <c r="D2057" s="2">
        <v>5305</v>
      </c>
      <c r="E2057" s="2">
        <f t="shared" si="128"/>
        <v>53902579</v>
      </c>
      <c r="F2057" s="13" t="str">
        <f t="shared" si="131"/>
        <v>BULLISH</v>
      </c>
      <c r="G2057" s="13" t="str">
        <f t="shared" si="130"/>
        <v>NEUTRAL</v>
      </c>
      <c r="H2057" s="13" t="str">
        <f t="shared" si="129"/>
        <v>NEUTRAL</v>
      </c>
    </row>
    <row r="2058" spans="1:8" ht="13.5" x14ac:dyDescent="0.25">
      <c r="A2058" s="3">
        <v>44999</v>
      </c>
      <c r="B2058" s="2">
        <v>1.79</v>
      </c>
      <c r="C2058" s="2">
        <v>1.79</v>
      </c>
      <c r="D2058" s="2">
        <v>2608</v>
      </c>
      <c r="E2058" s="2">
        <f t="shared" si="128"/>
        <v>53899971</v>
      </c>
      <c r="F2058" s="13" t="str">
        <f t="shared" si="131"/>
        <v>BEARISH</v>
      </c>
      <c r="G2058" s="13" t="str">
        <f t="shared" si="130"/>
        <v>NEUTRAL</v>
      </c>
      <c r="H2058" s="13" t="str">
        <f t="shared" si="129"/>
        <v>CONFIRMED BEARISH</v>
      </c>
    </row>
    <row r="2059" spans="1:8" ht="13.5" x14ac:dyDescent="0.25">
      <c r="A2059" s="3">
        <v>45000</v>
      </c>
      <c r="B2059" s="2">
        <v>1.8</v>
      </c>
      <c r="C2059" s="2">
        <v>1.8</v>
      </c>
      <c r="D2059" s="2">
        <v>34062</v>
      </c>
      <c r="E2059" s="2">
        <f t="shared" si="128"/>
        <v>53934033</v>
      </c>
      <c r="F2059" s="13" t="str">
        <f t="shared" si="131"/>
        <v>BULLISH</v>
      </c>
      <c r="G2059" s="13" t="str">
        <f t="shared" si="130"/>
        <v>NEUTRAL</v>
      </c>
      <c r="H2059" s="13" t="str">
        <f t="shared" si="129"/>
        <v>BULLISH DIVERGENCE</v>
      </c>
    </row>
    <row r="2060" spans="1:8" ht="13.5" x14ac:dyDescent="0.25">
      <c r="A2060" s="3">
        <v>45001</v>
      </c>
      <c r="B2060" s="2">
        <v>1.79</v>
      </c>
      <c r="C2060" s="2">
        <v>1.79</v>
      </c>
      <c r="D2060" s="2">
        <v>60670</v>
      </c>
      <c r="E2060" s="2">
        <f t="shared" si="128"/>
        <v>53873363</v>
      </c>
      <c r="F2060" s="13" t="str">
        <f t="shared" si="131"/>
        <v>BEARISH</v>
      </c>
      <c r="G2060" s="13" t="str">
        <f t="shared" si="130"/>
        <v>NEUTRAL</v>
      </c>
      <c r="H2060" s="13" t="str">
        <f t="shared" si="129"/>
        <v>CONFIRMED BEARISH</v>
      </c>
    </row>
    <row r="2061" spans="1:8" ht="13.5" x14ac:dyDescent="0.25">
      <c r="A2061" s="3">
        <v>45002</v>
      </c>
      <c r="B2061" s="2">
        <v>1.77</v>
      </c>
      <c r="C2061" s="2">
        <v>1.77</v>
      </c>
      <c r="D2061" s="2">
        <v>34961</v>
      </c>
      <c r="E2061" s="2">
        <f t="shared" si="128"/>
        <v>53838402</v>
      </c>
      <c r="F2061" s="13" t="str">
        <f t="shared" si="131"/>
        <v>BEARISH</v>
      </c>
      <c r="G2061" s="13" t="str">
        <f t="shared" si="130"/>
        <v>NEUTRAL</v>
      </c>
      <c r="H2061" s="13" t="str">
        <f t="shared" si="129"/>
        <v>CONFIRMED BEARISH</v>
      </c>
    </row>
    <row r="2062" spans="1:8" ht="13.5" x14ac:dyDescent="0.25">
      <c r="A2062" s="3">
        <v>45006</v>
      </c>
      <c r="B2062" s="2">
        <v>1.77</v>
      </c>
      <c r="C2062" s="2">
        <v>1.77</v>
      </c>
      <c r="D2062" s="2">
        <v>5251</v>
      </c>
      <c r="E2062" s="2">
        <f t="shared" si="128"/>
        <v>53838402</v>
      </c>
      <c r="F2062" s="13" t="str">
        <f t="shared" si="131"/>
        <v>BEARISH</v>
      </c>
      <c r="G2062" s="13" t="str">
        <f t="shared" si="130"/>
        <v>NEUTRAL</v>
      </c>
      <c r="H2062" s="13" t="str">
        <f t="shared" si="129"/>
        <v>CONFIRMED BEARISH</v>
      </c>
    </row>
    <row r="2063" spans="1:8" ht="13.5" x14ac:dyDescent="0.25">
      <c r="A2063" s="3">
        <v>45007</v>
      </c>
      <c r="B2063" s="2">
        <v>1.76</v>
      </c>
      <c r="C2063" s="2">
        <v>1.76</v>
      </c>
      <c r="D2063" s="2">
        <v>8744</v>
      </c>
      <c r="E2063" s="2">
        <f t="shared" si="128"/>
        <v>53829658</v>
      </c>
      <c r="F2063" s="13" t="str">
        <f t="shared" si="131"/>
        <v>BEARISH</v>
      </c>
      <c r="G2063" s="13" t="str">
        <f t="shared" si="130"/>
        <v>NEUTRAL</v>
      </c>
      <c r="H2063" s="13" t="str">
        <f t="shared" si="129"/>
        <v>CONFIRMED BEARISH</v>
      </c>
    </row>
    <row r="2064" spans="1:8" ht="13.5" x14ac:dyDescent="0.25">
      <c r="A2064" s="3">
        <v>45008</v>
      </c>
      <c r="B2064" s="2">
        <v>1.75</v>
      </c>
      <c r="C2064" s="2">
        <v>1.75</v>
      </c>
      <c r="D2064" s="2">
        <v>12541</v>
      </c>
      <c r="E2064" s="2">
        <f t="shared" si="128"/>
        <v>53817117</v>
      </c>
      <c r="F2064" s="13" t="str">
        <f t="shared" si="131"/>
        <v>BEARISH</v>
      </c>
      <c r="G2064" s="13" t="str">
        <f t="shared" si="130"/>
        <v>NEUTRAL</v>
      </c>
      <c r="H2064" s="13" t="str">
        <f t="shared" si="129"/>
        <v>CONFIRMED BEARISH</v>
      </c>
    </row>
    <row r="2065" spans="1:8" ht="13.5" x14ac:dyDescent="0.25">
      <c r="A2065" s="3">
        <v>45009</v>
      </c>
      <c r="B2065" s="2">
        <v>1.72</v>
      </c>
      <c r="C2065" s="2">
        <v>1.72</v>
      </c>
      <c r="D2065" s="2">
        <v>31837</v>
      </c>
      <c r="E2065" s="2">
        <f t="shared" si="128"/>
        <v>53785280</v>
      </c>
      <c r="F2065" s="13" t="str">
        <f t="shared" si="131"/>
        <v>BEARISH</v>
      </c>
      <c r="G2065" s="13" t="str">
        <f t="shared" si="130"/>
        <v>NEUTRAL</v>
      </c>
      <c r="H2065" s="13" t="str">
        <f t="shared" si="129"/>
        <v>CONFIRMED BEARISH</v>
      </c>
    </row>
    <row r="2066" spans="1:8" ht="13.5" x14ac:dyDescent="0.25">
      <c r="A2066" s="3">
        <v>45012</v>
      </c>
      <c r="B2066" s="2">
        <v>1.73</v>
      </c>
      <c r="C2066" s="2">
        <v>1.73</v>
      </c>
      <c r="D2066" s="2">
        <v>5890</v>
      </c>
      <c r="E2066" s="2">
        <f t="shared" si="128"/>
        <v>53791170</v>
      </c>
      <c r="F2066" s="13" t="str">
        <f t="shared" si="131"/>
        <v>BEARISH</v>
      </c>
      <c r="G2066" s="13" t="str">
        <f t="shared" si="130"/>
        <v>NEUTRAL</v>
      </c>
      <c r="H2066" s="13" t="str">
        <f t="shared" si="129"/>
        <v>CONFIRMED BEARISH</v>
      </c>
    </row>
    <row r="2067" spans="1:8" ht="13.5" x14ac:dyDescent="0.25">
      <c r="A2067" s="3">
        <v>45013</v>
      </c>
      <c r="B2067" s="2">
        <v>1.77</v>
      </c>
      <c r="C2067" s="2">
        <v>1.77</v>
      </c>
      <c r="D2067" s="2">
        <v>35558</v>
      </c>
      <c r="E2067" s="2">
        <f t="shared" si="128"/>
        <v>53826728</v>
      </c>
      <c r="F2067" s="13" t="str">
        <f t="shared" si="131"/>
        <v>BEARISH</v>
      </c>
      <c r="G2067" s="13" t="str">
        <f t="shared" si="130"/>
        <v>NEUTRAL</v>
      </c>
      <c r="H2067" s="13" t="str">
        <f t="shared" si="129"/>
        <v>NEUTRAL</v>
      </c>
    </row>
    <row r="2068" spans="1:8" ht="13.5" x14ac:dyDescent="0.25">
      <c r="A2068" s="3">
        <v>45014</v>
      </c>
      <c r="B2068" s="2">
        <v>1.75</v>
      </c>
      <c r="C2068" s="2">
        <v>1.75</v>
      </c>
      <c r="D2068" s="2">
        <v>11602</v>
      </c>
      <c r="E2068" s="2">
        <f t="shared" si="128"/>
        <v>53815126</v>
      </c>
      <c r="F2068" s="13" t="str">
        <f t="shared" si="131"/>
        <v>BEARISH</v>
      </c>
      <c r="G2068" s="13" t="str">
        <f t="shared" si="130"/>
        <v>NEUTRAL</v>
      </c>
      <c r="H2068" s="13" t="str">
        <f t="shared" si="129"/>
        <v>CONFIRMED BEARISH</v>
      </c>
    </row>
    <row r="2069" spans="1:8" ht="13.5" x14ac:dyDescent="0.25">
      <c r="A2069" s="3">
        <v>45015</v>
      </c>
      <c r="B2069" s="2">
        <v>1.75</v>
      </c>
      <c r="C2069" s="2">
        <v>1.75</v>
      </c>
      <c r="D2069" s="2">
        <v>26667</v>
      </c>
      <c r="E2069" s="2">
        <f t="shared" si="128"/>
        <v>53815126</v>
      </c>
      <c r="F2069" s="13" t="str">
        <f t="shared" si="131"/>
        <v>BEARISH</v>
      </c>
      <c r="G2069" s="13" t="str">
        <f t="shared" si="130"/>
        <v>NEUTRAL</v>
      </c>
      <c r="H2069" s="13" t="str">
        <f t="shared" si="129"/>
        <v>NEUTRAL</v>
      </c>
    </row>
    <row r="2070" spans="1:8" ht="13.5" x14ac:dyDescent="0.25">
      <c r="A2070" s="3">
        <v>45016</v>
      </c>
      <c r="B2070" s="2">
        <v>1.72</v>
      </c>
      <c r="C2070" s="2">
        <v>1.72</v>
      </c>
      <c r="D2070" s="2">
        <v>23115</v>
      </c>
      <c r="E2070" s="2">
        <f t="shared" si="128"/>
        <v>53792011</v>
      </c>
      <c r="F2070" s="13" t="str">
        <f t="shared" si="131"/>
        <v>BULLISH</v>
      </c>
      <c r="G2070" s="13" t="str">
        <f t="shared" si="130"/>
        <v>NEUTRAL</v>
      </c>
      <c r="H2070" s="13" t="str">
        <f t="shared" si="129"/>
        <v>NEUTRAL</v>
      </c>
    </row>
    <row r="2071" spans="1:8" ht="13.5" x14ac:dyDescent="0.25">
      <c r="A2071" s="3">
        <v>45019</v>
      </c>
      <c r="B2071" s="2">
        <v>1.75</v>
      </c>
      <c r="C2071" s="2">
        <v>1.75</v>
      </c>
      <c r="D2071" s="2">
        <v>6187</v>
      </c>
      <c r="E2071" s="2">
        <f t="shared" si="128"/>
        <v>53798198</v>
      </c>
      <c r="F2071" s="13" t="str">
        <f t="shared" si="131"/>
        <v>BULLISH</v>
      </c>
      <c r="G2071" s="13" t="str">
        <f t="shared" si="130"/>
        <v>NEUTRAL</v>
      </c>
      <c r="H2071" s="13" t="str">
        <f t="shared" si="129"/>
        <v>CONFIRMED BULLISH</v>
      </c>
    </row>
    <row r="2072" spans="1:8" ht="13.5" x14ac:dyDescent="0.25">
      <c r="A2072" s="3">
        <v>45020</v>
      </c>
      <c r="B2072" s="2">
        <v>1.74</v>
      </c>
      <c r="C2072" s="2">
        <v>1.74</v>
      </c>
      <c r="D2072" s="2">
        <v>1234</v>
      </c>
      <c r="E2072" s="2">
        <f t="shared" si="128"/>
        <v>53796964</v>
      </c>
      <c r="F2072" s="13" t="str">
        <f t="shared" si="131"/>
        <v>BEARISH</v>
      </c>
      <c r="G2072" s="13" t="str">
        <f t="shared" si="130"/>
        <v>NEUTRAL</v>
      </c>
      <c r="H2072" s="13" t="str">
        <f t="shared" si="129"/>
        <v>CONFIRMED BEARISH</v>
      </c>
    </row>
    <row r="2073" spans="1:8" ht="13.5" x14ac:dyDescent="0.25">
      <c r="A2073" s="3">
        <v>45021</v>
      </c>
      <c r="B2073" s="2">
        <v>1.74</v>
      </c>
      <c r="C2073" s="2">
        <v>1.74</v>
      </c>
      <c r="D2073" s="2">
        <v>19339</v>
      </c>
      <c r="E2073" s="2">
        <f t="shared" si="128"/>
        <v>53796964</v>
      </c>
      <c r="F2073" s="13" t="str">
        <f t="shared" si="131"/>
        <v>BEARISH</v>
      </c>
      <c r="G2073" s="13" t="str">
        <f t="shared" si="130"/>
        <v>NEUTRAL</v>
      </c>
      <c r="H2073" s="13" t="str">
        <f t="shared" si="129"/>
        <v>CONFIRMED BEARISH</v>
      </c>
    </row>
    <row r="2074" spans="1:8" ht="13.5" x14ac:dyDescent="0.25">
      <c r="A2074" s="3">
        <v>45022</v>
      </c>
      <c r="B2074" s="2">
        <v>1.7</v>
      </c>
      <c r="C2074" s="2">
        <v>1.7</v>
      </c>
      <c r="D2074" s="2">
        <v>42109</v>
      </c>
      <c r="E2074" s="2">
        <f t="shared" si="128"/>
        <v>53754855</v>
      </c>
      <c r="F2074" s="13" t="str">
        <f t="shared" si="131"/>
        <v>BEARISH</v>
      </c>
      <c r="G2074" s="13" t="str">
        <f t="shared" si="130"/>
        <v>NEUTRAL</v>
      </c>
      <c r="H2074" s="13" t="str">
        <f t="shared" si="129"/>
        <v>CONFIRMED BEARISH</v>
      </c>
    </row>
    <row r="2075" spans="1:8" ht="13.5" x14ac:dyDescent="0.25">
      <c r="A2075" s="3">
        <v>45023</v>
      </c>
      <c r="B2075" s="2">
        <v>1.72</v>
      </c>
      <c r="C2075" s="2">
        <v>1.72</v>
      </c>
      <c r="D2075" s="2">
        <v>68305</v>
      </c>
      <c r="E2075" s="2">
        <f t="shared" si="128"/>
        <v>53823160</v>
      </c>
      <c r="F2075" s="13" t="str">
        <f t="shared" si="131"/>
        <v>BULLISH</v>
      </c>
      <c r="G2075" s="13" t="str">
        <f t="shared" si="130"/>
        <v>NEUTRAL</v>
      </c>
      <c r="H2075" s="13" t="str">
        <f t="shared" si="129"/>
        <v>NEUTRAL</v>
      </c>
    </row>
    <row r="2076" spans="1:8" ht="13.5" x14ac:dyDescent="0.25">
      <c r="A2076" s="3">
        <v>45026</v>
      </c>
      <c r="B2076" s="2">
        <v>1.69</v>
      </c>
      <c r="C2076" s="2">
        <v>1.69</v>
      </c>
      <c r="D2076" s="2">
        <v>22406</v>
      </c>
      <c r="E2076" s="2">
        <f t="shared" si="128"/>
        <v>53800754</v>
      </c>
      <c r="F2076" s="13" t="str">
        <f t="shared" si="131"/>
        <v>BULLISH</v>
      </c>
      <c r="G2076" s="13" t="str">
        <f t="shared" si="130"/>
        <v>NEUTRAL</v>
      </c>
      <c r="H2076" s="13" t="str">
        <f t="shared" si="129"/>
        <v>BULLISH DIVERGENCE</v>
      </c>
    </row>
    <row r="2077" spans="1:8" ht="13.5" x14ac:dyDescent="0.25">
      <c r="A2077" s="3">
        <v>45027</v>
      </c>
      <c r="B2077" s="2">
        <v>1.73</v>
      </c>
      <c r="C2077" s="2">
        <v>1.73</v>
      </c>
      <c r="D2077" s="2">
        <v>25819</v>
      </c>
      <c r="E2077" s="2">
        <f t="shared" si="128"/>
        <v>53826573</v>
      </c>
      <c r="F2077" s="13" t="str">
        <f t="shared" si="131"/>
        <v>BULLISH</v>
      </c>
      <c r="G2077" s="13" t="str">
        <f t="shared" si="130"/>
        <v>NEUTRAL</v>
      </c>
      <c r="H2077" s="13" t="str">
        <f t="shared" si="129"/>
        <v>BULLISH DIVERGENCE</v>
      </c>
    </row>
    <row r="2078" spans="1:8" ht="13.5" x14ac:dyDescent="0.25">
      <c r="A2078" s="3">
        <v>45028</v>
      </c>
      <c r="B2078" s="2">
        <v>1.72</v>
      </c>
      <c r="C2078" s="2">
        <v>1.72</v>
      </c>
      <c r="D2078" s="2">
        <v>21746</v>
      </c>
      <c r="E2078" s="2">
        <f t="shared" si="128"/>
        <v>53804827</v>
      </c>
      <c r="F2078" s="13" t="str">
        <f t="shared" si="131"/>
        <v>BULLISH</v>
      </c>
      <c r="G2078" s="13" t="str">
        <f t="shared" si="130"/>
        <v>NEUTRAL</v>
      </c>
      <c r="H2078" s="13" t="str">
        <f t="shared" si="129"/>
        <v>BULLISH DIVERGENCE</v>
      </c>
    </row>
    <row r="2079" spans="1:8" ht="13.5" x14ac:dyDescent="0.25">
      <c r="A2079" s="3">
        <v>45029</v>
      </c>
      <c r="B2079" s="2">
        <v>1.7</v>
      </c>
      <c r="C2079" s="2">
        <v>1.7</v>
      </c>
      <c r="D2079" s="2">
        <v>16553</v>
      </c>
      <c r="E2079" s="2">
        <f t="shared" si="128"/>
        <v>53788274</v>
      </c>
      <c r="F2079" s="13" t="str">
        <f t="shared" si="131"/>
        <v>BULLISH</v>
      </c>
      <c r="G2079" s="13" t="str">
        <f t="shared" si="130"/>
        <v>NEUTRAL</v>
      </c>
      <c r="H2079" s="13" t="str">
        <f t="shared" si="129"/>
        <v>NEUTRAL</v>
      </c>
    </row>
    <row r="2080" spans="1:8" ht="13.5" x14ac:dyDescent="0.25">
      <c r="A2080" s="3">
        <v>45030</v>
      </c>
      <c r="B2080" s="2">
        <v>1.7</v>
      </c>
      <c r="C2080" s="2">
        <v>1.7</v>
      </c>
      <c r="D2080" s="2">
        <v>133512</v>
      </c>
      <c r="E2080" s="2">
        <f t="shared" si="128"/>
        <v>53788274</v>
      </c>
      <c r="F2080" s="13" t="str">
        <f t="shared" si="131"/>
        <v>BEARISH</v>
      </c>
      <c r="G2080" s="13" t="str">
        <f t="shared" si="130"/>
        <v>NEUTRAL</v>
      </c>
      <c r="H2080" s="13" t="str">
        <f t="shared" si="129"/>
        <v>CONFIRMED BEARISH</v>
      </c>
    </row>
    <row r="2081" spans="1:8" ht="13.5" x14ac:dyDescent="0.25">
      <c r="A2081" s="3">
        <v>45033</v>
      </c>
      <c r="B2081" s="2">
        <v>1.68</v>
      </c>
      <c r="C2081" s="2">
        <v>1.68</v>
      </c>
      <c r="D2081" s="2">
        <v>20408</v>
      </c>
      <c r="E2081" s="2">
        <f t="shared" si="128"/>
        <v>53767866</v>
      </c>
      <c r="F2081" s="13" t="str">
        <f t="shared" si="131"/>
        <v>BEARISH</v>
      </c>
      <c r="G2081" s="13" t="str">
        <f t="shared" si="130"/>
        <v>NEUTRAL</v>
      </c>
      <c r="H2081" s="13" t="str">
        <f t="shared" si="129"/>
        <v>CONFIRMED BEARISH</v>
      </c>
    </row>
    <row r="2082" spans="1:8" ht="13.5" x14ac:dyDescent="0.25">
      <c r="A2082" s="3">
        <v>45034</v>
      </c>
      <c r="B2082" s="2">
        <v>1.7</v>
      </c>
      <c r="C2082" s="2">
        <v>1.7</v>
      </c>
      <c r="D2082" s="2">
        <v>44461</v>
      </c>
      <c r="E2082" s="2">
        <f t="shared" si="128"/>
        <v>53812327</v>
      </c>
      <c r="F2082" s="13" t="str">
        <f t="shared" si="131"/>
        <v>BEARISH</v>
      </c>
      <c r="G2082" s="13" t="str">
        <f t="shared" si="130"/>
        <v>NEUTRAL</v>
      </c>
      <c r="H2082" s="13" t="str">
        <f t="shared" si="129"/>
        <v>CONFIRMED BEARISH</v>
      </c>
    </row>
    <row r="2083" spans="1:8" ht="13.5" x14ac:dyDescent="0.25">
      <c r="A2083" s="3">
        <v>45035</v>
      </c>
      <c r="B2083" s="2">
        <v>1.68</v>
      </c>
      <c r="C2083" s="2">
        <v>1.68</v>
      </c>
      <c r="D2083" s="2">
        <v>13344</v>
      </c>
      <c r="E2083" s="2">
        <f t="shared" si="128"/>
        <v>53798983</v>
      </c>
      <c r="F2083" s="13" t="str">
        <f t="shared" si="131"/>
        <v>BEARISH</v>
      </c>
      <c r="G2083" s="13" t="str">
        <f t="shared" si="130"/>
        <v>NEUTRAL</v>
      </c>
      <c r="H2083" s="13" t="str">
        <f t="shared" si="129"/>
        <v>CONFIRMED BEARISH</v>
      </c>
    </row>
    <row r="2084" spans="1:8" ht="13.5" x14ac:dyDescent="0.25">
      <c r="A2084" s="3">
        <v>45036</v>
      </c>
      <c r="B2084" s="2">
        <v>1.69</v>
      </c>
      <c r="C2084" s="2">
        <v>1.69</v>
      </c>
      <c r="D2084" s="2">
        <v>9141</v>
      </c>
      <c r="E2084" s="2">
        <f t="shared" si="128"/>
        <v>53808124</v>
      </c>
      <c r="F2084" s="13" t="str">
        <f t="shared" si="131"/>
        <v>BULLISH</v>
      </c>
      <c r="G2084" s="13" t="str">
        <f t="shared" si="130"/>
        <v>NEUTRAL</v>
      </c>
      <c r="H2084" s="13" t="str">
        <f t="shared" si="129"/>
        <v>BULLISH DIVERGENCE</v>
      </c>
    </row>
    <row r="2085" spans="1:8" ht="13.5" x14ac:dyDescent="0.25">
      <c r="A2085" s="3">
        <v>45040</v>
      </c>
      <c r="B2085" s="2">
        <v>1.72</v>
      </c>
      <c r="C2085" s="2">
        <v>1.72</v>
      </c>
      <c r="D2085" s="2">
        <v>83657</v>
      </c>
      <c r="E2085" s="2">
        <f t="shared" si="128"/>
        <v>53891781</v>
      </c>
      <c r="F2085" s="13" t="str">
        <f t="shared" si="131"/>
        <v>BULLISH</v>
      </c>
      <c r="G2085" s="13" t="str">
        <f t="shared" si="130"/>
        <v>NEUTRAL</v>
      </c>
      <c r="H2085" s="13" t="str">
        <f t="shared" si="129"/>
        <v>CONFIRMED BULLISH</v>
      </c>
    </row>
    <row r="2086" spans="1:8" ht="13.5" x14ac:dyDescent="0.25">
      <c r="A2086" s="3">
        <v>45041</v>
      </c>
      <c r="B2086" s="2">
        <v>1.76</v>
      </c>
      <c r="C2086" s="2">
        <v>1.76</v>
      </c>
      <c r="D2086" s="2">
        <v>342537</v>
      </c>
      <c r="E2086" s="2">
        <f t="shared" si="128"/>
        <v>54234318</v>
      </c>
      <c r="F2086" s="13" t="str">
        <f t="shared" si="131"/>
        <v>BULLISH</v>
      </c>
      <c r="G2086" s="13" t="str">
        <f t="shared" si="130"/>
        <v>NEUTRAL</v>
      </c>
      <c r="H2086" s="13" t="str">
        <f t="shared" si="129"/>
        <v>CONFIRMED BULLISH</v>
      </c>
    </row>
    <row r="2087" spans="1:8" ht="13.5" x14ac:dyDescent="0.25">
      <c r="A2087" s="3">
        <v>45042</v>
      </c>
      <c r="B2087" s="2">
        <v>1.74</v>
      </c>
      <c r="C2087" s="2">
        <v>1.74</v>
      </c>
      <c r="D2087" s="2">
        <v>48874</v>
      </c>
      <c r="E2087" s="2">
        <f t="shared" si="128"/>
        <v>54185444</v>
      </c>
      <c r="F2087" s="13" t="str">
        <f t="shared" si="131"/>
        <v>BULLISH</v>
      </c>
      <c r="G2087" s="13" t="str">
        <f t="shared" si="130"/>
        <v>NEUTRAL</v>
      </c>
      <c r="H2087" s="13" t="str">
        <f t="shared" si="129"/>
        <v>CONFIRMED BULLISH</v>
      </c>
    </row>
    <row r="2088" spans="1:8" ht="13.5" x14ac:dyDescent="0.25">
      <c r="A2088" s="3">
        <v>45043</v>
      </c>
      <c r="B2088" s="2">
        <v>1.75</v>
      </c>
      <c r="C2088" s="2">
        <v>1.75</v>
      </c>
      <c r="D2088" s="2">
        <v>27344</v>
      </c>
      <c r="E2088" s="2">
        <f t="shared" si="128"/>
        <v>54212788</v>
      </c>
      <c r="F2088" s="13" t="str">
        <f t="shared" si="131"/>
        <v>BULLISH</v>
      </c>
      <c r="G2088" s="13" t="str">
        <f t="shared" si="130"/>
        <v>NEUTRAL</v>
      </c>
      <c r="H2088" s="13" t="str">
        <f t="shared" si="129"/>
        <v>CONFIRMED BULLISH</v>
      </c>
    </row>
    <row r="2089" spans="1:8" ht="13.5" x14ac:dyDescent="0.25">
      <c r="A2089" s="3">
        <v>45044</v>
      </c>
      <c r="B2089" s="2">
        <v>1.76</v>
      </c>
      <c r="C2089" s="2">
        <v>1.76</v>
      </c>
      <c r="D2089" s="2">
        <v>30461</v>
      </c>
      <c r="E2089" s="2">
        <f t="shared" si="128"/>
        <v>54243249</v>
      </c>
      <c r="F2089" s="13" t="str">
        <f t="shared" si="131"/>
        <v>BULLISH</v>
      </c>
      <c r="G2089" s="13" t="str">
        <f t="shared" si="130"/>
        <v>NEUTRAL</v>
      </c>
      <c r="H2089" s="13" t="str">
        <f t="shared" si="129"/>
        <v>CONFIRMED BULLISH</v>
      </c>
    </row>
    <row r="2090" spans="1:8" ht="13.5" x14ac:dyDescent="0.25">
      <c r="A2090" s="3">
        <v>45048</v>
      </c>
      <c r="B2090" s="2">
        <v>1.74</v>
      </c>
      <c r="C2090" s="2">
        <v>1.74</v>
      </c>
      <c r="D2090" s="2">
        <v>8428</v>
      </c>
      <c r="E2090" s="2">
        <f t="shared" si="128"/>
        <v>54234821</v>
      </c>
      <c r="F2090" s="13" t="str">
        <f t="shared" si="131"/>
        <v>BULLISH</v>
      </c>
      <c r="G2090" s="13" t="str">
        <f t="shared" si="130"/>
        <v>NEUTRAL</v>
      </c>
      <c r="H2090" s="13" t="str">
        <f t="shared" si="129"/>
        <v>CONFIRMED BULLISH</v>
      </c>
    </row>
    <row r="2091" spans="1:8" ht="13.5" x14ac:dyDescent="0.25">
      <c r="A2091" s="3">
        <v>45049</v>
      </c>
      <c r="B2091" s="2">
        <v>1.75</v>
      </c>
      <c r="C2091" s="2">
        <v>1.75</v>
      </c>
      <c r="D2091" s="2">
        <v>274325</v>
      </c>
      <c r="E2091" s="2">
        <f t="shared" si="128"/>
        <v>54509146</v>
      </c>
      <c r="F2091" s="13" t="str">
        <f t="shared" si="131"/>
        <v>BULLISH</v>
      </c>
      <c r="G2091" s="13" t="str">
        <f t="shared" si="130"/>
        <v>NEUTRAL</v>
      </c>
      <c r="H2091" s="13" t="str">
        <f t="shared" si="129"/>
        <v>BULLISH DIVERGENCE</v>
      </c>
    </row>
    <row r="2092" spans="1:8" ht="13.5" x14ac:dyDescent="0.25">
      <c r="A2092" s="3">
        <v>45050</v>
      </c>
      <c r="B2092" s="2">
        <v>1.77</v>
      </c>
      <c r="C2092" s="2">
        <v>1.77</v>
      </c>
      <c r="D2092" s="2">
        <v>40092</v>
      </c>
      <c r="E2092" s="2">
        <f t="shared" si="128"/>
        <v>54549238</v>
      </c>
      <c r="F2092" s="13" t="str">
        <f t="shared" si="131"/>
        <v>BULLISH</v>
      </c>
      <c r="G2092" s="13" t="str">
        <f t="shared" si="130"/>
        <v>NEUTRAL</v>
      </c>
      <c r="H2092" s="13" t="str">
        <f t="shared" si="129"/>
        <v>CONFIRMED BULLISH</v>
      </c>
    </row>
    <row r="2093" spans="1:8" ht="13.5" x14ac:dyDescent="0.25">
      <c r="A2093" s="3">
        <v>45051</v>
      </c>
      <c r="B2093" s="2">
        <v>1.79</v>
      </c>
      <c r="C2093" s="2">
        <v>1.79</v>
      </c>
      <c r="D2093" s="2">
        <v>64015</v>
      </c>
      <c r="E2093" s="2">
        <f t="shared" si="128"/>
        <v>54613253</v>
      </c>
      <c r="F2093" s="13" t="str">
        <f t="shared" si="131"/>
        <v>BULLISH</v>
      </c>
      <c r="G2093" s="13" t="str">
        <f t="shared" si="130"/>
        <v>NEUTRAL</v>
      </c>
      <c r="H2093" s="13" t="str">
        <f t="shared" si="129"/>
        <v>CONFIRMED BULLISH</v>
      </c>
    </row>
    <row r="2094" spans="1:8" ht="13.5" x14ac:dyDescent="0.25">
      <c r="A2094" s="3">
        <v>45054</v>
      </c>
      <c r="B2094" s="2">
        <v>1.78</v>
      </c>
      <c r="C2094" s="2">
        <v>1.78</v>
      </c>
      <c r="D2094" s="2">
        <v>20787</v>
      </c>
      <c r="E2094" s="2">
        <f t="shared" si="128"/>
        <v>54592466</v>
      </c>
      <c r="F2094" s="13" t="str">
        <f t="shared" si="131"/>
        <v>BULLISH</v>
      </c>
      <c r="G2094" s="13" t="str">
        <f t="shared" si="130"/>
        <v>NEUTRAL</v>
      </c>
      <c r="H2094" s="13" t="str">
        <f t="shared" si="129"/>
        <v>CONFIRMED BULLISH</v>
      </c>
    </row>
    <row r="2095" spans="1:8" ht="13.5" x14ac:dyDescent="0.25">
      <c r="A2095" s="3">
        <v>45055</v>
      </c>
      <c r="B2095" s="2">
        <v>1.8</v>
      </c>
      <c r="C2095" s="2">
        <v>1.8</v>
      </c>
      <c r="D2095" s="2">
        <v>476594</v>
      </c>
      <c r="E2095" s="2">
        <f t="shared" si="128"/>
        <v>55069060</v>
      </c>
      <c r="F2095" s="13" t="str">
        <f t="shared" si="131"/>
        <v>BULLISH</v>
      </c>
      <c r="G2095" s="13" t="str">
        <f t="shared" si="130"/>
        <v>NEUTRAL</v>
      </c>
      <c r="H2095" s="13" t="str">
        <f t="shared" si="129"/>
        <v>CONFIRMED BULLISH</v>
      </c>
    </row>
    <row r="2096" spans="1:8" ht="13.5" x14ac:dyDescent="0.25">
      <c r="A2096" s="3">
        <v>45056</v>
      </c>
      <c r="B2096" s="2">
        <v>1.8</v>
      </c>
      <c r="C2096" s="2">
        <v>1.8</v>
      </c>
      <c r="D2096" s="2">
        <v>18187</v>
      </c>
      <c r="E2096" s="2">
        <f t="shared" si="128"/>
        <v>55069060</v>
      </c>
      <c r="F2096" s="13" t="str">
        <f t="shared" si="131"/>
        <v>BULLISH</v>
      </c>
      <c r="G2096" s="13" t="str">
        <f t="shared" si="130"/>
        <v>NEUTRAL</v>
      </c>
      <c r="H2096" s="13" t="str">
        <f t="shared" si="129"/>
        <v>CONFIRMED BULLISH</v>
      </c>
    </row>
    <row r="2097" spans="1:8" ht="13.5" x14ac:dyDescent="0.25">
      <c r="A2097" s="3">
        <v>45057</v>
      </c>
      <c r="B2097" s="2">
        <v>1.78</v>
      </c>
      <c r="C2097" s="2">
        <v>1.78</v>
      </c>
      <c r="D2097" s="2">
        <v>31716</v>
      </c>
      <c r="E2097" s="2">
        <f t="shared" si="128"/>
        <v>55037344</v>
      </c>
      <c r="F2097" s="13" t="str">
        <f t="shared" si="131"/>
        <v>BULLISH</v>
      </c>
      <c r="G2097" s="13" t="str">
        <f t="shared" si="130"/>
        <v>NEUTRAL</v>
      </c>
      <c r="H2097" s="13" t="str">
        <f t="shared" si="129"/>
        <v>CONFIRMED BULLISH</v>
      </c>
    </row>
    <row r="2098" spans="1:8" ht="13.5" x14ac:dyDescent="0.25">
      <c r="A2098" s="3">
        <v>45058</v>
      </c>
      <c r="B2098" s="2">
        <v>1.77</v>
      </c>
      <c r="C2098" s="2">
        <v>1.77</v>
      </c>
      <c r="D2098" s="2">
        <v>33173</v>
      </c>
      <c r="E2098" s="2">
        <f t="shared" si="128"/>
        <v>55004171</v>
      </c>
      <c r="F2098" s="13" t="str">
        <f t="shared" si="131"/>
        <v>BULLISH</v>
      </c>
      <c r="G2098" s="13" t="str">
        <f t="shared" si="130"/>
        <v>NEUTRAL</v>
      </c>
      <c r="H2098" s="13" t="str">
        <f t="shared" si="129"/>
        <v>BULLISH DIVERGENCE</v>
      </c>
    </row>
    <row r="2099" spans="1:8" ht="13.5" x14ac:dyDescent="0.25">
      <c r="A2099" s="3">
        <v>45061</v>
      </c>
      <c r="B2099" s="2">
        <v>1.78</v>
      </c>
      <c r="C2099" s="2">
        <v>1.78</v>
      </c>
      <c r="D2099" s="2">
        <v>146000</v>
      </c>
      <c r="E2099" s="2">
        <f t="shared" si="128"/>
        <v>55150171</v>
      </c>
      <c r="F2099" s="13" t="str">
        <f t="shared" si="131"/>
        <v>BULLISH</v>
      </c>
      <c r="G2099" s="13" t="str">
        <f t="shared" si="130"/>
        <v>NEUTRAL</v>
      </c>
      <c r="H2099" s="13" t="str">
        <f t="shared" si="129"/>
        <v>NEUTRAL</v>
      </c>
    </row>
    <row r="2100" spans="1:8" ht="13.5" x14ac:dyDescent="0.25">
      <c r="A2100" s="3">
        <v>45062</v>
      </c>
      <c r="B2100" s="2">
        <v>1.79</v>
      </c>
      <c r="C2100" s="2">
        <v>1.79</v>
      </c>
      <c r="D2100" s="2">
        <v>93542</v>
      </c>
      <c r="E2100" s="2">
        <f t="shared" si="128"/>
        <v>55243713</v>
      </c>
      <c r="F2100" s="13" t="str">
        <f t="shared" si="131"/>
        <v>BULLISH</v>
      </c>
      <c r="G2100" s="13" t="str">
        <f t="shared" si="130"/>
        <v>NEUTRAL</v>
      </c>
      <c r="H2100" s="13" t="str">
        <f t="shared" si="129"/>
        <v>BULLISH DIVERGENCE</v>
      </c>
    </row>
    <row r="2101" spans="1:8" ht="13.5" x14ac:dyDescent="0.25">
      <c r="A2101" s="3">
        <v>45063</v>
      </c>
      <c r="B2101" s="2">
        <v>1.78</v>
      </c>
      <c r="C2101" s="2">
        <v>1.78</v>
      </c>
      <c r="D2101" s="2">
        <v>42024</v>
      </c>
      <c r="E2101" s="2">
        <f t="shared" si="128"/>
        <v>55201689</v>
      </c>
      <c r="F2101" s="13" t="str">
        <f t="shared" si="131"/>
        <v>BULLISH</v>
      </c>
      <c r="G2101" s="13" t="str">
        <f t="shared" si="130"/>
        <v>NEUTRAL</v>
      </c>
      <c r="H2101" s="13" t="str">
        <f t="shared" si="129"/>
        <v>BULLISH DIVERGENCE</v>
      </c>
    </row>
    <row r="2102" spans="1:8" ht="13.5" x14ac:dyDescent="0.25">
      <c r="A2102" s="3">
        <v>45064</v>
      </c>
      <c r="B2102" s="2">
        <v>1.78</v>
      </c>
      <c r="C2102" s="2">
        <v>1.78</v>
      </c>
      <c r="D2102" s="2">
        <v>49696</v>
      </c>
      <c r="E2102" s="2">
        <f t="shared" si="128"/>
        <v>55201689</v>
      </c>
      <c r="F2102" s="13" t="str">
        <f t="shared" si="131"/>
        <v>BULLISH</v>
      </c>
      <c r="G2102" s="13" t="str">
        <f t="shared" si="130"/>
        <v>NEUTRAL</v>
      </c>
      <c r="H2102" s="13" t="str">
        <f t="shared" si="129"/>
        <v>NEUTRAL</v>
      </c>
    </row>
    <row r="2103" spans="1:8" ht="13.5" x14ac:dyDescent="0.25">
      <c r="A2103" s="3">
        <v>45065</v>
      </c>
      <c r="B2103" s="2">
        <v>1.77</v>
      </c>
      <c r="C2103" s="2">
        <v>1.77</v>
      </c>
      <c r="D2103" s="2">
        <v>70642</v>
      </c>
      <c r="E2103" s="2">
        <f t="shared" si="128"/>
        <v>55131047</v>
      </c>
      <c r="F2103" s="13" t="str">
        <f t="shared" si="131"/>
        <v>BULLISH</v>
      </c>
      <c r="G2103" s="13" t="str">
        <f t="shared" si="130"/>
        <v>NEUTRAL</v>
      </c>
      <c r="H2103" s="13" t="str">
        <f t="shared" si="129"/>
        <v>NEUTRAL</v>
      </c>
    </row>
    <row r="2104" spans="1:8" ht="13.5" x14ac:dyDescent="0.25">
      <c r="A2104" s="3">
        <v>45068</v>
      </c>
      <c r="B2104" s="2">
        <v>1.75</v>
      </c>
      <c r="C2104" s="2">
        <v>1.75</v>
      </c>
      <c r="D2104" s="2">
        <v>41610</v>
      </c>
      <c r="E2104" s="2">
        <f t="shared" si="128"/>
        <v>55089437</v>
      </c>
      <c r="F2104" s="13" t="str">
        <f t="shared" si="131"/>
        <v>BEARISH</v>
      </c>
      <c r="G2104" s="13" t="str">
        <f t="shared" si="130"/>
        <v>NEUTRAL</v>
      </c>
      <c r="H2104" s="13" t="str">
        <f t="shared" si="129"/>
        <v>CONFIRMED BEARISH</v>
      </c>
    </row>
    <row r="2105" spans="1:8" ht="13.5" x14ac:dyDescent="0.25">
      <c r="A2105" s="3">
        <v>45069</v>
      </c>
      <c r="B2105" s="2">
        <v>1.75</v>
      </c>
      <c r="C2105" s="2">
        <v>1.75</v>
      </c>
      <c r="D2105" s="2">
        <v>35521</v>
      </c>
      <c r="E2105" s="2">
        <f t="shared" si="128"/>
        <v>55089437</v>
      </c>
      <c r="F2105" s="13" t="str">
        <f t="shared" si="131"/>
        <v>BEARISH</v>
      </c>
      <c r="G2105" s="13" t="str">
        <f t="shared" si="130"/>
        <v>NEUTRAL</v>
      </c>
      <c r="H2105" s="13" t="str">
        <f t="shared" si="129"/>
        <v>CONFIRMED BEARISH</v>
      </c>
    </row>
    <row r="2106" spans="1:8" ht="13.5" x14ac:dyDescent="0.25">
      <c r="A2106" s="3">
        <v>45070</v>
      </c>
      <c r="B2106" s="2">
        <v>1.75</v>
      </c>
      <c r="C2106" s="2">
        <v>1.75</v>
      </c>
      <c r="D2106" s="2">
        <v>69169</v>
      </c>
      <c r="E2106" s="2">
        <f t="shared" si="128"/>
        <v>55089437</v>
      </c>
      <c r="F2106" s="13" t="str">
        <f t="shared" si="131"/>
        <v>BEARISH</v>
      </c>
      <c r="G2106" s="13" t="str">
        <f t="shared" si="130"/>
        <v>NEUTRAL</v>
      </c>
      <c r="H2106" s="13" t="str">
        <f t="shared" si="129"/>
        <v>CONFIRMED BEARISH</v>
      </c>
    </row>
    <row r="2107" spans="1:8" ht="13.5" x14ac:dyDescent="0.25">
      <c r="A2107" s="3">
        <v>45071</v>
      </c>
      <c r="B2107" s="2">
        <v>1.76</v>
      </c>
      <c r="C2107" s="2">
        <v>1.76</v>
      </c>
      <c r="D2107" s="2">
        <v>42554</v>
      </c>
      <c r="E2107" s="2">
        <f t="shared" si="128"/>
        <v>55131991</v>
      </c>
      <c r="F2107" s="13" t="str">
        <f t="shared" si="131"/>
        <v>BEARISH</v>
      </c>
      <c r="G2107" s="13" t="str">
        <f t="shared" si="130"/>
        <v>NEUTRAL</v>
      </c>
      <c r="H2107" s="13" t="str">
        <f t="shared" si="129"/>
        <v>CONFIRMED BEARISH</v>
      </c>
    </row>
    <row r="2108" spans="1:8" ht="13.5" x14ac:dyDescent="0.25">
      <c r="A2108" s="3">
        <v>45072</v>
      </c>
      <c r="B2108" s="2">
        <v>1.72</v>
      </c>
      <c r="C2108" s="2">
        <v>1.72</v>
      </c>
      <c r="D2108" s="2">
        <v>93485</v>
      </c>
      <c r="E2108" s="2">
        <f t="shared" si="128"/>
        <v>55038506</v>
      </c>
      <c r="F2108" s="13" t="str">
        <f t="shared" si="131"/>
        <v>BEARISH</v>
      </c>
      <c r="G2108" s="13" t="str">
        <f t="shared" si="130"/>
        <v>NEUTRAL</v>
      </c>
      <c r="H2108" s="13" t="str">
        <f t="shared" si="129"/>
        <v>CONFIRMED BEARISH</v>
      </c>
    </row>
    <row r="2109" spans="1:8" ht="13.5" x14ac:dyDescent="0.25">
      <c r="A2109" s="3">
        <v>45075</v>
      </c>
      <c r="B2109" s="2">
        <v>1.72</v>
      </c>
      <c r="C2109" s="2">
        <v>1.72</v>
      </c>
      <c r="D2109" s="2">
        <v>103851</v>
      </c>
      <c r="E2109" s="2">
        <f t="shared" si="128"/>
        <v>55038506</v>
      </c>
      <c r="F2109" s="13" t="str">
        <f t="shared" si="131"/>
        <v>BEARISH</v>
      </c>
      <c r="G2109" s="13" t="str">
        <f t="shared" si="130"/>
        <v>NEUTRAL</v>
      </c>
      <c r="H2109" s="13" t="str">
        <f t="shared" si="129"/>
        <v>CONFIRMED BEARISH</v>
      </c>
    </row>
    <row r="2110" spans="1:8" ht="13.5" x14ac:dyDescent="0.25">
      <c r="A2110" s="3">
        <v>45076</v>
      </c>
      <c r="B2110" s="2">
        <v>1.72</v>
      </c>
      <c r="C2110" s="2">
        <v>1.72</v>
      </c>
      <c r="D2110" s="2">
        <v>14500</v>
      </c>
      <c r="E2110" s="2">
        <f t="shared" si="128"/>
        <v>55038506</v>
      </c>
      <c r="F2110" s="13" t="str">
        <f t="shared" si="131"/>
        <v>BEARISH</v>
      </c>
      <c r="G2110" s="13" t="str">
        <f t="shared" si="130"/>
        <v>NEUTRAL</v>
      </c>
      <c r="H2110" s="13" t="str">
        <f t="shared" si="129"/>
        <v>CONFIRMED BEARISH</v>
      </c>
    </row>
    <row r="2111" spans="1:8" ht="13.5" x14ac:dyDescent="0.25">
      <c r="A2111" s="3">
        <v>45077</v>
      </c>
      <c r="B2111" s="2">
        <v>1.72</v>
      </c>
      <c r="C2111" s="2">
        <v>1.72</v>
      </c>
      <c r="D2111" s="2">
        <v>17630</v>
      </c>
      <c r="E2111" s="2">
        <f t="shared" si="128"/>
        <v>55038506</v>
      </c>
      <c r="F2111" s="13" t="str">
        <f t="shared" si="131"/>
        <v>BEARISH</v>
      </c>
      <c r="G2111" s="13" t="str">
        <f t="shared" si="130"/>
        <v>NEUTRAL</v>
      </c>
      <c r="H2111" s="13" t="str">
        <f t="shared" si="129"/>
        <v>CONFIRMED BEARISH</v>
      </c>
    </row>
    <row r="2112" spans="1:8" ht="13.5" x14ac:dyDescent="0.25">
      <c r="A2112" s="3">
        <v>45078</v>
      </c>
      <c r="B2112" s="2">
        <v>1.75</v>
      </c>
      <c r="C2112" s="2">
        <v>1.75</v>
      </c>
      <c r="D2112" s="2">
        <v>26810</v>
      </c>
      <c r="E2112" s="2">
        <f t="shared" si="128"/>
        <v>55065316</v>
      </c>
      <c r="F2112" s="13" t="str">
        <f t="shared" si="131"/>
        <v>BEARISH</v>
      </c>
      <c r="G2112" s="13" t="str">
        <f t="shared" si="130"/>
        <v>NEUTRAL</v>
      </c>
      <c r="H2112" s="13" t="str">
        <f t="shared" si="129"/>
        <v>CONFIRMED BEARISH</v>
      </c>
    </row>
    <row r="2113" spans="1:8" ht="13.5" x14ac:dyDescent="0.25">
      <c r="A2113" s="3">
        <v>45079</v>
      </c>
      <c r="B2113" s="2">
        <v>1.72</v>
      </c>
      <c r="C2113" s="2">
        <v>1.72</v>
      </c>
      <c r="D2113" s="2">
        <v>94631</v>
      </c>
      <c r="E2113" s="2">
        <f t="shared" si="128"/>
        <v>54970685</v>
      </c>
      <c r="F2113" s="13" t="str">
        <f t="shared" si="131"/>
        <v>BEARISH</v>
      </c>
      <c r="G2113" s="13" t="str">
        <f t="shared" si="130"/>
        <v>NEUTRAL</v>
      </c>
      <c r="H2113" s="13" t="str">
        <f t="shared" si="129"/>
        <v>NEUTRAL</v>
      </c>
    </row>
    <row r="2114" spans="1:8" ht="13.5" x14ac:dyDescent="0.25">
      <c r="A2114" s="3">
        <v>45082</v>
      </c>
      <c r="B2114" s="2">
        <v>1.72</v>
      </c>
      <c r="C2114" s="2">
        <v>1.72</v>
      </c>
      <c r="D2114" s="2">
        <v>15526</v>
      </c>
      <c r="E2114" s="2">
        <f t="shared" si="128"/>
        <v>54970685</v>
      </c>
      <c r="F2114" s="13" t="str">
        <f t="shared" si="131"/>
        <v>BEARISH</v>
      </c>
      <c r="G2114" s="13" t="str">
        <f t="shared" si="130"/>
        <v>NEUTRAL</v>
      </c>
      <c r="H2114" s="13" t="str">
        <f t="shared" si="129"/>
        <v>NEUTRAL</v>
      </c>
    </row>
    <row r="2115" spans="1:8" ht="13.5" x14ac:dyDescent="0.25">
      <c r="A2115" s="3">
        <v>45083</v>
      </c>
      <c r="B2115" s="2">
        <v>1.74</v>
      </c>
      <c r="C2115" s="2">
        <v>1.74</v>
      </c>
      <c r="D2115" s="2">
        <v>98584</v>
      </c>
      <c r="E2115" s="2">
        <f t="shared" si="128"/>
        <v>55069269</v>
      </c>
      <c r="F2115" s="13" t="str">
        <f t="shared" si="131"/>
        <v>BULLISH</v>
      </c>
      <c r="G2115" s="13" t="str">
        <f t="shared" si="130"/>
        <v>NEUTRAL</v>
      </c>
      <c r="H2115" s="13" t="str">
        <f t="shared" si="129"/>
        <v>CONFIRMED BULLISH</v>
      </c>
    </row>
    <row r="2116" spans="1:8" ht="13.5" x14ac:dyDescent="0.25">
      <c r="A2116" s="3">
        <v>45084</v>
      </c>
      <c r="B2116" s="2">
        <v>1.74</v>
      </c>
      <c r="C2116" s="2">
        <v>1.74</v>
      </c>
      <c r="D2116" s="2">
        <v>85265</v>
      </c>
      <c r="E2116" s="2">
        <f t="shared" ref="E2116:E2179" si="132">IF(B2116&gt;B2115, E2115+D2116, IF(B2116&lt;B2115, E2115-D2116, E2115))</f>
        <v>55069269</v>
      </c>
      <c r="F2116" s="13" t="str">
        <f t="shared" si="131"/>
        <v>BULLISH</v>
      </c>
      <c r="G2116" s="13" t="str">
        <f t="shared" si="130"/>
        <v>NEUTRAL</v>
      </c>
      <c r="H2116" s="13" t="str">
        <f t="shared" si="129"/>
        <v>CONFIRMED BULLISH</v>
      </c>
    </row>
    <row r="2117" spans="1:8" ht="13.5" x14ac:dyDescent="0.25">
      <c r="A2117" s="3">
        <v>45085</v>
      </c>
      <c r="B2117" s="2">
        <v>1.72</v>
      </c>
      <c r="C2117" s="2">
        <v>1.72</v>
      </c>
      <c r="D2117" s="2">
        <v>98255</v>
      </c>
      <c r="E2117" s="2">
        <f t="shared" si="132"/>
        <v>54971014</v>
      </c>
      <c r="F2117" s="13" t="str">
        <f t="shared" si="131"/>
        <v>BEARISH</v>
      </c>
      <c r="G2117" s="13" t="str">
        <f t="shared" si="130"/>
        <v>NEUTRAL</v>
      </c>
      <c r="H2117" s="13" t="str">
        <f t="shared" si="129"/>
        <v>CONFIRMED BEARISH</v>
      </c>
    </row>
    <row r="2118" spans="1:8" ht="13.5" x14ac:dyDescent="0.25">
      <c r="A2118" s="3">
        <v>45086</v>
      </c>
      <c r="B2118" s="2">
        <v>1.73</v>
      </c>
      <c r="C2118" s="2">
        <v>1.73</v>
      </c>
      <c r="D2118" s="2">
        <v>39857</v>
      </c>
      <c r="E2118" s="2">
        <f t="shared" si="132"/>
        <v>55010871</v>
      </c>
      <c r="F2118" s="13" t="str">
        <f t="shared" si="131"/>
        <v>BULLISH</v>
      </c>
      <c r="G2118" s="13" t="str">
        <f t="shared" si="130"/>
        <v>NEUTRAL</v>
      </c>
      <c r="H2118" s="13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v>45089</v>
      </c>
      <c r="B2119" s="2">
        <v>1.73</v>
      </c>
      <c r="C2119" s="2">
        <v>1.73</v>
      </c>
      <c r="D2119" s="2">
        <v>41463</v>
      </c>
      <c r="E2119" s="2">
        <f t="shared" si="132"/>
        <v>55010871</v>
      </c>
      <c r="F2119" s="13" t="str">
        <f t="shared" si="131"/>
        <v>BULLISH</v>
      </c>
      <c r="G2119" s="13" t="str">
        <f t="shared" ref="G2119:G2182" si="134">IF((E2119-E2114)/E2114 &gt; 0.02, "STRONG",
 IF((E2119-E2114)/E2114 &lt; -0.02, "WEAK", "NEUTRAL"))</f>
        <v>NEUTRAL</v>
      </c>
      <c r="H2119" s="13" t="str">
        <f t="shared" si="133"/>
        <v>CONFIRMED BULLISH</v>
      </c>
    </row>
    <row r="2120" spans="1:8" ht="13.5" x14ac:dyDescent="0.25">
      <c r="A2120" s="3">
        <v>45090</v>
      </c>
      <c r="B2120" s="2">
        <v>1.78</v>
      </c>
      <c r="C2120" s="2">
        <v>1.78</v>
      </c>
      <c r="D2120" s="2">
        <v>283947</v>
      </c>
      <c r="E2120" s="2">
        <f t="shared" si="132"/>
        <v>55294818</v>
      </c>
      <c r="F2120" s="13" t="str">
        <f t="shared" ref="F2120:F2183" si="135">IF(E2120&gt;E2115,"BULLISH",IF(E2120&lt;E2115,"BEARISH","NEUTRAL"))</f>
        <v>BULLISH</v>
      </c>
      <c r="G2120" s="13" t="str">
        <f t="shared" si="134"/>
        <v>NEUTRAL</v>
      </c>
      <c r="H2120" s="13" t="str">
        <f t="shared" si="133"/>
        <v>CONFIRMED BULLISH</v>
      </c>
    </row>
    <row r="2121" spans="1:8" ht="13.5" x14ac:dyDescent="0.25">
      <c r="A2121" s="3">
        <v>45091</v>
      </c>
      <c r="B2121" s="2">
        <v>1.8</v>
      </c>
      <c r="C2121" s="2">
        <v>1.8</v>
      </c>
      <c r="D2121" s="2">
        <v>118172</v>
      </c>
      <c r="E2121" s="2">
        <f t="shared" si="132"/>
        <v>55412990</v>
      </c>
      <c r="F2121" s="13" t="str">
        <f t="shared" si="135"/>
        <v>BULLISH</v>
      </c>
      <c r="G2121" s="13" t="str">
        <f t="shared" si="134"/>
        <v>NEUTRAL</v>
      </c>
      <c r="H2121" s="13" t="str">
        <f t="shared" si="133"/>
        <v>CONFIRMED BULLISH</v>
      </c>
    </row>
    <row r="2122" spans="1:8" ht="13.5" x14ac:dyDescent="0.25">
      <c r="A2122" s="3">
        <v>45092</v>
      </c>
      <c r="B2122" s="2">
        <v>1.86</v>
      </c>
      <c r="C2122" s="2">
        <v>1.86</v>
      </c>
      <c r="D2122" s="2">
        <v>1891601</v>
      </c>
      <c r="E2122" s="2">
        <f t="shared" si="132"/>
        <v>57304591</v>
      </c>
      <c r="F2122" s="13" t="str">
        <f t="shared" si="135"/>
        <v>BULLISH</v>
      </c>
      <c r="G2122" s="13" t="str">
        <f t="shared" si="134"/>
        <v>STRONG</v>
      </c>
      <c r="H2122" s="13" t="str">
        <f t="shared" si="133"/>
        <v>CONFIRMED BULLISH</v>
      </c>
    </row>
    <row r="2123" spans="1:8" ht="13.5" x14ac:dyDescent="0.25">
      <c r="A2123" s="3">
        <v>45093</v>
      </c>
      <c r="B2123" s="2">
        <v>1.9</v>
      </c>
      <c r="C2123" s="2">
        <v>1.9</v>
      </c>
      <c r="D2123" s="2">
        <v>465348</v>
      </c>
      <c r="E2123" s="2">
        <f t="shared" si="132"/>
        <v>57769939</v>
      </c>
      <c r="F2123" s="13" t="str">
        <f t="shared" si="135"/>
        <v>BULLISH</v>
      </c>
      <c r="G2123" s="13" t="str">
        <f t="shared" si="134"/>
        <v>STRONG</v>
      </c>
      <c r="H2123" s="13" t="str">
        <f t="shared" si="133"/>
        <v>CONFIRMED BULLISH</v>
      </c>
    </row>
    <row r="2124" spans="1:8" ht="13.5" x14ac:dyDescent="0.25">
      <c r="A2124" s="3">
        <v>45096</v>
      </c>
      <c r="B2124" s="2">
        <v>1.88</v>
      </c>
      <c r="C2124" s="2">
        <v>1.88</v>
      </c>
      <c r="D2124" s="2">
        <v>122845</v>
      </c>
      <c r="E2124" s="2">
        <f t="shared" si="132"/>
        <v>57647094</v>
      </c>
      <c r="F2124" s="13" t="str">
        <f t="shared" si="135"/>
        <v>BULLISH</v>
      </c>
      <c r="G2124" s="13" t="str">
        <f t="shared" si="134"/>
        <v>STRONG</v>
      </c>
      <c r="H2124" s="13" t="str">
        <f t="shared" si="133"/>
        <v>CONFIRMED BULLISH</v>
      </c>
    </row>
    <row r="2125" spans="1:8" ht="13.5" x14ac:dyDescent="0.25">
      <c r="A2125" s="3">
        <v>45097</v>
      </c>
      <c r="B2125" s="2">
        <v>1.9</v>
      </c>
      <c r="C2125" s="2">
        <v>1.9</v>
      </c>
      <c r="D2125" s="2">
        <v>124552</v>
      </c>
      <c r="E2125" s="2">
        <f t="shared" si="132"/>
        <v>57771646</v>
      </c>
      <c r="F2125" s="13" t="str">
        <f t="shared" si="135"/>
        <v>BULLISH</v>
      </c>
      <c r="G2125" s="13" t="str">
        <f t="shared" si="134"/>
        <v>STRONG</v>
      </c>
      <c r="H2125" s="13" t="str">
        <f t="shared" si="133"/>
        <v>CONFIRMED BULLISH</v>
      </c>
    </row>
    <row r="2126" spans="1:8" ht="13.5" x14ac:dyDescent="0.25">
      <c r="A2126" s="3">
        <v>45098</v>
      </c>
      <c r="B2126" s="2">
        <v>1.92</v>
      </c>
      <c r="C2126" s="2">
        <v>1.92</v>
      </c>
      <c r="D2126" s="2">
        <v>170898</v>
      </c>
      <c r="E2126" s="2">
        <f t="shared" si="132"/>
        <v>57942544</v>
      </c>
      <c r="F2126" s="13" t="str">
        <f t="shared" si="135"/>
        <v>BULLISH</v>
      </c>
      <c r="G2126" s="13" t="str">
        <f t="shared" si="134"/>
        <v>STRONG</v>
      </c>
      <c r="H2126" s="13" t="str">
        <f t="shared" si="133"/>
        <v>CONFIRMED BULLISH</v>
      </c>
    </row>
    <row r="2127" spans="1:8" ht="13.5" x14ac:dyDescent="0.25">
      <c r="A2127" s="3">
        <v>45099</v>
      </c>
      <c r="B2127" s="2">
        <v>1.93</v>
      </c>
      <c r="C2127" s="2">
        <v>1.93</v>
      </c>
      <c r="D2127" s="2">
        <v>233187</v>
      </c>
      <c r="E2127" s="2">
        <f t="shared" si="132"/>
        <v>58175731</v>
      </c>
      <c r="F2127" s="13" t="str">
        <f t="shared" si="135"/>
        <v>BULLISH</v>
      </c>
      <c r="G2127" s="13" t="str">
        <f t="shared" si="134"/>
        <v>NEUTRAL</v>
      </c>
      <c r="H2127" s="13" t="str">
        <f t="shared" si="133"/>
        <v>CONFIRMED BULLISH</v>
      </c>
    </row>
    <row r="2128" spans="1:8" ht="13.5" x14ac:dyDescent="0.25">
      <c r="A2128" s="3">
        <v>45100</v>
      </c>
      <c r="B2128" s="2">
        <v>1.96</v>
      </c>
      <c r="C2128" s="2">
        <v>1.96</v>
      </c>
      <c r="D2128" s="2">
        <v>907344</v>
      </c>
      <c r="E2128" s="2">
        <f t="shared" si="132"/>
        <v>59083075</v>
      </c>
      <c r="F2128" s="13" t="str">
        <f t="shared" si="135"/>
        <v>BULLISH</v>
      </c>
      <c r="G2128" s="13" t="str">
        <f t="shared" si="134"/>
        <v>STRONG</v>
      </c>
      <c r="H2128" s="13" t="str">
        <f t="shared" si="133"/>
        <v>CONFIRMED BULLISH</v>
      </c>
    </row>
    <row r="2129" spans="1:8" ht="13.5" x14ac:dyDescent="0.25">
      <c r="A2129" s="3">
        <v>45103</v>
      </c>
      <c r="B2129" s="2">
        <v>2.0099999999999998</v>
      </c>
      <c r="C2129" s="2">
        <v>2.0099999999999998</v>
      </c>
      <c r="D2129" s="2">
        <v>626370</v>
      </c>
      <c r="E2129" s="2">
        <f t="shared" si="132"/>
        <v>59709445</v>
      </c>
      <c r="F2129" s="13" t="str">
        <f t="shared" si="135"/>
        <v>BULLISH</v>
      </c>
      <c r="G2129" s="13" t="str">
        <f t="shared" si="134"/>
        <v>STRONG</v>
      </c>
      <c r="H2129" s="13" t="str">
        <f t="shared" si="133"/>
        <v>CONFIRMED BULLISH</v>
      </c>
    </row>
    <row r="2130" spans="1:8" ht="13.5" x14ac:dyDescent="0.25">
      <c r="A2130" s="3">
        <v>45104</v>
      </c>
      <c r="B2130" s="2">
        <v>2.02</v>
      </c>
      <c r="C2130" s="2">
        <v>2.02</v>
      </c>
      <c r="D2130" s="2">
        <v>539772</v>
      </c>
      <c r="E2130" s="2">
        <f t="shared" si="132"/>
        <v>60249217</v>
      </c>
      <c r="F2130" s="13" t="str">
        <f t="shared" si="135"/>
        <v>BULLISH</v>
      </c>
      <c r="G2130" s="13" t="str">
        <f t="shared" si="134"/>
        <v>STRONG</v>
      </c>
      <c r="H2130" s="13" t="str">
        <f t="shared" si="133"/>
        <v>CONFIRMED BULLISH</v>
      </c>
    </row>
    <row r="2131" spans="1:8" ht="13.5" x14ac:dyDescent="0.25">
      <c r="A2131" s="3">
        <v>45107</v>
      </c>
      <c r="B2131" s="2">
        <v>2.0499999999999998</v>
      </c>
      <c r="C2131" s="2">
        <v>2.0499999999999998</v>
      </c>
      <c r="D2131" s="2">
        <v>1396472</v>
      </c>
      <c r="E2131" s="2">
        <f t="shared" si="132"/>
        <v>61645689</v>
      </c>
      <c r="F2131" s="13" t="str">
        <f t="shared" si="135"/>
        <v>BULLISH</v>
      </c>
      <c r="G2131" s="13" t="str">
        <f t="shared" si="134"/>
        <v>STRONG</v>
      </c>
      <c r="H2131" s="13" t="str">
        <f t="shared" si="133"/>
        <v>CONFIRMED BULLISH</v>
      </c>
    </row>
    <row r="2132" spans="1:8" ht="13.5" x14ac:dyDescent="0.25">
      <c r="A2132" s="3">
        <v>45110</v>
      </c>
      <c r="B2132" s="2">
        <v>2.0699999999999998</v>
      </c>
      <c r="C2132" s="2">
        <v>2.0699999999999998</v>
      </c>
      <c r="D2132" s="2">
        <v>83933</v>
      </c>
      <c r="E2132" s="2">
        <f t="shared" si="132"/>
        <v>61729622</v>
      </c>
      <c r="F2132" s="13" t="str">
        <f t="shared" si="135"/>
        <v>BULLISH</v>
      </c>
      <c r="G2132" s="13" t="str">
        <f t="shared" si="134"/>
        <v>STRONG</v>
      </c>
      <c r="H2132" s="13" t="str">
        <f t="shared" si="133"/>
        <v>CONFIRMED BULLISH</v>
      </c>
    </row>
    <row r="2133" spans="1:8" ht="13.5" x14ac:dyDescent="0.25">
      <c r="A2133" s="3">
        <v>45111</v>
      </c>
      <c r="B2133" s="2">
        <v>2.04</v>
      </c>
      <c r="C2133" s="2">
        <v>2.04</v>
      </c>
      <c r="D2133" s="2">
        <v>98008</v>
      </c>
      <c r="E2133" s="2">
        <f t="shared" si="132"/>
        <v>61631614</v>
      </c>
      <c r="F2133" s="13" t="str">
        <f t="shared" si="135"/>
        <v>BULLISH</v>
      </c>
      <c r="G2133" s="13" t="str">
        <f t="shared" si="134"/>
        <v>STRONG</v>
      </c>
      <c r="H2133" s="13" t="str">
        <f t="shared" si="133"/>
        <v>CONFIRMED BULLISH</v>
      </c>
    </row>
    <row r="2134" spans="1:8" ht="13.5" x14ac:dyDescent="0.25">
      <c r="A2134" s="3">
        <v>45112</v>
      </c>
      <c r="B2134" s="2">
        <v>2.0099999999999998</v>
      </c>
      <c r="C2134" s="2">
        <v>2.0099999999999998</v>
      </c>
      <c r="D2134" s="2">
        <v>225754</v>
      </c>
      <c r="E2134" s="2">
        <f t="shared" si="132"/>
        <v>61405860</v>
      </c>
      <c r="F2134" s="13" t="str">
        <f t="shared" si="135"/>
        <v>BULLISH</v>
      </c>
      <c r="G2134" s="13" t="str">
        <f t="shared" si="134"/>
        <v>STRONG</v>
      </c>
      <c r="H2134" s="13" t="str">
        <f t="shared" si="133"/>
        <v>NEUTRAL</v>
      </c>
    </row>
    <row r="2135" spans="1:8" ht="13.5" x14ac:dyDescent="0.25">
      <c r="A2135" s="3">
        <v>45113</v>
      </c>
      <c r="B2135" s="2">
        <v>2</v>
      </c>
      <c r="C2135" s="2">
        <v>2</v>
      </c>
      <c r="D2135" s="2">
        <v>84302</v>
      </c>
      <c r="E2135" s="2">
        <f t="shared" si="132"/>
        <v>61321558</v>
      </c>
      <c r="F2135" s="13" t="str">
        <f t="shared" si="135"/>
        <v>BULLISH</v>
      </c>
      <c r="G2135" s="13" t="str">
        <f t="shared" si="134"/>
        <v>NEUTRAL</v>
      </c>
      <c r="H2135" s="13" t="str">
        <f t="shared" si="133"/>
        <v>BULLISH DIVERGENCE</v>
      </c>
    </row>
    <row r="2136" spans="1:8" ht="13.5" x14ac:dyDescent="0.25">
      <c r="A2136" s="3">
        <v>45114</v>
      </c>
      <c r="B2136" s="2">
        <v>2.0299999999999998</v>
      </c>
      <c r="C2136" s="2">
        <v>2.0299999999999998</v>
      </c>
      <c r="D2136" s="2">
        <v>344641</v>
      </c>
      <c r="E2136" s="2">
        <f t="shared" si="132"/>
        <v>61666199</v>
      </c>
      <c r="F2136" s="13" t="str">
        <f t="shared" si="135"/>
        <v>BULLISH</v>
      </c>
      <c r="G2136" s="13" t="str">
        <f t="shared" si="134"/>
        <v>NEUTRAL</v>
      </c>
      <c r="H2136" s="13" t="str">
        <f t="shared" si="133"/>
        <v>BULLISH DIVERGENCE</v>
      </c>
    </row>
    <row r="2137" spans="1:8" ht="13.5" x14ac:dyDescent="0.25">
      <c r="A2137" s="3">
        <v>45117</v>
      </c>
      <c r="B2137" s="2">
        <v>2.04</v>
      </c>
      <c r="C2137" s="2">
        <v>2.04</v>
      </c>
      <c r="D2137" s="2">
        <v>26813</v>
      </c>
      <c r="E2137" s="2">
        <f t="shared" si="132"/>
        <v>61693012</v>
      </c>
      <c r="F2137" s="13" t="str">
        <f t="shared" si="135"/>
        <v>BEARISH</v>
      </c>
      <c r="G2137" s="13" t="str">
        <f t="shared" si="134"/>
        <v>NEUTRAL</v>
      </c>
      <c r="H2137" s="13" t="str">
        <f t="shared" si="133"/>
        <v>CONFIRMED BEARISH</v>
      </c>
    </row>
    <row r="2138" spans="1:8" ht="13.5" x14ac:dyDescent="0.25">
      <c r="A2138" s="3">
        <v>45118</v>
      </c>
      <c r="B2138" s="2">
        <v>2.0099999999999998</v>
      </c>
      <c r="C2138" s="2">
        <v>2.0099999999999998</v>
      </c>
      <c r="D2138" s="2">
        <v>78464</v>
      </c>
      <c r="E2138" s="2">
        <f t="shared" si="132"/>
        <v>61614548</v>
      </c>
      <c r="F2138" s="13" t="str">
        <f t="shared" si="135"/>
        <v>BEARISH</v>
      </c>
      <c r="G2138" s="13" t="str">
        <f t="shared" si="134"/>
        <v>NEUTRAL</v>
      </c>
      <c r="H2138" s="13" t="str">
        <f t="shared" si="133"/>
        <v>CONFIRMED BEARISH</v>
      </c>
    </row>
    <row r="2139" spans="1:8" ht="13.5" x14ac:dyDescent="0.25">
      <c r="A2139" s="3">
        <v>45119</v>
      </c>
      <c r="B2139" s="2">
        <v>2.0299999999999998</v>
      </c>
      <c r="C2139" s="2">
        <v>2.0299999999999998</v>
      </c>
      <c r="D2139" s="2">
        <v>101534</v>
      </c>
      <c r="E2139" s="2">
        <f t="shared" si="132"/>
        <v>61716082</v>
      </c>
      <c r="F2139" s="13" t="str">
        <f t="shared" si="135"/>
        <v>BULLISH</v>
      </c>
      <c r="G2139" s="13" t="str">
        <f t="shared" si="134"/>
        <v>NEUTRAL</v>
      </c>
      <c r="H2139" s="13" t="str">
        <f t="shared" si="133"/>
        <v>CONFIRMED BULLISH</v>
      </c>
    </row>
    <row r="2140" spans="1:8" ht="13.5" x14ac:dyDescent="0.25">
      <c r="A2140" s="3">
        <v>45120</v>
      </c>
      <c r="B2140" s="2">
        <v>2.0499999999999998</v>
      </c>
      <c r="C2140" s="2">
        <v>2.0499999999999998</v>
      </c>
      <c r="D2140" s="2">
        <v>111074</v>
      </c>
      <c r="E2140" s="2">
        <f t="shared" si="132"/>
        <v>61827156</v>
      </c>
      <c r="F2140" s="13" t="str">
        <f t="shared" si="135"/>
        <v>BULLISH</v>
      </c>
      <c r="G2140" s="13" t="str">
        <f t="shared" si="134"/>
        <v>NEUTRAL</v>
      </c>
      <c r="H2140" s="13" t="str">
        <f t="shared" si="133"/>
        <v>CONFIRMED BULLISH</v>
      </c>
    </row>
    <row r="2141" spans="1:8" ht="13.5" x14ac:dyDescent="0.25">
      <c r="A2141" s="3">
        <v>45121</v>
      </c>
      <c r="B2141" s="2">
        <v>2.04</v>
      </c>
      <c r="C2141" s="2">
        <v>2.04</v>
      </c>
      <c r="D2141" s="2">
        <v>37964</v>
      </c>
      <c r="E2141" s="2">
        <f t="shared" si="132"/>
        <v>61789192</v>
      </c>
      <c r="F2141" s="13" t="str">
        <f t="shared" si="135"/>
        <v>BULLISH</v>
      </c>
      <c r="G2141" s="13" t="str">
        <f t="shared" si="134"/>
        <v>NEUTRAL</v>
      </c>
      <c r="H2141" s="13" t="str">
        <f t="shared" si="133"/>
        <v>CONFIRMED BULLISH</v>
      </c>
    </row>
    <row r="2142" spans="1:8" ht="13.5" x14ac:dyDescent="0.25">
      <c r="A2142" s="3">
        <v>45124</v>
      </c>
      <c r="B2142" s="2">
        <v>2.02</v>
      </c>
      <c r="C2142" s="2">
        <v>2.02</v>
      </c>
      <c r="D2142" s="2">
        <v>44638</v>
      </c>
      <c r="E2142" s="2">
        <f t="shared" si="132"/>
        <v>61744554</v>
      </c>
      <c r="F2142" s="13" t="str">
        <f t="shared" si="135"/>
        <v>BULLISH</v>
      </c>
      <c r="G2142" s="13" t="str">
        <f t="shared" si="134"/>
        <v>NEUTRAL</v>
      </c>
      <c r="H2142" s="13" t="str">
        <f t="shared" si="133"/>
        <v>BULLISH DIVERGENCE</v>
      </c>
    </row>
    <row r="2143" spans="1:8" ht="13.5" x14ac:dyDescent="0.25">
      <c r="A2143" s="3">
        <v>45125</v>
      </c>
      <c r="B2143" s="2">
        <v>2.02</v>
      </c>
      <c r="C2143" s="2">
        <v>2.02</v>
      </c>
      <c r="D2143" s="2">
        <v>51692</v>
      </c>
      <c r="E2143" s="2">
        <f t="shared" si="132"/>
        <v>61744554</v>
      </c>
      <c r="F2143" s="13" t="str">
        <f t="shared" si="135"/>
        <v>BULLISH</v>
      </c>
      <c r="G2143" s="13" t="str">
        <f t="shared" si="134"/>
        <v>NEUTRAL</v>
      </c>
      <c r="H2143" s="13" t="str">
        <f t="shared" si="133"/>
        <v>CONFIRMED BULLISH</v>
      </c>
    </row>
    <row r="2144" spans="1:8" ht="13.5" x14ac:dyDescent="0.25">
      <c r="A2144" s="3">
        <v>45127</v>
      </c>
      <c r="B2144" s="2">
        <v>2.02</v>
      </c>
      <c r="C2144" s="2">
        <v>2.02</v>
      </c>
      <c r="D2144" s="2">
        <v>388557</v>
      </c>
      <c r="E2144" s="2">
        <f t="shared" si="132"/>
        <v>61744554</v>
      </c>
      <c r="F2144" s="13" t="str">
        <f t="shared" si="135"/>
        <v>BULLISH</v>
      </c>
      <c r="G2144" s="13" t="str">
        <f t="shared" si="134"/>
        <v>NEUTRAL</v>
      </c>
      <c r="H2144" s="13" t="str">
        <f t="shared" si="133"/>
        <v>BULLISH DIVERGENCE</v>
      </c>
    </row>
    <row r="2145" spans="1:8" ht="13.5" x14ac:dyDescent="0.25">
      <c r="A2145" s="3">
        <v>45128</v>
      </c>
      <c r="B2145" s="2">
        <v>2.08</v>
      </c>
      <c r="C2145" s="2">
        <v>2.08</v>
      </c>
      <c r="D2145" s="2">
        <v>226885</v>
      </c>
      <c r="E2145" s="2">
        <f t="shared" si="132"/>
        <v>61971439</v>
      </c>
      <c r="F2145" s="13" t="str">
        <f t="shared" si="135"/>
        <v>BULLISH</v>
      </c>
      <c r="G2145" s="13" t="str">
        <f t="shared" si="134"/>
        <v>NEUTRAL</v>
      </c>
      <c r="H2145" s="13" t="str">
        <f t="shared" si="133"/>
        <v>CONFIRMED BULLISH</v>
      </c>
    </row>
    <row r="2146" spans="1:8" ht="13.5" x14ac:dyDescent="0.25">
      <c r="A2146" s="3">
        <v>45131</v>
      </c>
      <c r="B2146" s="2">
        <v>2.12</v>
      </c>
      <c r="C2146" s="2">
        <v>2.12</v>
      </c>
      <c r="D2146" s="2">
        <v>136830</v>
      </c>
      <c r="E2146" s="2">
        <f t="shared" si="132"/>
        <v>62108269</v>
      </c>
      <c r="F2146" s="13" t="str">
        <f t="shared" si="135"/>
        <v>BULLISH</v>
      </c>
      <c r="G2146" s="13" t="str">
        <f t="shared" si="134"/>
        <v>NEUTRAL</v>
      </c>
      <c r="H2146" s="13" t="str">
        <f t="shared" si="133"/>
        <v>CONFIRMED BULLISH</v>
      </c>
    </row>
    <row r="2147" spans="1:8" ht="13.5" x14ac:dyDescent="0.25">
      <c r="A2147" s="3">
        <v>45133</v>
      </c>
      <c r="B2147" s="2">
        <v>2.16</v>
      </c>
      <c r="C2147" s="2">
        <v>2.16</v>
      </c>
      <c r="D2147" s="2">
        <v>694971</v>
      </c>
      <c r="E2147" s="2">
        <f t="shared" si="132"/>
        <v>62803240</v>
      </c>
      <c r="F2147" s="13" t="str">
        <f t="shared" si="135"/>
        <v>BULLISH</v>
      </c>
      <c r="G2147" s="13" t="str">
        <f t="shared" si="134"/>
        <v>NEUTRAL</v>
      </c>
      <c r="H2147" s="13" t="str">
        <f t="shared" si="133"/>
        <v>CONFIRMED BULLISH</v>
      </c>
    </row>
    <row r="2148" spans="1:8" ht="13.5" x14ac:dyDescent="0.25">
      <c r="A2148" s="3">
        <v>45134</v>
      </c>
      <c r="B2148" s="2">
        <v>2.19</v>
      </c>
      <c r="C2148" s="2">
        <v>2.19</v>
      </c>
      <c r="D2148" s="2">
        <v>661202</v>
      </c>
      <c r="E2148" s="2">
        <f t="shared" si="132"/>
        <v>63464442</v>
      </c>
      <c r="F2148" s="13" t="str">
        <f t="shared" si="135"/>
        <v>BULLISH</v>
      </c>
      <c r="G2148" s="13" t="str">
        <f t="shared" si="134"/>
        <v>STRONG</v>
      </c>
      <c r="H2148" s="13" t="str">
        <f t="shared" si="133"/>
        <v>CONFIRMED BULLISH</v>
      </c>
    </row>
    <row r="2149" spans="1:8" ht="13.5" x14ac:dyDescent="0.25">
      <c r="A2149" s="3">
        <v>45135</v>
      </c>
      <c r="B2149" s="2">
        <v>2.17</v>
      </c>
      <c r="C2149" s="2">
        <v>2.17</v>
      </c>
      <c r="D2149" s="2">
        <v>172051</v>
      </c>
      <c r="E2149" s="2">
        <f t="shared" si="132"/>
        <v>63292391</v>
      </c>
      <c r="F2149" s="13" t="str">
        <f t="shared" si="135"/>
        <v>BULLISH</v>
      </c>
      <c r="G2149" s="13" t="str">
        <f t="shared" si="134"/>
        <v>STRONG</v>
      </c>
      <c r="H2149" s="13" t="str">
        <f t="shared" si="133"/>
        <v>CONFIRMED BULLISH</v>
      </c>
    </row>
    <row r="2150" spans="1:8" ht="13.5" x14ac:dyDescent="0.25">
      <c r="A2150" s="3">
        <v>45138</v>
      </c>
      <c r="B2150" s="2">
        <v>2.16</v>
      </c>
      <c r="C2150" s="2">
        <v>2.16</v>
      </c>
      <c r="D2150" s="2">
        <v>142901</v>
      </c>
      <c r="E2150" s="2">
        <f t="shared" si="132"/>
        <v>63149490</v>
      </c>
      <c r="F2150" s="13" t="str">
        <f t="shared" si="135"/>
        <v>BULLISH</v>
      </c>
      <c r="G2150" s="13" t="str">
        <f t="shared" si="134"/>
        <v>NEUTRAL</v>
      </c>
      <c r="H2150" s="13" t="str">
        <f t="shared" si="133"/>
        <v>CONFIRMED BULLISH</v>
      </c>
    </row>
    <row r="2151" spans="1:8" ht="13.5" x14ac:dyDescent="0.25">
      <c r="A2151" s="3">
        <v>45139</v>
      </c>
      <c r="B2151" s="2">
        <v>2.14</v>
      </c>
      <c r="C2151" s="2">
        <v>2.14</v>
      </c>
      <c r="D2151" s="2">
        <v>86596</v>
      </c>
      <c r="E2151" s="2">
        <f t="shared" si="132"/>
        <v>63062894</v>
      </c>
      <c r="F2151" s="13" t="str">
        <f t="shared" si="135"/>
        <v>BULLISH</v>
      </c>
      <c r="G2151" s="13" t="str">
        <f t="shared" si="134"/>
        <v>NEUTRAL</v>
      </c>
      <c r="H2151" s="13" t="str">
        <f t="shared" si="133"/>
        <v>CONFIRMED BULLISH</v>
      </c>
    </row>
    <row r="2152" spans="1:8" ht="13.5" x14ac:dyDescent="0.25">
      <c r="A2152" s="3">
        <v>45140</v>
      </c>
      <c r="B2152" s="2">
        <v>2.11</v>
      </c>
      <c r="C2152" s="2">
        <v>2.11</v>
      </c>
      <c r="D2152" s="2">
        <v>82645</v>
      </c>
      <c r="E2152" s="2">
        <f t="shared" si="132"/>
        <v>62980249</v>
      </c>
      <c r="F2152" s="13" t="str">
        <f t="shared" si="135"/>
        <v>BULLISH</v>
      </c>
      <c r="G2152" s="13" t="str">
        <f t="shared" si="134"/>
        <v>NEUTRAL</v>
      </c>
      <c r="H2152" s="13" t="str">
        <f t="shared" si="133"/>
        <v>BULLISH DIVERGENCE</v>
      </c>
    </row>
    <row r="2153" spans="1:8" ht="13.5" x14ac:dyDescent="0.25">
      <c r="A2153" s="3">
        <v>45141</v>
      </c>
      <c r="B2153" s="2">
        <v>2.1</v>
      </c>
      <c r="C2153" s="2">
        <v>2.1</v>
      </c>
      <c r="D2153" s="2">
        <v>85272</v>
      </c>
      <c r="E2153" s="2">
        <f t="shared" si="132"/>
        <v>62894977</v>
      </c>
      <c r="F2153" s="13" t="str">
        <f t="shared" si="135"/>
        <v>BEARISH</v>
      </c>
      <c r="G2153" s="13" t="str">
        <f t="shared" si="134"/>
        <v>NEUTRAL</v>
      </c>
      <c r="H2153" s="13" t="str">
        <f t="shared" si="133"/>
        <v>CONFIRMED BEARISH</v>
      </c>
    </row>
    <row r="2154" spans="1:8" ht="13.5" x14ac:dyDescent="0.25">
      <c r="A2154" s="3">
        <v>45142</v>
      </c>
      <c r="B2154" s="2">
        <v>2.1</v>
      </c>
      <c r="C2154" s="2">
        <v>2.1</v>
      </c>
      <c r="D2154" s="2">
        <v>171072</v>
      </c>
      <c r="E2154" s="2">
        <f t="shared" si="132"/>
        <v>62894977</v>
      </c>
      <c r="F2154" s="13" t="str">
        <f t="shared" si="135"/>
        <v>BEARISH</v>
      </c>
      <c r="G2154" s="13" t="str">
        <f t="shared" si="134"/>
        <v>NEUTRAL</v>
      </c>
      <c r="H2154" s="13" t="str">
        <f t="shared" si="133"/>
        <v>CONFIRMED BEARISH</v>
      </c>
    </row>
    <row r="2155" spans="1:8" ht="13.5" x14ac:dyDescent="0.25">
      <c r="A2155" s="3">
        <v>45145</v>
      </c>
      <c r="B2155" s="2">
        <v>2.0699999999999998</v>
      </c>
      <c r="C2155" s="2">
        <v>2.0699999999999998</v>
      </c>
      <c r="D2155" s="2">
        <v>13102</v>
      </c>
      <c r="E2155" s="2">
        <f t="shared" si="132"/>
        <v>62881875</v>
      </c>
      <c r="F2155" s="13" t="str">
        <f t="shared" si="135"/>
        <v>BEARISH</v>
      </c>
      <c r="G2155" s="13" t="str">
        <f t="shared" si="134"/>
        <v>NEUTRAL</v>
      </c>
      <c r="H2155" s="13" t="str">
        <f t="shared" si="133"/>
        <v>CONFIRMED BEARISH</v>
      </c>
    </row>
    <row r="2156" spans="1:8" ht="13.5" x14ac:dyDescent="0.25">
      <c r="A2156" s="3">
        <v>45146</v>
      </c>
      <c r="B2156" s="2">
        <v>2.06</v>
      </c>
      <c r="C2156" s="2">
        <v>2.06</v>
      </c>
      <c r="D2156" s="2">
        <v>52467</v>
      </c>
      <c r="E2156" s="2">
        <f t="shared" si="132"/>
        <v>62829408</v>
      </c>
      <c r="F2156" s="13" t="str">
        <f t="shared" si="135"/>
        <v>BEARISH</v>
      </c>
      <c r="G2156" s="13" t="str">
        <f t="shared" si="134"/>
        <v>NEUTRAL</v>
      </c>
      <c r="H2156" s="13" t="str">
        <f t="shared" si="133"/>
        <v>CONFIRMED BEARISH</v>
      </c>
    </row>
    <row r="2157" spans="1:8" ht="13.5" x14ac:dyDescent="0.25">
      <c r="A2157" s="3">
        <v>45147</v>
      </c>
      <c r="B2157" s="2">
        <v>2.06</v>
      </c>
      <c r="C2157" s="2">
        <v>2.06</v>
      </c>
      <c r="D2157" s="2">
        <v>52628</v>
      </c>
      <c r="E2157" s="2">
        <f t="shared" si="132"/>
        <v>62829408</v>
      </c>
      <c r="F2157" s="13" t="str">
        <f t="shared" si="135"/>
        <v>BEARISH</v>
      </c>
      <c r="G2157" s="13" t="str">
        <f t="shared" si="134"/>
        <v>NEUTRAL</v>
      </c>
      <c r="H2157" s="13" t="str">
        <f t="shared" si="133"/>
        <v>CONFIRMED BEARISH</v>
      </c>
    </row>
    <row r="2158" spans="1:8" ht="13.5" x14ac:dyDescent="0.25">
      <c r="A2158" s="3">
        <v>45148</v>
      </c>
      <c r="B2158" s="2">
        <v>2.09</v>
      </c>
      <c r="C2158" s="2">
        <v>2.09</v>
      </c>
      <c r="D2158" s="2">
        <v>128085</v>
      </c>
      <c r="E2158" s="2">
        <f t="shared" si="132"/>
        <v>62957493</v>
      </c>
      <c r="F2158" s="13" t="str">
        <f t="shared" si="135"/>
        <v>BULLISH</v>
      </c>
      <c r="G2158" s="13" t="str">
        <f t="shared" si="134"/>
        <v>NEUTRAL</v>
      </c>
      <c r="H2158" s="13" t="str">
        <f t="shared" si="133"/>
        <v>BULLISH DIVERGENCE</v>
      </c>
    </row>
    <row r="2159" spans="1:8" ht="13.5" x14ac:dyDescent="0.25">
      <c r="A2159" s="3">
        <v>45149</v>
      </c>
      <c r="B2159" s="2">
        <v>2.06</v>
      </c>
      <c r="C2159" s="2">
        <v>2.06</v>
      </c>
      <c r="D2159" s="2">
        <v>65453</v>
      </c>
      <c r="E2159" s="2">
        <f t="shared" si="132"/>
        <v>62892040</v>
      </c>
      <c r="F2159" s="13" t="str">
        <f t="shared" si="135"/>
        <v>BEARISH</v>
      </c>
      <c r="G2159" s="13" t="str">
        <f t="shared" si="134"/>
        <v>NEUTRAL</v>
      </c>
      <c r="H2159" s="13" t="str">
        <f t="shared" si="133"/>
        <v>CONFIRMED BEARISH</v>
      </c>
    </row>
    <row r="2160" spans="1:8" ht="13.5" x14ac:dyDescent="0.25">
      <c r="A2160" s="3">
        <v>45152</v>
      </c>
      <c r="B2160" s="2">
        <v>2.09</v>
      </c>
      <c r="C2160" s="2">
        <v>2.09</v>
      </c>
      <c r="D2160" s="2">
        <v>154891</v>
      </c>
      <c r="E2160" s="2">
        <f t="shared" si="132"/>
        <v>63046931</v>
      </c>
      <c r="F2160" s="13" t="str">
        <f t="shared" si="135"/>
        <v>BULLISH</v>
      </c>
      <c r="G2160" s="13" t="str">
        <f t="shared" si="134"/>
        <v>NEUTRAL</v>
      </c>
      <c r="H2160" s="13" t="str">
        <f t="shared" si="133"/>
        <v>CONFIRMED BULLISH</v>
      </c>
    </row>
    <row r="2161" spans="1:8" ht="13.5" x14ac:dyDescent="0.25">
      <c r="A2161" s="3">
        <v>45153</v>
      </c>
      <c r="B2161" s="2">
        <v>2.12</v>
      </c>
      <c r="C2161" s="2">
        <v>2.12</v>
      </c>
      <c r="D2161" s="2">
        <v>276760</v>
      </c>
      <c r="E2161" s="2">
        <f t="shared" si="132"/>
        <v>63323691</v>
      </c>
      <c r="F2161" s="13" t="str">
        <f t="shared" si="135"/>
        <v>BULLISH</v>
      </c>
      <c r="G2161" s="13" t="str">
        <f t="shared" si="134"/>
        <v>NEUTRAL</v>
      </c>
      <c r="H2161" s="13" t="str">
        <f t="shared" si="133"/>
        <v>CONFIRMED BULLISH</v>
      </c>
    </row>
    <row r="2162" spans="1:8" ht="13.5" x14ac:dyDescent="0.25">
      <c r="A2162" s="3">
        <v>45154</v>
      </c>
      <c r="B2162" s="2">
        <v>2.12</v>
      </c>
      <c r="C2162" s="2">
        <v>2.12</v>
      </c>
      <c r="D2162" s="2">
        <v>20508</v>
      </c>
      <c r="E2162" s="2">
        <f t="shared" si="132"/>
        <v>63323691</v>
      </c>
      <c r="F2162" s="13" t="str">
        <f t="shared" si="135"/>
        <v>BULLISH</v>
      </c>
      <c r="G2162" s="13" t="str">
        <f t="shared" si="134"/>
        <v>NEUTRAL</v>
      </c>
      <c r="H2162" s="13" t="str">
        <f t="shared" si="133"/>
        <v>CONFIRMED BULLISH</v>
      </c>
    </row>
    <row r="2163" spans="1:8" ht="13.5" x14ac:dyDescent="0.25">
      <c r="A2163" s="3">
        <v>45155</v>
      </c>
      <c r="B2163" s="2">
        <v>2.12</v>
      </c>
      <c r="C2163" s="2">
        <v>2.12</v>
      </c>
      <c r="D2163" s="2">
        <v>181773</v>
      </c>
      <c r="E2163" s="2">
        <f t="shared" si="132"/>
        <v>63323691</v>
      </c>
      <c r="F2163" s="13" t="str">
        <f t="shared" si="135"/>
        <v>BULLISH</v>
      </c>
      <c r="G2163" s="13" t="str">
        <f t="shared" si="134"/>
        <v>NEUTRAL</v>
      </c>
      <c r="H2163" s="13" t="str">
        <f t="shared" si="133"/>
        <v>CONFIRMED BULLISH</v>
      </c>
    </row>
    <row r="2164" spans="1:8" ht="13.5" x14ac:dyDescent="0.25">
      <c r="A2164" s="3">
        <v>45156</v>
      </c>
      <c r="B2164" s="2">
        <v>2.11</v>
      </c>
      <c r="C2164" s="2">
        <v>2.11</v>
      </c>
      <c r="D2164" s="2">
        <v>24990</v>
      </c>
      <c r="E2164" s="2">
        <f t="shared" si="132"/>
        <v>63298701</v>
      </c>
      <c r="F2164" s="13" t="str">
        <f t="shared" si="135"/>
        <v>BULLISH</v>
      </c>
      <c r="G2164" s="13" t="str">
        <f t="shared" si="134"/>
        <v>NEUTRAL</v>
      </c>
      <c r="H2164" s="13" t="str">
        <f t="shared" si="133"/>
        <v>CONFIRMED BULLISH</v>
      </c>
    </row>
    <row r="2165" spans="1:8" ht="13.5" x14ac:dyDescent="0.25">
      <c r="A2165" s="3">
        <v>45159</v>
      </c>
      <c r="B2165" s="2">
        <v>2.15</v>
      </c>
      <c r="C2165" s="2">
        <v>2.15</v>
      </c>
      <c r="D2165" s="2">
        <v>211159</v>
      </c>
      <c r="E2165" s="2">
        <f t="shared" si="132"/>
        <v>63509860</v>
      </c>
      <c r="F2165" s="13" t="str">
        <f t="shared" si="135"/>
        <v>BULLISH</v>
      </c>
      <c r="G2165" s="13" t="str">
        <f t="shared" si="134"/>
        <v>NEUTRAL</v>
      </c>
      <c r="H2165" s="13" t="str">
        <f t="shared" si="133"/>
        <v>CONFIRMED BULLISH</v>
      </c>
    </row>
    <row r="2166" spans="1:8" ht="13.5" x14ac:dyDescent="0.25">
      <c r="A2166" s="3">
        <v>45160</v>
      </c>
      <c r="B2166" s="2">
        <v>2.17</v>
      </c>
      <c r="C2166" s="2">
        <v>2.17</v>
      </c>
      <c r="D2166" s="2">
        <v>46220</v>
      </c>
      <c r="E2166" s="2">
        <f t="shared" si="132"/>
        <v>63556080</v>
      </c>
      <c r="F2166" s="13" t="str">
        <f t="shared" si="135"/>
        <v>BULLISH</v>
      </c>
      <c r="G2166" s="13" t="str">
        <f t="shared" si="134"/>
        <v>NEUTRAL</v>
      </c>
      <c r="H2166" s="13" t="str">
        <f t="shared" si="133"/>
        <v>CONFIRMED BULLISH</v>
      </c>
    </row>
    <row r="2167" spans="1:8" ht="13.5" x14ac:dyDescent="0.25">
      <c r="A2167" s="3">
        <v>45161</v>
      </c>
      <c r="B2167" s="2">
        <v>2.2000000000000002</v>
      </c>
      <c r="C2167" s="2">
        <v>2.2000000000000002</v>
      </c>
      <c r="D2167" s="2">
        <v>222143</v>
      </c>
      <c r="E2167" s="2">
        <f t="shared" si="132"/>
        <v>63778223</v>
      </c>
      <c r="F2167" s="13" t="str">
        <f t="shared" si="135"/>
        <v>BULLISH</v>
      </c>
      <c r="G2167" s="13" t="str">
        <f t="shared" si="134"/>
        <v>NEUTRAL</v>
      </c>
      <c r="H2167" s="13" t="str">
        <f t="shared" si="133"/>
        <v>CONFIRMED BULLISH</v>
      </c>
    </row>
    <row r="2168" spans="1:8" ht="13.5" x14ac:dyDescent="0.25">
      <c r="A2168" s="3">
        <v>45162</v>
      </c>
      <c r="B2168" s="2">
        <v>2.2000000000000002</v>
      </c>
      <c r="C2168" s="2">
        <v>2.2000000000000002</v>
      </c>
      <c r="D2168" s="2">
        <v>128896</v>
      </c>
      <c r="E2168" s="2">
        <f t="shared" si="132"/>
        <v>63778223</v>
      </c>
      <c r="F2168" s="13" t="str">
        <f t="shared" si="135"/>
        <v>BULLISH</v>
      </c>
      <c r="G2168" s="13" t="str">
        <f t="shared" si="134"/>
        <v>NEUTRAL</v>
      </c>
      <c r="H2168" s="13" t="str">
        <f t="shared" si="133"/>
        <v>CONFIRMED BULLISH</v>
      </c>
    </row>
    <row r="2169" spans="1:8" ht="13.5" x14ac:dyDescent="0.25">
      <c r="A2169" s="3">
        <v>45163</v>
      </c>
      <c r="B2169" s="2">
        <v>2.21</v>
      </c>
      <c r="C2169" s="2">
        <v>2.21</v>
      </c>
      <c r="D2169" s="2">
        <v>32705</v>
      </c>
      <c r="E2169" s="2">
        <f t="shared" si="132"/>
        <v>63810928</v>
      </c>
      <c r="F2169" s="13" t="str">
        <f t="shared" si="135"/>
        <v>BULLISH</v>
      </c>
      <c r="G2169" s="13" t="str">
        <f t="shared" si="134"/>
        <v>NEUTRAL</v>
      </c>
      <c r="H2169" s="13" t="str">
        <f t="shared" si="133"/>
        <v>CONFIRMED BULLISH</v>
      </c>
    </row>
    <row r="2170" spans="1:8" ht="13.5" x14ac:dyDescent="0.25">
      <c r="A2170" s="3">
        <v>45166</v>
      </c>
      <c r="B2170" s="2">
        <v>2.2000000000000002</v>
      </c>
      <c r="C2170" s="2">
        <v>2.2000000000000002</v>
      </c>
      <c r="D2170" s="2">
        <v>8322</v>
      </c>
      <c r="E2170" s="2">
        <f t="shared" si="132"/>
        <v>63802606</v>
      </c>
      <c r="F2170" s="13" t="str">
        <f t="shared" si="135"/>
        <v>BULLISH</v>
      </c>
      <c r="G2170" s="13" t="str">
        <f t="shared" si="134"/>
        <v>NEUTRAL</v>
      </c>
      <c r="H2170" s="13" t="str">
        <f t="shared" si="133"/>
        <v>CONFIRMED BULLISH</v>
      </c>
    </row>
    <row r="2171" spans="1:8" ht="13.5" x14ac:dyDescent="0.25">
      <c r="A2171" s="3">
        <v>45167</v>
      </c>
      <c r="B2171" s="2">
        <v>2.2599999999999998</v>
      </c>
      <c r="C2171" s="2">
        <v>2.2599999999999998</v>
      </c>
      <c r="D2171" s="2">
        <v>115027</v>
      </c>
      <c r="E2171" s="2">
        <f t="shared" si="132"/>
        <v>63917633</v>
      </c>
      <c r="F2171" s="13" t="str">
        <f t="shared" si="135"/>
        <v>BULLISH</v>
      </c>
      <c r="G2171" s="13" t="str">
        <f t="shared" si="134"/>
        <v>NEUTRAL</v>
      </c>
      <c r="H2171" s="13" t="str">
        <f t="shared" si="133"/>
        <v>CONFIRMED BULLISH</v>
      </c>
    </row>
    <row r="2172" spans="1:8" ht="13.5" x14ac:dyDescent="0.25">
      <c r="A2172" s="3">
        <v>45168</v>
      </c>
      <c r="B2172" s="2">
        <v>2.27</v>
      </c>
      <c r="C2172" s="2">
        <v>2.27</v>
      </c>
      <c r="D2172" s="2">
        <v>120100</v>
      </c>
      <c r="E2172" s="2">
        <f t="shared" si="132"/>
        <v>64037733</v>
      </c>
      <c r="F2172" s="13" t="str">
        <f t="shared" si="135"/>
        <v>BULLISH</v>
      </c>
      <c r="G2172" s="13" t="str">
        <f t="shared" si="134"/>
        <v>NEUTRAL</v>
      </c>
      <c r="H2172" s="13" t="str">
        <f t="shared" si="133"/>
        <v>CONFIRMED BULLISH</v>
      </c>
    </row>
    <row r="2173" spans="1:8" ht="13.5" x14ac:dyDescent="0.25">
      <c r="A2173" s="3">
        <v>45169</v>
      </c>
      <c r="B2173" s="2">
        <v>2.27</v>
      </c>
      <c r="C2173" s="2">
        <v>2.27</v>
      </c>
      <c r="D2173" s="2">
        <v>219894</v>
      </c>
      <c r="E2173" s="2">
        <f t="shared" si="132"/>
        <v>64037733</v>
      </c>
      <c r="F2173" s="13" t="str">
        <f t="shared" si="135"/>
        <v>BULLISH</v>
      </c>
      <c r="G2173" s="13" t="str">
        <f t="shared" si="134"/>
        <v>NEUTRAL</v>
      </c>
      <c r="H2173" s="13" t="str">
        <f t="shared" si="133"/>
        <v>CONFIRMED BULLISH</v>
      </c>
    </row>
    <row r="2174" spans="1:8" ht="13.5" x14ac:dyDescent="0.25">
      <c r="A2174" s="3">
        <v>45170</v>
      </c>
      <c r="B2174" s="2">
        <v>2.2400000000000002</v>
      </c>
      <c r="C2174" s="2">
        <v>2.2400000000000002</v>
      </c>
      <c r="D2174" s="2">
        <v>80762</v>
      </c>
      <c r="E2174" s="2">
        <f t="shared" si="132"/>
        <v>63956971</v>
      </c>
      <c r="F2174" s="13" t="str">
        <f t="shared" si="135"/>
        <v>BULLISH</v>
      </c>
      <c r="G2174" s="13" t="str">
        <f t="shared" si="134"/>
        <v>NEUTRAL</v>
      </c>
      <c r="H2174" s="13" t="str">
        <f t="shared" si="133"/>
        <v>CONFIRMED BULLISH</v>
      </c>
    </row>
    <row r="2175" spans="1:8" ht="13.5" x14ac:dyDescent="0.25">
      <c r="A2175" s="3">
        <v>45173</v>
      </c>
      <c r="B2175" s="2">
        <v>2.2400000000000002</v>
      </c>
      <c r="C2175" s="2">
        <v>2.2400000000000002</v>
      </c>
      <c r="D2175" s="2">
        <v>42539</v>
      </c>
      <c r="E2175" s="2">
        <f t="shared" si="132"/>
        <v>63956971</v>
      </c>
      <c r="F2175" s="13" t="str">
        <f t="shared" si="135"/>
        <v>BULLISH</v>
      </c>
      <c r="G2175" s="13" t="str">
        <f t="shared" si="134"/>
        <v>NEUTRAL</v>
      </c>
      <c r="H2175" s="13" t="str">
        <f t="shared" si="133"/>
        <v>CONFIRMED BULLISH</v>
      </c>
    </row>
    <row r="2176" spans="1:8" ht="13.5" x14ac:dyDescent="0.25">
      <c r="A2176" s="3">
        <v>45174</v>
      </c>
      <c r="B2176" s="2">
        <v>2.25</v>
      </c>
      <c r="C2176" s="2">
        <v>2.25</v>
      </c>
      <c r="D2176" s="2">
        <v>80610</v>
      </c>
      <c r="E2176" s="2">
        <f t="shared" si="132"/>
        <v>64037581</v>
      </c>
      <c r="F2176" s="13" t="str">
        <f t="shared" si="135"/>
        <v>BULLISH</v>
      </c>
      <c r="G2176" s="13" t="str">
        <f t="shared" si="134"/>
        <v>NEUTRAL</v>
      </c>
      <c r="H2176" s="13" t="str">
        <f t="shared" si="133"/>
        <v>BULLISH DIVERGENCE</v>
      </c>
    </row>
    <row r="2177" spans="1:8" ht="13.5" x14ac:dyDescent="0.25">
      <c r="A2177" s="3">
        <v>45175</v>
      </c>
      <c r="B2177" s="2">
        <v>2.2599999999999998</v>
      </c>
      <c r="C2177" s="2">
        <v>2.2599999999999998</v>
      </c>
      <c r="D2177" s="2">
        <v>21391</v>
      </c>
      <c r="E2177" s="2">
        <f t="shared" si="132"/>
        <v>64058972</v>
      </c>
      <c r="F2177" s="13" t="str">
        <f t="shared" si="135"/>
        <v>BULLISH</v>
      </c>
      <c r="G2177" s="13" t="str">
        <f t="shared" si="134"/>
        <v>NEUTRAL</v>
      </c>
      <c r="H2177" s="13" t="str">
        <f t="shared" si="133"/>
        <v>BULLISH DIVERGENCE</v>
      </c>
    </row>
    <row r="2178" spans="1:8" ht="13.5" x14ac:dyDescent="0.25">
      <c r="A2178" s="3">
        <v>45176</v>
      </c>
      <c r="B2178" s="2">
        <v>2.25</v>
      </c>
      <c r="C2178" s="2">
        <v>2.25</v>
      </c>
      <c r="D2178" s="2">
        <v>18703</v>
      </c>
      <c r="E2178" s="2">
        <f t="shared" si="132"/>
        <v>64040269</v>
      </c>
      <c r="F2178" s="13" t="str">
        <f t="shared" si="135"/>
        <v>BULLISH</v>
      </c>
      <c r="G2178" s="13" t="str">
        <f t="shared" si="134"/>
        <v>NEUTRAL</v>
      </c>
      <c r="H2178" s="13" t="str">
        <f t="shared" si="133"/>
        <v>BULLISH DIVERGENCE</v>
      </c>
    </row>
    <row r="2179" spans="1:8" ht="13.5" x14ac:dyDescent="0.25">
      <c r="A2179" s="3">
        <v>45177</v>
      </c>
      <c r="B2179" s="2">
        <v>2.23</v>
      </c>
      <c r="C2179" s="2">
        <v>2.23</v>
      </c>
      <c r="D2179" s="2">
        <v>104278</v>
      </c>
      <c r="E2179" s="2">
        <f t="shared" si="132"/>
        <v>63935991</v>
      </c>
      <c r="F2179" s="13" t="str">
        <f t="shared" si="135"/>
        <v>BEARISH</v>
      </c>
      <c r="G2179" s="13" t="str">
        <f t="shared" si="134"/>
        <v>NEUTRAL</v>
      </c>
      <c r="H2179" s="13" t="str">
        <f t="shared" si="133"/>
        <v>CONFIRMED BEARISH</v>
      </c>
    </row>
    <row r="2180" spans="1:8" ht="13.5" x14ac:dyDescent="0.25">
      <c r="A2180" s="3">
        <v>45180</v>
      </c>
      <c r="B2180" s="2">
        <v>2.23</v>
      </c>
      <c r="C2180" s="2">
        <v>2.23</v>
      </c>
      <c r="D2180" s="2">
        <v>72952</v>
      </c>
      <c r="E2180" s="2">
        <f t="shared" ref="E2180:E2243" si="136">IF(B2180&gt;B2179, E2179+D2180, IF(B2180&lt;B2179, E2179-D2180, E2179))</f>
        <v>63935991</v>
      </c>
      <c r="F2180" s="13" t="str">
        <f t="shared" si="135"/>
        <v>BEARISH</v>
      </c>
      <c r="G2180" s="13" t="str">
        <f t="shared" si="134"/>
        <v>NEUTRAL</v>
      </c>
      <c r="H2180" s="13" t="str">
        <f t="shared" si="133"/>
        <v>CONFIRMED BEARISH</v>
      </c>
    </row>
    <row r="2181" spans="1:8" ht="13.5" x14ac:dyDescent="0.25">
      <c r="A2181" s="3">
        <v>45181</v>
      </c>
      <c r="B2181" s="2">
        <v>2.23</v>
      </c>
      <c r="C2181" s="2">
        <v>2.23</v>
      </c>
      <c r="D2181" s="2">
        <v>35828</v>
      </c>
      <c r="E2181" s="2">
        <f t="shared" si="136"/>
        <v>63935991</v>
      </c>
      <c r="F2181" s="13" t="str">
        <f t="shared" si="135"/>
        <v>BEARISH</v>
      </c>
      <c r="G2181" s="13" t="str">
        <f t="shared" si="134"/>
        <v>NEUTRAL</v>
      </c>
      <c r="H2181" s="13" t="str">
        <f t="shared" si="133"/>
        <v>CONFIRMED BEARISH</v>
      </c>
    </row>
    <row r="2182" spans="1:8" ht="13.5" x14ac:dyDescent="0.25">
      <c r="A2182" s="3">
        <v>45182</v>
      </c>
      <c r="B2182" s="2">
        <v>2.2000000000000002</v>
      </c>
      <c r="C2182" s="2">
        <v>2.2000000000000002</v>
      </c>
      <c r="D2182" s="2">
        <v>28050</v>
      </c>
      <c r="E2182" s="2">
        <f t="shared" si="136"/>
        <v>63907941</v>
      </c>
      <c r="F2182" s="13" t="str">
        <f t="shared" si="135"/>
        <v>BEARISH</v>
      </c>
      <c r="G2182" s="13" t="str">
        <f t="shared" si="134"/>
        <v>NEUTRAL</v>
      </c>
      <c r="H2182" s="13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v>45183</v>
      </c>
      <c r="B2183" s="2">
        <v>2.21</v>
      </c>
      <c r="C2183" s="2">
        <v>2.21</v>
      </c>
      <c r="D2183" s="2">
        <v>33510</v>
      </c>
      <c r="E2183" s="2">
        <f t="shared" si="136"/>
        <v>63941451</v>
      </c>
      <c r="F2183" s="13" t="str">
        <f t="shared" si="135"/>
        <v>BEARISH</v>
      </c>
      <c r="G2183" s="13" t="str">
        <f t="shared" ref="G2183:G2246" si="138">IF((E2183-E2178)/E2178 &gt; 0.02, "STRONG",
 IF((E2183-E2178)/E2178 &lt; -0.02, "WEAK", "NEUTRAL"))</f>
        <v>NEUTRAL</v>
      </c>
      <c r="H2183" s="13" t="str">
        <f t="shared" si="137"/>
        <v>CONFIRMED BEARISH</v>
      </c>
    </row>
    <row r="2184" spans="1:8" ht="13.5" x14ac:dyDescent="0.25">
      <c r="A2184" s="3">
        <v>45184</v>
      </c>
      <c r="B2184" s="2">
        <v>2.2000000000000002</v>
      </c>
      <c r="C2184" s="2">
        <v>2.2000000000000002</v>
      </c>
      <c r="D2184" s="2">
        <v>40643</v>
      </c>
      <c r="E2184" s="2">
        <f t="shared" si="136"/>
        <v>63900808</v>
      </c>
      <c r="F2184" s="13" t="str">
        <f t="shared" ref="F2184:F2247" si="139">IF(E2184&gt;E2179,"BULLISH",IF(E2184&lt;E2179,"BEARISH","NEUTRAL"))</f>
        <v>BEARISH</v>
      </c>
      <c r="G2184" s="13" t="str">
        <f t="shared" si="138"/>
        <v>NEUTRAL</v>
      </c>
      <c r="H2184" s="13" t="str">
        <f t="shared" si="137"/>
        <v>CONFIRMED BEARISH</v>
      </c>
    </row>
    <row r="2185" spans="1:8" ht="13.5" x14ac:dyDescent="0.25">
      <c r="A2185" s="3">
        <v>45187</v>
      </c>
      <c r="B2185" s="2">
        <v>2.2000000000000002</v>
      </c>
      <c r="C2185" s="2">
        <v>2.2000000000000002</v>
      </c>
      <c r="D2185" s="2">
        <v>63382</v>
      </c>
      <c r="E2185" s="2">
        <f t="shared" si="136"/>
        <v>63900808</v>
      </c>
      <c r="F2185" s="13" t="str">
        <f t="shared" si="139"/>
        <v>BEARISH</v>
      </c>
      <c r="G2185" s="13" t="str">
        <f t="shared" si="138"/>
        <v>NEUTRAL</v>
      </c>
      <c r="H2185" s="13" t="str">
        <f t="shared" si="137"/>
        <v>CONFIRMED BEARISH</v>
      </c>
    </row>
    <row r="2186" spans="1:8" ht="13.5" x14ac:dyDescent="0.25">
      <c r="A2186" s="3">
        <v>45188</v>
      </c>
      <c r="B2186" s="2">
        <v>2.16</v>
      </c>
      <c r="C2186" s="2">
        <v>2.16</v>
      </c>
      <c r="D2186" s="2">
        <v>68457</v>
      </c>
      <c r="E2186" s="2">
        <f t="shared" si="136"/>
        <v>63832351</v>
      </c>
      <c r="F2186" s="13" t="str">
        <f t="shared" si="139"/>
        <v>BEARISH</v>
      </c>
      <c r="G2186" s="13" t="str">
        <f t="shared" si="138"/>
        <v>NEUTRAL</v>
      </c>
      <c r="H2186" s="13" t="str">
        <f t="shared" si="137"/>
        <v>CONFIRMED BEARISH</v>
      </c>
    </row>
    <row r="2187" spans="1:8" ht="13.5" x14ac:dyDescent="0.25">
      <c r="A2187" s="3">
        <v>45189</v>
      </c>
      <c r="B2187" s="2">
        <v>2.13</v>
      </c>
      <c r="C2187" s="2">
        <v>2.13</v>
      </c>
      <c r="D2187" s="2">
        <v>103572</v>
      </c>
      <c r="E2187" s="2">
        <f t="shared" si="136"/>
        <v>63728779</v>
      </c>
      <c r="F2187" s="13" t="str">
        <f t="shared" si="139"/>
        <v>BEARISH</v>
      </c>
      <c r="G2187" s="13" t="str">
        <f t="shared" si="138"/>
        <v>NEUTRAL</v>
      </c>
      <c r="H2187" s="13" t="str">
        <f t="shared" si="137"/>
        <v>CONFIRMED BEARISH</v>
      </c>
    </row>
    <row r="2188" spans="1:8" ht="13.5" x14ac:dyDescent="0.25">
      <c r="A2188" s="3">
        <v>45190</v>
      </c>
      <c r="B2188" s="2">
        <v>2.09</v>
      </c>
      <c r="C2188" s="2">
        <v>2.09</v>
      </c>
      <c r="D2188" s="2">
        <v>80821</v>
      </c>
      <c r="E2188" s="2">
        <f t="shared" si="136"/>
        <v>63647958</v>
      </c>
      <c r="F2188" s="13" t="str">
        <f t="shared" si="139"/>
        <v>BEARISH</v>
      </c>
      <c r="G2188" s="13" t="str">
        <f t="shared" si="138"/>
        <v>NEUTRAL</v>
      </c>
      <c r="H2188" s="13" t="str">
        <f t="shared" si="137"/>
        <v>CONFIRMED BEARISH</v>
      </c>
    </row>
    <row r="2189" spans="1:8" ht="13.5" x14ac:dyDescent="0.25">
      <c r="A2189" s="3">
        <v>45191</v>
      </c>
      <c r="B2189" s="2">
        <v>2.08</v>
      </c>
      <c r="C2189" s="2">
        <v>2.08</v>
      </c>
      <c r="D2189" s="2">
        <v>38647</v>
      </c>
      <c r="E2189" s="2">
        <f t="shared" si="136"/>
        <v>63609311</v>
      </c>
      <c r="F2189" s="13" t="str">
        <f t="shared" si="139"/>
        <v>BEARISH</v>
      </c>
      <c r="G2189" s="13" t="str">
        <f t="shared" si="138"/>
        <v>NEUTRAL</v>
      </c>
      <c r="H2189" s="13" t="str">
        <f t="shared" si="137"/>
        <v>CONFIRMED BEARISH</v>
      </c>
    </row>
    <row r="2190" spans="1:8" ht="13.5" x14ac:dyDescent="0.25">
      <c r="A2190" s="3">
        <v>45194</v>
      </c>
      <c r="B2190" s="2">
        <v>2.08</v>
      </c>
      <c r="C2190" s="2">
        <v>2.08</v>
      </c>
      <c r="D2190" s="2">
        <v>77532</v>
      </c>
      <c r="E2190" s="2">
        <f t="shared" si="136"/>
        <v>63609311</v>
      </c>
      <c r="F2190" s="13" t="str">
        <f t="shared" si="139"/>
        <v>BEARISH</v>
      </c>
      <c r="G2190" s="13" t="str">
        <f t="shared" si="138"/>
        <v>NEUTRAL</v>
      </c>
      <c r="H2190" s="13" t="str">
        <f t="shared" si="137"/>
        <v>CONFIRMED BEARISH</v>
      </c>
    </row>
    <row r="2191" spans="1:8" ht="13.5" x14ac:dyDescent="0.25">
      <c r="A2191" s="3">
        <v>45195</v>
      </c>
      <c r="B2191" s="2">
        <v>2.08</v>
      </c>
      <c r="C2191" s="2">
        <v>2.08</v>
      </c>
      <c r="D2191" s="2">
        <v>11581</v>
      </c>
      <c r="E2191" s="2">
        <f t="shared" si="136"/>
        <v>63609311</v>
      </c>
      <c r="F2191" s="13" t="str">
        <f t="shared" si="139"/>
        <v>BEARISH</v>
      </c>
      <c r="G2191" s="13" t="str">
        <f t="shared" si="138"/>
        <v>NEUTRAL</v>
      </c>
      <c r="H2191" s="13" t="str">
        <f t="shared" si="137"/>
        <v>CONFIRMED BEARISH</v>
      </c>
    </row>
    <row r="2192" spans="1:8" ht="13.5" x14ac:dyDescent="0.25">
      <c r="A2192" s="3">
        <v>45197</v>
      </c>
      <c r="B2192" s="2">
        <v>2.0499999999999998</v>
      </c>
      <c r="C2192" s="2">
        <v>2.0499999999999998</v>
      </c>
      <c r="D2192" s="2">
        <v>4734</v>
      </c>
      <c r="E2192" s="2">
        <f t="shared" si="136"/>
        <v>63604577</v>
      </c>
      <c r="F2192" s="13" t="str">
        <f t="shared" si="139"/>
        <v>BEARISH</v>
      </c>
      <c r="G2192" s="13" t="str">
        <f t="shared" si="138"/>
        <v>NEUTRAL</v>
      </c>
      <c r="H2192" s="13" t="str">
        <f t="shared" si="137"/>
        <v>CONFIRMED BEARISH</v>
      </c>
    </row>
    <row r="2193" spans="1:8" ht="13.5" x14ac:dyDescent="0.25">
      <c r="A2193" s="3">
        <v>45198</v>
      </c>
      <c r="B2193" s="2">
        <v>2.06</v>
      </c>
      <c r="C2193" s="2">
        <v>2.06</v>
      </c>
      <c r="D2193" s="2">
        <v>7918</v>
      </c>
      <c r="E2193" s="2">
        <f t="shared" si="136"/>
        <v>63612495</v>
      </c>
      <c r="F2193" s="13" t="str">
        <f t="shared" si="139"/>
        <v>BEARISH</v>
      </c>
      <c r="G2193" s="13" t="str">
        <f t="shared" si="138"/>
        <v>NEUTRAL</v>
      </c>
      <c r="H2193" s="13" t="str">
        <f t="shared" si="137"/>
        <v>CONFIRMED BEARISH</v>
      </c>
    </row>
    <row r="2194" spans="1:8" ht="13.5" x14ac:dyDescent="0.25">
      <c r="A2194" s="3">
        <v>45201</v>
      </c>
      <c r="B2194" s="2">
        <v>2.06</v>
      </c>
      <c r="C2194" s="2">
        <v>2.06</v>
      </c>
      <c r="D2194" s="2">
        <v>11480</v>
      </c>
      <c r="E2194" s="2">
        <f t="shared" si="136"/>
        <v>63612495</v>
      </c>
      <c r="F2194" s="13" t="str">
        <f t="shared" si="139"/>
        <v>BULLISH</v>
      </c>
      <c r="G2194" s="13" t="str">
        <f t="shared" si="138"/>
        <v>NEUTRAL</v>
      </c>
      <c r="H2194" s="13" t="str">
        <f t="shared" si="137"/>
        <v>BULLISH DIVERGENCE</v>
      </c>
    </row>
    <row r="2195" spans="1:8" ht="13.5" x14ac:dyDescent="0.25">
      <c r="A2195" s="3">
        <v>45202</v>
      </c>
      <c r="B2195" s="2">
        <v>2.06</v>
      </c>
      <c r="C2195" s="2">
        <v>2.06</v>
      </c>
      <c r="D2195" s="2">
        <v>19215</v>
      </c>
      <c r="E2195" s="2">
        <f t="shared" si="136"/>
        <v>63612495</v>
      </c>
      <c r="F2195" s="13" t="str">
        <f t="shared" si="139"/>
        <v>BULLISH</v>
      </c>
      <c r="G2195" s="13" t="str">
        <f t="shared" si="138"/>
        <v>NEUTRAL</v>
      </c>
      <c r="H2195" s="13" t="str">
        <f t="shared" si="137"/>
        <v>BULLISH DIVERGENCE</v>
      </c>
    </row>
    <row r="2196" spans="1:8" ht="13.5" x14ac:dyDescent="0.25">
      <c r="A2196" s="3">
        <v>45203</v>
      </c>
      <c r="B2196" s="2">
        <v>2.06</v>
      </c>
      <c r="C2196" s="2">
        <v>2.06</v>
      </c>
      <c r="D2196" s="2">
        <v>19603</v>
      </c>
      <c r="E2196" s="2">
        <f t="shared" si="136"/>
        <v>63612495</v>
      </c>
      <c r="F2196" s="13" t="str">
        <f t="shared" si="139"/>
        <v>BULLISH</v>
      </c>
      <c r="G2196" s="13" t="str">
        <f t="shared" si="138"/>
        <v>NEUTRAL</v>
      </c>
      <c r="H2196" s="13" t="str">
        <f t="shared" si="137"/>
        <v>BULLISH DIVERGENCE</v>
      </c>
    </row>
    <row r="2197" spans="1:8" ht="13.5" x14ac:dyDescent="0.25">
      <c r="A2197" s="3">
        <v>45204</v>
      </c>
      <c r="B2197" s="2">
        <v>2.06</v>
      </c>
      <c r="C2197" s="2">
        <v>2.06</v>
      </c>
      <c r="D2197" s="2">
        <v>12691</v>
      </c>
      <c r="E2197" s="2">
        <f t="shared" si="136"/>
        <v>63612495</v>
      </c>
      <c r="F2197" s="13" t="str">
        <f t="shared" si="139"/>
        <v>BULLISH</v>
      </c>
      <c r="G2197" s="13" t="str">
        <f t="shared" si="138"/>
        <v>NEUTRAL</v>
      </c>
      <c r="H2197" s="13" t="str">
        <f t="shared" si="137"/>
        <v>CONFIRMED BULLISH</v>
      </c>
    </row>
    <row r="2198" spans="1:8" ht="13.5" x14ac:dyDescent="0.25">
      <c r="A2198" s="3">
        <v>45205</v>
      </c>
      <c r="B2198" s="2">
        <v>2.06</v>
      </c>
      <c r="C2198" s="2">
        <v>2.06</v>
      </c>
      <c r="D2198" s="2">
        <v>12724</v>
      </c>
      <c r="E2198" s="2">
        <f t="shared" si="136"/>
        <v>63612495</v>
      </c>
      <c r="F2198" s="13" t="str">
        <f t="shared" si="139"/>
        <v>NEUTRAL</v>
      </c>
      <c r="G2198" s="13" t="str">
        <f t="shared" si="138"/>
        <v>NEUTRAL</v>
      </c>
      <c r="H2198" s="13" t="str">
        <f t="shared" si="137"/>
        <v>NEUTRAL</v>
      </c>
    </row>
    <row r="2199" spans="1:8" ht="13.5" x14ac:dyDescent="0.25">
      <c r="A2199" s="3">
        <v>45208</v>
      </c>
      <c r="B2199" s="2">
        <v>2.0299999999999998</v>
      </c>
      <c r="C2199" s="2">
        <v>2.0299999999999998</v>
      </c>
      <c r="D2199" s="2">
        <v>46540</v>
      </c>
      <c r="E2199" s="2">
        <f t="shared" si="136"/>
        <v>63565955</v>
      </c>
      <c r="F2199" s="13" t="str">
        <f t="shared" si="139"/>
        <v>BEARISH</v>
      </c>
      <c r="G2199" s="13" t="str">
        <f t="shared" si="138"/>
        <v>NEUTRAL</v>
      </c>
      <c r="H2199" s="13" t="str">
        <f t="shared" si="137"/>
        <v>CONFIRMED BEARISH</v>
      </c>
    </row>
    <row r="2200" spans="1:8" ht="13.5" x14ac:dyDescent="0.25">
      <c r="A2200" s="3">
        <v>45209</v>
      </c>
      <c r="B2200" s="2">
        <v>2.04</v>
      </c>
      <c r="C2200" s="2">
        <v>2.04</v>
      </c>
      <c r="D2200" s="2">
        <v>25113</v>
      </c>
      <c r="E2200" s="2">
        <f t="shared" si="136"/>
        <v>63591068</v>
      </c>
      <c r="F2200" s="13" t="str">
        <f t="shared" si="139"/>
        <v>BEARISH</v>
      </c>
      <c r="G2200" s="13" t="str">
        <f t="shared" si="138"/>
        <v>NEUTRAL</v>
      </c>
      <c r="H2200" s="13" t="str">
        <f t="shared" si="137"/>
        <v>CONFIRMED BEARISH</v>
      </c>
    </row>
    <row r="2201" spans="1:8" ht="13.5" x14ac:dyDescent="0.25">
      <c r="A2201" s="3">
        <v>45210</v>
      </c>
      <c r="B2201" s="2">
        <v>2.0299999999999998</v>
      </c>
      <c r="C2201" s="2">
        <v>2.0299999999999998</v>
      </c>
      <c r="D2201" s="2">
        <v>56332</v>
      </c>
      <c r="E2201" s="2">
        <f t="shared" si="136"/>
        <v>63534736</v>
      </c>
      <c r="F2201" s="13" t="str">
        <f t="shared" si="139"/>
        <v>BEARISH</v>
      </c>
      <c r="G2201" s="13" t="str">
        <f t="shared" si="138"/>
        <v>NEUTRAL</v>
      </c>
      <c r="H2201" s="13" t="str">
        <f t="shared" si="137"/>
        <v>CONFIRMED BEARISH</v>
      </c>
    </row>
    <row r="2202" spans="1:8" ht="13.5" x14ac:dyDescent="0.25">
      <c r="A2202" s="3">
        <v>45211</v>
      </c>
      <c r="B2202" s="2">
        <v>2.02</v>
      </c>
      <c r="C2202" s="2">
        <v>2.02</v>
      </c>
      <c r="D2202" s="2">
        <v>113361</v>
      </c>
      <c r="E2202" s="2">
        <f t="shared" si="136"/>
        <v>63421375</v>
      </c>
      <c r="F2202" s="13" t="str">
        <f t="shared" si="139"/>
        <v>BEARISH</v>
      </c>
      <c r="G2202" s="13" t="str">
        <f t="shared" si="138"/>
        <v>NEUTRAL</v>
      </c>
      <c r="H2202" s="13" t="str">
        <f t="shared" si="137"/>
        <v>CONFIRMED BEARISH</v>
      </c>
    </row>
    <row r="2203" spans="1:8" ht="13.5" x14ac:dyDescent="0.25">
      <c r="A2203" s="3">
        <v>45212</v>
      </c>
      <c r="B2203" s="2">
        <v>2.06</v>
      </c>
      <c r="C2203" s="2">
        <v>2.06</v>
      </c>
      <c r="D2203" s="2">
        <v>36525</v>
      </c>
      <c r="E2203" s="2">
        <f t="shared" si="136"/>
        <v>63457900</v>
      </c>
      <c r="F2203" s="13" t="str">
        <f t="shared" si="139"/>
        <v>BEARISH</v>
      </c>
      <c r="G2203" s="13" t="str">
        <f t="shared" si="138"/>
        <v>NEUTRAL</v>
      </c>
      <c r="H2203" s="13" t="str">
        <f t="shared" si="137"/>
        <v>NEUTRAL</v>
      </c>
    </row>
    <row r="2204" spans="1:8" ht="13.5" x14ac:dyDescent="0.25">
      <c r="A2204" s="3">
        <v>45215</v>
      </c>
      <c r="B2204" s="2">
        <v>2.08</v>
      </c>
      <c r="C2204" s="2">
        <v>2.08</v>
      </c>
      <c r="D2204" s="2">
        <v>51867</v>
      </c>
      <c r="E2204" s="2">
        <f t="shared" si="136"/>
        <v>63509767</v>
      </c>
      <c r="F2204" s="13" t="str">
        <f t="shared" si="139"/>
        <v>BEARISH</v>
      </c>
      <c r="G2204" s="13" t="str">
        <f t="shared" si="138"/>
        <v>NEUTRAL</v>
      </c>
      <c r="H2204" s="13" t="str">
        <f t="shared" si="137"/>
        <v>BEARISH DIVERGENCE</v>
      </c>
    </row>
    <row r="2205" spans="1:8" ht="13.5" x14ac:dyDescent="0.25">
      <c r="A2205" s="3">
        <v>45216</v>
      </c>
      <c r="B2205" s="2">
        <v>2.13</v>
      </c>
      <c r="C2205" s="2">
        <v>2.13</v>
      </c>
      <c r="D2205" s="2">
        <v>36398</v>
      </c>
      <c r="E2205" s="2">
        <f t="shared" si="136"/>
        <v>63546165</v>
      </c>
      <c r="F2205" s="13" t="str">
        <f t="shared" si="139"/>
        <v>BEARISH</v>
      </c>
      <c r="G2205" s="13" t="str">
        <f t="shared" si="138"/>
        <v>NEUTRAL</v>
      </c>
      <c r="H2205" s="13" t="str">
        <f t="shared" si="137"/>
        <v>BEARISH DIVERGENCE</v>
      </c>
    </row>
    <row r="2206" spans="1:8" ht="13.5" x14ac:dyDescent="0.25">
      <c r="A2206" s="3">
        <v>45217</v>
      </c>
      <c r="B2206" s="2">
        <v>2.13</v>
      </c>
      <c r="C2206" s="2">
        <v>2.13</v>
      </c>
      <c r="D2206" s="2">
        <v>1018</v>
      </c>
      <c r="E2206" s="2">
        <f t="shared" si="136"/>
        <v>63546165</v>
      </c>
      <c r="F2206" s="13" t="str">
        <f t="shared" si="139"/>
        <v>BULLISH</v>
      </c>
      <c r="G2206" s="13" t="str">
        <f t="shared" si="138"/>
        <v>NEUTRAL</v>
      </c>
      <c r="H2206" s="13" t="str">
        <f t="shared" si="137"/>
        <v>CONFIRMED BULLISH</v>
      </c>
    </row>
    <row r="2207" spans="1:8" ht="13.5" x14ac:dyDescent="0.25">
      <c r="A2207" s="3">
        <v>45218</v>
      </c>
      <c r="B2207" s="2">
        <v>2.0499999999999998</v>
      </c>
      <c r="C2207" s="2">
        <v>2.0499999999999998</v>
      </c>
      <c r="D2207" s="2">
        <v>88676</v>
      </c>
      <c r="E2207" s="2">
        <f t="shared" si="136"/>
        <v>63457489</v>
      </c>
      <c r="F2207" s="13" t="str">
        <f t="shared" si="139"/>
        <v>BULLISH</v>
      </c>
      <c r="G2207" s="13" t="str">
        <f t="shared" si="138"/>
        <v>NEUTRAL</v>
      </c>
      <c r="H2207" s="13" t="str">
        <f t="shared" si="137"/>
        <v>CONFIRMED BULLISH</v>
      </c>
    </row>
    <row r="2208" spans="1:8" ht="13.5" x14ac:dyDescent="0.25">
      <c r="A2208" s="3">
        <v>45219</v>
      </c>
      <c r="B2208" s="2">
        <v>2.06</v>
      </c>
      <c r="C2208" s="2">
        <v>2.06</v>
      </c>
      <c r="D2208" s="2">
        <v>20097</v>
      </c>
      <c r="E2208" s="2">
        <f t="shared" si="136"/>
        <v>63477586</v>
      </c>
      <c r="F2208" s="13" t="str">
        <f t="shared" si="139"/>
        <v>BULLISH</v>
      </c>
      <c r="G2208" s="13" t="str">
        <f t="shared" si="138"/>
        <v>NEUTRAL</v>
      </c>
      <c r="H2208" s="13" t="str">
        <f t="shared" si="137"/>
        <v>NEUTRAL</v>
      </c>
    </row>
    <row r="2209" spans="1:8" ht="13.5" x14ac:dyDescent="0.25">
      <c r="A2209" s="3">
        <v>45222</v>
      </c>
      <c r="B2209" s="2">
        <v>2.0499999999999998</v>
      </c>
      <c r="C2209" s="2">
        <v>2.0499999999999998</v>
      </c>
      <c r="D2209" s="2">
        <v>5474</v>
      </c>
      <c r="E2209" s="2">
        <f t="shared" si="136"/>
        <v>63472112</v>
      </c>
      <c r="F2209" s="13" t="str">
        <f t="shared" si="139"/>
        <v>BEARISH</v>
      </c>
      <c r="G2209" s="13" t="str">
        <f t="shared" si="138"/>
        <v>NEUTRAL</v>
      </c>
      <c r="H2209" s="13" t="str">
        <f t="shared" si="137"/>
        <v>CONFIRMED BEARISH</v>
      </c>
    </row>
    <row r="2210" spans="1:8" ht="13.5" x14ac:dyDescent="0.25">
      <c r="A2210" s="3">
        <v>45223</v>
      </c>
      <c r="B2210" s="2">
        <v>2.0499999999999998</v>
      </c>
      <c r="C2210" s="2">
        <v>2.0499999999999998</v>
      </c>
      <c r="D2210" s="2">
        <v>22040</v>
      </c>
      <c r="E2210" s="2">
        <f t="shared" si="136"/>
        <v>63472112</v>
      </c>
      <c r="F2210" s="13" t="str">
        <f t="shared" si="139"/>
        <v>BEARISH</v>
      </c>
      <c r="G2210" s="13" t="str">
        <f t="shared" si="138"/>
        <v>NEUTRAL</v>
      </c>
      <c r="H2210" s="13" t="str">
        <f t="shared" si="137"/>
        <v>CONFIRMED BEARISH</v>
      </c>
    </row>
    <row r="2211" spans="1:8" ht="13.5" x14ac:dyDescent="0.25">
      <c r="A2211" s="3">
        <v>45224</v>
      </c>
      <c r="B2211" s="2">
        <v>2.0499999999999998</v>
      </c>
      <c r="C2211" s="2">
        <v>2.0499999999999998</v>
      </c>
      <c r="D2211" s="2">
        <v>10935</v>
      </c>
      <c r="E2211" s="2">
        <f t="shared" si="136"/>
        <v>63472112</v>
      </c>
      <c r="F2211" s="13" t="str">
        <f t="shared" si="139"/>
        <v>BEARISH</v>
      </c>
      <c r="G2211" s="13" t="str">
        <f t="shared" si="138"/>
        <v>NEUTRAL</v>
      </c>
      <c r="H2211" s="13" t="str">
        <f t="shared" si="137"/>
        <v>CONFIRMED BEARISH</v>
      </c>
    </row>
    <row r="2212" spans="1:8" ht="13.5" x14ac:dyDescent="0.25">
      <c r="A2212" s="3">
        <v>45225</v>
      </c>
      <c r="B2212" s="2">
        <v>2.06</v>
      </c>
      <c r="C2212" s="2">
        <v>2.06</v>
      </c>
      <c r="D2212" s="2">
        <v>94232</v>
      </c>
      <c r="E2212" s="2">
        <f t="shared" si="136"/>
        <v>63566344</v>
      </c>
      <c r="F2212" s="13" t="str">
        <f t="shared" si="139"/>
        <v>BULLISH</v>
      </c>
      <c r="G2212" s="13" t="str">
        <f t="shared" si="138"/>
        <v>NEUTRAL</v>
      </c>
      <c r="H2212" s="13" t="str">
        <f t="shared" si="137"/>
        <v>CONFIRMED BULLISH</v>
      </c>
    </row>
    <row r="2213" spans="1:8" ht="13.5" x14ac:dyDescent="0.25">
      <c r="A2213" s="3">
        <v>45226</v>
      </c>
      <c r="B2213" s="2">
        <v>2.0499999999999998</v>
      </c>
      <c r="C2213" s="2">
        <v>2.0499999999999998</v>
      </c>
      <c r="D2213" s="2">
        <v>25538</v>
      </c>
      <c r="E2213" s="2">
        <f t="shared" si="136"/>
        <v>63540806</v>
      </c>
      <c r="F2213" s="13" t="str">
        <f t="shared" si="139"/>
        <v>BULLISH</v>
      </c>
      <c r="G2213" s="13" t="str">
        <f t="shared" si="138"/>
        <v>NEUTRAL</v>
      </c>
      <c r="H2213" s="13" t="str">
        <f t="shared" si="137"/>
        <v>BULLISH DIVERGENCE</v>
      </c>
    </row>
    <row r="2214" spans="1:8" ht="13.5" x14ac:dyDescent="0.25">
      <c r="A2214" s="3">
        <v>45229</v>
      </c>
      <c r="B2214" s="2">
        <v>2.0499999999999998</v>
      </c>
      <c r="C2214" s="2">
        <v>2.0499999999999998</v>
      </c>
      <c r="D2214" s="2">
        <v>70527</v>
      </c>
      <c r="E2214" s="2">
        <f t="shared" si="136"/>
        <v>63540806</v>
      </c>
      <c r="F2214" s="13" t="str">
        <f t="shared" si="139"/>
        <v>BULLISH</v>
      </c>
      <c r="G2214" s="13" t="str">
        <f t="shared" si="138"/>
        <v>NEUTRAL</v>
      </c>
      <c r="H2214" s="13" t="str">
        <f t="shared" si="137"/>
        <v>NEUTRAL</v>
      </c>
    </row>
    <row r="2215" spans="1:8" ht="13.5" x14ac:dyDescent="0.25">
      <c r="A2215" s="3">
        <v>45230</v>
      </c>
      <c r="B2215" s="2">
        <v>2.04</v>
      </c>
      <c r="C2215" s="2">
        <v>2.04</v>
      </c>
      <c r="D2215" s="2">
        <v>191340</v>
      </c>
      <c r="E2215" s="2">
        <f t="shared" si="136"/>
        <v>63349466</v>
      </c>
      <c r="F2215" s="13" t="str">
        <f t="shared" si="139"/>
        <v>BEARISH</v>
      </c>
      <c r="G2215" s="13" t="str">
        <f t="shared" si="138"/>
        <v>NEUTRAL</v>
      </c>
      <c r="H2215" s="13" t="str">
        <f t="shared" si="137"/>
        <v>CONFIRMED BEARISH</v>
      </c>
    </row>
    <row r="2216" spans="1:8" ht="13.5" x14ac:dyDescent="0.25">
      <c r="A2216" s="3">
        <v>45231</v>
      </c>
      <c r="B2216" s="2">
        <v>2.04</v>
      </c>
      <c r="C2216" s="2">
        <v>2.04</v>
      </c>
      <c r="D2216" s="2">
        <v>119425</v>
      </c>
      <c r="E2216" s="2">
        <f t="shared" si="136"/>
        <v>63349466</v>
      </c>
      <c r="F2216" s="13" t="str">
        <f t="shared" si="139"/>
        <v>BEARISH</v>
      </c>
      <c r="G2216" s="13" t="str">
        <f t="shared" si="138"/>
        <v>NEUTRAL</v>
      </c>
      <c r="H2216" s="13" t="str">
        <f t="shared" si="137"/>
        <v>CONFIRMED BEARISH</v>
      </c>
    </row>
    <row r="2217" spans="1:8" ht="13.5" x14ac:dyDescent="0.25">
      <c r="A2217" s="3">
        <v>45232</v>
      </c>
      <c r="B2217" s="2">
        <v>2.04</v>
      </c>
      <c r="C2217" s="2">
        <v>2.04</v>
      </c>
      <c r="D2217" s="2">
        <v>94795</v>
      </c>
      <c r="E2217" s="2">
        <f t="shared" si="136"/>
        <v>63349466</v>
      </c>
      <c r="F2217" s="13" t="str">
        <f t="shared" si="139"/>
        <v>BEARISH</v>
      </c>
      <c r="G2217" s="13" t="str">
        <f t="shared" si="138"/>
        <v>NEUTRAL</v>
      </c>
      <c r="H2217" s="13" t="str">
        <f t="shared" si="137"/>
        <v>CONFIRMED BEARISH</v>
      </c>
    </row>
    <row r="2218" spans="1:8" ht="13.5" x14ac:dyDescent="0.25">
      <c r="A2218" s="3">
        <v>45233</v>
      </c>
      <c r="B2218" s="2">
        <v>2.0299999999999998</v>
      </c>
      <c r="C2218" s="2">
        <v>2.0299999999999998</v>
      </c>
      <c r="D2218" s="2">
        <v>51064</v>
      </c>
      <c r="E2218" s="2">
        <f t="shared" si="136"/>
        <v>63298402</v>
      </c>
      <c r="F2218" s="13" t="str">
        <f t="shared" si="139"/>
        <v>BEARISH</v>
      </c>
      <c r="G2218" s="13" t="str">
        <f t="shared" si="138"/>
        <v>NEUTRAL</v>
      </c>
      <c r="H2218" s="13" t="str">
        <f t="shared" si="137"/>
        <v>CONFIRMED BEARISH</v>
      </c>
    </row>
    <row r="2219" spans="1:8" ht="13.5" x14ac:dyDescent="0.25">
      <c r="A2219" s="3">
        <v>45236</v>
      </c>
      <c r="B2219" s="2">
        <v>2.04</v>
      </c>
      <c r="C2219" s="2">
        <v>2.04</v>
      </c>
      <c r="D2219" s="2">
        <v>62618</v>
      </c>
      <c r="E2219" s="2">
        <f t="shared" si="136"/>
        <v>63361020</v>
      </c>
      <c r="F2219" s="13" t="str">
        <f t="shared" si="139"/>
        <v>BEARISH</v>
      </c>
      <c r="G2219" s="13" t="str">
        <f t="shared" si="138"/>
        <v>NEUTRAL</v>
      </c>
      <c r="H2219" s="13" t="str">
        <f t="shared" si="137"/>
        <v>CONFIRMED BEARISH</v>
      </c>
    </row>
    <row r="2220" spans="1:8" ht="13.5" x14ac:dyDescent="0.25">
      <c r="A2220" s="3">
        <v>45237</v>
      </c>
      <c r="B2220" s="2">
        <v>2.04</v>
      </c>
      <c r="C2220" s="2">
        <v>2.04</v>
      </c>
      <c r="D2220" s="2">
        <v>18470</v>
      </c>
      <c r="E2220" s="2">
        <f t="shared" si="136"/>
        <v>63361020</v>
      </c>
      <c r="F2220" s="13" t="str">
        <f t="shared" si="139"/>
        <v>BULLISH</v>
      </c>
      <c r="G2220" s="13" t="str">
        <f t="shared" si="138"/>
        <v>NEUTRAL</v>
      </c>
      <c r="H2220" s="13" t="str">
        <f t="shared" si="137"/>
        <v>NEUTRAL</v>
      </c>
    </row>
    <row r="2221" spans="1:8" ht="13.5" x14ac:dyDescent="0.25">
      <c r="A2221" s="3">
        <v>45238</v>
      </c>
      <c r="B2221" s="2">
        <v>2.04</v>
      </c>
      <c r="C2221" s="2">
        <v>2.04</v>
      </c>
      <c r="D2221" s="2">
        <v>9673</v>
      </c>
      <c r="E2221" s="2">
        <f t="shared" si="136"/>
        <v>63361020</v>
      </c>
      <c r="F2221" s="13" t="str">
        <f t="shared" si="139"/>
        <v>BULLISH</v>
      </c>
      <c r="G2221" s="13" t="str">
        <f t="shared" si="138"/>
        <v>NEUTRAL</v>
      </c>
      <c r="H2221" s="13" t="str">
        <f t="shared" si="137"/>
        <v>NEUTRAL</v>
      </c>
    </row>
    <row r="2222" spans="1:8" ht="13.5" x14ac:dyDescent="0.25">
      <c r="A2222" s="3">
        <v>45239</v>
      </c>
      <c r="B2222" s="2">
        <v>2.0499999999999998</v>
      </c>
      <c r="C2222" s="2">
        <v>2.0499999999999998</v>
      </c>
      <c r="D2222" s="2">
        <v>26969</v>
      </c>
      <c r="E2222" s="2">
        <f t="shared" si="136"/>
        <v>63387989</v>
      </c>
      <c r="F2222" s="13" t="str">
        <f t="shared" si="139"/>
        <v>BULLISH</v>
      </c>
      <c r="G2222" s="13" t="str">
        <f t="shared" si="138"/>
        <v>NEUTRAL</v>
      </c>
      <c r="H2222" s="13" t="str">
        <f t="shared" si="137"/>
        <v>CONFIRMED BULLISH</v>
      </c>
    </row>
    <row r="2223" spans="1:8" ht="13.5" x14ac:dyDescent="0.25">
      <c r="A2223" s="3">
        <v>45240</v>
      </c>
      <c r="B2223" s="2">
        <v>2.06</v>
      </c>
      <c r="C2223" s="2">
        <v>2.06</v>
      </c>
      <c r="D2223" s="2">
        <v>18698</v>
      </c>
      <c r="E2223" s="2">
        <f t="shared" si="136"/>
        <v>63406687</v>
      </c>
      <c r="F2223" s="13" t="str">
        <f t="shared" si="139"/>
        <v>BULLISH</v>
      </c>
      <c r="G2223" s="13" t="str">
        <f t="shared" si="138"/>
        <v>NEUTRAL</v>
      </c>
      <c r="H2223" s="13" t="str">
        <f t="shared" si="137"/>
        <v>CONFIRMED BULLISH</v>
      </c>
    </row>
    <row r="2224" spans="1:8" ht="13.5" x14ac:dyDescent="0.25">
      <c r="A2224" s="3">
        <v>45243</v>
      </c>
      <c r="B2224" s="2">
        <v>2.09</v>
      </c>
      <c r="C2224" s="2">
        <v>2.09</v>
      </c>
      <c r="D2224" s="2">
        <v>14130</v>
      </c>
      <c r="E2224" s="2">
        <f t="shared" si="136"/>
        <v>63420817</v>
      </c>
      <c r="F2224" s="13" t="str">
        <f t="shared" si="139"/>
        <v>BULLISH</v>
      </c>
      <c r="G2224" s="13" t="str">
        <f t="shared" si="138"/>
        <v>NEUTRAL</v>
      </c>
      <c r="H2224" s="13" t="str">
        <f t="shared" si="137"/>
        <v>CONFIRMED BULLISH</v>
      </c>
    </row>
    <row r="2225" spans="1:8" ht="13.5" x14ac:dyDescent="0.25">
      <c r="A2225" s="3">
        <v>45244</v>
      </c>
      <c r="B2225" s="2">
        <v>2.11</v>
      </c>
      <c r="C2225" s="2">
        <v>2.11</v>
      </c>
      <c r="D2225" s="2">
        <v>32983</v>
      </c>
      <c r="E2225" s="2">
        <f t="shared" si="136"/>
        <v>63453800</v>
      </c>
      <c r="F2225" s="13" t="str">
        <f t="shared" si="139"/>
        <v>BULLISH</v>
      </c>
      <c r="G2225" s="13" t="str">
        <f t="shared" si="138"/>
        <v>NEUTRAL</v>
      </c>
      <c r="H2225" s="13" t="str">
        <f t="shared" si="137"/>
        <v>CONFIRMED BULLISH</v>
      </c>
    </row>
    <row r="2226" spans="1:8" ht="13.5" x14ac:dyDescent="0.25">
      <c r="A2226" s="3">
        <v>45245</v>
      </c>
      <c r="B2226" s="2">
        <v>2.1</v>
      </c>
      <c r="C2226" s="2">
        <v>2.1</v>
      </c>
      <c r="D2226" s="2">
        <v>9544</v>
      </c>
      <c r="E2226" s="2">
        <f t="shared" si="136"/>
        <v>63444256</v>
      </c>
      <c r="F2226" s="13" t="str">
        <f t="shared" si="139"/>
        <v>BULLISH</v>
      </c>
      <c r="G2226" s="13" t="str">
        <f t="shared" si="138"/>
        <v>NEUTRAL</v>
      </c>
      <c r="H2226" s="13" t="str">
        <f t="shared" si="137"/>
        <v>CONFIRMED BULLISH</v>
      </c>
    </row>
    <row r="2227" spans="1:8" ht="13.5" x14ac:dyDescent="0.25">
      <c r="A2227" s="3">
        <v>45246</v>
      </c>
      <c r="B2227" s="2">
        <v>2.08</v>
      </c>
      <c r="C2227" s="2">
        <v>2.08</v>
      </c>
      <c r="D2227" s="2">
        <v>6911</v>
      </c>
      <c r="E2227" s="2">
        <f t="shared" si="136"/>
        <v>63437345</v>
      </c>
      <c r="F2227" s="13" t="str">
        <f t="shared" si="139"/>
        <v>BULLISH</v>
      </c>
      <c r="G2227" s="13" t="str">
        <f t="shared" si="138"/>
        <v>NEUTRAL</v>
      </c>
      <c r="H2227" s="13" t="str">
        <f t="shared" si="137"/>
        <v>CONFIRMED BULLISH</v>
      </c>
    </row>
    <row r="2228" spans="1:8" ht="13.5" x14ac:dyDescent="0.25">
      <c r="A2228" s="3">
        <v>45247</v>
      </c>
      <c r="B2228" s="2">
        <v>2.08</v>
      </c>
      <c r="C2228" s="2">
        <v>2.08</v>
      </c>
      <c r="D2228" s="2">
        <v>10615</v>
      </c>
      <c r="E2228" s="2">
        <f t="shared" si="136"/>
        <v>63437345</v>
      </c>
      <c r="F2228" s="13" t="str">
        <f t="shared" si="139"/>
        <v>BULLISH</v>
      </c>
      <c r="G2228" s="13" t="str">
        <f t="shared" si="138"/>
        <v>NEUTRAL</v>
      </c>
      <c r="H2228" s="13" t="str">
        <f t="shared" si="137"/>
        <v>CONFIRMED BULLISH</v>
      </c>
    </row>
    <row r="2229" spans="1:8" ht="13.5" x14ac:dyDescent="0.25">
      <c r="A2229" s="3">
        <v>45250</v>
      </c>
      <c r="B2229" s="2">
        <v>2.06</v>
      </c>
      <c r="C2229" s="2">
        <v>2.06</v>
      </c>
      <c r="D2229" s="2">
        <v>15087</v>
      </c>
      <c r="E2229" s="2">
        <f t="shared" si="136"/>
        <v>63422258</v>
      </c>
      <c r="F2229" s="13" t="str">
        <f t="shared" si="139"/>
        <v>BULLISH</v>
      </c>
      <c r="G2229" s="13" t="str">
        <f t="shared" si="138"/>
        <v>NEUTRAL</v>
      </c>
      <c r="H2229" s="13" t="str">
        <f t="shared" si="137"/>
        <v>BULLISH DIVERGENCE</v>
      </c>
    </row>
    <row r="2230" spans="1:8" ht="13.5" x14ac:dyDescent="0.25">
      <c r="A2230" s="3">
        <v>45251</v>
      </c>
      <c r="B2230" s="2">
        <v>2.0499999999999998</v>
      </c>
      <c r="C2230" s="2">
        <v>2.0499999999999998</v>
      </c>
      <c r="D2230" s="2">
        <v>21251</v>
      </c>
      <c r="E2230" s="2">
        <f t="shared" si="136"/>
        <v>63401007</v>
      </c>
      <c r="F2230" s="13" t="str">
        <f t="shared" si="139"/>
        <v>BEARISH</v>
      </c>
      <c r="G2230" s="13" t="str">
        <f t="shared" si="138"/>
        <v>NEUTRAL</v>
      </c>
      <c r="H2230" s="13" t="str">
        <f t="shared" si="137"/>
        <v>CONFIRMED BEARISH</v>
      </c>
    </row>
    <row r="2231" spans="1:8" ht="13.5" x14ac:dyDescent="0.25">
      <c r="A2231" s="3">
        <v>45252</v>
      </c>
      <c r="B2231" s="2">
        <v>2.04</v>
      </c>
      <c r="C2231" s="2">
        <v>2.04</v>
      </c>
      <c r="D2231" s="2">
        <v>66511</v>
      </c>
      <c r="E2231" s="2">
        <f t="shared" si="136"/>
        <v>63334496</v>
      </c>
      <c r="F2231" s="13" t="str">
        <f t="shared" si="139"/>
        <v>BEARISH</v>
      </c>
      <c r="G2231" s="13" t="str">
        <f t="shared" si="138"/>
        <v>NEUTRAL</v>
      </c>
      <c r="H2231" s="13" t="str">
        <f t="shared" si="137"/>
        <v>CONFIRMED BEARISH</v>
      </c>
    </row>
    <row r="2232" spans="1:8" ht="13.5" x14ac:dyDescent="0.25">
      <c r="A2232" s="3">
        <v>45253</v>
      </c>
      <c r="B2232" s="2">
        <v>2.02</v>
      </c>
      <c r="C2232" s="2">
        <v>2.02</v>
      </c>
      <c r="D2232" s="2">
        <v>168199</v>
      </c>
      <c r="E2232" s="2">
        <f t="shared" si="136"/>
        <v>63166297</v>
      </c>
      <c r="F2232" s="13" t="str">
        <f t="shared" si="139"/>
        <v>BEARISH</v>
      </c>
      <c r="G2232" s="13" t="str">
        <f t="shared" si="138"/>
        <v>NEUTRAL</v>
      </c>
      <c r="H2232" s="13" t="str">
        <f t="shared" si="137"/>
        <v>CONFIRMED BEARISH</v>
      </c>
    </row>
    <row r="2233" spans="1:8" ht="13.5" x14ac:dyDescent="0.25">
      <c r="A2233" s="3">
        <v>45254</v>
      </c>
      <c r="B2233" s="2">
        <v>2.02</v>
      </c>
      <c r="C2233" s="2">
        <v>2.02</v>
      </c>
      <c r="D2233" s="2">
        <v>15607</v>
      </c>
      <c r="E2233" s="2">
        <f t="shared" si="136"/>
        <v>63166297</v>
      </c>
      <c r="F2233" s="13" t="str">
        <f t="shared" si="139"/>
        <v>BEARISH</v>
      </c>
      <c r="G2233" s="13" t="str">
        <f t="shared" si="138"/>
        <v>NEUTRAL</v>
      </c>
      <c r="H2233" s="13" t="str">
        <f t="shared" si="137"/>
        <v>CONFIRMED BEARISH</v>
      </c>
    </row>
    <row r="2234" spans="1:8" ht="13.5" x14ac:dyDescent="0.25">
      <c r="A2234" s="3">
        <v>45257</v>
      </c>
      <c r="B2234" s="2">
        <v>2.0099999999999998</v>
      </c>
      <c r="C2234" s="2">
        <v>2.0099999999999998</v>
      </c>
      <c r="D2234" s="2">
        <v>82704</v>
      </c>
      <c r="E2234" s="2">
        <f t="shared" si="136"/>
        <v>63083593</v>
      </c>
      <c r="F2234" s="13" t="str">
        <f t="shared" si="139"/>
        <v>BEARISH</v>
      </c>
      <c r="G2234" s="13" t="str">
        <f t="shared" si="138"/>
        <v>NEUTRAL</v>
      </c>
      <c r="H2234" s="13" t="str">
        <f t="shared" si="137"/>
        <v>CONFIRMED BEARISH</v>
      </c>
    </row>
    <row r="2235" spans="1:8" ht="13.5" x14ac:dyDescent="0.25">
      <c r="A2235" s="3">
        <v>45258</v>
      </c>
      <c r="B2235" s="2">
        <v>2.0099999999999998</v>
      </c>
      <c r="C2235" s="2">
        <v>2.0099999999999998</v>
      </c>
      <c r="D2235" s="2">
        <v>124087</v>
      </c>
      <c r="E2235" s="2">
        <f t="shared" si="136"/>
        <v>63083593</v>
      </c>
      <c r="F2235" s="13" t="str">
        <f t="shared" si="139"/>
        <v>BEARISH</v>
      </c>
      <c r="G2235" s="13" t="str">
        <f t="shared" si="138"/>
        <v>NEUTRAL</v>
      </c>
      <c r="H2235" s="13" t="str">
        <f t="shared" si="137"/>
        <v>CONFIRMED BEARISH</v>
      </c>
    </row>
    <row r="2236" spans="1:8" ht="13.5" x14ac:dyDescent="0.25">
      <c r="A2236" s="3">
        <v>45259</v>
      </c>
      <c r="B2236" s="2">
        <v>1.98</v>
      </c>
      <c r="C2236" s="2">
        <v>1.98</v>
      </c>
      <c r="D2236" s="2">
        <v>61885</v>
      </c>
      <c r="E2236" s="2">
        <f t="shared" si="136"/>
        <v>63021708</v>
      </c>
      <c r="F2236" s="13" t="str">
        <f t="shared" si="139"/>
        <v>BEARISH</v>
      </c>
      <c r="G2236" s="13" t="str">
        <f t="shared" si="138"/>
        <v>NEUTRAL</v>
      </c>
      <c r="H2236" s="13" t="str">
        <f t="shared" si="137"/>
        <v>CONFIRMED BEARISH</v>
      </c>
    </row>
    <row r="2237" spans="1:8" ht="13.5" x14ac:dyDescent="0.25">
      <c r="A2237" s="3">
        <v>45260</v>
      </c>
      <c r="B2237" s="2">
        <v>1.95</v>
      </c>
      <c r="C2237" s="2">
        <v>1.95</v>
      </c>
      <c r="D2237" s="2">
        <v>78472</v>
      </c>
      <c r="E2237" s="2">
        <f t="shared" si="136"/>
        <v>62943236</v>
      </c>
      <c r="F2237" s="13" t="str">
        <f t="shared" si="139"/>
        <v>BEARISH</v>
      </c>
      <c r="G2237" s="13" t="str">
        <f t="shared" si="138"/>
        <v>NEUTRAL</v>
      </c>
      <c r="H2237" s="13" t="str">
        <f t="shared" si="137"/>
        <v>CONFIRMED BEARISH</v>
      </c>
    </row>
    <row r="2238" spans="1:8" ht="13.5" x14ac:dyDescent="0.25">
      <c r="A2238" s="3">
        <v>45261</v>
      </c>
      <c r="B2238" s="2">
        <v>1.94</v>
      </c>
      <c r="C2238" s="2">
        <v>1.94</v>
      </c>
      <c r="D2238" s="2">
        <v>14934</v>
      </c>
      <c r="E2238" s="2">
        <f t="shared" si="136"/>
        <v>62928302</v>
      </c>
      <c r="F2238" s="13" t="str">
        <f t="shared" si="139"/>
        <v>BEARISH</v>
      </c>
      <c r="G2238" s="13" t="str">
        <f t="shared" si="138"/>
        <v>NEUTRAL</v>
      </c>
      <c r="H2238" s="13" t="str">
        <f t="shared" si="137"/>
        <v>CONFIRMED BEARISH</v>
      </c>
    </row>
    <row r="2239" spans="1:8" ht="13.5" x14ac:dyDescent="0.25">
      <c r="A2239" s="3">
        <v>45264</v>
      </c>
      <c r="B2239" s="2">
        <v>1.94</v>
      </c>
      <c r="C2239" s="2">
        <v>1.94</v>
      </c>
      <c r="D2239" s="2">
        <v>25724</v>
      </c>
      <c r="E2239" s="2">
        <f t="shared" si="136"/>
        <v>62928302</v>
      </c>
      <c r="F2239" s="13" t="str">
        <f t="shared" si="139"/>
        <v>BEARISH</v>
      </c>
      <c r="G2239" s="13" t="str">
        <f t="shared" si="138"/>
        <v>NEUTRAL</v>
      </c>
      <c r="H2239" s="13" t="str">
        <f t="shared" si="137"/>
        <v>CONFIRMED BEARISH</v>
      </c>
    </row>
    <row r="2240" spans="1:8" ht="13.5" x14ac:dyDescent="0.25">
      <c r="A2240" s="3">
        <v>45265</v>
      </c>
      <c r="B2240" s="2">
        <v>1.92</v>
      </c>
      <c r="C2240" s="2">
        <v>1.92</v>
      </c>
      <c r="D2240" s="2">
        <v>28150</v>
      </c>
      <c r="E2240" s="2">
        <f t="shared" si="136"/>
        <v>62900152</v>
      </c>
      <c r="F2240" s="13" t="str">
        <f t="shared" si="139"/>
        <v>BEARISH</v>
      </c>
      <c r="G2240" s="13" t="str">
        <f t="shared" si="138"/>
        <v>NEUTRAL</v>
      </c>
      <c r="H2240" s="13" t="str">
        <f t="shared" si="137"/>
        <v>CONFIRMED BEARISH</v>
      </c>
    </row>
    <row r="2241" spans="1:8" ht="13.5" x14ac:dyDescent="0.25">
      <c r="A2241" s="3">
        <v>45266</v>
      </c>
      <c r="B2241" s="2">
        <v>1.9</v>
      </c>
      <c r="C2241" s="2">
        <v>1.9</v>
      </c>
      <c r="D2241" s="2">
        <v>33080</v>
      </c>
      <c r="E2241" s="2">
        <f t="shared" si="136"/>
        <v>62867072</v>
      </c>
      <c r="F2241" s="13" t="str">
        <f t="shared" si="139"/>
        <v>BEARISH</v>
      </c>
      <c r="G2241" s="13" t="str">
        <f t="shared" si="138"/>
        <v>NEUTRAL</v>
      </c>
      <c r="H2241" s="13" t="str">
        <f t="shared" si="137"/>
        <v>CONFIRMED BEARISH</v>
      </c>
    </row>
    <row r="2242" spans="1:8" ht="13.5" x14ac:dyDescent="0.25">
      <c r="A2242" s="3">
        <v>45267</v>
      </c>
      <c r="B2242" s="2">
        <v>1.96</v>
      </c>
      <c r="C2242" s="2">
        <v>1.96</v>
      </c>
      <c r="D2242" s="2">
        <v>65936</v>
      </c>
      <c r="E2242" s="2">
        <f t="shared" si="136"/>
        <v>62933008</v>
      </c>
      <c r="F2242" s="13" t="str">
        <f t="shared" si="139"/>
        <v>BEARISH</v>
      </c>
      <c r="G2242" s="13" t="str">
        <f t="shared" si="138"/>
        <v>NEUTRAL</v>
      </c>
      <c r="H2242" s="13" t="str">
        <f t="shared" si="137"/>
        <v>BEARISH DIVERGENCE</v>
      </c>
    </row>
    <row r="2243" spans="1:8" ht="13.5" x14ac:dyDescent="0.25">
      <c r="A2243" s="3">
        <v>45268</v>
      </c>
      <c r="B2243" s="2">
        <v>1.97</v>
      </c>
      <c r="C2243" s="2">
        <v>1.97</v>
      </c>
      <c r="D2243" s="2">
        <v>35512</v>
      </c>
      <c r="E2243" s="2">
        <f t="shared" si="136"/>
        <v>62968520</v>
      </c>
      <c r="F2243" s="13" t="str">
        <f t="shared" si="139"/>
        <v>BULLISH</v>
      </c>
      <c r="G2243" s="13" t="str">
        <f t="shared" si="138"/>
        <v>NEUTRAL</v>
      </c>
      <c r="H2243" s="13" t="str">
        <f t="shared" si="137"/>
        <v>CONFIRMED BULLISH</v>
      </c>
    </row>
    <row r="2244" spans="1:8" ht="13.5" x14ac:dyDescent="0.25">
      <c r="A2244" s="3">
        <v>45271</v>
      </c>
      <c r="B2244" s="2">
        <v>1.95</v>
      </c>
      <c r="C2244" s="2">
        <v>1.95</v>
      </c>
      <c r="D2244" s="2">
        <v>48097</v>
      </c>
      <c r="E2244" s="2">
        <f t="shared" ref="E2244:E2307" si="140">IF(B2244&gt;B2243, E2243+D2244, IF(B2244&lt;B2243, E2243-D2244, E2243))</f>
        <v>62920423</v>
      </c>
      <c r="F2244" s="13" t="str">
        <f t="shared" si="139"/>
        <v>BEARISH</v>
      </c>
      <c r="G2244" s="13" t="str">
        <f t="shared" si="138"/>
        <v>NEUTRAL</v>
      </c>
      <c r="H2244" s="13" t="str">
        <f t="shared" si="137"/>
        <v>BEARISH DIVERGENCE</v>
      </c>
    </row>
    <row r="2245" spans="1:8" ht="13.5" x14ac:dyDescent="0.25">
      <c r="A2245" s="3">
        <v>45272</v>
      </c>
      <c r="B2245" s="2">
        <v>1.96</v>
      </c>
      <c r="C2245" s="2">
        <v>1.96</v>
      </c>
      <c r="D2245" s="2">
        <v>11414</v>
      </c>
      <c r="E2245" s="2">
        <f t="shared" si="140"/>
        <v>62931837</v>
      </c>
      <c r="F2245" s="13" t="str">
        <f t="shared" si="139"/>
        <v>BULLISH</v>
      </c>
      <c r="G2245" s="13" t="str">
        <f t="shared" si="138"/>
        <v>NEUTRAL</v>
      </c>
      <c r="H2245" s="13" t="str">
        <f t="shared" si="137"/>
        <v>CONFIRMED BULLISH</v>
      </c>
    </row>
    <row r="2246" spans="1:8" ht="13.5" x14ac:dyDescent="0.25">
      <c r="A2246" s="3">
        <v>45273</v>
      </c>
      <c r="B2246" s="2">
        <v>1.93</v>
      </c>
      <c r="C2246" s="2">
        <v>1.93</v>
      </c>
      <c r="D2246" s="2">
        <v>17252</v>
      </c>
      <c r="E2246" s="2">
        <f t="shared" si="140"/>
        <v>62914585</v>
      </c>
      <c r="F2246" s="13" t="str">
        <f t="shared" si="139"/>
        <v>BULLISH</v>
      </c>
      <c r="G2246" s="13" t="str">
        <f t="shared" si="138"/>
        <v>NEUTRAL</v>
      </c>
      <c r="H2246" s="13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v>45274</v>
      </c>
      <c r="B2247" s="2">
        <v>1.92</v>
      </c>
      <c r="C2247" s="2">
        <v>1.92</v>
      </c>
      <c r="D2247" s="2">
        <v>56856</v>
      </c>
      <c r="E2247" s="2">
        <f t="shared" si="140"/>
        <v>62857729</v>
      </c>
      <c r="F2247" s="13" t="str">
        <f t="shared" si="139"/>
        <v>BEARISH</v>
      </c>
      <c r="G2247" s="13" t="str">
        <f t="shared" ref="G2247:G2310" si="142">IF((E2247-E2242)/E2242 &gt; 0.02, "STRONG",
 IF((E2247-E2242)/E2242 &lt; -0.02, "WEAK", "NEUTRAL"))</f>
        <v>NEUTRAL</v>
      </c>
      <c r="H2247" s="13" t="str">
        <f t="shared" si="141"/>
        <v>CONFIRMED BEARISH</v>
      </c>
    </row>
    <row r="2248" spans="1:8" ht="13.5" x14ac:dyDescent="0.25">
      <c r="A2248" s="3">
        <v>45275</v>
      </c>
      <c r="B2248" s="2">
        <v>1.92</v>
      </c>
      <c r="C2248" s="2">
        <v>1.92</v>
      </c>
      <c r="D2248" s="2">
        <v>42312</v>
      </c>
      <c r="E2248" s="2">
        <f t="shared" si="140"/>
        <v>62857729</v>
      </c>
      <c r="F2248" s="13" t="str">
        <f t="shared" ref="F2248:F2311" si="143">IF(E2248&gt;E2243,"BULLISH",IF(E2248&lt;E2243,"BEARISH","NEUTRAL"))</f>
        <v>BEARISH</v>
      </c>
      <c r="G2248" s="13" t="str">
        <f t="shared" si="142"/>
        <v>NEUTRAL</v>
      </c>
      <c r="H2248" s="13" t="str">
        <f t="shared" si="141"/>
        <v>CONFIRMED BEARISH</v>
      </c>
    </row>
    <row r="2249" spans="1:8" ht="13.5" x14ac:dyDescent="0.25">
      <c r="A2249" s="3">
        <v>45278</v>
      </c>
      <c r="B2249" s="2">
        <v>1.89</v>
      </c>
      <c r="C2249" s="2">
        <v>1.89</v>
      </c>
      <c r="D2249" s="2">
        <v>82587</v>
      </c>
      <c r="E2249" s="2">
        <f t="shared" si="140"/>
        <v>62775142</v>
      </c>
      <c r="F2249" s="13" t="str">
        <f t="shared" si="143"/>
        <v>BEARISH</v>
      </c>
      <c r="G2249" s="13" t="str">
        <f t="shared" si="142"/>
        <v>NEUTRAL</v>
      </c>
      <c r="H2249" s="13" t="str">
        <f t="shared" si="141"/>
        <v>CONFIRMED BEARISH</v>
      </c>
    </row>
    <row r="2250" spans="1:8" ht="13.5" x14ac:dyDescent="0.25">
      <c r="A2250" s="3">
        <v>45279</v>
      </c>
      <c r="B2250" s="2">
        <v>1.88</v>
      </c>
      <c r="C2250" s="2">
        <v>1.88</v>
      </c>
      <c r="D2250" s="2">
        <v>50334</v>
      </c>
      <c r="E2250" s="2">
        <f t="shared" si="140"/>
        <v>62724808</v>
      </c>
      <c r="F2250" s="13" t="str">
        <f t="shared" si="143"/>
        <v>BEARISH</v>
      </c>
      <c r="G2250" s="13" t="str">
        <f t="shared" si="142"/>
        <v>NEUTRAL</v>
      </c>
      <c r="H2250" s="13" t="str">
        <f t="shared" si="141"/>
        <v>CONFIRMED BEARISH</v>
      </c>
    </row>
    <row r="2251" spans="1:8" ht="13.5" x14ac:dyDescent="0.25">
      <c r="A2251" s="3">
        <v>45280</v>
      </c>
      <c r="B2251" s="2">
        <v>1.89</v>
      </c>
      <c r="C2251" s="2">
        <v>1.89</v>
      </c>
      <c r="D2251" s="2">
        <v>70675</v>
      </c>
      <c r="E2251" s="2">
        <f t="shared" si="140"/>
        <v>62795483</v>
      </c>
      <c r="F2251" s="13" t="str">
        <f t="shared" si="143"/>
        <v>BEARISH</v>
      </c>
      <c r="G2251" s="13" t="str">
        <f t="shared" si="142"/>
        <v>NEUTRAL</v>
      </c>
      <c r="H2251" s="13" t="str">
        <f t="shared" si="141"/>
        <v>CONFIRMED BEARISH</v>
      </c>
    </row>
    <row r="2252" spans="1:8" ht="13.5" x14ac:dyDescent="0.25">
      <c r="A2252" s="3">
        <v>45281</v>
      </c>
      <c r="B2252" s="2">
        <v>1.87</v>
      </c>
      <c r="C2252" s="2">
        <v>1.87</v>
      </c>
      <c r="D2252" s="2">
        <v>53067</v>
      </c>
      <c r="E2252" s="2">
        <f t="shared" si="140"/>
        <v>62742416</v>
      </c>
      <c r="F2252" s="13" t="str">
        <f t="shared" si="143"/>
        <v>BEARISH</v>
      </c>
      <c r="G2252" s="13" t="str">
        <f t="shared" si="142"/>
        <v>NEUTRAL</v>
      </c>
      <c r="H2252" s="13" t="str">
        <f t="shared" si="141"/>
        <v>CONFIRMED BEARISH</v>
      </c>
    </row>
    <row r="2253" spans="1:8" ht="13.5" x14ac:dyDescent="0.25">
      <c r="A2253" s="3">
        <v>45282</v>
      </c>
      <c r="B2253" s="2">
        <v>1.86</v>
      </c>
      <c r="C2253" s="2">
        <v>1.86</v>
      </c>
      <c r="D2253" s="2">
        <v>27217</v>
      </c>
      <c r="E2253" s="2">
        <f t="shared" si="140"/>
        <v>62715199</v>
      </c>
      <c r="F2253" s="13" t="str">
        <f t="shared" si="143"/>
        <v>BEARISH</v>
      </c>
      <c r="G2253" s="13" t="str">
        <f t="shared" si="142"/>
        <v>NEUTRAL</v>
      </c>
      <c r="H2253" s="13" t="str">
        <f t="shared" si="141"/>
        <v>CONFIRMED BEARISH</v>
      </c>
    </row>
    <row r="2254" spans="1:8" ht="13.5" x14ac:dyDescent="0.25">
      <c r="A2254" s="3">
        <v>45285</v>
      </c>
      <c r="B2254" s="2">
        <v>1.87</v>
      </c>
      <c r="C2254" s="2">
        <v>1.87</v>
      </c>
      <c r="D2254" s="2">
        <v>1713</v>
      </c>
      <c r="E2254" s="2">
        <f t="shared" si="140"/>
        <v>62716912</v>
      </c>
      <c r="F2254" s="13" t="str">
        <f t="shared" si="143"/>
        <v>BEARISH</v>
      </c>
      <c r="G2254" s="13" t="str">
        <f t="shared" si="142"/>
        <v>NEUTRAL</v>
      </c>
      <c r="H2254" s="13" t="str">
        <f t="shared" si="141"/>
        <v>CONFIRMED BEARISH</v>
      </c>
    </row>
    <row r="2255" spans="1:8" ht="13.5" x14ac:dyDescent="0.25">
      <c r="A2255" s="3">
        <v>45286</v>
      </c>
      <c r="B2255" s="2">
        <v>1.87</v>
      </c>
      <c r="C2255" s="2">
        <v>1.87</v>
      </c>
      <c r="D2255" s="2">
        <v>54765</v>
      </c>
      <c r="E2255" s="2">
        <f t="shared" si="140"/>
        <v>62716912</v>
      </c>
      <c r="F2255" s="13" t="str">
        <f t="shared" si="143"/>
        <v>BEARISH</v>
      </c>
      <c r="G2255" s="13" t="str">
        <f t="shared" si="142"/>
        <v>NEUTRAL</v>
      </c>
      <c r="H2255" s="13" t="str">
        <f t="shared" si="141"/>
        <v>CONFIRMED BEARISH</v>
      </c>
    </row>
    <row r="2256" spans="1:8" ht="13.5" x14ac:dyDescent="0.25">
      <c r="A2256" s="3">
        <v>45287</v>
      </c>
      <c r="B2256" s="2">
        <v>1.9</v>
      </c>
      <c r="C2256" s="2">
        <v>1.9</v>
      </c>
      <c r="D2256" s="2">
        <v>54697</v>
      </c>
      <c r="E2256" s="2">
        <f t="shared" si="140"/>
        <v>62771609</v>
      </c>
      <c r="F2256" s="13" t="str">
        <f t="shared" si="143"/>
        <v>BEARISH</v>
      </c>
      <c r="G2256" s="13" t="str">
        <f t="shared" si="142"/>
        <v>NEUTRAL</v>
      </c>
      <c r="H2256" s="13" t="str">
        <f t="shared" si="141"/>
        <v>BEARISH DIVERGENCE</v>
      </c>
    </row>
    <row r="2257" spans="1:8" ht="13.5" x14ac:dyDescent="0.25">
      <c r="A2257" s="3">
        <v>45288</v>
      </c>
      <c r="B2257" s="2">
        <v>1.96</v>
      </c>
      <c r="C2257" s="2">
        <v>1.96</v>
      </c>
      <c r="D2257" s="2">
        <v>143034</v>
      </c>
      <c r="E2257" s="2">
        <f t="shared" si="140"/>
        <v>62914643</v>
      </c>
      <c r="F2257" s="13" t="str">
        <f t="shared" si="143"/>
        <v>BULLISH</v>
      </c>
      <c r="G2257" s="13" t="str">
        <f t="shared" si="142"/>
        <v>NEUTRAL</v>
      </c>
      <c r="H2257" s="13" t="str">
        <f t="shared" si="141"/>
        <v>CONFIRMED BULLISH</v>
      </c>
    </row>
    <row r="2258" spans="1:8" ht="13.5" x14ac:dyDescent="0.25">
      <c r="A2258" s="3">
        <v>45289</v>
      </c>
      <c r="B2258" s="2">
        <v>1.97</v>
      </c>
      <c r="C2258" s="2">
        <v>1.97</v>
      </c>
      <c r="D2258" s="2">
        <v>244495</v>
      </c>
      <c r="E2258" s="2">
        <f t="shared" si="140"/>
        <v>63159138</v>
      </c>
      <c r="F2258" s="13" t="str">
        <f t="shared" si="143"/>
        <v>BULLISH</v>
      </c>
      <c r="G2258" s="13" t="str">
        <f t="shared" si="142"/>
        <v>NEUTRAL</v>
      </c>
      <c r="H2258" s="13" t="str">
        <f t="shared" si="141"/>
        <v>CONFIRMED BULLISH</v>
      </c>
    </row>
    <row r="2259" spans="1:8" ht="13.5" x14ac:dyDescent="0.25">
      <c r="A2259" s="3">
        <v>45293</v>
      </c>
      <c r="B2259" s="2">
        <v>1.98</v>
      </c>
      <c r="C2259" s="2">
        <v>1.98</v>
      </c>
      <c r="D2259" s="2">
        <v>53132</v>
      </c>
      <c r="E2259" s="2">
        <f t="shared" si="140"/>
        <v>63212270</v>
      </c>
      <c r="F2259" s="13" t="str">
        <f t="shared" si="143"/>
        <v>BULLISH</v>
      </c>
      <c r="G2259" s="13" t="str">
        <f t="shared" si="142"/>
        <v>NEUTRAL</v>
      </c>
      <c r="H2259" s="13" t="str">
        <f t="shared" si="141"/>
        <v>CONFIRMED BULLISH</v>
      </c>
    </row>
    <row r="2260" spans="1:8" ht="13.5" x14ac:dyDescent="0.25">
      <c r="A2260" s="3">
        <v>45294</v>
      </c>
      <c r="B2260" s="2">
        <v>2.02</v>
      </c>
      <c r="C2260" s="2">
        <v>2.02</v>
      </c>
      <c r="D2260" s="2">
        <v>106821</v>
      </c>
      <c r="E2260" s="2">
        <f t="shared" si="140"/>
        <v>63319091</v>
      </c>
      <c r="F2260" s="13" t="str">
        <f t="shared" si="143"/>
        <v>BULLISH</v>
      </c>
      <c r="G2260" s="13" t="str">
        <f t="shared" si="142"/>
        <v>NEUTRAL</v>
      </c>
      <c r="H2260" s="13" t="str">
        <f t="shared" si="141"/>
        <v>CONFIRMED BULLISH</v>
      </c>
    </row>
    <row r="2261" spans="1:8" ht="13.5" x14ac:dyDescent="0.25">
      <c r="A2261" s="3">
        <v>45295</v>
      </c>
      <c r="B2261" s="2">
        <v>2.0099999999999998</v>
      </c>
      <c r="C2261" s="2">
        <v>2.0099999999999998</v>
      </c>
      <c r="D2261" s="2">
        <v>33280</v>
      </c>
      <c r="E2261" s="2">
        <f t="shared" si="140"/>
        <v>63285811</v>
      </c>
      <c r="F2261" s="13" t="str">
        <f t="shared" si="143"/>
        <v>BULLISH</v>
      </c>
      <c r="G2261" s="13" t="str">
        <f t="shared" si="142"/>
        <v>NEUTRAL</v>
      </c>
      <c r="H2261" s="13" t="str">
        <f t="shared" si="141"/>
        <v>CONFIRMED BULLISH</v>
      </c>
    </row>
    <row r="2262" spans="1:8" ht="13.5" x14ac:dyDescent="0.25">
      <c r="A2262" s="3">
        <v>45296</v>
      </c>
      <c r="B2262" s="2">
        <v>1.98</v>
      </c>
      <c r="C2262" s="2">
        <v>1.98</v>
      </c>
      <c r="D2262" s="2">
        <v>10045</v>
      </c>
      <c r="E2262" s="2">
        <f t="shared" si="140"/>
        <v>63275766</v>
      </c>
      <c r="F2262" s="13" t="str">
        <f t="shared" si="143"/>
        <v>BULLISH</v>
      </c>
      <c r="G2262" s="13" t="str">
        <f t="shared" si="142"/>
        <v>NEUTRAL</v>
      </c>
      <c r="H2262" s="13" t="str">
        <f t="shared" si="141"/>
        <v>CONFIRMED BULLISH</v>
      </c>
    </row>
    <row r="2263" spans="1:8" ht="13.5" x14ac:dyDescent="0.25">
      <c r="A2263" s="3">
        <v>45299</v>
      </c>
      <c r="B2263" s="2">
        <v>1.96</v>
      </c>
      <c r="C2263" s="2">
        <v>1.96</v>
      </c>
      <c r="D2263" s="2">
        <v>28378</v>
      </c>
      <c r="E2263" s="2">
        <f t="shared" si="140"/>
        <v>63247388</v>
      </c>
      <c r="F2263" s="13" t="str">
        <f t="shared" si="143"/>
        <v>BULLISH</v>
      </c>
      <c r="G2263" s="13" t="str">
        <f t="shared" si="142"/>
        <v>NEUTRAL</v>
      </c>
      <c r="H2263" s="13" t="str">
        <f t="shared" si="141"/>
        <v>BULLISH DIVERGENCE</v>
      </c>
    </row>
    <row r="2264" spans="1:8" ht="13.5" x14ac:dyDescent="0.25">
      <c r="A2264" s="3">
        <v>45300</v>
      </c>
      <c r="B2264" s="2">
        <v>1.98</v>
      </c>
      <c r="C2264" s="2">
        <v>1.98</v>
      </c>
      <c r="D2264" s="2">
        <v>36729</v>
      </c>
      <c r="E2264" s="2">
        <f t="shared" si="140"/>
        <v>63284117</v>
      </c>
      <c r="F2264" s="13" t="str">
        <f t="shared" si="143"/>
        <v>BULLISH</v>
      </c>
      <c r="G2264" s="13" t="str">
        <f t="shared" si="142"/>
        <v>NEUTRAL</v>
      </c>
      <c r="H2264" s="13" t="str">
        <f t="shared" si="141"/>
        <v>NEUTRAL</v>
      </c>
    </row>
    <row r="2265" spans="1:8" ht="13.5" x14ac:dyDescent="0.25">
      <c r="A2265" s="3">
        <v>45301</v>
      </c>
      <c r="B2265" s="2">
        <v>1.97</v>
      </c>
      <c r="C2265" s="2">
        <v>1.97</v>
      </c>
      <c r="D2265" s="2">
        <v>12991</v>
      </c>
      <c r="E2265" s="2">
        <f t="shared" si="140"/>
        <v>63271126</v>
      </c>
      <c r="F2265" s="13" t="str">
        <f t="shared" si="143"/>
        <v>BEARISH</v>
      </c>
      <c r="G2265" s="13" t="str">
        <f t="shared" si="142"/>
        <v>NEUTRAL</v>
      </c>
      <c r="H2265" s="13" t="str">
        <f t="shared" si="141"/>
        <v>CONFIRMED BEARISH</v>
      </c>
    </row>
    <row r="2266" spans="1:8" ht="13.5" x14ac:dyDescent="0.25">
      <c r="A2266" s="3">
        <v>45302</v>
      </c>
      <c r="B2266" s="2">
        <v>1.93</v>
      </c>
      <c r="C2266" s="2">
        <v>1.93</v>
      </c>
      <c r="D2266" s="2">
        <v>45213</v>
      </c>
      <c r="E2266" s="2">
        <f t="shared" si="140"/>
        <v>63225913</v>
      </c>
      <c r="F2266" s="13" t="str">
        <f t="shared" si="143"/>
        <v>BEARISH</v>
      </c>
      <c r="G2266" s="13" t="str">
        <f t="shared" si="142"/>
        <v>NEUTRAL</v>
      </c>
      <c r="H2266" s="13" t="str">
        <f t="shared" si="141"/>
        <v>CONFIRMED BEARISH</v>
      </c>
    </row>
    <row r="2267" spans="1:8" ht="13.5" x14ac:dyDescent="0.25">
      <c r="A2267" s="3">
        <v>45303</v>
      </c>
      <c r="B2267" s="2">
        <v>1.97</v>
      </c>
      <c r="C2267" s="2">
        <v>1.97</v>
      </c>
      <c r="D2267" s="2">
        <v>33461</v>
      </c>
      <c r="E2267" s="2">
        <f t="shared" si="140"/>
        <v>63259374</v>
      </c>
      <c r="F2267" s="13" t="str">
        <f t="shared" si="143"/>
        <v>BEARISH</v>
      </c>
      <c r="G2267" s="13" t="str">
        <f t="shared" si="142"/>
        <v>NEUTRAL</v>
      </c>
      <c r="H2267" s="13" t="str">
        <f t="shared" si="141"/>
        <v>CONFIRMED BEARISH</v>
      </c>
    </row>
    <row r="2268" spans="1:8" ht="13.5" x14ac:dyDescent="0.25">
      <c r="A2268" s="3">
        <v>45306</v>
      </c>
      <c r="B2268" s="2">
        <v>1.95</v>
      </c>
      <c r="C2268" s="2">
        <v>1.95</v>
      </c>
      <c r="D2268" s="2">
        <v>7377</v>
      </c>
      <c r="E2268" s="2">
        <f t="shared" si="140"/>
        <v>63251997</v>
      </c>
      <c r="F2268" s="13" t="str">
        <f t="shared" si="143"/>
        <v>BULLISH</v>
      </c>
      <c r="G2268" s="13" t="str">
        <f t="shared" si="142"/>
        <v>NEUTRAL</v>
      </c>
      <c r="H2268" s="13" t="str">
        <f t="shared" si="141"/>
        <v>BULLISH DIVERGENCE</v>
      </c>
    </row>
    <row r="2269" spans="1:8" ht="13.5" x14ac:dyDescent="0.25">
      <c r="A2269" s="3">
        <v>45307</v>
      </c>
      <c r="B2269" s="2">
        <v>1.95</v>
      </c>
      <c r="C2269" s="2">
        <v>1.95</v>
      </c>
      <c r="D2269" s="2">
        <v>98390</v>
      </c>
      <c r="E2269" s="2">
        <f t="shared" si="140"/>
        <v>63251997</v>
      </c>
      <c r="F2269" s="13" t="str">
        <f t="shared" si="143"/>
        <v>BEARISH</v>
      </c>
      <c r="G2269" s="13" t="str">
        <f t="shared" si="142"/>
        <v>NEUTRAL</v>
      </c>
      <c r="H2269" s="13" t="str">
        <f t="shared" si="141"/>
        <v>CONFIRMED BEARISH</v>
      </c>
    </row>
    <row r="2270" spans="1:8" ht="13.5" x14ac:dyDescent="0.25">
      <c r="A2270" s="3">
        <v>45308</v>
      </c>
      <c r="B2270" s="2">
        <v>1.92</v>
      </c>
      <c r="C2270" s="2">
        <v>1.92</v>
      </c>
      <c r="D2270" s="2">
        <v>25254</v>
      </c>
      <c r="E2270" s="2">
        <f t="shared" si="140"/>
        <v>63226743</v>
      </c>
      <c r="F2270" s="13" t="str">
        <f t="shared" si="143"/>
        <v>BEARISH</v>
      </c>
      <c r="G2270" s="13" t="str">
        <f t="shared" si="142"/>
        <v>NEUTRAL</v>
      </c>
      <c r="H2270" s="13" t="str">
        <f t="shared" si="141"/>
        <v>CONFIRMED BEARISH</v>
      </c>
    </row>
    <row r="2271" spans="1:8" ht="13.5" x14ac:dyDescent="0.25">
      <c r="A2271" s="3">
        <v>45309</v>
      </c>
      <c r="B2271" s="2">
        <v>1.93</v>
      </c>
      <c r="C2271" s="2">
        <v>1.93</v>
      </c>
      <c r="D2271" s="2">
        <v>24613</v>
      </c>
      <c r="E2271" s="2">
        <f t="shared" si="140"/>
        <v>63251356</v>
      </c>
      <c r="F2271" s="13" t="str">
        <f t="shared" si="143"/>
        <v>BULLISH</v>
      </c>
      <c r="G2271" s="13" t="str">
        <f t="shared" si="142"/>
        <v>NEUTRAL</v>
      </c>
      <c r="H2271" s="13" t="str">
        <f t="shared" si="141"/>
        <v>NEUTRAL</v>
      </c>
    </row>
    <row r="2272" spans="1:8" ht="13.5" x14ac:dyDescent="0.25">
      <c r="A2272" s="3">
        <v>45310</v>
      </c>
      <c r="B2272" s="2">
        <v>1.94</v>
      </c>
      <c r="C2272" s="2">
        <v>1.94</v>
      </c>
      <c r="D2272" s="2">
        <v>50905</v>
      </c>
      <c r="E2272" s="2">
        <f t="shared" si="140"/>
        <v>63302261</v>
      </c>
      <c r="F2272" s="13" t="str">
        <f t="shared" si="143"/>
        <v>BULLISH</v>
      </c>
      <c r="G2272" s="13" t="str">
        <f t="shared" si="142"/>
        <v>NEUTRAL</v>
      </c>
      <c r="H2272" s="13" t="str">
        <f t="shared" si="141"/>
        <v>BULLISH DIVERGENCE</v>
      </c>
    </row>
    <row r="2273" spans="1:8" ht="13.5" x14ac:dyDescent="0.25">
      <c r="A2273" s="3">
        <v>45313</v>
      </c>
      <c r="B2273" s="2">
        <v>1.91</v>
      </c>
      <c r="C2273" s="2">
        <v>1.91</v>
      </c>
      <c r="D2273" s="2">
        <v>40886</v>
      </c>
      <c r="E2273" s="2">
        <f t="shared" si="140"/>
        <v>63261375</v>
      </c>
      <c r="F2273" s="13" t="str">
        <f t="shared" si="143"/>
        <v>BULLISH</v>
      </c>
      <c r="G2273" s="13" t="str">
        <f t="shared" si="142"/>
        <v>NEUTRAL</v>
      </c>
      <c r="H2273" s="13" t="str">
        <f t="shared" si="141"/>
        <v>BULLISH DIVERGENCE</v>
      </c>
    </row>
    <row r="2274" spans="1:8" ht="13.5" x14ac:dyDescent="0.25">
      <c r="A2274" s="3">
        <v>45314</v>
      </c>
      <c r="B2274" s="2">
        <v>1.9</v>
      </c>
      <c r="C2274" s="2">
        <v>1.9</v>
      </c>
      <c r="D2274" s="2">
        <v>85021</v>
      </c>
      <c r="E2274" s="2">
        <f t="shared" si="140"/>
        <v>63176354</v>
      </c>
      <c r="F2274" s="13" t="str">
        <f t="shared" si="143"/>
        <v>BEARISH</v>
      </c>
      <c r="G2274" s="13" t="str">
        <f t="shared" si="142"/>
        <v>NEUTRAL</v>
      </c>
      <c r="H2274" s="13" t="str">
        <f t="shared" si="141"/>
        <v>CONFIRMED BEARISH</v>
      </c>
    </row>
    <row r="2275" spans="1:8" ht="13.5" x14ac:dyDescent="0.25">
      <c r="A2275" s="3">
        <v>45315</v>
      </c>
      <c r="B2275" s="2">
        <v>1.9</v>
      </c>
      <c r="C2275" s="2">
        <v>1.9</v>
      </c>
      <c r="D2275" s="2">
        <v>27285</v>
      </c>
      <c r="E2275" s="2">
        <f t="shared" si="140"/>
        <v>63176354</v>
      </c>
      <c r="F2275" s="13" t="str">
        <f t="shared" si="143"/>
        <v>BEARISH</v>
      </c>
      <c r="G2275" s="13" t="str">
        <f t="shared" si="142"/>
        <v>NEUTRAL</v>
      </c>
      <c r="H2275" s="13" t="str">
        <f t="shared" si="141"/>
        <v>CONFIRMED BEARISH</v>
      </c>
    </row>
    <row r="2276" spans="1:8" ht="13.5" x14ac:dyDescent="0.25">
      <c r="A2276" s="3">
        <v>45316</v>
      </c>
      <c r="B2276" s="2">
        <v>1.88</v>
      </c>
      <c r="C2276" s="2">
        <v>1.88</v>
      </c>
      <c r="D2276" s="2">
        <v>54255</v>
      </c>
      <c r="E2276" s="2">
        <f t="shared" si="140"/>
        <v>63122099</v>
      </c>
      <c r="F2276" s="13" t="str">
        <f t="shared" si="143"/>
        <v>BEARISH</v>
      </c>
      <c r="G2276" s="13" t="str">
        <f t="shared" si="142"/>
        <v>NEUTRAL</v>
      </c>
      <c r="H2276" s="13" t="str">
        <f t="shared" si="141"/>
        <v>CONFIRMED BEARISH</v>
      </c>
    </row>
    <row r="2277" spans="1:8" ht="13.5" x14ac:dyDescent="0.25">
      <c r="A2277" s="3">
        <v>45317</v>
      </c>
      <c r="B2277" s="2">
        <v>1.87</v>
      </c>
      <c r="C2277" s="2">
        <v>1.87</v>
      </c>
      <c r="D2277" s="2">
        <v>22187</v>
      </c>
      <c r="E2277" s="2">
        <f t="shared" si="140"/>
        <v>63099912</v>
      </c>
      <c r="F2277" s="13" t="str">
        <f t="shared" si="143"/>
        <v>BEARISH</v>
      </c>
      <c r="G2277" s="13" t="str">
        <f t="shared" si="142"/>
        <v>NEUTRAL</v>
      </c>
      <c r="H2277" s="13" t="str">
        <f t="shared" si="141"/>
        <v>CONFIRMED BEARISH</v>
      </c>
    </row>
    <row r="2278" spans="1:8" ht="13.5" x14ac:dyDescent="0.25">
      <c r="A2278" s="3">
        <v>45320</v>
      </c>
      <c r="B2278" s="2">
        <v>1.91</v>
      </c>
      <c r="C2278" s="2">
        <v>1.91</v>
      </c>
      <c r="D2278" s="2">
        <v>65729</v>
      </c>
      <c r="E2278" s="2">
        <f t="shared" si="140"/>
        <v>63165641</v>
      </c>
      <c r="F2278" s="13" t="str">
        <f t="shared" si="143"/>
        <v>BEARISH</v>
      </c>
      <c r="G2278" s="13" t="str">
        <f t="shared" si="142"/>
        <v>NEUTRAL</v>
      </c>
      <c r="H2278" s="13" t="str">
        <f t="shared" si="141"/>
        <v>NEUTRAL</v>
      </c>
    </row>
    <row r="2279" spans="1:8" ht="13.5" x14ac:dyDescent="0.25">
      <c r="A2279" s="3">
        <v>45321</v>
      </c>
      <c r="B2279" s="2">
        <v>1.91</v>
      </c>
      <c r="C2279" s="2">
        <v>1.91</v>
      </c>
      <c r="D2279" s="2">
        <v>14109</v>
      </c>
      <c r="E2279" s="2">
        <f t="shared" si="140"/>
        <v>63165641</v>
      </c>
      <c r="F2279" s="13" t="str">
        <f t="shared" si="143"/>
        <v>BEARISH</v>
      </c>
      <c r="G2279" s="13" t="str">
        <f t="shared" si="142"/>
        <v>NEUTRAL</v>
      </c>
      <c r="H2279" s="13" t="str">
        <f t="shared" si="141"/>
        <v>BEARISH DIVERGENCE</v>
      </c>
    </row>
    <row r="2280" spans="1:8" ht="13.5" x14ac:dyDescent="0.25">
      <c r="A2280" s="3">
        <v>45322</v>
      </c>
      <c r="B2280" s="2">
        <v>1.91</v>
      </c>
      <c r="C2280" s="2">
        <v>1.91</v>
      </c>
      <c r="D2280" s="2">
        <v>9543</v>
      </c>
      <c r="E2280" s="2">
        <f t="shared" si="140"/>
        <v>63165641</v>
      </c>
      <c r="F2280" s="13" t="str">
        <f t="shared" si="143"/>
        <v>BEARISH</v>
      </c>
      <c r="G2280" s="13" t="str">
        <f t="shared" si="142"/>
        <v>NEUTRAL</v>
      </c>
      <c r="H2280" s="13" t="str">
        <f t="shared" si="141"/>
        <v>BEARISH DIVERGENCE</v>
      </c>
    </row>
    <row r="2281" spans="1:8" ht="13.5" x14ac:dyDescent="0.25">
      <c r="A2281" s="3">
        <v>45323</v>
      </c>
      <c r="B2281" s="2">
        <v>1.88</v>
      </c>
      <c r="C2281" s="2">
        <v>1.88</v>
      </c>
      <c r="D2281" s="2">
        <v>16273</v>
      </c>
      <c r="E2281" s="2">
        <f t="shared" si="140"/>
        <v>63149368</v>
      </c>
      <c r="F2281" s="13" t="str">
        <f t="shared" si="143"/>
        <v>BULLISH</v>
      </c>
      <c r="G2281" s="13" t="str">
        <f t="shared" si="142"/>
        <v>NEUTRAL</v>
      </c>
      <c r="H2281" s="13" t="str">
        <f t="shared" si="141"/>
        <v>NEUTRAL</v>
      </c>
    </row>
    <row r="2282" spans="1:8" ht="13.5" x14ac:dyDescent="0.25">
      <c r="A2282" s="3">
        <v>45324</v>
      </c>
      <c r="B2282" s="2">
        <v>1.87</v>
      </c>
      <c r="C2282" s="2">
        <v>1.87</v>
      </c>
      <c r="D2282" s="2">
        <v>10317</v>
      </c>
      <c r="E2282" s="2">
        <f t="shared" si="140"/>
        <v>63139051</v>
      </c>
      <c r="F2282" s="13" t="str">
        <f t="shared" si="143"/>
        <v>BULLISH</v>
      </c>
      <c r="G2282" s="13" t="str">
        <f t="shared" si="142"/>
        <v>NEUTRAL</v>
      </c>
      <c r="H2282" s="13" t="str">
        <f t="shared" si="141"/>
        <v>NEUTRAL</v>
      </c>
    </row>
    <row r="2283" spans="1:8" ht="13.5" x14ac:dyDescent="0.25">
      <c r="A2283" s="3">
        <v>45327</v>
      </c>
      <c r="B2283" s="2">
        <v>1.87</v>
      </c>
      <c r="C2283" s="2">
        <v>1.87</v>
      </c>
      <c r="D2283" s="2">
        <v>25340</v>
      </c>
      <c r="E2283" s="2">
        <f t="shared" si="140"/>
        <v>63139051</v>
      </c>
      <c r="F2283" s="13" t="str">
        <f t="shared" si="143"/>
        <v>BEARISH</v>
      </c>
      <c r="G2283" s="13" t="str">
        <f t="shared" si="142"/>
        <v>NEUTRAL</v>
      </c>
      <c r="H2283" s="13" t="str">
        <f t="shared" si="141"/>
        <v>CONFIRMED BEARISH</v>
      </c>
    </row>
    <row r="2284" spans="1:8" ht="13.5" x14ac:dyDescent="0.25">
      <c r="A2284" s="3">
        <v>45328</v>
      </c>
      <c r="B2284" s="2">
        <v>1.86</v>
      </c>
      <c r="C2284" s="2">
        <v>1.86</v>
      </c>
      <c r="D2284" s="2">
        <v>16478</v>
      </c>
      <c r="E2284" s="2">
        <f t="shared" si="140"/>
        <v>63122573</v>
      </c>
      <c r="F2284" s="13" t="str">
        <f t="shared" si="143"/>
        <v>BEARISH</v>
      </c>
      <c r="G2284" s="13" t="str">
        <f t="shared" si="142"/>
        <v>NEUTRAL</v>
      </c>
      <c r="H2284" s="13" t="str">
        <f t="shared" si="141"/>
        <v>CONFIRMED BEARISH</v>
      </c>
    </row>
    <row r="2285" spans="1:8" ht="13.5" x14ac:dyDescent="0.25">
      <c r="A2285" s="3">
        <v>45329</v>
      </c>
      <c r="B2285" s="2">
        <v>1.86</v>
      </c>
      <c r="C2285" s="2">
        <v>1.86</v>
      </c>
      <c r="D2285" s="2">
        <v>18215</v>
      </c>
      <c r="E2285" s="2">
        <f t="shared" si="140"/>
        <v>63122573</v>
      </c>
      <c r="F2285" s="13" t="str">
        <f t="shared" si="143"/>
        <v>BEARISH</v>
      </c>
      <c r="G2285" s="13" t="str">
        <f t="shared" si="142"/>
        <v>NEUTRAL</v>
      </c>
      <c r="H2285" s="13" t="str">
        <f t="shared" si="141"/>
        <v>CONFIRMED BEARISH</v>
      </c>
    </row>
    <row r="2286" spans="1:8" ht="13.5" x14ac:dyDescent="0.25">
      <c r="A2286" s="3">
        <v>45330</v>
      </c>
      <c r="B2286" s="2">
        <v>1.85</v>
      </c>
      <c r="C2286" s="2">
        <v>1.85</v>
      </c>
      <c r="D2286" s="2">
        <v>57935</v>
      </c>
      <c r="E2286" s="2">
        <f t="shared" si="140"/>
        <v>63064638</v>
      </c>
      <c r="F2286" s="13" t="str">
        <f t="shared" si="143"/>
        <v>BEARISH</v>
      </c>
      <c r="G2286" s="13" t="str">
        <f t="shared" si="142"/>
        <v>NEUTRAL</v>
      </c>
      <c r="H2286" s="13" t="str">
        <f t="shared" si="141"/>
        <v>CONFIRMED BEARISH</v>
      </c>
    </row>
    <row r="2287" spans="1:8" ht="13.5" x14ac:dyDescent="0.25">
      <c r="A2287" s="3">
        <v>45331</v>
      </c>
      <c r="B2287" s="2">
        <v>1.85</v>
      </c>
      <c r="C2287" s="2">
        <v>1.85</v>
      </c>
      <c r="D2287" s="2">
        <v>20962</v>
      </c>
      <c r="E2287" s="2">
        <f t="shared" si="140"/>
        <v>63064638</v>
      </c>
      <c r="F2287" s="13" t="str">
        <f t="shared" si="143"/>
        <v>BEARISH</v>
      </c>
      <c r="G2287" s="13" t="str">
        <f t="shared" si="142"/>
        <v>NEUTRAL</v>
      </c>
      <c r="H2287" s="13" t="str">
        <f t="shared" si="141"/>
        <v>CONFIRMED BEARISH</v>
      </c>
    </row>
    <row r="2288" spans="1:8" ht="13.5" x14ac:dyDescent="0.25">
      <c r="A2288" s="3">
        <v>45334</v>
      </c>
      <c r="B2288" s="2">
        <v>1.85</v>
      </c>
      <c r="C2288" s="2">
        <v>1.85</v>
      </c>
      <c r="D2288" s="2">
        <v>26993</v>
      </c>
      <c r="E2288" s="2">
        <f t="shared" si="140"/>
        <v>63064638</v>
      </c>
      <c r="F2288" s="13" t="str">
        <f t="shared" si="143"/>
        <v>BEARISH</v>
      </c>
      <c r="G2288" s="13" t="str">
        <f t="shared" si="142"/>
        <v>NEUTRAL</v>
      </c>
      <c r="H2288" s="13" t="str">
        <f t="shared" si="141"/>
        <v>CONFIRMED BEARISH</v>
      </c>
    </row>
    <row r="2289" spans="1:8" ht="13.5" x14ac:dyDescent="0.25">
      <c r="A2289" s="3">
        <v>45335</v>
      </c>
      <c r="B2289" s="2">
        <v>1.86</v>
      </c>
      <c r="C2289" s="2">
        <v>1.86</v>
      </c>
      <c r="D2289" s="2">
        <v>65411</v>
      </c>
      <c r="E2289" s="2">
        <f t="shared" si="140"/>
        <v>63130049</v>
      </c>
      <c r="F2289" s="13" t="str">
        <f t="shared" si="143"/>
        <v>BULLISH</v>
      </c>
      <c r="G2289" s="13" t="str">
        <f t="shared" si="142"/>
        <v>NEUTRAL</v>
      </c>
      <c r="H2289" s="13" t="str">
        <f t="shared" si="141"/>
        <v>NEUTRAL</v>
      </c>
    </row>
    <row r="2290" spans="1:8" ht="13.5" x14ac:dyDescent="0.25">
      <c r="A2290" s="3">
        <v>45336</v>
      </c>
      <c r="B2290" s="2">
        <v>1.87</v>
      </c>
      <c r="C2290" s="2">
        <v>1.87</v>
      </c>
      <c r="D2290" s="2">
        <v>65642</v>
      </c>
      <c r="E2290" s="2">
        <f t="shared" si="140"/>
        <v>63195691</v>
      </c>
      <c r="F2290" s="13" t="str">
        <f t="shared" si="143"/>
        <v>BULLISH</v>
      </c>
      <c r="G2290" s="13" t="str">
        <f t="shared" si="142"/>
        <v>NEUTRAL</v>
      </c>
      <c r="H2290" s="13" t="str">
        <f t="shared" si="141"/>
        <v>CONFIRMED BULLISH</v>
      </c>
    </row>
    <row r="2291" spans="1:8" ht="13.5" x14ac:dyDescent="0.25">
      <c r="A2291" s="3">
        <v>45337</v>
      </c>
      <c r="B2291" s="2">
        <v>1.89</v>
      </c>
      <c r="C2291" s="2">
        <v>1.89</v>
      </c>
      <c r="D2291" s="2">
        <v>6666</v>
      </c>
      <c r="E2291" s="2">
        <f t="shared" si="140"/>
        <v>63202357</v>
      </c>
      <c r="F2291" s="13" t="str">
        <f t="shared" si="143"/>
        <v>BULLISH</v>
      </c>
      <c r="G2291" s="13" t="str">
        <f t="shared" si="142"/>
        <v>NEUTRAL</v>
      </c>
      <c r="H2291" s="13" t="str">
        <f t="shared" si="141"/>
        <v>CONFIRMED BULLISH</v>
      </c>
    </row>
    <row r="2292" spans="1:8" ht="13.5" x14ac:dyDescent="0.25">
      <c r="A2292" s="3">
        <v>45338</v>
      </c>
      <c r="B2292" s="2">
        <v>1.9</v>
      </c>
      <c r="C2292" s="2">
        <v>1.9</v>
      </c>
      <c r="D2292" s="2">
        <v>2040</v>
      </c>
      <c r="E2292" s="2">
        <f t="shared" si="140"/>
        <v>63204397</v>
      </c>
      <c r="F2292" s="13" t="str">
        <f t="shared" si="143"/>
        <v>BULLISH</v>
      </c>
      <c r="G2292" s="13" t="str">
        <f t="shared" si="142"/>
        <v>NEUTRAL</v>
      </c>
      <c r="H2292" s="13" t="str">
        <f t="shared" si="141"/>
        <v>CONFIRMED BULLISH</v>
      </c>
    </row>
    <row r="2293" spans="1:8" ht="13.5" x14ac:dyDescent="0.25">
      <c r="A2293" s="3">
        <v>45341</v>
      </c>
      <c r="B2293" s="2">
        <v>1.89</v>
      </c>
      <c r="C2293" s="2">
        <v>1.89</v>
      </c>
      <c r="D2293" s="2">
        <v>85151</v>
      </c>
      <c r="E2293" s="2">
        <f t="shared" si="140"/>
        <v>63119246</v>
      </c>
      <c r="F2293" s="13" t="str">
        <f t="shared" si="143"/>
        <v>BULLISH</v>
      </c>
      <c r="G2293" s="13" t="str">
        <f t="shared" si="142"/>
        <v>NEUTRAL</v>
      </c>
      <c r="H2293" s="13" t="str">
        <f t="shared" si="141"/>
        <v>CONFIRMED BULLISH</v>
      </c>
    </row>
    <row r="2294" spans="1:8" ht="13.5" x14ac:dyDescent="0.25">
      <c r="A2294" s="3">
        <v>45342</v>
      </c>
      <c r="B2294" s="2">
        <v>1.87</v>
      </c>
      <c r="C2294" s="2">
        <v>1.87</v>
      </c>
      <c r="D2294" s="2">
        <v>22449</v>
      </c>
      <c r="E2294" s="2">
        <f t="shared" si="140"/>
        <v>63096797</v>
      </c>
      <c r="F2294" s="13" t="str">
        <f t="shared" si="143"/>
        <v>BEARISH</v>
      </c>
      <c r="G2294" s="13" t="str">
        <f t="shared" si="142"/>
        <v>NEUTRAL</v>
      </c>
      <c r="H2294" s="13" t="str">
        <f t="shared" si="141"/>
        <v>BEARISH DIVERGENCE</v>
      </c>
    </row>
    <row r="2295" spans="1:8" ht="13.5" x14ac:dyDescent="0.25">
      <c r="A2295" s="3">
        <v>45343</v>
      </c>
      <c r="B2295" s="2">
        <v>1.92</v>
      </c>
      <c r="C2295" s="2">
        <v>1.92</v>
      </c>
      <c r="D2295" s="2">
        <v>80512</v>
      </c>
      <c r="E2295" s="2">
        <f t="shared" si="140"/>
        <v>63177309</v>
      </c>
      <c r="F2295" s="13" t="str">
        <f t="shared" si="143"/>
        <v>BEARISH</v>
      </c>
      <c r="G2295" s="13" t="str">
        <f t="shared" si="142"/>
        <v>NEUTRAL</v>
      </c>
      <c r="H2295" s="13" t="str">
        <f t="shared" si="141"/>
        <v>BEARISH DIVERGENCE</v>
      </c>
    </row>
    <row r="2296" spans="1:8" ht="13.5" x14ac:dyDescent="0.25">
      <c r="A2296" s="3">
        <v>45344</v>
      </c>
      <c r="B2296" s="2">
        <v>1.95</v>
      </c>
      <c r="C2296" s="2">
        <v>1.95</v>
      </c>
      <c r="D2296" s="2">
        <v>45255</v>
      </c>
      <c r="E2296" s="2">
        <f t="shared" si="140"/>
        <v>63222564</v>
      </c>
      <c r="F2296" s="13" t="str">
        <f t="shared" si="143"/>
        <v>BULLISH</v>
      </c>
      <c r="G2296" s="13" t="str">
        <f t="shared" si="142"/>
        <v>NEUTRAL</v>
      </c>
      <c r="H2296" s="13" t="str">
        <f t="shared" si="141"/>
        <v>CONFIRMED BULLISH</v>
      </c>
    </row>
    <row r="2297" spans="1:8" ht="13.5" x14ac:dyDescent="0.25">
      <c r="A2297" s="3">
        <v>45345</v>
      </c>
      <c r="B2297" s="2">
        <v>1.93</v>
      </c>
      <c r="C2297" s="2">
        <v>1.93</v>
      </c>
      <c r="D2297" s="2">
        <v>47499</v>
      </c>
      <c r="E2297" s="2">
        <f t="shared" si="140"/>
        <v>63175065</v>
      </c>
      <c r="F2297" s="13" t="str">
        <f t="shared" si="143"/>
        <v>BEARISH</v>
      </c>
      <c r="G2297" s="13" t="str">
        <f t="shared" si="142"/>
        <v>NEUTRAL</v>
      </c>
      <c r="H2297" s="13" t="str">
        <f t="shared" si="141"/>
        <v>BEARISH DIVERGENCE</v>
      </c>
    </row>
    <row r="2298" spans="1:8" ht="13.5" x14ac:dyDescent="0.25">
      <c r="A2298" s="3">
        <v>45348</v>
      </c>
      <c r="B2298" s="2">
        <v>1.95</v>
      </c>
      <c r="C2298" s="2">
        <v>1.95</v>
      </c>
      <c r="D2298" s="2">
        <v>59559</v>
      </c>
      <c r="E2298" s="2">
        <f t="shared" si="140"/>
        <v>63234624</v>
      </c>
      <c r="F2298" s="13" t="str">
        <f t="shared" si="143"/>
        <v>BULLISH</v>
      </c>
      <c r="G2298" s="13" t="str">
        <f t="shared" si="142"/>
        <v>NEUTRAL</v>
      </c>
      <c r="H2298" s="13" t="str">
        <f t="shared" si="141"/>
        <v>CONFIRMED BULLISH</v>
      </c>
    </row>
    <row r="2299" spans="1:8" ht="13.5" x14ac:dyDescent="0.25">
      <c r="A2299" s="3">
        <v>45349</v>
      </c>
      <c r="B2299" s="2">
        <v>1.93</v>
      </c>
      <c r="C2299" s="2">
        <v>1.93</v>
      </c>
      <c r="D2299" s="2">
        <v>36367</v>
      </c>
      <c r="E2299" s="2">
        <f t="shared" si="140"/>
        <v>63198257</v>
      </c>
      <c r="F2299" s="13" t="str">
        <f t="shared" si="143"/>
        <v>BULLISH</v>
      </c>
      <c r="G2299" s="13" t="str">
        <f t="shared" si="142"/>
        <v>NEUTRAL</v>
      </c>
      <c r="H2299" s="13" t="str">
        <f t="shared" si="141"/>
        <v>CONFIRMED BULLISH</v>
      </c>
    </row>
    <row r="2300" spans="1:8" ht="13.5" x14ac:dyDescent="0.25">
      <c r="A2300" s="3">
        <v>45350</v>
      </c>
      <c r="B2300" s="2">
        <v>1.98</v>
      </c>
      <c r="C2300" s="2">
        <v>1.98</v>
      </c>
      <c r="D2300" s="2">
        <v>114887</v>
      </c>
      <c r="E2300" s="2">
        <f t="shared" si="140"/>
        <v>63313144</v>
      </c>
      <c r="F2300" s="13" t="str">
        <f t="shared" si="143"/>
        <v>BULLISH</v>
      </c>
      <c r="G2300" s="13" t="str">
        <f t="shared" si="142"/>
        <v>NEUTRAL</v>
      </c>
      <c r="H2300" s="13" t="str">
        <f t="shared" si="141"/>
        <v>CONFIRMED BULLISH</v>
      </c>
    </row>
    <row r="2301" spans="1:8" ht="13.5" x14ac:dyDescent="0.25">
      <c r="A2301" s="3">
        <v>45351</v>
      </c>
      <c r="B2301" s="2">
        <v>1.97</v>
      </c>
      <c r="C2301" s="2">
        <v>1.97</v>
      </c>
      <c r="D2301" s="2">
        <v>194646</v>
      </c>
      <c r="E2301" s="2">
        <f t="shared" si="140"/>
        <v>63118498</v>
      </c>
      <c r="F2301" s="13" t="str">
        <f t="shared" si="143"/>
        <v>BEARISH</v>
      </c>
      <c r="G2301" s="13" t="str">
        <f t="shared" si="142"/>
        <v>NEUTRAL</v>
      </c>
      <c r="H2301" s="13" t="str">
        <f t="shared" si="141"/>
        <v>BEARISH DIVERGENCE</v>
      </c>
    </row>
    <row r="2302" spans="1:8" ht="13.5" x14ac:dyDescent="0.25">
      <c r="A2302" s="3">
        <v>45352</v>
      </c>
      <c r="B2302" s="2">
        <v>1.97</v>
      </c>
      <c r="C2302" s="2">
        <v>1.97</v>
      </c>
      <c r="D2302" s="2">
        <v>92676</v>
      </c>
      <c r="E2302" s="2">
        <f t="shared" si="140"/>
        <v>63118498</v>
      </c>
      <c r="F2302" s="13" t="str">
        <f t="shared" si="143"/>
        <v>BEARISH</v>
      </c>
      <c r="G2302" s="13" t="str">
        <f t="shared" si="142"/>
        <v>NEUTRAL</v>
      </c>
      <c r="H2302" s="13" t="str">
        <f t="shared" si="141"/>
        <v>BEARISH DIVERGENCE</v>
      </c>
    </row>
    <row r="2303" spans="1:8" ht="13.5" x14ac:dyDescent="0.25">
      <c r="A2303" s="3">
        <v>45355</v>
      </c>
      <c r="B2303" s="2">
        <v>1.96</v>
      </c>
      <c r="C2303" s="2">
        <v>1.96</v>
      </c>
      <c r="D2303" s="2">
        <v>17302</v>
      </c>
      <c r="E2303" s="2">
        <f t="shared" si="140"/>
        <v>63101196</v>
      </c>
      <c r="F2303" s="13" t="str">
        <f t="shared" si="143"/>
        <v>BEARISH</v>
      </c>
      <c r="G2303" s="13" t="str">
        <f t="shared" si="142"/>
        <v>NEUTRAL</v>
      </c>
      <c r="H2303" s="13" t="str">
        <f t="shared" si="141"/>
        <v>BEARISH DIVERGENCE</v>
      </c>
    </row>
    <row r="2304" spans="1:8" ht="13.5" x14ac:dyDescent="0.25">
      <c r="A2304" s="3">
        <v>45356</v>
      </c>
      <c r="B2304" s="2">
        <v>1.96</v>
      </c>
      <c r="C2304" s="2">
        <v>1.96</v>
      </c>
      <c r="D2304" s="2">
        <v>45911</v>
      </c>
      <c r="E2304" s="2">
        <f t="shared" si="140"/>
        <v>63101196</v>
      </c>
      <c r="F2304" s="13" t="str">
        <f t="shared" si="143"/>
        <v>BEARISH</v>
      </c>
      <c r="G2304" s="13" t="str">
        <f t="shared" si="142"/>
        <v>NEUTRAL</v>
      </c>
      <c r="H2304" s="13" t="str">
        <f t="shared" si="141"/>
        <v>BEARISH DIVERGENCE</v>
      </c>
    </row>
    <row r="2305" spans="1:8" ht="13.5" x14ac:dyDescent="0.25">
      <c r="A2305" s="3">
        <v>45357</v>
      </c>
      <c r="B2305" s="2">
        <v>1.95</v>
      </c>
      <c r="C2305" s="2">
        <v>1.95</v>
      </c>
      <c r="D2305" s="2">
        <v>87876</v>
      </c>
      <c r="E2305" s="2">
        <f t="shared" si="140"/>
        <v>63013320</v>
      </c>
      <c r="F2305" s="13" t="str">
        <f t="shared" si="143"/>
        <v>BEARISH</v>
      </c>
      <c r="G2305" s="13" t="str">
        <f t="shared" si="142"/>
        <v>NEUTRAL</v>
      </c>
      <c r="H2305" s="13" t="str">
        <f t="shared" si="141"/>
        <v>CONFIRMED BEARISH</v>
      </c>
    </row>
    <row r="2306" spans="1:8" ht="13.5" x14ac:dyDescent="0.25">
      <c r="A2306" s="3">
        <v>45358</v>
      </c>
      <c r="B2306" s="2">
        <v>1.96</v>
      </c>
      <c r="C2306" s="2">
        <v>1.96</v>
      </c>
      <c r="D2306" s="2">
        <v>121835</v>
      </c>
      <c r="E2306" s="2">
        <f t="shared" si="140"/>
        <v>63135155</v>
      </c>
      <c r="F2306" s="13" t="str">
        <f t="shared" si="143"/>
        <v>BULLISH</v>
      </c>
      <c r="G2306" s="13" t="str">
        <f t="shared" si="142"/>
        <v>NEUTRAL</v>
      </c>
      <c r="H2306" s="13" t="str">
        <f t="shared" si="141"/>
        <v>BULLISH DIVERGENCE</v>
      </c>
    </row>
    <row r="2307" spans="1:8" ht="13.5" x14ac:dyDescent="0.25">
      <c r="A2307" s="3">
        <v>45359</v>
      </c>
      <c r="B2307" s="2">
        <v>1.95</v>
      </c>
      <c r="C2307" s="2">
        <v>1.95</v>
      </c>
      <c r="D2307" s="2">
        <v>51806</v>
      </c>
      <c r="E2307" s="2">
        <f t="shared" si="140"/>
        <v>63083349</v>
      </c>
      <c r="F2307" s="13" t="str">
        <f t="shared" si="143"/>
        <v>BEARISH</v>
      </c>
      <c r="G2307" s="13" t="str">
        <f t="shared" si="142"/>
        <v>NEUTRAL</v>
      </c>
      <c r="H2307" s="13" t="str">
        <f t="shared" si="141"/>
        <v>CONFIRMED BEARISH</v>
      </c>
    </row>
    <row r="2308" spans="1:8" ht="13.5" x14ac:dyDescent="0.25">
      <c r="A2308" s="3">
        <v>45362</v>
      </c>
      <c r="B2308" s="2">
        <v>1.98</v>
      </c>
      <c r="C2308" s="2">
        <v>1.98</v>
      </c>
      <c r="D2308" s="2">
        <v>3551</v>
      </c>
      <c r="E2308" s="2">
        <f t="shared" ref="E2308:E2371" si="144">IF(B2308&gt;B2307, E2307+D2308, IF(B2308&lt;B2307, E2307-D2308, E2307))</f>
        <v>63086900</v>
      </c>
      <c r="F2308" s="13" t="str">
        <f t="shared" si="143"/>
        <v>BEARISH</v>
      </c>
      <c r="G2308" s="13" t="str">
        <f t="shared" si="142"/>
        <v>NEUTRAL</v>
      </c>
      <c r="H2308" s="13" t="str">
        <f t="shared" si="141"/>
        <v>BEARISH DIVERGENCE</v>
      </c>
    </row>
    <row r="2309" spans="1:8" ht="13.5" x14ac:dyDescent="0.25">
      <c r="A2309" s="3">
        <v>45363</v>
      </c>
      <c r="B2309" s="2">
        <v>1.96</v>
      </c>
      <c r="C2309" s="2">
        <v>1.96</v>
      </c>
      <c r="D2309" s="2">
        <v>56684</v>
      </c>
      <c r="E2309" s="2">
        <f t="shared" si="144"/>
        <v>63030216</v>
      </c>
      <c r="F2309" s="13" t="str">
        <f t="shared" si="143"/>
        <v>BEARISH</v>
      </c>
      <c r="G2309" s="13" t="str">
        <f t="shared" si="142"/>
        <v>NEUTRAL</v>
      </c>
      <c r="H2309" s="13" t="str">
        <f t="shared" si="141"/>
        <v>NEUTRAL</v>
      </c>
    </row>
    <row r="2310" spans="1:8" ht="13.5" x14ac:dyDescent="0.25">
      <c r="A2310" s="3">
        <v>45364</v>
      </c>
      <c r="B2310" s="2">
        <v>1.95</v>
      </c>
      <c r="C2310" s="2">
        <v>1.95</v>
      </c>
      <c r="D2310" s="2">
        <v>26307</v>
      </c>
      <c r="E2310" s="2">
        <f t="shared" si="144"/>
        <v>63003909</v>
      </c>
      <c r="F2310" s="13" t="str">
        <f t="shared" si="143"/>
        <v>BEARISH</v>
      </c>
      <c r="G2310" s="13" t="str">
        <f t="shared" si="142"/>
        <v>NEUTRAL</v>
      </c>
      <c r="H2310" s="13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v>45365</v>
      </c>
      <c r="B2311" s="2">
        <v>1.95</v>
      </c>
      <c r="C2311" s="2">
        <v>1.95</v>
      </c>
      <c r="D2311" s="2">
        <v>94136</v>
      </c>
      <c r="E2311" s="2">
        <f t="shared" si="144"/>
        <v>63003909</v>
      </c>
      <c r="F2311" s="13" t="str">
        <f t="shared" si="143"/>
        <v>BEARISH</v>
      </c>
      <c r="G2311" s="13" t="str">
        <f t="shared" ref="G2311:G2374" si="146">IF((E2311-E2306)/E2306 &gt; 0.02, "STRONG",
 IF((E2311-E2306)/E2306 &lt; -0.02, "WEAK", "NEUTRAL"))</f>
        <v>NEUTRAL</v>
      </c>
      <c r="H2311" s="13" t="str">
        <f t="shared" si="145"/>
        <v>CONFIRMED BEARISH</v>
      </c>
    </row>
    <row r="2312" spans="1:8" ht="13.5" x14ac:dyDescent="0.25">
      <c r="A2312" s="3">
        <v>45366</v>
      </c>
      <c r="B2312" s="2">
        <v>1.93</v>
      </c>
      <c r="C2312" s="2">
        <v>1.93</v>
      </c>
      <c r="D2312" s="2">
        <v>27045</v>
      </c>
      <c r="E2312" s="2">
        <f t="shared" si="144"/>
        <v>62976864</v>
      </c>
      <c r="F2312" s="13" t="str">
        <f t="shared" ref="F2312:F2375" si="147">IF(E2312&gt;E2307,"BULLISH",IF(E2312&lt;E2307,"BEARISH","NEUTRAL"))</f>
        <v>BEARISH</v>
      </c>
      <c r="G2312" s="13" t="str">
        <f t="shared" si="146"/>
        <v>NEUTRAL</v>
      </c>
      <c r="H2312" s="13" t="str">
        <f t="shared" si="145"/>
        <v>CONFIRMED BEARISH</v>
      </c>
    </row>
    <row r="2313" spans="1:8" ht="13.5" x14ac:dyDescent="0.25">
      <c r="A2313" s="3">
        <v>45369</v>
      </c>
      <c r="B2313" s="2">
        <v>1.93</v>
      </c>
      <c r="C2313" s="2">
        <v>1.93</v>
      </c>
      <c r="D2313" s="2">
        <v>23077</v>
      </c>
      <c r="E2313" s="2">
        <f t="shared" si="144"/>
        <v>62976864</v>
      </c>
      <c r="F2313" s="13" t="str">
        <f t="shared" si="147"/>
        <v>BEARISH</v>
      </c>
      <c r="G2313" s="13" t="str">
        <f t="shared" si="146"/>
        <v>NEUTRAL</v>
      </c>
      <c r="H2313" s="13" t="str">
        <f t="shared" si="145"/>
        <v>CONFIRMED BEARISH</v>
      </c>
    </row>
    <row r="2314" spans="1:8" ht="13.5" x14ac:dyDescent="0.25">
      <c r="A2314" s="3">
        <v>45370</v>
      </c>
      <c r="B2314" s="2">
        <v>1.93</v>
      </c>
      <c r="C2314" s="2">
        <v>1.93</v>
      </c>
      <c r="D2314" s="2">
        <v>55995</v>
      </c>
      <c r="E2314" s="2">
        <f t="shared" si="144"/>
        <v>62976864</v>
      </c>
      <c r="F2314" s="13" t="str">
        <f t="shared" si="147"/>
        <v>BEARISH</v>
      </c>
      <c r="G2314" s="13" t="str">
        <f t="shared" si="146"/>
        <v>NEUTRAL</v>
      </c>
      <c r="H2314" s="13" t="str">
        <f t="shared" si="145"/>
        <v>CONFIRMED BEARISH</v>
      </c>
    </row>
    <row r="2315" spans="1:8" ht="13.5" x14ac:dyDescent="0.25">
      <c r="A2315" s="3">
        <v>45372</v>
      </c>
      <c r="B2315" s="2">
        <v>1.93</v>
      </c>
      <c r="C2315" s="2">
        <v>1.93</v>
      </c>
      <c r="D2315" s="2">
        <v>6576</v>
      </c>
      <c r="E2315" s="2">
        <f t="shared" si="144"/>
        <v>62976864</v>
      </c>
      <c r="F2315" s="13" t="str">
        <f t="shared" si="147"/>
        <v>BEARISH</v>
      </c>
      <c r="G2315" s="13" t="str">
        <f t="shared" si="146"/>
        <v>NEUTRAL</v>
      </c>
      <c r="H2315" s="13" t="str">
        <f t="shared" si="145"/>
        <v>CONFIRMED BEARISH</v>
      </c>
    </row>
    <row r="2316" spans="1:8" ht="13.5" x14ac:dyDescent="0.25">
      <c r="A2316" s="3">
        <v>45373</v>
      </c>
      <c r="B2316" s="2">
        <v>1.9</v>
      </c>
      <c r="C2316" s="2">
        <v>1.9</v>
      </c>
      <c r="D2316" s="2">
        <v>11454</v>
      </c>
      <c r="E2316" s="2">
        <f t="shared" si="144"/>
        <v>62965410</v>
      </c>
      <c r="F2316" s="13" t="str">
        <f t="shared" si="147"/>
        <v>BEARISH</v>
      </c>
      <c r="G2316" s="13" t="str">
        <f t="shared" si="146"/>
        <v>NEUTRAL</v>
      </c>
      <c r="H2316" s="13" t="str">
        <f t="shared" si="145"/>
        <v>CONFIRMED BEARISH</v>
      </c>
    </row>
    <row r="2317" spans="1:8" ht="13.5" x14ac:dyDescent="0.25">
      <c r="A2317" s="3">
        <v>45376</v>
      </c>
      <c r="B2317" s="2">
        <v>1.92</v>
      </c>
      <c r="C2317" s="2">
        <v>1.92</v>
      </c>
      <c r="D2317" s="2">
        <v>21088</v>
      </c>
      <c r="E2317" s="2">
        <f t="shared" si="144"/>
        <v>62986498</v>
      </c>
      <c r="F2317" s="13" t="str">
        <f t="shared" si="147"/>
        <v>BULLISH</v>
      </c>
      <c r="G2317" s="13" t="str">
        <f t="shared" si="146"/>
        <v>NEUTRAL</v>
      </c>
      <c r="H2317" s="13" t="str">
        <f t="shared" si="145"/>
        <v>BULLISH DIVERGENCE</v>
      </c>
    </row>
    <row r="2318" spans="1:8" ht="13.5" x14ac:dyDescent="0.25">
      <c r="A2318" s="3">
        <v>45377</v>
      </c>
      <c r="B2318" s="2">
        <v>1.94</v>
      </c>
      <c r="C2318" s="2">
        <v>1.94</v>
      </c>
      <c r="D2318" s="2">
        <v>32191</v>
      </c>
      <c r="E2318" s="2">
        <f t="shared" si="144"/>
        <v>63018689</v>
      </c>
      <c r="F2318" s="13" t="str">
        <f t="shared" si="147"/>
        <v>BULLISH</v>
      </c>
      <c r="G2318" s="13" t="str">
        <f t="shared" si="146"/>
        <v>NEUTRAL</v>
      </c>
      <c r="H2318" s="13" t="str">
        <f t="shared" si="145"/>
        <v>CONFIRMED BULLISH</v>
      </c>
    </row>
    <row r="2319" spans="1:8" ht="13.5" x14ac:dyDescent="0.25">
      <c r="A2319" s="3">
        <v>45378</v>
      </c>
      <c r="B2319" s="2">
        <v>1.92</v>
      </c>
      <c r="C2319" s="2">
        <v>1.92</v>
      </c>
      <c r="D2319" s="2">
        <v>15409</v>
      </c>
      <c r="E2319" s="2">
        <f t="shared" si="144"/>
        <v>63003280</v>
      </c>
      <c r="F2319" s="13" t="str">
        <f t="shared" si="147"/>
        <v>BULLISH</v>
      </c>
      <c r="G2319" s="13" t="str">
        <f t="shared" si="146"/>
        <v>NEUTRAL</v>
      </c>
      <c r="H2319" s="13" t="str">
        <f t="shared" si="145"/>
        <v>BULLISH DIVERGENCE</v>
      </c>
    </row>
    <row r="2320" spans="1:8" ht="13.5" x14ac:dyDescent="0.25">
      <c r="A2320" s="3">
        <v>45379</v>
      </c>
      <c r="B2320" s="2">
        <v>1.93</v>
      </c>
      <c r="C2320" s="2">
        <v>1.93</v>
      </c>
      <c r="D2320" s="2">
        <v>5181</v>
      </c>
      <c r="E2320" s="2">
        <f t="shared" si="144"/>
        <v>63008461</v>
      </c>
      <c r="F2320" s="13" t="str">
        <f t="shared" si="147"/>
        <v>BULLISH</v>
      </c>
      <c r="G2320" s="13" t="str">
        <f t="shared" si="146"/>
        <v>NEUTRAL</v>
      </c>
      <c r="H2320" s="13" t="str">
        <f t="shared" si="145"/>
        <v>NEUTRAL</v>
      </c>
    </row>
    <row r="2321" spans="1:8" ht="13.5" x14ac:dyDescent="0.25">
      <c r="A2321" s="3">
        <v>45380</v>
      </c>
      <c r="B2321" s="2">
        <v>1.92</v>
      </c>
      <c r="C2321" s="2">
        <v>1.92</v>
      </c>
      <c r="D2321" s="2">
        <v>36206</v>
      </c>
      <c r="E2321" s="2">
        <f t="shared" si="144"/>
        <v>62972255</v>
      </c>
      <c r="F2321" s="13" t="str">
        <f t="shared" si="147"/>
        <v>BULLISH</v>
      </c>
      <c r="G2321" s="13" t="str">
        <f t="shared" si="146"/>
        <v>NEUTRAL</v>
      </c>
      <c r="H2321" s="13" t="str">
        <f t="shared" si="145"/>
        <v>CONFIRMED BULLISH</v>
      </c>
    </row>
    <row r="2322" spans="1:8" ht="13.5" x14ac:dyDescent="0.25">
      <c r="A2322" s="3">
        <v>45383</v>
      </c>
      <c r="B2322" s="2">
        <v>1.9</v>
      </c>
      <c r="C2322" s="2">
        <v>1.9</v>
      </c>
      <c r="D2322" s="2">
        <v>28185</v>
      </c>
      <c r="E2322" s="2">
        <f t="shared" si="144"/>
        <v>62944070</v>
      </c>
      <c r="F2322" s="13" t="str">
        <f t="shared" si="147"/>
        <v>BEARISH</v>
      </c>
      <c r="G2322" s="13" t="str">
        <f t="shared" si="146"/>
        <v>NEUTRAL</v>
      </c>
      <c r="H2322" s="13" t="str">
        <f t="shared" si="145"/>
        <v>CONFIRMED BEARISH</v>
      </c>
    </row>
    <row r="2323" spans="1:8" ht="13.5" x14ac:dyDescent="0.25">
      <c r="A2323" s="3">
        <v>45384</v>
      </c>
      <c r="B2323" s="2">
        <v>1.92</v>
      </c>
      <c r="C2323" s="2">
        <v>1.92</v>
      </c>
      <c r="D2323" s="2">
        <v>29241</v>
      </c>
      <c r="E2323" s="2">
        <f t="shared" si="144"/>
        <v>62973311</v>
      </c>
      <c r="F2323" s="13" t="str">
        <f t="shared" si="147"/>
        <v>BEARISH</v>
      </c>
      <c r="G2323" s="13" t="str">
        <f t="shared" si="146"/>
        <v>NEUTRAL</v>
      </c>
      <c r="H2323" s="13" t="str">
        <f t="shared" si="145"/>
        <v>CONFIRMED BEARISH</v>
      </c>
    </row>
    <row r="2324" spans="1:8" ht="13.5" x14ac:dyDescent="0.25">
      <c r="A2324" s="3">
        <v>45385</v>
      </c>
      <c r="B2324" s="2">
        <v>1.92</v>
      </c>
      <c r="C2324" s="2">
        <v>1.92</v>
      </c>
      <c r="D2324" s="2">
        <v>3202</v>
      </c>
      <c r="E2324" s="2">
        <f t="shared" si="144"/>
        <v>62973311</v>
      </c>
      <c r="F2324" s="13" t="str">
        <f t="shared" si="147"/>
        <v>BEARISH</v>
      </c>
      <c r="G2324" s="13" t="str">
        <f t="shared" si="146"/>
        <v>NEUTRAL</v>
      </c>
      <c r="H2324" s="13" t="str">
        <f t="shared" si="145"/>
        <v>NEUTRAL</v>
      </c>
    </row>
    <row r="2325" spans="1:8" ht="13.5" x14ac:dyDescent="0.25">
      <c r="A2325" s="3">
        <v>45386</v>
      </c>
      <c r="B2325" s="2">
        <v>1.9</v>
      </c>
      <c r="C2325" s="2">
        <v>1.9</v>
      </c>
      <c r="D2325" s="2">
        <v>9465</v>
      </c>
      <c r="E2325" s="2">
        <f t="shared" si="144"/>
        <v>62963846</v>
      </c>
      <c r="F2325" s="13" t="str">
        <f t="shared" si="147"/>
        <v>BEARISH</v>
      </c>
      <c r="G2325" s="13" t="str">
        <f t="shared" si="146"/>
        <v>NEUTRAL</v>
      </c>
      <c r="H2325" s="13" t="str">
        <f t="shared" si="145"/>
        <v>CONFIRMED BEARISH</v>
      </c>
    </row>
    <row r="2326" spans="1:8" ht="13.5" x14ac:dyDescent="0.25">
      <c r="A2326" s="3">
        <v>45387</v>
      </c>
      <c r="B2326" s="2">
        <v>1.9</v>
      </c>
      <c r="C2326" s="2">
        <v>1.9</v>
      </c>
      <c r="D2326" s="2">
        <v>2501</v>
      </c>
      <c r="E2326" s="2">
        <f t="shared" si="144"/>
        <v>62963846</v>
      </c>
      <c r="F2326" s="13" t="str">
        <f t="shared" si="147"/>
        <v>BEARISH</v>
      </c>
      <c r="G2326" s="13" t="str">
        <f t="shared" si="146"/>
        <v>NEUTRAL</v>
      </c>
      <c r="H2326" s="13" t="str">
        <f t="shared" si="145"/>
        <v>CONFIRMED BEARISH</v>
      </c>
    </row>
    <row r="2327" spans="1:8" ht="13.5" x14ac:dyDescent="0.25">
      <c r="A2327" s="3">
        <v>45390</v>
      </c>
      <c r="B2327" s="2">
        <v>1.9</v>
      </c>
      <c r="C2327" s="2">
        <v>1.9</v>
      </c>
      <c r="D2327" s="2">
        <v>37935</v>
      </c>
      <c r="E2327" s="2">
        <f t="shared" si="144"/>
        <v>62963846</v>
      </c>
      <c r="F2327" s="13" t="str">
        <f t="shared" si="147"/>
        <v>BULLISH</v>
      </c>
      <c r="G2327" s="13" t="str">
        <f t="shared" si="146"/>
        <v>NEUTRAL</v>
      </c>
      <c r="H2327" s="13" t="str">
        <f t="shared" si="145"/>
        <v>NEUTRAL</v>
      </c>
    </row>
    <row r="2328" spans="1:8" ht="13.5" x14ac:dyDescent="0.25">
      <c r="A2328" s="3">
        <v>45394</v>
      </c>
      <c r="B2328" s="2">
        <v>1.88</v>
      </c>
      <c r="C2328" s="2">
        <v>1.88</v>
      </c>
      <c r="D2328" s="2">
        <v>17497</v>
      </c>
      <c r="E2328" s="2">
        <f t="shared" si="144"/>
        <v>62946349</v>
      </c>
      <c r="F2328" s="13" t="str">
        <f t="shared" si="147"/>
        <v>BEARISH</v>
      </c>
      <c r="G2328" s="13" t="str">
        <f t="shared" si="146"/>
        <v>NEUTRAL</v>
      </c>
      <c r="H2328" s="13" t="str">
        <f t="shared" si="145"/>
        <v>CONFIRMED BEARISH</v>
      </c>
    </row>
    <row r="2329" spans="1:8" ht="13.5" x14ac:dyDescent="0.25">
      <c r="A2329" s="3">
        <v>45397</v>
      </c>
      <c r="B2329" s="2">
        <v>1.87</v>
      </c>
      <c r="C2329" s="2">
        <v>1.87</v>
      </c>
      <c r="D2329" s="2">
        <v>18497</v>
      </c>
      <c r="E2329" s="2">
        <f t="shared" si="144"/>
        <v>62927852</v>
      </c>
      <c r="F2329" s="13" t="str">
        <f t="shared" si="147"/>
        <v>BEARISH</v>
      </c>
      <c r="G2329" s="13" t="str">
        <f t="shared" si="146"/>
        <v>NEUTRAL</v>
      </c>
      <c r="H2329" s="13" t="str">
        <f t="shared" si="145"/>
        <v>CONFIRMED BEARISH</v>
      </c>
    </row>
    <row r="2330" spans="1:8" ht="13.5" x14ac:dyDescent="0.25">
      <c r="A2330" s="3">
        <v>45398</v>
      </c>
      <c r="B2330" s="2">
        <v>1.89</v>
      </c>
      <c r="C2330" s="2">
        <v>1.89</v>
      </c>
      <c r="D2330" s="2">
        <v>319839</v>
      </c>
      <c r="E2330" s="2">
        <f t="shared" si="144"/>
        <v>63247691</v>
      </c>
      <c r="F2330" s="13" t="str">
        <f t="shared" si="147"/>
        <v>BULLISH</v>
      </c>
      <c r="G2330" s="13" t="str">
        <f t="shared" si="146"/>
        <v>NEUTRAL</v>
      </c>
      <c r="H2330" s="13" t="str">
        <f t="shared" si="145"/>
        <v>BULLISH DIVERGENCE</v>
      </c>
    </row>
    <row r="2331" spans="1:8" ht="13.5" x14ac:dyDescent="0.25">
      <c r="A2331" s="3">
        <v>45399</v>
      </c>
      <c r="B2331" s="2">
        <v>1.88</v>
      </c>
      <c r="C2331" s="2">
        <v>1.88</v>
      </c>
      <c r="D2331" s="2">
        <v>5672</v>
      </c>
      <c r="E2331" s="2">
        <f t="shared" si="144"/>
        <v>63242019</v>
      </c>
      <c r="F2331" s="13" t="str">
        <f t="shared" si="147"/>
        <v>BULLISH</v>
      </c>
      <c r="G2331" s="13" t="str">
        <f t="shared" si="146"/>
        <v>NEUTRAL</v>
      </c>
      <c r="H2331" s="13" t="str">
        <f t="shared" si="145"/>
        <v>BULLISH DIVERGENCE</v>
      </c>
    </row>
    <row r="2332" spans="1:8" ht="13.5" x14ac:dyDescent="0.25">
      <c r="A2332" s="3">
        <v>45400</v>
      </c>
      <c r="B2332" s="2">
        <v>1.87</v>
      </c>
      <c r="C2332" s="2">
        <v>1.87</v>
      </c>
      <c r="D2332" s="2">
        <v>14382</v>
      </c>
      <c r="E2332" s="2">
        <f t="shared" si="144"/>
        <v>63227637</v>
      </c>
      <c r="F2332" s="13" t="str">
        <f t="shared" si="147"/>
        <v>BULLISH</v>
      </c>
      <c r="G2332" s="13" t="str">
        <f t="shared" si="146"/>
        <v>NEUTRAL</v>
      </c>
      <c r="H2332" s="13" t="str">
        <f t="shared" si="145"/>
        <v>BULLISH DIVERGENCE</v>
      </c>
    </row>
    <row r="2333" spans="1:8" ht="13.5" x14ac:dyDescent="0.25">
      <c r="A2333" s="3">
        <v>45401</v>
      </c>
      <c r="B2333" s="2">
        <v>1.86</v>
      </c>
      <c r="C2333" s="2">
        <v>1.86</v>
      </c>
      <c r="D2333" s="2">
        <v>23744</v>
      </c>
      <c r="E2333" s="2">
        <f t="shared" si="144"/>
        <v>63203893</v>
      </c>
      <c r="F2333" s="13" t="str">
        <f t="shared" si="147"/>
        <v>BULLISH</v>
      </c>
      <c r="G2333" s="13" t="str">
        <f t="shared" si="146"/>
        <v>NEUTRAL</v>
      </c>
      <c r="H2333" s="13" t="str">
        <f t="shared" si="145"/>
        <v>BULLISH DIVERGENCE</v>
      </c>
    </row>
    <row r="2334" spans="1:8" ht="13.5" x14ac:dyDescent="0.25">
      <c r="A2334" s="3">
        <v>45404</v>
      </c>
      <c r="B2334" s="2">
        <v>1.88</v>
      </c>
      <c r="C2334" s="2">
        <v>1.88</v>
      </c>
      <c r="D2334" s="2">
        <v>22847</v>
      </c>
      <c r="E2334" s="2">
        <f t="shared" si="144"/>
        <v>63226740</v>
      </c>
      <c r="F2334" s="13" t="str">
        <f t="shared" si="147"/>
        <v>BULLISH</v>
      </c>
      <c r="G2334" s="13" t="str">
        <f t="shared" si="146"/>
        <v>NEUTRAL</v>
      </c>
      <c r="H2334" s="13" t="str">
        <f t="shared" si="145"/>
        <v>CONFIRMED BULLISH</v>
      </c>
    </row>
    <row r="2335" spans="1:8" ht="13.5" x14ac:dyDescent="0.25">
      <c r="A2335" s="3">
        <v>45405</v>
      </c>
      <c r="B2335" s="2">
        <v>1.86</v>
      </c>
      <c r="C2335" s="2">
        <v>1.86</v>
      </c>
      <c r="D2335" s="2">
        <v>11914</v>
      </c>
      <c r="E2335" s="2">
        <f t="shared" si="144"/>
        <v>63214826</v>
      </c>
      <c r="F2335" s="13" t="str">
        <f t="shared" si="147"/>
        <v>BEARISH</v>
      </c>
      <c r="G2335" s="13" t="str">
        <f t="shared" si="146"/>
        <v>NEUTRAL</v>
      </c>
      <c r="H2335" s="13" t="str">
        <f t="shared" si="145"/>
        <v>CONFIRMED BEARISH</v>
      </c>
    </row>
    <row r="2336" spans="1:8" ht="13.5" x14ac:dyDescent="0.25">
      <c r="A2336" s="3">
        <v>45406</v>
      </c>
      <c r="B2336" s="2">
        <v>1.88</v>
      </c>
      <c r="C2336" s="2">
        <v>1.88</v>
      </c>
      <c r="D2336" s="2">
        <v>15103</v>
      </c>
      <c r="E2336" s="2">
        <f t="shared" si="144"/>
        <v>63229929</v>
      </c>
      <c r="F2336" s="13" t="str">
        <f t="shared" si="147"/>
        <v>BEARISH</v>
      </c>
      <c r="G2336" s="13" t="str">
        <f t="shared" si="146"/>
        <v>NEUTRAL</v>
      </c>
      <c r="H2336" s="13" t="str">
        <f t="shared" si="145"/>
        <v>NEUTRAL</v>
      </c>
    </row>
    <row r="2337" spans="1:8" ht="13.5" x14ac:dyDescent="0.25">
      <c r="A2337" s="3">
        <v>45407</v>
      </c>
      <c r="B2337" s="2">
        <v>1.85</v>
      </c>
      <c r="C2337" s="2">
        <v>1.85</v>
      </c>
      <c r="D2337" s="2">
        <v>144206</v>
      </c>
      <c r="E2337" s="2">
        <f t="shared" si="144"/>
        <v>63085723</v>
      </c>
      <c r="F2337" s="13" t="str">
        <f t="shared" si="147"/>
        <v>BEARISH</v>
      </c>
      <c r="G2337" s="13" t="str">
        <f t="shared" si="146"/>
        <v>NEUTRAL</v>
      </c>
      <c r="H2337" s="13" t="str">
        <f t="shared" si="145"/>
        <v>CONFIRMED BEARISH</v>
      </c>
    </row>
    <row r="2338" spans="1:8" ht="13.5" x14ac:dyDescent="0.25">
      <c r="A2338" s="3">
        <v>45408</v>
      </c>
      <c r="B2338" s="2">
        <v>1.85</v>
      </c>
      <c r="C2338" s="2">
        <v>1.85</v>
      </c>
      <c r="D2338" s="2">
        <v>42512</v>
      </c>
      <c r="E2338" s="2">
        <f t="shared" si="144"/>
        <v>63085723</v>
      </c>
      <c r="F2338" s="13" t="str">
        <f t="shared" si="147"/>
        <v>BEARISH</v>
      </c>
      <c r="G2338" s="13" t="str">
        <f t="shared" si="146"/>
        <v>NEUTRAL</v>
      </c>
      <c r="H2338" s="13" t="str">
        <f t="shared" si="145"/>
        <v>CONFIRMED BEARISH</v>
      </c>
    </row>
    <row r="2339" spans="1:8" ht="13.5" x14ac:dyDescent="0.25">
      <c r="A2339" s="3">
        <v>45411</v>
      </c>
      <c r="B2339" s="2">
        <v>1.84</v>
      </c>
      <c r="C2339" s="2">
        <v>1.84</v>
      </c>
      <c r="D2339" s="2">
        <v>17511</v>
      </c>
      <c r="E2339" s="2">
        <f t="shared" si="144"/>
        <v>63068212</v>
      </c>
      <c r="F2339" s="13" t="str">
        <f t="shared" si="147"/>
        <v>BEARISH</v>
      </c>
      <c r="G2339" s="13" t="str">
        <f t="shared" si="146"/>
        <v>NEUTRAL</v>
      </c>
      <c r="H2339" s="13" t="str">
        <f t="shared" si="145"/>
        <v>CONFIRMED BEARISH</v>
      </c>
    </row>
    <row r="2340" spans="1:8" ht="13.5" x14ac:dyDescent="0.25">
      <c r="A2340" s="3">
        <v>45412</v>
      </c>
      <c r="B2340" s="2">
        <v>1.86</v>
      </c>
      <c r="C2340" s="2">
        <v>1.86</v>
      </c>
      <c r="D2340" s="2">
        <v>47614</v>
      </c>
      <c r="E2340" s="2">
        <f t="shared" si="144"/>
        <v>63115826</v>
      </c>
      <c r="F2340" s="13" t="str">
        <f t="shared" si="147"/>
        <v>BEARISH</v>
      </c>
      <c r="G2340" s="13" t="str">
        <f t="shared" si="146"/>
        <v>NEUTRAL</v>
      </c>
      <c r="H2340" s="13" t="str">
        <f t="shared" si="145"/>
        <v>NEUTRAL</v>
      </c>
    </row>
    <row r="2341" spans="1:8" ht="13.5" x14ac:dyDescent="0.25">
      <c r="A2341" s="3">
        <v>45414</v>
      </c>
      <c r="B2341" s="2">
        <v>1.85</v>
      </c>
      <c r="C2341" s="2">
        <v>1.85</v>
      </c>
      <c r="D2341" s="2">
        <v>18698</v>
      </c>
      <c r="E2341" s="2">
        <f t="shared" si="144"/>
        <v>63097128</v>
      </c>
      <c r="F2341" s="13" t="str">
        <f t="shared" si="147"/>
        <v>BEARISH</v>
      </c>
      <c r="G2341" s="13" t="str">
        <f t="shared" si="146"/>
        <v>NEUTRAL</v>
      </c>
      <c r="H2341" s="13" t="str">
        <f t="shared" si="145"/>
        <v>CONFIRMED BEARISH</v>
      </c>
    </row>
    <row r="2342" spans="1:8" ht="13.5" x14ac:dyDescent="0.25">
      <c r="A2342" s="3">
        <v>45415</v>
      </c>
      <c r="B2342" s="2">
        <v>1.92</v>
      </c>
      <c r="C2342" s="2">
        <v>1.92</v>
      </c>
      <c r="D2342" s="2">
        <v>178485</v>
      </c>
      <c r="E2342" s="2">
        <f t="shared" si="144"/>
        <v>63275613</v>
      </c>
      <c r="F2342" s="13" t="str">
        <f t="shared" si="147"/>
        <v>BULLISH</v>
      </c>
      <c r="G2342" s="13" t="str">
        <f t="shared" si="146"/>
        <v>NEUTRAL</v>
      </c>
      <c r="H2342" s="13" t="str">
        <f t="shared" si="145"/>
        <v>CONFIRMED BULLISH</v>
      </c>
    </row>
    <row r="2343" spans="1:8" ht="13.5" x14ac:dyDescent="0.25">
      <c r="A2343" s="3">
        <v>45418</v>
      </c>
      <c r="B2343" s="2">
        <v>1.88</v>
      </c>
      <c r="C2343" s="2">
        <v>1.88</v>
      </c>
      <c r="D2343" s="2">
        <v>15479</v>
      </c>
      <c r="E2343" s="2">
        <f t="shared" si="144"/>
        <v>63260134</v>
      </c>
      <c r="F2343" s="13" t="str">
        <f t="shared" si="147"/>
        <v>BULLISH</v>
      </c>
      <c r="G2343" s="13" t="str">
        <f t="shared" si="146"/>
        <v>NEUTRAL</v>
      </c>
      <c r="H2343" s="13" t="str">
        <f t="shared" si="145"/>
        <v>CONFIRMED BULLISH</v>
      </c>
    </row>
    <row r="2344" spans="1:8" ht="13.5" x14ac:dyDescent="0.25">
      <c r="A2344" s="3">
        <v>45419</v>
      </c>
      <c r="B2344" s="2">
        <v>1.85</v>
      </c>
      <c r="C2344" s="2">
        <v>1.85</v>
      </c>
      <c r="D2344" s="2">
        <v>45254</v>
      </c>
      <c r="E2344" s="2">
        <f t="shared" si="144"/>
        <v>63214880</v>
      </c>
      <c r="F2344" s="13" t="str">
        <f t="shared" si="147"/>
        <v>BULLISH</v>
      </c>
      <c r="G2344" s="13" t="str">
        <f t="shared" si="146"/>
        <v>NEUTRAL</v>
      </c>
      <c r="H2344" s="13" t="str">
        <f t="shared" si="145"/>
        <v>CONFIRMED BULLISH</v>
      </c>
    </row>
    <row r="2345" spans="1:8" ht="13.5" x14ac:dyDescent="0.25">
      <c r="A2345" s="3">
        <v>45420</v>
      </c>
      <c r="B2345" s="2">
        <v>1.83</v>
      </c>
      <c r="C2345" s="2">
        <v>1.83</v>
      </c>
      <c r="D2345" s="2">
        <v>45161</v>
      </c>
      <c r="E2345" s="2">
        <f t="shared" si="144"/>
        <v>63169719</v>
      </c>
      <c r="F2345" s="13" t="str">
        <f t="shared" si="147"/>
        <v>BULLISH</v>
      </c>
      <c r="G2345" s="13" t="str">
        <f t="shared" si="146"/>
        <v>NEUTRAL</v>
      </c>
      <c r="H2345" s="13" t="str">
        <f t="shared" si="145"/>
        <v>BULLISH DIVERGENCE</v>
      </c>
    </row>
    <row r="2346" spans="1:8" ht="13.5" x14ac:dyDescent="0.25">
      <c r="A2346" s="3">
        <v>45421</v>
      </c>
      <c r="B2346" s="2">
        <v>1.85</v>
      </c>
      <c r="C2346" s="2">
        <v>1.85</v>
      </c>
      <c r="D2346" s="2">
        <v>40518</v>
      </c>
      <c r="E2346" s="2">
        <f t="shared" si="144"/>
        <v>63210237</v>
      </c>
      <c r="F2346" s="13" t="str">
        <f t="shared" si="147"/>
        <v>BULLISH</v>
      </c>
      <c r="G2346" s="13" t="str">
        <f t="shared" si="146"/>
        <v>NEUTRAL</v>
      </c>
      <c r="H2346" s="13" t="str">
        <f t="shared" si="145"/>
        <v>NEUTRAL</v>
      </c>
    </row>
    <row r="2347" spans="1:8" ht="13.5" x14ac:dyDescent="0.25">
      <c r="A2347" s="3">
        <v>45422</v>
      </c>
      <c r="B2347" s="2">
        <v>1.85</v>
      </c>
      <c r="C2347" s="2">
        <v>1.85</v>
      </c>
      <c r="D2347" s="2">
        <v>28344</v>
      </c>
      <c r="E2347" s="2">
        <f t="shared" si="144"/>
        <v>63210237</v>
      </c>
      <c r="F2347" s="13" t="str">
        <f t="shared" si="147"/>
        <v>BEARISH</v>
      </c>
      <c r="G2347" s="13" t="str">
        <f t="shared" si="146"/>
        <v>NEUTRAL</v>
      </c>
      <c r="H2347" s="13" t="str">
        <f t="shared" si="145"/>
        <v>CONFIRMED BEARISH</v>
      </c>
    </row>
    <row r="2348" spans="1:8" ht="13.5" x14ac:dyDescent="0.25">
      <c r="A2348" s="3">
        <v>45425</v>
      </c>
      <c r="B2348" s="2">
        <v>1.83</v>
      </c>
      <c r="C2348" s="2">
        <v>1.83</v>
      </c>
      <c r="D2348" s="2">
        <v>37667</v>
      </c>
      <c r="E2348" s="2">
        <f t="shared" si="144"/>
        <v>63172570</v>
      </c>
      <c r="F2348" s="13" t="str">
        <f t="shared" si="147"/>
        <v>BEARISH</v>
      </c>
      <c r="G2348" s="13" t="str">
        <f t="shared" si="146"/>
        <v>NEUTRAL</v>
      </c>
      <c r="H2348" s="13" t="str">
        <f t="shared" si="145"/>
        <v>CONFIRMED BEARISH</v>
      </c>
    </row>
    <row r="2349" spans="1:8" ht="13.5" x14ac:dyDescent="0.25">
      <c r="A2349" s="3">
        <v>45426</v>
      </c>
      <c r="B2349" s="2">
        <v>1.84</v>
      </c>
      <c r="C2349" s="2">
        <v>1.84</v>
      </c>
      <c r="D2349" s="2">
        <v>20575</v>
      </c>
      <c r="E2349" s="2">
        <f t="shared" si="144"/>
        <v>63193145</v>
      </c>
      <c r="F2349" s="13" t="str">
        <f t="shared" si="147"/>
        <v>BEARISH</v>
      </c>
      <c r="G2349" s="13" t="str">
        <f t="shared" si="146"/>
        <v>NEUTRAL</v>
      </c>
      <c r="H2349" s="13" t="str">
        <f t="shared" si="145"/>
        <v>CONFIRMED BEARISH</v>
      </c>
    </row>
    <row r="2350" spans="1:8" ht="13.5" x14ac:dyDescent="0.25">
      <c r="A2350" s="3">
        <v>45427</v>
      </c>
      <c r="B2350" s="2">
        <v>1.83</v>
      </c>
      <c r="C2350" s="2">
        <v>1.83</v>
      </c>
      <c r="D2350" s="2">
        <v>53291</v>
      </c>
      <c r="E2350" s="2">
        <f t="shared" si="144"/>
        <v>63139854</v>
      </c>
      <c r="F2350" s="13" t="str">
        <f t="shared" si="147"/>
        <v>BEARISH</v>
      </c>
      <c r="G2350" s="13" t="str">
        <f t="shared" si="146"/>
        <v>NEUTRAL</v>
      </c>
      <c r="H2350" s="13" t="str">
        <f t="shared" si="145"/>
        <v>NEUTRAL</v>
      </c>
    </row>
    <row r="2351" spans="1:8" ht="13.5" x14ac:dyDescent="0.25">
      <c r="A2351" s="3">
        <v>45428</v>
      </c>
      <c r="B2351" s="2">
        <v>1.83</v>
      </c>
      <c r="C2351" s="2">
        <v>1.83</v>
      </c>
      <c r="D2351" s="2">
        <v>31945</v>
      </c>
      <c r="E2351" s="2">
        <f t="shared" si="144"/>
        <v>63139854</v>
      </c>
      <c r="F2351" s="13" t="str">
        <f t="shared" si="147"/>
        <v>BEARISH</v>
      </c>
      <c r="G2351" s="13" t="str">
        <f t="shared" si="146"/>
        <v>NEUTRAL</v>
      </c>
      <c r="H2351" s="13" t="str">
        <f t="shared" si="145"/>
        <v>CONFIRMED BEARISH</v>
      </c>
    </row>
    <row r="2352" spans="1:8" ht="13.5" x14ac:dyDescent="0.25">
      <c r="A2352" s="3">
        <v>45429</v>
      </c>
      <c r="B2352" s="2">
        <v>1.88</v>
      </c>
      <c r="C2352" s="2">
        <v>1.88</v>
      </c>
      <c r="D2352" s="2">
        <v>92567</v>
      </c>
      <c r="E2352" s="2">
        <f t="shared" si="144"/>
        <v>63232421</v>
      </c>
      <c r="F2352" s="13" t="str">
        <f t="shared" si="147"/>
        <v>BULLISH</v>
      </c>
      <c r="G2352" s="13" t="str">
        <f t="shared" si="146"/>
        <v>NEUTRAL</v>
      </c>
      <c r="H2352" s="13" t="str">
        <f t="shared" si="145"/>
        <v>CONFIRMED BULLISH</v>
      </c>
    </row>
    <row r="2353" spans="1:8" ht="13.5" x14ac:dyDescent="0.25">
      <c r="A2353" s="3">
        <v>45432</v>
      </c>
      <c r="B2353" s="2">
        <v>1.88</v>
      </c>
      <c r="C2353" s="2">
        <v>1.88</v>
      </c>
      <c r="D2353" s="2">
        <v>13563</v>
      </c>
      <c r="E2353" s="2">
        <f t="shared" si="144"/>
        <v>63232421</v>
      </c>
      <c r="F2353" s="13" t="str">
        <f t="shared" si="147"/>
        <v>BULLISH</v>
      </c>
      <c r="G2353" s="13" t="str">
        <f t="shared" si="146"/>
        <v>NEUTRAL</v>
      </c>
      <c r="H2353" s="13" t="str">
        <f t="shared" si="145"/>
        <v>CONFIRMED BULLISH</v>
      </c>
    </row>
    <row r="2354" spans="1:8" ht="13.5" x14ac:dyDescent="0.25">
      <c r="A2354" s="3">
        <v>45433</v>
      </c>
      <c r="B2354" s="2">
        <v>1.86</v>
      </c>
      <c r="C2354" s="2">
        <v>1.86</v>
      </c>
      <c r="D2354" s="2">
        <v>40717</v>
      </c>
      <c r="E2354" s="2">
        <f t="shared" si="144"/>
        <v>63191704</v>
      </c>
      <c r="F2354" s="13" t="str">
        <f t="shared" si="147"/>
        <v>BEARISH</v>
      </c>
      <c r="G2354" s="13" t="str">
        <f t="shared" si="146"/>
        <v>NEUTRAL</v>
      </c>
      <c r="H2354" s="13" t="str">
        <f t="shared" si="145"/>
        <v>BEARISH DIVERGENCE</v>
      </c>
    </row>
    <row r="2355" spans="1:8" ht="13.5" x14ac:dyDescent="0.25">
      <c r="A2355" s="3">
        <v>45434</v>
      </c>
      <c r="B2355" s="2">
        <v>1.87</v>
      </c>
      <c r="C2355" s="2">
        <v>1.87</v>
      </c>
      <c r="D2355" s="2">
        <v>14219</v>
      </c>
      <c r="E2355" s="2">
        <f t="shared" si="144"/>
        <v>63205923</v>
      </c>
      <c r="F2355" s="13" t="str">
        <f t="shared" si="147"/>
        <v>BULLISH</v>
      </c>
      <c r="G2355" s="13" t="str">
        <f t="shared" si="146"/>
        <v>NEUTRAL</v>
      </c>
      <c r="H2355" s="13" t="str">
        <f t="shared" si="145"/>
        <v>CONFIRMED BULLISH</v>
      </c>
    </row>
    <row r="2356" spans="1:8" ht="13.5" x14ac:dyDescent="0.25">
      <c r="A2356" s="3">
        <v>45435</v>
      </c>
      <c r="B2356" s="2">
        <v>1.87</v>
      </c>
      <c r="C2356" s="2">
        <v>1.87</v>
      </c>
      <c r="D2356" s="2">
        <v>12327</v>
      </c>
      <c r="E2356" s="2">
        <f t="shared" si="144"/>
        <v>63205923</v>
      </c>
      <c r="F2356" s="13" t="str">
        <f t="shared" si="147"/>
        <v>BULLISH</v>
      </c>
      <c r="G2356" s="13" t="str">
        <f t="shared" si="146"/>
        <v>NEUTRAL</v>
      </c>
      <c r="H2356" s="13" t="str">
        <f t="shared" si="145"/>
        <v>CONFIRMED BULLISH</v>
      </c>
    </row>
    <row r="2357" spans="1:8" ht="13.5" x14ac:dyDescent="0.25">
      <c r="A2357" s="3">
        <v>45436</v>
      </c>
      <c r="B2357" s="2">
        <v>1.95</v>
      </c>
      <c r="C2357" s="2">
        <v>1.95</v>
      </c>
      <c r="D2357" s="2">
        <v>556760</v>
      </c>
      <c r="E2357" s="2">
        <f t="shared" si="144"/>
        <v>63762683</v>
      </c>
      <c r="F2357" s="13" t="str">
        <f t="shared" si="147"/>
        <v>BULLISH</v>
      </c>
      <c r="G2357" s="13" t="str">
        <f t="shared" si="146"/>
        <v>NEUTRAL</v>
      </c>
      <c r="H2357" s="13" t="str">
        <f t="shared" si="145"/>
        <v>CONFIRMED BULLISH</v>
      </c>
    </row>
    <row r="2358" spans="1:8" ht="13.5" x14ac:dyDescent="0.25">
      <c r="A2358" s="3">
        <v>45439</v>
      </c>
      <c r="B2358" s="2">
        <v>1.96</v>
      </c>
      <c r="C2358" s="2">
        <v>1.96</v>
      </c>
      <c r="D2358" s="2">
        <v>558151</v>
      </c>
      <c r="E2358" s="2">
        <f t="shared" si="144"/>
        <v>64320834</v>
      </c>
      <c r="F2358" s="13" t="str">
        <f t="shared" si="147"/>
        <v>BULLISH</v>
      </c>
      <c r="G2358" s="13" t="str">
        <f t="shared" si="146"/>
        <v>NEUTRAL</v>
      </c>
      <c r="H2358" s="13" t="str">
        <f t="shared" si="145"/>
        <v>CONFIRMED BULLISH</v>
      </c>
    </row>
    <row r="2359" spans="1:8" ht="13.5" x14ac:dyDescent="0.25">
      <c r="A2359" s="3">
        <v>45440</v>
      </c>
      <c r="B2359" s="2">
        <v>1.95</v>
      </c>
      <c r="C2359" s="2">
        <v>1.95</v>
      </c>
      <c r="D2359" s="2">
        <v>177678</v>
      </c>
      <c r="E2359" s="2">
        <f t="shared" si="144"/>
        <v>64143156</v>
      </c>
      <c r="F2359" s="13" t="str">
        <f t="shared" si="147"/>
        <v>BULLISH</v>
      </c>
      <c r="G2359" s="13" t="str">
        <f t="shared" si="146"/>
        <v>NEUTRAL</v>
      </c>
      <c r="H2359" s="13" t="str">
        <f t="shared" si="145"/>
        <v>CONFIRMED BULLISH</v>
      </c>
    </row>
    <row r="2360" spans="1:8" ht="13.5" x14ac:dyDescent="0.25">
      <c r="A2360" s="3">
        <v>45441</v>
      </c>
      <c r="B2360" s="2">
        <v>1.93</v>
      </c>
      <c r="C2360" s="2">
        <v>1.93</v>
      </c>
      <c r="D2360" s="2">
        <v>100859</v>
      </c>
      <c r="E2360" s="2">
        <f t="shared" si="144"/>
        <v>64042297</v>
      </c>
      <c r="F2360" s="13" t="str">
        <f t="shared" si="147"/>
        <v>BULLISH</v>
      </c>
      <c r="G2360" s="13" t="str">
        <f t="shared" si="146"/>
        <v>NEUTRAL</v>
      </c>
      <c r="H2360" s="13" t="str">
        <f t="shared" si="145"/>
        <v>CONFIRMED BULLISH</v>
      </c>
    </row>
    <row r="2361" spans="1:8" ht="13.5" x14ac:dyDescent="0.25">
      <c r="A2361" s="3">
        <v>45442</v>
      </c>
      <c r="B2361" s="2">
        <v>1.9</v>
      </c>
      <c r="C2361" s="2">
        <v>1.9</v>
      </c>
      <c r="D2361" s="2">
        <v>18437</v>
      </c>
      <c r="E2361" s="2">
        <f t="shared" si="144"/>
        <v>64023860</v>
      </c>
      <c r="F2361" s="13" t="str">
        <f t="shared" si="147"/>
        <v>BULLISH</v>
      </c>
      <c r="G2361" s="13" t="str">
        <f t="shared" si="146"/>
        <v>NEUTRAL</v>
      </c>
      <c r="H2361" s="13" t="str">
        <f t="shared" si="145"/>
        <v>CONFIRMED BULLISH</v>
      </c>
    </row>
    <row r="2362" spans="1:8" ht="13.5" x14ac:dyDescent="0.25">
      <c r="A2362" s="3">
        <v>45443</v>
      </c>
      <c r="B2362" s="2">
        <v>1.89</v>
      </c>
      <c r="C2362" s="2">
        <v>1.89</v>
      </c>
      <c r="D2362" s="2">
        <v>10475</v>
      </c>
      <c r="E2362" s="2">
        <f t="shared" si="144"/>
        <v>64013385</v>
      </c>
      <c r="F2362" s="13" t="str">
        <f t="shared" si="147"/>
        <v>BULLISH</v>
      </c>
      <c r="G2362" s="13" t="str">
        <f t="shared" si="146"/>
        <v>NEUTRAL</v>
      </c>
      <c r="H2362" s="13" t="str">
        <f t="shared" si="145"/>
        <v>BULLISH DIVERGENCE</v>
      </c>
    </row>
    <row r="2363" spans="1:8" ht="13.5" x14ac:dyDescent="0.25">
      <c r="A2363" s="3">
        <v>45446</v>
      </c>
      <c r="B2363" s="2">
        <v>1.89</v>
      </c>
      <c r="C2363" s="2">
        <v>1.89</v>
      </c>
      <c r="D2363" s="2">
        <v>242038</v>
      </c>
      <c r="E2363" s="2">
        <f t="shared" si="144"/>
        <v>64013385</v>
      </c>
      <c r="F2363" s="13" t="str">
        <f t="shared" si="147"/>
        <v>BEARISH</v>
      </c>
      <c r="G2363" s="13" t="str">
        <f t="shared" si="146"/>
        <v>NEUTRAL</v>
      </c>
      <c r="H2363" s="13" t="str">
        <f t="shared" si="145"/>
        <v>CONFIRMED BEARISH</v>
      </c>
    </row>
    <row r="2364" spans="1:8" ht="13.5" x14ac:dyDescent="0.25">
      <c r="A2364" s="3">
        <v>45447</v>
      </c>
      <c r="B2364" s="2">
        <v>1.84</v>
      </c>
      <c r="C2364" s="2">
        <v>1.84</v>
      </c>
      <c r="D2364" s="2">
        <v>35961</v>
      </c>
      <c r="E2364" s="2">
        <f t="shared" si="144"/>
        <v>63977424</v>
      </c>
      <c r="F2364" s="13" t="str">
        <f t="shared" si="147"/>
        <v>BEARISH</v>
      </c>
      <c r="G2364" s="13" t="str">
        <f t="shared" si="146"/>
        <v>NEUTRAL</v>
      </c>
      <c r="H2364" s="13" t="str">
        <f t="shared" si="145"/>
        <v>CONFIRMED BEARISH</v>
      </c>
    </row>
    <row r="2365" spans="1:8" ht="13.5" x14ac:dyDescent="0.25">
      <c r="A2365" s="3">
        <v>45448</v>
      </c>
      <c r="B2365" s="2">
        <v>1.86</v>
      </c>
      <c r="C2365" s="2">
        <v>1.86</v>
      </c>
      <c r="D2365" s="2">
        <v>61049</v>
      </c>
      <c r="E2365" s="2">
        <f t="shared" si="144"/>
        <v>64038473</v>
      </c>
      <c r="F2365" s="13" t="str">
        <f t="shared" si="147"/>
        <v>BEARISH</v>
      </c>
      <c r="G2365" s="13" t="str">
        <f t="shared" si="146"/>
        <v>NEUTRAL</v>
      </c>
      <c r="H2365" s="13" t="str">
        <f t="shared" si="145"/>
        <v>CONFIRMED BEARISH</v>
      </c>
    </row>
    <row r="2366" spans="1:8" ht="13.5" x14ac:dyDescent="0.25">
      <c r="A2366" s="3">
        <v>45449</v>
      </c>
      <c r="B2366" s="2">
        <v>1.91</v>
      </c>
      <c r="C2366" s="2">
        <v>1.91</v>
      </c>
      <c r="D2366" s="2">
        <v>64534</v>
      </c>
      <c r="E2366" s="2">
        <f t="shared" si="144"/>
        <v>64103007</v>
      </c>
      <c r="F2366" s="13" t="str">
        <f t="shared" si="147"/>
        <v>BULLISH</v>
      </c>
      <c r="G2366" s="13" t="str">
        <f t="shared" si="146"/>
        <v>NEUTRAL</v>
      </c>
      <c r="H2366" s="13" t="str">
        <f t="shared" si="145"/>
        <v>CONFIRMED BULLISH</v>
      </c>
    </row>
    <row r="2367" spans="1:8" ht="13.5" x14ac:dyDescent="0.25">
      <c r="A2367" s="3">
        <v>45450</v>
      </c>
      <c r="B2367" s="2">
        <v>1.86</v>
      </c>
      <c r="C2367" s="2">
        <v>1.86</v>
      </c>
      <c r="D2367" s="2">
        <v>13007</v>
      </c>
      <c r="E2367" s="2">
        <f t="shared" si="144"/>
        <v>64090000</v>
      </c>
      <c r="F2367" s="13" t="str">
        <f t="shared" si="147"/>
        <v>BULLISH</v>
      </c>
      <c r="G2367" s="13" t="str">
        <f t="shared" si="146"/>
        <v>NEUTRAL</v>
      </c>
      <c r="H2367" s="13" t="str">
        <f t="shared" si="145"/>
        <v>BULLISH DIVERGENCE</v>
      </c>
    </row>
    <row r="2368" spans="1:8" ht="13.5" x14ac:dyDescent="0.25">
      <c r="A2368" s="3">
        <v>45453</v>
      </c>
      <c r="B2368" s="2">
        <v>1.87</v>
      </c>
      <c r="C2368" s="2">
        <v>1.87</v>
      </c>
      <c r="D2368" s="2">
        <v>21583</v>
      </c>
      <c r="E2368" s="2">
        <f t="shared" si="144"/>
        <v>64111583</v>
      </c>
      <c r="F2368" s="13" t="str">
        <f t="shared" si="147"/>
        <v>BULLISH</v>
      </c>
      <c r="G2368" s="13" t="str">
        <f t="shared" si="146"/>
        <v>NEUTRAL</v>
      </c>
      <c r="H2368" s="13" t="str">
        <f t="shared" si="145"/>
        <v>BULLISH DIVERGENCE</v>
      </c>
    </row>
    <row r="2369" spans="1:8" ht="13.5" x14ac:dyDescent="0.25">
      <c r="A2369" s="3">
        <v>45454</v>
      </c>
      <c r="B2369" s="2">
        <v>1.86</v>
      </c>
      <c r="C2369" s="2">
        <v>1.86</v>
      </c>
      <c r="D2369" s="2">
        <v>56201</v>
      </c>
      <c r="E2369" s="2">
        <f t="shared" si="144"/>
        <v>64055382</v>
      </c>
      <c r="F2369" s="13" t="str">
        <f t="shared" si="147"/>
        <v>BULLISH</v>
      </c>
      <c r="G2369" s="13" t="str">
        <f t="shared" si="146"/>
        <v>NEUTRAL</v>
      </c>
      <c r="H2369" s="13" t="str">
        <f t="shared" si="145"/>
        <v>CONFIRMED BULLISH</v>
      </c>
    </row>
    <row r="2370" spans="1:8" ht="13.5" x14ac:dyDescent="0.25">
      <c r="A2370" s="3">
        <v>45455</v>
      </c>
      <c r="B2370" s="2">
        <v>1.84</v>
      </c>
      <c r="C2370" s="2">
        <v>1.84</v>
      </c>
      <c r="D2370" s="2">
        <v>35193</v>
      </c>
      <c r="E2370" s="2">
        <f t="shared" si="144"/>
        <v>64020189</v>
      </c>
      <c r="F2370" s="13" t="str">
        <f t="shared" si="147"/>
        <v>BEARISH</v>
      </c>
      <c r="G2370" s="13" t="str">
        <f t="shared" si="146"/>
        <v>NEUTRAL</v>
      </c>
      <c r="H2370" s="13" t="str">
        <f t="shared" si="145"/>
        <v>CONFIRMED BEARISH</v>
      </c>
    </row>
    <row r="2371" spans="1:8" ht="13.5" x14ac:dyDescent="0.25">
      <c r="A2371" s="3">
        <v>45456</v>
      </c>
      <c r="B2371" s="2">
        <v>1.83</v>
      </c>
      <c r="C2371" s="2">
        <v>1.83</v>
      </c>
      <c r="D2371" s="2">
        <v>112833</v>
      </c>
      <c r="E2371" s="2">
        <f t="shared" si="144"/>
        <v>63907356</v>
      </c>
      <c r="F2371" s="13" t="str">
        <f t="shared" si="147"/>
        <v>BEARISH</v>
      </c>
      <c r="G2371" s="13" t="str">
        <f t="shared" si="146"/>
        <v>NEUTRAL</v>
      </c>
      <c r="H2371" s="13" t="str">
        <f t="shared" si="145"/>
        <v>CONFIRMED BEARISH</v>
      </c>
    </row>
    <row r="2372" spans="1:8" ht="13.5" x14ac:dyDescent="0.25">
      <c r="A2372" s="3">
        <v>45457</v>
      </c>
      <c r="B2372" s="2">
        <v>1.84</v>
      </c>
      <c r="C2372" s="2">
        <v>1.84</v>
      </c>
      <c r="D2372" s="2">
        <v>115196</v>
      </c>
      <c r="E2372" s="2">
        <f t="shared" ref="E2372:E2435" si="148">IF(B2372&gt;B2371, E2371+D2372, IF(B2372&lt;B2371, E2371-D2372, E2371))</f>
        <v>64022552</v>
      </c>
      <c r="F2372" s="13" t="str">
        <f t="shared" si="147"/>
        <v>BEARISH</v>
      </c>
      <c r="G2372" s="13" t="str">
        <f t="shared" si="146"/>
        <v>NEUTRAL</v>
      </c>
      <c r="H2372" s="13" t="str">
        <f t="shared" si="145"/>
        <v>CONFIRMED BEARISH</v>
      </c>
    </row>
    <row r="2373" spans="1:8" ht="13.5" x14ac:dyDescent="0.25">
      <c r="A2373" s="3">
        <v>45461</v>
      </c>
      <c r="B2373" s="2">
        <v>1.88</v>
      </c>
      <c r="C2373" s="2">
        <v>1.88</v>
      </c>
      <c r="D2373" s="2">
        <v>56255</v>
      </c>
      <c r="E2373" s="2">
        <f t="shared" si="148"/>
        <v>64078807</v>
      </c>
      <c r="F2373" s="13" t="str">
        <f t="shared" si="147"/>
        <v>BEARISH</v>
      </c>
      <c r="G2373" s="13" t="str">
        <f t="shared" si="146"/>
        <v>NEUTRAL</v>
      </c>
      <c r="H2373" s="13" t="str">
        <f t="shared" si="145"/>
        <v>BEARISH DIVERGENCE</v>
      </c>
    </row>
    <row r="2374" spans="1:8" ht="13.5" x14ac:dyDescent="0.25">
      <c r="A2374" s="3">
        <v>45462</v>
      </c>
      <c r="B2374" s="2">
        <v>1.88</v>
      </c>
      <c r="C2374" s="2">
        <v>1.88</v>
      </c>
      <c r="D2374" s="2">
        <v>87485</v>
      </c>
      <c r="E2374" s="2">
        <f t="shared" si="148"/>
        <v>64078807</v>
      </c>
      <c r="F2374" s="13" t="str">
        <f t="shared" si="147"/>
        <v>BULLISH</v>
      </c>
      <c r="G2374" s="13" t="str">
        <f t="shared" si="146"/>
        <v>NEUTRAL</v>
      </c>
      <c r="H2374" s="13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1.87</v>
      </c>
      <c r="C2375" s="2">
        <v>1.87</v>
      </c>
      <c r="D2375" s="2">
        <v>25643</v>
      </c>
      <c r="E2375" s="2">
        <f t="shared" si="148"/>
        <v>64053164</v>
      </c>
      <c r="F2375" s="13" t="str">
        <f t="shared" si="147"/>
        <v>BULLISH</v>
      </c>
      <c r="G2375" s="13" t="str">
        <f t="shared" ref="G2375:G2438" si="150">IF((E2375-E2370)/E2370 &gt; 0.02, "STRONG",
 IF((E2375-E2370)/E2370 &lt; -0.02, "WEAK", "NEUTRAL"))</f>
        <v>NEUTRAL</v>
      </c>
      <c r="H2375" s="13" t="str">
        <f t="shared" si="149"/>
        <v>CONFIRMED BULLISH</v>
      </c>
    </row>
    <row r="2376" spans="1:8" ht="13.5" x14ac:dyDescent="0.25">
      <c r="A2376" s="3">
        <v>45464</v>
      </c>
      <c r="B2376" s="2">
        <v>1.86</v>
      </c>
      <c r="C2376" s="2">
        <v>1.86</v>
      </c>
      <c r="D2376" s="2">
        <v>34359</v>
      </c>
      <c r="E2376" s="2">
        <f t="shared" si="148"/>
        <v>64018805</v>
      </c>
      <c r="F2376" s="13" t="str">
        <f t="shared" ref="F2376:F2439" si="151">IF(E2376&gt;E2371,"BULLISH",IF(E2376&lt;E2371,"BEARISH","NEUTRAL"))</f>
        <v>BULLISH</v>
      </c>
      <c r="G2376" s="13" t="str">
        <f t="shared" si="150"/>
        <v>NEUTRAL</v>
      </c>
      <c r="H2376" s="13" t="str">
        <f t="shared" si="149"/>
        <v>CONFIRMED BULLISH</v>
      </c>
    </row>
    <row r="2377" spans="1:8" ht="13.5" x14ac:dyDescent="0.25">
      <c r="A2377" s="3">
        <v>45467</v>
      </c>
      <c r="B2377" s="2">
        <v>1.84</v>
      </c>
      <c r="C2377" s="2">
        <v>1.84</v>
      </c>
      <c r="D2377" s="2">
        <v>46432</v>
      </c>
      <c r="E2377" s="2">
        <f t="shared" si="148"/>
        <v>63972373</v>
      </c>
      <c r="F2377" s="13" t="str">
        <f t="shared" si="151"/>
        <v>BEARISH</v>
      </c>
      <c r="G2377" s="13" t="str">
        <f t="shared" si="150"/>
        <v>NEUTRAL</v>
      </c>
      <c r="H2377" s="13" t="str">
        <f t="shared" si="149"/>
        <v>NEUTRAL</v>
      </c>
    </row>
    <row r="2378" spans="1:8" ht="13.5" x14ac:dyDescent="0.25">
      <c r="A2378" s="3">
        <v>45468</v>
      </c>
      <c r="B2378" s="2">
        <v>1.9</v>
      </c>
      <c r="C2378" s="2">
        <v>1.9</v>
      </c>
      <c r="D2378" s="2">
        <v>151455</v>
      </c>
      <c r="E2378" s="2">
        <f t="shared" si="148"/>
        <v>64123828</v>
      </c>
      <c r="F2378" s="13" t="str">
        <f t="shared" si="151"/>
        <v>BULLISH</v>
      </c>
      <c r="G2378" s="13" t="str">
        <f t="shared" si="150"/>
        <v>NEUTRAL</v>
      </c>
      <c r="H2378" s="13" t="str">
        <f t="shared" si="149"/>
        <v>CONFIRMED BULLISH</v>
      </c>
    </row>
    <row r="2379" spans="1:8" ht="13.5" x14ac:dyDescent="0.25">
      <c r="A2379" s="3">
        <v>45469</v>
      </c>
      <c r="B2379" s="2">
        <v>1.87</v>
      </c>
      <c r="C2379" s="2">
        <v>1.87</v>
      </c>
      <c r="D2379" s="2">
        <v>14180</v>
      </c>
      <c r="E2379" s="2">
        <f t="shared" si="148"/>
        <v>64109648</v>
      </c>
      <c r="F2379" s="13" t="str">
        <f t="shared" si="151"/>
        <v>BULLISH</v>
      </c>
      <c r="G2379" s="13" t="str">
        <f t="shared" si="150"/>
        <v>NEUTRAL</v>
      </c>
      <c r="H2379" s="13" t="str">
        <f t="shared" si="149"/>
        <v>BULLISH DIVERGENCE</v>
      </c>
    </row>
    <row r="2380" spans="1:8" ht="13.5" x14ac:dyDescent="0.25">
      <c r="A2380" s="3">
        <v>45470</v>
      </c>
      <c r="B2380" s="2">
        <v>1.89</v>
      </c>
      <c r="C2380" s="2">
        <v>1.89</v>
      </c>
      <c r="D2380" s="2">
        <v>59154</v>
      </c>
      <c r="E2380" s="2">
        <f t="shared" si="148"/>
        <v>64168802</v>
      </c>
      <c r="F2380" s="13" t="str">
        <f t="shared" si="151"/>
        <v>BULLISH</v>
      </c>
      <c r="G2380" s="13" t="str">
        <f t="shared" si="150"/>
        <v>NEUTRAL</v>
      </c>
      <c r="H2380" s="13" t="str">
        <f t="shared" si="149"/>
        <v>CONFIRMED BULLISH</v>
      </c>
    </row>
    <row r="2381" spans="1:8" ht="13.5" x14ac:dyDescent="0.25">
      <c r="A2381" s="3">
        <v>45471</v>
      </c>
      <c r="B2381" s="2">
        <v>1.92</v>
      </c>
      <c r="C2381" s="2">
        <v>1.92</v>
      </c>
      <c r="D2381" s="2">
        <v>104768</v>
      </c>
      <c r="E2381" s="2">
        <f t="shared" si="148"/>
        <v>64273570</v>
      </c>
      <c r="F2381" s="13" t="str">
        <f t="shared" si="151"/>
        <v>BULLISH</v>
      </c>
      <c r="G2381" s="13" t="str">
        <f t="shared" si="150"/>
        <v>NEUTRAL</v>
      </c>
      <c r="H2381" s="13" t="str">
        <f t="shared" si="149"/>
        <v>CONFIRMED BULLISH</v>
      </c>
    </row>
    <row r="2382" spans="1:8" ht="13.5" x14ac:dyDescent="0.25">
      <c r="A2382" s="3">
        <v>45474</v>
      </c>
      <c r="B2382" s="2">
        <v>1.92</v>
      </c>
      <c r="C2382" s="2">
        <v>1.92</v>
      </c>
      <c r="D2382" s="2">
        <v>33793</v>
      </c>
      <c r="E2382" s="2">
        <f t="shared" si="148"/>
        <v>64273570</v>
      </c>
      <c r="F2382" s="13" t="str">
        <f t="shared" si="151"/>
        <v>BULLISH</v>
      </c>
      <c r="G2382" s="13" t="str">
        <f t="shared" si="150"/>
        <v>NEUTRAL</v>
      </c>
      <c r="H2382" s="13" t="str">
        <f t="shared" si="149"/>
        <v>CONFIRMED BULLISH</v>
      </c>
    </row>
    <row r="2383" spans="1:8" ht="13.5" x14ac:dyDescent="0.25">
      <c r="A2383" s="3">
        <v>45475</v>
      </c>
      <c r="B2383" s="2">
        <v>1.91</v>
      </c>
      <c r="C2383" s="2">
        <v>1.91</v>
      </c>
      <c r="D2383" s="2">
        <v>37743</v>
      </c>
      <c r="E2383" s="2">
        <f t="shared" si="148"/>
        <v>64235827</v>
      </c>
      <c r="F2383" s="13" t="str">
        <f t="shared" si="151"/>
        <v>BULLISH</v>
      </c>
      <c r="G2383" s="13" t="str">
        <f t="shared" si="150"/>
        <v>NEUTRAL</v>
      </c>
      <c r="H2383" s="13" t="str">
        <f t="shared" si="149"/>
        <v>CONFIRMED BULLISH</v>
      </c>
    </row>
    <row r="2384" spans="1:8" ht="13.5" x14ac:dyDescent="0.25">
      <c r="A2384" s="3">
        <v>45476</v>
      </c>
      <c r="B2384" s="2">
        <v>1.91</v>
      </c>
      <c r="C2384" s="2">
        <v>1.91</v>
      </c>
      <c r="D2384" s="2">
        <v>42401</v>
      </c>
      <c r="E2384" s="2">
        <f t="shared" si="148"/>
        <v>64235827</v>
      </c>
      <c r="F2384" s="13" t="str">
        <f t="shared" si="151"/>
        <v>BULLISH</v>
      </c>
      <c r="G2384" s="13" t="str">
        <f t="shared" si="150"/>
        <v>NEUTRAL</v>
      </c>
      <c r="H2384" s="13" t="str">
        <f t="shared" si="149"/>
        <v>CONFIRMED BULLISH</v>
      </c>
    </row>
    <row r="2385" spans="1:8" ht="13.5" x14ac:dyDescent="0.25">
      <c r="A2385" s="3">
        <v>45477</v>
      </c>
      <c r="B2385" s="2">
        <v>1.92</v>
      </c>
      <c r="C2385" s="2">
        <v>1.92</v>
      </c>
      <c r="D2385" s="2">
        <v>55372</v>
      </c>
      <c r="E2385" s="2">
        <f t="shared" si="148"/>
        <v>64291199</v>
      </c>
      <c r="F2385" s="13" t="str">
        <f t="shared" si="151"/>
        <v>BULLISH</v>
      </c>
      <c r="G2385" s="13" t="str">
        <f t="shared" si="150"/>
        <v>NEUTRAL</v>
      </c>
      <c r="H2385" s="13" t="str">
        <f t="shared" si="149"/>
        <v>CONFIRMED BULLISH</v>
      </c>
    </row>
    <row r="2386" spans="1:8" ht="13.5" x14ac:dyDescent="0.25">
      <c r="A2386" s="3">
        <v>45478</v>
      </c>
      <c r="B2386" s="2">
        <v>1.94</v>
      </c>
      <c r="C2386" s="2">
        <v>1.94</v>
      </c>
      <c r="D2386" s="2">
        <v>167737</v>
      </c>
      <c r="E2386" s="2">
        <f t="shared" si="148"/>
        <v>64458936</v>
      </c>
      <c r="F2386" s="13" t="str">
        <f t="shared" si="151"/>
        <v>BULLISH</v>
      </c>
      <c r="G2386" s="13" t="str">
        <f t="shared" si="150"/>
        <v>NEUTRAL</v>
      </c>
      <c r="H2386" s="13" t="str">
        <f t="shared" si="149"/>
        <v>CONFIRMED BULLISH</v>
      </c>
    </row>
    <row r="2387" spans="1:8" ht="13.5" x14ac:dyDescent="0.25">
      <c r="A2387" s="3">
        <v>45481</v>
      </c>
      <c r="B2387" s="2">
        <v>1.99</v>
      </c>
      <c r="C2387" s="2">
        <v>1.99</v>
      </c>
      <c r="D2387" s="2">
        <v>178115</v>
      </c>
      <c r="E2387" s="2">
        <f t="shared" si="148"/>
        <v>64637051</v>
      </c>
      <c r="F2387" s="13" t="str">
        <f t="shared" si="151"/>
        <v>BULLISH</v>
      </c>
      <c r="G2387" s="13" t="str">
        <f t="shared" si="150"/>
        <v>NEUTRAL</v>
      </c>
      <c r="H2387" s="13" t="str">
        <f t="shared" si="149"/>
        <v>CONFIRMED BULLISH</v>
      </c>
    </row>
    <row r="2388" spans="1:8" ht="13.5" x14ac:dyDescent="0.25">
      <c r="A2388" s="3">
        <v>45482</v>
      </c>
      <c r="B2388" s="2">
        <v>1.99</v>
      </c>
      <c r="C2388" s="2">
        <v>1.99</v>
      </c>
      <c r="D2388" s="2">
        <v>34681</v>
      </c>
      <c r="E2388" s="2">
        <f t="shared" si="148"/>
        <v>64637051</v>
      </c>
      <c r="F2388" s="13" t="str">
        <f t="shared" si="151"/>
        <v>BULLISH</v>
      </c>
      <c r="G2388" s="13" t="str">
        <f t="shared" si="150"/>
        <v>NEUTRAL</v>
      </c>
      <c r="H2388" s="13" t="str">
        <f t="shared" si="149"/>
        <v>CONFIRMED BULLISH</v>
      </c>
    </row>
    <row r="2389" spans="1:8" ht="13.5" x14ac:dyDescent="0.25">
      <c r="A2389" s="3">
        <v>45483</v>
      </c>
      <c r="B2389" s="2">
        <v>2.04</v>
      </c>
      <c r="C2389" s="2">
        <v>2.04</v>
      </c>
      <c r="D2389" s="2">
        <v>158360</v>
      </c>
      <c r="E2389" s="2">
        <f t="shared" si="148"/>
        <v>64795411</v>
      </c>
      <c r="F2389" s="13" t="str">
        <f t="shared" si="151"/>
        <v>BULLISH</v>
      </c>
      <c r="G2389" s="13" t="str">
        <f t="shared" si="150"/>
        <v>NEUTRAL</v>
      </c>
      <c r="H2389" s="13" t="str">
        <f t="shared" si="149"/>
        <v>CONFIRMED BULLISH</v>
      </c>
    </row>
    <row r="2390" spans="1:8" ht="13.5" x14ac:dyDescent="0.25">
      <c r="A2390" s="3">
        <v>45484</v>
      </c>
      <c r="B2390" s="2">
        <v>2.08</v>
      </c>
      <c r="C2390" s="2">
        <v>2.08</v>
      </c>
      <c r="D2390" s="2">
        <v>162652</v>
      </c>
      <c r="E2390" s="2">
        <f t="shared" si="148"/>
        <v>64958063</v>
      </c>
      <c r="F2390" s="13" t="str">
        <f t="shared" si="151"/>
        <v>BULLISH</v>
      </c>
      <c r="G2390" s="13" t="str">
        <f t="shared" si="150"/>
        <v>NEUTRAL</v>
      </c>
      <c r="H2390" s="13" t="str">
        <f t="shared" si="149"/>
        <v>CONFIRMED BULLISH</v>
      </c>
    </row>
    <row r="2391" spans="1:8" ht="13.5" x14ac:dyDescent="0.25">
      <c r="A2391" s="3">
        <v>45485</v>
      </c>
      <c r="B2391" s="2">
        <v>2.02</v>
      </c>
      <c r="C2391" s="2">
        <v>2.02</v>
      </c>
      <c r="D2391" s="2">
        <v>153120</v>
      </c>
      <c r="E2391" s="2">
        <f t="shared" si="148"/>
        <v>64804943</v>
      </c>
      <c r="F2391" s="13" t="str">
        <f t="shared" si="151"/>
        <v>BULLISH</v>
      </c>
      <c r="G2391" s="13" t="str">
        <f t="shared" si="150"/>
        <v>NEUTRAL</v>
      </c>
      <c r="H2391" s="13" t="str">
        <f t="shared" si="149"/>
        <v>CONFIRMED BULLISH</v>
      </c>
    </row>
    <row r="2392" spans="1:8" ht="13.5" x14ac:dyDescent="0.25">
      <c r="A2392" s="3">
        <v>45488</v>
      </c>
      <c r="B2392" s="2">
        <v>2.0299999999999998</v>
      </c>
      <c r="C2392" s="2">
        <v>2.0299999999999998</v>
      </c>
      <c r="D2392" s="2">
        <v>57921</v>
      </c>
      <c r="E2392" s="2">
        <f t="shared" si="148"/>
        <v>64862864</v>
      </c>
      <c r="F2392" s="13" t="str">
        <f t="shared" si="151"/>
        <v>BULLISH</v>
      </c>
      <c r="G2392" s="13" t="str">
        <f t="shared" si="150"/>
        <v>NEUTRAL</v>
      </c>
      <c r="H2392" s="13" t="str">
        <f t="shared" si="149"/>
        <v>CONFIRMED BULLISH</v>
      </c>
    </row>
    <row r="2393" spans="1:8" ht="13.5" x14ac:dyDescent="0.25">
      <c r="A2393" s="3">
        <v>45489</v>
      </c>
      <c r="B2393" s="2">
        <v>2.0299999999999998</v>
      </c>
      <c r="C2393" s="2">
        <v>2.0299999999999998</v>
      </c>
      <c r="D2393" s="2">
        <v>52326</v>
      </c>
      <c r="E2393" s="2">
        <f t="shared" si="148"/>
        <v>64862864</v>
      </c>
      <c r="F2393" s="13" t="str">
        <f t="shared" si="151"/>
        <v>BULLISH</v>
      </c>
      <c r="G2393" s="13" t="str">
        <f t="shared" si="150"/>
        <v>NEUTRAL</v>
      </c>
      <c r="H2393" s="13" t="str">
        <f t="shared" si="149"/>
        <v>CONFIRMED BULLISH</v>
      </c>
    </row>
    <row r="2394" spans="1:8" ht="13.5" x14ac:dyDescent="0.25">
      <c r="A2394" s="3">
        <v>45490</v>
      </c>
      <c r="B2394" s="2">
        <v>2.0499999999999998</v>
      </c>
      <c r="C2394" s="2">
        <v>2.0499999999999998</v>
      </c>
      <c r="D2394" s="2">
        <v>57009</v>
      </c>
      <c r="E2394" s="2">
        <f t="shared" si="148"/>
        <v>64919873</v>
      </c>
      <c r="F2394" s="13" t="str">
        <f t="shared" si="151"/>
        <v>BULLISH</v>
      </c>
      <c r="G2394" s="13" t="str">
        <f t="shared" si="150"/>
        <v>NEUTRAL</v>
      </c>
      <c r="H2394" s="13" t="str">
        <f t="shared" si="149"/>
        <v>CONFIRMED BULLISH</v>
      </c>
    </row>
    <row r="2395" spans="1:8" ht="13.5" x14ac:dyDescent="0.25">
      <c r="A2395" s="3">
        <v>45491</v>
      </c>
      <c r="B2395" s="2">
        <v>2.02</v>
      </c>
      <c r="C2395" s="2">
        <v>2.02</v>
      </c>
      <c r="D2395" s="2">
        <v>36633</v>
      </c>
      <c r="E2395" s="2">
        <f t="shared" si="148"/>
        <v>64883240</v>
      </c>
      <c r="F2395" s="13" t="str">
        <f t="shared" si="151"/>
        <v>BEARISH</v>
      </c>
      <c r="G2395" s="13" t="str">
        <f t="shared" si="150"/>
        <v>NEUTRAL</v>
      </c>
      <c r="H2395" s="13" t="str">
        <f t="shared" si="149"/>
        <v>CONFIRMED BEARISH</v>
      </c>
    </row>
    <row r="2396" spans="1:8" ht="13.5" x14ac:dyDescent="0.25">
      <c r="A2396" s="3">
        <v>45492</v>
      </c>
      <c r="B2396" s="2">
        <v>2.04</v>
      </c>
      <c r="C2396" s="2">
        <v>2.04</v>
      </c>
      <c r="D2396" s="2">
        <v>42829</v>
      </c>
      <c r="E2396" s="2">
        <f t="shared" si="148"/>
        <v>64926069</v>
      </c>
      <c r="F2396" s="13" t="str">
        <f t="shared" si="151"/>
        <v>BULLISH</v>
      </c>
      <c r="G2396" s="13" t="str">
        <f t="shared" si="150"/>
        <v>NEUTRAL</v>
      </c>
      <c r="H2396" s="13" t="str">
        <f t="shared" si="149"/>
        <v>CONFIRMED BULLISH</v>
      </c>
    </row>
    <row r="2397" spans="1:8" ht="13.5" x14ac:dyDescent="0.25">
      <c r="A2397" s="3">
        <v>45495</v>
      </c>
      <c r="B2397" s="2">
        <v>2.0299999999999998</v>
      </c>
      <c r="C2397" s="2">
        <v>2.0299999999999998</v>
      </c>
      <c r="D2397" s="2">
        <v>104011</v>
      </c>
      <c r="E2397" s="2">
        <f t="shared" si="148"/>
        <v>64822058</v>
      </c>
      <c r="F2397" s="13" t="str">
        <f t="shared" si="151"/>
        <v>BEARISH</v>
      </c>
      <c r="G2397" s="13" t="str">
        <f t="shared" si="150"/>
        <v>NEUTRAL</v>
      </c>
      <c r="H2397" s="13" t="str">
        <f t="shared" si="149"/>
        <v>NEUTRAL</v>
      </c>
    </row>
    <row r="2398" spans="1:8" ht="13.5" x14ac:dyDescent="0.25">
      <c r="A2398" s="3">
        <v>45496</v>
      </c>
      <c r="B2398" s="2">
        <v>1.98</v>
      </c>
      <c r="C2398" s="2">
        <v>1.98</v>
      </c>
      <c r="D2398" s="2">
        <v>49686</v>
      </c>
      <c r="E2398" s="2">
        <f t="shared" si="148"/>
        <v>64772372</v>
      </c>
      <c r="F2398" s="13" t="str">
        <f t="shared" si="151"/>
        <v>BEARISH</v>
      </c>
      <c r="G2398" s="13" t="str">
        <f t="shared" si="150"/>
        <v>NEUTRAL</v>
      </c>
      <c r="H2398" s="13" t="str">
        <f t="shared" si="149"/>
        <v>CONFIRMED BEARISH</v>
      </c>
    </row>
    <row r="2399" spans="1:8" ht="13.5" x14ac:dyDescent="0.25">
      <c r="A2399" s="3">
        <v>45497</v>
      </c>
      <c r="B2399" s="2">
        <v>1.96</v>
      </c>
      <c r="C2399" s="2">
        <v>1.96</v>
      </c>
      <c r="D2399" s="2">
        <v>49731</v>
      </c>
      <c r="E2399" s="2">
        <f t="shared" si="148"/>
        <v>64722641</v>
      </c>
      <c r="F2399" s="13" t="str">
        <f t="shared" si="151"/>
        <v>BEARISH</v>
      </c>
      <c r="G2399" s="13" t="str">
        <f t="shared" si="150"/>
        <v>NEUTRAL</v>
      </c>
      <c r="H2399" s="13" t="str">
        <f t="shared" si="149"/>
        <v>CONFIRMED BEARISH</v>
      </c>
    </row>
    <row r="2400" spans="1:8" ht="13.5" x14ac:dyDescent="0.25">
      <c r="A2400" s="3">
        <v>45499</v>
      </c>
      <c r="B2400" s="2">
        <v>1.99</v>
      </c>
      <c r="C2400" s="2">
        <v>1.99</v>
      </c>
      <c r="D2400" s="2">
        <v>17310</v>
      </c>
      <c r="E2400" s="2">
        <f t="shared" si="148"/>
        <v>64739951</v>
      </c>
      <c r="F2400" s="13" t="str">
        <f t="shared" si="151"/>
        <v>BEARISH</v>
      </c>
      <c r="G2400" s="13" t="str">
        <f t="shared" si="150"/>
        <v>NEUTRAL</v>
      </c>
      <c r="H2400" s="13" t="str">
        <f t="shared" si="149"/>
        <v>CONFIRMED BEARISH</v>
      </c>
    </row>
    <row r="2401" spans="1:8" ht="13.5" x14ac:dyDescent="0.25">
      <c r="A2401" s="3">
        <v>45502</v>
      </c>
      <c r="B2401" s="2">
        <v>1.99</v>
      </c>
      <c r="C2401" s="2">
        <v>1.99</v>
      </c>
      <c r="D2401" s="2">
        <v>17884</v>
      </c>
      <c r="E2401" s="2">
        <f t="shared" si="148"/>
        <v>64739951</v>
      </c>
      <c r="F2401" s="13" t="str">
        <f t="shared" si="151"/>
        <v>BEARISH</v>
      </c>
      <c r="G2401" s="13" t="str">
        <f t="shared" si="150"/>
        <v>NEUTRAL</v>
      </c>
      <c r="H2401" s="13" t="str">
        <f t="shared" si="149"/>
        <v>CONFIRMED BEARISH</v>
      </c>
    </row>
    <row r="2402" spans="1:8" ht="13.5" x14ac:dyDescent="0.25">
      <c r="A2402" s="3">
        <v>45503</v>
      </c>
      <c r="B2402" s="2">
        <v>1.97</v>
      </c>
      <c r="C2402" s="2">
        <v>1.97</v>
      </c>
      <c r="D2402" s="2">
        <v>22811</v>
      </c>
      <c r="E2402" s="2">
        <f t="shared" si="148"/>
        <v>64717140</v>
      </c>
      <c r="F2402" s="13" t="str">
        <f t="shared" si="151"/>
        <v>BEARISH</v>
      </c>
      <c r="G2402" s="13" t="str">
        <f t="shared" si="150"/>
        <v>NEUTRAL</v>
      </c>
      <c r="H2402" s="13" t="str">
        <f t="shared" si="149"/>
        <v>CONFIRMED BEARISH</v>
      </c>
    </row>
    <row r="2403" spans="1:8" ht="13.5" x14ac:dyDescent="0.25">
      <c r="A2403" s="3">
        <v>45504</v>
      </c>
      <c r="B2403" s="2">
        <v>1.98</v>
      </c>
      <c r="C2403" s="2">
        <v>1.98</v>
      </c>
      <c r="D2403" s="2">
        <v>6652</v>
      </c>
      <c r="E2403" s="2">
        <f t="shared" si="148"/>
        <v>64723792</v>
      </c>
      <c r="F2403" s="13" t="str">
        <f t="shared" si="151"/>
        <v>BEARISH</v>
      </c>
      <c r="G2403" s="13" t="str">
        <f t="shared" si="150"/>
        <v>NEUTRAL</v>
      </c>
      <c r="H2403" s="13" t="str">
        <f t="shared" si="149"/>
        <v>NEUTRAL</v>
      </c>
    </row>
    <row r="2404" spans="1:8" ht="13.5" x14ac:dyDescent="0.25">
      <c r="A2404" s="3">
        <v>45505</v>
      </c>
      <c r="B2404" s="2">
        <v>1.96</v>
      </c>
      <c r="C2404" s="2">
        <v>1.96</v>
      </c>
      <c r="D2404" s="2">
        <v>38249</v>
      </c>
      <c r="E2404" s="2">
        <f t="shared" si="148"/>
        <v>64685543</v>
      </c>
      <c r="F2404" s="13" t="str">
        <f t="shared" si="151"/>
        <v>BEARISH</v>
      </c>
      <c r="G2404" s="13" t="str">
        <f t="shared" si="150"/>
        <v>NEUTRAL</v>
      </c>
      <c r="H2404" s="13" t="str">
        <f t="shared" si="149"/>
        <v>NEUTRAL</v>
      </c>
    </row>
    <row r="2405" spans="1:8" ht="13.5" x14ac:dyDescent="0.25">
      <c r="A2405" s="3">
        <v>45506</v>
      </c>
      <c r="B2405" s="2">
        <v>1.95</v>
      </c>
      <c r="C2405" s="2">
        <v>1.95</v>
      </c>
      <c r="D2405" s="2">
        <v>14623</v>
      </c>
      <c r="E2405" s="2">
        <f t="shared" si="148"/>
        <v>64670920</v>
      </c>
      <c r="F2405" s="13" t="str">
        <f t="shared" si="151"/>
        <v>BEARISH</v>
      </c>
      <c r="G2405" s="13" t="str">
        <f t="shared" si="150"/>
        <v>NEUTRAL</v>
      </c>
      <c r="H2405" s="13" t="str">
        <f t="shared" si="149"/>
        <v>CONFIRMED BEARISH</v>
      </c>
    </row>
    <row r="2406" spans="1:8" ht="13.5" x14ac:dyDescent="0.25">
      <c r="A2406" s="3">
        <v>45509</v>
      </c>
      <c r="B2406" s="2">
        <v>1.95</v>
      </c>
      <c r="C2406" s="2">
        <v>1.95</v>
      </c>
      <c r="D2406" s="2">
        <v>22356</v>
      </c>
      <c r="E2406" s="2">
        <f t="shared" si="148"/>
        <v>64670920</v>
      </c>
      <c r="F2406" s="13" t="str">
        <f t="shared" si="151"/>
        <v>BEARISH</v>
      </c>
      <c r="G2406" s="13" t="str">
        <f t="shared" si="150"/>
        <v>NEUTRAL</v>
      </c>
      <c r="H2406" s="13" t="str">
        <f t="shared" si="149"/>
        <v>CONFIRMED BEARISH</v>
      </c>
    </row>
    <row r="2407" spans="1:8" ht="13.5" x14ac:dyDescent="0.25">
      <c r="A2407" s="3">
        <v>45510</v>
      </c>
      <c r="B2407" s="2">
        <v>1.97</v>
      </c>
      <c r="C2407" s="2">
        <v>1.97</v>
      </c>
      <c r="D2407" s="2">
        <v>26668</v>
      </c>
      <c r="E2407" s="2">
        <f t="shared" si="148"/>
        <v>64697588</v>
      </c>
      <c r="F2407" s="13" t="str">
        <f t="shared" si="151"/>
        <v>BEARISH</v>
      </c>
      <c r="G2407" s="13" t="str">
        <f t="shared" si="150"/>
        <v>NEUTRAL</v>
      </c>
      <c r="H2407" s="13" t="str">
        <f t="shared" si="149"/>
        <v>NEUTRAL</v>
      </c>
    </row>
    <row r="2408" spans="1:8" ht="13.5" x14ac:dyDescent="0.25">
      <c r="A2408" s="3">
        <v>45511</v>
      </c>
      <c r="B2408" s="2">
        <v>1.99</v>
      </c>
      <c r="C2408" s="2">
        <v>1.99</v>
      </c>
      <c r="D2408" s="2">
        <v>17296</v>
      </c>
      <c r="E2408" s="2">
        <f t="shared" si="148"/>
        <v>64714884</v>
      </c>
      <c r="F2408" s="13" t="str">
        <f t="shared" si="151"/>
        <v>BEARISH</v>
      </c>
      <c r="G2408" s="13" t="str">
        <f t="shared" si="150"/>
        <v>NEUTRAL</v>
      </c>
      <c r="H2408" s="13" t="str">
        <f t="shared" si="149"/>
        <v>BEARISH DIVERGENCE</v>
      </c>
    </row>
    <row r="2409" spans="1:8" ht="13.5" x14ac:dyDescent="0.25">
      <c r="A2409" s="3">
        <v>45512</v>
      </c>
      <c r="B2409" s="2">
        <v>1.98</v>
      </c>
      <c r="C2409" s="2">
        <v>1.98</v>
      </c>
      <c r="D2409" s="2">
        <v>46177</v>
      </c>
      <c r="E2409" s="2">
        <f t="shared" si="148"/>
        <v>64668707</v>
      </c>
      <c r="F2409" s="13" t="str">
        <f t="shared" si="151"/>
        <v>BEARISH</v>
      </c>
      <c r="G2409" s="13" t="str">
        <f t="shared" si="150"/>
        <v>NEUTRAL</v>
      </c>
      <c r="H2409" s="13" t="str">
        <f t="shared" si="149"/>
        <v>BEARISH DIVERGENCE</v>
      </c>
    </row>
    <row r="2410" spans="1:8" ht="13.5" x14ac:dyDescent="0.25">
      <c r="A2410" s="3">
        <v>45513</v>
      </c>
      <c r="B2410" s="2">
        <v>1.98</v>
      </c>
      <c r="C2410" s="2">
        <v>1.98</v>
      </c>
      <c r="D2410" s="2">
        <v>8394</v>
      </c>
      <c r="E2410" s="2">
        <f t="shared" si="148"/>
        <v>64668707</v>
      </c>
      <c r="F2410" s="13" t="str">
        <f t="shared" si="151"/>
        <v>BEARISH</v>
      </c>
      <c r="G2410" s="13" t="str">
        <f t="shared" si="150"/>
        <v>NEUTRAL</v>
      </c>
      <c r="H2410" s="13" t="str">
        <f t="shared" si="149"/>
        <v>BEARISH DIVERGENCE</v>
      </c>
    </row>
    <row r="2411" spans="1:8" ht="13.5" x14ac:dyDescent="0.25">
      <c r="A2411" s="3">
        <v>45516</v>
      </c>
      <c r="B2411" s="2">
        <v>1.99</v>
      </c>
      <c r="C2411" s="2">
        <v>1.99</v>
      </c>
      <c r="D2411" s="2">
        <v>3405</v>
      </c>
      <c r="E2411" s="2">
        <f t="shared" si="148"/>
        <v>64672112</v>
      </c>
      <c r="F2411" s="13" t="str">
        <f t="shared" si="151"/>
        <v>BULLISH</v>
      </c>
      <c r="G2411" s="13" t="str">
        <f t="shared" si="150"/>
        <v>NEUTRAL</v>
      </c>
      <c r="H2411" s="13" t="str">
        <f t="shared" si="149"/>
        <v>CONFIRMED BULLISH</v>
      </c>
    </row>
    <row r="2412" spans="1:8" ht="13.5" x14ac:dyDescent="0.25">
      <c r="A2412" s="3">
        <v>45518</v>
      </c>
      <c r="B2412" s="2">
        <v>1.98</v>
      </c>
      <c r="C2412" s="2">
        <v>1.98</v>
      </c>
      <c r="D2412" s="2">
        <v>13160</v>
      </c>
      <c r="E2412" s="2">
        <f t="shared" si="148"/>
        <v>64658952</v>
      </c>
      <c r="F2412" s="13" t="str">
        <f t="shared" si="151"/>
        <v>BEARISH</v>
      </c>
      <c r="G2412" s="13" t="str">
        <f t="shared" si="150"/>
        <v>NEUTRAL</v>
      </c>
      <c r="H2412" s="13" t="str">
        <f t="shared" si="149"/>
        <v>BEARISH DIVERGENCE</v>
      </c>
    </row>
    <row r="2413" spans="1:8" ht="13.5" x14ac:dyDescent="0.25">
      <c r="A2413" s="3">
        <v>45519</v>
      </c>
      <c r="B2413" s="2">
        <v>1.99</v>
      </c>
      <c r="C2413" s="2">
        <v>1.99</v>
      </c>
      <c r="D2413" s="2">
        <v>15852</v>
      </c>
      <c r="E2413" s="2">
        <f t="shared" si="148"/>
        <v>64674804</v>
      </c>
      <c r="F2413" s="13" t="str">
        <f t="shared" si="151"/>
        <v>BEARISH</v>
      </c>
      <c r="G2413" s="13" t="str">
        <f t="shared" si="150"/>
        <v>NEUTRAL</v>
      </c>
      <c r="H2413" s="13" t="str">
        <f t="shared" si="149"/>
        <v>NEUTRAL</v>
      </c>
    </row>
    <row r="2414" spans="1:8" ht="13.5" x14ac:dyDescent="0.25">
      <c r="A2414" s="3">
        <v>45520</v>
      </c>
      <c r="B2414" s="2">
        <v>1.99</v>
      </c>
      <c r="C2414" s="2">
        <v>1.99</v>
      </c>
      <c r="D2414" s="2">
        <v>104506</v>
      </c>
      <c r="E2414" s="2">
        <f t="shared" si="148"/>
        <v>64674804</v>
      </c>
      <c r="F2414" s="13" t="str">
        <f t="shared" si="151"/>
        <v>BULLISH</v>
      </c>
      <c r="G2414" s="13" t="str">
        <f t="shared" si="150"/>
        <v>NEUTRAL</v>
      </c>
      <c r="H2414" s="13" t="str">
        <f t="shared" si="149"/>
        <v>CONFIRMED BULLISH</v>
      </c>
    </row>
    <row r="2415" spans="1:8" ht="13.5" x14ac:dyDescent="0.25">
      <c r="A2415" s="3">
        <v>45523</v>
      </c>
      <c r="B2415" s="2">
        <v>1.98</v>
      </c>
      <c r="C2415" s="2">
        <v>1.98</v>
      </c>
      <c r="D2415" s="2">
        <v>23122</v>
      </c>
      <c r="E2415" s="2">
        <f t="shared" si="148"/>
        <v>64651682</v>
      </c>
      <c r="F2415" s="13" t="str">
        <f t="shared" si="151"/>
        <v>BEARISH</v>
      </c>
      <c r="G2415" s="13" t="str">
        <f t="shared" si="150"/>
        <v>NEUTRAL</v>
      </c>
      <c r="H2415" s="13" t="str">
        <f t="shared" si="149"/>
        <v>NEUTRAL</v>
      </c>
    </row>
    <row r="2416" spans="1:8" ht="13.5" x14ac:dyDescent="0.25">
      <c r="A2416" s="3">
        <v>45524</v>
      </c>
      <c r="B2416" s="2">
        <v>2.0099999999999998</v>
      </c>
      <c r="C2416" s="2">
        <v>2.0099999999999998</v>
      </c>
      <c r="D2416" s="2">
        <v>106289</v>
      </c>
      <c r="E2416" s="2">
        <f t="shared" si="148"/>
        <v>64757971</v>
      </c>
      <c r="F2416" s="13" t="str">
        <f t="shared" si="151"/>
        <v>BULLISH</v>
      </c>
      <c r="G2416" s="13" t="str">
        <f t="shared" si="150"/>
        <v>NEUTRAL</v>
      </c>
      <c r="H2416" s="13" t="str">
        <f t="shared" si="149"/>
        <v>CONFIRMED BULLISH</v>
      </c>
    </row>
    <row r="2417" spans="1:8" ht="13.5" x14ac:dyDescent="0.25">
      <c r="A2417" s="3">
        <v>45525</v>
      </c>
      <c r="B2417" s="2">
        <v>2.0699999999999998</v>
      </c>
      <c r="C2417" s="2">
        <v>2.0699999999999998</v>
      </c>
      <c r="D2417" s="2">
        <v>169928</v>
      </c>
      <c r="E2417" s="2">
        <f t="shared" si="148"/>
        <v>64927899</v>
      </c>
      <c r="F2417" s="13" t="str">
        <f t="shared" si="151"/>
        <v>BULLISH</v>
      </c>
      <c r="G2417" s="13" t="str">
        <f t="shared" si="150"/>
        <v>NEUTRAL</v>
      </c>
      <c r="H2417" s="13" t="str">
        <f t="shared" si="149"/>
        <v>CONFIRMED BULLISH</v>
      </c>
    </row>
    <row r="2418" spans="1:8" ht="13.5" x14ac:dyDescent="0.25">
      <c r="A2418" s="3">
        <v>45526</v>
      </c>
      <c r="B2418" s="2">
        <v>2.0499999999999998</v>
      </c>
      <c r="C2418" s="2">
        <v>2.0499999999999998</v>
      </c>
      <c r="D2418" s="2">
        <v>291040</v>
      </c>
      <c r="E2418" s="2">
        <f t="shared" si="148"/>
        <v>64636859</v>
      </c>
      <c r="F2418" s="13" t="str">
        <f t="shared" si="151"/>
        <v>BEARISH</v>
      </c>
      <c r="G2418" s="13" t="str">
        <f t="shared" si="150"/>
        <v>NEUTRAL</v>
      </c>
      <c r="H2418" s="13" t="str">
        <f t="shared" si="149"/>
        <v>BEARISH DIVERGENCE</v>
      </c>
    </row>
    <row r="2419" spans="1:8" ht="13.5" x14ac:dyDescent="0.25">
      <c r="A2419" s="3">
        <v>45527</v>
      </c>
      <c r="B2419" s="2">
        <v>2.02</v>
      </c>
      <c r="C2419" s="2">
        <v>2.02</v>
      </c>
      <c r="D2419" s="2">
        <v>10543</v>
      </c>
      <c r="E2419" s="2">
        <f t="shared" si="148"/>
        <v>64626316</v>
      </c>
      <c r="F2419" s="13" t="str">
        <f t="shared" si="151"/>
        <v>BEARISH</v>
      </c>
      <c r="G2419" s="13" t="str">
        <f t="shared" si="150"/>
        <v>NEUTRAL</v>
      </c>
      <c r="H2419" s="13" t="str">
        <f t="shared" si="149"/>
        <v>BEARISH DIVERGENCE</v>
      </c>
    </row>
    <row r="2420" spans="1:8" ht="13.5" x14ac:dyDescent="0.25">
      <c r="A2420" s="3">
        <v>45530</v>
      </c>
      <c r="B2420" s="2">
        <v>2</v>
      </c>
      <c r="C2420" s="2">
        <v>2</v>
      </c>
      <c r="D2420" s="2">
        <v>12987</v>
      </c>
      <c r="E2420" s="2">
        <f t="shared" si="148"/>
        <v>64613329</v>
      </c>
      <c r="F2420" s="13" t="str">
        <f t="shared" si="151"/>
        <v>BEARISH</v>
      </c>
      <c r="G2420" s="13" t="str">
        <f t="shared" si="150"/>
        <v>NEUTRAL</v>
      </c>
      <c r="H2420" s="13" t="str">
        <f t="shared" si="149"/>
        <v>BEARISH DIVERGENCE</v>
      </c>
    </row>
    <row r="2421" spans="1:8" ht="13.5" x14ac:dyDescent="0.25">
      <c r="A2421" s="3">
        <v>45531</v>
      </c>
      <c r="B2421" s="2">
        <v>2</v>
      </c>
      <c r="C2421" s="2">
        <v>2</v>
      </c>
      <c r="D2421" s="2">
        <v>4554</v>
      </c>
      <c r="E2421" s="2">
        <f t="shared" si="148"/>
        <v>64613329</v>
      </c>
      <c r="F2421" s="13" t="str">
        <f t="shared" si="151"/>
        <v>BEARISH</v>
      </c>
      <c r="G2421" s="13" t="str">
        <f t="shared" si="150"/>
        <v>NEUTRAL</v>
      </c>
      <c r="H2421" s="13" t="str">
        <f t="shared" si="149"/>
        <v>CONFIRMED BEARISH</v>
      </c>
    </row>
    <row r="2422" spans="1:8" ht="13.5" x14ac:dyDescent="0.25">
      <c r="A2422" s="3">
        <v>45532</v>
      </c>
      <c r="B2422" s="2">
        <v>2</v>
      </c>
      <c r="C2422" s="2">
        <v>2</v>
      </c>
      <c r="D2422" s="2">
        <v>14146</v>
      </c>
      <c r="E2422" s="2">
        <f t="shared" si="148"/>
        <v>64613329</v>
      </c>
      <c r="F2422" s="13" t="str">
        <f t="shared" si="151"/>
        <v>BEARISH</v>
      </c>
      <c r="G2422" s="13" t="str">
        <f t="shared" si="150"/>
        <v>NEUTRAL</v>
      </c>
      <c r="H2422" s="13" t="str">
        <f t="shared" si="149"/>
        <v>CONFIRMED BEARISH</v>
      </c>
    </row>
    <row r="2423" spans="1:8" ht="13.5" x14ac:dyDescent="0.25">
      <c r="A2423" s="3">
        <v>45533</v>
      </c>
      <c r="B2423" s="2">
        <v>2.04</v>
      </c>
      <c r="C2423" s="2">
        <v>2.04</v>
      </c>
      <c r="D2423" s="2">
        <v>49848</v>
      </c>
      <c r="E2423" s="2">
        <f t="shared" si="148"/>
        <v>64663177</v>
      </c>
      <c r="F2423" s="13" t="str">
        <f t="shared" si="151"/>
        <v>BULLISH</v>
      </c>
      <c r="G2423" s="13" t="str">
        <f t="shared" si="150"/>
        <v>NEUTRAL</v>
      </c>
      <c r="H2423" s="13" t="str">
        <f t="shared" si="149"/>
        <v>BULLISH DIVERGENCE</v>
      </c>
    </row>
    <row r="2424" spans="1:8" ht="13.5" x14ac:dyDescent="0.25">
      <c r="A2424" s="3">
        <v>45534</v>
      </c>
      <c r="B2424" s="2">
        <v>2.0499999999999998</v>
      </c>
      <c r="C2424" s="2">
        <v>2.0499999999999998</v>
      </c>
      <c r="D2424" s="2">
        <v>49180</v>
      </c>
      <c r="E2424" s="2">
        <f t="shared" si="148"/>
        <v>64712357</v>
      </c>
      <c r="F2424" s="13" t="str">
        <f t="shared" si="151"/>
        <v>BULLISH</v>
      </c>
      <c r="G2424" s="13" t="str">
        <f t="shared" si="150"/>
        <v>NEUTRAL</v>
      </c>
      <c r="H2424" s="13" t="str">
        <f t="shared" si="149"/>
        <v>CONFIRMED BULLISH</v>
      </c>
    </row>
    <row r="2425" spans="1:8" ht="13.5" x14ac:dyDescent="0.25">
      <c r="A2425" s="3">
        <v>45537</v>
      </c>
      <c r="B2425" s="2">
        <v>2.04</v>
      </c>
      <c r="C2425" s="2">
        <v>2.04</v>
      </c>
      <c r="D2425" s="2">
        <v>12800</v>
      </c>
      <c r="E2425" s="2">
        <f t="shared" si="148"/>
        <v>64699557</v>
      </c>
      <c r="F2425" s="13" t="str">
        <f t="shared" si="151"/>
        <v>BULLISH</v>
      </c>
      <c r="G2425" s="13" t="str">
        <f t="shared" si="150"/>
        <v>NEUTRAL</v>
      </c>
      <c r="H2425" s="13" t="str">
        <f t="shared" si="149"/>
        <v>CONFIRMED BULLISH</v>
      </c>
    </row>
    <row r="2426" spans="1:8" ht="13.5" x14ac:dyDescent="0.25">
      <c r="A2426" s="3">
        <v>45538</v>
      </c>
      <c r="B2426" s="2">
        <v>2.0099999999999998</v>
      </c>
      <c r="C2426" s="2">
        <v>2.0099999999999998</v>
      </c>
      <c r="D2426" s="2">
        <v>22458</v>
      </c>
      <c r="E2426" s="2">
        <f t="shared" si="148"/>
        <v>64677099</v>
      </c>
      <c r="F2426" s="13" t="str">
        <f t="shared" si="151"/>
        <v>BULLISH</v>
      </c>
      <c r="G2426" s="13" t="str">
        <f t="shared" si="150"/>
        <v>NEUTRAL</v>
      </c>
      <c r="H2426" s="13" t="str">
        <f t="shared" si="149"/>
        <v>CONFIRMED BULLISH</v>
      </c>
    </row>
    <row r="2427" spans="1:8" ht="13.5" x14ac:dyDescent="0.25">
      <c r="A2427" s="3">
        <v>45539</v>
      </c>
      <c r="B2427" s="2">
        <v>2.0299999999999998</v>
      </c>
      <c r="C2427" s="2">
        <v>2.0299999999999998</v>
      </c>
      <c r="D2427" s="2">
        <v>34681</v>
      </c>
      <c r="E2427" s="2">
        <f t="shared" si="148"/>
        <v>64711780</v>
      </c>
      <c r="F2427" s="13" t="str">
        <f t="shared" si="151"/>
        <v>BULLISH</v>
      </c>
      <c r="G2427" s="13" t="str">
        <f t="shared" si="150"/>
        <v>NEUTRAL</v>
      </c>
      <c r="H2427" s="13" t="str">
        <f t="shared" si="149"/>
        <v>CONFIRMED BULLISH</v>
      </c>
    </row>
    <row r="2428" spans="1:8" ht="13.5" x14ac:dyDescent="0.25">
      <c r="A2428" s="3">
        <v>45540</v>
      </c>
      <c r="B2428" s="2">
        <v>2</v>
      </c>
      <c r="C2428" s="2">
        <v>2</v>
      </c>
      <c r="D2428" s="2">
        <v>26071</v>
      </c>
      <c r="E2428" s="2">
        <f t="shared" si="148"/>
        <v>64685709</v>
      </c>
      <c r="F2428" s="13" t="str">
        <f t="shared" si="151"/>
        <v>BULLISH</v>
      </c>
      <c r="G2428" s="13" t="str">
        <f t="shared" si="150"/>
        <v>NEUTRAL</v>
      </c>
      <c r="H2428" s="13" t="str">
        <f t="shared" si="149"/>
        <v>BULLISH DIVERGENCE</v>
      </c>
    </row>
    <row r="2429" spans="1:8" ht="13.5" x14ac:dyDescent="0.25">
      <c r="A2429" s="3">
        <v>45541</v>
      </c>
      <c r="B2429" s="2">
        <v>2.0099999999999998</v>
      </c>
      <c r="C2429" s="2">
        <v>2.0099999999999998</v>
      </c>
      <c r="D2429" s="2">
        <v>29904</v>
      </c>
      <c r="E2429" s="2">
        <f t="shared" si="148"/>
        <v>64715613</v>
      </c>
      <c r="F2429" s="13" t="str">
        <f t="shared" si="151"/>
        <v>BULLISH</v>
      </c>
      <c r="G2429" s="13" t="str">
        <f t="shared" si="150"/>
        <v>NEUTRAL</v>
      </c>
      <c r="H2429" s="13" t="str">
        <f t="shared" si="149"/>
        <v>BULLISH DIVERGENCE</v>
      </c>
    </row>
    <row r="2430" spans="1:8" ht="13.5" x14ac:dyDescent="0.25">
      <c r="A2430" s="3">
        <v>45544</v>
      </c>
      <c r="B2430" s="2">
        <v>2.0099999999999998</v>
      </c>
      <c r="C2430" s="2">
        <v>2.0099999999999998</v>
      </c>
      <c r="D2430" s="2">
        <v>7592</v>
      </c>
      <c r="E2430" s="2">
        <f t="shared" si="148"/>
        <v>64715613</v>
      </c>
      <c r="F2430" s="13" t="str">
        <f t="shared" si="151"/>
        <v>BULLISH</v>
      </c>
      <c r="G2430" s="13" t="str">
        <f t="shared" si="150"/>
        <v>NEUTRAL</v>
      </c>
      <c r="H2430" s="13" t="str">
        <f t="shared" si="149"/>
        <v>BULLISH DIVERGENCE</v>
      </c>
    </row>
    <row r="2431" spans="1:8" ht="13.5" x14ac:dyDescent="0.25">
      <c r="A2431" s="3">
        <v>45545</v>
      </c>
      <c r="B2431" s="2">
        <v>2</v>
      </c>
      <c r="C2431" s="2">
        <v>2</v>
      </c>
      <c r="D2431" s="2">
        <v>17729</v>
      </c>
      <c r="E2431" s="2">
        <f t="shared" si="148"/>
        <v>64697884</v>
      </c>
      <c r="F2431" s="13" t="str">
        <f t="shared" si="151"/>
        <v>BULLISH</v>
      </c>
      <c r="G2431" s="13" t="str">
        <f t="shared" si="150"/>
        <v>NEUTRAL</v>
      </c>
      <c r="H2431" s="13" t="str">
        <f t="shared" si="149"/>
        <v>BULLISH DIVERGENCE</v>
      </c>
    </row>
    <row r="2432" spans="1:8" ht="13.5" x14ac:dyDescent="0.25">
      <c r="A2432" s="3">
        <v>45546</v>
      </c>
      <c r="B2432" s="2">
        <v>2.02</v>
      </c>
      <c r="C2432" s="2">
        <v>2.02</v>
      </c>
      <c r="D2432" s="2">
        <v>68832</v>
      </c>
      <c r="E2432" s="2">
        <f t="shared" si="148"/>
        <v>64766716</v>
      </c>
      <c r="F2432" s="13" t="str">
        <f t="shared" si="151"/>
        <v>BULLISH</v>
      </c>
      <c r="G2432" s="13" t="str">
        <f t="shared" si="150"/>
        <v>NEUTRAL</v>
      </c>
      <c r="H2432" s="13" t="str">
        <f t="shared" si="149"/>
        <v>BULLISH DIVERGENCE</v>
      </c>
    </row>
    <row r="2433" spans="1:8" ht="13.5" x14ac:dyDescent="0.25">
      <c r="A2433" s="3">
        <v>45547</v>
      </c>
      <c r="B2433" s="2">
        <v>2.02</v>
      </c>
      <c r="C2433" s="2">
        <v>2.02</v>
      </c>
      <c r="D2433" s="2">
        <v>39397</v>
      </c>
      <c r="E2433" s="2">
        <f t="shared" si="148"/>
        <v>64766716</v>
      </c>
      <c r="F2433" s="13" t="str">
        <f t="shared" si="151"/>
        <v>BULLISH</v>
      </c>
      <c r="G2433" s="13" t="str">
        <f t="shared" si="150"/>
        <v>NEUTRAL</v>
      </c>
      <c r="H2433" s="13" t="str">
        <f t="shared" si="149"/>
        <v>CONFIRMED BULLISH</v>
      </c>
    </row>
    <row r="2434" spans="1:8" ht="13.5" x14ac:dyDescent="0.25">
      <c r="A2434" s="3">
        <v>45548</v>
      </c>
      <c r="B2434" s="2">
        <v>2.02</v>
      </c>
      <c r="C2434" s="2">
        <v>2.02</v>
      </c>
      <c r="D2434" s="2">
        <v>26367</v>
      </c>
      <c r="E2434" s="2">
        <f t="shared" si="148"/>
        <v>64766716</v>
      </c>
      <c r="F2434" s="13" t="str">
        <f t="shared" si="151"/>
        <v>BULLISH</v>
      </c>
      <c r="G2434" s="13" t="str">
        <f t="shared" si="150"/>
        <v>NEUTRAL</v>
      </c>
      <c r="H2434" s="13" t="str">
        <f t="shared" si="149"/>
        <v>CONFIRMED BULLISH</v>
      </c>
    </row>
    <row r="2435" spans="1:8" ht="13.5" x14ac:dyDescent="0.25">
      <c r="A2435" s="3">
        <v>45551</v>
      </c>
      <c r="B2435" s="2">
        <v>2</v>
      </c>
      <c r="C2435" s="2">
        <v>2</v>
      </c>
      <c r="D2435" s="2">
        <v>13032</v>
      </c>
      <c r="E2435" s="2">
        <f t="shared" si="148"/>
        <v>64753684</v>
      </c>
      <c r="F2435" s="13" t="str">
        <f t="shared" si="151"/>
        <v>BULLISH</v>
      </c>
      <c r="G2435" s="13" t="str">
        <f t="shared" si="150"/>
        <v>NEUTRAL</v>
      </c>
      <c r="H2435" s="13" t="str">
        <f t="shared" si="149"/>
        <v>BULLISH DIVERGENCE</v>
      </c>
    </row>
    <row r="2436" spans="1:8" ht="13.5" x14ac:dyDescent="0.25">
      <c r="A2436" s="3">
        <v>45552</v>
      </c>
      <c r="B2436" s="2">
        <v>2.0499999999999998</v>
      </c>
      <c r="C2436" s="2">
        <v>2.0499999999999998</v>
      </c>
      <c r="D2436" s="2">
        <v>140304</v>
      </c>
      <c r="E2436" s="2">
        <f t="shared" ref="E2436:E2499" si="152">IF(B2436&gt;B2435, E2435+D2436, IF(B2436&lt;B2435, E2435-D2436, E2435))</f>
        <v>64893988</v>
      </c>
      <c r="F2436" s="13" t="str">
        <f t="shared" si="151"/>
        <v>BULLISH</v>
      </c>
      <c r="G2436" s="13" t="str">
        <f t="shared" si="150"/>
        <v>NEUTRAL</v>
      </c>
      <c r="H2436" s="13" t="str">
        <f t="shared" si="149"/>
        <v>CONFIRMED BULLISH</v>
      </c>
    </row>
    <row r="2437" spans="1:8" ht="13.5" x14ac:dyDescent="0.25">
      <c r="A2437" s="3">
        <v>45553</v>
      </c>
      <c r="B2437" s="2">
        <v>2.04</v>
      </c>
      <c r="C2437" s="2">
        <v>2.04</v>
      </c>
      <c r="D2437" s="2">
        <v>70891</v>
      </c>
      <c r="E2437" s="2">
        <f t="shared" si="152"/>
        <v>64823097</v>
      </c>
      <c r="F2437" s="13" t="str">
        <f t="shared" si="151"/>
        <v>BULLISH</v>
      </c>
      <c r="G2437" s="13" t="str">
        <f t="shared" si="150"/>
        <v>NEUTRAL</v>
      </c>
      <c r="H2437" s="13" t="str">
        <f t="shared" si="149"/>
        <v>CONFIRMED BULLISH</v>
      </c>
    </row>
    <row r="2438" spans="1:8" ht="13.5" x14ac:dyDescent="0.25">
      <c r="A2438" s="3">
        <v>45554</v>
      </c>
      <c r="B2438" s="2">
        <v>2.02</v>
      </c>
      <c r="C2438" s="2">
        <v>2.02</v>
      </c>
      <c r="D2438" s="2">
        <v>104001</v>
      </c>
      <c r="E2438" s="2">
        <f t="shared" si="152"/>
        <v>64719096</v>
      </c>
      <c r="F2438" s="13" t="str">
        <f t="shared" si="151"/>
        <v>BEARISH</v>
      </c>
      <c r="G2438" s="13" t="str">
        <f t="shared" si="150"/>
        <v>NEUTRAL</v>
      </c>
      <c r="H2438" s="13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v>45555</v>
      </c>
      <c r="B2439" s="2">
        <v>2.0299999999999998</v>
      </c>
      <c r="C2439" s="2">
        <v>2.0299999999999998</v>
      </c>
      <c r="D2439" s="2">
        <v>11667</v>
      </c>
      <c r="E2439" s="2">
        <f t="shared" si="152"/>
        <v>64730763</v>
      </c>
      <c r="F2439" s="13" t="str">
        <f t="shared" si="151"/>
        <v>BEARISH</v>
      </c>
      <c r="G2439" s="13" t="str">
        <f t="shared" ref="G2439:G2502" si="154">IF((E2439-E2434)/E2434 &gt; 0.02, "STRONG",
 IF((E2439-E2434)/E2434 &lt; -0.02, "WEAK", "NEUTRAL"))</f>
        <v>NEUTRAL</v>
      </c>
      <c r="H2439" s="13" t="str">
        <f t="shared" si="153"/>
        <v>BEARISH DIVERGENCE</v>
      </c>
    </row>
    <row r="2440" spans="1:8" ht="13.5" x14ac:dyDescent="0.25">
      <c r="A2440" s="3">
        <v>45558</v>
      </c>
      <c r="B2440" s="2">
        <v>2.02</v>
      </c>
      <c r="C2440" s="2">
        <v>2.02</v>
      </c>
      <c r="D2440" s="2">
        <v>5075</v>
      </c>
      <c r="E2440" s="2">
        <f t="shared" si="152"/>
        <v>64725688</v>
      </c>
      <c r="F2440" s="13" t="str">
        <f t="shared" ref="F2440:F2503" si="155">IF(E2440&gt;E2435,"BULLISH",IF(E2440&lt;E2435,"BEARISH","NEUTRAL"))</f>
        <v>BEARISH</v>
      </c>
      <c r="G2440" s="13" t="str">
        <f t="shared" si="154"/>
        <v>NEUTRAL</v>
      </c>
      <c r="H2440" s="13" t="str">
        <f t="shared" si="153"/>
        <v>BEARISH DIVERGENCE</v>
      </c>
    </row>
    <row r="2441" spans="1:8" ht="13.5" x14ac:dyDescent="0.25">
      <c r="A2441" s="3">
        <v>45559</v>
      </c>
      <c r="B2441" s="2">
        <v>2.04</v>
      </c>
      <c r="C2441" s="2">
        <v>2.04</v>
      </c>
      <c r="D2441" s="2">
        <v>51427</v>
      </c>
      <c r="E2441" s="2">
        <f t="shared" si="152"/>
        <v>64777115</v>
      </c>
      <c r="F2441" s="13" t="str">
        <f t="shared" si="155"/>
        <v>BEARISH</v>
      </c>
      <c r="G2441" s="13" t="str">
        <f t="shared" si="154"/>
        <v>NEUTRAL</v>
      </c>
      <c r="H2441" s="13" t="str">
        <f t="shared" si="153"/>
        <v>CONFIRMED BEARISH</v>
      </c>
    </row>
    <row r="2442" spans="1:8" ht="13.5" x14ac:dyDescent="0.25">
      <c r="A2442" s="3">
        <v>45560</v>
      </c>
      <c r="B2442" s="2">
        <v>2.0299999999999998</v>
      </c>
      <c r="C2442" s="2">
        <v>2.0299999999999998</v>
      </c>
      <c r="D2442" s="2">
        <v>16649</v>
      </c>
      <c r="E2442" s="2">
        <f t="shared" si="152"/>
        <v>64760466</v>
      </c>
      <c r="F2442" s="13" t="str">
        <f t="shared" si="155"/>
        <v>BEARISH</v>
      </c>
      <c r="G2442" s="13" t="str">
        <f t="shared" si="154"/>
        <v>NEUTRAL</v>
      </c>
      <c r="H2442" s="13" t="str">
        <f t="shared" si="153"/>
        <v>CONFIRMED BEARISH</v>
      </c>
    </row>
    <row r="2443" spans="1:8" ht="13.5" x14ac:dyDescent="0.25">
      <c r="A2443" s="3">
        <v>45561</v>
      </c>
      <c r="B2443" s="2">
        <v>2.02</v>
      </c>
      <c r="C2443" s="2">
        <v>2.02</v>
      </c>
      <c r="D2443" s="2">
        <v>10117</v>
      </c>
      <c r="E2443" s="2">
        <f t="shared" si="152"/>
        <v>64750349</v>
      </c>
      <c r="F2443" s="13" t="str">
        <f t="shared" si="155"/>
        <v>BULLISH</v>
      </c>
      <c r="G2443" s="13" t="str">
        <f t="shared" si="154"/>
        <v>NEUTRAL</v>
      </c>
      <c r="H2443" s="13" t="str">
        <f t="shared" si="153"/>
        <v>NEUTRAL</v>
      </c>
    </row>
    <row r="2444" spans="1:8" ht="13.5" x14ac:dyDescent="0.25">
      <c r="A2444" s="3">
        <v>45562</v>
      </c>
      <c r="B2444" s="2">
        <v>2.04</v>
      </c>
      <c r="C2444" s="2">
        <v>2.04</v>
      </c>
      <c r="D2444" s="2">
        <v>144266</v>
      </c>
      <c r="E2444" s="2">
        <f t="shared" si="152"/>
        <v>64894615</v>
      </c>
      <c r="F2444" s="13" t="str">
        <f t="shared" si="155"/>
        <v>BULLISH</v>
      </c>
      <c r="G2444" s="13" t="str">
        <f t="shared" si="154"/>
        <v>NEUTRAL</v>
      </c>
      <c r="H2444" s="13" t="str">
        <f t="shared" si="153"/>
        <v>CONFIRMED BULLISH</v>
      </c>
    </row>
    <row r="2445" spans="1:8" ht="13.5" x14ac:dyDescent="0.25">
      <c r="A2445" s="3">
        <v>45565</v>
      </c>
      <c r="B2445" s="2">
        <v>2.04</v>
      </c>
      <c r="C2445" s="2">
        <v>2.04</v>
      </c>
      <c r="D2445" s="2">
        <v>25152</v>
      </c>
      <c r="E2445" s="2">
        <f t="shared" si="152"/>
        <v>64894615</v>
      </c>
      <c r="F2445" s="13" t="str">
        <f t="shared" si="155"/>
        <v>BULLISH</v>
      </c>
      <c r="G2445" s="13" t="str">
        <f t="shared" si="154"/>
        <v>NEUTRAL</v>
      </c>
      <c r="H2445" s="13" t="str">
        <f t="shared" si="153"/>
        <v>CONFIRMED BULLISH</v>
      </c>
    </row>
    <row r="2446" spans="1:8" ht="13.5" x14ac:dyDescent="0.25">
      <c r="A2446" s="3">
        <v>45566</v>
      </c>
      <c r="B2446" s="2">
        <v>2.0299999999999998</v>
      </c>
      <c r="C2446" s="2">
        <v>2.0299999999999998</v>
      </c>
      <c r="D2446" s="2">
        <v>77606</v>
      </c>
      <c r="E2446" s="2">
        <f t="shared" si="152"/>
        <v>64817009</v>
      </c>
      <c r="F2446" s="13" t="str">
        <f t="shared" si="155"/>
        <v>BULLISH</v>
      </c>
      <c r="G2446" s="13" t="str">
        <f t="shared" si="154"/>
        <v>NEUTRAL</v>
      </c>
      <c r="H2446" s="13" t="str">
        <f t="shared" si="153"/>
        <v>BULLISH DIVERGENCE</v>
      </c>
    </row>
    <row r="2447" spans="1:8" ht="13.5" x14ac:dyDescent="0.25">
      <c r="A2447" s="3">
        <v>45567</v>
      </c>
      <c r="B2447" s="2">
        <v>2.02</v>
      </c>
      <c r="C2447" s="2">
        <v>2.02</v>
      </c>
      <c r="D2447" s="2">
        <v>68731</v>
      </c>
      <c r="E2447" s="2">
        <f t="shared" si="152"/>
        <v>64748278</v>
      </c>
      <c r="F2447" s="13" t="str">
        <f t="shared" si="155"/>
        <v>BEARISH</v>
      </c>
      <c r="G2447" s="13" t="str">
        <f t="shared" si="154"/>
        <v>NEUTRAL</v>
      </c>
      <c r="H2447" s="13" t="str">
        <f t="shared" si="153"/>
        <v>CONFIRMED BEARISH</v>
      </c>
    </row>
    <row r="2448" spans="1:8" ht="13.5" x14ac:dyDescent="0.25">
      <c r="A2448" s="3">
        <v>45568</v>
      </c>
      <c r="B2448" s="2">
        <v>2.02</v>
      </c>
      <c r="C2448" s="2">
        <v>2.02</v>
      </c>
      <c r="D2448" s="2">
        <v>96004</v>
      </c>
      <c r="E2448" s="2">
        <f t="shared" si="152"/>
        <v>64748278</v>
      </c>
      <c r="F2448" s="13" t="str">
        <f t="shared" si="155"/>
        <v>BEARISH</v>
      </c>
      <c r="G2448" s="13" t="str">
        <f t="shared" si="154"/>
        <v>NEUTRAL</v>
      </c>
      <c r="H2448" s="13" t="str">
        <f t="shared" si="153"/>
        <v>NEUTRAL</v>
      </c>
    </row>
    <row r="2449" spans="1:8" ht="13.5" x14ac:dyDescent="0.25">
      <c r="A2449" s="3">
        <v>45569</v>
      </c>
      <c r="B2449" s="2">
        <v>2.04</v>
      </c>
      <c r="C2449" s="2">
        <v>2.04</v>
      </c>
      <c r="D2449" s="2">
        <v>45426</v>
      </c>
      <c r="E2449" s="2">
        <f t="shared" si="152"/>
        <v>64793704</v>
      </c>
      <c r="F2449" s="13" t="str">
        <f t="shared" si="155"/>
        <v>BEARISH</v>
      </c>
      <c r="G2449" s="13" t="str">
        <f t="shared" si="154"/>
        <v>NEUTRAL</v>
      </c>
      <c r="H2449" s="13" t="str">
        <f t="shared" si="153"/>
        <v>NEUTRAL</v>
      </c>
    </row>
    <row r="2450" spans="1:8" ht="13.5" x14ac:dyDescent="0.25">
      <c r="A2450" s="3">
        <v>45572</v>
      </c>
      <c r="B2450" s="2">
        <v>2.0299999999999998</v>
      </c>
      <c r="C2450" s="2">
        <v>2.0299999999999998</v>
      </c>
      <c r="D2450" s="2">
        <v>37604</v>
      </c>
      <c r="E2450" s="2">
        <f t="shared" si="152"/>
        <v>64756100</v>
      </c>
      <c r="F2450" s="13" t="str">
        <f t="shared" si="155"/>
        <v>BEARISH</v>
      </c>
      <c r="G2450" s="13" t="str">
        <f t="shared" si="154"/>
        <v>NEUTRAL</v>
      </c>
      <c r="H2450" s="13" t="str">
        <f t="shared" si="153"/>
        <v>CONFIRMED BEARISH</v>
      </c>
    </row>
    <row r="2451" spans="1:8" ht="13.5" x14ac:dyDescent="0.25">
      <c r="A2451" s="3">
        <v>45573</v>
      </c>
      <c r="B2451" s="2">
        <v>2.02</v>
      </c>
      <c r="C2451" s="2">
        <v>2.02</v>
      </c>
      <c r="D2451" s="2">
        <v>38728</v>
      </c>
      <c r="E2451" s="2">
        <f t="shared" si="152"/>
        <v>64717372</v>
      </c>
      <c r="F2451" s="13" t="str">
        <f t="shared" si="155"/>
        <v>BEARISH</v>
      </c>
      <c r="G2451" s="13" t="str">
        <f t="shared" si="154"/>
        <v>NEUTRAL</v>
      </c>
      <c r="H2451" s="13" t="str">
        <f t="shared" si="153"/>
        <v>CONFIRMED BEARISH</v>
      </c>
    </row>
    <row r="2452" spans="1:8" ht="13.5" x14ac:dyDescent="0.25">
      <c r="A2452" s="3">
        <v>45574</v>
      </c>
      <c r="B2452" s="2">
        <v>2.04</v>
      </c>
      <c r="C2452" s="2">
        <v>2.04</v>
      </c>
      <c r="D2452" s="2">
        <v>11065</v>
      </c>
      <c r="E2452" s="2">
        <f t="shared" si="152"/>
        <v>64728437</v>
      </c>
      <c r="F2452" s="13" t="str">
        <f t="shared" si="155"/>
        <v>BEARISH</v>
      </c>
      <c r="G2452" s="13" t="str">
        <f t="shared" si="154"/>
        <v>NEUTRAL</v>
      </c>
      <c r="H2452" s="13" t="str">
        <f t="shared" si="153"/>
        <v>BEARISH DIVERGENCE</v>
      </c>
    </row>
    <row r="2453" spans="1:8" ht="13.5" x14ac:dyDescent="0.25">
      <c r="A2453" s="3">
        <v>45575</v>
      </c>
      <c r="B2453" s="2">
        <v>2.02</v>
      </c>
      <c r="C2453" s="2">
        <v>2.02</v>
      </c>
      <c r="D2453" s="2">
        <v>181540</v>
      </c>
      <c r="E2453" s="2">
        <f t="shared" si="152"/>
        <v>64546897</v>
      </c>
      <c r="F2453" s="13" t="str">
        <f t="shared" si="155"/>
        <v>BEARISH</v>
      </c>
      <c r="G2453" s="13" t="str">
        <f t="shared" si="154"/>
        <v>NEUTRAL</v>
      </c>
      <c r="H2453" s="13" t="str">
        <f t="shared" si="153"/>
        <v>NEUTRAL</v>
      </c>
    </row>
    <row r="2454" spans="1:8" ht="13.5" x14ac:dyDescent="0.25">
      <c r="A2454" s="3">
        <v>45576</v>
      </c>
      <c r="B2454" s="2">
        <v>2.02</v>
      </c>
      <c r="C2454" s="2">
        <v>2.02</v>
      </c>
      <c r="D2454" s="2">
        <v>27652</v>
      </c>
      <c r="E2454" s="2">
        <f t="shared" si="152"/>
        <v>64546897</v>
      </c>
      <c r="F2454" s="13" t="str">
        <f t="shared" si="155"/>
        <v>BEARISH</v>
      </c>
      <c r="G2454" s="13" t="str">
        <f t="shared" si="154"/>
        <v>NEUTRAL</v>
      </c>
      <c r="H2454" s="13" t="str">
        <f t="shared" si="153"/>
        <v>CONFIRMED BEARISH</v>
      </c>
    </row>
    <row r="2455" spans="1:8" ht="13.5" x14ac:dyDescent="0.25">
      <c r="A2455" s="3">
        <v>45579</v>
      </c>
      <c r="B2455" s="2">
        <v>2.02</v>
      </c>
      <c r="C2455" s="2">
        <v>2.02</v>
      </c>
      <c r="D2455" s="2">
        <v>48247</v>
      </c>
      <c r="E2455" s="2">
        <f t="shared" si="152"/>
        <v>64546897</v>
      </c>
      <c r="F2455" s="13" t="str">
        <f t="shared" si="155"/>
        <v>BEARISH</v>
      </c>
      <c r="G2455" s="13" t="str">
        <f t="shared" si="154"/>
        <v>NEUTRAL</v>
      </c>
      <c r="H2455" s="13" t="str">
        <f t="shared" si="153"/>
        <v>CONFIRMED BEARISH</v>
      </c>
    </row>
    <row r="2456" spans="1:8" ht="13.5" x14ac:dyDescent="0.25">
      <c r="A2456" s="3">
        <v>45581</v>
      </c>
      <c r="B2456" s="2">
        <v>1.99</v>
      </c>
      <c r="C2456" s="2">
        <v>1.99</v>
      </c>
      <c r="D2456" s="2">
        <v>22339</v>
      </c>
      <c r="E2456" s="2">
        <f t="shared" si="152"/>
        <v>64524558</v>
      </c>
      <c r="F2456" s="13" t="str">
        <f t="shared" si="155"/>
        <v>BEARISH</v>
      </c>
      <c r="G2456" s="13" t="str">
        <f t="shared" si="154"/>
        <v>NEUTRAL</v>
      </c>
      <c r="H2456" s="13" t="str">
        <f t="shared" si="153"/>
        <v>CONFIRMED BEARISH</v>
      </c>
    </row>
    <row r="2457" spans="1:8" ht="13.5" x14ac:dyDescent="0.25">
      <c r="A2457" s="3">
        <v>45582</v>
      </c>
      <c r="B2457" s="2">
        <v>1.99</v>
      </c>
      <c r="C2457" s="2">
        <v>1.99</v>
      </c>
      <c r="D2457" s="2">
        <v>32345</v>
      </c>
      <c r="E2457" s="2">
        <f t="shared" si="152"/>
        <v>64524558</v>
      </c>
      <c r="F2457" s="13" t="str">
        <f t="shared" si="155"/>
        <v>BEARISH</v>
      </c>
      <c r="G2457" s="13" t="str">
        <f t="shared" si="154"/>
        <v>NEUTRAL</v>
      </c>
      <c r="H2457" s="13" t="str">
        <f t="shared" si="153"/>
        <v>CONFIRMED BEARISH</v>
      </c>
    </row>
    <row r="2458" spans="1:8" ht="13.5" x14ac:dyDescent="0.25">
      <c r="A2458" s="3">
        <v>45583</v>
      </c>
      <c r="B2458" s="2">
        <v>2.02</v>
      </c>
      <c r="C2458" s="2">
        <v>2.02</v>
      </c>
      <c r="D2458" s="2">
        <v>20863</v>
      </c>
      <c r="E2458" s="2">
        <f t="shared" si="152"/>
        <v>64545421</v>
      </c>
      <c r="F2458" s="13" t="str">
        <f t="shared" si="155"/>
        <v>BEARISH</v>
      </c>
      <c r="G2458" s="13" t="str">
        <f t="shared" si="154"/>
        <v>NEUTRAL</v>
      </c>
      <c r="H2458" s="13" t="str">
        <f t="shared" si="153"/>
        <v>NEUTRAL</v>
      </c>
    </row>
    <row r="2459" spans="1:8" ht="13.5" x14ac:dyDescent="0.25">
      <c r="A2459" s="3">
        <v>45586</v>
      </c>
      <c r="B2459" s="2">
        <v>2.0299999999999998</v>
      </c>
      <c r="C2459" s="2">
        <v>2.0299999999999998</v>
      </c>
      <c r="D2459" s="2">
        <v>11312</v>
      </c>
      <c r="E2459" s="2">
        <f t="shared" si="152"/>
        <v>64556733</v>
      </c>
      <c r="F2459" s="13" t="str">
        <f t="shared" si="155"/>
        <v>BULLISH</v>
      </c>
      <c r="G2459" s="13" t="str">
        <f t="shared" si="154"/>
        <v>NEUTRAL</v>
      </c>
      <c r="H2459" s="13" t="str">
        <f t="shared" si="153"/>
        <v>CONFIRMED BULLISH</v>
      </c>
    </row>
    <row r="2460" spans="1:8" ht="13.5" x14ac:dyDescent="0.25">
      <c r="A2460" s="3">
        <v>45587</v>
      </c>
      <c r="B2460" s="2">
        <v>2.0099999999999998</v>
      </c>
      <c r="C2460" s="2">
        <v>2.0099999999999998</v>
      </c>
      <c r="D2460" s="2">
        <v>16096</v>
      </c>
      <c r="E2460" s="2">
        <f t="shared" si="152"/>
        <v>64540637</v>
      </c>
      <c r="F2460" s="13" t="str">
        <f t="shared" si="155"/>
        <v>BEARISH</v>
      </c>
      <c r="G2460" s="13" t="str">
        <f t="shared" si="154"/>
        <v>NEUTRAL</v>
      </c>
      <c r="H2460" s="13" t="str">
        <f t="shared" si="153"/>
        <v>CONFIRMED BEARISH</v>
      </c>
    </row>
    <row r="2461" spans="1:8" ht="13.5" x14ac:dyDescent="0.25">
      <c r="A2461" s="3">
        <v>45588</v>
      </c>
      <c r="B2461" s="2">
        <v>2</v>
      </c>
      <c r="C2461" s="2">
        <v>2</v>
      </c>
      <c r="D2461" s="2">
        <v>103531</v>
      </c>
      <c r="E2461" s="2">
        <f t="shared" si="152"/>
        <v>64437106</v>
      </c>
      <c r="F2461" s="13" t="str">
        <f t="shared" si="155"/>
        <v>BEARISH</v>
      </c>
      <c r="G2461" s="13" t="str">
        <f t="shared" si="154"/>
        <v>NEUTRAL</v>
      </c>
      <c r="H2461" s="13" t="str">
        <f t="shared" si="153"/>
        <v>BEARISH DIVERGENCE</v>
      </c>
    </row>
    <row r="2462" spans="1:8" ht="13.5" x14ac:dyDescent="0.25">
      <c r="A2462" s="3">
        <v>45589</v>
      </c>
      <c r="B2462" s="2">
        <v>2</v>
      </c>
      <c r="C2462" s="2">
        <v>2</v>
      </c>
      <c r="D2462" s="2">
        <v>36380</v>
      </c>
      <c r="E2462" s="2">
        <f t="shared" si="152"/>
        <v>64437106</v>
      </c>
      <c r="F2462" s="13" t="str">
        <f t="shared" si="155"/>
        <v>BEARISH</v>
      </c>
      <c r="G2462" s="13" t="str">
        <f t="shared" si="154"/>
        <v>NEUTRAL</v>
      </c>
      <c r="H2462" s="13" t="str">
        <f t="shared" si="153"/>
        <v>BEARISH DIVERGENCE</v>
      </c>
    </row>
    <row r="2463" spans="1:8" ht="13.5" x14ac:dyDescent="0.25">
      <c r="A2463" s="3">
        <v>45590</v>
      </c>
      <c r="B2463" s="2">
        <v>1.99</v>
      </c>
      <c r="C2463" s="2">
        <v>1.99</v>
      </c>
      <c r="D2463" s="2">
        <v>35045</v>
      </c>
      <c r="E2463" s="2">
        <f t="shared" si="152"/>
        <v>64402061</v>
      </c>
      <c r="F2463" s="13" t="str">
        <f t="shared" si="155"/>
        <v>BEARISH</v>
      </c>
      <c r="G2463" s="13" t="str">
        <f t="shared" si="154"/>
        <v>NEUTRAL</v>
      </c>
      <c r="H2463" s="13" t="str">
        <f t="shared" si="153"/>
        <v>CONFIRMED BEARISH</v>
      </c>
    </row>
    <row r="2464" spans="1:8" ht="13.5" x14ac:dyDescent="0.25">
      <c r="A2464" s="3">
        <v>45593</v>
      </c>
      <c r="B2464" s="2">
        <v>2</v>
      </c>
      <c r="C2464" s="2">
        <v>2</v>
      </c>
      <c r="D2464" s="2">
        <v>22668</v>
      </c>
      <c r="E2464" s="2">
        <f t="shared" si="152"/>
        <v>64424729</v>
      </c>
      <c r="F2464" s="13" t="str">
        <f t="shared" si="155"/>
        <v>BEARISH</v>
      </c>
      <c r="G2464" s="13" t="str">
        <f t="shared" si="154"/>
        <v>NEUTRAL</v>
      </c>
      <c r="H2464" s="13" t="str">
        <f t="shared" si="153"/>
        <v>CONFIRMED BEARISH</v>
      </c>
    </row>
    <row r="2465" spans="1:8" ht="13.5" x14ac:dyDescent="0.25">
      <c r="A2465" s="3">
        <v>45594</v>
      </c>
      <c r="B2465" s="2">
        <v>2.12</v>
      </c>
      <c r="C2465" s="2">
        <v>2.12</v>
      </c>
      <c r="D2465" s="2">
        <v>2257699</v>
      </c>
      <c r="E2465" s="2">
        <f t="shared" si="152"/>
        <v>66682428</v>
      </c>
      <c r="F2465" s="13" t="str">
        <f t="shared" si="155"/>
        <v>BULLISH</v>
      </c>
      <c r="G2465" s="13" t="str">
        <f t="shared" si="154"/>
        <v>STRONG</v>
      </c>
      <c r="H2465" s="13" t="str">
        <f t="shared" si="153"/>
        <v>CONFIRMED BULLISH</v>
      </c>
    </row>
    <row r="2466" spans="1:8" ht="13.5" x14ac:dyDescent="0.25">
      <c r="A2466" s="3">
        <v>45595</v>
      </c>
      <c r="B2466" s="2">
        <v>2.2400000000000002</v>
      </c>
      <c r="C2466" s="2">
        <v>2.2400000000000002</v>
      </c>
      <c r="D2466" s="2">
        <v>3343436</v>
      </c>
      <c r="E2466" s="2">
        <f t="shared" si="152"/>
        <v>70025864</v>
      </c>
      <c r="F2466" s="13" t="str">
        <f t="shared" si="155"/>
        <v>BULLISH</v>
      </c>
      <c r="G2466" s="13" t="str">
        <f t="shared" si="154"/>
        <v>STRONG</v>
      </c>
      <c r="H2466" s="13" t="str">
        <f t="shared" si="153"/>
        <v>CONFIRMED BULLISH</v>
      </c>
    </row>
    <row r="2467" spans="1:8" ht="13.5" x14ac:dyDescent="0.25">
      <c r="A2467" s="3">
        <v>45596</v>
      </c>
      <c r="B2467" s="2">
        <v>2.25</v>
      </c>
      <c r="C2467" s="2">
        <v>2.25</v>
      </c>
      <c r="D2467" s="2">
        <v>591692</v>
      </c>
      <c r="E2467" s="2">
        <f t="shared" si="152"/>
        <v>70617556</v>
      </c>
      <c r="F2467" s="13" t="str">
        <f t="shared" si="155"/>
        <v>BULLISH</v>
      </c>
      <c r="G2467" s="13" t="str">
        <f t="shared" si="154"/>
        <v>STRONG</v>
      </c>
      <c r="H2467" s="13" t="str">
        <f t="shared" si="153"/>
        <v>CONFIRMED BULLISH</v>
      </c>
    </row>
    <row r="2468" spans="1:8" ht="13.5" x14ac:dyDescent="0.25">
      <c r="A2468" s="3">
        <v>45597</v>
      </c>
      <c r="B2468" s="2">
        <v>2.25</v>
      </c>
      <c r="C2468" s="2">
        <v>2.25</v>
      </c>
      <c r="D2468" s="2">
        <v>554429</v>
      </c>
      <c r="E2468" s="2">
        <f t="shared" si="152"/>
        <v>70617556</v>
      </c>
      <c r="F2468" s="13" t="str">
        <f t="shared" si="155"/>
        <v>BULLISH</v>
      </c>
      <c r="G2468" s="13" t="str">
        <f t="shared" si="154"/>
        <v>STRONG</v>
      </c>
      <c r="H2468" s="13" t="str">
        <f t="shared" si="153"/>
        <v>CONFIRMED BULLISH</v>
      </c>
    </row>
    <row r="2469" spans="1:8" ht="13.5" x14ac:dyDescent="0.25">
      <c r="A2469" s="3">
        <v>45600</v>
      </c>
      <c r="B2469" s="2">
        <v>2.27</v>
      </c>
      <c r="C2469" s="2">
        <v>2.27</v>
      </c>
      <c r="D2469" s="2">
        <v>158832</v>
      </c>
      <c r="E2469" s="2">
        <f t="shared" si="152"/>
        <v>70776388</v>
      </c>
      <c r="F2469" s="13" t="str">
        <f t="shared" si="155"/>
        <v>BULLISH</v>
      </c>
      <c r="G2469" s="13" t="str">
        <f t="shared" si="154"/>
        <v>STRONG</v>
      </c>
      <c r="H2469" s="13" t="str">
        <f t="shared" si="153"/>
        <v>CONFIRMED BULLISH</v>
      </c>
    </row>
    <row r="2470" spans="1:8" ht="13.5" x14ac:dyDescent="0.25">
      <c r="A2470" s="3">
        <v>45601</v>
      </c>
      <c r="B2470" s="2">
        <v>2.2799999999999998</v>
      </c>
      <c r="C2470" s="2">
        <v>2.2799999999999998</v>
      </c>
      <c r="D2470" s="2">
        <v>156360</v>
      </c>
      <c r="E2470" s="2">
        <f t="shared" si="152"/>
        <v>70932748</v>
      </c>
      <c r="F2470" s="13" t="str">
        <f t="shared" si="155"/>
        <v>BULLISH</v>
      </c>
      <c r="G2470" s="13" t="str">
        <f t="shared" si="154"/>
        <v>STRONG</v>
      </c>
      <c r="H2470" s="13" t="str">
        <f t="shared" si="153"/>
        <v>CONFIRMED BULLISH</v>
      </c>
    </row>
    <row r="2471" spans="1:8" ht="13.5" x14ac:dyDescent="0.25">
      <c r="A2471" s="3">
        <v>45602</v>
      </c>
      <c r="B2471" s="2">
        <v>2.2999999999999998</v>
      </c>
      <c r="C2471" s="2">
        <v>2.2999999999999998</v>
      </c>
      <c r="D2471" s="2">
        <v>203467</v>
      </c>
      <c r="E2471" s="2">
        <f t="shared" si="152"/>
        <v>71136215</v>
      </c>
      <c r="F2471" s="13" t="str">
        <f t="shared" si="155"/>
        <v>BULLISH</v>
      </c>
      <c r="G2471" s="13" t="str">
        <f t="shared" si="154"/>
        <v>NEUTRAL</v>
      </c>
      <c r="H2471" s="13" t="str">
        <f t="shared" si="153"/>
        <v>CONFIRMED BULLISH</v>
      </c>
    </row>
    <row r="2472" spans="1:8" ht="13.5" x14ac:dyDescent="0.25">
      <c r="A2472" s="3">
        <v>45603</v>
      </c>
      <c r="B2472" s="2">
        <v>2.2999999999999998</v>
      </c>
      <c r="C2472" s="2">
        <v>2.2999999999999998</v>
      </c>
      <c r="D2472" s="2">
        <v>326759</v>
      </c>
      <c r="E2472" s="2">
        <f t="shared" si="152"/>
        <v>71136215</v>
      </c>
      <c r="F2472" s="13" t="str">
        <f t="shared" si="155"/>
        <v>BULLISH</v>
      </c>
      <c r="G2472" s="13" t="str">
        <f t="shared" si="154"/>
        <v>NEUTRAL</v>
      </c>
      <c r="H2472" s="13" t="str">
        <f t="shared" si="153"/>
        <v>CONFIRMED BULLISH</v>
      </c>
    </row>
    <row r="2473" spans="1:8" ht="13.5" x14ac:dyDescent="0.25">
      <c r="A2473" s="3">
        <v>45604</v>
      </c>
      <c r="B2473" s="2">
        <v>2.29</v>
      </c>
      <c r="C2473" s="2">
        <v>2.29</v>
      </c>
      <c r="D2473" s="2">
        <v>535755</v>
      </c>
      <c r="E2473" s="2">
        <f t="shared" si="152"/>
        <v>70600460</v>
      </c>
      <c r="F2473" s="13" t="str">
        <f t="shared" si="155"/>
        <v>BEARISH</v>
      </c>
      <c r="G2473" s="13" t="str">
        <f t="shared" si="154"/>
        <v>NEUTRAL</v>
      </c>
      <c r="H2473" s="13" t="str">
        <f t="shared" si="153"/>
        <v>BEARISH DIVERGENCE</v>
      </c>
    </row>
    <row r="2474" spans="1:8" ht="13.5" x14ac:dyDescent="0.25">
      <c r="A2474" s="3">
        <v>45607</v>
      </c>
      <c r="B2474" s="2">
        <v>2.29</v>
      </c>
      <c r="C2474" s="2">
        <v>2.29</v>
      </c>
      <c r="D2474" s="2">
        <v>148336</v>
      </c>
      <c r="E2474" s="2">
        <f t="shared" si="152"/>
        <v>70600460</v>
      </c>
      <c r="F2474" s="13" t="str">
        <f t="shared" si="155"/>
        <v>BEARISH</v>
      </c>
      <c r="G2474" s="13" t="str">
        <f t="shared" si="154"/>
        <v>NEUTRAL</v>
      </c>
      <c r="H2474" s="13" t="str">
        <f t="shared" si="153"/>
        <v>BEARISH DIVERGENCE</v>
      </c>
    </row>
    <row r="2475" spans="1:8" ht="13.5" x14ac:dyDescent="0.25">
      <c r="A2475" s="3">
        <v>45608</v>
      </c>
      <c r="B2475" s="2">
        <v>2.27</v>
      </c>
      <c r="C2475" s="2">
        <v>2.27</v>
      </c>
      <c r="D2475" s="2">
        <v>262646</v>
      </c>
      <c r="E2475" s="2">
        <f t="shared" si="152"/>
        <v>70337814</v>
      </c>
      <c r="F2475" s="13" t="str">
        <f t="shared" si="155"/>
        <v>BEARISH</v>
      </c>
      <c r="G2475" s="13" t="str">
        <f t="shared" si="154"/>
        <v>NEUTRAL</v>
      </c>
      <c r="H2475" s="13" t="str">
        <f t="shared" si="153"/>
        <v>CONFIRMED BEARISH</v>
      </c>
    </row>
    <row r="2476" spans="1:8" ht="13.5" x14ac:dyDescent="0.25">
      <c r="A2476" s="3">
        <v>45609</v>
      </c>
      <c r="B2476" s="2">
        <v>2.27</v>
      </c>
      <c r="C2476" s="2">
        <v>2.27</v>
      </c>
      <c r="D2476" s="2">
        <v>171430</v>
      </c>
      <c r="E2476" s="2">
        <f t="shared" si="152"/>
        <v>70337814</v>
      </c>
      <c r="F2476" s="13" t="str">
        <f t="shared" si="155"/>
        <v>BEARISH</v>
      </c>
      <c r="G2476" s="13" t="str">
        <f t="shared" si="154"/>
        <v>NEUTRAL</v>
      </c>
      <c r="H2476" s="13" t="str">
        <f t="shared" si="153"/>
        <v>CONFIRMED BEARISH</v>
      </c>
    </row>
    <row r="2477" spans="1:8" ht="13.5" x14ac:dyDescent="0.25">
      <c r="A2477" s="3">
        <v>45610</v>
      </c>
      <c r="B2477" s="2">
        <v>2.27</v>
      </c>
      <c r="C2477" s="2">
        <v>2.27</v>
      </c>
      <c r="D2477" s="2">
        <v>119361</v>
      </c>
      <c r="E2477" s="2">
        <f t="shared" si="152"/>
        <v>70337814</v>
      </c>
      <c r="F2477" s="13" t="str">
        <f t="shared" si="155"/>
        <v>BEARISH</v>
      </c>
      <c r="G2477" s="13" t="str">
        <f t="shared" si="154"/>
        <v>NEUTRAL</v>
      </c>
      <c r="H2477" s="13" t="str">
        <f t="shared" si="153"/>
        <v>CONFIRMED BEARISH</v>
      </c>
    </row>
    <row r="2478" spans="1:8" ht="13.5" x14ac:dyDescent="0.25">
      <c r="A2478" s="3">
        <v>45611</v>
      </c>
      <c r="B2478" s="2">
        <v>2.25</v>
      </c>
      <c r="C2478" s="2">
        <v>2.25</v>
      </c>
      <c r="D2478" s="2">
        <v>52850</v>
      </c>
      <c r="E2478" s="2">
        <f t="shared" si="152"/>
        <v>70284964</v>
      </c>
      <c r="F2478" s="13" t="str">
        <f t="shared" si="155"/>
        <v>BEARISH</v>
      </c>
      <c r="G2478" s="13" t="str">
        <f t="shared" si="154"/>
        <v>NEUTRAL</v>
      </c>
      <c r="H2478" s="13" t="str">
        <f t="shared" si="153"/>
        <v>CONFIRMED BEARISH</v>
      </c>
    </row>
    <row r="2479" spans="1:8" ht="13.5" x14ac:dyDescent="0.25">
      <c r="A2479" s="3">
        <v>45614</v>
      </c>
      <c r="B2479" s="2">
        <v>2.25</v>
      </c>
      <c r="C2479" s="2">
        <v>2.25</v>
      </c>
      <c r="D2479" s="2">
        <v>82937</v>
      </c>
      <c r="E2479" s="2">
        <f t="shared" si="152"/>
        <v>70284964</v>
      </c>
      <c r="F2479" s="13" t="str">
        <f t="shared" si="155"/>
        <v>BEARISH</v>
      </c>
      <c r="G2479" s="13" t="str">
        <f t="shared" si="154"/>
        <v>NEUTRAL</v>
      </c>
      <c r="H2479" s="13" t="str">
        <f t="shared" si="153"/>
        <v>CONFIRMED BEARISH</v>
      </c>
    </row>
    <row r="2480" spans="1:8" ht="13.5" x14ac:dyDescent="0.25">
      <c r="A2480" s="3">
        <v>45615</v>
      </c>
      <c r="B2480" s="2">
        <v>2.25</v>
      </c>
      <c r="C2480" s="2">
        <v>2.25</v>
      </c>
      <c r="D2480" s="2">
        <v>195427</v>
      </c>
      <c r="E2480" s="2">
        <f t="shared" si="152"/>
        <v>70284964</v>
      </c>
      <c r="F2480" s="13" t="str">
        <f t="shared" si="155"/>
        <v>BEARISH</v>
      </c>
      <c r="G2480" s="13" t="str">
        <f t="shared" si="154"/>
        <v>NEUTRAL</v>
      </c>
      <c r="H2480" s="13" t="str">
        <f t="shared" si="153"/>
        <v>CONFIRMED BEARISH</v>
      </c>
    </row>
    <row r="2481" spans="1:8" ht="13.5" x14ac:dyDescent="0.25">
      <c r="A2481" s="3">
        <v>45616</v>
      </c>
      <c r="B2481" s="2">
        <v>2.2599999999999998</v>
      </c>
      <c r="C2481" s="2">
        <v>2.2599999999999998</v>
      </c>
      <c r="D2481" s="2">
        <v>74429</v>
      </c>
      <c r="E2481" s="2">
        <f t="shared" si="152"/>
        <v>70359393</v>
      </c>
      <c r="F2481" s="13" t="str">
        <f t="shared" si="155"/>
        <v>BULLISH</v>
      </c>
      <c r="G2481" s="13" t="str">
        <f t="shared" si="154"/>
        <v>NEUTRAL</v>
      </c>
      <c r="H2481" s="13" t="str">
        <f t="shared" si="153"/>
        <v>BULLISH DIVERGENCE</v>
      </c>
    </row>
    <row r="2482" spans="1:8" ht="13.5" x14ac:dyDescent="0.25">
      <c r="A2482" s="3">
        <v>45617</v>
      </c>
      <c r="B2482" s="2">
        <v>2.23</v>
      </c>
      <c r="C2482" s="2">
        <v>2.23</v>
      </c>
      <c r="D2482" s="2">
        <v>83144</v>
      </c>
      <c r="E2482" s="2">
        <f t="shared" si="152"/>
        <v>70276249</v>
      </c>
      <c r="F2482" s="13" t="str">
        <f t="shared" si="155"/>
        <v>BEARISH</v>
      </c>
      <c r="G2482" s="13" t="str">
        <f t="shared" si="154"/>
        <v>NEUTRAL</v>
      </c>
      <c r="H2482" s="13" t="str">
        <f t="shared" si="153"/>
        <v>CONFIRMED BEARISH</v>
      </c>
    </row>
    <row r="2483" spans="1:8" ht="13.5" x14ac:dyDescent="0.25">
      <c r="A2483" s="3">
        <v>45618</v>
      </c>
      <c r="B2483" s="2">
        <v>2.23</v>
      </c>
      <c r="C2483" s="2">
        <v>2.23</v>
      </c>
      <c r="D2483" s="2">
        <v>61770</v>
      </c>
      <c r="E2483" s="2">
        <f t="shared" si="152"/>
        <v>70276249</v>
      </c>
      <c r="F2483" s="13" t="str">
        <f t="shared" si="155"/>
        <v>BEARISH</v>
      </c>
      <c r="G2483" s="13" t="str">
        <f t="shared" si="154"/>
        <v>NEUTRAL</v>
      </c>
      <c r="H2483" s="13" t="str">
        <f t="shared" si="153"/>
        <v>CONFIRMED BEARISH</v>
      </c>
    </row>
    <row r="2484" spans="1:8" ht="13.5" x14ac:dyDescent="0.25">
      <c r="A2484" s="3">
        <v>45621</v>
      </c>
      <c r="B2484" s="2">
        <v>2.21</v>
      </c>
      <c r="C2484" s="2">
        <v>2.21</v>
      </c>
      <c r="D2484" s="2">
        <v>53874</v>
      </c>
      <c r="E2484" s="2">
        <f t="shared" si="152"/>
        <v>70222375</v>
      </c>
      <c r="F2484" s="13" t="str">
        <f t="shared" si="155"/>
        <v>BEARISH</v>
      </c>
      <c r="G2484" s="13" t="str">
        <f t="shared" si="154"/>
        <v>NEUTRAL</v>
      </c>
      <c r="H2484" s="13" t="str">
        <f t="shared" si="153"/>
        <v>CONFIRMED BEARISH</v>
      </c>
    </row>
    <row r="2485" spans="1:8" ht="13.5" x14ac:dyDescent="0.25">
      <c r="A2485" s="3">
        <v>45622</v>
      </c>
      <c r="B2485" s="2">
        <v>2.2200000000000002</v>
      </c>
      <c r="C2485" s="2">
        <v>2.2200000000000002</v>
      </c>
      <c r="D2485" s="2">
        <v>81057</v>
      </c>
      <c r="E2485" s="2">
        <f t="shared" si="152"/>
        <v>70303432</v>
      </c>
      <c r="F2485" s="13" t="str">
        <f t="shared" si="155"/>
        <v>BULLISH</v>
      </c>
      <c r="G2485" s="13" t="str">
        <f t="shared" si="154"/>
        <v>NEUTRAL</v>
      </c>
      <c r="H2485" s="13" t="str">
        <f t="shared" si="153"/>
        <v>BULLISH DIVERGENCE</v>
      </c>
    </row>
    <row r="2486" spans="1:8" ht="13.5" x14ac:dyDescent="0.25">
      <c r="A2486" s="3">
        <v>45623</v>
      </c>
      <c r="B2486" s="2">
        <v>2.23</v>
      </c>
      <c r="C2486" s="2">
        <v>2.23</v>
      </c>
      <c r="D2486" s="2">
        <v>49979</v>
      </c>
      <c r="E2486" s="2">
        <f t="shared" si="152"/>
        <v>70353411</v>
      </c>
      <c r="F2486" s="13" t="str">
        <f t="shared" si="155"/>
        <v>BEARISH</v>
      </c>
      <c r="G2486" s="13" t="str">
        <f t="shared" si="154"/>
        <v>NEUTRAL</v>
      </c>
      <c r="H2486" s="13" t="str">
        <f t="shared" si="153"/>
        <v>CONFIRMED BEARISH</v>
      </c>
    </row>
    <row r="2487" spans="1:8" ht="13.5" x14ac:dyDescent="0.25">
      <c r="A2487" s="3">
        <v>45624</v>
      </c>
      <c r="B2487" s="2">
        <v>2.2400000000000002</v>
      </c>
      <c r="C2487" s="2">
        <v>2.2400000000000002</v>
      </c>
      <c r="D2487" s="2">
        <v>23066</v>
      </c>
      <c r="E2487" s="2">
        <f t="shared" si="152"/>
        <v>70376477</v>
      </c>
      <c r="F2487" s="13" t="str">
        <f t="shared" si="155"/>
        <v>BULLISH</v>
      </c>
      <c r="G2487" s="13" t="str">
        <f t="shared" si="154"/>
        <v>NEUTRAL</v>
      </c>
      <c r="H2487" s="13" t="str">
        <f t="shared" si="153"/>
        <v>CONFIRMED BULLISH</v>
      </c>
    </row>
    <row r="2488" spans="1:8" ht="13.5" x14ac:dyDescent="0.25">
      <c r="A2488" s="3">
        <v>45625</v>
      </c>
      <c r="B2488" s="2">
        <v>2.2200000000000002</v>
      </c>
      <c r="C2488" s="2">
        <v>2.2200000000000002</v>
      </c>
      <c r="D2488" s="2">
        <v>71879</v>
      </c>
      <c r="E2488" s="2">
        <f t="shared" si="152"/>
        <v>70304598</v>
      </c>
      <c r="F2488" s="13" t="str">
        <f t="shared" si="155"/>
        <v>BULLISH</v>
      </c>
      <c r="G2488" s="13" t="str">
        <f t="shared" si="154"/>
        <v>NEUTRAL</v>
      </c>
      <c r="H2488" s="13" t="str">
        <f t="shared" si="153"/>
        <v>BULLISH DIVERGENCE</v>
      </c>
    </row>
    <row r="2489" spans="1:8" ht="13.5" x14ac:dyDescent="0.25">
      <c r="A2489" s="3">
        <v>45628</v>
      </c>
      <c r="B2489" s="2">
        <v>2.23</v>
      </c>
      <c r="C2489" s="2">
        <v>2.23</v>
      </c>
      <c r="D2489" s="2">
        <v>38568</v>
      </c>
      <c r="E2489" s="2">
        <f t="shared" si="152"/>
        <v>70343166</v>
      </c>
      <c r="F2489" s="13" t="str">
        <f t="shared" si="155"/>
        <v>BULLISH</v>
      </c>
      <c r="G2489" s="13" t="str">
        <f t="shared" si="154"/>
        <v>NEUTRAL</v>
      </c>
      <c r="H2489" s="13" t="str">
        <f t="shared" si="153"/>
        <v>CONFIRMED BULLISH</v>
      </c>
    </row>
    <row r="2490" spans="1:8" ht="13.5" x14ac:dyDescent="0.25">
      <c r="A2490" s="3">
        <v>45629</v>
      </c>
      <c r="B2490" s="2">
        <v>2.23</v>
      </c>
      <c r="C2490" s="2">
        <v>2.23</v>
      </c>
      <c r="D2490" s="2">
        <v>24160</v>
      </c>
      <c r="E2490" s="2">
        <f t="shared" si="152"/>
        <v>70343166</v>
      </c>
      <c r="F2490" s="13" t="str">
        <f t="shared" si="155"/>
        <v>BULLISH</v>
      </c>
      <c r="G2490" s="13" t="str">
        <f t="shared" si="154"/>
        <v>NEUTRAL</v>
      </c>
      <c r="H2490" s="13" t="str">
        <f t="shared" si="153"/>
        <v>CONFIRMED BULLISH</v>
      </c>
    </row>
    <row r="2491" spans="1:8" ht="13.5" x14ac:dyDescent="0.25">
      <c r="A2491" s="3">
        <v>45630</v>
      </c>
      <c r="B2491" s="2">
        <v>2.23</v>
      </c>
      <c r="C2491" s="2">
        <v>2.23</v>
      </c>
      <c r="D2491" s="2">
        <v>14587</v>
      </c>
      <c r="E2491" s="2">
        <f t="shared" si="152"/>
        <v>70343166</v>
      </c>
      <c r="F2491" s="13" t="str">
        <f t="shared" si="155"/>
        <v>BEARISH</v>
      </c>
      <c r="G2491" s="13" t="str">
        <f t="shared" si="154"/>
        <v>NEUTRAL</v>
      </c>
      <c r="H2491" s="13" t="str">
        <f t="shared" si="153"/>
        <v>NEUTRAL</v>
      </c>
    </row>
    <row r="2492" spans="1:8" ht="13.5" x14ac:dyDescent="0.25">
      <c r="A2492" s="3">
        <v>45631</v>
      </c>
      <c r="B2492" s="2">
        <v>2.23</v>
      </c>
      <c r="C2492" s="2">
        <v>2.23</v>
      </c>
      <c r="D2492" s="2">
        <v>37878</v>
      </c>
      <c r="E2492" s="2">
        <f t="shared" si="152"/>
        <v>70343166</v>
      </c>
      <c r="F2492" s="13" t="str">
        <f t="shared" si="155"/>
        <v>BEARISH</v>
      </c>
      <c r="G2492" s="13" t="str">
        <f t="shared" si="154"/>
        <v>NEUTRAL</v>
      </c>
      <c r="H2492" s="13" t="str">
        <f t="shared" si="153"/>
        <v>CONFIRMED BEARISH</v>
      </c>
    </row>
    <row r="2493" spans="1:8" ht="13.5" x14ac:dyDescent="0.25">
      <c r="A2493" s="3">
        <v>45632</v>
      </c>
      <c r="B2493" s="2">
        <v>2.2200000000000002</v>
      </c>
      <c r="C2493" s="2">
        <v>2.2200000000000002</v>
      </c>
      <c r="D2493" s="2">
        <v>49333</v>
      </c>
      <c r="E2493" s="2">
        <f t="shared" si="152"/>
        <v>70293833</v>
      </c>
      <c r="F2493" s="13" t="str">
        <f t="shared" si="155"/>
        <v>BEARISH</v>
      </c>
      <c r="G2493" s="13" t="str">
        <f t="shared" si="154"/>
        <v>NEUTRAL</v>
      </c>
      <c r="H2493" s="13" t="str">
        <f t="shared" si="153"/>
        <v>NEUTRAL</v>
      </c>
    </row>
    <row r="2494" spans="1:8" ht="13.5" x14ac:dyDescent="0.25">
      <c r="A2494" s="3">
        <v>45635</v>
      </c>
      <c r="B2494" s="2">
        <v>2.2200000000000002</v>
      </c>
      <c r="C2494" s="2">
        <v>2.2200000000000002</v>
      </c>
      <c r="D2494" s="2">
        <v>67426</v>
      </c>
      <c r="E2494" s="2">
        <f t="shared" si="152"/>
        <v>70293833</v>
      </c>
      <c r="F2494" s="13" t="str">
        <f t="shared" si="155"/>
        <v>BEARISH</v>
      </c>
      <c r="G2494" s="13" t="str">
        <f t="shared" si="154"/>
        <v>NEUTRAL</v>
      </c>
      <c r="H2494" s="13" t="str">
        <f t="shared" si="153"/>
        <v>CONFIRMED BEARISH</v>
      </c>
    </row>
    <row r="2495" spans="1:8" ht="13.5" x14ac:dyDescent="0.25">
      <c r="A2495" s="3">
        <v>45636</v>
      </c>
      <c r="B2495" s="2">
        <v>2.23</v>
      </c>
      <c r="C2495" s="2">
        <v>2.23</v>
      </c>
      <c r="D2495" s="2">
        <v>80784</v>
      </c>
      <c r="E2495" s="2">
        <f t="shared" si="152"/>
        <v>70374617</v>
      </c>
      <c r="F2495" s="13" t="str">
        <f t="shared" si="155"/>
        <v>BULLISH</v>
      </c>
      <c r="G2495" s="13" t="str">
        <f t="shared" si="154"/>
        <v>NEUTRAL</v>
      </c>
      <c r="H2495" s="13" t="str">
        <f t="shared" si="153"/>
        <v>NEUTRAL</v>
      </c>
    </row>
    <row r="2496" spans="1:8" ht="13.5" x14ac:dyDescent="0.25">
      <c r="A2496" s="3">
        <v>45637</v>
      </c>
      <c r="B2496" s="2">
        <v>2.15</v>
      </c>
      <c r="C2496" s="2">
        <v>2.15</v>
      </c>
      <c r="D2496" s="2">
        <v>2477695</v>
      </c>
      <c r="E2496" s="2">
        <f t="shared" si="152"/>
        <v>67896922</v>
      </c>
      <c r="F2496" s="13" t="str">
        <f t="shared" si="155"/>
        <v>BEARISH</v>
      </c>
      <c r="G2496" s="13" t="str">
        <f t="shared" si="154"/>
        <v>WEAK</v>
      </c>
      <c r="H2496" s="13" t="str">
        <f t="shared" si="153"/>
        <v>CONFIRMED BEARISH</v>
      </c>
    </row>
    <row r="2497" spans="1:8" ht="13.5" x14ac:dyDescent="0.25">
      <c r="A2497" s="3">
        <v>45638</v>
      </c>
      <c r="B2497" s="2">
        <v>2.19</v>
      </c>
      <c r="C2497" s="2">
        <v>2.19</v>
      </c>
      <c r="D2497" s="2">
        <v>51369</v>
      </c>
      <c r="E2497" s="2">
        <f t="shared" si="152"/>
        <v>67948291</v>
      </c>
      <c r="F2497" s="13" t="str">
        <f t="shared" si="155"/>
        <v>BEARISH</v>
      </c>
      <c r="G2497" s="13" t="str">
        <f t="shared" si="154"/>
        <v>WEAK</v>
      </c>
      <c r="H2497" s="13" t="str">
        <f t="shared" si="153"/>
        <v>CONFIRMED BEARISH</v>
      </c>
    </row>
    <row r="2498" spans="1:8" ht="13.5" x14ac:dyDescent="0.25">
      <c r="A2498" s="3">
        <v>45639</v>
      </c>
      <c r="B2498" s="2">
        <v>2.2000000000000002</v>
      </c>
      <c r="C2498" s="2">
        <v>2.2000000000000002</v>
      </c>
      <c r="D2498" s="2">
        <v>99250</v>
      </c>
      <c r="E2498" s="2">
        <f t="shared" si="152"/>
        <v>68047541</v>
      </c>
      <c r="F2498" s="13" t="str">
        <f t="shared" si="155"/>
        <v>BEARISH</v>
      </c>
      <c r="G2498" s="13" t="str">
        <f t="shared" si="154"/>
        <v>WEAK</v>
      </c>
      <c r="H2498" s="13" t="str">
        <f t="shared" si="153"/>
        <v>CONFIRMED BEARISH</v>
      </c>
    </row>
    <row r="2499" spans="1:8" ht="13.5" x14ac:dyDescent="0.25">
      <c r="A2499" s="3">
        <v>45642</v>
      </c>
      <c r="B2499" s="2">
        <v>2.16</v>
      </c>
      <c r="C2499" s="2">
        <v>2.16</v>
      </c>
      <c r="D2499" s="2">
        <v>34854</v>
      </c>
      <c r="E2499" s="2">
        <f t="shared" si="152"/>
        <v>68012687</v>
      </c>
      <c r="F2499" s="13" t="str">
        <f t="shared" si="155"/>
        <v>BEARISH</v>
      </c>
      <c r="G2499" s="13" t="str">
        <f t="shared" si="154"/>
        <v>WEAK</v>
      </c>
      <c r="H2499" s="13" t="str">
        <f t="shared" si="153"/>
        <v>CONFIRMED BEARISH</v>
      </c>
    </row>
    <row r="2500" spans="1:8" ht="13.5" x14ac:dyDescent="0.25">
      <c r="A2500" s="3">
        <v>45644</v>
      </c>
      <c r="B2500" s="2">
        <v>2.1800000000000002</v>
      </c>
      <c r="C2500" s="2">
        <v>2.1800000000000002</v>
      </c>
      <c r="D2500" s="2">
        <v>37133</v>
      </c>
      <c r="E2500" s="2">
        <f t="shared" ref="E2500:E2563" si="156">IF(B2500&gt;B2499, E2499+D2500, IF(B2500&lt;B2499, E2499-D2500, E2499))</f>
        <v>68049820</v>
      </c>
      <c r="F2500" s="13" t="str">
        <f t="shared" si="155"/>
        <v>BEARISH</v>
      </c>
      <c r="G2500" s="13" t="str">
        <f t="shared" si="154"/>
        <v>WEAK</v>
      </c>
      <c r="H2500" s="13" t="str">
        <f t="shared" si="153"/>
        <v>CONFIRMED BEARISH</v>
      </c>
    </row>
    <row r="2501" spans="1:8" ht="13.5" x14ac:dyDescent="0.25">
      <c r="A2501" s="3">
        <v>45645</v>
      </c>
      <c r="B2501" s="2">
        <v>2.16</v>
      </c>
      <c r="C2501" s="2">
        <v>2.16</v>
      </c>
      <c r="D2501" s="2">
        <v>76603</v>
      </c>
      <c r="E2501" s="2">
        <f t="shared" si="156"/>
        <v>67973217</v>
      </c>
      <c r="F2501" s="13" t="str">
        <f t="shared" si="155"/>
        <v>BULLISH</v>
      </c>
      <c r="G2501" s="13" t="str">
        <f t="shared" si="154"/>
        <v>NEUTRAL</v>
      </c>
      <c r="H2501" s="13" t="str">
        <f t="shared" si="153"/>
        <v>CONFIRMED BULLISH</v>
      </c>
    </row>
    <row r="2502" spans="1:8" ht="13.5" x14ac:dyDescent="0.25">
      <c r="A2502" s="3">
        <v>45646</v>
      </c>
      <c r="B2502" s="2">
        <v>2.17</v>
      </c>
      <c r="C2502" s="2">
        <v>2.17</v>
      </c>
      <c r="D2502" s="2">
        <v>76909</v>
      </c>
      <c r="E2502" s="2">
        <f t="shared" si="156"/>
        <v>68050126</v>
      </c>
      <c r="F2502" s="13" t="str">
        <f t="shared" si="155"/>
        <v>BULLISH</v>
      </c>
      <c r="G2502" s="13" t="str">
        <f t="shared" si="154"/>
        <v>NEUTRAL</v>
      </c>
      <c r="H2502" s="13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v>45649</v>
      </c>
      <c r="B2503" s="2">
        <v>2.15</v>
      </c>
      <c r="C2503" s="2">
        <v>2.15</v>
      </c>
      <c r="D2503" s="2">
        <v>58463</v>
      </c>
      <c r="E2503" s="2">
        <f t="shared" si="156"/>
        <v>67991663</v>
      </c>
      <c r="F2503" s="13" t="str">
        <f t="shared" si="155"/>
        <v>BEARISH</v>
      </c>
      <c r="G2503" s="13" t="str">
        <f t="shared" ref="G2503:G2566" si="158">IF((E2503-E2498)/E2498 &gt; 0.02, "STRONG",
 IF((E2503-E2498)/E2498 &lt; -0.02, "WEAK", "NEUTRAL"))</f>
        <v>NEUTRAL</v>
      </c>
      <c r="H2503" s="13" t="str">
        <f t="shared" si="157"/>
        <v>CONFIRMED BEARISH</v>
      </c>
    </row>
    <row r="2504" spans="1:8" ht="13.5" x14ac:dyDescent="0.25">
      <c r="A2504" s="3">
        <v>45650</v>
      </c>
      <c r="B2504" s="2">
        <v>2.15</v>
      </c>
      <c r="C2504" s="2">
        <v>2.15</v>
      </c>
      <c r="D2504" s="2">
        <v>93699</v>
      </c>
      <c r="E2504" s="2">
        <f t="shared" si="156"/>
        <v>67991663</v>
      </c>
      <c r="F2504" s="13" t="str">
        <f t="shared" ref="F2504:F2567" si="159">IF(E2504&gt;E2499,"BULLISH",IF(E2504&lt;E2499,"BEARISH","NEUTRAL"))</f>
        <v>BEARISH</v>
      </c>
      <c r="G2504" s="13" t="str">
        <f t="shared" si="158"/>
        <v>NEUTRAL</v>
      </c>
      <c r="H2504" s="13" t="str">
        <f t="shared" si="157"/>
        <v>CONFIRMED BEARISH</v>
      </c>
    </row>
    <row r="2505" spans="1:8" ht="13.5" x14ac:dyDescent="0.25">
      <c r="A2505" s="3">
        <v>45651</v>
      </c>
      <c r="B2505" s="2">
        <v>2.15</v>
      </c>
      <c r="C2505" s="2">
        <v>2.15</v>
      </c>
      <c r="D2505" s="2">
        <v>83394</v>
      </c>
      <c r="E2505" s="2">
        <f t="shared" si="156"/>
        <v>67991663</v>
      </c>
      <c r="F2505" s="13" t="str">
        <f t="shared" si="159"/>
        <v>BEARISH</v>
      </c>
      <c r="G2505" s="13" t="str">
        <f t="shared" si="158"/>
        <v>NEUTRAL</v>
      </c>
      <c r="H2505" s="13" t="str">
        <f t="shared" si="157"/>
        <v>CONFIRMED BEARISH</v>
      </c>
    </row>
    <row r="2506" spans="1:8" ht="13.5" x14ac:dyDescent="0.25">
      <c r="A2506" s="3">
        <v>45652</v>
      </c>
      <c r="B2506" s="2">
        <v>2.16</v>
      </c>
      <c r="C2506" s="2">
        <v>2.16</v>
      </c>
      <c r="D2506" s="2">
        <v>100980</v>
      </c>
      <c r="E2506" s="2">
        <f t="shared" si="156"/>
        <v>68092643</v>
      </c>
      <c r="F2506" s="13" t="str">
        <f t="shared" si="159"/>
        <v>BULLISH</v>
      </c>
      <c r="G2506" s="13" t="str">
        <f t="shared" si="158"/>
        <v>NEUTRAL</v>
      </c>
      <c r="H2506" s="13" t="str">
        <f t="shared" si="157"/>
        <v>NEUTRAL</v>
      </c>
    </row>
    <row r="2507" spans="1:8" ht="13.5" x14ac:dyDescent="0.25">
      <c r="A2507" s="3">
        <v>45653</v>
      </c>
      <c r="B2507" s="2">
        <v>2.15</v>
      </c>
      <c r="C2507" s="2">
        <v>2.15</v>
      </c>
      <c r="D2507" s="2">
        <v>41083</v>
      </c>
      <c r="E2507" s="2">
        <f t="shared" si="156"/>
        <v>68051560</v>
      </c>
      <c r="F2507" s="13" t="str">
        <f t="shared" si="159"/>
        <v>BULLISH</v>
      </c>
      <c r="G2507" s="13" t="str">
        <f t="shared" si="158"/>
        <v>NEUTRAL</v>
      </c>
      <c r="H2507" s="13" t="str">
        <f t="shared" si="157"/>
        <v>BULLISH DIVERGENCE</v>
      </c>
    </row>
    <row r="2508" spans="1:8" ht="13.5" x14ac:dyDescent="0.25">
      <c r="A2508" s="3">
        <v>45656</v>
      </c>
      <c r="B2508" s="2">
        <v>2.12</v>
      </c>
      <c r="C2508" s="2">
        <v>2.12</v>
      </c>
      <c r="D2508" s="2">
        <v>984365</v>
      </c>
      <c r="E2508" s="2">
        <f t="shared" si="156"/>
        <v>67067195</v>
      </c>
      <c r="F2508" s="13" t="str">
        <f t="shared" si="159"/>
        <v>BEARISH</v>
      </c>
      <c r="G2508" s="13" t="str">
        <f t="shared" si="158"/>
        <v>NEUTRAL</v>
      </c>
      <c r="H2508" s="13" t="str">
        <f t="shared" si="157"/>
        <v>CONFIRMED BEARISH</v>
      </c>
    </row>
    <row r="2509" spans="1:8" ht="13.5" x14ac:dyDescent="0.25">
      <c r="A2509" s="3">
        <v>45657</v>
      </c>
      <c r="B2509" s="2">
        <v>2.19</v>
      </c>
      <c r="C2509" s="2">
        <v>2.19</v>
      </c>
      <c r="D2509" s="2">
        <v>131688</v>
      </c>
      <c r="E2509" s="2">
        <f t="shared" si="156"/>
        <v>67198883</v>
      </c>
      <c r="F2509" s="13" t="str">
        <f t="shared" si="159"/>
        <v>BEARISH</v>
      </c>
      <c r="G2509" s="13" t="str">
        <f t="shared" si="158"/>
        <v>NEUTRAL</v>
      </c>
      <c r="H2509" s="13" t="str">
        <f t="shared" si="157"/>
        <v>BEARISH DIVERGENCE</v>
      </c>
    </row>
    <row r="2510" spans="1:8" ht="13.5" x14ac:dyDescent="0.25">
      <c r="A2510" s="3">
        <v>45659</v>
      </c>
      <c r="B2510" s="2">
        <v>2.15</v>
      </c>
      <c r="C2510" s="2">
        <v>2.15</v>
      </c>
      <c r="D2510" s="2">
        <v>20277</v>
      </c>
      <c r="E2510" s="2">
        <f t="shared" si="156"/>
        <v>67178606</v>
      </c>
      <c r="F2510" s="13" t="str">
        <f t="shared" si="159"/>
        <v>BEARISH</v>
      </c>
      <c r="G2510" s="13" t="str">
        <f t="shared" si="158"/>
        <v>NEUTRAL</v>
      </c>
      <c r="H2510" s="13" t="str">
        <f t="shared" si="157"/>
        <v>NEUTRAL</v>
      </c>
    </row>
    <row r="2511" spans="1:8" ht="13.5" x14ac:dyDescent="0.25">
      <c r="A2511" s="3">
        <v>45660</v>
      </c>
      <c r="B2511" s="2">
        <v>2.15</v>
      </c>
      <c r="C2511" s="2">
        <v>2.15</v>
      </c>
      <c r="D2511" s="2">
        <v>57385</v>
      </c>
      <c r="E2511" s="2">
        <f t="shared" si="156"/>
        <v>67178606</v>
      </c>
      <c r="F2511" s="13" t="str">
        <f t="shared" si="159"/>
        <v>BEARISH</v>
      </c>
      <c r="G2511" s="13" t="str">
        <f t="shared" si="158"/>
        <v>NEUTRAL</v>
      </c>
      <c r="H2511" s="13" t="str">
        <f t="shared" si="157"/>
        <v>CONFIRMED BEARISH</v>
      </c>
    </row>
    <row r="2512" spans="1:8" ht="13.5" x14ac:dyDescent="0.25">
      <c r="A2512" s="3">
        <v>45663</v>
      </c>
      <c r="B2512" s="2">
        <v>2.17</v>
      </c>
      <c r="C2512" s="2">
        <v>2.17</v>
      </c>
      <c r="D2512" s="2">
        <v>34622</v>
      </c>
      <c r="E2512" s="2">
        <f t="shared" si="156"/>
        <v>67213228</v>
      </c>
      <c r="F2512" s="13" t="str">
        <f t="shared" si="159"/>
        <v>BEARISH</v>
      </c>
      <c r="G2512" s="13" t="str">
        <f t="shared" si="158"/>
        <v>NEUTRAL</v>
      </c>
      <c r="H2512" s="13" t="str">
        <f t="shared" si="157"/>
        <v>BEARISH DIVERGENCE</v>
      </c>
    </row>
    <row r="2513" spans="1:8" ht="13.5" x14ac:dyDescent="0.25">
      <c r="A2513" s="3">
        <v>45664</v>
      </c>
      <c r="B2513" s="2">
        <v>2.16</v>
      </c>
      <c r="C2513" s="2">
        <v>2.16</v>
      </c>
      <c r="D2513" s="2">
        <v>115094</v>
      </c>
      <c r="E2513" s="2">
        <f t="shared" si="156"/>
        <v>67098134</v>
      </c>
      <c r="F2513" s="13" t="str">
        <f t="shared" si="159"/>
        <v>BULLISH</v>
      </c>
      <c r="G2513" s="13" t="str">
        <f t="shared" si="158"/>
        <v>NEUTRAL</v>
      </c>
      <c r="H2513" s="13" t="str">
        <f t="shared" si="157"/>
        <v>CONFIRMED BULLISH</v>
      </c>
    </row>
    <row r="2514" spans="1:8" ht="13.5" x14ac:dyDescent="0.25">
      <c r="A2514" s="3">
        <v>45665</v>
      </c>
      <c r="B2514" s="2">
        <v>2.14</v>
      </c>
      <c r="C2514" s="2">
        <v>2.14</v>
      </c>
      <c r="D2514" s="2">
        <v>122742</v>
      </c>
      <c r="E2514" s="2">
        <f t="shared" si="156"/>
        <v>66975392</v>
      </c>
      <c r="F2514" s="13" t="str">
        <f t="shared" si="159"/>
        <v>BEARISH</v>
      </c>
      <c r="G2514" s="13" t="str">
        <f t="shared" si="158"/>
        <v>NEUTRAL</v>
      </c>
      <c r="H2514" s="13" t="str">
        <f t="shared" si="157"/>
        <v>CONFIRMED BEARISH</v>
      </c>
    </row>
    <row r="2515" spans="1:8" ht="13.5" x14ac:dyDescent="0.25">
      <c r="A2515" s="3">
        <v>45666</v>
      </c>
      <c r="B2515" s="2">
        <v>2.17</v>
      </c>
      <c r="C2515" s="2">
        <v>2.17</v>
      </c>
      <c r="D2515" s="2">
        <v>226516</v>
      </c>
      <c r="E2515" s="2">
        <f t="shared" si="156"/>
        <v>67201908</v>
      </c>
      <c r="F2515" s="13" t="str">
        <f t="shared" si="159"/>
        <v>BULLISH</v>
      </c>
      <c r="G2515" s="13" t="str">
        <f t="shared" si="158"/>
        <v>NEUTRAL</v>
      </c>
      <c r="H2515" s="13" t="str">
        <f t="shared" si="157"/>
        <v>CONFIRMED BULLISH</v>
      </c>
    </row>
    <row r="2516" spans="1:8" ht="13.5" x14ac:dyDescent="0.25">
      <c r="A2516" s="3">
        <v>45667</v>
      </c>
      <c r="B2516" s="2">
        <v>2.2200000000000002</v>
      </c>
      <c r="C2516" s="2">
        <v>2.2200000000000002</v>
      </c>
      <c r="D2516" s="2">
        <v>190747</v>
      </c>
      <c r="E2516" s="2">
        <f t="shared" si="156"/>
        <v>67392655</v>
      </c>
      <c r="F2516" s="13" t="str">
        <f t="shared" si="159"/>
        <v>BULLISH</v>
      </c>
      <c r="G2516" s="13" t="str">
        <f t="shared" si="158"/>
        <v>NEUTRAL</v>
      </c>
      <c r="H2516" s="13" t="str">
        <f t="shared" si="157"/>
        <v>CONFIRMED BULLISH</v>
      </c>
    </row>
    <row r="2517" spans="1:8" ht="13.5" x14ac:dyDescent="0.25">
      <c r="A2517" s="3">
        <v>45670</v>
      </c>
      <c r="B2517" s="2">
        <v>2.2599999999999998</v>
      </c>
      <c r="C2517" s="2">
        <v>2.2599999999999998</v>
      </c>
      <c r="D2517" s="2">
        <v>197241</v>
      </c>
      <c r="E2517" s="2">
        <f t="shared" si="156"/>
        <v>67589896</v>
      </c>
      <c r="F2517" s="13" t="str">
        <f t="shared" si="159"/>
        <v>BULLISH</v>
      </c>
      <c r="G2517" s="13" t="str">
        <f t="shared" si="158"/>
        <v>NEUTRAL</v>
      </c>
      <c r="H2517" s="13" t="str">
        <f t="shared" si="157"/>
        <v>CONFIRMED BULLISH</v>
      </c>
    </row>
    <row r="2518" spans="1:8" ht="13.5" x14ac:dyDescent="0.25">
      <c r="A2518" s="3">
        <v>45671</v>
      </c>
      <c r="B2518" s="2">
        <v>2.31</v>
      </c>
      <c r="C2518" s="2">
        <v>2.31</v>
      </c>
      <c r="D2518" s="2">
        <v>467669</v>
      </c>
      <c r="E2518" s="2">
        <f t="shared" si="156"/>
        <v>68057565</v>
      </c>
      <c r="F2518" s="13" t="str">
        <f t="shared" si="159"/>
        <v>BULLISH</v>
      </c>
      <c r="G2518" s="13" t="str">
        <f t="shared" si="158"/>
        <v>NEUTRAL</v>
      </c>
      <c r="H2518" s="13" t="str">
        <f t="shared" si="157"/>
        <v>CONFIRMED BULLISH</v>
      </c>
    </row>
    <row r="2519" spans="1:8" ht="13.5" x14ac:dyDescent="0.25">
      <c r="A2519" s="3">
        <v>45672</v>
      </c>
      <c r="B2519" s="2">
        <v>2.29</v>
      </c>
      <c r="C2519" s="2">
        <v>2.29</v>
      </c>
      <c r="D2519" s="2">
        <v>167746</v>
      </c>
      <c r="E2519" s="2">
        <f t="shared" si="156"/>
        <v>67889819</v>
      </c>
      <c r="F2519" s="13" t="str">
        <f t="shared" si="159"/>
        <v>BULLISH</v>
      </c>
      <c r="G2519" s="13" t="str">
        <f t="shared" si="158"/>
        <v>NEUTRAL</v>
      </c>
      <c r="H2519" s="13" t="str">
        <f t="shared" si="157"/>
        <v>CONFIRMED BULLISH</v>
      </c>
    </row>
    <row r="2520" spans="1:8" ht="13.5" x14ac:dyDescent="0.25">
      <c r="A2520" s="3">
        <v>45673</v>
      </c>
      <c r="B2520" s="2">
        <v>2.2599999999999998</v>
      </c>
      <c r="C2520" s="2">
        <v>2.2599999999999998</v>
      </c>
      <c r="D2520" s="2">
        <v>163547</v>
      </c>
      <c r="E2520" s="2">
        <f t="shared" si="156"/>
        <v>67726272</v>
      </c>
      <c r="F2520" s="13" t="str">
        <f t="shared" si="159"/>
        <v>BULLISH</v>
      </c>
      <c r="G2520" s="13" t="str">
        <f t="shared" si="158"/>
        <v>NEUTRAL</v>
      </c>
      <c r="H2520" s="13" t="str">
        <f t="shared" si="157"/>
        <v>CONFIRMED BULLISH</v>
      </c>
    </row>
    <row r="2521" spans="1:8" ht="13.5" x14ac:dyDescent="0.25">
      <c r="A2521" s="3">
        <v>45674</v>
      </c>
      <c r="B2521" s="2">
        <v>2.25</v>
      </c>
      <c r="C2521" s="2">
        <v>2.25</v>
      </c>
      <c r="D2521" s="2">
        <v>108791</v>
      </c>
      <c r="E2521" s="2">
        <f t="shared" si="156"/>
        <v>67617481</v>
      </c>
      <c r="F2521" s="13" t="str">
        <f t="shared" si="159"/>
        <v>BULLISH</v>
      </c>
      <c r="G2521" s="13" t="str">
        <f t="shared" si="158"/>
        <v>NEUTRAL</v>
      </c>
      <c r="H2521" s="13" t="str">
        <f t="shared" si="157"/>
        <v>CONFIRMED BULLISH</v>
      </c>
    </row>
    <row r="2522" spans="1:8" ht="13.5" x14ac:dyDescent="0.25">
      <c r="A2522" s="3">
        <v>45677</v>
      </c>
      <c r="B2522" s="2">
        <v>2.27</v>
      </c>
      <c r="C2522" s="2">
        <v>2.27</v>
      </c>
      <c r="D2522" s="2">
        <v>89018</v>
      </c>
      <c r="E2522" s="2">
        <f t="shared" si="156"/>
        <v>67706499</v>
      </c>
      <c r="F2522" s="13" t="str">
        <f t="shared" si="159"/>
        <v>BULLISH</v>
      </c>
      <c r="G2522" s="13" t="str">
        <f t="shared" si="158"/>
        <v>NEUTRAL</v>
      </c>
      <c r="H2522" s="13" t="str">
        <f t="shared" si="157"/>
        <v>CONFIRMED BULLISH</v>
      </c>
    </row>
    <row r="2523" spans="1:8" ht="13.5" x14ac:dyDescent="0.25">
      <c r="A2523" s="3">
        <v>45678</v>
      </c>
      <c r="B2523" s="2">
        <v>2.25</v>
      </c>
      <c r="C2523" s="2">
        <v>2.25</v>
      </c>
      <c r="D2523" s="2">
        <v>32541</v>
      </c>
      <c r="E2523" s="2">
        <f t="shared" si="156"/>
        <v>67673958</v>
      </c>
      <c r="F2523" s="13" t="str">
        <f t="shared" si="159"/>
        <v>BEARISH</v>
      </c>
      <c r="G2523" s="13" t="str">
        <f t="shared" si="158"/>
        <v>NEUTRAL</v>
      </c>
      <c r="H2523" s="13" t="str">
        <f t="shared" si="157"/>
        <v>CONFIRMED BEARISH</v>
      </c>
    </row>
    <row r="2524" spans="1:8" ht="13.5" x14ac:dyDescent="0.25">
      <c r="A2524" s="3">
        <v>45679</v>
      </c>
      <c r="B2524" s="2">
        <v>2.2400000000000002</v>
      </c>
      <c r="C2524" s="2">
        <v>2.2400000000000002</v>
      </c>
      <c r="D2524" s="2">
        <v>117566</v>
      </c>
      <c r="E2524" s="2">
        <f t="shared" si="156"/>
        <v>67556392</v>
      </c>
      <c r="F2524" s="13" t="str">
        <f t="shared" si="159"/>
        <v>BEARISH</v>
      </c>
      <c r="G2524" s="13" t="str">
        <f t="shared" si="158"/>
        <v>NEUTRAL</v>
      </c>
      <c r="H2524" s="13" t="str">
        <f t="shared" si="157"/>
        <v>CONFIRMED BEARISH</v>
      </c>
    </row>
    <row r="2525" spans="1:8" ht="13.5" x14ac:dyDescent="0.25">
      <c r="A2525" s="3">
        <v>45680</v>
      </c>
      <c r="B2525" s="2">
        <v>2.2400000000000002</v>
      </c>
      <c r="C2525" s="2">
        <v>2.2400000000000002</v>
      </c>
      <c r="D2525" s="2">
        <v>34682</v>
      </c>
      <c r="E2525" s="2">
        <f t="shared" si="156"/>
        <v>67556392</v>
      </c>
      <c r="F2525" s="13" t="str">
        <f t="shared" si="159"/>
        <v>BEARISH</v>
      </c>
      <c r="G2525" s="13" t="str">
        <f t="shared" si="158"/>
        <v>NEUTRAL</v>
      </c>
      <c r="H2525" s="13" t="str">
        <f t="shared" si="157"/>
        <v>CONFIRMED BEARISH</v>
      </c>
    </row>
    <row r="2526" spans="1:8" ht="13.5" x14ac:dyDescent="0.25">
      <c r="A2526" s="3">
        <v>45681</v>
      </c>
      <c r="B2526" s="2">
        <v>2.25</v>
      </c>
      <c r="C2526" s="2">
        <v>2.25</v>
      </c>
      <c r="D2526" s="2">
        <v>92317</v>
      </c>
      <c r="E2526" s="2">
        <f t="shared" si="156"/>
        <v>67648709</v>
      </c>
      <c r="F2526" s="13" t="str">
        <f t="shared" si="159"/>
        <v>BULLISH</v>
      </c>
      <c r="G2526" s="13" t="str">
        <f t="shared" si="158"/>
        <v>NEUTRAL</v>
      </c>
      <c r="H2526" s="13" t="str">
        <f t="shared" si="157"/>
        <v>NEUTRAL</v>
      </c>
    </row>
    <row r="2527" spans="1:8" ht="13.5" x14ac:dyDescent="0.25">
      <c r="A2527" s="3">
        <v>45684</v>
      </c>
      <c r="B2527" s="2">
        <v>2.2400000000000002</v>
      </c>
      <c r="C2527" s="2">
        <v>2.2400000000000002</v>
      </c>
      <c r="D2527" s="2">
        <v>23421</v>
      </c>
      <c r="E2527" s="2">
        <f t="shared" si="156"/>
        <v>67625288</v>
      </c>
      <c r="F2527" s="13" t="str">
        <f t="shared" si="159"/>
        <v>BEARISH</v>
      </c>
      <c r="G2527" s="13" t="str">
        <f t="shared" si="158"/>
        <v>NEUTRAL</v>
      </c>
      <c r="H2527" s="13" t="str">
        <f t="shared" si="157"/>
        <v>CONFIRMED BEARISH</v>
      </c>
    </row>
    <row r="2528" spans="1:8" ht="13.5" x14ac:dyDescent="0.25">
      <c r="A2528" s="3">
        <v>45685</v>
      </c>
      <c r="B2528" s="2">
        <v>2.2400000000000002</v>
      </c>
      <c r="C2528" s="2">
        <v>2.2400000000000002</v>
      </c>
      <c r="D2528" s="2">
        <v>58031</v>
      </c>
      <c r="E2528" s="2">
        <f t="shared" si="156"/>
        <v>67625288</v>
      </c>
      <c r="F2528" s="13" t="str">
        <f t="shared" si="159"/>
        <v>BEARISH</v>
      </c>
      <c r="G2528" s="13" t="str">
        <f t="shared" si="158"/>
        <v>NEUTRAL</v>
      </c>
      <c r="H2528" s="13" t="str">
        <f t="shared" si="157"/>
        <v>CONFIRMED BEARISH</v>
      </c>
    </row>
    <row r="2529" spans="1:8" ht="13.5" x14ac:dyDescent="0.25">
      <c r="A2529" s="3">
        <v>45686</v>
      </c>
      <c r="B2529" s="2">
        <v>2.23</v>
      </c>
      <c r="C2529" s="2">
        <v>2.23</v>
      </c>
      <c r="D2529" s="2">
        <v>44255</v>
      </c>
      <c r="E2529" s="2">
        <f t="shared" si="156"/>
        <v>67581033</v>
      </c>
      <c r="F2529" s="13" t="str">
        <f t="shared" si="159"/>
        <v>BULLISH</v>
      </c>
      <c r="G2529" s="13" t="str">
        <f t="shared" si="158"/>
        <v>NEUTRAL</v>
      </c>
      <c r="H2529" s="13" t="str">
        <f t="shared" si="157"/>
        <v>BULLISH DIVERGENCE</v>
      </c>
    </row>
    <row r="2530" spans="1:8" ht="13.5" x14ac:dyDescent="0.25">
      <c r="A2530" s="3">
        <v>45687</v>
      </c>
      <c r="B2530" s="2">
        <v>2.2400000000000002</v>
      </c>
      <c r="C2530" s="2">
        <v>2.2400000000000002</v>
      </c>
      <c r="D2530" s="2">
        <v>87259</v>
      </c>
      <c r="E2530" s="2">
        <f t="shared" si="156"/>
        <v>67668292</v>
      </c>
      <c r="F2530" s="13" t="str">
        <f t="shared" si="159"/>
        <v>BULLISH</v>
      </c>
      <c r="G2530" s="13" t="str">
        <f t="shared" si="158"/>
        <v>NEUTRAL</v>
      </c>
      <c r="H2530" s="13" t="str">
        <f t="shared" si="157"/>
        <v>NEUTRAL</v>
      </c>
    </row>
    <row r="2531" spans="1:8" ht="13.5" x14ac:dyDescent="0.25">
      <c r="A2531" s="3">
        <v>45688</v>
      </c>
      <c r="B2531" s="2">
        <v>2.2400000000000002</v>
      </c>
      <c r="C2531" s="2">
        <v>2.2400000000000002</v>
      </c>
      <c r="D2531" s="2">
        <v>134774</v>
      </c>
      <c r="E2531" s="2">
        <f t="shared" si="156"/>
        <v>67668292</v>
      </c>
      <c r="F2531" s="13" t="str">
        <f t="shared" si="159"/>
        <v>BULLISH</v>
      </c>
      <c r="G2531" s="13" t="str">
        <f t="shared" si="158"/>
        <v>NEUTRAL</v>
      </c>
      <c r="H2531" s="13" t="str">
        <f t="shared" si="157"/>
        <v>BULLISH DIVERGENCE</v>
      </c>
    </row>
    <row r="2532" spans="1:8" ht="13.5" x14ac:dyDescent="0.25">
      <c r="A2532" s="3">
        <v>45691</v>
      </c>
      <c r="B2532" s="2">
        <v>2.2599999999999998</v>
      </c>
      <c r="C2532" s="2">
        <v>2.2599999999999998</v>
      </c>
      <c r="D2532" s="2">
        <v>181809</v>
      </c>
      <c r="E2532" s="2">
        <f t="shared" si="156"/>
        <v>67850101</v>
      </c>
      <c r="F2532" s="13" t="str">
        <f t="shared" si="159"/>
        <v>BULLISH</v>
      </c>
      <c r="G2532" s="13" t="str">
        <f t="shared" si="158"/>
        <v>NEUTRAL</v>
      </c>
      <c r="H2532" s="13" t="str">
        <f t="shared" si="157"/>
        <v>CONFIRMED BULLISH</v>
      </c>
    </row>
    <row r="2533" spans="1:8" ht="13.5" x14ac:dyDescent="0.25">
      <c r="A2533" s="3">
        <v>45692</v>
      </c>
      <c r="B2533" s="2">
        <v>2.2599999999999998</v>
      </c>
      <c r="C2533" s="2">
        <v>2.2599999999999998</v>
      </c>
      <c r="D2533" s="2">
        <v>504902</v>
      </c>
      <c r="E2533" s="2">
        <f t="shared" si="156"/>
        <v>67850101</v>
      </c>
      <c r="F2533" s="13" t="str">
        <f t="shared" si="159"/>
        <v>BULLISH</v>
      </c>
      <c r="G2533" s="13" t="str">
        <f t="shared" si="158"/>
        <v>NEUTRAL</v>
      </c>
      <c r="H2533" s="13" t="str">
        <f t="shared" si="157"/>
        <v>CONFIRMED BULLISH</v>
      </c>
    </row>
    <row r="2534" spans="1:8" ht="13.5" x14ac:dyDescent="0.25">
      <c r="A2534" s="3">
        <v>45693</v>
      </c>
      <c r="B2534" s="2">
        <v>2.27</v>
      </c>
      <c r="C2534" s="2">
        <v>2.27</v>
      </c>
      <c r="D2534" s="2">
        <v>237902</v>
      </c>
      <c r="E2534" s="2">
        <f t="shared" si="156"/>
        <v>68088003</v>
      </c>
      <c r="F2534" s="13" t="str">
        <f t="shared" si="159"/>
        <v>BULLISH</v>
      </c>
      <c r="G2534" s="13" t="str">
        <f t="shared" si="158"/>
        <v>NEUTRAL</v>
      </c>
      <c r="H2534" s="13" t="str">
        <f t="shared" si="157"/>
        <v>CONFIRMED BULLISH</v>
      </c>
    </row>
    <row r="2535" spans="1:8" ht="13.5" x14ac:dyDescent="0.25">
      <c r="A2535" s="3">
        <v>45694</v>
      </c>
      <c r="B2535" s="2">
        <v>2.27</v>
      </c>
      <c r="C2535" s="2">
        <v>2.27</v>
      </c>
      <c r="D2535" s="2">
        <v>61256</v>
      </c>
      <c r="E2535" s="2">
        <f t="shared" si="156"/>
        <v>68088003</v>
      </c>
      <c r="F2535" s="13" t="str">
        <f t="shared" si="159"/>
        <v>BULLISH</v>
      </c>
      <c r="G2535" s="13" t="str">
        <f t="shared" si="158"/>
        <v>NEUTRAL</v>
      </c>
      <c r="H2535" s="13" t="str">
        <f t="shared" si="157"/>
        <v>CONFIRMED BULLISH</v>
      </c>
    </row>
    <row r="2536" spans="1:8" ht="13.5" x14ac:dyDescent="0.25">
      <c r="A2536" s="3">
        <v>45695</v>
      </c>
      <c r="B2536" s="2">
        <v>2.2599999999999998</v>
      </c>
      <c r="C2536" s="2">
        <v>2.2599999999999998</v>
      </c>
      <c r="D2536" s="2">
        <v>35777</v>
      </c>
      <c r="E2536" s="2">
        <f t="shared" si="156"/>
        <v>68052226</v>
      </c>
      <c r="F2536" s="13" t="str">
        <f t="shared" si="159"/>
        <v>BULLISH</v>
      </c>
      <c r="G2536" s="13" t="str">
        <f t="shared" si="158"/>
        <v>NEUTRAL</v>
      </c>
      <c r="H2536" s="13" t="str">
        <f t="shared" si="157"/>
        <v>CONFIRMED BULLISH</v>
      </c>
    </row>
    <row r="2537" spans="1:8" ht="13.5" x14ac:dyDescent="0.25">
      <c r="A2537" s="3">
        <v>45698</v>
      </c>
      <c r="B2537" s="2">
        <v>2.2400000000000002</v>
      </c>
      <c r="C2537" s="2">
        <v>2.2400000000000002</v>
      </c>
      <c r="D2537" s="2">
        <v>39265</v>
      </c>
      <c r="E2537" s="2">
        <f t="shared" si="156"/>
        <v>68012961</v>
      </c>
      <c r="F2537" s="13" t="str">
        <f t="shared" si="159"/>
        <v>BULLISH</v>
      </c>
      <c r="G2537" s="13" t="str">
        <f t="shared" si="158"/>
        <v>NEUTRAL</v>
      </c>
      <c r="H2537" s="13" t="str">
        <f t="shared" si="157"/>
        <v>BULLISH DIVERGENCE</v>
      </c>
    </row>
    <row r="2538" spans="1:8" ht="13.5" x14ac:dyDescent="0.25">
      <c r="A2538" s="3">
        <v>45699</v>
      </c>
      <c r="B2538" s="2">
        <v>2.2400000000000002</v>
      </c>
      <c r="C2538" s="2">
        <v>2.2400000000000002</v>
      </c>
      <c r="D2538" s="2">
        <v>67633</v>
      </c>
      <c r="E2538" s="2">
        <f t="shared" si="156"/>
        <v>68012961</v>
      </c>
      <c r="F2538" s="13" t="str">
        <f t="shared" si="159"/>
        <v>BULLISH</v>
      </c>
      <c r="G2538" s="13" t="str">
        <f t="shared" si="158"/>
        <v>NEUTRAL</v>
      </c>
      <c r="H2538" s="13" t="str">
        <f t="shared" si="157"/>
        <v>BULLISH DIVERGENCE</v>
      </c>
    </row>
    <row r="2539" spans="1:8" ht="13.5" x14ac:dyDescent="0.25">
      <c r="A2539" s="3">
        <v>45700</v>
      </c>
      <c r="B2539" s="2">
        <v>2.25</v>
      </c>
      <c r="C2539" s="2">
        <v>2.25</v>
      </c>
      <c r="D2539" s="2">
        <v>81973</v>
      </c>
      <c r="E2539" s="2">
        <f t="shared" si="156"/>
        <v>68094934</v>
      </c>
      <c r="F2539" s="13" t="str">
        <f t="shared" si="159"/>
        <v>BULLISH</v>
      </c>
      <c r="G2539" s="13" t="str">
        <f t="shared" si="158"/>
        <v>NEUTRAL</v>
      </c>
      <c r="H2539" s="13" t="str">
        <f t="shared" si="157"/>
        <v>BULLISH DIVERGENCE</v>
      </c>
    </row>
    <row r="2540" spans="1:8" ht="13.5" x14ac:dyDescent="0.25">
      <c r="A2540" s="3">
        <v>45701</v>
      </c>
      <c r="B2540" s="2">
        <v>2.2400000000000002</v>
      </c>
      <c r="C2540" s="2">
        <v>2.2400000000000002</v>
      </c>
      <c r="D2540" s="2">
        <v>154576</v>
      </c>
      <c r="E2540" s="2">
        <f t="shared" si="156"/>
        <v>67940358</v>
      </c>
      <c r="F2540" s="13" t="str">
        <f t="shared" si="159"/>
        <v>BEARISH</v>
      </c>
      <c r="G2540" s="13" t="str">
        <f t="shared" si="158"/>
        <v>NEUTRAL</v>
      </c>
      <c r="H2540" s="13" t="str">
        <f t="shared" si="157"/>
        <v>CONFIRMED BEARISH</v>
      </c>
    </row>
    <row r="2541" spans="1:8" ht="13.5" x14ac:dyDescent="0.25">
      <c r="A2541" s="3">
        <v>45702</v>
      </c>
      <c r="B2541" s="2">
        <v>2.2799999999999998</v>
      </c>
      <c r="C2541" s="2">
        <v>2.2799999999999998</v>
      </c>
      <c r="D2541" s="2">
        <v>116281</v>
      </c>
      <c r="E2541" s="2">
        <f t="shared" si="156"/>
        <v>68056639</v>
      </c>
      <c r="F2541" s="13" t="str">
        <f t="shared" si="159"/>
        <v>BULLISH</v>
      </c>
      <c r="G2541" s="13" t="str">
        <f t="shared" si="158"/>
        <v>NEUTRAL</v>
      </c>
      <c r="H2541" s="13" t="str">
        <f t="shared" si="157"/>
        <v>CONFIRMED BULLISH</v>
      </c>
    </row>
    <row r="2542" spans="1:8" ht="13.5" x14ac:dyDescent="0.25">
      <c r="A2542" s="3">
        <v>45705</v>
      </c>
      <c r="B2542" s="2">
        <v>2.2599999999999998</v>
      </c>
      <c r="C2542" s="2">
        <v>2.2599999999999998</v>
      </c>
      <c r="D2542" s="2">
        <v>38810</v>
      </c>
      <c r="E2542" s="2">
        <f t="shared" si="156"/>
        <v>68017829</v>
      </c>
      <c r="F2542" s="13" t="str">
        <f t="shared" si="159"/>
        <v>BULLISH</v>
      </c>
      <c r="G2542" s="13" t="str">
        <f t="shared" si="158"/>
        <v>NEUTRAL</v>
      </c>
      <c r="H2542" s="13" t="str">
        <f t="shared" si="157"/>
        <v>CONFIRMED BULLISH</v>
      </c>
    </row>
    <row r="2543" spans="1:8" ht="13.5" x14ac:dyDescent="0.25">
      <c r="A2543" s="3">
        <v>45706</v>
      </c>
      <c r="B2543" s="2">
        <v>2.25</v>
      </c>
      <c r="C2543" s="2">
        <v>2.25</v>
      </c>
      <c r="D2543" s="2">
        <v>59414</v>
      </c>
      <c r="E2543" s="2">
        <f t="shared" si="156"/>
        <v>67958415</v>
      </c>
      <c r="F2543" s="13" t="str">
        <f t="shared" si="159"/>
        <v>BEARISH</v>
      </c>
      <c r="G2543" s="13" t="str">
        <f t="shared" si="158"/>
        <v>NEUTRAL</v>
      </c>
      <c r="H2543" s="13" t="str">
        <f t="shared" si="157"/>
        <v>BEARISH DIVERGENCE</v>
      </c>
    </row>
    <row r="2544" spans="1:8" ht="13.5" x14ac:dyDescent="0.25">
      <c r="A2544" s="3">
        <v>45707</v>
      </c>
      <c r="B2544" s="2">
        <v>2.23</v>
      </c>
      <c r="C2544" s="2">
        <v>2.23</v>
      </c>
      <c r="D2544" s="2">
        <v>72878</v>
      </c>
      <c r="E2544" s="2">
        <f t="shared" si="156"/>
        <v>67885537</v>
      </c>
      <c r="F2544" s="13" t="str">
        <f t="shared" si="159"/>
        <v>BEARISH</v>
      </c>
      <c r="G2544" s="13" t="str">
        <f t="shared" si="158"/>
        <v>NEUTRAL</v>
      </c>
      <c r="H2544" s="13" t="str">
        <f t="shared" si="157"/>
        <v>CONFIRMED BEARISH</v>
      </c>
    </row>
    <row r="2545" spans="1:8" ht="13.5" x14ac:dyDescent="0.25">
      <c r="A2545" s="3">
        <v>45708</v>
      </c>
      <c r="B2545" s="2">
        <v>2.2400000000000002</v>
      </c>
      <c r="C2545" s="2">
        <v>2.2400000000000002</v>
      </c>
      <c r="D2545" s="2">
        <v>223737</v>
      </c>
      <c r="E2545" s="2">
        <f t="shared" si="156"/>
        <v>68109274</v>
      </c>
      <c r="F2545" s="13" t="str">
        <f t="shared" si="159"/>
        <v>BULLISH</v>
      </c>
      <c r="G2545" s="13" t="str">
        <f t="shared" si="158"/>
        <v>NEUTRAL</v>
      </c>
      <c r="H2545" s="13" t="str">
        <f t="shared" si="157"/>
        <v>NEUTRAL</v>
      </c>
    </row>
    <row r="2546" spans="1:8" ht="13.5" x14ac:dyDescent="0.25">
      <c r="A2546" s="3">
        <v>45709</v>
      </c>
      <c r="B2546" s="2">
        <v>2.23</v>
      </c>
      <c r="C2546" s="2">
        <v>2.23</v>
      </c>
      <c r="D2546" s="2">
        <v>196468</v>
      </c>
      <c r="E2546" s="2">
        <f t="shared" si="156"/>
        <v>67912806</v>
      </c>
      <c r="F2546" s="13" t="str">
        <f t="shared" si="159"/>
        <v>BEARISH</v>
      </c>
      <c r="G2546" s="13" t="str">
        <f t="shared" si="158"/>
        <v>NEUTRAL</v>
      </c>
      <c r="H2546" s="13" t="str">
        <f t="shared" si="157"/>
        <v>CONFIRMED BEARISH</v>
      </c>
    </row>
    <row r="2547" spans="1:8" ht="13.5" x14ac:dyDescent="0.25">
      <c r="A2547" s="3">
        <v>45712</v>
      </c>
      <c r="B2547" s="2">
        <v>2.2000000000000002</v>
      </c>
      <c r="C2547" s="2">
        <v>2.2000000000000002</v>
      </c>
      <c r="D2547" s="2">
        <v>37214</v>
      </c>
      <c r="E2547" s="2">
        <f t="shared" si="156"/>
        <v>67875592</v>
      </c>
      <c r="F2547" s="13" t="str">
        <f t="shared" si="159"/>
        <v>BEARISH</v>
      </c>
      <c r="G2547" s="13" t="str">
        <f t="shared" si="158"/>
        <v>NEUTRAL</v>
      </c>
      <c r="H2547" s="13" t="str">
        <f t="shared" si="157"/>
        <v>CONFIRMED BEARISH</v>
      </c>
    </row>
    <row r="2548" spans="1:8" ht="13.5" x14ac:dyDescent="0.25">
      <c r="A2548" s="3">
        <v>45713</v>
      </c>
      <c r="B2548" s="2">
        <v>2.2000000000000002</v>
      </c>
      <c r="C2548" s="2">
        <v>2.2000000000000002</v>
      </c>
      <c r="D2548" s="2">
        <v>99727</v>
      </c>
      <c r="E2548" s="2">
        <f t="shared" si="156"/>
        <v>67875592</v>
      </c>
      <c r="F2548" s="13" t="str">
        <f t="shared" si="159"/>
        <v>BEARISH</v>
      </c>
      <c r="G2548" s="13" t="str">
        <f t="shared" si="158"/>
        <v>NEUTRAL</v>
      </c>
      <c r="H2548" s="13" t="str">
        <f t="shared" si="157"/>
        <v>CONFIRMED BEARISH</v>
      </c>
    </row>
    <row r="2549" spans="1:8" ht="13.5" x14ac:dyDescent="0.25">
      <c r="A2549" s="3">
        <v>45714</v>
      </c>
      <c r="B2549" s="2">
        <v>2.23</v>
      </c>
      <c r="C2549" s="2">
        <v>2.23</v>
      </c>
      <c r="D2549" s="2">
        <v>124673</v>
      </c>
      <c r="E2549" s="2">
        <f t="shared" si="156"/>
        <v>68000265</v>
      </c>
      <c r="F2549" s="13" t="str">
        <f t="shared" si="159"/>
        <v>BULLISH</v>
      </c>
      <c r="G2549" s="13" t="str">
        <f t="shared" si="158"/>
        <v>NEUTRAL</v>
      </c>
      <c r="H2549" s="13" t="str">
        <f t="shared" si="157"/>
        <v>NEUTRAL</v>
      </c>
    </row>
    <row r="2550" spans="1:8" ht="13.5" x14ac:dyDescent="0.25">
      <c r="A2550" s="3">
        <v>45715</v>
      </c>
      <c r="B2550" s="2">
        <v>2.2200000000000002</v>
      </c>
      <c r="C2550" s="2">
        <v>2.2200000000000002</v>
      </c>
      <c r="D2550" s="2">
        <v>63997</v>
      </c>
      <c r="E2550" s="2">
        <f t="shared" si="156"/>
        <v>67936268</v>
      </c>
      <c r="F2550" s="13" t="str">
        <f t="shared" si="159"/>
        <v>BEARISH</v>
      </c>
      <c r="G2550" s="13" t="str">
        <f t="shared" si="158"/>
        <v>NEUTRAL</v>
      </c>
      <c r="H2550" s="13" t="str">
        <f t="shared" si="157"/>
        <v>CONFIRMED BEARISH</v>
      </c>
    </row>
    <row r="2551" spans="1:8" ht="13.5" x14ac:dyDescent="0.25">
      <c r="A2551" s="3">
        <v>45716</v>
      </c>
      <c r="B2551" s="2">
        <v>2.2000000000000002</v>
      </c>
      <c r="C2551" s="2">
        <v>2.2000000000000002</v>
      </c>
      <c r="D2551" s="2">
        <v>17101</v>
      </c>
      <c r="E2551" s="2">
        <f t="shared" si="156"/>
        <v>67919167</v>
      </c>
      <c r="F2551" s="13" t="str">
        <f t="shared" si="159"/>
        <v>BULLISH</v>
      </c>
      <c r="G2551" s="13" t="str">
        <f t="shared" si="158"/>
        <v>NEUTRAL</v>
      </c>
      <c r="H2551" s="13" t="str">
        <f t="shared" si="157"/>
        <v>BULLISH DIVERGENCE</v>
      </c>
    </row>
    <row r="2552" spans="1:8" ht="13.5" x14ac:dyDescent="0.25">
      <c r="A2552" s="3">
        <v>45719</v>
      </c>
      <c r="B2552" s="2">
        <v>2.19</v>
      </c>
      <c r="C2552" s="2">
        <v>2.19</v>
      </c>
      <c r="D2552" s="2">
        <v>165324</v>
      </c>
      <c r="E2552" s="2">
        <f t="shared" si="156"/>
        <v>67753843</v>
      </c>
      <c r="F2552" s="13" t="str">
        <f t="shared" si="159"/>
        <v>BEARISH</v>
      </c>
      <c r="G2552" s="13" t="str">
        <f t="shared" si="158"/>
        <v>NEUTRAL</v>
      </c>
      <c r="H2552" s="13" t="str">
        <f t="shared" si="157"/>
        <v>CONFIRMED BEARISH</v>
      </c>
    </row>
    <row r="2553" spans="1:8" ht="13.5" x14ac:dyDescent="0.25">
      <c r="A2553" s="3">
        <v>45720</v>
      </c>
      <c r="B2553" s="2">
        <v>2.21</v>
      </c>
      <c r="C2553" s="2">
        <v>2.21</v>
      </c>
      <c r="D2553" s="2">
        <v>2768</v>
      </c>
      <c r="E2553" s="2">
        <f t="shared" si="156"/>
        <v>67756611</v>
      </c>
      <c r="F2553" s="13" t="str">
        <f t="shared" si="159"/>
        <v>BEARISH</v>
      </c>
      <c r="G2553" s="13" t="str">
        <f t="shared" si="158"/>
        <v>NEUTRAL</v>
      </c>
      <c r="H2553" s="13" t="str">
        <f t="shared" si="157"/>
        <v>BEARISH DIVERGENCE</v>
      </c>
    </row>
    <row r="2554" spans="1:8" ht="13.5" x14ac:dyDescent="0.25">
      <c r="A2554" s="3">
        <v>45721</v>
      </c>
      <c r="B2554" s="2">
        <v>2.2200000000000002</v>
      </c>
      <c r="C2554" s="2">
        <v>2.2200000000000002</v>
      </c>
      <c r="D2554" s="2">
        <v>8559</v>
      </c>
      <c r="E2554" s="2">
        <f t="shared" si="156"/>
        <v>67765170</v>
      </c>
      <c r="F2554" s="13" t="str">
        <f t="shared" si="159"/>
        <v>BEARISH</v>
      </c>
      <c r="G2554" s="13" t="str">
        <f t="shared" si="158"/>
        <v>NEUTRAL</v>
      </c>
      <c r="H2554" s="13" t="str">
        <f t="shared" si="157"/>
        <v>CONFIRMED BEARISH</v>
      </c>
    </row>
    <row r="2555" spans="1:8" ht="13.5" x14ac:dyDescent="0.25">
      <c r="A2555" s="3">
        <v>45722</v>
      </c>
      <c r="B2555" s="2">
        <v>2.2400000000000002</v>
      </c>
      <c r="C2555" s="2">
        <v>2.2400000000000002</v>
      </c>
      <c r="D2555" s="2">
        <v>57786</v>
      </c>
      <c r="E2555" s="2">
        <f t="shared" si="156"/>
        <v>67822956</v>
      </c>
      <c r="F2555" s="13" t="str">
        <f t="shared" si="159"/>
        <v>BEARISH</v>
      </c>
      <c r="G2555" s="13" t="str">
        <f t="shared" si="158"/>
        <v>NEUTRAL</v>
      </c>
      <c r="H2555" s="13" t="str">
        <f t="shared" si="157"/>
        <v>BEARISH DIVERGENCE</v>
      </c>
    </row>
    <row r="2556" spans="1:8" ht="13.5" x14ac:dyDescent="0.25">
      <c r="A2556" s="3">
        <v>45723</v>
      </c>
      <c r="B2556" s="2">
        <v>2.2200000000000002</v>
      </c>
      <c r="C2556" s="2">
        <v>2.2200000000000002</v>
      </c>
      <c r="D2556" s="2">
        <v>44483</v>
      </c>
      <c r="E2556" s="2">
        <f t="shared" si="156"/>
        <v>67778473</v>
      </c>
      <c r="F2556" s="13" t="str">
        <f t="shared" si="159"/>
        <v>BEARISH</v>
      </c>
      <c r="G2556" s="13" t="str">
        <f t="shared" si="158"/>
        <v>NEUTRAL</v>
      </c>
      <c r="H2556" s="13" t="str">
        <f t="shared" si="157"/>
        <v>BEARISH DIVERGENCE</v>
      </c>
    </row>
    <row r="2557" spans="1:8" ht="13.5" x14ac:dyDescent="0.25">
      <c r="A2557" s="3">
        <v>45726</v>
      </c>
      <c r="B2557" s="2">
        <v>2.1800000000000002</v>
      </c>
      <c r="C2557" s="2">
        <v>2.1800000000000002</v>
      </c>
      <c r="D2557" s="2">
        <v>40998</v>
      </c>
      <c r="E2557" s="2">
        <f t="shared" si="156"/>
        <v>67737475</v>
      </c>
      <c r="F2557" s="13" t="str">
        <f t="shared" si="159"/>
        <v>BEARISH</v>
      </c>
      <c r="G2557" s="13" t="str">
        <f t="shared" si="158"/>
        <v>NEUTRAL</v>
      </c>
      <c r="H2557" s="13" t="str">
        <f t="shared" si="157"/>
        <v>CONFIRMED BEARISH</v>
      </c>
    </row>
    <row r="2558" spans="1:8" ht="13.5" x14ac:dyDescent="0.25">
      <c r="A2558" s="3">
        <v>45727</v>
      </c>
      <c r="B2558" s="2">
        <v>2.17</v>
      </c>
      <c r="C2558" s="2">
        <v>2.17</v>
      </c>
      <c r="D2558" s="2">
        <v>87054</v>
      </c>
      <c r="E2558" s="2">
        <f t="shared" si="156"/>
        <v>67650421</v>
      </c>
      <c r="F2558" s="13" t="str">
        <f t="shared" si="159"/>
        <v>BEARISH</v>
      </c>
      <c r="G2558" s="13" t="str">
        <f t="shared" si="158"/>
        <v>NEUTRAL</v>
      </c>
      <c r="H2558" s="13" t="str">
        <f t="shared" si="157"/>
        <v>CONFIRMED BEARISH</v>
      </c>
    </row>
    <row r="2559" spans="1:8" ht="13.5" x14ac:dyDescent="0.25">
      <c r="A2559" s="3">
        <v>45728</v>
      </c>
      <c r="B2559" s="2">
        <v>2.2200000000000002</v>
      </c>
      <c r="C2559" s="2">
        <v>2.2200000000000002</v>
      </c>
      <c r="D2559" s="2">
        <v>66193</v>
      </c>
      <c r="E2559" s="2">
        <f t="shared" si="156"/>
        <v>67716614</v>
      </c>
      <c r="F2559" s="13" t="str">
        <f t="shared" si="159"/>
        <v>BEARISH</v>
      </c>
      <c r="G2559" s="13" t="str">
        <f t="shared" si="158"/>
        <v>NEUTRAL</v>
      </c>
      <c r="H2559" s="13" t="str">
        <f t="shared" si="157"/>
        <v>NEUTRAL</v>
      </c>
    </row>
    <row r="2560" spans="1:8" ht="13.5" x14ac:dyDescent="0.25">
      <c r="A2560" s="3">
        <v>45729</v>
      </c>
      <c r="B2560" s="2">
        <v>2.2000000000000002</v>
      </c>
      <c r="C2560" s="2">
        <v>2.2000000000000002</v>
      </c>
      <c r="D2560" s="2">
        <v>63590</v>
      </c>
      <c r="E2560" s="2">
        <f t="shared" si="156"/>
        <v>67653024</v>
      </c>
      <c r="F2560" s="13" t="str">
        <f t="shared" si="159"/>
        <v>BEARISH</v>
      </c>
      <c r="G2560" s="13" t="str">
        <f t="shared" si="158"/>
        <v>NEUTRAL</v>
      </c>
      <c r="H2560" s="13" t="str">
        <f t="shared" si="157"/>
        <v>CONFIRMED BEARISH</v>
      </c>
    </row>
    <row r="2561" spans="1:8" ht="13.5" x14ac:dyDescent="0.25">
      <c r="A2561" s="3">
        <v>45730</v>
      </c>
      <c r="B2561" s="2">
        <v>2.19</v>
      </c>
      <c r="C2561" s="2">
        <v>2.19</v>
      </c>
      <c r="D2561" s="2">
        <v>158003</v>
      </c>
      <c r="E2561" s="2">
        <f t="shared" si="156"/>
        <v>67495021</v>
      </c>
      <c r="F2561" s="13" t="str">
        <f t="shared" si="159"/>
        <v>BEARISH</v>
      </c>
      <c r="G2561" s="13" t="str">
        <f t="shared" si="158"/>
        <v>NEUTRAL</v>
      </c>
      <c r="H2561" s="13" t="str">
        <f t="shared" si="157"/>
        <v>CONFIRMED BEARISH</v>
      </c>
    </row>
    <row r="2562" spans="1:8" ht="13.5" x14ac:dyDescent="0.25">
      <c r="A2562" s="3">
        <v>45733</v>
      </c>
      <c r="B2562" s="2">
        <v>2.17</v>
      </c>
      <c r="C2562" s="2">
        <v>2.17</v>
      </c>
      <c r="D2562" s="2">
        <v>80202</v>
      </c>
      <c r="E2562" s="2">
        <f t="shared" si="156"/>
        <v>67414819</v>
      </c>
      <c r="F2562" s="13" t="str">
        <f t="shared" si="159"/>
        <v>BEARISH</v>
      </c>
      <c r="G2562" s="13" t="str">
        <f t="shared" si="158"/>
        <v>NEUTRAL</v>
      </c>
      <c r="H2562" s="13" t="str">
        <f t="shared" si="157"/>
        <v>CONFIRMED BEARISH</v>
      </c>
    </row>
    <row r="2563" spans="1:8" ht="13.5" x14ac:dyDescent="0.25">
      <c r="A2563" s="3">
        <v>45734</v>
      </c>
      <c r="B2563" s="2">
        <v>2.17</v>
      </c>
      <c r="C2563" s="2">
        <v>2.17</v>
      </c>
      <c r="D2563" s="2">
        <v>111575</v>
      </c>
      <c r="E2563" s="2">
        <f t="shared" si="156"/>
        <v>67414819</v>
      </c>
      <c r="F2563" s="13" t="str">
        <f t="shared" si="159"/>
        <v>BEARISH</v>
      </c>
      <c r="G2563" s="13" t="str">
        <f t="shared" si="158"/>
        <v>NEUTRAL</v>
      </c>
      <c r="H2563" s="13" t="str">
        <f t="shared" si="157"/>
        <v>NEUTRAL</v>
      </c>
    </row>
    <row r="2564" spans="1:8" ht="13.5" x14ac:dyDescent="0.25">
      <c r="A2564" s="3">
        <v>45735</v>
      </c>
      <c r="B2564" s="2">
        <v>2.16</v>
      </c>
      <c r="C2564" s="2">
        <v>2.16</v>
      </c>
      <c r="D2564" s="2">
        <v>126085</v>
      </c>
      <c r="E2564" s="2">
        <f t="shared" ref="E2564:E2627" si="160">IF(B2564&gt;B2563, E2563+D2564, IF(B2564&lt;B2563, E2563-D2564, E2563))</f>
        <v>67288734</v>
      </c>
      <c r="F2564" s="13" t="str">
        <f t="shared" si="159"/>
        <v>BEARISH</v>
      </c>
      <c r="G2564" s="13" t="str">
        <f t="shared" si="158"/>
        <v>NEUTRAL</v>
      </c>
      <c r="H2564" s="13" t="str">
        <f t="shared" si="157"/>
        <v>CONFIRMED BEARISH</v>
      </c>
    </row>
    <row r="2565" spans="1:8" ht="13.5" x14ac:dyDescent="0.25">
      <c r="A2565" s="3">
        <v>45737</v>
      </c>
      <c r="B2565" s="2">
        <v>2.16</v>
      </c>
      <c r="C2565" s="2">
        <v>2.16</v>
      </c>
      <c r="D2565" s="2">
        <v>97812</v>
      </c>
      <c r="E2565" s="2">
        <f t="shared" si="160"/>
        <v>67288734</v>
      </c>
      <c r="F2565" s="13" t="str">
        <f t="shared" si="159"/>
        <v>BEARISH</v>
      </c>
      <c r="G2565" s="13" t="str">
        <f t="shared" si="158"/>
        <v>NEUTRAL</v>
      </c>
      <c r="H2565" s="13" t="str">
        <f t="shared" si="157"/>
        <v>CONFIRMED BEARISH</v>
      </c>
    </row>
    <row r="2566" spans="1:8" ht="13.5" x14ac:dyDescent="0.25">
      <c r="A2566" s="3">
        <v>45740</v>
      </c>
      <c r="B2566" s="2">
        <v>2.19</v>
      </c>
      <c r="C2566" s="2">
        <v>2.19</v>
      </c>
      <c r="D2566" s="2">
        <v>135481</v>
      </c>
      <c r="E2566" s="2">
        <f t="shared" si="160"/>
        <v>67424215</v>
      </c>
      <c r="F2566" s="13" t="str">
        <f t="shared" si="159"/>
        <v>BEARISH</v>
      </c>
      <c r="G2566" s="13" t="str">
        <f t="shared" si="158"/>
        <v>NEUTRAL</v>
      </c>
      <c r="H2566" s="13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v>45741</v>
      </c>
      <c r="B2567" s="2">
        <v>2.17</v>
      </c>
      <c r="C2567" s="2">
        <v>2.17</v>
      </c>
      <c r="D2567" s="2">
        <v>57850</v>
      </c>
      <c r="E2567" s="2">
        <f t="shared" si="160"/>
        <v>67366365</v>
      </c>
      <c r="F2567" s="13" t="str">
        <f t="shared" si="159"/>
        <v>BEARISH</v>
      </c>
      <c r="G2567" s="13" t="str">
        <f t="shared" ref="G2567:G2630" si="162">IF((E2567-E2562)/E2562 &gt; 0.02, "STRONG",
 IF((E2567-E2562)/E2562 &lt; -0.02, "WEAK", "NEUTRAL"))</f>
        <v>NEUTRAL</v>
      </c>
      <c r="H2567" s="13" t="str">
        <f t="shared" si="161"/>
        <v>NEUTRAL</v>
      </c>
    </row>
    <row r="2568" spans="1:8" ht="13.5" x14ac:dyDescent="0.25">
      <c r="A2568" s="3">
        <v>45742</v>
      </c>
      <c r="B2568" s="2">
        <v>2.17</v>
      </c>
      <c r="C2568" s="2">
        <v>2.17</v>
      </c>
      <c r="D2568" s="2">
        <v>42047</v>
      </c>
      <c r="E2568" s="2">
        <f t="shared" si="160"/>
        <v>67366365</v>
      </c>
      <c r="F2568" s="13" t="str">
        <f t="shared" ref="F2568:F2631" si="163">IF(E2568&gt;E2563,"BULLISH",IF(E2568&lt;E2563,"BEARISH","NEUTRAL"))</f>
        <v>BEARISH</v>
      </c>
      <c r="G2568" s="13" t="str">
        <f t="shared" si="162"/>
        <v>NEUTRAL</v>
      </c>
      <c r="H2568" s="13" t="str">
        <f t="shared" si="161"/>
        <v>NEUTRAL</v>
      </c>
    </row>
    <row r="2569" spans="1:8" ht="13.5" x14ac:dyDescent="0.25">
      <c r="A2569" s="3">
        <v>45743</v>
      </c>
      <c r="B2569" s="2">
        <v>2.1800000000000002</v>
      </c>
      <c r="C2569" s="2">
        <v>2.1800000000000002</v>
      </c>
      <c r="D2569" s="2">
        <v>46201</v>
      </c>
      <c r="E2569" s="2">
        <f t="shared" si="160"/>
        <v>67412566</v>
      </c>
      <c r="F2569" s="13" t="str">
        <f t="shared" si="163"/>
        <v>BULLISH</v>
      </c>
      <c r="G2569" s="13" t="str">
        <f t="shared" si="162"/>
        <v>NEUTRAL</v>
      </c>
      <c r="H2569" s="13" t="str">
        <f t="shared" si="161"/>
        <v>CONFIRMED BULLISH</v>
      </c>
    </row>
    <row r="2570" spans="1:8" ht="13.5" x14ac:dyDescent="0.25">
      <c r="A2570" s="3">
        <v>45744</v>
      </c>
      <c r="B2570" s="2">
        <v>2.16</v>
      </c>
      <c r="C2570" s="2">
        <v>2.16</v>
      </c>
      <c r="D2570" s="2">
        <v>27275</v>
      </c>
      <c r="E2570" s="2">
        <f t="shared" si="160"/>
        <v>67385291</v>
      </c>
      <c r="F2570" s="13" t="str">
        <f t="shared" si="163"/>
        <v>BULLISH</v>
      </c>
      <c r="G2570" s="13" t="str">
        <f t="shared" si="162"/>
        <v>NEUTRAL</v>
      </c>
      <c r="H2570" s="13" t="str">
        <f t="shared" si="161"/>
        <v>NEUTRAL</v>
      </c>
    </row>
    <row r="2571" spans="1:8" ht="13.5" x14ac:dyDescent="0.25">
      <c r="A2571" s="3">
        <v>45749</v>
      </c>
      <c r="B2571" s="2">
        <v>2.17</v>
      </c>
      <c r="C2571" s="2">
        <v>2.17</v>
      </c>
      <c r="D2571" s="2">
        <v>50236</v>
      </c>
      <c r="E2571" s="2">
        <f t="shared" si="160"/>
        <v>67435527</v>
      </c>
      <c r="F2571" s="13" t="str">
        <f t="shared" si="163"/>
        <v>BULLISH</v>
      </c>
      <c r="G2571" s="13" t="str">
        <f t="shared" si="162"/>
        <v>NEUTRAL</v>
      </c>
      <c r="H2571" s="13" t="str">
        <f t="shared" si="161"/>
        <v>BULLISH DIVERGENCE</v>
      </c>
    </row>
    <row r="2572" spans="1:8" ht="13.5" x14ac:dyDescent="0.25">
      <c r="A2572" s="3">
        <v>45750</v>
      </c>
      <c r="B2572" s="2">
        <v>2.15</v>
      </c>
      <c r="C2572" s="2">
        <v>2.15</v>
      </c>
      <c r="D2572" s="2">
        <v>50847</v>
      </c>
      <c r="E2572" s="2">
        <f t="shared" si="160"/>
        <v>67384680</v>
      </c>
      <c r="F2572" s="13" t="str">
        <f t="shared" si="163"/>
        <v>BULLISH</v>
      </c>
      <c r="G2572" s="13" t="str">
        <f t="shared" si="162"/>
        <v>NEUTRAL</v>
      </c>
      <c r="H2572" s="13" t="str">
        <f t="shared" si="161"/>
        <v>BULLISH DIVERGENCE</v>
      </c>
    </row>
    <row r="2573" spans="1:8" ht="13.5" x14ac:dyDescent="0.25">
      <c r="A2573" s="3">
        <v>45751</v>
      </c>
      <c r="B2573" s="2">
        <v>2.15</v>
      </c>
      <c r="C2573" s="2">
        <v>2.15</v>
      </c>
      <c r="D2573" s="2">
        <v>52371</v>
      </c>
      <c r="E2573" s="2">
        <f t="shared" si="160"/>
        <v>67384680</v>
      </c>
      <c r="F2573" s="13" t="str">
        <f t="shared" si="163"/>
        <v>BULLISH</v>
      </c>
      <c r="G2573" s="13" t="str">
        <f t="shared" si="162"/>
        <v>NEUTRAL</v>
      </c>
      <c r="H2573" s="13" t="str">
        <f t="shared" si="161"/>
        <v>BULLISH DIVERGENCE</v>
      </c>
    </row>
    <row r="2574" spans="1:8" ht="13.5" x14ac:dyDescent="0.25">
      <c r="A2574" s="3">
        <v>45754</v>
      </c>
      <c r="B2574" s="2">
        <v>2.14</v>
      </c>
      <c r="C2574" s="2">
        <v>2.14</v>
      </c>
      <c r="D2574" s="2">
        <v>99592</v>
      </c>
      <c r="E2574" s="2">
        <f t="shared" si="160"/>
        <v>67285088</v>
      </c>
      <c r="F2574" s="13" t="str">
        <f t="shared" si="163"/>
        <v>BEARISH</v>
      </c>
      <c r="G2574" s="13" t="str">
        <f t="shared" si="162"/>
        <v>NEUTRAL</v>
      </c>
      <c r="H2574" s="13" t="str">
        <f t="shared" si="161"/>
        <v>CONFIRMED BEARISH</v>
      </c>
    </row>
    <row r="2575" spans="1:8" ht="13.5" x14ac:dyDescent="0.25">
      <c r="A2575" s="3">
        <v>45755</v>
      </c>
      <c r="B2575" s="2">
        <v>2.13</v>
      </c>
      <c r="C2575" s="2">
        <v>2.13</v>
      </c>
      <c r="D2575" s="2">
        <v>237749</v>
      </c>
      <c r="E2575" s="2">
        <f t="shared" si="160"/>
        <v>67047339</v>
      </c>
      <c r="F2575" s="13" t="str">
        <f t="shared" si="163"/>
        <v>BEARISH</v>
      </c>
      <c r="G2575" s="13" t="str">
        <f t="shared" si="162"/>
        <v>NEUTRAL</v>
      </c>
      <c r="H2575" s="13" t="str">
        <f t="shared" si="161"/>
        <v>CONFIRMED BEARISH</v>
      </c>
    </row>
    <row r="2576" spans="1:8" ht="13.5" x14ac:dyDescent="0.25">
      <c r="A2576" s="3">
        <v>45757</v>
      </c>
      <c r="B2576" s="2">
        <v>2.1</v>
      </c>
      <c r="C2576" s="2">
        <v>2.1</v>
      </c>
      <c r="D2576" s="2">
        <v>204455</v>
      </c>
      <c r="E2576" s="2">
        <f t="shared" si="160"/>
        <v>66842884</v>
      </c>
      <c r="F2576" s="13" t="str">
        <f t="shared" si="163"/>
        <v>BEARISH</v>
      </c>
      <c r="G2576" s="13" t="str">
        <f t="shared" si="162"/>
        <v>NEUTRAL</v>
      </c>
      <c r="H2576" s="13" t="str">
        <f t="shared" si="161"/>
        <v>CONFIRMED BEARISH</v>
      </c>
    </row>
    <row r="2577" spans="1:8" ht="13.5" x14ac:dyDescent="0.25">
      <c r="A2577" s="3">
        <v>45758</v>
      </c>
      <c r="B2577" s="2">
        <v>2.08</v>
      </c>
      <c r="C2577" s="2">
        <v>2.08</v>
      </c>
      <c r="D2577" s="2">
        <v>188997</v>
      </c>
      <c r="E2577" s="2">
        <f t="shared" si="160"/>
        <v>66653887</v>
      </c>
      <c r="F2577" s="13" t="str">
        <f t="shared" si="163"/>
        <v>BEARISH</v>
      </c>
      <c r="G2577" s="13" t="str">
        <f t="shared" si="162"/>
        <v>NEUTRAL</v>
      </c>
      <c r="H2577" s="13" t="str">
        <f t="shared" si="161"/>
        <v>CONFIRMED BEARISH</v>
      </c>
    </row>
    <row r="2578" spans="1:8" ht="13.5" x14ac:dyDescent="0.25">
      <c r="A2578" s="3">
        <v>45761</v>
      </c>
      <c r="B2578" s="2">
        <v>2.1</v>
      </c>
      <c r="C2578" s="2">
        <v>2.1</v>
      </c>
      <c r="D2578" s="2">
        <v>31404</v>
      </c>
      <c r="E2578" s="2">
        <f t="shared" si="160"/>
        <v>66685291</v>
      </c>
      <c r="F2578" s="13" t="str">
        <f t="shared" si="163"/>
        <v>BEARISH</v>
      </c>
      <c r="G2578" s="13" t="str">
        <f t="shared" si="162"/>
        <v>NEUTRAL</v>
      </c>
      <c r="H2578" s="13" t="str">
        <f t="shared" si="161"/>
        <v>CONFIRMED BEARISH</v>
      </c>
    </row>
    <row r="2579" spans="1:8" ht="13.5" x14ac:dyDescent="0.25">
      <c r="A2579" s="3">
        <v>45762</v>
      </c>
      <c r="B2579" s="2">
        <v>2.09</v>
      </c>
      <c r="C2579" s="2">
        <v>2.09</v>
      </c>
      <c r="D2579" s="2">
        <v>48968</v>
      </c>
      <c r="E2579" s="2">
        <f t="shared" si="160"/>
        <v>66636323</v>
      </c>
      <c r="F2579" s="13" t="str">
        <f t="shared" si="163"/>
        <v>BEARISH</v>
      </c>
      <c r="G2579" s="13" t="str">
        <f t="shared" si="162"/>
        <v>NEUTRAL</v>
      </c>
      <c r="H2579" s="13" t="str">
        <f t="shared" si="161"/>
        <v>CONFIRMED BEARISH</v>
      </c>
    </row>
    <row r="2580" spans="1:8" ht="13.5" x14ac:dyDescent="0.25">
      <c r="A2580" s="3">
        <v>45763</v>
      </c>
      <c r="B2580" s="2">
        <v>2.17</v>
      </c>
      <c r="C2580" s="2">
        <v>2.17</v>
      </c>
      <c r="D2580" s="2">
        <v>156347</v>
      </c>
      <c r="E2580" s="2">
        <f t="shared" si="160"/>
        <v>66792670</v>
      </c>
      <c r="F2580" s="13" t="str">
        <f t="shared" si="163"/>
        <v>BEARISH</v>
      </c>
      <c r="G2580" s="13" t="str">
        <f t="shared" si="162"/>
        <v>NEUTRAL</v>
      </c>
      <c r="H2580" s="13" t="str">
        <f t="shared" si="161"/>
        <v>BEARISH DIVERGENCE</v>
      </c>
    </row>
    <row r="2581" spans="1:8" ht="13.5" x14ac:dyDescent="0.25">
      <c r="A2581" s="3">
        <v>45764</v>
      </c>
      <c r="B2581" s="2">
        <v>2.1</v>
      </c>
      <c r="C2581" s="2">
        <v>2.1</v>
      </c>
      <c r="D2581" s="2">
        <v>132689</v>
      </c>
      <c r="E2581" s="2">
        <f t="shared" si="160"/>
        <v>66659981</v>
      </c>
      <c r="F2581" s="13" t="str">
        <f t="shared" si="163"/>
        <v>BEARISH</v>
      </c>
      <c r="G2581" s="13" t="str">
        <f t="shared" si="162"/>
        <v>NEUTRAL</v>
      </c>
      <c r="H2581" s="13" t="str">
        <f t="shared" si="161"/>
        <v>NEUTRAL</v>
      </c>
    </row>
    <row r="2582" spans="1:8" ht="13.5" x14ac:dyDescent="0.25">
      <c r="A2582" s="3">
        <v>45765</v>
      </c>
      <c r="B2582" s="2">
        <v>2.08</v>
      </c>
      <c r="C2582" s="2">
        <v>2.08</v>
      </c>
      <c r="D2582" s="2">
        <v>222700</v>
      </c>
      <c r="E2582" s="2">
        <f t="shared" si="160"/>
        <v>66437281</v>
      </c>
      <c r="F2582" s="13" t="str">
        <f t="shared" si="163"/>
        <v>BEARISH</v>
      </c>
      <c r="G2582" s="13" t="str">
        <f t="shared" si="162"/>
        <v>NEUTRAL</v>
      </c>
      <c r="H2582" s="13" t="str">
        <f t="shared" si="161"/>
        <v>NEUTRAL</v>
      </c>
    </row>
    <row r="2583" spans="1:8" ht="13.5" x14ac:dyDescent="0.25">
      <c r="A2583" s="3">
        <v>45768</v>
      </c>
      <c r="B2583" s="2">
        <v>2.08</v>
      </c>
      <c r="C2583" s="2">
        <v>2.08</v>
      </c>
      <c r="D2583" s="2">
        <v>46498</v>
      </c>
      <c r="E2583" s="2">
        <f t="shared" si="160"/>
        <v>66437281</v>
      </c>
      <c r="F2583" s="13" t="str">
        <f t="shared" si="163"/>
        <v>BEARISH</v>
      </c>
      <c r="G2583" s="13" t="str">
        <f t="shared" si="162"/>
        <v>NEUTRAL</v>
      </c>
      <c r="H2583" s="13" t="str">
        <f t="shared" si="161"/>
        <v>CONFIRMED BEARISH</v>
      </c>
    </row>
    <row r="2584" spans="1:8" ht="13.5" x14ac:dyDescent="0.25">
      <c r="A2584" s="3">
        <v>45769</v>
      </c>
      <c r="B2584" s="2">
        <v>2.1</v>
      </c>
      <c r="C2584" s="2">
        <v>2.1</v>
      </c>
      <c r="D2584" s="2">
        <v>105808</v>
      </c>
      <c r="E2584" s="2">
        <f t="shared" si="160"/>
        <v>66543089</v>
      </c>
      <c r="F2584" s="13" t="str">
        <f t="shared" si="163"/>
        <v>BEARISH</v>
      </c>
      <c r="G2584" s="13" t="str">
        <f t="shared" si="162"/>
        <v>NEUTRAL</v>
      </c>
      <c r="H2584" s="13" t="str">
        <f t="shared" si="161"/>
        <v>BEARISH DIVERGENCE</v>
      </c>
    </row>
    <row r="2585" spans="1:8" ht="13.5" x14ac:dyDescent="0.25">
      <c r="A2585" s="3">
        <v>45770</v>
      </c>
      <c r="B2585" s="2">
        <v>2.13</v>
      </c>
      <c r="C2585" s="2">
        <v>2.13</v>
      </c>
      <c r="D2585" s="2">
        <v>100337</v>
      </c>
      <c r="E2585" s="2">
        <f t="shared" si="160"/>
        <v>66643426</v>
      </c>
      <c r="F2585" s="13" t="str">
        <f t="shared" si="163"/>
        <v>BEARISH</v>
      </c>
      <c r="G2585" s="13" t="str">
        <f t="shared" si="162"/>
        <v>NEUTRAL</v>
      </c>
      <c r="H2585" s="13" t="str">
        <f t="shared" si="161"/>
        <v>CONFIRMED BEARISH</v>
      </c>
    </row>
    <row r="2586" spans="1:8" ht="13.5" x14ac:dyDescent="0.25">
      <c r="A2586" s="3">
        <v>45771</v>
      </c>
      <c r="B2586" s="2">
        <v>2.09</v>
      </c>
      <c r="C2586" s="2">
        <v>2.09</v>
      </c>
      <c r="D2586" s="2">
        <v>61639</v>
      </c>
      <c r="E2586" s="2">
        <f t="shared" si="160"/>
        <v>66581787</v>
      </c>
      <c r="F2586" s="13" t="str">
        <f t="shared" si="163"/>
        <v>BEARISH</v>
      </c>
      <c r="G2586" s="13" t="str">
        <f t="shared" si="162"/>
        <v>NEUTRAL</v>
      </c>
      <c r="H2586" s="13" t="str">
        <f t="shared" si="161"/>
        <v>CONFIRMED BEARISH</v>
      </c>
    </row>
    <row r="2587" spans="1:8" ht="13.5" x14ac:dyDescent="0.25">
      <c r="A2587" s="3">
        <v>45772</v>
      </c>
      <c r="B2587" s="2">
        <v>2.0699999999999998</v>
      </c>
      <c r="C2587" s="2">
        <v>2.0699999999999998</v>
      </c>
      <c r="D2587" s="2">
        <v>82334</v>
      </c>
      <c r="E2587" s="2">
        <f t="shared" si="160"/>
        <v>66499453</v>
      </c>
      <c r="F2587" s="13" t="str">
        <f t="shared" si="163"/>
        <v>BULLISH</v>
      </c>
      <c r="G2587" s="13" t="str">
        <f t="shared" si="162"/>
        <v>NEUTRAL</v>
      </c>
      <c r="H2587" s="13" t="str">
        <f t="shared" si="161"/>
        <v>BULLISH DIVERGENCE</v>
      </c>
    </row>
    <row r="2588" spans="1:8" ht="13.5" x14ac:dyDescent="0.25">
      <c r="A2588" s="3">
        <v>45775</v>
      </c>
      <c r="B2588" s="2">
        <v>2.0699999999999998</v>
      </c>
      <c r="C2588" s="2">
        <v>2.0699999999999998</v>
      </c>
      <c r="D2588" s="2">
        <v>47690</v>
      </c>
      <c r="E2588" s="2">
        <f t="shared" si="160"/>
        <v>66499453</v>
      </c>
      <c r="F2588" s="13" t="str">
        <f t="shared" si="163"/>
        <v>BULLISH</v>
      </c>
      <c r="G2588" s="13" t="str">
        <f t="shared" si="162"/>
        <v>NEUTRAL</v>
      </c>
      <c r="H2588" s="13" t="str">
        <f t="shared" si="161"/>
        <v>BULLISH DIVERGENCE</v>
      </c>
    </row>
    <row r="2589" spans="1:8" ht="13.5" x14ac:dyDescent="0.25">
      <c r="A2589" s="3">
        <v>45776</v>
      </c>
      <c r="B2589" s="2">
        <v>2.06</v>
      </c>
      <c r="C2589" s="2">
        <v>2.06</v>
      </c>
      <c r="D2589" s="2">
        <v>132669</v>
      </c>
      <c r="E2589" s="2">
        <f t="shared" si="160"/>
        <v>66366784</v>
      </c>
      <c r="F2589" s="13" t="str">
        <f t="shared" si="163"/>
        <v>BEARISH</v>
      </c>
      <c r="G2589" s="13" t="str">
        <f t="shared" si="162"/>
        <v>NEUTRAL</v>
      </c>
      <c r="H2589" s="13" t="str">
        <f t="shared" si="161"/>
        <v>CONFIRMED BEARISH</v>
      </c>
    </row>
    <row r="2590" spans="1:8" ht="13.5" x14ac:dyDescent="0.25">
      <c r="A2590" s="3">
        <v>45777</v>
      </c>
      <c r="B2590" s="2">
        <v>2.06</v>
      </c>
      <c r="C2590" s="2">
        <v>2.06</v>
      </c>
      <c r="D2590" s="2">
        <v>144953</v>
      </c>
      <c r="E2590" s="2">
        <f t="shared" si="160"/>
        <v>66366784</v>
      </c>
      <c r="F2590" s="13" t="str">
        <f t="shared" si="163"/>
        <v>BEARISH</v>
      </c>
      <c r="G2590" s="13" t="str">
        <f t="shared" si="162"/>
        <v>NEUTRAL</v>
      </c>
      <c r="H2590" s="13" t="str">
        <f t="shared" si="161"/>
        <v>CONFIRMED BEARISH</v>
      </c>
    </row>
    <row r="2591" spans="1:8" ht="13.5" x14ac:dyDescent="0.25">
      <c r="A2591" s="3">
        <v>45779</v>
      </c>
      <c r="B2591" s="2">
        <v>2.0299999999999998</v>
      </c>
      <c r="C2591" s="2">
        <v>2.0299999999999998</v>
      </c>
      <c r="D2591" s="2">
        <v>232692</v>
      </c>
      <c r="E2591" s="2">
        <f t="shared" si="160"/>
        <v>66134092</v>
      </c>
      <c r="F2591" s="13" t="str">
        <f t="shared" si="163"/>
        <v>BEARISH</v>
      </c>
      <c r="G2591" s="13" t="str">
        <f t="shared" si="162"/>
        <v>NEUTRAL</v>
      </c>
      <c r="H2591" s="13" t="str">
        <f t="shared" si="161"/>
        <v>CONFIRMED BEARISH</v>
      </c>
    </row>
    <row r="2592" spans="1:8" ht="13.5" x14ac:dyDescent="0.25">
      <c r="A2592" s="3">
        <v>45782</v>
      </c>
      <c r="B2592" s="2">
        <v>2.02</v>
      </c>
      <c r="C2592" s="2">
        <v>2.02</v>
      </c>
      <c r="D2592" s="2">
        <v>91007</v>
      </c>
      <c r="E2592" s="2">
        <f t="shared" si="160"/>
        <v>66043085</v>
      </c>
      <c r="F2592" s="13" t="str">
        <f t="shared" si="163"/>
        <v>BEARISH</v>
      </c>
      <c r="G2592" s="13" t="str">
        <f t="shared" si="162"/>
        <v>NEUTRAL</v>
      </c>
      <c r="H2592" s="13" t="str">
        <f t="shared" si="161"/>
        <v>CONFIRMED BEARISH</v>
      </c>
    </row>
    <row r="2593" spans="1:8" ht="13.5" x14ac:dyDescent="0.25">
      <c r="A2593" s="3">
        <v>45783</v>
      </c>
      <c r="B2593" s="2">
        <v>2</v>
      </c>
      <c r="C2593" s="2">
        <v>2</v>
      </c>
      <c r="D2593" s="2">
        <v>143058</v>
      </c>
      <c r="E2593" s="2">
        <f t="shared" si="160"/>
        <v>65900027</v>
      </c>
      <c r="F2593" s="13" t="str">
        <f t="shared" si="163"/>
        <v>BEARISH</v>
      </c>
      <c r="G2593" s="13" t="str">
        <f t="shared" si="162"/>
        <v>NEUTRAL</v>
      </c>
      <c r="H2593" s="13" t="str">
        <f t="shared" si="161"/>
        <v>CONFIRMED BEARISH</v>
      </c>
    </row>
    <row r="2594" spans="1:8" ht="13.5" x14ac:dyDescent="0.25">
      <c r="A2594" s="3">
        <v>45784</v>
      </c>
      <c r="B2594" s="2">
        <v>2.0099999999999998</v>
      </c>
      <c r="C2594" s="2">
        <v>2.0099999999999998</v>
      </c>
      <c r="D2594" s="2">
        <v>165789</v>
      </c>
      <c r="E2594" s="2">
        <f t="shared" si="160"/>
        <v>66065816</v>
      </c>
      <c r="F2594" s="13" t="str">
        <f t="shared" si="163"/>
        <v>BEARISH</v>
      </c>
      <c r="G2594" s="13" t="str">
        <f t="shared" si="162"/>
        <v>NEUTRAL</v>
      </c>
      <c r="H2594" s="13" t="str">
        <f t="shared" si="161"/>
        <v>CONFIRMED BEARISH</v>
      </c>
    </row>
    <row r="2595" spans="1:8" ht="13.5" x14ac:dyDescent="0.25">
      <c r="A2595" s="3">
        <v>45785</v>
      </c>
      <c r="B2595" s="2">
        <v>2</v>
      </c>
      <c r="C2595" s="2">
        <v>2</v>
      </c>
      <c r="D2595" s="2">
        <v>103915</v>
      </c>
      <c r="E2595" s="2">
        <f t="shared" si="160"/>
        <v>65961901</v>
      </c>
      <c r="F2595" s="13" t="str">
        <f t="shared" si="163"/>
        <v>BEARISH</v>
      </c>
      <c r="G2595" s="13" t="str">
        <f t="shared" si="162"/>
        <v>NEUTRAL</v>
      </c>
      <c r="H2595" s="13" t="str">
        <f t="shared" si="161"/>
        <v>CONFIRMED BEARISH</v>
      </c>
    </row>
    <row r="2596" spans="1:8" ht="13.5" x14ac:dyDescent="0.25">
      <c r="A2596" s="3">
        <v>45786</v>
      </c>
      <c r="B2596" s="2">
        <v>1.98</v>
      </c>
      <c r="C2596" s="2">
        <v>1.98</v>
      </c>
      <c r="D2596" s="2">
        <v>85825</v>
      </c>
      <c r="E2596" s="2">
        <f t="shared" si="160"/>
        <v>65876076</v>
      </c>
      <c r="F2596" s="13" t="str">
        <f t="shared" si="163"/>
        <v>BEARISH</v>
      </c>
      <c r="G2596" s="13" t="str">
        <f t="shared" si="162"/>
        <v>NEUTRAL</v>
      </c>
      <c r="H2596" s="13" t="str">
        <f t="shared" si="161"/>
        <v>CONFIRMED BEARISH</v>
      </c>
    </row>
    <row r="2597" spans="1:8" ht="13.5" x14ac:dyDescent="0.25">
      <c r="A2597" s="3">
        <v>45789</v>
      </c>
      <c r="B2597" s="2">
        <v>2</v>
      </c>
      <c r="C2597" s="2">
        <v>2</v>
      </c>
      <c r="D2597" s="2">
        <v>52673</v>
      </c>
      <c r="E2597" s="2">
        <f t="shared" si="160"/>
        <v>65928749</v>
      </c>
      <c r="F2597" s="13" t="str">
        <f t="shared" si="163"/>
        <v>BEARISH</v>
      </c>
      <c r="G2597" s="13" t="str">
        <f t="shared" si="162"/>
        <v>NEUTRAL</v>
      </c>
      <c r="H2597" s="13" t="str">
        <f t="shared" si="161"/>
        <v>CONFIRMED BEARISH</v>
      </c>
    </row>
    <row r="2598" spans="1:8" ht="13.5" x14ac:dyDescent="0.25">
      <c r="A2598" s="3">
        <v>45790</v>
      </c>
      <c r="B2598" s="2">
        <v>2.08</v>
      </c>
      <c r="C2598" s="2">
        <v>2.08</v>
      </c>
      <c r="D2598" s="2">
        <v>44216</v>
      </c>
      <c r="E2598" s="2">
        <f t="shared" si="160"/>
        <v>65972965</v>
      </c>
      <c r="F2598" s="13" t="str">
        <f t="shared" si="163"/>
        <v>BULLISH</v>
      </c>
      <c r="G2598" s="13" t="str">
        <f t="shared" si="162"/>
        <v>NEUTRAL</v>
      </c>
      <c r="H2598" s="13" t="str">
        <f t="shared" si="161"/>
        <v>CONFIRMED BULLISH</v>
      </c>
    </row>
    <row r="2599" spans="1:8" ht="13.5" x14ac:dyDescent="0.25">
      <c r="A2599" s="3">
        <v>45791</v>
      </c>
      <c r="B2599" s="2">
        <v>2.06</v>
      </c>
      <c r="C2599" s="2">
        <v>2.06</v>
      </c>
      <c r="D2599" s="2">
        <v>56603</v>
      </c>
      <c r="E2599" s="2">
        <f t="shared" si="160"/>
        <v>65916362</v>
      </c>
      <c r="F2599" s="13" t="str">
        <f t="shared" si="163"/>
        <v>BEARISH</v>
      </c>
      <c r="G2599" s="13" t="str">
        <f t="shared" si="162"/>
        <v>NEUTRAL</v>
      </c>
      <c r="H2599" s="13" t="str">
        <f t="shared" si="161"/>
        <v>BEARISH DIVERGENCE</v>
      </c>
    </row>
    <row r="2600" spans="1:8" ht="13.5" x14ac:dyDescent="0.25">
      <c r="A2600" s="3">
        <v>45792</v>
      </c>
      <c r="B2600" s="2">
        <v>2.13</v>
      </c>
      <c r="C2600" s="2">
        <v>2.13</v>
      </c>
      <c r="D2600" s="2">
        <v>53644</v>
      </c>
      <c r="E2600" s="2">
        <f t="shared" si="160"/>
        <v>65970006</v>
      </c>
      <c r="F2600" s="13" t="str">
        <f t="shared" si="163"/>
        <v>BULLISH</v>
      </c>
      <c r="G2600" s="13" t="str">
        <f t="shared" si="162"/>
        <v>NEUTRAL</v>
      </c>
      <c r="H2600" s="13" t="str">
        <f t="shared" si="161"/>
        <v>CONFIRMED BULLISH</v>
      </c>
    </row>
    <row r="2601" spans="1:8" ht="13.5" x14ac:dyDescent="0.25">
      <c r="A2601" s="3">
        <v>45793</v>
      </c>
      <c r="B2601" s="2">
        <v>2.13</v>
      </c>
      <c r="C2601" s="2">
        <v>2.13</v>
      </c>
      <c r="D2601" s="2">
        <v>16857</v>
      </c>
      <c r="E2601" s="2">
        <f t="shared" si="160"/>
        <v>65970006</v>
      </c>
      <c r="F2601" s="13" t="str">
        <f t="shared" si="163"/>
        <v>BULLISH</v>
      </c>
      <c r="G2601" s="13" t="str">
        <f t="shared" si="162"/>
        <v>NEUTRAL</v>
      </c>
      <c r="H2601" s="13" t="str">
        <f t="shared" si="161"/>
        <v>CONFIRMED BULLISH</v>
      </c>
    </row>
    <row r="2602" spans="1:8" ht="13.5" x14ac:dyDescent="0.25">
      <c r="A2602" s="3">
        <v>45796</v>
      </c>
      <c r="B2602" s="2">
        <v>2.12</v>
      </c>
      <c r="C2602" s="2">
        <v>2.12</v>
      </c>
      <c r="D2602" s="2">
        <v>17876</v>
      </c>
      <c r="E2602" s="2">
        <f t="shared" si="160"/>
        <v>65952130</v>
      </c>
      <c r="F2602" s="13" t="str">
        <f t="shared" si="163"/>
        <v>BULLISH</v>
      </c>
      <c r="G2602" s="13" t="str">
        <f t="shared" si="162"/>
        <v>NEUTRAL</v>
      </c>
      <c r="H2602" s="13" t="str">
        <f t="shared" si="161"/>
        <v>CONFIRMED BULLISH</v>
      </c>
    </row>
    <row r="2603" spans="1:8" ht="13.5" x14ac:dyDescent="0.25">
      <c r="A2603" s="3">
        <v>45797</v>
      </c>
      <c r="B2603" s="2">
        <v>2.1</v>
      </c>
      <c r="C2603" s="2">
        <v>2.1</v>
      </c>
      <c r="D2603" s="2">
        <v>203790</v>
      </c>
      <c r="E2603" s="2">
        <f t="shared" si="160"/>
        <v>65748340</v>
      </c>
      <c r="F2603" s="13" t="str">
        <f t="shared" si="163"/>
        <v>BEARISH</v>
      </c>
      <c r="G2603" s="13" t="str">
        <f t="shared" si="162"/>
        <v>NEUTRAL</v>
      </c>
      <c r="H2603" s="13" t="str">
        <f t="shared" si="161"/>
        <v>BEARISH DIVERGENCE</v>
      </c>
    </row>
    <row r="2604" spans="1:8" ht="13.5" x14ac:dyDescent="0.25">
      <c r="A2604" s="3">
        <v>45798</v>
      </c>
      <c r="B2604" s="2">
        <v>2.0499999999999998</v>
      </c>
      <c r="C2604" s="2">
        <v>2.0499999999999998</v>
      </c>
      <c r="D2604" s="2">
        <v>185339</v>
      </c>
      <c r="E2604" s="2">
        <f t="shared" si="160"/>
        <v>65563001</v>
      </c>
      <c r="F2604" s="13" t="str">
        <f t="shared" si="163"/>
        <v>BEARISH</v>
      </c>
      <c r="G2604" s="13" t="str">
        <f t="shared" si="162"/>
        <v>NEUTRAL</v>
      </c>
      <c r="H2604" s="13" t="str">
        <f t="shared" si="161"/>
        <v>CONFIRMED BEARISH</v>
      </c>
    </row>
    <row r="2605" spans="1:8" ht="13.5" x14ac:dyDescent="0.25">
      <c r="A2605" s="3">
        <v>45799</v>
      </c>
      <c r="B2605" s="2">
        <v>2.09</v>
      </c>
      <c r="C2605" s="2">
        <v>2.09</v>
      </c>
      <c r="D2605" s="2">
        <v>27069</v>
      </c>
      <c r="E2605" s="2">
        <f t="shared" si="160"/>
        <v>65590070</v>
      </c>
      <c r="F2605" s="13" t="str">
        <f t="shared" si="163"/>
        <v>BEARISH</v>
      </c>
      <c r="G2605" s="13" t="str">
        <f t="shared" si="162"/>
        <v>NEUTRAL</v>
      </c>
      <c r="H2605" s="13" t="str">
        <f t="shared" si="161"/>
        <v>CONFIRMED BEARISH</v>
      </c>
    </row>
    <row r="2606" spans="1:8" ht="13.5" x14ac:dyDescent="0.25">
      <c r="A2606" s="3">
        <v>45800</v>
      </c>
      <c r="B2606" s="2">
        <v>2.1</v>
      </c>
      <c r="C2606" s="2">
        <v>2.1</v>
      </c>
      <c r="D2606" s="2">
        <v>15630</v>
      </c>
      <c r="E2606" s="2">
        <f t="shared" si="160"/>
        <v>65605700</v>
      </c>
      <c r="F2606" s="13" t="str">
        <f t="shared" si="163"/>
        <v>BEARISH</v>
      </c>
      <c r="G2606" s="13" t="str">
        <f t="shared" si="162"/>
        <v>NEUTRAL</v>
      </c>
      <c r="H2606" s="13" t="str">
        <f t="shared" si="161"/>
        <v>CONFIRMED BEARISH</v>
      </c>
    </row>
    <row r="2607" spans="1:8" ht="13.5" x14ac:dyDescent="0.25">
      <c r="A2607" s="3">
        <v>45803</v>
      </c>
      <c r="B2607" s="2">
        <v>2.09</v>
      </c>
      <c r="C2607" s="2">
        <v>2.09</v>
      </c>
      <c r="D2607" s="2">
        <v>15798</v>
      </c>
      <c r="E2607" s="2">
        <f t="shared" si="160"/>
        <v>65589902</v>
      </c>
      <c r="F2607" s="13" t="str">
        <f t="shared" si="163"/>
        <v>BEARISH</v>
      </c>
      <c r="G2607" s="13" t="str">
        <f t="shared" si="162"/>
        <v>NEUTRAL</v>
      </c>
      <c r="H2607" s="13" t="str">
        <f t="shared" si="161"/>
        <v>CONFIRMED BEARISH</v>
      </c>
    </row>
    <row r="2608" spans="1:8" ht="13.5" x14ac:dyDescent="0.25">
      <c r="A2608" s="3">
        <v>45804</v>
      </c>
      <c r="B2608" s="2">
        <v>2.09</v>
      </c>
      <c r="C2608" s="2">
        <v>2.09</v>
      </c>
      <c r="D2608" s="2">
        <v>16266</v>
      </c>
      <c r="E2608" s="2">
        <f t="shared" si="160"/>
        <v>65589902</v>
      </c>
      <c r="F2608" s="13" t="str">
        <f t="shared" si="163"/>
        <v>BEARISH</v>
      </c>
      <c r="G2608" s="13" t="str">
        <f t="shared" si="162"/>
        <v>NEUTRAL</v>
      </c>
      <c r="H2608" s="13" t="str">
        <f t="shared" si="161"/>
        <v>CONFIRMED BEARISH</v>
      </c>
    </row>
    <row r="2609" spans="1:8" ht="13.5" x14ac:dyDescent="0.25">
      <c r="A2609" s="3">
        <v>45805</v>
      </c>
      <c r="B2609" s="2">
        <v>2.08</v>
      </c>
      <c r="C2609" s="2">
        <v>2.08</v>
      </c>
      <c r="D2609" s="2">
        <v>26514</v>
      </c>
      <c r="E2609" s="2">
        <f t="shared" si="160"/>
        <v>65563388</v>
      </c>
      <c r="F2609" s="13" t="str">
        <f t="shared" si="163"/>
        <v>BULLISH</v>
      </c>
      <c r="G2609" s="13" t="str">
        <f t="shared" si="162"/>
        <v>NEUTRAL</v>
      </c>
      <c r="H2609" s="13" t="str">
        <f t="shared" si="161"/>
        <v>CONFIRMED BULLISH</v>
      </c>
    </row>
    <row r="2610" spans="1:8" ht="13.5" x14ac:dyDescent="0.25">
      <c r="A2610" s="3">
        <v>45806</v>
      </c>
      <c r="B2610" s="2">
        <v>2.06</v>
      </c>
      <c r="C2610" s="2">
        <v>2.06</v>
      </c>
      <c r="D2610" s="2">
        <v>43867</v>
      </c>
      <c r="E2610" s="2">
        <f t="shared" si="160"/>
        <v>65519521</v>
      </c>
      <c r="F2610" s="13" t="str">
        <f t="shared" si="163"/>
        <v>BEARISH</v>
      </c>
      <c r="G2610" s="13" t="str">
        <f t="shared" si="162"/>
        <v>NEUTRAL</v>
      </c>
      <c r="H2610" s="13" t="str">
        <f t="shared" si="161"/>
        <v>CONFIRMED BEARISH</v>
      </c>
    </row>
    <row r="2611" spans="1:8" ht="13.5" x14ac:dyDescent="0.25">
      <c r="A2611" s="3">
        <v>45807</v>
      </c>
      <c r="B2611" s="2">
        <v>2.02</v>
      </c>
      <c r="C2611" s="2">
        <v>2.02</v>
      </c>
      <c r="D2611" s="2">
        <v>268363</v>
      </c>
      <c r="E2611" s="2">
        <f t="shared" si="160"/>
        <v>65251158</v>
      </c>
      <c r="F2611" s="13" t="str">
        <f t="shared" si="163"/>
        <v>BEARISH</v>
      </c>
      <c r="G2611" s="13" t="str">
        <f t="shared" si="162"/>
        <v>NEUTRAL</v>
      </c>
      <c r="H2611" s="13" t="str">
        <f t="shared" si="161"/>
        <v>CONFIRMED BEARISH</v>
      </c>
    </row>
    <row r="2612" spans="1:8" ht="13.5" x14ac:dyDescent="0.25">
      <c r="A2612" s="3">
        <v>45810</v>
      </c>
      <c r="B2612" s="2">
        <v>2.0299999999999998</v>
      </c>
      <c r="C2612" s="2">
        <v>2.0299999999999998</v>
      </c>
      <c r="D2612" s="2">
        <v>178549</v>
      </c>
      <c r="E2612" s="2">
        <f t="shared" si="160"/>
        <v>65429707</v>
      </c>
      <c r="F2612" s="13" t="str">
        <f t="shared" si="163"/>
        <v>BEARISH</v>
      </c>
      <c r="G2612" s="13" t="str">
        <f t="shared" si="162"/>
        <v>NEUTRAL</v>
      </c>
      <c r="H2612" s="13" t="str">
        <f t="shared" si="161"/>
        <v>CONFIRMED BEARISH</v>
      </c>
    </row>
    <row r="2613" spans="1:8" ht="13.5" x14ac:dyDescent="0.25">
      <c r="A2613" s="3">
        <v>45811</v>
      </c>
      <c r="B2613" s="2">
        <v>2.0099999999999998</v>
      </c>
      <c r="C2613" s="2">
        <v>2.0099999999999998</v>
      </c>
      <c r="D2613" s="2">
        <v>125784</v>
      </c>
      <c r="E2613" s="2">
        <f t="shared" si="160"/>
        <v>65303923</v>
      </c>
      <c r="F2613" s="13" t="str">
        <f t="shared" si="163"/>
        <v>BEARISH</v>
      </c>
      <c r="G2613" s="13" t="str">
        <f t="shared" si="162"/>
        <v>NEUTRAL</v>
      </c>
      <c r="H2613" s="13" t="str">
        <f t="shared" si="161"/>
        <v>CONFIRMED BEARISH</v>
      </c>
    </row>
    <row r="2614" spans="1:8" ht="13.5" x14ac:dyDescent="0.25">
      <c r="A2614" s="3">
        <v>45812</v>
      </c>
      <c r="B2614" s="2">
        <v>2</v>
      </c>
      <c r="C2614" s="2">
        <v>2</v>
      </c>
      <c r="D2614" s="2">
        <v>59886</v>
      </c>
      <c r="E2614" s="2">
        <f t="shared" si="160"/>
        <v>65244037</v>
      </c>
      <c r="F2614" s="13" t="str">
        <f t="shared" si="163"/>
        <v>BEARISH</v>
      </c>
      <c r="G2614" s="13" t="str">
        <f t="shared" si="162"/>
        <v>NEUTRAL</v>
      </c>
      <c r="H2614" s="13" t="str">
        <f t="shared" si="161"/>
        <v>CONFIRMED BEARISH</v>
      </c>
    </row>
    <row r="2615" spans="1:8" ht="13.5" x14ac:dyDescent="0.25">
      <c r="A2615" s="3">
        <v>45813</v>
      </c>
      <c r="B2615" s="2">
        <v>2</v>
      </c>
      <c r="C2615" s="2">
        <v>2</v>
      </c>
      <c r="D2615" s="2">
        <v>87760</v>
      </c>
      <c r="E2615" s="2">
        <f t="shared" si="160"/>
        <v>65244037</v>
      </c>
      <c r="F2615" s="13" t="str">
        <f t="shared" si="163"/>
        <v>BEARISH</v>
      </c>
      <c r="G2615" s="13" t="str">
        <f t="shared" si="162"/>
        <v>NEUTRAL</v>
      </c>
      <c r="H2615" s="13" t="str">
        <f t="shared" si="161"/>
        <v>CONFIRMED BEARISH</v>
      </c>
    </row>
    <row r="2616" spans="1:8" ht="13.5" x14ac:dyDescent="0.25">
      <c r="A2616" s="3">
        <v>45817</v>
      </c>
      <c r="B2616" s="2">
        <v>2</v>
      </c>
      <c r="C2616" s="2">
        <v>2</v>
      </c>
      <c r="D2616" s="2">
        <v>124716</v>
      </c>
      <c r="E2616" s="2">
        <f t="shared" si="160"/>
        <v>65244037</v>
      </c>
      <c r="F2616" s="13" t="str">
        <f t="shared" si="163"/>
        <v>BEARISH</v>
      </c>
      <c r="G2616" s="13" t="str">
        <f t="shared" si="162"/>
        <v>NEUTRAL</v>
      </c>
      <c r="H2616" s="13" t="str">
        <f t="shared" si="161"/>
        <v>CONFIRMED BEARISH</v>
      </c>
    </row>
    <row r="2617" spans="1:8" ht="13.5" x14ac:dyDescent="0.25">
      <c r="A2617" s="3">
        <v>45818</v>
      </c>
      <c r="B2617" s="2">
        <v>1.99</v>
      </c>
      <c r="C2617" s="2">
        <v>1.99</v>
      </c>
      <c r="D2617" s="2">
        <v>200123</v>
      </c>
      <c r="E2617" s="2">
        <f t="shared" si="160"/>
        <v>65043914</v>
      </c>
      <c r="F2617" s="13" t="str">
        <f t="shared" si="163"/>
        <v>BEARISH</v>
      </c>
      <c r="G2617" s="13" t="str">
        <f t="shared" si="162"/>
        <v>NEUTRAL</v>
      </c>
      <c r="H2617" s="13" t="str">
        <f t="shared" si="161"/>
        <v>CONFIRMED BEARISH</v>
      </c>
    </row>
    <row r="2618" spans="1:8" ht="13.5" x14ac:dyDescent="0.25">
      <c r="A2618" s="3">
        <v>45819</v>
      </c>
      <c r="B2618" s="2">
        <v>2.02</v>
      </c>
      <c r="C2618" s="2">
        <v>2.02</v>
      </c>
      <c r="D2618" s="2">
        <v>111874</v>
      </c>
      <c r="E2618" s="2">
        <f t="shared" si="160"/>
        <v>65155788</v>
      </c>
      <c r="F2618" s="13" t="str">
        <f t="shared" si="163"/>
        <v>BEARISH</v>
      </c>
      <c r="G2618" s="13" t="str">
        <f t="shared" si="162"/>
        <v>NEUTRAL</v>
      </c>
      <c r="H2618" s="13" t="str">
        <f t="shared" si="161"/>
        <v>BEARISH DIVERGENCE</v>
      </c>
    </row>
    <row r="2619" spans="1:8" ht="13.5" x14ac:dyDescent="0.25">
      <c r="A2619" s="3">
        <v>45820</v>
      </c>
      <c r="B2619" s="2">
        <v>2.02</v>
      </c>
      <c r="C2619" s="2">
        <v>2.02</v>
      </c>
      <c r="D2619" s="2">
        <v>102262</v>
      </c>
      <c r="E2619" s="2">
        <f t="shared" si="160"/>
        <v>65155788</v>
      </c>
      <c r="F2619" s="13" t="str">
        <f t="shared" si="163"/>
        <v>BEARISH</v>
      </c>
      <c r="G2619" s="13" t="str">
        <f t="shared" si="162"/>
        <v>NEUTRAL</v>
      </c>
      <c r="H2619" s="13" t="str">
        <f t="shared" si="161"/>
        <v>BEARISH DIVERGENCE</v>
      </c>
    </row>
    <row r="2620" spans="1:8" ht="13.5" x14ac:dyDescent="0.25">
      <c r="A2620" s="3">
        <v>45821</v>
      </c>
      <c r="B2620" s="2">
        <v>2</v>
      </c>
      <c r="C2620" s="2">
        <v>2</v>
      </c>
      <c r="D2620" s="2">
        <v>132801</v>
      </c>
      <c r="E2620" s="2">
        <f t="shared" si="160"/>
        <v>65022987</v>
      </c>
      <c r="F2620" s="13" t="str">
        <f t="shared" si="163"/>
        <v>BEARISH</v>
      </c>
      <c r="G2620" s="13" t="str">
        <f t="shared" si="162"/>
        <v>NEUTRAL</v>
      </c>
      <c r="H2620" s="13" t="str">
        <f t="shared" si="161"/>
        <v>NEUTRAL</v>
      </c>
    </row>
    <row r="2621" spans="1:8" ht="13.5" x14ac:dyDescent="0.25">
      <c r="A2621" s="3">
        <v>45824</v>
      </c>
      <c r="B2621" s="2">
        <v>1.98</v>
      </c>
      <c r="C2621" s="2">
        <v>1.98</v>
      </c>
      <c r="D2621" s="2">
        <v>67880</v>
      </c>
      <c r="E2621" s="2">
        <f t="shared" si="160"/>
        <v>64955107</v>
      </c>
      <c r="F2621" s="13" t="str">
        <f t="shared" si="163"/>
        <v>BEARISH</v>
      </c>
      <c r="G2621" s="13" t="str">
        <f t="shared" si="162"/>
        <v>NEUTRAL</v>
      </c>
      <c r="H2621" s="13" t="str">
        <f t="shared" si="161"/>
        <v>CONFIRMED BEARISH</v>
      </c>
    </row>
    <row r="2622" spans="1:8" ht="13.5" x14ac:dyDescent="0.25">
      <c r="A2622" s="3">
        <v>45825</v>
      </c>
      <c r="B2622" s="2">
        <v>1.97</v>
      </c>
      <c r="C2622" s="2">
        <v>1.97</v>
      </c>
      <c r="D2622" s="2">
        <v>143351</v>
      </c>
      <c r="E2622" s="2">
        <f t="shared" si="160"/>
        <v>64811756</v>
      </c>
      <c r="F2622" s="13" t="str">
        <f t="shared" si="163"/>
        <v>BEARISH</v>
      </c>
      <c r="G2622" s="13" t="str">
        <f t="shared" si="162"/>
        <v>NEUTRAL</v>
      </c>
      <c r="H2622" s="13" t="str">
        <f t="shared" si="161"/>
        <v>CONFIRMED BEARISH</v>
      </c>
    </row>
    <row r="2623" spans="1:8" ht="13.5" x14ac:dyDescent="0.25">
      <c r="A2623" s="3">
        <v>45826</v>
      </c>
      <c r="B2623" s="2">
        <v>1.97</v>
      </c>
      <c r="C2623" s="2">
        <v>1.97</v>
      </c>
      <c r="D2623" s="2">
        <v>18856</v>
      </c>
      <c r="E2623" s="2">
        <f t="shared" si="160"/>
        <v>64811756</v>
      </c>
      <c r="F2623" s="13" t="str">
        <f t="shared" si="163"/>
        <v>BEARISH</v>
      </c>
      <c r="G2623" s="13" t="str">
        <f t="shared" si="162"/>
        <v>NEUTRAL</v>
      </c>
      <c r="H2623" s="13" t="str">
        <f t="shared" si="161"/>
        <v>CONFIRMED BEARISH</v>
      </c>
    </row>
    <row r="2624" spans="1:8" ht="13.5" x14ac:dyDescent="0.25">
      <c r="A2624" s="3">
        <v>45827</v>
      </c>
      <c r="B2624" s="2">
        <v>1.97</v>
      </c>
      <c r="C2624" s="2">
        <v>1.97</v>
      </c>
      <c r="D2624" s="2">
        <v>34139</v>
      </c>
      <c r="E2624" s="2">
        <f t="shared" si="160"/>
        <v>64811756</v>
      </c>
      <c r="F2624" s="13" t="str">
        <f t="shared" si="163"/>
        <v>BEARISH</v>
      </c>
      <c r="G2624" s="13" t="str">
        <f t="shared" si="162"/>
        <v>NEUTRAL</v>
      </c>
      <c r="H2624" s="13" t="str">
        <f t="shared" si="161"/>
        <v>CONFIRMED BEARISH</v>
      </c>
    </row>
    <row r="2625" spans="1:8" ht="13.5" x14ac:dyDescent="0.25">
      <c r="A2625" s="3">
        <v>45828</v>
      </c>
      <c r="B2625" s="2">
        <v>1.97</v>
      </c>
      <c r="C2625" s="2">
        <v>1.97</v>
      </c>
      <c r="D2625" s="2">
        <v>48005</v>
      </c>
      <c r="E2625" s="2">
        <f t="shared" si="160"/>
        <v>64811756</v>
      </c>
      <c r="F2625" s="13" t="str">
        <f t="shared" si="163"/>
        <v>BEARISH</v>
      </c>
      <c r="G2625" s="13" t="str">
        <f t="shared" si="162"/>
        <v>NEUTRAL</v>
      </c>
      <c r="H2625" s="13" t="str">
        <f t="shared" si="161"/>
        <v>CONFIRMED BEARISH</v>
      </c>
    </row>
    <row r="2626" spans="1:8" ht="13.5" x14ac:dyDescent="0.25">
      <c r="A2626" s="3">
        <v>45831</v>
      </c>
      <c r="B2626" s="2">
        <v>1.97</v>
      </c>
      <c r="C2626" s="2">
        <v>1.97</v>
      </c>
      <c r="D2626" s="2">
        <v>36972</v>
      </c>
      <c r="E2626" s="2">
        <f t="shared" si="160"/>
        <v>64811756</v>
      </c>
      <c r="F2626" s="13" t="str">
        <f t="shared" si="163"/>
        <v>BEARISH</v>
      </c>
      <c r="G2626" s="13" t="str">
        <f t="shared" si="162"/>
        <v>NEUTRAL</v>
      </c>
      <c r="H2626" s="13" t="str">
        <f t="shared" si="161"/>
        <v>CONFIRMED BEARISH</v>
      </c>
    </row>
    <row r="2627" spans="1:8" ht="13.5" x14ac:dyDescent="0.25">
      <c r="A2627" s="3">
        <v>45832</v>
      </c>
      <c r="B2627" s="2">
        <v>2</v>
      </c>
      <c r="C2627" s="2">
        <v>2</v>
      </c>
      <c r="D2627" s="2">
        <v>132784</v>
      </c>
      <c r="E2627" s="2">
        <f t="shared" si="160"/>
        <v>64944540</v>
      </c>
      <c r="F2627" s="13" t="str">
        <f t="shared" si="163"/>
        <v>BULLISH</v>
      </c>
      <c r="G2627" s="13" t="str">
        <f t="shared" si="162"/>
        <v>NEUTRAL</v>
      </c>
      <c r="H2627" s="13" t="str">
        <f t="shared" si="161"/>
        <v>CONFIRMED BULLISH</v>
      </c>
    </row>
    <row r="2628" spans="1:8" ht="13.5" x14ac:dyDescent="0.25">
      <c r="A2628" s="3">
        <v>45833</v>
      </c>
      <c r="B2628" s="2">
        <v>2.0299999999999998</v>
      </c>
      <c r="C2628" s="2">
        <v>2.0299999999999998</v>
      </c>
      <c r="D2628" s="2">
        <v>156498</v>
      </c>
      <c r="E2628" s="2">
        <f t="shared" ref="E2628:E2691" si="164">IF(B2628&gt;B2627, E2627+D2628, IF(B2628&lt;B2627, E2627-D2628, E2627))</f>
        <v>65101038</v>
      </c>
      <c r="F2628" s="13" t="str">
        <f t="shared" si="163"/>
        <v>BULLISH</v>
      </c>
      <c r="G2628" s="13" t="str">
        <f t="shared" si="162"/>
        <v>NEUTRAL</v>
      </c>
      <c r="H2628" s="13" t="str">
        <f t="shared" si="161"/>
        <v>CONFIRMED BULLISH</v>
      </c>
    </row>
    <row r="2629" spans="1:8" ht="13.5" x14ac:dyDescent="0.25">
      <c r="A2629" s="3">
        <v>45835</v>
      </c>
      <c r="B2629" s="2">
        <v>2</v>
      </c>
      <c r="C2629" s="2">
        <v>2</v>
      </c>
      <c r="D2629" s="2">
        <v>81696</v>
      </c>
      <c r="E2629" s="2">
        <f t="shared" si="164"/>
        <v>65019342</v>
      </c>
      <c r="F2629" s="13" t="str">
        <f t="shared" si="163"/>
        <v>BULLISH</v>
      </c>
      <c r="G2629" s="13" t="str">
        <f t="shared" si="162"/>
        <v>NEUTRAL</v>
      </c>
      <c r="H2629" s="13" t="str">
        <f t="shared" si="161"/>
        <v>CONFIRMED BULLISH</v>
      </c>
    </row>
    <row r="2630" spans="1:8" ht="13.5" x14ac:dyDescent="0.25">
      <c r="A2630" s="3">
        <v>45838</v>
      </c>
      <c r="B2630" s="2">
        <v>1.98</v>
      </c>
      <c r="C2630" s="2">
        <v>1.98</v>
      </c>
      <c r="D2630" s="2">
        <v>91625</v>
      </c>
      <c r="E2630" s="2">
        <f t="shared" si="164"/>
        <v>64927717</v>
      </c>
      <c r="F2630" s="13" t="str">
        <f t="shared" si="163"/>
        <v>BULLISH</v>
      </c>
      <c r="G2630" s="13" t="str">
        <f t="shared" si="162"/>
        <v>NEUTRAL</v>
      </c>
      <c r="H2630" s="13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1.99</v>
      </c>
      <c r="C2631" s="2">
        <v>1.99</v>
      </c>
      <c r="D2631" s="2">
        <v>56901</v>
      </c>
      <c r="E2631" s="2">
        <f t="shared" si="164"/>
        <v>64984618</v>
      </c>
      <c r="F2631" s="13" t="str">
        <f t="shared" si="163"/>
        <v>BULLISH</v>
      </c>
      <c r="G2631" s="13" t="str">
        <f t="shared" ref="G2631:G2692" si="166">IF((E2631-E2626)/E2626 &gt; 0.02, "STRONG",
 IF((E2631-E2626)/E2626 &lt; -0.02, "WEAK", "NEUTRAL"))</f>
        <v>NEUTRAL</v>
      </c>
      <c r="H2631" s="13" t="str">
        <f t="shared" si="165"/>
        <v>CONFIRMED BULLISH</v>
      </c>
    </row>
    <row r="2632" spans="1:8" ht="13.5" x14ac:dyDescent="0.25">
      <c r="A2632" s="3">
        <v>45840</v>
      </c>
      <c r="B2632" s="2">
        <v>2.0099999999999998</v>
      </c>
      <c r="C2632" s="2">
        <v>2.0099999999999998</v>
      </c>
      <c r="D2632" s="2">
        <v>83310</v>
      </c>
      <c r="E2632" s="2">
        <f t="shared" si="164"/>
        <v>65067928</v>
      </c>
      <c r="F2632" s="13" t="str">
        <f t="shared" ref="F2632:F2693" si="167">IF(E2632&gt;E2627,"BULLISH",IF(E2632&lt;E2627,"BEARISH","NEUTRAL"))</f>
        <v>BULLISH</v>
      </c>
      <c r="G2632" s="13" t="str">
        <f t="shared" si="166"/>
        <v>NEUTRAL</v>
      </c>
      <c r="H2632" s="13" t="str">
        <f t="shared" si="165"/>
        <v>CONFIRMED BULLISH</v>
      </c>
    </row>
    <row r="2633" spans="1:8" ht="13.5" x14ac:dyDescent="0.25">
      <c r="A2633" s="3">
        <v>45841</v>
      </c>
      <c r="B2633" s="2">
        <v>2</v>
      </c>
      <c r="C2633" s="2">
        <v>2</v>
      </c>
      <c r="D2633" s="2">
        <v>26466</v>
      </c>
      <c r="E2633" s="2">
        <f t="shared" si="164"/>
        <v>65041462</v>
      </c>
      <c r="F2633" s="13" t="str">
        <f t="shared" si="167"/>
        <v>BEARISH</v>
      </c>
      <c r="G2633" s="13" t="str">
        <f t="shared" si="166"/>
        <v>NEUTRAL</v>
      </c>
      <c r="H2633" s="13" t="str">
        <f t="shared" si="165"/>
        <v>CONFIRMED BEARISH</v>
      </c>
    </row>
    <row r="2634" spans="1:8" ht="13.5" x14ac:dyDescent="0.25">
      <c r="A2634" s="3">
        <v>45842</v>
      </c>
      <c r="B2634" s="2">
        <v>2.0099999999999998</v>
      </c>
      <c r="C2634" s="2">
        <v>2.0099999999999998</v>
      </c>
      <c r="D2634" s="2">
        <v>107591</v>
      </c>
      <c r="E2634" s="2">
        <f t="shared" si="164"/>
        <v>65149053</v>
      </c>
      <c r="F2634" s="13" t="str">
        <f t="shared" si="167"/>
        <v>BULLISH</v>
      </c>
      <c r="G2634" s="13" t="str">
        <f t="shared" si="166"/>
        <v>NEUTRAL</v>
      </c>
      <c r="H2634" s="13" t="str">
        <f t="shared" si="165"/>
        <v>CONFIRMED BULLISH</v>
      </c>
    </row>
    <row r="2635" spans="1:8" ht="13.5" x14ac:dyDescent="0.25">
      <c r="A2635" s="3">
        <v>45845</v>
      </c>
      <c r="B2635" s="2">
        <v>2</v>
      </c>
      <c r="C2635" s="2">
        <v>2</v>
      </c>
      <c r="D2635" s="2">
        <v>34494</v>
      </c>
      <c r="E2635" s="2">
        <f t="shared" si="164"/>
        <v>65114559</v>
      </c>
      <c r="F2635" s="13" t="str">
        <f t="shared" si="167"/>
        <v>BULLISH</v>
      </c>
      <c r="G2635" s="13" t="str">
        <f t="shared" si="166"/>
        <v>NEUTRAL</v>
      </c>
      <c r="H2635" s="13" t="str">
        <f t="shared" si="165"/>
        <v>CONFIRMED BULLISH</v>
      </c>
    </row>
    <row r="2636" spans="1:8" ht="13.5" x14ac:dyDescent="0.25">
      <c r="A2636" s="3">
        <v>45846</v>
      </c>
      <c r="B2636" s="2">
        <v>1.99</v>
      </c>
      <c r="C2636" s="2">
        <v>1.99</v>
      </c>
      <c r="D2636" s="2">
        <v>28312</v>
      </c>
      <c r="E2636" s="2">
        <f t="shared" si="164"/>
        <v>65086247</v>
      </c>
      <c r="F2636" s="13" t="str">
        <f t="shared" si="167"/>
        <v>BULLISH</v>
      </c>
      <c r="G2636" s="13" t="str">
        <f t="shared" si="166"/>
        <v>NEUTRAL</v>
      </c>
      <c r="H2636" s="13" t="str">
        <f t="shared" si="165"/>
        <v>NEUTRAL</v>
      </c>
    </row>
    <row r="2637" spans="1:8" ht="13.5" x14ac:dyDescent="0.25">
      <c r="A2637" s="3">
        <v>45847</v>
      </c>
      <c r="B2637" s="2">
        <v>2.0299999999999998</v>
      </c>
      <c r="C2637" s="2">
        <v>2.0299999999999998</v>
      </c>
      <c r="D2637" s="2">
        <v>254532</v>
      </c>
      <c r="E2637" s="2">
        <f t="shared" si="164"/>
        <v>65340779</v>
      </c>
      <c r="F2637" s="13" t="str">
        <f t="shared" si="167"/>
        <v>BULLISH</v>
      </c>
      <c r="G2637" s="13" t="str">
        <f t="shared" si="166"/>
        <v>NEUTRAL</v>
      </c>
      <c r="H2637" s="13" t="str">
        <f t="shared" si="165"/>
        <v>CONFIRMED BULLISH</v>
      </c>
    </row>
    <row r="2638" spans="1:8" ht="13.5" x14ac:dyDescent="0.25">
      <c r="A2638" s="3">
        <v>45848</v>
      </c>
      <c r="B2638" s="2">
        <v>2</v>
      </c>
      <c r="C2638" s="2">
        <v>2</v>
      </c>
      <c r="D2638" s="2">
        <v>58480</v>
      </c>
      <c r="E2638" s="2">
        <f t="shared" si="164"/>
        <v>65282299</v>
      </c>
      <c r="F2638" s="13" t="str">
        <f t="shared" si="167"/>
        <v>BULLISH</v>
      </c>
      <c r="G2638" s="13" t="str">
        <f t="shared" si="166"/>
        <v>NEUTRAL</v>
      </c>
      <c r="H2638" s="13" t="str">
        <f t="shared" si="165"/>
        <v>NEUTRAL</v>
      </c>
    </row>
    <row r="2639" spans="1:8" ht="13.5" x14ac:dyDescent="0.25">
      <c r="A2639" s="3">
        <v>45849</v>
      </c>
      <c r="B2639" s="2">
        <v>2</v>
      </c>
      <c r="C2639" s="2">
        <v>2</v>
      </c>
      <c r="D2639" s="2">
        <v>23905</v>
      </c>
      <c r="E2639" s="2">
        <f t="shared" si="164"/>
        <v>65282299</v>
      </c>
      <c r="F2639" s="13" t="str">
        <f t="shared" si="167"/>
        <v>BULLISH</v>
      </c>
      <c r="G2639" s="13" t="str">
        <f t="shared" si="166"/>
        <v>NEUTRAL</v>
      </c>
      <c r="H2639" s="13" t="str">
        <f t="shared" si="165"/>
        <v>BULLISH DIVERGENCE</v>
      </c>
    </row>
    <row r="2640" spans="1:8" ht="13.5" x14ac:dyDescent="0.25">
      <c r="A2640" s="3">
        <v>45852</v>
      </c>
      <c r="B2640" s="2">
        <v>2</v>
      </c>
      <c r="C2640" s="2">
        <v>2</v>
      </c>
      <c r="D2640" s="2">
        <v>346933</v>
      </c>
      <c r="E2640" s="2">
        <f t="shared" si="164"/>
        <v>65282299</v>
      </c>
      <c r="F2640" s="13" t="str">
        <f t="shared" si="167"/>
        <v>BULLISH</v>
      </c>
      <c r="G2640" s="13" t="str">
        <f t="shared" si="166"/>
        <v>NEUTRAL</v>
      </c>
      <c r="H2640" s="13" t="str">
        <f t="shared" si="165"/>
        <v>NEUTRAL</v>
      </c>
    </row>
    <row r="2641" spans="1:8" ht="13.5" x14ac:dyDescent="0.25">
      <c r="A2641" s="3">
        <v>45853</v>
      </c>
      <c r="B2641" s="2">
        <v>2</v>
      </c>
      <c r="C2641" s="2">
        <v>2</v>
      </c>
      <c r="D2641" s="2">
        <v>56821</v>
      </c>
      <c r="E2641" s="2">
        <f t="shared" si="164"/>
        <v>65282299</v>
      </c>
      <c r="F2641" s="13" t="str">
        <f t="shared" si="167"/>
        <v>BULLISH</v>
      </c>
      <c r="G2641" s="13" t="str">
        <f t="shared" si="166"/>
        <v>NEUTRAL</v>
      </c>
      <c r="H2641" s="13" t="str">
        <f t="shared" si="165"/>
        <v>CONFIRMED BULLISH</v>
      </c>
    </row>
    <row r="2642" spans="1:8" ht="13.5" x14ac:dyDescent="0.25">
      <c r="A2642" s="3">
        <v>45854</v>
      </c>
      <c r="B2642" s="2">
        <v>1.99</v>
      </c>
      <c r="C2642" s="2">
        <v>1.99</v>
      </c>
      <c r="D2642" s="2">
        <v>138768</v>
      </c>
      <c r="E2642" s="2">
        <f t="shared" si="164"/>
        <v>65143531</v>
      </c>
      <c r="F2642" s="13" t="str">
        <f t="shared" si="167"/>
        <v>BEARISH</v>
      </c>
      <c r="G2642" s="13" t="str">
        <f t="shared" si="166"/>
        <v>NEUTRAL</v>
      </c>
      <c r="H2642" s="13" t="str">
        <f t="shared" si="165"/>
        <v>CONFIRMED BEARISH</v>
      </c>
    </row>
    <row r="2643" spans="1:8" ht="13.5" x14ac:dyDescent="0.25">
      <c r="A2643" s="3">
        <v>45855</v>
      </c>
      <c r="B2643" s="2">
        <v>2.0299999999999998</v>
      </c>
      <c r="C2643" s="2">
        <v>2.0299999999999998</v>
      </c>
      <c r="D2643" s="2">
        <v>94341</v>
      </c>
      <c r="E2643" s="2">
        <f t="shared" si="164"/>
        <v>65237872</v>
      </c>
      <c r="F2643" s="13" t="str">
        <f t="shared" si="167"/>
        <v>BEARISH</v>
      </c>
      <c r="G2643" s="13" t="str">
        <f t="shared" si="166"/>
        <v>NEUTRAL</v>
      </c>
      <c r="H2643" s="13" t="str">
        <f t="shared" si="165"/>
        <v>BEARISH DIVERGENCE</v>
      </c>
    </row>
    <row r="2644" spans="1:8" ht="13.5" x14ac:dyDescent="0.25">
      <c r="A2644" s="3">
        <v>45856</v>
      </c>
      <c r="B2644" s="2">
        <v>2</v>
      </c>
      <c r="C2644" s="2">
        <v>2</v>
      </c>
      <c r="D2644" s="2">
        <v>174740</v>
      </c>
      <c r="E2644" s="2">
        <f t="shared" si="164"/>
        <v>65063132</v>
      </c>
      <c r="F2644" s="13" t="str">
        <f t="shared" si="167"/>
        <v>BEARISH</v>
      </c>
      <c r="G2644" s="13" t="str">
        <f t="shared" si="166"/>
        <v>NEUTRAL</v>
      </c>
      <c r="H2644" s="13" t="str">
        <f t="shared" si="165"/>
        <v>NEUTRAL</v>
      </c>
    </row>
    <row r="2645" spans="1:8" ht="13.5" x14ac:dyDescent="0.25">
      <c r="A2645" s="3">
        <v>45859</v>
      </c>
      <c r="B2645" s="2">
        <v>2</v>
      </c>
      <c r="C2645" s="2">
        <v>2</v>
      </c>
      <c r="D2645" s="2">
        <v>691815</v>
      </c>
      <c r="E2645" s="2">
        <f t="shared" si="164"/>
        <v>65063132</v>
      </c>
      <c r="F2645" s="13" t="str">
        <f t="shared" si="167"/>
        <v>BEARISH</v>
      </c>
      <c r="G2645" s="13" t="str">
        <f t="shared" si="166"/>
        <v>NEUTRAL</v>
      </c>
      <c r="H2645" s="13" t="str">
        <f t="shared" si="165"/>
        <v>NEUTRAL</v>
      </c>
    </row>
    <row r="2646" spans="1:8" ht="13.5" x14ac:dyDescent="0.25">
      <c r="A2646" s="3">
        <v>45860</v>
      </c>
      <c r="B2646" s="2">
        <v>2</v>
      </c>
      <c r="C2646" s="2">
        <v>2</v>
      </c>
      <c r="D2646" s="2">
        <v>337840</v>
      </c>
      <c r="E2646" s="2">
        <f t="shared" si="164"/>
        <v>65063132</v>
      </c>
      <c r="F2646" s="13" t="str">
        <f t="shared" si="167"/>
        <v>BEARISH</v>
      </c>
      <c r="G2646" s="13" t="str">
        <f t="shared" si="166"/>
        <v>NEUTRAL</v>
      </c>
      <c r="H2646" s="13" t="str">
        <f t="shared" si="165"/>
        <v>NEUTRAL</v>
      </c>
    </row>
    <row r="2647" spans="1:8" ht="13.5" x14ac:dyDescent="0.25">
      <c r="A2647" s="3">
        <v>45861</v>
      </c>
      <c r="B2647" s="2">
        <v>1.99</v>
      </c>
      <c r="C2647" s="2">
        <v>1.99</v>
      </c>
      <c r="D2647" s="2">
        <v>107045</v>
      </c>
      <c r="E2647" s="2">
        <f t="shared" si="164"/>
        <v>64956087</v>
      </c>
      <c r="F2647" s="13" t="str">
        <f t="shared" si="167"/>
        <v>BEARISH</v>
      </c>
      <c r="G2647" s="13" t="str">
        <f t="shared" si="166"/>
        <v>NEUTRAL</v>
      </c>
      <c r="H2647" s="13" t="str">
        <f t="shared" si="165"/>
        <v>NEUTRAL</v>
      </c>
    </row>
    <row r="2648" spans="1:8" ht="13.5" x14ac:dyDescent="0.25">
      <c r="A2648" s="3">
        <v>45862</v>
      </c>
      <c r="B2648" s="2">
        <v>1.99</v>
      </c>
      <c r="C2648" s="2">
        <v>1.99</v>
      </c>
      <c r="D2648" s="2">
        <v>51428</v>
      </c>
      <c r="E2648" s="2">
        <f t="shared" si="164"/>
        <v>64956087</v>
      </c>
      <c r="F2648" s="13" t="str">
        <f t="shared" si="167"/>
        <v>BEARISH</v>
      </c>
      <c r="G2648" s="13" t="str">
        <f t="shared" si="166"/>
        <v>NEUTRAL</v>
      </c>
      <c r="H2648" s="13" t="str">
        <f t="shared" si="165"/>
        <v>CONFIRMED BEARISH</v>
      </c>
    </row>
    <row r="2649" spans="1:8" ht="13.5" x14ac:dyDescent="0.25">
      <c r="A2649" s="3">
        <v>45866</v>
      </c>
      <c r="B2649" s="2">
        <v>1.98</v>
      </c>
      <c r="C2649" s="2">
        <v>1.98</v>
      </c>
      <c r="D2649" s="2">
        <v>43451</v>
      </c>
      <c r="E2649" s="2">
        <f t="shared" si="164"/>
        <v>64912636</v>
      </c>
      <c r="F2649" s="13" t="str">
        <f t="shared" si="167"/>
        <v>BEARISH</v>
      </c>
      <c r="G2649" s="13" t="str">
        <f t="shared" si="166"/>
        <v>NEUTRAL</v>
      </c>
      <c r="H2649" s="13" t="str">
        <f t="shared" si="165"/>
        <v>CONFIRMED BEARISH</v>
      </c>
    </row>
    <row r="2650" spans="1:8" ht="13.5" x14ac:dyDescent="0.25">
      <c r="A2650" s="3">
        <v>45867</v>
      </c>
      <c r="B2650" s="2">
        <v>2</v>
      </c>
      <c r="C2650" s="2">
        <v>2</v>
      </c>
      <c r="D2650" s="2">
        <v>54395</v>
      </c>
      <c r="E2650" s="2">
        <f t="shared" si="164"/>
        <v>64967031</v>
      </c>
      <c r="F2650" s="13" t="str">
        <f t="shared" si="167"/>
        <v>BEARISH</v>
      </c>
      <c r="G2650" s="13" t="str">
        <f t="shared" si="166"/>
        <v>NEUTRAL</v>
      </c>
      <c r="H2650" s="13" t="str">
        <f t="shared" si="165"/>
        <v>NEUTRAL</v>
      </c>
    </row>
    <row r="2651" spans="1:8" ht="13.5" x14ac:dyDescent="0.25">
      <c r="A2651" s="3">
        <v>45868</v>
      </c>
      <c r="B2651" s="2">
        <v>1.96</v>
      </c>
      <c r="C2651" s="2">
        <v>1.96</v>
      </c>
      <c r="D2651" s="2">
        <v>223944</v>
      </c>
      <c r="E2651" s="2">
        <f t="shared" si="164"/>
        <v>64743087</v>
      </c>
      <c r="F2651" s="13" t="str">
        <f t="shared" si="167"/>
        <v>BEARISH</v>
      </c>
      <c r="G2651" s="13" t="str">
        <f t="shared" si="166"/>
        <v>NEUTRAL</v>
      </c>
      <c r="H2651" s="13" t="str">
        <f t="shared" si="165"/>
        <v>CONFIRMED BEARISH</v>
      </c>
    </row>
    <row r="2652" spans="1:8" ht="13.5" x14ac:dyDescent="0.25">
      <c r="A2652" s="3">
        <v>45869</v>
      </c>
      <c r="B2652" s="2">
        <v>1.96</v>
      </c>
      <c r="C2652" s="2">
        <v>1.96</v>
      </c>
      <c r="D2652" s="2">
        <v>129477</v>
      </c>
      <c r="E2652" s="2">
        <f t="shared" si="164"/>
        <v>64743087</v>
      </c>
      <c r="F2652" s="13" t="str">
        <f t="shared" si="167"/>
        <v>BEARISH</v>
      </c>
      <c r="G2652" s="13" t="str">
        <f t="shared" si="166"/>
        <v>NEUTRAL</v>
      </c>
      <c r="H2652" s="13" t="str">
        <f t="shared" si="165"/>
        <v>CONFIRMED BEARISH</v>
      </c>
    </row>
    <row r="2653" spans="1:8" ht="13.5" x14ac:dyDescent="0.25">
      <c r="A2653" s="3">
        <v>45870</v>
      </c>
      <c r="B2653" s="2">
        <v>1.98</v>
      </c>
      <c r="C2653" s="2">
        <v>1.98</v>
      </c>
      <c r="D2653" s="2">
        <v>16572</v>
      </c>
      <c r="E2653" s="2">
        <f t="shared" si="164"/>
        <v>64759659</v>
      </c>
      <c r="F2653" s="13" t="str">
        <f t="shared" si="167"/>
        <v>BEARISH</v>
      </c>
      <c r="G2653" s="13" t="str">
        <f t="shared" si="166"/>
        <v>NEUTRAL</v>
      </c>
      <c r="H2653" s="13" t="str">
        <f t="shared" si="165"/>
        <v>CONFIRMED BEARISH</v>
      </c>
    </row>
    <row r="2654" spans="1:8" ht="13.5" x14ac:dyDescent="0.25">
      <c r="A2654" s="3">
        <v>45873</v>
      </c>
      <c r="B2654" s="2">
        <v>1.98</v>
      </c>
      <c r="C2654" s="2">
        <v>1.98</v>
      </c>
      <c r="D2654" s="2">
        <v>19404</v>
      </c>
      <c r="E2654" s="2">
        <f t="shared" si="164"/>
        <v>64759659</v>
      </c>
      <c r="F2654" s="13" t="str">
        <f t="shared" si="167"/>
        <v>BEARISH</v>
      </c>
      <c r="G2654" s="13" t="str">
        <f t="shared" si="166"/>
        <v>NEUTRAL</v>
      </c>
      <c r="H2654" s="13" t="str">
        <f t="shared" si="165"/>
        <v>NEUTRAL</v>
      </c>
    </row>
    <row r="2655" spans="1:8" ht="13.5" x14ac:dyDescent="0.25">
      <c r="A2655" s="3">
        <v>45874</v>
      </c>
      <c r="B2655" s="2">
        <v>1.96</v>
      </c>
      <c r="C2655" s="2">
        <v>1.96</v>
      </c>
      <c r="D2655" s="2">
        <v>72784</v>
      </c>
      <c r="E2655" s="2">
        <f t="shared" si="164"/>
        <v>64686875</v>
      </c>
      <c r="F2655" s="13" t="str">
        <f t="shared" si="167"/>
        <v>BEARISH</v>
      </c>
      <c r="G2655" s="13" t="str">
        <f t="shared" si="166"/>
        <v>NEUTRAL</v>
      </c>
      <c r="H2655" s="13" t="str">
        <f t="shared" si="165"/>
        <v>CONFIRMED BEARISH</v>
      </c>
    </row>
    <row r="2656" spans="1:8" ht="13.5" x14ac:dyDescent="0.25">
      <c r="A2656" s="3">
        <v>45875</v>
      </c>
      <c r="B2656" s="2">
        <v>1.97</v>
      </c>
      <c r="C2656" s="2">
        <v>1.97</v>
      </c>
      <c r="D2656" s="2">
        <v>31657</v>
      </c>
      <c r="E2656" s="2">
        <f t="shared" si="164"/>
        <v>64718532</v>
      </c>
      <c r="F2656" s="13" t="str">
        <f t="shared" si="167"/>
        <v>BEARISH</v>
      </c>
      <c r="G2656" s="13" t="str">
        <f t="shared" si="166"/>
        <v>NEUTRAL</v>
      </c>
      <c r="H2656" s="13" t="str">
        <f t="shared" si="165"/>
        <v>BEARISH DIVERGENCE</v>
      </c>
    </row>
    <row r="2657" spans="1:8" ht="13.5" x14ac:dyDescent="0.25">
      <c r="A2657" s="3">
        <v>45876</v>
      </c>
      <c r="B2657" s="2">
        <v>1.97</v>
      </c>
      <c r="C2657" s="2">
        <v>1.97</v>
      </c>
      <c r="D2657" s="2">
        <v>25981</v>
      </c>
      <c r="E2657" s="2">
        <f t="shared" si="164"/>
        <v>64718532</v>
      </c>
      <c r="F2657" s="13" t="str">
        <f t="shared" si="167"/>
        <v>BEARISH</v>
      </c>
      <c r="G2657" s="13" t="str">
        <f t="shared" si="166"/>
        <v>NEUTRAL</v>
      </c>
      <c r="H2657" s="13" t="str">
        <f t="shared" si="165"/>
        <v>BEARISH DIVERGENCE</v>
      </c>
    </row>
    <row r="2658" spans="1:8" ht="13.5" x14ac:dyDescent="0.25">
      <c r="A2658" s="3">
        <v>45877</v>
      </c>
      <c r="B2658" s="2">
        <v>1.98</v>
      </c>
      <c r="C2658" s="2">
        <v>1.98</v>
      </c>
      <c r="D2658" s="2">
        <v>28417</v>
      </c>
      <c r="E2658" s="2">
        <f t="shared" si="164"/>
        <v>64746949</v>
      </c>
      <c r="F2658" s="13" t="str">
        <f t="shared" si="167"/>
        <v>BEARISH</v>
      </c>
      <c r="G2658" s="13" t="str">
        <f t="shared" si="166"/>
        <v>NEUTRAL</v>
      </c>
      <c r="H2658" s="13" t="str">
        <f t="shared" si="165"/>
        <v>NEUTRAL</v>
      </c>
    </row>
    <row r="2659" spans="1:8" ht="13.5" x14ac:dyDescent="0.25">
      <c r="A2659" s="3">
        <v>45880</v>
      </c>
      <c r="B2659" s="2">
        <v>1.99</v>
      </c>
      <c r="C2659" s="2">
        <v>1.99</v>
      </c>
      <c r="D2659" s="2">
        <v>22272</v>
      </c>
      <c r="E2659" s="2">
        <f t="shared" si="164"/>
        <v>64769221</v>
      </c>
      <c r="F2659" s="13" t="str">
        <f t="shared" si="167"/>
        <v>BULLISH</v>
      </c>
      <c r="G2659" s="13" t="str">
        <f t="shared" si="166"/>
        <v>NEUTRAL</v>
      </c>
      <c r="H2659" s="13" t="str">
        <f t="shared" si="165"/>
        <v>CONFIRMED BULLISH</v>
      </c>
    </row>
    <row r="2660" spans="1:8" ht="13.5" x14ac:dyDescent="0.25">
      <c r="A2660" s="3">
        <v>45881</v>
      </c>
      <c r="B2660" s="2">
        <v>1.99</v>
      </c>
      <c r="C2660" s="2">
        <v>1.99</v>
      </c>
      <c r="D2660" s="2">
        <v>21531</v>
      </c>
      <c r="E2660" s="2">
        <f t="shared" si="164"/>
        <v>64769221</v>
      </c>
      <c r="F2660" s="13" t="str">
        <f t="shared" si="167"/>
        <v>BULLISH</v>
      </c>
      <c r="G2660" s="13" t="str">
        <f t="shared" si="166"/>
        <v>NEUTRAL</v>
      </c>
      <c r="H2660" s="13" t="str">
        <f t="shared" si="165"/>
        <v>CONFIRMED BULLISH</v>
      </c>
    </row>
    <row r="2661" spans="1:8" ht="13.5" x14ac:dyDescent="0.25">
      <c r="A2661" s="3">
        <v>45883</v>
      </c>
      <c r="B2661" s="2">
        <v>1.96</v>
      </c>
      <c r="C2661" s="2">
        <v>1.96</v>
      </c>
      <c r="D2661" s="2">
        <v>99311</v>
      </c>
      <c r="E2661" s="2">
        <f t="shared" si="164"/>
        <v>64669910</v>
      </c>
      <c r="F2661" s="13" t="str">
        <f t="shared" si="167"/>
        <v>BEARISH</v>
      </c>
      <c r="G2661" s="13" t="str">
        <f t="shared" si="166"/>
        <v>NEUTRAL</v>
      </c>
      <c r="H2661" s="13" t="str">
        <f t="shared" si="165"/>
        <v>CONFIRMED BEARISH</v>
      </c>
    </row>
    <row r="2662" spans="1:8" ht="13.5" x14ac:dyDescent="0.25">
      <c r="A2662" s="3">
        <v>45884</v>
      </c>
      <c r="B2662" s="2">
        <v>1.98</v>
      </c>
      <c r="C2662" s="2">
        <v>1.98</v>
      </c>
      <c r="D2662" s="2">
        <v>25958</v>
      </c>
      <c r="E2662" s="2">
        <f t="shared" si="164"/>
        <v>64695868</v>
      </c>
      <c r="F2662" s="13" t="str">
        <f t="shared" si="167"/>
        <v>BEARISH</v>
      </c>
      <c r="G2662" s="13" t="str">
        <f t="shared" si="166"/>
        <v>NEUTRAL</v>
      </c>
      <c r="H2662" s="13" t="str">
        <f t="shared" si="165"/>
        <v>BEARISH DIVERGENCE</v>
      </c>
    </row>
    <row r="2663" spans="1:8" ht="13.5" x14ac:dyDescent="0.25">
      <c r="A2663" s="3">
        <v>45887</v>
      </c>
      <c r="B2663" s="2">
        <v>1.95</v>
      </c>
      <c r="C2663" s="2">
        <v>1.95</v>
      </c>
      <c r="D2663" s="2">
        <v>278062</v>
      </c>
      <c r="E2663" s="2">
        <f t="shared" si="164"/>
        <v>64417806</v>
      </c>
      <c r="F2663" s="13" t="str">
        <f t="shared" si="167"/>
        <v>BEARISH</v>
      </c>
      <c r="G2663" s="13" t="str">
        <f t="shared" si="166"/>
        <v>NEUTRAL</v>
      </c>
      <c r="H2663" s="13" t="str">
        <f t="shared" si="165"/>
        <v>CONFIRMED BEARISH</v>
      </c>
    </row>
    <row r="2664" spans="1:8" ht="13.5" x14ac:dyDescent="0.25">
      <c r="A2664" s="3">
        <v>45888</v>
      </c>
      <c r="B2664" s="2">
        <v>1.94</v>
      </c>
      <c r="C2664" s="2">
        <v>1.94</v>
      </c>
      <c r="D2664" s="2">
        <v>92242</v>
      </c>
      <c r="E2664" s="2">
        <f t="shared" si="164"/>
        <v>64325564</v>
      </c>
      <c r="F2664" s="13" t="str">
        <f t="shared" si="167"/>
        <v>BEARISH</v>
      </c>
      <c r="G2664" s="13" t="str">
        <f t="shared" si="166"/>
        <v>NEUTRAL</v>
      </c>
      <c r="H2664" s="13" t="str">
        <f t="shared" si="165"/>
        <v>CONFIRMED BEARISH</v>
      </c>
    </row>
    <row r="2665" spans="1:8" ht="13.5" x14ac:dyDescent="0.25">
      <c r="A2665" s="3">
        <v>45889</v>
      </c>
      <c r="B2665" s="2">
        <v>1.9</v>
      </c>
      <c r="C2665" s="2">
        <v>1.9</v>
      </c>
      <c r="D2665" s="2">
        <v>602508</v>
      </c>
      <c r="E2665" s="2">
        <f t="shared" si="164"/>
        <v>63723056</v>
      </c>
      <c r="F2665" s="13" t="str">
        <f t="shared" si="167"/>
        <v>BEARISH</v>
      </c>
      <c r="G2665" s="13" t="str">
        <f t="shared" si="166"/>
        <v>NEUTRAL</v>
      </c>
      <c r="H2665" s="13" t="str">
        <f t="shared" si="165"/>
        <v>CONFIRMED BEARISH</v>
      </c>
    </row>
    <row r="2666" spans="1:8" ht="13.5" x14ac:dyDescent="0.25">
      <c r="A2666" s="3">
        <v>45890</v>
      </c>
      <c r="B2666" s="2">
        <v>1.9</v>
      </c>
      <c r="C2666" s="2">
        <v>1.9</v>
      </c>
      <c r="D2666" s="2">
        <v>76567</v>
      </c>
      <c r="E2666" s="2">
        <f t="shared" si="164"/>
        <v>63723056</v>
      </c>
      <c r="F2666" s="13" t="str">
        <f t="shared" si="167"/>
        <v>BEARISH</v>
      </c>
      <c r="G2666" s="13" t="str">
        <f t="shared" si="166"/>
        <v>NEUTRAL</v>
      </c>
      <c r="H2666" s="13" t="str">
        <f t="shared" si="165"/>
        <v>CONFIRMED BEARISH</v>
      </c>
    </row>
    <row r="2667" spans="1:8" ht="13.5" x14ac:dyDescent="0.25">
      <c r="A2667" s="3">
        <v>45891</v>
      </c>
      <c r="B2667" s="2">
        <v>1.9</v>
      </c>
      <c r="C2667" s="2">
        <v>1.9</v>
      </c>
      <c r="D2667" s="2">
        <v>71445</v>
      </c>
      <c r="E2667" s="2">
        <f t="shared" si="164"/>
        <v>63723056</v>
      </c>
      <c r="F2667" s="13" t="str">
        <f t="shared" si="167"/>
        <v>BEARISH</v>
      </c>
      <c r="G2667" s="13" t="str">
        <f t="shared" si="166"/>
        <v>NEUTRAL</v>
      </c>
      <c r="H2667" s="13" t="str">
        <f t="shared" si="165"/>
        <v>CONFIRMED BEARISH</v>
      </c>
    </row>
    <row r="2668" spans="1:8" ht="13.5" x14ac:dyDescent="0.25">
      <c r="A2668" s="3">
        <v>45894</v>
      </c>
      <c r="B2668" s="2">
        <v>1.9</v>
      </c>
      <c r="C2668" s="2">
        <v>1.9</v>
      </c>
      <c r="D2668" s="2">
        <v>96387</v>
      </c>
      <c r="E2668" s="2">
        <f t="shared" si="164"/>
        <v>63723056</v>
      </c>
      <c r="F2668" s="13" t="str">
        <f t="shared" si="167"/>
        <v>BEARISH</v>
      </c>
      <c r="G2668" s="13" t="str">
        <f t="shared" si="166"/>
        <v>NEUTRAL</v>
      </c>
      <c r="H2668" s="13" t="str">
        <f t="shared" si="165"/>
        <v>CONFIRMED BEARISH</v>
      </c>
    </row>
    <row r="2669" spans="1:8" ht="13.5" x14ac:dyDescent="0.25">
      <c r="A2669" s="3">
        <v>45895</v>
      </c>
      <c r="B2669" s="2">
        <v>1.9</v>
      </c>
      <c r="C2669" s="2">
        <v>1.9</v>
      </c>
      <c r="D2669" s="2">
        <v>77628</v>
      </c>
      <c r="E2669" s="2">
        <f t="shared" si="164"/>
        <v>63723056</v>
      </c>
      <c r="F2669" s="13" t="str">
        <f t="shared" si="167"/>
        <v>BEARISH</v>
      </c>
      <c r="G2669" s="13" t="str">
        <f t="shared" si="166"/>
        <v>NEUTRAL</v>
      </c>
      <c r="H2669" s="13" t="str">
        <f t="shared" si="165"/>
        <v>CONFIRMED BEARISH</v>
      </c>
    </row>
    <row r="2670" spans="1:8" ht="13.5" x14ac:dyDescent="0.25">
      <c r="A2670" s="3">
        <v>45896</v>
      </c>
      <c r="B2670" s="2">
        <v>1.9</v>
      </c>
      <c r="C2670" s="2">
        <v>1.9</v>
      </c>
      <c r="D2670" s="2">
        <v>47811</v>
      </c>
      <c r="E2670" s="2">
        <f t="shared" si="164"/>
        <v>63723056</v>
      </c>
      <c r="F2670" s="13" t="str">
        <f t="shared" si="167"/>
        <v>NEUTRAL</v>
      </c>
      <c r="G2670" s="13" t="str">
        <f t="shared" si="166"/>
        <v>NEUTRAL</v>
      </c>
      <c r="H2670" s="13" t="str">
        <f t="shared" si="165"/>
        <v>NEUTRAL</v>
      </c>
    </row>
    <row r="2671" spans="1:8" ht="13.5" x14ac:dyDescent="0.25">
      <c r="A2671" s="3">
        <v>45897</v>
      </c>
      <c r="B2671" s="2">
        <v>1.9</v>
      </c>
      <c r="C2671" s="2">
        <v>1.9</v>
      </c>
      <c r="D2671" s="2">
        <v>31418</v>
      </c>
      <c r="E2671" s="2">
        <f t="shared" si="164"/>
        <v>63723056</v>
      </c>
      <c r="F2671" s="13" t="str">
        <f t="shared" si="167"/>
        <v>NEUTRAL</v>
      </c>
      <c r="G2671" s="13" t="str">
        <f t="shared" si="166"/>
        <v>NEUTRAL</v>
      </c>
      <c r="H2671" s="13" t="str">
        <f t="shared" si="165"/>
        <v>NEUTRAL</v>
      </c>
    </row>
    <row r="2672" spans="1:8" ht="13.5" x14ac:dyDescent="0.25">
      <c r="A2672" s="3">
        <v>45898</v>
      </c>
      <c r="B2672" s="2">
        <v>1.93</v>
      </c>
      <c r="C2672" s="2">
        <v>1.93</v>
      </c>
      <c r="D2672" s="2">
        <v>114434</v>
      </c>
      <c r="E2672" s="2">
        <f t="shared" si="164"/>
        <v>63837490</v>
      </c>
      <c r="F2672" s="13" t="str">
        <f t="shared" si="167"/>
        <v>BULLISH</v>
      </c>
      <c r="G2672" s="13" t="str">
        <f t="shared" si="166"/>
        <v>NEUTRAL</v>
      </c>
      <c r="H2672" s="13" t="str">
        <f t="shared" si="165"/>
        <v>CONFIRMED BULLISH</v>
      </c>
    </row>
    <row r="2673" spans="1:8" ht="13.5" x14ac:dyDescent="0.25">
      <c r="A2673" s="3">
        <v>45901</v>
      </c>
      <c r="B2673" s="2">
        <v>1.9</v>
      </c>
      <c r="C2673" s="2">
        <v>1.9</v>
      </c>
      <c r="D2673" s="2">
        <v>175776</v>
      </c>
      <c r="E2673" s="2">
        <f t="shared" si="164"/>
        <v>63661714</v>
      </c>
      <c r="F2673" s="13" t="str">
        <f t="shared" si="167"/>
        <v>BEARISH</v>
      </c>
      <c r="G2673" s="13" t="str">
        <f t="shared" si="166"/>
        <v>NEUTRAL</v>
      </c>
      <c r="H2673" s="13" t="str">
        <f t="shared" si="165"/>
        <v>NEUTRAL</v>
      </c>
    </row>
    <row r="2674" spans="1:8" ht="13.5" x14ac:dyDescent="0.25">
      <c r="A2674" s="3">
        <v>45902</v>
      </c>
      <c r="B2674" s="2">
        <v>1.87</v>
      </c>
      <c r="C2674" s="2">
        <v>1.87</v>
      </c>
      <c r="D2674" s="2">
        <v>100458</v>
      </c>
      <c r="E2674" s="2">
        <f t="shared" si="164"/>
        <v>63561256</v>
      </c>
      <c r="F2674" s="13" t="str">
        <f t="shared" si="167"/>
        <v>BEARISH</v>
      </c>
      <c r="G2674" s="13" t="str">
        <f t="shared" si="166"/>
        <v>NEUTRAL</v>
      </c>
      <c r="H2674" s="13" t="str">
        <f t="shared" si="165"/>
        <v>CONFIRMED BEARISH</v>
      </c>
    </row>
    <row r="2675" spans="1:8" ht="13.5" x14ac:dyDescent="0.25">
      <c r="A2675" s="3">
        <v>45903</v>
      </c>
      <c r="B2675" s="2">
        <v>1.86</v>
      </c>
      <c r="C2675" s="2">
        <v>1.86</v>
      </c>
      <c r="D2675" s="2">
        <v>46673</v>
      </c>
      <c r="E2675" s="2">
        <f t="shared" si="164"/>
        <v>63514583</v>
      </c>
      <c r="F2675" s="13" t="str">
        <f t="shared" si="167"/>
        <v>BEARISH</v>
      </c>
      <c r="G2675" s="13" t="str">
        <f t="shared" si="166"/>
        <v>NEUTRAL</v>
      </c>
      <c r="H2675" s="13" t="str">
        <f t="shared" si="165"/>
        <v>CONFIRMED BEARISH</v>
      </c>
    </row>
    <row r="2676" spans="1:8" ht="13.5" x14ac:dyDescent="0.25">
      <c r="A2676" s="3">
        <v>45905</v>
      </c>
      <c r="B2676" s="2">
        <v>1.87</v>
      </c>
      <c r="C2676" s="2">
        <v>1.87</v>
      </c>
      <c r="D2676" s="2">
        <v>104225</v>
      </c>
      <c r="E2676" s="2">
        <f t="shared" si="164"/>
        <v>63618808</v>
      </c>
      <c r="F2676" s="13" t="str">
        <f t="shared" si="167"/>
        <v>BEARISH</v>
      </c>
      <c r="G2676" s="13" t="str">
        <f t="shared" si="166"/>
        <v>NEUTRAL</v>
      </c>
      <c r="H2676" s="13" t="str">
        <f t="shared" si="165"/>
        <v>CONFIRMED BEARISH</v>
      </c>
    </row>
    <row r="2677" spans="1:8" ht="13.5" x14ac:dyDescent="0.25">
      <c r="A2677" s="3">
        <v>45908</v>
      </c>
      <c r="B2677" s="2">
        <v>1.86</v>
      </c>
      <c r="C2677" s="2">
        <v>1.86</v>
      </c>
      <c r="D2677" s="2">
        <v>33496</v>
      </c>
      <c r="E2677" s="2">
        <f t="shared" si="164"/>
        <v>63585312</v>
      </c>
      <c r="F2677" s="13" t="str">
        <f t="shared" si="167"/>
        <v>BEARISH</v>
      </c>
      <c r="G2677" s="13" t="str">
        <f t="shared" si="166"/>
        <v>NEUTRAL</v>
      </c>
      <c r="H2677" s="13" t="str">
        <f t="shared" si="165"/>
        <v>CONFIRMED BEARISH</v>
      </c>
    </row>
    <row r="2678" spans="1:8" ht="13.5" x14ac:dyDescent="0.25">
      <c r="A2678" s="3">
        <v>45909</v>
      </c>
      <c r="B2678" s="2">
        <v>1.89</v>
      </c>
      <c r="C2678" s="2">
        <v>1.89</v>
      </c>
      <c r="D2678" s="2">
        <v>14074</v>
      </c>
      <c r="E2678" s="2">
        <f t="shared" si="164"/>
        <v>63599386</v>
      </c>
      <c r="F2678" s="13" t="str">
        <f t="shared" si="167"/>
        <v>BEARISH</v>
      </c>
      <c r="G2678" s="13" t="str">
        <f t="shared" si="166"/>
        <v>NEUTRAL</v>
      </c>
      <c r="H2678" s="13" t="str">
        <f t="shared" si="165"/>
        <v>CONFIRMED BEARISH</v>
      </c>
    </row>
    <row r="2679" spans="1:8" ht="13.5" x14ac:dyDescent="0.25">
      <c r="A2679" s="3">
        <v>45910</v>
      </c>
      <c r="B2679" s="2">
        <v>1.87</v>
      </c>
      <c r="C2679" s="2">
        <v>1.87</v>
      </c>
      <c r="D2679" s="2">
        <v>51375</v>
      </c>
      <c r="E2679" s="2">
        <f t="shared" si="164"/>
        <v>63548011</v>
      </c>
      <c r="F2679" s="13" t="str">
        <f t="shared" si="167"/>
        <v>BEARISH</v>
      </c>
      <c r="G2679" s="13" t="str">
        <f t="shared" si="166"/>
        <v>NEUTRAL</v>
      </c>
      <c r="H2679" s="13" t="str">
        <f t="shared" si="165"/>
        <v>NEUTRAL</v>
      </c>
    </row>
    <row r="2680" spans="1:8" ht="13.5" x14ac:dyDescent="0.25">
      <c r="A2680" s="3">
        <v>45911</v>
      </c>
      <c r="B2680" s="2">
        <v>1.87</v>
      </c>
      <c r="C2680" s="2">
        <v>1.87</v>
      </c>
      <c r="D2680" s="2">
        <v>104719</v>
      </c>
      <c r="E2680" s="2">
        <f t="shared" si="164"/>
        <v>63548011</v>
      </c>
      <c r="F2680" s="13" t="str">
        <f t="shared" si="167"/>
        <v>BULLISH</v>
      </c>
      <c r="G2680" s="13" t="str">
        <f t="shared" si="166"/>
        <v>NEUTRAL</v>
      </c>
      <c r="H2680" s="13" t="str">
        <f t="shared" si="165"/>
        <v>CONFIRMED BULLISH</v>
      </c>
    </row>
    <row r="2681" spans="1:8" ht="13.5" x14ac:dyDescent="0.25">
      <c r="A2681" s="3">
        <v>45912</v>
      </c>
      <c r="B2681" s="2">
        <v>1.92</v>
      </c>
      <c r="C2681" s="2">
        <v>1.92</v>
      </c>
      <c r="D2681" s="2">
        <v>222843</v>
      </c>
      <c r="E2681" s="2">
        <f t="shared" si="164"/>
        <v>63770854</v>
      </c>
      <c r="F2681" s="13" t="str">
        <f t="shared" si="167"/>
        <v>BULLISH</v>
      </c>
      <c r="G2681" s="13" t="str">
        <f t="shared" si="166"/>
        <v>NEUTRAL</v>
      </c>
      <c r="H2681" s="13" t="str">
        <f t="shared" si="165"/>
        <v>CONFIRMED BULLISH</v>
      </c>
    </row>
    <row r="2682" spans="1:8" ht="13.5" x14ac:dyDescent="0.25">
      <c r="A2682" s="3">
        <v>45915</v>
      </c>
      <c r="B2682" s="2">
        <v>1.92</v>
      </c>
      <c r="C2682" s="2">
        <v>1.92</v>
      </c>
      <c r="D2682" s="2">
        <v>80582</v>
      </c>
      <c r="E2682" s="2">
        <f t="shared" si="164"/>
        <v>63770854</v>
      </c>
      <c r="F2682" s="13" t="str">
        <f t="shared" si="167"/>
        <v>BULLISH</v>
      </c>
      <c r="G2682" s="13" t="str">
        <f t="shared" si="166"/>
        <v>NEUTRAL</v>
      </c>
      <c r="H2682" s="13" t="str">
        <f t="shared" si="165"/>
        <v>CONFIRMED BULLISH</v>
      </c>
    </row>
    <row r="2683" spans="1:8" ht="13.5" x14ac:dyDescent="0.25">
      <c r="A2683" s="3">
        <v>45916</v>
      </c>
      <c r="B2683" s="2">
        <v>1.91</v>
      </c>
      <c r="C2683" s="2">
        <v>1.91</v>
      </c>
      <c r="D2683" s="2">
        <v>177397</v>
      </c>
      <c r="E2683" s="2">
        <f t="shared" si="164"/>
        <v>63593457</v>
      </c>
      <c r="F2683" s="13" t="str">
        <f t="shared" si="167"/>
        <v>BEARISH</v>
      </c>
      <c r="G2683" s="13" t="str">
        <f t="shared" si="166"/>
        <v>NEUTRAL</v>
      </c>
      <c r="H2683" s="13" t="str">
        <f t="shared" si="165"/>
        <v>BEARISH DIVERGENCE</v>
      </c>
    </row>
    <row r="2684" spans="1:8" ht="13.5" x14ac:dyDescent="0.25">
      <c r="A2684" s="3">
        <v>45917</v>
      </c>
      <c r="B2684" s="2">
        <v>1.89</v>
      </c>
      <c r="C2684" s="2">
        <v>1.89</v>
      </c>
      <c r="D2684" s="2">
        <v>181019</v>
      </c>
      <c r="E2684" s="2">
        <f t="shared" si="164"/>
        <v>63412438</v>
      </c>
      <c r="F2684" s="13" t="str">
        <f t="shared" si="167"/>
        <v>BEARISH</v>
      </c>
      <c r="G2684" s="13" t="str">
        <f t="shared" si="166"/>
        <v>NEUTRAL</v>
      </c>
      <c r="H2684" s="13" t="str">
        <f t="shared" si="165"/>
        <v>BEARISH DIVERGENCE</v>
      </c>
    </row>
    <row r="2685" spans="1:8" ht="13.5" x14ac:dyDescent="0.35">
      <c r="A2685" s="3">
        <v>45918</v>
      </c>
      <c r="B2685" s="5">
        <v>1.9</v>
      </c>
      <c r="C2685" s="5">
        <v>1.9</v>
      </c>
      <c r="D2685" s="5">
        <v>166661</v>
      </c>
      <c r="E2685" s="2">
        <f t="shared" si="164"/>
        <v>63579099</v>
      </c>
      <c r="F2685" s="13" t="str">
        <f t="shared" si="167"/>
        <v>BULLISH</v>
      </c>
      <c r="G2685" s="13" t="str">
        <f t="shared" si="166"/>
        <v>NEUTRAL</v>
      </c>
      <c r="H2685" s="13" t="str">
        <f t="shared" si="165"/>
        <v>CONFIRMED BULLISH</v>
      </c>
    </row>
    <row r="2686" spans="1:8" ht="13.5" x14ac:dyDescent="0.35">
      <c r="A2686" s="3">
        <v>45919</v>
      </c>
      <c r="B2686" s="5">
        <v>1.88</v>
      </c>
      <c r="C2686" s="5">
        <v>1.88</v>
      </c>
      <c r="D2686" s="5">
        <v>214716</v>
      </c>
      <c r="E2686" s="2">
        <f t="shared" si="164"/>
        <v>63364383</v>
      </c>
      <c r="F2686" s="13" t="str">
        <f t="shared" si="167"/>
        <v>BEARISH</v>
      </c>
      <c r="G2686" s="13" t="str">
        <f t="shared" si="166"/>
        <v>NEUTRAL</v>
      </c>
      <c r="H2686" s="13" t="str">
        <f t="shared" si="165"/>
        <v>CONFIRMED BEARISH</v>
      </c>
    </row>
    <row r="2687" spans="1:8" ht="13.5" x14ac:dyDescent="0.35">
      <c r="A2687" s="3">
        <v>45922</v>
      </c>
      <c r="B2687" s="5">
        <v>1.88</v>
      </c>
      <c r="C2687" s="5">
        <v>1.88</v>
      </c>
      <c r="D2687" s="5">
        <v>138167</v>
      </c>
      <c r="E2687" s="2">
        <f t="shared" si="164"/>
        <v>63364383</v>
      </c>
      <c r="F2687" s="13" t="str">
        <f t="shared" si="167"/>
        <v>BEARISH</v>
      </c>
      <c r="G2687" s="13" t="str">
        <f t="shared" si="166"/>
        <v>NEUTRAL</v>
      </c>
      <c r="H2687" s="13" t="str">
        <f t="shared" si="165"/>
        <v>CONFIRMED BEARISH</v>
      </c>
    </row>
    <row r="2688" spans="1:8" ht="13.5" x14ac:dyDescent="0.35">
      <c r="A2688" s="3">
        <v>45923</v>
      </c>
      <c r="B2688" s="5">
        <v>1.89</v>
      </c>
      <c r="C2688" s="5">
        <v>1.89</v>
      </c>
      <c r="D2688" s="5">
        <v>132783</v>
      </c>
      <c r="E2688" s="2">
        <f t="shared" si="164"/>
        <v>63497166</v>
      </c>
      <c r="F2688" s="13" t="str">
        <f t="shared" si="167"/>
        <v>BEARISH</v>
      </c>
      <c r="G2688" s="13" t="str">
        <f t="shared" si="166"/>
        <v>NEUTRAL</v>
      </c>
      <c r="H2688" s="13" t="str">
        <f t="shared" si="165"/>
        <v>CONFIRMED BEARISH</v>
      </c>
    </row>
    <row r="2689" spans="1:8" ht="13.5" x14ac:dyDescent="0.35">
      <c r="A2689" s="3">
        <v>45924</v>
      </c>
      <c r="B2689" s="5">
        <v>1.9</v>
      </c>
      <c r="C2689" s="5">
        <v>1.9</v>
      </c>
      <c r="D2689" s="5">
        <v>336794</v>
      </c>
      <c r="E2689" s="2">
        <f t="shared" si="164"/>
        <v>63833960</v>
      </c>
      <c r="F2689" s="13" t="str">
        <f t="shared" si="167"/>
        <v>BULLISH</v>
      </c>
      <c r="G2689" s="13" t="str">
        <f t="shared" si="166"/>
        <v>NEUTRAL</v>
      </c>
      <c r="H2689" s="13" t="str">
        <f t="shared" si="165"/>
        <v>CONFIRMED BULLISH</v>
      </c>
    </row>
    <row r="2690" spans="1:8" ht="13.5" x14ac:dyDescent="0.35">
      <c r="A2690" s="3">
        <v>45925</v>
      </c>
      <c r="B2690" s="5">
        <v>1.91</v>
      </c>
      <c r="C2690" s="5">
        <v>1.91</v>
      </c>
      <c r="D2690" s="5">
        <v>256543</v>
      </c>
      <c r="E2690" s="2">
        <f t="shared" si="164"/>
        <v>64090503</v>
      </c>
      <c r="F2690" s="13" t="str">
        <f t="shared" si="167"/>
        <v>BULLISH</v>
      </c>
      <c r="G2690" s="13" t="str">
        <f t="shared" si="166"/>
        <v>NEUTRAL</v>
      </c>
      <c r="H2690" s="13" t="str">
        <f t="shared" si="165"/>
        <v>CONFIRMED BULLISH</v>
      </c>
    </row>
    <row r="2691" spans="1:8" ht="13.5" x14ac:dyDescent="0.35">
      <c r="A2691" s="3">
        <v>45926</v>
      </c>
      <c r="B2691" s="5">
        <v>1.91</v>
      </c>
      <c r="C2691" s="5">
        <v>1.91</v>
      </c>
      <c r="D2691" s="5">
        <v>58291</v>
      </c>
      <c r="E2691" s="2">
        <f t="shared" si="164"/>
        <v>64090503</v>
      </c>
      <c r="F2691" s="13" t="str">
        <f t="shared" si="167"/>
        <v>BULLISH</v>
      </c>
      <c r="G2691" s="13" t="str">
        <f t="shared" si="166"/>
        <v>NEUTRAL</v>
      </c>
      <c r="H2691" s="13" t="str">
        <f t="shared" si="165"/>
        <v>CONFIRMED BULLISH</v>
      </c>
    </row>
    <row r="2692" spans="1:8" ht="13.5" x14ac:dyDescent="0.35">
      <c r="A2692" s="3">
        <v>45929</v>
      </c>
      <c r="B2692" s="5">
        <v>1.9</v>
      </c>
      <c r="C2692" s="5">
        <v>1.9</v>
      </c>
      <c r="D2692" s="5">
        <v>20401</v>
      </c>
      <c r="E2692" s="2">
        <f>IF(B2692&gt;B2691, E2691+D2692, IF(B2692&lt;B2691, E2691-D2692, E2691))</f>
        <v>64070102</v>
      </c>
      <c r="F2692" s="13" t="str">
        <f t="shared" si="167"/>
        <v>BULLISH</v>
      </c>
      <c r="G2692" s="13" t="str">
        <f t="shared" si="166"/>
        <v>NEUTRAL</v>
      </c>
      <c r="H2692" s="13" t="str">
        <f t="shared" si="165"/>
        <v>CONFIRMED BULLISH</v>
      </c>
    </row>
    <row r="2693" spans="1:8" ht="13.5" x14ac:dyDescent="0.35">
      <c r="A2693" s="3">
        <v>45930</v>
      </c>
      <c r="B2693" s="5">
        <v>1.9</v>
      </c>
      <c r="C2693" s="5">
        <v>1.9</v>
      </c>
      <c r="D2693" s="5">
        <v>21609</v>
      </c>
      <c r="E2693" s="2">
        <f>IF(B2693&gt;B2692, E2692+D2693, IF(B2693&lt;B2692, E2692-D2693, E2692))</f>
        <v>64070102</v>
      </c>
      <c r="F2693" s="13" t="str">
        <f t="shared" si="167"/>
        <v>BULLISH</v>
      </c>
      <c r="G2693" s="13" t="str">
        <f>IF((E2693-E2688)/E2688 &gt; 0.02, "STRONG",
 IF((E2693-E2688)/E2688 &lt; -0.02, "WEAK", "NEUTRAL"))</f>
        <v>NEUTRAL</v>
      </c>
      <c r="H2693" s="13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4" priority="5" stopIfTrue="1" operator="containsText" text="Bullish">
      <formula>NOT(ISERROR(SEARCH("Bullish",F1)))</formula>
    </cfRule>
  </conditionalFormatting>
  <conditionalFormatting sqref="G1:G1048576">
    <cfRule type="containsText" dxfId="23" priority="3" stopIfTrue="1" operator="containsText" text="strong">
      <formula>NOT(ISERROR(SEARCH("strong",G1)))</formula>
    </cfRule>
    <cfRule type="containsText" dxfId="22" priority="4" stopIfTrue="1" operator="containsText" text="weak">
      <formula>NOT(ISERROR(SEARCH("weak",G1)))</formula>
    </cfRule>
  </conditionalFormatting>
  <conditionalFormatting sqref="H1:H1048576">
    <cfRule type="containsText" dxfId="21" priority="1" stopIfTrue="1" operator="containsText" text="confirmed bullish">
      <formula>NOT(ISERROR(SEARCH("confirmed bullish",H1)))</formula>
    </cfRule>
    <cfRule type="containsText" dxfId="20" priority="2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DE73-70BE-4B65-A4F3-6DB5A311847E}">
  <dimension ref="A1:M2693"/>
  <sheetViews>
    <sheetView workbookViewId="0">
      <selection sqref="A1:IV65536"/>
    </sheetView>
  </sheetViews>
  <sheetFormatPr defaultRowHeight="12.5" x14ac:dyDescent="0.25"/>
  <cols>
    <col min="1" max="1" width="17.81640625" customWidth="1"/>
    <col min="2" max="2" width="19.4531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</cols>
  <sheetData>
    <row r="1" spans="1:13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/>
      <c r="K2" s="13"/>
      <c r="L2" s="13"/>
      <c r="M2" s="13"/>
    </row>
    <row r="3" spans="1:13" ht="13.5" x14ac:dyDescent="0.25">
      <c r="A3" s="3">
        <v>42009</v>
      </c>
      <c r="B3" s="2">
        <v>2.2705000000000002</v>
      </c>
      <c r="C3" s="2"/>
      <c r="D3" s="2"/>
      <c r="E3" s="2"/>
      <c r="F3" s="2"/>
      <c r="G3" s="2"/>
      <c r="H3" s="2"/>
      <c r="I3" s="2"/>
      <c r="J3" s="2"/>
      <c r="K3" s="13"/>
      <c r="L3" s="13"/>
      <c r="M3" s="13"/>
    </row>
    <row r="4" spans="1:13" ht="13.5" x14ac:dyDescent="0.25">
      <c r="A4" s="3">
        <v>42010</v>
      </c>
      <c r="B4" s="2">
        <v>2.2210000000000001</v>
      </c>
      <c r="C4" s="2"/>
      <c r="D4" s="2"/>
      <c r="E4" s="2"/>
      <c r="F4" s="2"/>
      <c r="G4" s="2"/>
      <c r="H4" s="2"/>
      <c r="I4" s="2"/>
      <c r="J4" s="2"/>
      <c r="K4" s="13"/>
      <c r="L4" s="13"/>
      <c r="M4" s="13"/>
    </row>
    <row r="5" spans="1:13" ht="13.5" x14ac:dyDescent="0.25">
      <c r="A5" s="3">
        <v>42011</v>
      </c>
      <c r="B5" s="2">
        <v>2.1615000000000002</v>
      </c>
      <c r="C5" s="2"/>
      <c r="D5" s="2"/>
      <c r="E5" s="2"/>
      <c r="F5" s="2">
        <v>2.2532000000000001</v>
      </c>
      <c r="G5" s="2"/>
      <c r="H5" s="2"/>
      <c r="I5" s="2"/>
      <c r="J5" s="2"/>
      <c r="K5" s="13"/>
      <c r="L5" s="13"/>
      <c r="M5" s="13"/>
    </row>
    <row r="6" spans="1:13" ht="13.5" x14ac:dyDescent="0.25">
      <c r="A6" s="3">
        <v>42012</v>
      </c>
      <c r="B6" s="2">
        <v>2.1217999999999999</v>
      </c>
      <c r="C6" s="2"/>
      <c r="D6" s="2"/>
      <c r="E6" s="2"/>
      <c r="F6" s="2">
        <v>2.2269200000000002</v>
      </c>
      <c r="G6" s="2"/>
      <c r="H6" s="2"/>
      <c r="I6" s="2"/>
      <c r="J6" s="2"/>
      <c r="K6" s="13"/>
      <c r="L6" s="13"/>
      <c r="M6" s="13" t="s">
        <v>47</v>
      </c>
    </row>
    <row r="7" spans="1:13" ht="13.5" x14ac:dyDescent="0.25">
      <c r="A7" s="3">
        <v>42013</v>
      </c>
      <c r="B7" s="2">
        <v>2.1019999999999999</v>
      </c>
      <c r="C7" s="2"/>
      <c r="D7" s="2"/>
      <c r="E7" s="2"/>
      <c r="F7" s="2">
        <v>2.1753600000000004</v>
      </c>
      <c r="G7" s="2"/>
      <c r="H7" s="2"/>
      <c r="I7" s="2"/>
      <c r="J7" s="2"/>
      <c r="K7" s="13" t="s">
        <v>53</v>
      </c>
      <c r="L7" s="13" t="s">
        <v>51</v>
      </c>
      <c r="M7" s="13" t="s">
        <v>47</v>
      </c>
    </row>
    <row r="8" spans="1:13" ht="13.5" x14ac:dyDescent="0.25">
      <c r="A8" s="3">
        <v>42016</v>
      </c>
      <c r="B8" s="2">
        <v>2.1812999999999998</v>
      </c>
      <c r="C8" s="2"/>
      <c r="D8" s="2"/>
      <c r="E8" s="2"/>
      <c r="F8" s="2">
        <v>2.1575200000000003</v>
      </c>
      <c r="G8" s="2"/>
      <c r="H8" s="2"/>
      <c r="I8" s="2"/>
      <c r="J8" s="2"/>
      <c r="K8" s="13" t="s">
        <v>53</v>
      </c>
      <c r="L8" s="13" t="s">
        <v>49</v>
      </c>
      <c r="M8" s="13" t="s">
        <v>47</v>
      </c>
    </row>
    <row r="9" spans="1:13" ht="13.5" x14ac:dyDescent="0.25">
      <c r="A9" s="3">
        <v>42017</v>
      </c>
      <c r="B9" s="2">
        <v>2.2309000000000001</v>
      </c>
      <c r="C9" s="2"/>
      <c r="D9" s="2"/>
      <c r="E9" s="2"/>
      <c r="F9" s="2">
        <v>2.1595000000000004</v>
      </c>
      <c r="G9" s="2"/>
      <c r="H9" s="2"/>
      <c r="I9" s="2"/>
      <c r="J9" s="2"/>
      <c r="K9" s="13" t="s">
        <v>53</v>
      </c>
      <c r="L9" s="13" t="s">
        <v>49</v>
      </c>
      <c r="M9" s="13" t="s">
        <v>54</v>
      </c>
    </row>
    <row r="10" spans="1:13" ht="13.5" x14ac:dyDescent="0.25">
      <c r="A10" s="3">
        <v>42019</v>
      </c>
      <c r="B10" s="2">
        <v>2.1714000000000002</v>
      </c>
      <c r="C10" s="2"/>
      <c r="D10" s="2"/>
      <c r="E10" s="2"/>
      <c r="F10" s="2">
        <v>2.1614800000000001</v>
      </c>
      <c r="G10" s="2"/>
      <c r="H10" s="2"/>
      <c r="I10" s="2"/>
      <c r="J10" s="2"/>
      <c r="K10" s="13" t="s">
        <v>53</v>
      </c>
      <c r="L10" s="13" t="s">
        <v>49</v>
      </c>
      <c r="M10" s="13" t="s">
        <v>54</v>
      </c>
    </row>
    <row r="11" spans="1:13" ht="13.5" x14ac:dyDescent="0.25">
      <c r="A11" s="3">
        <v>42020</v>
      </c>
      <c r="B11" s="2">
        <v>2.2507000000000001</v>
      </c>
      <c r="C11" s="2"/>
      <c r="D11" s="2"/>
      <c r="E11" s="2"/>
      <c r="F11" s="2">
        <v>2.1872600000000002</v>
      </c>
      <c r="G11" s="2">
        <v>2.20709</v>
      </c>
      <c r="H11" s="2"/>
      <c r="I11" s="2"/>
      <c r="J11" s="2"/>
      <c r="K11" s="13" t="s">
        <v>48</v>
      </c>
      <c r="L11" s="13" t="s">
        <v>51</v>
      </c>
      <c r="M11" s="13" t="s">
        <v>52</v>
      </c>
    </row>
    <row r="12" spans="1:13" ht="13.5" x14ac:dyDescent="0.25">
      <c r="A12" s="3">
        <v>42023</v>
      </c>
      <c r="B12" s="2">
        <v>2.2507000000000001</v>
      </c>
      <c r="C12" s="2"/>
      <c r="D12" s="2"/>
      <c r="E12" s="2"/>
      <c r="F12" s="2">
        <v>2.2170000000000001</v>
      </c>
      <c r="G12" s="2">
        <v>2.1961800000000005</v>
      </c>
      <c r="H12" s="2"/>
      <c r="I12" s="2"/>
      <c r="J12" s="2"/>
      <c r="K12" s="13" t="s">
        <v>48</v>
      </c>
      <c r="L12" s="13" t="s">
        <v>51</v>
      </c>
      <c r="M12" s="13" t="s">
        <v>52</v>
      </c>
    </row>
    <row r="13" spans="1:13" ht="13.5" x14ac:dyDescent="0.25">
      <c r="A13" s="3">
        <v>42024</v>
      </c>
      <c r="B13" s="2">
        <v>2.2010999999999998</v>
      </c>
      <c r="C13" s="2"/>
      <c r="D13" s="2"/>
      <c r="E13" s="2"/>
      <c r="F13" s="2">
        <v>2.2209600000000003</v>
      </c>
      <c r="G13" s="2">
        <v>2.1892400000000007</v>
      </c>
      <c r="H13" s="2"/>
      <c r="I13" s="2"/>
      <c r="J13" s="2"/>
      <c r="K13" s="13" t="s">
        <v>48</v>
      </c>
      <c r="L13" s="13" t="s">
        <v>51</v>
      </c>
      <c r="M13" s="13" t="s">
        <v>52</v>
      </c>
    </row>
    <row r="14" spans="1:13" ht="13.5" x14ac:dyDescent="0.25">
      <c r="A14" s="3">
        <v>42025</v>
      </c>
      <c r="B14" s="2">
        <v>2.1615000000000002</v>
      </c>
      <c r="C14" s="2"/>
      <c r="D14" s="2"/>
      <c r="E14" s="2"/>
      <c r="F14" s="2">
        <v>2.2070800000000004</v>
      </c>
      <c r="G14" s="2">
        <v>2.1832900000000004</v>
      </c>
      <c r="H14" s="2"/>
      <c r="I14" s="2"/>
      <c r="J14" s="2"/>
      <c r="K14" s="13" t="s">
        <v>48</v>
      </c>
      <c r="L14" s="13" t="s">
        <v>51</v>
      </c>
      <c r="M14" s="13" t="s">
        <v>50</v>
      </c>
    </row>
    <row r="15" spans="1:13" ht="13.5" x14ac:dyDescent="0.25">
      <c r="A15" s="3">
        <v>42026</v>
      </c>
      <c r="B15" s="2">
        <v>2.1516000000000002</v>
      </c>
      <c r="C15" s="2"/>
      <c r="D15" s="2"/>
      <c r="E15" s="2"/>
      <c r="F15" s="2">
        <v>2.2031200000000002</v>
      </c>
      <c r="G15" s="2">
        <v>2.1823000000000001</v>
      </c>
      <c r="H15" s="2"/>
      <c r="I15" s="2"/>
      <c r="J15" s="2"/>
      <c r="K15" s="13" t="s">
        <v>48</v>
      </c>
      <c r="L15" s="13" t="s">
        <v>51</v>
      </c>
      <c r="M15" s="13" t="s">
        <v>50</v>
      </c>
    </row>
    <row r="16" spans="1:13" ht="13.5" x14ac:dyDescent="0.25">
      <c r="A16" s="3">
        <v>42027</v>
      </c>
      <c r="B16" s="2">
        <v>2.1615000000000002</v>
      </c>
      <c r="C16" s="2">
        <v>34.373522458628869</v>
      </c>
      <c r="D16" s="2"/>
      <c r="E16" s="2"/>
      <c r="F16" s="2">
        <v>2.1852800000000001</v>
      </c>
      <c r="G16" s="2">
        <v>2.1862699999999999</v>
      </c>
      <c r="H16" s="2"/>
      <c r="I16" s="2"/>
      <c r="J16" s="2"/>
      <c r="K16" s="13" t="s">
        <v>53</v>
      </c>
      <c r="L16" s="13" t="s">
        <v>49</v>
      </c>
      <c r="M16" s="13" t="s">
        <v>47</v>
      </c>
    </row>
    <row r="17" spans="1:13" ht="13.5" x14ac:dyDescent="0.25">
      <c r="A17" s="3">
        <v>42030</v>
      </c>
      <c r="B17" s="2">
        <v>2.1415999999999999</v>
      </c>
      <c r="C17" s="2">
        <v>33.250460297170207</v>
      </c>
      <c r="D17" s="2"/>
      <c r="E17" s="2"/>
      <c r="F17" s="2">
        <v>2.1634600000000002</v>
      </c>
      <c r="G17" s="2">
        <v>2.1902300000000006</v>
      </c>
      <c r="H17" s="2"/>
      <c r="I17" s="2"/>
      <c r="J17" s="2"/>
      <c r="K17" s="13" t="s">
        <v>53</v>
      </c>
      <c r="L17" s="13" t="s">
        <v>49</v>
      </c>
      <c r="M17" s="13" t="s">
        <v>47</v>
      </c>
    </row>
    <row r="18" spans="1:13" ht="13.5" x14ac:dyDescent="0.25">
      <c r="A18" s="3">
        <v>42031</v>
      </c>
      <c r="B18" s="2">
        <v>2.1118999999999999</v>
      </c>
      <c r="C18" s="2">
        <v>31.591492498296532</v>
      </c>
      <c r="D18" s="2"/>
      <c r="E18" s="2"/>
      <c r="F18" s="2">
        <v>2.1456200000000001</v>
      </c>
      <c r="G18" s="2">
        <v>2.18329</v>
      </c>
      <c r="H18" s="2"/>
      <c r="I18" s="2"/>
      <c r="J18" s="2"/>
      <c r="K18" s="13" t="s">
        <v>53</v>
      </c>
      <c r="L18" s="13" t="s">
        <v>49</v>
      </c>
      <c r="M18" s="13" t="s">
        <v>47</v>
      </c>
    </row>
    <row r="19" spans="1:13" ht="13.5" x14ac:dyDescent="0.25">
      <c r="A19" s="3">
        <v>42032</v>
      </c>
      <c r="B19" s="2">
        <v>2.0722</v>
      </c>
      <c r="C19" s="2">
        <v>29.474562929282513</v>
      </c>
      <c r="D19" s="2"/>
      <c r="E19" s="2"/>
      <c r="F19" s="2">
        <v>2.1277600000000003</v>
      </c>
      <c r="G19" s="2">
        <v>2.1674199999999999</v>
      </c>
      <c r="H19" s="2"/>
      <c r="I19" s="2"/>
      <c r="J19" s="2"/>
      <c r="K19" s="13" t="s">
        <v>53</v>
      </c>
      <c r="L19" s="13" t="s">
        <v>49</v>
      </c>
      <c r="M19" s="13" t="s">
        <v>47</v>
      </c>
    </row>
    <row r="20" spans="1:13" ht="13.5" x14ac:dyDescent="0.25">
      <c r="A20" s="3">
        <v>42033</v>
      </c>
      <c r="B20" s="2">
        <v>2.0821999999999998</v>
      </c>
      <c r="C20" s="2">
        <v>30.733641402116348</v>
      </c>
      <c r="D20" s="2"/>
      <c r="E20" s="2"/>
      <c r="F20" s="2">
        <v>2.1138800000000004</v>
      </c>
      <c r="G20" s="2">
        <v>2.1585000000000001</v>
      </c>
      <c r="H20" s="2">
        <v>2.1792210526315792</v>
      </c>
      <c r="I20" s="2"/>
      <c r="J20" s="2"/>
      <c r="K20" s="13" t="s">
        <v>53</v>
      </c>
      <c r="L20" s="13" t="s">
        <v>49</v>
      </c>
      <c r="M20" s="13" t="s">
        <v>47</v>
      </c>
    </row>
    <row r="21" spans="1:13" ht="13.5" x14ac:dyDescent="0.25">
      <c r="A21" s="3">
        <v>42034</v>
      </c>
      <c r="B21" s="2">
        <v>2.1118999999999999</v>
      </c>
      <c r="C21" s="2">
        <v>34.475210576757632</v>
      </c>
      <c r="D21" s="2"/>
      <c r="E21" s="2"/>
      <c r="F21" s="2">
        <v>2.1039599999999998</v>
      </c>
      <c r="G21" s="2">
        <v>2.1446200000000002</v>
      </c>
      <c r="H21" s="2">
        <v>2.1758550000000003</v>
      </c>
      <c r="I21" s="2"/>
      <c r="J21" s="2"/>
      <c r="K21" s="13" t="s">
        <v>53</v>
      </c>
      <c r="L21" s="13" t="s">
        <v>49</v>
      </c>
      <c r="M21" s="13" t="s">
        <v>47</v>
      </c>
    </row>
    <row r="22" spans="1:13" ht="13.5" x14ac:dyDescent="0.25">
      <c r="A22" s="3">
        <v>42037</v>
      </c>
      <c r="B22" s="2">
        <v>2.1019999999999999</v>
      </c>
      <c r="C22" s="2">
        <v>33.81942617105652</v>
      </c>
      <c r="D22" s="2"/>
      <c r="E22" s="2"/>
      <c r="F22" s="2">
        <v>2.0960399999999999</v>
      </c>
      <c r="G22" s="2">
        <v>2.12975</v>
      </c>
      <c r="H22" s="2">
        <v>2.1629650000000002</v>
      </c>
      <c r="I22" s="2"/>
      <c r="J22" s="2"/>
      <c r="K22" s="13" t="s">
        <v>53</v>
      </c>
      <c r="L22" s="13" t="s">
        <v>49</v>
      </c>
      <c r="M22" s="13" t="s">
        <v>47</v>
      </c>
    </row>
    <row r="23" spans="1:13" ht="13.5" x14ac:dyDescent="0.25">
      <c r="A23" s="3">
        <v>42038</v>
      </c>
      <c r="B23" s="2">
        <v>2.0821999999999998</v>
      </c>
      <c r="C23" s="2">
        <v>32.488368893282868</v>
      </c>
      <c r="D23" s="2"/>
      <c r="E23" s="2"/>
      <c r="F23" s="2">
        <v>2.0901000000000001</v>
      </c>
      <c r="G23" s="2">
        <v>2.1178600000000003</v>
      </c>
      <c r="H23" s="2">
        <v>2.1535500000000001</v>
      </c>
      <c r="I23" s="2"/>
      <c r="J23" s="2"/>
      <c r="K23" s="13" t="s">
        <v>53</v>
      </c>
      <c r="L23" s="13" t="s">
        <v>49</v>
      </c>
      <c r="M23" s="13" t="s">
        <v>47</v>
      </c>
    </row>
    <row r="24" spans="1:13" ht="13.5" x14ac:dyDescent="0.25">
      <c r="A24" s="3">
        <v>42039</v>
      </c>
      <c r="B24" s="2">
        <v>2.0623</v>
      </c>
      <c r="C24" s="2">
        <v>31.160933072236617</v>
      </c>
      <c r="D24" s="2"/>
      <c r="E24" s="2"/>
      <c r="F24" s="2">
        <v>2.08812</v>
      </c>
      <c r="G24" s="2">
        <v>2.1079400000000001</v>
      </c>
      <c r="H24" s="2">
        <v>2.1456150000000003</v>
      </c>
      <c r="I24" s="2"/>
      <c r="J24" s="2"/>
      <c r="K24" s="13" t="s">
        <v>53</v>
      </c>
      <c r="L24" s="13" t="s">
        <v>49</v>
      </c>
      <c r="M24" s="13" t="s">
        <v>47</v>
      </c>
    </row>
    <row r="25" spans="1:13" ht="13.5" x14ac:dyDescent="0.25">
      <c r="A25" s="3">
        <v>42040</v>
      </c>
      <c r="B25" s="2">
        <v>2.0326</v>
      </c>
      <c r="C25" s="2">
        <v>29.240668876701108</v>
      </c>
      <c r="D25" s="2"/>
      <c r="E25" s="2"/>
      <c r="F25" s="2">
        <v>2.0781999999999998</v>
      </c>
      <c r="G25" s="2">
        <v>2.0960399999999999</v>
      </c>
      <c r="H25" s="2">
        <v>2.1391699999999996</v>
      </c>
      <c r="I25" s="2"/>
      <c r="J25" s="2"/>
      <c r="K25" s="13" t="s">
        <v>53</v>
      </c>
      <c r="L25" s="13" t="s">
        <v>49</v>
      </c>
      <c r="M25" s="13" t="s">
        <v>47</v>
      </c>
    </row>
    <row r="26" spans="1:13" ht="13.5" x14ac:dyDescent="0.25">
      <c r="A26" s="3">
        <v>42041</v>
      </c>
      <c r="B26" s="2">
        <v>2.0127000000000002</v>
      </c>
      <c r="C26" s="2">
        <v>27.995796941826356</v>
      </c>
      <c r="D26" s="2"/>
      <c r="E26" s="2"/>
      <c r="F26" s="2">
        <v>2.05836</v>
      </c>
      <c r="G26" s="2">
        <v>2.0811599999999997</v>
      </c>
      <c r="H26" s="2">
        <v>2.133715</v>
      </c>
      <c r="I26" s="2"/>
      <c r="J26" s="2"/>
      <c r="K26" s="13" t="s">
        <v>53</v>
      </c>
      <c r="L26" s="13" t="s">
        <v>49</v>
      </c>
      <c r="M26" s="13" t="s">
        <v>47</v>
      </c>
    </row>
    <row r="27" spans="1:13" ht="13.5" x14ac:dyDescent="0.25">
      <c r="A27" s="3">
        <v>42044</v>
      </c>
      <c r="B27" s="2">
        <v>2.0127000000000002</v>
      </c>
      <c r="C27" s="2">
        <v>27.995796941826356</v>
      </c>
      <c r="D27" s="2">
        <v>3.1479826900638219E-2</v>
      </c>
      <c r="E27" s="2"/>
      <c r="F27" s="2">
        <v>2.0405000000000002</v>
      </c>
      <c r="G27" s="2">
        <v>2.0682699999999996</v>
      </c>
      <c r="H27" s="2">
        <v>2.1292500000000003</v>
      </c>
      <c r="I27" s="2"/>
      <c r="J27" s="2"/>
      <c r="K27" s="13" t="s">
        <v>53</v>
      </c>
      <c r="L27" s="13" t="s">
        <v>49</v>
      </c>
      <c r="M27" s="13" t="s">
        <v>47</v>
      </c>
    </row>
    <row r="28" spans="1:13" ht="13.5" x14ac:dyDescent="0.25">
      <c r="A28" s="3">
        <v>42045</v>
      </c>
      <c r="B28" s="2">
        <v>2.1316999999999999</v>
      </c>
      <c r="C28" s="2">
        <v>44.409343396049238</v>
      </c>
      <c r="D28" s="2">
        <v>2.2371337204330821E-2</v>
      </c>
      <c r="E28" s="2"/>
      <c r="F28" s="2">
        <v>2.0504000000000002</v>
      </c>
      <c r="G28" s="2">
        <v>2.0702499999999997</v>
      </c>
      <c r="H28" s="2">
        <v>2.12677</v>
      </c>
      <c r="I28" s="2"/>
      <c r="J28" s="2"/>
      <c r="K28" s="13" t="s">
        <v>53</v>
      </c>
      <c r="L28" s="13" t="s">
        <v>49</v>
      </c>
      <c r="M28" s="13" t="s">
        <v>54</v>
      </c>
    </row>
    <row r="29" spans="1:13" ht="13.5" x14ac:dyDescent="0.25">
      <c r="A29" s="3">
        <v>42046</v>
      </c>
      <c r="B29" s="2">
        <v>2.1615000000000002</v>
      </c>
      <c r="C29" s="2">
        <v>47.628859477006799</v>
      </c>
      <c r="D29" s="2">
        <v>6.439371348770706E-3</v>
      </c>
      <c r="E29" s="2"/>
      <c r="F29" s="2">
        <v>2.0702400000000001</v>
      </c>
      <c r="G29" s="2">
        <v>2.07918</v>
      </c>
      <c r="H29" s="2">
        <v>2.1233000000000004</v>
      </c>
      <c r="I29" s="2"/>
      <c r="J29" s="2"/>
      <c r="K29" s="13" t="s">
        <v>53</v>
      </c>
      <c r="L29" s="13" t="s">
        <v>55</v>
      </c>
      <c r="M29" s="13" t="s">
        <v>54</v>
      </c>
    </row>
    <row r="30" spans="1:13" ht="13.5" x14ac:dyDescent="0.25">
      <c r="A30" s="3">
        <v>42047</v>
      </c>
      <c r="B30" s="2">
        <v>2.0722</v>
      </c>
      <c r="C30" s="2">
        <v>40.128797983190665</v>
      </c>
      <c r="D30" s="2">
        <v>1.0192913041149332E-3</v>
      </c>
      <c r="E30" s="2"/>
      <c r="F30" s="2">
        <v>2.07816</v>
      </c>
      <c r="G30" s="2">
        <v>2.0781800000000001</v>
      </c>
      <c r="H30" s="2">
        <v>2.1183400000000003</v>
      </c>
      <c r="I30" s="2"/>
      <c r="J30" s="2"/>
      <c r="K30" s="13" t="s">
        <v>48</v>
      </c>
      <c r="L30" s="13" t="s">
        <v>55</v>
      </c>
      <c r="M30" s="13" t="s">
        <v>52</v>
      </c>
    </row>
    <row r="31" spans="1:13" ht="13.5" x14ac:dyDescent="0.25">
      <c r="A31" s="3">
        <v>42048</v>
      </c>
      <c r="B31" s="2">
        <v>2.0524</v>
      </c>
      <c r="C31" s="2">
        <v>38.67461500710003</v>
      </c>
      <c r="D31" s="2">
        <v>2.9110315391669417E-3</v>
      </c>
      <c r="E31" s="2"/>
      <c r="F31" s="2">
        <v>2.0861000000000001</v>
      </c>
      <c r="G31" s="2">
        <v>2.0722300000000002</v>
      </c>
      <c r="H31" s="2">
        <v>2.1084250000000004</v>
      </c>
      <c r="I31" s="2"/>
      <c r="J31" s="2"/>
      <c r="K31" s="13" t="s">
        <v>48</v>
      </c>
      <c r="L31" s="13" t="s">
        <v>51</v>
      </c>
      <c r="M31" s="13" t="s">
        <v>52</v>
      </c>
    </row>
    <row r="32" spans="1:13" ht="13.5" x14ac:dyDescent="0.25">
      <c r="A32" s="3">
        <v>42051</v>
      </c>
      <c r="B32" s="2">
        <v>2.0623</v>
      </c>
      <c r="C32" s="2">
        <v>39.848336971020871</v>
      </c>
      <c r="D32" s="2">
        <v>2.7816424750146673E-3</v>
      </c>
      <c r="E32" s="2"/>
      <c r="F32" s="2">
        <v>2.0960200000000002</v>
      </c>
      <c r="G32" s="2">
        <v>2.06826</v>
      </c>
      <c r="H32" s="2">
        <v>2.099005</v>
      </c>
      <c r="I32" s="2"/>
      <c r="J32" s="2"/>
      <c r="K32" s="13" t="s">
        <v>48</v>
      </c>
      <c r="L32" s="13" t="s">
        <v>51</v>
      </c>
      <c r="M32" s="13" t="s">
        <v>52</v>
      </c>
    </row>
    <row r="33" spans="1:13" ht="13.5" x14ac:dyDescent="0.25">
      <c r="A33" s="3">
        <v>42052</v>
      </c>
      <c r="B33" s="2">
        <v>2.0623</v>
      </c>
      <c r="C33" s="2">
        <v>39.848336971020871</v>
      </c>
      <c r="D33" s="2">
        <v>5.4837453527856184E-5</v>
      </c>
      <c r="E33" s="2"/>
      <c r="F33" s="2">
        <v>2.0821400000000003</v>
      </c>
      <c r="G33" s="2">
        <v>2.0662700000000003</v>
      </c>
      <c r="H33" s="2">
        <v>2.0920650000000003</v>
      </c>
      <c r="I33" s="2"/>
      <c r="J33" s="2"/>
      <c r="K33" s="13" t="s">
        <v>48</v>
      </c>
      <c r="L33" s="13" t="s">
        <v>51</v>
      </c>
      <c r="M33" s="13" t="s">
        <v>50</v>
      </c>
    </row>
    <row r="34" spans="1:13" ht="13.5" x14ac:dyDescent="0.25">
      <c r="A34" s="3">
        <v>42053</v>
      </c>
      <c r="B34" s="2">
        <v>2.0623</v>
      </c>
      <c r="C34" s="2">
        <v>39.848336971020871</v>
      </c>
      <c r="D34" s="2">
        <v>-4.9169310100705133E-3</v>
      </c>
      <c r="E34" s="2"/>
      <c r="F34" s="2">
        <v>2.0623</v>
      </c>
      <c r="G34" s="2">
        <v>2.0662700000000003</v>
      </c>
      <c r="H34" s="2">
        <v>2.0871050000000002</v>
      </c>
      <c r="I34" s="2"/>
      <c r="J34" s="2"/>
      <c r="K34" s="13" t="s">
        <v>53</v>
      </c>
      <c r="L34" s="13" t="s">
        <v>49</v>
      </c>
      <c r="M34" s="13" t="s">
        <v>47</v>
      </c>
    </row>
    <row r="35" spans="1:13" ht="13.5" x14ac:dyDescent="0.25">
      <c r="A35" s="3">
        <v>42054</v>
      </c>
      <c r="B35" s="2">
        <v>2.0425</v>
      </c>
      <c r="C35" s="2">
        <v>38.030156028672387</v>
      </c>
      <c r="D35" s="2">
        <v>-1.1858721903088565E-2</v>
      </c>
      <c r="E35" s="2">
        <v>5.5868539236005633E-3</v>
      </c>
      <c r="F35" s="2">
        <v>2.0563600000000002</v>
      </c>
      <c r="G35" s="2">
        <v>2.0672600000000001</v>
      </c>
      <c r="H35" s="2">
        <v>2.0816499999999998</v>
      </c>
      <c r="I35" s="2"/>
      <c r="J35" s="2"/>
      <c r="K35" s="13" t="s">
        <v>53</v>
      </c>
      <c r="L35" s="13" t="s">
        <v>55</v>
      </c>
      <c r="M35" s="13" t="s">
        <v>47</v>
      </c>
    </row>
    <row r="36" spans="1:13" ht="13.5" x14ac:dyDescent="0.25">
      <c r="A36" s="3">
        <v>42055</v>
      </c>
      <c r="B36" s="2">
        <v>2.0623</v>
      </c>
      <c r="C36" s="2">
        <v>40.932571928465116</v>
      </c>
      <c r="D36" s="2">
        <v>-2.1803330472796922E-2</v>
      </c>
      <c r="E36" s="2">
        <v>-1.494154443466237E-5</v>
      </c>
      <c r="F36" s="2">
        <v>2.0583400000000003</v>
      </c>
      <c r="G36" s="2">
        <v>2.0722200000000002</v>
      </c>
      <c r="H36" s="2">
        <v>2.0766899999999997</v>
      </c>
      <c r="I36" s="2"/>
      <c r="J36" s="2"/>
      <c r="K36" s="13" t="s">
        <v>48</v>
      </c>
      <c r="L36" s="13" t="s">
        <v>51</v>
      </c>
      <c r="M36" s="13" t="s">
        <v>52</v>
      </c>
    </row>
    <row r="37" spans="1:13" ht="13.5" x14ac:dyDescent="0.25">
      <c r="A37" s="3">
        <v>42058</v>
      </c>
      <c r="B37" s="2">
        <v>2.0821999999999998</v>
      </c>
      <c r="C37" s="2">
        <v>43.782434052302037</v>
      </c>
      <c r="D37" s="2">
        <v>-3.1385535700086287E-2</v>
      </c>
      <c r="E37" s="2">
        <v>1.8000844322330007E-3</v>
      </c>
      <c r="F37" s="2">
        <v>2.0623200000000002</v>
      </c>
      <c r="G37" s="2">
        <v>2.0791700000000004</v>
      </c>
      <c r="H37" s="2">
        <v>2.0737199999999993</v>
      </c>
      <c r="I37" s="2"/>
      <c r="J37" s="2"/>
      <c r="K37" s="13" t="s">
        <v>48</v>
      </c>
      <c r="L37" s="13" t="s">
        <v>55</v>
      </c>
      <c r="M37" s="13" t="s">
        <v>52</v>
      </c>
    </row>
    <row r="38" spans="1:13" ht="13.5" x14ac:dyDescent="0.25">
      <c r="A38" s="3">
        <v>42059</v>
      </c>
      <c r="B38" s="2">
        <v>2.0920999999999998</v>
      </c>
      <c r="C38" s="2">
        <v>45.198981798869958</v>
      </c>
      <c r="D38" s="2">
        <v>-2.1752955343118163E-2</v>
      </c>
      <c r="E38" s="2">
        <v>9.3285695892943062E-3</v>
      </c>
      <c r="F38" s="2">
        <v>2.0682800000000001</v>
      </c>
      <c r="G38" s="2">
        <v>2.0752100000000002</v>
      </c>
      <c r="H38" s="2">
        <v>2.0727299999999995</v>
      </c>
      <c r="I38" s="2"/>
      <c r="J38" s="2"/>
      <c r="K38" s="13" t="s">
        <v>48</v>
      </c>
      <c r="L38" s="13" t="s">
        <v>51</v>
      </c>
      <c r="M38" s="13" t="s">
        <v>52</v>
      </c>
    </row>
    <row r="39" spans="1:13" ht="13.5" x14ac:dyDescent="0.25">
      <c r="A39" s="3">
        <v>42060</v>
      </c>
      <c r="B39" s="2">
        <v>2.0821999999999998</v>
      </c>
      <c r="C39" s="2">
        <v>44.004871028845848</v>
      </c>
      <c r="D39" s="2">
        <v>-8.1889342048313551E-3</v>
      </c>
      <c r="E39" s="2">
        <v>1.8406496447567127E-2</v>
      </c>
      <c r="F39" s="2">
        <v>2.07226</v>
      </c>
      <c r="G39" s="2">
        <v>2.0672799999999998</v>
      </c>
      <c r="H39" s="2">
        <v>2.0732299999999997</v>
      </c>
      <c r="I39" s="2"/>
      <c r="J39" s="2"/>
      <c r="K39" s="13" t="s">
        <v>48</v>
      </c>
      <c r="L39" s="13" t="s">
        <v>55</v>
      </c>
      <c r="M39" s="13" t="s">
        <v>52</v>
      </c>
    </row>
    <row r="40" spans="1:13" ht="13.5" x14ac:dyDescent="0.25">
      <c r="A40" s="3">
        <v>42061</v>
      </c>
      <c r="B40" s="2">
        <v>2.0524</v>
      </c>
      <c r="C40" s="2">
        <v>40.533538373367968</v>
      </c>
      <c r="D40" s="2">
        <v>-8.0958813562608256E-3</v>
      </c>
      <c r="E40" s="2">
        <v>2.7292053285658369E-2</v>
      </c>
      <c r="F40" s="2">
        <v>2.0742400000000001</v>
      </c>
      <c r="G40" s="2">
        <v>2.0652999999999997</v>
      </c>
      <c r="H40" s="2">
        <v>2.0717400000000001</v>
      </c>
      <c r="I40" s="2"/>
      <c r="J40" s="2"/>
      <c r="K40" s="13" t="s">
        <v>48</v>
      </c>
      <c r="L40" s="13" t="s">
        <v>55</v>
      </c>
      <c r="M40" s="13" t="s">
        <v>52</v>
      </c>
    </row>
    <row r="41" spans="1:13" ht="13.5" x14ac:dyDescent="0.25">
      <c r="A41" s="3">
        <v>42062</v>
      </c>
      <c r="B41" s="2">
        <v>2.0226999999999999</v>
      </c>
      <c r="C41" s="2">
        <v>37.369527571886735</v>
      </c>
      <c r="D41" s="2">
        <v>-8.5512287671387632E-3</v>
      </c>
      <c r="E41" s="2">
        <v>3.4062597893295576E-2</v>
      </c>
      <c r="F41" s="2">
        <v>2.0663200000000002</v>
      </c>
      <c r="G41" s="2">
        <v>2.0623300000000002</v>
      </c>
      <c r="H41" s="2">
        <v>2.0672800000000002</v>
      </c>
      <c r="I41" s="2"/>
      <c r="J41" s="2"/>
      <c r="K41" s="13" t="s">
        <v>53</v>
      </c>
      <c r="L41" s="13" t="s">
        <v>49</v>
      </c>
      <c r="M41" s="13" t="s">
        <v>47</v>
      </c>
    </row>
    <row r="42" spans="1:13" ht="13.5" x14ac:dyDescent="0.25">
      <c r="A42" s="3">
        <v>42065</v>
      </c>
      <c r="B42" s="2">
        <v>1.9928999999999999</v>
      </c>
      <c r="C42" s="2">
        <v>34.462712548567481</v>
      </c>
      <c r="D42" s="2">
        <v>-4.7415866672038121E-3</v>
      </c>
      <c r="E42" s="2">
        <v>3.6846445094109281E-2</v>
      </c>
      <c r="F42" s="2">
        <v>2.0484599999999999</v>
      </c>
      <c r="G42" s="2">
        <v>2.0553900000000001</v>
      </c>
      <c r="H42" s="2">
        <v>2.0618249999999998</v>
      </c>
      <c r="I42" s="2"/>
      <c r="J42" s="2"/>
      <c r="K42" s="13" t="s">
        <v>53</v>
      </c>
      <c r="L42" s="13" t="s">
        <v>49</v>
      </c>
      <c r="M42" s="13" t="s">
        <v>47</v>
      </c>
    </row>
    <row r="43" spans="1:13" ht="13.5" x14ac:dyDescent="0.25">
      <c r="A43" s="3">
        <v>42066</v>
      </c>
      <c r="B43" s="2">
        <v>1.9928999999999999</v>
      </c>
      <c r="C43" s="2">
        <v>34.462712548567481</v>
      </c>
      <c r="D43" s="2">
        <v>-9.1190597161716624E-4</v>
      </c>
      <c r="E43" s="2">
        <v>3.7399257041158235E-2</v>
      </c>
      <c r="F43" s="2">
        <v>2.0286200000000001</v>
      </c>
      <c r="G43" s="2">
        <v>2.0484499999999999</v>
      </c>
      <c r="H43" s="2">
        <v>2.0573600000000001</v>
      </c>
      <c r="I43" s="2"/>
      <c r="J43" s="2"/>
      <c r="K43" s="13" t="s">
        <v>53</v>
      </c>
      <c r="L43" s="13" t="s">
        <v>49</v>
      </c>
      <c r="M43" s="13" t="s">
        <v>47</v>
      </c>
    </row>
    <row r="44" spans="1:13" ht="13.5" x14ac:dyDescent="0.25">
      <c r="A44" s="3">
        <v>42067</v>
      </c>
      <c r="B44" s="2">
        <v>1.9830000000000001</v>
      </c>
      <c r="C44" s="2">
        <v>33.45991577207117</v>
      </c>
      <c r="D44" s="2">
        <v>3.6231647268811784E-3</v>
      </c>
      <c r="E44" s="2">
        <v>3.8441074967446892E-2</v>
      </c>
      <c r="F44" s="2">
        <v>2.0087800000000002</v>
      </c>
      <c r="G44" s="2">
        <v>2.0405199999999999</v>
      </c>
      <c r="H44" s="2">
        <v>2.0533949999999996</v>
      </c>
      <c r="I44" s="2"/>
      <c r="J44" s="2"/>
      <c r="K44" s="13" t="s">
        <v>53</v>
      </c>
      <c r="L44" s="13" t="s">
        <v>49</v>
      </c>
      <c r="M44" s="13" t="s">
        <v>47</v>
      </c>
    </row>
    <row r="45" spans="1:13" ht="13.5" x14ac:dyDescent="0.25">
      <c r="A45" s="3">
        <v>42068</v>
      </c>
      <c r="B45" s="2">
        <v>2.0226999999999999</v>
      </c>
      <c r="C45" s="2">
        <v>40.888034963820147</v>
      </c>
      <c r="D45" s="2">
        <v>2.0518022857967111E-3</v>
      </c>
      <c r="E45" s="2">
        <v>4.1408872966712917E-2</v>
      </c>
      <c r="F45" s="2">
        <v>2.00284</v>
      </c>
      <c r="G45" s="2">
        <v>2.0385400000000002</v>
      </c>
      <c r="H45" s="2">
        <v>2.0528999999999997</v>
      </c>
      <c r="I45" s="2"/>
      <c r="J45" s="2"/>
      <c r="K45" s="13" t="s">
        <v>53</v>
      </c>
      <c r="L45" s="13" t="s">
        <v>49</v>
      </c>
      <c r="M45" s="13" t="s">
        <v>47</v>
      </c>
    </row>
    <row r="46" spans="1:13" ht="13.5" x14ac:dyDescent="0.25">
      <c r="A46" s="3">
        <v>42069</v>
      </c>
      <c r="B46" s="2">
        <v>2.0226999999999999</v>
      </c>
      <c r="C46" s="2">
        <v>40.888034963820147</v>
      </c>
      <c r="D46" s="2">
        <v>4.0690903757076846E-3</v>
      </c>
      <c r="E46" s="2">
        <v>4.726504998163468E-2</v>
      </c>
      <c r="F46" s="2">
        <v>2.00284</v>
      </c>
      <c r="G46" s="2">
        <v>2.0345800000000001</v>
      </c>
      <c r="H46" s="2">
        <v>2.0533999999999999</v>
      </c>
      <c r="I46" s="2"/>
      <c r="J46" s="2"/>
      <c r="K46" s="13" t="s">
        <v>53</v>
      </c>
      <c r="L46" s="13" t="s">
        <v>49</v>
      </c>
      <c r="M46" s="13" t="s">
        <v>55</v>
      </c>
    </row>
    <row r="47" spans="1:13" ht="13.5" x14ac:dyDescent="0.25">
      <c r="A47" s="3">
        <v>42072</v>
      </c>
      <c r="B47" s="2">
        <v>2.0226999999999999</v>
      </c>
      <c r="C47" s="2">
        <v>40.888034963820147</v>
      </c>
      <c r="D47" s="2">
        <v>9.1160358549742249E-3</v>
      </c>
      <c r="E47" s="2">
        <v>5.5139567983406551E-2</v>
      </c>
      <c r="F47" s="2">
        <v>2.0087999999999999</v>
      </c>
      <c r="G47" s="2">
        <v>2.0286300000000002</v>
      </c>
      <c r="H47" s="2">
        <v>2.0538999999999996</v>
      </c>
      <c r="I47" s="2"/>
      <c r="J47" s="2"/>
      <c r="K47" s="13" t="s">
        <v>48</v>
      </c>
      <c r="L47" s="13" t="s">
        <v>55</v>
      </c>
      <c r="M47" s="13" t="s">
        <v>52</v>
      </c>
    </row>
    <row r="48" spans="1:13" ht="13.5" x14ac:dyDescent="0.25">
      <c r="A48" s="3">
        <v>42073</v>
      </c>
      <c r="B48" s="2">
        <v>1.9731000000000001</v>
      </c>
      <c r="C48" s="2">
        <v>34.822124431994482</v>
      </c>
      <c r="D48" s="2">
        <v>1.8841522645226316E-2</v>
      </c>
      <c r="E48" s="2">
        <v>6.2349334507935408E-2</v>
      </c>
      <c r="F48" s="2">
        <v>2.0048400000000002</v>
      </c>
      <c r="G48" s="2">
        <v>2.0167299999999999</v>
      </c>
      <c r="H48" s="2">
        <v>2.0459700000000001</v>
      </c>
      <c r="I48" s="2"/>
      <c r="J48" s="2"/>
      <c r="K48" s="13" t="s">
        <v>53</v>
      </c>
      <c r="L48" s="13" t="s">
        <v>55</v>
      </c>
      <c r="M48" s="13" t="s">
        <v>47</v>
      </c>
    </row>
    <row r="49" spans="1:13" ht="13.5" x14ac:dyDescent="0.25">
      <c r="A49" s="3">
        <v>42074</v>
      </c>
      <c r="B49" s="2">
        <v>1.9632000000000001</v>
      </c>
      <c r="C49" s="2">
        <v>33.746005347163219</v>
      </c>
      <c r="D49" s="2">
        <v>2.6812869587500732E-2</v>
      </c>
      <c r="E49" s="2">
        <v>6.7335213577617709E-2</v>
      </c>
      <c r="F49" s="2">
        <v>2.00088</v>
      </c>
      <c r="G49" s="2">
        <v>2.0048300000000001</v>
      </c>
      <c r="H49" s="2">
        <v>2.0360550000000002</v>
      </c>
      <c r="I49" s="2"/>
      <c r="J49" s="2"/>
      <c r="K49" s="13" t="s">
        <v>53</v>
      </c>
      <c r="L49" s="13" t="s">
        <v>55</v>
      </c>
      <c r="M49" s="13" t="s">
        <v>47</v>
      </c>
    </row>
    <row r="50" spans="1:13" ht="13.5" x14ac:dyDescent="0.25">
      <c r="A50" s="3">
        <v>42075</v>
      </c>
      <c r="B50" s="2">
        <v>1.9433</v>
      </c>
      <c r="C50" s="2">
        <v>31.630045362137253</v>
      </c>
      <c r="D50" s="2">
        <v>3.0998251156661993E-2</v>
      </c>
      <c r="E50" s="2">
        <v>7.0693105223338493E-2</v>
      </c>
      <c r="F50" s="2">
        <v>1.9850000000000001</v>
      </c>
      <c r="G50" s="2">
        <v>1.9939200000000004</v>
      </c>
      <c r="H50" s="2">
        <v>2.0296099999999999</v>
      </c>
      <c r="I50" s="2">
        <v>2.0975346938775514</v>
      </c>
      <c r="J50" s="2"/>
      <c r="K50" s="13" t="s">
        <v>53</v>
      </c>
      <c r="L50" s="13" t="s">
        <v>49</v>
      </c>
      <c r="M50" s="13" t="s">
        <v>47</v>
      </c>
    </row>
    <row r="51" spans="1:13" ht="13.5" x14ac:dyDescent="0.25">
      <c r="A51" s="3">
        <v>42076</v>
      </c>
      <c r="B51" s="2">
        <v>1.9235</v>
      </c>
      <c r="C51" s="2">
        <v>29.638723885891579</v>
      </c>
      <c r="D51" s="2">
        <v>3.2064880578008381E-2</v>
      </c>
      <c r="E51" s="2">
        <v>7.3178811901163335E-2</v>
      </c>
      <c r="F51" s="2">
        <v>1.9651599999999998</v>
      </c>
      <c r="G51" s="2">
        <v>1.9840000000000004</v>
      </c>
      <c r="H51" s="2">
        <v>2.0231649999999997</v>
      </c>
      <c r="I51" s="2">
        <v>2.0940540000000003</v>
      </c>
      <c r="J51" s="2"/>
      <c r="K51" s="13" t="s">
        <v>53</v>
      </c>
      <c r="L51" s="13" t="s">
        <v>49</v>
      </c>
      <c r="M51" s="13" t="s">
        <v>47</v>
      </c>
    </row>
    <row r="52" spans="1:13" ht="13.5" x14ac:dyDescent="0.25">
      <c r="A52" s="3">
        <v>42079</v>
      </c>
      <c r="B52" s="2">
        <v>1.8640000000000001</v>
      </c>
      <c r="C52" s="2">
        <v>24.62218088608121</v>
      </c>
      <c r="D52" s="2">
        <v>3.3488423508373888E-2</v>
      </c>
      <c r="E52" s="2">
        <v>7.4132778563802959E-2</v>
      </c>
      <c r="F52" s="2">
        <v>1.9334199999999999</v>
      </c>
      <c r="G52" s="2">
        <v>1.9711100000000001</v>
      </c>
      <c r="H52" s="2">
        <v>2.0132499999999998</v>
      </c>
      <c r="I52" s="2">
        <v>2.0841380000000007</v>
      </c>
      <c r="J52" s="2"/>
      <c r="K52" s="13" t="s">
        <v>53</v>
      </c>
      <c r="L52" s="13" t="s">
        <v>49</v>
      </c>
      <c r="M52" s="13" t="s">
        <v>47</v>
      </c>
    </row>
    <row r="53" spans="1:13" ht="13.5" x14ac:dyDescent="0.25">
      <c r="A53" s="3">
        <v>42080</v>
      </c>
      <c r="B53" s="2">
        <v>1.9036999999999999</v>
      </c>
      <c r="C53" s="2">
        <v>32.795553046457272</v>
      </c>
      <c r="D53" s="2">
        <v>3.2750305593322704E-2</v>
      </c>
      <c r="E53" s="2">
        <v>7.1748505873780566E-2</v>
      </c>
      <c r="F53" s="2">
        <v>1.91954</v>
      </c>
      <c r="G53" s="2">
        <v>1.9621900000000003</v>
      </c>
      <c r="H53" s="2">
        <v>2.0053199999999998</v>
      </c>
      <c r="I53" s="2">
        <v>2.0768020000000007</v>
      </c>
      <c r="J53" s="2"/>
      <c r="K53" s="13" t="s">
        <v>53</v>
      </c>
      <c r="L53" s="13" t="s">
        <v>49</v>
      </c>
      <c r="M53" s="13" t="s">
        <v>47</v>
      </c>
    </row>
    <row r="54" spans="1:13" ht="13.5" x14ac:dyDescent="0.25">
      <c r="A54" s="3">
        <v>42081</v>
      </c>
      <c r="B54" s="2">
        <v>1.8244</v>
      </c>
      <c r="C54" s="2">
        <v>26.592746184959026</v>
      </c>
      <c r="D54" s="2">
        <v>3.7166306593287457E-2</v>
      </c>
      <c r="E54" s="2">
        <v>6.7257279210002491E-2</v>
      </c>
      <c r="F54" s="2">
        <v>1.89178</v>
      </c>
      <c r="G54" s="2">
        <v>1.9463300000000003</v>
      </c>
      <c r="H54" s="2">
        <v>1.9934249999999996</v>
      </c>
      <c r="I54" s="2">
        <v>2.0688700000000004</v>
      </c>
      <c r="J54" s="2"/>
      <c r="K54" s="13" t="s">
        <v>53</v>
      </c>
      <c r="L54" s="13" t="s">
        <v>49</v>
      </c>
      <c r="M54" s="13" t="s">
        <v>47</v>
      </c>
    </row>
    <row r="55" spans="1:13" ht="13.5" x14ac:dyDescent="0.25">
      <c r="A55" s="3">
        <v>42082</v>
      </c>
      <c r="B55" s="2">
        <v>1.8442000000000001</v>
      </c>
      <c r="C55" s="2">
        <v>30.145338550094792</v>
      </c>
      <c r="D55" s="2">
        <v>4.6651021831512818E-2</v>
      </c>
      <c r="E55" s="2">
        <v>6.0238140503544257E-2</v>
      </c>
      <c r="F55" s="2">
        <v>1.8719600000000001</v>
      </c>
      <c r="G55" s="2">
        <v>1.9284800000000004</v>
      </c>
      <c r="H55" s="2">
        <v>1.9835099999999997</v>
      </c>
      <c r="I55" s="2">
        <v>2.0625240000000007</v>
      </c>
      <c r="J55" s="2"/>
      <c r="K55" s="13" t="s">
        <v>53</v>
      </c>
      <c r="L55" s="13" t="s">
        <v>49</v>
      </c>
      <c r="M55" s="13" t="s">
        <v>47</v>
      </c>
    </row>
    <row r="56" spans="1:13" ht="13.5" x14ac:dyDescent="0.25">
      <c r="A56" s="3">
        <v>42086</v>
      </c>
      <c r="B56" s="2">
        <v>1.9235</v>
      </c>
      <c r="C56" s="2">
        <v>42.208543840936365</v>
      </c>
      <c r="D56" s="2">
        <v>4.9710544917513033E-2</v>
      </c>
      <c r="E56" s="2">
        <v>4.9922651342403326E-2</v>
      </c>
      <c r="F56" s="2">
        <v>1.8719600000000001</v>
      </c>
      <c r="G56" s="2">
        <v>1.91856</v>
      </c>
      <c r="H56" s="2">
        <v>1.9765699999999999</v>
      </c>
      <c r="I56" s="2">
        <v>2.0585580000000006</v>
      </c>
      <c r="J56" s="2"/>
      <c r="K56" s="13" t="s">
        <v>48</v>
      </c>
      <c r="L56" s="13" t="s">
        <v>51</v>
      </c>
      <c r="M56" s="13" t="s">
        <v>55</v>
      </c>
    </row>
    <row r="57" spans="1:13" ht="13.5" x14ac:dyDescent="0.25">
      <c r="A57" s="3">
        <v>42087</v>
      </c>
      <c r="B57" s="2">
        <v>1.9136</v>
      </c>
      <c r="C57" s="2">
        <v>41.250806412210835</v>
      </c>
      <c r="D57" s="2">
        <v>5.3404922891814754E-2</v>
      </c>
      <c r="E57" s="2">
        <v>3.6836306852091043E-2</v>
      </c>
      <c r="F57" s="2">
        <v>1.88188</v>
      </c>
      <c r="G57" s="2">
        <v>1.9076499999999998</v>
      </c>
      <c r="H57" s="2">
        <v>1.96814</v>
      </c>
      <c r="I57" s="2">
        <v>2.0547900000000006</v>
      </c>
      <c r="J57" s="2"/>
      <c r="K57" s="13" t="s">
        <v>48</v>
      </c>
      <c r="L57" s="13" t="s">
        <v>51</v>
      </c>
      <c r="M57" s="13" t="s">
        <v>52</v>
      </c>
    </row>
    <row r="58" spans="1:13" ht="13.5" x14ac:dyDescent="0.25">
      <c r="A58" s="3">
        <v>42088</v>
      </c>
      <c r="B58" s="2">
        <v>1.9136</v>
      </c>
      <c r="C58" s="2">
        <v>41.250806412210835</v>
      </c>
      <c r="D58" s="2">
        <v>4.930331107234398E-2</v>
      </c>
      <c r="E58" s="2">
        <v>2.3802302876657362E-2</v>
      </c>
      <c r="F58" s="2">
        <v>1.8838599999999999</v>
      </c>
      <c r="G58" s="2">
        <v>1.9016999999999999</v>
      </c>
      <c r="H58" s="2">
        <v>1.9592150000000004</v>
      </c>
      <c r="I58" s="2">
        <v>2.0494360000000005</v>
      </c>
      <c r="J58" s="2"/>
      <c r="K58" s="13" t="s">
        <v>48</v>
      </c>
      <c r="L58" s="13" t="s">
        <v>51</v>
      </c>
      <c r="M58" s="13" t="s">
        <v>52</v>
      </c>
    </row>
    <row r="59" spans="1:13" ht="13.5" x14ac:dyDescent="0.25">
      <c r="A59" s="3">
        <v>42089</v>
      </c>
      <c r="B59" s="2">
        <v>1.9036999999999999</v>
      </c>
      <c r="C59" s="2">
        <v>40.193095672456138</v>
      </c>
      <c r="D59" s="2">
        <v>4.5416255532047867E-2</v>
      </c>
      <c r="E59" s="2">
        <v>1.2436842331764814E-2</v>
      </c>
      <c r="F59" s="2">
        <v>1.8997199999999999</v>
      </c>
      <c r="G59" s="2">
        <v>1.8957500000000003</v>
      </c>
      <c r="H59" s="2">
        <v>1.9502900000000003</v>
      </c>
      <c r="I59" s="2">
        <v>2.0428920000000006</v>
      </c>
      <c r="J59" s="2"/>
      <c r="K59" s="13" t="s">
        <v>48</v>
      </c>
      <c r="L59" s="13" t="s">
        <v>51</v>
      </c>
      <c r="M59" s="13" t="s">
        <v>52</v>
      </c>
    </row>
    <row r="60" spans="1:13" ht="13.5" x14ac:dyDescent="0.25">
      <c r="A60" s="3">
        <v>42090</v>
      </c>
      <c r="B60" s="2">
        <v>1.9036999999999999</v>
      </c>
      <c r="C60" s="2">
        <v>40.193095672456138</v>
      </c>
      <c r="D60" s="2">
        <v>3.9469801698117202E-2</v>
      </c>
      <c r="E60" s="2">
        <v>1.6449845073271754E-3</v>
      </c>
      <c r="F60" s="2">
        <v>1.9116199999999999</v>
      </c>
      <c r="G60" s="2">
        <v>1.8917900000000003</v>
      </c>
      <c r="H60" s="2">
        <v>1.9428550000000004</v>
      </c>
      <c r="I60" s="2">
        <v>2.0375380000000005</v>
      </c>
      <c r="J60" s="2"/>
      <c r="K60" s="13" t="s">
        <v>48</v>
      </c>
      <c r="L60" s="13" t="s">
        <v>55</v>
      </c>
      <c r="M60" s="13" t="s">
        <v>52</v>
      </c>
    </row>
    <row r="61" spans="1:13" ht="13.5" x14ac:dyDescent="0.25">
      <c r="A61" s="3">
        <v>42093</v>
      </c>
      <c r="B61" s="2">
        <v>1.9334</v>
      </c>
      <c r="C61" s="2">
        <v>45.091603990026499</v>
      </c>
      <c r="D61" s="2">
        <v>2.9566229016854129E-2</v>
      </c>
      <c r="E61" s="2">
        <v>-7.7843468360168262E-3</v>
      </c>
      <c r="F61" s="2">
        <v>1.9136</v>
      </c>
      <c r="G61" s="2">
        <v>1.8927800000000001</v>
      </c>
      <c r="H61" s="2">
        <v>1.9383900000000005</v>
      </c>
      <c r="I61" s="2">
        <v>2.0311920000000008</v>
      </c>
      <c r="J61" s="2"/>
      <c r="K61" s="13" t="s">
        <v>53</v>
      </c>
      <c r="L61" s="13" t="s">
        <v>55</v>
      </c>
      <c r="M61" s="13" t="s">
        <v>54</v>
      </c>
    </row>
    <row r="62" spans="1:13" ht="13.5" x14ac:dyDescent="0.25">
      <c r="A62" s="3">
        <v>42094</v>
      </c>
      <c r="B62" s="2">
        <v>1.8937999999999999</v>
      </c>
      <c r="C62" s="2">
        <v>40.346538341134682</v>
      </c>
      <c r="D62" s="2">
        <v>1.5136749235045821E-2</v>
      </c>
      <c r="E62" s="2">
        <v>-1.4956575615181548E-2</v>
      </c>
      <c r="F62" s="2">
        <v>1.90964</v>
      </c>
      <c r="G62" s="2">
        <v>1.8957599999999999</v>
      </c>
      <c r="H62" s="2">
        <v>1.933435</v>
      </c>
      <c r="I62" s="2">
        <v>2.0240540000000005</v>
      </c>
      <c r="J62" s="2"/>
      <c r="K62" s="13" t="s">
        <v>48</v>
      </c>
      <c r="L62" s="13" t="s">
        <v>55</v>
      </c>
      <c r="M62" s="13" t="s">
        <v>50</v>
      </c>
    </row>
    <row r="63" spans="1:13" ht="13.5" x14ac:dyDescent="0.25">
      <c r="A63" s="3">
        <v>42095</v>
      </c>
      <c r="B63" s="2">
        <v>1.8937999999999999</v>
      </c>
      <c r="C63" s="2">
        <v>40.346538341134682</v>
      </c>
      <c r="D63" s="2">
        <v>9.4271938591554694E-3</v>
      </c>
      <c r="E63" s="2">
        <v>-1.857502424007778E-2</v>
      </c>
      <c r="F63" s="2">
        <v>1.9056799999999998</v>
      </c>
      <c r="G63" s="2">
        <v>1.8947700000000001</v>
      </c>
      <c r="H63" s="2">
        <v>1.92848</v>
      </c>
      <c r="I63" s="2">
        <v>2.0179080000000003</v>
      </c>
      <c r="J63" s="2"/>
      <c r="K63" s="13" t="s">
        <v>48</v>
      </c>
      <c r="L63" s="13" t="s">
        <v>55</v>
      </c>
      <c r="M63" s="13" t="s">
        <v>50</v>
      </c>
    </row>
    <row r="64" spans="1:13" ht="13.5" x14ac:dyDescent="0.25">
      <c r="A64" s="3">
        <v>42096</v>
      </c>
      <c r="B64" s="2">
        <v>1.9036999999999999</v>
      </c>
      <c r="C64" s="2">
        <v>42.112734560413195</v>
      </c>
      <c r="D64" s="2">
        <v>-7.9740497414328981E-3</v>
      </c>
      <c r="E64" s="2">
        <v>-1.8502671987397919E-2</v>
      </c>
      <c r="F64" s="2">
        <v>1.9056799999999998</v>
      </c>
      <c r="G64" s="2">
        <v>1.9027000000000001</v>
      </c>
      <c r="H64" s="2">
        <v>1.9245150000000002</v>
      </c>
      <c r="I64" s="2">
        <v>2.0127520000000003</v>
      </c>
      <c r="J64" s="2"/>
      <c r="K64" s="13" t="s">
        <v>48</v>
      </c>
      <c r="L64" s="13" t="s">
        <v>51</v>
      </c>
      <c r="M64" s="13" t="s">
        <v>55</v>
      </c>
    </row>
    <row r="65" spans="1:13" ht="13.5" x14ac:dyDescent="0.25">
      <c r="A65" s="3">
        <v>42097</v>
      </c>
      <c r="B65" s="2">
        <v>1.8738999999999999</v>
      </c>
      <c r="C65" s="2">
        <v>38.424819661039457</v>
      </c>
      <c r="D65" s="2">
        <v>-1.7166772793273166E-2</v>
      </c>
      <c r="E65" s="2">
        <v>-1.6778105919312489E-2</v>
      </c>
      <c r="F65" s="2">
        <v>1.8997199999999999</v>
      </c>
      <c r="G65" s="2">
        <v>1.90567</v>
      </c>
      <c r="H65" s="2">
        <v>1.9170750000000001</v>
      </c>
      <c r="I65" s="2">
        <v>2.0071980000000003</v>
      </c>
      <c r="J65" s="2"/>
      <c r="K65" s="13" t="s">
        <v>48</v>
      </c>
      <c r="L65" s="13" t="s">
        <v>51</v>
      </c>
      <c r="M65" s="13" t="s">
        <v>50</v>
      </c>
    </row>
    <row r="66" spans="1:13" ht="13.5" x14ac:dyDescent="0.25">
      <c r="A66" s="3">
        <v>42100</v>
      </c>
      <c r="B66" s="2">
        <v>1.8343</v>
      </c>
      <c r="C66" s="2">
        <v>34.145589305586157</v>
      </c>
      <c r="D66" s="2">
        <v>-9.3785441553331239E-3</v>
      </c>
      <c r="E66" s="2">
        <v>-1.466967230572308E-2</v>
      </c>
      <c r="F66" s="2">
        <v>1.8798999999999999</v>
      </c>
      <c r="G66" s="2">
        <v>1.8967500000000002</v>
      </c>
      <c r="H66" s="2">
        <v>1.9076549999999997</v>
      </c>
      <c r="I66" s="2">
        <v>2.0006539999999999</v>
      </c>
      <c r="J66" s="2"/>
      <c r="K66" s="13" t="s">
        <v>53</v>
      </c>
      <c r="L66" s="13" t="s">
        <v>49</v>
      </c>
      <c r="M66" s="13" t="s">
        <v>47</v>
      </c>
    </row>
    <row r="67" spans="1:13" ht="13.5" x14ac:dyDescent="0.25">
      <c r="A67" s="3">
        <v>42101</v>
      </c>
      <c r="B67" s="2">
        <v>1.8045</v>
      </c>
      <c r="C67" s="2">
        <v>31.318971556755912</v>
      </c>
      <c r="D67" s="2">
        <v>-1.4689229244078117E-3</v>
      </c>
      <c r="E67" s="2">
        <v>-1.333414063126357E-2</v>
      </c>
      <c r="F67" s="2">
        <v>1.8620399999999999</v>
      </c>
      <c r="G67" s="2">
        <v>1.88584</v>
      </c>
      <c r="H67" s="2">
        <v>1.8967449999999997</v>
      </c>
      <c r="I67" s="2">
        <v>1.9939120000000004</v>
      </c>
      <c r="J67" s="2"/>
      <c r="K67" s="13" t="s">
        <v>53</v>
      </c>
      <c r="L67" s="13" t="s">
        <v>49</v>
      </c>
      <c r="M67" s="13" t="s">
        <v>47</v>
      </c>
    </row>
    <row r="68" spans="1:13" ht="13.5" x14ac:dyDescent="0.25">
      <c r="A68" s="3">
        <v>42102</v>
      </c>
      <c r="B68" s="2">
        <v>1.8045</v>
      </c>
      <c r="C68" s="2">
        <v>31.318971556755912</v>
      </c>
      <c r="D68" s="2">
        <v>5.9881184721795044E-3</v>
      </c>
      <c r="E68" s="2">
        <v>-1.2691899261401293E-2</v>
      </c>
      <c r="F68" s="2">
        <v>1.8441800000000002</v>
      </c>
      <c r="G68" s="2">
        <v>1.8749300000000002</v>
      </c>
      <c r="H68" s="2">
        <v>1.8883149999999997</v>
      </c>
      <c r="I68" s="2">
        <v>1.9877640000000005</v>
      </c>
      <c r="J68" s="2"/>
      <c r="K68" s="13" t="s">
        <v>53</v>
      </c>
      <c r="L68" s="13" t="s">
        <v>49</v>
      </c>
      <c r="M68" s="13" t="s">
        <v>47</v>
      </c>
    </row>
    <row r="69" spans="1:13" ht="13.5" x14ac:dyDescent="0.25">
      <c r="A69" s="3">
        <v>42104</v>
      </c>
      <c r="B69" s="2">
        <v>1.8541000000000001</v>
      </c>
      <c r="C69" s="2">
        <v>40.781827882960222</v>
      </c>
      <c r="D69" s="2">
        <v>7.8084430025862073E-3</v>
      </c>
      <c r="E69" s="2">
        <v>-1.2806317688712009E-2</v>
      </c>
      <c r="F69" s="2">
        <v>1.83426</v>
      </c>
      <c r="G69" s="2">
        <v>1.8699699999999999</v>
      </c>
      <c r="H69" s="2">
        <v>1.8828599999999998</v>
      </c>
      <c r="I69" s="2">
        <v>1.9834020000000008</v>
      </c>
      <c r="J69" s="2"/>
      <c r="K69" s="13" t="s">
        <v>53</v>
      </c>
      <c r="L69" s="13" t="s">
        <v>49</v>
      </c>
      <c r="M69" s="13" t="s">
        <v>47</v>
      </c>
    </row>
    <row r="70" spans="1:13" ht="13.5" x14ac:dyDescent="0.25">
      <c r="A70" s="3">
        <v>42107</v>
      </c>
      <c r="B70" s="2">
        <v>1.9632000000000001</v>
      </c>
      <c r="C70" s="2">
        <v>55.353278461080791</v>
      </c>
      <c r="D70" s="2">
        <v>1.629398768544732E-3</v>
      </c>
      <c r="E70" s="2">
        <v>-1.1517986264639752E-2</v>
      </c>
      <c r="F70" s="2">
        <v>1.85212</v>
      </c>
      <c r="G70" s="2">
        <v>1.87592</v>
      </c>
      <c r="H70" s="2">
        <v>1.8838549999999998</v>
      </c>
      <c r="I70" s="2">
        <v>1.9810220000000007</v>
      </c>
      <c r="J70" s="2"/>
      <c r="K70" s="13" t="s">
        <v>48</v>
      </c>
      <c r="L70" s="13" t="s">
        <v>51</v>
      </c>
      <c r="M70" s="13" t="s">
        <v>52</v>
      </c>
    </row>
    <row r="71" spans="1:13" ht="13.5" x14ac:dyDescent="0.25">
      <c r="A71" s="3">
        <v>42108</v>
      </c>
      <c r="B71" s="2">
        <v>2.0226999999999999</v>
      </c>
      <c r="C71" s="2">
        <v>60.990839900089746</v>
      </c>
      <c r="D71" s="2">
        <v>-3.7465407170265141E-3</v>
      </c>
      <c r="E71" s="2">
        <v>-1.060049797984656E-2</v>
      </c>
      <c r="F71" s="2">
        <v>1.8897999999999999</v>
      </c>
      <c r="G71" s="2">
        <v>1.8848500000000001</v>
      </c>
      <c r="H71" s="2">
        <v>1.8888149999999999</v>
      </c>
      <c r="I71" s="2">
        <v>1.9792380000000005</v>
      </c>
      <c r="J71" s="2"/>
      <c r="K71" s="13" t="s">
        <v>48</v>
      </c>
      <c r="L71" s="13" t="s">
        <v>51</v>
      </c>
      <c r="M71" s="13" t="s">
        <v>52</v>
      </c>
    </row>
    <row r="72" spans="1:13" ht="13.5" x14ac:dyDescent="0.25">
      <c r="A72" s="3">
        <v>42109</v>
      </c>
      <c r="B72" s="2">
        <v>1.9830000000000001</v>
      </c>
      <c r="C72" s="2">
        <v>55.917352999494348</v>
      </c>
      <c r="D72" s="2">
        <v>-1.2084994265926685E-2</v>
      </c>
      <c r="E72" s="2">
        <v>-9.3865620503175446E-3</v>
      </c>
      <c r="F72" s="2">
        <v>1.9255000000000002</v>
      </c>
      <c r="G72" s="2">
        <v>1.89377</v>
      </c>
      <c r="H72" s="2">
        <v>1.8947649999999996</v>
      </c>
      <c r="I72" s="2">
        <v>1.9768580000000007</v>
      </c>
      <c r="J72" s="2"/>
      <c r="K72" s="13" t="s">
        <v>48</v>
      </c>
      <c r="L72" s="13" t="s">
        <v>51</v>
      </c>
      <c r="M72" s="13" t="s">
        <v>52</v>
      </c>
    </row>
    <row r="73" spans="1:13" ht="13.5" x14ac:dyDescent="0.25">
      <c r="A73" s="3">
        <v>42110</v>
      </c>
      <c r="B73" s="2">
        <v>2.0127000000000002</v>
      </c>
      <c r="C73" s="2">
        <v>58.686132719558138</v>
      </c>
      <c r="D73" s="2">
        <v>-2.1696774177276668E-2</v>
      </c>
      <c r="E73" s="2">
        <v>-7.6905995954927664E-3</v>
      </c>
      <c r="F73" s="2">
        <v>1.9671400000000001</v>
      </c>
      <c r="G73" s="2">
        <v>1.9056599999999999</v>
      </c>
      <c r="H73" s="2">
        <v>1.900215</v>
      </c>
      <c r="I73" s="2">
        <v>1.9754680000000004</v>
      </c>
      <c r="J73" s="2"/>
      <c r="K73" s="13" t="s">
        <v>48</v>
      </c>
      <c r="L73" s="13" t="s">
        <v>51</v>
      </c>
      <c r="M73" s="13" t="s">
        <v>52</v>
      </c>
    </row>
    <row r="74" spans="1:13" ht="13.5" x14ac:dyDescent="0.25">
      <c r="A74" s="3">
        <v>42111</v>
      </c>
      <c r="B74" s="2">
        <v>2.0226999999999999</v>
      </c>
      <c r="C74" s="2">
        <v>59.606084216941561</v>
      </c>
      <c r="D74" s="2">
        <v>-2.955276386078709E-2</v>
      </c>
      <c r="E74" s="2">
        <v>-4.9823505136802407E-3</v>
      </c>
      <c r="F74" s="2">
        <v>2.0008600000000003</v>
      </c>
      <c r="G74" s="2">
        <v>1.9175600000000004</v>
      </c>
      <c r="H74" s="2">
        <v>1.9101299999999999</v>
      </c>
      <c r="I74" s="2">
        <v>1.9746760000000003</v>
      </c>
      <c r="J74" s="2"/>
      <c r="K74" s="13" t="s">
        <v>48</v>
      </c>
      <c r="L74" s="13" t="s">
        <v>51</v>
      </c>
      <c r="M74" s="13" t="s">
        <v>52</v>
      </c>
    </row>
    <row r="75" spans="1:13" ht="13.5" x14ac:dyDescent="0.25">
      <c r="A75" s="3">
        <v>42114</v>
      </c>
      <c r="B75" s="2">
        <v>2.0524</v>
      </c>
      <c r="C75" s="2">
        <v>62.291718971190818</v>
      </c>
      <c r="D75" s="2">
        <v>-4.3511698640052554E-2</v>
      </c>
      <c r="E75" s="2">
        <v>-1.9843659468452178E-3</v>
      </c>
      <c r="F75" s="2">
        <v>2.0186999999999999</v>
      </c>
      <c r="G75" s="2">
        <v>1.9354099999999999</v>
      </c>
      <c r="H75" s="2">
        <v>1.9205400000000001</v>
      </c>
      <c r="I75" s="2">
        <v>1.9750720000000004</v>
      </c>
      <c r="J75" s="2"/>
      <c r="K75" s="13" t="s">
        <v>48</v>
      </c>
      <c r="L75" s="13" t="s">
        <v>51</v>
      </c>
      <c r="M75" s="13" t="s">
        <v>52</v>
      </c>
    </row>
    <row r="76" spans="1:13" ht="13.5" x14ac:dyDescent="0.25">
      <c r="A76" s="3">
        <v>42115</v>
      </c>
      <c r="B76" s="2">
        <v>2.0425</v>
      </c>
      <c r="C76" s="2">
        <v>60.839669975017628</v>
      </c>
      <c r="D76" s="2">
        <v>-6.1345488582325469E-2</v>
      </c>
      <c r="E76" s="2">
        <v>9.3819521096601762E-4</v>
      </c>
      <c r="F76" s="2">
        <v>2.0226600000000001</v>
      </c>
      <c r="G76" s="2">
        <v>1.9562300000000001</v>
      </c>
      <c r="H76" s="2">
        <v>1.92649</v>
      </c>
      <c r="I76" s="2">
        <v>1.9756680000000006</v>
      </c>
      <c r="J76" s="2"/>
      <c r="K76" s="13" t="s">
        <v>48</v>
      </c>
      <c r="L76" s="13" t="s">
        <v>51</v>
      </c>
      <c r="M76" s="13" t="s">
        <v>52</v>
      </c>
    </row>
    <row r="77" spans="1:13" ht="13.5" x14ac:dyDescent="0.25">
      <c r="A77" s="3">
        <v>42116</v>
      </c>
      <c r="B77" s="2">
        <v>2.0127000000000002</v>
      </c>
      <c r="C77" s="2">
        <v>56.565348567372823</v>
      </c>
      <c r="D77" s="2">
        <v>-7.9368594792569969E-2</v>
      </c>
      <c r="E77" s="2">
        <v>2.3832668204646522E-3</v>
      </c>
      <c r="F77" s="2">
        <v>2.0286</v>
      </c>
      <c r="G77" s="2">
        <v>1.9770500000000002</v>
      </c>
      <c r="H77" s="2">
        <v>1.9314449999999996</v>
      </c>
      <c r="I77" s="2">
        <v>1.9756680000000002</v>
      </c>
      <c r="J77" s="2"/>
      <c r="K77" s="13" t="s">
        <v>48</v>
      </c>
      <c r="L77" s="13" t="s">
        <v>51</v>
      </c>
      <c r="M77" s="13" t="s">
        <v>52</v>
      </c>
    </row>
    <row r="78" spans="1:13" ht="13.5" x14ac:dyDescent="0.25">
      <c r="A78" s="3">
        <v>42117</v>
      </c>
      <c r="B78" s="2">
        <v>1.9731000000000001</v>
      </c>
      <c r="C78" s="2">
        <v>51.3977578929156</v>
      </c>
      <c r="D78" s="2">
        <v>-9.2024092879883224E-2</v>
      </c>
      <c r="E78" s="2">
        <v>3.1031428980545918E-3</v>
      </c>
      <c r="F78" s="2">
        <v>2.02068</v>
      </c>
      <c r="G78" s="2">
        <v>1.9939100000000001</v>
      </c>
      <c r="H78" s="2">
        <v>1.93442</v>
      </c>
      <c r="I78" s="2">
        <v>1.9724960000000005</v>
      </c>
      <c r="J78" s="2"/>
      <c r="K78" s="13" t="s">
        <v>48</v>
      </c>
      <c r="L78" s="13" t="s">
        <v>51</v>
      </c>
      <c r="M78" s="13" t="s">
        <v>50</v>
      </c>
    </row>
    <row r="79" spans="1:13" ht="13.5" x14ac:dyDescent="0.25">
      <c r="A79" s="3">
        <v>42118</v>
      </c>
      <c r="B79" s="2">
        <v>1.9830000000000001</v>
      </c>
      <c r="C79" s="2">
        <v>52.564476247956193</v>
      </c>
      <c r="D79" s="2">
        <v>-9.591459317188189E-2</v>
      </c>
      <c r="E79" s="2">
        <v>5.1544399124935688E-3</v>
      </c>
      <c r="F79" s="2">
        <v>2.01274</v>
      </c>
      <c r="G79" s="2">
        <v>2.0068000000000001</v>
      </c>
      <c r="H79" s="2">
        <v>1.9383849999999998</v>
      </c>
      <c r="I79" s="2">
        <v>1.9689260000000004</v>
      </c>
      <c r="J79" s="2"/>
      <c r="K79" s="13" t="s">
        <v>48</v>
      </c>
      <c r="L79" s="13" t="s">
        <v>51</v>
      </c>
      <c r="M79" s="13" t="s">
        <v>50</v>
      </c>
    </row>
    <row r="80" spans="1:13" ht="13.5" x14ac:dyDescent="0.25">
      <c r="A80" s="3">
        <v>42121</v>
      </c>
      <c r="B80" s="2">
        <v>1.9433</v>
      </c>
      <c r="C80" s="2">
        <v>47.627021340443463</v>
      </c>
      <c r="D80" s="2">
        <v>-7.961325188302748E-2</v>
      </c>
      <c r="E80" s="2">
        <v>8.045295870269014E-3</v>
      </c>
      <c r="F80" s="2">
        <v>1.9909200000000002</v>
      </c>
      <c r="G80" s="2">
        <v>2.00481</v>
      </c>
      <c r="H80" s="2">
        <v>1.9403649999999999</v>
      </c>
      <c r="I80" s="2">
        <v>1.9663480000000004</v>
      </c>
      <c r="J80" s="2"/>
      <c r="K80" s="13" t="s">
        <v>53</v>
      </c>
      <c r="L80" s="13" t="s">
        <v>49</v>
      </c>
      <c r="M80" s="13" t="s">
        <v>47</v>
      </c>
    </row>
    <row r="81" spans="1:13" ht="13.5" x14ac:dyDescent="0.25">
      <c r="A81" s="3">
        <v>42122</v>
      </c>
      <c r="B81" s="2">
        <v>1.9433</v>
      </c>
      <c r="C81" s="2">
        <v>47.627021340443463</v>
      </c>
      <c r="D81" s="2">
        <v>-5.6553645438677025E-2</v>
      </c>
      <c r="E81" s="2">
        <v>1.0545026418399838E-2</v>
      </c>
      <c r="F81" s="2">
        <v>1.9710799999999999</v>
      </c>
      <c r="G81" s="2">
        <v>1.9968700000000001</v>
      </c>
      <c r="H81" s="2">
        <v>1.94086</v>
      </c>
      <c r="I81" s="2">
        <v>1.9641660000000001</v>
      </c>
      <c r="J81" s="2"/>
      <c r="K81" s="13" t="s">
        <v>53</v>
      </c>
      <c r="L81" s="13" t="s">
        <v>49</v>
      </c>
      <c r="M81" s="13" t="s">
        <v>47</v>
      </c>
    </row>
    <row r="82" spans="1:13" ht="13.5" x14ac:dyDescent="0.25">
      <c r="A82" s="3">
        <v>42123</v>
      </c>
      <c r="B82" s="2">
        <v>1.9433</v>
      </c>
      <c r="C82" s="2">
        <v>47.627021340443463</v>
      </c>
      <c r="D82" s="2">
        <v>-4.3045365227990073E-2</v>
      </c>
      <c r="E82" s="2">
        <v>1.2544475902877848E-2</v>
      </c>
      <c r="F82" s="2">
        <v>1.9571999999999998</v>
      </c>
      <c r="G82" s="2">
        <v>1.9929000000000001</v>
      </c>
      <c r="H82" s="2">
        <v>1.9433349999999998</v>
      </c>
      <c r="I82" s="2">
        <v>1.9617859999999998</v>
      </c>
      <c r="J82" s="2"/>
      <c r="K82" s="13" t="s">
        <v>53</v>
      </c>
      <c r="L82" s="13" t="s">
        <v>49</v>
      </c>
      <c r="M82" s="13" t="s">
        <v>47</v>
      </c>
    </row>
    <row r="83" spans="1:13" ht="13.5" x14ac:dyDescent="0.25">
      <c r="A83" s="3">
        <v>42124</v>
      </c>
      <c r="B83" s="2">
        <v>1.9533</v>
      </c>
      <c r="C83" s="2">
        <v>49.130279923085162</v>
      </c>
      <c r="D83" s="2">
        <v>-2.7690497652916424E-2</v>
      </c>
      <c r="E83" s="2">
        <v>1.4796668164449019E-2</v>
      </c>
      <c r="F83" s="2">
        <v>1.9532399999999999</v>
      </c>
      <c r="G83" s="2">
        <v>1.9869600000000003</v>
      </c>
      <c r="H83" s="2">
        <v>1.9463099999999998</v>
      </c>
      <c r="I83" s="2">
        <v>1.959606</v>
      </c>
      <c r="J83" s="2"/>
      <c r="K83" s="13" t="s">
        <v>48</v>
      </c>
      <c r="L83" s="13" t="s">
        <v>51</v>
      </c>
      <c r="M83" s="13" t="s">
        <v>50</v>
      </c>
    </row>
    <row r="84" spans="1:13" ht="13.5" x14ac:dyDescent="0.25">
      <c r="A84" s="3">
        <v>42128</v>
      </c>
      <c r="B84" s="2">
        <v>1.9136</v>
      </c>
      <c r="C84" s="2">
        <v>43.760198277596892</v>
      </c>
      <c r="D84" s="2">
        <v>-1.0188644166429395E-2</v>
      </c>
      <c r="E84" s="2">
        <v>1.7619816946863542E-2</v>
      </c>
      <c r="F84" s="2">
        <v>1.9393600000000002</v>
      </c>
      <c r="G84" s="2">
        <v>1.9760500000000001</v>
      </c>
      <c r="H84" s="2">
        <v>1.9468050000000001</v>
      </c>
      <c r="I84" s="2">
        <v>1.9566319999999999</v>
      </c>
      <c r="J84" s="2"/>
      <c r="K84" s="13" t="s">
        <v>48</v>
      </c>
      <c r="L84" s="13" t="s">
        <v>51</v>
      </c>
      <c r="M84" s="13" t="s">
        <v>50</v>
      </c>
    </row>
    <row r="85" spans="1:13" ht="13.5" x14ac:dyDescent="0.25">
      <c r="A85" s="3">
        <v>42129</v>
      </c>
      <c r="B85" s="2">
        <v>1.9036999999999999</v>
      </c>
      <c r="C85" s="2">
        <v>42.512309943616359</v>
      </c>
      <c r="D85" s="2">
        <v>1.0185613057073883E-2</v>
      </c>
      <c r="E85" s="2">
        <v>2.0398545909994903E-2</v>
      </c>
      <c r="F85" s="2">
        <v>1.9314399999999998</v>
      </c>
      <c r="G85" s="2">
        <v>1.9611800000000001</v>
      </c>
      <c r="H85" s="2">
        <v>1.9482949999999999</v>
      </c>
      <c r="I85" s="2">
        <v>1.9538559999999998</v>
      </c>
      <c r="J85" s="2"/>
      <c r="K85" s="13" t="s">
        <v>48</v>
      </c>
      <c r="L85" s="13" t="s">
        <v>51</v>
      </c>
      <c r="M85" s="13" t="s">
        <v>50</v>
      </c>
    </row>
    <row r="86" spans="1:13" ht="13.5" x14ac:dyDescent="0.25">
      <c r="A86" s="3">
        <v>42130</v>
      </c>
      <c r="B86" s="2">
        <v>1.8838999999999999</v>
      </c>
      <c r="C86" s="2">
        <v>40.052290818397644</v>
      </c>
      <c r="D86" s="2">
        <v>2.7670451473698066E-2</v>
      </c>
      <c r="E86" s="2">
        <v>2.1760124417593785E-2</v>
      </c>
      <c r="F86" s="2">
        <v>1.9195599999999999</v>
      </c>
      <c r="G86" s="2">
        <v>1.9453200000000002</v>
      </c>
      <c r="H86" s="2">
        <v>1.9507750000000001</v>
      </c>
      <c r="I86" s="2">
        <v>1.9502879999999996</v>
      </c>
      <c r="J86" s="2"/>
      <c r="K86" s="13" t="s">
        <v>48</v>
      </c>
      <c r="L86" s="13" t="s">
        <v>55</v>
      </c>
      <c r="M86" s="13" t="s">
        <v>50</v>
      </c>
    </row>
    <row r="87" spans="1:13" ht="13.5" x14ac:dyDescent="0.25">
      <c r="A87" s="3">
        <v>42131</v>
      </c>
      <c r="B87" s="2">
        <v>1.9235</v>
      </c>
      <c r="C87" s="2">
        <v>46.695831956056665</v>
      </c>
      <c r="D87" s="2">
        <v>3.5343524860241837E-2</v>
      </c>
      <c r="E87" s="2">
        <v>2.2881149522654055E-2</v>
      </c>
      <c r="F87" s="2">
        <v>1.9156</v>
      </c>
      <c r="G87" s="2">
        <v>1.9364000000000001</v>
      </c>
      <c r="H87" s="2">
        <v>1.9567249999999998</v>
      </c>
      <c r="I87" s="2">
        <v>1.9471139999999998</v>
      </c>
      <c r="J87" s="2"/>
      <c r="K87" s="13" t="s">
        <v>48</v>
      </c>
      <c r="L87" s="13" t="s">
        <v>51</v>
      </c>
      <c r="M87" s="13" t="s">
        <v>50</v>
      </c>
    </row>
    <row r="88" spans="1:13" ht="13.5" x14ac:dyDescent="0.25">
      <c r="A88" s="3">
        <v>42132</v>
      </c>
      <c r="B88" s="2">
        <v>1.9036999999999999</v>
      </c>
      <c r="C88" s="2">
        <v>44.066243672048962</v>
      </c>
      <c r="D88" s="2">
        <v>3.7343300022231851E-2</v>
      </c>
      <c r="E88" s="2">
        <v>2.3853532091789184E-2</v>
      </c>
      <c r="F88" s="2">
        <v>1.9056799999999998</v>
      </c>
      <c r="G88" s="2">
        <v>1.9294600000000002</v>
      </c>
      <c r="H88" s="2">
        <v>1.9616849999999997</v>
      </c>
      <c r="I88" s="2">
        <v>1.943346</v>
      </c>
      <c r="J88" s="2"/>
      <c r="K88" s="13" t="s">
        <v>48</v>
      </c>
      <c r="L88" s="13" t="s">
        <v>51</v>
      </c>
      <c r="M88" s="13" t="s">
        <v>50</v>
      </c>
    </row>
    <row r="89" spans="1:13" ht="13.5" x14ac:dyDescent="0.25">
      <c r="A89" s="3">
        <v>42135</v>
      </c>
      <c r="B89" s="2">
        <v>1.9136</v>
      </c>
      <c r="C89" s="2">
        <v>45.71237753318406</v>
      </c>
      <c r="D89" s="2">
        <v>4.0065137542056428E-2</v>
      </c>
      <c r="E89" s="2">
        <v>2.4740455906368589E-2</v>
      </c>
      <c r="F89" s="2">
        <v>1.9056799999999998</v>
      </c>
      <c r="G89" s="2">
        <v>1.92252</v>
      </c>
      <c r="H89" s="2">
        <v>1.9646599999999999</v>
      </c>
      <c r="I89" s="2">
        <v>1.9399740000000001</v>
      </c>
      <c r="J89" s="2"/>
      <c r="K89" s="13" t="s">
        <v>48</v>
      </c>
      <c r="L89" s="13" t="s">
        <v>51</v>
      </c>
      <c r="M89" s="13" t="s">
        <v>55</v>
      </c>
    </row>
    <row r="90" spans="1:13" ht="13.5" x14ac:dyDescent="0.25">
      <c r="A90" s="3">
        <v>42136</v>
      </c>
      <c r="B90" s="2">
        <v>1.8738999999999999</v>
      </c>
      <c r="C90" s="2">
        <v>40.557668675726781</v>
      </c>
      <c r="D90" s="2">
        <v>3.9364980185314202E-2</v>
      </c>
      <c r="E90" s="2">
        <v>2.4828084310932089E-2</v>
      </c>
      <c r="F90" s="2">
        <v>1.8997199999999999</v>
      </c>
      <c r="G90" s="2">
        <v>1.9155799999999998</v>
      </c>
      <c r="H90" s="2">
        <v>1.9601950000000001</v>
      </c>
      <c r="I90" s="2">
        <v>1.936404</v>
      </c>
      <c r="J90" s="2"/>
      <c r="K90" s="13" t="s">
        <v>53</v>
      </c>
      <c r="L90" s="13" t="s">
        <v>55</v>
      </c>
      <c r="M90" s="13" t="s">
        <v>47</v>
      </c>
    </row>
    <row r="91" spans="1:13" ht="13.5" x14ac:dyDescent="0.25">
      <c r="A91" s="3">
        <v>42137</v>
      </c>
      <c r="B91" s="2">
        <v>1.8541000000000001</v>
      </c>
      <c r="C91" s="2">
        <v>38.241527993901173</v>
      </c>
      <c r="D91" s="2">
        <v>4.0625369946438283E-2</v>
      </c>
      <c r="E91" s="2">
        <v>2.5301468213227103E-2</v>
      </c>
      <c r="F91" s="2">
        <v>1.8937599999999999</v>
      </c>
      <c r="G91" s="2">
        <v>1.90666</v>
      </c>
      <c r="H91" s="2">
        <v>1.9517650000000004</v>
      </c>
      <c r="I91" s="2">
        <v>1.9330320000000001</v>
      </c>
      <c r="J91" s="2"/>
      <c r="K91" s="13" t="s">
        <v>53</v>
      </c>
      <c r="L91" s="13" t="s">
        <v>49</v>
      </c>
      <c r="M91" s="13" t="s">
        <v>47</v>
      </c>
    </row>
    <row r="92" spans="1:13" ht="13.5" x14ac:dyDescent="0.25">
      <c r="A92" s="3">
        <v>42138</v>
      </c>
      <c r="B92" s="2">
        <v>1.8640000000000001</v>
      </c>
      <c r="C92" s="2">
        <v>40.083952888147138</v>
      </c>
      <c r="D92" s="2">
        <v>4.1433078506334153E-2</v>
      </c>
      <c r="E92" s="2">
        <v>2.529950958312362E-2</v>
      </c>
      <c r="F92" s="2">
        <v>1.8818600000000001</v>
      </c>
      <c r="G92" s="2">
        <v>1.89873</v>
      </c>
      <c r="H92" s="2">
        <v>1.9458150000000001</v>
      </c>
      <c r="I92" s="2">
        <v>1.9304540000000001</v>
      </c>
      <c r="J92" s="2"/>
      <c r="K92" s="13" t="s">
        <v>53</v>
      </c>
      <c r="L92" s="13" t="s">
        <v>49</v>
      </c>
      <c r="M92" s="13" t="s">
        <v>47</v>
      </c>
    </row>
    <row r="93" spans="1:13" ht="13.5" x14ac:dyDescent="0.25">
      <c r="A93" s="3">
        <v>42139</v>
      </c>
      <c r="B93" s="2">
        <v>1.8640000000000001</v>
      </c>
      <c r="C93" s="2">
        <v>40.083952888147138</v>
      </c>
      <c r="D93" s="2">
        <v>4.4035892010453992E-2</v>
      </c>
      <c r="E93" s="2">
        <v>2.5032311847606275E-2</v>
      </c>
      <c r="F93" s="2">
        <v>1.87392</v>
      </c>
      <c r="G93" s="2">
        <v>1.8897999999999999</v>
      </c>
      <c r="H93" s="2">
        <v>1.93838</v>
      </c>
      <c r="I93" s="2">
        <v>1.9278759999999999</v>
      </c>
      <c r="J93" s="2"/>
      <c r="K93" s="13" t="s">
        <v>53</v>
      </c>
      <c r="L93" s="13" t="s">
        <v>49</v>
      </c>
      <c r="M93" s="13" t="s">
        <v>47</v>
      </c>
    </row>
    <row r="94" spans="1:13" ht="13.5" x14ac:dyDescent="0.25">
      <c r="A94" s="3">
        <v>42142</v>
      </c>
      <c r="B94" s="2">
        <v>1.9036999999999999</v>
      </c>
      <c r="C94" s="2">
        <v>47.384149021154165</v>
      </c>
      <c r="D94" s="2">
        <v>3.7542530601881507E-2</v>
      </c>
      <c r="E94" s="2">
        <v>2.3269666777799434E-2</v>
      </c>
      <c r="F94" s="2">
        <v>1.8719399999999999</v>
      </c>
      <c r="G94" s="2">
        <v>1.8888100000000001</v>
      </c>
      <c r="H94" s="2">
        <v>1.9324299999999996</v>
      </c>
      <c r="I94" s="2">
        <v>1.9262900000000003</v>
      </c>
      <c r="J94" s="2"/>
      <c r="K94" s="13" t="s">
        <v>53</v>
      </c>
      <c r="L94" s="13" t="s">
        <v>49</v>
      </c>
      <c r="M94" s="13" t="s">
        <v>47</v>
      </c>
    </row>
    <row r="95" spans="1:13" ht="13.5" x14ac:dyDescent="0.25">
      <c r="A95" s="3">
        <v>42143</v>
      </c>
      <c r="B95" s="2">
        <v>1.8838999999999999</v>
      </c>
      <c r="C95" s="2">
        <v>44.473737694190795</v>
      </c>
      <c r="D95" s="2">
        <v>3.2083714334744995E-2</v>
      </c>
      <c r="E95" s="2">
        <v>2.2257729748786106E-2</v>
      </c>
      <c r="F95" s="2">
        <v>1.8739399999999999</v>
      </c>
      <c r="G95" s="2">
        <v>1.8868300000000002</v>
      </c>
      <c r="H95" s="2">
        <v>1.9240049999999997</v>
      </c>
      <c r="I95" s="2">
        <v>1.9235140000000002</v>
      </c>
      <c r="J95" s="2"/>
      <c r="K95" s="13" t="s">
        <v>53</v>
      </c>
      <c r="L95" s="13" t="s">
        <v>55</v>
      </c>
      <c r="M95" s="13" t="s">
        <v>54</v>
      </c>
    </row>
    <row r="96" spans="1:13" ht="13.5" x14ac:dyDescent="0.25">
      <c r="A96" s="3">
        <v>42144</v>
      </c>
      <c r="B96" s="2">
        <v>1.8640000000000001</v>
      </c>
      <c r="C96" s="2">
        <v>41.701409807747709</v>
      </c>
      <c r="D96" s="2">
        <v>2.609479886237609E-2</v>
      </c>
      <c r="E96" s="2">
        <v>2.2816303336608633E-2</v>
      </c>
      <c r="F96" s="2">
        <v>1.87592</v>
      </c>
      <c r="G96" s="2">
        <v>1.8848400000000001</v>
      </c>
      <c r="H96" s="2">
        <v>1.9150799999999997</v>
      </c>
      <c r="I96" s="2">
        <v>1.9203399999999999</v>
      </c>
      <c r="J96" s="2"/>
      <c r="K96" s="13" t="s">
        <v>48</v>
      </c>
      <c r="L96" s="13" t="s">
        <v>55</v>
      </c>
      <c r="M96" s="13" t="s">
        <v>52</v>
      </c>
    </row>
    <row r="97" spans="1:13" ht="13.5" x14ac:dyDescent="0.25">
      <c r="A97" s="3">
        <v>42145</v>
      </c>
      <c r="B97" s="2">
        <v>1.8738999999999999</v>
      </c>
      <c r="C97" s="2">
        <v>43.585486647244181</v>
      </c>
      <c r="D97" s="2">
        <v>2.6691006981034215E-2</v>
      </c>
      <c r="E97" s="2">
        <v>2.2874881309099732E-2</v>
      </c>
      <c r="F97" s="2">
        <v>1.8778999999999999</v>
      </c>
      <c r="G97" s="2">
        <v>1.87988</v>
      </c>
      <c r="H97" s="2">
        <v>1.9081399999999995</v>
      </c>
      <c r="I97" s="2">
        <v>1.9173640000000003</v>
      </c>
      <c r="J97" s="2"/>
      <c r="K97" s="13" t="s">
        <v>48</v>
      </c>
      <c r="L97" s="13" t="s">
        <v>55</v>
      </c>
      <c r="M97" s="13" t="s">
        <v>52</v>
      </c>
    </row>
    <row r="98" spans="1:13" ht="13.5" x14ac:dyDescent="0.25">
      <c r="A98" s="3">
        <v>42146</v>
      </c>
      <c r="B98" s="2">
        <v>1.8640000000000001</v>
      </c>
      <c r="C98" s="2">
        <v>42.119570346551768</v>
      </c>
      <c r="D98" s="2">
        <v>2.5106372236609165E-2</v>
      </c>
      <c r="E98" s="2">
        <v>2.2632556788388426E-2</v>
      </c>
      <c r="F98" s="2">
        <v>1.8778999999999999</v>
      </c>
      <c r="G98" s="2">
        <v>1.8759100000000004</v>
      </c>
      <c r="H98" s="2">
        <v>1.9026849999999995</v>
      </c>
      <c r="I98" s="2">
        <v>1.9151820000000006</v>
      </c>
      <c r="J98" s="2"/>
      <c r="K98" s="13" t="s">
        <v>48</v>
      </c>
      <c r="L98" s="13" t="s">
        <v>55</v>
      </c>
      <c r="M98" s="13" t="s">
        <v>55</v>
      </c>
    </row>
    <row r="99" spans="1:13" ht="13.5" x14ac:dyDescent="0.25">
      <c r="A99" s="3">
        <v>42149</v>
      </c>
      <c r="B99" s="2">
        <v>1.8541000000000001</v>
      </c>
      <c r="C99" s="2">
        <v>40.64731277188865</v>
      </c>
      <c r="D99" s="2">
        <v>2.6287568693408758E-2</v>
      </c>
      <c r="E99" s="2">
        <v>2.2965258413676755E-2</v>
      </c>
      <c r="F99" s="2">
        <v>1.86798</v>
      </c>
      <c r="G99" s="2">
        <v>1.8699600000000001</v>
      </c>
      <c r="H99" s="2">
        <v>1.8962399999999999</v>
      </c>
      <c r="I99" s="2">
        <v>1.9130000000000007</v>
      </c>
      <c r="J99" s="2"/>
      <c r="K99" s="13" t="s">
        <v>53</v>
      </c>
      <c r="L99" s="13" t="s">
        <v>49</v>
      </c>
      <c r="M99" s="13" t="s">
        <v>47</v>
      </c>
    </row>
    <row r="100" spans="1:13" ht="13.5" x14ac:dyDescent="0.25">
      <c r="A100" s="3">
        <v>42150</v>
      </c>
      <c r="B100" s="2">
        <v>1.8541000000000001</v>
      </c>
      <c r="C100" s="2">
        <v>40.64731277188865</v>
      </c>
      <c r="D100" s="2">
        <v>2.1483804450805666E-2</v>
      </c>
      <c r="E100" s="2">
        <v>2.4367281507579504E-2</v>
      </c>
      <c r="F100" s="2">
        <v>1.86202</v>
      </c>
      <c r="G100" s="2">
        <v>1.86798</v>
      </c>
      <c r="H100" s="2">
        <v>1.8917800000000002</v>
      </c>
      <c r="I100" s="2">
        <v>1.9112160000000005</v>
      </c>
      <c r="J100" s="2"/>
      <c r="K100" s="13" t="s">
        <v>53</v>
      </c>
      <c r="L100" s="13" t="s">
        <v>49</v>
      </c>
      <c r="M100" s="13" t="s">
        <v>47</v>
      </c>
    </row>
    <row r="101" spans="1:13" ht="13.5" x14ac:dyDescent="0.25">
      <c r="A101" s="3">
        <v>42151</v>
      </c>
      <c r="B101" s="2">
        <v>1.8244</v>
      </c>
      <c r="C101" s="2">
        <v>36.239956538402915</v>
      </c>
      <c r="D101" s="2">
        <v>1.685482899633528E-2</v>
      </c>
      <c r="E101" s="2">
        <v>2.5656369196813605E-2</v>
      </c>
      <c r="F101" s="2">
        <v>1.8541000000000001</v>
      </c>
      <c r="G101" s="2">
        <v>1.8650100000000003</v>
      </c>
      <c r="H101" s="2">
        <v>1.8858350000000002</v>
      </c>
      <c r="I101" s="2">
        <v>1.9092340000000008</v>
      </c>
      <c r="J101" s="2"/>
      <c r="K101" s="13" t="s">
        <v>53</v>
      </c>
      <c r="L101" s="13" t="s">
        <v>49</v>
      </c>
      <c r="M101" s="13" t="s">
        <v>47</v>
      </c>
    </row>
    <row r="102" spans="1:13" ht="13.5" x14ac:dyDescent="0.25">
      <c r="A102" s="3">
        <v>42152</v>
      </c>
      <c r="B102" s="2">
        <v>1.8144</v>
      </c>
      <c r="C102" s="2">
        <v>34.86902929536393</v>
      </c>
      <c r="D102" s="2">
        <v>1.5638340204412904E-2</v>
      </c>
      <c r="E102" s="2">
        <v>2.6602180253949493E-2</v>
      </c>
      <c r="F102" s="2">
        <v>1.8422000000000001</v>
      </c>
      <c r="G102" s="2">
        <v>1.86005</v>
      </c>
      <c r="H102" s="2">
        <v>1.8793900000000001</v>
      </c>
      <c r="I102" s="2">
        <v>1.9082420000000007</v>
      </c>
      <c r="J102" s="2"/>
      <c r="K102" s="13" t="s">
        <v>53</v>
      </c>
      <c r="L102" s="13" t="s">
        <v>49</v>
      </c>
      <c r="M102" s="13" t="s">
        <v>47</v>
      </c>
    </row>
    <row r="103" spans="1:13" ht="13.5" x14ac:dyDescent="0.25">
      <c r="A103" s="3">
        <v>42153</v>
      </c>
      <c r="B103" s="2">
        <v>1.8144</v>
      </c>
      <c r="C103" s="2">
        <v>34.86902929536393</v>
      </c>
      <c r="D103" s="2">
        <v>1.5072278157130192E-2</v>
      </c>
      <c r="E103" s="2">
        <v>2.5890083827563831E-2</v>
      </c>
      <c r="F103" s="2">
        <v>1.8322800000000001</v>
      </c>
      <c r="G103" s="2">
        <v>1.8550900000000001</v>
      </c>
      <c r="H103" s="2">
        <v>1.8724449999999997</v>
      </c>
      <c r="I103" s="2">
        <v>1.9064560000000008</v>
      </c>
      <c r="J103" s="2"/>
      <c r="K103" s="13" t="s">
        <v>53</v>
      </c>
      <c r="L103" s="13" t="s">
        <v>49</v>
      </c>
      <c r="M103" s="13" t="s">
        <v>47</v>
      </c>
    </row>
    <row r="104" spans="1:13" ht="13.5" x14ac:dyDescent="0.25">
      <c r="A104" s="3">
        <v>42156</v>
      </c>
      <c r="B104" s="2">
        <v>1.9235</v>
      </c>
      <c r="C104" s="2">
        <v>55.952500504989608</v>
      </c>
      <c r="D104" s="2">
        <v>1.3048471388949823E-2</v>
      </c>
      <c r="E104" s="2">
        <v>2.2987477033111794E-2</v>
      </c>
      <c r="F104" s="2">
        <v>1.84616</v>
      </c>
      <c r="G104" s="2">
        <v>1.8570700000000002</v>
      </c>
      <c r="H104" s="2">
        <v>1.8729399999999998</v>
      </c>
      <c r="I104" s="2">
        <v>1.9084380000000007</v>
      </c>
      <c r="J104" s="2"/>
      <c r="K104" s="13" t="s">
        <v>48</v>
      </c>
      <c r="L104" s="13" t="s">
        <v>51</v>
      </c>
      <c r="M104" s="13" t="s">
        <v>52</v>
      </c>
    </row>
    <row r="105" spans="1:13" ht="13.5" x14ac:dyDescent="0.25">
      <c r="A105" s="3">
        <v>42157</v>
      </c>
      <c r="B105" s="2">
        <v>1.9036999999999999</v>
      </c>
      <c r="C105" s="2">
        <v>52.62317156001275</v>
      </c>
      <c r="D105" s="2">
        <v>9.5090390618692844E-3</v>
      </c>
      <c r="E105" s="2">
        <v>1.7059644319619392E-2</v>
      </c>
      <c r="F105" s="2">
        <v>1.85608</v>
      </c>
      <c r="G105" s="2">
        <v>1.8590500000000003</v>
      </c>
      <c r="H105" s="2">
        <v>1.8729399999999998</v>
      </c>
      <c r="I105" s="2">
        <v>1.909628000000001</v>
      </c>
      <c r="J105" s="2"/>
      <c r="K105" s="13" t="s">
        <v>48</v>
      </c>
      <c r="L105" s="13" t="s">
        <v>51</v>
      </c>
      <c r="M105" s="13" t="s">
        <v>52</v>
      </c>
    </row>
    <row r="106" spans="1:13" ht="13.5" x14ac:dyDescent="0.25">
      <c r="A106" s="3">
        <v>42158</v>
      </c>
      <c r="B106" s="2">
        <v>1.8343</v>
      </c>
      <c r="C106" s="2">
        <v>42.971606175762226</v>
      </c>
      <c r="D106" s="2">
        <v>8.4811756823970352E-3</v>
      </c>
      <c r="E106" s="2">
        <v>9.608605635425177E-3</v>
      </c>
      <c r="F106" s="2">
        <v>1.85806</v>
      </c>
      <c r="G106" s="2">
        <v>1.85608</v>
      </c>
      <c r="H106" s="2">
        <v>1.87046</v>
      </c>
      <c r="I106" s="2">
        <v>1.907844000000001</v>
      </c>
      <c r="J106" s="2"/>
      <c r="K106" s="13" t="s">
        <v>48</v>
      </c>
      <c r="L106" s="13" t="s">
        <v>51</v>
      </c>
      <c r="M106" s="13" t="s">
        <v>52</v>
      </c>
    </row>
    <row r="107" spans="1:13" ht="13.5" x14ac:dyDescent="0.25">
      <c r="A107" s="3">
        <v>42159</v>
      </c>
      <c r="B107" s="2">
        <v>1.8640000000000001</v>
      </c>
      <c r="C107" s="2">
        <v>47.416410335466374</v>
      </c>
      <c r="D107" s="2">
        <v>7.2407565026693099E-3</v>
      </c>
      <c r="E107" s="2">
        <v>3.5612903521610182E-3</v>
      </c>
      <c r="F107" s="2">
        <v>1.86798</v>
      </c>
      <c r="G107" s="2">
        <v>1.8550900000000001</v>
      </c>
      <c r="H107" s="2">
        <v>1.8674849999999996</v>
      </c>
      <c r="I107" s="2">
        <v>1.9068520000000007</v>
      </c>
      <c r="J107" s="2"/>
      <c r="K107" s="13" t="s">
        <v>48</v>
      </c>
      <c r="L107" s="13" t="s">
        <v>51</v>
      </c>
      <c r="M107" s="13" t="s">
        <v>52</v>
      </c>
    </row>
    <row r="108" spans="1:13" ht="13.5" x14ac:dyDescent="0.25">
      <c r="A108" s="3">
        <v>42160</v>
      </c>
      <c r="B108" s="2">
        <v>1.8343</v>
      </c>
      <c r="C108" s="2">
        <v>43.744675007233511</v>
      </c>
      <c r="D108" s="2">
        <v>6.9761459601174192E-3</v>
      </c>
      <c r="E108" s="2">
        <v>-1.0490998110605602E-3</v>
      </c>
      <c r="F108" s="2">
        <v>1.8719600000000001</v>
      </c>
      <c r="G108" s="2">
        <v>1.85212</v>
      </c>
      <c r="H108" s="2">
        <v>1.8640149999999998</v>
      </c>
      <c r="I108" s="2">
        <v>1.9052660000000008</v>
      </c>
      <c r="J108" s="2"/>
      <c r="K108" s="13" t="s">
        <v>48</v>
      </c>
      <c r="L108" s="13" t="s">
        <v>51</v>
      </c>
      <c r="M108" s="13" t="s">
        <v>52</v>
      </c>
    </row>
    <row r="109" spans="1:13" ht="13.5" x14ac:dyDescent="0.25">
      <c r="A109" s="3">
        <v>42163</v>
      </c>
      <c r="B109" s="2">
        <v>1.8343</v>
      </c>
      <c r="C109" s="2">
        <v>43.744675007233511</v>
      </c>
      <c r="D109" s="2">
        <v>5.5047143844983992E-3</v>
      </c>
      <c r="E109" s="2">
        <v>-7.6557464265286507E-3</v>
      </c>
      <c r="F109" s="2">
        <v>1.85412</v>
      </c>
      <c r="G109" s="2">
        <v>1.8501400000000001</v>
      </c>
      <c r="H109" s="2">
        <v>1.8600499999999998</v>
      </c>
      <c r="I109" s="2">
        <v>1.9038780000000006</v>
      </c>
      <c r="J109" s="2"/>
      <c r="K109" s="13" t="s">
        <v>53</v>
      </c>
      <c r="L109" s="13" t="s">
        <v>49</v>
      </c>
      <c r="M109" s="13" t="s">
        <v>47</v>
      </c>
    </row>
    <row r="110" spans="1:13" ht="13.5" x14ac:dyDescent="0.25">
      <c r="A110" s="3">
        <v>42164</v>
      </c>
      <c r="B110" s="2">
        <v>1.8244</v>
      </c>
      <c r="C110" s="2">
        <v>42.473205792014639</v>
      </c>
      <c r="D110" s="2">
        <v>5.2481259490759768E-3</v>
      </c>
      <c r="E110" s="2">
        <v>-1.5680539835809783E-2</v>
      </c>
      <c r="F110" s="2">
        <v>1.83826</v>
      </c>
      <c r="G110" s="2">
        <v>1.8471700000000002</v>
      </c>
      <c r="H110" s="2">
        <v>1.857575</v>
      </c>
      <c r="I110" s="2">
        <v>1.9022920000000005</v>
      </c>
      <c r="J110" s="2"/>
      <c r="K110" s="13" t="s">
        <v>53</v>
      </c>
      <c r="L110" s="13" t="s">
        <v>49</v>
      </c>
      <c r="M110" s="13" t="s">
        <v>47</v>
      </c>
    </row>
    <row r="111" spans="1:13" ht="13.5" x14ac:dyDescent="0.25">
      <c r="A111" s="3">
        <v>42165</v>
      </c>
      <c r="B111" s="2">
        <v>1.8541000000000001</v>
      </c>
      <c r="C111" s="2">
        <v>47.411504328672073</v>
      </c>
      <c r="D111" s="2">
        <v>-1.4434818102899705E-3</v>
      </c>
      <c r="E111" s="2">
        <v>-2.4602289552895614E-2</v>
      </c>
      <c r="F111" s="2">
        <v>1.84222</v>
      </c>
      <c r="G111" s="2">
        <v>1.8501400000000001</v>
      </c>
      <c r="H111" s="2">
        <v>1.857575</v>
      </c>
      <c r="I111" s="2">
        <v>1.9007060000000007</v>
      </c>
      <c r="J111" s="2"/>
      <c r="K111" s="13" t="s">
        <v>53</v>
      </c>
      <c r="L111" s="13" t="s">
        <v>55</v>
      </c>
      <c r="M111" s="13" t="s">
        <v>54</v>
      </c>
    </row>
    <row r="112" spans="1:13" ht="13.5" x14ac:dyDescent="0.25">
      <c r="A112" s="3">
        <v>42166</v>
      </c>
      <c r="B112" s="2">
        <v>1.8144</v>
      </c>
      <c r="C112" s="2">
        <v>42.197059281853257</v>
      </c>
      <c r="D112" s="2">
        <v>-5.6059268432944176E-3</v>
      </c>
      <c r="E112" s="2">
        <v>-3.5584120071349992E-2</v>
      </c>
      <c r="F112" s="2">
        <v>1.8323</v>
      </c>
      <c r="G112" s="2">
        <v>1.8501400000000001</v>
      </c>
      <c r="H112" s="2">
        <v>1.8550949999999999</v>
      </c>
      <c r="I112" s="2">
        <v>1.8991180000000005</v>
      </c>
      <c r="J112" s="2"/>
      <c r="K112" s="13" t="s">
        <v>53</v>
      </c>
      <c r="L112" s="13" t="s">
        <v>49</v>
      </c>
      <c r="M112" s="13" t="s">
        <v>47</v>
      </c>
    </row>
    <row r="113" spans="1:13" ht="13.5" x14ac:dyDescent="0.25">
      <c r="A113" s="3">
        <v>42167</v>
      </c>
      <c r="B113" s="2">
        <v>1.8738999999999999</v>
      </c>
      <c r="C113" s="2">
        <v>50.911086664401481</v>
      </c>
      <c r="D113" s="2">
        <v>-1.3210623927918164E-2</v>
      </c>
      <c r="E113" s="2">
        <v>-4.5981234916597613E-2</v>
      </c>
      <c r="F113" s="2">
        <v>1.84022</v>
      </c>
      <c r="G113" s="2">
        <v>1.85609</v>
      </c>
      <c r="H113" s="2">
        <v>1.8555900000000001</v>
      </c>
      <c r="I113" s="2">
        <v>1.8987200000000004</v>
      </c>
      <c r="J113" s="2"/>
      <c r="K113" s="13" t="s">
        <v>48</v>
      </c>
      <c r="L113" s="13" t="s">
        <v>51</v>
      </c>
      <c r="M113" s="13" t="s">
        <v>52</v>
      </c>
    </row>
    <row r="114" spans="1:13" ht="13.5" x14ac:dyDescent="0.25">
      <c r="A114" s="3">
        <v>42170</v>
      </c>
      <c r="B114" s="2">
        <v>1.8738999999999999</v>
      </c>
      <c r="C114" s="2">
        <v>50.911086664401481</v>
      </c>
      <c r="D114" s="2">
        <v>-2.9116188070059668E-3</v>
      </c>
      <c r="E114" s="2">
        <v>-5.385934876699814E-2</v>
      </c>
      <c r="F114" s="2">
        <v>1.8481400000000001</v>
      </c>
      <c r="G114" s="2">
        <v>1.8511299999999999</v>
      </c>
      <c r="H114" s="2">
        <v>1.8541000000000001</v>
      </c>
      <c r="I114" s="2">
        <v>1.8981240000000006</v>
      </c>
      <c r="J114" s="2"/>
      <c r="K114" s="13" t="s">
        <v>48</v>
      </c>
      <c r="L114" s="13" t="s">
        <v>51</v>
      </c>
      <c r="M114" s="13" t="s">
        <v>52</v>
      </c>
    </row>
    <row r="115" spans="1:13" ht="13.5" x14ac:dyDescent="0.25">
      <c r="A115" s="3">
        <v>42171</v>
      </c>
      <c r="B115" s="2">
        <v>1.8541000000000001</v>
      </c>
      <c r="C115" s="2">
        <v>48.111855988993355</v>
      </c>
      <c r="D115" s="2">
        <v>4.1763381259820598E-3</v>
      </c>
      <c r="E115" s="2">
        <v>-6.061636577202164E-2</v>
      </c>
      <c r="F115" s="2">
        <v>1.8540800000000002</v>
      </c>
      <c r="G115" s="2">
        <v>1.8461699999999996</v>
      </c>
      <c r="H115" s="2">
        <v>1.8526099999999999</v>
      </c>
      <c r="I115" s="2">
        <v>1.8977280000000005</v>
      </c>
      <c r="J115" s="2"/>
      <c r="K115" s="13" t="s">
        <v>48</v>
      </c>
      <c r="L115" s="13" t="s">
        <v>51</v>
      </c>
      <c r="M115" s="13" t="s">
        <v>52</v>
      </c>
    </row>
    <row r="116" spans="1:13" ht="13.5" x14ac:dyDescent="0.25">
      <c r="A116" s="3">
        <v>42172</v>
      </c>
      <c r="B116" s="2">
        <v>1.8244</v>
      </c>
      <c r="C116" s="2">
        <v>44.187223640046213</v>
      </c>
      <c r="D116" s="2">
        <v>1.7703062287393045E-3</v>
      </c>
      <c r="E116" s="2">
        <v>-6.7295936875355775E-2</v>
      </c>
      <c r="F116" s="2">
        <v>1.8481400000000001</v>
      </c>
      <c r="G116" s="2">
        <v>1.8451799999999998</v>
      </c>
      <c r="H116" s="2">
        <v>1.85063</v>
      </c>
      <c r="I116" s="2">
        <v>1.8975300000000004</v>
      </c>
      <c r="J116" s="2"/>
      <c r="K116" s="13" t="s">
        <v>48</v>
      </c>
      <c r="L116" s="13" t="s">
        <v>51</v>
      </c>
      <c r="M116" s="13" t="s">
        <v>50</v>
      </c>
    </row>
    <row r="117" spans="1:13" ht="13.5" x14ac:dyDescent="0.25">
      <c r="A117" s="3">
        <v>42173</v>
      </c>
      <c r="B117" s="2">
        <v>1.8244</v>
      </c>
      <c r="C117" s="2">
        <v>44.187223640046213</v>
      </c>
      <c r="D117" s="2">
        <v>4.5471153550733501E-3</v>
      </c>
      <c r="E117" s="2">
        <v>-7.6350724627768762E-2</v>
      </c>
      <c r="F117" s="2">
        <v>1.8501400000000001</v>
      </c>
      <c r="G117" s="2">
        <v>1.8412199999999999</v>
      </c>
      <c r="H117" s="2">
        <v>1.8481549999999995</v>
      </c>
      <c r="I117" s="2">
        <v>1.8979280000000005</v>
      </c>
      <c r="J117" s="2"/>
      <c r="K117" s="13" t="s">
        <v>48</v>
      </c>
      <c r="L117" s="13" t="s">
        <v>51</v>
      </c>
      <c r="M117" s="13" t="s">
        <v>52</v>
      </c>
    </row>
    <row r="118" spans="1:13" ht="13.5" x14ac:dyDescent="0.25">
      <c r="A118" s="3">
        <v>42174</v>
      </c>
      <c r="B118" s="2">
        <v>1.8343</v>
      </c>
      <c r="C118" s="2">
        <v>45.893481139990612</v>
      </c>
      <c r="D118" s="2">
        <v>1.8195770312032788E-3</v>
      </c>
      <c r="E118" s="2">
        <v>-8.791644966921526E-2</v>
      </c>
      <c r="F118" s="2">
        <v>1.84222</v>
      </c>
      <c r="G118" s="2">
        <v>1.8412199999999999</v>
      </c>
      <c r="H118" s="2">
        <v>1.8466699999999996</v>
      </c>
      <c r="I118" s="2">
        <v>1.8985240000000001</v>
      </c>
      <c r="J118" s="2"/>
      <c r="K118" s="13" t="s">
        <v>53</v>
      </c>
      <c r="L118" s="13" t="s">
        <v>55</v>
      </c>
      <c r="M118" s="13" t="s">
        <v>47</v>
      </c>
    </row>
    <row r="119" spans="1:13" ht="13.5" x14ac:dyDescent="0.25">
      <c r="A119" s="3">
        <v>42177</v>
      </c>
      <c r="B119" s="2">
        <v>1.8937999999999999</v>
      </c>
      <c r="C119" s="2">
        <v>54.831015560169178</v>
      </c>
      <c r="D119" s="2">
        <v>-4.7455265220419651E-3</v>
      </c>
      <c r="E119" s="2">
        <v>-9.8195518594107217E-2</v>
      </c>
      <c r="F119" s="2">
        <v>1.8462000000000001</v>
      </c>
      <c r="G119" s="2">
        <v>1.8471700000000002</v>
      </c>
      <c r="H119" s="2">
        <v>1.8486549999999997</v>
      </c>
      <c r="I119" s="2">
        <v>1.8993180000000001</v>
      </c>
      <c r="J119" s="2"/>
      <c r="K119" s="13" t="s">
        <v>48</v>
      </c>
      <c r="L119" s="13" t="s">
        <v>51</v>
      </c>
      <c r="M119" s="13" t="s">
        <v>52</v>
      </c>
    </row>
    <row r="120" spans="1:13" ht="13.5" x14ac:dyDescent="0.25">
      <c r="A120" s="3">
        <v>42178</v>
      </c>
      <c r="B120" s="2">
        <v>1.8640000000000001</v>
      </c>
      <c r="C120" s="2">
        <v>50.345496140730333</v>
      </c>
      <c r="D120" s="2">
        <v>-9.8287782914272537E-3</v>
      </c>
      <c r="E120" s="2">
        <v>-0.10893739199553687</v>
      </c>
      <c r="F120" s="2">
        <v>1.8481799999999999</v>
      </c>
      <c r="G120" s="2">
        <v>1.8511300000000002</v>
      </c>
      <c r="H120" s="2">
        <v>1.8491499999999998</v>
      </c>
      <c r="I120" s="2">
        <v>1.8973340000000001</v>
      </c>
      <c r="J120" s="2"/>
      <c r="K120" s="13" t="s">
        <v>48</v>
      </c>
      <c r="L120" s="13" t="s">
        <v>51</v>
      </c>
      <c r="M120" s="13" t="s">
        <v>52</v>
      </c>
    </row>
    <row r="121" spans="1:13" ht="13.5" x14ac:dyDescent="0.25">
      <c r="A121" s="3">
        <v>42179</v>
      </c>
      <c r="B121" s="2">
        <v>1.8640000000000001</v>
      </c>
      <c r="C121" s="2">
        <v>50.345496140730333</v>
      </c>
      <c r="D121" s="2">
        <v>-9.5814253666843818E-3</v>
      </c>
      <c r="E121" s="2">
        <v>-0.11727042380339255</v>
      </c>
      <c r="F121" s="2">
        <v>1.8561000000000001</v>
      </c>
      <c r="G121" s="2">
        <v>1.8521200000000004</v>
      </c>
      <c r="H121" s="2">
        <v>1.8511299999999995</v>
      </c>
      <c r="I121" s="2">
        <v>1.8941600000000003</v>
      </c>
      <c r="J121" s="2"/>
      <c r="K121" s="13" t="s">
        <v>48</v>
      </c>
      <c r="L121" s="13" t="s">
        <v>51</v>
      </c>
      <c r="M121" s="13" t="s">
        <v>52</v>
      </c>
    </row>
    <row r="122" spans="1:13" ht="13.5" x14ac:dyDescent="0.25">
      <c r="A122" s="3">
        <v>42180</v>
      </c>
      <c r="B122" s="2">
        <v>1.8343</v>
      </c>
      <c r="C122" s="2">
        <v>45.996209354277312</v>
      </c>
      <c r="D122" s="2">
        <v>-1.3298953128020541E-2</v>
      </c>
      <c r="E122" s="2">
        <v>-0.12084867135229228</v>
      </c>
      <c r="F122" s="2">
        <v>1.85808</v>
      </c>
      <c r="G122" s="2">
        <v>1.8541099999999999</v>
      </c>
      <c r="H122" s="2">
        <v>1.8521249999999996</v>
      </c>
      <c r="I122" s="2">
        <v>1.8911860000000003</v>
      </c>
      <c r="J122" s="2"/>
      <c r="K122" s="13" t="s">
        <v>48</v>
      </c>
      <c r="L122" s="13" t="s">
        <v>51</v>
      </c>
      <c r="M122" s="13" t="s">
        <v>52</v>
      </c>
    </row>
    <row r="123" spans="1:13" ht="13.5" x14ac:dyDescent="0.25">
      <c r="A123" s="3">
        <v>42181</v>
      </c>
      <c r="B123" s="2">
        <v>1.8343</v>
      </c>
      <c r="C123" s="2">
        <v>45.996209354277312</v>
      </c>
      <c r="D123" s="2">
        <v>-7.1329255549588133E-3</v>
      </c>
      <c r="E123" s="2">
        <v>-0.11915486411785328</v>
      </c>
      <c r="F123" s="2">
        <v>1.85808</v>
      </c>
      <c r="G123" s="2">
        <v>1.85015</v>
      </c>
      <c r="H123" s="2">
        <v>1.8531199999999999</v>
      </c>
      <c r="I123" s="2">
        <v>1.8876180000000002</v>
      </c>
      <c r="J123" s="2"/>
      <c r="K123" s="13" t="s">
        <v>53</v>
      </c>
      <c r="L123" s="13" t="s">
        <v>55</v>
      </c>
      <c r="M123" s="13" t="s">
        <v>55</v>
      </c>
    </row>
    <row r="124" spans="1:13" ht="13.5" x14ac:dyDescent="0.25">
      <c r="A124" s="3">
        <v>42184</v>
      </c>
      <c r="B124" s="2">
        <v>1.8244</v>
      </c>
      <c r="C124" s="2">
        <v>44.509724665626706</v>
      </c>
      <c r="D124" s="2">
        <v>-1.0360899856947103E-3</v>
      </c>
      <c r="E124" s="2">
        <v>-0.11640142756570739</v>
      </c>
      <c r="F124" s="2">
        <v>1.8442000000000001</v>
      </c>
      <c r="G124" s="2">
        <v>1.8452000000000002</v>
      </c>
      <c r="H124" s="2">
        <v>1.8481649999999998</v>
      </c>
      <c r="I124" s="2">
        <v>1.8836519999999999</v>
      </c>
      <c r="J124" s="2"/>
      <c r="K124" s="13" t="s">
        <v>53</v>
      </c>
      <c r="L124" s="13" t="s">
        <v>49</v>
      </c>
      <c r="M124" s="13" t="s">
        <v>47</v>
      </c>
    </row>
    <row r="125" spans="1:13" ht="13.5" x14ac:dyDescent="0.25">
      <c r="A125" s="3">
        <v>42185</v>
      </c>
      <c r="B125" s="2">
        <v>1.8144</v>
      </c>
      <c r="C125" s="2">
        <v>42.998122923221125</v>
      </c>
      <c r="D125" s="2">
        <v>2.0111297906313386E-3</v>
      </c>
      <c r="E125" s="2">
        <v>-0.11398344298111526</v>
      </c>
      <c r="F125" s="2">
        <v>1.8342800000000001</v>
      </c>
      <c r="G125" s="2">
        <v>1.8412300000000001</v>
      </c>
      <c r="H125" s="2">
        <v>1.8436999999999997</v>
      </c>
      <c r="I125" s="2">
        <v>1.8788920000000002</v>
      </c>
      <c r="J125" s="2"/>
      <c r="K125" s="13" t="s">
        <v>53</v>
      </c>
      <c r="L125" s="13" t="s">
        <v>49</v>
      </c>
      <c r="M125" s="13" t="s">
        <v>47</v>
      </c>
    </row>
    <row r="126" spans="1:13" ht="13.5" x14ac:dyDescent="0.25">
      <c r="A126" s="3">
        <v>42186</v>
      </c>
      <c r="B126" s="2">
        <v>1.8144</v>
      </c>
      <c r="C126" s="2">
        <v>42.998122923221125</v>
      </c>
      <c r="D126" s="2">
        <v>2.5882471748928104E-4</v>
      </c>
      <c r="E126" s="2">
        <v>-0.11420632333906855</v>
      </c>
      <c r="F126" s="2">
        <v>1.82436</v>
      </c>
      <c r="G126" s="2">
        <v>1.84023</v>
      </c>
      <c r="H126" s="2">
        <v>1.8427049999999998</v>
      </c>
      <c r="I126" s="2">
        <v>1.8743300000000003</v>
      </c>
      <c r="J126" s="2"/>
      <c r="K126" s="13" t="s">
        <v>53</v>
      </c>
      <c r="L126" s="13" t="s">
        <v>49</v>
      </c>
      <c r="M126" s="13" t="s">
        <v>47</v>
      </c>
    </row>
    <row r="127" spans="1:13" ht="13.5" x14ac:dyDescent="0.25">
      <c r="A127" s="3">
        <v>42187</v>
      </c>
      <c r="B127" s="2">
        <v>1.7847</v>
      </c>
      <c r="C127" s="2">
        <v>38.495011010446383</v>
      </c>
      <c r="D127" s="2">
        <v>1.1969466719508048E-3</v>
      </c>
      <c r="E127" s="2">
        <v>-0.11442306190244178</v>
      </c>
      <c r="F127" s="2">
        <v>1.8144400000000001</v>
      </c>
      <c r="G127" s="2">
        <v>1.83626</v>
      </c>
      <c r="H127" s="2">
        <v>1.83874</v>
      </c>
      <c r="I127" s="2">
        <v>1.8697699999999999</v>
      </c>
      <c r="J127" s="2"/>
      <c r="K127" s="13" t="s">
        <v>53</v>
      </c>
      <c r="L127" s="13" t="s">
        <v>49</v>
      </c>
      <c r="M127" s="13" t="s">
        <v>47</v>
      </c>
    </row>
    <row r="128" spans="1:13" ht="13.5" x14ac:dyDescent="0.25">
      <c r="A128" s="3">
        <v>42188</v>
      </c>
      <c r="B128" s="2">
        <v>1.7946</v>
      </c>
      <c r="C128" s="2">
        <v>40.723493729454859</v>
      </c>
      <c r="D128" s="2">
        <v>3.1604673294698404E-3</v>
      </c>
      <c r="E128" s="2">
        <v>-0.1159007758678218</v>
      </c>
      <c r="F128" s="2">
        <v>1.8064999999999998</v>
      </c>
      <c r="G128" s="2">
        <v>1.83229</v>
      </c>
      <c r="H128" s="2">
        <v>1.8367550000000001</v>
      </c>
      <c r="I128" s="2">
        <v>1.8662000000000001</v>
      </c>
      <c r="J128" s="2"/>
      <c r="K128" s="13" t="s">
        <v>53</v>
      </c>
      <c r="L128" s="13" t="s">
        <v>49</v>
      </c>
      <c r="M128" s="13" t="s">
        <v>47</v>
      </c>
    </row>
    <row r="129" spans="1:13" ht="13.5" x14ac:dyDescent="0.25">
      <c r="A129" s="3">
        <v>42191</v>
      </c>
      <c r="B129" s="2">
        <v>1.7747999999999999</v>
      </c>
      <c r="C129" s="2">
        <v>37.775517185987766</v>
      </c>
      <c r="D129" s="2">
        <v>1.5735755966221454E-2</v>
      </c>
      <c r="E129" s="2">
        <v>-0.1196787292371455</v>
      </c>
      <c r="F129" s="2">
        <v>1.7965800000000001</v>
      </c>
      <c r="G129" s="2">
        <v>1.8203899999999997</v>
      </c>
      <c r="H129" s="2">
        <v>1.8337800000000002</v>
      </c>
      <c r="I129" s="2">
        <v>1.862036</v>
      </c>
      <c r="J129" s="2"/>
      <c r="K129" s="13" t="s">
        <v>53</v>
      </c>
      <c r="L129" s="13" t="s">
        <v>49</v>
      </c>
      <c r="M129" s="13" t="s">
        <v>47</v>
      </c>
    </row>
    <row r="130" spans="1:13" ht="13.5" x14ac:dyDescent="0.25">
      <c r="A130" s="3">
        <v>42192</v>
      </c>
      <c r="B130" s="2">
        <v>1.7946</v>
      </c>
      <c r="C130" s="2">
        <v>42.275624979520458</v>
      </c>
      <c r="D130" s="2">
        <v>2.0713708533862007E-2</v>
      </c>
      <c r="E130" s="2">
        <v>-0.12459843572180346</v>
      </c>
      <c r="F130" s="2">
        <v>1.7926200000000001</v>
      </c>
      <c r="G130" s="2">
        <v>1.81345</v>
      </c>
      <c r="H130" s="2">
        <v>1.83229</v>
      </c>
      <c r="I130" s="2">
        <v>1.8590620000000002</v>
      </c>
      <c r="J130" s="2"/>
      <c r="K130" s="13" t="s">
        <v>53</v>
      </c>
      <c r="L130" s="13" t="s">
        <v>49</v>
      </c>
      <c r="M130" s="13" t="s">
        <v>47</v>
      </c>
    </row>
    <row r="131" spans="1:13" ht="13.5" x14ac:dyDescent="0.25">
      <c r="A131" s="3">
        <v>42193</v>
      </c>
      <c r="B131" s="2">
        <v>1.7847</v>
      </c>
      <c r="C131" s="2">
        <v>40.691041531515786</v>
      </c>
      <c r="D131" s="2">
        <v>2.5901976687610517E-2</v>
      </c>
      <c r="E131" s="2">
        <v>-0.13153257051836564</v>
      </c>
      <c r="F131" s="2">
        <v>1.7866799999999998</v>
      </c>
      <c r="G131" s="2">
        <v>1.80552</v>
      </c>
      <c r="H131" s="2">
        <v>1.8288200000000003</v>
      </c>
      <c r="I131" s="2">
        <v>1.8558900000000003</v>
      </c>
      <c r="J131" s="2"/>
      <c r="K131" s="13" t="s">
        <v>53</v>
      </c>
      <c r="L131" s="13" t="s">
        <v>49</v>
      </c>
      <c r="M131" s="13" t="s">
        <v>47</v>
      </c>
    </row>
    <row r="132" spans="1:13" ht="13.5" x14ac:dyDescent="0.25">
      <c r="A132" s="3">
        <v>42194</v>
      </c>
      <c r="B132" s="2">
        <v>1.7450000000000001</v>
      </c>
      <c r="C132" s="2">
        <v>35.022040681073804</v>
      </c>
      <c r="D132" s="2">
        <v>2.8946893597953549E-2</v>
      </c>
      <c r="E132" s="2">
        <v>-0.13720288791306884</v>
      </c>
      <c r="F132" s="2">
        <v>1.7787399999999998</v>
      </c>
      <c r="G132" s="2">
        <v>1.7965900000000001</v>
      </c>
      <c r="H132" s="2">
        <v>1.8253499999999998</v>
      </c>
      <c r="I132" s="2">
        <v>1.8519240000000001</v>
      </c>
      <c r="J132" s="2"/>
      <c r="K132" s="13" t="s">
        <v>48</v>
      </c>
      <c r="L132" s="13" t="s">
        <v>55</v>
      </c>
      <c r="M132" s="13" t="s">
        <v>50</v>
      </c>
    </row>
    <row r="133" spans="1:13" ht="13.5" x14ac:dyDescent="0.25">
      <c r="A133" s="3">
        <v>42195</v>
      </c>
      <c r="B133" s="2">
        <v>1.7054</v>
      </c>
      <c r="C133" s="2">
        <v>30.463033954406896</v>
      </c>
      <c r="D133" s="2">
        <v>3.4953630281578718E-2</v>
      </c>
      <c r="E133" s="2">
        <v>-0.14039566690662686</v>
      </c>
      <c r="F133" s="2">
        <v>1.7609000000000001</v>
      </c>
      <c r="G133" s="2">
        <v>1.7837000000000001</v>
      </c>
      <c r="H133" s="2">
        <v>1.8169249999999995</v>
      </c>
      <c r="I133" s="2">
        <v>1.8469660000000001</v>
      </c>
      <c r="J133" s="2"/>
      <c r="K133" s="13" t="s">
        <v>53</v>
      </c>
      <c r="L133" s="13" t="s">
        <v>49</v>
      </c>
      <c r="M133" s="13" t="s">
        <v>47</v>
      </c>
    </row>
    <row r="134" spans="1:13" ht="13.5" x14ac:dyDescent="0.25">
      <c r="A134" s="3">
        <v>42198</v>
      </c>
      <c r="B134" s="2">
        <v>1.6756</v>
      </c>
      <c r="C134" s="2">
        <v>27.555996257865246</v>
      </c>
      <c r="D134" s="2">
        <v>4.1414707395170058E-2</v>
      </c>
      <c r="E134" s="2">
        <v>-0.13992097548634241</v>
      </c>
      <c r="F134" s="2">
        <v>1.7410599999999998</v>
      </c>
      <c r="G134" s="2">
        <v>1.7688200000000003</v>
      </c>
      <c r="H134" s="2">
        <v>1.80701</v>
      </c>
      <c r="I134" s="2">
        <v>1.8422060000000002</v>
      </c>
      <c r="J134" s="2"/>
      <c r="K134" s="13" t="s">
        <v>53</v>
      </c>
      <c r="L134" s="13" t="s">
        <v>49</v>
      </c>
      <c r="M134" s="13" t="s">
        <v>47</v>
      </c>
    </row>
    <row r="135" spans="1:13" ht="13.5" x14ac:dyDescent="0.25">
      <c r="A135" s="3">
        <v>42199</v>
      </c>
      <c r="B135" s="2">
        <v>1.6062000000000001</v>
      </c>
      <c r="C135" s="2">
        <v>22.234509835206183</v>
      </c>
      <c r="D135" s="2">
        <v>5.1302848069406437E-2</v>
      </c>
      <c r="E135" s="2">
        <v>-0.13281994233015715</v>
      </c>
      <c r="F135" s="2">
        <v>1.7033799999999999</v>
      </c>
      <c r="G135" s="2">
        <v>1.7480000000000004</v>
      </c>
      <c r="H135" s="2">
        <v>1.7946150000000003</v>
      </c>
      <c r="I135" s="2">
        <v>1.8362560000000001</v>
      </c>
      <c r="J135" s="2"/>
      <c r="K135" s="13" t="s">
        <v>53</v>
      </c>
      <c r="L135" s="13" t="s">
        <v>49</v>
      </c>
      <c r="M135" s="13" t="s">
        <v>47</v>
      </c>
    </row>
    <row r="136" spans="1:13" ht="13.5" x14ac:dyDescent="0.25">
      <c r="A136" s="3">
        <v>42200</v>
      </c>
      <c r="B136" s="2">
        <v>1.6261000000000001</v>
      </c>
      <c r="C136" s="2">
        <v>26.611001368097718</v>
      </c>
      <c r="D136" s="2">
        <v>5.9363894488601465E-2</v>
      </c>
      <c r="E136" s="2">
        <v>-0.11804269229166843</v>
      </c>
      <c r="F136" s="2">
        <v>1.6716599999999999</v>
      </c>
      <c r="G136" s="2">
        <v>1.7291699999999999</v>
      </c>
      <c r="H136" s="2">
        <v>1.7847000000000002</v>
      </c>
      <c r="I136" s="2">
        <v>1.8310999999999999</v>
      </c>
      <c r="J136" s="2"/>
      <c r="K136" s="13" t="s">
        <v>53</v>
      </c>
      <c r="L136" s="13" t="s">
        <v>49</v>
      </c>
      <c r="M136" s="13" t="s">
        <v>47</v>
      </c>
    </row>
    <row r="137" spans="1:13" ht="13.5" x14ac:dyDescent="0.25">
      <c r="A137" s="3">
        <v>42201</v>
      </c>
      <c r="B137" s="2">
        <v>1.5963000000000001</v>
      </c>
      <c r="C137" s="2">
        <v>24.396786907381511</v>
      </c>
      <c r="D137" s="2">
        <v>6.4787063113456833E-2</v>
      </c>
      <c r="E137" s="2">
        <v>-9.9004187360781093E-2</v>
      </c>
      <c r="F137" s="2">
        <v>1.64192</v>
      </c>
      <c r="G137" s="2">
        <v>1.7103299999999997</v>
      </c>
      <c r="H137" s="2">
        <v>1.7732949999999998</v>
      </c>
      <c r="I137" s="2">
        <v>1.8245559999999998</v>
      </c>
      <c r="J137" s="2"/>
      <c r="K137" s="13" t="s">
        <v>53</v>
      </c>
      <c r="L137" s="13" t="s">
        <v>49</v>
      </c>
      <c r="M137" s="13" t="s">
        <v>47</v>
      </c>
    </row>
    <row r="138" spans="1:13" ht="13.5" x14ac:dyDescent="0.25">
      <c r="A138" s="3">
        <v>42205</v>
      </c>
      <c r="B138" s="2">
        <v>1.6062000000000001</v>
      </c>
      <c r="C138" s="2">
        <v>26.582346141178107</v>
      </c>
      <c r="D138" s="2">
        <v>7.1234422427933541E-2</v>
      </c>
      <c r="E138" s="2">
        <v>-7.664485355385961E-2</v>
      </c>
      <c r="F138" s="2">
        <v>1.62208</v>
      </c>
      <c r="G138" s="2">
        <v>1.6914899999999999</v>
      </c>
      <c r="H138" s="2">
        <v>1.76189</v>
      </c>
      <c r="I138" s="2">
        <v>1.8186059999999999</v>
      </c>
      <c r="J138" s="2"/>
      <c r="K138" s="13" t="s">
        <v>53</v>
      </c>
      <c r="L138" s="13" t="s">
        <v>49</v>
      </c>
      <c r="M138" s="13" t="s">
        <v>47</v>
      </c>
    </row>
    <row r="139" spans="1:13" ht="13.5" x14ac:dyDescent="0.25">
      <c r="A139" s="3">
        <v>42206</v>
      </c>
      <c r="B139" s="2">
        <v>1.6161000000000001</v>
      </c>
      <c r="C139" s="2">
        <v>28.798976357292091</v>
      </c>
      <c r="D139" s="2">
        <v>7.3841505395937368E-2</v>
      </c>
      <c r="E139" s="2">
        <v>-4.9189774751145415E-2</v>
      </c>
      <c r="F139" s="2">
        <v>1.6101800000000002</v>
      </c>
      <c r="G139" s="2">
        <v>1.6756199999999999</v>
      </c>
      <c r="H139" s="2">
        <v>1.7480050000000003</v>
      </c>
      <c r="I139" s="2">
        <v>1.812656</v>
      </c>
      <c r="J139" s="2"/>
      <c r="K139" s="13" t="s">
        <v>53</v>
      </c>
      <c r="L139" s="13" t="s">
        <v>49</v>
      </c>
      <c r="M139" s="13" t="s">
        <v>47</v>
      </c>
    </row>
    <row r="140" spans="1:13" ht="13.5" x14ac:dyDescent="0.25">
      <c r="A140" s="3">
        <v>42207</v>
      </c>
      <c r="B140" s="2">
        <v>1.6261000000000001</v>
      </c>
      <c r="C140" s="2">
        <v>31.063068936918398</v>
      </c>
      <c r="D140" s="2">
        <v>7.915655324385007E-2</v>
      </c>
      <c r="E140" s="2">
        <v>-1.9426997176621021E-2</v>
      </c>
      <c r="F140" s="2">
        <v>1.6141600000000005</v>
      </c>
      <c r="G140" s="2">
        <v>1.6587699999999999</v>
      </c>
      <c r="H140" s="2">
        <v>1.7361100000000005</v>
      </c>
      <c r="I140" s="2">
        <v>1.8076999999999999</v>
      </c>
      <c r="J140" s="2"/>
      <c r="K140" s="13" t="s">
        <v>53</v>
      </c>
      <c r="L140" s="13" t="s">
        <v>49</v>
      </c>
      <c r="M140" s="13" t="s">
        <v>54</v>
      </c>
    </row>
    <row r="141" spans="1:13" ht="13.5" x14ac:dyDescent="0.25">
      <c r="A141" s="3">
        <v>42208</v>
      </c>
      <c r="B141" s="2">
        <v>1.6161000000000001</v>
      </c>
      <c r="C141" s="2">
        <v>30.034546646704527</v>
      </c>
      <c r="D141" s="2">
        <v>8.3556587275760652E-2</v>
      </c>
      <c r="E141" s="2">
        <v>8.0610231904055824E-3</v>
      </c>
      <c r="F141" s="2">
        <v>1.61216</v>
      </c>
      <c r="G141" s="2">
        <v>1.6419099999999998</v>
      </c>
      <c r="H141" s="2">
        <v>1.7237150000000003</v>
      </c>
      <c r="I141" s="2">
        <v>1.8029399999999998</v>
      </c>
      <c r="J141" s="2"/>
      <c r="K141" s="13" t="s">
        <v>53</v>
      </c>
      <c r="L141" s="13" t="s">
        <v>49</v>
      </c>
      <c r="M141" s="13" t="s">
        <v>47</v>
      </c>
    </row>
    <row r="142" spans="1:13" ht="13.5" x14ac:dyDescent="0.25">
      <c r="A142" s="3">
        <v>42209</v>
      </c>
      <c r="B142" s="2">
        <v>1.5963000000000001</v>
      </c>
      <c r="C142" s="2">
        <v>28.05387672865497</v>
      </c>
      <c r="D142" s="2">
        <v>8.3332037445767559E-2</v>
      </c>
      <c r="E142" s="2">
        <v>2.8789969543315055E-2</v>
      </c>
      <c r="F142" s="2">
        <v>1.61216</v>
      </c>
      <c r="G142" s="2">
        <v>1.6270399999999998</v>
      </c>
      <c r="H142" s="2">
        <v>1.7118150000000003</v>
      </c>
      <c r="I142" s="2">
        <v>1.7975859999999997</v>
      </c>
      <c r="J142" s="2"/>
      <c r="K142" s="13" t="s">
        <v>48</v>
      </c>
      <c r="L142" s="13" t="s">
        <v>55</v>
      </c>
      <c r="M142" s="13" t="s">
        <v>55</v>
      </c>
    </row>
    <row r="143" spans="1:13" ht="13.5" x14ac:dyDescent="0.25">
      <c r="A143" s="3">
        <v>42212</v>
      </c>
      <c r="B143" s="2">
        <v>1.6062000000000001</v>
      </c>
      <c r="C143" s="2">
        <v>30.521046201639351</v>
      </c>
      <c r="D143" s="2">
        <v>7.7075401112345343E-2</v>
      </c>
      <c r="E143" s="2">
        <v>4.1813044467067975E-2</v>
      </c>
      <c r="F143" s="2">
        <v>1.61216</v>
      </c>
      <c r="G143" s="2">
        <v>1.6171199999999999</v>
      </c>
      <c r="H143" s="2">
        <v>1.7004100000000002</v>
      </c>
      <c r="I143" s="2">
        <v>1.7924299999999997</v>
      </c>
      <c r="J143" s="2"/>
      <c r="K143" s="13" t="s">
        <v>48</v>
      </c>
      <c r="L143" s="13" t="s">
        <v>55</v>
      </c>
      <c r="M143" s="13" t="s">
        <v>55</v>
      </c>
    </row>
    <row r="144" spans="1:13" ht="13.5" x14ac:dyDescent="0.25">
      <c r="A144" s="3">
        <v>42213</v>
      </c>
      <c r="B144" s="2">
        <v>1.5666</v>
      </c>
      <c r="C144" s="2">
        <v>26.592787169350871</v>
      </c>
      <c r="D144" s="2">
        <v>7.0774328188868196E-2</v>
      </c>
      <c r="E144" s="2">
        <v>5.0177182842145174E-2</v>
      </c>
      <c r="F144" s="2">
        <v>1.60226</v>
      </c>
      <c r="G144" s="2">
        <v>1.6062199999999998</v>
      </c>
      <c r="H144" s="2">
        <v>1.6875200000000004</v>
      </c>
      <c r="I144" s="2">
        <v>1.7856879999999997</v>
      </c>
      <c r="J144" s="2"/>
      <c r="K144" s="13" t="s">
        <v>53</v>
      </c>
      <c r="L144" s="13" t="s">
        <v>49</v>
      </c>
      <c r="M144" s="13" t="s">
        <v>47</v>
      </c>
    </row>
    <row r="145" spans="1:13" ht="13.5" x14ac:dyDescent="0.25">
      <c r="A145" s="3">
        <v>42214</v>
      </c>
      <c r="B145" s="2">
        <v>1.5169999999999999</v>
      </c>
      <c r="C145" s="2">
        <v>22.6589864523893</v>
      </c>
      <c r="D145" s="2">
        <v>5.9270361332139476E-2</v>
      </c>
      <c r="E145" s="2">
        <v>5.509240972695513E-2</v>
      </c>
      <c r="F145" s="2">
        <v>1.5804400000000001</v>
      </c>
      <c r="G145" s="2">
        <v>1.5972999999999999</v>
      </c>
      <c r="H145" s="2">
        <v>1.6726500000000004</v>
      </c>
      <c r="I145" s="2">
        <v>1.7783499999999994</v>
      </c>
      <c r="J145" s="2"/>
      <c r="K145" s="13" t="s">
        <v>53</v>
      </c>
      <c r="L145" s="13" t="s">
        <v>49</v>
      </c>
      <c r="M145" s="13" t="s">
        <v>47</v>
      </c>
    </row>
    <row r="146" spans="1:13" ht="13.5" x14ac:dyDescent="0.25">
      <c r="A146" s="3">
        <v>42215</v>
      </c>
      <c r="B146" s="2">
        <v>1.4873000000000001</v>
      </c>
      <c r="C146" s="2">
        <v>20.685749604023684</v>
      </c>
      <c r="D146" s="2">
        <v>5.5859898850860734E-2</v>
      </c>
      <c r="E146" s="2">
        <v>5.6467025129369533E-2</v>
      </c>
      <c r="F146" s="2">
        <v>1.5546799999999998</v>
      </c>
      <c r="G146" s="2">
        <v>1.5834199999999998</v>
      </c>
      <c r="H146" s="2">
        <v>1.6562950000000001</v>
      </c>
      <c r="I146" s="2">
        <v>1.7708159999999995</v>
      </c>
      <c r="J146" s="2"/>
      <c r="K146" s="13" t="s">
        <v>53</v>
      </c>
      <c r="L146" s="13" t="s">
        <v>49</v>
      </c>
      <c r="M146" s="13" t="s">
        <v>47</v>
      </c>
    </row>
    <row r="147" spans="1:13" ht="13.5" x14ac:dyDescent="0.25">
      <c r="A147" s="3">
        <v>42216</v>
      </c>
      <c r="B147" s="2">
        <v>1.5071000000000001</v>
      </c>
      <c r="C147" s="2">
        <v>25.352832294097155</v>
      </c>
      <c r="D147" s="2">
        <v>4.8081788372925649E-2</v>
      </c>
      <c r="E147" s="2">
        <v>5.2790013552766989E-2</v>
      </c>
      <c r="F147" s="2">
        <v>1.5368400000000002</v>
      </c>
      <c r="G147" s="2">
        <v>1.5744999999999998</v>
      </c>
      <c r="H147" s="2">
        <v>1.6424150000000002</v>
      </c>
      <c r="I147" s="2">
        <v>1.7634799999999993</v>
      </c>
      <c r="J147" s="2"/>
      <c r="K147" s="13" t="s">
        <v>53</v>
      </c>
      <c r="L147" s="13" t="s">
        <v>49</v>
      </c>
      <c r="M147" s="13" t="s">
        <v>47</v>
      </c>
    </row>
    <row r="148" spans="1:13" ht="13.5" x14ac:dyDescent="0.25">
      <c r="A148" s="3">
        <v>42219</v>
      </c>
      <c r="B148" s="2">
        <v>1.5169999999999999</v>
      </c>
      <c r="C148" s="2">
        <v>27.645363854891471</v>
      </c>
      <c r="D148" s="2">
        <v>4.3246154370293555E-2</v>
      </c>
      <c r="E148" s="2">
        <v>4.9702822679251454E-2</v>
      </c>
      <c r="F148" s="2">
        <v>1.5190000000000001</v>
      </c>
      <c r="G148" s="2">
        <v>1.5655799999999997</v>
      </c>
      <c r="H148" s="2">
        <v>1.6285350000000001</v>
      </c>
      <c r="I148" s="2">
        <v>1.7565399999999993</v>
      </c>
      <c r="J148" s="2"/>
      <c r="K148" s="13" t="s">
        <v>53</v>
      </c>
      <c r="L148" s="13" t="s">
        <v>49</v>
      </c>
      <c r="M148" s="13" t="s">
        <v>47</v>
      </c>
    </row>
    <row r="149" spans="1:13" ht="13.5" x14ac:dyDescent="0.25">
      <c r="A149" s="3">
        <v>42220</v>
      </c>
      <c r="B149" s="2">
        <v>1.5169999999999999</v>
      </c>
      <c r="C149" s="2">
        <v>27.645363854891471</v>
      </c>
      <c r="D149" s="2">
        <v>4.1504319703042913E-2</v>
      </c>
      <c r="E149" s="2">
        <v>4.8355354337383846E-2</v>
      </c>
      <c r="F149" s="2">
        <v>1.5090799999999998</v>
      </c>
      <c r="G149" s="2">
        <v>1.5556699999999997</v>
      </c>
      <c r="H149" s="2">
        <v>1.6156450000000002</v>
      </c>
      <c r="I149" s="2">
        <v>1.7497979999999993</v>
      </c>
      <c r="J149" s="2"/>
      <c r="K149" s="13" t="s">
        <v>53</v>
      </c>
      <c r="L149" s="13" t="s">
        <v>49</v>
      </c>
      <c r="M149" s="13" t="s">
        <v>47</v>
      </c>
    </row>
    <row r="150" spans="1:13" ht="13.5" x14ac:dyDescent="0.25">
      <c r="A150" s="3">
        <v>42221</v>
      </c>
      <c r="B150" s="2">
        <v>1.5367999999999999</v>
      </c>
      <c r="C150" s="2">
        <v>32.45688539892349</v>
      </c>
      <c r="D150" s="2">
        <v>4.0867790323253494E-2</v>
      </c>
      <c r="E150" s="2">
        <v>4.893896317780401E-2</v>
      </c>
      <c r="F150" s="2">
        <v>1.5130399999999997</v>
      </c>
      <c r="G150" s="2">
        <v>1.5467399999999998</v>
      </c>
      <c r="H150" s="2">
        <v>1.6027550000000002</v>
      </c>
      <c r="I150" s="2">
        <v>1.7434519999999996</v>
      </c>
      <c r="J150" s="2"/>
      <c r="K150" s="13" t="s">
        <v>48</v>
      </c>
      <c r="L150" s="13" t="s">
        <v>55</v>
      </c>
      <c r="M150" s="13" t="s">
        <v>52</v>
      </c>
    </row>
    <row r="151" spans="1:13" ht="13.5" x14ac:dyDescent="0.25">
      <c r="A151" s="3">
        <v>42222</v>
      </c>
      <c r="B151" s="2">
        <v>1.6261000000000001</v>
      </c>
      <c r="C151" s="2">
        <v>48.946558495692429</v>
      </c>
      <c r="D151" s="2">
        <v>3.2767742628851515E-2</v>
      </c>
      <c r="E151" s="2">
        <v>5.0626353804256494E-2</v>
      </c>
      <c r="F151" s="2">
        <v>1.5407999999999999</v>
      </c>
      <c r="G151" s="2">
        <v>1.5477399999999999</v>
      </c>
      <c r="H151" s="2">
        <v>1.5948249999999999</v>
      </c>
      <c r="I151" s="2">
        <v>1.7394859999999994</v>
      </c>
      <c r="J151" s="2"/>
      <c r="K151" s="13" t="s">
        <v>48</v>
      </c>
      <c r="L151" s="13" t="s">
        <v>51</v>
      </c>
      <c r="M151" s="13" t="s">
        <v>52</v>
      </c>
    </row>
    <row r="152" spans="1:13" ht="13.5" x14ac:dyDescent="0.25">
      <c r="A152" s="3">
        <v>42223</v>
      </c>
      <c r="B152" s="2">
        <v>1.7153</v>
      </c>
      <c r="C152" s="2">
        <v>59.565497874085608</v>
      </c>
      <c r="D152" s="2">
        <v>1.6280608479347425E-2</v>
      </c>
      <c r="E152" s="2">
        <v>5.2778026260785794E-2</v>
      </c>
      <c r="F152" s="2">
        <v>1.5824400000000001</v>
      </c>
      <c r="G152" s="2">
        <v>1.5596399999999999</v>
      </c>
      <c r="H152" s="2">
        <v>1.59334</v>
      </c>
      <c r="I152" s="2">
        <v>1.7375039999999993</v>
      </c>
      <c r="J152" s="2"/>
      <c r="K152" s="13" t="s">
        <v>48</v>
      </c>
      <c r="L152" s="13" t="s">
        <v>51</v>
      </c>
      <c r="M152" s="13" t="s">
        <v>52</v>
      </c>
    </row>
    <row r="153" spans="1:13" ht="13.5" x14ac:dyDescent="0.25">
      <c r="A153" s="3">
        <v>42226</v>
      </c>
      <c r="B153" s="2">
        <v>1.6756</v>
      </c>
      <c r="C153" s="2">
        <v>54.16554950363065</v>
      </c>
      <c r="D153" s="2">
        <v>6.2854964422218718E-3</v>
      </c>
      <c r="E153" s="2">
        <v>5.6775193897965023E-2</v>
      </c>
      <c r="F153" s="2">
        <v>1.61416</v>
      </c>
      <c r="G153" s="2">
        <v>1.5665799999999996</v>
      </c>
      <c r="H153" s="2">
        <v>1.59185</v>
      </c>
      <c r="I153" s="2">
        <v>1.7347279999999996</v>
      </c>
      <c r="J153" s="2"/>
      <c r="K153" s="13" t="s">
        <v>48</v>
      </c>
      <c r="L153" s="13" t="s">
        <v>51</v>
      </c>
      <c r="M153" s="13" t="s">
        <v>52</v>
      </c>
    </row>
    <row r="154" spans="1:13" ht="13.5" x14ac:dyDescent="0.25">
      <c r="A154" s="3">
        <v>42227</v>
      </c>
      <c r="B154" s="2">
        <v>1.5864</v>
      </c>
      <c r="C154" s="2">
        <v>44.42136015464876</v>
      </c>
      <c r="D154" s="2">
        <v>-1.8928448568618084E-3</v>
      </c>
      <c r="E154" s="2">
        <v>6.1272079199248347E-2</v>
      </c>
      <c r="F154" s="2">
        <v>1.6280399999999999</v>
      </c>
      <c r="G154" s="2">
        <v>1.5685599999999995</v>
      </c>
      <c r="H154" s="2">
        <v>1.5873899999999999</v>
      </c>
      <c r="I154" s="2">
        <v>1.7279859999999996</v>
      </c>
      <c r="J154" s="2"/>
      <c r="K154" s="13" t="s">
        <v>48</v>
      </c>
      <c r="L154" s="13" t="s">
        <v>51</v>
      </c>
      <c r="M154" s="13" t="s">
        <v>52</v>
      </c>
    </row>
    <row r="155" spans="1:13" ht="13.5" x14ac:dyDescent="0.25">
      <c r="A155" s="3">
        <v>42228</v>
      </c>
      <c r="B155" s="2">
        <v>1.6062000000000001</v>
      </c>
      <c r="C155" s="2">
        <v>46.712911397360735</v>
      </c>
      <c r="D155" s="2">
        <v>-1.760188325521117E-2</v>
      </c>
      <c r="E155" s="2">
        <v>6.5987931831585453E-2</v>
      </c>
      <c r="F155" s="2">
        <v>1.64192</v>
      </c>
      <c r="G155" s="2">
        <v>1.5774799999999995</v>
      </c>
      <c r="H155" s="2">
        <v>1.5873900000000001</v>
      </c>
      <c r="I155" s="2">
        <v>1.7220359999999997</v>
      </c>
      <c r="J155" s="2"/>
      <c r="K155" s="13" t="s">
        <v>48</v>
      </c>
      <c r="L155" s="13" t="s">
        <v>51</v>
      </c>
      <c r="M155" s="13" t="s">
        <v>52</v>
      </c>
    </row>
    <row r="156" spans="1:13" ht="13.5" x14ac:dyDescent="0.25">
      <c r="A156" s="3">
        <v>42230</v>
      </c>
      <c r="B156" s="2">
        <v>1.6062000000000001</v>
      </c>
      <c r="C156" s="2">
        <v>46.712911397360735</v>
      </c>
      <c r="D156" s="2">
        <v>-3.5294698145596382E-2</v>
      </c>
      <c r="E156" s="2">
        <v>7.1394755344069513E-2</v>
      </c>
      <c r="F156" s="2">
        <v>1.63794</v>
      </c>
      <c r="G156" s="2">
        <v>1.5893699999999997</v>
      </c>
      <c r="H156" s="2">
        <v>1.586395</v>
      </c>
      <c r="I156" s="2">
        <v>1.7174739999999997</v>
      </c>
      <c r="J156" s="2"/>
      <c r="K156" s="13" t="s">
        <v>53</v>
      </c>
      <c r="L156" s="13" t="s">
        <v>49</v>
      </c>
      <c r="M156" s="13" t="s">
        <v>47</v>
      </c>
    </row>
    <row r="157" spans="1:13" ht="13.5" x14ac:dyDescent="0.25">
      <c r="A157" s="3">
        <v>42233</v>
      </c>
      <c r="B157" s="2">
        <v>1.5864</v>
      </c>
      <c r="C157" s="2">
        <v>44.581132670358919</v>
      </c>
      <c r="D157" s="2">
        <v>-4.559653661361196E-2</v>
      </c>
      <c r="E157" s="2">
        <v>7.936514648255745E-2</v>
      </c>
      <c r="F157" s="2">
        <v>1.61216</v>
      </c>
      <c r="G157" s="2">
        <v>1.5972999999999997</v>
      </c>
      <c r="H157" s="2">
        <v>1.5859000000000001</v>
      </c>
      <c r="I157" s="2">
        <v>1.7119219999999999</v>
      </c>
      <c r="J157" s="2"/>
      <c r="K157" s="13" t="s">
        <v>53</v>
      </c>
      <c r="L157" s="13" t="s">
        <v>49</v>
      </c>
      <c r="M157" s="13" t="s">
        <v>47</v>
      </c>
    </row>
    <row r="158" spans="1:13" ht="13.5" x14ac:dyDescent="0.25">
      <c r="A158" s="3">
        <v>42234</v>
      </c>
      <c r="B158" s="2">
        <v>1.5666</v>
      </c>
      <c r="C158" s="2">
        <v>42.492774616286653</v>
      </c>
      <c r="D158" s="2">
        <v>-5.1062119041674237E-2</v>
      </c>
      <c r="E158" s="2">
        <v>8.9337581961747958E-2</v>
      </c>
      <c r="F158" s="2">
        <v>1.59036</v>
      </c>
      <c r="G158" s="2">
        <v>1.6022599999999998</v>
      </c>
      <c r="H158" s="2">
        <v>1.5839200000000002</v>
      </c>
      <c r="I158" s="2">
        <v>1.7065679999999999</v>
      </c>
      <c r="J158" s="2"/>
      <c r="K158" s="13" t="s">
        <v>53</v>
      </c>
      <c r="L158" s="13" t="s">
        <v>49</v>
      </c>
      <c r="M158" s="13" t="s">
        <v>47</v>
      </c>
    </row>
    <row r="159" spans="1:13" ht="13.5" x14ac:dyDescent="0.25">
      <c r="A159" s="3">
        <v>42235</v>
      </c>
      <c r="B159" s="2">
        <v>1.5367999999999999</v>
      </c>
      <c r="C159" s="2">
        <v>39.494148140326864</v>
      </c>
      <c r="D159" s="2">
        <v>-5.3120200783983273E-2</v>
      </c>
      <c r="E159" s="2">
        <v>0.10001852706079048</v>
      </c>
      <c r="F159" s="2">
        <v>1.5804400000000001</v>
      </c>
      <c r="G159" s="2">
        <v>1.6042399999999997</v>
      </c>
      <c r="H159" s="2">
        <v>1.5799550000000002</v>
      </c>
      <c r="I159" s="2">
        <v>1.7006179999999997</v>
      </c>
      <c r="J159" s="2"/>
      <c r="K159" s="13" t="s">
        <v>53</v>
      </c>
      <c r="L159" s="13" t="s">
        <v>55</v>
      </c>
      <c r="M159" s="13" t="s">
        <v>47</v>
      </c>
    </row>
    <row r="160" spans="1:13" ht="13.5" x14ac:dyDescent="0.25">
      <c r="A160" s="3">
        <v>42236</v>
      </c>
      <c r="B160" s="2">
        <v>1.5268999999999999</v>
      </c>
      <c r="C160" s="2">
        <v>38.521591033954657</v>
      </c>
      <c r="D160" s="2">
        <v>-5.0573453422157133E-2</v>
      </c>
      <c r="E160" s="2">
        <v>0.11075168841309926</v>
      </c>
      <c r="F160" s="2">
        <v>1.5645799999999999</v>
      </c>
      <c r="G160" s="2">
        <v>1.6032499999999998</v>
      </c>
      <c r="H160" s="2">
        <v>1.5749950000000001</v>
      </c>
      <c r="I160" s="2">
        <v>1.6946679999999998</v>
      </c>
      <c r="J160" s="2"/>
      <c r="K160" s="13" t="s">
        <v>53</v>
      </c>
      <c r="L160" s="13" t="s">
        <v>49</v>
      </c>
      <c r="M160" s="13" t="s">
        <v>47</v>
      </c>
    </row>
    <row r="161" spans="1:13" ht="13.5" x14ac:dyDescent="0.25">
      <c r="A161" s="3">
        <v>42237</v>
      </c>
      <c r="B161" s="2">
        <v>1.5367999999999999</v>
      </c>
      <c r="C161" s="2">
        <v>40.109854022858421</v>
      </c>
      <c r="D161" s="2">
        <v>-3.4883854168052286E-2</v>
      </c>
      <c r="E161" s="2">
        <v>0.11916620605060921</v>
      </c>
      <c r="F161" s="2">
        <v>1.5506999999999997</v>
      </c>
      <c r="G161" s="2">
        <v>1.5943199999999997</v>
      </c>
      <c r="H161" s="2">
        <v>1.5710300000000001</v>
      </c>
      <c r="I161" s="2">
        <v>1.6883220000000001</v>
      </c>
      <c r="J161" s="2"/>
      <c r="K161" s="13" t="s">
        <v>53</v>
      </c>
      <c r="L161" s="13" t="s">
        <v>49</v>
      </c>
      <c r="M161" s="13" t="s">
        <v>47</v>
      </c>
    </row>
    <row r="162" spans="1:13" ht="13.5" x14ac:dyDescent="0.25">
      <c r="A162" s="3">
        <v>42240</v>
      </c>
      <c r="B162" s="2">
        <v>1.5268999999999999</v>
      </c>
      <c r="C162" s="2">
        <v>39.024134227347552</v>
      </c>
      <c r="D162" s="2">
        <v>-6.7198222263114005E-3</v>
      </c>
      <c r="E162" s="2">
        <v>0.12580892395414078</v>
      </c>
      <c r="F162" s="2">
        <v>1.5387999999999997</v>
      </c>
      <c r="G162" s="2">
        <v>1.5754799999999998</v>
      </c>
      <c r="H162" s="2">
        <v>1.5675600000000003</v>
      </c>
      <c r="I162" s="2">
        <v>1.6825720000000002</v>
      </c>
      <c r="J162" s="2"/>
      <c r="K162" s="13" t="s">
        <v>53</v>
      </c>
      <c r="L162" s="13" t="s">
        <v>49</v>
      </c>
      <c r="M162" s="13" t="s">
        <v>47</v>
      </c>
    </row>
    <row r="163" spans="1:13" ht="13.5" x14ac:dyDescent="0.25">
      <c r="A163" s="3">
        <v>42241</v>
      </c>
      <c r="B163" s="2">
        <v>1.5169999999999999</v>
      </c>
      <c r="C163" s="2">
        <v>37.918769520090557</v>
      </c>
      <c r="D163" s="2">
        <v>1.2195243508400733E-2</v>
      </c>
      <c r="E163" s="2">
        <v>0.12946295499139443</v>
      </c>
      <c r="F163" s="2">
        <v>1.5288799999999998</v>
      </c>
      <c r="G163" s="2">
        <v>1.5596199999999998</v>
      </c>
      <c r="H163" s="2">
        <v>1.5631000000000002</v>
      </c>
      <c r="I163" s="2">
        <v>1.6754339999999999</v>
      </c>
      <c r="J163" s="2"/>
      <c r="K163" s="13" t="s">
        <v>53</v>
      </c>
      <c r="L163" s="13" t="s">
        <v>49</v>
      </c>
      <c r="M163" s="13" t="s">
        <v>47</v>
      </c>
    </row>
    <row r="164" spans="1:13" ht="13.5" x14ac:dyDescent="0.25">
      <c r="A164" s="3">
        <v>42242</v>
      </c>
      <c r="B164" s="2">
        <v>1.4773000000000001</v>
      </c>
      <c r="C164" s="2">
        <v>33.785932976352981</v>
      </c>
      <c r="D164" s="2">
        <v>1.7900833545472672E-2</v>
      </c>
      <c r="E164" s="2">
        <v>0.12997933461651212</v>
      </c>
      <c r="F164" s="2">
        <v>1.5169799999999998</v>
      </c>
      <c r="G164" s="2">
        <v>1.5487099999999998</v>
      </c>
      <c r="H164" s="2">
        <v>1.558635</v>
      </c>
      <c r="I164" s="2">
        <v>1.667502</v>
      </c>
      <c r="J164" s="2"/>
      <c r="K164" s="13" t="s">
        <v>53</v>
      </c>
      <c r="L164" s="13" t="s">
        <v>49</v>
      </c>
      <c r="M164" s="13" t="s">
        <v>47</v>
      </c>
    </row>
    <row r="165" spans="1:13" ht="13.5" x14ac:dyDescent="0.25">
      <c r="A165" s="3">
        <v>42243</v>
      </c>
      <c r="B165" s="2">
        <v>1.4674</v>
      </c>
      <c r="C165" s="2">
        <v>32.825139716723939</v>
      </c>
      <c r="D165" s="2">
        <v>2.7189819089668887E-2</v>
      </c>
      <c r="E165" s="2">
        <v>0.12513170237990537</v>
      </c>
      <c r="F165" s="2">
        <v>1.50508</v>
      </c>
      <c r="G165" s="2">
        <v>1.5348299999999997</v>
      </c>
      <c r="H165" s="2">
        <v>1.556155</v>
      </c>
      <c r="I165" s="2">
        <v>1.6597679999999999</v>
      </c>
      <c r="J165" s="2"/>
      <c r="K165" s="13" t="s">
        <v>53</v>
      </c>
      <c r="L165" s="13" t="s">
        <v>49</v>
      </c>
      <c r="M165" s="13" t="s">
        <v>47</v>
      </c>
    </row>
    <row r="166" spans="1:13" ht="13.5" x14ac:dyDescent="0.25">
      <c r="A166" s="3">
        <v>42244</v>
      </c>
      <c r="B166" s="2">
        <v>1.4278</v>
      </c>
      <c r="C166" s="2">
        <v>29.242866928008993</v>
      </c>
      <c r="D166" s="2">
        <v>3.8672758543501384E-2</v>
      </c>
      <c r="E166" s="2">
        <v>0.11357913698566409</v>
      </c>
      <c r="F166" s="2">
        <v>1.4832799999999999</v>
      </c>
      <c r="G166" s="2">
        <v>1.5169899999999996</v>
      </c>
      <c r="H166" s="2">
        <v>1.55318</v>
      </c>
      <c r="I166" s="2">
        <v>1.6518360000000001</v>
      </c>
      <c r="J166" s="2"/>
      <c r="K166" s="13" t="s">
        <v>53</v>
      </c>
      <c r="L166" s="13" t="s">
        <v>49</v>
      </c>
      <c r="M166" s="13" t="s">
        <v>47</v>
      </c>
    </row>
    <row r="167" spans="1:13" ht="13.5" x14ac:dyDescent="0.25">
      <c r="A167" s="3">
        <v>42247</v>
      </c>
      <c r="B167" s="2">
        <v>1.4078999999999999</v>
      </c>
      <c r="C167" s="2">
        <v>27.612092246202906</v>
      </c>
      <c r="D167" s="2">
        <v>4.7689616992589778E-2</v>
      </c>
      <c r="E167" s="2">
        <v>0.10200109751445952</v>
      </c>
      <c r="F167" s="2">
        <v>1.4594799999999999</v>
      </c>
      <c r="G167" s="2">
        <v>1.4991399999999997</v>
      </c>
      <c r="H167" s="2">
        <v>1.5482200000000002</v>
      </c>
      <c r="I167" s="2">
        <v>1.6435059999999999</v>
      </c>
      <c r="J167" s="2"/>
      <c r="K167" s="13" t="s">
        <v>53</v>
      </c>
      <c r="L167" s="13" t="s">
        <v>49</v>
      </c>
      <c r="M167" s="13" t="s">
        <v>47</v>
      </c>
    </row>
    <row r="168" spans="1:13" ht="13.5" x14ac:dyDescent="0.25">
      <c r="A168" s="3">
        <v>42248</v>
      </c>
      <c r="B168" s="2">
        <v>1.3683000000000001</v>
      </c>
      <c r="C168" s="2">
        <v>24.66446534836922</v>
      </c>
      <c r="D168" s="2">
        <v>5.6132003333128067E-2</v>
      </c>
      <c r="E168" s="2">
        <v>9.219328810401467E-2</v>
      </c>
      <c r="F168" s="2">
        <v>1.42974</v>
      </c>
      <c r="G168" s="2">
        <v>1.4793099999999997</v>
      </c>
      <c r="H168" s="2">
        <v>1.5407850000000001</v>
      </c>
      <c r="I168" s="2">
        <v>1.6341860000000004</v>
      </c>
      <c r="J168" s="2"/>
      <c r="K168" s="13" t="s">
        <v>53</v>
      </c>
      <c r="L168" s="13" t="s">
        <v>49</v>
      </c>
      <c r="M168" s="13" t="s">
        <v>47</v>
      </c>
    </row>
    <row r="169" spans="1:13" ht="13.5" x14ac:dyDescent="0.25">
      <c r="A169" s="3">
        <v>42249</v>
      </c>
      <c r="B169" s="2">
        <v>1.3880999999999999</v>
      </c>
      <c r="C169" s="2">
        <v>28.759475576124899</v>
      </c>
      <c r="D169" s="2">
        <v>5.8315274644568316E-2</v>
      </c>
      <c r="E169" s="2">
        <v>8.2036190021308061E-2</v>
      </c>
      <c r="F169" s="2">
        <v>1.4118999999999999</v>
      </c>
      <c r="G169" s="2">
        <v>1.4644399999999997</v>
      </c>
      <c r="H169" s="2">
        <v>1.5343400000000003</v>
      </c>
      <c r="I169" s="2">
        <v>1.6240720000000002</v>
      </c>
      <c r="J169" s="2"/>
      <c r="K169" s="13" t="s">
        <v>53</v>
      </c>
      <c r="L169" s="13" t="s">
        <v>49</v>
      </c>
      <c r="M169" s="13" t="s">
        <v>47</v>
      </c>
    </row>
    <row r="170" spans="1:13" ht="13.5" x14ac:dyDescent="0.25">
      <c r="A170" s="3">
        <v>42250</v>
      </c>
      <c r="B170" s="2">
        <v>1.4575</v>
      </c>
      <c r="C170" s="2">
        <v>40.888040923357458</v>
      </c>
      <c r="D170" s="2">
        <v>5.4392022542197216E-2</v>
      </c>
      <c r="E170" s="2">
        <v>7.1465582379647549E-2</v>
      </c>
      <c r="F170" s="2">
        <v>1.4099200000000001</v>
      </c>
      <c r="G170" s="2">
        <v>1.4574999999999998</v>
      </c>
      <c r="H170" s="2">
        <v>1.5303750000000003</v>
      </c>
      <c r="I170" s="2">
        <v>1.6159420000000002</v>
      </c>
      <c r="J170" s="2"/>
      <c r="K170" s="13" t="s">
        <v>48</v>
      </c>
      <c r="L170" s="13" t="s">
        <v>55</v>
      </c>
      <c r="M170" s="13" t="s">
        <v>50</v>
      </c>
    </row>
    <row r="171" spans="1:13" ht="13.5" x14ac:dyDescent="0.25">
      <c r="A171" s="3">
        <v>42251</v>
      </c>
      <c r="B171" s="2">
        <v>1.4177999999999999</v>
      </c>
      <c r="C171" s="2">
        <v>37.006727400444973</v>
      </c>
      <c r="D171" s="2">
        <v>5.5953098273477053E-2</v>
      </c>
      <c r="E171" s="2">
        <v>6.0687324059163522E-2</v>
      </c>
      <c r="F171" s="2">
        <v>1.4079200000000001</v>
      </c>
      <c r="G171" s="2">
        <v>1.4455999999999998</v>
      </c>
      <c r="H171" s="2">
        <v>1.5199600000000002</v>
      </c>
      <c r="I171" s="2">
        <v>1.6070180000000003</v>
      </c>
      <c r="J171" s="2"/>
      <c r="K171" s="13" t="s">
        <v>48</v>
      </c>
      <c r="L171" s="13" t="s">
        <v>55</v>
      </c>
      <c r="M171" s="13" t="s">
        <v>50</v>
      </c>
    </row>
    <row r="172" spans="1:13" ht="13.5" x14ac:dyDescent="0.25">
      <c r="A172" s="3">
        <v>42254</v>
      </c>
      <c r="B172" s="2">
        <v>1.3880999999999999</v>
      </c>
      <c r="C172" s="2">
        <v>34.377617031930825</v>
      </c>
      <c r="D172" s="2">
        <v>5.8571569592588357E-2</v>
      </c>
      <c r="E172" s="2">
        <v>4.914201999653825E-2</v>
      </c>
      <c r="F172" s="2">
        <v>1.4039600000000001</v>
      </c>
      <c r="G172" s="2">
        <v>1.4317199999999999</v>
      </c>
      <c r="H172" s="2">
        <v>1.5036000000000003</v>
      </c>
      <c r="I172" s="2">
        <v>1.5980940000000001</v>
      </c>
      <c r="J172" s="2"/>
      <c r="K172" s="13" t="s">
        <v>48</v>
      </c>
      <c r="L172" s="13" t="s">
        <v>51</v>
      </c>
      <c r="M172" s="13" t="s">
        <v>50</v>
      </c>
    </row>
    <row r="173" spans="1:13" ht="13.5" x14ac:dyDescent="0.25">
      <c r="A173" s="3">
        <v>42255</v>
      </c>
      <c r="B173" s="2">
        <v>1.3880999999999999</v>
      </c>
      <c r="C173" s="2">
        <v>34.377617031930825</v>
      </c>
      <c r="D173" s="2">
        <v>6.0014285644967913E-2</v>
      </c>
      <c r="E173" s="2">
        <v>3.766534817175906E-2</v>
      </c>
      <c r="F173" s="2">
        <v>1.4079199999999998</v>
      </c>
      <c r="G173" s="2">
        <v>1.4188299999999998</v>
      </c>
      <c r="H173" s="2">
        <v>1.4892250000000005</v>
      </c>
      <c r="I173" s="2">
        <v>1.5891699999999997</v>
      </c>
      <c r="J173" s="2"/>
      <c r="K173" s="13" t="s">
        <v>48</v>
      </c>
      <c r="L173" s="13" t="s">
        <v>51</v>
      </c>
      <c r="M173" s="13" t="s">
        <v>52</v>
      </c>
    </row>
    <row r="174" spans="1:13" ht="13.5" x14ac:dyDescent="0.25">
      <c r="A174" s="3">
        <v>42256</v>
      </c>
      <c r="B174" s="2">
        <v>1.3782000000000001</v>
      </c>
      <c r="C174" s="2">
        <v>33.458681443851049</v>
      </c>
      <c r="D174" s="2">
        <v>5.6555282145892338E-2</v>
      </c>
      <c r="E174" s="2">
        <v>2.6511803342320946E-2</v>
      </c>
      <c r="F174" s="2">
        <v>1.40594</v>
      </c>
      <c r="G174" s="2">
        <v>1.4089199999999997</v>
      </c>
      <c r="H174" s="2">
        <v>1.4788150000000004</v>
      </c>
      <c r="I174" s="2">
        <v>1.5802460000000003</v>
      </c>
      <c r="J174" s="2"/>
      <c r="K174" s="13" t="s">
        <v>53</v>
      </c>
      <c r="L174" s="13" t="s">
        <v>55</v>
      </c>
      <c r="M174" s="13" t="s">
        <v>47</v>
      </c>
    </row>
    <row r="175" spans="1:13" ht="13.5" x14ac:dyDescent="0.25">
      <c r="A175" s="3">
        <v>42257</v>
      </c>
      <c r="B175" s="2">
        <v>1.3880999999999999</v>
      </c>
      <c r="C175" s="2">
        <v>35.320597030663478</v>
      </c>
      <c r="D175" s="2">
        <v>5.2073666502504112E-2</v>
      </c>
      <c r="E175" s="2">
        <v>1.9080947177164374E-2</v>
      </c>
      <c r="F175" s="2">
        <v>1.3920600000000001</v>
      </c>
      <c r="G175" s="2">
        <v>1.4009899999999997</v>
      </c>
      <c r="H175" s="2">
        <v>1.4679100000000003</v>
      </c>
      <c r="I175" s="2">
        <v>1.57172</v>
      </c>
      <c r="J175" s="2"/>
      <c r="K175" s="13" t="s">
        <v>53</v>
      </c>
      <c r="L175" s="13" t="s">
        <v>49</v>
      </c>
      <c r="M175" s="13" t="s">
        <v>47</v>
      </c>
    </row>
    <row r="176" spans="1:13" ht="13.5" x14ac:dyDescent="0.25">
      <c r="A176" s="3">
        <v>42258</v>
      </c>
      <c r="B176" s="2">
        <v>1.3880999999999999</v>
      </c>
      <c r="C176" s="2">
        <v>35.320597030663478</v>
      </c>
      <c r="D176" s="2">
        <v>4.2780393089564495E-2</v>
      </c>
      <c r="E176" s="2">
        <v>1.5751442869099214E-2</v>
      </c>
      <c r="F176" s="2">
        <v>1.3861199999999998</v>
      </c>
      <c r="G176" s="2">
        <v>1.3970199999999999</v>
      </c>
      <c r="H176" s="2">
        <v>1.4570050000000001</v>
      </c>
      <c r="I176" s="2">
        <v>1.5631939999999998</v>
      </c>
      <c r="J176" s="2"/>
      <c r="K176" s="13" t="s">
        <v>53</v>
      </c>
      <c r="L176" s="13" t="s">
        <v>55</v>
      </c>
      <c r="M176" s="13" t="s">
        <v>47</v>
      </c>
    </row>
    <row r="177" spans="1:13" ht="13.5" x14ac:dyDescent="0.25">
      <c r="A177" s="3">
        <v>42261</v>
      </c>
      <c r="B177" s="2">
        <v>1.3484</v>
      </c>
      <c r="C177" s="2">
        <v>31.253438759754516</v>
      </c>
      <c r="D177" s="2">
        <v>3.534343650575611E-2</v>
      </c>
      <c r="E177" s="2">
        <v>1.4657833528365206E-2</v>
      </c>
      <c r="F177" s="2">
        <v>1.37818</v>
      </c>
      <c r="G177" s="2">
        <v>1.3910699999999998</v>
      </c>
      <c r="H177" s="2">
        <v>1.4451050000000003</v>
      </c>
      <c r="I177" s="2">
        <v>1.5544679999999993</v>
      </c>
      <c r="J177" s="2"/>
      <c r="K177" s="13" t="s">
        <v>53</v>
      </c>
      <c r="L177" s="13" t="s">
        <v>55</v>
      </c>
      <c r="M177" s="13" t="s">
        <v>47</v>
      </c>
    </row>
    <row r="178" spans="1:13" ht="13.5" x14ac:dyDescent="0.25">
      <c r="A178" s="3">
        <v>42262</v>
      </c>
      <c r="B178" s="2">
        <v>1.3385</v>
      </c>
      <c r="C178" s="2">
        <v>30.315955190612016</v>
      </c>
      <c r="D178" s="2">
        <v>2.4433075233476043E-2</v>
      </c>
      <c r="E178" s="2">
        <v>1.474021574848493E-2</v>
      </c>
      <c r="F178" s="2">
        <v>1.3682599999999998</v>
      </c>
      <c r="G178" s="2">
        <v>1.3880899999999998</v>
      </c>
      <c r="H178" s="2">
        <v>1.4337000000000002</v>
      </c>
      <c r="I178" s="2">
        <v>1.5453459999999992</v>
      </c>
      <c r="J178" s="2"/>
      <c r="K178" s="13" t="s">
        <v>53</v>
      </c>
      <c r="L178" s="13" t="s">
        <v>49</v>
      </c>
      <c r="M178" s="13" t="s">
        <v>47</v>
      </c>
    </row>
    <row r="179" spans="1:13" ht="13.5" x14ac:dyDescent="0.25">
      <c r="A179" s="3">
        <v>42263</v>
      </c>
      <c r="B179" s="2">
        <v>1.3286</v>
      </c>
      <c r="C179" s="2">
        <v>29.367286940686981</v>
      </c>
      <c r="D179" s="2">
        <v>1.9725720102960809E-2</v>
      </c>
      <c r="E179" s="2">
        <v>1.7127242236236642E-2</v>
      </c>
      <c r="F179" s="2">
        <v>1.3583399999999999</v>
      </c>
      <c r="G179" s="2">
        <v>1.3821399999999999</v>
      </c>
      <c r="H179" s="2">
        <v>1.4232900000000002</v>
      </c>
      <c r="I179" s="2">
        <v>1.5364219999999995</v>
      </c>
      <c r="J179" s="2"/>
      <c r="K179" s="13" t="s">
        <v>53</v>
      </c>
      <c r="L179" s="13" t="s">
        <v>49</v>
      </c>
      <c r="M179" s="13" t="s">
        <v>47</v>
      </c>
    </row>
    <row r="180" spans="1:13" ht="13.5" x14ac:dyDescent="0.25">
      <c r="A180" s="3">
        <v>42264</v>
      </c>
      <c r="B180" s="2">
        <v>1.3187</v>
      </c>
      <c r="C180" s="2">
        <v>28.409878676711429</v>
      </c>
      <c r="D180" s="2">
        <v>2.7901145911212621E-2</v>
      </c>
      <c r="E180" s="2">
        <v>2.0092954358505125E-2</v>
      </c>
      <c r="F180" s="2">
        <v>1.34446</v>
      </c>
      <c r="G180" s="2">
        <v>1.3682599999999998</v>
      </c>
      <c r="H180" s="2">
        <v>1.4128800000000001</v>
      </c>
      <c r="I180" s="2">
        <v>1.5269039999999996</v>
      </c>
      <c r="J180" s="2"/>
      <c r="K180" s="13" t="s">
        <v>53</v>
      </c>
      <c r="L180" s="13" t="s">
        <v>49</v>
      </c>
      <c r="M180" s="13" t="s">
        <v>47</v>
      </c>
    </row>
    <row r="181" spans="1:13" ht="13.5" x14ac:dyDescent="0.25">
      <c r="A181" s="3">
        <v>42265</v>
      </c>
      <c r="B181" s="2">
        <v>1.3088</v>
      </c>
      <c r="C181" s="2">
        <v>27.446268589527079</v>
      </c>
      <c r="D181" s="2">
        <v>3.019583968222217E-2</v>
      </c>
      <c r="E181" s="2">
        <v>2.3999371247318293E-2</v>
      </c>
      <c r="F181" s="2">
        <v>1.3286</v>
      </c>
      <c r="G181" s="2">
        <v>1.3573599999999999</v>
      </c>
      <c r="H181" s="2">
        <v>1.4014800000000003</v>
      </c>
      <c r="I181" s="2">
        <v>1.5173859999999999</v>
      </c>
      <c r="J181" s="2"/>
      <c r="K181" s="13" t="s">
        <v>53</v>
      </c>
      <c r="L181" s="13" t="s">
        <v>49</v>
      </c>
      <c r="M181" s="13" t="s">
        <v>47</v>
      </c>
    </row>
    <row r="182" spans="1:13" ht="13.5" x14ac:dyDescent="0.25">
      <c r="A182" s="3">
        <v>42268</v>
      </c>
      <c r="B182" s="2">
        <v>1.3088</v>
      </c>
      <c r="C182" s="2">
        <v>27.446268589527094</v>
      </c>
      <c r="D182" s="2">
        <v>2.8322499022104708E-2</v>
      </c>
      <c r="E182" s="2">
        <v>2.7287205460598131E-2</v>
      </c>
      <c r="F182" s="2">
        <v>1.3206799999999999</v>
      </c>
      <c r="G182" s="2">
        <v>1.3494299999999999</v>
      </c>
      <c r="H182" s="2">
        <v>1.3905750000000003</v>
      </c>
      <c r="I182" s="2">
        <v>1.5086619999999999</v>
      </c>
      <c r="J182" s="2"/>
      <c r="K182" s="13" t="s">
        <v>53</v>
      </c>
      <c r="L182" s="13" t="s">
        <v>49</v>
      </c>
      <c r="M182" s="13" t="s">
        <v>47</v>
      </c>
    </row>
    <row r="183" spans="1:13" ht="13.5" x14ac:dyDescent="0.25">
      <c r="A183" s="3">
        <v>42269</v>
      </c>
      <c r="B183" s="2">
        <v>1.3088</v>
      </c>
      <c r="C183" s="2">
        <v>27.446268589527094</v>
      </c>
      <c r="D183" s="2">
        <v>2.7435722162786336E-2</v>
      </c>
      <c r="E183" s="2">
        <v>2.9195626276413107E-2</v>
      </c>
      <c r="F183" s="2">
        <v>1.31474</v>
      </c>
      <c r="G183" s="2">
        <v>1.3414999999999999</v>
      </c>
      <c r="H183" s="2">
        <v>1.3801650000000003</v>
      </c>
      <c r="I183" s="2">
        <v>1.5007300000000001</v>
      </c>
      <c r="J183" s="2"/>
      <c r="K183" s="13" t="s">
        <v>53</v>
      </c>
      <c r="L183" s="13" t="s">
        <v>49</v>
      </c>
      <c r="M183" s="13" t="s">
        <v>47</v>
      </c>
    </row>
    <row r="184" spans="1:13" ht="13.5" x14ac:dyDescent="0.25">
      <c r="A184" s="3">
        <v>42270</v>
      </c>
      <c r="B184" s="2">
        <v>1.2889999999999999</v>
      </c>
      <c r="C184" s="2">
        <v>25.302493017192603</v>
      </c>
      <c r="D184" s="2">
        <v>2.7275589613032336E-2</v>
      </c>
      <c r="E184" s="2">
        <v>3.0059994694865172E-2</v>
      </c>
      <c r="F184" s="2">
        <v>1.3068199999999999</v>
      </c>
      <c r="G184" s="2">
        <v>1.3325799999999999</v>
      </c>
      <c r="H184" s="2">
        <v>1.3707500000000004</v>
      </c>
      <c r="I184" s="2">
        <v>1.492998</v>
      </c>
      <c r="J184" s="2"/>
      <c r="K184" s="13" t="s">
        <v>53</v>
      </c>
      <c r="L184" s="13" t="s">
        <v>49</v>
      </c>
      <c r="M184" s="13" t="s">
        <v>47</v>
      </c>
    </row>
    <row r="185" spans="1:13" ht="13.5" x14ac:dyDescent="0.25">
      <c r="A185" s="3">
        <v>42275</v>
      </c>
      <c r="B185" s="2">
        <v>1.2789999999999999</v>
      </c>
      <c r="C185" s="2">
        <v>24.27137156834003</v>
      </c>
      <c r="D185" s="2">
        <v>3.0119638588432585E-2</v>
      </c>
      <c r="E185" s="2">
        <v>2.9343839175780921E-2</v>
      </c>
      <c r="F185" s="2">
        <v>1.29888</v>
      </c>
      <c r="G185" s="2">
        <v>1.3216699999999999</v>
      </c>
      <c r="H185" s="2">
        <v>1.3613300000000002</v>
      </c>
      <c r="I185" s="2">
        <v>1.4864540000000002</v>
      </c>
      <c r="J185" s="2"/>
      <c r="K185" s="13" t="s">
        <v>53</v>
      </c>
      <c r="L185" s="13" t="s">
        <v>49</v>
      </c>
      <c r="M185" s="13" t="s">
        <v>47</v>
      </c>
    </row>
    <row r="186" spans="1:13" ht="13.5" x14ac:dyDescent="0.25">
      <c r="A186" s="3">
        <v>42276</v>
      </c>
      <c r="B186" s="2">
        <v>1.2889999999999999</v>
      </c>
      <c r="C186" s="2">
        <v>27.455114474812049</v>
      </c>
      <c r="D186" s="2">
        <v>3.2507202445644312E-2</v>
      </c>
      <c r="E186" s="2">
        <v>2.7019555234908971E-2</v>
      </c>
      <c r="F186" s="2">
        <v>1.2949199999999998</v>
      </c>
      <c r="G186" s="2">
        <v>1.31176</v>
      </c>
      <c r="H186" s="2">
        <v>1.3543900000000004</v>
      </c>
      <c r="I186" s="2">
        <v>1.4797120000000004</v>
      </c>
      <c r="J186" s="2"/>
      <c r="K186" s="13" t="s">
        <v>53</v>
      </c>
      <c r="L186" s="13" t="s">
        <v>55</v>
      </c>
      <c r="M186" s="13" t="s">
        <v>47</v>
      </c>
    </row>
    <row r="187" spans="1:13" ht="13.5" x14ac:dyDescent="0.25">
      <c r="A187" s="3">
        <v>42277</v>
      </c>
      <c r="B187" s="2">
        <v>1.2690999999999999</v>
      </c>
      <c r="C187" s="2">
        <v>25.1859115587243</v>
      </c>
      <c r="D187" s="2">
        <v>3.0503074955475551E-2</v>
      </c>
      <c r="E187" s="2">
        <v>2.379396909327022E-2</v>
      </c>
      <c r="F187" s="2">
        <v>1.28698</v>
      </c>
      <c r="G187" s="2">
        <v>1.30383</v>
      </c>
      <c r="H187" s="2">
        <v>1.3474500000000003</v>
      </c>
      <c r="I187" s="2">
        <v>1.4731680000000003</v>
      </c>
      <c r="J187" s="2"/>
      <c r="K187" s="13" t="s">
        <v>53</v>
      </c>
      <c r="L187" s="13" t="s">
        <v>49</v>
      </c>
      <c r="M187" s="13" t="s">
        <v>47</v>
      </c>
    </row>
    <row r="188" spans="1:13" ht="13.5" x14ac:dyDescent="0.25">
      <c r="A188" s="3">
        <v>42278</v>
      </c>
      <c r="B188" s="2">
        <v>1.2394000000000001</v>
      </c>
      <c r="C188" s="2">
        <v>22.232485225507617</v>
      </c>
      <c r="D188" s="2">
        <v>3.0165902990750837E-2</v>
      </c>
      <c r="E188" s="2">
        <v>1.9259292141269112E-2</v>
      </c>
      <c r="F188" s="2">
        <v>1.2730999999999999</v>
      </c>
      <c r="G188" s="2">
        <v>1.29392</v>
      </c>
      <c r="H188" s="2">
        <v>1.3410050000000004</v>
      </c>
      <c r="I188" s="2">
        <v>1.4658320000000002</v>
      </c>
      <c r="J188" s="2"/>
      <c r="K188" s="13" t="s">
        <v>53</v>
      </c>
      <c r="L188" s="13" t="s">
        <v>49</v>
      </c>
      <c r="M188" s="13" t="s">
        <v>47</v>
      </c>
    </row>
    <row r="189" spans="1:13" ht="13.5" x14ac:dyDescent="0.25">
      <c r="A189" s="3">
        <v>42279</v>
      </c>
      <c r="B189" s="2">
        <v>1.2295</v>
      </c>
      <c r="C189" s="2">
        <v>21.334410360237868</v>
      </c>
      <c r="D189" s="2">
        <v>2.9897567086869525E-2</v>
      </c>
      <c r="E189" s="2">
        <v>1.1180998790191339E-2</v>
      </c>
      <c r="F189" s="2">
        <v>1.2611999999999999</v>
      </c>
      <c r="G189" s="2">
        <v>1.2840099999999999</v>
      </c>
      <c r="H189" s="2">
        <v>1.3330750000000005</v>
      </c>
      <c r="I189" s="2">
        <v>1.4581000000000004</v>
      </c>
      <c r="J189" s="2"/>
      <c r="K189" s="13" t="s">
        <v>53</v>
      </c>
      <c r="L189" s="13" t="s">
        <v>49</v>
      </c>
      <c r="M189" s="13" t="s">
        <v>47</v>
      </c>
    </row>
    <row r="190" spans="1:13" ht="13.5" x14ac:dyDescent="0.25">
      <c r="A190" s="3">
        <v>42282</v>
      </c>
      <c r="B190" s="2">
        <v>1.1600999999999999</v>
      </c>
      <c r="C190" s="2">
        <v>16.348790890355488</v>
      </c>
      <c r="D190" s="2">
        <v>3.4093627936115034E-2</v>
      </c>
      <c r="E190" s="2">
        <v>5.1199373207885118E-4</v>
      </c>
      <c r="F190" s="2">
        <v>1.2374199999999997</v>
      </c>
      <c r="G190" s="2">
        <v>1.2681499999999999</v>
      </c>
      <c r="H190" s="2">
        <v>1.3182050000000003</v>
      </c>
      <c r="I190" s="2">
        <v>1.44878</v>
      </c>
      <c r="J190" s="2"/>
      <c r="K190" s="13" t="s">
        <v>53</v>
      </c>
      <c r="L190" s="13" t="s">
        <v>49</v>
      </c>
      <c r="M190" s="13" t="s">
        <v>47</v>
      </c>
    </row>
    <row r="191" spans="1:13" ht="13.5" x14ac:dyDescent="0.25">
      <c r="A191" s="3">
        <v>42283</v>
      </c>
      <c r="B191" s="2">
        <v>1.1204000000000001</v>
      </c>
      <c r="C191" s="2">
        <v>14.291349621232072</v>
      </c>
      <c r="D191" s="2">
        <v>4.0217679850069965E-2</v>
      </c>
      <c r="E191" s="2">
        <v>-8.4641807774980919E-3</v>
      </c>
      <c r="F191" s="2">
        <v>1.2037</v>
      </c>
      <c r="G191" s="2">
        <v>1.2493099999999999</v>
      </c>
      <c r="H191" s="2">
        <v>1.3033350000000001</v>
      </c>
      <c r="I191" s="2">
        <v>1.4388660000000002</v>
      </c>
      <c r="J191" s="2"/>
      <c r="K191" s="13" t="s">
        <v>53</v>
      </c>
      <c r="L191" s="13" t="s">
        <v>49</v>
      </c>
      <c r="M191" s="13" t="s">
        <v>47</v>
      </c>
    </row>
    <row r="192" spans="1:13" ht="13.5" x14ac:dyDescent="0.25">
      <c r="A192" s="3">
        <v>42284</v>
      </c>
      <c r="B192" s="2">
        <v>1.1006</v>
      </c>
      <c r="C192" s="2">
        <v>13.386515986950968</v>
      </c>
      <c r="D192" s="2">
        <v>4.8171080297184643E-2</v>
      </c>
      <c r="E192" s="2">
        <v>-1.2094156779166129E-2</v>
      </c>
      <c r="F192" s="2">
        <v>1.17</v>
      </c>
      <c r="G192" s="2">
        <v>1.2284900000000001</v>
      </c>
      <c r="H192" s="2">
        <v>1.2889600000000001</v>
      </c>
      <c r="I192" s="2">
        <v>1.4289520000000002</v>
      </c>
      <c r="J192" s="2"/>
      <c r="K192" s="13" t="s">
        <v>53</v>
      </c>
      <c r="L192" s="13" t="s">
        <v>49</v>
      </c>
      <c r="M192" s="13" t="s">
        <v>47</v>
      </c>
    </row>
    <row r="193" spans="1:13" ht="13.5" x14ac:dyDescent="0.25">
      <c r="A193" s="3">
        <v>42285</v>
      </c>
      <c r="B193" s="2">
        <v>1.1600999999999999</v>
      </c>
      <c r="C193" s="2">
        <v>28.115342831675733</v>
      </c>
      <c r="D193" s="2">
        <v>5.181866092900167E-2</v>
      </c>
      <c r="E193" s="2">
        <v>-1.0617493021307156E-2</v>
      </c>
      <c r="F193" s="2">
        <v>1.1541399999999999</v>
      </c>
      <c r="G193" s="2">
        <v>1.2136199999999999</v>
      </c>
      <c r="H193" s="2">
        <v>1.27756</v>
      </c>
      <c r="I193" s="2">
        <v>1.4200300000000001</v>
      </c>
      <c r="J193" s="2"/>
      <c r="K193" s="13" t="s">
        <v>53</v>
      </c>
      <c r="L193" s="13" t="s">
        <v>49</v>
      </c>
      <c r="M193" s="13" t="s">
        <v>47</v>
      </c>
    </row>
    <row r="194" spans="1:13" ht="13.5" x14ac:dyDescent="0.25">
      <c r="A194" s="3">
        <v>42286</v>
      </c>
      <c r="B194" s="2">
        <v>1.2295</v>
      </c>
      <c r="C194" s="2">
        <v>40.767627735952551</v>
      </c>
      <c r="D194" s="2">
        <v>4.7593618279524907E-2</v>
      </c>
      <c r="E194" s="2">
        <v>-7.417227758125167E-3</v>
      </c>
      <c r="F194" s="2">
        <v>1.1541399999999999</v>
      </c>
      <c r="G194" s="2">
        <v>1.2076699999999998</v>
      </c>
      <c r="H194" s="2">
        <v>1.2701250000000002</v>
      </c>
      <c r="I194" s="2">
        <v>1.4132880000000001</v>
      </c>
      <c r="J194" s="2"/>
      <c r="K194" s="13" t="s">
        <v>53</v>
      </c>
      <c r="L194" s="13" t="s">
        <v>49</v>
      </c>
      <c r="M194" s="13" t="s">
        <v>55</v>
      </c>
    </row>
    <row r="195" spans="1:13" ht="13.5" x14ac:dyDescent="0.25">
      <c r="A195" s="3">
        <v>42289</v>
      </c>
      <c r="B195" s="2">
        <v>1.2988999999999999</v>
      </c>
      <c r="C195" s="2">
        <v>50.205951634885096</v>
      </c>
      <c r="D195" s="2">
        <v>3.7739882662077173E-2</v>
      </c>
      <c r="E195" s="2">
        <v>-2.5537111201995272E-3</v>
      </c>
      <c r="F195" s="2">
        <v>1.1819</v>
      </c>
      <c r="G195" s="2">
        <v>1.20966</v>
      </c>
      <c r="H195" s="2">
        <v>1.265665</v>
      </c>
      <c r="I195" s="2">
        <v>1.4089260000000001</v>
      </c>
      <c r="J195" s="2"/>
      <c r="K195" s="13" t="s">
        <v>48</v>
      </c>
      <c r="L195" s="13" t="s">
        <v>51</v>
      </c>
      <c r="M195" s="13" t="s">
        <v>52</v>
      </c>
    </row>
    <row r="196" spans="1:13" ht="13.5" x14ac:dyDescent="0.25">
      <c r="A196" s="3">
        <v>42290</v>
      </c>
      <c r="B196" s="2">
        <v>1.3683000000000001</v>
      </c>
      <c r="C196" s="2">
        <v>57.499150342140872</v>
      </c>
      <c r="D196" s="2">
        <v>2.5760575467072888E-2</v>
      </c>
      <c r="E196" s="2">
        <v>4.4718270710079749E-3</v>
      </c>
      <c r="F196" s="2">
        <v>1.2314799999999999</v>
      </c>
      <c r="G196" s="2">
        <v>1.21759</v>
      </c>
      <c r="H196" s="2">
        <v>1.264675</v>
      </c>
      <c r="I196" s="2">
        <v>1.4065460000000005</v>
      </c>
      <c r="J196" s="2"/>
      <c r="K196" s="13" t="s">
        <v>48</v>
      </c>
      <c r="L196" s="13" t="s">
        <v>51</v>
      </c>
      <c r="M196" s="13" t="s">
        <v>52</v>
      </c>
    </row>
    <row r="197" spans="1:13" ht="13.5" x14ac:dyDescent="0.25">
      <c r="A197" s="3">
        <v>42293</v>
      </c>
      <c r="B197" s="2">
        <v>1.3683000000000001</v>
      </c>
      <c r="C197" s="2">
        <v>57.499150342140872</v>
      </c>
      <c r="D197" s="2">
        <v>1.211626840013702E-2</v>
      </c>
      <c r="E197" s="2">
        <v>1.089063414354593E-2</v>
      </c>
      <c r="F197" s="2">
        <v>1.2850199999999998</v>
      </c>
      <c r="G197" s="2">
        <v>1.2275099999999999</v>
      </c>
      <c r="H197" s="2">
        <v>1.2656700000000001</v>
      </c>
      <c r="I197" s="2">
        <v>1.4037700000000006</v>
      </c>
      <c r="J197" s="2"/>
      <c r="K197" s="13" t="s">
        <v>48</v>
      </c>
      <c r="L197" s="13" t="s">
        <v>51</v>
      </c>
      <c r="M197" s="13" t="s">
        <v>52</v>
      </c>
    </row>
    <row r="198" spans="1:13" ht="13.5" x14ac:dyDescent="0.25">
      <c r="A198" s="3">
        <v>42296</v>
      </c>
      <c r="B198" s="2">
        <v>1.2988999999999999</v>
      </c>
      <c r="C198" s="2">
        <v>49.150144330827743</v>
      </c>
      <c r="D198" s="2">
        <v>7.2923273914615727E-4</v>
      </c>
      <c r="E198" s="2">
        <v>1.469217795808719E-2</v>
      </c>
      <c r="F198" s="2">
        <v>1.3127800000000001</v>
      </c>
      <c r="G198" s="2">
        <v>1.2334599999999998</v>
      </c>
      <c r="H198" s="2">
        <v>1.26369</v>
      </c>
      <c r="I198" s="2">
        <v>1.3994080000000004</v>
      </c>
      <c r="J198" s="2"/>
      <c r="K198" s="13" t="s">
        <v>48</v>
      </c>
      <c r="L198" s="13" t="s">
        <v>51</v>
      </c>
      <c r="M198" s="13" t="s">
        <v>52</v>
      </c>
    </row>
    <row r="199" spans="1:13" ht="13.5" x14ac:dyDescent="0.25">
      <c r="A199" s="3">
        <v>42297</v>
      </c>
      <c r="B199" s="2">
        <v>1.3683000000000001</v>
      </c>
      <c r="C199" s="2">
        <v>56.026373101585079</v>
      </c>
      <c r="D199" s="2">
        <v>-1.5542424633301577E-2</v>
      </c>
      <c r="E199" s="2">
        <v>1.6046599079428157E-2</v>
      </c>
      <c r="F199" s="2">
        <v>1.3405400000000001</v>
      </c>
      <c r="G199" s="2">
        <v>1.2473399999999999</v>
      </c>
      <c r="H199" s="2">
        <v>1.2656750000000003</v>
      </c>
      <c r="I199" s="2">
        <v>1.3964340000000006</v>
      </c>
      <c r="J199" s="2"/>
      <c r="K199" s="13" t="s">
        <v>48</v>
      </c>
      <c r="L199" s="13" t="s">
        <v>51</v>
      </c>
      <c r="M199" s="13" t="s">
        <v>52</v>
      </c>
    </row>
    <row r="200" spans="1:13" ht="13.5" x14ac:dyDescent="0.25">
      <c r="A200" s="3">
        <v>42298</v>
      </c>
      <c r="B200" s="2">
        <v>1.3584000000000001</v>
      </c>
      <c r="C200" s="2">
        <v>54.886165605810319</v>
      </c>
      <c r="D200" s="2">
        <v>-3.9639108618743091E-2</v>
      </c>
      <c r="E200" s="2">
        <v>1.7000890228118751E-2</v>
      </c>
      <c r="F200" s="2">
        <v>1.3524400000000001</v>
      </c>
      <c r="G200" s="2">
        <v>1.2671699999999997</v>
      </c>
      <c r="H200" s="2">
        <v>1.26766</v>
      </c>
      <c r="I200" s="2">
        <v>1.3928660000000008</v>
      </c>
      <c r="J200" s="2"/>
      <c r="K200" s="13" t="s">
        <v>48</v>
      </c>
      <c r="L200" s="13" t="s">
        <v>51</v>
      </c>
      <c r="M200" s="13" t="s">
        <v>52</v>
      </c>
    </row>
    <row r="201" spans="1:13" ht="13.5" x14ac:dyDescent="0.25">
      <c r="A201" s="3">
        <v>42299</v>
      </c>
      <c r="B201" s="2">
        <v>1.3187</v>
      </c>
      <c r="C201" s="2">
        <v>50.452020119098883</v>
      </c>
      <c r="D201" s="2">
        <v>-6.3493329876638693E-2</v>
      </c>
      <c r="E201" s="2">
        <v>1.5922052421534494E-2</v>
      </c>
      <c r="F201" s="2">
        <v>1.3425199999999999</v>
      </c>
      <c r="G201" s="2">
        <v>1.2869999999999997</v>
      </c>
      <c r="H201" s="2">
        <v>1.2681550000000001</v>
      </c>
      <c r="I201" s="2">
        <v>1.3867180000000006</v>
      </c>
      <c r="J201" s="2">
        <v>1.7823729999999995</v>
      </c>
      <c r="K201" s="13" t="s">
        <v>53</v>
      </c>
      <c r="L201" s="13" t="s">
        <v>55</v>
      </c>
      <c r="M201" s="13" t="s">
        <v>47</v>
      </c>
    </row>
    <row r="202" spans="1:13" ht="13.5" x14ac:dyDescent="0.25">
      <c r="A202" s="3">
        <v>42300</v>
      </c>
      <c r="B202" s="2">
        <v>1.3385</v>
      </c>
      <c r="C202" s="2">
        <v>52.512578857384838</v>
      </c>
      <c r="D202" s="2">
        <v>-8.8231613427677935E-2</v>
      </c>
      <c r="E202" s="2">
        <v>1.3044538271769168E-2</v>
      </c>
      <c r="F202" s="2">
        <v>1.33656</v>
      </c>
      <c r="G202" s="2">
        <v>1.3107899999999997</v>
      </c>
      <c r="H202" s="2">
        <v>1.2696400000000001</v>
      </c>
      <c r="I202" s="2">
        <v>1.3791820000000008</v>
      </c>
      <c r="J202" s="2">
        <v>1.7772664999999999</v>
      </c>
      <c r="K202" s="13" t="s">
        <v>48</v>
      </c>
      <c r="L202" s="13" t="s">
        <v>55</v>
      </c>
      <c r="M202" s="13" t="s">
        <v>50</v>
      </c>
    </row>
    <row r="203" spans="1:13" ht="13.5" x14ac:dyDescent="0.25">
      <c r="A203" s="3">
        <v>42303</v>
      </c>
      <c r="B203" s="2">
        <v>1.4177999999999999</v>
      </c>
      <c r="C203" s="2">
        <v>59.73495236128344</v>
      </c>
      <c r="D203" s="2">
        <v>-0.10603931007390321</v>
      </c>
      <c r="E203" s="2">
        <v>9.0928413135663456E-3</v>
      </c>
      <c r="F203" s="2">
        <v>1.3603399999999999</v>
      </c>
      <c r="G203" s="2">
        <v>1.33656</v>
      </c>
      <c r="H203" s="2">
        <v>1.2750900000000001</v>
      </c>
      <c r="I203" s="2">
        <v>1.3740260000000004</v>
      </c>
      <c r="J203" s="2">
        <v>1.7730029999999997</v>
      </c>
      <c r="K203" s="13" t="s">
        <v>48</v>
      </c>
      <c r="L203" s="13" t="s">
        <v>51</v>
      </c>
      <c r="M203" s="13" t="s">
        <v>52</v>
      </c>
    </row>
    <row r="204" spans="1:13" ht="13.5" x14ac:dyDescent="0.25">
      <c r="A204" s="3">
        <v>42304</v>
      </c>
      <c r="B204" s="2">
        <v>1.4972000000000001</v>
      </c>
      <c r="C204" s="2">
        <v>65.407916944768004</v>
      </c>
      <c r="D204" s="2">
        <v>-0.11692409451098684</v>
      </c>
      <c r="E204" s="2">
        <v>4.7345253614143341E-3</v>
      </c>
      <c r="F204" s="2">
        <v>1.38612</v>
      </c>
      <c r="G204" s="2">
        <v>1.3633299999999999</v>
      </c>
      <c r="H204" s="2">
        <v>1.2854999999999999</v>
      </c>
      <c r="I204" s="2">
        <v>1.3722420000000002</v>
      </c>
      <c r="J204" s="2">
        <v>1.7693840000000001</v>
      </c>
      <c r="K204" s="13" t="s">
        <v>48</v>
      </c>
      <c r="L204" s="13" t="s">
        <v>51</v>
      </c>
      <c r="M204" s="13" t="s">
        <v>52</v>
      </c>
    </row>
    <row r="205" spans="1:13" ht="13.5" x14ac:dyDescent="0.25">
      <c r="A205" s="3">
        <v>42305</v>
      </c>
      <c r="B205" s="2">
        <v>1.5864</v>
      </c>
      <c r="C205" s="2">
        <v>70.445621770973062</v>
      </c>
      <c r="D205" s="2">
        <v>-0.12310078779347711</v>
      </c>
      <c r="E205" s="2">
        <v>1.3318481971871699E-3</v>
      </c>
      <c r="F205" s="2">
        <v>1.4317200000000001</v>
      </c>
      <c r="G205" s="2">
        <v>1.3920799999999998</v>
      </c>
      <c r="H205" s="2">
        <v>1.30087</v>
      </c>
      <c r="I205" s="2">
        <v>1.3718460000000001</v>
      </c>
      <c r="J205" s="2">
        <v>1.7665085000000003</v>
      </c>
      <c r="K205" s="13" t="s">
        <v>48</v>
      </c>
      <c r="L205" s="13" t="s">
        <v>51</v>
      </c>
      <c r="M205" s="13" t="s">
        <v>52</v>
      </c>
    </row>
    <row r="206" spans="1:13" ht="13.5" x14ac:dyDescent="0.25">
      <c r="A206" s="3">
        <v>42306</v>
      </c>
      <c r="B206" s="2">
        <v>1.5765</v>
      </c>
      <c r="C206" s="2">
        <v>69.240390109736992</v>
      </c>
      <c r="D206" s="2">
        <v>-0.1184033162878102</v>
      </c>
      <c r="E206" s="2">
        <v>-1.0483095522037715E-3</v>
      </c>
      <c r="F206" s="2">
        <v>1.4832800000000002</v>
      </c>
      <c r="G206" s="2">
        <v>1.4128999999999998</v>
      </c>
      <c r="H206" s="2">
        <v>1.3152449999999998</v>
      </c>
      <c r="I206" s="2">
        <v>1.3712520000000001</v>
      </c>
      <c r="J206" s="2">
        <v>1.7637820000000002</v>
      </c>
      <c r="K206" s="13" t="s">
        <v>48</v>
      </c>
      <c r="L206" s="13" t="s">
        <v>51</v>
      </c>
      <c r="M206" s="13" t="s">
        <v>52</v>
      </c>
    </row>
    <row r="207" spans="1:13" ht="13.5" x14ac:dyDescent="0.25">
      <c r="A207" s="3">
        <v>42307</v>
      </c>
      <c r="B207" s="2">
        <v>1.5071000000000001</v>
      </c>
      <c r="C207" s="2">
        <v>61.320305931955694</v>
      </c>
      <c r="D207" s="2">
        <v>-0.11060554440972004</v>
      </c>
      <c r="E207" s="2">
        <v>6.7116770221820879E-6</v>
      </c>
      <c r="F207" s="2">
        <v>1.5170000000000001</v>
      </c>
      <c r="G207" s="2">
        <v>1.4267799999999997</v>
      </c>
      <c r="H207" s="2">
        <v>1.327145</v>
      </c>
      <c r="I207" s="2">
        <v>1.3696660000000001</v>
      </c>
      <c r="J207" s="2">
        <v>1.7608075000000003</v>
      </c>
      <c r="K207" s="13" t="s">
        <v>48</v>
      </c>
      <c r="L207" s="13" t="s">
        <v>51</v>
      </c>
      <c r="M207" s="13" t="s">
        <v>52</v>
      </c>
    </row>
    <row r="208" spans="1:13" ht="13.5" x14ac:dyDescent="0.25">
      <c r="A208" s="3">
        <v>42310</v>
      </c>
      <c r="B208" s="2">
        <v>1.5268999999999999</v>
      </c>
      <c r="C208" s="2">
        <v>62.633541489013332</v>
      </c>
      <c r="D208" s="2">
        <v>-0.11696107305896875</v>
      </c>
      <c r="E208" s="2">
        <v>1.0713101579186157E-3</v>
      </c>
      <c r="F208" s="2">
        <v>1.5388200000000001</v>
      </c>
      <c r="G208" s="2">
        <v>1.4495799999999996</v>
      </c>
      <c r="H208" s="2">
        <v>1.34152</v>
      </c>
      <c r="I208" s="2">
        <v>1.3688720000000001</v>
      </c>
      <c r="J208" s="2">
        <v>1.7575355000000001</v>
      </c>
      <c r="K208" s="13" t="s">
        <v>48</v>
      </c>
      <c r="L208" s="13" t="s">
        <v>51</v>
      </c>
      <c r="M208" s="13" t="s">
        <v>52</v>
      </c>
    </row>
    <row r="209" spans="1:13" ht="13.5" x14ac:dyDescent="0.25">
      <c r="A209" s="3">
        <v>42311</v>
      </c>
      <c r="B209" s="2">
        <v>1.5467</v>
      </c>
      <c r="C209" s="2">
        <v>63.95158708720669</v>
      </c>
      <c r="D209" s="2">
        <v>-0.11399562031340627</v>
      </c>
      <c r="E209" s="2">
        <v>-7.7022030151717869E-5</v>
      </c>
      <c r="F209" s="2">
        <v>1.5487199999999999</v>
      </c>
      <c r="G209" s="2">
        <v>1.4674199999999997</v>
      </c>
      <c r="H209" s="2">
        <v>1.35738</v>
      </c>
      <c r="I209" s="2">
        <v>1.3690700000000005</v>
      </c>
      <c r="J209" s="2">
        <v>1.7541145000000002</v>
      </c>
      <c r="K209" s="13" t="s">
        <v>48</v>
      </c>
      <c r="L209" s="13" t="s">
        <v>51</v>
      </c>
      <c r="M209" s="13" t="s">
        <v>52</v>
      </c>
    </row>
    <row r="210" spans="1:13" ht="13.5" x14ac:dyDescent="0.25">
      <c r="A210" s="3">
        <v>42312</v>
      </c>
      <c r="B210" s="2">
        <v>1.5071000000000001</v>
      </c>
      <c r="C210" s="2">
        <v>59.436014233152505</v>
      </c>
      <c r="D210" s="2">
        <v>-0.11099595653482131</v>
      </c>
      <c r="E210" s="2">
        <v>-4.0995816179031754E-3</v>
      </c>
      <c r="F210" s="2">
        <v>1.5328599999999999</v>
      </c>
      <c r="G210" s="2">
        <v>1.4822899999999999</v>
      </c>
      <c r="H210" s="2">
        <v>1.37473</v>
      </c>
      <c r="I210" s="2">
        <v>1.3686740000000004</v>
      </c>
      <c r="J210" s="2">
        <v>1.7507930000000003</v>
      </c>
      <c r="K210" s="13" t="s">
        <v>53</v>
      </c>
      <c r="L210" s="13" t="s">
        <v>49</v>
      </c>
      <c r="M210" s="13" t="s">
        <v>47</v>
      </c>
    </row>
    <row r="211" spans="1:13" ht="13.5" x14ac:dyDescent="0.25">
      <c r="A211" s="3">
        <v>42313</v>
      </c>
      <c r="B211" s="2">
        <v>1.5071000000000001</v>
      </c>
      <c r="C211" s="2">
        <v>59.436014233152498</v>
      </c>
      <c r="D211" s="2">
        <v>-0.11518316062242739</v>
      </c>
      <c r="E211" s="2">
        <v>-1.0674264471241233E-2</v>
      </c>
      <c r="F211" s="2">
        <v>1.5189800000000002</v>
      </c>
      <c r="G211" s="2">
        <v>1.5011299999999999</v>
      </c>
      <c r="H211" s="2">
        <v>1.3940650000000001</v>
      </c>
      <c r="I211" s="2">
        <v>1.3680800000000002</v>
      </c>
      <c r="J211" s="2">
        <v>1.7470750000000002</v>
      </c>
      <c r="K211" s="13" t="s">
        <v>48</v>
      </c>
      <c r="L211" s="13" t="s">
        <v>51</v>
      </c>
      <c r="M211" s="13" t="s">
        <v>50</v>
      </c>
    </row>
    <row r="212" spans="1:13" ht="13.5" x14ac:dyDescent="0.25">
      <c r="A212" s="3">
        <v>42314</v>
      </c>
      <c r="B212" s="2">
        <v>1.4674</v>
      </c>
      <c r="C212" s="2">
        <v>54.926707471529276</v>
      </c>
      <c r="D212" s="2">
        <v>-0.11331121897456997</v>
      </c>
      <c r="E212" s="2">
        <v>-2.1913202430991402E-2</v>
      </c>
      <c r="F212" s="2">
        <v>1.5110400000000002</v>
      </c>
      <c r="G212" s="2">
        <v>1.5140199999999999</v>
      </c>
      <c r="H212" s="2">
        <v>1.4124050000000001</v>
      </c>
      <c r="I212" s="2">
        <v>1.3668900000000002</v>
      </c>
      <c r="J212" s="2">
        <v>1.7431585000000001</v>
      </c>
      <c r="K212" s="13" t="s">
        <v>48</v>
      </c>
      <c r="L212" s="13" t="s">
        <v>51</v>
      </c>
      <c r="M212" s="13" t="s">
        <v>50</v>
      </c>
    </row>
    <row r="213" spans="1:13" ht="13.5" x14ac:dyDescent="0.25">
      <c r="A213" s="3">
        <v>42317</v>
      </c>
      <c r="B213" s="2">
        <v>1.3880999999999999</v>
      </c>
      <c r="C213" s="2">
        <v>47.220235315312202</v>
      </c>
      <c r="D213" s="2">
        <v>-9.3948173877535623E-2</v>
      </c>
      <c r="E213" s="2">
        <v>-3.7876268889335513E-2</v>
      </c>
      <c r="F213" s="2">
        <v>1.4832799999999999</v>
      </c>
      <c r="G213" s="2">
        <v>1.5110499999999998</v>
      </c>
      <c r="H213" s="2">
        <v>1.4238050000000002</v>
      </c>
      <c r="I213" s="2">
        <v>1.3643120000000004</v>
      </c>
      <c r="J213" s="2">
        <v>1.7390935000000005</v>
      </c>
      <c r="K213" s="13" t="s">
        <v>53</v>
      </c>
      <c r="L213" s="13" t="s">
        <v>49</v>
      </c>
      <c r="M213" s="13" t="s">
        <v>47</v>
      </c>
    </row>
    <row r="214" spans="1:13" ht="13.5" x14ac:dyDescent="0.25">
      <c r="A214" s="3">
        <v>42318</v>
      </c>
      <c r="B214" s="2">
        <v>1.3088</v>
      </c>
      <c r="C214" s="2">
        <v>41.021931798924342</v>
      </c>
      <c r="D214" s="2">
        <v>-5.9279142261596585E-2</v>
      </c>
      <c r="E214" s="2">
        <v>-5.9440152532140168E-2</v>
      </c>
      <c r="F214" s="2">
        <v>1.4357</v>
      </c>
      <c r="G214" s="2">
        <v>1.4922099999999996</v>
      </c>
      <c r="H214" s="2">
        <v>1.4277700000000004</v>
      </c>
      <c r="I214" s="2">
        <v>1.3609420000000003</v>
      </c>
      <c r="J214" s="2">
        <v>1.7348300000000003</v>
      </c>
      <c r="K214" s="13" t="s">
        <v>53</v>
      </c>
      <c r="L214" s="13" t="s">
        <v>49</v>
      </c>
      <c r="M214" s="13" t="s">
        <v>47</v>
      </c>
    </row>
    <row r="215" spans="1:13" ht="13.5" x14ac:dyDescent="0.25">
      <c r="A215" s="3">
        <v>42319</v>
      </c>
      <c r="B215" s="2">
        <v>1.3088</v>
      </c>
      <c r="C215" s="2">
        <v>41.021931798924349</v>
      </c>
      <c r="D215" s="2">
        <v>-1.5571164303107787E-2</v>
      </c>
      <c r="E215" s="2">
        <v>-8.4545609392973273E-2</v>
      </c>
      <c r="F215" s="2">
        <v>1.3960399999999997</v>
      </c>
      <c r="G215" s="2">
        <v>1.4644499999999998</v>
      </c>
      <c r="H215" s="2">
        <v>1.4282650000000003</v>
      </c>
      <c r="I215" s="2">
        <v>1.3577700000000004</v>
      </c>
      <c r="J215" s="2">
        <v>1.7306160000000004</v>
      </c>
      <c r="K215" s="13" t="s">
        <v>53</v>
      </c>
      <c r="L215" s="13" t="s">
        <v>49</v>
      </c>
      <c r="M215" s="13" t="s">
        <v>47</v>
      </c>
    </row>
    <row r="216" spans="1:13" ht="13.5" x14ac:dyDescent="0.25">
      <c r="A216" s="3">
        <v>42320</v>
      </c>
      <c r="B216" s="2">
        <v>1.3880999999999999</v>
      </c>
      <c r="C216" s="2">
        <v>48.814194735371828</v>
      </c>
      <c r="D216" s="2">
        <v>1.4616808904290846E-2</v>
      </c>
      <c r="E216" s="2">
        <v>-0.11290408395811571</v>
      </c>
      <c r="F216" s="2">
        <v>1.3722399999999999</v>
      </c>
      <c r="G216" s="2">
        <v>1.4456099999999998</v>
      </c>
      <c r="H216" s="2">
        <v>1.4292550000000004</v>
      </c>
      <c r="I216" s="2">
        <v>1.3569760000000004</v>
      </c>
      <c r="J216" s="2">
        <v>1.7267490000000003</v>
      </c>
      <c r="K216" s="13" t="s">
        <v>53</v>
      </c>
      <c r="L216" s="13" t="s">
        <v>49</v>
      </c>
      <c r="M216" s="13" t="s">
        <v>47</v>
      </c>
    </row>
    <row r="217" spans="1:13" ht="13.5" x14ac:dyDescent="0.25">
      <c r="A217" s="3">
        <v>42321</v>
      </c>
      <c r="B217" s="2">
        <v>1.4674</v>
      </c>
      <c r="C217" s="2">
        <v>55.189969650842741</v>
      </c>
      <c r="D217" s="2">
        <v>2.3697792939668227E-2</v>
      </c>
      <c r="E217" s="2">
        <v>-0.14420291378189901</v>
      </c>
      <c r="F217" s="2">
        <v>1.3722400000000001</v>
      </c>
      <c r="G217" s="2">
        <v>1.44164</v>
      </c>
      <c r="H217" s="2">
        <v>1.4342100000000004</v>
      </c>
      <c r="I217" s="2">
        <v>1.3581660000000002</v>
      </c>
      <c r="J217" s="2">
        <v>1.7233780000000005</v>
      </c>
      <c r="K217" s="13" t="s">
        <v>48</v>
      </c>
      <c r="L217" s="13" t="s">
        <v>51</v>
      </c>
      <c r="M217" s="13" t="s">
        <v>55</v>
      </c>
    </row>
    <row r="218" spans="1:13" ht="13.5" x14ac:dyDescent="0.25">
      <c r="A218" s="3">
        <v>42324</v>
      </c>
      <c r="B218" s="2">
        <v>1.4972000000000001</v>
      </c>
      <c r="C218" s="2">
        <v>57.340412233045548</v>
      </c>
      <c r="D218" s="2">
        <v>3.1833631794283779E-2</v>
      </c>
      <c r="E218" s="2">
        <v>-0.17389529732966474</v>
      </c>
      <c r="F218" s="2">
        <v>1.3940600000000001</v>
      </c>
      <c r="G218" s="2">
        <v>1.4386699999999997</v>
      </c>
      <c r="H218" s="2">
        <v>1.4441250000000003</v>
      </c>
      <c r="I218" s="2">
        <v>1.3607440000000002</v>
      </c>
      <c r="J218" s="2">
        <v>1.7203045000000003</v>
      </c>
      <c r="K218" s="13" t="s">
        <v>48</v>
      </c>
      <c r="L218" s="13" t="s">
        <v>51</v>
      </c>
      <c r="M218" s="13" t="s">
        <v>52</v>
      </c>
    </row>
    <row r="219" spans="1:13" ht="13.5" x14ac:dyDescent="0.25">
      <c r="A219" s="3">
        <v>42325</v>
      </c>
      <c r="B219" s="2">
        <v>1.4377</v>
      </c>
      <c r="C219" s="2">
        <v>51.976910114922163</v>
      </c>
      <c r="D219" s="2">
        <v>4.5637110876455056E-2</v>
      </c>
      <c r="E219" s="2">
        <v>-0.19860433536214142</v>
      </c>
      <c r="F219" s="2">
        <v>1.41984</v>
      </c>
      <c r="G219" s="2">
        <v>1.4277699999999998</v>
      </c>
      <c r="H219" s="2">
        <v>1.4475950000000002</v>
      </c>
      <c r="I219" s="2">
        <v>1.3617360000000005</v>
      </c>
      <c r="J219" s="2">
        <v>1.7171320000000003</v>
      </c>
      <c r="K219" s="13" t="s">
        <v>48</v>
      </c>
      <c r="L219" s="13" t="s">
        <v>51</v>
      </c>
      <c r="M219" s="13" t="s">
        <v>52</v>
      </c>
    </row>
    <row r="220" spans="1:13" ht="13.5" x14ac:dyDescent="0.25">
      <c r="A220" s="3">
        <v>42326</v>
      </c>
      <c r="B220" s="2">
        <v>1.3979999999999999</v>
      </c>
      <c r="C220" s="2">
        <v>48.703460292513263</v>
      </c>
      <c r="D220" s="2">
        <v>5.4022319720020029E-2</v>
      </c>
      <c r="E220" s="2">
        <v>-0.21737016604005721</v>
      </c>
      <c r="F220" s="2">
        <v>1.4376799999999998</v>
      </c>
      <c r="G220" s="2">
        <v>1.4168599999999998</v>
      </c>
      <c r="H220" s="2">
        <v>1.4495750000000003</v>
      </c>
      <c r="I220" s="2">
        <v>1.3605460000000003</v>
      </c>
      <c r="J220" s="2">
        <v>1.7137110000000004</v>
      </c>
      <c r="K220" s="13" t="s">
        <v>48</v>
      </c>
      <c r="L220" s="13" t="s">
        <v>51</v>
      </c>
      <c r="M220" s="13" t="s">
        <v>52</v>
      </c>
    </row>
    <row r="221" spans="1:13" ht="13.5" x14ac:dyDescent="0.25">
      <c r="A221" s="3">
        <v>42327</v>
      </c>
      <c r="B221" s="2">
        <v>1.3683000000000001</v>
      </c>
      <c r="C221" s="2">
        <v>46.351604813541805</v>
      </c>
      <c r="D221" s="2">
        <v>6.3419593660476892E-2</v>
      </c>
      <c r="E221" s="2">
        <v>-0.22809538977977037</v>
      </c>
      <c r="F221" s="2">
        <v>1.4337199999999999</v>
      </c>
      <c r="G221" s="2">
        <v>1.4029799999999999</v>
      </c>
      <c r="H221" s="2">
        <v>1.4520550000000003</v>
      </c>
      <c r="I221" s="2">
        <v>1.3595560000000004</v>
      </c>
      <c r="J221" s="2">
        <v>1.7099930000000003</v>
      </c>
      <c r="K221" s="13" t="s">
        <v>48</v>
      </c>
      <c r="L221" s="13" t="s">
        <v>51</v>
      </c>
      <c r="M221" s="13" t="s">
        <v>50</v>
      </c>
    </row>
    <row r="222" spans="1:13" ht="13.5" x14ac:dyDescent="0.25">
      <c r="A222" s="3">
        <v>42328</v>
      </c>
      <c r="B222" s="2">
        <v>1.3385</v>
      </c>
      <c r="C222" s="2">
        <v>44.052967362472728</v>
      </c>
      <c r="D222" s="2">
        <v>6.7740881292909005E-2</v>
      </c>
      <c r="E222" s="2">
        <v>-0.2295573828783464</v>
      </c>
      <c r="F222" s="2">
        <v>1.40794</v>
      </c>
      <c r="G222" s="2">
        <v>1.3900899999999998</v>
      </c>
      <c r="H222" s="2">
        <v>1.4520550000000001</v>
      </c>
      <c r="I222" s="2">
        <v>1.3585640000000001</v>
      </c>
      <c r="J222" s="2">
        <v>1.7061755000000003</v>
      </c>
      <c r="K222" s="13" t="s">
        <v>53</v>
      </c>
      <c r="L222" s="13" t="s">
        <v>49</v>
      </c>
      <c r="M222" s="13" t="s">
        <v>47</v>
      </c>
    </row>
    <row r="223" spans="1:13" ht="13.5" x14ac:dyDescent="0.25">
      <c r="A223" s="3">
        <v>42331</v>
      </c>
      <c r="B223" s="2">
        <v>1.3385</v>
      </c>
      <c r="C223" s="2">
        <v>44.052967362472728</v>
      </c>
      <c r="D223" s="2">
        <v>5.9623475520109048E-2</v>
      </c>
      <c r="E223" s="2">
        <v>-0.22373260298442504</v>
      </c>
      <c r="F223" s="2">
        <v>1.3762000000000001</v>
      </c>
      <c r="G223" s="2">
        <v>1.38513</v>
      </c>
      <c r="H223" s="2">
        <v>1.4480900000000001</v>
      </c>
      <c r="I223" s="2">
        <v>1.3575720000000002</v>
      </c>
      <c r="J223" s="2">
        <v>1.7024569999999999</v>
      </c>
      <c r="K223" s="13" t="s">
        <v>53</v>
      </c>
      <c r="L223" s="13" t="s">
        <v>49</v>
      </c>
      <c r="M223" s="13" t="s">
        <v>47</v>
      </c>
    </row>
    <row r="224" spans="1:13" ht="13.5" x14ac:dyDescent="0.25">
      <c r="A224" s="3">
        <v>42332</v>
      </c>
      <c r="B224" s="2">
        <v>1.3484</v>
      </c>
      <c r="C224" s="2">
        <v>45.101908806034722</v>
      </c>
      <c r="D224" s="2">
        <v>4.0216123697885742E-2</v>
      </c>
      <c r="E224" s="2">
        <v>-0.20931414733355547</v>
      </c>
      <c r="F224" s="2">
        <v>1.3583399999999999</v>
      </c>
      <c r="G224" s="2">
        <v>1.3890899999999999</v>
      </c>
      <c r="H224" s="2">
        <v>1.4406500000000002</v>
      </c>
      <c r="I224" s="2">
        <v>1.356976</v>
      </c>
      <c r="J224" s="2">
        <v>1.6988875000000005</v>
      </c>
      <c r="K224" s="13" t="s">
        <v>53</v>
      </c>
      <c r="L224" s="13" t="s">
        <v>49</v>
      </c>
      <c r="M224" s="13" t="s">
        <v>47</v>
      </c>
    </row>
    <row r="225" spans="1:13" ht="13.5" x14ac:dyDescent="0.25">
      <c r="A225" s="3">
        <v>42333</v>
      </c>
      <c r="B225" s="2">
        <v>1.3286</v>
      </c>
      <c r="C225" s="2">
        <v>43.351292702908637</v>
      </c>
      <c r="D225" s="2">
        <v>2.5568014735199096E-2</v>
      </c>
      <c r="E225" s="2">
        <v>-0.19461466490086404</v>
      </c>
      <c r="F225" s="2">
        <v>1.34446</v>
      </c>
      <c r="G225" s="2">
        <v>1.3910699999999998</v>
      </c>
      <c r="H225" s="2">
        <v>1.4277600000000001</v>
      </c>
      <c r="I225" s="2">
        <v>1.3557859999999999</v>
      </c>
      <c r="J225" s="2">
        <v>1.6953675000000004</v>
      </c>
      <c r="K225" s="13" t="s">
        <v>53</v>
      </c>
      <c r="L225" s="13" t="s">
        <v>49</v>
      </c>
      <c r="M225" s="13" t="s">
        <v>47</v>
      </c>
    </row>
    <row r="226" spans="1:13" ht="13.5" x14ac:dyDescent="0.25">
      <c r="A226" s="3">
        <v>42334</v>
      </c>
      <c r="B226" s="2">
        <v>1.3683000000000001</v>
      </c>
      <c r="C226" s="2">
        <v>47.731978060396592</v>
      </c>
      <c r="D226" s="2">
        <v>2.2833820935541871E-2</v>
      </c>
      <c r="E226" s="2">
        <v>-0.17802182877256009</v>
      </c>
      <c r="F226" s="2">
        <v>1.3444600000000002</v>
      </c>
      <c r="G226" s="2">
        <v>1.3890899999999999</v>
      </c>
      <c r="H226" s="2">
        <v>1.4173500000000003</v>
      </c>
      <c r="I226" s="2">
        <v>1.3553900000000001</v>
      </c>
      <c r="J226" s="2">
        <v>1.6921455000000003</v>
      </c>
      <c r="K226" s="13" t="s">
        <v>53</v>
      </c>
      <c r="L226" s="13" t="s">
        <v>55</v>
      </c>
      <c r="M226" s="13" t="s">
        <v>55</v>
      </c>
    </row>
    <row r="227" spans="1:13" ht="13.5" x14ac:dyDescent="0.25">
      <c r="A227" s="3">
        <v>42335</v>
      </c>
      <c r="B227" s="2">
        <v>1.3286</v>
      </c>
      <c r="C227" s="2">
        <v>44.062487680039801</v>
      </c>
      <c r="D227" s="2">
        <v>3.5797813588966942E-2</v>
      </c>
      <c r="E227" s="2">
        <v>-0.16036857358074624</v>
      </c>
      <c r="F227" s="2">
        <v>1.3424800000000001</v>
      </c>
      <c r="G227" s="2">
        <v>1.3752099999999998</v>
      </c>
      <c r="H227" s="2">
        <v>1.4084250000000003</v>
      </c>
      <c r="I227" s="2">
        <v>1.354994</v>
      </c>
      <c r="J227" s="2">
        <v>1.6887250000000003</v>
      </c>
      <c r="K227" s="13" t="s">
        <v>48</v>
      </c>
      <c r="L227" s="13" t="s">
        <v>55</v>
      </c>
      <c r="M227" s="13" t="s">
        <v>50</v>
      </c>
    </row>
    <row r="228" spans="1:13" ht="13.5" x14ac:dyDescent="0.25">
      <c r="A228" s="3">
        <v>42338</v>
      </c>
      <c r="B228" s="2">
        <v>1.3385</v>
      </c>
      <c r="C228" s="2">
        <v>45.193985990442691</v>
      </c>
      <c r="D228" s="2">
        <v>5.0979884031519651E-2</v>
      </c>
      <c r="E228" s="2">
        <v>-0.14479028375272898</v>
      </c>
      <c r="F228" s="2">
        <v>1.3424799999999999</v>
      </c>
      <c r="G228" s="2">
        <v>1.35934</v>
      </c>
      <c r="H228" s="2">
        <v>1.3990050000000003</v>
      </c>
      <c r="I228" s="2">
        <v>1.354994</v>
      </c>
      <c r="J228" s="2">
        <v>1.6847590000000006</v>
      </c>
      <c r="K228" s="13" t="s">
        <v>48</v>
      </c>
      <c r="L228" s="13" t="s">
        <v>55</v>
      </c>
      <c r="M228" s="13" t="s">
        <v>55</v>
      </c>
    </row>
    <row r="229" spans="1:13" ht="13.5" x14ac:dyDescent="0.25">
      <c r="A229" s="3">
        <v>42339</v>
      </c>
      <c r="B229" s="2">
        <v>1.3584000000000001</v>
      </c>
      <c r="C229" s="2">
        <v>47.493146647116262</v>
      </c>
      <c r="D229" s="2">
        <v>5.3474328007519167E-2</v>
      </c>
      <c r="E229" s="2">
        <v>-0.13138344887020631</v>
      </c>
      <c r="F229" s="2">
        <v>1.3444800000000001</v>
      </c>
      <c r="G229" s="2">
        <v>1.35141</v>
      </c>
      <c r="H229" s="2">
        <v>1.3895900000000001</v>
      </c>
      <c r="I229" s="2">
        <v>1.3555900000000001</v>
      </c>
      <c r="J229" s="2">
        <v>1.6807435000000006</v>
      </c>
      <c r="K229" s="13" t="s">
        <v>48</v>
      </c>
      <c r="L229" s="13" t="s">
        <v>55</v>
      </c>
      <c r="M229" s="13" t="s">
        <v>52</v>
      </c>
    </row>
    <row r="230" spans="1:13" ht="13.5" x14ac:dyDescent="0.25">
      <c r="A230" s="3">
        <v>42340</v>
      </c>
      <c r="B230" s="2">
        <v>1.3683000000000001</v>
      </c>
      <c r="C230" s="2">
        <v>48.647319931482308</v>
      </c>
      <c r="D230" s="2">
        <v>4.8881948467262237E-2</v>
      </c>
      <c r="E230" s="2">
        <v>-0.11890373390435333</v>
      </c>
      <c r="F230" s="2">
        <v>1.35242</v>
      </c>
      <c r="G230" s="2">
        <v>1.3484399999999999</v>
      </c>
      <c r="H230" s="2">
        <v>1.3826500000000004</v>
      </c>
      <c r="I230" s="2">
        <v>1.3565820000000002</v>
      </c>
      <c r="J230" s="2">
        <v>1.6772240000000005</v>
      </c>
      <c r="K230" s="13" t="s">
        <v>48</v>
      </c>
      <c r="L230" s="13" t="s">
        <v>51</v>
      </c>
      <c r="M230" s="13" t="s">
        <v>52</v>
      </c>
    </row>
    <row r="231" spans="1:13" ht="13.5" x14ac:dyDescent="0.25">
      <c r="A231" s="3">
        <v>42341</v>
      </c>
      <c r="B231" s="2">
        <v>1.3683000000000001</v>
      </c>
      <c r="C231" s="2">
        <v>48.647319931482308</v>
      </c>
      <c r="D231" s="2">
        <v>4.0496101836379861E-2</v>
      </c>
      <c r="E231" s="2">
        <v>-0.10754524443683508</v>
      </c>
      <c r="F231" s="2">
        <v>1.35242</v>
      </c>
      <c r="G231" s="2">
        <v>1.3484399999999999</v>
      </c>
      <c r="H231" s="2">
        <v>1.3757100000000002</v>
      </c>
      <c r="I231" s="2">
        <v>1.3577720000000004</v>
      </c>
      <c r="J231" s="2">
        <v>1.6738035000000004</v>
      </c>
      <c r="K231" s="13" t="s">
        <v>48</v>
      </c>
      <c r="L231" s="13" t="s">
        <v>51</v>
      </c>
      <c r="M231" s="13" t="s">
        <v>55</v>
      </c>
    </row>
    <row r="232" spans="1:13" ht="13.5" x14ac:dyDescent="0.25">
      <c r="A232" s="3">
        <v>42342</v>
      </c>
      <c r="B232" s="2">
        <v>1.3683000000000001</v>
      </c>
      <c r="C232" s="2">
        <v>48.647319931482308</v>
      </c>
      <c r="D232" s="2">
        <v>2.8879884654504639E-2</v>
      </c>
      <c r="E232" s="2">
        <v>-9.6155500326258525E-2</v>
      </c>
      <c r="F232" s="2">
        <v>1.36036</v>
      </c>
      <c r="G232" s="2">
        <v>1.3514199999999998</v>
      </c>
      <c r="H232" s="2">
        <v>1.3707550000000004</v>
      </c>
      <c r="I232" s="2">
        <v>1.3589620000000004</v>
      </c>
      <c r="J232" s="2">
        <v>1.6703335000000004</v>
      </c>
      <c r="K232" s="13" t="s">
        <v>48</v>
      </c>
      <c r="L232" s="13" t="s">
        <v>51</v>
      </c>
      <c r="M232" s="13" t="s">
        <v>52</v>
      </c>
    </row>
    <row r="233" spans="1:13" ht="13.5" x14ac:dyDescent="0.25">
      <c r="A233" s="3">
        <v>42345</v>
      </c>
      <c r="B233" s="2">
        <v>1.3584000000000001</v>
      </c>
      <c r="C233" s="2">
        <v>47.347433187420762</v>
      </c>
      <c r="D233" s="2">
        <v>1.9843476496004264E-2</v>
      </c>
      <c r="E233" s="2">
        <v>-8.1386641884914929E-2</v>
      </c>
      <c r="F233" s="2">
        <v>1.3643399999999999</v>
      </c>
      <c r="G233" s="2">
        <v>1.3534099999999998</v>
      </c>
      <c r="H233" s="2">
        <v>1.3692700000000004</v>
      </c>
      <c r="I233" s="2">
        <v>1.3599540000000006</v>
      </c>
      <c r="J233" s="2">
        <v>1.6668140000000005</v>
      </c>
      <c r="K233" s="13" t="s">
        <v>48</v>
      </c>
      <c r="L233" s="13" t="s">
        <v>55</v>
      </c>
      <c r="M233" s="13" t="s">
        <v>52</v>
      </c>
    </row>
    <row r="234" spans="1:13" ht="13.5" x14ac:dyDescent="0.25">
      <c r="A234" s="3">
        <v>42346</v>
      </c>
      <c r="B234" s="2">
        <v>1.3187</v>
      </c>
      <c r="C234" s="2">
        <v>42.449031689571733</v>
      </c>
      <c r="D234" s="2">
        <v>1.6774570086968144E-2</v>
      </c>
      <c r="E234" s="2">
        <v>-6.4569329110363491E-2</v>
      </c>
      <c r="F234" s="2">
        <v>1.3564000000000001</v>
      </c>
      <c r="G234" s="2">
        <v>1.3504399999999999</v>
      </c>
      <c r="H234" s="2">
        <v>1.3697650000000001</v>
      </c>
      <c r="I234" s="2">
        <v>1.3605480000000003</v>
      </c>
      <c r="J234" s="2">
        <v>1.6630960000000004</v>
      </c>
      <c r="K234" s="13" t="s">
        <v>53</v>
      </c>
      <c r="L234" s="13" t="s">
        <v>49</v>
      </c>
      <c r="M234" s="13" t="s">
        <v>47</v>
      </c>
    </row>
    <row r="235" spans="1:13" ht="13.5" x14ac:dyDescent="0.25">
      <c r="A235" s="3">
        <v>42347</v>
      </c>
      <c r="B235" s="2">
        <v>1.3187</v>
      </c>
      <c r="C235" s="2">
        <v>42.449031689571733</v>
      </c>
      <c r="D235" s="2">
        <v>1.1471300734168022E-2</v>
      </c>
      <c r="E235" s="2">
        <v>-4.4939717584979354E-2</v>
      </c>
      <c r="F235" s="2">
        <v>1.3464800000000001</v>
      </c>
      <c r="G235" s="2">
        <v>1.3494499999999998</v>
      </c>
      <c r="H235" s="2">
        <v>1.37026</v>
      </c>
      <c r="I235" s="2">
        <v>1.3613420000000005</v>
      </c>
      <c r="J235" s="2">
        <v>1.6594770000000003</v>
      </c>
      <c r="K235" s="13" t="s">
        <v>53</v>
      </c>
      <c r="L235" s="13" t="s">
        <v>49</v>
      </c>
      <c r="M235" s="13" t="s">
        <v>47</v>
      </c>
    </row>
    <row r="236" spans="1:13" ht="13.5" x14ac:dyDescent="0.25">
      <c r="A236" s="3">
        <v>42348</v>
      </c>
      <c r="B236" s="2">
        <v>1.3088</v>
      </c>
      <c r="C236" s="2">
        <v>41.215824670870923</v>
      </c>
      <c r="D236" s="2">
        <v>1.4139436702952368E-2</v>
      </c>
      <c r="E236" s="2">
        <v>-2.4621466039127578E-2</v>
      </c>
      <c r="F236" s="2">
        <v>1.3345799999999999</v>
      </c>
      <c r="G236" s="2">
        <v>1.3434999999999999</v>
      </c>
      <c r="H236" s="2">
        <v>1.3662950000000003</v>
      </c>
      <c r="I236" s="2">
        <v>1.3617380000000003</v>
      </c>
      <c r="J236" s="2">
        <v>1.6557095000000004</v>
      </c>
      <c r="K236" s="13" t="s">
        <v>53</v>
      </c>
      <c r="L236" s="13" t="s">
        <v>49</v>
      </c>
      <c r="M236" s="13" t="s">
        <v>47</v>
      </c>
    </row>
    <row r="237" spans="1:13" ht="13.5" x14ac:dyDescent="0.25">
      <c r="A237" s="3">
        <v>42349</v>
      </c>
      <c r="B237" s="2">
        <v>1.3286</v>
      </c>
      <c r="C237" s="2">
        <v>44.677487573470188</v>
      </c>
      <c r="D237" s="2">
        <v>9.1724271434194815E-3</v>
      </c>
      <c r="E237" s="2">
        <v>-6.1339206217929723E-3</v>
      </c>
      <c r="F237" s="2">
        <v>1.3266399999999998</v>
      </c>
      <c r="G237" s="2">
        <v>1.3434999999999999</v>
      </c>
      <c r="H237" s="2">
        <v>1.3593550000000003</v>
      </c>
      <c r="I237" s="2">
        <v>1.3629280000000004</v>
      </c>
      <c r="J237" s="2">
        <v>1.6519415000000002</v>
      </c>
      <c r="K237" s="13" t="s">
        <v>53</v>
      </c>
      <c r="L237" s="13" t="s">
        <v>49</v>
      </c>
      <c r="M237" s="13" t="s">
        <v>47</v>
      </c>
    </row>
    <row r="238" spans="1:13" ht="13.5" x14ac:dyDescent="0.25">
      <c r="A238" s="3">
        <v>42352</v>
      </c>
      <c r="B238" s="2">
        <v>1.3286</v>
      </c>
      <c r="C238" s="2">
        <v>44.677487573470195</v>
      </c>
      <c r="D238" s="2">
        <v>6.6994432760540956E-3</v>
      </c>
      <c r="E238" s="2">
        <v>9.6855363412529927E-3</v>
      </c>
      <c r="F238" s="2">
        <v>1.3206799999999999</v>
      </c>
      <c r="G238" s="2">
        <v>1.3425099999999999</v>
      </c>
      <c r="H238" s="2">
        <v>1.3509250000000004</v>
      </c>
      <c r="I238" s="2">
        <v>1.3647120000000001</v>
      </c>
      <c r="J238" s="2">
        <v>1.6481240000000001</v>
      </c>
      <c r="K238" s="13" t="s">
        <v>53</v>
      </c>
      <c r="L238" s="13" t="s">
        <v>49</v>
      </c>
      <c r="M238" s="13" t="s">
        <v>47</v>
      </c>
    </row>
    <row r="239" spans="1:13" ht="13.5" x14ac:dyDescent="0.25">
      <c r="A239" s="3">
        <v>42353</v>
      </c>
      <c r="B239" s="2">
        <v>1.3484</v>
      </c>
      <c r="C239" s="2">
        <v>48.214235462866945</v>
      </c>
      <c r="D239" s="2">
        <v>6.3932656788183717E-3</v>
      </c>
      <c r="E239" s="2">
        <v>2.3263608981972685E-2</v>
      </c>
      <c r="F239" s="2">
        <v>1.3266199999999999</v>
      </c>
      <c r="G239" s="2">
        <v>1.34151</v>
      </c>
      <c r="H239" s="2">
        <v>1.3464600000000002</v>
      </c>
      <c r="I239" s="2">
        <v>1.3670900000000001</v>
      </c>
      <c r="J239" s="2">
        <v>1.6444550000000004</v>
      </c>
      <c r="K239" s="13" t="s">
        <v>48</v>
      </c>
      <c r="L239" s="13" t="s">
        <v>51</v>
      </c>
      <c r="M239" s="13" t="s">
        <v>52</v>
      </c>
    </row>
    <row r="240" spans="1:13" ht="13.5" x14ac:dyDescent="0.25">
      <c r="A240" s="3">
        <v>42354</v>
      </c>
      <c r="B240" s="2">
        <v>1.3286</v>
      </c>
      <c r="C240" s="2">
        <v>45.10862834956977</v>
      </c>
      <c r="D240" s="2">
        <v>9.1842289211117034E-3</v>
      </c>
      <c r="E240" s="2">
        <v>3.5125009330137957E-2</v>
      </c>
      <c r="F240" s="2">
        <v>1.3286</v>
      </c>
      <c r="G240" s="2">
        <v>1.33754</v>
      </c>
      <c r="H240" s="2">
        <v>1.3429900000000004</v>
      </c>
      <c r="I240" s="2">
        <v>1.37046</v>
      </c>
      <c r="J240" s="2">
        <v>1.6408360000000002</v>
      </c>
      <c r="K240" s="13" t="s">
        <v>48</v>
      </c>
      <c r="L240" s="13" t="s">
        <v>51</v>
      </c>
      <c r="M240" s="13" t="s">
        <v>52</v>
      </c>
    </row>
    <row r="241" spans="1:13" ht="13.5" x14ac:dyDescent="0.25">
      <c r="A241" s="3">
        <v>42355</v>
      </c>
      <c r="B241" s="2">
        <v>1.3187</v>
      </c>
      <c r="C241" s="2">
        <v>43.596537402217017</v>
      </c>
      <c r="D241" s="2">
        <v>1.2451972442325987E-2</v>
      </c>
      <c r="E241" s="2">
        <v>4.4788524555134136E-2</v>
      </c>
      <c r="F241" s="2">
        <v>1.3305799999999999</v>
      </c>
      <c r="G241" s="2">
        <v>1.3325799999999999</v>
      </c>
      <c r="H241" s="2">
        <v>1.3405100000000003</v>
      </c>
      <c r="I241" s="2">
        <v>1.3744260000000004</v>
      </c>
      <c r="J241" s="2">
        <v>1.6373160000000004</v>
      </c>
      <c r="K241" s="13" t="s">
        <v>48</v>
      </c>
      <c r="L241" s="13" t="s">
        <v>51</v>
      </c>
      <c r="M241" s="13" t="s">
        <v>52</v>
      </c>
    </row>
    <row r="242" spans="1:13" ht="13.5" x14ac:dyDescent="0.25">
      <c r="A242" s="3">
        <v>42356</v>
      </c>
      <c r="B242" s="2">
        <v>1.2988999999999999</v>
      </c>
      <c r="C242" s="2">
        <v>40.660852427346526</v>
      </c>
      <c r="D242" s="2">
        <v>1.6902176369860467E-2</v>
      </c>
      <c r="E242" s="2">
        <v>4.9922996398702305E-2</v>
      </c>
      <c r="F242" s="2">
        <v>1.32464</v>
      </c>
      <c r="G242" s="2">
        <v>1.3256399999999999</v>
      </c>
      <c r="H242" s="2">
        <v>1.3385300000000002</v>
      </c>
      <c r="I242" s="2">
        <v>1.3783920000000003</v>
      </c>
      <c r="J242" s="2">
        <v>1.6338460000000004</v>
      </c>
      <c r="K242" s="13" t="s">
        <v>48</v>
      </c>
      <c r="L242" s="13" t="s">
        <v>55</v>
      </c>
      <c r="M242" s="13" t="s">
        <v>50</v>
      </c>
    </row>
    <row r="243" spans="1:13" ht="13.5" x14ac:dyDescent="0.25">
      <c r="A243" s="3">
        <v>42359</v>
      </c>
      <c r="B243" s="2">
        <v>1.2988999999999999</v>
      </c>
      <c r="C243" s="2">
        <v>40.660852427346526</v>
      </c>
      <c r="D243" s="2">
        <v>1.9463992251890661E-2</v>
      </c>
      <c r="E243" s="2">
        <v>5.219808868969273E-2</v>
      </c>
      <c r="F243" s="2">
        <v>1.3187</v>
      </c>
      <c r="G243" s="2">
        <v>1.31969</v>
      </c>
      <c r="H243" s="2">
        <v>1.3365500000000003</v>
      </c>
      <c r="I243" s="2">
        <v>1.3811680000000004</v>
      </c>
      <c r="J243" s="2">
        <v>1.6303760000000003</v>
      </c>
      <c r="K243" s="13" t="s">
        <v>48</v>
      </c>
      <c r="L243" s="13" t="s">
        <v>55</v>
      </c>
      <c r="M243" s="13" t="s">
        <v>50</v>
      </c>
    </row>
    <row r="244" spans="1:13" ht="13.5" x14ac:dyDescent="0.25">
      <c r="A244" s="3">
        <v>42360</v>
      </c>
      <c r="B244" s="2">
        <v>1.3088</v>
      </c>
      <c r="C244" s="2">
        <v>42.89084075758263</v>
      </c>
      <c r="D244" s="2">
        <v>1.5086338116707676E-2</v>
      </c>
      <c r="E244" s="2">
        <v>5.244422465397923E-2</v>
      </c>
      <c r="F244" s="2">
        <v>1.3107799999999998</v>
      </c>
      <c r="G244" s="2">
        <v>1.3187</v>
      </c>
      <c r="H244" s="2">
        <v>1.3345700000000003</v>
      </c>
      <c r="I244" s="2">
        <v>1.3827540000000007</v>
      </c>
      <c r="J244" s="2">
        <v>1.6270050000000003</v>
      </c>
      <c r="K244" s="13" t="s">
        <v>53</v>
      </c>
      <c r="L244" s="13" t="s">
        <v>49</v>
      </c>
      <c r="M244" s="13" t="s">
        <v>47</v>
      </c>
    </row>
    <row r="245" spans="1:13" ht="13.5" x14ac:dyDescent="0.25">
      <c r="A245" s="3">
        <v>42361</v>
      </c>
      <c r="B245" s="2">
        <v>1.2988999999999999</v>
      </c>
      <c r="C245" s="2">
        <v>41.222516476109774</v>
      </c>
      <c r="D245" s="2">
        <v>1.2330781878411079E-2</v>
      </c>
      <c r="E245" s="2">
        <v>5.1658751862308699E-2</v>
      </c>
      <c r="F245" s="2">
        <v>1.30484</v>
      </c>
      <c r="G245" s="2">
        <v>1.3167199999999999</v>
      </c>
      <c r="H245" s="2">
        <v>1.3330850000000001</v>
      </c>
      <c r="I245" s="2">
        <v>1.3827540000000007</v>
      </c>
      <c r="J245" s="2">
        <v>1.6233860000000007</v>
      </c>
      <c r="K245" s="13" t="s">
        <v>53</v>
      </c>
      <c r="L245" s="13" t="s">
        <v>49</v>
      </c>
      <c r="M245" s="13" t="s">
        <v>47</v>
      </c>
    </row>
    <row r="246" spans="1:13" ht="13.5" x14ac:dyDescent="0.25">
      <c r="A246" s="3">
        <v>42363</v>
      </c>
      <c r="B246" s="2">
        <v>1.3088</v>
      </c>
      <c r="C246" s="2">
        <v>43.585660037899729</v>
      </c>
      <c r="D246" s="2">
        <v>8.0005793341222375E-3</v>
      </c>
      <c r="E246" s="2">
        <v>5.3729836824388484E-2</v>
      </c>
      <c r="F246" s="2">
        <v>1.3028599999999999</v>
      </c>
      <c r="G246" s="2">
        <v>1.3167199999999999</v>
      </c>
      <c r="H246" s="2">
        <v>1.3301100000000001</v>
      </c>
      <c r="I246" s="2">
        <v>1.3815640000000007</v>
      </c>
      <c r="J246" s="2">
        <v>1.6198165000000009</v>
      </c>
      <c r="K246" s="13" t="s">
        <v>53</v>
      </c>
      <c r="L246" s="13" t="s">
        <v>49</v>
      </c>
      <c r="M246" s="13" t="s">
        <v>47</v>
      </c>
    </row>
    <row r="247" spans="1:13" ht="13.5" x14ac:dyDescent="0.25">
      <c r="A247" s="3">
        <v>42366</v>
      </c>
      <c r="B247" s="2">
        <v>1.3088</v>
      </c>
      <c r="C247" s="2">
        <v>43.585660037899721</v>
      </c>
      <c r="D247" s="2">
        <v>7.5629496560143394E-3</v>
      </c>
      <c r="E247" s="2">
        <v>5.8084428547332326E-2</v>
      </c>
      <c r="F247" s="2">
        <v>1.30484</v>
      </c>
      <c r="G247" s="2">
        <v>1.31474</v>
      </c>
      <c r="H247" s="2">
        <v>1.3291200000000001</v>
      </c>
      <c r="I247" s="2">
        <v>1.3803740000000007</v>
      </c>
      <c r="J247" s="2">
        <v>1.6162470000000013</v>
      </c>
      <c r="K247" s="13" t="s">
        <v>53</v>
      </c>
      <c r="L247" s="13" t="s">
        <v>55</v>
      </c>
      <c r="M247" s="13" t="s">
        <v>54</v>
      </c>
    </row>
    <row r="248" spans="1:13" ht="13.5" x14ac:dyDescent="0.25">
      <c r="A248" s="3">
        <v>42367</v>
      </c>
      <c r="B248" s="2">
        <v>1.3286</v>
      </c>
      <c r="C248" s="2">
        <v>48.397885615078557</v>
      </c>
      <c r="D248" s="2">
        <v>5.8928642995934588E-3</v>
      </c>
      <c r="E248" s="2">
        <v>6.0527052910874624E-2</v>
      </c>
      <c r="F248" s="2">
        <v>1.3107799999999998</v>
      </c>
      <c r="G248" s="2">
        <v>1.31474</v>
      </c>
      <c r="H248" s="2">
        <v>1.3286250000000002</v>
      </c>
      <c r="I248" s="2">
        <v>1.3809680000000006</v>
      </c>
      <c r="J248" s="2">
        <v>1.6130245000000014</v>
      </c>
      <c r="K248" s="13" t="s">
        <v>53</v>
      </c>
      <c r="L248" s="13" t="s">
        <v>55</v>
      </c>
      <c r="M248" s="13" t="s">
        <v>54</v>
      </c>
    </row>
    <row r="249" spans="1:13" ht="13.5" x14ac:dyDescent="0.25">
      <c r="A249" s="3">
        <v>42368</v>
      </c>
      <c r="B249" s="2">
        <v>1.3286</v>
      </c>
      <c r="C249" s="2">
        <v>48.397885615078557</v>
      </c>
      <c r="D249" s="2">
        <v>7.5633915639408134E-3</v>
      </c>
      <c r="E249" s="2">
        <v>6.137139023827394E-2</v>
      </c>
      <c r="F249" s="2">
        <v>1.31474</v>
      </c>
      <c r="G249" s="2">
        <v>1.3127599999999999</v>
      </c>
      <c r="H249" s="2">
        <v>1.3271350000000004</v>
      </c>
      <c r="I249" s="2">
        <v>1.3801740000000005</v>
      </c>
      <c r="J249" s="2">
        <v>1.6098515000000015</v>
      </c>
      <c r="K249" s="13" t="s">
        <v>53</v>
      </c>
      <c r="L249" s="13" t="s">
        <v>55</v>
      </c>
      <c r="M249" s="13" t="s">
        <v>54</v>
      </c>
    </row>
    <row r="250" spans="1:13" ht="13.5" x14ac:dyDescent="0.25">
      <c r="A250" s="3">
        <v>42369</v>
      </c>
      <c r="B250" s="2">
        <v>1.3088</v>
      </c>
      <c r="C250" s="2">
        <v>44.04093750407457</v>
      </c>
      <c r="D250" s="2">
        <v>7.4321705708915164E-3</v>
      </c>
      <c r="E250" s="2">
        <v>6.0733630508789341E-2</v>
      </c>
      <c r="F250" s="2">
        <v>1.3167199999999999</v>
      </c>
      <c r="G250" s="2">
        <v>1.3107799999999998</v>
      </c>
      <c r="H250" s="2">
        <v>1.3241600000000004</v>
      </c>
      <c r="I250" s="2">
        <v>1.3791820000000001</v>
      </c>
      <c r="J250" s="2">
        <v>1.6066790000000015</v>
      </c>
      <c r="K250" s="13" t="s">
        <v>48</v>
      </c>
      <c r="L250" s="13" t="s">
        <v>55</v>
      </c>
      <c r="M250" s="13" t="s">
        <v>52</v>
      </c>
    </row>
    <row r="251" spans="1:13" ht="13.5" x14ac:dyDescent="0.25">
      <c r="A251" s="3">
        <v>42373</v>
      </c>
      <c r="B251" s="2">
        <v>1.3187</v>
      </c>
      <c r="C251" s="2">
        <v>46.628097973398404</v>
      </c>
      <c r="D251" s="2">
        <v>5.2138957692617893E-3</v>
      </c>
      <c r="E251" s="2">
        <v>5.9061929246829001E-2</v>
      </c>
      <c r="F251" s="2">
        <v>1.3187</v>
      </c>
      <c r="G251" s="2">
        <v>1.3107799999999998</v>
      </c>
      <c r="H251" s="2">
        <v>1.3216800000000002</v>
      </c>
      <c r="I251" s="2">
        <v>1.3791820000000004</v>
      </c>
      <c r="J251" s="2">
        <v>1.6036550000000014</v>
      </c>
      <c r="K251" s="13" t="s">
        <v>48</v>
      </c>
      <c r="L251" s="13" t="s">
        <v>51</v>
      </c>
      <c r="M251" s="13" t="s">
        <v>52</v>
      </c>
    </row>
    <row r="252" spans="1:13" ht="13.5" x14ac:dyDescent="0.25">
      <c r="A252" s="3">
        <v>42374</v>
      </c>
      <c r="B252" s="2">
        <v>1.3979999999999999</v>
      </c>
      <c r="C252" s="2">
        <v>61.84502069884028</v>
      </c>
      <c r="D252" s="2">
        <v>-5.5037143547418399E-3</v>
      </c>
      <c r="E252" s="2">
        <v>5.8572571639221797E-2</v>
      </c>
      <c r="F252" s="2">
        <v>1.3365399999999998</v>
      </c>
      <c r="G252" s="2">
        <v>1.3206899999999999</v>
      </c>
      <c r="H252" s="2">
        <v>1.3231650000000004</v>
      </c>
      <c r="I252" s="2">
        <v>1.3803720000000004</v>
      </c>
      <c r="J252" s="2">
        <v>1.601325000000001</v>
      </c>
      <c r="K252" s="13" t="s">
        <v>48</v>
      </c>
      <c r="L252" s="13" t="s">
        <v>51</v>
      </c>
      <c r="M252" s="13" t="s">
        <v>52</v>
      </c>
    </row>
    <row r="253" spans="1:13" ht="13.5" x14ac:dyDescent="0.25">
      <c r="A253" s="3">
        <v>42375</v>
      </c>
      <c r="B253" s="2">
        <v>1.4575</v>
      </c>
      <c r="C253" s="2">
        <v>68.989243334626281</v>
      </c>
      <c r="D253" s="2">
        <v>-1.9374734088878798E-2</v>
      </c>
      <c r="E253" s="2">
        <v>5.7438945446504248E-2</v>
      </c>
      <c r="F253" s="2">
        <v>1.36232</v>
      </c>
      <c r="G253" s="2">
        <v>1.3365499999999999</v>
      </c>
      <c r="H253" s="2">
        <v>1.3281200000000002</v>
      </c>
      <c r="I253" s="2">
        <v>1.3811660000000003</v>
      </c>
      <c r="J253" s="2">
        <v>1.5990940000000009</v>
      </c>
      <c r="K253" s="13" t="s">
        <v>48</v>
      </c>
      <c r="L253" s="13" t="s">
        <v>51</v>
      </c>
      <c r="M253" s="13" t="s">
        <v>52</v>
      </c>
    </row>
    <row r="254" spans="1:13" ht="13.5" x14ac:dyDescent="0.25">
      <c r="A254" s="3">
        <v>42376</v>
      </c>
      <c r="B254" s="2">
        <v>1.3979999999999999</v>
      </c>
      <c r="C254" s="2">
        <v>57.412311555867596</v>
      </c>
      <c r="D254" s="2">
        <v>-2.5898470529141182E-2</v>
      </c>
      <c r="E254" s="2">
        <v>5.4304089843144394E-2</v>
      </c>
      <c r="F254" s="2">
        <v>1.3762000000000001</v>
      </c>
      <c r="G254" s="2">
        <v>1.3454699999999999</v>
      </c>
      <c r="H254" s="2">
        <v>1.3320850000000002</v>
      </c>
      <c r="I254" s="2">
        <v>1.3791820000000001</v>
      </c>
      <c r="J254" s="2">
        <v>1.5969620000000011</v>
      </c>
      <c r="K254" s="13" t="s">
        <v>53</v>
      </c>
      <c r="L254" s="13" t="s">
        <v>49</v>
      </c>
      <c r="M254" s="13" t="s">
        <v>54</v>
      </c>
    </row>
    <row r="255" spans="1:13" ht="13.5" x14ac:dyDescent="0.25">
      <c r="A255" s="3">
        <v>42377</v>
      </c>
      <c r="B255" s="2">
        <v>1.3683000000000001</v>
      </c>
      <c r="C255" s="2">
        <v>52.661884481927224</v>
      </c>
      <c r="D255" s="2">
        <v>-3.1054121922177158E-2</v>
      </c>
      <c r="E255" s="2">
        <v>5.0666235951710457E-2</v>
      </c>
      <c r="F255" s="2">
        <v>1.3881000000000001</v>
      </c>
      <c r="G255" s="2">
        <v>1.3524099999999999</v>
      </c>
      <c r="H255" s="2">
        <v>1.334565</v>
      </c>
      <c r="I255" s="2">
        <v>1.3748200000000004</v>
      </c>
      <c r="J255" s="2">
        <v>1.5945825000000013</v>
      </c>
      <c r="K255" s="13" t="s">
        <v>53</v>
      </c>
      <c r="L255" s="13" t="s">
        <v>49</v>
      </c>
      <c r="M255" s="13" t="s">
        <v>54</v>
      </c>
    </row>
    <row r="256" spans="1:13" ht="13.5" x14ac:dyDescent="0.25">
      <c r="A256" s="3">
        <v>42380</v>
      </c>
      <c r="B256" s="2">
        <v>1.3484</v>
      </c>
      <c r="C256" s="2">
        <v>49.694864676966127</v>
      </c>
      <c r="D256" s="2">
        <v>-3.2533289003077837E-2</v>
      </c>
      <c r="E256" s="2">
        <v>4.5818079779549215E-2</v>
      </c>
      <c r="F256" s="2">
        <v>1.3940399999999999</v>
      </c>
      <c r="G256" s="2">
        <v>1.3563699999999999</v>
      </c>
      <c r="H256" s="2">
        <v>1.3365450000000001</v>
      </c>
      <c r="I256" s="2">
        <v>1.3702580000000004</v>
      </c>
      <c r="J256" s="2">
        <v>1.5917070000000013</v>
      </c>
      <c r="K256" s="13" t="s">
        <v>53</v>
      </c>
      <c r="L256" s="13" t="s">
        <v>49</v>
      </c>
      <c r="M256" s="13" t="s">
        <v>54</v>
      </c>
    </row>
    <row r="257" spans="1:13" ht="13.5" x14ac:dyDescent="0.25">
      <c r="A257" s="3">
        <v>42381</v>
      </c>
      <c r="B257" s="2">
        <v>1.3782000000000001</v>
      </c>
      <c r="C257" s="2">
        <v>53.884876923109012</v>
      </c>
      <c r="D257" s="2">
        <v>-3.598012031713882E-2</v>
      </c>
      <c r="E257" s="2">
        <v>4.1751818501929702E-2</v>
      </c>
      <c r="F257" s="2">
        <v>1.39008</v>
      </c>
      <c r="G257" s="2">
        <v>1.3633099999999998</v>
      </c>
      <c r="H257" s="2">
        <v>1.3390249999999999</v>
      </c>
      <c r="I257" s="2">
        <v>1.3676800000000007</v>
      </c>
      <c r="J257" s="2">
        <v>1.5890300000000013</v>
      </c>
      <c r="K257" s="13" t="s">
        <v>53</v>
      </c>
      <c r="L257" s="13" t="s">
        <v>49</v>
      </c>
      <c r="M257" s="13" t="s">
        <v>47</v>
      </c>
    </row>
    <row r="258" spans="1:13" ht="13.5" x14ac:dyDescent="0.25">
      <c r="A258" s="3">
        <v>42382</v>
      </c>
      <c r="B258" s="2">
        <v>1.4575</v>
      </c>
      <c r="C258" s="2">
        <v>62.771225048580177</v>
      </c>
      <c r="D258" s="2">
        <v>-4.1889402739071047E-2</v>
      </c>
      <c r="E258" s="2">
        <v>3.9750841069056124E-2</v>
      </c>
      <c r="F258" s="2">
        <v>1.39008</v>
      </c>
      <c r="G258" s="2">
        <v>1.3761999999999999</v>
      </c>
      <c r="H258" s="2">
        <v>1.3454700000000002</v>
      </c>
      <c r="I258" s="2">
        <v>1.3662920000000005</v>
      </c>
      <c r="J258" s="2">
        <v>1.5867495000000011</v>
      </c>
      <c r="K258" s="13" t="s">
        <v>53</v>
      </c>
      <c r="L258" s="13" t="s">
        <v>49</v>
      </c>
      <c r="M258" s="13" t="s">
        <v>55</v>
      </c>
    </row>
    <row r="259" spans="1:13" ht="13.5" x14ac:dyDescent="0.25">
      <c r="A259" s="3">
        <v>42384</v>
      </c>
      <c r="B259" s="2">
        <v>1.4674</v>
      </c>
      <c r="C259" s="2">
        <v>63.711375055521756</v>
      </c>
      <c r="D259" s="2">
        <v>-4.8244089505666832E-2</v>
      </c>
      <c r="E259" s="2">
        <v>3.8739891436050652E-2</v>
      </c>
      <c r="F259" s="2">
        <v>1.4039600000000001</v>
      </c>
      <c r="G259" s="2">
        <v>1.3900799999999998</v>
      </c>
      <c r="H259" s="2">
        <v>1.3514200000000001</v>
      </c>
      <c r="I259" s="2">
        <v>1.3647060000000002</v>
      </c>
      <c r="J259" s="2">
        <v>1.5845680000000011</v>
      </c>
      <c r="K259" s="13" t="s">
        <v>48</v>
      </c>
      <c r="L259" s="13" t="s">
        <v>51</v>
      </c>
      <c r="M259" s="13" t="s">
        <v>52</v>
      </c>
    </row>
    <row r="260" spans="1:13" ht="13.5" x14ac:dyDescent="0.25">
      <c r="A260" s="3">
        <v>42387</v>
      </c>
      <c r="B260" s="2">
        <v>1.5567</v>
      </c>
      <c r="C260" s="2">
        <v>70.859820119902508</v>
      </c>
      <c r="D260" s="2">
        <v>-6.3915777547806751E-2</v>
      </c>
      <c r="E260" s="2">
        <v>3.7795197290422543E-2</v>
      </c>
      <c r="F260" s="2">
        <v>1.44164</v>
      </c>
      <c r="G260" s="2">
        <v>1.4148699999999999</v>
      </c>
      <c r="H260" s="2">
        <v>1.3628250000000002</v>
      </c>
      <c r="I260" s="2">
        <v>1.3656980000000005</v>
      </c>
      <c r="J260" s="2">
        <v>1.5828330000000008</v>
      </c>
      <c r="K260" s="13" t="s">
        <v>48</v>
      </c>
      <c r="L260" s="13" t="s">
        <v>51</v>
      </c>
      <c r="M260" s="13" t="s">
        <v>52</v>
      </c>
    </row>
    <row r="261" spans="1:13" ht="13.5" x14ac:dyDescent="0.25">
      <c r="A261" s="3">
        <v>42388</v>
      </c>
      <c r="B261" s="2">
        <v>1.5367999999999999</v>
      </c>
      <c r="C261" s="2">
        <v>67.661169028553644</v>
      </c>
      <c r="D261" s="2">
        <v>-7.5293700913610762E-2</v>
      </c>
      <c r="E261" s="2">
        <v>3.6270225143855021E-2</v>
      </c>
      <c r="F261" s="2">
        <v>1.4793200000000002</v>
      </c>
      <c r="G261" s="2">
        <v>1.4366799999999997</v>
      </c>
      <c r="H261" s="2">
        <v>1.3737300000000001</v>
      </c>
      <c r="I261" s="2">
        <v>1.3662920000000005</v>
      </c>
      <c r="J261" s="2">
        <v>1.5808500000000012</v>
      </c>
      <c r="K261" s="13" t="s">
        <v>48</v>
      </c>
      <c r="L261" s="13" t="s">
        <v>51</v>
      </c>
      <c r="M261" s="13" t="s">
        <v>52</v>
      </c>
    </row>
    <row r="262" spans="1:13" ht="13.5" x14ac:dyDescent="0.25">
      <c r="A262" s="3">
        <v>42389</v>
      </c>
      <c r="B262" s="2">
        <v>1.6161000000000001</v>
      </c>
      <c r="C262" s="2">
        <v>72.90917023137888</v>
      </c>
      <c r="D262" s="2">
        <v>-7.9509524622846328E-2</v>
      </c>
      <c r="E262" s="2">
        <v>3.2761156550492825E-2</v>
      </c>
      <c r="F262" s="2">
        <v>1.5268999999999999</v>
      </c>
      <c r="G262" s="2">
        <v>1.4584899999999998</v>
      </c>
      <c r="H262" s="2">
        <v>1.3895900000000001</v>
      </c>
      <c r="I262" s="2">
        <v>1.3692660000000003</v>
      </c>
      <c r="J262" s="2">
        <v>1.579461500000001</v>
      </c>
      <c r="K262" s="13" t="s">
        <v>48</v>
      </c>
      <c r="L262" s="13" t="s">
        <v>51</v>
      </c>
      <c r="M262" s="13" t="s">
        <v>52</v>
      </c>
    </row>
    <row r="263" spans="1:13" ht="13.5" x14ac:dyDescent="0.25">
      <c r="A263" s="3">
        <v>42390</v>
      </c>
      <c r="B263" s="2">
        <v>1.5765</v>
      </c>
      <c r="C263" s="2">
        <v>67.056957107247456</v>
      </c>
      <c r="D263" s="2">
        <v>-7.2304719556032904E-2</v>
      </c>
      <c r="E263" s="2">
        <v>2.8004728181012867E-2</v>
      </c>
      <c r="F263" s="2">
        <v>1.5507000000000002</v>
      </c>
      <c r="G263" s="2">
        <v>1.4703899999999996</v>
      </c>
      <c r="H263" s="2">
        <v>1.40347</v>
      </c>
      <c r="I263" s="2">
        <v>1.3730340000000003</v>
      </c>
      <c r="J263" s="2">
        <v>1.577875000000001</v>
      </c>
      <c r="K263" s="13" t="s">
        <v>48</v>
      </c>
      <c r="L263" s="13" t="s">
        <v>51</v>
      </c>
      <c r="M263" s="13" t="s">
        <v>52</v>
      </c>
    </row>
    <row r="264" spans="1:13" ht="13.5" x14ac:dyDescent="0.25">
      <c r="A264" s="3">
        <v>42391</v>
      </c>
      <c r="B264" s="2">
        <v>1.5071000000000001</v>
      </c>
      <c r="C264" s="2">
        <v>58.234892673147336</v>
      </c>
      <c r="D264" s="2">
        <v>-7.1205174622705369E-2</v>
      </c>
      <c r="E264" s="2">
        <v>2.3012787984489261E-2</v>
      </c>
      <c r="F264" s="2">
        <v>1.55864</v>
      </c>
      <c r="G264" s="2">
        <v>1.4812999999999996</v>
      </c>
      <c r="H264" s="2">
        <v>1.4133849999999999</v>
      </c>
      <c r="I264" s="2">
        <v>1.3770000000000002</v>
      </c>
      <c r="J264" s="2">
        <v>1.575892000000001</v>
      </c>
      <c r="K264" s="13" t="s">
        <v>53</v>
      </c>
      <c r="L264" s="13" t="s">
        <v>49</v>
      </c>
      <c r="M264" s="13" t="s">
        <v>54</v>
      </c>
    </row>
    <row r="265" spans="1:13" ht="13.5" x14ac:dyDescent="0.25">
      <c r="A265" s="3">
        <v>42394</v>
      </c>
      <c r="B265" s="2">
        <v>1.5963000000000001</v>
      </c>
      <c r="C265" s="2">
        <v>64.668800471103879</v>
      </c>
      <c r="D265" s="2">
        <v>-8.1952195833087549E-2</v>
      </c>
      <c r="E265" s="2">
        <v>1.6004861654857028E-2</v>
      </c>
      <c r="F265" s="2">
        <v>1.5665600000000002</v>
      </c>
      <c r="G265" s="2">
        <v>1.5040999999999998</v>
      </c>
      <c r="H265" s="2">
        <v>1.4282549999999998</v>
      </c>
      <c r="I265" s="2">
        <v>1.3827500000000001</v>
      </c>
      <c r="J265" s="2">
        <v>1.5745040000000008</v>
      </c>
      <c r="K265" s="13" t="s">
        <v>53</v>
      </c>
      <c r="L265" s="13" t="s">
        <v>49</v>
      </c>
      <c r="M265" s="13" t="s">
        <v>54</v>
      </c>
    </row>
    <row r="266" spans="1:13" ht="13.5" x14ac:dyDescent="0.25">
      <c r="A266" s="3">
        <v>42395</v>
      </c>
      <c r="B266" s="2">
        <v>1.6458999999999999</v>
      </c>
      <c r="C266" s="2">
        <v>67.652804278286254</v>
      </c>
      <c r="D266" s="2">
        <v>-9.8772201672183702E-2</v>
      </c>
      <c r="E266" s="2">
        <v>7.7817359117131977E-3</v>
      </c>
      <c r="F266" s="2">
        <v>1.5883800000000001</v>
      </c>
      <c r="G266" s="2">
        <v>1.5338499999999997</v>
      </c>
      <c r="H266" s="2">
        <v>1.4451100000000001</v>
      </c>
      <c r="I266" s="2">
        <v>1.3879060000000001</v>
      </c>
      <c r="J266" s="2">
        <v>1.5735620000000006</v>
      </c>
      <c r="K266" s="13" t="s">
        <v>48</v>
      </c>
      <c r="L266" s="13" t="s">
        <v>51</v>
      </c>
      <c r="M266" s="13" t="s">
        <v>52</v>
      </c>
    </row>
    <row r="267" spans="1:13" ht="13.5" x14ac:dyDescent="0.25">
      <c r="A267" s="3">
        <v>42396</v>
      </c>
      <c r="B267" s="2">
        <v>1.6062000000000001</v>
      </c>
      <c r="C267" s="2">
        <v>63.061867305947118</v>
      </c>
      <c r="D267" s="2">
        <v>-0.10668961705412872</v>
      </c>
      <c r="E267" s="2">
        <v>-1.367041529516359E-3</v>
      </c>
      <c r="F267" s="2">
        <v>1.5864</v>
      </c>
      <c r="G267" s="2">
        <v>1.5566499999999999</v>
      </c>
      <c r="H267" s="2">
        <v>1.4599800000000001</v>
      </c>
      <c r="I267" s="2">
        <v>1.3906820000000004</v>
      </c>
      <c r="J267" s="2">
        <v>1.5725705000000008</v>
      </c>
      <c r="K267" s="13" t="s">
        <v>53</v>
      </c>
      <c r="L267" s="13" t="s">
        <v>49</v>
      </c>
      <c r="M267" s="13" t="s">
        <v>47</v>
      </c>
    </row>
    <row r="268" spans="1:13" ht="13.5" x14ac:dyDescent="0.25">
      <c r="A268" s="3">
        <v>42397</v>
      </c>
      <c r="B268" s="2">
        <v>1.6062000000000001</v>
      </c>
      <c r="C268" s="2">
        <v>63.061867305947118</v>
      </c>
      <c r="D268" s="2">
        <v>-0.10207517478010719</v>
      </c>
      <c r="E268" s="2">
        <v>-9.3909535446392786E-3</v>
      </c>
      <c r="F268" s="2">
        <v>1.5923400000000001</v>
      </c>
      <c r="G268" s="2">
        <v>1.5715199999999998</v>
      </c>
      <c r="H268" s="2">
        <v>1.4738599999999999</v>
      </c>
      <c r="I268" s="2">
        <v>1.3928620000000007</v>
      </c>
      <c r="J268" s="2">
        <v>1.5715790000000007</v>
      </c>
      <c r="K268" s="13" t="s">
        <v>53</v>
      </c>
      <c r="L268" s="13" t="s">
        <v>55</v>
      </c>
      <c r="M268" s="13" t="s">
        <v>54</v>
      </c>
    </row>
    <row r="269" spans="1:13" ht="13.5" x14ac:dyDescent="0.25">
      <c r="A269" s="3">
        <v>42398</v>
      </c>
      <c r="B269" s="2">
        <v>1.6955</v>
      </c>
      <c r="C269" s="2">
        <v>68.617498463272881</v>
      </c>
      <c r="D269" s="2">
        <v>-0.10408294593544487</v>
      </c>
      <c r="E269" s="2">
        <v>-1.5330127275837952E-2</v>
      </c>
      <c r="F269" s="2">
        <v>1.63002</v>
      </c>
      <c r="G269" s="2">
        <v>1.5943299999999998</v>
      </c>
      <c r="H269" s="2">
        <v>1.492205</v>
      </c>
      <c r="I269" s="2">
        <v>1.3980180000000004</v>
      </c>
      <c r="J269" s="2">
        <v>1.5707860000000005</v>
      </c>
      <c r="K269" s="13" t="s">
        <v>48</v>
      </c>
      <c r="L269" s="13" t="s">
        <v>51</v>
      </c>
      <c r="M269" s="13" t="s">
        <v>52</v>
      </c>
    </row>
    <row r="270" spans="1:13" ht="13.5" x14ac:dyDescent="0.25">
      <c r="A270" s="3">
        <v>42401</v>
      </c>
      <c r="B270" s="2">
        <v>1.7351000000000001</v>
      </c>
      <c r="C270" s="2">
        <v>70.720549444937888</v>
      </c>
      <c r="D270" s="2">
        <v>-9.6264157570704612E-2</v>
      </c>
      <c r="E270" s="2">
        <v>-1.8385120605503784E-2</v>
      </c>
      <c r="F270" s="2">
        <v>1.65778</v>
      </c>
      <c r="G270" s="2">
        <v>1.6121699999999997</v>
      </c>
      <c r="H270" s="2">
        <v>1.51352</v>
      </c>
      <c r="I270" s="2">
        <v>1.4047600000000002</v>
      </c>
      <c r="J270" s="2">
        <v>1.5696455000000002</v>
      </c>
      <c r="K270" s="13" t="s">
        <v>48</v>
      </c>
      <c r="L270" s="13" t="s">
        <v>51</v>
      </c>
      <c r="M270" s="13" t="s">
        <v>52</v>
      </c>
    </row>
    <row r="271" spans="1:13" ht="13.5" x14ac:dyDescent="0.25">
      <c r="A271" s="3">
        <v>42402</v>
      </c>
      <c r="B271" s="2">
        <v>1.6955</v>
      </c>
      <c r="C271" s="2">
        <v>65.960301669922899</v>
      </c>
      <c r="D271" s="2">
        <v>-9.120255235535879E-2</v>
      </c>
      <c r="E271" s="2">
        <v>-2.1126952504720894E-2</v>
      </c>
      <c r="F271" s="2">
        <v>1.6677</v>
      </c>
      <c r="G271" s="2">
        <v>1.6280399999999997</v>
      </c>
      <c r="H271" s="2">
        <v>1.5323599999999999</v>
      </c>
      <c r="I271" s="2">
        <v>1.4113040000000001</v>
      </c>
      <c r="J271" s="2">
        <v>1.5680095000000003</v>
      </c>
      <c r="K271" s="13" t="s">
        <v>48</v>
      </c>
      <c r="L271" s="13" t="s">
        <v>51</v>
      </c>
      <c r="M271" s="13" t="s">
        <v>52</v>
      </c>
    </row>
    <row r="272" spans="1:13" ht="13.5" x14ac:dyDescent="0.25">
      <c r="A272" s="3">
        <v>42403</v>
      </c>
      <c r="B272" s="2">
        <v>1.6657</v>
      </c>
      <c r="C272" s="2">
        <v>62.548330026986726</v>
      </c>
      <c r="D272" s="2">
        <v>-7.3598701518773346E-2</v>
      </c>
      <c r="E272" s="2">
        <v>-2.2924947413487686E-2</v>
      </c>
      <c r="F272" s="2">
        <v>1.6796</v>
      </c>
      <c r="G272" s="2">
        <v>1.6329999999999998</v>
      </c>
      <c r="H272" s="2">
        <v>1.5457449999999999</v>
      </c>
      <c r="I272" s="2">
        <v>1.4178480000000002</v>
      </c>
      <c r="J272" s="2">
        <v>1.5664230000000006</v>
      </c>
      <c r="K272" s="13" t="s">
        <v>48</v>
      </c>
      <c r="L272" s="13" t="s">
        <v>51</v>
      </c>
      <c r="M272" s="13" t="s">
        <v>52</v>
      </c>
    </row>
    <row r="273" spans="1:13" ht="13.5" x14ac:dyDescent="0.25">
      <c r="A273" s="3">
        <v>42404</v>
      </c>
      <c r="B273" s="2">
        <v>1.6458999999999999</v>
      </c>
      <c r="C273" s="2">
        <v>60.315848712418145</v>
      </c>
      <c r="D273" s="2">
        <v>-6.4158662242032261E-2</v>
      </c>
      <c r="E273" s="2">
        <v>-2.4911468811852244E-2</v>
      </c>
      <c r="F273" s="2">
        <v>1.6875399999999998</v>
      </c>
      <c r="G273" s="2">
        <v>1.6399399999999997</v>
      </c>
      <c r="H273" s="2">
        <v>1.5551650000000001</v>
      </c>
      <c r="I273" s="2">
        <v>1.4239960000000003</v>
      </c>
      <c r="J273" s="2">
        <v>1.5645890000000007</v>
      </c>
      <c r="K273" s="13" t="s">
        <v>48</v>
      </c>
      <c r="L273" s="13" t="s">
        <v>51</v>
      </c>
      <c r="M273" s="13" t="s">
        <v>52</v>
      </c>
    </row>
    <row r="274" spans="1:13" ht="13.5" x14ac:dyDescent="0.25">
      <c r="A274" s="3">
        <v>42405</v>
      </c>
      <c r="B274" s="2">
        <v>1.6161000000000001</v>
      </c>
      <c r="C274" s="2">
        <v>57.01736019068575</v>
      </c>
      <c r="D274" s="2">
        <v>-6.5291866087981099E-2</v>
      </c>
      <c r="E274" s="2">
        <v>-2.5387319722843939E-2</v>
      </c>
      <c r="F274" s="2">
        <v>1.6716599999999999</v>
      </c>
      <c r="G274" s="2">
        <v>1.6508399999999999</v>
      </c>
      <c r="H274" s="2">
        <v>1.5660700000000001</v>
      </c>
      <c r="I274" s="2">
        <v>1.4293500000000003</v>
      </c>
      <c r="J274" s="2">
        <v>1.5625560000000007</v>
      </c>
      <c r="K274" s="13" t="s">
        <v>48</v>
      </c>
      <c r="L274" s="13" t="s">
        <v>51</v>
      </c>
      <c r="M274" s="13" t="s">
        <v>50</v>
      </c>
    </row>
    <row r="275" spans="1:13" ht="13.5" x14ac:dyDescent="0.25">
      <c r="A275" s="3">
        <v>42408</v>
      </c>
      <c r="B275" s="2">
        <v>1.6756</v>
      </c>
      <c r="C275" s="2">
        <v>61.539871391145354</v>
      </c>
      <c r="D275" s="2">
        <v>-5.7362132735513827E-2</v>
      </c>
      <c r="E275" s="2">
        <v>-2.4063247500608953E-2</v>
      </c>
      <c r="F275" s="2">
        <v>1.6597599999999999</v>
      </c>
      <c r="G275" s="2">
        <v>1.6587699999999999</v>
      </c>
      <c r="H275" s="2">
        <v>1.5814349999999999</v>
      </c>
      <c r="I275" s="2">
        <v>1.4362900000000005</v>
      </c>
      <c r="J275" s="2">
        <v>1.5606720000000005</v>
      </c>
      <c r="K275" s="13" t="s">
        <v>53</v>
      </c>
      <c r="L275" s="13" t="s">
        <v>49</v>
      </c>
      <c r="M275" s="13" t="s">
        <v>47</v>
      </c>
    </row>
    <row r="276" spans="1:13" ht="13.5" x14ac:dyDescent="0.25">
      <c r="A276" s="3">
        <v>42409</v>
      </c>
      <c r="B276" s="2">
        <v>1.6261000000000001</v>
      </c>
      <c r="C276" s="2">
        <v>56.238444427034445</v>
      </c>
      <c r="D276" s="2">
        <v>-4.0101946972349811E-2</v>
      </c>
      <c r="E276" s="2">
        <v>-2.0824329812786504E-2</v>
      </c>
      <c r="F276" s="2">
        <v>1.64588</v>
      </c>
      <c r="G276" s="2">
        <v>1.6567899999999998</v>
      </c>
      <c r="H276" s="2">
        <v>1.5953199999999998</v>
      </c>
      <c r="I276" s="2">
        <v>1.4414460000000004</v>
      </c>
      <c r="J276" s="2">
        <v>1.5585900000000004</v>
      </c>
      <c r="K276" s="13" t="s">
        <v>53</v>
      </c>
      <c r="L276" s="13" t="s">
        <v>49</v>
      </c>
      <c r="M276" s="13" t="s">
        <v>47</v>
      </c>
    </row>
    <row r="277" spans="1:13" ht="13.5" x14ac:dyDescent="0.25">
      <c r="A277" s="3">
        <v>42410</v>
      </c>
      <c r="B277" s="2">
        <v>1.5666</v>
      </c>
      <c r="C277" s="2">
        <v>50.596215745430882</v>
      </c>
      <c r="D277" s="2">
        <v>-2.7596651038562348E-2</v>
      </c>
      <c r="E277" s="2">
        <v>-1.2926354059939645E-2</v>
      </c>
      <c r="F277" s="2">
        <v>1.6260600000000001</v>
      </c>
      <c r="G277" s="2">
        <v>1.6528299999999998</v>
      </c>
      <c r="H277" s="2">
        <v>1.6047400000000001</v>
      </c>
      <c r="I277" s="2">
        <v>1.4462060000000003</v>
      </c>
      <c r="J277" s="2">
        <v>1.5563595000000003</v>
      </c>
      <c r="K277" s="13" t="s">
        <v>53</v>
      </c>
      <c r="L277" s="13" t="s">
        <v>49</v>
      </c>
      <c r="M277" s="13" t="s">
        <v>47</v>
      </c>
    </row>
    <row r="278" spans="1:13" ht="13.5" x14ac:dyDescent="0.25">
      <c r="A278" s="3">
        <v>42411</v>
      </c>
      <c r="B278" s="2">
        <v>1.4972000000000001</v>
      </c>
      <c r="C278" s="2">
        <v>44.933615104048471</v>
      </c>
      <c r="D278" s="2">
        <v>-1.1892539967491622E-2</v>
      </c>
      <c r="E278" s="2">
        <v>-3.7135888378593551E-3</v>
      </c>
      <c r="F278" s="2">
        <v>1.59632</v>
      </c>
      <c r="G278" s="2">
        <v>1.6419299999999999</v>
      </c>
      <c r="H278" s="2">
        <v>1.6067250000000002</v>
      </c>
      <c r="I278" s="2">
        <v>1.4493800000000006</v>
      </c>
      <c r="J278" s="2">
        <v>1.5539800000000006</v>
      </c>
      <c r="K278" s="13" t="s">
        <v>53</v>
      </c>
      <c r="L278" s="13" t="s">
        <v>49</v>
      </c>
      <c r="M278" s="13" t="s">
        <v>47</v>
      </c>
    </row>
    <row r="279" spans="1:13" ht="13.5" x14ac:dyDescent="0.25">
      <c r="A279" s="3">
        <v>42412</v>
      </c>
      <c r="B279" s="2">
        <v>1.4674</v>
      </c>
      <c r="C279" s="2">
        <v>42.722574148213255</v>
      </c>
      <c r="D279" s="2">
        <v>1.773481246673736E-2</v>
      </c>
      <c r="E279" s="2">
        <v>4.0395458264300245E-3</v>
      </c>
      <c r="F279" s="2">
        <v>1.5665800000000001</v>
      </c>
      <c r="G279" s="2">
        <v>1.6191199999999999</v>
      </c>
      <c r="H279" s="2">
        <v>1.6067249999999997</v>
      </c>
      <c r="I279" s="2">
        <v>1.4515600000000004</v>
      </c>
      <c r="J279" s="2">
        <v>1.5514020000000004</v>
      </c>
      <c r="K279" s="13" t="s">
        <v>53</v>
      </c>
      <c r="L279" s="13" t="s">
        <v>49</v>
      </c>
      <c r="M279" s="13" t="s">
        <v>47</v>
      </c>
    </row>
    <row r="280" spans="1:13" ht="13.5" x14ac:dyDescent="0.25">
      <c r="A280" s="3">
        <v>42415</v>
      </c>
      <c r="B280" s="2">
        <v>1.5567</v>
      </c>
      <c r="C280" s="2">
        <v>50.571695101207915</v>
      </c>
      <c r="D280" s="2">
        <v>4.2821942579404304E-2</v>
      </c>
      <c r="E280" s="2">
        <v>8.2944239744855083E-3</v>
      </c>
      <c r="F280" s="2">
        <v>1.5428000000000002</v>
      </c>
      <c r="G280" s="2">
        <v>1.6012799999999998</v>
      </c>
      <c r="H280" s="2">
        <v>1.6067250000000002</v>
      </c>
      <c r="I280" s="2">
        <v>1.4553280000000004</v>
      </c>
      <c r="J280" s="2">
        <v>1.549469</v>
      </c>
      <c r="K280" s="13" t="s">
        <v>53</v>
      </c>
      <c r="L280" s="13" t="s">
        <v>49</v>
      </c>
      <c r="M280" s="13" t="s">
        <v>47</v>
      </c>
    </row>
    <row r="281" spans="1:13" ht="13.5" x14ac:dyDescent="0.25">
      <c r="A281" s="3">
        <v>42416</v>
      </c>
      <c r="B281" s="2">
        <v>1.5765</v>
      </c>
      <c r="C281" s="2">
        <v>52.137827074626173</v>
      </c>
      <c r="D281" s="2">
        <v>5.646317622802477E-2</v>
      </c>
      <c r="E281" s="2">
        <v>1.1336248758793905E-2</v>
      </c>
      <c r="F281" s="2">
        <v>1.53288</v>
      </c>
      <c r="G281" s="2">
        <v>1.5893799999999998</v>
      </c>
      <c r="H281" s="2">
        <v>1.6087099999999999</v>
      </c>
      <c r="I281" s="2">
        <v>1.4594920000000005</v>
      </c>
      <c r="J281" s="2">
        <v>1.5476349999999999</v>
      </c>
      <c r="K281" s="13" t="s">
        <v>53</v>
      </c>
      <c r="L281" s="13" t="s">
        <v>49</v>
      </c>
      <c r="M281" s="13" t="s">
        <v>47</v>
      </c>
    </row>
    <row r="282" spans="1:13" ht="13.5" x14ac:dyDescent="0.25">
      <c r="A282" s="3">
        <v>42417</v>
      </c>
      <c r="B282" s="2">
        <v>1.5467</v>
      </c>
      <c r="C282" s="2">
        <v>49.591045715183803</v>
      </c>
      <c r="D282" s="2">
        <v>6.5486214827621625E-2</v>
      </c>
      <c r="E282" s="2">
        <v>1.4278841876256894E-2</v>
      </c>
      <c r="F282" s="2">
        <v>1.5289000000000001</v>
      </c>
      <c r="G282" s="2">
        <v>1.5774799999999998</v>
      </c>
      <c r="H282" s="2">
        <v>1.6052399999999998</v>
      </c>
      <c r="I282" s="2">
        <v>1.4630600000000007</v>
      </c>
      <c r="J282" s="2">
        <v>1.5456519999999998</v>
      </c>
      <c r="K282" s="13" t="s">
        <v>48</v>
      </c>
      <c r="L282" s="13" t="s">
        <v>51</v>
      </c>
      <c r="M282" s="13" t="s">
        <v>50</v>
      </c>
    </row>
    <row r="283" spans="1:13" ht="13.5" x14ac:dyDescent="0.25">
      <c r="A283" s="3">
        <v>42418</v>
      </c>
      <c r="B283" s="2">
        <v>1.5268999999999999</v>
      </c>
      <c r="C283" s="2">
        <v>47.916274868810895</v>
      </c>
      <c r="D283" s="2">
        <v>7.1585903589953981E-2</v>
      </c>
      <c r="E283" s="2">
        <v>1.8961384413753155E-2</v>
      </c>
      <c r="F283" s="2">
        <v>1.5348399999999998</v>
      </c>
      <c r="G283" s="2">
        <v>1.5655799999999997</v>
      </c>
      <c r="H283" s="2">
        <v>1.60276</v>
      </c>
      <c r="I283" s="2">
        <v>1.4664300000000006</v>
      </c>
      <c r="J283" s="2">
        <v>1.54352</v>
      </c>
      <c r="K283" s="13" t="s">
        <v>48</v>
      </c>
      <c r="L283" s="13" t="s">
        <v>51</v>
      </c>
      <c r="M283" s="13" t="s">
        <v>52</v>
      </c>
    </row>
    <row r="284" spans="1:13" ht="13.5" x14ac:dyDescent="0.25">
      <c r="A284" s="3">
        <v>42419</v>
      </c>
      <c r="B284" s="2">
        <v>1.4674</v>
      </c>
      <c r="C284" s="2">
        <v>43.195364764735785</v>
      </c>
      <c r="D284" s="2">
        <v>7.6727985627793371E-2</v>
      </c>
      <c r="E284" s="2">
        <v>2.292011208568371E-2</v>
      </c>
      <c r="F284" s="2">
        <v>1.5348399999999998</v>
      </c>
      <c r="G284" s="2">
        <v>1.5507099999999998</v>
      </c>
      <c r="H284" s="2">
        <v>1.6007750000000001</v>
      </c>
      <c r="I284" s="2">
        <v>1.4694040000000004</v>
      </c>
      <c r="J284" s="2">
        <v>1.5412889999999997</v>
      </c>
      <c r="K284" s="13" t="s">
        <v>48</v>
      </c>
      <c r="L284" s="13" t="s">
        <v>55</v>
      </c>
      <c r="M284" s="13" t="s">
        <v>55</v>
      </c>
    </row>
    <row r="285" spans="1:13" ht="13.5" x14ac:dyDescent="0.25">
      <c r="A285" s="3">
        <v>42422</v>
      </c>
      <c r="B285" s="2">
        <v>1.4674</v>
      </c>
      <c r="C285" s="2">
        <v>43.195364764735785</v>
      </c>
      <c r="D285" s="2">
        <v>9.0730722430912181E-2</v>
      </c>
      <c r="E285" s="2">
        <v>2.6752298591641237E-2</v>
      </c>
      <c r="F285" s="2">
        <v>1.5169799999999998</v>
      </c>
      <c r="G285" s="2">
        <v>1.52989</v>
      </c>
      <c r="H285" s="2">
        <v>1.5943300000000002</v>
      </c>
      <c r="I285" s="2">
        <v>1.4723780000000004</v>
      </c>
      <c r="J285" s="2">
        <v>1.5391074999999999</v>
      </c>
      <c r="K285" s="13" t="s">
        <v>53</v>
      </c>
      <c r="L285" s="13" t="s">
        <v>49</v>
      </c>
      <c r="M285" s="13" t="s">
        <v>47</v>
      </c>
    </row>
    <row r="286" spans="1:13" ht="13.5" x14ac:dyDescent="0.25">
      <c r="A286" s="3">
        <v>42423</v>
      </c>
      <c r="B286" s="2">
        <v>1.4377</v>
      </c>
      <c r="C286" s="2">
        <v>40.864598265611406</v>
      </c>
      <c r="D286" s="2">
        <v>9.7624824229014528E-2</v>
      </c>
      <c r="E286" s="2">
        <v>3.0412766786781148E-2</v>
      </c>
      <c r="F286" s="2">
        <v>1.48922</v>
      </c>
      <c r="G286" s="2">
        <v>1.5110499999999998</v>
      </c>
      <c r="H286" s="2">
        <v>1.5839200000000002</v>
      </c>
      <c r="I286" s="2">
        <v>1.4749560000000006</v>
      </c>
      <c r="J286" s="2">
        <v>1.5368764999999995</v>
      </c>
      <c r="K286" s="13" t="s">
        <v>53</v>
      </c>
      <c r="L286" s="13" t="s">
        <v>49</v>
      </c>
      <c r="M286" s="13" t="s">
        <v>47</v>
      </c>
    </row>
    <row r="287" spans="1:13" ht="13.5" x14ac:dyDescent="0.25">
      <c r="A287" s="3">
        <v>42424</v>
      </c>
      <c r="B287" s="2">
        <v>1.4278</v>
      </c>
      <c r="C287" s="2">
        <v>40.088099941859859</v>
      </c>
      <c r="D287" s="2">
        <v>9.5640148153693039E-2</v>
      </c>
      <c r="E287" s="2">
        <v>3.1037506045739051E-2</v>
      </c>
      <c r="F287" s="2">
        <v>1.4654399999999999</v>
      </c>
      <c r="G287" s="2">
        <v>1.4971699999999999</v>
      </c>
      <c r="H287" s="2">
        <v>1.5750000000000002</v>
      </c>
      <c r="I287" s="2">
        <v>1.4769400000000004</v>
      </c>
      <c r="J287" s="2">
        <v>1.5343979999999997</v>
      </c>
      <c r="K287" s="13" t="s">
        <v>53</v>
      </c>
      <c r="L287" s="13" t="s">
        <v>49</v>
      </c>
      <c r="M287" s="13" t="s">
        <v>47</v>
      </c>
    </row>
    <row r="288" spans="1:13" ht="13.5" x14ac:dyDescent="0.25">
      <c r="A288" s="3">
        <v>42425</v>
      </c>
      <c r="B288" s="2">
        <v>1.4476</v>
      </c>
      <c r="C288" s="2">
        <v>42.443696243172532</v>
      </c>
      <c r="D288" s="2">
        <v>8.2433462930535883E-2</v>
      </c>
      <c r="E288" s="2">
        <v>3.0334195238709845E-2</v>
      </c>
      <c r="F288" s="2">
        <v>1.4495799999999999</v>
      </c>
      <c r="G288" s="2">
        <v>1.4922099999999996</v>
      </c>
      <c r="H288" s="2">
        <v>1.5670700000000004</v>
      </c>
      <c r="I288" s="2">
        <v>1.4793200000000004</v>
      </c>
      <c r="J288" s="2">
        <v>1.5321174999999996</v>
      </c>
      <c r="K288" s="13" t="s">
        <v>53</v>
      </c>
      <c r="L288" s="13" t="s">
        <v>49</v>
      </c>
      <c r="M288" s="13" t="s">
        <v>47</v>
      </c>
    </row>
    <row r="289" spans="1:13" ht="13.5" x14ac:dyDescent="0.25">
      <c r="A289" s="3">
        <v>42426</v>
      </c>
      <c r="B289" s="2">
        <v>1.4078999999999999</v>
      </c>
      <c r="C289" s="2">
        <v>39.122289711974595</v>
      </c>
      <c r="D289" s="2">
        <v>7.0068299716603111E-2</v>
      </c>
      <c r="E289" s="2">
        <v>2.9694424454875096E-2</v>
      </c>
      <c r="F289" s="2">
        <v>1.4376799999999998</v>
      </c>
      <c r="G289" s="2">
        <v>1.4862599999999997</v>
      </c>
      <c r="H289" s="2">
        <v>1.5526900000000003</v>
      </c>
      <c r="I289" s="2">
        <v>1.4805100000000004</v>
      </c>
      <c r="J289" s="2">
        <v>1.5295889999999994</v>
      </c>
      <c r="K289" s="13" t="s">
        <v>53</v>
      </c>
      <c r="L289" s="13" t="s">
        <v>49</v>
      </c>
      <c r="M289" s="13" t="s">
        <v>47</v>
      </c>
    </row>
    <row r="290" spans="1:13" ht="13.5" x14ac:dyDescent="0.25">
      <c r="A290" s="3">
        <v>42429</v>
      </c>
      <c r="B290" s="2">
        <v>1.3880999999999999</v>
      </c>
      <c r="C290" s="2">
        <v>37.544271935439752</v>
      </c>
      <c r="D290" s="2">
        <v>7.5465185520882549E-2</v>
      </c>
      <c r="E290" s="2">
        <v>2.8403129591158354E-2</v>
      </c>
      <c r="F290" s="2">
        <v>1.4218199999999999</v>
      </c>
      <c r="G290" s="2">
        <v>1.4693999999999998</v>
      </c>
      <c r="H290" s="2">
        <v>1.5353400000000004</v>
      </c>
      <c r="I290" s="2">
        <v>1.4817000000000002</v>
      </c>
      <c r="J290" s="2">
        <v>1.5271599999999999</v>
      </c>
      <c r="K290" s="13" t="s">
        <v>53</v>
      </c>
      <c r="L290" s="13" t="s">
        <v>49</v>
      </c>
      <c r="M290" s="13" t="s">
        <v>47</v>
      </c>
    </row>
    <row r="291" spans="1:13" ht="13.5" x14ac:dyDescent="0.25">
      <c r="A291" s="3">
        <v>42430</v>
      </c>
      <c r="B291" s="2">
        <v>1.3880999999999999</v>
      </c>
      <c r="C291" s="2">
        <v>37.544271935439745</v>
      </c>
      <c r="D291" s="2">
        <v>8.3801034108043071E-2</v>
      </c>
      <c r="E291" s="2">
        <v>2.589263821532025E-2</v>
      </c>
      <c r="F291" s="2">
        <v>1.4118999999999997</v>
      </c>
      <c r="G291" s="2">
        <v>1.4505599999999998</v>
      </c>
      <c r="H291" s="2">
        <v>1.5199700000000003</v>
      </c>
      <c r="I291" s="2">
        <v>1.4830880000000002</v>
      </c>
      <c r="J291" s="2">
        <v>1.5248299999999997</v>
      </c>
      <c r="K291" s="13" t="s">
        <v>53</v>
      </c>
      <c r="L291" s="13" t="s">
        <v>49</v>
      </c>
      <c r="M291" s="13" t="s">
        <v>47</v>
      </c>
    </row>
    <row r="292" spans="1:13" ht="13.5" x14ac:dyDescent="0.25">
      <c r="A292" s="3">
        <v>42431</v>
      </c>
      <c r="B292" s="2">
        <v>1.4476</v>
      </c>
      <c r="C292" s="2">
        <v>45.241903360581212</v>
      </c>
      <c r="D292" s="2">
        <v>8.2531957826097235E-2</v>
      </c>
      <c r="E292" s="2">
        <v>2.2318032019187202E-2</v>
      </c>
      <c r="F292" s="2">
        <v>1.4158599999999999</v>
      </c>
      <c r="G292" s="2">
        <v>1.4406499999999998</v>
      </c>
      <c r="H292" s="2">
        <v>1.5090650000000003</v>
      </c>
      <c r="I292" s="2">
        <v>1.486062</v>
      </c>
      <c r="J292" s="2">
        <v>1.522748</v>
      </c>
      <c r="K292" s="13" t="s">
        <v>48</v>
      </c>
      <c r="L292" s="13" t="s">
        <v>51</v>
      </c>
      <c r="M292" s="13" t="s">
        <v>52</v>
      </c>
    </row>
    <row r="293" spans="1:13" ht="13.5" x14ac:dyDescent="0.25">
      <c r="A293" s="3">
        <v>42432</v>
      </c>
      <c r="B293" s="2">
        <v>1.4078999999999999</v>
      </c>
      <c r="C293" s="2">
        <v>41.56119749058535</v>
      </c>
      <c r="D293" s="2">
        <v>8.1621063783819281E-2</v>
      </c>
      <c r="E293" s="2">
        <v>1.7975827725984633E-2</v>
      </c>
      <c r="F293" s="2">
        <v>1.4079200000000001</v>
      </c>
      <c r="G293" s="2">
        <v>1.4287499999999997</v>
      </c>
      <c r="H293" s="2">
        <v>1.4971650000000003</v>
      </c>
      <c r="I293" s="2">
        <v>1.4882419999999998</v>
      </c>
      <c r="J293" s="2">
        <v>1.5204674999999994</v>
      </c>
      <c r="K293" s="13" t="s">
        <v>48</v>
      </c>
      <c r="L293" s="13" t="s">
        <v>51</v>
      </c>
      <c r="M293" s="13" t="s">
        <v>50</v>
      </c>
    </row>
    <row r="294" spans="1:13" ht="13.5" x14ac:dyDescent="0.25">
      <c r="A294" s="3">
        <v>42433</v>
      </c>
      <c r="B294" s="2">
        <v>1.4177999999999999</v>
      </c>
      <c r="C294" s="2">
        <v>42.810692300545</v>
      </c>
      <c r="D294" s="2">
        <v>7.1446191656293179E-2</v>
      </c>
      <c r="E294" s="2">
        <v>1.4130159944060883E-2</v>
      </c>
      <c r="F294" s="2">
        <v>1.4098999999999999</v>
      </c>
      <c r="G294" s="2">
        <v>1.4237899999999999</v>
      </c>
      <c r="H294" s="2">
        <v>1.4872500000000004</v>
      </c>
      <c r="I294" s="2">
        <v>1.4904219999999995</v>
      </c>
      <c r="J294" s="2">
        <v>1.5180379999999993</v>
      </c>
      <c r="K294" s="13" t="s">
        <v>48</v>
      </c>
      <c r="L294" s="13" t="s">
        <v>51</v>
      </c>
      <c r="M294" s="13" t="s">
        <v>52</v>
      </c>
    </row>
    <row r="295" spans="1:13" ht="13.5" x14ac:dyDescent="0.25">
      <c r="A295" s="3">
        <v>42436</v>
      </c>
      <c r="B295" s="2">
        <v>1.3782000000000001</v>
      </c>
      <c r="C295" s="2">
        <v>39.200202414807009</v>
      </c>
      <c r="D295" s="2">
        <v>6.6158799628672327E-2</v>
      </c>
      <c r="E295" s="2">
        <v>1.0437922907759597E-2</v>
      </c>
      <c r="F295" s="2">
        <v>1.4079200000000001</v>
      </c>
      <c r="G295" s="2">
        <v>1.4148699999999999</v>
      </c>
      <c r="H295" s="2">
        <v>1.4723800000000005</v>
      </c>
      <c r="I295" s="2">
        <v>1.4920079999999998</v>
      </c>
      <c r="J295" s="2">
        <v>1.5155094999999996</v>
      </c>
      <c r="K295" s="13" t="s">
        <v>48</v>
      </c>
      <c r="L295" s="13" t="s">
        <v>51</v>
      </c>
      <c r="M295" s="13" t="s">
        <v>50</v>
      </c>
    </row>
    <row r="296" spans="1:13" ht="13.5" x14ac:dyDescent="0.25">
      <c r="A296" s="3">
        <v>42437</v>
      </c>
      <c r="B296" s="2">
        <v>1.4078999999999999</v>
      </c>
      <c r="C296" s="2">
        <v>43.077622533718774</v>
      </c>
      <c r="D296" s="2">
        <v>5.5509603030067023E-2</v>
      </c>
      <c r="E296" s="2">
        <v>6.5039240115684445E-3</v>
      </c>
      <c r="F296" s="2">
        <v>1.41188</v>
      </c>
      <c r="G296" s="2">
        <v>1.4118899999999999</v>
      </c>
      <c r="H296" s="2">
        <v>1.4614700000000005</v>
      </c>
      <c r="I296" s="2">
        <v>1.4939899999999999</v>
      </c>
      <c r="J296" s="2">
        <v>1.5132289999999995</v>
      </c>
      <c r="K296" s="13" t="s">
        <v>48</v>
      </c>
      <c r="L296" s="13" t="s">
        <v>51</v>
      </c>
      <c r="M296" s="13" t="s">
        <v>52</v>
      </c>
    </row>
    <row r="297" spans="1:13" ht="13.5" x14ac:dyDescent="0.25">
      <c r="A297" s="3">
        <v>42438</v>
      </c>
      <c r="B297" s="2">
        <v>1.4377</v>
      </c>
      <c r="C297" s="2">
        <v>46.747291787778124</v>
      </c>
      <c r="D297" s="2">
        <v>4.3142744121985599E-2</v>
      </c>
      <c r="E297" s="2">
        <v>4.6549246347645425E-3</v>
      </c>
      <c r="F297" s="2">
        <v>1.4098999999999999</v>
      </c>
      <c r="G297" s="2">
        <v>1.4128799999999999</v>
      </c>
      <c r="H297" s="2">
        <v>1.4550250000000005</v>
      </c>
      <c r="I297" s="2">
        <v>1.4965680000000001</v>
      </c>
      <c r="J297" s="2">
        <v>1.5110479999999993</v>
      </c>
      <c r="K297" s="13" t="s">
        <v>48</v>
      </c>
      <c r="L297" s="13" t="s">
        <v>55</v>
      </c>
      <c r="M297" s="13" t="s">
        <v>50</v>
      </c>
    </row>
    <row r="298" spans="1:13" ht="13.5" x14ac:dyDescent="0.25">
      <c r="A298" s="3">
        <v>42439</v>
      </c>
      <c r="B298" s="2">
        <v>1.3979999999999999</v>
      </c>
      <c r="C298" s="2">
        <v>42.789607713001274</v>
      </c>
      <c r="D298" s="2">
        <v>3.8836028520246479E-2</v>
      </c>
      <c r="E298" s="2">
        <v>3.7125849248852805E-3</v>
      </c>
      <c r="F298" s="2">
        <v>1.4079200000000001</v>
      </c>
      <c r="G298" s="2">
        <v>1.4079199999999998</v>
      </c>
      <c r="H298" s="2">
        <v>1.4500650000000002</v>
      </c>
      <c r="I298" s="2">
        <v>1.4979560000000001</v>
      </c>
      <c r="J298" s="2">
        <v>1.5087179999999996</v>
      </c>
      <c r="K298" s="13" t="s">
        <v>48</v>
      </c>
      <c r="L298" s="13" t="s">
        <v>55</v>
      </c>
      <c r="M298" s="13" t="s">
        <v>50</v>
      </c>
    </row>
    <row r="299" spans="1:13" ht="13.5" x14ac:dyDescent="0.25">
      <c r="A299" s="3">
        <v>42440</v>
      </c>
      <c r="B299" s="2">
        <v>1.3880999999999999</v>
      </c>
      <c r="C299" s="2">
        <v>41.838370567874101</v>
      </c>
      <c r="D299" s="2">
        <v>3.0210128507257128E-2</v>
      </c>
      <c r="E299" s="2">
        <v>3.0299435325139203E-3</v>
      </c>
      <c r="F299" s="2">
        <v>1.40198</v>
      </c>
      <c r="G299" s="2">
        <v>1.4059399999999997</v>
      </c>
      <c r="H299" s="2">
        <v>1.4461000000000002</v>
      </c>
      <c r="I299" s="2">
        <v>1.4991460000000001</v>
      </c>
      <c r="J299" s="2">
        <v>1.5063879999999998</v>
      </c>
      <c r="K299" s="13" t="s">
        <v>53</v>
      </c>
      <c r="L299" s="13" t="s">
        <v>49</v>
      </c>
      <c r="M299" s="13" t="s">
        <v>47</v>
      </c>
    </row>
    <row r="300" spans="1:13" ht="13.5" x14ac:dyDescent="0.25">
      <c r="A300" s="3">
        <v>42443</v>
      </c>
      <c r="B300" s="2">
        <v>1.4078999999999999</v>
      </c>
      <c r="C300" s="2">
        <v>44.495970991698449</v>
      </c>
      <c r="D300" s="2">
        <v>1.8820490280473612E-2</v>
      </c>
      <c r="E300" s="2">
        <v>1.4433428143458538E-3</v>
      </c>
      <c r="F300" s="2">
        <v>1.4079199999999998</v>
      </c>
      <c r="G300" s="2">
        <v>1.4079199999999998</v>
      </c>
      <c r="H300" s="2">
        <v>1.43866</v>
      </c>
      <c r="I300" s="2">
        <v>1.501128</v>
      </c>
      <c r="J300" s="2">
        <v>1.5041569999999995</v>
      </c>
      <c r="K300" s="13" t="s">
        <v>53</v>
      </c>
      <c r="L300" s="13" t="s">
        <v>49</v>
      </c>
      <c r="M300" s="13" t="s">
        <v>54</v>
      </c>
    </row>
    <row r="301" spans="1:13" ht="13.5" x14ac:dyDescent="0.25">
      <c r="A301" s="3">
        <v>42444</v>
      </c>
      <c r="B301" s="2">
        <v>1.3979999999999999</v>
      </c>
      <c r="C301" s="2">
        <v>43.42747622780518</v>
      </c>
      <c r="D301" s="2">
        <v>1.0190198333215994E-2</v>
      </c>
      <c r="E301" s="2">
        <v>1.2797840542621E-3</v>
      </c>
      <c r="F301" s="2">
        <v>1.4059399999999997</v>
      </c>
      <c r="G301" s="2">
        <v>1.4089099999999999</v>
      </c>
      <c r="H301" s="2">
        <v>1.429735</v>
      </c>
      <c r="I301" s="2">
        <v>1.5027140000000001</v>
      </c>
      <c r="J301" s="2">
        <v>1.5020249999999999</v>
      </c>
      <c r="K301" s="13" t="s">
        <v>53</v>
      </c>
      <c r="L301" s="13" t="s">
        <v>49</v>
      </c>
      <c r="M301" s="13" t="s">
        <v>47</v>
      </c>
    </row>
    <row r="302" spans="1:13" ht="13.5" x14ac:dyDescent="0.25">
      <c r="A302" s="3">
        <v>42445</v>
      </c>
      <c r="B302" s="2">
        <v>1.3880999999999999</v>
      </c>
      <c r="C302" s="2">
        <v>42.332731935090983</v>
      </c>
      <c r="D302" s="2">
        <v>1.3086804946239816E-2</v>
      </c>
      <c r="E302" s="2">
        <v>2.9857833703055715E-3</v>
      </c>
      <c r="F302" s="2">
        <v>1.3960199999999998</v>
      </c>
      <c r="G302" s="2">
        <v>1.4029599999999998</v>
      </c>
      <c r="H302" s="2">
        <v>1.4218050000000002</v>
      </c>
      <c r="I302" s="2">
        <v>1.5025159999999997</v>
      </c>
      <c r="J302" s="2">
        <v>1.4998934999999998</v>
      </c>
      <c r="K302" s="13" t="s">
        <v>53</v>
      </c>
      <c r="L302" s="13" t="s">
        <v>49</v>
      </c>
      <c r="M302" s="13" t="s">
        <v>47</v>
      </c>
    </row>
    <row r="303" spans="1:13" ht="13.5" x14ac:dyDescent="0.25">
      <c r="A303" s="3">
        <v>42446</v>
      </c>
      <c r="B303" s="2">
        <v>1.3782000000000001</v>
      </c>
      <c r="C303" s="2">
        <v>41.213870803030794</v>
      </c>
      <c r="D303" s="2">
        <v>1.0510792407198544E-2</v>
      </c>
      <c r="E303" s="2">
        <v>5.2699130642309376E-3</v>
      </c>
      <c r="F303" s="2">
        <v>1.3920600000000001</v>
      </c>
      <c r="G303" s="2">
        <v>1.3999899999999998</v>
      </c>
      <c r="H303" s="2">
        <v>1.4143700000000001</v>
      </c>
      <c r="I303" s="2">
        <v>1.5009299999999999</v>
      </c>
      <c r="J303" s="2">
        <v>1.4977124999999998</v>
      </c>
      <c r="K303" s="13" t="s">
        <v>53</v>
      </c>
      <c r="L303" s="13" t="s">
        <v>49</v>
      </c>
      <c r="M303" s="13" t="s">
        <v>47</v>
      </c>
    </row>
    <row r="304" spans="1:13" ht="13.5" x14ac:dyDescent="0.25">
      <c r="A304" s="3">
        <v>42447</v>
      </c>
      <c r="B304" s="2">
        <v>1.3782000000000001</v>
      </c>
      <c r="C304" s="2">
        <v>41.213870803030794</v>
      </c>
      <c r="D304" s="2">
        <v>1.0234306316414532E-2</v>
      </c>
      <c r="E304" s="2">
        <v>7.2628312661745936E-3</v>
      </c>
      <c r="F304" s="2">
        <v>1.39008</v>
      </c>
      <c r="G304" s="2">
        <v>1.3960299999999999</v>
      </c>
      <c r="H304" s="2">
        <v>1.40991</v>
      </c>
      <c r="I304" s="2">
        <v>1.5005339999999998</v>
      </c>
      <c r="J304" s="2">
        <v>1.4949860000000001</v>
      </c>
      <c r="K304" s="13" t="s">
        <v>53</v>
      </c>
      <c r="L304" s="13" t="s">
        <v>49</v>
      </c>
      <c r="M304" s="13" t="s">
        <v>47</v>
      </c>
    </row>
    <row r="305" spans="1:13" ht="13.5" x14ac:dyDescent="0.25">
      <c r="A305" s="3">
        <v>42450</v>
      </c>
      <c r="B305" s="2">
        <v>1.3683000000000001</v>
      </c>
      <c r="C305" s="2">
        <v>39.988125318772425</v>
      </c>
      <c r="D305" s="2">
        <v>4.9933635807131171E-3</v>
      </c>
      <c r="E305" s="2">
        <v>8.7039930915805974E-3</v>
      </c>
      <c r="F305" s="2">
        <v>1.3821600000000001</v>
      </c>
      <c r="G305" s="2">
        <v>1.3950399999999998</v>
      </c>
      <c r="H305" s="2">
        <v>1.4049550000000002</v>
      </c>
      <c r="I305" s="2">
        <v>1.5005339999999998</v>
      </c>
      <c r="J305" s="2">
        <v>1.4923089999999999</v>
      </c>
      <c r="K305" s="13" t="s">
        <v>53</v>
      </c>
      <c r="L305" s="13" t="s">
        <v>49</v>
      </c>
      <c r="M305" s="13" t="s">
        <v>47</v>
      </c>
    </row>
    <row r="306" spans="1:13" ht="13.5" x14ac:dyDescent="0.25">
      <c r="A306" s="3">
        <v>42451</v>
      </c>
      <c r="B306" s="2">
        <v>1.3782000000000001</v>
      </c>
      <c r="C306" s="2">
        <v>41.850585208097613</v>
      </c>
      <c r="D306" s="2">
        <v>4.7790253851553999E-3</v>
      </c>
      <c r="E306" s="2">
        <v>9.2511749315194354E-3</v>
      </c>
      <c r="F306" s="2">
        <v>1.3782000000000001</v>
      </c>
      <c r="G306" s="2">
        <v>1.3920699999999999</v>
      </c>
      <c r="H306" s="2">
        <v>1.4019800000000002</v>
      </c>
      <c r="I306" s="2">
        <v>1.5011300000000001</v>
      </c>
      <c r="J306" s="2">
        <v>1.4900285000000002</v>
      </c>
      <c r="K306" s="13" t="s">
        <v>53</v>
      </c>
      <c r="L306" s="13" t="s">
        <v>55</v>
      </c>
      <c r="M306" s="13" t="s">
        <v>47</v>
      </c>
    </row>
    <row r="307" spans="1:13" ht="13.5" x14ac:dyDescent="0.25">
      <c r="A307" s="3">
        <v>42452</v>
      </c>
      <c r="B307" s="2">
        <v>1.3880999999999999</v>
      </c>
      <c r="C307" s="2">
        <v>43.731209318058731</v>
      </c>
      <c r="D307" s="2">
        <v>8.7463783614545321E-3</v>
      </c>
      <c r="E307" s="2">
        <v>8.5125884449542971E-3</v>
      </c>
      <c r="F307" s="2">
        <v>1.3782000000000001</v>
      </c>
      <c r="G307" s="2">
        <v>1.3871099999999998</v>
      </c>
      <c r="H307" s="2">
        <v>1.3999950000000001</v>
      </c>
      <c r="I307" s="2">
        <v>1.501328</v>
      </c>
      <c r="J307" s="2">
        <v>1.4876490000000002</v>
      </c>
      <c r="K307" s="13" t="s">
        <v>48</v>
      </c>
      <c r="L307" s="13" t="s">
        <v>51</v>
      </c>
      <c r="M307" s="13" t="s">
        <v>55</v>
      </c>
    </row>
    <row r="308" spans="1:13" ht="13.5" x14ac:dyDescent="0.25">
      <c r="A308" s="3">
        <v>42453</v>
      </c>
      <c r="B308" s="2">
        <v>1.3683000000000001</v>
      </c>
      <c r="C308" s="2">
        <v>40.88335445466894</v>
      </c>
      <c r="D308" s="2">
        <v>7.6792460396211126E-3</v>
      </c>
      <c r="E308" s="2">
        <v>6.3299873964688062E-3</v>
      </c>
      <c r="F308" s="2">
        <v>1.37622</v>
      </c>
      <c r="G308" s="2">
        <v>1.3841399999999999</v>
      </c>
      <c r="H308" s="2">
        <v>1.3960300000000001</v>
      </c>
      <c r="I308" s="2">
        <v>1.4995440000000002</v>
      </c>
      <c r="J308" s="2">
        <v>1.4853190000000001</v>
      </c>
      <c r="K308" s="13" t="s">
        <v>48</v>
      </c>
      <c r="L308" s="13" t="s">
        <v>55</v>
      </c>
      <c r="M308" s="13" t="s">
        <v>50</v>
      </c>
    </row>
    <row r="309" spans="1:13" ht="13.5" x14ac:dyDescent="0.25">
      <c r="A309" s="3">
        <v>42454</v>
      </c>
      <c r="B309" s="2">
        <v>1.3584000000000001</v>
      </c>
      <c r="C309" s="2">
        <v>39.498322774270967</v>
      </c>
      <c r="D309" s="2">
        <v>6.3043788810379642E-3</v>
      </c>
      <c r="E309" s="2">
        <v>2.6538611791869747E-3</v>
      </c>
      <c r="F309" s="2">
        <v>1.37226</v>
      </c>
      <c r="G309" s="2">
        <v>1.3811699999999998</v>
      </c>
      <c r="H309" s="2">
        <v>1.3935550000000001</v>
      </c>
      <c r="I309" s="2">
        <v>1.4973640000000004</v>
      </c>
      <c r="J309" s="2">
        <v>1.4829395000000003</v>
      </c>
      <c r="K309" s="13" t="s">
        <v>53</v>
      </c>
      <c r="L309" s="13" t="s">
        <v>55</v>
      </c>
      <c r="M309" s="13" t="s">
        <v>47</v>
      </c>
    </row>
    <row r="310" spans="1:13" ht="13.5" x14ac:dyDescent="0.25">
      <c r="A310" s="3">
        <v>42457</v>
      </c>
      <c r="B310" s="2">
        <v>1.3385</v>
      </c>
      <c r="C310" s="2">
        <v>36.799596674988258</v>
      </c>
      <c r="D310" s="2">
        <v>1.001404844190823E-2</v>
      </c>
      <c r="E310" s="2">
        <v>-9.9125162540938862E-5</v>
      </c>
      <c r="F310" s="2">
        <v>1.3663000000000001</v>
      </c>
      <c r="G310" s="2">
        <v>1.3742299999999998</v>
      </c>
      <c r="H310" s="2">
        <v>1.3910750000000001</v>
      </c>
      <c r="I310" s="2">
        <v>1.4930000000000003</v>
      </c>
      <c r="J310" s="2">
        <v>1.4805100000000004</v>
      </c>
      <c r="K310" s="13" t="s">
        <v>53</v>
      </c>
      <c r="L310" s="13" t="s">
        <v>49</v>
      </c>
      <c r="M310" s="13" t="s">
        <v>47</v>
      </c>
    </row>
    <row r="311" spans="1:13" ht="13.5" x14ac:dyDescent="0.25">
      <c r="A311" s="3">
        <v>42458</v>
      </c>
      <c r="B311" s="2">
        <v>1.2988999999999999</v>
      </c>
      <c r="C311" s="2">
        <v>32.099514875184113</v>
      </c>
      <c r="D311" s="2">
        <v>1.5007504098522917E-2</v>
      </c>
      <c r="E311" s="2">
        <v>-2.4561427822184026E-3</v>
      </c>
      <c r="F311" s="2">
        <v>1.3504400000000001</v>
      </c>
      <c r="G311" s="2">
        <v>1.3643199999999998</v>
      </c>
      <c r="H311" s="2">
        <v>1.3866150000000002</v>
      </c>
      <c r="I311" s="2">
        <v>1.4882420000000003</v>
      </c>
      <c r="J311" s="2">
        <v>1.4777340000000003</v>
      </c>
      <c r="K311" s="13" t="s">
        <v>53</v>
      </c>
      <c r="L311" s="13" t="s">
        <v>49</v>
      </c>
      <c r="M311" s="13" t="s">
        <v>47</v>
      </c>
    </row>
    <row r="312" spans="1:13" ht="13.5" x14ac:dyDescent="0.25">
      <c r="A312" s="3">
        <v>42459</v>
      </c>
      <c r="B312" s="2">
        <v>1.3187</v>
      </c>
      <c r="C312" s="2">
        <v>36.468740862576873</v>
      </c>
      <c r="D312" s="2">
        <v>1.6888331133209311E-2</v>
      </c>
      <c r="E312" s="2">
        <v>-6.3117155093632311E-3</v>
      </c>
      <c r="F312" s="2">
        <v>1.33656</v>
      </c>
      <c r="G312" s="2">
        <v>1.3573799999999998</v>
      </c>
      <c r="H312" s="2">
        <v>1.3801700000000001</v>
      </c>
      <c r="I312" s="2">
        <v>1.4822940000000002</v>
      </c>
      <c r="J312" s="2">
        <v>1.4752555000000003</v>
      </c>
      <c r="K312" s="13" t="s">
        <v>53</v>
      </c>
      <c r="L312" s="13" t="s">
        <v>49</v>
      </c>
      <c r="M312" s="13" t="s">
        <v>47</v>
      </c>
    </row>
    <row r="313" spans="1:13" ht="13.5" x14ac:dyDescent="0.25">
      <c r="A313" s="3">
        <v>42460</v>
      </c>
      <c r="B313" s="2">
        <v>1.3286</v>
      </c>
      <c r="C313" s="2">
        <v>38.59629630349815</v>
      </c>
      <c r="D313" s="2">
        <v>1.6703926888212095E-2</v>
      </c>
      <c r="E313" s="2">
        <v>-8.6420751682912446E-3</v>
      </c>
      <c r="F313" s="2">
        <v>1.3286199999999999</v>
      </c>
      <c r="G313" s="2">
        <v>1.35242</v>
      </c>
      <c r="H313" s="2">
        <v>1.3762050000000001</v>
      </c>
      <c r="I313" s="2">
        <v>1.477336</v>
      </c>
      <c r="J313" s="2">
        <v>1.4725290000000002</v>
      </c>
      <c r="K313" s="13" t="s">
        <v>53</v>
      </c>
      <c r="L313" s="13" t="s">
        <v>49</v>
      </c>
      <c r="M313" s="13" t="s">
        <v>47</v>
      </c>
    </row>
    <row r="314" spans="1:13" ht="13.5" x14ac:dyDescent="0.25">
      <c r="A314" s="3">
        <v>42461</v>
      </c>
      <c r="B314" s="2">
        <v>1.3286</v>
      </c>
      <c r="C314" s="2">
        <v>38.59629630349815</v>
      </c>
      <c r="D314" s="2">
        <v>1.6934334651952598E-2</v>
      </c>
      <c r="E314" s="2">
        <v>-1.1320186528453883E-2</v>
      </c>
      <c r="F314" s="2">
        <v>1.3226599999999999</v>
      </c>
      <c r="G314" s="2">
        <v>1.3474599999999999</v>
      </c>
      <c r="H314" s="2">
        <v>1.3717450000000002</v>
      </c>
      <c r="I314" s="2">
        <v>1.4737659999999999</v>
      </c>
      <c r="J314" s="2">
        <v>1.4698025000000003</v>
      </c>
      <c r="K314" s="13" t="s">
        <v>53</v>
      </c>
      <c r="L314" s="13" t="s">
        <v>49</v>
      </c>
      <c r="M314" s="13" t="s">
        <v>47</v>
      </c>
    </row>
    <row r="315" spans="1:13" ht="13.5" x14ac:dyDescent="0.25">
      <c r="A315" s="3">
        <v>42464</v>
      </c>
      <c r="B315" s="2">
        <v>1.3187</v>
      </c>
      <c r="C315" s="2">
        <v>37.153316101544611</v>
      </c>
      <c r="D315" s="2">
        <v>1.669736825998891E-2</v>
      </c>
      <c r="E315" s="2">
        <v>-1.2764143974148896E-2</v>
      </c>
      <c r="F315" s="2">
        <v>1.3187</v>
      </c>
      <c r="G315" s="2">
        <v>1.3424999999999998</v>
      </c>
      <c r="H315" s="2">
        <v>1.36877</v>
      </c>
      <c r="I315" s="2">
        <v>1.4682140000000004</v>
      </c>
      <c r="J315" s="2">
        <v>1.4671255000000003</v>
      </c>
      <c r="K315" s="13" t="s">
        <v>53</v>
      </c>
      <c r="L315" s="13" t="s">
        <v>55</v>
      </c>
      <c r="M315" s="13" t="s">
        <v>47</v>
      </c>
    </row>
    <row r="316" spans="1:13" ht="13.5" x14ac:dyDescent="0.25">
      <c r="A316" s="3">
        <v>42465</v>
      </c>
      <c r="B316" s="2">
        <v>1.2889999999999999</v>
      </c>
      <c r="C316" s="2">
        <v>33.149306370699392</v>
      </c>
      <c r="D316" s="2">
        <v>2.0609746519732575E-2</v>
      </c>
      <c r="E316" s="2">
        <v>-1.2603389188040529E-2</v>
      </c>
      <c r="F316" s="2">
        <v>1.3167199999999999</v>
      </c>
      <c r="G316" s="2">
        <v>1.33358</v>
      </c>
      <c r="H316" s="2">
        <v>1.3628250000000002</v>
      </c>
      <c r="I316" s="2">
        <v>1.4610760000000003</v>
      </c>
      <c r="J316" s="2">
        <v>1.4644485</v>
      </c>
      <c r="K316" s="13" t="s">
        <v>48</v>
      </c>
      <c r="L316" s="13" t="s">
        <v>51</v>
      </c>
      <c r="M316" s="13" t="s">
        <v>50</v>
      </c>
    </row>
    <row r="317" spans="1:13" ht="13.5" x14ac:dyDescent="0.25">
      <c r="A317" s="3">
        <v>42466</v>
      </c>
      <c r="B317" s="2">
        <v>1.2592000000000001</v>
      </c>
      <c r="C317" s="2">
        <v>29.691688918738933</v>
      </c>
      <c r="D317" s="2">
        <v>2.818713978283971E-2</v>
      </c>
      <c r="E317" s="2">
        <v>-1.2276818121924235E-2</v>
      </c>
      <c r="F317" s="2">
        <v>1.3048199999999999</v>
      </c>
      <c r="G317" s="2">
        <v>1.3206899999999999</v>
      </c>
      <c r="H317" s="2">
        <v>1.3539000000000001</v>
      </c>
      <c r="I317" s="2">
        <v>1.4541360000000003</v>
      </c>
      <c r="J317" s="2">
        <v>1.4616225000000003</v>
      </c>
      <c r="K317" s="13" t="s">
        <v>53</v>
      </c>
      <c r="L317" s="13" t="s">
        <v>49</v>
      </c>
      <c r="M317" s="13" t="s">
        <v>47</v>
      </c>
    </row>
    <row r="318" spans="1:13" ht="13.5" x14ac:dyDescent="0.25">
      <c r="A318" s="3">
        <v>42467</v>
      </c>
      <c r="B318" s="2">
        <v>1.2789999999999999</v>
      </c>
      <c r="C318" s="2">
        <v>34.574638464628535</v>
      </c>
      <c r="D318" s="2">
        <v>3.0758748296295657E-2</v>
      </c>
      <c r="E318" s="2">
        <v>-1.1666223897737431E-2</v>
      </c>
      <c r="F318" s="2">
        <v>1.2948999999999999</v>
      </c>
      <c r="G318" s="2">
        <v>1.31176</v>
      </c>
      <c r="H318" s="2">
        <v>1.3479500000000002</v>
      </c>
      <c r="I318" s="2">
        <v>1.4475920000000004</v>
      </c>
      <c r="J318" s="2">
        <v>1.4588460000000003</v>
      </c>
      <c r="K318" s="13" t="s">
        <v>53</v>
      </c>
      <c r="L318" s="13" t="s">
        <v>49</v>
      </c>
      <c r="M318" s="13" t="s">
        <v>47</v>
      </c>
    </row>
    <row r="319" spans="1:13" ht="13.5" x14ac:dyDescent="0.25">
      <c r="A319" s="3">
        <v>42468</v>
      </c>
      <c r="B319" s="2">
        <v>1.3088</v>
      </c>
      <c r="C319" s="2">
        <v>41.194231061432951</v>
      </c>
      <c r="D319" s="2">
        <v>2.9710193732236378E-2</v>
      </c>
      <c r="E319" s="2">
        <v>-1.0228669160249573E-2</v>
      </c>
      <c r="F319" s="2">
        <v>1.29094</v>
      </c>
      <c r="G319" s="2">
        <v>1.3068</v>
      </c>
      <c r="H319" s="2">
        <v>1.3439850000000002</v>
      </c>
      <c r="I319" s="2">
        <v>1.4398580000000003</v>
      </c>
      <c r="J319" s="2">
        <v>1.4559210000000005</v>
      </c>
      <c r="K319" s="13" t="s">
        <v>53</v>
      </c>
      <c r="L319" s="13" t="s">
        <v>49</v>
      </c>
      <c r="M319" s="13" t="s">
        <v>47</v>
      </c>
    </row>
    <row r="320" spans="1:13" ht="13.5" x14ac:dyDescent="0.25">
      <c r="A320" s="3">
        <v>42471</v>
      </c>
      <c r="B320" s="2">
        <v>1.3286</v>
      </c>
      <c r="C320" s="2">
        <v>45.164164326150036</v>
      </c>
      <c r="D320" s="2">
        <v>2.4587135954329709E-2</v>
      </c>
      <c r="E320" s="2">
        <v>-8.6745809723781982E-3</v>
      </c>
      <c r="F320" s="2">
        <v>1.2929200000000001</v>
      </c>
      <c r="G320" s="2">
        <v>1.3058099999999999</v>
      </c>
      <c r="H320" s="2">
        <v>1.3400200000000004</v>
      </c>
      <c r="I320" s="2">
        <v>1.4317280000000006</v>
      </c>
      <c r="J320" s="2">
        <v>1.4532440000000006</v>
      </c>
      <c r="K320" s="13" t="s">
        <v>53</v>
      </c>
      <c r="L320" s="13" t="s">
        <v>55</v>
      </c>
      <c r="M320" s="13" t="s">
        <v>54</v>
      </c>
    </row>
    <row r="321" spans="1:13" ht="13.5" x14ac:dyDescent="0.25">
      <c r="A321" s="3">
        <v>42472</v>
      </c>
      <c r="B321" s="2">
        <v>1.3683000000000001</v>
      </c>
      <c r="C321" s="2">
        <v>52.140697138990717</v>
      </c>
      <c r="D321" s="2">
        <v>1.1372921046233886E-2</v>
      </c>
      <c r="E321" s="2">
        <v>-6.4984363708160678E-3</v>
      </c>
      <c r="F321" s="2">
        <v>1.3087799999999998</v>
      </c>
      <c r="G321" s="2">
        <v>1.3127499999999999</v>
      </c>
      <c r="H321" s="2">
        <v>1.3385350000000003</v>
      </c>
      <c r="I321" s="2">
        <v>1.4251840000000005</v>
      </c>
      <c r="J321" s="2">
        <v>1.4507655000000002</v>
      </c>
      <c r="K321" s="13" t="s">
        <v>48</v>
      </c>
      <c r="L321" s="13" t="s">
        <v>51</v>
      </c>
      <c r="M321" s="13" t="s">
        <v>52</v>
      </c>
    </row>
    <row r="322" spans="1:13" ht="13.5" x14ac:dyDescent="0.25">
      <c r="A322" s="3">
        <v>42473</v>
      </c>
      <c r="B322" s="2">
        <v>1.4078999999999999</v>
      </c>
      <c r="C322" s="2">
        <v>57.895064032024798</v>
      </c>
      <c r="D322" s="2">
        <v>2.1223505218470606E-4</v>
      </c>
      <c r="E322" s="2">
        <v>-3.7719496056075608E-3</v>
      </c>
      <c r="F322" s="2">
        <v>1.3385199999999997</v>
      </c>
      <c r="G322" s="2">
        <v>1.3216699999999999</v>
      </c>
      <c r="H322" s="2">
        <v>1.3395250000000003</v>
      </c>
      <c r="I322" s="2">
        <v>1.4200280000000007</v>
      </c>
      <c r="J322" s="2">
        <v>1.4486335000000004</v>
      </c>
      <c r="K322" s="13" t="s">
        <v>48</v>
      </c>
      <c r="L322" s="13" t="s">
        <v>51</v>
      </c>
      <c r="M322" s="13" t="s">
        <v>52</v>
      </c>
    </row>
    <row r="323" spans="1:13" ht="13.5" x14ac:dyDescent="0.25">
      <c r="A323" s="3">
        <v>42474</v>
      </c>
      <c r="B323" s="2">
        <v>1.4873000000000001</v>
      </c>
      <c r="C323" s="2">
        <v>66.573351227604803</v>
      </c>
      <c r="D323" s="2">
        <v>-1.3909239559132258E-2</v>
      </c>
      <c r="E323" s="2">
        <v>-1.1618005064764072E-3</v>
      </c>
      <c r="F323" s="2">
        <v>1.38018</v>
      </c>
      <c r="G323" s="2">
        <v>1.33754</v>
      </c>
      <c r="H323" s="2">
        <v>1.3449800000000003</v>
      </c>
      <c r="I323" s="2">
        <v>1.4168560000000006</v>
      </c>
      <c r="J323" s="2">
        <v>1.4468985000000001</v>
      </c>
      <c r="K323" s="13" t="s">
        <v>48</v>
      </c>
      <c r="L323" s="13" t="s">
        <v>51</v>
      </c>
      <c r="M323" s="13" t="s">
        <v>52</v>
      </c>
    </row>
    <row r="324" spans="1:13" ht="13.5" x14ac:dyDescent="0.25">
      <c r="A324" s="3">
        <v>42475</v>
      </c>
      <c r="B324" s="2">
        <v>1.4773000000000001</v>
      </c>
      <c r="C324" s="2">
        <v>64.762881158422459</v>
      </c>
      <c r="D324" s="2">
        <v>-2.5882369359347734E-2</v>
      </c>
      <c r="E324" s="2">
        <v>4.550195915857369E-3</v>
      </c>
      <c r="F324" s="2">
        <v>1.41388</v>
      </c>
      <c r="G324" s="2">
        <v>1.3524099999999999</v>
      </c>
      <c r="H324" s="2">
        <v>1.3499350000000003</v>
      </c>
      <c r="I324" s="2">
        <v>1.4140800000000007</v>
      </c>
      <c r="J324" s="2">
        <v>1.4451630000000002</v>
      </c>
      <c r="K324" s="13" t="s">
        <v>48</v>
      </c>
      <c r="L324" s="13" t="s">
        <v>51</v>
      </c>
      <c r="M324" s="13" t="s">
        <v>52</v>
      </c>
    </row>
    <row r="325" spans="1:13" ht="13.5" x14ac:dyDescent="0.25">
      <c r="A325" s="3">
        <v>42478</v>
      </c>
      <c r="B325" s="2">
        <v>1.4575</v>
      </c>
      <c r="C325" s="2">
        <v>61.213226716715724</v>
      </c>
      <c r="D325" s="2">
        <v>-3.671906798505109E-2</v>
      </c>
      <c r="E325" s="2">
        <v>1.0430356213407599E-2</v>
      </c>
      <c r="F325" s="2">
        <v>1.4396599999999999</v>
      </c>
      <c r="G325" s="2">
        <v>1.3662899999999998</v>
      </c>
      <c r="H325" s="2">
        <v>1.3543950000000002</v>
      </c>
      <c r="I325" s="2">
        <v>1.4097180000000007</v>
      </c>
      <c r="J325" s="2">
        <v>1.4433785000000001</v>
      </c>
      <c r="K325" s="13" t="s">
        <v>48</v>
      </c>
      <c r="L325" s="13" t="s">
        <v>51</v>
      </c>
      <c r="M325" s="13" t="s">
        <v>52</v>
      </c>
    </row>
    <row r="326" spans="1:13" ht="13.5" x14ac:dyDescent="0.25">
      <c r="A326" s="3">
        <v>42479</v>
      </c>
      <c r="B326" s="2">
        <v>1.5367999999999999</v>
      </c>
      <c r="C326" s="2">
        <v>68.629338568816294</v>
      </c>
      <c r="D326" s="2">
        <v>-5.6815979238977521E-2</v>
      </c>
      <c r="E326" s="2">
        <v>1.5539738214951982E-2</v>
      </c>
      <c r="F326" s="2">
        <v>1.47336</v>
      </c>
      <c r="G326" s="2">
        <v>1.3910699999999996</v>
      </c>
      <c r="H326" s="2">
        <v>1.3623250000000002</v>
      </c>
      <c r="I326" s="2">
        <v>1.4079320000000004</v>
      </c>
      <c r="J326" s="2">
        <v>1.4419905</v>
      </c>
      <c r="K326" s="13" t="s">
        <v>48</v>
      </c>
      <c r="L326" s="13" t="s">
        <v>51</v>
      </c>
      <c r="M326" s="13" t="s">
        <v>52</v>
      </c>
    </row>
    <row r="327" spans="1:13" ht="13.5" x14ac:dyDescent="0.25">
      <c r="A327" s="3">
        <v>42480</v>
      </c>
      <c r="B327" s="2">
        <v>1.5765</v>
      </c>
      <c r="C327" s="2">
        <v>71.560970199540066</v>
      </c>
      <c r="D327" s="2">
        <v>-8.2263234731495993E-2</v>
      </c>
      <c r="E327" s="2">
        <v>1.9580927497061539E-2</v>
      </c>
      <c r="F327" s="2">
        <v>1.50708</v>
      </c>
      <c r="G327" s="2">
        <v>1.4227999999999996</v>
      </c>
      <c r="H327" s="2">
        <v>1.3717450000000002</v>
      </c>
      <c r="I327" s="2">
        <v>1.4081300000000001</v>
      </c>
      <c r="J327" s="2">
        <v>1.4409495000000001</v>
      </c>
      <c r="K327" s="13" t="s">
        <v>48</v>
      </c>
      <c r="L327" s="13" t="s">
        <v>51</v>
      </c>
      <c r="M327" s="13" t="s">
        <v>52</v>
      </c>
    </row>
    <row r="328" spans="1:13" ht="13.5" x14ac:dyDescent="0.25">
      <c r="A328" s="3">
        <v>42481</v>
      </c>
      <c r="B328" s="2">
        <v>1.5666</v>
      </c>
      <c r="C328" s="2">
        <v>69.8090008003837</v>
      </c>
      <c r="D328" s="2">
        <v>-0.10109953764179935</v>
      </c>
      <c r="E328" s="2">
        <v>2.2549680816025409E-2</v>
      </c>
      <c r="F328" s="2">
        <v>1.5229400000000002</v>
      </c>
      <c r="G328" s="2">
        <v>1.4515599999999997</v>
      </c>
      <c r="H328" s="2">
        <v>1.3816600000000001</v>
      </c>
      <c r="I328" s="2">
        <v>1.4095179999999998</v>
      </c>
      <c r="J328" s="2">
        <v>1.4398095</v>
      </c>
      <c r="K328" s="13" t="s">
        <v>48</v>
      </c>
      <c r="L328" s="13" t="s">
        <v>51</v>
      </c>
      <c r="M328" s="13" t="s">
        <v>52</v>
      </c>
    </row>
    <row r="329" spans="1:13" ht="13.5" x14ac:dyDescent="0.25">
      <c r="A329" s="3">
        <v>42482</v>
      </c>
      <c r="B329" s="2">
        <v>1.5467</v>
      </c>
      <c r="C329" s="2">
        <v>66.295524162027419</v>
      </c>
      <c r="D329" s="2">
        <v>-0.1119239967579424</v>
      </c>
      <c r="E329" s="2">
        <v>2.4188175680249054E-2</v>
      </c>
      <c r="F329" s="2">
        <v>1.5368200000000001</v>
      </c>
      <c r="G329" s="2">
        <v>1.4753499999999997</v>
      </c>
      <c r="H329" s="2">
        <v>1.3910750000000001</v>
      </c>
      <c r="I329" s="2">
        <v>1.4111039999999999</v>
      </c>
      <c r="J329" s="2">
        <v>1.4386690000000002</v>
      </c>
      <c r="K329" s="13" t="s">
        <v>48</v>
      </c>
      <c r="L329" s="13" t="s">
        <v>51</v>
      </c>
      <c r="M329" s="13" t="s">
        <v>52</v>
      </c>
    </row>
    <row r="330" spans="1:13" ht="13.5" x14ac:dyDescent="0.25">
      <c r="A330" s="3">
        <v>42485</v>
      </c>
      <c r="B330" s="2">
        <v>1.5169999999999999</v>
      </c>
      <c r="C330" s="2">
        <v>61.334001238509025</v>
      </c>
      <c r="D330" s="2">
        <v>-0.11659416846708104</v>
      </c>
      <c r="E330" s="2">
        <v>2.5664403575558881E-2</v>
      </c>
      <c r="F330" s="2">
        <v>1.5487199999999999</v>
      </c>
      <c r="G330" s="2">
        <v>1.4941899999999997</v>
      </c>
      <c r="H330" s="2">
        <v>1.4</v>
      </c>
      <c r="I330" s="2">
        <v>1.41031</v>
      </c>
      <c r="J330" s="2">
        <v>1.437281</v>
      </c>
      <c r="K330" s="13" t="s">
        <v>48</v>
      </c>
      <c r="L330" s="13" t="s">
        <v>51</v>
      </c>
      <c r="M330" s="13" t="s">
        <v>52</v>
      </c>
    </row>
    <row r="331" spans="1:13" ht="13.5" x14ac:dyDescent="0.25">
      <c r="A331" s="3">
        <v>42486</v>
      </c>
      <c r="B331" s="2">
        <v>1.4972000000000001</v>
      </c>
      <c r="C331" s="2">
        <v>58.206512211541899</v>
      </c>
      <c r="D331" s="2">
        <v>-0.11349707600595504</v>
      </c>
      <c r="E331" s="2">
        <v>2.5183842726437967E-2</v>
      </c>
      <c r="F331" s="2">
        <v>1.5407999999999999</v>
      </c>
      <c r="G331" s="2">
        <v>1.5070799999999998</v>
      </c>
      <c r="H331" s="2">
        <v>1.409915</v>
      </c>
      <c r="I331" s="2">
        <v>1.4087240000000003</v>
      </c>
      <c r="J331" s="2">
        <v>1.4358435000000005</v>
      </c>
      <c r="K331" s="13" t="s">
        <v>48</v>
      </c>
      <c r="L331" s="13" t="s">
        <v>51</v>
      </c>
      <c r="M331" s="13" t="s">
        <v>50</v>
      </c>
    </row>
    <row r="332" spans="1:13" ht="13.5" x14ac:dyDescent="0.25">
      <c r="A332" s="3">
        <v>42487</v>
      </c>
      <c r="B332" s="2">
        <v>1.5567</v>
      </c>
      <c r="C332" s="2">
        <v>64.126311574846525</v>
      </c>
      <c r="D332" s="2">
        <v>-0.10956121067594515</v>
      </c>
      <c r="E332" s="2">
        <v>2.3637645756712847E-2</v>
      </c>
      <c r="F332" s="2">
        <v>1.5368400000000002</v>
      </c>
      <c r="G332" s="2">
        <v>1.5219599999999998</v>
      </c>
      <c r="H332" s="2">
        <v>1.4218150000000001</v>
      </c>
      <c r="I332" s="2">
        <v>1.4089240000000003</v>
      </c>
      <c r="J332" s="2">
        <v>1.4349020000000001</v>
      </c>
      <c r="K332" s="13" t="s">
        <v>53</v>
      </c>
      <c r="L332" s="13" t="s">
        <v>49</v>
      </c>
      <c r="M332" s="13" t="s">
        <v>47</v>
      </c>
    </row>
    <row r="333" spans="1:13" ht="13.5" x14ac:dyDescent="0.25">
      <c r="A333" s="3">
        <v>42488</v>
      </c>
      <c r="B333" s="2">
        <v>1.5567</v>
      </c>
      <c r="C333" s="2">
        <v>64.126311574846511</v>
      </c>
      <c r="D333" s="2">
        <v>-9.4709336577778469E-2</v>
      </c>
      <c r="E333" s="2">
        <v>2.1270195114921148E-2</v>
      </c>
      <c r="F333" s="2">
        <v>1.5348600000000001</v>
      </c>
      <c r="G333" s="2">
        <v>1.5288999999999997</v>
      </c>
      <c r="H333" s="2">
        <v>1.4332199999999999</v>
      </c>
      <c r="I333" s="2">
        <v>1.4095200000000006</v>
      </c>
      <c r="J333" s="2">
        <v>1.4341585000000001</v>
      </c>
      <c r="K333" s="13" t="s">
        <v>53</v>
      </c>
      <c r="L333" s="13" t="s">
        <v>49</v>
      </c>
      <c r="M333" s="13" t="s">
        <v>47</v>
      </c>
    </row>
    <row r="334" spans="1:13" ht="13.5" x14ac:dyDescent="0.25">
      <c r="A334" s="3">
        <v>42489</v>
      </c>
      <c r="B334" s="2">
        <v>1.5467</v>
      </c>
      <c r="C334" s="2">
        <v>62.403415300476489</v>
      </c>
      <c r="D334" s="2">
        <v>-8.3582548192288719E-2</v>
      </c>
      <c r="E334" s="2">
        <v>1.857644569211072E-2</v>
      </c>
      <c r="F334" s="2">
        <v>1.5348600000000001</v>
      </c>
      <c r="G334" s="2">
        <v>1.5358399999999999</v>
      </c>
      <c r="H334" s="2">
        <v>1.4441250000000001</v>
      </c>
      <c r="I334" s="2">
        <v>1.4111060000000006</v>
      </c>
      <c r="J334" s="2">
        <v>1.4335140000000002</v>
      </c>
      <c r="K334" s="13" t="s">
        <v>53</v>
      </c>
      <c r="L334" s="13" t="s">
        <v>55</v>
      </c>
      <c r="M334" s="13" t="s">
        <v>55</v>
      </c>
    </row>
    <row r="335" spans="1:13" ht="13.5" x14ac:dyDescent="0.25">
      <c r="A335" s="3">
        <v>42492</v>
      </c>
      <c r="B335" s="2">
        <v>1.4873000000000001</v>
      </c>
      <c r="C335" s="2">
        <v>53.251250887878776</v>
      </c>
      <c r="D335" s="2">
        <v>-7.3349508309727751E-2</v>
      </c>
      <c r="E335" s="2">
        <v>1.5652947269305634E-2</v>
      </c>
      <c r="F335" s="2">
        <v>1.5289199999999998</v>
      </c>
      <c r="G335" s="2">
        <v>1.5388199999999996</v>
      </c>
      <c r="H335" s="2">
        <v>1.452555</v>
      </c>
      <c r="I335" s="2">
        <v>1.411504000000001</v>
      </c>
      <c r="J335" s="2">
        <v>1.4329195000000001</v>
      </c>
      <c r="K335" s="13" t="s">
        <v>48</v>
      </c>
      <c r="L335" s="13" t="s">
        <v>51</v>
      </c>
      <c r="M335" s="13" t="s">
        <v>50</v>
      </c>
    </row>
    <row r="336" spans="1:13" ht="13.5" x14ac:dyDescent="0.25">
      <c r="A336" s="3">
        <v>42493</v>
      </c>
      <c r="B336" s="2">
        <v>1.5765</v>
      </c>
      <c r="C336" s="2">
        <v>62.213470022308329</v>
      </c>
      <c r="D336" s="2">
        <v>-5.9243286084818658E-2</v>
      </c>
      <c r="E336" s="2">
        <v>1.2545076291416081E-2</v>
      </c>
      <c r="F336" s="2">
        <v>1.54478</v>
      </c>
      <c r="G336" s="2">
        <v>1.5427899999999997</v>
      </c>
      <c r="H336" s="2">
        <v>1.4669299999999998</v>
      </c>
      <c r="I336" s="2">
        <v>1.4142800000000006</v>
      </c>
      <c r="J336" s="2">
        <v>1.4326715000000005</v>
      </c>
      <c r="K336" s="13" t="s">
        <v>48</v>
      </c>
      <c r="L336" s="13" t="s">
        <v>51</v>
      </c>
      <c r="M336" s="13" t="s">
        <v>52</v>
      </c>
    </row>
    <row r="337" spans="1:13" ht="13.5" x14ac:dyDescent="0.25">
      <c r="A337" s="3">
        <v>42494</v>
      </c>
      <c r="B337" s="2">
        <v>1.6557999999999999</v>
      </c>
      <c r="C337" s="2">
        <v>68.073386602999847</v>
      </c>
      <c r="D337" s="2">
        <v>-4.7735068830717875E-2</v>
      </c>
      <c r="E337" s="2">
        <v>9.7395038971203555E-3</v>
      </c>
      <c r="F337" s="2">
        <v>1.5646</v>
      </c>
      <c r="G337" s="2">
        <v>1.5507199999999997</v>
      </c>
      <c r="H337" s="2">
        <v>1.4867599999999999</v>
      </c>
      <c r="I337" s="2">
        <v>1.4188400000000003</v>
      </c>
      <c r="J337" s="2">
        <v>1.4329690000000002</v>
      </c>
      <c r="K337" s="13" t="s">
        <v>48</v>
      </c>
      <c r="L337" s="13" t="s">
        <v>51</v>
      </c>
      <c r="M337" s="13" t="s">
        <v>52</v>
      </c>
    </row>
    <row r="338" spans="1:13" ht="13.5" x14ac:dyDescent="0.25">
      <c r="A338" s="3">
        <v>42495</v>
      </c>
      <c r="B338" s="2">
        <v>1.6261000000000001</v>
      </c>
      <c r="C338" s="2">
        <v>64.066097826508866</v>
      </c>
      <c r="D338" s="2">
        <v>-3.8401450539548243E-2</v>
      </c>
      <c r="E338" s="2">
        <v>6.8747195863801246E-3</v>
      </c>
      <c r="F338" s="2">
        <v>1.5784800000000001</v>
      </c>
      <c r="G338" s="2">
        <v>1.5566699999999998</v>
      </c>
      <c r="H338" s="2">
        <v>1.5041149999999999</v>
      </c>
      <c r="I338" s="2">
        <v>1.42241</v>
      </c>
      <c r="J338" s="2">
        <v>1.4330685000000003</v>
      </c>
      <c r="K338" s="13" t="s">
        <v>48</v>
      </c>
      <c r="L338" s="13" t="s">
        <v>51</v>
      </c>
      <c r="M338" s="13" t="s">
        <v>52</v>
      </c>
    </row>
    <row r="339" spans="1:13" ht="13.5" x14ac:dyDescent="0.25">
      <c r="A339" s="3">
        <v>42496</v>
      </c>
      <c r="B339" s="2">
        <v>1.6161000000000001</v>
      </c>
      <c r="C339" s="2">
        <v>62.727169867200409</v>
      </c>
      <c r="D339" s="2">
        <v>-3.3650023667098461E-2</v>
      </c>
      <c r="E339" s="2">
        <v>5.7672732643314507E-3</v>
      </c>
      <c r="F339" s="2">
        <v>1.59236</v>
      </c>
      <c r="G339" s="2">
        <v>1.5636099999999999</v>
      </c>
      <c r="H339" s="2">
        <v>1.5194799999999999</v>
      </c>
      <c r="I339" s="2">
        <v>1.426574</v>
      </c>
      <c r="J339" s="2">
        <v>1.4330685000000003</v>
      </c>
      <c r="K339" s="13" t="s">
        <v>48</v>
      </c>
      <c r="L339" s="13" t="s">
        <v>51</v>
      </c>
      <c r="M339" s="13" t="s">
        <v>52</v>
      </c>
    </row>
    <row r="340" spans="1:13" ht="13.5" x14ac:dyDescent="0.25">
      <c r="A340" s="3">
        <v>42499</v>
      </c>
      <c r="B340" s="2">
        <v>1.6458999999999999</v>
      </c>
      <c r="C340" s="2">
        <v>65.069937666198882</v>
      </c>
      <c r="D340" s="2">
        <v>-3.7111441089913155E-2</v>
      </c>
      <c r="E340" s="2">
        <v>6.1223270882269443E-3</v>
      </c>
      <c r="F340" s="2">
        <v>1.62408</v>
      </c>
      <c r="G340" s="2">
        <v>1.5764999999999998</v>
      </c>
      <c r="H340" s="2">
        <v>1.535345</v>
      </c>
      <c r="I340" s="2">
        <v>1.4317299999999997</v>
      </c>
      <c r="J340" s="2">
        <v>1.4331675000000001</v>
      </c>
      <c r="K340" s="13" t="s">
        <v>48</v>
      </c>
      <c r="L340" s="13" t="s">
        <v>51</v>
      </c>
      <c r="M340" s="13" t="s">
        <v>52</v>
      </c>
    </row>
    <row r="341" spans="1:13" ht="13.5" x14ac:dyDescent="0.25">
      <c r="A341" s="3">
        <v>42500</v>
      </c>
      <c r="B341" s="2">
        <v>1.6359999999999999</v>
      </c>
      <c r="C341" s="2">
        <v>63.638861040504004</v>
      </c>
      <c r="D341" s="2">
        <v>-4.318222179337261E-2</v>
      </c>
      <c r="E341" s="2">
        <v>8.4463814251635686E-3</v>
      </c>
      <c r="F341" s="2">
        <v>1.63598</v>
      </c>
      <c r="G341" s="2">
        <v>1.5903799999999999</v>
      </c>
      <c r="H341" s="2">
        <v>1.5487299999999999</v>
      </c>
      <c r="I341" s="2">
        <v>1.436688</v>
      </c>
      <c r="J341" s="2">
        <v>1.4332670000000005</v>
      </c>
      <c r="K341" s="13" t="s">
        <v>53</v>
      </c>
      <c r="L341" s="13" t="s">
        <v>49</v>
      </c>
      <c r="M341" s="13" t="s">
        <v>54</v>
      </c>
    </row>
    <row r="342" spans="1:13" ht="13.5" x14ac:dyDescent="0.25">
      <c r="A342" s="3">
        <v>42501</v>
      </c>
      <c r="B342" s="2">
        <v>1.6062000000000001</v>
      </c>
      <c r="C342" s="2">
        <v>59.403774481430439</v>
      </c>
      <c r="D342" s="2">
        <v>-3.766693919017583E-2</v>
      </c>
      <c r="E342" s="2">
        <v>1.1433399887254888E-2</v>
      </c>
      <c r="F342" s="2">
        <v>1.6260600000000001</v>
      </c>
      <c r="G342" s="2">
        <v>1.5953299999999999</v>
      </c>
      <c r="H342" s="2">
        <v>1.5586450000000001</v>
      </c>
      <c r="I342" s="2">
        <v>1.4398600000000001</v>
      </c>
      <c r="J342" s="2">
        <v>1.4333165000000005</v>
      </c>
      <c r="K342" s="13" t="s">
        <v>53</v>
      </c>
      <c r="L342" s="13" t="s">
        <v>49</v>
      </c>
      <c r="M342" s="13" t="s">
        <v>47</v>
      </c>
    </row>
    <row r="343" spans="1:13" ht="13.5" x14ac:dyDescent="0.25">
      <c r="A343" s="3">
        <v>42502</v>
      </c>
      <c r="B343" s="2">
        <v>1.6062000000000001</v>
      </c>
      <c r="C343" s="2">
        <v>59.403774481430439</v>
      </c>
      <c r="D343" s="2">
        <v>-3.3480698527384556E-2</v>
      </c>
      <c r="E343" s="2">
        <v>1.4551997403254188E-2</v>
      </c>
      <c r="F343" s="2">
        <v>1.62208</v>
      </c>
      <c r="G343" s="2">
        <v>1.6002799999999997</v>
      </c>
      <c r="H343" s="2">
        <v>1.5645900000000001</v>
      </c>
      <c r="I343" s="2">
        <v>1.4438260000000003</v>
      </c>
      <c r="J343" s="2">
        <v>1.4333165000000005</v>
      </c>
      <c r="K343" s="13" t="s">
        <v>53</v>
      </c>
      <c r="L343" s="13" t="s">
        <v>49</v>
      </c>
      <c r="M343" s="13" t="s">
        <v>47</v>
      </c>
    </row>
    <row r="344" spans="1:13" ht="13.5" x14ac:dyDescent="0.25">
      <c r="A344" s="3">
        <v>42503</v>
      </c>
      <c r="B344" s="2">
        <v>1.6557999999999999</v>
      </c>
      <c r="C344" s="2">
        <v>64.025172672116327</v>
      </c>
      <c r="D344" s="2">
        <v>-3.5595972098959372E-2</v>
      </c>
      <c r="E344" s="2">
        <v>1.6823311727352585E-2</v>
      </c>
      <c r="F344" s="2">
        <v>1.63002</v>
      </c>
      <c r="G344" s="2">
        <v>1.6111899999999999</v>
      </c>
      <c r="H344" s="2">
        <v>1.573515</v>
      </c>
      <c r="I344" s="2">
        <v>1.4485859999999999</v>
      </c>
      <c r="J344" s="2">
        <v>1.4337625000000005</v>
      </c>
      <c r="K344" s="13" t="s">
        <v>48</v>
      </c>
      <c r="L344" s="13" t="s">
        <v>51</v>
      </c>
      <c r="M344" s="13" t="s">
        <v>52</v>
      </c>
    </row>
    <row r="345" spans="1:13" ht="13.5" x14ac:dyDescent="0.25">
      <c r="A345" s="3">
        <v>42506</v>
      </c>
      <c r="B345" s="2">
        <v>1.6657</v>
      </c>
      <c r="C345" s="2">
        <v>64.884434659766413</v>
      </c>
      <c r="D345" s="2">
        <v>-4.7962685329122623E-2</v>
      </c>
      <c r="E345" s="2">
        <v>1.8823819398563535E-2</v>
      </c>
      <c r="F345" s="2">
        <v>1.63398</v>
      </c>
      <c r="G345" s="2">
        <v>1.6290299999999998</v>
      </c>
      <c r="H345" s="2">
        <v>1.583925</v>
      </c>
      <c r="I345" s="2">
        <v>1.4543360000000001</v>
      </c>
      <c r="J345" s="2">
        <v>1.4345060000000007</v>
      </c>
      <c r="K345" s="13" t="s">
        <v>48</v>
      </c>
      <c r="L345" s="13" t="s">
        <v>51</v>
      </c>
      <c r="M345" s="13" t="s">
        <v>52</v>
      </c>
    </row>
    <row r="346" spans="1:13" ht="13.5" x14ac:dyDescent="0.25">
      <c r="A346" s="3">
        <v>42507</v>
      </c>
      <c r="B346" s="2">
        <v>1.6756</v>
      </c>
      <c r="C346" s="2">
        <v>65.765040148233965</v>
      </c>
      <c r="D346" s="2">
        <v>-4.6148427200855879E-2</v>
      </c>
      <c r="E346" s="2">
        <v>2.0924481313921595E-2</v>
      </c>
      <c r="F346" s="2">
        <v>1.6419000000000001</v>
      </c>
      <c r="G346" s="2">
        <v>1.6389399999999998</v>
      </c>
      <c r="H346" s="2">
        <v>1.590865</v>
      </c>
      <c r="I346" s="2">
        <v>1.4596900000000002</v>
      </c>
      <c r="J346" s="2">
        <v>1.4354475000000004</v>
      </c>
      <c r="K346" s="13" t="s">
        <v>48</v>
      </c>
      <c r="L346" s="13" t="s">
        <v>51</v>
      </c>
      <c r="M346" s="13" t="s">
        <v>52</v>
      </c>
    </row>
    <row r="347" spans="1:13" ht="13.5" x14ac:dyDescent="0.25">
      <c r="A347" s="3">
        <v>42508</v>
      </c>
      <c r="B347" s="2">
        <v>1.6657</v>
      </c>
      <c r="C347" s="2">
        <v>64.035668424282619</v>
      </c>
      <c r="D347" s="2">
        <v>-3.2397103286107454E-2</v>
      </c>
      <c r="E347" s="2">
        <v>2.176520639001657E-2</v>
      </c>
      <c r="F347" s="2">
        <v>1.6537999999999999</v>
      </c>
      <c r="G347" s="2">
        <v>1.6399299999999997</v>
      </c>
      <c r="H347" s="2">
        <v>1.5953250000000001</v>
      </c>
      <c r="I347" s="2">
        <v>1.4642500000000005</v>
      </c>
      <c r="J347" s="2">
        <v>1.4362405000000007</v>
      </c>
      <c r="K347" s="13" t="s">
        <v>48</v>
      </c>
      <c r="L347" s="13" t="s">
        <v>51</v>
      </c>
      <c r="M347" s="13" t="s">
        <v>52</v>
      </c>
    </row>
    <row r="348" spans="1:13" ht="13.5" x14ac:dyDescent="0.25">
      <c r="A348" s="3">
        <v>42509</v>
      </c>
      <c r="B348" s="2">
        <v>1.7153</v>
      </c>
      <c r="C348" s="2">
        <v>68.504310313973946</v>
      </c>
      <c r="D348" s="2">
        <v>-2.9610201606049547E-2</v>
      </c>
      <c r="E348" s="2">
        <v>2.3171208927222433E-2</v>
      </c>
      <c r="F348" s="2">
        <v>1.6756199999999999</v>
      </c>
      <c r="G348" s="2">
        <v>1.6488499999999999</v>
      </c>
      <c r="H348" s="2">
        <v>1.60276</v>
      </c>
      <c r="I348" s="2">
        <v>1.4705960000000005</v>
      </c>
      <c r="J348" s="2">
        <v>1.4372320000000007</v>
      </c>
      <c r="K348" s="13" t="s">
        <v>48</v>
      </c>
      <c r="L348" s="13" t="s">
        <v>51</v>
      </c>
      <c r="M348" s="13" t="s">
        <v>52</v>
      </c>
    </row>
    <row r="349" spans="1:13" ht="13.5" x14ac:dyDescent="0.25">
      <c r="A349" s="3">
        <v>42510</v>
      </c>
      <c r="B349" s="2">
        <v>1.7351000000000001</v>
      </c>
      <c r="C349" s="2">
        <v>70.101376626195346</v>
      </c>
      <c r="D349" s="2">
        <v>-3.111094585550811E-2</v>
      </c>
      <c r="E349" s="2">
        <v>2.4995654847955497E-2</v>
      </c>
      <c r="F349" s="2">
        <v>1.6914799999999999</v>
      </c>
      <c r="G349" s="2">
        <v>1.6607499999999997</v>
      </c>
      <c r="H349" s="2">
        <v>1.6121799999999999</v>
      </c>
      <c r="I349" s="2">
        <v>1.4775360000000006</v>
      </c>
      <c r="J349" s="2">
        <v>1.4383225000000008</v>
      </c>
      <c r="K349" s="13" t="s">
        <v>48</v>
      </c>
      <c r="L349" s="13" t="s">
        <v>51</v>
      </c>
      <c r="M349" s="13" t="s">
        <v>52</v>
      </c>
    </row>
    <row r="350" spans="1:13" ht="13.5" x14ac:dyDescent="0.25">
      <c r="A350" s="3">
        <v>42513</v>
      </c>
      <c r="B350" s="2">
        <v>1.7450000000000001</v>
      </c>
      <c r="C350" s="2">
        <v>70.896031810102102</v>
      </c>
      <c r="D350" s="2">
        <v>-2.9437045243482451E-2</v>
      </c>
      <c r="E350" s="2">
        <v>2.7968166909874165E-2</v>
      </c>
      <c r="F350" s="2">
        <v>1.7073399999999999</v>
      </c>
      <c r="G350" s="2">
        <v>1.6706599999999998</v>
      </c>
      <c r="H350" s="2">
        <v>1.62358</v>
      </c>
      <c r="I350" s="2">
        <v>1.4842780000000007</v>
      </c>
      <c r="J350" s="2">
        <v>1.4393635000000007</v>
      </c>
      <c r="K350" s="13" t="s">
        <v>48</v>
      </c>
      <c r="L350" s="13" t="s">
        <v>51</v>
      </c>
      <c r="M350" s="13" t="s">
        <v>52</v>
      </c>
    </row>
    <row r="351" spans="1:13" ht="13.5" x14ac:dyDescent="0.25">
      <c r="A351" s="3">
        <v>42514</v>
      </c>
      <c r="B351" s="2">
        <v>1.7648999999999999</v>
      </c>
      <c r="C351" s="2">
        <v>72.479420946948309</v>
      </c>
      <c r="D351" s="2">
        <v>-3.1916615473451371E-2</v>
      </c>
      <c r="E351" s="2">
        <v>3.3025196907956939E-2</v>
      </c>
      <c r="F351" s="2">
        <v>1.7252000000000003</v>
      </c>
      <c r="G351" s="2">
        <v>1.6835499999999999</v>
      </c>
      <c r="H351" s="2">
        <v>1.636965</v>
      </c>
      <c r="I351" s="2">
        <v>1.4916160000000005</v>
      </c>
      <c r="J351" s="2">
        <v>1.4400575000000007</v>
      </c>
      <c r="K351" s="13" t="s">
        <v>48</v>
      </c>
      <c r="L351" s="13" t="s">
        <v>51</v>
      </c>
      <c r="M351" s="13" t="s">
        <v>52</v>
      </c>
    </row>
    <row r="352" spans="1:13" ht="13.5" x14ac:dyDescent="0.25">
      <c r="A352" s="3">
        <v>42515</v>
      </c>
      <c r="B352" s="2">
        <v>1.8640000000000001</v>
      </c>
      <c r="C352" s="2">
        <v>78.695450500466961</v>
      </c>
      <c r="D352" s="2">
        <v>-4.6889878582703881E-2</v>
      </c>
      <c r="E352" s="2">
        <v>3.908007430337597E-2</v>
      </c>
      <c r="F352" s="2">
        <v>1.7648600000000001</v>
      </c>
      <c r="G352" s="2">
        <v>1.7093300000000002</v>
      </c>
      <c r="H352" s="2">
        <v>1.6523299999999999</v>
      </c>
      <c r="I352" s="2">
        <v>1.5011340000000006</v>
      </c>
      <c r="J352" s="2">
        <v>1.4408010000000007</v>
      </c>
      <c r="K352" s="13" t="s">
        <v>48</v>
      </c>
      <c r="L352" s="13" t="s">
        <v>51</v>
      </c>
      <c r="M352" s="13" t="s">
        <v>52</v>
      </c>
    </row>
    <row r="353" spans="1:13" ht="13.5" x14ac:dyDescent="0.25">
      <c r="A353" s="3">
        <v>42516</v>
      </c>
      <c r="B353" s="2">
        <v>1.9731000000000001</v>
      </c>
      <c r="C353" s="2">
        <v>83.195496621542787</v>
      </c>
      <c r="D353" s="2">
        <v>-6.9106083257101769E-2</v>
      </c>
      <c r="E353" s="2">
        <v>4.5602793932115714E-2</v>
      </c>
      <c r="F353" s="2">
        <v>1.8164200000000001</v>
      </c>
      <c r="G353" s="2">
        <v>1.7460200000000001</v>
      </c>
      <c r="H353" s="2">
        <v>1.6731500000000001</v>
      </c>
      <c r="I353" s="2">
        <v>1.5130320000000006</v>
      </c>
      <c r="J353" s="2">
        <v>1.4422885000000008</v>
      </c>
      <c r="K353" s="13" t="s">
        <v>48</v>
      </c>
      <c r="L353" s="13" t="s">
        <v>51</v>
      </c>
      <c r="M353" s="13" t="s">
        <v>52</v>
      </c>
    </row>
    <row r="354" spans="1:13" ht="13.5" x14ac:dyDescent="0.25">
      <c r="A354" s="3">
        <v>42517</v>
      </c>
      <c r="B354" s="2">
        <v>1.9235</v>
      </c>
      <c r="C354" s="2">
        <v>75.398148888651264</v>
      </c>
      <c r="D354" s="2">
        <v>-7.8600761184255408E-2</v>
      </c>
      <c r="E354" s="2">
        <v>5.202997229309491E-2</v>
      </c>
      <c r="F354" s="2">
        <v>1.8541000000000001</v>
      </c>
      <c r="G354" s="2">
        <v>1.7727900000000001</v>
      </c>
      <c r="H354" s="2">
        <v>1.6919899999999999</v>
      </c>
      <c r="I354" s="2">
        <v>1.5239380000000009</v>
      </c>
      <c r="J354" s="2">
        <v>1.4439740000000005</v>
      </c>
      <c r="K354" s="13" t="s">
        <v>48</v>
      </c>
      <c r="L354" s="13" t="s">
        <v>49</v>
      </c>
      <c r="M354" s="13" t="s">
        <v>52</v>
      </c>
    </row>
    <row r="355" spans="1:13" ht="13.5" x14ac:dyDescent="0.25">
      <c r="A355" s="3">
        <v>42520</v>
      </c>
      <c r="B355" s="2">
        <v>1.9533</v>
      </c>
      <c r="C355" s="2">
        <v>76.80473307232775</v>
      </c>
      <c r="D355" s="2">
        <v>-8.8878918976934118E-2</v>
      </c>
      <c r="E355" s="2">
        <v>5.881115880625698E-2</v>
      </c>
      <c r="F355" s="2">
        <v>1.8957599999999999</v>
      </c>
      <c r="G355" s="2">
        <v>1.80155</v>
      </c>
      <c r="H355" s="2">
        <v>1.71529</v>
      </c>
      <c r="I355" s="2">
        <v>1.5356380000000005</v>
      </c>
      <c r="J355" s="2">
        <v>1.4457095000000006</v>
      </c>
      <c r="K355" s="13" t="s">
        <v>48</v>
      </c>
      <c r="L355" s="13" t="s">
        <v>49</v>
      </c>
      <c r="M355" s="13" t="s">
        <v>52</v>
      </c>
    </row>
    <row r="356" spans="1:13" ht="13.5" x14ac:dyDescent="0.25">
      <c r="A356" s="3">
        <v>42521</v>
      </c>
      <c r="B356" s="2">
        <v>2.0226999999999999</v>
      </c>
      <c r="C356" s="2">
        <v>79.713640795590067</v>
      </c>
      <c r="D356" s="2">
        <v>-0.10281389822787101</v>
      </c>
      <c r="E356" s="2">
        <v>6.5338154534783852E-2</v>
      </c>
      <c r="F356" s="2">
        <v>1.9473200000000002</v>
      </c>
      <c r="G356" s="2">
        <v>1.8362600000000004</v>
      </c>
      <c r="H356" s="2">
        <v>1.7376</v>
      </c>
      <c r="I356" s="2">
        <v>1.5485280000000006</v>
      </c>
      <c r="J356" s="2">
        <v>1.4477920000000009</v>
      </c>
      <c r="K356" s="13" t="s">
        <v>48</v>
      </c>
      <c r="L356" s="13" t="s">
        <v>49</v>
      </c>
      <c r="M356" s="13" t="s">
        <v>52</v>
      </c>
    </row>
    <row r="357" spans="1:13" ht="13.5" x14ac:dyDescent="0.25">
      <c r="A357" s="3">
        <v>42522</v>
      </c>
      <c r="B357" s="2">
        <v>2.1019999999999999</v>
      </c>
      <c r="C357" s="2">
        <v>82.425742413875128</v>
      </c>
      <c r="D357" s="2">
        <v>-0.12391265521105099</v>
      </c>
      <c r="E357" s="2">
        <v>7.189258838965705E-2</v>
      </c>
      <c r="F357" s="2">
        <v>1.99492</v>
      </c>
      <c r="G357" s="2">
        <v>1.8798900000000003</v>
      </c>
      <c r="H357" s="2">
        <v>1.7599099999999996</v>
      </c>
      <c r="I357" s="2">
        <v>1.5628060000000006</v>
      </c>
      <c r="J357" s="2">
        <v>1.4503700000000006</v>
      </c>
      <c r="K357" s="13" t="s">
        <v>48</v>
      </c>
      <c r="L357" s="13" t="s">
        <v>49</v>
      </c>
      <c r="M357" s="13" t="s">
        <v>52</v>
      </c>
    </row>
    <row r="358" spans="1:13" ht="13.5" x14ac:dyDescent="0.25">
      <c r="A358" s="3">
        <v>42523</v>
      </c>
      <c r="B358" s="2">
        <v>2.1118999999999999</v>
      </c>
      <c r="C358" s="2">
        <v>82.73604741278416</v>
      </c>
      <c r="D358" s="2">
        <v>-0.13710555421256188</v>
      </c>
      <c r="E358" s="2">
        <v>7.5943434592549597E-2</v>
      </c>
      <c r="F358" s="2">
        <v>2.0226800000000003</v>
      </c>
      <c r="G358" s="2">
        <v>1.9195499999999999</v>
      </c>
      <c r="H358" s="2">
        <v>1.7841999999999998</v>
      </c>
      <c r="I358" s="2">
        <v>1.5776780000000008</v>
      </c>
      <c r="J358" s="2">
        <v>1.4530965000000007</v>
      </c>
      <c r="K358" s="13" t="s">
        <v>48</v>
      </c>
      <c r="L358" s="13" t="s">
        <v>49</v>
      </c>
      <c r="M358" s="13" t="s">
        <v>52</v>
      </c>
    </row>
    <row r="359" spans="1:13" ht="13.5" x14ac:dyDescent="0.25">
      <c r="A359" s="3">
        <v>42524</v>
      </c>
      <c r="B359" s="2">
        <v>2.0326</v>
      </c>
      <c r="C359" s="2">
        <v>71.800032335216756</v>
      </c>
      <c r="D359" s="2">
        <v>-0.14147884483525486</v>
      </c>
      <c r="E359" s="2">
        <v>7.6265507002726995E-2</v>
      </c>
      <c r="F359" s="2">
        <v>2.0445000000000002</v>
      </c>
      <c r="G359" s="2">
        <v>1.9492999999999998</v>
      </c>
      <c r="H359" s="2">
        <v>1.8050250000000001</v>
      </c>
      <c r="I359" s="2">
        <v>1.5911620000000004</v>
      </c>
      <c r="J359" s="2">
        <v>1.4555755000000006</v>
      </c>
      <c r="K359" s="13" t="s">
        <v>48</v>
      </c>
      <c r="L359" s="13" t="s">
        <v>49</v>
      </c>
      <c r="M359" s="13" t="s">
        <v>52</v>
      </c>
    </row>
    <row r="360" spans="1:13" ht="13.5" x14ac:dyDescent="0.25">
      <c r="A360" s="3">
        <v>42527</v>
      </c>
      <c r="B360" s="2">
        <v>2.0028000000000001</v>
      </c>
      <c r="C360" s="2">
        <v>68.154295437480044</v>
      </c>
      <c r="D360" s="2">
        <v>-0.14295274666402857</v>
      </c>
      <c r="E360" s="2">
        <v>7.3779178352087318E-2</v>
      </c>
      <c r="F360" s="2">
        <v>2.0544000000000002</v>
      </c>
      <c r="G360" s="2">
        <v>1.9750800000000002</v>
      </c>
      <c r="H360" s="2">
        <v>1.82287</v>
      </c>
      <c r="I360" s="2">
        <v>1.6044480000000005</v>
      </c>
      <c r="J360" s="2">
        <v>1.4579550000000006</v>
      </c>
      <c r="K360" s="13" t="s">
        <v>48</v>
      </c>
      <c r="L360" s="13" t="s">
        <v>49</v>
      </c>
      <c r="M360" s="13" t="s">
        <v>52</v>
      </c>
    </row>
    <row r="361" spans="1:13" ht="13.5" x14ac:dyDescent="0.25">
      <c r="A361" s="3">
        <v>42528</v>
      </c>
      <c r="B361" s="2">
        <v>1.9533</v>
      </c>
      <c r="C361" s="2">
        <v>62.479240816287096</v>
      </c>
      <c r="D361" s="2">
        <v>-0.1386881085337055</v>
      </c>
      <c r="E361" s="2">
        <v>6.8927826542217893E-2</v>
      </c>
      <c r="F361" s="2">
        <v>2.0405199999999999</v>
      </c>
      <c r="G361" s="2">
        <v>1.9939199999999999</v>
      </c>
      <c r="H361" s="2">
        <v>1.8387349999999998</v>
      </c>
      <c r="I361" s="2">
        <v>1.6175360000000001</v>
      </c>
      <c r="J361" s="2">
        <v>1.4600375000000005</v>
      </c>
      <c r="K361" s="13" t="s">
        <v>48</v>
      </c>
      <c r="L361" s="13" t="s">
        <v>49</v>
      </c>
      <c r="M361" s="13" t="s">
        <v>50</v>
      </c>
    </row>
    <row r="362" spans="1:13" ht="13.5" x14ac:dyDescent="0.25">
      <c r="A362" s="3">
        <v>42529</v>
      </c>
      <c r="B362" s="2">
        <v>1.8738999999999999</v>
      </c>
      <c r="C362" s="2">
        <v>54.622405942447891</v>
      </c>
      <c r="D362" s="2">
        <v>-0.11478574978734191</v>
      </c>
      <c r="E362" s="2">
        <v>6.1677436319349202E-2</v>
      </c>
      <c r="F362" s="2">
        <v>1.9948999999999999</v>
      </c>
      <c r="G362" s="2">
        <v>1.9949099999999997</v>
      </c>
      <c r="H362" s="2">
        <v>1.8521199999999998</v>
      </c>
      <c r="I362" s="2">
        <v>1.6286400000000003</v>
      </c>
      <c r="J362" s="2">
        <v>1.4617725000000004</v>
      </c>
      <c r="K362" s="13" t="s">
        <v>53</v>
      </c>
      <c r="L362" s="13" t="s">
        <v>51</v>
      </c>
      <c r="M362" s="13" t="s">
        <v>47</v>
      </c>
    </row>
    <row r="363" spans="1:13" ht="13.5" x14ac:dyDescent="0.25">
      <c r="A363" s="3">
        <v>42530</v>
      </c>
      <c r="B363" s="2">
        <v>1.8738999999999999</v>
      </c>
      <c r="C363" s="2">
        <v>54.622405942447891</v>
      </c>
      <c r="D363" s="2">
        <v>-7.8078935957144324E-2</v>
      </c>
      <c r="E363" s="2">
        <v>5.3941566837749748E-2</v>
      </c>
      <c r="F363" s="2">
        <v>1.9472999999999998</v>
      </c>
      <c r="G363" s="2">
        <v>1.9849899999999998</v>
      </c>
      <c r="H363" s="2">
        <v>1.865505</v>
      </c>
      <c r="I363" s="2">
        <v>1.6395460000000006</v>
      </c>
      <c r="J363" s="2">
        <v>1.4635570000000007</v>
      </c>
      <c r="K363" s="13" t="s">
        <v>53</v>
      </c>
      <c r="L363" s="13" t="s">
        <v>51</v>
      </c>
      <c r="M363" s="13" t="s">
        <v>47</v>
      </c>
    </row>
    <row r="364" spans="1:13" ht="13.5" x14ac:dyDescent="0.25">
      <c r="A364" s="3">
        <v>42531</v>
      </c>
      <c r="B364" s="2">
        <v>1.9533</v>
      </c>
      <c r="C364" s="2">
        <v>60.398019814280921</v>
      </c>
      <c r="D364" s="2">
        <v>-6.0812014170440909E-2</v>
      </c>
      <c r="E364" s="2">
        <v>4.7481655498801165E-2</v>
      </c>
      <c r="F364" s="2">
        <v>1.9314399999999998</v>
      </c>
      <c r="G364" s="2">
        <v>1.98797</v>
      </c>
      <c r="H364" s="2">
        <v>1.8803799999999999</v>
      </c>
      <c r="I364" s="2">
        <v>1.6520400000000004</v>
      </c>
      <c r="J364" s="2">
        <v>1.4659370000000005</v>
      </c>
      <c r="K364" s="13" t="s">
        <v>53</v>
      </c>
      <c r="L364" s="13" t="s">
        <v>51</v>
      </c>
      <c r="M364" s="13" t="s">
        <v>47</v>
      </c>
    </row>
    <row r="365" spans="1:13" ht="13.5" x14ac:dyDescent="0.25">
      <c r="A365" s="3">
        <v>42534</v>
      </c>
      <c r="B365" s="2">
        <v>1.9830000000000001</v>
      </c>
      <c r="C365" s="2">
        <v>62.329451107984013</v>
      </c>
      <c r="D365" s="2">
        <v>-4.4545770443873423E-2</v>
      </c>
      <c r="E365" s="2">
        <v>4.1488034289826406E-2</v>
      </c>
      <c r="F365" s="2">
        <v>1.9274800000000003</v>
      </c>
      <c r="G365" s="2">
        <v>1.9909399999999997</v>
      </c>
      <c r="H365" s="2">
        <v>1.8962449999999997</v>
      </c>
      <c r="I365" s="2">
        <v>1.6653260000000003</v>
      </c>
      <c r="J365" s="2">
        <v>1.4685150000000005</v>
      </c>
      <c r="K365" s="13" t="s">
        <v>53</v>
      </c>
      <c r="L365" s="13" t="s">
        <v>51</v>
      </c>
      <c r="M365" s="13" t="s">
        <v>47</v>
      </c>
    </row>
    <row r="366" spans="1:13" ht="13.5" x14ac:dyDescent="0.25">
      <c r="A366" s="3">
        <v>42535</v>
      </c>
      <c r="B366" s="2">
        <v>2.0028000000000001</v>
      </c>
      <c r="C366" s="2">
        <v>63.603866576888556</v>
      </c>
      <c r="D366" s="2">
        <v>-2.2422123416575568E-2</v>
      </c>
      <c r="E366" s="2">
        <v>3.5226481546400124E-2</v>
      </c>
      <c r="F366" s="2">
        <v>1.9373800000000003</v>
      </c>
      <c r="G366" s="2">
        <v>1.9889499999999998</v>
      </c>
      <c r="H366" s="2">
        <v>1.9126049999999999</v>
      </c>
      <c r="I366" s="2">
        <v>1.679602</v>
      </c>
      <c r="J366" s="2">
        <v>1.4713900000000004</v>
      </c>
      <c r="K366" s="13" t="s">
        <v>53</v>
      </c>
      <c r="L366" s="13" t="s">
        <v>55</v>
      </c>
      <c r="M366" s="13" t="s">
        <v>54</v>
      </c>
    </row>
    <row r="367" spans="1:13" ht="13.5" x14ac:dyDescent="0.25">
      <c r="A367" s="3">
        <v>42536</v>
      </c>
      <c r="B367" s="2">
        <v>1.9830000000000001</v>
      </c>
      <c r="C367" s="2">
        <v>61.368050391523546</v>
      </c>
      <c r="D367" s="2">
        <v>9.0601883389036519E-3</v>
      </c>
      <c r="E367" s="2">
        <v>3.0513323240758929E-2</v>
      </c>
      <c r="F367" s="2">
        <v>1.9592000000000003</v>
      </c>
      <c r="G367" s="2">
        <v>1.9770499999999998</v>
      </c>
      <c r="H367" s="2">
        <v>1.9284699999999997</v>
      </c>
      <c r="I367" s="2">
        <v>1.6940780000000002</v>
      </c>
      <c r="J367" s="2">
        <v>1.4742655000000005</v>
      </c>
      <c r="K367" s="13" t="s">
        <v>48</v>
      </c>
      <c r="L367" s="13" t="s">
        <v>49</v>
      </c>
      <c r="M367" s="13" t="s">
        <v>52</v>
      </c>
    </row>
    <row r="368" spans="1:13" ht="13.5" x14ac:dyDescent="0.25">
      <c r="A368" s="3">
        <v>42537</v>
      </c>
      <c r="B368" s="2">
        <v>1.9433</v>
      </c>
      <c r="C368" s="2">
        <v>57.038612347841628</v>
      </c>
      <c r="D368" s="2">
        <v>3.9442510217539528E-2</v>
      </c>
      <c r="E368" s="2">
        <v>3.0033322287094662E-2</v>
      </c>
      <c r="F368" s="2">
        <v>1.9730800000000002</v>
      </c>
      <c r="G368" s="2">
        <v>1.9601900000000001</v>
      </c>
      <c r="H368" s="2">
        <v>1.9398699999999995</v>
      </c>
      <c r="I368" s="2">
        <v>1.7073640000000001</v>
      </c>
      <c r="J368" s="2">
        <v>1.4771405000000004</v>
      </c>
      <c r="K368" s="13" t="s">
        <v>48</v>
      </c>
      <c r="L368" s="13" t="s">
        <v>49</v>
      </c>
      <c r="M368" s="13" t="s">
        <v>52</v>
      </c>
    </row>
    <row r="369" spans="1:13" ht="13.5" x14ac:dyDescent="0.25">
      <c r="A369" s="3">
        <v>42538</v>
      </c>
      <c r="B369" s="2">
        <v>1.9136</v>
      </c>
      <c r="C369" s="2">
        <v>53.971001227424615</v>
      </c>
      <c r="D369" s="2">
        <v>5.47182038806584E-2</v>
      </c>
      <c r="E369" s="2">
        <v>3.2502438077455148E-2</v>
      </c>
      <c r="F369" s="2">
        <v>1.9651399999999999</v>
      </c>
      <c r="G369" s="2">
        <v>1.9482900000000001</v>
      </c>
      <c r="H369" s="2">
        <v>1.9487949999999998</v>
      </c>
      <c r="I369" s="2">
        <v>1.71946</v>
      </c>
      <c r="J369" s="2">
        <v>1.4797680000000002</v>
      </c>
      <c r="K369" s="13" t="s">
        <v>48</v>
      </c>
      <c r="L369" s="13" t="s">
        <v>55</v>
      </c>
      <c r="M369" s="13" t="s">
        <v>50</v>
      </c>
    </row>
    <row r="370" spans="1:13" ht="13.5" x14ac:dyDescent="0.25">
      <c r="A370" s="3">
        <v>42541</v>
      </c>
      <c r="B370" s="2">
        <v>1.9136</v>
      </c>
      <c r="C370" s="2">
        <v>53.971001227424608</v>
      </c>
      <c r="D370" s="2">
        <v>6.2834280638023321E-2</v>
      </c>
      <c r="E370" s="2">
        <v>3.5382870114769663E-2</v>
      </c>
      <c r="F370" s="2">
        <v>1.95126</v>
      </c>
      <c r="G370" s="2">
        <v>1.9393700000000003</v>
      </c>
      <c r="H370" s="2">
        <v>1.957225</v>
      </c>
      <c r="I370" s="2">
        <v>1.7311599999999998</v>
      </c>
      <c r="J370" s="2">
        <v>1.4820484999999999</v>
      </c>
      <c r="K370" s="13" t="s">
        <v>53</v>
      </c>
      <c r="L370" s="13" t="s">
        <v>51</v>
      </c>
      <c r="M370" s="13" t="s">
        <v>47</v>
      </c>
    </row>
    <row r="371" spans="1:13" ht="13.5" x14ac:dyDescent="0.25">
      <c r="A371" s="3">
        <v>42542</v>
      </c>
      <c r="B371" s="2">
        <v>1.9235</v>
      </c>
      <c r="C371" s="2">
        <v>54.908507272525391</v>
      </c>
      <c r="D371" s="2">
        <v>6.1144776323844408E-2</v>
      </c>
      <c r="E371" s="2">
        <v>3.7342001094396039E-2</v>
      </c>
      <c r="F371" s="2">
        <v>1.9354</v>
      </c>
      <c r="G371" s="2">
        <v>1.9363900000000005</v>
      </c>
      <c r="H371" s="2">
        <v>1.965155</v>
      </c>
      <c r="I371" s="2">
        <v>1.742264</v>
      </c>
      <c r="J371" s="2">
        <v>1.4845769999999998</v>
      </c>
      <c r="K371" s="13" t="s">
        <v>53</v>
      </c>
      <c r="L371" s="13" t="s">
        <v>55</v>
      </c>
      <c r="M371" s="13" t="s">
        <v>47</v>
      </c>
    </row>
    <row r="372" spans="1:13" ht="13.5" x14ac:dyDescent="0.25">
      <c r="A372" s="3">
        <v>42543</v>
      </c>
      <c r="B372" s="2">
        <v>1.9136</v>
      </c>
      <c r="C372" s="2">
        <v>53.72996865122844</v>
      </c>
      <c r="D372" s="2">
        <v>4.7981833897364101E-2</v>
      </c>
      <c r="E372" s="2">
        <v>3.794783337432997E-2</v>
      </c>
      <c r="F372" s="2">
        <v>1.9215199999999999</v>
      </c>
      <c r="G372" s="2">
        <v>1.9403600000000001</v>
      </c>
      <c r="H372" s="2">
        <v>1.967635</v>
      </c>
      <c r="I372" s="2">
        <v>1.7523780000000002</v>
      </c>
      <c r="J372" s="2">
        <v>1.4872044999999998</v>
      </c>
      <c r="K372" s="13" t="s">
        <v>53</v>
      </c>
      <c r="L372" s="13" t="s">
        <v>51</v>
      </c>
      <c r="M372" s="13" t="s">
        <v>47</v>
      </c>
    </row>
    <row r="373" spans="1:13" ht="13.5" x14ac:dyDescent="0.25">
      <c r="A373" s="3">
        <v>42544</v>
      </c>
      <c r="B373" s="2">
        <v>1.8738999999999999</v>
      </c>
      <c r="C373" s="2">
        <v>49.172089165370991</v>
      </c>
      <c r="D373" s="2">
        <v>3.9610504829354021E-2</v>
      </c>
      <c r="E373" s="2">
        <v>3.6388562250894756E-2</v>
      </c>
      <c r="F373" s="2">
        <v>1.90764</v>
      </c>
      <c r="G373" s="2">
        <v>1.9403600000000001</v>
      </c>
      <c r="H373" s="2">
        <v>1.9626749999999997</v>
      </c>
      <c r="I373" s="2">
        <v>1.7601100000000005</v>
      </c>
      <c r="J373" s="2">
        <v>1.4896334999999996</v>
      </c>
      <c r="K373" s="13" t="s">
        <v>53</v>
      </c>
      <c r="L373" s="13" t="s">
        <v>51</v>
      </c>
      <c r="M373" s="13" t="s">
        <v>47</v>
      </c>
    </row>
    <row r="374" spans="1:13" ht="13.5" x14ac:dyDescent="0.25">
      <c r="A374" s="3">
        <v>42545</v>
      </c>
      <c r="B374" s="2">
        <v>1.9036999999999999</v>
      </c>
      <c r="C374" s="2">
        <v>52.433868125299107</v>
      </c>
      <c r="D374" s="2">
        <v>4.2608346672601494E-2</v>
      </c>
      <c r="E374" s="2">
        <v>3.1348313891360613E-2</v>
      </c>
      <c r="F374" s="2">
        <v>1.9056599999999999</v>
      </c>
      <c r="G374" s="2">
        <v>1.9354000000000002</v>
      </c>
      <c r="H374" s="2">
        <v>1.9616849999999999</v>
      </c>
      <c r="I374" s="2">
        <v>1.7686380000000002</v>
      </c>
      <c r="J374" s="2">
        <v>1.4922609999999998</v>
      </c>
      <c r="K374" s="13" t="s">
        <v>53</v>
      </c>
      <c r="L374" s="13" t="s">
        <v>51</v>
      </c>
      <c r="M374" s="13" t="s">
        <v>47</v>
      </c>
    </row>
    <row r="375" spans="1:13" ht="13.5" x14ac:dyDescent="0.25">
      <c r="A375" s="3">
        <v>42548</v>
      </c>
      <c r="B375" s="2">
        <v>1.8541000000000001</v>
      </c>
      <c r="C375" s="2">
        <v>47.02472326982209</v>
      </c>
      <c r="D375" s="2">
        <v>5.3280064963777019E-2</v>
      </c>
      <c r="E375" s="2">
        <v>2.178842714652891E-2</v>
      </c>
      <c r="F375" s="2">
        <v>1.8937599999999999</v>
      </c>
      <c r="G375" s="2">
        <v>1.9225100000000002</v>
      </c>
      <c r="H375" s="2">
        <v>1.956725</v>
      </c>
      <c r="I375" s="2">
        <v>1.7765700000000002</v>
      </c>
      <c r="J375" s="2">
        <v>1.494591</v>
      </c>
      <c r="K375" s="13" t="s">
        <v>53</v>
      </c>
      <c r="L375" s="13" t="s">
        <v>51</v>
      </c>
      <c r="M375" s="13" t="s">
        <v>47</v>
      </c>
    </row>
    <row r="376" spans="1:13" ht="13.5" x14ac:dyDescent="0.25">
      <c r="A376" s="3">
        <v>42549</v>
      </c>
      <c r="B376" s="2">
        <v>1.7847</v>
      </c>
      <c r="C376" s="2">
        <v>40.698335105110687</v>
      </c>
      <c r="D376" s="2">
        <v>7.0689758041321715E-2</v>
      </c>
      <c r="E376" s="2">
        <v>7.5529584348089946E-3</v>
      </c>
      <c r="F376" s="2">
        <v>1.8659999999999997</v>
      </c>
      <c r="G376" s="2">
        <v>1.9007000000000001</v>
      </c>
      <c r="H376" s="2">
        <v>1.9448250000000002</v>
      </c>
      <c r="I376" s="2">
        <v>1.7815280000000002</v>
      </c>
      <c r="J376" s="2">
        <v>1.4965739999999998</v>
      </c>
      <c r="K376" s="13" t="s">
        <v>53</v>
      </c>
      <c r="L376" s="13" t="s">
        <v>51</v>
      </c>
      <c r="M376" s="13" t="s">
        <v>47</v>
      </c>
    </row>
    <row r="377" spans="1:13" ht="13.5" x14ac:dyDescent="0.25">
      <c r="A377" s="3">
        <v>42550</v>
      </c>
      <c r="B377" s="2">
        <v>1.7351000000000001</v>
      </c>
      <c r="C377" s="2">
        <v>36.879574945303034</v>
      </c>
      <c r="D377" s="2">
        <v>8.6637639990494009E-2</v>
      </c>
      <c r="E377" s="2">
        <v>-1.0782162058015186E-2</v>
      </c>
      <c r="F377" s="2">
        <v>1.8302999999999998</v>
      </c>
      <c r="G377" s="2">
        <v>1.87591</v>
      </c>
      <c r="H377" s="2">
        <v>1.9264800000000002</v>
      </c>
      <c r="I377" s="2">
        <v>1.7847000000000002</v>
      </c>
      <c r="J377" s="2">
        <v>1.4985074999999997</v>
      </c>
      <c r="K377" s="13" t="s">
        <v>53</v>
      </c>
      <c r="L377" s="13" t="s">
        <v>51</v>
      </c>
      <c r="M377" s="13" t="s">
        <v>47</v>
      </c>
    </row>
    <row r="378" spans="1:13" ht="13.5" x14ac:dyDescent="0.25">
      <c r="A378" s="3">
        <v>42551</v>
      </c>
      <c r="B378" s="2">
        <v>1.7847</v>
      </c>
      <c r="C378" s="2">
        <v>42.672445679988385</v>
      </c>
      <c r="D378" s="2">
        <v>9.1188400606050823E-2</v>
      </c>
      <c r="E378" s="2">
        <v>-3.0123810884539019E-2</v>
      </c>
      <c r="F378" s="2">
        <v>1.8124600000000002</v>
      </c>
      <c r="G378" s="2">
        <v>1.86005</v>
      </c>
      <c r="H378" s="2">
        <v>1.9101200000000003</v>
      </c>
      <c r="I378" s="2">
        <v>1.7890620000000002</v>
      </c>
      <c r="J378" s="2">
        <v>1.5007385</v>
      </c>
      <c r="K378" s="13" t="s">
        <v>48</v>
      </c>
      <c r="L378" s="13" t="s">
        <v>49</v>
      </c>
      <c r="M378" s="13" t="s">
        <v>50</v>
      </c>
    </row>
    <row r="379" spans="1:13" ht="13.5" x14ac:dyDescent="0.25">
      <c r="A379" s="3">
        <v>42552</v>
      </c>
      <c r="B379" s="2">
        <v>1.8343</v>
      </c>
      <c r="C379" s="2">
        <v>47.828764126477907</v>
      </c>
      <c r="D379" s="2">
        <v>8.7278729856346882E-2</v>
      </c>
      <c r="E379" s="2">
        <v>-4.9219222805929649E-2</v>
      </c>
      <c r="F379" s="2">
        <v>1.7985800000000001</v>
      </c>
      <c r="G379" s="2">
        <v>1.85212</v>
      </c>
      <c r="H379" s="2">
        <v>1.9002050000000001</v>
      </c>
      <c r="I379" s="2">
        <v>1.7948140000000001</v>
      </c>
      <c r="J379" s="2">
        <v>1.5032669999999997</v>
      </c>
      <c r="K379" s="13" t="s">
        <v>48</v>
      </c>
      <c r="L379" s="13" t="s">
        <v>49</v>
      </c>
      <c r="M379" s="13" t="s">
        <v>50</v>
      </c>
    </row>
    <row r="380" spans="1:13" ht="13.5" x14ac:dyDescent="0.25">
      <c r="A380" s="3">
        <v>42555</v>
      </c>
      <c r="B380" s="2">
        <v>1.8343</v>
      </c>
      <c r="C380" s="2">
        <v>47.828764126477907</v>
      </c>
      <c r="D380" s="2">
        <v>8.4124671806221629E-2</v>
      </c>
      <c r="E380" s="2">
        <v>-6.8423059010147502E-2</v>
      </c>
      <c r="F380" s="2">
        <v>1.7946200000000001</v>
      </c>
      <c r="G380" s="2">
        <v>1.8441899999999998</v>
      </c>
      <c r="H380" s="2">
        <v>1.89178</v>
      </c>
      <c r="I380" s="2">
        <v>1.8011600000000001</v>
      </c>
      <c r="J380" s="2">
        <v>1.5058449999999997</v>
      </c>
      <c r="K380" s="13" t="s">
        <v>48</v>
      </c>
      <c r="L380" s="13" t="s">
        <v>49</v>
      </c>
      <c r="M380" s="13" t="s">
        <v>50</v>
      </c>
    </row>
    <row r="381" spans="1:13" ht="13.5" x14ac:dyDescent="0.25">
      <c r="A381" s="3">
        <v>42559</v>
      </c>
      <c r="B381" s="2">
        <v>1.8343</v>
      </c>
      <c r="C381" s="2">
        <v>47.828764126477907</v>
      </c>
      <c r="D381" s="2">
        <v>8.3121638612462689E-2</v>
      </c>
      <c r="E381" s="2">
        <v>-8.7097448800850463E-2</v>
      </c>
      <c r="F381" s="2">
        <v>1.80454</v>
      </c>
      <c r="G381" s="2">
        <v>1.83527</v>
      </c>
      <c r="H381" s="2">
        <v>1.8858299999999999</v>
      </c>
      <c r="I381" s="2">
        <v>1.8079019999999999</v>
      </c>
      <c r="J381" s="2">
        <v>1.5084724999999997</v>
      </c>
      <c r="K381" s="13" t="s">
        <v>48</v>
      </c>
      <c r="L381" s="13" t="s">
        <v>49</v>
      </c>
      <c r="M381" s="13" t="s">
        <v>52</v>
      </c>
    </row>
    <row r="382" spans="1:13" ht="13.5" x14ac:dyDescent="0.25">
      <c r="A382" s="3">
        <v>42562</v>
      </c>
      <c r="B382" s="2">
        <v>1.8738999999999999</v>
      </c>
      <c r="C382" s="2">
        <v>52.12286307317946</v>
      </c>
      <c r="D382" s="2">
        <v>7.7948645214361401E-2</v>
      </c>
      <c r="E382" s="2">
        <v>-0.10464886154835434</v>
      </c>
      <c r="F382" s="2">
        <v>1.8323</v>
      </c>
      <c r="G382" s="2">
        <v>1.8312999999999999</v>
      </c>
      <c r="H382" s="2">
        <v>1.8858299999999999</v>
      </c>
      <c r="I382" s="2">
        <v>1.8142460000000002</v>
      </c>
      <c r="J382" s="2">
        <v>1.5112979999999996</v>
      </c>
      <c r="K382" s="13" t="s">
        <v>48</v>
      </c>
      <c r="L382" s="13" t="s">
        <v>49</v>
      </c>
      <c r="M382" s="13" t="s">
        <v>52</v>
      </c>
    </row>
    <row r="383" spans="1:13" ht="13.5" x14ac:dyDescent="0.25">
      <c r="A383" s="3">
        <v>42563</v>
      </c>
      <c r="B383" s="2">
        <v>1.9433</v>
      </c>
      <c r="C383" s="2">
        <v>58.560216689107889</v>
      </c>
      <c r="D383" s="2">
        <v>6.2211415113690993E-2</v>
      </c>
      <c r="E383" s="2">
        <v>-0.11848255340327538</v>
      </c>
      <c r="F383" s="2">
        <v>1.86402</v>
      </c>
      <c r="G383" s="2">
        <v>1.8382400000000003</v>
      </c>
      <c r="H383" s="2">
        <v>1.8893</v>
      </c>
      <c r="I383" s="2">
        <v>1.8219780000000001</v>
      </c>
      <c r="J383" s="2">
        <v>1.5144704999999996</v>
      </c>
      <c r="K383" s="13" t="s">
        <v>48</v>
      </c>
      <c r="L383" s="13" t="s">
        <v>49</v>
      </c>
      <c r="M383" s="13" t="s">
        <v>52</v>
      </c>
    </row>
    <row r="384" spans="1:13" ht="13.5" x14ac:dyDescent="0.25">
      <c r="A384" s="3">
        <v>42564</v>
      </c>
      <c r="B384" s="2">
        <v>1.9928999999999999</v>
      </c>
      <c r="C384" s="2">
        <v>62.446516594401572</v>
      </c>
      <c r="D384" s="2">
        <v>4.9292372554890163E-2</v>
      </c>
      <c r="E384" s="2">
        <v>-0.12614534904958852</v>
      </c>
      <c r="F384" s="2">
        <v>1.89574</v>
      </c>
      <c r="G384" s="2">
        <v>1.8471600000000001</v>
      </c>
      <c r="H384" s="2">
        <v>1.8912800000000001</v>
      </c>
      <c r="I384" s="2">
        <v>1.830902</v>
      </c>
      <c r="J384" s="2">
        <v>1.5179899999999997</v>
      </c>
      <c r="K384" s="13" t="s">
        <v>48</v>
      </c>
      <c r="L384" s="13" t="s">
        <v>49</v>
      </c>
      <c r="M384" s="13" t="s">
        <v>52</v>
      </c>
    </row>
    <row r="385" spans="1:13" ht="13.5" x14ac:dyDescent="0.25">
      <c r="A385" s="3">
        <v>42565</v>
      </c>
      <c r="B385" s="2">
        <v>1.9632000000000001</v>
      </c>
      <c r="C385" s="2">
        <v>58.88540209721743</v>
      </c>
      <c r="D385" s="2">
        <v>3.2161585677711324E-2</v>
      </c>
      <c r="E385" s="2">
        <v>-0.12624441567873471</v>
      </c>
      <c r="F385" s="2">
        <v>1.9215199999999999</v>
      </c>
      <c r="G385" s="2">
        <v>1.8580700000000001</v>
      </c>
      <c r="H385" s="2">
        <v>1.8902899999999998</v>
      </c>
      <c r="I385" s="2">
        <v>1.8404200000000004</v>
      </c>
      <c r="J385" s="2">
        <v>1.5214109999999996</v>
      </c>
      <c r="K385" s="13" t="s">
        <v>48</v>
      </c>
      <c r="L385" s="13" t="s">
        <v>49</v>
      </c>
      <c r="M385" s="13" t="s">
        <v>52</v>
      </c>
    </row>
    <row r="386" spans="1:13" ht="13.5" x14ac:dyDescent="0.25">
      <c r="A386" s="3">
        <v>42566</v>
      </c>
      <c r="B386" s="2">
        <v>1.9334</v>
      </c>
      <c r="C386" s="2">
        <v>55.46749116728855</v>
      </c>
      <c r="D386" s="2">
        <v>8.6606946978395882E-3</v>
      </c>
      <c r="E386" s="2">
        <v>-0.12000103574863304</v>
      </c>
      <c r="F386" s="2">
        <v>1.9413399999999998</v>
      </c>
      <c r="G386" s="2">
        <v>1.8729399999999998</v>
      </c>
      <c r="H386" s="2">
        <v>1.8868199999999997</v>
      </c>
      <c r="I386" s="2">
        <v>1.8475580000000005</v>
      </c>
      <c r="J386" s="2">
        <v>1.5246329999999997</v>
      </c>
      <c r="K386" s="13" t="s">
        <v>48</v>
      </c>
      <c r="L386" s="13" t="s">
        <v>49</v>
      </c>
      <c r="M386" s="13" t="s">
        <v>52</v>
      </c>
    </row>
    <row r="387" spans="1:13" ht="13.5" x14ac:dyDescent="0.25">
      <c r="A387" s="3">
        <v>42569</v>
      </c>
      <c r="B387" s="2">
        <v>1.8838999999999999</v>
      </c>
      <c r="C387" s="2">
        <v>50.249988487905419</v>
      </c>
      <c r="D387" s="2">
        <v>-1.5509071109158112E-2</v>
      </c>
      <c r="E387" s="2">
        <v>-0.11290939120052694</v>
      </c>
      <c r="F387" s="2">
        <v>1.9433399999999998</v>
      </c>
      <c r="G387" s="2">
        <v>1.8878200000000003</v>
      </c>
      <c r="H387" s="2">
        <v>1.8818649999999995</v>
      </c>
      <c r="I387" s="2">
        <v>1.8521200000000002</v>
      </c>
      <c r="J387" s="2">
        <v>1.5277069999999995</v>
      </c>
      <c r="K387" s="13" t="s">
        <v>48</v>
      </c>
      <c r="L387" s="13" t="s">
        <v>49</v>
      </c>
      <c r="M387" s="13" t="s">
        <v>52</v>
      </c>
    </row>
    <row r="388" spans="1:13" ht="13.5" x14ac:dyDescent="0.25">
      <c r="A388" s="3">
        <v>42570</v>
      </c>
      <c r="B388" s="2">
        <v>1.8838999999999999</v>
      </c>
      <c r="C388" s="2">
        <v>50.249988487905419</v>
      </c>
      <c r="D388" s="2">
        <v>-2.8333713025077367E-2</v>
      </c>
      <c r="E388" s="2">
        <v>-0.10607786212468225</v>
      </c>
      <c r="F388" s="2">
        <v>1.93146</v>
      </c>
      <c r="G388" s="2">
        <v>1.8977400000000002</v>
      </c>
      <c r="H388" s="2">
        <v>1.8788949999999995</v>
      </c>
      <c r="I388" s="2">
        <v>1.8572760000000001</v>
      </c>
      <c r="J388" s="2">
        <v>1.5309294999999998</v>
      </c>
      <c r="K388" s="13" t="s">
        <v>48</v>
      </c>
      <c r="L388" s="13" t="s">
        <v>55</v>
      </c>
      <c r="M388" s="13" t="s">
        <v>50</v>
      </c>
    </row>
    <row r="389" spans="1:13" ht="13.5" x14ac:dyDescent="0.25">
      <c r="A389" s="3">
        <v>42571</v>
      </c>
      <c r="B389" s="2">
        <v>1.9036999999999999</v>
      </c>
      <c r="C389" s="2">
        <v>52.330151122903658</v>
      </c>
      <c r="D389" s="2">
        <v>-3.3024999847805381E-2</v>
      </c>
      <c r="E389" s="2">
        <v>-9.9026684186140343E-2</v>
      </c>
      <c r="F389" s="2">
        <v>1.9136199999999999</v>
      </c>
      <c r="G389" s="2">
        <v>1.9046800000000002</v>
      </c>
      <c r="H389" s="2">
        <v>1.8783999999999996</v>
      </c>
      <c r="I389" s="2">
        <v>1.8630280000000001</v>
      </c>
      <c r="J389" s="2">
        <v>1.5343004999999996</v>
      </c>
      <c r="K389" s="13" t="s">
        <v>53</v>
      </c>
      <c r="L389" s="13" t="s">
        <v>51</v>
      </c>
      <c r="M389" s="13" t="s">
        <v>47</v>
      </c>
    </row>
    <row r="390" spans="1:13" ht="13.5" x14ac:dyDescent="0.25">
      <c r="A390" s="3">
        <v>42572</v>
      </c>
      <c r="B390" s="2">
        <v>1.9632000000000001</v>
      </c>
      <c r="C390" s="2">
        <v>58.011724298455945</v>
      </c>
      <c r="D390" s="2">
        <v>-4.1522446790423384E-2</v>
      </c>
      <c r="E390" s="2">
        <v>-8.8267123275880183E-2</v>
      </c>
      <c r="F390" s="2">
        <v>1.9136199999999999</v>
      </c>
      <c r="G390" s="2">
        <v>1.9175700000000002</v>
      </c>
      <c r="H390" s="2">
        <v>1.8808799999999999</v>
      </c>
      <c r="I390" s="2">
        <v>1.8693739999999999</v>
      </c>
      <c r="J390" s="2">
        <v>1.5383159999999996</v>
      </c>
      <c r="K390" s="13" t="s">
        <v>53</v>
      </c>
      <c r="L390" s="13" t="s">
        <v>55</v>
      </c>
      <c r="M390" s="13" t="s">
        <v>55</v>
      </c>
    </row>
    <row r="391" spans="1:13" ht="13.5" x14ac:dyDescent="0.25">
      <c r="A391" s="3">
        <v>42573</v>
      </c>
      <c r="B391" s="2">
        <v>1.9136</v>
      </c>
      <c r="C391" s="2">
        <v>52.404559759054138</v>
      </c>
      <c r="D391" s="2">
        <v>-4.5501672209392829E-2</v>
      </c>
      <c r="E391" s="2">
        <v>-7.5894337204224296E-2</v>
      </c>
      <c r="F391" s="2">
        <v>1.9096600000000001</v>
      </c>
      <c r="G391" s="2">
        <v>1.9255</v>
      </c>
      <c r="H391" s="2">
        <v>1.880385</v>
      </c>
      <c r="I391" s="2">
        <v>1.8749260000000001</v>
      </c>
      <c r="J391" s="2">
        <v>1.5422819999999993</v>
      </c>
      <c r="K391" s="13" t="s">
        <v>53</v>
      </c>
      <c r="L391" s="13" t="s">
        <v>55</v>
      </c>
      <c r="M391" s="13" t="s">
        <v>47</v>
      </c>
    </row>
    <row r="392" spans="1:13" ht="13.5" x14ac:dyDescent="0.25">
      <c r="A392" s="3">
        <v>42577</v>
      </c>
      <c r="B392" s="2">
        <v>1.9235</v>
      </c>
      <c r="C392" s="2">
        <v>53.373284849048289</v>
      </c>
      <c r="D392" s="2">
        <v>-4.3645490731840431E-2</v>
      </c>
      <c r="E392" s="2">
        <v>-6.4275039048374671E-2</v>
      </c>
      <c r="F392" s="2">
        <v>1.9175799999999998</v>
      </c>
      <c r="G392" s="2">
        <v>1.9304600000000001</v>
      </c>
      <c r="H392" s="2">
        <v>1.8808799999999999</v>
      </c>
      <c r="I392" s="2">
        <v>1.8812720000000001</v>
      </c>
      <c r="J392" s="2">
        <v>1.5463964999999993</v>
      </c>
      <c r="K392" s="13" t="s">
        <v>48</v>
      </c>
      <c r="L392" s="13" t="s">
        <v>55</v>
      </c>
      <c r="M392" s="13" t="s">
        <v>52</v>
      </c>
    </row>
    <row r="393" spans="1:13" ht="13.5" x14ac:dyDescent="0.25">
      <c r="A393" s="3">
        <v>42578</v>
      </c>
      <c r="B393" s="2">
        <v>1.9433</v>
      </c>
      <c r="C393" s="2">
        <v>55.331460438419541</v>
      </c>
      <c r="D393" s="2">
        <v>-3.30488187396627E-2</v>
      </c>
      <c r="E393" s="2">
        <v>-5.4504465668326542E-2</v>
      </c>
      <c r="F393" s="2">
        <v>1.92946</v>
      </c>
      <c r="G393" s="2">
        <v>1.9304600000000001</v>
      </c>
      <c r="H393" s="2">
        <v>1.8843500000000002</v>
      </c>
      <c r="I393" s="2">
        <v>1.8880140000000001</v>
      </c>
      <c r="J393" s="2">
        <v>1.5503124999999995</v>
      </c>
      <c r="K393" s="13" t="s">
        <v>48</v>
      </c>
      <c r="L393" s="13" t="s">
        <v>55</v>
      </c>
      <c r="M393" s="13" t="s">
        <v>52</v>
      </c>
    </row>
    <row r="394" spans="1:13" ht="13.5" x14ac:dyDescent="0.25">
      <c r="A394" s="3">
        <v>42579</v>
      </c>
      <c r="B394" s="2">
        <v>1.9632000000000001</v>
      </c>
      <c r="C394" s="2">
        <v>57.273622450087437</v>
      </c>
      <c r="D394" s="2">
        <v>-1.8213262976678468E-2</v>
      </c>
      <c r="E394" s="2">
        <v>-4.6957523138234411E-2</v>
      </c>
      <c r="F394" s="2">
        <v>1.94136</v>
      </c>
      <c r="G394" s="2">
        <v>1.9274900000000001</v>
      </c>
      <c r="H394" s="2">
        <v>1.8873250000000001</v>
      </c>
      <c r="I394" s="2">
        <v>1.8941620000000001</v>
      </c>
      <c r="J394" s="2">
        <v>1.5539809999999994</v>
      </c>
      <c r="K394" s="13" t="s">
        <v>48</v>
      </c>
      <c r="L394" s="13" t="s">
        <v>55</v>
      </c>
      <c r="M394" s="13" t="s">
        <v>52</v>
      </c>
    </row>
    <row r="395" spans="1:13" ht="13.5" x14ac:dyDescent="0.25">
      <c r="A395" s="3">
        <v>42580</v>
      </c>
      <c r="B395" s="2">
        <v>1.9533</v>
      </c>
      <c r="C395" s="2">
        <v>55.969841649167769</v>
      </c>
      <c r="D395" s="2">
        <v>-9.8798416469707551E-3</v>
      </c>
      <c r="E395" s="2">
        <v>-3.9829317106812999E-2</v>
      </c>
      <c r="F395" s="2">
        <v>1.9393800000000003</v>
      </c>
      <c r="G395" s="2">
        <v>1.9265000000000001</v>
      </c>
      <c r="H395" s="2">
        <v>1.892285</v>
      </c>
      <c r="I395" s="2">
        <v>1.8999140000000003</v>
      </c>
      <c r="J395" s="2">
        <v>1.5572529999999996</v>
      </c>
      <c r="K395" s="13" t="s">
        <v>48</v>
      </c>
      <c r="L395" s="13" t="s">
        <v>55</v>
      </c>
      <c r="M395" s="13" t="s">
        <v>50</v>
      </c>
    </row>
    <row r="396" spans="1:13" ht="13.5" x14ac:dyDescent="0.25">
      <c r="A396" s="3">
        <v>42583</v>
      </c>
      <c r="B396" s="2">
        <v>1.9334</v>
      </c>
      <c r="C396" s="2">
        <v>53.341292920204197</v>
      </c>
      <c r="D396" s="2">
        <v>-6.2359378513654473E-3</v>
      </c>
      <c r="E396" s="2">
        <v>-3.3154722377386626E-2</v>
      </c>
      <c r="F396" s="2">
        <v>1.9433400000000003</v>
      </c>
      <c r="G396" s="2">
        <v>1.9265000000000001</v>
      </c>
      <c r="H396" s="2">
        <v>1.8997199999999999</v>
      </c>
      <c r="I396" s="2">
        <v>1.9050700000000003</v>
      </c>
      <c r="J396" s="2">
        <v>1.5600784999999997</v>
      </c>
      <c r="K396" s="13" t="s">
        <v>48</v>
      </c>
      <c r="L396" s="13" t="s">
        <v>55</v>
      </c>
      <c r="M396" s="13" t="s">
        <v>52</v>
      </c>
    </row>
    <row r="397" spans="1:13" ht="13.5" x14ac:dyDescent="0.25">
      <c r="A397" s="3">
        <v>42584</v>
      </c>
      <c r="B397" s="2">
        <v>1.8937999999999999</v>
      </c>
      <c r="C397" s="2">
        <v>48.463702416182329</v>
      </c>
      <c r="D397" s="2">
        <v>-7.9920139334255236E-3</v>
      </c>
      <c r="E397" s="2">
        <v>-2.4983612695135299E-2</v>
      </c>
      <c r="F397" s="2">
        <v>1.9373999999999998</v>
      </c>
      <c r="G397" s="2">
        <v>1.9274899999999999</v>
      </c>
      <c r="H397" s="2">
        <v>1.9076550000000001</v>
      </c>
      <c r="I397" s="2">
        <v>1.9096320000000002</v>
      </c>
      <c r="J397" s="2">
        <v>1.5627059999999995</v>
      </c>
      <c r="K397" s="13" t="s">
        <v>48</v>
      </c>
      <c r="L397" s="13" t="s">
        <v>55</v>
      </c>
      <c r="M397" s="13" t="s">
        <v>50</v>
      </c>
    </row>
    <row r="398" spans="1:13" ht="13.5" x14ac:dyDescent="0.25">
      <c r="A398" s="3">
        <v>42585</v>
      </c>
      <c r="B398" s="2">
        <v>1.9036999999999999</v>
      </c>
      <c r="C398" s="2">
        <v>49.701978242718283</v>
      </c>
      <c r="D398" s="2">
        <v>-1.012293378195217E-2</v>
      </c>
      <c r="E398" s="2">
        <v>-1.5443181754695459E-2</v>
      </c>
      <c r="F398" s="2">
        <v>1.9294799999999999</v>
      </c>
      <c r="G398" s="2">
        <v>1.9294700000000002</v>
      </c>
      <c r="H398" s="2">
        <v>1.913605</v>
      </c>
      <c r="I398" s="2">
        <v>1.9134</v>
      </c>
      <c r="J398" s="2">
        <v>1.5657299999999994</v>
      </c>
      <c r="K398" s="13" t="s">
        <v>48</v>
      </c>
      <c r="L398" s="13" t="s">
        <v>55</v>
      </c>
      <c r="M398" s="13" t="s">
        <v>50</v>
      </c>
    </row>
    <row r="399" spans="1:13" ht="13.5" x14ac:dyDescent="0.25">
      <c r="A399" s="3">
        <v>42586</v>
      </c>
      <c r="B399" s="2">
        <v>1.9632000000000001</v>
      </c>
      <c r="C399" s="2">
        <v>56.471315832435096</v>
      </c>
      <c r="D399" s="2">
        <v>-1.3263991397954866E-2</v>
      </c>
      <c r="E399" s="2">
        <v>-5.0802400082694665E-3</v>
      </c>
      <c r="F399" s="2">
        <v>1.9294799999999999</v>
      </c>
      <c r="G399" s="2">
        <v>1.9354200000000001</v>
      </c>
      <c r="H399" s="2">
        <v>1.9200500000000003</v>
      </c>
      <c r="I399" s="2">
        <v>1.9179620000000002</v>
      </c>
      <c r="J399" s="2">
        <v>1.5687044999999995</v>
      </c>
      <c r="K399" s="13" t="s">
        <v>48</v>
      </c>
      <c r="L399" s="13" t="s">
        <v>55</v>
      </c>
      <c r="M399" s="13" t="s">
        <v>55</v>
      </c>
    </row>
    <row r="400" spans="1:13" ht="13.5" x14ac:dyDescent="0.25">
      <c r="A400" s="3">
        <v>42587</v>
      </c>
      <c r="B400" s="2">
        <v>1.9533</v>
      </c>
      <c r="C400" s="2">
        <v>55.141544077672812</v>
      </c>
      <c r="D400" s="2">
        <v>-6.3646605683507218E-3</v>
      </c>
      <c r="E400" s="2">
        <v>4.466002140405303E-3</v>
      </c>
      <c r="F400" s="2">
        <v>1.9294800000000003</v>
      </c>
      <c r="G400" s="2">
        <v>1.9344300000000001</v>
      </c>
      <c r="H400" s="2">
        <v>1.9260000000000002</v>
      </c>
      <c r="I400" s="2">
        <v>1.9221280000000001</v>
      </c>
      <c r="J400" s="2">
        <v>1.5716789999999994</v>
      </c>
      <c r="K400" s="13" t="s">
        <v>48</v>
      </c>
      <c r="L400" s="13" t="s">
        <v>55</v>
      </c>
      <c r="M400" s="13" t="s">
        <v>55</v>
      </c>
    </row>
    <row r="401" spans="1:13" ht="13.5" x14ac:dyDescent="0.25">
      <c r="A401" s="3">
        <v>42590</v>
      </c>
      <c r="B401" s="2">
        <v>1.9334</v>
      </c>
      <c r="C401" s="2">
        <v>52.467068939855793</v>
      </c>
      <c r="D401" s="2">
        <v>-6.9305448406737913E-3</v>
      </c>
      <c r="E401" s="2">
        <v>1.1857436400894303E-2</v>
      </c>
      <c r="F401" s="2">
        <v>1.9294800000000003</v>
      </c>
      <c r="G401" s="2">
        <v>1.93641</v>
      </c>
      <c r="H401" s="2">
        <v>1.9309549999999998</v>
      </c>
      <c r="I401" s="2">
        <v>1.9254980000000004</v>
      </c>
      <c r="J401" s="2">
        <v>1.5747524999999996</v>
      </c>
      <c r="K401" s="13" t="s">
        <v>48</v>
      </c>
      <c r="L401" s="13" t="s">
        <v>55</v>
      </c>
      <c r="M401" s="13" t="s">
        <v>55</v>
      </c>
    </row>
    <row r="402" spans="1:13" ht="13.5" x14ac:dyDescent="0.25">
      <c r="A402" s="3">
        <v>42591</v>
      </c>
      <c r="B402" s="2">
        <v>1.9136</v>
      </c>
      <c r="C402" s="2">
        <v>49.875040850775314</v>
      </c>
      <c r="D402" s="2">
        <v>-4.5308183322014806E-3</v>
      </c>
      <c r="E402" s="2">
        <v>1.7055064180145144E-2</v>
      </c>
      <c r="F402" s="2">
        <v>1.9334399999999998</v>
      </c>
      <c r="G402" s="2">
        <v>1.9354199999999999</v>
      </c>
      <c r="H402" s="2">
        <v>1.9329399999999999</v>
      </c>
      <c r="I402" s="2">
        <v>1.9264900000000003</v>
      </c>
      <c r="J402" s="2">
        <v>1.5776279999999994</v>
      </c>
      <c r="K402" s="13" t="s">
        <v>48</v>
      </c>
      <c r="L402" s="13" t="s">
        <v>55</v>
      </c>
      <c r="M402" s="13" t="s">
        <v>52</v>
      </c>
    </row>
    <row r="403" spans="1:13" ht="13.5" x14ac:dyDescent="0.25">
      <c r="A403" s="3">
        <v>42592</v>
      </c>
      <c r="B403" s="2">
        <v>1.9334</v>
      </c>
      <c r="C403" s="2">
        <v>52.407132693515194</v>
      </c>
      <c r="D403" s="2">
        <v>-9.0674977619364938E-4</v>
      </c>
      <c r="E403" s="2">
        <v>2.0543752277473726E-2</v>
      </c>
      <c r="F403" s="2">
        <v>1.9393799999999999</v>
      </c>
      <c r="G403" s="2">
        <v>1.9344300000000001</v>
      </c>
      <c r="H403" s="2">
        <v>1.932445</v>
      </c>
      <c r="I403" s="2">
        <v>1.9256960000000003</v>
      </c>
      <c r="J403" s="2">
        <v>1.5802059999999996</v>
      </c>
      <c r="K403" s="13" t="s">
        <v>48</v>
      </c>
      <c r="L403" s="13" t="s">
        <v>55</v>
      </c>
      <c r="M403" s="13" t="s">
        <v>52</v>
      </c>
    </row>
    <row r="404" spans="1:13" ht="13.5" x14ac:dyDescent="0.25">
      <c r="A404" s="3">
        <v>42593</v>
      </c>
      <c r="B404" s="2">
        <v>1.9235</v>
      </c>
      <c r="C404" s="2">
        <v>51.019370020893994</v>
      </c>
      <c r="D404" s="2">
        <v>5.8506458135698658E-3</v>
      </c>
      <c r="E404" s="2">
        <v>2.2120891677264602E-2</v>
      </c>
      <c r="F404" s="2">
        <v>1.9314399999999998</v>
      </c>
      <c r="G404" s="2">
        <v>1.9304600000000001</v>
      </c>
      <c r="H404" s="2">
        <v>1.9289749999999999</v>
      </c>
      <c r="I404" s="2">
        <v>1.9256960000000003</v>
      </c>
      <c r="J404" s="2">
        <v>1.5823374999999995</v>
      </c>
      <c r="K404" s="13" t="s">
        <v>53</v>
      </c>
      <c r="L404" s="13" t="s">
        <v>55</v>
      </c>
      <c r="M404" s="13" t="s">
        <v>47</v>
      </c>
    </row>
    <row r="405" spans="1:13" ht="13.5" x14ac:dyDescent="0.25">
      <c r="A405" s="3">
        <v>42594</v>
      </c>
      <c r="B405" s="2">
        <v>1.9235</v>
      </c>
      <c r="C405" s="2">
        <v>51.019370020893994</v>
      </c>
      <c r="D405" s="2">
        <v>1.0007572320494873E-2</v>
      </c>
      <c r="E405" s="2">
        <v>2.2705048764359588E-2</v>
      </c>
      <c r="F405" s="2">
        <v>1.9254799999999999</v>
      </c>
      <c r="G405" s="2">
        <v>1.9274800000000003</v>
      </c>
      <c r="H405" s="2">
        <v>1.9269899999999995</v>
      </c>
      <c r="I405" s="2">
        <v>1.9251000000000005</v>
      </c>
      <c r="J405" s="2">
        <v>1.5840229999999993</v>
      </c>
      <c r="K405" s="13" t="s">
        <v>53</v>
      </c>
      <c r="L405" s="13" t="s">
        <v>55</v>
      </c>
      <c r="M405" s="13" t="s">
        <v>47</v>
      </c>
    </row>
    <row r="406" spans="1:13" ht="13.5" x14ac:dyDescent="0.25">
      <c r="A406" s="3">
        <v>42597</v>
      </c>
      <c r="B406" s="2">
        <v>1.8937999999999999</v>
      </c>
      <c r="C406" s="2">
        <v>46.715343209605095</v>
      </c>
      <c r="D406" s="2">
        <v>1.2628439842210959E-2</v>
      </c>
      <c r="E406" s="2">
        <v>2.008781371981035E-2</v>
      </c>
      <c r="F406" s="2">
        <v>1.9175599999999999</v>
      </c>
      <c r="G406" s="2">
        <v>1.9235200000000003</v>
      </c>
      <c r="H406" s="2">
        <v>1.9250099999999997</v>
      </c>
      <c r="I406" s="2">
        <v>1.9225220000000005</v>
      </c>
      <c r="J406" s="2">
        <v>1.5856094999999994</v>
      </c>
      <c r="K406" s="13" t="s">
        <v>53</v>
      </c>
      <c r="L406" s="13" t="s">
        <v>55</v>
      </c>
      <c r="M406" s="13" t="s">
        <v>47</v>
      </c>
    </row>
    <row r="407" spans="1:13" ht="13.5" x14ac:dyDescent="0.25">
      <c r="A407" s="3">
        <v>42598</v>
      </c>
      <c r="B407" s="2">
        <v>1.9036999999999999</v>
      </c>
      <c r="C407" s="2">
        <v>48.281548960576174</v>
      </c>
      <c r="D407" s="2">
        <v>8.1635532584591886E-3</v>
      </c>
      <c r="E407" s="2">
        <v>1.6473372421363989E-2</v>
      </c>
      <c r="F407" s="2">
        <v>1.9155799999999998</v>
      </c>
      <c r="G407" s="2">
        <v>1.9245100000000002</v>
      </c>
      <c r="H407" s="2">
        <v>1.9259999999999995</v>
      </c>
      <c r="I407" s="2">
        <v>1.9185560000000004</v>
      </c>
      <c r="J407" s="2">
        <v>1.5875924999999993</v>
      </c>
      <c r="K407" s="13" t="s">
        <v>48</v>
      </c>
      <c r="L407" s="13" t="s">
        <v>55</v>
      </c>
      <c r="M407" s="13" t="s">
        <v>50</v>
      </c>
    </row>
    <row r="408" spans="1:13" ht="13.5" x14ac:dyDescent="0.25">
      <c r="A408" s="3">
        <v>42599</v>
      </c>
      <c r="B408" s="2">
        <v>1.9036999999999999</v>
      </c>
      <c r="C408" s="2">
        <v>48.281548960576174</v>
      </c>
      <c r="D408" s="2">
        <v>5.9826472084143489E-3</v>
      </c>
      <c r="E408" s="2">
        <v>1.1365887379604226E-2</v>
      </c>
      <c r="F408" s="2">
        <v>1.90964</v>
      </c>
      <c r="G408" s="2">
        <v>1.9245100000000002</v>
      </c>
      <c r="H408" s="2">
        <v>1.92699</v>
      </c>
      <c r="I408" s="2">
        <v>1.9143920000000003</v>
      </c>
      <c r="J408" s="2">
        <v>1.5894764999999993</v>
      </c>
      <c r="K408" s="13" t="s">
        <v>53</v>
      </c>
      <c r="L408" s="13" t="s">
        <v>55</v>
      </c>
      <c r="M408" s="13" t="s">
        <v>47</v>
      </c>
    </row>
    <row r="409" spans="1:13" ht="13.5" x14ac:dyDescent="0.25">
      <c r="A409" s="3">
        <v>42600</v>
      </c>
      <c r="B409" s="2">
        <v>1.9036999999999999</v>
      </c>
      <c r="C409" s="2">
        <v>48.281548960576174</v>
      </c>
      <c r="D409" s="2">
        <v>1.3359627970249477E-2</v>
      </c>
      <c r="E409" s="2">
        <v>5.5188450482027227E-3</v>
      </c>
      <c r="F409" s="2">
        <v>1.9056799999999998</v>
      </c>
      <c r="G409" s="2">
        <v>1.91856</v>
      </c>
      <c r="H409" s="2">
        <v>1.92699</v>
      </c>
      <c r="I409" s="2">
        <v>1.9118140000000003</v>
      </c>
      <c r="J409" s="2">
        <v>1.5912614999999994</v>
      </c>
      <c r="K409" s="13" t="s">
        <v>48</v>
      </c>
      <c r="L409" s="13" t="s">
        <v>55</v>
      </c>
      <c r="M409" s="13" t="s">
        <v>50</v>
      </c>
    </row>
    <row r="410" spans="1:13" ht="13.5" x14ac:dyDescent="0.25">
      <c r="A410" s="3">
        <v>42601</v>
      </c>
      <c r="B410" s="2">
        <v>1.8838999999999999</v>
      </c>
      <c r="C410" s="2">
        <v>44.979062211717945</v>
      </c>
      <c r="D410" s="2">
        <v>1.9608719701370791E-2</v>
      </c>
      <c r="E410" s="2">
        <v>-1.0059525563098351E-3</v>
      </c>
      <c r="F410" s="2">
        <v>1.8977599999999999</v>
      </c>
      <c r="G410" s="2">
        <v>1.9116200000000003</v>
      </c>
      <c r="H410" s="2">
        <v>1.9230249999999998</v>
      </c>
      <c r="I410" s="2">
        <v>1.9094360000000004</v>
      </c>
      <c r="J410" s="2">
        <v>1.5931454999999992</v>
      </c>
      <c r="K410" s="13" t="s">
        <v>53</v>
      </c>
      <c r="L410" s="13" t="s">
        <v>51</v>
      </c>
      <c r="M410" s="13" t="s">
        <v>47</v>
      </c>
    </row>
    <row r="411" spans="1:13" ht="13.5" x14ac:dyDescent="0.25">
      <c r="A411" s="3">
        <v>42604</v>
      </c>
      <c r="B411" s="2">
        <v>1.9036999999999999</v>
      </c>
      <c r="C411" s="2">
        <v>48.753957464621138</v>
      </c>
      <c r="D411" s="2">
        <v>2.0543948610923124E-2</v>
      </c>
      <c r="E411" s="2">
        <v>-5.7019328449145366E-3</v>
      </c>
      <c r="F411" s="2">
        <v>1.89974</v>
      </c>
      <c r="G411" s="2">
        <v>1.9086500000000002</v>
      </c>
      <c r="H411" s="2">
        <v>1.9225299999999996</v>
      </c>
      <c r="I411" s="2">
        <v>1.9084440000000003</v>
      </c>
      <c r="J411" s="2">
        <v>1.5951284999999993</v>
      </c>
      <c r="K411" s="13" t="s">
        <v>53</v>
      </c>
      <c r="L411" s="13" t="s">
        <v>55</v>
      </c>
      <c r="M411" s="13" t="s">
        <v>54</v>
      </c>
    </row>
    <row r="412" spans="1:13" ht="13.5" x14ac:dyDescent="0.25">
      <c r="A412" s="3">
        <v>42605</v>
      </c>
      <c r="B412" s="2">
        <v>1.8738999999999999</v>
      </c>
      <c r="C412" s="2">
        <v>43.874971978890535</v>
      </c>
      <c r="D412" s="2">
        <v>2.0542273840789882E-2</v>
      </c>
      <c r="E412" s="2">
        <v>-8.1676356603398587E-3</v>
      </c>
      <c r="F412" s="2">
        <v>1.89378</v>
      </c>
      <c r="G412" s="2">
        <v>1.9046800000000002</v>
      </c>
      <c r="H412" s="2">
        <v>1.9200499999999998</v>
      </c>
      <c r="I412" s="2">
        <v>1.9084440000000003</v>
      </c>
      <c r="J412" s="2">
        <v>1.5971609999999989</v>
      </c>
      <c r="K412" s="13" t="s">
        <v>53</v>
      </c>
      <c r="L412" s="13" t="s">
        <v>51</v>
      </c>
      <c r="M412" s="13" t="s">
        <v>47</v>
      </c>
    </row>
    <row r="413" spans="1:13" ht="13.5" x14ac:dyDescent="0.25">
      <c r="A413" s="3">
        <v>42606</v>
      </c>
      <c r="B413" s="2">
        <v>1.8738999999999999</v>
      </c>
      <c r="C413" s="2">
        <v>43.874971978890535</v>
      </c>
      <c r="D413" s="2">
        <v>2.3805437210733693E-2</v>
      </c>
      <c r="E413" s="2">
        <v>-9.1891103149914898E-3</v>
      </c>
      <c r="F413" s="2">
        <v>1.8878200000000001</v>
      </c>
      <c r="G413" s="2">
        <v>1.89873</v>
      </c>
      <c r="H413" s="2">
        <v>1.9165800000000002</v>
      </c>
      <c r="I413" s="2">
        <v>1.9084440000000007</v>
      </c>
      <c r="J413" s="2">
        <v>1.5995899999999992</v>
      </c>
      <c r="K413" s="13" t="s">
        <v>53</v>
      </c>
      <c r="L413" s="13" t="s">
        <v>51</v>
      </c>
      <c r="M413" s="13" t="s">
        <v>47</v>
      </c>
    </row>
    <row r="414" spans="1:13" ht="13.5" x14ac:dyDescent="0.25">
      <c r="A414" s="3">
        <v>42607</v>
      </c>
      <c r="B414" s="2">
        <v>1.8244</v>
      </c>
      <c r="C414" s="2">
        <v>36.783573744233891</v>
      </c>
      <c r="D414" s="2">
        <v>2.8912412076521621E-2</v>
      </c>
      <c r="E414" s="2">
        <v>-7.4001102765724009E-3</v>
      </c>
      <c r="F414" s="2">
        <v>1.8719600000000001</v>
      </c>
      <c r="G414" s="2">
        <v>1.8888200000000002</v>
      </c>
      <c r="H414" s="2">
        <v>1.90964</v>
      </c>
      <c r="I414" s="2">
        <v>1.9058660000000003</v>
      </c>
      <c r="J414" s="2">
        <v>1.6021679999999996</v>
      </c>
      <c r="K414" s="13" t="s">
        <v>53</v>
      </c>
      <c r="L414" s="13" t="s">
        <v>51</v>
      </c>
      <c r="M414" s="13" t="s">
        <v>47</v>
      </c>
    </row>
    <row r="415" spans="1:13" ht="13.5" x14ac:dyDescent="0.25">
      <c r="A415" s="3">
        <v>42608</v>
      </c>
      <c r="B415" s="2">
        <v>1.8541000000000001</v>
      </c>
      <c r="C415" s="2">
        <v>42.761358513170833</v>
      </c>
      <c r="D415" s="2">
        <v>3.1513461762520345E-2</v>
      </c>
      <c r="E415" s="2">
        <v>-3.5863041982961167E-3</v>
      </c>
      <c r="F415" s="2">
        <v>1.8660000000000001</v>
      </c>
      <c r="G415" s="2">
        <v>1.88188</v>
      </c>
      <c r="H415" s="2">
        <v>1.9046800000000002</v>
      </c>
      <c r="I415" s="2">
        <v>1.9032880000000003</v>
      </c>
      <c r="J415" s="2">
        <v>1.6048944999999997</v>
      </c>
      <c r="K415" s="13" t="s">
        <v>53</v>
      </c>
      <c r="L415" s="13" t="s">
        <v>55</v>
      </c>
      <c r="M415" s="13" t="s">
        <v>47</v>
      </c>
    </row>
    <row r="416" spans="1:13" ht="13.5" x14ac:dyDescent="0.25">
      <c r="A416" s="3">
        <v>42611</v>
      </c>
      <c r="B416" s="2">
        <v>1.8838999999999999</v>
      </c>
      <c r="C416" s="2">
        <v>48.067668888004171</v>
      </c>
      <c r="D416" s="2">
        <v>2.7206438447989312E-2</v>
      </c>
      <c r="E416" s="2">
        <v>2.6027507127064564E-3</v>
      </c>
      <c r="F416" s="2">
        <v>1.8620399999999999</v>
      </c>
      <c r="G416" s="2">
        <v>1.8808899999999997</v>
      </c>
      <c r="H416" s="2">
        <v>1.9022049999999999</v>
      </c>
      <c r="I416" s="2">
        <v>1.9009100000000003</v>
      </c>
      <c r="J416" s="2">
        <v>1.6073734999999996</v>
      </c>
      <c r="K416" s="13" t="s">
        <v>53</v>
      </c>
      <c r="L416" s="13" t="s">
        <v>55</v>
      </c>
      <c r="M416" s="13" t="s">
        <v>47</v>
      </c>
    </row>
    <row r="417" spans="1:13" ht="13.5" x14ac:dyDescent="0.25">
      <c r="A417" s="3">
        <v>42612</v>
      </c>
      <c r="B417" s="2">
        <v>1.8541000000000001</v>
      </c>
      <c r="C417" s="2">
        <v>43.704389040249467</v>
      </c>
      <c r="D417" s="2">
        <v>2.7365249942895131E-2</v>
      </c>
      <c r="E417" s="2">
        <v>8.6275718125044584E-3</v>
      </c>
      <c r="F417" s="2">
        <v>1.85808</v>
      </c>
      <c r="G417" s="2">
        <v>1.8759299999999999</v>
      </c>
      <c r="H417" s="2">
        <v>1.9002200000000002</v>
      </c>
      <c r="I417" s="2">
        <v>1.8983320000000004</v>
      </c>
      <c r="J417" s="2">
        <v>1.6093069999999998</v>
      </c>
      <c r="K417" s="13" t="s">
        <v>53</v>
      </c>
      <c r="L417" s="13" t="s">
        <v>55</v>
      </c>
      <c r="M417" s="13" t="s">
        <v>47</v>
      </c>
    </row>
    <row r="418" spans="1:13" ht="13.5" x14ac:dyDescent="0.25">
      <c r="A418" s="3">
        <v>42613</v>
      </c>
      <c r="B418" s="2">
        <v>1.8541000000000001</v>
      </c>
      <c r="C418" s="2">
        <v>43.704389040249467</v>
      </c>
      <c r="D418" s="2">
        <v>2.7743062368329685E-2</v>
      </c>
      <c r="E418" s="2">
        <v>1.5662848171130735E-2</v>
      </c>
      <c r="F418" s="2">
        <v>1.85412</v>
      </c>
      <c r="G418" s="2">
        <v>1.8709700000000002</v>
      </c>
      <c r="H418" s="2">
        <v>1.8977400000000002</v>
      </c>
      <c r="I418" s="2">
        <v>1.8965480000000001</v>
      </c>
      <c r="J418" s="2">
        <v>1.6110914999999997</v>
      </c>
      <c r="K418" s="13" t="s">
        <v>53</v>
      </c>
      <c r="L418" s="13" t="s">
        <v>55</v>
      </c>
      <c r="M418" s="13" t="s">
        <v>47</v>
      </c>
    </row>
    <row r="419" spans="1:13" ht="13.5" x14ac:dyDescent="0.25">
      <c r="A419" s="3">
        <v>42614</v>
      </c>
      <c r="B419" s="2">
        <v>1.8541000000000001</v>
      </c>
      <c r="C419" s="2">
        <v>43.704389040249467</v>
      </c>
      <c r="D419" s="2">
        <v>2.8288151164686193E-2</v>
      </c>
      <c r="E419" s="2">
        <v>2.3469180921228634E-2</v>
      </c>
      <c r="F419" s="2">
        <v>1.86006</v>
      </c>
      <c r="G419" s="2">
        <v>1.8660099999999999</v>
      </c>
      <c r="H419" s="2">
        <v>1.8922850000000004</v>
      </c>
      <c r="I419" s="2">
        <v>1.8953580000000003</v>
      </c>
      <c r="J419" s="2">
        <v>1.6131734999999998</v>
      </c>
      <c r="K419" s="13" t="s">
        <v>48</v>
      </c>
      <c r="L419" s="13" t="s">
        <v>55</v>
      </c>
      <c r="M419" s="13" t="s">
        <v>52</v>
      </c>
    </row>
    <row r="420" spans="1:13" ht="13.5" x14ac:dyDescent="0.25">
      <c r="A420" s="3">
        <v>42615</v>
      </c>
      <c r="B420" s="2">
        <v>1.8640000000000001</v>
      </c>
      <c r="C420" s="2">
        <v>45.747775622203406</v>
      </c>
      <c r="D420" s="2">
        <v>2.5178597929186086E-2</v>
      </c>
      <c r="E420" s="2">
        <v>3.0505543696355015E-2</v>
      </c>
      <c r="F420" s="2">
        <v>1.8620399999999999</v>
      </c>
      <c r="G420" s="2">
        <v>1.8640200000000005</v>
      </c>
      <c r="H420" s="2">
        <v>1.8878200000000003</v>
      </c>
      <c r="I420" s="2">
        <v>1.8943660000000002</v>
      </c>
      <c r="J420" s="2">
        <v>1.6155034999999995</v>
      </c>
      <c r="K420" s="13" t="s">
        <v>48</v>
      </c>
      <c r="L420" s="13" t="s">
        <v>55</v>
      </c>
      <c r="M420" s="13" t="s">
        <v>52</v>
      </c>
    </row>
    <row r="421" spans="1:13" ht="13.5" x14ac:dyDescent="0.25">
      <c r="A421" s="3">
        <v>42618</v>
      </c>
      <c r="B421" s="2">
        <v>1.8442000000000001</v>
      </c>
      <c r="C421" s="2">
        <v>42.430590170993888</v>
      </c>
      <c r="D421" s="2">
        <v>2.7195003822407138E-2</v>
      </c>
      <c r="E421" s="2">
        <v>3.6529636088253048E-2</v>
      </c>
      <c r="F421" s="2">
        <v>1.8541000000000001</v>
      </c>
      <c r="G421" s="2">
        <v>1.8580700000000003</v>
      </c>
      <c r="H421" s="2">
        <v>1.8833600000000001</v>
      </c>
      <c r="I421" s="2">
        <v>1.8927800000000001</v>
      </c>
      <c r="J421" s="2">
        <v>1.6178829999999997</v>
      </c>
      <c r="K421" s="13" t="s">
        <v>53</v>
      </c>
      <c r="L421" s="13" t="s">
        <v>55</v>
      </c>
      <c r="M421" s="13" t="s">
        <v>47</v>
      </c>
    </row>
    <row r="422" spans="1:13" ht="13.5" x14ac:dyDescent="0.25">
      <c r="A422" s="3">
        <v>42619</v>
      </c>
      <c r="B422" s="2">
        <v>1.8343</v>
      </c>
      <c r="C422" s="2">
        <v>40.836181729174086</v>
      </c>
      <c r="D422" s="2">
        <v>2.5291675062709684E-2</v>
      </c>
      <c r="E422" s="2">
        <v>3.9870177217496437E-2</v>
      </c>
      <c r="F422" s="2">
        <v>1.8501400000000001</v>
      </c>
      <c r="G422" s="2">
        <v>1.8541099999999999</v>
      </c>
      <c r="H422" s="2">
        <v>1.8793949999999999</v>
      </c>
      <c r="I422" s="2">
        <v>1.891194</v>
      </c>
      <c r="J422" s="2">
        <v>1.6203619999999994</v>
      </c>
      <c r="K422" s="13" t="s">
        <v>53</v>
      </c>
      <c r="L422" s="13" t="s">
        <v>55</v>
      </c>
      <c r="M422" s="13" t="s">
        <v>47</v>
      </c>
    </row>
    <row r="423" spans="1:13" ht="13.5" x14ac:dyDescent="0.25">
      <c r="A423" s="3">
        <v>42620</v>
      </c>
      <c r="B423" s="2">
        <v>1.8343</v>
      </c>
      <c r="C423" s="2">
        <v>40.836181729174086</v>
      </c>
      <c r="D423" s="2">
        <v>2.3963520905536884E-2</v>
      </c>
      <c r="E423" s="2">
        <v>4.1984782801622808E-2</v>
      </c>
      <c r="F423" s="2">
        <v>1.8461799999999999</v>
      </c>
      <c r="G423" s="2">
        <v>1.85015</v>
      </c>
      <c r="H423" s="2">
        <v>1.8744399999999999</v>
      </c>
      <c r="I423" s="2">
        <v>1.8904020000000004</v>
      </c>
      <c r="J423" s="2">
        <v>1.6228409999999998</v>
      </c>
      <c r="K423" s="13" t="s">
        <v>53</v>
      </c>
      <c r="L423" s="13" t="s">
        <v>55</v>
      </c>
      <c r="M423" s="13" t="s">
        <v>47</v>
      </c>
    </row>
    <row r="424" spans="1:13" ht="13.5" x14ac:dyDescent="0.25">
      <c r="A424" s="3">
        <v>42621</v>
      </c>
      <c r="B424" s="2">
        <v>1.8244</v>
      </c>
      <c r="C424" s="2">
        <v>39.130848914048748</v>
      </c>
      <c r="D424" s="2">
        <v>1.6219086498572066E-2</v>
      </c>
      <c r="E424" s="2">
        <v>4.1827016907358891E-2</v>
      </c>
      <c r="F424" s="2">
        <v>1.8402400000000001</v>
      </c>
      <c r="G424" s="2">
        <v>1.8501500000000004</v>
      </c>
      <c r="H424" s="2">
        <v>1.8694849999999998</v>
      </c>
      <c r="I424" s="2">
        <v>1.8888160000000003</v>
      </c>
      <c r="J424" s="2">
        <v>1.625221</v>
      </c>
      <c r="K424" s="13" t="s">
        <v>53</v>
      </c>
      <c r="L424" s="13" t="s">
        <v>51</v>
      </c>
      <c r="M424" s="13" t="s">
        <v>47</v>
      </c>
    </row>
    <row r="425" spans="1:13" ht="13.5" x14ac:dyDescent="0.25">
      <c r="A425" s="3">
        <v>42622</v>
      </c>
      <c r="B425" s="2">
        <v>1.7747999999999999</v>
      </c>
      <c r="C425" s="2">
        <v>31.935269481198915</v>
      </c>
      <c r="D425" s="2">
        <v>1.8209981632732797E-2</v>
      </c>
      <c r="E425" s="2">
        <v>3.9489192761478872E-2</v>
      </c>
      <c r="F425" s="2">
        <v>1.8224</v>
      </c>
      <c r="G425" s="2">
        <v>1.84222</v>
      </c>
      <c r="H425" s="2">
        <v>1.8620499999999995</v>
      </c>
      <c r="I425" s="2">
        <v>1.8872300000000002</v>
      </c>
      <c r="J425" s="2">
        <v>1.6274520000000001</v>
      </c>
      <c r="K425" s="13" t="s">
        <v>53</v>
      </c>
      <c r="L425" s="13" t="s">
        <v>51</v>
      </c>
      <c r="M425" s="13" t="s">
        <v>47</v>
      </c>
    </row>
    <row r="426" spans="1:13" ht="13.5" x14ac:dyDescent="0.25">
      <c r="A426" s="3">
        <v>42627</v>
      </c>
      <c r="B426" s="2">
        <v>1.7747999999999999</v>
      </c>
      <c r="C426" s="2">
        <v>31.935269481198915</v>
      </c>
      <c r="D426" s="2">
        <v>2.5050597687898746E-2</v>
      </c>
      <c r="E426" s="2">
        <v>3.4982399369785255E-2</v>
      </c>
      <c r="F426" s="2">
        <v>1.8085200000000001</v>
      </c>
      <c r="G426" s="2">
        <v>1.8313100000000002</v>
      </c>
      <c r="H426" s="2">
        <v>1.8560999999999996</v>
      </c>
      <c r="I426" s="2">
        <v>1.887032</v>
      </c>
      <c r="J426" s="2">
        <v>1.6294845000000004</v>
      </c>
      <c r="K426" s="13" t="s">
        <v>53</v>
      </c>
      <c r="L426" s="13" t="s">
        <v>51</v>
      </c>
      <c r="M426" s="13" t="s">
        <v>47</v>
      </c>
    </row>
    <row r="427" spans="1:13" ht="13.5" x14ac:dyDescent="0.25">
      <c r="A427" s="3">
        <v>42628</v>
      </c>
      <c r="B427" s="2">
        <v>1.8244</v>
      </c>
      <c r="C427" s="2">
        <v>43.899450696844426</v>
      </c>
      <c r="D427" s="2">
        <v>2.3109193199064126E-2</v>
      </c>
      <c r="E427" s="2">
        <v>2.8121662516075622E-2</v>
      </c>
      <c r="F427" s="2">
        <v>1.80654</v>
      </c>
      <c r="G427" s="2">
        <v>1.8283400000000001</v>
      </c>
      <c r="H427" s="2">
        <v>1.8521349999999999</v>
      </c>
      <c r="I427" s="2">
        <v>1.8888179999999999</v>
      </c>
      <c r="J427" s="2">
        <v>1.6319635000000006</v>
      </c>
      <c r="K427" s="13" t="s">
        <v>53</v>
      </c>
      <c r="L427" s="13" t="s">
        <v>51</v>
      </c>
      <c r="M427" s="13" t="s">
        <v>47</v>
      </c>
    </row>
    <row r="428" spans="1:13" ht="13.5" x14ac:dyDescent="0.25">
      <c r="A428" s="3">
        <v>42629</v>
      </c>
      <c r="B428" s="2">
        <v>1.8244</v>
      </c>
      <c r="C428" s="2">
        <v>43.899450696844426</v>
      </c>
      <c r="D428" s="2">
        <v>2.1663258705543198E-2</v>
      </c>
      <c r="E428" s="2">
        <v>1.8316289384450984E-2</v>
      </c>
      <c r="F428" s="2">
        <v>1.8045599999999999</v>
      </c>
      <c r="G428" s="2">
        <v>1.8253700000000002</v>
      </c>
      <c r="H428" s="2">
        <v>1.8481699999999996</v>
      </c>
      <c r="I428" s="2">
        <v>1.8896119999999998</v>
      </c>
      <c r="J428" s="2">
        <v>1.6343930000000009</v>
      </c>
      <c r="K428" s="13" t="s">
        <v>53</v>
      </c>
      <c r="L428" s="13" t="s">
        <v>51</v>
      </c>
      <c r="M428" s="13" t="s">
        <v>47</v>
      </c>
    </row>
    <row r="429" spans="1:13" ht="13.5" x14ac:dyDescent="0.25">
      <c r="A429" s="3">
        <v>42632</v>
      </c>
      <c r="B429" s="2">
        <v>1.7747999999999999</v>
      </c>
      <c r="C429" s="2">
        <v>36.465603566017009</v>
      </c>
      <c r="D429" s="2">
        <v>2.4296064914830051E-2</v>
      </c>
      <c r="E429" s="2">
        <v>7.2060326430628992E-3</v>
      </c>
      <c r="F429" s="2">
        <v>1.7946399999999998</v>
      </c>
      <c r="G429" s="2">
        <v>1.8174399999999999</v>
      </c>
      <c r="H429" s="2">
        <v>1.8417249999999996</v>
      </c>
      <c r="I429" s="2">
        <v>1.8884219999999998</v>
      </c>
      <c r="J429" s="2">
        <v>1.636475000000001</v>
      </c>
      <c r="K429" s="13" t="s">
        <v>53</v>
      </c>
      <c r="L429" s="13" t="s">
        <v>55</v>
      </c>
      <c r="M429" s="13" t="s">
        <v>47</v>
      </c>
    </row>
    <row r="430" spans="1:13" ht="13.5" x14ac:dyDescent="0.25">
      <c r="A430" s="3">
        <v>42633</v>
      </c>
      <c r="B430" s="2">
        <v>1.7549999999999999</v>
      </c>
      <c r="C430" s="2">
        <v>33.991100678140597</v>
      </c>
      <c r="D430" s="2">
        <v>2.9975373883190493E-2</v>
      </c>
      <c r="E430" s="2">
        <v>-8.8020841804269112E-4</v>
      </c>
      <c r="F430" s="2">
        <v>1.7906799999999996</v>
      </c>
      <c r="G430" s="2">
        <v>1.80654</v>
      </c>
      <c r="H430" s="2">
        <v>1.8352800000000002</v>
      </c>
      <c r="I430" s="2">
        <v>1.8868359999999997</v>
      </c>
      <c r="J430" s="2">
        <v>1.638408500000001</v>
      </c>
      <c r="K430" s="13" t="s">
        <v>53</v>
      </c>
      <c r="L430" s="13" t="s">
        <v>55</v>
      </c>
      <c r="M430" s="13" t="s">
        <v>47</v>
      </c>
    </row>
    <row r="431" spans="1:13" ht="13.5" x14ac:dyDescent="0.25">
      <c r="A431" s="3">
        <v>42634</v>
      </c>
      <c r="B431" s="2">
        <v>1.7747999999999999</v>
      </c>
      <c r="C431" s="2">
        <v>38.486417088897397</v>
      </c>
      <c r="D431" s="2">
        <v>3.0812719953750012E-2</v>
      </c>
      <c r="E431" s="2">
        <v>-6.3050977642737822E-3</v>
      </c>
      <c r="F431" s="2">
        <v>1.79068</v>
      </c>
      <c r="G431" s="2">
        <v>1.7995999999999999</v>
      </c>
      <c r="H431" s="2">
        <v>1.8288350000000002</v>
      </c>
      <c r="I431" s="2">
        <v>1.8856459999999995</v>
      </c>
      <c r="J431" s="2">
        <v>1.6404410000000009</v>
      </c>
      <c r="K431" s="13" t="s">
        <v>48</v>
      </c>
      <c r="L431" s="13" t="s">
        <v>55</v>
      </c>
      <c r="M431" s="13" t="s">
        <v>55</v>
      </c>
    </row>
    <row r="432" spans="1:13" ht="13.5" x14ac:dyDescent="0.25">
      <c r="A432" s="3">
        <v>42635</v>
      </c>
      <c r="B432" s="2">
        <v>1.7747999999999999</v>
      </c>
      <c r="C432" s="2">
        <v>38.486417088897397</v>
      </c>
      <c r="D432" s="2">
        <v>3.038542448249304E-2</v>
      </c>
      <c r="E432" s="2">
        <v>-8.5221255166175874E-3</v>
      </c>
      <c r="F432" s="2">
        <v>1.7807600000000001</v>
      </c>
      <c r="G432" s="2">
        <v>1.79365</v>
      </c>
      <c r="H432" s="2">
        <v>1.8238799999999997</v>
      </c>
      <c r="I432" s="2">
        <v>1.8836639999999998</v>
      </c>
      <c r="J432" s="2">
        <v>1.6424735000000013</v>
      </c>
      <c r="K432" s="13" t="s">
        <v>48</v>
      </c>
      <c r="L432" s="13" t="s">
        <v>55</v>
      </c>
      <c r="M432" s="13" t="s">
        <v>50</v>
      </c>
    </row>
    <row r="433" spans="1:13" ht="13.5" x14ac:dyDescent="0.25">
      <c r="A433" s="3">
        <v>42636</v>
      </c>
      <c r="B433" s="2">
        <v>1.8738999999999999</v>
      </c>
      <c r="C433" s="2">
        <v>55.913975392428625</v>
      </c>
      <c r="D433" s="2">
        <v>2.304169812202117E-2</v>
      </c>
      <c r="E433" s="2">
        <v>-9.2457613552530248E-3</v>
      </c>
      <c r="F433" s="2">
        <v>1.7906599999999997</v>
      </c>
      <c r="G433" s="2">
        <v>1.7976099999999995</v>
      </c>
      <c r="H433" s="2">
        <v>1.8238799999999997</v>
      </c>
      <c r="I433" s="2">
        <v>1.8822759999999996</v>
      </c>
      <c r="J433" s="2">
        <v>1.6450510000000012</v>
      </c>
      <c r="K433" s="13" t="s">
        <v>48</v>
      </c>
      <c r="L433" s="13" t="s">
        <v>49</v>
      </c>
      <c r="M433" s="13" t="s">
        <v>52</v>
      </c>
    </row>
    <row r="434" spans="1:13" ht="13.5" x14ac:dyDescent="0.25">
      <c r="A434" s="3">
        <v>42639</v>
      </c>
      <c r="B434" s="2">
        <v>1.9235</v>
      </c>
      <c r="C434" s="2">
        <v>61.754344963955461</v>
      </c>
      <c r="D434" s="2">
        <v>1.1377049855303634E-2</v>
      </c>
      <c r="E434" s="2">
        <v>-8.4551586482163651E-3</v>
      </c>
      <c r="F434" s="2">
        <v>1.8204</v>
      </c>
      <c r="G434" s="2">
        <v>1.8075199999999996</v>
      </c>
      <c r="H434" s="2">
        <v>1.8288349999999998</v>
      </c>
      <c r="I434" s="2">
        <v>1.8808879999999997</v>
      </c>
      <c r="J434" s="2">
        <v>1.6480750000000008</v>
      </c>
      <c r="K434" s="13" t="s">
        <v>48</v>
      </c>
      <c r="L434" s="13" t="s">
        <v>49</v>
      </c>
      <c r="M434" s="13" t="s">
        <v>52</v>
      </c>
    </row>
    <row r="435" spans="1:13" ht="13.5" x14ac:dyDescent="0.25">
      <c r="A435" s="3">
        <v>42640</v>
      </c>
      <c r="B435" s="2">
        <v>1.9235</v>
      </c>
      <c r="C435" s="2">
        <v>61.754344963955461</v>
      </c>
      <c r="D435" s="2">
        <v>-6.6516865343502207E-3</v>
      </c>
      <c r="E435" s="2">
        <v>-6.9404832427267405E-3</v>
      </c>
      <c r="F435" s="2">
        <v>1.8541000000000001</v>
      </c>
      <c r="G435" s="2">
        <v>1.8223899999999997</v>
      </c>
      <c r="H435" s="2">
        <v>1.8323049999999994</v>
      </c>
      <c r="I435" s="2">
        <v>1.8800939999999997</v>
      </c>
      <c r="J435" s="2">
        <v>1.651099000000001</v>
      </c>
      <c r="K435" s="13" t="s">
        <v>48</v>
      </c>
      <c r="L435" s="13" t="s">
        <v>49</v>
      </c>
      <c r="M435" s="13" t="s">
        <v>52</v>
      </c>
    </row>
    <row r="436" spans="1:13" ht="13.5" x14ac:dyDescent="0.25">
      <c r="A436" s="3">
        <v>42641</v>
      </c>
      <c r="B436" s="2">
        <v>1.8937999999999999</v>
      </c>
      <c r="C436" s="2">
        <v>56.551645091102586</v>
      </c>
      <c r="D436" s="2">
        <v>-2.0195549101351684E-2</v>
      </c>
      <c r="E436" s="2">
        <v>-5.2271230714456291E-3</v>
      </c>
      <c r="F436" s="2">
        <v>1.8778999999999999</v>
      </c>
      <c r="G436" s="2">
        <v>1.83429</v>
      </c>
      <c r="H436" s="2">
        <v>1.8327999999999995</v>
      </c>
      <c r="I436" s="2">
        <v>1.8793019999999998</v>
      </c>
      <c r="J436" s="2">
        <v>1.6540240000000008</v>
      </c>
      <c r="K436" s="13" t="s">
        <v>48</v>
      </c>
      <c r="L436" s="13" t="s">
        <v>49</v>
      </c>
      <c r="M436" s="13" t="s">
        <v>52</v>
      </c>
    </row>
    <row r="437" spans="1:13" ht="13.5" x14ac:dyDescent="0.25">
      <c r="A437" s="3">
        <v>42642</v>
      </c>
      <c r="B437" s="2">
        <v>1.8442000000000001</v>
      </c>
      <c r="C437" s="2">
        <v>49.110414477556979</v>
      </c>
      <c r="D437" s="2">
        <v>-2.0627970780895621E-2</v>
      </c>
      <c r="E437" s="2">
        <v>-2.5883881999374768E-3</v>
      </c>
      <c r="F437" s="2">
        <v>1.89178</v>
      </c>
      <c r="G437" s="2">
        <v>1.8362700000000001</v>
      </c>
      <c r="H437" s="2">
        <v>1.8323049999999999</v>
      </c>
      <c r="I437" s="2">
        <v>1.8785079999999996</v>
      </c>
      <c r="J437" s="2">
        <v>1.6566020000000008</v>
      </c>
      <c r="K437" s="13" t="s">
        <v>48</v>
      </c>
      <c r="L437" s="13" t="s">
        <v>49</v>
      </c>
      <c r="M437" s="13" t="s">
        <v>52</v>
      </c>
    </row>
    <row r="438" spans="1:13" ht="13.5" x14ac:dyDescent="0.25">
      <c r="A438" s="3">
        <v>42643</v>
      </c>
      <c r="B438" s="2">
        <v>1.8244</v>
      </c>
      <c r="C438" s="2">
        <v>46.481090930859878</v>
      </c>
      <c r="D438" s="2">
        <v>-1.9490660463946874E-2</v>
      </c>
      <c r="E438" s="2">
        <v>1.0538236601010968E-3</v>
      </c>
      <c r="F438" s="2">
        <v>1.88188</v>
      </c>
      <c r="G438" s="2">
        <v>1.8362700000000001</v>
      </c>
      <c r="H438" s="2">
        <v>1.8308199999999999</v>
      </c>
      <c r="I438" s="2">
        <v>1.8773179999999998</v>
      </c>
      <c r="J438" s="2">
        <v>1.6590810000000011</v>
      </c>
      <c r="K438" s="13" t="s">
        <v>53</v>
      </c>
      <c r="L438" s="13" t="s">
        <v>55</v>
      </c>
      <c r="M438" s="13" t="s">
        <v>47</v>
      </c>
    </row>
    <row r="439" spans="1:13" ht="13.5" x14ac:dyDescent="0.25">
      <c r="A439" s="3">
        <v>42647</v>
      </c>
      <c r="B439" s="2">
        <v>1.9334</v>
      </c>
      <c r="C439" s="2">
        <v>59.375567774018215</v>
      </c>
      <c r="D439" s="2">
        <v>-3.4082332888401012E-2</v>
      </c>
      <c r="E439" s="2">
        <v>5.6718337546806576E-3</v>
      </c>
      <c r="F439" s="2">
        <v>1.8838599999999999</v>
      </c>
      <c r="G439" s="2">
        <v>1.8521300000000001</v>
      </c>
      <c r="H439" s="2">
        <v>1.8347849999999994</v>
      </c>
      <c r="I439" s="2">
        <v>1.877912</v>
      </c>
      <c r="J439" s="2">
        <v>1.662006000000001</v>
      </c>
      <c r="K439" s="13" t="s">
        <v>48</v>
      </c>
      <c r="L439" s="13" t="s">
        <v>49</v>
      </c>
      <c r="M439" s="13" t="s">
        <v>52</v>
      </c>
    </row>
    <row r="440" spans="1:13" ht="13.5" x14ac:dyDescent="0.25">
      <c r="A440" s="3">
        <v>42648</v>
      </c>
      <c r="B440" s="2">
        <v>1.9036999999999999</v>
      </c>
      <c r="C440" s="2">
        <v>55.454975945703218</v>
      </c>
      <c r="D440" s="2">
        <v>-4.7779713472934304E-2</v>
      </c>
      <c r="E440" s="2">
        <v>8.1164158118101452E-3</v>
      </c>
      <c r="F440" s="2">
        <v>1.8798999999999999</v>
      </c>
      <c r="G440" s="2">
        <v>1.8670000000000002</v>
      </c>
      <c r="H440" s="2">
        <v>1.83677</v>
      </c>
      <c r="I440" s="2">
        <v>1.876722</v>
      </c>
      <c r="J440" s="2">
        <v>1.664881500000001</v>
      </c>
      <c r="K440" s="13" t="s">
        <v>53</v>
      </c>
      <c r="L440" s="13" t="s">
        <v>55</v>
      </c>
      <c r="M440" s="13" t="s">
        <v>47</v>
      </c>
    </row>
    <row r="441" spans="1:13" ht="13.5" x14ac:dyDescent="0.25">
      <c r="A441" s="3">
        <v>42649</v>
      </c>
      <c r="B441" s="2">
        <v>1.9533</v>
      </c>
      <c r="C441" s="2">
        <v>60.183414788389129</v>
      </c>
      <c r="D441" s="2">
        <v>-6.0289288421238929E-2</v>
      </c>
      <c r="E441" s="2">
        <v>9.3470160719605865E-3</v>
      </c>
      <c r="F441" s="2">
        <v>1.8917999999999999</v>
      </c>
      <c r="G441" s="2">
        <v>1.8848500000000001</v>
      </c>
      <c r="H441" s="2">
        <v>1.8422249999999998</v>
      </c>
      <c r="I441" s="2">
        <v>1.877516</v>
      </c>
      <c r="J441" s="2">
        <v>1.6680545000000011</v>
      </c>
      <c r="K441" s="13" t="s">
        <v>48</v>
      </c>
      <c r="L441" s="13" t="s">
        <v>49</v>
      </c>
      <c r="M441" s="13" t="s">
        <v>52</v>
      </c>
    </row>
    <row r="442" spans="1:13" ht="13.5" x14ac:dyDescent="0.25">
      <c r="A442" s="3">
        <v>42650</v>
      </c>
      <c r="B442" s="2">
        <v>2.0623</v>
      </c>
      <c r="C442" s="2">
        <v>68.177700154118739</v>
      </c>
      <c r="D442" s="2">
        <v>-7.9511442145167477E-2</v>
      </c>
      <c r="E442" s="2">
        <v>1.0589819599975089E-2</v>
      </c>
      <c r="F442" s="2">
        <v>1.9354200000000001</v>
      </c>
      <c r="G442" s="2">
        <v>1.9136000000000002</v>
      </c>
      <c r="H442" s="2">
        <v>1.8536249999999999</v>
      </c>
      <c r="I442" s="2">
        <v>1.8802919999999999</v>
      </c>
      <c r="J442" s="2">
        <v>1.6718715000000011</v>
      </c>
      <c r="K442" s="13" t="s">
        <v>48</v>
      </c>
      <c r="L442" s="13" t="s">
        <v>49</v>
      </c>
      <c r="M442" s="13" t="s">
        <v>52</v>
      </c>
    </row>
    <row r="443" spans="1:13" ht="13.5" x14ac:dyDescent="0.25">
      <c r="A443" s="3">
        <v>42653</v>
      </c>
      <c r="B443" s="2">
        <v>2.1415999999999999</v>
      </c>
      <c r="C443" s="2">
        <v>72.50313857604948</v>
      </c>
      <c r="D443" s="2">
        <v>-8.7569694297588097E-2</v>
      </c>
      <c r="E443" s="2">
        <v>1.0821527054868888E-2</v>
      </c>
      <c r="F443" s="2">
        <v>1.9988600000000001</v>
      </c>
      <c r="G443" s="2">
        <v>1.9403700000000002</v>
      </c>
      <c r="H443" s="2">
        <v>1.8689899999999997</v>
      </c>
      <c r="I443" s="2">
        <v>1.8842579999999998</v>
      </c>
      <c r="J443" s="2">
        <v>1.6760850000000012</v>
      </c>
      <c r="K443" s="13" t="s">
        <v>48</v>
      </c>
      <c r="L443" s="13" t="s">
        <v>49</v>
      </c>
      <c r="M443" s="13" t="s">
        <v>52</v>
      </c>
    </row>
    <row r="444" spans="1:13" ht="13.5" x14ac:dyDescent="0.25">
      <c r="A444" s="3">
        <v>42654</v>
      </c>
      <c r="B444" s="2">
        <v>2.1019999999999999</v>
      </c>
      <c r="C444" s="2">
        <v>67.564324352393669</v>
      </c>
      <c r="D444" s="2">
        <v>-8.537180416860024E-2</v>
      </c>
      <c r="E444" s="2">
        <v>9.9086140684506961E-3</v>
      </c>
      <c r="F444" s="2">
        <v>2.0325800000000003</v>
      </c>
      <c r="G444" s="2">
        <v>1.9582200000000001</v>
      </c>
      <c r="H444" s="2">
        <v>1.8828699999999994</v>
      </c>
      <c r="I444" s="2">
        <v>1.8870339999999999</v>
      </c>
      <c r="J444" s="2">
        <v>1.6800510000000008</v>
      </c>
      <c r="K444" s="13" t="s">
        <v>48</v>
      </c>
      <c r="L444" s="13" t="s">
        <v>49</v>
      </c>
      <c r="M444" s="13" t="s">
        <v>52</v>
      </c>
    </row>
    <row r="445" spans="1:13" ht="13.5" x14ac:dyDescent="0.25">
      <c r="A445" s="3">
        <v>42655</v>
      </c>
      <c r="B445" s="2">
        <v>2.1415999999999999</v>
      </c>
      <c r="C445" s="2">
        <v>69.781135552981709</v>
      </c>
      <c r="D445" s="2">
        <v>-8.7644433792115617E-2</v>
      </c>
      <c r="E445" s="2">
        <v>7.6263968387468156E-3</v>
      </c>
      <c r="F445" s="2">
        <v>2.0801600000000002</v>
      </c>
      <c r="G445" s="2">
        <v>1.98003</v>
      </c>
      <c r="H445" s="2">
        <v>1.9012099999999994</v>
      </c>
      <c r="I445" s="2">
        <v>1.8907999999999998</v>
      </c>
      <c r="J445" s="2">
        <v>1.6842645000000009</v>
      </c>
      <c r="K445" s="13" t="s">
        <v>48</v>
      </c>
      <c r="L445" s="13" t="s">
        <v>49</v>
      </c>
      <c r="M445" s="13" t="s">
        <v>52</v>
      </c>
    </row>
    <row r="446" spans="1:13" ht="13.5" x14ac:dyDescent="0.25">
      <c r="A446" s="3">
        <v>42656</v>
      </c>
      <c r="B446" s="2">
        <v>2.1217999999999999</v>
      </c>
      <c r="C446" s="2">
        <v>67.30426653005955</v>
      </c>
      <c r="D446" s="2">
        <v>-9.4014221288692301E-2</v>
      </c>
      <c r="E446" s="2">
        <v>4.4751333014437459E-3</v>
      </c>
      <c r="F446" s="2">
        <v>2.1138599999999999</v>
      </c>
      <c r="G446" s="2">
        <v>2.0028300000000003</v>
      </c>
      <c r="H446" s="2">
        <v>1.9185599999999998</v>
      </c>
      <c r="I446" s="2">
        <v>1.8945679999999998</v>
      </c>
      <c r="J446" s="2">
        <v>1.6883295000000009</v>
      </c>
      <c r="K446" s="13" t="s">
        <v>48</v>
      </c>
      <c r="L446" s="13" t="s">
        <v>49</v>
      </c>
      <c r="M446" s="13" t="s">
        <v>52</v>
      </c>
    </row>
    <row r="447" spans="1:13" ht="13.5" x14ac:dyDescent="0.25">
      <c r="A447" s="3">
        <v>42657</v>
      </c>
      <c r="B447" s="2">
        <v>2.1812999999999998</v>
      </c>
      <c r="C447" s="2">
        <v>70.673017085865879</v>
      </c>
      <c r="D447" s="2">
        <v>-0.11256987563742071</v>
      </c>
      <c r="E447" s="2">
        <v>2.3472684956888212E-3</v>
      </c>
      <c r="F447" s="2">
        <v>2.1376599999999999</v>
      </c>
      <c r="G447" s="2">
        <v>2.03654</v>
      </c>
      <c r="H447" s="2">
        <v>1.9364049999999999</v>
      </c>
      <c r="I447" s="2">
        <v>1.9003179999999997</v>
      </c>
      <c r="J447" s="2">
        <v>1.6926920000000012</v>
      </c>
      <c r="K447" s="13" t="s">
        <v>48</v>
      </c>
      <c r="L447" s="13" t="s">
        <v>49</v>
      </c>
      <c r="M447" s="13" t="s">
        <v>52</v>
      </c>
    </row>
    <row r="448" spans="1:13" ht="13.5" x14ac:dyDescent="0.25">
      <c r="A448" s="3">
        <v>42660</v>
      </c>
      <c r="B448" s="2">
        <v>2.2010999999999998</v>
      </c>
      <c r="C448" s="2">
        <v>71.717331009495169</v>
      </c>
      <c r="D448" s="2">
        <v>-0.13417934983500124</v>
      </c>
      <c r="E448" s="2">
        <v>8.3166186249779999E-4</v>
      </c>
      <c r="F448" s="2">
        <v>2.1495600000000001</v>
      </c>
      <c r="G448" s="2">
        <v>2.0742099999999999</v>
      </c>
      <c r="H448" s="2">
        <v>1.9552399999999999</v>
      </c>
      <c r="I448" s="2">
        <v>1.9062659999999996</v>
      </c>
      <c r="J448" s="2">
        <v>1.6970545000000012</v>
      </c>
      <c r="K448" s="13" t="s">
        <v>48</v>
      </c>
      <c r="L448" s="13" t="s">
        <v>49</v>
      </c>
      <c r="M448" s="13" t="s">
        <v>52</v>
      </c>
    </row>
    <row r="449" spans="1:13" ht="13.5" x14ac:dyDescent="0.25">
      <c r="A449" s="3">
        <v>42661</v>
      </c>
      <c r="B449" s="2">
        <v>2.2309000000000001</v>
      </c>
      <c r="C449" s="2">
        <v>73.26063180769998</v>
      </c>
      <c r="D449" s="2">
        <v>-0.13931179429367502</v>
      </c>
      <c r="E449" s="2">
        <v>-1.0591053674887717E-3</v>
      </c>
      <c r="F449" s="2">
        <v>2.1753399999999998</v>
      </c>
      <c r="G449" s="2">
        <v>2.1039599999999998</v>
      </c>
      <c r="H449" s="2">
        <v>1.9780449999999998</v>
      </c>
      <c r="I449" s="2">
        <v>1.9116199999999994</v>
      </c>
      <c r="J449" s="2">
        <v>1.7015660000000015</v>
      </c>
      <c r="K449" s="13" t="s">
        <v>48</v>
      </c>
      <c r="L449" s="13" t="s">
        <v>49</v>
      </c>
      <c r="M449" s="13" t="s">
        <v>52</v>
      </c>
    </row>
    <row r="450" spans="1:13" ht="13.5" x14ac:dyDescent="0.25">
      <c r="A450" s="3">
        <v>42662</v>
      </c>
      <c r="B450" s="2">
        <v>2.2606000000000002</v>
      </c>
      <c r="C450" s="2">
        <v>74.740039027777641</v>
      </c>
      <c r="D450" s="2">
        <v>-0.15190488560125548</v>
      </c>
      <c r="E450" s="2">
        <v>-3.9890119990972518E-3</v>
      </c>
      <c r="F450" s="2">
        <v>2.1991399999999999</v>
      </c>
      <c r="G450" s="2">
        <v>2.1396500000000001</v>
      </c>
      <c r="H450" s="2">
        <v>2.0033249999999994</v>
      </c>
      <c r="I450" s="2">
        <v>1.9177659999999994</v>
      </c>
      <c r="J450" s="2">
        <v>1.7063250000000014</v>
      </c>
      <c r="K450" s="13" t="s">
        <v>48</v>
      </c>
      <c r="L450" s="13" t="s">
        <v>49</v>
      </c>
      <c r="M450" s="13" t="s">
        <v>52</v>
      </c>
    </row>
    <row r="451" spans="1:13" ht="13.5" x14ac:dyDescent="0.25">
      <c r="A451" s="3">
        <v>42663</v>
      </c>
      <c r="B451" s="2">
        <v>2.1812999999999998</v>
      </c>
      <c r="C451" s="2">
        <v>64.481752074600863</v>
      </c>
      <c r="D451" s="2">
        <v>-0.15060255103481524</v>
      </c>
      <c r="E451" s="2">
        <v>-7.4613379376456419E-3</v>
      </c>
      <c r="F451" s="2">
        <v>2.2110399999999997</v>
      </c>
      <c r="G451" s="2">
        <v>2.1624500000000002</v>
      </c>
      <c r="H451" s="2">
        <v>2.0236500000000004</v>
      </c>
      <c r="I451" s="2">
        <v>1.9227239999999992</v>
      </c>
      <c r="J451" s="2">
        <v>1.7106380000000012</v>
      </c>
      <c r="K451" s="13" t="s">
        <v>48</v>
      </c>
      <c r="L451" s="13" t="s">
        <v>49</v>
      </c>
      <c r="M451" s="13" t="s">
        <v>52</v>
      </c>
    </row>
    <row r="452" spans="1:13" ht="13.5" x14ac:dyDescent="0.25">
      <c r="A452" s="3">
        <v>42664</v>
      </c>
      <c r="B452" s="2">
        <v>2.2010999999999998</v>
      </c>
      <c r="C452" s="2">
        <v>65.745936141442954</v>
      </c>
      <c r="D452" s="2">
        <v>-0.13516166154789122</v>
      </c>
      <c r="E452" s="2">
        <v>-1.2420479773366069E-2</v>
      </c>
      <c r="F452" s="2">
        <v>2.2150000000000003</v>
      </c>
      <c r="G452" s="2">
        <v>2.1763300000000001</v>
      </c>
      <c r="H452" s="2">
        <v>2.0449650000000004</v>
      </c>
      <c r="I452" s="2">
        <v>1.9284739999999987</v>
      </c>
      <c r="J452" s="2">
        <v>1.7146535000000014</v>
      </c>
      <c r="K452" s="13" t="s">
        <v>48</v>
      </c>
      <c r="L452" s="13" t="s">
        <v>49</v>
      </c>
      <c r="M452" s="13" t="s">
        <v>52</v>
      </c>
    </row>
    <row r="453" spans="1:13" ht="13.5" x14ac:dyDescent="0.25">
      <c r="A453" s="3">
        <v>42667</v>
      </c>
      <c r="B453" s="2">
        <v>2.2210000000000001</v>
      </c>
      <c r="C453" s="2">
        <v>67.016588989215506</v>
      </c>
      <c r="D453" s="2">
        <v>-0.11237963518009719</v>
      </c>
      <c r="E453" s="2">
        <v>-1.7648325038664529E-2</v>
      </c>
      <c r="F453" s="2">
        <v>2.2189800000000002</v>
      </c>
      <c r="G453" s="2">
        <v>2.1842700000000002</v>
      </c>
      <c r="H453" s="2">
        <v>2.0623199999999997</v>
      </c>
      <c r="I453" s="2">
        <v>1.9342259999999991</v>
      </c>
      <c r="J453" s="2">
        <v>1.7184710000000012</v>
      </c>
      <c r="K453" s="13" t="s">
        <v>48</v>
      </c>
      <c r="L453" s="13" t="s">
        <v>49</v>
      </c>
      <c r="M453" s="13" t="s">
        <v>52</v>
      </c>
    </row>
    <row r="454" spans="1:13" ht="13.5" x14ac:dyDescent="0.25">
      <c r="A454" s="3">
        <v>42668</v>
      </c>
      <c r="B454" s="2">
        <v>2.2904</v>
      </c>
      <c r="C454" s="2">
        <v>71.049853086960667</v>
      </c>
      <c r="D454" s="2">
        <v>-0.10538768135712373</v>
      </c>
      <c r="E454" s="2">
        <v>-2.3748887516483647E-2</v>
      </c>
      <c r="F454" s="2">
        <v>2.23088</v>
      </c>
      <c r="G454" s="2">
        <v>2.2031100000000001</v>
      </c>
      <c r="H454" s="2">
        <v>2.0806649999999993</v>
      </c>
      <c r="I454" s="2">
        <v>1.941563999999999</v>
      </c>
      <c r="J454" s="2">
        <v>1.7229330000000009</v>
      </c>
      <c r="K454" s="13" t="s">
        <v>48</v>
      </c>
      <c r="L454" s="13" t="s">
        <v>49</v>
      </c>
      <c r="M454" s="13" t="s">
        <v>52</v>
      </c>
    </row>
    <row r="455" spans="1:13" ht="13.5" x14ac:dyDescent="0.25">
      <c r="A455" s="3">
        <v>42669</v>
      </c>
      <c r="B455" s="2">
        <v>2.4192999999999998</v>
      </c>
      <c r="C455" s="2">
        <v>76.739215317762856</v>
      </c>
      <c r="D455" s="2">
        <v>-0.10431150464274674</v>
      </c>
      <c r="E455" s="2">
        <v>-3.1331923860825499E-2</v>
      </c>
      <c r="F455" s="2">
        <v>2.2626199999999996</v>
      </c>
      <c r="G455" s="2">
        <v>2.23088</v>
      </c>
      <c r="H455" s="2">
        <v>2.1054550000000001</v>
      </c>
      <c r="I455" s="2">
        <v>1.9514799999999992</v>
      </c>
      <c r="J455" s="2">
        <v>1.7281880000000009</v>
      </c>
      <c r="K455" s="13" t="s">
        <v>48</v>
      </c>
      <c r="L455" s="13" t="s">
        <v>49</v>
      </c>
      <c r="M455" s="13" t="s">
        <v>52</v>
      </c>
    </row>
    <row r="456" spans="1:13" ht="13.5" x14ac:dyDescent="0.25">
      <c r="A456" s="3">
        <v>42670</v>
      </c>
      <c r="B456" s="2">
        <v>2.5085000000000002</v>
      </c>
      <c r="C456" s="2">
        <v>79.710717913939106</v>
      </c>
      <c r="D456" s="2">
        <v>-0.1150978447708817</v>
      </c>
      <c r="E456" s="2">
        <v>-3.9060005341379433E-2</v>
      </c>
      <c r="F456" s="2">
        <v>2.3280599999999998</v>
      </c>
      <c r="G456" s="2">
        <v>2.2695499999999997</v>
      </c>
      <c r="H456" s="2">
        <v>2.13619</v>
      </c>
      <c r="I456" s="2">
        <v>1.963773999999999</v>
      </c>
      <c r="J456" s="2">
        <v>1.733988500000001</v>
      </c>
      <c r="K456" s="13" t="s">
        <v>48</v>
      </c>
      <c r="L456" s="13" t="s">
        <v>49</v>
      </c>
      <c r="M456" s="13" t="s">
        <v>52</v>
      </c>
    </row>
    <row r="457" spans="1:13" ht="13.5" x14ac:dyDescent="0.25">
      <c r="A457" s="3">
        <v>42671</v>
      </c>
      <c r="B457" s="2">
        <v>2.4788000000000001</v>
      </c>
      <c r="C457" s="2">
        <v>76.219368021772027</v>
      </c>
      <c r="D457" s="2">
        <v>-0.1152900161559347</v>
      </c>
      <c r="E457" s="2">
        <v>-4.6226107410113931E-2</v>
      </c>
      <c r="F457" s="2">
        <v>2.3835999999999999</v>
      </c>
      <c r="G457" s="2">
        <v>2.2993000000000001</v>
      </c>
      <c r="H457" s="2">
        <v>2.1679199999999996</v>
      </c>
      <c r="I457" s="2">
        <v>1.9752759999999996</v>
      </c>
      <c r="J457" s="2">
        <v>1.7394915000000011</v>
      </c>
      <c r="K457" s="13" t="s">
        <v>48</v>
      </c>
      <c r="L457" s="13" t="s">
        <v>49</v>
      </c>
      <c r="M457" s="13" t="s">
        <v>52</v>
      </c>
    </row>
    <row r="458" spans="1:13" ht="13.5" x14ac:dyDescent="0.25">
      <c r="A458" s="3">
        <v>42674</v>
      </c>
      <c r="B458" s="2">
        <v>2.5779000000000001</v>
      </c>
      <c r="C458" s="2">
        <v>79.453234000595288</v>
      </c>
      <c r="D458" s="2">
        <v>-0.12181163172934184</v>
      </c>
      <c r="E458" s="2">
        <v>-5.1984025334708604E-2</v>
      </c>
      <c r="F458" s="2">
        <v>2.4549799999999999</v>
      </c>
      <c r="G458" s="2">
        <v>2.3369800000000001</v>
      </c>
      <c r="H458" s="2">
        <v>2.2055949999999998</v>
      </c>
      <c r="I458" s="2">
        <v>1.9887599999999992</v>
      </c>
      <c r="J458" s="2">
        <v>1.745093500000001</v>
      </c>
      <c r="K458" s="13" t="s">
        <v>48</v>
      </c>
      <c r="L458" s="13" t="s">
        <v>49</v>
      </c>
      <c r="M458" s="13" t="s">
        <v>52</v>
      </c>
    </row>
    <row r="459" spans="1:13" ht="13.5" x14ac:dyDescent="0.25">
      <c r="A459" s="3">
        <v>42675</v>
      </c>
      <c r="B459" s="2">
        <v>2.7067999999999999</v>
      </c>
      <c r="C459" s="2">
        <v>82.740855657268327</v>
      </c>
      <c r="D459" s="2">
        <v>-0.13479054271444024</v>
      </c>
      <c r="E459" s="2">
        <v>-5.8383044621721877E-2</v>
      </c>
      <c r="F459" s="2">
        <v>2.5382599999999997</v>
      </c>
      <c r="G459" s="2">
        <v>2.3845700000000001</v>
      </c>
      <c r="H459" s="2">
        <v>2.244265</v>
      </c>
      <c r="I459" s="2">
        <v>2.0048219999999994</v>
      </c>
      <c r="J459" s="2">
        <v>1.751290500000001</v>
      </c>
      <c r="K459" s="13" t="s">
        <v>48</v>
      </c>
      <c r="L459" s="13" t="s">
        <v>49</v>
      </c>
      <c r="M459" s="13" t="s">
        <v>52</v>
      </c>
    </row>
    <row r="460" spans="1:13" ht="13.5" x14ac:dyDescent="0.25">
      <c r="A460" s="3">
        <v>42676</v>
      </c>
      <c r="B460" s="2">
        <v>2.7067999999999999</v>
      </c>
      <c r="C460" s="2">
        <v>82.740855657268327</v>
      </c>
      <c r="D460" s="2">
        <v>-0.14427726166043531</v>
      </c>
      <c r="E460" s="2">
        <v>-6.177657647042651E-2</v>
      </c>
      <c r="F460" s="2">
        <v>2.5957599999999998</v>
      </c>
      <c r="G460" s="2">
        <v>2.4291900000000002</v>
      </c>
      <c r="H460" s="2">
        <v>2.2844199999999999</v>
      </c>
      <c r="I460" s="2">
        <v>2.0212799999999991</v>
      </c>
      <c r="J460" s="2">
        <v>1.757041000000001</v>
      </c>
      <c r="K460" s="13" t="s">
        <v>48</v>
      </c>
      <c r="L460" s="13" t="s">
        <v>49</v>
      </c>
      <c r="M460" s="13" t="s">
        <v>52</v>
      </c>
    </row>
    <row r="461" spans="1:13" ht="13.5" x14ac:dyDescent="0.25">
      <c r="A461" s="3">
        <v>42677</v>
      </c>
      <c r="B461" s="2">
        <v>2.5977000000000001</v>
      </c>
      <c r="C461" s="2">
        <v>71.509251477960973</v>
      </c>
      <c r="D461" s="2">
        <v>-0.15926910970461439</v>
      </c>
      <c r="E461" s="2">
        <v>-6.2042730872919151E-2</v>
      </c>
      <c r="F461" s="2">
        <v>2.6135999999999999</v>
      </c>
      <c r="G461" s="2">
        <v>2.4708300000000003</v>
      </c>
      <c r="H461" s="2">
        <v>2.3166400000000005</v>
      </c>
      <c r="I461" s="2">
        <v>2.0351599999999994</v>
      </c>
      <c r="J461" s="2">
        <v>1.7623455000000008</v>
      </c>
      <c r="K461" s="13" t="s">
        <v>48</v>
      </c>
      <c r="L461" s="13" t="s">
        <v>49</v>
      </c>
      <c r="M461" s="13" t="s">
        <v>52</v>
      </c>
    </row>
    <row r="462" spans="1:13" ht="13.5" x14ac:dyDescent="0.25">
      <c r="A462" s="3">
        <v>42678</v>
      </c>
      <c r="B462" s="2">
        <v>2.4489999999999998</v>
      </c>
      <c r="C462" s="2">
        <v>59.628439404243224</v>
      </c>
      <c r="D462" s="2">
        <v>-0.15988415749188167</v>
      </c>
      <c r="E462" s="2">
        <v>-6.2055111874070368E-2</v>
      </c>
      <c r="F462" s="2">
        <v>2.60764</v>
      </c>
      <c r="G462" s="2">
        <v>2.4956200000000002</v>
      </c>
      <c r="H462" s="2">
        <v>2.3359750000000004</v>
      </c>
      <c r="I462" s="2">
        <v>2.0466619999999991</v>
      </c>
      <c r="J462" s="2">
        <v>1.7665100000000007</v>
      </c>
      <c r="K462" s="13" t="s">
        <v>48</v>
      </c>
      <c r="L462" s="13" t="s">
        <v>49</v>
      </c>
      <c r="M462" s="13" t="s">
        <v>50</v>
      </c>
    </row>
    <row r="463" spans="1:13" ht="13.5" x14ac:dyDescent="0.25">
      <c r="A463" s="3">
        <v>42681</v>
      </c>
      <c r="B463" s="2">
        <v>2.3795999999999999</v>
      </c>
      <c r="C463" s="2">
        <v>55.032870855616153</v>
      </c>
      <c r="D463" s="2">
        <v>-0.15316678288085894</v>
      </c>
      <c r="E463" s="2">
        <v>-5.9995293307655878E-2</v>
      </c>
      <c r="F463" s="2">
        <v>2.5679799999999999</v>
      </c>
      <c r="G463" s="2">
        <v>2.5114799999999997</v>
      </c>
      <c r="H463" s="2">
        <v>2.3478750000000006</v>
      </c>
      <c r="I463" s="2">
        <v>2.0567759999999993</v>
      </c>
      <c r="J463" s="2">
        <v>1.7705255000000006</v>
      </c>
      <c r="K463" s="13" t="s">
        <v>48</v>
      </c>
      <c r="L463" s="13" t="s">
        <v>55</v>
      </c>
      <c r="M463" s="13" t="s">
        <v>50</v>
      </c>
    </row>
    <row r="464" spans="1:13" ht="13.5" x14ac:dyDescent="0.25">
      <c r="A464" s="3">
        <v>42682</v>
      </c>
      <c r="B464" s="2">
        <v>2.3895</v>
      </c>
      <c r="C464" s="2">
        <v>55.559045110625298</v>
      </c>
      <c r="D464" s="2">
        <v>-0.13802220980520463</v>
      </c>
      <c r="E464" s="2">
        <v>-5.4514792468054581E-2</v>
      </c>
      <c r="F464" s="2">
        <v>2.5045199999999999</v>
      </c>
      <c r="G464" s="2">
        <v>2.5213900000000002</v>
      </c>
      <c r="H464" s="2">
        <v>2.3622500000000004</v>
      </c>
      <c r="I464" s="2">
        <v>2.0680779999999999</v>
      </c>
      <c r="J464" s="2">
        <v>1.7749375000000007</v>
      </c>
      <c r="K464" s="13" t="s">
        <v>53</v>
      </c>
      <c r="L464" s="13" t="s">
        <v>51</v>
      </c>
      <c r="M464" s="13" t="s">
        <v>47</v>
      </c>
    </row>
    <row r="465" spans="1:13" ht="13.5" x14ac:dyDescent="0.25">
      <c r="A465" s="3">
        <v>42683</v>
      </c>
      <c r="B465" s="2">
        <v>2.3696999999999999</v>
      </c>
      <c r="C465" s="2">
        <v>54.193223142494467</v>
      </c>
      <c r="D465" s="2">
        <v>-0.10441580970541597</v>
      </c>
      <c r="E465" s="2">
        <v>-4.4817765364559135E-2</v>
      </c>
      <c r="F465" s="2">
        <v>2.4371</v>
      </c>
      <c r="G465" s="2">
        <v>2.5164300000000006</v>
      </c>
      <c r="H465" s="2">
        <v>2.3736549999999998</v>
      </c>
      <c r="I465" s="2">
        <v>2.0783899999999993</v>
      </c>
      <c r="J465" s="2">
        <v>1.7788045000000006</v>
      </c>
      <c r="K465" s="13" t="s">
        <v>53</v>
      </c>
      <c r="L465" s="13" t="s">
        <v>51</v>
      </c>
      <c r="M465" s="13" t="s">
        <v>47</v>
      </c>
    </row>
    <row r="466" spans="1:13" ht="13.5" x14ac:dyDescent="0.25">
      <c r="A466" s="3">
        <v>42684</v>
      </c>
      <c r="B466" s="2">
        <v>2.3201000000000001</v>
      </c>
      <c r="C466" s="2">
        <v>50.822693372769663</v>
      </c>
      <c r="D466" s="2">
        <v>-5.8933692137713489E-2</v>
      </c>
      <c r="E466" s="2">
        <v>-3.456613799996943E-2</v>
      </c>
      <c r="F466" s="2">
        <v>2.38158</v>
      </c>
      <c r="G466" s="2">
        <v>2.4975899999999998</v>
      </c>
      <c r="H466" s="2">
        <v>2.3835700000000002</v>
      </c>
      <c r="I466" s="2">
        <v>2.0871139999999992</v>
      </c>
      <c r="J466" s="2">
        <v>1.7821755000000004</v>
      </c>
      <c r="K466" s="13" t="s">
        <v>53</v>
      </c>
      <c r="L466" s="13" t="s">
        <v>51</v>
      </c>
      <c r="M466" s="13" t="s">
        <v>47</v>
      </c>
    </row>
    <row r="467" spans="1:13" ht="13.5" x14ac:dyDescent="0.25">
      <c r="A467" s="3">
        <v>42685</v>
      </c>
      <c r="B467" s="2">
        <v>2.2904</v>
      </c>
      <c r="C467" s="2">
        <v>48.862979845552402</v>
      </c>
      <c r="D467" s="2">
        <v>-2.2850167637231689E-2</v>
      </c>
      <c r="E467" s="2">
        <v>-2.4776633073179694E-2</v>
      </c>
      <c r="F467" s="2">
        <v>2.3498600000000001</v>
      </c>
      <c r="G467" s="2">
        <v>2.4787500000000002</v>
      </c>
      <c r="H467" s="2">
        <v>2.3890250000000006</v>
      </c>
      <c r="I467" s="2">
        <v>2.0958399999999995</v>
      </c>
      <c r="J467" s="2">
        <v>1.7855965000000003</v>
      </c>
      <c r="K467" s="13" t="s">
        <v>53</v>
      </c>
      <c r="L467" s="13" t="s">
        <v>51</v>
      </c>
      <c r="M467" s="13" t="s">
        <v>47</v>
      </c>
    </row>
    <row r="468" spans="1:13" ht="13.5" x14ac:dyDescent="0.25">
      <c r="A468" s="3">
        <v>42688</v>
      </c>
      <c r="B468" s="2">
        <v>2.4291999999999998</v>
      </c>
      <c r="C468" s="2">
        <v>57.174092807387183</v>
      </c>
      <c r="D468" s="2">
        <v>1.2792481673826295E-2</v>
      </c>
      <c r="E468" s="2">
        <v>-1.6603460113656002E-2</v>
      </c>
      <c r="F468" s="2">
        <v>2.3597799999999998</v>
      </c>
      <c r="G468" s="2">
        <v>2.4638800000000005</v>
      </c>
      <c r="H468" s="2">
        <v>2.4004300000000001</v>
      </c>
      <c r="I468" s="2">
        <v>2.1073419999999996</v>
      </c>
      <c r="J468" s="2">
        <v>1.7897115000000001</v>
      </c>
      <c r="K468" s="13" t="s">
        <v>48</v>
      </c>
      <c r="L468" s="13" t="s">
        <v>55</v>
      </c>
      <c r="M468" s="13" t="s">
        <v>52</v>
      </c>
    </row>
    <row r="469" spans="1:13" ht="13.5" x14ac:dyDescent="0.25">
      <c r="A469" s="3">
        <v>42689</v>
      </c>
      <c r="B469" s="2">
        <v>2.4489999999999998</v>
      </c>
      <c r="C469" s="2">
        <v>58.217323677918777</v>
      </c>
      <c r="D469" s="2">
        <v>6.0630540459711391E-2</v>
      </c>
      <c r="E469" s="2">
        <v>-9.3826992543112678E-3</v>
      </c>
      <c r="F469" s="2">
        <v>2.37168</v>
      </c>
      <c r="G469" s="2">
        <v>2.4380999999999999</v>
      </c>
      <c r="H469" s="2">
        <v>2.4113350000000002</v>
      </c>
      <c r="I469" s="2">
        <v>2.1192399999999996</v>
      </c>
      <c r="J469" s="2">
        <v>1.7934790000000005</v>
      </c>
      <c r="K469" s="13" t="s">
        <v>48</v>
      </c>
      <c r="L469" s="13" t="s">
        <v>49</v>
      </c>
      <c r="M469" s="13" t="s">
        <v>52</v>
      </c>
    </row>
    <row r="470" spans="1:13" ht="13.5" x14ac:dyDescent="0.25">
      <c r="A470" s="3">
        <v>42690</v>
      </c>
      <c r="B470" s="2">
        <v>2.4588999999999999</v>
      </c>
      <c r="C470" s="2">
        <v>58.758283829561371</v>
      </c>
      <c r="D470" s="2">
        <v>9.9624113121476565E-2</v>
      </c>
      <c r="E470" s="2">
        <v>-3.5334668919690341E-3</v>
      </c>
      <c r="F470" s="2">
        <v>2.3895200000000001</v>
      </c>
      <c r="G470" s="2">
        <v>2.4133100000000001</v>
      </c>
      <c r="H470" s="2">
        <v>2.4212499999999997</v>
      </c>
      <c r="I470" s="2">
        <v>2.1311379999999995</v>
      </c>
      <c r="J470" s="2">
        <v>1.797098000000001</v>
      </c>
      <c r="K470" s="13" t="s">
        <v>48</v>
      </c>
      <c r="L470" s="13" t="s">
        <v>49</v>
      </c>
      <c r="M470" s="13" t="s">
        <v>52</v>
      </c>
    </row>
    <row r="471" spans="1:13" ht="13.5" x14ac:dyDescent="0.25">
      <c r="A471" s="3">
        <v>42691</v>
      </c>
      <c r="B471" s="2">
        <v>2.4192999999999998</v>
      </c>
      <c r="C471" s="2">
        <v>55.654347590735263</v>
      </c>
      <c r="D471" s="2">
        <v>0.118013104658512</v>
      </c>
      <c r="E471" s="2">
        <v>1.4636419054328037E-3</v>
      </c>
      <c r="F471" s="2">
        <v>2.4093599999999999</v>
      </c>
      <c r="G471" s="2">
        <v>2.3954699999999995</v>
      </c>
      <c r="H471" s="2">
        <v>2.4331500000000004</v>
      </c>
      <c r="I471" s="2">
        <v>2.1426399999999997</v>
      </c>
      <c r="J471" s="2">
        <v>1.8007170000000008</v>
      </c>
      <c r="K471" s="13" t="s">
        <v>48</v>
      </c>
      <c r="L471" s="13" t="s">
        <v>49</v>
      </c>
      <c r="M471" s="13" t="s">
        <v>52</v>
      </c>
    </row>
    <row r="472" spans="1:13" ht="13.5" x14ac:dyDescent="0.25">
      <c r="A472" s="3">
        <v>42692</v>
      </c>
      <c r="B472" s="2">
        <v>2.3994</v>
      </c>
      <c r="C472" s="2">
        <v>54.107513139743098</v>
      </c>
      <c r="D472" s="2">
        <v>0.11170575495495294</v>
      </c>
      <c r="E472" s="2">
        <v>6.6544119572978597E-3</v>
      </c>
      <c r="F472" s="2">
        <v>2.4311599999999998</v>
      </c>
      <c r="G472" s="2">
        <v>2.3905099999999999</v>
      </c>
      <c r="H472" s="2">
        <v>2.4430650000000003</v>
      </c>
      <c r="I472" s="2">
        <v>2.1539419999999994</v>
      </c>
      <c r="J472" s="2">
        <v>1.8043855000000009</v>
      </c>
      <c r="K472" s="13" t="s">
        <v>48</v>
      </c>
      <c r="L472" s="13" t="s">
        <v>49</v>
      </c>
      <c r="M472" s="13" t="s">
        <v>52</v>
      </c>
    </row>
    <row r="473" spans="1:13" ht="13.5" x14ac:dyDescent="0.25">
      <c r="A473" s="3">
        <v>42695</v>
      </c>
      <c r="B473" s="2">
        <v>2.4192999999999998</v>
      </c>
      <c r="C473" s="2">
        <v>55.44122694690499</v>
      </c>
      <c r="D473" s="2">
        <v>9.3905344162079629E-2</v>
      </c>
      <c r="E473" s="2">
        <v>1.1555414993384423E-2</v>
      </c>
      <c r="F473" s="2">
        <v>2.4291799999999997</v>
      </c>
      <c r="G473" s="2">
        <v>2.3944800000000002</v>
      </c>
      <c r="H473" s="2">
        <v>2.4529800000000002</v>
      </c>
      <c r="I473" s="2">
        <v>2.1656419999999996</v>
      </c>
      <c r="J473" s="2">
        <v>1.8082525000000009</v>
      </c>
      <c r="K473" s="13" t="s">
        <v>48</v>
      </c>
      <c r="L473" s="13" t="s">
        <v>49</v>
      </c>
      <c r="M473" s="13" t="s">
        <v>50</v>
      </c>
    </row>
    <row r="474" spans="1:13" ht="13.5" x14ac:dyDescent="0.25">
      <c r="A474" s="3">
        <v>42696</v>
      </c>
      <c r="B474" s="2">
        <v>2.3696999999999999</v>
      </c>
      <c r="C474" s="2">
        <v>51.429369108847901</v>
      </c>
      <c r="D474" s="2">
        <v>8.3633736342453968E-2</v>
      </c>
      <c r="E474" s="2">
        <v>1.7177866658160484E-2</v>
      </c>
      <c r="F474" s="2">
        <v>2.4133199999999997</v>
      </c>
      <c r="G474" s="2">
        <v>2.3924999999999996</v>
      </c>
      <c r="H474" s="2">
        <v>2.4569450000000002</v>
      </c>
      <c r="I474" s="2">
        <v>2.176547999999999</v>
      </c>
      <c r="J474" s="2">
        <v>1.8120205000000007</v>
      </c>
      <c r="K474" s="13" t="s">
        <v>48</v>
      </c>
      <c r="L474" s="13" t="s">
        <v>55</v>
      </c>
      <c r="M474" s="13" t="s">
        <v>50</v>
      </c>
    </row>
    <row r="475" spans="1:13" ht="13.5" x14ac:dyDescent="0.25">
      <c r="A475" s="3">
        <v>42697</v>
      </c>
      <c r="B475" s="2">
        <v>2.33</v>
      </c>
      <c r="C475" s="2">
        <v>48.409835794814349</v>
      </c>
      <c r="D475" s="2">
        <v>7.4753317266194941E-2</v>
      </c>
      <c r="E475" s="2">
        <v>2.3504145372376176E-2</v>
      </c>
      <c r="F475" s="2">
        <v>2.38754</v>
      </c>
      <c r="G475" s="2">
        <v>2.3885300000000003</v>
      </c>
      <c r="H475" s="2">
        <v>2.4524800000000004</v>
      </c>
      <c r="I475" s="2">
        <v>2.187651999999999</v>
      </c>
      <c r="J475" s="2">
        <v>1.8152925000000004</v>
      </c>
      <c r="K475" s="13" t="s">
        <v>53</v>
      </c>
      <c r="L475" s="13" t="s">
        <v>55</v>
      </c>
      <c r="M475" s="13" t="s">
        <v>47</v>
      </c>
    </row>
    <row r="476" spans="1:13" ht="13.5" x14ac:dyDescent="0.25">
      <c r="A476" s="3">
        <v>42698</v>
      </c>
      <c r="B476" s="2">
        <v>2.3003</v>
      </c>
      <c r="C476" s="2">
        <v>46.223378785870132</v>
      </c>
      <c r="D476" s="2">
        <v>6.1965486739027131E-2</v>
      </c>
      <c r="E476" s="2">
        <v>3.0600666554504184E-2</v>
      </c>
      <c r="F476" s="2">
        <v>2.36374</v>
      </c>
      <c r="G476" s="2">
        <v>2.3865499999999997</v>
      </c>
      <c r="H476" s="2">
        <v>2.4420700000000002</v>
      </c>
      <c r="I476" s="2">
        <v>2.1981619999999999</v>
      </c>
      <c r="J476" s="2">
        <v>1.8186635000000007</v>
      </c>
      <c r="K476" s="13" t="s">
        <v>53</v>
      </c>
      <c r="L476" s="13" t="s">
        <v>55</v>
      </c>
      <c r="M476" s="13" t="s">
        <v>47</v>
      </c>
    </row>
    <row r="477" spans="1:13" ht="13.5" x14ac:dyDescent="0.25">
      <c r="A477" s="3">
        <v>42699</v>
      </c>
      <c r="B477" s="2">
        <v>2.4192999999999998</v>
      </c>
      <c r="C477" s="2">
        <v>54.994381795331222</v>
      </c>
      <c r="D477" s="2">
        <v>3.8081967246356818E-2</v>
      </c>
      <c r="E477" s="2">
        <v>3.6641452180922643E-2</v>
      </c>
      <c r="F477" s="2">
        <v>2.3677199999999998</v>
      </c>
      <c r="G477" s="2">
        <v>2.3994399999999998</v>
      </c>
      <c r="H477" s="2">
        <v>2.439095</v>
      </c>
      <c r="I477" s="2">
        <v>2.2100599999999999</v>
      </c>
      <c r="J477" s="2">
        <v>1.8229270000000002</v>
      </c>
      <c r="K477" s="13" t="s">
        <v>48</v>
      </c>
      <c r="L477" s="13" t="s">
        <v>55</v>
      </c>
      <c r="M477" s="13" t="s">
        <v>52</v>
      </c>
    </row>
    <row r="478" spans="1:13" ht="13.5" x14ac:dyDescent="0.25">
      <c r="A478" s="3">
        <v>42702</v>
      </c>
      <c r="B478" s="2">
        <v>2.4390999999999998</v>
      </c>
      <c r="C478" s="2">
        <v>56.272334988784998</v>
      </c>
      <c r="D478" s="2">
        <v>3.7354059185189303E-2</v>
      </c>
      <c r="E478" s="2">
        <v>4.2603931711822807E-2</v>
      </c>
      <c r="F478" s="2">
        <v>2.37168</v>
      </c>
      <c r="G478" s="2">
        <v>2.4004299999999996</v>
      </c>
      <c r="H478" s="2">
        <v>2.4321550000000003</v>
      </c>
      <c r="I478" s="2">
        <v>2.2223539999999993</v>
      </c>
      <c r="J478" s="2">
        <v>1.8276365000000001</v>
      </c>
      <c r="K478" s="13" t="s">
        <v>48</v>
      </c>
      <c r="L478" s="13" t="s">
        <v>49</v>
      </c>
      <c r="M478" s="13" t="s">
        <v>52</v>
      </c>
    </row>
    <row r="479" spans="1:13" ht="13.5" x14ac:dyDescent="0.25">
      <c r="A479" s="3">
        <v>42703</v>
      </c>
      <c r="B479" s="2">
        <v>2.3895</v>
      </c>
      <c r="C479" s="2">
        <v>52.268386518936907</v>
      </c>
      <c r="D479" s="2">
        <v>4.2965480969913372E-2</v>
      </c>
      <c r="E479" s="2">
        <v>4.8785043408671534E-2</v>
      </c>
      <c r="F479" s="2">
        <v>2.3756399999999998</v>
      </c>
      <c r="G479" s="2">
        <v>2.3944800000000002</v>
      </c>
      <c r="H479" s="2">
        <v>2.41629</v>
      </c>
      <c r="I479" s="2">
        <v>2.2346479999999991</v>
      </c>
      <c r="J479" s="2">
        <v>1.8322470000000002</v>
      </c>
      <c r="K479" s="13" t="s">
        <v>48</v>
      </c>
      <c r="L479" s="13" t="s">
        <v>49</v>
      </c>
      <c r="M479" s="13" t="s">
        <v>52</v>
      </c>
    </row>
    <row r="480" spans="1:13" ht="13.5" x14ac:dyDescent="0.25">
      <c r="A480" s="3">
        <v>42704</v>
      </c>
      <c r="B480" s="2">
        <v>2.3597999999999999</v>
      </c>
      <c r="C480" s="2">
        <v>49.975360740659887</v>
      </c>
      <c r="D480" s="2">
        <v>5.1273398539484649E-2</v>
      </c>
      <c r="E480" s="2">
        <v>5.5437091249565036E-2</v>
      </c>
      <c r="F480" s="2">
        <v>2.3815999999999997</v>
      </c>
      <c r="G480" s="2">
        <v>2.3845700000000001</v>
      </c>
      <c r="H480" s="2">
        <v>2.3989400000000001</v>
      </c>
      <c r="I480" s="2">
        <v>2.2467439999999992</v>
      </c>
      <c r="J480" s="2">
        <v>1.8362625000000004</v>
      </c>
      <c r="K480" s="13" t="s">
        <v>48</v>
      </c>
      <c r="L480" s="13" t="s">
        <v>49</v>
      </c>
      <c r="M480" s="13" t="s">
        <v>52</v>
      </c>
    </row>
    <row r="481" spans="1:13" ht="13.5" x14ac:dyDescent="0.25">
      <c r="A481" s="3">
        <v>42705</v>
      </c>
      <c r="B481" s="2">
        <v>2.2904</v>
      </c>
      <c r="C481" s="2">
        <v>45.006747662816373</v>
      </c>
      <c r="D481" s="2">
        <v>5.7375916310066444E-2</v>
      </c>
      <c r="E481" s="2">
        <v>6.1705260453472167E-2</v>
      </c>
      <c r="F481" s="2">
        <v>2.3796200000000001</v>
      </c>
      <c r="G481" s="2">
        <v>2.37168</v>
      </c>
      <c r="H481" s="2">
        <v>2.3835749999999996</v>
      </c>
      <c r="I481" s="2">
        <v>2.2570559999999995</v>
      </c>
      <c r="J481" s="2">
        <v>1.8398320000000001</v>
      </c>
      <c r="K481" s="13" t="s">
        <v>48</v>
      </c>
      <c r="L481" s="13" t="s">
        <v>49</v>
      </c>
      <c r="M481" s="13" t="s">
        <v>50</v>
      </c>
    </row>
    <row r="482" spans="1:13" ht="13.5" x14ac:dyDescent="0.25">
      <c r="A482" s="3">
        <v>42706</v>
      </c>
      <c r="B482" s="2">
        <v>2.2705000000000002</v>
      </c>
      <c r="C482" s="2">
        <v>43.666138097793812</v>
      </c>
      <c r="D482" s="2">
        <v>6.1384716086902991E-2</v>
      </c>
      <c r="E482" s="2">
        <v>6.7670433013927181E-2</v>
      </c>
      <c r="F482" s="2">
        <v>2.3498600000000001</v>
      </c>
      <c r="G482" s="2">
        <v>2.3587899999999999</v>
      </c>
      <c r="H482" s="2">
        <v>2.3746499999999999</v>
      </c>
      <c r="I482" s="2">
        <v>2.2669700000000002</v>
      </c>
      <c r="J482" s="2">
        <v>1.8434510000000004</v>
      </c>
      <c r="K482" s="13" t="s">
        <v>53</v>
      </c>
      <c r="L482" s="13" t="s">
        <v>55</v>
      </c>
      <c r="M482" s="13" t="s">
        <v>47</v>
      </c>
    </row>
    <row r="483" spans="1:13" ht="13.5" x14ac:dyDescent="0.25">
      <c r="A483" s="3">
        <v>42709</v>
      </c>
      <c r="B483" s="2">
        <v>2.2109999999999999</v>
      </c>
      <c r="C483" s="2">
        <v>39.844563597789282</v>
      </c>
      <c r="D483" s="2">
        <v>7.2763864446681925E-2</v>
      </c>
      <c r="E483" s="2">
        <v>7.2278469440242715E-2</v>
      </c>
      <c r="F483" s="2">
        <v>2.3042400000000001</v>
      </c>
      <c r="G483" s="2">
        <v>2.3379599999999998</v>
      </c>
      <c r="H483" s="2">
        <v>2.3662199999999998</v>
      </c>
      <c r="I483" s="2">
        <v>2.2737119999999997</v>
      </c>
      <c r="J483" s="2">
        <v>1.8468715</v>
      </c>
      <c r="K483" s="13" t="s">
        <v>53</v>
      </c>
      <c r="L483" s="13" t="s">
        <v>51</v>
      </c>
      <c r="M483" s="13" t="s">
        <v>47</v>
      </c>
    </row>
    <row r="484" spans="1:13" ht="13.5" x14ac:dyDescent="0.25">
      <c r="A484" s="3">
        <v>42710</v>
      </c>
      <c r="B484" s="2">
        <v>2.1615000000000002</v>
      </c>
      <c r="C484" s="2">
        <v>36.947515515651226</v>
      </c>
      <c r="D484" s="2">
        <v>7.9259620404381614E-2</v>
      </c>
      <c r="E484" s="2">
        <v>7.378798565200817E-2</v>
      </c>
      <c r="F484" s="2">
        <v>2.2586400000000002</v>
      </c>
      <c r="G484" s="2">
        <v>2.3171399999999993</v>
      </c>
      <c r="H484" s="2">
        <v>2.3548199999999992</v>
      </c>
      <c r="I484" s="2">
        <v>2.2784719999999998</v>
      </c>
      <c r="J484" s="2">
        <v>1.8503419999999999</v>
      </c>
      <c r="K484" s="13" t="s">
        <v>53</v>
      </c>
      <c r="L484" s="13" t="s">
        <v>51</v>
      </c>
      <c r="M484" s="13" t="s">
        <v>47</v>
      </c>
    </row>
    <row r="485" spans="1:13" ht="13.5" x14ac:dyDescent="0.25">
      <c r="A485" s="3">
        <v>42711</v>
      </c>
      <c r="B485" s="2">
        <v>2.0920999999999998</v>
      </c>
      <c r="C485" s="2">
        <v>33.292630682410092</v>
      </c>
      <c r="D485" s="2">
        <v>8.4851342360933835E-2</v>
      </c>
      <c r="E485" s="2">
        <v>7.1854425128676347E-2</v>
      </c>
      <c r="F485" s="2">
        <v>2.2051000000000003</v>
      </c>
      <c r="G485" s="2">
        <v>2.2933499999999993</v>
      </c>
      <c r="H485" s="2">
        <v>2.3409399999999998</v>
      </c>
      <c r="I485" s="2">
        <v>2.281844</v>
      </c>
      <c r="J485" s="2">
        <v>1.8534655</v>
      </c>
      <c r="K485" s="13" t="s">
        <v>53</v>
      </c>
      <c r="L485" s="13" t="s">
        <v>51</v>
      </c>
      <c r="M485" s="13" t="s">
        <v>47</v>
      </c>
    </row>
    <row r="486" spans="1:13" ht="13.5" x14ac:dyDescent="0.25">
      <c r="A486" s="3">
        <v>42712</v>
      </c>
      <c r="B486" s="2">
        <v>2.0028000000000001</v>
      </c>
      <c r="C486" s="2">
        <v>29.279130364508262</v>
      </c>
      <c r="D486" s="2">
        <v>9.3022049394005712E-2</v>
      </c>
      <c r="E486" s="2">
        <v>6.7914987374019645E-2</v>
      </c>
      <c r="F486" s="2">
        <v>2.1475800000000005</v>
      </c>
      <c r="G486" s="2">
        <v>2.2635999999999998</v>
      </c>
      <c r="H486" s="2">
        <v>2.325075</v>
      </c>
      <c r="I486" s="2">
        <v>2.2840240000000001</v>
      </c>
      <c r="J486" s="2">
        <v>1.8562910000000001</v>
      </c>
      <c r="K486" s="13" t="s">
        <v>53</v>
      </c>
      <c r="L486" s="13" t="s">
        <v>51</v>
      </c>
      <c r="M486" s="13" t="s">
        <v>47</v>
      </c>
    </row>
    <row r="487" spans="1:13" ht="13.5" x14ac:dyDescent="0.25">
      <c r="A487" s="3">
        <v>42713</v>
      </c>
      <c r="B487" s="2">
        <v>2.1217999999999999</v>
      </c>
      <c r="C487" s="2">
        <v>39.709593377348938</v>
      </c>
      <c r="D487" s="2">
        <v>0.11124671103650918</v>
      </c>
      <c r="E487" s="2">
        <v>6.4623471767211949E-2</v>
      </c>
      <c r="F487" s="2">
        <v>2.1178400000000002</v>
      </c>
      <c r="G487" s="2">
        <v>2.2338499999999999</v>
      </c>
      <c r="H487" s="2">
        <v>2.3166449999999998</v>
      </c>
      <c r="I487" s="2">
        <v>2.2895759999999998</v>
      </c>
      <c r="J487" s="2">
        <v>1.859761</v>
      </c>
      <c r="K487" s="13" t="s">
        <v>53</v>
      </c>
      <c r="L487" s="13" t="s">
        <v>51</v>
      </c>
      <c r="M487" s="13" t="s">
        <v>47</v>
      </c>
    </row>
    <row r="488" spans="1:13" ht="13.5" x14ac:dyDescent="0.25">
      <c r="A488" s="3">
        <v>42717</v>
      </c>
      <c r="B488" s="2">
        <v>2.1415999999999999</v>
      </c>
      <c r="C488" s="2">
        <v>41.261904496148702</v>
      </c>
      <c r="D488" s="2">
        <v>0.12922732387850999</v>
      </c>
      <c r="E488" s="2">
        <v>6.4439443289402307E-2</v>
      </c>
      <c r="F488" s="2">
        <v>2.1039600000000003</v>
      </c>
      <c r="G488" s="2">
        <v>2.2040999999999999</v>
      </c>
      <c r="H488" s="2">
        <v>2.3022649999999998</v>
      </c>
      <c r="I488" s="2">
        <v>2.2959199999999997</v>
      </c>
      <c r="J488" s="2">
        <v>1.8632309999999996</v>
      </c>
      <c r="K488" s="13" t="s">
        <v>53</v>
      </c>
      <c r="L488" s="13" t="s">
        <v>51</v>
      </c>
      <c r="M488" s="13" t="s">
        <v>47</v>
      </c>
    </row>
    <row r="489" spans="1:13" ht="13.5" x14ac:dyDescent="0.25">
      <c r="A489" s="3">
        <v>42718</v>
      </c>
      <c r="B489" s="2">
        <v>2.0722</v>
      </c>
      <c r="C489" s="2">
        <v>37.606983311115499</v>
      </c>
      <c r="D489" s="2">
        <v>0.14274230745696048</v>
      </c>
      <c r="E489" s="2">
        <v>6.5457357084355378E-2</v>
      </c>
      <c r="F489" s="2">
        <v>2.0861000000000001</v>
      </c>
      <c r="G489" s="2">
        <v>2.1723699999999999</v>
      </c>
      <c r="H489" s="2">
        <v>2.2834250000000003</v>
      </c>
      <c r="I489" s="2">
        <v>2.2986959999999996</v>
      </c>
      <c r="J489" s="2">
        <v>1.8665525000000001</v>
      </c>
      <c r="K489" s="13" t="s">
        <v>53</v>
      </c>
      <c r="L489" s="13" t="s">
        <v>51</v>
      </c>
      <c r="M489" s="13" t="s">
        <v>47</v>
      </c>
    </row>
    <row r="490" spans="1:13" ht="13.5" x14ac:dyDescent="0.25">
      <c r="A490" s="3">
        <v>42719</v>
      </c>
      <c r="B490" s="2">
        <v>2.0326</v>
      </c>
      <c r="C490" s="2">
        <v>35.66565346643722</v>
      </c>
      <c r="D490" s="2">
        <v>0.15368433382233437</v>
      </c>
      <c r="E490" s="2">
        <v>6.5929321593021117E-2</v>
      </c>
      <c r="F490" s="2">
        <v>2.0742000000000003</v>
      </c>
      <c r="G490" s="2">
        <v>2.1396500000000001</v>
      </c>
      <c r="H490" s="2">
        <v>2.2621100000000003</v>
      </c>
      <c r="I490" s="2">
        <v>2.3012739999999998</v>
      </c>
      <c r="J490" s="2">
        <v>1.869775</v>
      </c>
      <c r="K490" s="13" t="s">
        <v>53</v>
      </c>
      <c r="L490" s="13" t="s">
        <v>51</v>
      </c>
      <c r="M490" s="13" t="s">
        <v>47</v>
      </c>
    </row>
    <row r="491" spans="1:13" ht="13.5" x14ac:dyDescent="0.25">
      <c r="A491" s="3">
        <v>42720</v>
      </c>
      <c r="B491" s="2">
        <v>2.0425</v>
      </c>
      <c r="C491" s="2">
        <v>36.547522533594162</v>
      </c>
      <c r="D491" s="2">
        <v>0.1528242766006489</v>
      </c>
      <c r="E491" s="2">
        <v>6.4538903061182401E-2</v>
      </c>
      <c r="F491" s="2">
        <v>2.0821399999999999</v>
      </c>
      <c r="G491" s="2">
        <v>2.1148600000000002</v>
      </c>
      <c r="H491" s="2">
        <v>2.2432699999999999</v>
      </c>
      <c r="I491" s="2">
        <v>2.3030579999999996</v>
      </c>
      <c r="J491" s="2">
        <v>1.8730469999999999</v>
      </c>
      <c r="K491" s="13" t="s">
        <v>48</v>
      </c>
      <c r="L491" s="13" t="s">
        <v>55</v>
      </c>
      <c r="M491" s="13" t="s">
        <v>52</v>
      </c>
    </row>
    <row r="492" spans="1:13" ht="13.5" x14ac:dyDescent="0.25">
      <c r="A492" s="3">
        <v>42723</v>
      </c>
      <c r="B492" s="2">
        <v>2.0127000000000002</v>
      </c>
      <c r="C492" s="2">
        <v>34.992619117079172</v>
      </c>
      <c r="D492" s="2">
        <v>0.15237979556826708</v>
      </c>
      <c r="E492" s="2">
        <v>6.0846684841668289E-2</v>
      </c>
      <c r="F492" s="2">
        <v>2.0603199999999999</v>
      </c>
      <c r="G492" s="2">
        <v>2.08908</v>
      </c>
      <c r="H492" s="2">
        <v>2.223935</v>
      </c>
      <c r="I492" s="2">
        <v>2.3020659999999999</v>
      </c>
      <c r="J492" s="2">
        <v>1.8758725000000001</v>
      </c>
      <c r="K492" s="13" t="s">
        <v>53</v>
      </c>
      <c r="L492" s="13" t="s">
        <v>55</v>
      </c>
      <c r="M492" s="13" t="s">
        <v>47</v>
      </c>
    </row>
    <row r="493" spans="1:13" ht="13.5" x14ac:dyDescent="0.25">
      <c r="A493" s="3">
        <v>42724</v>
      </c>
      <c r="B493" s="2">
        <v>2.0127000000000002</v>
      </c>
      <c r="C493" s="2">
        <v>34.992619117079172</v>
      </c>
      <c r="D493" s="2">
        <v>0.14407907914040896</v>
      </c>
      <c r="E493" s="2">
        <v>5.8274533676505029E-2</v>
      </c>
      <c r="F493" s="2">
        <v>2.0345400000000002</v>
      </c>
      <c r="G493" s="2">
        <v>2.0692499999999998</v>
      </c>
      <c r="H493" s="2">
        <v>2.203605</v>
      </c>
      <c r="I493" s="2">
        <v>2.2994880000000002</v>
      </c>
      <c r="J493" s="2">
        <v>1.8788965</v>
      </c>
      <c r="K493" s="13" t="s">
        <v>53</v>
      </c>
      <c r="L493" s="13" t="s">
        <v>55</v>
      </c>
      <c r="M493" s="13" t="s">
        <v>47</v>
      </c>
    </row>
    <row r="494" spans="1:13" ht="13.5" x14ac:dyDescent="0.25">
      <c r="A494" s="3">
        <v>42725</v>
      </c>
      <c r="B494" s="2">
        <v>1.9928999999999999</v>
      </c>
      <c r="C494" s="2">
        <v>33.881832448830792</v>
      </c>
      <c r="D494" s="2">
        <v>0.13204485311698289</v>
      </c>
      <c r="E494" s="2">
        <v>5.6655096774746297E-2</v>
      </c>
      <c r="F494" s="2">
        <v>2.0186800000000003</v>
      </c>
      <c r="G494" s="2">
        <v>2.0523899999999999</v>
      </c>
      <c r="H494" s="2">
        <v>2.1847649999999996</v>
      </c>
      <c r="I494" s="2">
        <v>2.2973059999999994</v>
      </c>
      <c r="J494" s="2">
        <v>1.8817720000000002</v>
      </c>
      <c r="K494" s="13" t="s">
        <v>53</v>
      </c>
      <c r="L494" s="13" t="s">
        <v>55</v>
      </c>
      <c r="M494" s="13" t="s">
        <v>47</v>
      </c>
    </row>
    <row r="495" spans="1:13" ht="13.5" x14ac:dyDescent="0.25">
      <c r="A495" s="3">
        <v>42726</v>
      </c>
      <c r="B495" s="2">
        <v>2.0821999999999998</v>
      </c>
      <c r="C495" s="2">
        <v>42.714112072297574</v>
      </c>
      <c r="D495" s="2">
        <v>0.10574117343347833</v>
      </c>
      <c r="E495" s="2">
        <v>5.4920305740570337E-2</v>
      </c>
      <c r="F495" s="2">
        <v>2.0286</v>
      </c>
      <c r="G495" s="2">
        <v>2.0514000000000001</v>
      </c>
      <c r="H495" s="2">
        <v>2.1723749999999997</v>
      </c>
      <c r="I495" s="2">
        <v>2.2961179999999994</v>
      </c>
      <c r="J495" s="2">
        <v>1.8852920000000004</v>
      </c>
      <c r="K495" s="13" t="s">
        <v>48</v>
      </c>
      <c r="L495" s="13" t="s">
        <v>55</v>
      </c>
      <c r="M495" s="13" t="s">
        <v>52</v>
      </c>
    </row>
    <row r="496" spans="1:13" ht="13.5" x14ac:dyDescent="0.25">
      <c r="A496" s="3">
        <v>42727</v>
      </c>
      <c r="B496" s="2">
        <v>2.1217999999999999</v>
      </c>
      <c r="C496" s="2">
        <v>46.149458111211864</v>
      </c>
      <c r="D496" s="2">
        <v>6.7368875408698958E-2</v>
      </c>
      <c r="E496" s="2">
        <v>5.2955104453700892E-2</v>
      </c>
      <c r="F496" s="2">
        <v>2.0444599999999999</v>
      </c>
      <c r="G496" s="2">
        <v>2.0633000000000004</v>
      </c>
      <c r="H496" s="2">
        <v>2.1634500000000001</v>
      </c>
      <c r="I496" s="2">
        <v>2.2961179999999994</v>
      </c>
      <c r="J496" s="2">
        <v>1.8888615000000002</v>
      </c>
      <c r="K496" s="13" t="s">
        <v>48</v>
      </c>
      <c r="L496" s="13" t="s">
        <v>55</v>
      </c>
      <c r="M496" s="13" t="s">
        <v>52</v>
      </c>
    </row>
    <row r="497" spans="1:13" ht="13.5" x14ac:dyDescent="0.25">
      <c r="A497" s="3">
        <v>42730</v>
      </c>
      <c r="B497" s="2">
        <v>2.0920999999999998</v>
      </c>
      <c r="C497" s="2">
        <v>44.017427457509832</v>
      </c>
      <c r="D497" s="2">
        <v>5.5688939629641165E-2</v>
      </c>
      <c r="E497" s="2">
        <v>4.8059263179717079E-2</v>
      </c>
      <c r="F497" s="2">
        <v>2.0603400000000001</v>
      </c>
      <c r="G497" s="2">
        <v>2.06033</v>
      </c>
      <c r="H497" s="2">
        <v>2.1470899999999999</v>
      </c>
      <c r="I497" s="2">
        <v>2.2943339999999997</v>
      </c>
      <c r="J497" s="2">
        <v>1.8921335000000006</v>
      </c>
      <c r="K497" s="13" t="s">
        <v>48</v>
      </c>
      <c r="L497" s="13" t="s">
        <v>55</v>
      </c>
      <c r="M497" s="13" t="s">
        <v>52</v>
      </c>
    </row>
    <row r="498" spans="1:13" ht="13.5" x14ac:dyDescent="0.25">
      <c r="A498" s="3">
        <v>42731</v>
      </c>
      <c r="B498" s="2">
        <v>2.0425</v>
      </c>
      <c r="C498" s="2">
        <v>40.640686219493944</v>
      </c>
      <c r="D498" s="2">
        <v>5.2962050462235233E-2</v>
      </c>
      <c r="E498" s="2">
        <v>4.2851670543147417E-2</v>
      </c>
      <c r="F498" s="2">
        <v>2.0663</v>
      </c>
      <c r="G498" s="2">
        <v>2.0504199999999999</v>
      </c>
      <c r="H498" s="2">
        <v>2.1272599999999997</v>
      </c>
      <c r="I498" s="2">
        <v>2.2911619999999999</v>
      </c>
      <c r="J498" s="2">
        <v>1.8953560000000009</v>
      </c>
      <c r="K498" s="13" t="s">
        <v>48</v>
      </c>
      <c r="L498" s="13" t="s">
        <v>55</v>
      </c>
      <c r="M498" s="13" t="s">
        <v>52</v>
      </c>
    </row>
    <row r="499" spans="1:13" ht="13.5" x14ac:dyDescent="0.25">
      <c r="A499" s="3">
        <v>42732</v>
      </c>
      <c r="B499" s="2">
        <v>2.0326</v>
      </c>
      <c r="C499" s="2">
        <v>39.981406981453993</v>
      </c>
      <c r="D499" s="2">
        <v>4.140779769048164E-2</v>
      </c>
      <c r="E499" s="2">
        <v>3.680041143452506E-2</v>
      </c>
      <c r="F499" s="2">
        <v>2.0742400000000001</v>
      </c>
      <c r="G499" s="2">
        <v>2.0464600000000002</v>
      </c>
      <c r="H499" s="2">
        <v>2.1094149999999998</v>
      </c>
      <c r="I499" s="2">
        <v>2.2871960000000002</v>
      </c>
      <c r="J499" s="2">
        <v>1.8985785000000011</v>
      </c>
      <c r="K499" s="13" t="s">
        <v>48</v>
      </c>
      <c r="L499" s="13" t="s">
        <v>55</v>
      </c>
      <c r="M499" s="13" t="s">
        <v>52</v>
      </c>
    </row>
    <row r="500" spans="1:13" ht="13.5" x14ac:dyDescent="0.25">
      <c r="A500" s="3">
        <v>42733</v>
      </c>
      <c r="B500" s="2">
        <v>1.9928999999999999</v>
      </c>
      <c r="C500" s="2">
        <v>37.36382838422869</v>
      </c>
      <c r="D500" s="2">
        <v>2.9183151813005459E-2</v>
      </c>
      <c r="E500" s="2">
        <v>3.0624412196556341E-2</v>
      </c>
      <c r="F500" s="2">
        <v>2.0563799999999999</v>
      </c>
      <c r="G500" s="2">
        <v>2.0424899999999999</v>
      </c>
      <c r="H500" s="2">
        <v>2.0910699999999998</v>
      </c>
      <c r="I500" s="2">
        <v>2.2818420000000001</v>
      </c>
      <c r="J500" s="2">
        <v>1.9015035000000009</v>
      </c>
      <c r="K500" s="13" t="s">
        <v>53</v>
      </c>
      <c r="L500" s="13" t="s">
        <v>55</v>
      </c>
      <c r="M500" s="13" t="s">
        <v>47</v>
      </c>
    </row>
    <row r="501" spans="1:13" ht="13.5" x14ac:dyDescent="0.25">
      <c r="A501" s="3">
        <v>42734</v>
      </c>
      <c r="B501" s="2">
        <v>2.0425</v>
      </c>
      <c r="C501" s="2">
        <v>42.4346535131019</v>
      </c>
      <c r="D501" s="2">
        <v>1.7574290777227386E-2</v>
      </c>
      <c r="E501" s="2">
        <v>2.5583387396664947E-2</v>
      </c>
      <c r="F501" s="2">
        <v>2.0405199999999999</v>
      </c>
      <c r="G501" s="2">
        <v>2.0424899999999999</v>
      </c>
      <c r="H501" s="2">
        <v>2.0786749999999996</v>
      </c>
      <c r="I501" s="2">
        <v>2.2790660000000003</v>
      </c>
      <c r="J501" s="2">
        <v>1.9047260000000008</v>
      </c>
      <c r="K501" s="13" t="s">
        <v>53</v>
      </c>
      <c r="L501" s="13" t="s">
        <v>55</v>
      </c>
      <c r="M501" s="13" t="s">
        <v>47</v>
      </c>
    </row>
    <row r="502" spans="1:13" ht="13.5" x14ac:dyDescent="0.25">
      <c r="A502" s="3">
        <v>42737</v>
      </c>
      <c r="B502" s="2">
        <v>2.0524</v>
      </c>
      <c r="C502" s="2">
        <v>43.419254563690345</v>
      </c>
      <c r="D502" s="2">
        <v>2.9608037460371328E-3</v>
      </c>
      <c r="E502" s="2">
        <v>2.1424592006396605E-2</v>
      </c>
      <c r="F502" s="2">
        <v>2.0325800000000003</v>
      </c>
      <c r="G502" s="2">
        <v>2.0464600000000002</v>
      </c>
      <c r="H502" s="2">
        <v>2.0677699999999999</v>
      </c>
      <c r="I502" s="2">
        <v>2.2760920000000002</v>
      </c>
      <c r="J502" s="2">
        <v>1.9080475000000008</v>
      </c>
      <c r="K502" s="13" t="s">
        <v>53</v>
      </c>
      <c r="L502" s="13" t="s">
        <v>55</v>
      </c>
      <c r="M502" s="13" t="s">
        <v>47</v>
      </c>
    </row>
    <row r="503" spans="1:13" ht="13.5" x14ac:dyDescent="0.25">
      <c r="A503" s="3">
        <v>42738</v>
      </c>
      <c r="B503" s="2">
        <v>2.0425</v>
      </c>
      <c r="C503" s="2">
        <v>42.633947682212082</v>
      </c>
      <c r="D503" s="2">
        <v>-8.2413391273576941E-3</v>
      </c>
      <c r="E503" s="2">
        <v>1.675671579474048E-2</v>
      </c>
      <c r="F503" s="2">
        <v>2.0325800000000003</v>
      </c>
      <c r="G503" s="2">
        <v>2.0494399999999997</v>
      </c>
      <c r="H503" s="2">
        <v>2.0593449999999995</v>
      </c>
      <c r="I503" s="2">
        <v>2.2725220000000004</v>
      </c>
      <c r="J503" s="2">
        <v>1.9113690000000008</v>
      </c>
      <c r="K503" s="13" t="s">
        <v>48</v>
      </c>
      <c r="L503" s="13" t="s">
        <v>55</v>
      </c>
      <c r="M503" s="13" t="s">
        <v>55</v>
      </c>
    </row>
    <row r="504" spans="1:13" ht="13.5" x14ac:dyDescent="0.25">
      <c r="A504" s="3">
        <v>42739</v>
      </c>
      <c r="B504" s="2">
        <v>2.0127000000000002</v>
      </c>
      <c r="C504" s="2">
        <v>40.272741111064242</v>
      </c>
      <c r="D504" s="2">
        <v>-1.8102375975431517E-2</v>
      </c>
      <c r="E504" s="2">
        <v>1.1276548326541309E-2</v>
      </c>
      <c r="F504" s="2">
        <v>2.0286</v>
      </c>
      <c r="G504" s="2">
        <v>2.0514199999999998</v>
      </c>
      <c r="H504" s="2">
        <v>2.0519049999999996</v>
      </c>
      <c r="I504" s="2">
        <v>2.2669679999999999</v>
      </c>
      <c r="J504" s="2">
        <v>1.9145415000000008</v>
      </c>
      <c r="K504" s="13" t="s">
        <v>53</v>
      </c>
      <c r="L504" s="13" t="s">
        <v>55</v>
      </c>
      <c r="M504" s="13" t="s">
        <v>47</v>
      </c>
    </row>
    <row r="505" spans="1:13" ht="13.5" x14ac:dyDescent="0.25">
      <c r="A505" s="3">
        <v>42740</v>
      </c>
      <c r="B505" s="2">
        <v>1.9928999999999999</v>
      </c>
      <c r="C505" s="2">
        <v>38.737612060185441</v>
      </c>
      <c r="D505" s="2">
        <v>-1.0642477483461921E-2</v>
      </c>
      <c r="E505" s="2">
        <v>5.7855254917158171E-3</v>
      </c>
      <c r="F505" s="2">
        <v>2.0286</v>
      </c>
      <c r="G505" s="2">
        <v>2.0424899999999999</v>
      </c>
      <c r="H505" s="2">
        <v>2.0469449999999996</v>
      </c>
      <c r="I505" s="2">
        <v>2.2584400000000002</v>
      </c>
      <c r="J505" s="2">
        <v>1.917664500000001</v>
      </c>
      <c r="K505" s="13" t="s">
        <v>53</v>
      </c>
      <c r="L505" s="13" t="s">
        <v>55</v>
      </c>
      <c r="M505" s="13" t="s">
        <v>55</v>
      </c>
    </row>
    <row r="506" spans="1:13" ht="13.5" x14ac:dyDescent="0.25">
      <c r="A506" s="3">
        <v>42741</v>
      </c>
      <c r="B506" s="2">
        <v>1.9928999999999999</v>
      </c>
      <c r="C506" s="2">
        <v>38.737612060185441</v>
      </c>
      <c r="D506" s="2">
        <v>2.4334256368385709E-3</v>
      </c>
      <c r="E506" s="2">
        <v>1.1615631101940171E-3</v>
      </c>
      <c r="F506" s="2">
        <v>2.0186800000000003</v>
      </c>
      <c r="G506" s="2">
        <v>2.0295999999999998</v>
      </c>
      <c r="H506" s="2">
        <v>2.0464499999999997</v>
      </c>
      <c r="I506" s="2">
        <v>2.2481279999999999</v>
      </c>
      <c r="J506" s="2">
        <v>1.9207380000000007</v>
      </c>
      <c r="K506" s="13" t="s">
        <v>53</v>
      </c>
      <c r="L506" s="13" t="s">
        <v>55</v>
      </c>
      <c r="M506" s="13" t="s">
        <v>47</v>
      </c>
    </row>
    <row r="507" spans="1:13" ht="13.5" x14ac:dyDescent="0.25">
      <c r="A507" s="3">
        <v>42744</v>
      </c>
      <c r="B507" s="2">
        <v>1.9830000000000001</v>
      </c>
      <c r="C507" s="2">
        <v>37.899869111047657</v>
      </c>
      <c r="D507" s="2">
        <v>1.0283396165429171E-2</v>
      </c>
      <c r="E507" s="2">
        <v>-4.2279122141805582E-3</v>
      </c>
      <c r="F507" s="2">
        <v>2.0048000000000004</v>
      </c>
      <c r="G507" s="2">
        <v>2.0186900000000003</v>
      </c>
      <c r="H507" s="2">
        <v>2.0395099999999995</v>
      </c>
      <c r="I507" s="2">
        <v>2.2382120000000003</v>
      </c>
      <c r="J507" s="2">
        <v>1.9237125000000006</v>
      </c>
      <c r="K507" s="13" t="s">
        <v>53</v>
      </c>
      <c r="L507" s="13" t="s">
        <v>55</v>
      </c>
      <c r="M507" s="13" t="s">
        <v>47</v>
      </c>
    </row>
    <row r="508" spans="1:13" ht="13.5" x14ac:dyDescent="0.25">
      <c r="A508" s="3">
        <v>42745</v>
      </c>
      <c r="B508" s="2">
        <v>1.9136</v>
      </c>
      <c r="C508" s="2">
        <v>32.580663065466808</v>
      </c>
      <c r="D508" s="2">
        <v>1.5069744628963821E-2</v>
      </c>
      <c r="E508" s="2">
        <v>-8.6048068311128621E-3</v>
      </c>
      <c r="F508" s="2">
        <v>1.9790200000000002</v>
      </c>
      <c r="G508" s="2">
        <v>2.0057999999999998</v>
      </c>
      <c r="H508" s="2">
        <v>2.0281099999999999</v>
      </c>
      <c r="I508" s="2">
        <v>2.2249260000000004</v>
      </c>
      <c r="J508" s="2">
        <v>1.9264390000000007</v>
      </c>
      <c r="K508" s="13" t="s">
        <v>53</v>
      </c>
      <c r="L508" s="13" t="s">
        <v>51</v>
      </c>
      <c r="M508" s="13" t="s">
        <v>47</v>
      </c>
    </row>
    <row r="509" spans="1:13" ht="13.5" x14ac:dyDescent="0.25">
      <c r="A509" s="3">
        <v>42746</v>
      </c>
      <c r="B509" s="2">
        <v>1.8045</v>
      </c>
      <c r="C509" s="2">
        <v>26.325534219167039</v>
      </c>
      <c r="D509" s="2">
        <v>2.6675348187243486E-2</v>
      </c>
      <c r="E509" s="2">
        <v>-1.2347438023390642E-2</v>
      </c>
      <c r="F509" s="2">
        <v>1.9373799999999999</v>
      </c>
      <c r="G509" s="2">
        <v>1.9829900000000003</v>
      </c>
      <c r="H509" s="2">
        <v>2.0147249999999994</v>
      </c>
      <c r="I509" s="2">
        <v>2.2068800000000008</v>
      </c>
      <c r="J509" s="2">
        <v>1.9286695000000009</v>
      </c>
      <c r="K509" s="13" t="s">
        <v>53</v>
      </c>
      <c r="L509" s="13" t="s">
        <v>51</v>
      </c>
      <c r="M509" s="13" t="s">
        <v>47</v>
      </c>
    </row>
    <row r="510" spans="1:13" ht="13.5" x14ac:dyDescent="0.25">
      <c r="A510" s="3">
        <v>42747</v>
      </c>
      <c r="B510" s="2">
        <v>1.8045</v>
      </c>
      <c r="C510" s="2">
        <v>26.325534219167039</v>
      </c>
      <c r="D510" s="2">
        <v>3.195580284757904E-2</v>
      </c>
      <c r="E510" s="2">
        <v>-1.5481065461307678E-2</v>
      </c>
      <c r="F510" s="2">
        <v>1.8996999999999999</v>
      </c>
      <c r="G510" s="2">
        <v>1.9641500000000005</v>
      </c>
      <c r="H510" s="2">
        <v>2.0033199999999995</v>
      </c>
      <c r="I510" s="2">
        <v>2.1888340000000008</v>
      </c>
      <c r="J510" s="2">
        <v>1.9309995000000006</v>
      </c>
      <c r="K510" s="13" t="s">
        <v>53</v>
      </c>
      <c r="L510" s="13" t="s">
        <v>51</v>
      </c>
      <c r="M510" s="13" t="s">
        <v>47</v>
      </c>
    </row>
    <row r="511" spans="1:13" ht="13.5" x14ac:dyDescent="0.25">
      <c r="A511" s="3">
        <v>42748</v>
      </c>
      <c r="B511" s="2">
        <v>1.8838999999999999</v>
      </c>
      <c r="C511" s="2">
        <v>36.599419137617154</v>
      </c>
      <c r="D511" s="2">
        <v>3.9625038802570955E-2</v>
      </c>
      <c r="E511" s="2">
        <v>-1.8305677448552073E-2</v>
      </c>
      <c r="F511" s="2">
        <v>1.8778999999999999</v>
      </c>
      <c r="G511" s="2">
        <v>1.9482900000000005</v>
      </c>
      <c r="H511" s="2">
        <v>1.9953899999999993</v>
      </c>
      <c r="I511" s="2">
        <v>2.1745580000000007</v>
      </c>
      <c r="J511" s="2">
        <v>1.9339245000000005</v>
      </c>
      <c r="K511" s="13" t="s">
        <v>53</v>
      </c>
      <c r="L511" s="13" t="s">
        <v>55</v>
      </c>
      <c r="M511" s="13" t="s">
        <v>47</v>
      </c>
    </row>
    <row r="512" spans="1:13" ht="13.5" x14ac:dyDescent="0.25">
      <c r="A512" s="3">
        <v>42751</v>
      </c>
      <c r="B512" s="2">
        <v>1.9928999999999999</v>
      </c>
      <c r="C512" s="2">
        <v>47.43609331573311</v>
      </c>
      <c r="D512" s="2">
        <v>4.0438542313717463E-2</v>
      </c>
      <c r="E512" s="2">
        <v>-2.0901911083454315E-2</v>
      </c>
      <c r="F512" s="2">
        <v>1.87988</v>
      </c>
      <c r="G512" s="2">
        <v>1.9423400000000002</v>
      </c>
      <c r="H512" s="2">
        <v>1.9943999999999995</v>
      </c>
      <c r="I512" s="2">
        <v>2.165436000000001</v>
      </c>
      <c r="J512" s="2">
        <v>1.9372955000000005</v>
      </c>
      <c r="K512" s="13" t="s">
        <v>48</v>
      </c>
      <c r="L512" s="13" t="s">
        <v>55</v>
      </c>
      <c r="M512" s="13" t="s">
        <v>52</v>
      </c>
    </row>
    <row r="513" spans="1:13" ht="13.5" x14ac:dyDescent="0.25">
      <c r="A513" s="3">
        <v>42752</v>
      </c>
      <c r="B513" s="2">
        <v>2.0326</v>
      </c>
      <c r="C513" s="2">
        <v>50.738703451311494</v>
      </c>
      <c r="D513" s="2">
        <v>3.6829309539673005E-2</v>
      </c>
      <c r="E513" s="2">
        <v>-2.1229154788828825E-2</v>
      </c>
      <c r="F513" s="2">
        <v>1.90368</v>
      </c>
      <c r="G513" s="2">
        <v>1.9413499999999999</v>
      </c>
      <c r="H513" s="2">
        <v>1.9953949999999996</v>
      </c>
      <c r="I513" s="2">
        <v>2.1584960000000009</v>
      </c>
      <c r="J513" s="2">
        <v>1.9408155000000007</v>
      </c>
      <c r="K513" s="13" t="s">
        <v>48</v>
      </c>
      <c r="L513" s="13" t="s">
        <v>49</v>
      </c>
      <c r="M513" s="13" t="s">
        <v>52</v>
      </c>
    </row>
    <row r="514" spans="1:13" ht="13.5" x14ac:dyDescent="0.25">
      <c r="A514" s="3">
        <v>42753</v>
      </c>
      <c r="B514" s="2">
        <v>1.9731000000000001</v>
      </c>
      <c r="C514" s="2">
        <v>46.067044145370389</v>
      </c>
      <c r="D514" s="2">
        <v>3.351746836867342E-2</v>
      </c>
      <c r="E514" s="2">
        <v>-1.9414340395895482E-2</v>
      </c>
      <c r="F514" s="2">
        <v>1.9373999999999998</v>
      </c>
      <c r="G514" s="2">
        <v>1.9373899999999999</v>
      </c>
      <c r="H514" s="2">
        <v>1.9944049999999998</v>
      </c>
      <c r="I514" s="2">
        <v>2.1501680000000012</v>
      </c>
      <c r="J514" s="2">
        <v>1.9440380000000004</v>
      </c>
      <c r="K514" s="13" t="s">
        <v>48</v>
      </c>
      <c r="L514" s="13" t="s">
        <v>49</v>
      </c>
      <c r="M514" s="13" t="s">
        <v>52</v>
      </c>
    </row>
    <row r="515" spans="1:13" ht="13.5" x14ac:dyDescent="0.25">
      <c r="A515" s="3">
        <v>42754</v>
      </c>
      <c r="B515" s="2">
        <v>1.9928999999999999</v>
      </c>
      <c r="C515" s="2">
        <v>47.789785899454031</v>
      </c>
      <c r="D515" s="2">
        <v>2.6479217099443897E-2</v>
      </c>
      <c r="E515" s="2">
        <v>-1.5877612415741347E-2</v>
      </c>
      <c r="F515" s="2">
        <v>1.9750800000000002</v>
      </c>
      <c r="G515" s="2">
        <v>1.9373899999999999</v>
      </c>
      <c r="H515" s="2">
        <v>1.98994</v>
      </c>
      <c r="I515" s="2">
        <v>2.1426320000000012</v>
      </c>
      <c r="J515" s="2">
        <v>1.9474090000000011</v>
      </c>
      <c r="K515" s="13" t="s">
        <v>48</v>
      </c>
      <c r="L515" s="13" t="s">
        <v>49</v>
      </c>
      <c r="M515" s="13" t="s">
        <v>52</v>
      </c>
    </row>
    <row r="516" spans="1:13" ht="13.5" x14ac:dyDescent="0.25">
      <c r="A516" s="3">
        <v>42755</v>
      </c>
      <c r="B516" s="2">
        <v>2.0326</v>
      </c>
      <c r="C516" s="2">
        <v>51.158505774091189</v>
      </c>
      <c r="D516" s="2">
        <v>1.7722419471421169E-2</v>
      </c>
      <c r="E516" s="2">
        <v>-1.3072145733916844E-2</v>
      </c>
      <c r="F516" s="2">
        <v>2.0048199999999996</v>
      </c>
      <c r="G516" s="2">
        <v>1.94136</v>
      </c>
      <c r="H516" s="2">
        <v>1.9854800000000001</v>
      </c>
      <c r="I516" s="2">
        <v>2.1368820000000013</v>
      </c>
      <c r="J516" s="2">
        <v>1.9511270000000005</v>
      </c>
      <c r="K516" s="13" t="s">
        <v>48</v>
      </c>
      <c r="L516" s="13" t="s">
        <v>49</v>
      </c>
      <c r="M516" s="13" t="s">
        <v>52</v>
      </c>
    </row>
    <row r="517" spans="1:13" ht="13.5" x14ac:dyDescent="0.25">
      <c r="A517" s="3">
        <v>42758</v>
      </c>
      <c r="B517" s="2">
        <v>2.0028000000000001</v>
      </c>
      <c r="C517" s="2">
        <v>48.622461637143466</v>
      </c>
      <c r="D517" s="2">
        <v>1.0891624526715216E-2</v>
      </c>
      <c r="E517" s="2">
        <v>-1.143044075007222E-2</v>
      </c>
      <c r="F517" s="2">
        <v>2.0068000000000001</v>
      </c>
      <c r="G517" s="2">
        <v>1.9433400000000003</v>
      </c>
      <c r="H517" s="2">
        <v>1.981015</v>
      </c>
      <c r="I517" s="2">
        <v>2.1311300000000011</v>
      </c>
      <c r="J517" s="2">
        <v>1.9548450000000006</v>
      </c>
      <c r="K517" s="13" t="s">
        <v>48</v>
      </c>
      <c r="L517" s="13" t="s">
        <v>49</v>
      </c>
      <c r="M517" s="13" t="s">
        <v>52</v>
      </c>
    </row>
    <row r="518" spans="1:13" ht="13.5" x14ac:dyDescent="0.25">
      <c r="A518" s="3">
        <v>42759</v>
      </c>
      <c r="B518" s="2">
        <v>1.9136</v>
      </c>
      <c r="C518" s="2">
        <v>41.923203780488052</v>
      </c>
      <c r="D518" s="2">
        <v>1.1205843332646737E-3</v>
      </c>
      <c r="E518" s="2">
        <v>-1.2362555118530289E-2</v>
      </c>
      <c r="F518" s="2">
        <v>1.9830000000000001</v>
      </c>
      <c r="G518" s="2">
        <v>1.9433399999999998</v>
      </c>
      <c r="H518" s="2">
        <v>1.9745700000000004</v>
      </c>
      <c r="I518" s="2">
        <v>2.1208180000000012</v>
      </c>
      <c r="J518" s="2">
        <v>1.9580180000000005</v>
      </c>
      <c r="K518" s="13" t="s">
        <v>48</v>
      </c>
      <c r="L518" s="13" t="s">
        <v>55</v>
      </c>
      <c r="M518" s="13" t="s">
        <v>50</v>
      </c>
    </row>
    <row r="519" spans="1:13" ht="13.5" x14ac:dyDescent="0.25">
      <c r="A519" s="3">
        <v>42760</v>
      </c>
      <c r="B519" s="2">
        <v>1.8838999999999999</v>
      </c>
      <c r="C519" s="2">
        <v>39.949519897627376</v>
      </c>
      <c r="D519" s="2">
        <v>-2.1132174614119759E-2</v>
      </c>
      <c r="E519" s="2">
        <v>-1.3665949569700995E-2</v>
      </c>
      <c r="F519" s="2">
        <v>1.9651599999999998</v>
      </c>
      <c r="G519" s="2">
        <v>1.9512800000000001</v>
      </c>
      <c r="H519" s="2">
        <v>1.9671350000000001</v>
      </c>
      <c r="I519" s="2">
        <v>2.1095160000000011</v>
      </c>
      <c r="J519" s="2">
        <v>1.9608935000000003</v>
      </c>
      <c r="K519" s="13" t="s">
        <v>48</v>
      </c>
      <c r="L519" s="13" t="s">
        <v>55</v>
      </c>
      <c r="M519" s="13" t="s">
        <v>50</v>
      </c>
    </row>
    <row r="520" spans="1:13" ht="13.5" x14ac:dyDescent="0.25">
      <c r="A520" s="3">
        <v>42761</v>
      </c>
      <c r="B520" s="2">
        <v>1.9235</v>
      </c>
      <c r="C520" s="2">
        <v>43.751890806021358</v>
      </c>
      <c r="D520" s="2">
        <v>-4.2164026500371099E-2</v>
      </c>
      <c r="E520" s="2">
        <v>-1.5295971942921564E-2</v>
      </c>
      <c r="F520" s="2">
        <v>1.9512799999999999</v>
      </c>
      <c r="G520" s="2">
        <v>1.9631800000000001</v>
      </c>
      <c r="H520" s="2">
        <v>1.9636649999999995</v>
      </c>
      <c r="I520" s="2">
        <v>2.0988080000000009</v>
      </c>
      <c r="J520" s="2">
        <v>1.9638680000000006</v>
      </c>
      <c r="K520" s="13" t="s">
        <v>48</v>
      </c>
      <c r="L520" s="13" t="s">
        <v>55</v>
      </c>
      <c r="M520" s="13" t="s">
        <v>50</v>
      </c>
    </row>
    <row r="521" spans="1:13" ht="13.5" x14ac:dyDescent="0.25">
      <c r="A521" s="3">
        <v>42762</v>
      </c>
      <c r="B521" s="2">
        <v>1.8838999999999999</v>
      </c>
      <c r="C521" s="2">
        <v>40.958891230855166</v>
      </c>
      <c r="D521" s="2">
        <v>-4.4368878815805868E-2</v>
      </c>
      <c r="E521" s="2">
        <v>-1.669291441195233E-2</v>
      </c>
      <c r="F521" s="2">
        <v>1.9215399999999998</v>
      </c>
      <c r="G521" s="2">
        <v>1.9631800000000001</v>
      </c>
      <c r="H521" s="2">
        <v>1.9557349999999996</v>
      </c>
      <c r="I521" s="2">
        <v>2.0881000000000007</v>
      </c>
      <c r="J521" s="2">
        <v>1.9664460000000006</v>
      </c>
      <c r="K521" s="13" t="s">
        <v>53</v>
      </c>
      <c r="L521" s="13" t="s">
        <v>55</v>
      </c>
      <c r="M521" s="13" t="s">
        <v>47</v>
      </c>
    </row>
    <row r="522" spans="1:13" ht="13.5" x14ac:dyDescent="0.25">
      <c r="A522" s="3">
        <v>42765</v>
      </c>
      <c r="B522" s="2">
        <v>1.8541000000000001</v>
      </c>
      <c r="C522" s="2">
        <v>38.944137826644777</v>
      </c>
      <c r="D522" s="2">
        <v>-2.6614060785838278E-2</v>
      </c>
      <c r="E522" s="2">
        <v>-1.7065310864226753E-2</v>
      </c>
      <c r="F522" s="2">
        <v>1.8917999999999999</v>
      </c>
      <c r="G522" s="2">
        <v>1.9493000000000003</v>
      </c>
      <c r="H522" s="2">
        <v>1.9458199999999994</v>
      </c>
      <c r="I522" s="2">
        <v>2.0771940000000004</v>
      </c>
      <c r="J522" s="2">
        <v>1.9686770000000005</v>
      </c>
      <c r="K522" s="13" t="s">
        <v>53</v>
      </c>
      <c r="L522" s="13" t="s">
        <v>55</v>
      </c>
      <c r="M522" s="13" t="s">
        <v>47</v>
      </c>
    </row>
    <row r="523" spans="1:13" ht="13.5" x14ac:dyDescent="0.25">
      <c r="A523" s="3">
        <v>42766</v>
      </c>
      <c r="B523" s="2">
        <v>1.8541000000000001</v>
      </c>
      <c r="C523" s="2">
        <v>38.944137826644777</v>
      </c>
      <c r="D523" s="2">
        <v>-4.7108379898712638E-3</v>
      </c>
      <c r="E523" s="2">
        <v>-1.5312509404536417E-2</v>
      </c>
      <c r="F523" s="2">
        <v>1.8798999999999999</v>
      </c>
      <c r="G523" s="2">
        <v>1.9314500000000003</v>
      </c>
      <c r="H523" s="2">
        <v>1.9363999999999997</v>
      </c>
      <c r="I523" s="2">
        <v>2.0658900000000004</v>
      </c>
      <c r="J523" s="2">
        <v>1.9705110000000006</v>
      </c>
      <c r="K523" s="13" t="s">
        <v>53</v>
      </c>
      <c r="L523" s="13" t="s">
        <v>55</v>
      </c>
      <c r="M523" s="13" t="s">
        <v>47</v>
      </c>
    </row>
    <row r="524" spans="1:13" ht="13.5" x14ac:dyDescent="0.25">
      <c r="A524" s="3">
        <v>42767</v>
      </c>
      <c r="B524" s="2">
        <v>1.8541000000000001</v>
      </c>
      <c r="C524" s="2">
        <v>38.944137826644777</v>
      </c>
      <c r="D524" s="2">
        <v>5.3838332946027911E-3</v>
      </c>
      <c r="E524" s="2">
        <v>-1.0930585434026771E-2</v>
      </c>
      <c r="F524" s="2">
        <v>1.8739399999999999</v>
      </c>
      <c r="G524" s="2">
        <v>1.9195499999999999</v>
      </c>
      <c r="H524" s="2">
        <v>1.9284700000000001</v>
      </c>
      <c r="I524" s="2">
        <v>2.0555780000000006</v>
      </c>
      <c r="J524" s="2">
        <v>1.9723950000000006</v>
      </c>
      <c r="K524" s="13" t="s">
        <v>53</v>
      </c>
      <c r="L524" s="13" t="s">
        <v>55</v>
      </c>
      <c r="M524" s="13" t="s">
        <v>47</v>
      </c>
    </row>
    <row r="525" spans="1:13" ht="13.5" x14ac:dyDescent="0.25">
      <c r="A525" s="3">
        <v>42768</v>
      </c>
      <c r="B525" s="2">
        <v>1.8640000000000001</v>
      </c>
      <c r="C525" s="2">
        <v>40.16537292052417</v>
      </c>
      <c r="D525" s="2">
        <v>1.6900355431503034E-2</v>
      </c>
      <c r="E525" s="2">
        <v>-7.1828380456536211E-3</v>
      </c>
      <c r="F525" s="2">
        <v>1.8620399999999999</v>
      </c>
      <c r="G525" s="2">
        <v>1.90666</v>
      </c>
      <c r="H525" s="2">
        <v>1.9220250000000001</v>
      </c>
      <c r="I525" s="2">
        <v>2.0462580000000004</v>
      </c>
      <c r="J525" s="2">
        <v>1.9744275000000004</v>
      </c>
      <c r="K525" s="13" t="s">
        <v>53</v>
      </c>
      <c r="L525" s="13" t="s">
        <v>55</v>
      </c>
      <c r="M525" s="13" t="s">
        <v>47</v>
      </c>
    </row>
    <row r="526" spans="1:13" ht="13.5" x14ac:dyDescent="0.25">
      <c r="A526" s="3">
        <v>42769</v>
      </c>
      <c r="B526" s="2">
        <v>1.8738999999999999</v>
      </c>
      <c r="C526" s="2">
        <v>41.427065570535056</v>
      </c>
      <c r="D526" s="2">
        <v>3.2573979835837985E-2</v>
      </c>
      <c r="E526" s="2">
        <v>-3.312957123319164E-3</v>
      </c>
      <c r="F526" s="2">
        <v>1.8600400000000001</v>
      </c>
      <c r="G526" s="2">
        <v>1.8907900000000002</v>
      </c>
      <c r="H526" s="2">
        <v>1.916075</v>
      </c>
      <c r="I526" s="2">
        <v>2.0377300000000007</v>
      </c>
      <c r="J526" s="2">
        <v>1.9761130000000007</v>
      </c>
      <c r="K526" s="13" t="s">
        <v>48</v>
      </c>
      <c r="L526" s="13" t="s">
        <v>55</v>
      </c>
      <c r="M526" s="13" t="s">
        <v>50</v>
      </c>
    </row>
    <row r="527" spans="1:13" ht="13.5" x14ac:dyDescent="0.25">
      <c r="A527" s="3">
        <v>42772</v>
      </c>
      <c r="B527" s="2">
        <v>1.9433</v>
      </c>
      <c r="C527" s="2">
        <v>49.47071439853832</v>
      </c>
      <c r="D527" s="2">
        <v>3.6565862433697749E-2</v>
      </c>
      <c r="E527" s="2">
        <v>1.7953110759360916E-3</v>
      </c>
      <c r="F527" s="2">
        <v>1.87788</v>
      </c>
      <c r="G527" s="2">
        <v>1.8848400000000001</v>
      </c>
      <c r="H527" s="2">
        <v>1.9140899999999998</v>
      </c>
      <c r="I527" s="2">
        <v>2.0282100000000001</v>
      </c>
      <c r="J527" s="2">
        <v>1.9779470000000006</v>
      </c>
      <c r="K527" s="13" t="s">
        <v>48</v>
      </c>
      <c r="L527" s="13" t="s">
        <v>55</v>
      </c>
      <c r="M527" s="13" t="s">
        <v>52</v>
      </c>
    </row>
    <row r="528" spans="1:13" ht="13.5" x14ac:dyDescent="0.25">
      <c r="A528" s="3">
        <v>42773</v>
      </c>
      <c r="B528" s="2">
        <v>1.8937999999999999</v>
      </c>
      <c r="C528" s="2">
        <v>44.750276834068153</v>
      </c>
      <c r="D528" s="2">
        <v>2.9898353216252227E-2</v>
      </c>
      <c r="E528" s="2">
        <v>6.7170744808766449E-3</v>
      </c>
      <c r="F528" s="2">
        <v>1.8858200000000001</v>
      </c>
      <c r="G528" s="2">
        <v>1.8828600000000002</v>
      </c>
      <c r="H528" s="2">
        <v>1.9130999999999996</v>
      </c>
      <c r="I528" s="2">
        <v>2.0173040000000002</v>
      </c>
      <c r="J528" s="2">
        <v>1.9795830000000008</v>
      </c>
      <c r="K528" s="13" t="s">
        <v>48</v>
      </c>
      <c r="L528" s="13" t="s">
        <v>55</v>
      </c>
      <c r="M528" s="13" t="s">
        <v>52</v>
      </c>
    </row>
    <row r="529" spans="1:13" ht="13.5" x14ac:dyDescent="0.25">
      <c r="A529" s="3">
        <v>42774</v>
      </c>
      <c r="B529" s="2">
        <v>1.8738999999999999</v>
      </c>
      <c r="C529" s="2">
        <v>42.974935478112897</v>
      </c>
      <c r="D529" s="2">
        <v>2.1464283564792019E-2</v>
      </c>
      <c r="E529" s="2">
        <v>1.0030390133723609E-2</v>
      </c>
      <c r="F529" s="2">
        <v>1.8897799999999996</v>
      </c>
      <c r="G529" s="2">
        <v>1.8818600000000001</v>
      </c>
      <c r="H529" s="2">
        <v>1.9165700000000001</v>
      </c>
      <c r="I529" s="2">
        <v>2.0069920000000003</v>
      </c>
      <c r="J529" s="2">
        <v>1.9812190000000007</v>
      </c>
      <c r="K529" s="13" t="s">
        <v>53</v>
      </c>
      <c r="L529" s="13" t="s">
        <v>55</v>
      </c>
      <c r="M529" s="13" t="s">
        <v>54</v>
      </c>
    </row>
    <row r="530" spans="1:13" ht="13.5" x14ac:dyDescent="0.25">
      <c r="A530" s="3">
        <v>42775</v>
      </c>
      <c r="B530" s="2">
        <v>1.8738999999999999</v>
      </c>
      <c r="C530" s="2">
        <v>42.974935478112897</v>
      </c>
      <c r="D530" s="2">
        <v>2.0818054822881127E-2</v>
      </c>
      <c r="E530" s="2">
        <v>1.0995193462980942E-2</v>
      </c>
      <c r="F530" s="2">
        <v>1.8917600000000001</v>
      </c>
      <c r="G530" s="2">
        <v>1.8769000000000002</v>
      </c>
      <c r="H530" s="2">
        <v>1.9200399999999997</v>
      </c>
      <c r="I530" s="2">
        <v>1.9972740000000002</v>
      </c>
      <c r="J530" s="2">
        <v>1.9830035000000004</v>
      </c>
      <c r="K530" s="13" t="s">
        <v>53</v>
      </c>
      <c r="L530" s="13" t="s">
        <v>55</v>
      </c>
      <c r="M530" s="13" t="s">
        <v>54</v>
      </c>
    </row>
    <row r="531" spans="1:13" ht="13.5" x14ac:dyDescent="0.25">
      <c r="A531" s="3">
        <v>42776</v>
      </c>
      <c r="B531" s="2">
        <v>1.9136</v>
      </c>
      <c r="C531" s="2">
        <v>47.769175997747823</v>
      </c>
      <c r="D531" s="2">
        <v>1.1606701195197466E-2</v>
      </c>
      <c r="E531" s="2">
        <v>1.1274124293040531E-2</v>
      </c>
      <c r="F531" s="2">
        <v>1.8996999999999999</v>
      </c>
      <c r="G531" s="2">
        <v>1.8798699999999999</v>
      </c>
      <c r="H531" s="2">
        <v>1.9215250000000001</v>
      </c>
      <c r="I531" s="2">
        <v>1.989738</v>
      </c>
      <c r="J531" s="2">
        <v>1.9850855000000007</v>
      </c>
      <c r="K531" s="13" t="s">
        <v>53</v>
      </c>
      <c r="L531" s="13" t="s">
        <v>55</v>
      </c>
      <c r="M531" s="13" t="s">
        <v>54</v>
      </c>
    </row>
    <row r="532" spans="1:13" ht="13.5" x14ac:dyDescent="0.25">
      <c r="A532" s="3">
        <v>42779</v>
      </c>
      <c r="B532" s="2">
        <v>1.8838999999999999</v>
      </c>
      <c r="C532" s="2">
        <v>44.738849193211564</v>
      </c>
      <c r="D532" s="2">
        <v>1.5344816727078658E-3</v>
      </c>
      <c r="E532" s="2">
        <v>1.1726150346658314E-2</v>
      </c>
      <c r="F532" s="2">
        <v>1.8878200000000001</v>
      </c>
      <c r="G532" s="2">
        <v>1.8828499999999999</v>
      </c>
      <c r="H532" s="2">
        <v>1.916075</v>
      </c>
      <c r="I532" s="2">
        <v>1.9820060000000002</v>
      </c>
      <c r="J532" s="2">
        <v>1.9867215000000003</v>
      </c>
      <c r="K532" s="13" t="s">
        <v>53</v>
      </c>
      <c r="L532" s="13" t="s">
        <v>55</v>
      </c>
      <c r="M532" s="13" t="s">
        <v>47</v>
      </c>
    </row>
    <row r="533" spans="1:13" ht="13.5" x14ac:dyDescent="0.25">
      <c r="A533" s="3">
        <v>42780</v>
      </c>
      <c r="B533" s="2">
        <v>1.8838999999999999</v>
      </c>
      <c r="C533" s="2">
        <v>44.73884919321155</v>
      </c>
      <c r="D533" s="2">
        <v>-6.713946519244951E-3</v>
      </c>
      <c r="E533" s="2">
        <v>1.3535392210871376E-2</v>
      </c>
      <c r="F533" s="2">
        <v>1.88584</v>
      </c>
      <c r="G533" s="2">
        <v>1.8858299999999999</v>
      </c>
      <c r="H533" s="2">
        <v>1.9086399999999997</v>
      </c>
      <c r="I533" s="2">
        <v>1.9754640000000001</v>
      </c>
      <c r="J533" s="2">
        <v>1.9883575000000002</v>
      </c>
      <c r="K533" s="13" t="s">
        <v>53</v>
      </c>
      <c r="L533" s="13" t="s">
        <v>55</v>
      </c>
      <c r="M533" s="13" t="s">
        <v>47</v>
      </c>
    </row>
    <row r="534" spans="1:13" ht="13.5" x14ac:dyDescent="0.25">
      <c r="A534" s="3">
        <v>42781</v>
      </c>
      <c r="B534" s="2">
        <v>1.8738999999999999</v>
      </c>
      <c r="C534" s="2">
        <v>43.65738449252828</v>
      </c>
      <c r="D534" s="2">
        <v>-1.2698738447193714E-2</v>
      </c>
      <c r="E534" s="2">
        <v>1.5900842377821585E-2</v>
      </c>
      <c r="F534" s="2">
        <v>1.8858399999999995</v>
      </c>
      <c r="G534" s="2">
        <v>1.8878099999999995</v>
      </c>
      <c r="H534" s="2">
        <v>1.9036799999999996</v>
      </c>
      <c r="I534" s="2">
        <v>1.9697120000000001</v>
      </c>
      <c r="J534" s="2">
        <v>1.9899935000000002</v>
      </c>
      <c r="K534" s="13" t="s">
        <v>53</v>
      </c>
      <c r="L534" s="13" t="s">
        <v>55</v>
      </c>
      <c r="M534" s="13" t="s">
        <v>55</v>
      </c>
    </row>
    <row r="535" spans="1:13" ht="13.5" x14ac:dyDescent="0.25">
      <c r="A535" s="3">
        <v>42782</v>
      </c>
      <c r="B535" s="2">
        <v>1.8244</v>
      </c>
      <c r="C535" s="2">
        <v>38.673876814308642</v>
      </c>
      <c r="D535" s="2">
        <v>-1.2278860459721486E-2</v>
      </c>
      <c r="E535" s="2">
        <v>1.8181280777330285E-2</v>
      </c>
      <c r="F535" s="2">
        <v>1.8759399999999999</v>
      </c>
      <c r="G535" s="2">
        <v>1.8838500000000002</v>
      </c>
      <c r="H535" s="2">
        <v>1.8952549999999995</v>
      </c>
      <c r="I535" s="2">
        <v>1.964358</v>
      </c>
      <c r="J535" s="2">
        <v>1.9916790000000004</v>
      </c>
      <c r="K535" s="13" t="s">
        <v>53</v>
      </c>
      <c r="L535" s="13" t="s">
        <v>55</v>
      </c>
      <c r="M535" s="13" t="s">
        <v>47</v>
      </c>
    </row>
    <row r="536" spans="1:13" ht="13.5" x14ac:dyDescent="0.25">
      <c r="A536" s="3">
        <v>42783</v>
      </c>
      <c r="B536" s="2">
        <v>1.8343</v>
      </c>
      <c r="C536" s="2">
        <v>40.145474477578993</v>
      </c>
      <c r="D536" s="2">
        <v>-1.0568940549767536E-2</v>
      </c>
      <c r="E536" s="2">
        <v>2.0010757125528585E-2</v>
      </c>
      <c r="F536" s="2">
        <v>1.86008</v>
      </c>
      <c r="G536" s="2">
        <v>1.8798900000000001</v>
      </c>
      <c r="H536" s="2">
        <v>1.8853399999999998</v>
      </c>
      <c r="I536" s="2">
        <v>1.9609880000000002</v>
      </c>
      <c r="J536" s="2">
        <v>1.9929680000000003</v>
      </c>
      <c r="K536" s="13" t="s">
        <v>53</v>
      </c>
      <c r="L536" s="13" t="s">
        <v>55</v>
      </c>
      <c r="M536" s="13" t="s">
        <v>47</v>
      </c>
    </row>
    <row r="537" spans="1:13" ht="13.5" x14ac:dyDescent="0.25">
      <c r="A537" s="3">
        <v>42786</v>
      </c>
      <c r="B537" s="2">
        <v>1.8045</v>
      </c>
      <c r="C537" s="2">
        <v>37.248045368401101</v>
      </c>
      <c r="D537" s="2">
        <v>4.2267965939259966E-3</v>
      </c>
      <c r="E537" s="2">
        <v>2.096353084752876E-2</v>
      </c>
      <c r="F537" s="2">
        <v>1.8442000000000001</v>
      </c>
      <c r="G537" s="2">
        <v>1.8660099999999999</v>
      </c>
      <c r="H537" s="2">
        <v>1.8754249999999995</v>
      </c>
      <c r="I537" s="2">
        <v>1.9546420000000004</v>
      </c>
      <c r="J537" s="2">
        <v>1.9937115000000003</v>
      </c>
      <c r="K537" s="13" t="s">
        <v>53</v>
      </c>
      <c r="L537" s="13" t="s">
        <v>55</v>
      </c>
      <c r="M537" s="13" t="s">
        <v>47</v>
      </c>
    </row>
    <row r="538" spans="1:13" ht="13.5" x14ac:dyDescent="0.25">
      <c r="A538" s="3">
        <v>42787</v>
      </c>
      <c r="B538" s="2">
        <v>1.8640000000000001</v>
      </c>
      <c r="C538" s="2">
        <v>45.678203700421058</v>
      </c>
      <c r="D538" s="2">
        <v>5.3297040815043495E-3</v>
      </c>
      <c r="E538" s="2">
        <v>2.0579391638114584E-2</v>
      </c>
      <c r="F538" s="2">
        <v>1.84022</v>
      </c>
      <c r="G538" s="2">
        <v>1.8630300000000002</v>
      </c>
      <c r="H538" s="2">
        <v>1.8729449999999996</v>
      </c>
      <c r="I538" s="2">
        <v>1.9490900000000004</v>
      </c>
      <c r="J538" s="2">
        <v>1.9949010000000005</v>
      </c>
      <c r="K538" s="13" t="s">
        <v>53</v>
      </c>
      <c r="L538" s="13" t="s">
        <v>55</v>
      </c>
      <c r="M538" s="13" t="s">
        <v>47</v>
      </c>
    </row>
    <row r="539" spans="1:13" ht="13.5" x14ac:dyDescent="0.25">
      <c r="A539" s="3">
        <v>42788</v>
      </c>
      <c r="B539" s="2">
        <v>1.9731000000000001</v>
      </c>
      <c r="C539" s="2">
        <v>57.067297477932861</v>
      </c>
      <c r="D539" s="2">
        <v>-4.6703507824330526E-3</v>
      </c>
      <c r="E539" s="2">
        <v>1.8223183492038216E-2</v>
      </c>
      <c r="F539" s="2">
        <v>1.86006</v>
      </c>
      <c r="G539" s="2">
        <v>1.8729499999999999</v>
      </c>
      <c r="H539" s="2">
        <v>1.877405</v>
      </c>
      <c r="I539" s="2">
        <v>1.9471080000000003</v>
      </c>
      <c r="J539" s="2">
        <v>1.9966860000000006</v>
      </c>
      <c r="K539" s="13" t="s">
        <v>48</v>
      </c>
      <c r="L539" s="13" t="s">
        <v>55</v>
      </c>
      <c r="M539" s="13" t="s">
        <v>52</v>
      </c>
    </row>
    <row r="540" spans="1:13" ht="13.5" x14ac:dyDescent="0.25">
      <c r="A540" s="3">
        <v>42789</v>
      </c>
      <c r="B540" s="2">
        <v>2.0623</v>
      </c>
      <c r="C540" s="2">
        <v>63.7577433952912</v>
      </c>
      <c r="D540" s="2">
        <v>-2.0189819968909006E-2</v>
      </c>
      <c r="E540" s="2">
        <v>1.497501100701166E-2</v>
      </c>
      <c r="F540" s="2">
        <v>1.90764</v>
      </c>
      <c r="G540" s="2">
        <v>1.8917899999999999</v>
      </c>
      <c r="H540" s="2">
        <v>1.8843450000000002</v>
      </c>
      <c r="I540" s="2">
        <v>1.9477020000000003</v>
      </c>
      <c r="J540" s="2">
        <v>1.9987680000000003</v>
      </c>
      <c r="K540" s="13" t="s">
        <v>48</v>
      </c>
      <c r="L540" s="13" t="s">
        <v>49</v>
      </c>
      <c r="M540" s="13" t="s">
        <v>52</v>
      </c>
    </row>
    <row r="541" spans="1:13" ht="13.5" x14ac:dyDescent="0.25">
      <c r="A541" s="3">
        <v>42790</v>
      </c>
      <c r="B541" s="2">
        <v>2.1812999999999998</v>
      </c>
      <c r="C541" s="2">
        <v>70.38763865958623</v>
      </c>
      <c r="D541" s="2">
        <v>-3.6972995884593463E-2</v>
      </c>
      <c r="E541" s="2">
        <v>1.0657534277967571E-2</v>
      </c>
      <c r="F541" s="2">
        <v>1.9770400000000001</v>
      </c>
      <c r="G541" s="2">
        <v>1.91856</v>
      </c>
      <c r="H541" s="2">
        <v>1.8992150000000003</v>
      </c>
      <c r="I541" s="2">
        <v>1.9504779999999999</v>
      </c>
      <c r="J541" s="2">
        <v>2.0014945000000006</v>
      </c>
      <c r="K541" s="13" t="s">
        <v>48</v>
      </c>
      <c r="L541" s="13" t="s">
        <v>49</v>
      </c>
      <c r="M541" s="13" t="s">
        <v>52</v>
      </c>
    </row>
    <row r="542" spans="1:13" ht="13.5" x14ac:dyDescent="0.25">
      <c r="A542" s="3">
        <v>42793</v>
      </c>
      <c r="B542" s="2">
        <v>2.3102</v>
      </c>
      <c r="C542" s="2">
        <v>75.595426648810758</v>
      </c>
      <c r="D542" s="2">
        <v>-6.6868954269992065E-2</v>
      </c>
      <c r="E542" s="2">
        <v>6.382076382849983E-3</v>
      </c>
      <c r="F542" s="2">
        <v>2.0781800000000001</v>
      </c>
      <c r="G542" s="2">
        <v>1.9611899999999998</v>
      </c>
      <c r="H542" s="2">
        <v>1.9220199999999998</v>
      </c>
      <c r="I542" s="2">
        <v>1.9564279999999998</v>
      </c>
      <c r="J542" s="2">
        <v>2.0050145000000006</v>
      </c>
      <c r="K542" s="13" t="s">
        <v>48</v>
      </c>
      <c r="L542" s="13" t="s">
        <v>49</v>
      </c>
      <c r="M542" s="13" t="s">
        <v>52</v>
      </c>
    </row>
    <row r="543" spans="1:13" ht="13.5" x14ac:dyDescent="0.25">
      <c r="A543" s="3">
        <v>42794</v>
      </c>
      <c r="B543" s="2">
        <v>2.4093</v>
      </c>
      <c r="C543" s="2">
        <v>78.697276718293381</v>
      </c>
      <c r="D543" s="2">
        <v>-0.10172853472271193</v>
      </c>
      <c r="E543" s="2">
        <v>7.5997150091668565E-4</v>
      </c>
      <c r="F543" s="2">
        <v>2.1872400000000001</v>
      </c>
      <c r="G543" s="2">
        <v>2.0137300000000002</v>
      </c>
      <c r="H543" s="2">
        <v>1.9497800000000001</v>
      </c>
      <c r="I543" s="2">
        <v>1.9643599999999999</v>
      </c>
      <c r="J543" s="2">
        <v>2.0090300000000001</v>
      </c>
      <c r="K543" s="13" t="s">
        <v>48</v>
      </c>
      <c r="L543" s="13" t="s">
        <v>49</v>
      </c>
      <c r="M543" s="13" t="s">
        <v>52</v>
      </c>
    </row>
    <row r="544" spans="1:13" ht="13.5" x14ac:dyDescent="0.25">
      <c r="A544" s="3">
        <v>42795</v>
      </c>
      <c r="B544" s="2">
        <v>2.5482</v>
      </c>
      <c r="C544" s="2">
        <v>82.126345627797264</v>
      </c>
      <c r="D544" s="2">
        <v>-0.14569568710335878</v>
      </c>
      <c r="E544" s="2">
        <v>-4.1934826245282192E-3</v>
      </c>
      <c r="F544" s="2">
        <v>2.30226</v>
      </c>
      <c r="G544" s="2">
        <v>2.0811600000000001</v>
      </c>
      <c r="H544" s="2">
        <v>1.9844850000000001</v>
      </c>
      <c r="I544" s="2">
        <v>1.9754659999999999</v>
      </c>
      <c r="J544" s="2">
        <v>2.0134920000000003</v>
      </c>
      <c r="K544" s="13" t="s">
        <v>48</v>
      </c>
      <c r="L544" s="13" t="s">
        <v>49</v>
      </c>
      <c r="M544" s="13" t="s">
        <v>52</v>
      </c>
    </row>
    <row r="545" spans="1:13" ht="13.5" x14ac:dyDescent="0.25">
      <c r="A545" s="3">
        <v>42796</v>
      </c>
      <c r="B545" s="2">
        <v>2.4291999999999998</v>
      </c>
      <c r="C545" s="2">
        <v>71.506546772150102</v>
      </c>
      <c r="D545" s="2">
        <v>-0.18496743683630568</v>
      </c>
      <c r="E545" s="2">
        <v>-8.9324595179639203E-3</v>
      </c>
      <c r="F545" s="2">
        <v>2.3756399999999998</v>
      </c>
      <c r="G545" s="2">
        <v>2.1416400000000002</v>
      </c>
      <c r="H545" s="2">
        <v>2.0127450000000002</v>
      </c>
      <c r="I545" s="2">
        <v>1.9824060000000001</v>
      </c>
      <c r="J545" s="2">
        <v>2.0173095000000005</v>
      </c>
      <c r="K545" s="13" t="s">
        <v>48</v>
      </c>
      <c r="L545" s="13" t="s">
        <v>49</v>
      </c>
      <c r="M545" s="13" t="s">
        <v>52</v>
      </c>
    </row>
    <row r="546" spans="1:13" ht="13.5" x14ac:dyDescent="0.25">
      <c r="A546" s="3">
        <v>42797</v>
      </c>
      <c r="B546" s="2">
        <v>2.5283000000000002</v>
      </c>
      <c r="C546" s="2">
        <v>74.467542536322753</v>
      </c>
      <c r="D546" s="2">
        <v>-0.22633798221868551</v>
      </c>
      <c r="E546" s="2">
        <v>-1.2207709535343688E-2</v>
      </c>
      <c r="F546" s="2">
        <v>2.4450399999999997</v>
      </c>
      <c r="G546" s="2">
        <v>2.2110400000000006</v>
      </c>
      <c r="H546" s="2">
        <v>2.0454650000000005</v>
      </c>
      <c r="I546" s="2">
        <v>1.9905359999999999</v>
      </c>
      <c r="J546" s="2">
        <v>2.0215730000000001</v>
      </c>
      <c r="K546" s="13" t="s">
        <v>48</v>
      </c>
      <c r="L546" s="13" t="s">
        <v>49</v>
      </c>
      <c r="M546" s="13" t="s">
        <v>52</v>
      </c>
    </row>
    <row r="547" spans="1:13" ht="13.5" x14ac:dyDescent="0.25">
      <c r="A547" s="3">
        <v>42800</v>
      </c>
      <c r="B547" s="2">
        <v>2.5381999999999998</v>
      </c>
      <c r="C547" s="2">
        <v>74.749837481156135</v>
      </c>
      <c r="D547" s="2">
        <v>-0.26939823307703215</v>
      </c>
      <c r="E547" s="2">
        <v>-1.320087784138348E-2</v>
      </c>
      <c r="F547" s="2">
        <v>2.49064</v>
      </c>
      <c r="G547" s="2">
        <v>2.2844100000000003</v>
      </c>
      <c r="H547" s="2">
        <v>2.0752100000000007</v>
      </c>
      <c r="I547" s="2">
        <v>1.9994579999999997</v>
      </c>
      <c r="J547" s="2">
        <v>2.0259355000000001</v>
      </c>
      <c r="K547" s="13" t="s">
        <v>48</v>
      </c>
      <c r="L547" s="13" t="s">
        <v>49</v>
      </c>
      <c r="M547" s="13" t="s">
        <v>52</v>
      </c>
    </row>
    <row r="548" spans="1:13" ht="13.5" x14ac:dyDescent="0.25">
      <c r="A548" s="3">
        <v>42801</v>
      </c>
      <c r="B548" s="2">
        <v>2.4489999999999998</v>
      </c>
      <c r="C548" s="2">
        <v>67.507528705817634</v>
      </c>
      <c r="D548" s="2">
        <v>-0.29266483152072764</v>
      </c>
      <c r="E548" s="2">
        <v>-1.1437200063095447E-2</v>
      </c>
      <c r="F548" s="2">
        <v>2.4985799999999996</v>
      </c>
      <c r="G548" s="2">
        <v>2.3429099999999998</v>
      </c>
      <c r="H548" s="2">
        <v>2.1029700000000005</v>
      </c>
      <c r="I548" s="2">
        <v>2.0075879999999997</v>
      </c>
      <c r="J548" s="2">
        <v>2.0296040000000004</v>
      </c>
      <c r="K548" s="13" t="s">
        <v>48</v>
      </c>
      <c r="L548" s="13" t="s">
        <v>49</v>
      </c>
      <c r="M548" s="13" t="s">
        <v>52</v>
      </c>
    </row>
    <row r="549" spans="1:13" ht="13.5" x14ac:dyDescent="0.25">
      <c r="A549" s="3">
        <v>42802</v>
      </c>
      <c r="B549" s="2">
        <v>2.4489999999999998</v>
      </c>
      <c r="C549" s="2">
        <v>67.507528705817634</v>
      </c>
      <c r="D549" s="2">
        <v>-0.29744048749204799</v>
      </c>
      <c r="E549" s="2">
        <v>-5.8422851694738872E-3</v>
      </c>
      <c r="F549" s="2">
        <v>2.4787399999999997</v>
      </c>
      <c r="G549" s="2">
        <v>2.3905000000000003</v>
      </c>
      <c r="H549" s="2">
        <v>2.1317250000000003</v>
      </c>
      <c r="I549" s="2">
        <v>2.0159159999999998</v>
      </c>
      <c r="J549" s="2">
        <v>2.0331735000000006</v>
      </c>
      <c r="K549" s="13" t="s">
        <v>48</v>
      </c>
      <c r="L549" s="13" t="s">
        <v>49</v>
      </c>
      <c r="M549" s="13" t="s">
        <v>50</v>
      </c>
    </row>
    <row r="550" spans="1:13" ht="13.5" x14ac:dyDescent="0.25">
      <c r="A550" s="3">
        <v>42803</v>
      </c>
      <c r="B550" s="2">
        <v>2.4887000000000001</v>
      </c>
      <c r="C550" s="2">
        <v>69.055100751776251</v>
      </c>
      <c r="D550" s="2">
        <v>-0.29243348875172037</v>
      </c>
      <c r="E550" s="2">
        <v>2.856218212655688E-3</v>
      </c>
      <c r="F550" s="2">
        <v>2.49064</v>
      </c>
      <c r="G550" s="2">
        <v>2.4331399999999994</v>
      </c>
      <c r="H550" s="2">
        <v>2.1624650000000001</v>
      </c>
      <c r="I550" s="2">
        <v>2.0258319999999994</v>
      </c>
      <c r="J550" s="2">
        <v>2.0368920000000004</v>
      </c>
      <c r="K550" s="13" t="s">
        <v>48</v>
      </c>
      <c r="L550" s="13" t="s">
        <v>49</v>
      </c>
      <c r="M550" s="13" t="s">
        <v>52</v>
      </c>
    </row>
    <row r="551" spans="1:13" ht="13.5" x14ac:dyDescent="0.25">
      <c r="A551" s="3">
        <v>42804</v>
      </c>
      <c r="B551" s="2">
        <v>2.4788000000000001</v>
      </c>
      <c r="C551" s="2">
        <v>68.182986222441286</v>
      </c>
      <c r="D551" s="2">
        <v>-0.27099628473862292</v>
      </c>
      <c r="E551" s="2">
        <v>1.3184841340285122E-2</v>
      </c>
      <c r="F551" s="2">
        <v>2.4807399999999999</v>
      </c>
      <c r="G551" s="2">
        <v>2.4628900000000002</v>
      </c>
      <c r="H551" s="2">
        <v>2.1907250000000005</v>
      </c>
      <c r="I551" s="2">
        <v>2.0345579999999996</v>
      </c>
      <c r="J551" s="2">
        <v>2.0404615000000006</v>
      </c>
      <c r="K551" s="13" t="s">
        <v>48</v>
      </c>
      <c r="L551" s="13" t="s">
        <v>55</v>
      </c>
      <c r="M551" s="13" t="s">
        <v>50</v>
      </c>
    </row>
    <row r="552" spans="1:13" ht="13.5" x14ac:dyDescent="0.25">
      <c r="A552" s="3">
        <v>42807</v>
      </c>
      <c r="B552" s="2">
        <v>2.4887000000000001</v>
      </c>
      <c r="C552" s="2">
        <v>68.609914518809063</v>
      </c>
      <c r="D552" s="2">
        <v>-0.2354053552726505</v>
      </c>
      <c r="E552" s="2">
        <v>2.1645406933411361E-2</v>
      </c>
      <c r="F552" s="2">
        <v>2.4708399999999999</v>
      </c>
      <c r="G552" s="2">
        <v>2.4807399999999999</v>
      </c>
      <c r="H552" s="2">
        <v>2.2209650000000001</v>
      </c>
      <c r="I552" s="2">
        <v>2.0432839999999994</v>
      </c>
      <c r="J552" s="2">
        <v>2.0435850000000002</v>
      </c>
      <c r="K552" s="13" t="s">
        <v>53</v>
      </c>
      <c r="L552" s="13" t="s">
        <v>55</v>
      </c>
      <c r="M552" s="13" t="s">
        <v>47</v>
      </c>
    </row>
    <row r="553" spans="1:13" ht="13.5" x14ac:dyDescent="0.25">
      <c r="A553" s="3">
        <v>42808</v>
      </c>
      <c r="B553" s="2">
        <v>2.6076000000000001</v>
      </c>
      <c r="C553" s="2">
        <v>73.252045985066445</v>
      </c>
      <c r="D553" s="2">
        <v>-0.20043348340873957</v>
      </c>
      <c r="E553" s="2">
        <v>2.8058897341207284E-2</v>
      </c>
      <c r="F553" s="2">
        <v>2.5025599999999999</v>
      </c>
      <c r="G553" s="2">
        <v>2.5005700000000002</v>
      </c>
      <c r="H553" s="2">
        <v>2.2571500000000002</v>
      </c>
      <c r="I553" s="2">
        <v>2.0545859999999991</v>
      </c>
      <c r="J553" s="2">
        <v>2.0467575</v>
      </c>
      <c r="K553" s="13" t="s">
        <v>48</v>
      </c>
      <c r="L553" s="13" t="s">
        <v>49</v>
      </c>
      <c r="M553" s="13" t="s">
        <v>52</v>
      </c>
    </row>
    <row r="554" spans="1:13" ht="13.5" x14ac:dyDescent="0.25">
      <c r="A554" s="3">
        <v>42809</v>
      </c>
      <c r="B554" s="2">
        <v>2.6076000000000001</v>
      </c>
      <c r="C554" s="2">
        <v>73.252045985066445</v>
      </c>
      <c r="D554" s="2">
        <v>-0.15164032473007705</v>
      </c>
      <c r="E554" s="2">
        <v>3.2347795492168194E-2</v>
      </c>
      <c r="F554" s="2">
        <v>2.5342799999999999</v>
      </c>
      <c r="G554" s="2">
        <v>2.5065100000000005</v>
      </c>
      <c r="H554" s="2">
        <v>2.2938350000000001</v>
      </c>
      <c r="I554" s="2">
        <v>2.0664839999999991</v>
      </c>
      <c r="J554" s="2">
        <v>2.0501780000000003</v>
      </c>
      <c r="K554" s="13" t="s">
        <v>48</v>
      </c>
      <c r="L554" s="13" t="s">
        <v>49</v>
      </c>
      <c r="M554" s="13" t="s">
        <v>52</v>
      </c>
    </row>
    <row r="555" spans="1:13" ht="13.5" x14ac:dyDescent="0.25">
      <c r="A555" s="3">
        <v>42810</v>
      </c>
      <c r="B555" s="2">
        <v>2.6770999999999998</v>
      </c>
      <c r="C555" s="2">
        <v>75.689269006411166</v>
      </c>
      <c r="D555" s="2">
        <v>-0.13581673517009829</v>
      </c>
      <c r="E555" s="2">
        <v>3.3955997748898029E-2</v>
      </c>
      <c r="F555" s="2">
        <v>2.5719599999999998</v>
      </c>
      <c r="G555" s="2">
        <v>2.5313000000000003</v>
      </c>
      <c r="H555" s="2">
        <v>2.3364700000000003</v>
      </c>
      <c r="I555" s="2">
        <v>2.0801679999999991</v>
      </c>
      <c r="J555" s="2">
        <v>2.0537970000000003</v>
      </c>
      <c r="K555" s="13" t="s">
        <v>48</v>
      </c>
      <c r="L555" s="13" t="s">
        <v>49</v>
      </c>
      <c r="M555" s="13" t="s">
        <v>52</v>
      </c>
    </row>
    <row r="556" spans="1:13" ht="13.5" x14ac:dyDescent="0.25">
      <c r="A556" s="3">
        <v>42811</v>
      </c>
      <c r="B556" s="2">
        <v>2.7067999999999999</v>
      </c>
      <c r="C556" s="2">
        <v>76.667674880220702</v>
      </c>
      <c r="D556" s="2">
        <v>-0.11165048425934421</v>
      </c>
      <c r="E556" s="2">
        <v>3.3757622180973099E-2</v>
      </c>
      <c r="F556" s="2">
        <v>2.6175600000000001</v>
      </c>
      <c r="G556" s="2">
        <v>2.54915</v>
      </c>
      <c r="H556" s="2">
        <v>2.3800950000000003</v>
      </c>
      <c r="I556" s="2">
        <v>2.0944459999999991</v>
      </c>
      <c r="J556" s="2">
        <v>2.0572175000000001</v>
      </c>
      <c r="K556" s="13" t="s">
        <v>48</v>
      </c>
      <c r="L556" s="13" t="s">
        <v>49</v>
      </c>
      <c r="M556" s="13" t="s">
        <v>52</v>
      </c>
    </row>
    <row r="557" spans="1:13" ht="13.5" x14ac:dyDescent="0.25">
      <c r="A557" s="3">
        <v>42815</v>
      </c>
      <c r="B557" s="2">
        <v>2.6770999999999998</v>
      </c>
      <c r="C557" s="2">
        <v>73.482806762904488</v>
      </c>
      <c r="D557" s="2">
        <v>-8.9755552813490791E-2</v>
      </c>
      <c r="E557" s="2">
        <v>3.302624630330752E-2</v>
      </c>
      <c r="F557" s="2">
        <v>2.65524</v>
      </c>
      <c r="G557" s="2">
        <v>2.56304</v>
      </c>
      <c r="H557" s="2">
        <v>2.4237250000000001</v>
      </c>
      <c r="I557" s="2">
        <v>2.1083279999999993</v>
      </c>
      <c r="J557" s="2">
        <v>2.0600930000000002</v>
      </c>
      <c r="K557" s="13" t="s">
        <v>48</v>
      </c>
      <c r="L557" s="13" t="s">
        <v>49</v>
      </c>
      <c r="M557" s="13" t="s">
        <v>52</v>
      </c>
    </row>
    <row r="558" spans="1:13" ht="13.5" x14ac:dyDescent="0.25">
      <c r="A558" s="3">
        <v>42816</v>
      </c>
      <c r="B558" s="2">
        <v>2.6175999999999999</v>
      </c>
      <c r="C558" s="2">
        <v>67.438681820193764</v>
      </c>
      <c r="D558" s="2">
        <v>-8.247712444065991E-2</v>
      </c>
      <c r="E558" s="2">
        <v>3.2385173134939466E-2</v>
      </c>
      <c r="F558" s="2">
        <v>2.6572399999999998</v>
      </c>
      <c r="G558" s="2">
        <v>2.5798999999999999</v>
      </c>
      <c r="H558" s="2">
        <v>2.4614050000000001</v>
      </c>
      <c r="I558" s="2">
        <v>2.1224079999999992</v>
      </c>
      <c r="J558" s="2">
        <v>2.0626215000000001</v>
      </c>
      <c r="K558" s="13" t="s">
        <v>48</v>
      </c>
      <c r="L558" s="13" t="s">
        <v>49</v>
      </c>
      <c r="M558" s="13" t="s">
        <v>52</v>
      </c>
    </row>
    <row r="559" spans="1:13" ht="13.5" x14ac:dyDescent="0.25">
      <c r="A559" s="3">
        <v>42817</v>
      </c>
      <c r="B559" s="2">
        <v>2.6175999999999999</v>
      </c>
      <c r="C559" s="2">
        <v>67.438681820193779</v>
      </c>
      <c r="D559" s="2">
        <v>-7.7756109340115565E-2</v>
      </c>
      <c r="E559" s="2">
        <v>3.1400949550148272E-2</v>
      </c>
      <c r="F559" s="2">
        <v>2.6592399999999996</v>
      </c>
      <c r="G559" s="2">
        <v>2.5967599999999997</v>
      </c>
      <c r="H559" s="2">
        <v>2.4936300000000005</v>
      </c>
      <c r="I559" s="2">
        <v>2.1386699999999994</v>
      </c>
      <c r="J559" s="2">
        <v>2.0655465</v>
      </c>
      <c r="K559" s="13" t="s">
        <v>48</v>
      </c>
      <c r="L559" s="13" t="s">
        <v>49</v>
      </c>
      <c r="M559" s="13" t="s">
        <v>52</v>
      </c>
    </row>
    <row r="560" spans="1:13" ht="13.5" x14ac:dyDescent="0.25">
      <c r="A560" s="3">
        <v>42818</v>
      </c>
      <c r="B560" s="2">
        <v>2.6175999999999999</v>
      </c>
      <c r="C560" s="2">
        <v>67.438681820193779</v>
      </c>
      <c r="D560" s="2">
        <v>-6.8984874040941335E-2</v>
      </c>
      <c r="E560" s="2">
        <v>2.9978822440305697E-2</v>
      </c>
      <c r="F560" s="2">
        <v>2.6473399999999998</v>
      </c>
      <c r="G560" s="2">
        <v>2.6096499999999998</v>
      </c>
      <c r="H560" s="2">
        <v>2.5213950000000009</v>
      </c>
      <c r="I560" s="2">
        <v>2.1549319999999992</v>
      </c>
      <c r="J560" s="2">
        <v>2.0686204999999998</v>
      </c>
      <c r="K560" s="13" t="s">
        <v>53</v>
      </c>
      <c r="L560" s="13" t="s">
        <v>55</v>
      </c>
      <c r="M560" s="13" t="s">
        <v>47</v>
      </c>
    </row>
    <row r="561" spans="1:13" ht="13.5" x14ac:dyDescent="0.25">
      <c r="A561" s="3">
        <v>42821</v>
      </c>
      <c r="B561" s="2">
        <v>2.5878000000000001</v>
      </c>
      <c r="C561" s="2">
        <v>64.138630252284912</v>
      </c>
      <c r="D561" s="2">
        <v>-6.2111286566762125E-2</v>
      </c>
      <c r="E561" s="2">
        <v>2.8254830103561536E-2</v>
      </c>
      <c r="F561" s="2">
        <v>2.6235399999999998</v>
      </c>
      <c r="G561" s="2">
        <v>2.6205500000000002</v>
      </c>
      <c r="H561" s="2">
        <v>2.5417200000000011</v>
      </c>
      <c r="I561" s="2">
        <v>2.1690099999999997</v>
      </c>
      <c r="J561" s="2">
        <v>2.071793</v>
      </c>
      <c r="K561" s="13" t="s">
        <v>53</v>
      </c>
      <c r="L561" s="13" t="s">
        <v>51</v>
      </c>
      <c r="M561" s="13" t="s">
        <v>47</v>
      </c>
    </row>
    <row r="562" spans="1:13" ht="13.5" x14ac:dyDescent="0.25">
      <c r="A562" s="3">
        <v>42822</v>
      </c>
      <c r="B562" s="2">
        <v>2.5184000000000002</v>
      </c>
      <c r="C562" s="2">
        <v>57.127547065059645</v>
      </c>
      <c r="D562" s="2">
        <v>-5.0596523883952305E-2</v>
      </c>
      <c r="E562" s="2">
        <v>2.6604761541731598E-2</v>
      </c>
      <c r="F562" s="2">
        <v>2.5918000000000001</v>
      </c>
      <c r="G562" s="2">
        <v>2.6235200000000001</v>
      </c>
      <c r="H562" s="2">
        <v>2.5521300000000009</v>
      </c>
      <c r="I562" s="2">
        <v>2.1795199999999997</v>
      </c>
      <c r="J562" s="2">
        <v>2.0750154999999997</v>
      </c>
      <c r="K562" s="13" t="s">
        <v>53</v>
      </c>
      <c r="L562" s="13" t="s">
        <v>51</v>
      </c>
      <c r="M562" s="13" t="s">
        <v>47</v>
      </c>
    </row>
    <row r="563" spans="1:13" ht="13.5" x14ac:dyDescent="0.25">
      <c r="A563" s="3">
        <v>42823</v>
      </c>
      <c r="B563" s="2">
        <v>2.5085000000000002</v>
      </c>
      <c r="C563" s="2">
        <v>56.184053557248774</v>
      </c>
      <c r="D563" s="2">
        <v>-2.231120811954046E-2</v>
      </c>
      <c r="E563" s="2">
        <v>2.4551788942253312E-2</v>
      </c>
      <c r="F563" s="2">
        <v>2.5699800000000002</v>
      </c>
      <c r="G563" s="2">
        <v>2.6136100000000004</v>
      </c>
      <c r="H563" s="2">
        <v>2.5570900000000005</v>
      </c>
      <c r="I563" s="2">
        <v>2.1890379999999996</v>
      </c>
      <c r="J563" s="2">
        <v>2.0781885</v>
      </c>
      <c r="K563" s="13" t="s">
        <v>53</v>
      </c>
      <c r="L563" s="13" t="s">
        <v>51</v>
      </c>
      <c r="M563" s="13" t="s">
        <v>47</v>
      </c>
    </row>
    <row r="564" spans="1:13" ht="13.5" x14ac:dyDescent="0.25">
      <c r="A564" s="3">
        <v>42824</v>
      </c>
      <c r="B564" s="2">
        <v>2.4887000000000001</v>
      </c>
      <c r="C564" s="2">
        <v>54.254126932785439</v>
      </c>
      <c r="D564" s="2">
        <v>2.699921987842302E-3</v>
      </c>
      <c r="E564" s="2">
        <v>2.1414868697173722E-2</v>
      </c>
      <c r="F564" s="2">
        <v>2.5442</v>
      </c>
      <c r="G564" s="2">
        <v>2.6017200000000003</v>
      </c>
      <c r="H564" s="2">
        <v>2.5541150000000008</v>
      </c>
      <c r="I564" s="2">
        <v>2.1993499999999995</v>
      </c>
      <c r="J564" s="2">
        <v>2.0808654999999998</v>
      </c>
      <c r="K564" s="13" t="s">
        <v>53</v>
      </c>
      <c r="L564" s="13" t="s">
        <v>51</v>
      </c>
      <c r="M564" s="13" t="s">
        <v>47</v>
      </c>
    </row>
    <row r="565" spans="1:13" ht="13.5" x14ac:dyDescent="0.25">
      <c r="A565" s="3">
        <v>42825</v>
      </c>
      <c r="B565" s="2">
        <v>2.4986000000000002</v>
      </c>
      <c r="C565" s="2">
        <v>55.08488568465431</v>
      </c>
      <c r="D565" s="2">
        <v>3.3578728516557188E-2</v>
      </c>
      <c r="E565" s="2">
        <v>1.8551905590326209E-2</v>
      </c>
      <c r="F565" s="2">
        <v>2.5204</v>
      </c>
      <c r="G565" s="2">
        <v>2.5838700000000001</v>
      </c>
      <c r="H565" s="2">
        <v>2.5575850000000004</v>
      </c>
      <c r="I565" s="2">
        <v>2.2094639999999992</v>
      </c>
      <c r="J565" s="2">
        <v>2.0834435</v>
      </c>
      <c r="K565" s="13" t="s">
        <v>53</v>
      </c>
      <c r="L565" s="13" t="s">
        <v>51</v>
      </c>
      <c r="M565" s="13" t="s">
        <v>47</v>
      </c>
    </row>
    <row r="566" spans="1:13" ht="13.5" x14ac:dyDescent="0.25">
      <c r="A566" s="3">
        <v>42828</v>
      </c>
      <c r="B566" s="2">
        <v>2.5977000000000001</v>
      </c>
      <c r="C566" s="2">
        <v>62.438333294490583</v>
      </c>
      <c r="D566" s="2">
        <v>5.6651540144279533E-2</v>
      </c>
      <c r="E566" s="2">
        <v>1.5378707631925347E-2</v>
      </c>
      <c r="F566" s="2">
        <v>2.5223800000000001</v>
      </c>
      <c r="G566" s="2">
        <v>2.5729600000000001</v>
      </c>
      <c r="H566" s="2">
        <v>2.5610550000000005</v>
      </c>
      <c r="I566" s="2">
        <v>2.2207659999999994</v>
      </c>
      <c r="J566" s="2">
        <v>2.0864180000000001</v>
      </c>
      <c r="K566" s="13" t="s">
        <v>53</v>
      </c>
      <c r="L566" s="13" t="s">
        <v>51</v>
      </c>
      <c r="M566" s="13" t="s">
        <v>54</v>
      </c>
    </row>
    <row r="567" spans="1:13" ht="13.5" x14ac:dyDescent="0.25">
      <c r="A567" s="3">
        <v>42829</v>
      </c>
      <c r="B567" s="2">
        <v>2.6374</v>
      </c>
      <c r="C567" s="2">
        <v>64.916353031501359</v>
      </c>
      <c r="D567" s="2">
        <v>6.7816261047545456E-2</v>
      </c>
      <c r="E567" s="2">
        <v>1.1510330781750398E-2</v>
      </c>
      <c r="F567" s="2">
        <v>2.5461800000000001</v>
      </c>
      <c r="G567" s="2">
        <v>2.5689899999999999</v>
      </c>
      <c r="H567" s="2">
        <v>2.5660150000000002</v>
      </c>
      <c r="I567" s="2">
        <v>2.2334579999999993</v>
      </c>
      <c r="J567" s="2">
        <v>2.08969</v>
      </c>
      <c r="K567" s="13" t="s">
        <v>53</v>
      </c>
      <c r="L567" s="13" t="s">
        <v>55</v>
      </c>
      <c r="M567" s="13" t="s">
        <v>54</v>
      </c>
    </row>
    <row r="568" spans="1:13" ht="13.5" x14ac:dyDescent="0.25">
      <c r="A568" s="3">
        <v>42830</v>
      </c>
      <c r="B568" s="2">
        <v>2.5581</v>
      </c>
      <c r="C568" s="2">
        <v>56.848690303784224</v>
      </c>
      <c r="D568" s="2">
        <v>7.2963364193436853E-2</v>
      </c>
      <c r="E568" s="2">
        <v>8.68454798635474E-3</v>
      </c>
      <c r="F568" s="2">
        <v>2.5560999999999998</v>
      </c>
      <c r="G568" s="2">
        <v>2.56304</v>
      </c>
      <c r="H568" s="2">
        <v>2.5714700000000006</v>
      </c>
      <c r="I568" s="2">
        <v>2.2463479999999993</v>
      </c>
      <c r="J568" s="2">
        <v>2.0927639999999998</v>
      </c>
      <c r="K568" s="13" t="s">
        <v>48</v>
      </c>
      <c r="L568" s="13" t="s">
        <v>49</v>
      </c>
      <c r="M568" s="13" t="s">
        <v>52</v>
      </c>
    </row>
    <row r="569" spans="1:13" ht="13.5" x14ac:dyDescent="0.25">
      <c r="A569" s="3">
        <v>42831</v>
      </c>
      <c r="B569" s="2">
        <v>2.5482</v>
      </c>
      <c r="C569" s="2">
        <v>55.914437792689291</v>
      </c>
      <c r="D569" s="2">
        <v>7.7575899544851445E-2</v>
      </c>
      <c r="E569" s="2">
        <v>6.0623476898127564E-3</v>
      </c>
      <c r="F569" s="2">
        <v>2.5680000000000001</v>
      </c>
      <c r="G569" s="2">
        <v>2.5560999999999998</v>
      </c>
      <c r="H569" s="2">
        <v>2.5764300000000007</v>
      </c>
      <c r="I569" s="2">
        <v>2.2596339999999997</v>
      </c>
      <c r="J569" s="2">
        <v>2.0959370000000002</v>
      </c>
      <c r="K569" s="13" t="s">
        <v>48</v>
      </c>
      <c r="L569" s="13" t="s">
        <v>49</v>
      </c>
      <c r="M569" s="13" t="s">
        <v>52</v>
      </c>
    </row>
    <row r="570" spans="1:13" ht="13.5" x14ac:dyDescent="0.25">
      <c r="A570" s="3">
        <v>42832</v>
      </c>
      <c r="B570" s="2">
        <v>2.5283000000000002</v>
      </c>
      <c r="C570" s="2">
        <v>53.993608677790107</v>
      </c>
      <c r="D570" s="2">
        <v>8.2570610722799032E-2</v>
      </c>
      <c r="E570" s="2">
        <v>3.9862065301720078E-3</v>
      </c>
      <c r="F570" s="2">
        <v>2.5739399999999999</v>
      </c>
      <c r="G570" s="2">
        <v>2.5471700000000004</v>
      </c>
      <c r="H570" s="2">
        <v>2.5784100000000008</v>
      </c>
      <c r="I570" s="2">
        <v>2.2717299999999994</v>
      </c>
      <c r="J570" s="2">
        <v>2.0990104999999999</v>
      </c>
      <c r="K570" s="13" t="s">
        <v>48</v>
      </c>
      <c r="L570" s="13" t="s">
        <v>49</v>
      </c>
      <c r="M570" s="13" t="s">
        <v>52</v>
      </c>
    </row>
    <row r="571" spans="1:13" ht="13.5" x14ac:dyDescent="0.25">
      <c r="A571" s="3">
        <v>42835</v>
      </c>
      <c r="B571" s="2">
        <v>2.5085000000000002</v>
      </c>
      <c r="C571" s="2">
        <v>52.07668468612615</v>
      </c>
      <c r="D571" s="2">
        <v>8.3442585455118845E-2</v>
      </c>
      <c r="E571" s="2">
        <v>2.769737855521369E-3</v>
      </c>
      <c r="F571" s="2">
        <v>2.5560999999999998</v>
      </c>
      <c r="G571" s="2">
        <v>2.5392400000000004</v>
      </c>
      <c r="H571" s="2">
        <v>2.5798950000000005</v>
      </c>
      <c r="I571" s="2">
        <v>2.2842219999999993</v>
      </c>
      <c r="J571" s="2">
        <v>2.1019354999999997</v>
      </c>
      <c r="K571" s="13" t="s">
        <v>48</v>
      </c>
      <c r="L571" s="13" t="s">
        <v>55</v>
      </c>
      <c r="M571" s="13" t="s">
        <v>50</v>
      </c>
    </row>
    <row r="572" spans="1:13" ht="13.5" x14ac:dyDescent="0.25">
      <c r="A572" s="3">
        <v>42836</v>
      </c>
      <c r="B572" s="2">
        <v>2.5482</v>
      </c>
      <c r="C572" s="2">
        <v>55.48893238300959</v>
      </c>
      <c r="D572" s="2">
        <v>7.0460883772974992E-2</v>
      </c>
      <c r="E572" s="2">
        <v>2.5672155627139304E-3</v>
      </c>
      <c r="F572" s="2">
        <v>2.5382600000000002</v>
      </c>
      <c r="G572" s="2">
        <v>2.5422200000000004</v>
      </c>
      <c r="H572" s="2">
        <v>2.5828700000000007</v>
      </c>
      <c r="I572" s="2">
        <v>2.2981039999999995</v>
      </c>
      <c r="J572" s="2">
        <v>2.1051085</v>
      </c>
      <c r="K572" s="13" t="s">
        <v>53</v>
      </c>
      <c r="L572" s="13" t="s">
        <v>55</v>
      </c>
      <c r="M572" s="13" t="s">
        <v>47</v>
      </c>
    </row>
    <row r="573" spans="1:13" ht="13.5" x14ac:dyDescent="0.25">
      <c r="A573" s="3">
        <v>42837</v>
      </c>
      <c r="B573" s="2">
        <v>2.4986000000000002</v>
      </c>
      <c r="C573" s="2">
        <v>50.637787252492139</v>
      </c>
      <c r="D573" s="2">
        <v>6.1298457853654398E-2</v>
      </c>
      <c r="E573" s="2">
        <v>5.0179720213110362E-3</v>
      </c>
      <c r="F573" s="2">
        <v>2.5263599999999999</v>
      </c>
      <c r="G573" s="2">
        <v>2.5412300000000001</v>
      </c>
      <c r="H573" s="2">
        <v>2.5774200000000009</v>
      </c>
      <c r="I573" s="2">
        <v>2.3109939999999991</v>
      </c>
      <c r="J573" s="2">
        <v>2.1082320000000001</v>
      </c>
      <c r="K573" s="13" t="s">
        <v>53</v>
      </c>
      <c r="L573" s="13" t="s">
        <v>55</v>
      </c>
      <c r="M573" s="13" t="s">
        <v>47</v>
      </c>
    </row>
    <row r="574" spans="1:13" ht="13.5" x14ac:dyDescent="0.25">
      <c r="A574" s="3">
        <v>42838</v>
      </c>
      <c r="B574" s="2">
        <v>2.4588999999999999</v>
      </c>
      <c r="C574" s="2">
        <v>47.089220999360201</v>
      </c>
      <c r="D574" s="2">
        <v>5.3428768511125213E-2</v>
      </c>
      <c r="E574" s="2">
        <v>1.042534679573083E-2</v>
      </c>
      <c r="F574" s="2">
        <v>2.5085000000000002</v>
      </c>
      <c r="G574" s="2">
        <v>2.5382500000000001</v>
      </c>
      <c r="H574" s="2">
        <v>2.5699850000000004</v>
      </c>
      <c r="I574" s="2">
        <v>2.3230899999999992</v>
      </c>
      <c r="J574" s="2">
        <v>2.111008</v>
      </c>
      <c r="K574" s="13" t="s">
        <v>53</v>
      </c>
      <c r="L574" s="13" t="s">
        <v>51</v>
      </c>
      <c r="M574" s="13" t="s">
        <v>47</v>
      </c>
    </row>
    <row r="575" spans="1:13" ht="13.5" x14ac:dyDescent="0.25">
      <c r="A575" s="3">
        <v>42839</v>
      </c>
      <c r="B575" s="2">
        <v>2.4588999999999999</v>
      </c>
      <c r="C575" s="2">
        <v>47.089220999360201</v>
      </c>
      <c r="D575" s="2">
        <v>4.8516860695626551E-2</v>
      </c>
      <c r="E575" s="2">
        <v>1.7854659052187895E-2</v>
      </c>
      <c r="F575" s="2">
        <v>2.4946200000000003</v>
      </c>
      <c r="G575" s="2">
        <v>2.5342799999999999</v>
      </c>
      <c r="H575" s="2">
        <v>2.5590750000000004</v>
      </c>
      <c r="I575" s="2">
        <v>2.3349879999999992</v>
      </c>
      <c r="J575" s="2">
        <v>2.1140319999999999</v>
      </c>
      <c r="K575" s="13" t="s">
        <v>53</v>
      </c>
      <c r="L575" s="13" t="s">
        <v>51</v>
      </c>
      <c r="M575" s="13" t="s">
        <v>47</v>
      </c>
    </row>
    <row r="576" spans="1:13" ht="13.5" x14ac:dyDescent="0.25">
      <c r="A576" s="3">
        <v>42842</v>
      </c>
      <c r="B576" s="2">
        <v>2.4291999999999998</v>
      </c>
      <c r="C576" s="2">
        <v>44.390233125169893</v>
      </c>
      <c r="D576" s="2">
        <v>6.2014176672707588E-2</v>
      </c>
      <c r="E576" s="2">
        <v>2.6663581488951614E-2</v>
      </c>
      <c r="F576" s="2">
        <v>2.4787600000000003</v>
      </c>
      <c r="G576" s="2">
        <v>2.5174300000000001</v>
      </c>
      <c r="H576" s="2">
        <v>2.5451950000000005</v>
      </c>
      <c r="I576" s="2">
        <v>2.346093999999999</v>
      </c>
      <c r="J576" s="2">
        <v>2.1172544999999996</v>
      </c>
      <c r="K576" s="13" t="s">
        <v>53</v>
      </c>
      <c r="L576" s="13" t="s">
        <v>55</v>
      </c>
      <c r="M576" s="13" t="s">
        <v>47</v>
      </c>
    </row>
    <row r="577" spans="1:13" ht="13.5" x14ac:dyDescent="0.25">
      <c r="A577" s="3">
        <v>42843</v>
      </c>
      <c r="B577" s="2">
        <v>2.4887000000000001</v>
      </c>
      <c r="C577" s="2">
        <v>50.51009032422786</v>
      </c>
      <c r="D577" s="2">
        <v>7.5502795439107651E-2</v>
      </c>
      <c r="E577" s="2">
        <v>3.5917117035800424E-2</v>
      </c>
      <c r="F577" s="2">
        <v>2.4668599999999996</v>
      </c>
      <c r="G577" s="2">
        <v>2.5025600000000003</v>
      </c>
      <c r="H577" s="2">
        <v>2.5357750000000001</v>
      </c>
      <c r="I577" s="2">
        <v>2.3570019999999992</v>
      </c>
      <c r="J577" s="2">
        <v>2.1210224999999996</v>
      </c>
      <c r="K577" s="13" t="s">
        <v>53</v>
      </c>
      <c r="L577" s="13" t="s">
        <v>55</v>
      </c>
      <c r="M577" s="13" t="s">
        <v>47</v>
      </c>
    </row>
    <row r="578" spans="1:13" ht="13.5" x14ac:dyDescent="0.25">
      <c r="A578" s="3">
        <v>42844</v>
      </c>
      <c r="B578" s="2">
        <v>2.5482</v>
      </c>
      <c r="C578" s="2">
        <v>55.75393209693312</v>
      </c>
      <c r="D578" s="2">
        <v>7.0297550365043815E-2</v>
      </c>
      <c r="E578" s="2">
        <v>4.5196111661076718E-2</v>
      </c>
      <c r="F578" s="2">
        <v>2.4767799999999998</v>
      </c>
      <c r="G578" s="2">
        <v>2.5015700000000001</v>
      </c>
      <c r="H578" s="2">
        <v>2.5323050000000005</v>
      </c>
      <c r="I578" s="2">
        <v>2.3700899999999989</v>
      </c>
      <c r="J578" s="2">
        <v>2.1248399999999994</v>
      </c>
      <c r="K578" s="13" t="s">
        <v>48</v>
      </c>
      <c r="L578" s="13" t="s">
        <v>55</v>
      </c>
      <c r="M578" s="13" t="s">
        <v>52</v>
      </c>
    </row>
    <row r="579" spans="1:13" ht="13.5" x14ac:dyDescent="0.25">
      <c r="A579" s="3">
        <v>42845</v>
      </c>
      <c r="B579" s="2">
        <v>2.5381999999999998</v>
      </c>
      <c r="C579" s="2">
        <v>54.704809727596931</v>
      </c>
      <c r="D579" s="2">
        <v>6.4748739547871192E-2</v>
      </c>
      <c r="E579" s="2">
        <v>5.3472116562193764E-2</v>
      </c>
      <c r="F579" s="2">
        <v>2.4926399999999997</v>
      </c>
      <c r="G579" s="2">
        <v>2.5005700000000002</v>
      </c>
      <c r="H579" s="2">
        <v>2.5283350000000007</v>
      </c>
      <c r="I579" s="2">
        <v>2.3833759999999993</v>
      </c>
      <c r="J579" s="2">
        <v>2.1283594999999993</v>
      </c>
      <c r="K579" s="13" t="s">
        <v>48</v>
      </c>
      <c r="L579" s="13" t="s">
        <v>49</v>
      </c>
      <c r="M579" s="13" t="s">
        <v>52</v>
      </c>
    </row>
    <row r="580" spans="1:13" ht="13.5" x14ac:dyDescent="0.25">
      <c r="A580" s="3">
        <v>42846</v>
      </c>
      <c r="B580" s="2">
        <v>2.5184000000000002</v>
      </c>
      <c r="C580" s="2">
        <v>52.594524998874064</v>
      </c>
      <c r="D580" s="2">
        <v>5.8182591590850929E-2</v>
      </c>
      <c r="E580" s="2">
        <v>5.7648879518167342E-2</v>
      </c>
      <c r="F580" s="2">
        <v>2.5045399999999995</v>
      </c>
      <c r="G580" s="2">
        <v>2.4995800000000004</v>
      </c>
      <c r="H580" s="2">
        <v>2.5233750000000006</v>
      </c>
      <c r="I580" s="2">
        <v>2.3962659999999989</v>
      </c>
      <c r="J580" s="2">
        <v>2.1317799999999996</v>
      </c>
      <c r="K580" s="13" t="s">
        <v>48</v>
      </c>
      <c r="L580" s="13" t="s">
        <v>55</v>
      </c>
      <c r="M580" s="13" t="s">
        <v>52</v>
      </c>
    </row>
    <row r="581" spans="1:13" ht="13.5" x14ac:dyDescent="0.25">
      <c r="A581" s="3">
        <v>42849</v>
      </c>
      <c r="B581" s="2">
        <v>2.4788000000000001</v>
      </c>
      <c r="C581" s="2">
        <v>48.559858554210848</v>
      </c>
      <c r="D581" s="2">
        <v>5.2375124198987599E-2</v>
      </c>
      <c r="E581" s="2">
        <v>5.9221868200818997E-2</v>
      </c>
      <c r="F581" s="2">
        <v>2.5144600000000001</v>
      </c>
      <c r="G581" s="2">
        <v>2.49661</v>
      </c>
      <c r="H581" s="2">
        <v>2.5179250000000009</v>
      </c>
      <c r="I581" s="2">
        <v>2.4075699999999993</v>
      </c>
      <c r="J581" s="2">
        <v>2.1350024999999988</v>
      </c>
      <c r="K581" s="13" t="s">
        <v>48</v>
      </c>
      <c r="L581" s="13" t="s">
        <v>55</v>
      </c>
      <c r="M581" s="13" t="s">
        <v>52</v>
      </c>
    </row>
    <row r="582" spans="1:13" ht="13.5" x14ac:dyDescent="0.25">
      <c r="A582" s="3">
        <v>42850</v>
      </c>
      <c r="B582" s="2">
        <v>2.4390999999999998</v>
      </c>
      <c r="C582" s="2">
        <v>44.845640990856253</v>
      </c>
      <c r="D582" s="2">
        <v>5.6615141208792963E-2</v>
      </c>
      <c r="E582" s="2">
        <v>5.7059840283891522E-2</v>
      </c>
      <c r="F582" s="2">
        <v>2.5045399999999995</v>
      </c>
      <c r="G582" s="2">
        <v>2.4856999999999996</v>
      </c>
      <c r="H582" s="2">
        <v>2.51396</v>
      </c>
      <c r="I582" s="2">
        <v>2.4186739999999993</v>
      </c>
      <c r="J582" s="2">
        <v>2.137828499999999</v>
      </c>
      <c r="K582" s="13" t="s">
        <v>53</v>
      </c>
      <c r="L582" s="13" t="s">
        <v>55</v>
      </c>
      <c r="M582" s="13" t="s">
        <v>47</v>
      </c>
    </row>
    <row r="583" spans="1:13" ht="13.5" x14ac:dyDescent="0.25">
      <c r="A583" s="3">
        <v>42851</v>
      </c>
      <c r="B583" s="2">
        <v>2.4390999999999998</v>
      </c>
      <c r="C583" s="2">
        <v>44.845640990856253</v>
      </c>
      <c r="D583" s="2">
        <v>5.2904440675634046E-2</v>
      </c>
      <c r="E583" s="2">
        <v>5.1331059630602097E-2</v>
      </c>
      <c r="F583" s="2">
        <v>2.4827199999999996</v>
      </c>
      <c r="G583" s="2">
        <v>2.4797500000000001</v>
      </c>
      <c r="H583" s="2">
        <v>2.5104899999999999</v>
      </c>
      <c r="I583" s="2">
        <v>2.4297779999999993</v>
      </c>
      <c r="J583" s="2">
        <v>2.1403074999999983</v>
      </c>
      <c r="K583" s="13" t="s">
        <v>53</v>
      </c>
      <c r="L583" s="13" t="s">
        <v>51</v>
      </c>
      <c r="M583" s="13" t="s">
        <v>47</v>
      </c>
    </row>
    <row r="584" spans="1:13" ht="13.5" x14ac:dyDescent="0.25">
      <c r="A584" s="3">
        <v>42852</v>
      </c>
      <c r="B584" s="2">
        <v>2.4687999999999999</v>
      </c>
      <c r="C584" s="2">
        <v>48.278058096826435</v>
      </c>
      <c r="D584" s="2">
        <v>4.1764667429704971E-2</v>
      </c>
      <c r="E584" s="2">
        <v>4.2284726596447726E-2</v>
      </c>
      <c r="F584" s="2">
        <v>2.4688399999999997</v>
      </c>
      <c r="G584" s="2">
        <v>2.4807399999999999</v>
      </c>
      <c r="H584" s="2">
        <v>2.5094950000000003</v>
      </c>
      <c r="I584" s="2">
        <v>2.4416759999999993</v>
      </c>
      <c r="J584" s="2">
        <v>2.1426869999999987</v>
      </c>
      <c r="K584" s="13" t="s">
        <v>53</v>
      </c>
      <c r="L584" s="13" t="s">
        <v>55</v>
      </c>
      <c r="M584" s="13" t="s">
        <v>47</v>
      </c>
    </row>
    <row r="585" spans="1:13" ht="13.5" x14ac:dyDescent="0.25">
      <c r="A585" s="3">
        <v>42853</v>
      </c>
      <c r="B585" s="2">
        <v>2.4192999999999998</v>
      </c>
      <c r="C585" s="2">
        <v>43.427231071067929</v>
      </c>
      <c r="D585" s="2">
        <v>3.6114820385974689E-2</v>
      </c>
      <c r="E585" s="2">
        <v>2.8846721832267712E-2</v>
      </c>
      <c r="F585" s="2">
        <v>2.44902</v>
      </c>
      <c r="G585" s="2">
        <v>2.4767799999999993</v>
      </c>
      <c r="H585" s="2">
        <v>2.5055299999999998</v>
      </c>
      <c r="I585" s="2">
        <v>2.4535739999999997</v>
      </c>
      <c r="J585" s="2">
        <v>2.144967499999999</v>
      </c>
      <c r="K585" s="13" t="s">
        <v>53</v>
      </c>
      <c r="L585" s="13" t="s">
        <v>55</v>
      </c>
      <c r="M585" s="13" t="s">
        <v>47</v>
      </c>
    </row>
    <row r="586" spans="1:13" ht="13.5" x14ac:dyDescent="0.25">
      <c r="A586" s="3">
        <v>42857</v>
      </c>
      <c r="B586" s="2">
        <v>2.4291999999999998</v>
      </c>
      <c r="C586" s="2">
        <v>44.625597752505435</v>
      </c>
      <c r="D586" s="2">
        <v>2.6425455090904215E-2</v>
      </c>
      <c r="E586" s="2">
        <v>1.1848301482872477E-2</v>
      </c>
      <c r="F586" s="2">
        <v>2.4390999999999998</v>
      </c>
      <c r="G586" s="2">
        <v>2.4767800000000002</v>
      </c>
      <c r="H586" s="2">
        <v>2.4971050000000004</v>
      </c>
      <c r="I586" s="2">
        <v>2.4654719999999997</v>
      </c>
      <c r="J586" s="2">
        <v>2.1474464999999983</v>
      </c>
      <c r="K586" s="13" t="s">
        <v>53</v>
      </c>
      <c r="L586" s="13" t="s">
        <v>55</v>
      </c>
      <c r="M586" s="13" t="s">
        <v>47</v>
      </c>
    </row>
    <row r="587" spans="1:13" ht="13.5" x14ac:dyDescent="0.25">
      <c r="A587" s="3">
        <v>42858</v>
      </c>
      <c r="B587" s="2">
        <v>2.4588999999999999</v>
      </c>
      <c r="C587" s="2">
        <v>48.172494412233306</v>
      </c>
      <c r="D587" s="2">
        <v>2.5486773391451667E-2</v>
      </c>
      <c r="E587" s="2">
        <v>-5.4229369163938789E-3</v>
      </c>
      <c r="F587" s="2">
        <v>2.44306</v>
      </c>
      <c r="G587" s="2">
        <v>2.4737999999999998</v>
      </c>
      <c r="H587" s="2">
        <v>2.4881800000000007</v>
      </c>
      <c r="I587" s="2">
        <v>2.4785599999999999</v>
      </c>
      <c r="J587" s="2">
        <v>2.1503214999999982</v>
      </c>
      <c r="K587" s="13" t="s">
        <v>48</v>
      </c>
      <c r="L587" s="13" t="s">
        <v>55</v>
      </c>
      <c r="M587" s="13" t="s">
        <v>52</v>
      </c>
    </row>
    <row r="588" spans="1:13" ht="13.5" x14ac:dyDescent="0.25">
      <c r="A588" s="3">
        <v>42859</v>
      </c>
      <c r="B588" s="2">
        <v>2.4887000000000001</v>
      </c>
      <c r="C588" s="2">
        <v>51.527399960970527</v>
      </c>
      <c r="D588" s="2">
        <v>3.174693133756179E-2</v>
      </c>
      <c r="E588" s="2">
        <v>-2.2602696212788528E-2</v>
      </c>
      <c r="F588" s="2">
        <v>2.4529799999999997</v>
      </c>
      <c r="G588" s="2">
        <v>2.4678499999999999</v>
      </c>
      <c r="H588" s="2">
        <v>2.4847100000000002</v>
      </c>
      <c r="I588" s="2">
        <v>2.4910539999999997</v>
      </c>
      <c r="J588" s="2">
        <v>2.1533454999999986</v>
      </c>
      <c r="K588" s="13" t="s">
        <v>48</v>
      </c>
      <c r="L588" s="13" t="s">
        <v>49</v>
      </c>
      <c r="M588" s="13" t="s">
        <v>52</v>
      </c>
    </row>
    <row r="589" spans="1:13" ht="13.5" x14ac:dyDescent="0.25">
      <c r="A589" s="3">
        <v>42860</v>
      </c>
      <c r="B589" s="2">
        <v>2.4986000000000002</v>
      </c>
      <c r="C589" s="2">
        <v>52.62457698747545</v>
      </c>
      <c r="D589" s="2">
        <v>3.4696092904028752E-2</v>
      </c>
      <c r="E589" s="2">
        <v>-3.9244691604181259E-2</v>
      </c>
      <c r="F589" s="2">
        <v>2.4589399999999997</v>
      </c>
      <c r="G589" s="2">
        <v>2.4638900000000001</v>
      </c>
      <c r="H589" s="2">
        <v>2.4822300000000004</v>
      </c>
      <c r="I589" s="2">
        <v>2.5015639999999997</v>
      </c>
      <c r="J589" s="2">
        <v>2.1563199999999991</v>
      </c>
      <c r="K589" s="13" t="s">
        <v>48</v>
      </c>
      <c r="L589" s="13" t="s">
        <v>49</v>
      </c>
      <c r="M589" s="13" t="s">
        <v>52</v>
      </c>
    </row>
    <row r="590" spans="1:13" ht="13.5" x14ac:dyDescent="0.25">
      <c r="A590" s="3">
        <v>42863</v>
      </c>
      <c r="B590" s="2">
        <v>2.4986000000000002</v>
      </c>
      <c r="C590" s="2">
        <v>52.62457698747545</v>
      </c>
      <c r="D590" s="2">
        <v>3.4016420707910111E-2</v>
      </c>
      <c r="E590" s="2">
        <v>-5.1640770962567251E-2</v>
      </c>
      <c r="F590" s="2">
        <v>2.4747999999999997</v>
      </c>
      <c r="G590" s="2">
        <v>2.46191</v>
      </c>
      <c r="H590" s="2">
        <v>2.4807450000000006</v>
      </c>
      <c r="I590" s="2">
        <v>2.510289999999999</v>
      </c>
      <c r="J590" s="2">
        <v>2.1589969999999989</v>
      </c>
      <c r="K590" s="13" t="s">
        <v>48</v>
      </c>
      <c r="L590" s="13" t="s">
        <v>49</v>
      </c>
      <c r="M590" s="13" t="s">
        <v>52</v>
      </c>
    </row>
    <row r="591" spans="1:13" ht="13.5" x14ac:dyDescent="0.25">
      <c r="A591" s="3">
        <v>42864</v>
      </c>
      <c r="B591" s="2">
        <v>2.4588999999999999</v>
      </c>
      <c r="C591" s="2">
        <v>47.612413113998521</v>
      </c>
      <c r="D591" s="2">
        <v>3.0170336557584942E-2</v>
      </c>
      <c r="E591" s="2">
        <v>-6.0877813271876718E-2</v>
      </c>
      <c r="F591" s="2">
        <v>2.4807399999999999</v>
      </c>
      <c r="G591" s="2">
        <v>2.4599199999999999</v>
      </c>
      <c r="H591" s="2">
        <v>2.4782650000000004</v>
      </c>
      <c r="I591" s="2">
        <v>2.5158419999999997</v>
      </c>
      <c r="J591" s="2">
        <v>2.161723499999999</v>
      </c>
      <c r="K591" s="13" t="s">
        <v>48</v>
      </c>
      <c r="L591" s="13" t="s">
        <v>49</v>
      </c>
      <c r="M591" s="13" t="s">
        <v>52</v>
      </c>
    </row>
    <row r="592" spans="1:13" ht="13.5" x14ac:dyDescent="0.25">
      <c r="A592" s="3">
        <v>42865</v>
      </c>
      <c r="B592" s="2">
        <v>2.4887000000000001</v>
      </c>
      <c r="C592" s="2">
        <v>51.357508603330224</v>
      </c>
      <c r="D592" s="2">
        <v>1.8724882177044044E-2</v>
      </c>
      <c r="E592" s="2">
        <v>-6.5454194669774188E-2</v>
      </c>
      <c r="F592" s="2">
        <v>2.4866999999999999</v>
      </c>
      <c r="G592" s="2">
        <v>2.46488</v>
      </c>
      <c r="H592" s="2">
        <v>2.4752900000000002</v>
      </c>
      <c r="I592" s="2">
        <v>2.5194119999999995</v>
      </c>
      <c r="J592" s="2">
        <v>2.1645494999999983</v>
      </c>
      <c r="K592" s="13" t="s">
        <v>48</v>
      </c>
      <c r="L592" s="13" t="s">
        <v>49</v>
      </c>
      <c r="M592" s="13" t="s">
        <v>52</v>
      </c>
    </row>
    <row r="593" spans="1:13" ht="13.5" x14ac:dyDescent="0.25">
      <c r="A593" s="3">
        <v>42866</v>
      </c>
      <c r="B593" s="2">
        <v>2.4887000000000001</v>
      </c>
      <c r="C593" s="2">
        <v>51.357508603330224</v>
      </c>
      <c r="D593" s="2">
        <v>8.9790147030930356E-3</v>
      </c>
      <c r="E593" s="2">
        <v>-6.6271846227307613E-2</v>
      </c>
      <c r="F593" s="2">
        <v>2.4866999999999999</v>
      </c>
      <c r="G593" s="2">
        <v>2.4698400000000005</v>
      </c>
      <c r="H593" s="2">
        <v>2.4747950000000007</v>
      </c>
      <c r="I593" s="2">
        <v>2.5209999999999995</v>
      </c>
      <c r="J593" s="2">
        <v>2.1672764999999985</v>
      </c>
      <c r="K593" s="13" t="s">
        <v>48</v>
      </c>
      <c r="L593" s="13" t="s">
        <v>55</v>
      </c>
      <c r="M593" s="13" t="s">
        <v>55</v>
      </c>
    </row>
    <row r="594" spans="1:13" ht="13.5" x14ac:dyDescent="0.25">
      <c r="A594" s="3">
        <v>42867</v>
      </c>
      <c r="B594" s="2">
        <v>2.5184000000000002</v>
      </c>
      <c r="C594" s="2">
        <v>55.070118566691256</v>
      </c>
      <c r="D594" s="2">
        <v>3.045027198394834E-3</v>
      </c>
      <c r="E594" s="2">
        <v>-6.5587324478514716E-2</v>
      </c>
      <c r="F594" s="2">
        <v>2.4906599999999997</v>
      </c>
      <c r="G594" s="2">
        <v>2.4748000000000001</v>
      </c>
      <c r="H594" s="2">
        <v>2.4777700000000005</v>
      </c>
      <c r="I594" s="2">
        <v>2.5204039999999992</v>
      </c>
      <c r="J594" s="2">
        <v>2.1700524999999984</v>
      </c>
      <c r="K594" s="13" t="s">
        <v>48</v>
      </c>
      <c r="L594" s="13" t="s">
        <v>55</v>
      </c>
      <c r="M594" s="13" t="s">
        <v>52</v>
      </c>
    </row>
    <row r="595" spans="1:13" ht="13.5" x14ac:dyDescent="0.25">
      <c r="A595" s="3">
        <v>42870</v>
      </c>
      <c r="B595" s="2">
        <v>2.5482</v>
      </c>
      <c r="C595" s="2">
        <v>58.493273067691725</v>
      </c>
      <c r="D595" s="2">
        <v>-1.2026843663671904E-2</v>
      </c>
      <c r="E595" s="2">
        <v>-6.0911256328591262E-2</v>
      </c>
      <c r="F595" s="2">
        <v>2.5005799999999998</v>
      </c>
      <c r="G595" s="2">
        <v>2.4876900000000002</v>
      </c>
      <c r="H595" s="2">
        <v>2.4822350000000002</v>
      </c>
      <c r="I595" s="2">
        <v>2.5227839999999988</v>
      </c>
      <c r="J595" s="2">
        <v>2.1730269999999989</v>
      </c>
      <c r="K595" s="13" t="s">
        <v>48</v>
      </c>
      <c r="L595" s="13" t="s">
        <v>55</v>
      </c>
      <c r="M595" s="13" t="s">
        <v>52</v>
      </c>
    </row>
    <row r="596" spans="1:13" ht="13.5" x14ac:dyDescent="0.25">
      <c r="A596" s="3">
        <v>42871</v>
      </c>
      <c r="B596" s="2">
        <v>2.5680000000000001</v>
      </c>
      <c r="C596" s="2">
        <v>60.639077352409402</v>
      </c>
      <c r="D596" s="2">
        <v>-2.5110767060862127E-2</v>
      </c>
      <c r="E596" s="2">
        <v>-5.1093337582220524E-2</v>
      </c>
      <c r="F596" s="2">
        <v>2.5224000000000002</v>
      </c>
      <c r="G596" s="2">
        <v>2.5015700000000001</v>
      </c>
      <c r="H596" s="2">
        <v>2.4891750000000004</v>
      </c>
      <c r="I596" s="2">
        <v>2.5235779999999992</v>
      </c>
      <c r="J596" s="2">
        <v>2.1761999999999988</v>
      </c>
      <c r="K596" s="13" t="s">
        <v>48</v>
      </c>
      <c r="L596" s="13" t="s">
        <v>49</v>
      </c>
      <c r="M596" s="13" t="s">
        <v>52</v>
      </c>
    </row>
    <row r="597" spans="1:13" ht="13.5" x14ac:dyDescent="0.25">
      <c r="A597" s="3">
        <v>42872</v>
      </c>
      <c r="B597" s="2">
        <v>2.6473</v>
      </c>
      <c r="C597" s="2">
        <v>67.81554133449616</v>
      </c>
      <c r="D597" s="2">
        <v>-3.7962151294434587E-2</v>
      </c>
      <c r="E597" s="2">
        <v>-3.9705526823453866E-2</v>
      </c>
      <c r="F597" s="2">
        <v>2.5541200000000002</v>
      </c>
      <c r="G597" s="2">
        <v>2.5204100000000005</v>
      </c>
      <c r="H597" s="2">
        <v>2.4971050000000004</v>
      </c>
      <c r="I597" s="2">
        <v>2.5257599999999991</v>
      </c>
      <c r="J597" s="2">
        <v>2.1799674999999983</v>
      </c>
      <c r="K597" s="13" t="s">
        <v>48</v>
      </c>
      <c r="L597" s="13" t="s">
        <v>49</v>
      </c>
      <c r="M597" s="13" t="s">
        <v>52</v>
      </c>
    </row>
    <row r="598" spans="1:13" ht="13.5" x14ac:dyDescent="0.25">
      <c r="A598" s="3">
        <v>42873</v>
      </c>
      <c r="B598" s="2">
        <v>2.5977000000000001</v>
      </c>
      <c r="C598" s="2">
        <v>60.397984869681906</v>
      </c>
      <c r="D598" s="2">
        <v>-4.1486601605130957E-2</v>
      </c>
      <c r="E598" s="2">
        <v>-2.7828471203648564E-2</v>
      </c>
      <c r="F598" s="2">
        <v>2.57592</v>
      </c>
      <c r="G598" s="2">
        <v>2.5313100000000004</v>
      </c>
      <c r="H598" s="2">
        <v>2.4995800000000004</v>
      </c>
      <c r="I598" s="2">
        <v>2.5287339999999996</v>
      </c>
      <c r="J598" s="2">
        <v>2.1834374999999984</v>
      </c>
      <c r="K598" s="13" t="s">
        <v>48</v>
      </c>
      <c r="L598" s="13" t="s">
        <v>49</v>
      </c>
      <c r="M598" s="13" t="s">
        <v>52</v>
      </c>
    </row>
    <row r="599" spans="1:13" ht="13.5" x14ac:dyDescent="0.25">
      <c r="A599" s="3">
        <v>42874</v>
      </c>
      <c r="B599" s="2">
        <v>2.5381999999999998</v>
      </c>
      <c r="C599" s="2">
        <v>52.920198326477021</v>
      </c>
      <c r="D599" s="2">
        <v>-3.9086822200632643E-2</v>
      </c>
      <c r="E599" s="2">
        <v>-1.3368740874478615E-2</v>
      </c>
      <c r="F599" s="2">
        <v>2.5798800000000002</v>
      </c>
      <c r="G599" s="2">
        <v>2.5352699999999997</v>
      </c>
      <c r="H599" s="2">
        <v>2.4995800000000004</v>
      </c>
      <c r="I599" s="2">
        <v>2.5305179999999994</v>
      </c>
      <c r="J599" s="2">
        <v>2.1863124999999983</v>
      </c>
      <c r="K599" s="13" t="s">
        <v>48</v>
      </c>
      <c r="L599" s="13" t="s">
        <v>49</v>
      </c>
      <c r="M599" s="13" t="s">
        <v>52</v>
      </c>
    </row>
    <row r="600" spans="1:13" ht="13.5" x14ac:dyDescent="0.25">
      <c r="A600" s="3">
        <v>42877</v>
      </c>
      <c r="B600" s="2">
        <v>2.4489999999999998</v>
      </c>
      <c r="C600" s="2">
        <v>44.104341488019124</v>
      </c>
      <c r="D600" s="2">
        <v>-3.0605093924167104E-2</v>
      </c>
      <c r="E600" s="2">
        <v>9.2114441395934471E-4</v>
      </c>
      <c r="F600" s="2">
        <v>2.5600399999999999</v>
      </c>
      <c r="G600" s="2">
        <v>2.5303100000000001</v>
      </c>
      <c r="H600" s="2">
        <v>2.4961100000000003</v>
      </c>
      <c r="I600" s="2">
        <v>2.5297239999999994</v>
      </c>
      <c r="J600" s="2">
        <v>2.1887909999999984</v>
      </c>
      <c r="K600" s="13" t="s">
        <v>48</v>
      </c>
      <c r="L600" s="13" t="s">
        <v>49</v>
      </c>
      <c r="M600" s="13" t="s">
        <v>50</v>
      </c>
    </row>
    <row r="601" spans="1:13" ht="13.5" x14ac:dyDescent="0.25">
      <c r="A601" s="3">
        <v>42878</v>
      </c>
      <c r="B601" s="2">
        <v>2.4887000000000001</v>
      </c>
      <c r="C601" s="2">
        <v>48.237381761765398</v>
      </c>
      <c r="D601" s="2">
        <v>-3.2094280101589323E-2</v>
      </c>
      <c r="E601" s="2">
        <v>1.368534105909402E-2</v>
      </c>
      <c r="F601" s="2">
        <v>2.5441799999999999</v>
      </c>
      <c r="G601" s="2">
        <v>2.53329</v>
      </c>
      <c r="H601" s="2">
        <v>2.4966050000000006</v>
      </c>
      <c r="I601" s="2">
        <v>2.5299219999999996</v>
      </c>
      <c r="J601" s="2">
        <v>2.1915674999999983</v>
      </c>
      <c r="K601" s="13" t="s">
        <v>48</v>
      </c>
      <c r="L601" s="13" t="s">
        <v>49</v>
      </c>
      <c r="M601" s="13" t="s">
        <v>50</v>
      </c>
    </row>
    <row r="602" spans="1:13" ht="13.5" x14ac:dyDescent="0.25">
      <c r="A602" s="3">
        <v>42879</v>
      </c>
      <c r="B602" s="2">
        <v>2.5085000000000002</v>
      </c>
      <c r="C602" s="2">
        <v>50.214592644010914</v>
      </c>
      <c r="D602" s="2">
        <v>-3.0116927048554842E-2</v>
      </c>
      <c r="E602" s="2">
        <v>2.3605717212364083E-2</v>
      </c>
      <c r="F602" s="2">
        <v>2.5164199999999997</v>
      </c>
      <c r="G602" s="2">
        <v>2.5352700000000001</v>
      </c>
      <c r="H602" s="2">
        <v>2.5000749999999998</v>
      </c>
      <c r="I602" s="2">
        <v>2.5303179999999998</v>
      </c>
      <c r="J602" s="2">
        <v>2.1945419999999989</v>
      </c>
      <c r="K602" s="13" t="s">
        <v>53</v>
      </c>
      <c r="L602" s="13" t="s">
        <v>55</v>
      </c>
      <c r="M602" s="13" t="s">
        <v>47</v>
      </c>
    </row>
    <row r="603" spans="1:13" ht="13.5" x14ac:dyDescent="0.25">
      <c r="A603" s="3">
        <v>42880</v>
      </c>
      <c r="B603" s="2">
        <v>2.5680000000000001</v>
      </c>
      <c r="C603" s="2">
        <v>55.691779122990518</v>
      </c>
      <c r="D603" s="2">
        <v>-3.2857554405310463E-2</v>
      </c>
      <c r="E603" s="2">
        <v>3.0460737231160398E-2</v>
      </c>
      <c r="F603" s="2">
        <v>2.5104799999999998</v>
      </c>
      <c r="G603" s="2">
        <v>2.5432000000000001</v>
      </c>
      <c r="H603" s="2">
        <v>2.5065200000000001</v>
      </c>
      <c r="I603" s="2">
        <v>2.5295259999999993</v>
      </c>
      <c r="J603" s="2">
        <v>2.1977149999999979</v>
      </c>
      <c r="K603" s="13" t="s">
        <v>48</v>
      </c>
      <c r="L603" s="13" t="s">
        <v>55</v>
      </c>
      <c r="M603" s="13" t="s">
        <v>50</v>
      </c>
    </row>
    <row r="604" spans="1:13" ht="13.5" x14ac:dyDescent="0.25">
      <c r="A604" s="3">
        <v>42881</v>
      </c>
      <c r="B604" s="2">
        <v>2.5184000000000002</v>
      </c>
      <c r="C604" s="2">
        <v>50.685777675693508</v>
      </c>
      <c r="D604" s="2">
        <v>-2.729072336681071E-2</v>
      </c>
      <c r="E604" s="2">
        <v>3.8218437284956698E-2</v>
      </c>
      <c r="F604" s="2">
        <v>2.5065199999999996</v>
      </c>
      <c r="G604" s="2">
        <v>2.5432000000000001</v>
      </c>
      <c r="H604" s="2">
        <v>2.5089999999999999</v>
      </c>
      <c r="I604" s="2">
        <v>2.5277419999999995</v>
      </c>
      <c r="J604" s="2">
        <v>2.200689499999998</v>
      </c>
      <c r="K604" s="13" t="s">
        <v>48</v>
      </c>
      <c r="L604" s="13" t="s">
        <v>55</v>
      </c>
      <c r="M604" s="13" t="s">
        <v>50</v>
      </c>
    </row>
    <row r="605" spans="1:13" ht="13.5" x14ac:dyDescent="0.25">
      <c r="A605" s="3">
        <v>42884</v>
      </c>
      <c r="B605" s="2">
        <v>2.5283000000000002</v>
      </c>
      <c r="C605" s="2">
        <v>51.620535559487067</v>
      </c>
      <c r="D605" s="2">
        <v>-1.8766958611668993E-2</v>
      </c>
      <c r="E605" s="2">
        <v>4.5259080862633846E-2</v>
      </c>
      <c r="F605" s="2">
        <v>2.5223800000000001</v>
      </c>
      <c r="G605" s="2">
        <v>2.5412100000000004</v>
      </c>
      <c r="H605" s="2">
        <v>2.5144500000000005</v>
      </c>
      <c r="I605" s="2">
        <v>2.5247659999999996</v>
      </c>
      <c r="J605" s="2">
        <v>2.2037134999999979</v>
      </c>
      <c r="K605" s="13" t="s">
        <v>48</v>
      </c>
      <c r="L605" s="13" t="s">
        <v>55</v>
      </c>
      <c r="M605" s="13" t="s">
        <v>52</v>
      </c>
    </row>
    <row r="606" spans="1:13" ht="13.5" x14ac:dyDescent="0.25">
      <c r="A606" s="3">
        <v>42885</v>
      </c>
      <c r="B606" s="2">
        <v>2.5184000000000002</v>
      </c>
      <c r="C606" s="2">
        <v>50.587873886653668</v>
      </c>
      <c r="D606" s="2">
        <v>-7.8686590614966967E-3</v>
      </c>
      <c r="E606" s="2">
        <v>5.0337708681719599E-2</v>
      </c>
      <c r="F606" s="2">
        <v>2.5283199999999999</v>
      </c>
      <c r="G606" s="2">
        <v>2.5362499999999999</v>
      </c>
      <c r="H606" s="2">
        <v>2.51891</v>
      </c>
      <c r="I606" s="2">
        <v>2.5209979999999992</v>
      </c>
      <c r="J606" s="2">
        <v>2.2068364999999979</v>
      </c>
      <c r="K606" s="13" t="s">
        <v>48</v>
      </c>
      <c r="L606" s="13" t="s">
        <v>55</v>
      </c>
      <c r="M606" s="13" t="s">
        <v>52</v>
      </c>
    </row>
    <row r="607" spans="1:13" ht="13.5" x14ac:dyDescent="0.25">
      <c r="A607" s="3">
        <v>42886</v>
      </c>
      <c r="B607" s="2">
        <v>2.4489999999999998</v>
      </c>
      <c r="C607" s="2">
        <v>43.950340005882161</v>
      </c>
      <c r="D607" s="2">
        <v>1.8665548951447786E-2</v>
      </c>
      <c r="E607" s="2">
        <v>5.3161520587111169E-2</v>
      </c>
      <c r="F607" s="2">
        <v>2.5164200000000001</v>
      </c>
      <c r="G607" s="2">
        <v>2.5164200000000001</v>
      </c>
      <c r="H607" s="2">
        <v>2.5184150000000001</v>
      </c>
      <c r="I607" s="2">
        <v>2.5164359999999992</v>
      </c>
      <c r="J607" s="2">
        <v>2.2095629999999979</v>
      </c>
      <c r="K607" s="13" t="s">
        <v>53</v>
      </c>
      <c r="L607" s="13" t="s">
        <v>55</v>
      </c>
      <c r="M607" s="13" t="s">
        <v>47</v>
      </c>
    </row>
    <row r="608" spans="1:13" ht="13.5" x14ac:dyDescent="0.25">
      <c r="A608" s="3">
        <v>42887</v>
      </c>
      <c r="B608" s="2">
        <v>2.4588999999999999</v>
      </c>
      <c r="C608" s="2">
        <v>45.057796825423011</v>
      </c>
      <c r="D608" s="2">
        <v>3.3137472050461803E-2</v>
      </c>
      <c r="E608" s="2">
        <v>5.3705142018025197E-2</v>
      </c>
      <c r="F608" s="2">
        <v>2.4946000000000002</v>
      </c>
      <c r="G608" s="2">
        <v>2.5025399999999998</v>
      </c>
      <c r="H608" s="2">
        <v>2.5169249999999996</v>
      </c>
      <c r="I608" s="2">
        <v>2.5132619999999992</v>
      </c>
      <c r="J608" s="2">
        <v>2.2123389999999983</v>
      </c>
      <c r="K608" s="13" t="s">
        <v>53</v>
      </c>
      <c r="L608" s="13" t="s">
        <v>55</v>
      </c>
      <c r="M608" s="13" t="s">
        <v>47</v>
      </c>
    </row>
    <row r="609" spans="1:13" ht="13.5" x14ac:dyDescent="0.25">
      <c r="A609" s="3">
        <v>42888</v>
      </c>
      <c r="B609" s="2">
        <v>2.4788000000000001</v>
      </c>
      <c r="C609" s="2">
        <v>47.311378093498497</v>
      </c>
      <c r="D609" s="2">
        <v>3.5052084483587542E-2</v>
      </c>
      <c r="E609" s="2">
        <v>5.0383781533474066E-2</v>
      </c>
      <c r="F609" s="2">
        <v>2.4866799999999998</v>
      </c>
      <c r="G609" s="2">
        <v>2.4965999999999999</v>
      </c>
      <c r="H609" s="2">
        <v>2.5159349999999998</v>
      </c>
      <c r="I609" s="2">
        <v>2.5104859999999998</v>
      </c>
      <c r="J609" s="2">
        <v>2.2152144999999983</v>
      </c>
      <c r="K609" s="13" t="s">
        <v>53</v>
      </c>
      <c r="L609" s="13" t="s">
        <v>55</v>
      </c>
      <c r="M609" s="13" t="s">
        <v>47</v>
      </c>
    </row>
    <row r="610" spans="1:13" ht="13.5" x14ac:dyDescent="0.25">
      <c r="A610" s="3">
        <v>42891</v>
      </c>
      <c r="B610" s="2">
        <v>2.4489999999999998</v>
      </c>
      <c r="C610" s="2">
        <v>44.376005524119265</v>
      </c>
      <c r="D610" s="2">
        <v>2.531393656670744E-2</v>
      </c>
      <c r="E610" s="2">
        <v>4.7140455197887662E-2</v>
      </c>
      <c r="F610" s="2">
        <v>2.4708199999999998</v>
      </c>
      <c r="G610" s="2">
        <v>2.4965999999999999</v>
      </c>
      <c r="H610" s="2">
        <v>2.513455</v>
      </c>
      <c r="I610" s="2">
        <v>2.5071139999999996</v>
      </c>
      <c r="J610" s="2">
        <v>2.2180399999999989</v>
      </c>
      <c r="K610" s="13" t="s">
        <v>53</v>
      </c>
      <c r="L610" s="13" t="s">
        <v>55</v>
      </c>
      <c r="M610" s="13" t="s">
        <v>47</v>
      </c>
    </row>
    <row r="611" spans="1:13" ht="13.5" x14ac:dyDescent="0.25">
      <c r="A611" s="3">
        <v>42892</v>
      </c>
      <c r="B611" s="2">
        <v>2.4489999999999998</v>
      </c>
      <c r="C611" s="2">
        <v>44.376005524119265</v>
      </c>
      <c r="D611" s="2">
        <v>2.3503547896027488E-2</v>
      </c>
      <c r="E611" s="2">
        <v>4.4890326449733516E-2</v>
      </c>
      <c r="F611" s="2">
        <v>2.4569399999999999</v>
      </c>
      <c r="G611" s="2">
        <v>2.4926299999999997</v>
      </c>
      <c r="H611" s="2">
        <v>2.5129600000000001</v>
      </c>
      <c r="I611" s="2">
        <v>2.5043379999999997</v>
      </c>
      <c r="J611" s="2">
        <v>2.2207664999999985</v>
      </c>
      <c r="K611" s="13" t="s">
        <v>53</v>
      </c>
      <c r="L611" s="13" t="s">
        <v>55</v>
      </c>
      <c r="M611" s="13" t="s">
        <v>47</v>
      </c>
    </row>
    <row r="612" spans="1:13" ht="13.5" x14ac:dyDescent="0.25">
      <c r="A612" s="3">
        <v>42893</v>
      </c>
      <c r="B612" s="2">
        <v>2.4390999999999998</v>
      </c>
      <c r="C612" s="2">
        <v>43.33997025694736</v>
      </c>
      <c r="D612" s="2">
        <v>2.6049214346108851E-2</v>
      </c>
      <c r="E612" s="2">
        <v>4.4306960029332446E-2</v>
      </c>
      <c r="F612" s="2">
        <v>2.4549599999999998</v>
      </c>
      <c r="G612" s="2">
        <v>2.48569</v>
      </c>
      <c r="H612" s="2">
        <v>2.5104799999999998</v>
      </c>
      <c r="I612" s="2">
        <v>2.5027519999999992</v>
      </c>
      <c r="J612" s="2">
        <v>2.2235924999999983</v>
      </c>
      <c r="K612" s="13" t="s">
        <v>53</v>
      </c>
      <c r="L612" s="13" t="s">
        <v>55</v>
      </c>
      <c r="M612" s="13" t="s">
        <v>47</v>
      </c>
    </row>
    <row r="613" spans="1:13" ht="13.5" x14ac:dyDescent="0.25">
      <c r="A613" s="3">
        <v>42894</v>
      </c>
      <c r="B613" s="2">
        <v>2.4390999999999998</v>
      </c>
      <c r="C613" s="2">
        <v>43.33997025694736</v>
      </c>
      <c r="D613" s="2">
        <v>3.7691554563738183E-2</v>
      </c>
      <c r="E613" s="2">
        <v>4.3295035450007201E-2</v>
      </c>
      <c r="F613" s="2">
        <v>2.4509999999999996</v>
      </c>
      <c r="G613" s="2">
        <v>2.4728000000000003</v>
      </c>
      <c r="H613" s="2">
        <v>2.508</v>
      </c>
      <c r="I613" s="2">
        <v>2.5013639999999997</v>
      </c>
      <c r="J613" s="2">
        <v>2.2264184999999985</v>
      </c>
      <c r="K613" s="13" t="s">
        <v>53</v>
      </c>
      <c r="L613" s="13" t="s">
        <v>55</v>
      </c>
      <c r="M613" s="13" t="s">
        <v>47</v>
      </c>
    </row>
    <row r="614" spans="1:13" ht="13.5" x14ac:dyDescent="0.25">
      <c r="A614" s="3">
        <v>42895</v>
      </c>
      <c r="B614" s="2">
        <v>2.4588999999999999</v>
      </c>
      <c r="C614" s="2">
        <v>46.250678533600691</v>
      </c>
      <c r="D614" s="2">
        <v>3.8755022773405923E-2</v>
      </c>
      <c r="E614" s="2">
        <v>4.2194736480186915E-2</v>
      </c>
      <c r="F614" s="2">
        <v>2.4470199999999998</v>
      </c>
      <c r="G614" s="2">
        <v>2.46685</v>
      </c>
      <c r="H614" s="2">
        <v>2.5050249999999998</v>
      </c>
      <c r="I614" s="2">
        <v>2.5007679999999994</v>
      </c>
      <c r="J614" s="2">
        <v>2.2295909999999988</v>
      </c>
      <c r="K614" s="13" t="s">
        <v>48</v>
      </c>
      <c r="L614" s="13" t="s">
        <v>55</v>
      </c>
      <c r="M614" s="13" t="s">
        <v>50</v>
      </c>
    </row>
    <row r="615" spans="1:13" ht="13.5" x14ac:dyDescent="0.25">
      <c r="A615" s="3">
        <v>42898</v>
      </c>
      <c r="B615" s="2">
        <v>2.4489999999999998</v>
      </c>
      <c r="C615" s="2">
        <v>45.005749573936995</v>
      </c>
      <c r="D615" s="2">
        <v>4.2081044615471352E-2</v>
      </c>
      <c r="E615" s="2">
        <v>4.1814572399117775E-2</v>
      </c>
      <c r="F615" s="2">
        <v>2.4470199999999998</v>
      </c>
      <c r="G615" s="2">
        <v>2.45892</v>
      </c>
      <c r="H615" s="2">
        <v>2.5000649999999993</v>
      </c>
      <c r="I615" s="2">
        <v>2.4997759999999993</v>
      </c>
      <c r="J615" s="2">
        <v>2.2325654999999984</v>
      </c>
      <c r="K615" s="13" t="s">
        <v>48</v>
      </c>
      <c r="L615" s="13" t="s">
        <v>55</v>
      </c>
      <c r="M615" s="13" t="s">
        <v>55</v>
      </c>
    </row>
    <row r="616" spans="1:13" ht="13.5" x14ac:dyDescent="0.25">
      <c r="A616" s="3">
        <v>42899</v>
      </c>
      <c r="B616" s="2">
        <v>2.4291999999999998</v>
      </c>
      <c r="C616" s="2">
        <v>42.539518797697987</v>
      </c>
      <c r="D616" s="2">
        <v>4.5054639567340793E-2</v>
      </c>
      <c r="E616" s="2">
        <v>4.2115471100662903E-2</v>
      </c>
      <c r="F616" s="2">
        <v>2.44306</v>
      </c>
      <c r="G616" s="2">
        <v>2.4500000000000002</v>
      </c>
      <c r="H616" s="2">
        <v>2.4931249999999996</v>
      </c>
      <c r="I616" s="2">
        <v>2.4964059999999999</v>
      </c>
      <c r="J616" s="2">
        <v>2.2352919999999985</v>
      </c>
      <c r="K616" s="13" t="s">
        <v>53</v>
      </c>
      <c r="L616" s="13" t="s">
        <v>55</v>
      </c>
      <c r="M616" s="13" t="s">
        <v>47</v>
      </c>
    </row>
    <row r="617" spans="1:13" ht="13.5" x14ac:dyDescent="0.25">
      <c r="A617" s="3">
        <v>42900</v>
      </c>
      <c r="B617" s="2">
        <v>2.4788000000000001</v>
      </c>
      <c r="C617" s="2">
        <v>49.939966876304894</v>
      </c>
      <c r="D617" s="2">
        <v>3.3536463081570655E-2</v>
      </c>
      <c r="E617" s="2">
        <v>4.5466754130373772E-2</v>
      </c>
      <c r="F617" s="2">
        <v>2.4509999999999996</v>
      </c>
      <c r="G617" s="2">
        <v>2.4529800000000002</v>
      </c>
      <c r="H617" s="2">
        <v>2.4846999999999992</v>
      </c>
      <c r="I617" s="2">
        <v>2.4932339999999997</v>
      </c>
      <c r="J617" s="2">
        <v>2.2384154999999981</v>
      </c>
      <c r="K617" s="13" t="s">
        <v>48</v>
      </c>
      <c r="L617" s="13" t="s">
        <v>49</v>
      </c>
      <c r="M617" s="13" t="s">
        <v>52</v>
      </c>
    </row>
    <row r="618" spans="1:13" ht="13.5" x14ac:dyDescent="0.25">
      <c r="A618" s="3">
        <v>42901</v>
      </c>
      <c r="B618" s="2">
        <v>2.4489999999999998</v>
      </c>
      <c r="C618" s="2">
        <v>46.098518537553616</v>
      </c>
      <c r="D618" s="2">
        <v>2.7520952010593014E-2</v>
      </c>
      <c r="E618" s="2">
        <v>5.2730537277308281E-2</v>
      </c>
      <c r="F618" s="2">
        <v>2.4529799999999997</v>
      </c>
      <c r="G618" s="2">
        <v>2.4519899999999999</v>
      </c>
      <c r="H618" s="2">
        <v>2.4772649999999992</v>
      </c>
      <c r="I618" s="2">
        <v>2.4910519999999998</v>
      </c>
      <c r="J618" s="2">
        <v>2.2413899999999982</v>
      </c>
      <c r="K618" s="13" t="s">
        <v>48</v>
      </c>
      <c r="L618" s="13" t="s">
        <v>49</v>
      </c>
      <c r="M618" s="13" t="s">
        <v>52</v>
      </c>
    </row>
    <row r="619" spans="1:13" ht="13.5" x14ac:dyDescent="0.25">
      <c r="A619" s="3">
        <v>42902</v>
      </c>
      <c r="B619" s="2">
        <v>2.4291999999999998</v>
      </c>
      <c r="C619" s="2">
        <v>43.693611467412985</v>
      </c>
      <c r="D619" s="2">
        <v>2.7135341319536099E-2</v>
      </c>
      <c r="E619" s="2">
        <v>6.1925465683683692E-2</v>
      </c>
      <c r="F619" s="2">
        <v>2.4470399999999999</v>
      </c>
      <c r="G619" s="2">
        <v>2.4470300000000003</v>
      </c>
      <c r="H619" s="2">
        <v>2.4718149999999999</v>
      </c>
      <c r="I619" s="2">
        <v>2.4886719999999998</v>
      </c>
      <c r="J619" s="2">
        <v>2.2442654999999987</v>
      </c>
      <c r="K619" s="13" t="s">
        <v>48</v>
      </c>
      <c r="L619" s="13" t="s">
        <v>49</v>
      </c>
      <c r="M619" s="13" t="s">
        <v>50</v>
      </c>
    </row>
    <row r="620" spans="1:13" ht="13.5" x14ac:dyDescent="0.25">
      <c r="A620" s="3">
        <v>42905</v>
      </c>
      <c r="B620" s="2">
        <v>2.4192999999999998</v>
      </c>
      <c r="C620" s="2">
        <v>42.499754122685978</v>
      </c>
      <c r="D620" s="2">
        <v>2.3237950136291374E-2</v>
      </c>
      <c r="E620" s="2">
        <v>7.0859553354596788E-2</v>
      </c>
      <c r="F620" s="2">
        <v>2.4410999999999996</v>
      </c>
      <c r="G620" s="2">
        <v>2.4440600000000003</v>
      </c>
      <c r="H620" s="2">
        <v>2.4703299999999997</v>
      </c>
      <c r="I620" s="2">
        <v>2.4864920000000001</v>
      </c>
      <c r="J620" s="2">
        <v>2.2470419999999987</v>
      </c>
      <c r="K620" s="13" t="s">
        <v>48</v>
      </c>
      <c r="L620" s="13" t="s">
        <v>49</v>
      </c>
      <c r="M620" s="13" t="s">
        <v>50</v>
      </c>
    </row>
    <row r="621" spans="1:13" ht="13.5" x14ac:dyDescent="0.25">
      <c r="A621" s="3">
        <v>42906</v>
      </c>
      <c r="B621" s="2">
        <v>2.4788000000000001</v>
      </c>
      <c r="C621" s="2">
        <v>51.140478581556422</v>
      </c>
      <c r="D621" s="2">
        <v>1.5850672711967828E-2</v>
      </c>
      <c r="E621" s="2">
        <v>7.7792444963885488E-2</v>
      </c>
      <c r="F621" s="2">
        <v>2.4510199999999998</v>
      </c>
      <c r="G621" s="2">
        <v>2.4470399999999999</v>
      </c>
      <c r="H621" s="2">
        <v>2.4698349999999998</v>
      </c>
      <c r="I621" s="2">
        <v>2.4858979999999997</v>
      </c>
      <c r="J621" s="2">
        <v>2.2502149999999985</v>
      </c>
      <c r="K621" s="13" t="s">
        <v>48</v>
      </c>
      <c r="L621" s="13" t="s">
        <v>49</v>
      </c>
      <c r="M621" s="13" t="s">
        <v>52</v>
      </c>
    </row>
    <row r="622" spans="1:13" ht="13.5" x14ac:dyDescent="0.25">
      <c r="A622" s="3">
        <v>42907</v>
      </c>
      <c r="B622" s="2">
        <v>2.4788000000000001</v>
      </c>
      <c r="C622" s="2">
        <v>51.140478581556422</v>
      </c>
      <c r="D622" s="2">
        <v>8.0196072346550018E-3</v>
      </c>
      <c r="E622" s="2">
        <v>8.118920467819013E-2</v>
      </c>
      <c r="F622" s="2">
        <v>2.4510199999999998</v>
      </c>
      <c r="G622" s="2">
        <v>2.4510099999999997</v>
      </c>
      <c r="H622" s="2">
        <v>2.46835</v>
      </c>
      <c r="I622" s="2">
        <v>2.4845100000000002</v>
      </c>
      <c r="J622" s="2">
        <v>2.2534374999999982</v>
      </c>
      <c r="K622" s="13" t="s">
        <v>48</v>
      </c>
      <c r="L622" s="13" t="s">
        <v>55</v>
      </c>
      <c r="M622" s="13" t="s">
        <v>55</v>
      </c>
    </row>
    <row r="623" spans="1:13" ht="13.5" x14ac:dyDescent="0.25">
      <c r="A623" s="3">
        <v>42908</v>
      </c>
      <c r="B623" s="2">
        <v>2.4887000000000001</v>
      </c>
      <c r="C623" s="2">
        <v>52.517379621840632</v>
      </c>
      <c r="D623" s="2">
        <v>6.0701055317435859E-4</v>
      </c>
      <c r="E623" s="2">
        <v>8.3226987870038238E-2</v>
      </c>
      <c r="F623" s="2">
        <v>2.4589599999999998</v>
      </c>
      <c r="G623" s="2">
        <v>2.4559699999999998</v>
      </c>
      <c r="H623" s="2">
        <v>2.464385</v>
      </c>
      <c r="I623" s="2">
        <v>2.4843120000000001</v>
      </c>
      <c r="J623" s="2">
        <v>2.2567094999999981</v>
      </c>
      <c r="K623" s="13" t="s">
        <v>48</v>
      </c>
      <c r="L623" s="13" t="s">
        <v>55</v>
      </c>
      <c r="M623" s="13" t="s">
        <v>52</v>
      </c>
    </row>
    <row r="624" spans="1:13" ht="13.5" x14ac:dyDescent="0.25">
      <c r="A624" s="3">
        <v>42909</v>
      </c>
      <c r="B624" s="2">
        <v>2.4687999999999999</v>
      </c>
      <c r="C624" s="2">
        <v>49.497829519840323</v>
      </c>
      <c r="D624" s="2">
        <v>-1.2525111836341196E-3</v>
      </c>
      <c r="E624" s="2">
        <v>8.5043541329788142E-2</v>
      </c>
      <c r="F624" s="2">
        <v>2.4668799999999997</v>
      </c>
      <c r="G624" s="2">
        <v>2.45696</v>
      </c>
      <c r="H624" s="2">
        <v>2.4619050000000002</v>
      </c>
      <c r="I624" s="2">
        <v>2.4845099999999998</v>
      </c>
      <c r="J624" s="2">
        <v>2.2599314999999986</v>
      </c>
      <c r="K624" s="13" t="s">
        <v>48</v>
      </c>
      <c r="L624" s="13" t="s">
        <v>55</v>
      </c>
      <c r="M624" s="13" t="s">
        <v>52</v>
      </c>
    </row>
    <row r="625" spans="1:13" ht="13.5" x14ac:dyDescent="0.25">
      <c r="A625" s="3">
        <v>42914</v>
      </c>
      <c r="B625" s="2">
        <v>2.4687999999999999</v>
      </c>
      <c r="C625" s="2">
        <v>49.497829519840323</v>
      </c>
      <c r="D625" s="2">
        <v>-4.3310252374455516E-3</v>
      </c>
      <c r="E625" s="2">
        <v>8.6815052174766413E-2</v>
      </c>
      <c r="F625" s="2">
        <v>2.4767800000000002</v>
      </c>
      <c r="G625" s="2">
        <v>2.4589400000000006</v>
      </c>
      <c r="H625" s="2">
        <v>2.4589300000000001</v>
      </c>
      <c r="I625" s="2">
        <v>2.4847079999999999</v>
      </c>
      <c r="J625" s="2">
        <v>2.2634014999999983</v>
      </c>
      <c r="K625" s="13" t="s">
        <v>48</v>
      </c>
      <c r="L625" s="13" t="s">
        <v>55</v>
      </c>
      <c r="M625" s="13" t="s">
        <v>52</v>
      </c>
    </row>
    <row r="626" spans="1:13" ht="13.5" x14ac:dyDescent="0.25">
      <c r="A626" s="3">
        <v>42915</v>
      </c>
      <c r="B626" s="2">
        <v>2.4588999999999999</v>
      </c>
      <c r="C626" s="2">
        <v>47.908537900192563</v>
      </c>
      <c r="D626" s="2">
        <v>-9.2320715731961656E-3</v>
      </c>
      <c r="E626" s="2">
        <v>8.7003209126476425E-2</v>
      </c>
      <c r="F626" s="2">
        <v>2.4728000000000003</v>
      </c>
      <c r="G626" s="2">
        <v>2.4619100000000005</v>
      </c>
      <c r="H626" s="2">
        <v>2.4559550000000003</v>
      </c>
      <c r="I626" s="2">
        <v>2.4853020000000003</v>
      </c>
      <c r="J626" s="2">
        <v>2.2668219999999981</v>
      </c>
      <c r="K626" s="13" t="s">
        <v>53</v>
      </c>
      <c r="L626" s="13" t="s">
        <v>55</v>
      </c>
      <c r="M626" s="13" t="s">
        <v>47</v>
      </c>
    </row>
    <row r="627" spans="1:13" ht="13.5" x14ac:dyDescent="0.25">
      <c r="A627" s="3">
        <v>42916</v>
      </c>
      <c r="B627" s="2">
        <v>2.4192999999999998</v>
      </c>
      <c r="C627" s="2">
        <v>42.087325553238294</v>
      </c>
      <c r="D627" s="2">
        <v>-2.7410728724510669E-3</v>
      </c>
      <c r="E627" s="2">
        <v>8.2669763480660324E-2</v>
      </c>
      <c r="F627" s="2">
        <v>2.4608999999999996</v>
      </c>
      <c r="G627" s="2">
        <v>2.4559599999999997</v>
      </c>
      <c r="H627" s="2">
        <v>2.4544700000000002</v>
      </c>
      <c r="I627" s="2">
        <v>2.483914</v>
      </c>
      <c r="J627" s="2">
        <v>2.2697964999999982</v>
      </c>
      <c r="K627" s="13" t="s">
        <v>53</v>
      </c>
      <c r="L627" s="13" t="s">
        <v>55</v>
      </c>
      <c r="M627" s="13" t="s">
        <v>47</v>
      </c>
    </row>
    <row r="628" spans="1:13" ht="13.5" x14ac:dyDescent="0.25">
      <c r="A628" s="3">
        <v>42919</v>
      </c>
      <c r="B628" s="2">
        <v>2.3994</v>
      </c>
      <c r="C628" s="2">
        <v>39.490539524872226</v>
      </c>
      <c r="D628" s="2">
        <v>-5.6773914631769173E-5</v>
      </c>
      <c r="E628" s="2">
        <v>7.4727221019011553E-2</v>
      </c>
      <c r="F628" s="2">
        <v>2.4430399999999999</v>
      </c>
      <c r="G628" s="2">
        <v>2.4509999999999996</v>
      </c>
      <c r="H628" s="2">
        <v>2.4514950000000004</v>
      </c>
      <c r="I628" s="2">
        <v>2.4809380000000001</v>
      </c>
      <c r="J628" s="2">
        <v>2.2726714999999977</v>
      </c>
      <c r="K628" s="13" t="s">
        <v>53</v>
      </c>
      <c r="L628" s="13" t="s">
        <v>55</v>
      </c>
      <c r="M628" s="13" t="s">
        <v>47</v>
      </c>
    </row>
    <row r="629" spans="1:13" ht="13.5" x14ac:dyDescent="0.25">
      <c r="A629" s="3">
        <v>42920</v>
      </c>
      <c r="B629" s="2">
        <v>2.3895</v>
      </c>
      <c r="C629" s="2">
        <v>38.226906993510909</v>
      </c>
      <c r="D629" s="2">
        <v>2.9937796302847985E-4</v>
      </c>
      <c r="E629" s="2">
        <v>6.5330888543106244E-2</v>
      </c>
      <c r="F629" s="2">
        <v>2.4271799999999999</v>
      </c>
      <c r="G629" s="2">
        <v>2.4470299999999994</v>
      </c>
      <c r="H629" s="2">
        <v>2.4470300000000003</v>
      </c>
      <c r="I629" s="2">
        <v>2.4779639999999996</v>
      </c>
      <c r="J629" s="2">
        <v>2.2757449999999984</v>
      </c>
      <c r="K629" s="13" t="s">
        <v>53</v>
      </c>
      <c r="L629" s="13" t="s">
        <v>55</v>
      </c>
      <c r="M629" s="13" t="s">
        <v>47</v>
      </c>
    </row>
    <row r="630" spans="1:13" ht="13.5" x14ac:dyDescent="0.25">
      <c r="A630" s="3">
        <v>42921</v>
      </c>
      <c r="B630" s="2">
        <v>2.4489999999999998</v>
      </c>
      <c r="C630" s="2">
        <v>48.825491471605019</v>
      </c>
      <c r="D630" s="2">
        <v>-4.9030600583264139E-3</v>
      </c>
      <c r="E630" s="2">
        <v>5.4420578869439448E-2</v>
      </c>
      <c r="F630" s="2">
        <v>2.4232199999999997</v>
      </c>
      <c r="G630" s="2">
        <v>2.4500000000000002</v>
      </c>
      <c r="H630" s="2">
        <v>2.4470300000000003</v>
      </c>
      <c r="I630" s="2">
        <v>2.4765760000000001</v>
      </c>
      <c r="J630" s="2">
        <v>2.2792149999999984</v>
      </c>
      <c r="K630" s="13" t="s">
        <v>53</v>
      </c>
      <c r="L630" s="13" t="s">
        <v>55</v>
      </c>
      <c r="M630" s="13" t="s">
        <v>47</v>
      </c>
    </row>
    <row r="631" spans="1:13" ht="13.5" x14ac:dyDescent="0.25">
      <c r="A631" s="3">
        <v>42922</v>
      </c>
      <c r="B631" s="2">
        <v>2.4390999999999998</v>
      </c>
      <c r="C631" s="2">
        <v>47.369202684541314</v>
      </c>
      <c r="D631" s="2">
        <v>6.2554901392708473E-4</v>
      </c>
      <c r="E631" s="2">
        <v>4.1447757091477473E-2</v>
      </c>
      <c r="F631" s="2">
        <v>2.41926</v>
      </c>
      <c r="G631" s="2">
        <v>2.4460299999999999</v>
      </c>
      <c r="H631" s="2">
        <v>2.4465349999999999</v>
      </c>
      <c r="I631" s="2">
        <v>2.4757819999999997</v>
      </c>
      <c r="J631" s="2">
        <v>2.2825364999999982</v>
      </c>
      <c r="K631" s="13" t="s">
        <v>53</v>
      </c>
      <c r="L631" s="13" t="s">
        <v>55</v>
      </c>
      <c r="M631" s="13" t="s">
        <v>47</v>
      </c>
    </row>
    <row r="632" spans="1:13" ht="13.5" x14ac:dyDescent="0.25">
      <c r="A632" s="3">
        <v>42923</v>
      </c>
      <c r="B632" s="2">
        <v>2.3795999999999999</v>
      </c>
      <c r="C632" s="2">
        <v>39.704326111275293</v>
      </c>
      <c r="D632" s="2">
        <v>9.8097806344794591E-3</v>
      </c>
      <c r="E632" s="2">
        <v>2.9045274493277255E-2</v>
      </c>
      <c r="F632" s="2">
        <v>2.4113199999999999</v>
      </c>
      <c r="G632" s="2">
        <v>2.4361100000000002</v>
      </c>
      <c r="H632" s="2">
        <v>2.4435599999999993</v>
      </c>
      <c r="I632" s="2">
        <v>2.4745919999999995</v>
      </c>
      <c r="J632" s="2">
        <v>2.2855604999999986</v>
      </c>
      <c r="K632" s="13" t="s">
        <v>53</v>
      </c>
      <c r="L632" s="13" t="s">
        <v>55</v>
      </c>
      <c r="M632" s="13" t="s">
        <v>47</v>
      </c>
    </row>
    <row r="633" spans="1:13" ht="13.5" x14ac:dyDescent="0.25">
      <c r="A633" s="3">
        <v>42926</v>
      </c>
      <c r="B633" s="2">
        <v>2.4489999999999998</v>
      </c>
      <c r="C633" s="2">
        <v>49.8894330948036</v>
      </c>
      <c r="D633" s="2">
        <v>1.4406431839932399E-2</v>
      </c>
      <c r="E633" s="2">
        <v>1.8354256509777483E-2</v>
      </c>
      <c r="F633" s="2">
        <v>2.4212400000000001</v>
      </c>
      <c r="G633" s="2">
        <v>2.4321399999999995</v>
      </c>
      <c r="H633" s="2">
        <v>2.4440549999999996</v>
      </c>
      <c r="I633" s="2">
        <v>2.4747899999999992</v>
      </c>
      <c r="J633" s="2">
        <v>2.2884359999999986</v>
      </c>
      <c r="K633" s="13" t="s">
        <v>48</v>
      </c>
      <c r="L633" s="13" t="s">
        <v>55</v>
      </c>
      <c r="M633" s="13" t="s">
        <v>52</v>
      </c>
    </row>
    <row r="634" spans="1:13" ht="13.5" x14ac:dyDescent="0.25">
      <c r="A634" s="3">
        <v>42927</v>
      </c>
      <c r="B634" s="2">
        <v>2.4489999999999998</v>
      </c>
      <c r="C634" s="2">
        <v>49.8894330948036</v>
      </c>
      <c r="D634" s="2">
        <v>1.5234504073949218E-2</v>
      </c>
      <c r="E634" s="2">
        <v>8.4293739705018529E-3</v>
      </c>
      <c r="F634" s="2">
        <v>2.4331399999999999</v>
      </c>
      <c r="G634" s="2">
        <v>2.4301599999999999</v>
      </c>
      <c r="H634" s="2">
        <v>2.4435599999999993</v>
      </c>
      <c r="I634" s="2">
        <v>2.4743939999999993</v>
      </c>
      <c r="J634" s="2">
        <v>2.2910634999999986</v>
      </c>
      <c r="K634" s="13" t="s">
        <v>48</v>
      </c>
      <c r="L634" s="13" t="s">
        <v>55</v>
      </c>
      <c r="M634" s="13" t="s">
        <v>52</v>
      </c>
    </row>
    <row r="635" spans="1:13" ht="13.5" x14ac:dyDescent="0.25">
      <c r="A635" s="3">
        <v>42928</v>
      </c>
      <c r="B635" s="2">
        <v>2.4687999999999999</v>
      </c>
      <c r="C635" s="2">
        <v>52.541986195389384</v>
      </c>
      <c r="D635" s="2">
        <v>1.4468640393204613E-2</v>
      </c>
      <c r="E635" s="2">
        <v>-3.6100836762508063E-3</v>
      </c>
      <c r="F635" s="2">
        <v>2.4371</v>
      </c>
      <c r="G635" s="2">
        <v>2.4301599999999999</v>
      </c>
      <c r="H635" s="2">
        <v>2.4445499999999996</v>
      </c>
      <c r="I635" s="2">
        <v>2.4753839999999996</v>
      </c>
      <c r="J635" s="2">
        <v>2.2937899999999987</v>
      </c>
      <c r="K635" s="13" t="s">
        <v>48</v>
      </c>
      <c r="L635" s="13" t="s">
        <v>55</v>
      </c>
      <c r="M635" s="13" t="s">
        <v>52</v>
      </c>
    </row>
    <row r="636" spans="1:13" ht="13.5" x14ac:dyDescent="0.25">
      <c r="A636" s="3">
        <v>42929</v>
      </c>
      <c r="B636" s="2">
        <v>2.4788000000000001</v>
      </c>
      <c r="C636" s="2">
        <v>53.870104417440999</v>
      </c>
      <c r="D636" s="2">
        <v>1.1439902291274784E-2</v>
      </c>
      <c r="E636" s="2">
        <v>-1.4234477038113704E-2</v>
      </c>
      <c r="F636" s="2">
        <v>2.4450399999999997</v>
      </c>
      <c r="G636" s="2">
        <v>2.43215</v>
      </c>
      <c r="H636" s="2">
        <v>2.4470299999999998</v>
      </c>
      <c r="I636" s="2">
        <v>2.4763759999999997</v>
      </c>
      <c r="J636" s="2">
        <v>2.2967149999999981</v>
      </c>
      <c r="K636" s="13" t="s">
        <v>48</v>
      </c>
      <c r="L636" s="13" t="s">
        <v>55</v>
      </c>
      <c r="M636" s="13" t="s">
        <v>52</v>
      </c>
    </row>
    <row r="637" spans="1:13" ht="13.5" x14ac:dyDescent="0.25">
      <c r="A637" s="3">
        <v>42930</v>
      </c>
      <c r="B637" s="2">
        <v>2.4390999999999998</v>
      </c>
      <c r="C637" s="2">
        <v>48.113465298623694</v>
      </c>
      <c r="D637" s="2">
        <v>5.558242498693744E-3</v>
      </c>
      <c r="E637" s="2">
        <v>-2.2422202131701631E-2</v>
      </c>
      <c r="F637" s="2">
        <v>2.4569399999999999</v>
      </c>
      <c r="G637" s="2">
        <v>2.4341300000000001</v>
      </c>
      <c r="H637" s="2">
        <v>2.4450449999999995</v>
      </c>
      <c r="I637" s="2">
        <v>2.4759799999999994</v>
      </c>
      <c r="J637" s="2">
        <v>2.2996894999999982</v>
      </c>
      <c r="K637" s="13" t="s">
        <v>48</v>
      </c>
      <c r="L637" s="13" t="s">
        <v>55</v>
      </c>
      <c r="M637" s="13" t="s">
        <v>52</v>
      </c>
    </row>
    <row r="638" spans="1:13" ht="13.5" x14ac:dyDescent="0.25">
      <c r="A638" s="3">
        <v>42933</v>
      </c>
      <c r="B638" s="2">
        <v>2.4390999999999998</v>
      </c>
      <c r="C638" s="2">
        <v>48.113465298623694</v>
      </c>
      <c r="D638" s="2">
        <v>-2.4004167974731594E-3</v>
      </c>
      <c r="E638" s="2">
        <v>-2.9189132574440918E-2</v>
      </c>
      <c r="F638" s="2">
        <v>2.4549599999999998</v>
      </c>
      <c r="G638" s="2">
        <v>2.4380999999999999</v>
      </c>
      <c r="H638" s="2">
        <v>2.4445499999999996</v>
      </c>
      <c r="I638" s="2">
        <v>2.4749879999999997</v>
      </c>
      <c r="J638" s="2">
        <v>2.3027629999999983</v>
      </c>
      <c r="K638" s="13" t="s">
        <v>48</v>
      </c>
      <c r="L638" s="13" t="s">
        <v>55</v>
      </c>
      <c r="M638" s="13" t="s">
        <v>50</v>
      </c>
    </row>
    <row r="639" spans="1:13" ht="13.5" x14ac:dyDescent="0.25">
      <c r="A639" s="3">
        <v>42934</v>
      </c>
      <c r="B639" s="2">
        <v>2.4588999999999999</v>
      </c>
      <c r="C639" s="2">
        <v>51.133922700208245</v>
      </c>
      <c r="D639" s="2">
        <v>-1.2050643689940355E-2</v>
      </c>
      <c r="E639" s="2">
        <v>-3.8564160882158374E-2</v>
      </c>
      <c r="F639" s="2">
        <v>2.4569399999999999</v>
      </c>
      <c r="G639" s="2">
        <v>2.4450399999999997</v>
      </c>
      <c r="H639" s="2">
        <v>2.4460349999999993</v>
      </c>
      <c r="I639" s="2">
        <v>2.4741939999999993</v>
      </c>
      <c r="J639" s="2">
        <v>2.3053904999999979</v>
      </c>
      <c r="K639" s="13" t="s">
        <v>48</v>
      </c>
      <c r="L639" s="13" t="s">
        <v>55</v>
      </c>
      <c r="M639" s="13" t="s">
        <v>52</v>
      </c>
    </row>
    <row r="640" spans="1:13" ht="13.5" x14ac:dyDescent="0.25">
      <c r="A640" s="3">
        <v>42935</v>
      </c>
      <c r="B640" s="2">
        <v>2.4588999999999999</v>
      </c>
      <c r="C640" s="2">
        <v>51.133922700208245</v>
      </c>
      <c r="D640" s="2">
        <v>-1.1111070529452594E-2</v>
      </c>
      <c r="E640" s="2">
        <v>-5.148206577314493E-2</v>
      </c>
      <c r="F640" s="2">
        <v>2.4549599999999998</v>
      </c>
      <c r="G640" s="2">
        <v>2.4460299999999999</v>
      </c>
      <c r="H640" s="2">
        <v>2.4480149999999994</v>
      </c>
      <c r="I640" s="2">
        <v>2.4733999999999998</v>
      </c>
      <c r="J640" s="2">
        <v>2.3081664999999982</v>
      </c>
      <c r="K640" s="13" t="s">
        <v>48</v>
      </c>
      <c r="L640" s="13" t="s">
        <v>55</v>
      </c>
      <c r="M640" s="13" t="s">
        <v>50</v>
      </c>
    </row>
    <row r="641" spans="1:13" ht="13.5" x14ac:dyDescent="0.25">
      <c r="A641" s="3">
        <v>42936</v>
      </c>
      <c r="B641" s="2">
        <v>2.4588999999999999</v>
      </c>
      <c r="C641" s="2">
        <v>51.133922700208245</v>
      </c>
      <c r="D641" s="2">
        <v>-1.1884213260928256E-2</v>
      </c>
      <c r="E641" s="2">
        <v>-6.6538083899762665E-2</v>
      </c>
      <c r="F641" s="2">
        <v>2.4509799999999999</v>
      </c>
      <c r="G641" s="2">
        <v>2.44801</v>
      </c>
      <c r="H641" s="2">
        <v>2.4470199999999998</v>
      </c>
      <c r="I641" s="2">
        <v>2.4733999999999998</v>
      </c>
      <c r="J641" s="2">
        <v>2.3106944999999981</v>
      </c>
      <c r="K641" s="13" t="s">
        <v>53</v>
      </c>
      <c r="L641" s="13" t="s">
        <v>55</v>
      </c>
      <c r="M641" s="13" t="s">
        <v>47</v>
      </c>
    </row>
    <row r="642" spans="1:13" ht="13.5" x14ac:dyDescent="0.25">
      <c r="A642" s="3">
        <v>42937</v>
      </c>
      <c r="B642" s="2">
        <v>2.4588999999999999</v>
      </c>
      <c r="C642" s="2">
        <v>51.133922700208238</v>
      </c>
      <c r="D642" s="2">
        <v>-2.1734006417942542E-2</v>
      </c>
      <c r="E642" s="2">
        <v>-8.3032859038315712E-2</v>
      </c>
      <c r="F642" s="2">
        <v>2.4549399999999997</v>
      </c>
      <c r="G642" s="2">
        <v>2.4559399999999996</v>
      </c>
      <c r="H642" s="2">
        <v>2.4460249999999997</v>
      </c>
      <c r="I642" s="2">
        <v>2.4728039999999991</v>
      </c>
      <c r="J642" s="2">
        <v>2.3126774999999982</v>
      </c>
      <c r="K642" s="13" t="s">
        <v>48</v>
      </c>
      <c r="L642" s="13" t="s">
        <v>55</v>
      </c>
      <c r="M642" s="13" t="s">
        <v>52</v>
      </c>
    </row>
    <row r="643" spans="1:13" ht="13.5" x14ac:dyDescent="0.25">
      <c r="A643" s="3">
        <v>42940</v>
      </c>
      <c r="B643" s="2">
        <v>2.4390999999999998</v>
      </c>
      <c r="C643" s="2">
        <v>47.420908169843671</v>
      </c>
      <c r="D643" s="2">
        <v>-1.7963513804003295E-2</v>
      </c>
      <c r="E643" s="2">
        <v>-9.9996113928565986E-2</v>
      </c>
      <c r="F643" s="2">
        <v>2.4549399999999997</v>
      </c>
      <c r="G643" s="2">
        <v>2.4549499999999997</v>
      </c>
      <c r="H643" s="2">
        <v>2.4435449999999994</v>
      </c>
      <c r="I643" s="2">
        <v>2.4718119999999995</v>
      </c>
      <c r="J643" s="2">
        <v>2.3141649999999983</v>
      </c>
      <c r="K643" s="13" t="s">
        <v>48</v>
      </c>
      <c r="L643" s="13" t="s">
        <v>55</v>
      </c>
      <c r="M643" s="13" t="s">
        <v>55</v>
      </c>
    </row>
    <row r="644" spans="1:13" ht="13.5" x14ac:dyDescent="0.25">
      <c r="A644" s="3">
        <v>42942</v>
      </c>
      <c r="B644" s="2">
        <v>2.5381999999999998</v>
      </c>
      <c r="C644" s="2">
        <v>62.211127636241677</v>
      </c>
      <c r="D644" s="2">
        <v>-2.2032631969104433E-2</v>
      </c>
      <c r="E644" s="2">
        <v>-0.11753926843206393</v>
      </c>
      <c r="F644" s="2">
        <v>2.4707999999999997</v>
      </c>
      <c r="G644" s="2">
        <v>2.46387</v>
      </c>
      <c r="H644" s="2">
        <v>2.4470150000000004</v>
      </c>
      <c r="I644" s="2">
        <v>2.4722079999999997</v>
      </c>
      <c r="J644" s="2">
        <v>2.316345999999998</v>
      </c>
      <c r="K644" s="13" t="s">
        <v>48</v>
      </c>
      <c r="L644" s="13" t="s">
        <v>55</v>
      </c>
      <c r="M644" s="13" t="s">
        <v>52</v>
      </c>
    </row>
    <row r="645" spans="1:13" ht="13.5" x14ac:dyDescent="0.25">
      <c r="A645" s="3">
        <v>42943</v>
      </c>
      <c r="B645" s="2">
        <v>2.4788000000000001</v>
      </c>
      <c r="C645" s="2">
        <v>52.650963757571965</v>
      </c>
      <c r="D645" s="2">
        <v>-1.8539973756928951E-2</v>
      </c>
      <c r="E645" s="2">
        <v>-0.13557835586235528</v>
      </c>
      <c r="F645" s="2">
        <v>2.47478</v>
      </c>
      <c r="G645" s="2">
        <v>2.4648699999999999</v>
      </c>
      <c r="H645" s="2">
        <v>2.4475150000000001</v>
      </c>
      <c r="I645" s="2">
        <v>2.4708199999999998</v>
      </c>
      <c r="J645" s="2">
        <v>2.3180319999999983</v>
      </c>
      <c r="K645" s="13" t="s">
        <v>48</v>
      </c>
      <c r="L645" s="13" t="s">
        <v>55</v>
      </c>
      <c r="M645" s="13" t="s">
        <v>52</v>
      </c>
    </row>
    <row r="646" spans="1:13" ht="13.5" x14ac:dyDescent="0.25">
      <c r="A646" s="3">
        <v>42944</v>
      </c>
      <c r="B646" s="2">
        <v>2.4489999999999998</v>
      </c>
      <c r="C646" s="2">
        <v>48.614701392331128</v>
      </c>
      <c r="D646" s="2">
        <v>-1.196037004360706E-2</v>
      </c>
      <c r="E646" s="2">
        <v>-0.15508127050201212</v>
      </c>
      <c r="F646" s="2">
        <v>2.4727999999999999</v>
      </c>
      <c r="G646" s="2">
        <v>2.4618899999999995</v>
      </c>
      <c r="H646" s="2">
        <v>2.4470200000000002</v>
      </c>
      <c r="I646" s="2">
        <v>2.4684399999999993</v>
      </c>
      <c r="J646" s="2">
        <v>2.3196679999999983</v>
      </c>
      <c r="K646" s="13" t="s">
        <v>48</v>
      </c>
      <c r="L646" s="13" t="s">
        <v>55</v>
      </c>
      <c r="M646" s="13" t="s">
        <v>50</v>
      </c>
    </row>
    <row r="647" spans="1:13" ht="13.5" x14ac:dyDescent="0.25">
      <c r="A647" s="3">
        <v>42947</v>
      </c>
      <c r="B647" s="2">
        <v>2.4291999999999998</v>
      </c>
      <c r="C647" s="2">
        <v>46.086672541100867</v>
      </c>
      <c r="D647" s="2">
        <v>-1.0970533857459053E-2</v>
      </c>
      <c r="E647" s="2">
        <v>-0.1716398071937747</v>
      </c>
      <c r="F647" s="2">
        <v>2.4668599999999996</v>
      </c>
      <c r="G647" s="2">
        <v>2.4609000000000001</v>
      </c>
      <c r="H647" s="2">
        <v>2.4475150000000001</v>
      </c>
      <c r="I647" s="2">
        <v>2.4640779999999993</v>
      </c>
      <c r="J647" s="2">
        <v>2.3209074999999983</v>
      </c>
      <c r="K647" s="13" t="s">
        <v>48</v>
      </c>
      <c r="L647" s="13" t="s">
        <v>55</v>
      </c>
      <c r="M647" s="13" t="s">
        <v>50</v>
      </c>
    </row>
    <row r="648" spans="1:13" ht="13.5" x14ac:dyDescent="0.25">
      <c r="A648" s="3">
        <v>42948</v>
      </c>
      <c r="B648" s="2">
        <v>2.4192999999999998</v>
      </c>
      <c r="C648" s="2">
        <v>44.831362425438186</v>
      </c>
      <c r="D648" s="2">
        <v>-9.2238470009902152E-3</v>
      </c>
      <c r="E648" s="2">
        <v>-0.18224429240570766</v>
      </c>
      <c r="F648" s="2">
        <v>2.4628999999999999</v>
      </c>
      <c r="G648" s="2">
        <v>2.45892</v>
      </c>
      <c r="H648" s="2">
        <v>2.4485099999999997</v>
      </c>
      <c r="I648" s="2">
        <v>2.4605099999999993</v>
      </c>
      <c r="J648" s="2">
        <v>2.3219984999999985</v>
      </c>
      <c r="K648" s="13" t="s">
        <v>48</v>
      </c>
      <c r="L648" s="13" t="s">
        <v>55</v>
      </c>
      <c r="M648" s="13" t="s">
        <v>50</v>
      </c>
    </row>
    <row r="649" spans="1:13" ht="13.5" x14ac:dyDescent="0.25">
      <c r="A649" s="3">
        <v>42949</v>
      </c>
      <c r="B649" s="2">
        <v>2.4192999999999998</v>
      </c>
      <c r="C649" s="2">
        <v>44.831362425438201</v>
      </c>
      <c r="D649" s="2">
        <v>-4.4784502102981349E-3</v>
      </c>
      <c r="E649" s="2">
        <v>-0.18698413577323431</v>
      </c>
      <c r="F649" s="2">
        <v>2.43912</v>
      </c>
      <c r="G649" s="2">
        <v>2.4549599999999998</v>
      </c>
      <c r="H649" s="2">
        <v>2.4500000000000002</v>
      </c>
      <c r="I649" s="2">
        <v>2.4581319999999995</v>
      </c>
      <c r="J649" s="2">
        <v>2.3229404999999987</v>
      </c>
      <c r="K649" s="13" t="s">
        <v>53</v>
      </c>
      <c r="L649" s="13" t="s">
        <v>55</v>
      </c>
      <c r="M649" s="13" t="s">
        <v>47</v>
      </c>
    </row>
    <row r="650" spans="1:13" ht="13.5" x14ac:dyDescent="0.25">
      <c r="A650" s="3">
        <v>42950</v>
      </c>
      <c r="B650" s="2">
        <v>2.4489999999999998</v>
      </c>
      <c r="C650" s="2">
        <v>49.60705172718118</v>
      </c>
      <c r="D650" s="2">
        <v>-2.4582282208926998E-3</v>
      </c>
      <c r="E650" s="2">
        <v>-0.18532927363548896</v>
      </c>
      <c r="F650" s="2">
        <v>2.43316</v>
      </c>
      <c r="G650" s="2">
        <v>2.4539699999999995</v>
      </c>
      <c r="H650" s="2">
        <v>2.4500000000000002</v>
      </c>
      <c r="I650" s="2">
        <v>2.4581319999999995</v>
      </c>
      <c r="J650" s="2">
        <v>2.323882499999999</v>
      </c>
      <c r="K650" s="13" t="s">
        <v>53</v>
      </c>
      <c r="L650" s="13" t="s">
        <v>55</v>
      </c>
      <c r="M650" s="13" t="s">
        <v>47</v>
      </c>
    </row>
    <row r="651" spans="1:13" ht="13.5" x14ac:dyDescent="0.25">
      <c r="A651" s="3">
        <v>42951</v>
      </c>
      <c r="B651" s="2">
        <v>2.4093</v>
      </c>
      <c r="C651" s="2">
        <v>44.110340105419553</v>
      </c>
      <c r="D651" s="2">
        <v>2.2061420354324568E-3</v>
      </c>
      <c r="E651" s="2">
        <v>-0.17587142241873016</v>
      </c>
      <c r="F651" s="2">
        <v>2.4252199999999999</v>
      </c>
      <c r="G651" s="2">
        <v>2.4490099999999999</v>
      </c>
      <c r="H651" s="2">
        <v>2.4485099999999997</v>
      </c>
      <c r="I651" s="2">
        <v>2.4565439999999996</v>
      </c>
      <c r="J651" s="2">
        <v>2.3250224999999989</v>
      </c>
      <c r="K651" s="13" t="s">
        <v>53</v>
      </c>
      <c r="L651" s="13" t="s">
        <v>55</v>
      </c>
      <c r="M651" s="13" t="s">
        <v>47</v>
      </c>
    </row>
    <row r="652" spans="1:13" ht="13.5" x14ac:dyDescent="0.25">
      <c r="A652" s="3">
        <v>42954</v>
      </c>
      <c r="B652" s="2">
        <v>2.3994</v>
      </c>
      <c r="C652" s="2">
        <v>42.835679488022819</v>
      </c>
      <c r="D652" s="2">
        <v>7.1339974552264707E-3</v>
      </c>
      <c r="E652" s="2">
        <v>-0.16252180404262784</v>
      </c>
      <c r="F652" s="2">
        <v>2.41926</v>
      </c>
      <c r="G652" s="2">
        <v>2.44306</v>
      </c>
      <c r="H652" s="2">
        <v>2.4494999999999996</v>
      </c>
      <c r="I652" s="2">
        <v>2.4543619999999993</v>
      </c>
      <c r="J652" s="2">
        <v>2.3260139999999989</v>
      </c>
      <c r="K652" s="13" t="s">
        <v>53</v>
      </c>
      <c r="L652" s="13" t="s">
        <v>55</v>
      </c>
      <c r="M652" s="13" t="s">
        <v>47</v>
      </c>
    </row>
    <row r="653" spans="1:13" ht="13.5" x14ac:dyDescent="0.25">
      <c r="A653" s="3">
        <v>42955</v>
      </c>
      <c r="B653" s="2">
        <v>2.3895</v>
      </c>
      <c r="C653" s="2">
        <v>41.542867659635</v>
      </c>
      <c r="D653" s="2">
        <v>9.2787958900482082E-3</v>
      </c>
      <c r="E653" s="2">
        <v>-0.14862103683413405</v>
      </c>
      <c r="F653" s="2">
        <v>2.4133</v>
      </c>
      <c r="G653" s="2">
        <v>2.4380999999999999</v>
      </c>
      <c r="H653" s="2">
        <v>2.4465249999999998</v>
      </c>
      <c r="I653" s="2">
        <v>2.4507919999999994</v>
      </c>
      <c r="J653" s="2">
        <v>2.3268564999999986</v>
      </c>
      <c r="K653" s="13" t="s">
        <v>53</v>
      </c>
      <c r="L653" s="13" t="s">
        <v>55</v>
      </c>
      <c r="M653" s="13" t="s">
        <v>47</v>
      </c>
    </row>
    <row r="654" spans="1:13" ht="13.5" x14ac:dyDescent="0.25">
      <c r="A654" s="3">
        <v>42956</v>
      </c>
      <c r="B654" s="2">
        <v>2.3795999999999999</v>
      </c>
      <c r="C654" s="2">
        <v>40.235132571334894</v>
      </c>
      <c r="D654" s="2">
        <v>2.7398181605192473E-2</v>
      </c>
      <c r="E654" s="2">
        <v>-0.13529526832661706</v>
      </c>
      <c r="F654" s="2">
        <v>2.4053599999999999</v>
      </c>
      <c r="G654" s="2">
        <v>2.4222399999999995</v>
      </c>
      <c r="H654" s="2">
        <v>2.4430549999999998</v>
      </c>
      <c r="I654" s="2">
        <v>2.448016</v>
      </c>
      <c r="J654" s="2">
        <v>2.3273024999999983</v>
      </c>
      <c r="K654" s="13" t="s">
        <v>53</v>
      </c>
      <c r="L654" s="13" t="s">
        <v>55</v>
      </c>
      <c r="M654" s="13" t="s">
        <v>47</v>
      </c>
    </row>
    <row r="655" spans="1:13" ht="13.5" x14ac:dyDescent="0.25">
      <c r="A655" s="3">
        <v>42957</v>
      </c>
      <c r="B655" s="2">
        <v>2.3795999999999999</v>
      </c>
      <c r="C655" s="2">
        <v>40.235132571334894</v>
      </c>
      <c r="D655" s="2">
        <v>3.3950997403608518E-2</v>
      </c>
      <c r="E655" s="2">
        <v>-0.12072180078802293</v>
      </c>
      <c r="F655" s="2">
        <v>2.3914800000000001</v>
      </c>
      <c r="G655" s="2">
        <v>2.4123199999999998</v>
      </c>
      <c r="H655" s="2">
        <v>2.4385949999999994</v>
      </c>
      <c r="I655" s="2">
        <v>2.4450419999999995</v>
      </c>
      <c r="J655" s="2">
        <v>2.3271039999999981</v>
      </c>
      <c r="K655" s="13" t="s">
        <v>53</v>
      </c>
      <c r="L655" s="13" t="s">
        <v>55</v>
      </c>
      <c r="M655" s="13" t="s">
        <v>47</v>
      </c>
    </row>
    <row r="656" spans="1:13" ht="13.5" x14ac:dyDescent="0.25">
      <c r="A656" s="3">
        <v>42958</v>
      </c>
      <c r="B656" s="2">
        <v>2.3696999999999999</v>
      </c>
      <c r="C656" s="2">
        <v>38.817951684840047</v>
      </c>
      <c r="D656" s="2">
        <v>3.5977266221129511E-2</v>
      </c>
      <c r="E656" s="2">
        <v>-0.10322047164043374</v>
      </c>
      <c r="F656" s="2">
        <v>2.3835600000000001</v>
      </c>
      <c r="G656" s="2">
        <v>2.4043900000000002</v>
      </c>
      <c r="H656" s="2">
        <v>2.4331399999999999</v>
      </c>
      <c r="I656" s="2">
        <v>2.4420679999999995</v>
      </c>
      <c r="J656" s="2">
        <v>2.3264099999999983</v>
      </c>
      <c r="K656" s="13" t="s">
        <v>53</v>
      </c>
      <c r="L656" s="13" t="s">
        <v>55</v>
      </c>
      <c r="M656" s="13" t="s">
        <v>47</v>
      </c>
    </row>
    <row r="657" spans="1:13" ht="13.5" x14ac:dyDescent="0.25">
      <c r="A657" s="3">
        <v>42961</v>
      </c>
      <c r="B657" s="2">
        <v>2.3597999999999999</v>
      </c>
      <c r="C657" s="2">
        <v>37.399324457963225</v>
      </c>
      <c r="D657" s="2">
        <v>3.5745684625499763E-2</v>
      </c>
      <c r="E657" s="2">
        <v>-8.6614181025677542E-2</v>
      </c>
      <c r="F657" s="2">
        <v>2.3756399999999998</v>
      </c>
      <c r="G657" s="2">
        <v>2.3974500000000001</v>
      </c>
      <c r="H657" s="2">
        <v>2.4291749999999999</v>
      </c>
      <c r="I657" s="2">
        <v>2.4402839999999997</v>
      </c>
      <c r="J657" s="2">
        <v>2.3258149999999982</v>
      </c>
      <c r="K657" s="13" t="s">
        <v>53</v>
      </c>
      <c r="L657" s="13" t="s">
        <v>55</v>
      </c>
      <c r="M657" s="13" t="s">
        <v>47</v>
      </c>
    </row>
    <row r="658" spans="1:13" ht="13.5" x14ac:dyDescent="0.25">
      <c r="A658" s="3">
        <v>42962</v>
      </c>
      <c r="B658" s="2">
        <v>2.3597999999999999</v>
      </c>
      <c r="C658" s="2">
        <v>37.399324457963225</v>
      </c>
      <c r="D658" s="2">
        <v>3.442469409188087E-2</v>
      </c>
      <c r="E658" s="2">
        <v>-7.3445306022642778E-2</v>
      </c>
      <c r="F658" s="2">
        <v>2.3696999999999999</v>
      </c>
      <c r="G658" s="2">
        <v>2.3914999999999997</v>
      </c>
      <c r="H658" s="2">
        <v>2.4252099999999994</v>
      </c>
      <c r="I658" s="2">
        <v>2.4383019999999997</v>
      </c>
      <c r="J658" s="2">
        <v>2.324724499999999</v>
      </c>
      <c r="K658" s="13" t="s">
        <v>53</v>
      </c>
      <c r="L658" s="13" t="s">
        <v>55</v>
      </c>
      <c r="M658" s="13" t="s">
        <v>47</v>
      </c>
    </row>
    <row r="659" spans="1:13" ht="13.5" x14ac:dyDescent="0.25">
      <c r="A659" s="3">
        <v>42963</v>
      </c>
      <c r="B659" s="2">
        <v>2.3994</v>
      </c>
      <c r="C659" s="2">
        <v>46.47397708308177</v>
      </c>
      <c r="D659" s="2">
        <v>3.0742155137143623E-2</v>
      </c>
      <c r="E659" s="2">
        <v>-6.0432278568942635E-2</v>
      </c>
      <c r="F659" s="2">
        <v>2.3736600000000001</v>
      </c>
      <c r="G659" s="2">
        <v>2.38951</v>
      </c>
      <c r="H659" s="2">
        <v>2.4222349999999997</v>
      </c>
      <c r="I659" s="2">
        <v>2.4367139999999998</v>
      </c>
      <c r="J659" s="2">
        <v>2.3231874999999986</v>
      </c>
      <c r="K659" s="13" t="s">
        <v>53</v>
      </c>
      <c r="L659" s="13" t="s">
        <v>55</v>
      </c>
      <c r="M659" s="13" t="s">
        <v>54</v>
      </c>
    </row>
    <row r="660" spans="1:13" ht="13.5" x14ac:dyDescent="0.25">
      <c r="A660" s="3">
        <v>42964</v>
      </c>
      <c r="B660" s="2">
        <v>2.4093</v>
      </c>
      <c r="C660" s="2">
        <v>48.484520375944541</v>
      </c>
      <c r="D660" s="2">
        <v>3.1569315156798172E-2</v>
      </c>
      <c r="E660" s="2">
        <v>-4.8388539842155714E-2</v>
      </c>
      <c r="F660" s="2">
        <v>2.3795999999999999</v>
      </c>
      <c r="G660" s="2">
        <v>2.3855400000000002</v>
      </c>
      <c r="H660" s="2">
        <v>2.4197549999999994</v>
      </c>
      <c r="I660" s="2">
        <v>2.4359199999999994</v>
      </c>
      <c r="J660" s="2">
        <v>2.3216999999999985</v>
      </c>
      <c r="K660" s="13" t="s">
        <v>53</v>
      </c>
      <c r="L660" s="13" t="s">
        <v>55</v>
      </c>
      <c r="M660" s="13" t="s">
        <v>54</v>
      </c>
    </row>
    <row r="661" spans="1:13" ht="13.5" x14ac:dyDescent="0.25">
      <c r="A661" s="3">
        <v>42965</v>
      </c>
      <c r="B661" s="2">
        <v>2.4489999999999998</v>
      </c>
      <c r="C661" s="2">
        <v>55.6747055935028</v>
      </c>
      <c r="D661" s="2">
        <v>2.3261599329954308E-2</v>
      </c>
      <c r="E661" s="2">
        <v>-3.843544920830342E-2</v>
      </c>
      <c r="F661" s="2">
        <v>2.3954599999999999</v>
      </c>
      <c r="G661" s="2">
        <v>2.38951</v>
      </c>
      <c r="H661" s="2">
        <v>2.41926</v>
      </c>
      <c r="I661" s="2">
        <v>2.4359199999999999</v>
      </c>
      <c r="J661" s="2">
        <v>2.320956499999999</v>
      </c>
      <c r="K661" s="13" t="s">
        <v>48</v>
      </c>
      <c r="L661" s="13" t="s">
        <v>55</v>
      </c>
      <c r="M661" s="13" t="s">
        <v>52</v>
      </c>
    </row>
    <row r="662" spans="1:13" ht="13.5" x14ac:dyDescent="0.25">
      <c r="A662" s="3">
        <v>42968</v>
      </c>
      <c r="B662" s="2">
        <v>2.4093</v>
      </c>
      <c r="C662" s="2">
        <v>48.399753126561407</v>
      </c>
      <c r="D662" s="2">
        <v>1.7452857877812367E-2</v>
      </c>
      <c r="E662" s="2">
        <v>-2.8509170793088928E-2</v>
      </c>
      <c r="F662" s="2">
        <v>2.4053599999999999</v>
      </c>
      <c r="G662" s="2">
        <v>2.3905000000000003</v>
      </c>
      <c r="H662" s="2">
        <v>2.4167800000000002</v>
      </c>
      <c r="I662" s="2">
        <v>2.4353239999999996</v>
      </c>
      <c r="J662" s="2">
        <v>2.3207579999999983</v>
      </c>
      <c r="K662" s="13" t="s">
        <v>48</v>
      </c>
      <c r="L662" s="13" t="s">
        <v>55</v>
      </c>
      <c r="M662" s="13" t="s">
        <v>52</v>
      </c>
    </row>
    <row r="663" spans="1:13" ht="13.5" x14ac:dyDescent="0.25">
      <c r="A663" s="3">
        <v>42969</v>
      </c>
      <c r="B663" s="2">
        <v>2.3994</v>
      </c>
      <c r="C663" s="2">
        <v>46.75891394683417</v>
      </c>
      <c r="D663" s="2">
        <v>1.1800392547754335E-2</v>
      </c>
      <c r="E663" s="2">
        <v>-2.0558661250540466E-2</v>
      </c>
      <c r="F663" s="2">
        <v>2.4132799999999999</v>
      </c>
      <c r="G663" s="2">
        <v>2.3914900000000001</v>
      </c>
      <c r="H663" s="2">
        <v>2.4147950000000002</v>
      </c>
      <c r="I663" s="2">
        <v>2.4345299999999996</v>
      </c>
      <c r="J663" s="2">
        <v>2.3208569999999984</v>
      </c>
      <c r="K663" s="13" t="s">
        <v>48</v>
      </c>
      <c r="L663" s="13" t="s">
        <v>55</v>
      </c>
      <c r="M663" s="13" t="s">
        <v>52</v>
      </c>
    </row>
    <row r="664" spans="1:13" ht="13.5" x14ac:dyDescent="0.25">
      <c r="A664" s="3">
        <v>42970</v>
      </c>
      <c r="B664" s="2">
        <v>2.3696999999999999</v>
      </c>
      <c r="C664" s="2">
        <v>42.143033014887926</v>
      </c>
      <c r="D664" s="2">
        <v>7.8014480008690157E-3</v>
      </c>
      <c r="E664" s="2">
        <v>-1.552539272955605E-2</v>
      </c>
      <c r="F664" s="2">
        <v>2.40734</v>
      </c>
      <c r="G664" s="2">
        <v>2.3905000000000003</v>
      </c>
      <c r="H664" s="2">
        <v>2.4063699999999999</v>
      </c>
      <c r="I664" s="2">
        <v>2.4327459999999994</v>
      </c>
      <c r="J664" s="2">
        <v>2.3207579999999988</v>
      </c>
      <c r="K664" s="13" t="s">
        <v>53</v>
      </c>
      <c r="L664" s="13" t="s">
        <v>55</v>
      </c>
      <c r="M664" s="13" t="s">
        <v>47</v>
      </c>
    </row>
    <row r="665" spans="1:13" ht="13.5" x14ac:dyDescent="0.25">
      <c r="A665" s="3">
        <v>42971</v>
      </c>
      <c r="B665" s="2">
        <v>2.3795999999999999</v>
      </c>
      <c r="C665" s="2">
        <v>44.123126560772185</v>
      </c>
      <c r="D665" s="2">
        <v>3.9589535780852891E-3</v>
      </c>
      <c r="E665" s="2">
        <v>-1.0289801847735622E-2</v>
      </c>
      <c r="F665" s="2">
        <v>2.4013999999999998</v>
      </c>
      <c r="G665" s="2">
        <v>2.3904999999999998</v>
      </c>
      <c r="H665" s="2">
        <v>2.4014099999999998</v>
      </c>
      <c r="I665" s="2">
        <v>2.4313579999999995</v>
      </c>
      <c r="J665" s="2">
        <v>2.320807499999999</v>
      </c>
      <c r="K665" s="13" t="s">
        <v>53</v>
      </c>
      <c r="L665" s="13" t="s">
        <v>55</v>
      </c>
      <c r="M665" s="13" t="s">
        <v>47</v>
      </c>
    </row>
    <row r="666" spans="1:13" ht="13.5" x14ac:dyDescent="0.25">
      <c r="A666" s="3">
        <v>42972</v>
      </c>
      <c r="B666" s="2">
        <v>2.3696999999999999</v>
      </c>
      <c r="C666" s="2">
        <v>42.554706710481383</v>
      </c>
      <c r="D666" s="2">
        <v>1.1359237985786308E-4</v>
      </c>
      <c r="E666" s="2">
        <v>-5.1784050153835604E-3</v>
      </c>
      <c r="F666" s="2">
        <v>2.3855399999999998</v>
      </c>
      <c r="G666" s="2">
        <v>2.3905000000000003</v>
      </c>
      <c r="H666" s="2">
        <v>2.3974450000000003</v>
      </c>
      <c r="I666" s="2">
        <v>2.4301679999999992</v>
      </c>
      <c r="J666" s="2">
        <v>2.3210554999999995</v>
      </c>
      <c r="K666" s="13" t="s">
        <v>53</v>
      </c>
      <c r="L666" s="13" t="s">
        <v>55</v>
      </c>
      <c r="M666" s="13" t="s">
        <v>47</v>
      </c>
    </row>
    <row r="667" spans="1:13" ht="13.5" x14ac:dyDescent="0.25">
      <c r="A667" s="3">
        <v>42975</v>
      </c>
      <c r="B667" s="2">
        <v>2.33</v>
      </c>
      <c r="C667" s="2">
        <v>36.891500601639436</v>
      </c>
      <c r="D667" s="2">
        <v>-1.4827856800625483E-3</v>
      </c>
      <c r="E667" s="2">
        <v>-4.0099584282067904E-4</v>
      </c>
      <c r="F667" s="2">
        <v>2.3696799999999998</v>
      </c>
      <c r="G667" s="2">
        <v>2.3875199999999999</v>
      </c>
      <c r="H667" s="2">
        <v>2.3924850000000002</v>
      </c>
      <c r="I667" s="2">
        <v>2.4271919999999994</v>
      </c>
      <c r="J667" s="2">
        <v>2.3212534999999992</v>
      </c>
      <c r="K667" s="13" t="s">
        <v>53</v>
      </c>
      <c r="L667" s="13" t="s">
        <v>55</v>
      </c>
      <c r="M667" s="13" t="s">
        <v>47</v>
      </c>
    </row>
    <row r="668" spans="1:13" ht="13.5" x14ac:dyDescent="0.25">
      <c r="A668" s="3">
        <v>42976</v>
      </c>
      <c r="B668" s="2">
        <v>2.3597999999999999</v>
      </c>
      <c r="C668" s="2">
        <v>43.021191439039953</v>
      </c>
      <c r="D668" s="2">
        <v>-4.584417656580797E-3</v>
      </c>
      <c r="E668" s="2">
        <v>3.9175506025213337E-3</v>
      </c>
      <c r="F668" s="2">
        <v>2.3617599999999999</v>
      </c>
      <c r="G668" s="2">
        <v>2.3875199999999999</v>
      </c>
      <c r="H668" s="2">
        <v>2.38951</v>
      </c>
      <c r="I668" s="2">
        <v>2.4254079999999991</v>
      </c>
      <c r="J668" s="2">
        <v>2.3209064999999991</v>
      </c>
      <c r="K668" s="13" t="s">
        <v>53</v>
      </c>
      <c r="L668" s="13" t="s">
        <v>55</v>
      </c>
      <c r="M668" s="13" t="s">
        <v>47</v>
      </c>
    </row>
    <row r="669" spans="1:13" ht="13.5" x14ac:dyDescent="0.25">
      <c r="A669" s="3">
        <v>42977</v>
      </c>
      <c r="B669" s="2">
        <v>2.33</v>
      </c>
      <c r="C669" s="2">
        <v>38.947271937760625</v>
      </c>
      <c r="D669" s="2">
        <v>1.3374879761367531E-3</v>
      </c>
      <c r="E669" s="2">
        <v>7.7131765491029102E-3</v>
      </c>
      <c r="F669" s="2">
        <v>2.3538199999999998</v>
      </c>
      <c r="G669" s="2">
        <v>2.3805799999999997</v>
      </c>
      <c r="H669" s="2">
        <v>2.3850450000000003</v>
      </c>
      <c r="I669" s="2">
        <v>2.4234239999999989</v>
      </c>
      <c r="J669" s="2">
        <v>2.3203114999999994</v>
      </c>
      <c r="K669" s="13" t="s">
        <v>53</v>
      </c>
      <c r="L669" s="13" t="s">
        <v>55</v>
      </c>
      <c r="M669" s="13" t="s">
        <v>47</v>
      </c>
    </row>
    <row r="670" spans="1:13" ht="13.5" x14ac:dyDescent="0.25">
      <c r="A670" s="3">
        <v>42978</v>
      </c>
      <c r="B670" s="2">
        <v>2.3399000000000001</v>
      </c>
      <c r="C670" s="2">
        <v>40.947911646265247</v>
      </c>
      <c r="D670" s="2">
        <v>7.5425423838089145E-3</v>
      </c>
      <c r="E670" s="2">
        <v>1.0964493184050055E-2</v>
      </c>
      <c r="F670" s="2">
        <v>2.3458800000000002</v>
      </c>
      <c r="G670" s="2">
        <v>2.3736399999999995</v>
      </c>
      <c r="H670" s="2">
        <v>2.3795900000000003</v>
      </c>
      <c r="I670" s="2">
        <v>2.4218359999999994</v>
      </c>
      <c r="J670" s="2">
        <v>2.3197164999999988</v>
      </c>
      <c r="K670" s="13" t="s">
        <v>53</v>
      </c>
      <c r="L670" s="13" t="s">
        <v>55</v>
      </c>
      <c r="M670" s="13" t="s">
        <v>47</v>
      </c>
    </row>
    <row r="671" spans="1:13" ht="13.5" x14ac:dyDescent="0.25">
      <c r="A671" s="3">
        <v>42982</v>
      </c>
      <c r="B671" s="2">
        <v>2.3597999999999999</v>
      </c>
      <c r="C671" s="2">
        <v>44.859364854508719</v>
      </c>
      <c r="D671" s="2">
        <v>1.7742598772910068E-2</v>
      </c>
      <c r="E671" s="2">
        <v>1.3679217599083179E-2</v>
      </c>
      <c r="F671" s="2">
        <v>2.3439000000000001</v>
      </c>
      <c r="G671" s="2">
        <v>2.3647199999999997</v>
      </c>
      <c r="H671" s="2">
        <v>2.3771150000000003</v>
      </c>
      <c r="I671" s="2">
        <v>2.4194559999999989</v>
      </c>
      <c r="J671" s="2">
        <v>2.3194189999999995</v>
      </c>
      <c r="K671" s="13" t="s">
        <v>53</v>
      </c>
      <c r="L671" s="13" t="s">
        <v>55</v>
      </c>
      <c r="M671" s="13" t="s">
        <v>47</v>
      </c>
    </row>
    <row r="672" spans="1:13" ht="13.5" x14ac:dyDescent="0.25">
      <c r="A672" s="3">
        <v>42983</v>
      </c>
      <c r="B672" s="2">
        <v>2.3201000000000001</v>
      </c>
      <c r="C672" s="2">
        <v>39.270862572279391</v>
      </c>
      <c r="D672" s="2">
        <v>2.3381473735620162E-2</v>
      </c>
      <c r="E672" s="2">
        <v>1.5884128362558002E-2</v>
      </c>
      <c r="F672" s="2">
        <v>2.34192</v>
      </c>
      <c r="G672" s="2">
        <v>2.3557999999999999</v>
      </c>
      <c r="H672" s="2">
        <v>2.3731499999999999</v>
      </c>
      <c r="I672" s="2">
        <v>2.4162819999999989</v>
      </c>
      <c r="J672" s="2">
        <v>2.3190224999999995</v>
      </c>
      <c r="K672" s="13" t="s">
        <v>53</v>
      </c>
      <c r="L672" s="13" t="s">
        <v>55</v>
      </c>
      <c r="M672" s="13" t="s">
        <v>47</v>
      </c>
    </row>
    <row r="673" spans="1:13" ht="13.5" x14ac:dyDescent="0.25">
      <c r="A673" s="3">
        <v>42984</v>
      </c>
      <c r="B673" s="2">
        <v>2.3201000000000001</v>
      </c>
      <c r="C673" s="2">
        <v>39.270862572279391</v>
      </c>
      <c r="D673" s="2">
        <v>2.7026387467251389E-2</v>
      </c>
      <c r="E673" s="2">
        <v>1.7617709598737069E-2</v>
      </c>
      <c r="F673" s="2">
        <v>2.3339799999999999</v>
      </c>
      <c r="G673" s="2">
        <v>2.3478699999999999</v>
      </c>
      <c r="H673" s="2">
        <v>2.3696799999999998</v>
      </c>
      <c r="I673" s="2">
        <v>2.4129099999999988</v>
      </c>
      <c r="J673" s="2">
        <v>2.3185264999999995</v>
      </c>
      <c r="K673" s="13" t="s">
        <v>53</v>
      </c>
      <c r="L673" s="13" t="s">
        <v>55</v>
      </c>
      <c r="M673" s="13" t="s">
        <v>47</v>
      </c>
    </row>
    <row r="674" spans="1:13" ht="13.5" x14ac:dyDescent="0.25">
      <c r="A674" s="3">
        <v>42985</v>
      </c>
      <c r="B674" s="2">
        <v>2.3201000000000001</v>
      </c>
      <c r="C674" s="2">
        <v>39.270862572279391</v>
      </c>
      <c r="D674" s="2">
        <v>2.5908569023746164E-2</v>
      </c>
      <c r="E674" s="2">
        <v>1.8924839101497937E-2</v>
      </c>
      <c r="F674" s="2">
        <v>2.3319999999999999</v>
      </c>
      <c r="G674" s="2">
        <v>2.3429100000000003</v>
      </c>
      <c r="H674" s="2">
        <v>2.3667049999999996</v>
      </c>
      <c r="I674" s="2">
        <v>2.4099359999999992</v>
      </c>
      <c r="J674" s="2">
        <v>2.3182784999999995</v>
      </c>
      <c r="K674" s="13" t="s">
        <v>53</v>
      </c>
      <c r="L674" s="13" t="s">
        <v>55</v>
      </c>
      <c r="M674" s="13" t="s">
        <v>47</v>
      </c>
    </row>
    <row r="675" spans="1:13" ht="13.5" x14ac:dyDescent="0.25">
      <c r="A675" s="3">
        <v>42986</v>
      </c>
      <c r="B675" s="2">
        <v>2.3201000000000001</v>
      </c>
      <c r="C675" s="2">
        <v>39.270862572279391</v>
      </c>
      <c r="D675" s="2">
        <v>2.6825850083407321E-2</v>
      </c>
      <c r="E675" s="2">
        <v>1.9853021494617845E-2</v>
      </c>
      <c r="F675" s="2">
        <v>2.3280400000000001</v>
      </c>
      <c r="G675" s="2">
        <v>2.3369600000000004</v>
      </c>
      <c r="H675" s="2">
        <v>2.363729999999999</v>
      </c>
      <c r="I675" s="2">
        <v>2.4069619999999992</v>
      </c>
      <c r="J675" s="2">
        <v>2.3182289999999997</v>
      </c>
      <c r="K675" s="13" t="s">
        <v>53</v>
      </c>
      <c r="L675" s="13" t="s">
        <v>55</v>
      </c>
      <c r="M675" s="13" t="s">
        <v>47</v>
      </c>
    </row>
    <row r="676" spans="1:13" ht="13.5" x14ac:dyDescent="0.25">
      <c r="A676" s="3">
        <v>42989</v>
      </c>
      <c r="B676" s="2">
        <v>2.2805</v>
      </c>
      <c r="C676" s="2">
        <v>33.647029139223633</v>
      </c>
      <c r="D676" s="2">
        <v>2.9327128975353833E-2</v>
      </c>
      <c r="E676" s="2">
        <v>2.044978127420467E-2</v>
      </c>
      <c r="F676" s="2">
        <v>2.3121800000000001</v>
      </c>
      <c r="G676" s="2">
        <v>2.3280400000000001</v>
      </c>
      <c r="H676" s="2">
        <v>2.3592699999999995</v>
      </c>
      <c r="I676" s="2">
        <v>2.4033939999999991</v>
      </c>
      <c r="J676" s="2">
        <v>2.31813</v>
      </c>
      <c r="K676" s="13" t="s">
        <v>53</v>
      </c>
      <c r="L676" s="13" t="s">
        <v>55</v>
      </c>
      <c r="M676" s="13" t="s">
        <v>47</v>
      </c>
    </row>
    <row r="677" spans="1:13" ht="13.5" x14ac:dyDescent="0.25">
      <c r="A677" s="3">
        <v>42990</v>
      </c>
      <c r="B677" s="2">
        <v>2.2904</v>
      </c>
      <c r="C677" s="2">
        <v>36.110329383435612</v>
      </c>
      <c r="D677" s="2">
        <v>2.5128106694396468E-2</v>
      </c>
      <c r="E677" s="2">
        <v>2.0760919458517844E-2</v>
      </c>
      <c r="F677" s="2">
        <v>2.3062399999999998</v>
      </c>
      <c r="G677" s="2">
        <v>2.3240799999999999</v>
      </c>
      <c r="H677" s="2">
        <v>2.3557999999999995</v>
      </c>
      <c r="I677" s="2">
        <v>2.400815999999999</v>
      </c>
      <c r="J677" s="2">
        <v>2.3174854999999996</v>
      </c>
      <c r="K677" s="13" t="s">
        <v>48</v>
      </c>
      <c r="L677" s="13" t="s">
        <v>55</v>
      </c>
      <c r="M677" s="13" t="s">
        <v>50</v>
      </c>
    </row>
    <row r="678" spans="1:13" ht="13.5" x14ac:dyDescent="0.25">
      <c r="A678" s="3">
        <v>42991</v>
      </c>
      <c r="B678" s="2">
        <v>2.2606000000000002</v>
      </c>
      <c r="C678" s="2">
        <v>32.231479506904037</v>
      </c>
      <c r="D678" s="2">
        <v>2.8795219076045875E-2</v>
      </c>
      <c r="E678" s="2">
        <v>2.082940684762195E-2</v>
      </c>
      <c r="F678" s="2">
        <v>2.29434</v>
      </c>
      <c r="G678" s="2">
        <v>2.3141600000000002</v>
      </c>
      <c r="H678" s="2">
        <v>2.3508399999999994</v>
      </c>
      <c r="I678" s="2">
        <v>2.3980399999999991</v>
      </c>
      <c r="J678" s="2">
        <v>2.3165929999999992</v>
      </c>
      <c r="K678" s="13" t="s">
        <v>48</v>
      </c>
      <c r="L678" s="13" t="s">
        <v>55</v>
      </c>
      <c r="M678" s="13" t="s">
        <v>50</v>
      </c>
    </row>
    <row r="679" spans="1:13" ht="13.5" x14ac:dyDescent="0.25">
      <c r="A679" s="3">
        <v>42992</v>
      </c>
      <c r="B679" s="2">
        <v>2.2010999999999998</v>
      </c>
      <c r="C679" s="2">
        <v>26.183790795978851</v>
      </c>
      <c r="D679" s="2">
        <v>3.229343853088773E-2</v>
      </c>
      <c r="E679" s="2">
        <v>2.0694740765547635E-2</v>
      </c>
      <c r="F679" s="2">
        <v>2.27054</v>
      </c>
      <c r="G679" s="2">
        <v>2.3012700000000001</v>
      </c>
      <c r="H679" s="2">
        <v>2.3409249999999999</v>
      </c>
      <c r="I679" s="2">
        <v>2.3942719999999991</v>
      </c>
      <c r="J679" s="2">
        <v>2.3156509999999995</v>
      </c>
      <c r="K679" s="13" t="s">
        <v>48</v>
      </c>
      <c r="L679" s="13" t="s">
        <v>55</v>
      </c>
      <c r="M679" s="13" t="s">
        <v>50</v>
      </c>
    </row>
    <row r="680" spans="1:13" ht="13.5" x14ac:dyDescent="0.25">
      <c r="A680" s="3">
        <v>42993</v>
      </c>
      <c r="B680" s="2">
        <v>2.1714000000000002</v>
      </c>
      <c r="C680" s="2">
        <v>23.784778539817466</v>
      </c>
      <c r="D680" s="2">
        <v>3.9858215157548837E-2</v>
      </c>
      <c r="E680" s="2">
        <v>2.0392633941702674E-2</v>
      </c>
      <c r="F680" s="2">
        <v>2.2408000000000001</v>
      </c>
      <c r="G680" s="2">
        <v>2.2844199999999999</v>
      </c>
      <c r="H680" s="2">
        <v>2.3290299999999999</v>
      </c>
      <c r="I680" s="2">
        <v>2.3887199999999988</v>
      </c>
      <c r="J680" s="2">
        <v>2.3147089999999997</v>
      </c>
      <c r="K680" s="13" t="s">
        <v>53</v>
      </c>
      <c r="L680" s="13" t="s">
        <v>55</v>
      </c>
      <c r="M680" s="13" t="s">
        <v>47</v>
      </c>
    </row>
    <row r="681" spans="1:13" ht="13.5" x14ac:dyDescent="0.25">
      <c r="A681" s="3">
        <v>42996</v>
      </c>
      <c r="B681" s="2">
        <v>2.1316999999999999</v>
      </c>
      <c r="C681" s="2">
        <v>21.013291960837435</v>
      </c>
      <c r="D681" s="2">
        <v>5.3253316900288006E-2</v>
      </c>
      <c r="E681" s="2">
        <v>1.9954936505936979E-2</v>
      </c>
      <c r="F681" s="2">
        <v>2.2110400000000001</v>
      </c>
      <c r="G681" s="2">
        <v>2.2616100000000001</v>
      </c>
      <c r="H681" s="2">
        <v>2.3131650000000001</v>
      </c>
      <c r="I681" s="2">
        <v>2.3825719999999988</v>
      </c>
      <c r="J681" s="2">
        <v>2.3139154999999993</v>
      </c>
      <c r="K681" s="13" t="s">
        <v>53</v>
      </c>
      <c r="L681" s="13" t="s">
        <v>55</v>
      </c>
      <c r="M681" s="13" t="s">
        <v>47</v>
      </c>
    </row>
    <row r="682" spans="1:13" ht="13.5" x14ac:dyDescent="0.25">
      <c r="A682" s="3">
        <v>42997</v>
      </c>
      <c r="B682" s="2">
        <v>2.0821999999999998</v>
      </c>
      <c r="C682" s="2">
        <v>18.170302776680359</v>
      </c>
      <c r="D682" s="2">
        <v>6.329958388505208E-2</v>
      </c>
      <c r="E682" s="2">
        <v>1.9409716987523973E-2</v>
      </c>
      <c r="F682" s="2">
        <v>2.1694000000000004</v>
      </c>
      <c r="G682" s="2">
        <v>2.2378200000000001</v>
      </c>
      <c r="H682" s="2">
        <v>2.2968099999999998</v>
      </c>
      <c r="I682" s="2">
        <v>2.3766239999999992</v>
      </c>
      <c r="J682" s="2">
        <v>2.3129739999999996</v>
      </c>
      <c r="K682" s="13" t="s">
        <v>53</v>
      </c>
      <c r="L682" s="13" t="s">
        <v>55</v>
      </c>
      <c r="M682" s="13" t="s">
        <v>47</v>
      </c>
    </row>
    <row r="683" spans="1:13" ht="13.5" x14ac:dyDescent="0.25">
      <c r="A683" s="3">
        <v>42998</v>
      </c>
      <c r="B683" s="2">
        <v>2.1019999999999999</v>
      </c>
      <c r="C683" s="2">
        <v>22.676765667950932</v>
      </c>
      <c r="D683" s="2">
        <v>7.1693672447074697E-2</v>
      </c>
      <c r="E683" s="2">
        <v>2.0102928829129098E-2</v>
      </c>
      <c r="F683" s="2">
        <v>2.1376800000000005</v>
      </c>
      <c r="G683" s="2">
        <v>2.2160099999999998</v>
      </c>
      <c r="H683" s="2">
        <v>2.2819399999999996</v>
      </c>
      <c r="I683" s="2">
        <v>2.369683999999999</v>
      </c>
      <c r="J683" s="2">
        <v>2.3124289999999998</v>
      </c>
      <c r="K683" s="13" t="s">
        <v>53</v>
      </c>
      <c r="L683" s="13" t="s">
        <v>55</v>
      </c>
      <c r="M683" s="13" t="s">
        <v>47</v>
      </c>
    </row>
    <row r="684" spans="1:13" ht="13.5" x14ac:dyDescent="0.25">
      <c r="A684" s="3">
        <v>43000</v>
      </c>
      <c r="B684" s="2">
        <v>2.1316999999999999</v>
      </c>
      <c r="C684" s="2">
        <v>28.993584037833159</v>
      </c>
      <c r="D684" s="2">
        <v>7.7738685737011703E-2</v>
      </c>
      <c r="E684" s="2">
        <v>2.2869808642971175E-2</v>
      </c>
      <c r="F684" s="2">
        <v>2.1238000000000001</v>
      </c>
      <c r="G684" s="2">
        <v>2.1971699999999998</v>
      </c>
      <c r="H684" s="2">
        <v>2.2700400000000003</v>
      </c>
      <c r="I684" s="2">
        <v>2.3633379999999993</v>
      </c>
      <c r="J684" s="2">
        <v>2.3122799999999999</v>
      </c>
      <c r="K684" s="13" t="s">
        <v>53</v>
      </c>
      <c r="L684" s="13" t="s">
        <v>55</v>
      </c>
      <c r="M684" s="13" t="s">
        <v>47</v>
      </c>
    </row>
    <row r="685" spans="1:13" ht="13.5" x14ac:dyDescent="0.25">
      <c r="A685" s="3">
        <v>43003</v>
      </c>
      <c r="B685" s="2">
        <v>2.1019999999999999</v>
      </c>
      <c r="C685" s="2">
        <v>26.649058679631167</v>
      </c>
      <c r="D685" s="2">
        <v>8.5935904858905232E-2</v>
      </c>
      <c r="E685" s="2">
        <v>2.8298342355397396E-2</v>
      </c>
      <c r="F685" s="2">
        <v>2.1099199999999998</v>
      </c>
      <c r="G685" s="2">
        <v>2.17536</v>
      </c>
      <c r="H685" s="2">
        <v>2.2561599999999999</v>
      </c>
      <c r="I685" s="2">
        <v>2.3560019999999993</v>
      </c>
      <c r="J685" s="2">
        <v>2.3123294999999997</v>
      </c>
      <c r="K685" s="13" t="s">
        <v>53</v>
      </c>
      <c r="L685" s="13" t="s">
        <v>55</v>
      </c>
      <c r="M685" s="13" t="s">
        <v>47</v>
      </c>
    </row>
    <row r="686" spans="1:13" ht="13.5" x14ac:dyDescent="0.25">
      <c r="A686" s="3">
        <v>43004</v>
      </c>
      <c r="B686" s="2">
        <v>2.0524</v>
      </c>
      <c r="C686" s="2">
        <v>23.265488989620849</v>
      </c>
      <c r="D686" s="2">
        <v>9.1446137448891296E-2</v>
      </c>
      <c r="E686" s="2">
        <v>3.6785907872654316E-2</v>
      </c>
      <c r="F686" s="2">
        <v>2.0940599999999998</v>
      </c>
      <c r="G686" s="2">
        <v>2.1525500000000002</v>
      </c>
      <c r="H686" s="2">
        <v>2.2402949999999997</v>
      </c>
      <c r="I686" s="2">
        <v>2.3474739999999996</v>
      </c>
      <c r="J686" s="2">
        <v>2.3125774999999993</v>
      </c>
      <c r="K686" s="13" t="s">
        <v>53</v>
      </c>
      <c r="L686" s="13" t="s">
        <v>55</v>
      </c>
      <c r="M686" s="13" t="s">
        <v>47</v>
      </c>
    </row>
    <row r="687" spans="1:13" ht="13.5" x14ac:dyDescent="0.25">
      <c r="A687" s="3">
        <v>43005</v>
      </c>
      <c r="B687" s="2">
        <v>2.0623</v>
      </c>
      <c r="C687" s="2">
        <v>25.304071913048006</v>
      </c>
      <c r="D687" s="2">
        <v>9.8110323809149858E-2</v>
      </c>
      <c r="E687" s="2">
        <v>4.843594366127045E-2</v>
      </c>
      <c r="F687" s="2">
        <v>2.0900799999999999</v>
      </c>
      <c r="G687" s="2">
        <v>2.12974</v>
      </c>
      <c r="H687" s="2">
        <v>2.2269099999999997</v>
      </c>
      <c r="I687" s="2">
        <v>2.3399379999999996</v>
      </c>
      <c r="J687" s="2">
        <v>2.3122799999999999</v>
      </c>
      <c r="K687" s="13" t="s">
        <v>48</v>
      </c>
      <c r="L687" s="13" t="s">
        <v>55</v>
      </c>
      <c r="M687" s="13" t="s">
        <v>50</v>
      </c>
    </row>
    <row r="688" spans="1:13" ht="13.5" x14ac:dyDescent="0.25">
      <c r="A688" s="3">
        <v>43006</v>
      </c>
      <c r="B688" s="2">
        <v>2.1714000000000002</v>
      </c>
      <c r="C688" s="2">
        <v>43.209590120890638</v>
      </c>
      <c r="D688" s="2">
        <v>9.2146819404119729E-2</v>
      </c>
      <c r="E688" s="2">
        <v>6.3279124880825266E-2</v>
      </c>
      <c r="F688" s="2">
        <v>2.1039599999999998</v>
      </c>
      <c r="G688" s="2">
        <v>2.1208200000000006</v>
      </c>
      <c r="H688" s="2">
        <v>2.2174899999999997</v>
      </c>
      <c r="I688" s="2">
        <v>2.3345839999999991</v>
      </c>
      <c r="J688" s="2">
        <v>2.3124289999999998</v>
      </c>
      <c r="K688" s="13" t="s">
        <v>48</v>
      </c>
      <c r="L688" s="13" t="s">
        <v>55</v>
      </c>
      <c r="M688" s="13" t="s">
        <v>52</v>
      </c>
    </row>
    <row r="689" spans="1:13" ht="13.5" x14ac:dyDescent="0.25">
      <c r="A689" s="3">
        <v>43007</v>
      </c>
      <c r="B689" s="2">
        <v>2.1812999999999998</v>
      </c>
      <c r="C689" s="2">
        <v>44.509472181028691</v>
      </c>
      <c r="D689" s="2">
        <v>7.7553796643436534E-2</v>
      </c>
      <c r="E689" s="2">
        <v>8.1291634192864545E-2</v>
      </c>
      <c r="F689" s="2">
        <v>2.11388</v>
      </c>
      <c r="G689" s="2">
        <v>2.1188400000000001</v>
      </c>
      <c r="H689" s="2">
        <v>2.2100549999999997</v>
      </c>
      <c r="I689" s="2">
        <v>2.3290319999999993</v>
      </c>
      <c r="J689" s="2">
        <v>2.3129744999999993</v>
      </c>
      <c r="K689" s="13" t="s">
        <v>48</v>
      </c>
      <c r="L689" s="13" t="s">
        <v>55</v>
      </c>
      <c r="M689" s="13" t="s">
        <v>52</v>
      </c>
    </row>
    <row r="690" spans="1:13" ht="13.5" x14ac:dyDescent="0.25">
      <c r="A690" s="3">
        <v>43010</v>
      </c>
      <c r="B690" s="2">
        <v>2.1415999999999999</v>
      </c>
      <c r="C690" s="2">
        <v>40.505568056252919</v>
      </c>
      <c r="D690" s="2">
        <v>6.3833863749528597E-2</v>
      </c>
      <c r="E690" s="2">
        <v>0.10226285775462109</v>
      </c>
      <c r="F690" s="2">
        <v>2.1217999999999999</v>
      </c>
      <c r="G690" s="2">
        <v>2.1158600000000005</v>
      </c>
      <c r="H690" s="2">
        <v>2.2001399999999998</v>
      </c>
      <c r="I690" s="2">
        <v>2.3226859999999996</v>
      </c>
      <c r="J690" s="2">
        <v>2.3135195</v>
      </c>
      <c r="K690" s="13" t="s">
        <v>48</v>
      </c>
      <c r="L690" s="13" t="s">
        <v>55</v>
      </c>
      <c r="M690" s="13" t="s">
        <v>52</v>
      </c>
    </row>
    <row r="691" spans="1:13" ht="13.5" x14ac:dyDescent="0.25">
      <c r="A691" s="3">
        <v>43011</v>
      </c>
      <c r="B691" s="2">
        <v>2.1019999999999999</v>
      </c>
      <c r="C691" s="2">
        <v>36.936338883275468</v>
      </c>
      <c r="D691" s="2">
        <v>4.952241930274015E-2</v>
      </c>
      <c r="E691" s="2">
        <v>0.12599350107477589</v>
      </c>
      <c r="F691" s="2">
        <v>2.1317200000000005</v>
      </c>
      <c r="G691" s="2">
        <v>2.1128900000000002</v>
      </c>
      <c r="H691" s="2">
        <v>2.1872499999999997</v>
      </c>
      <c r="I691" s="2">
        <v>2.3155479999999997</v>
      </c>
      <c r="J691" s="2">
        <v>2.3138169999999998</v>
      </c>
      <c r="K691" s="13" t="s">
        <v>48</v>
      </c>
      <c r="L691" s="13" t="s">
        <v>55</v>
      </c>
      <c r="M691" s="13" t="s">
        <v>52</v>
      </c>
    </row>
    <row r="692" spans="1:13" ht="13.5" x14ac:dyDescent="0.25">
      <c r="A692" s="3">
        <v>43012</v>
      </c>
      <c r="B692" s="2">
        <v>2.0722</v>
      </c>
      <c r="C692" s="2">
        <v>34.47447980149407</v>
      </c>
      <c r="D692" s="2">
        <v>3.2675875427874423E-2</v>
      </c>
      <c r="E692" s="2">
        <v>0.1518540410014747</v>
      </c>
      <c r="F692" s="2">
        <v>2.1337000000000002</v>
      </c>
      <c r="G692" s="2">
        <v>2.1118899999999998</v>
      </c>
      <c r="H692" s="2">
        <v>2.1748549999999995</v>
      </c>
      <c r="I692" s="2">
        <v>2.3078139999999996</v>
      </c>
      <c r="J692" s="2">
        <v>2.3141144999999996</v>
      </c>
      <c r="K692" s="13" t="s">
        <v>48</v>
      </c>
      <c r="L692" s="13" t="s">
        <v>55</v>
      </c>
      <c r="M692" s="13" t="s">
        <v>52</v>
      </c>
    </row>
    <row r="693" spans="1:13" ht="13.5" x14ac:dyDescent="0.25">
      <c r="A693" s="3">
        <v>43013</v>
      </c>
      <c r="B693" s="2">
        <v>2.0623</v>
      </c>
      <c r="C693" s="2">
        <v>33.671552728410873</v>
      </c>
      <c r="D693" s="2">
        <v>2.299808891135191E-2</v>
      </c>
      <c r="E693" s="2">
        <v>0.17675053558910583</v>
      </c>
      <c r="F693" s="2">
        <v>2.1118800000000002</v>
      </c>
      <c r="G693" s="2">
        <v>2.10792</v>
      </c>
      <c r="H693" s="2">
        <v>2.1619649999999995</v>
      </c>
      <c r="I693" s="2">
        <v>2.3002779999999996</v>
      </c>
      <c r="J693" s="2">
        <v>2.3143624999999997</v>
      </c>
      <c r="K693" s="13" t="s">
        <v>53</v>
      </c>
      <c r="L693" s="13" t="s">
        <v>55</v>
      </c>
      <c r="M693" s="13" t="s">
        <v>47</v>
      </c>
    </row>
    <row r="694" spans="1:13" ht="13.5" x14ac:dyDescent="0.25">
      <c r="A694" s="3">
        <v>43014</v>
      </c>
      <c r="B694" s="2">
        <v>2.0425</v>
      </c>
      <c r="C694" s="2">
        <v>32.063134325342332</v>
      </c>
      <c r="D694" s="2">
        <v>2.1642010143006818E-2</v>
      </c>
      <c r="E694" s="2">
        <v>0.1992196059503023</v>
      </c>
      <c r="F694" s="2">
        <v>2.08412</v>
      </c>
      <c r="G694" s="2">
        <v>2.0990000000000002</v>
      </c>
      <c r="H694" s="2">
        <v>2.1480849999999996</v>
      </c>
      <c r="I694" s="2">
        <v>2.2903639999999998</v>
      </c>
      <c r="J694" s="2">
        <v>2.3146105000000001</v>
      </c>
      <c r="K694" s="13" t="s">
        <v>53</v>
      </c>
      <c r="L694" s="13" t="s">
        <v>55</v>
      </c>
      <c r="M694" s="13" t="s">
        <v>47</v>
      </c>
    </row>
    <row r="695" spans="1:13" ht="13.5" x14ac:dyDescent="0.25">
      <c r="A695" s="3">
        <v>43017</v>
      </c>
      <c r="B695" s="2">
        <v>2.0326</v>
      </c>
      <c r="C695" s="2">
        <v>31.25911361376501</v>
      </c>
      <c r="D695" s="2">
        <v>1.7513549453927357E-2</v>
      </c>
      <c r="E695" s="2">
        <v>0.21852446004590928</v>
      </c>
      <c r="F695" s="2">
        <v>2.0623200000000002</v>
      </c>
      <c r="G695" s="2">
        <v>2.09206</v>
      </c>
      <c r="H695" s="2">
        <v>2.1337099999999998</v>
      </c>
      <c r="I695" s="2">
        <v>2.2814399999999999</v>
      </c>
      <c r="J695" s="2">
        <v>2.3143625000000001</v>
      </c>
      <c r="K695" s="13" t="s">
        <v>53</v>
      </c>
      <c r="L695" s="13" t="s">
        <v>55</v>
      </c>
      <c r="M695" s="13" t="s">
        <v>47</v>
      </c>
    </row>
    <row r="696" spans="1:13" ht="13.5" x14ac:dyDescent="0.25">
      <c r="A696" s="3">
        <v>43018</v>
      </c>
      <c r="B696" s="2">
        <v>1.9928999999999999</v>
      </c>
      <c r="C696" s="2">
        <v>28.204732393045433</v>
      </c>
      <c r="D696" s="2">
        <v>1.0180270572694994E-2</v>
      </c>
      <c r="E696" s="2">
        <v>0.23224630427876533</v>
      </c>
      <c r="F696" s="2">
        <v>2.0405000000000002</v>
      </c>
      <c r="G696" s="2">
        <v>2.0861100000000001</v>
      </c>
      <c r="H696" s="2">
        <v>2.1193300000000002</v>
      </c>
      <c r="I696" s="2">
        <v>2.2723179999999998</v>
      </c>
      <c r="J696" s="2">
        <v>2.3137180000000002</v>
      </c>
      <c r="K696" s="13" t="s">
        <v>53</v>
      </c>
      <c r="L696" s="13" t="s">
        <v>55</v>
      </c>
      <c r="M696" s="13" t="s">
        <v>47</v>
      </c>
    </row>
    <row r="697" spans="1:13" ht="13.5" x14ac:dyDescent="0.25">
      <c r="A697" s="3">
        <v>43019</v>
      </c>
      <c r="B697" s="2">
        <v>1.9235</v>
      </c>
      <c r="C697" s="2">
        <v>23.822566819100089</v>
      </c>
      <c r="D697" s="2">
        <v>1.1660690018194142E-2</v>
      </c>
      <c r="E697" s="2">
        <v>0.23968284609819471</v>
      </c>
      <c r="F697" s="2">
        <v>2.0107600000000003</v>
      </c>
      <c r="G697" s="2">
        <v>2.0722300000000002</v>
      </c>
      <c r="H697" s="2">
        <v>2.1009849999999997</v>
      </c>
      <c r="I697" s="2">
        <v>2.2622040000000001</v>
      </c>
      <c r="J697" s="2">
        <v>2.312875</v>
      </c>
      <c r="K697" s="13" t="s">
        <v>53</v>
      </c>
      <c r="L697" s="13" t="s">
        <v>55</v>
      </c>
      <c r="M697" s="13" t="s">
        <v>47</v>
      </c>
    </row>
    <row r="698" spans="1:13" ht="13.5" x14ac:dyDescent="0.25">
      <c r="A698" s="3">
        <v>43020</v>
      </c>
      <c r="B698" s="2">
        <v>1.9632000000000001</v>
      </c>
      <c r="C698" s="2">
        <v>30.476999364516175</v>
      </c>
      <c r="D698" s="2">
        <v>2.8113318472437587E-2</v>
      </c>
      <c r="E698" s="2">
        <v>0.2419514529395331</v>
      </c>
      <c r="F698" s="2">
        <v>1.9909399999999997</v>
      </c>
      <c r="G698" s="2">
        <v>2.0514100000000002</v>
      </c>
      <c r="H698" s="2">
        <v>2.0861150000000004</v>
      </c>
      <c r="I698" s="2">
        <v>2.253082</v>
      </c>
      <c r="J698" s="2">
        <v>2.3124785000000001</v>
      </c>
      <c r="K698" s="13" t="s">
        <v>53</v>
      </c>
      <c r="L698" s="13" t="s">
        <v>55</v>
      </c>
      <c r="M698" s="13" t="s">
        <v>47</v>
      </c>
    </row>
    <row r="699" spans="1:13" ht="13.5" x14ac:dyDescent="0.25">
      <c r="A699" s="3">
        <v>43021</v>
      </c>
      <c r="B699" s="2">
        <v>1.9928999999999999</v>
      </c>
      <c r="C699" s="2">
        <v>35.048162886446846</v>
      </c>
      <c r="D699" s="2">
        <v>4.2378901238897093E-2</v>
      </c>
      <c r="E699" s="2">
        <v>0.23928214176545198</v>
      </c>
      <c r="F699" s="2">
        <v>1.9810200000000002</v>
      </c>
      <c r="G699" s="2">
        <v>2.0325700000000002</v>
      </c>
      <c r="H699" s="2">
        <v>2.0757050000000001</v>
      </c>
      <c r="I699" s="2">
        <v>2.2445540000000004</v>
      </c>
      <c r="J699" s="2">
        <v>2.3122799999999999</v>
      </c>
      <c r="K699" s="13" t="s">
        <v>53</v>
      </c>
      <c r="L699" s="13" t="s">
        <v>55</v>
      </c>
      <c r="M699" s="13" t="s">
        <v>47</v>
      </c>
    </row>
    <row r="700" spans="1:13" ht="13.5" x14ac:dyDescent="0.25">
      <c r="A700" s="3">
        <v>43024</v>
      </c>
      <c r="B700" s="2">
        <v>2.0226999999999999</v>
      </c>
      <c r="C700" s="2">
        <v>39.356660496175955</v>
      </c>
      <c r="D700" s="2">
        <v>4.6904598264027708E-2</v>
      </c>
      <c r="E700" s="2">
        <v>0.23095410594407295</v>
      </c>
      <c r="F700" s="2">
        <v>1.9790399999999999</v>
      </c>
      <c r="G700" s="2">
        <v>2.02068</v>
      </c>
      <c r="H700" s="2">
        <v>2.0682700000000001</v>
      </c>
      <c r="I700" s="2">
        <v>2.2360280000000001</v>
      </c>
      <c r="J700" s="2">
        <v>2.3124289999999998</v>
      </c>
      <c r="K700" s="13" t="s">
        <v>53</v>
      </c>
      <c r="L700" s="13" t="s">
        <v>55</v>
      </c>
      <c r="M700" s="13" t="s">
        <v>47</v>
      </c>
    </row>
    <row r="701" spans="1:13" ht="13.5" x14ac:dyDescent="0.25">
      <c r="A701" s="3">
        <v>43025</v>
      </c>
      <c r="B701" s="2">
        <v>2.0226999999999999</v>
      </c>
      <c r="C701" s="2">
        <v>39.356660496175955</v>
      </c>
      <c r="D701" s="2">
        <v>4.5178525012901538E-2</v>
      </c>
      <c r="E701" s="2">
        <v>0.21830035260688929</v>
      </c>
      <c r="F701" s="2">
        <v>1.9850000000000001</v>
      </c>
      <c r="G701" s="2">
        <v>2.01275</v>
      </c>
      <c r="H701" s="2">
        <v>2.0628199999999999</v>
      </c>
      <c r="I701" s="2">
        <v>2.2282960000000003</v>
      </c>
      <c r="J701" s="2">
        <v>2.3123299999999998</v>
      </c>
      <c r="K701" s="13" t="s">
        <v>48</v>
      </c>
      <c r="L701" s="13" t="s">
        <v>55</v>
      </c>
      <c r="M701" s="13" t="s">
        <v>52</v>
      </c>
    </row>
    <row r="702" spans="1:13" ht="13.5" x14ac:dyDescent="0.25">
      <c r="A702" s="3">
        <v>43026</v>
      </c>
      <c r="B702" s="2">
        <v>2.0127000000000002</v>
      </c>
      <c r="C702" s="2">
        <v>38.366201895394411</v>
      </c>
      <c r="D702" s="2">
        <v>4.0371162494065693E-2</v>
      </c>
      <c r="E702" s="2">
        <v>0.2033048640156932</v>
      </c>
      <c r="F702" s="2">
        <v>2.00284</v>
      </c>
      <c r="G702" s="2">
        <v>2.0068000000000001</v>
      </c>
      <c r="H702" s="2">
        <v>2.059345</v>
      </c>
      <c r="I702" s="2">
        <v>2.2205619999999997</v>
      </c>
      <c r="J702" s="2">
        <v>2.3121315</v>
      </c>
      <c r="K702" s="13" t="s">
        <v>48</v>
      </c>
      <c r="L702" s="13" t="s">
        <v>55</v>
      </c>
      <c r="M702" s="13" t="s">
        <v>52</v>
      </c>
    </row>
    <row r="703" spans="1:13" ht="13.5" x14ac:dyDescent="0.25">
      <c r="A703" s="3">
        <v>43027</v>
      </c>
      <c r="B703" s="2">
        <v>2.0821999999999998</v>
      </c>
      <c r="C703" s="2">
        <v>48.13539415849668</v>
      </c>
      <c r="D703" s="2">
        <v>3.0151477757153877E-2</v>
      </c>
      <c r="E703" s="2">
        <v>0.18637219976347921</v>
      </c>
      <c r="F703" s="2">
        <v>2.02664</v>
      </c>
      <c r="G703" s="2">
        <v>2.0087900000000003</v>
      </c>
      <c r="H703" s="2">
        <v>2.0583550000000002</v>
      </c>
      <c r="I703" s="2">
        <v>2.2144159999999999</v>
      </c>
      <c r="J703" s="2">
        <v>2.3123300000000002</v>
      </c>
      <c r="K703" s="13" t="s">
        <v>48</v>
      </c>
      <c r="L703" s="13" t="s">
        <v>55</v>
      </c>
      <c r="M703" s="13" t="s">
        <v>52</v>
      </c>
    </row>
    <row r="704" spans="1:13" ht="13.5" x14ac:dyDescent="0.25">
      <c r="A704" s="3">
        <v>43028</v>
      </c>
      <c r="B704" s="2">
        <v>2.1812999999999998</v>
      </c>
      <c r="C704" s="2">
        <v>58.287938836435615</v>
      </c>
      <c r="D704" s="2">
        <v>1.1187320453224014E-2</v>
      </c>
      <c r="E704" s="2">
        <v>0.16704969111527102</v>
      </c>
      <c r="F704" s="2">
        <v>2.0643199999999999</v>
      </c>
      <c r="G704" s="2">
        <v>2.0226700000000002</v>
      </c>
      <c r="H704" s="2">
        <v>2.060835</v>
      </c>
      <c r="I704" s="2">
        <v>2.2104499999999998</v>
      </c>
      <c r="J704" s="2">
        <v>2.3131730000000004</v>
      </c>
      <c r="K704" s="13" t="s">
        <v>48</v>
      </c>
      <c r="L704" s="13" t="s">
        <v>55</v>
      </c>
      <c r="M704" s="13" t="s">
        <v>52</v>
      </c>
    </row>
    <row r="705" spans="1:13" ht="13.5" x14ac:dyDescent="0.25">
      <c r="A705" s="3">
        <v>43031</v>
      </c>
      <c r="B705" s="2">
        <v>2.3102</v>
      </c>
      <c r="C705" s="2">
        <v>67.264122995709613</v>
      </c>
      <c r="D705" s="2">
        <v>-1.64511198327979E-2</v>
      </c>
      <c r="E705" s="2">
        <v>0.14461347488619697</v>
      </c>
      <c r="F705" s="2">
        <v>2.12182</v>
      </c>
      <c r="G705" s="2">
        <v>2.05043</v>
      </c>
      <c r="H705" s="2">
        <v>2.0712450000000002</v>
      </c>
      <c r="I705" s="2">
        <v>2.2090619999999994</v>
      </c>
      <c r="J705" s="2">
        <v>2.3147594999999996</v>
      </c>
      <c r="K705" s="13" t="s">
        <v>48</v>
      </c>
      <c r="L705" s="13" t="s">
        <v>55</v>
      </c>
      <c r="M705" s="13" t="s">
        <v>52</v>
      </c>
    </row>
    <row r="706" spans="1:13" ht="13.5" x14ac:dyDescent="0.25">
      <c r="A706" s="3">
        <v>43032</v>
      </c>
      <c r="B706" s="2">
        <v>2.3399000000000001</v>
      </c>
      <c r="C706" s="2">
        <v>68.923519412329867</v>
      </c>
      <c r="D706" s="2">
        <v>-4.938891641207066E-2</v>
      </c>
      <c r="E706" s="2">
        <v>0.12333167441471692</v>
      </c>
      <c r="F706" s="2">
        <v>2.18526</v>
      </c>
      <c r="G706" s="2">
        <v>2.0851300000000004</v>
      </c>
      <c r="H706" s="2">
        <v>2.08562</v>
      </c>
      <c r="I706" s="2">
        <v>2.2084659999999996</v>
      </c>
      <c r="J706" s="2">
        <v>2.3164945000000001</v>
      </c>
      <c r="K706" s="13" t="s">
        <v>48</v>
      </c>
      <c r="L706" s="13" t="s">
        <v>49</v>
      </c>
      <c r="M706" s="13" t="s">
        <v>52</v>
      </c>
    </row>
    <row r="707" spans="1:13" ht="13.5" x14ac:dyDescent="0.25">
      <c r="A707" s="3">
        <v>43033</v>
      </c>
      <c r="B707" s="2">
        <v>2.2705000000000002</v>
      </c>
      <c r="C707" s="2">
        <v>61.126264566656161</v>
      </c>
      <c r="D707" s="2">
        <v>-8.412264402931191E-2</v>
      </c>
      <c r="E707" s="2">
        <v>0.10482973507091251</v>
      </c>
      <c r="F707" s="2">
        <v>2.2368199999999998</v>
      </c>
      <c r="G707" s="2">
        <v>2.1198300000000003</v>
      </c>
      <c r="H707" s="2">
        <v>2.0960299999999998</v>
      </c>
      <c r="I707" s="2">
        <v>2.20668</v>
      </c>
      <c r="J707" s="2">
        <v>2.3179320000000003</v>
      </c>
      <c r="K707" s="13" t="s">
        <v>48</v>
      </c>
      <c r="L707" s="13" t="s">
        <v>49</v>
      </c>
      <c r="M707" s="13" t="s">
        <v>52</v>
      </c>
    </row>
    <row r="708" spans="1:13" ht="13.5" x14ac:dyDescent="0.25">
      <c r="A708" s="3">
        <v>43034</v>
      </c>
      <c r="B708" s="2">
        <v>2.2606000000000002</v>
      </c>
      <c r="C708" s="2">
        <v>60.08207437491081</v>
      </c>
      <c r="D708" s="2">
        <v>-0.10749040619063432</v>
      </c>
      <c r="E708" s="2">
        <v>8.6764665652914116E-2</v>
      </c>
      <c r="F708" s="2">
        <v>2.2725</v>
      </c>
      <c r="G708" s="2">
        <v>2.1495700000000002</v>
      </c>
      <c r="H708" s="2">
        <v>2.1004899999999997</v>
      </c>
      <c r="I708" s="2">
        <v>2.2046959999999993</v>
      </c>
      <c r="J708" s="2">
        <v>2.3196670000000008</v>
      </c>
      <c r="K708" s="13" t="s">
        <v>48</v>
      </c>
      <c r="L708" s="13" t="s">
        <v>55</v>
      </c>
      <c r="M708" s="13" t="s">
        <v>52</v>
      </c>
    </row>
    <row r="709" spans="1:13" ht="13.5" x14ac:dyDescent="0.25">
      <c r="A709" s="3">
        <v>43035</v>
      </c>
      <c r="B709" s="2">
        <v>2.2904</v>
      </c>
      <c r="C709" s="2">
        <v>62.176565238634481</v>
      </c>
      <c r="D709" s="2">
        <v>-0.12560087049149216</v>
      </c>
      <c r="E709" s="2">
        <v>6.9474459278921902E-2</v>
      </c>
      <c r="F709" s="2">
        <v>2.2943199999999999</v>
      </c>
      <c r="G709" s="2">
        <v>2.1793199999999997</v>
      </c>
      <c r="H709" s="2">
        <v>2.1059450000000002</v>
      </c>
      <c r="I709" s="2">
        <v>2.2025159999999997</v>
      </c>
      <c r="J709" s="2">
        <v>2.3220965000000007</v>
      </c>
      <c r="K709" s="13" t="s">
        <v>48</v>
      </c>
      <c r="L709" s="13" t="s">
        <v>55</v>
      </c>
      <c r="M709" s="13" t="s">
        <v>52</v>
      </c>
    </row>
    <row r="710" spans="1:13" ht="13.5" x14ac:dyDescent="0.25">
      <c r="A710" s="3">
        <v>43038</v>
      </c>
      <c r="B710" s="2">
        <v>2.3994</v>
      </c>
      <c r="C710" s="2">
        <v>68.655044594211063</v>
      </c>
      <c r="D710" s="2">
        <v>-0.14523840382701891</v>
      </c>
      <c r="E710" s="2">
        <v>5.5915848630113965E-2</v>
      </c>
      <c r="F710" s="2">
        <v>2.31216</v>
      </c>
      <c r="G710" s="2">
        <v>2.21699</v>
      </c>
      <c r="H710" s="2">
        <v>2.1188349999999998</v>
      </c>
      <c r="I710" s="2">
        <v>2.2023179999999996</v>
      </c>
      <c r="J710" s="2">
        <v>2.3250710000000003</v>
      </c>
      <c r="K710" s="13" t="s">
        <v>48</v>
      </c>
      <c r="L710" s="13" t="s">
        <v>55</v>
      </c>
      <c r="M710" s="13" t="s">
        <v>52</v>
      </c>
    </row>
    <row r="711" spans="1:13" ht="13.5" x14ac:dyDescent="0.25">
      <c r="A711" s="3">
        <v>43039</v>
      </c>
      <c r="B711" s="2">
        <v>2.3795999999999999</v>
      </c>
      <c r="C711" s="2">
        <v>66.429201620209227</v>
      </c>
      <c r="D711" s="2">
        <v>-0.16179500796366231</v>
      </c>
      <c r="E711" s="2">
        <v>4.4611189025677837E-2</v>
      </c>
      <c r="F711" s="2">
        <v>2.3201000000000001</v>
      </c>
      <c r="G711" s="2">
        <v>2.2526799999999998</v>
      </c>
      <c r="H711" s="2">
        <v>2.1327150000000001</v>
      </c>
      <c r="I711" s="2">
        <v>2.2009300000000001</v>
      </c>
      <c r="J711" s="2">
        <v>2.3275495000000008</v>
      </c>
      <c r="K711" s="13" t="s">
        <v>53</v>
      </c>
      <c r="L711" s="13" t="s">
        <v>55</v>
      </c>
      <c r="M711" s="13" t="s">
        <v>54</v>
      </c>
    </row>
    <row r="712" spans="1:13" ht="13.5" x14ac:dyDescent="0.25">
      <c r="A712" s="3">
        <v>43040</v>
      </c>
      <c r="B712" s="2">
        <v>2.33</v>
      </c>
      <c r="C712" s="2">
        <v>61.086414461351332</v>
      </c>
      <c r="D712" s="2">
        <v>-0.17485451253836981</v>
      </c>
      <c r="E712" s="2">
        <v>3.305406792626412E-2</v>
      </c>
      <c r="F712" s="2">
        <v>2.3319999999999999</v>
      </c>
      <c r="G712" s="2">
        <v>2.2844099999999998</v>
      </c>
      <c r="H712" s="2">
        <v>2.1456049999999998</v>
      </c>
      <c r="I712" s="2">
        <v>2.1993439999999995</v>
      </c>
      <c r="J712" s="2">
        <v>2.3292350000000002</v>
      </c>
      <c r="K712" s="13" t="s">
        <v>48</v>
      </c>
      <c r="L712" s="13" t="s">
        <v>55</v>
      </c>
      <c r="M712" s="13" t="s">
        <v>52</v>
      </c>
    </row>
    <row r="713" spans="1:13" ht="13.5" x14ac:dyDescent="0.25">
      <c r="A713" s="3">
        <v>43041</v>
      </c>
      <c r="B713" s="2">
        <v>2.3003</v>
      </c>
      <c r="C713" s="2">
        <v>58.074426534159976</v>
      </c>
      <c r="D713" s="2">
        <v>-0.17381732082295942</v>
      </c>
      <c r="E713" s="2">
        <v>2.1282548664437712E-2</v>
      </c>
      <c r="F713" s="2">
        <v>2.3399399999999999</v>
      </c>
      <c r="G713" s="2">
        <v>2.3062200000000006</v>
      </c>
      <c r="H713" s="2">
        <v>2.157505</v>
      </c>
      <c r="I713" s="2">
        <v>2.1973619999999996</v>
      </c>
      <c r="J713" s="2">
        <v>2.3305735000000007</v>
      </c>
      <c r="K713" s="13" t="s">
        <v>48</v>
      </c>
      <c r="L713" s="13" t="s">
        <v>55</v>
      </c>
      <c r="M713" s="13" t="s">
        <v>52</v>
      </c>
    </row>
    <row r="714" spans="1:13" ht="13.5" x14ac:dyDescent="0.25">
      <c r="A714" s="3">
        <v>43042</v>
      </c>
      <c r="B714" s="2">
        <v>2.2805</v>
      </c>
      <c r="C714" s="2">
        <v>56.088885675070998</v>
      </c>
      <c r="D714" s="2">
        <v>-0.15679653163484097</v>
      </c>
      <c r="E714" s="2">
        <v>1.0012916353480984E-2</v>
      </c>
      <c r="F714" s="2">
        <v>2.3379599999999998</v>
      </c>
      <c r="G714" s="2">
        <v>2.3161399999999999</v>
      </c>
      <c r="H714" s="2">
        <v>2.1694049999999998</v>
      </c>
      <c r="I714" s="2">
        <v>2.1955780000000003</v>
      </c>
      <c r="J714" s="2">
        <v>2.3321105000000006</v>
      </c>
      <c r="K714" s="13" t="s">
        <v>48</v>
      </c>
      <c r="L714" s="13" t="s">
        <v>55</v>
      </c>
      <c r="M714" s="13" t="s">
        <v>50</v>
      </c>
    </row>
    <row r="715" spans="1:13" ht="13.5" x14ac:dyDescent="0.25">
      <c r="A715" s="3">
        <v>43045</v>
      </c>
      <c r="B715" s="2">
        <v>2.33</v>
      </c>
      <c r="C715" s="2">
        <v>59.790157354338319</v>
      </c>
      <c r="D715" s="2">
        <v>-0.12664068219531943</v>
      </c>
      <c r="E715" s="2">
        <v>2.914493719549157E-4</v>
      </c>
      <c r="F715" s="2">
        <v>2.3240799999999999</v>
      </c>
      <c r="G715" s="2">
        <v>2.3181200000000004</v>
      </c>
      <c r="H715" s="2">
        <v>2.1842749999999995</v>
      </c>
      <c r="I715" s="2">
        <v>2.1945859999999997</v>
      </c>
      <c r="J715" s="2">
        <v>2.3337960000000009</v>
      </c>
      <c r="K715" s="13" t="s">
        <v>53</v>
      </c>
      <c r="L715" s="13" t="s">
        <v>55</v>
      </c>
      <c r="M715" s="13" t="s">
        <v>47</v>
      </c>
    </row>
    <row r="716" spans="1:13" ht="13.5" x14ac:dyDescent="0.25">
      <c r="A716" s="3">
        <v>43046</v>
      </c>
      <c r="B716" s="2">
        <v>2.3003</v>
      </c>
      <c r="C716" s="2">
        <v>56.701923150445893</v>
      </c>
      <c r="D716" s="2">
        <v>-9.5027516028226344E-2</v>
      </c>
      <c r="E716" s="2">
        <v>-8.1312193034821026E-3</v>
      </c>
      <c r="F716" s="2">
        <v>2.3082199999999999</v>
      </c>
      <c r="G716" s="2">
        <v>2.3141600000000002</v>
      </c>
      <c r="H716" s="2">
        <v>2.1996449999999999</v>
      </c>
      <c r="I716" s="2">
        <v>2.1931979999999993</v>
      </c>
      <c r="J716" s="2">
        <v>2.3351345000000006</v>
      </c>
      <c r="K716" s="13" t="s">
        <v>53</v>
      </c>
      <c r="L716" s="13" t="s">
        <v>55</v>
      </c>
      <c r="M716" s="13" t="s">
        <v>47</v>
      </c>
    </row>
    <row r="717" spans="1:13" ht="13.5" x14ac:dyDescent="0.25">
      <c r="A717" s="3">
        <v>43047</v>
      </c>
      <c r="B717" s="2">
        <v>2.3696999999999999</v>
      </c>
      <c r="C717" s="2">
        <v>61.682355452662378</v>
      </c>
      <c r="D717" s="2">
        <v>-8.4542813008102513E-2</v>
      </c>
      <c r="E717" s="2">
        <v>-1.5460276279744141E-2</v>
      </c>
      <c r="F717" s="2">
        <v>2.31616</v>
      </c>
      <c r="G717" s="2">
        <v>2.3240799999999999</v>
      </c>
      <c r="H717" s="2">
        <v>2.2219550000000003</v>
      </c>
      <c r="I717" s="2">
        <v>2.1939919999999997</v>
      </c>
      <c r="J717" s="2">
        <v>2.3369690000000007</v>
      </c>
      <c r="K717" s="13" t="s">
        <v>53</v>
      </c>
      <c r="L717" s="13" t="s">
        <v>55</v>
      </c>
      <c r="M717" s="13" t="s">
        <v>54</v>
      </c>
    </row>
    <row r="718" spans="1:13" ht="13.5" x14ac:dyDescent="0.25">
      <c r="A718" s="3">
        <v>43048</v>
      </c>
      <c r="B718" s="2">
        <v>2.3795999999999999</v>
      </c>
      <c r="C718" s="2">
        <v>62.34770564539911</v>
      </c>
      <c r="D718" s="2">
        <v>-7.8751745821303398E-2</v>
      </c>
      <c r="E718" s="2">
        <v>-2.1109055640036067E-2</v>
      </c>
      <c r="F718" s="2">
        <v>2.33202</v>
      </c>
      <c r="G718" s="2">
        <v>2.3359800000000002</v>
      </c>
      <c r="H718" s="2">
        <v>2.2427750000000004</v>
      </c>
      <c r="I718" s="2">
        <v>2.1943879999999991</v>
      </c>
      <c r="J718" s="2">
        <v>2.3392990000000005</v>
      </c>
      <c r="K718" s="13" t="s">
        <v>48</v>
      </c>
      <c r="L718" s="13" t="s">
        <v>55</v>
      </c>
      <c r="M718" s="13" t="s">
        <v>52</v>
      </c>
    </row>
    <row r="719" spans="1:13" ht="13.5" x14ac:dyDescent="0.25">
      <c r="A719" s="3">
        <v>43049</v>
      </c>
      <c r="B719" s="2">
        <v>2.3895</v>
      </c>
      <c r="C719" s="2">
        <v>63.038870115767814</v>
      </c>
      <c r="D719" s="2">
        <v>-7.0821972431972746E-2</v>
      </c>
      <c r="E719" s="2">
        <v>-2.577787528450233E-2</v>
      </c>
      <c r="F719" s="2">
        <v>2.3538199999999998</v>
      </c>
      <c r="G719" s="2">
        <v>2.3458899999999998</v>
      </c>
      <c r="H719" s="2">
        <v>2.2626049999999998</v>
      </c>
      <c r="I719" s="2">
        <v>2.1955779999999989</v>
      </c>
      <c r="J719" s="2">
        <v>2.3418270000000008</v>
      </c>
      <c r="K719" s="13" t="s">
        <v>48</v>
      </c>
      <c r="L719" s="13" t="s">
        <v>55</v>
      </c>
      <c r="M719" s="13" t="s">
        <v>52</v>
      </c>
    </row>
    <row r="720" spans="1:13" ht="13.5" x14ac:dyDescent="0.25">
      <c r="A720" s="3">
        <v>43052</v>
      </c>
      <c r="B720" s="2">
        <v>2.3498999999999999</v>
      </c>
      <c r="C720" s="2">
        <v>58.419404290770601</v>
      </c>
      <c r="D720" s="2">
        <v>-4.5228879634839458E-2</v>
      </c>
      <c r="E720" s="2">
        <v>-2.9970570372935969E-2</v>
      </c>
      <c r="F720" s="2">
        <v>2.3578000000000001</v>
      </c>
      <c r="G720" s="2">
        <v>2.3409399999999998</v>
      </c>
      <c r="H720" s="2">
        <v>2.2789649999999999</v>
      </c>
      <c r="I720" s="2">
        <v>2.1957779999999989</v>
      </c>
      <c r="J720" s="2">
        <v>2.3439589999999999</v>
      </c>
      <c r="K720" s="13" t="s">
        <v>48</v>
      </c>
      <c r="L720" s="13" t="s">
        <v>55</v>
      </c>
      <c r="M720" s="13" t="s">
        <v>52</v>
      </c>
    </row>
    <row r="721" spans="1:13" ht="13.5" x14ac:dyDescent="0.25">
      <c r="A721" s="3">
        <v>43053</v>
      </c>
      <c r="B721" s="2">
        <v>2.3399000000000001</v>
      </c>
      <c r="C721" s="2">
        <v>57.277945421822764</v>
      </c>
      <c r="D721" s="2">
        <v>-2.6403192917600737E-2</v>
      </c>
      <c r="E721" s="2">
        <v>-3.4208537688569893E-2</v>
      </c>
      <c r="F721" s="2">
        <v>2.36572</v>
      </c>
      <c r="G721" s="2">
        <v>2.3369699999999995</v>
      </c>
      <c r="H721" s="2">
        <v>2.2948249999999999</v>
      </c>
      <c r="I721" s="2">
        <v>2.1953799999999988</v>
      </c>
      <c r="J721" s="2">
        <v>2.3462390000000006</v>
      </c>
      <c r="K721" s="13" t="s">
        <v>48</v>
      </c>
      <c r="L721" s="13" t="s">
        <v>55</v>
      </c>
      <c r="M721" s="13" t="s">
        <v>52</v>
      </c>
    </row>
    <row r="722" spans="1:13" ht="13.5" x14ac:dyDescent="0.25">
      <c r="A722" s="3">
        <v>43054</v>
      </c>
      <c r="B722" s="2">
        <v>2.33</v>
      </c>
      <c r="C722" s="2">
        <v>56.109101995304158</v>
      </c>
      <c r="D722" s="2">
        <v>-1.7797846424976171E-2</v>
      </c>
      <c r="E722" s="2">
        <v>-3.605064876837915E-2</v>
      </c>
      <c r="F722" s="2">
        <v>2.35778</v>
      </c>
      <c r="G722" s="2">
        <v>2.3369699999999995</v>
      </c>
      <c r="H722" s="2">
        <v>2.3106900000000001</v>
      </c>
      <c r="I722" s="2">
        <v>2.1955779999999989</v>
      </c>
      <c r="J722" s="2">
        <v>2.3486185000000002</v>
      </c>
      <c r="K722" s="13" t="s">
        <v>53</v>
      </c>
      <c r="L722" s="13" t="s">
        <v>55</v>
      </c>
      <c r="M722" s="13" t="s">
        <v>47</v>
      </c>
    </row>
    <row r="723" spans="1:13" ht="13.5" x14ac:dyDescent="0.25">
      <c r="A723" s="3">
        <v>43055</v>
      </c>
      <c r="B723" s="2">
        <v>2.33</v>
      </c>
      <c r="C723" s="2">
        <v>56.109101995304158</v>
      </c>
      <c r="D723" s="2">
        <v>-1.5422172148134017E-2</v>
      </c>
      <c r="E723" s="2">
        <v>-3.5106481401565533E-2</v>
      </c>
      <c r="F723" s="2">
        <v>2.3478599999999998</v>
      </c>
      <c r="G723" s="2">
        <v>2.3399399999999999</v>
      </c>
      <c r="H723" s="2">
        <v>2.32308</v>
      </c>
      <c r="I723" s="2">
        <v>2.1957759999999991</v>
      </c>
      <c r="J723" s="2">
        <v>2.3509980000000001</v>
      </c>
      <c r="K723" s="13" t="s">
        <v>53</v>
      </c>
      <c r="L723" s="13" t="s">
        <v>55</v>
      </c>
      <c r="M723" s="13" t="s">
        <v>47</v>
      </c>
    </row>
    <row r="724" spans="1:13" ht="13.5" x14ac:dyDescent="0.25">
      <c r="A724" s="3">
        <v>43056</v>
      </c>
      <c r="B724" s="2">
        <v>2.33</v>
      </c>
      <c r="C724" s="2">
        <v>56.109101995304158</v>
      </c>
      <c r="D724" s="2">
        <v>-1.6769753017865874E-2</v>
      </c>
      <c r="E724" s="2">
        <v>-3.156159106088037E-2</v>
      </c>
      <c r="F724" s="2">
        <v>2.33596</v>
      </c>
      <c r="G724" s="2">
        <v>2.3448899999999995</v>
      </c>
      <c r="H724" s="2">
        <v>2.3305149999999992</v>
      </c>
      <c r="I724" s="2">
        <v>2.1959739999999996</v>
      </c>
      <c r="J724" s="2">
        <v>2.3533775000000001</v>
      </c>
      <c r="K724" s="13" t="s">
        <v>53</v>
      </c>
      <c r="L724" s="13" t="s">
        <v>55</v>
      </c>
      <c r="M724" s="13" t="s">
        <v>47</v>
      </c>
    </row>
    <row r="725" spans="1:13" ht="13.5" x14ac:dyDescent="0.25">
      <c r="A725" s="3">
        <v>43059</v>
      </c>
      <c r="B725" s="2">
        <v>2.3399000000000001</v>
      </c>
      <c r="C725" s="2">
        <v>57.19995732929992</v>
      </c>
      <c r="D725" s="2">
        <v>-1.1316492981127357E-2</v>
      </c>
      <c r="E725" s="2">
        <v>-2.6216751019819608E-2</v>
      </c>
      <c r="F725" s="2">
        <v>2.3339600000000003</v>
      </c>
      <c r="G725" s="2">
        <v>2.3458799999999997</v>
      </c>
      <c r="H725" s="2">
        <v>2.3319999999999999</v>
      </c>
      <c r="I725" s="2">
        <v>2.196369999999999</v>
      </c>
      <c r="J725" s="2">
        <v>2.3557569999999997</v>
      </c>
      <c r="K725" s="13" t="s">
        <v>53</v>
      </c>
      <c r="L725" s="13" t="s">
        <v>55</v>
      </c>
      <c r="M725" s="13" t="s">
        <v>47</v>
      </c>
    </row>
    <row r="726" spans="1:13" ht="13.5" x14ac:dyDescent="0.25">
      <c r="A726" s="3">
        <v>43060</v>
      </c>
      <c r="B726" s="2">
        <v>2.2705000000000002</v>
      </c>
      <c r="C726" s="2">
        <v>48.163123500132848</v>
      </c>
      <c r="D726" s="2">
        <v>-6.4563434596811575E-3</v>
      </c>
      <c r="E726" s="2">
        <v>-2.0247246368664915E-2</v>
      </c>
      <c r="F726" s="2">
        <v>2.3200799999999999</v>
      </c>
      <c r="G726" s="2">
        <v>2.3428999999999993</v>
      </c>
      <c r="H726" s="2">
        <v>2.3285299999999998</v>
      </c>
      <c r="I726" s="2">
        <v>2.19617</v>
      </c>
      <c r="J726" s="2">
        <v>2.3577400000000002</v>
      </c>
      <c r="K726" s="13" t="s">
        <v>53</v>
      </c>
      <c r="L726" s="13" t="s">
        <v>55</v>
      </c>
      <c r="M726" s="13" t="s">
        <v>47</v>
      </c>
    </row>
    <row r="727" spans="1:13" ht="13.5" x14ac:dyDescent="0.25">
      <c r="A727" s="3">
        <v>43061</v>
      </c>
      <c r="B727" s="2">
        <v>2.2805</v>
      </c>
      <c r="C727" s="2">
        <v>49.403535546107001</v>
      </c>
      <c r="D727" s="2">
        <v>7.7008260338700119E-3</v>
      </c>
      <c r="E727" s="2">
        <v>-1.4502513439064781E-2</v>
      </c>
      <c r="F727" s="2">
        <v>2.3101799999999999</v>
      </c>
      <c r="G727" s="2">
        <v>2.3339799999999999</v>
      </c>
      <c r="H727" s="2">
        <v>2.3290299999999995</v>
      </c>
      <c r="I727" s="2">
        <v>2.1959719999999998</v>
      </c>
      <c r="J727" s="2">
        <v>2.3594260000000005</v>
      </c>
      <c r="K727" s="13" t="s">
        <v>48</v>
      </c>
      <c r="L727" s="13" t="s">
        <v>55</v>
      </c>
      <c r="M727" s="13" t="s">
        <v>50</v>
      </c>
    </row>
    <row r="728" spans="1:13" ht="13.5" x14ac:dyDescent="0.25">
      <c r="A728" s="3">
        <v>43062</v>
      </c>
      <c r="B728" s="2">
        <v>2.2606000000000002</v>
      </c>
      <c r="C728" s="2">
        <v>46.993609507941834</v>
      </c>
      <c r="D728" s="2">
        <v>2.2718542007063913E-2</v>
      </c>
      <c r="E728" s="2">
        <v>-9.3019139963461256E-3</v>
      </c>
      <c r="F728" s="2">
        <v>2.2963</v>
      </c>
      <c r="G728" s="2">
        <v>2.3220799999999997</v>
      </c>
      <c r="H728" s="2">
        <v>2.3290299999999995</v>
      </c>
      <c r="I728" s="2">
        <v>2.1959719999999994</v>
      </c>
      <c r="J728" s="2">
        <v>2.3612600000000001</v>
      </c>
      <c r="K728" s="13" t="s">
        <v>53</v>
      </c>
      <c r="L728" s="13" t="s">
        <v>55</v>
      </c>
      <c r="M728" s="13" t="s">
        <v>47</v>
      </c>
    </row>
    <row r="729" spans="1:13" ht="13.5" x14ac:dyDescent="0.25">
      <c r="A729" s="3">
        <v>43063</v>
      </c>
      <c r="B729" s="2">
        <v>2.2705000000000002</v>
      </c>
      <c r="C729" s="2">
        <v>48.343617909449748</v>
      </c>
      <c r="D729" s="2">
        <v>3.637152697743451E-2</v>
      </c>
      <c r="E729" s="2">
        <v>-4.6695164501028624E-3</v>
      </c>
      <c r="F729" s="2">
        <v>2.2844000000000002</v>
      </c>
      <c r="G729" s="2">
        <v>2.3101799999999999</v>
      </c>
      <c r="H729" s="2">
        <v>2.328034999999999</v>
      </c>
      <c r="I729" s="2">
        <v>2.1973599999999998</v>
      </c>
      <c r="J729" s="2">
        <v>2.3632430000000006</v>
      </c>
      <c r="K729" s="13" t="s">
        <v>53</v>
      </c>
      <c r="L729" s="13" t="s">
        <v>55</v>
      </c>
      <c r="M729" s="13" t="s">
        <v>47</v>
      </c>
    </row>
    <row r="730" spans="1:13" ht="13.5" x14ac:dyDescent="0.25">
      <c r="A730" s="3">
        <v>43066</v>
      </c>
      <c r="B730" s="2">
        <v>2.2606000000000002</v>
      </c>
      <c r="C730" s="2">
        <v>47.053050460336571</v>
      </c>
      <c r="D730" s="2">
        <v>4.2650970735104377E-2</v>
      </c>
      <c r="E730" s="2">
        <v>-7.5217565290628882E-4</v>
      </c>
      <c r="F730" s="2">
        <v>2.2685400000000002</v>
      </c>
      <c r="G730" s="2">
        <v>2.30125</v>
      </c>
      <c r="H730" s="2">
        <v>2.3210949999999988</v>
      </c>
      <c r="I730" s="2">
        <v>2.1991439999999995</v>
      </c>
      <c r="J730" s="2">
        <v>2.3651765000000009</v>
      </c>
      <c r="K730" s="13" t="s">
        <v>53</v>
      </c>
      <c r="L730" s="13" t="s">
        <v>55</v>
      </c>
      <c r="M730" s="13" t="s">
        <v>47</v>
      </c>
    </row>
    <row r="731" spans="1:13" ht="13.5" x14ac:dyDescent="0.25">
      <c r="A731" s="3">
        <v>43067</v>
      </c>
      <c r="B731" s="2">
        <v>2.33</v>
      </c>
      <c r="C731" s="2">
        <v>55.933910568138643</v>
      </c>
      <c r="D731" s="2">
        <v>4.1423173442850292E-2</v>
      </c>
      <c r="E731" s="2">
        <v>1.4530574094288842E-3</v>
      </c>
      <c r="F731" s="2">
        <v>2.28044</v>
      </c>
      <c r="G731" s="2">
        <v>2.3002600000000002</v>
      </c>
      <c r="H731" s="2">
        <v>2.318614999999999</v>
      </c>
      <c r="I731" s="2">
        <v>2.2031099999999997</v>
      </c>
      <c r="J731" s="2">
        <v>2.367258500000001</v>
      </c>
      <c r="K731" s="13" t="s">
        <v>48</v>
      </c>
      <c r="L731" s="13" t="s">
        <v>55</v>
      </c>
      <c r="M731" s="13" t="s">
        <v>52</v>
      </c>
    </row>
    <row r="732" spans="1:13" ht="13.5" x14ac:dyDescent="0.25">
      <c r="A732" s="3">
        <v>43068</v>
      </c>
      <c r="B732" s="2">
        <v>2.3399000000000001</v>
      </c>
      <c r="C732" s="2">
        <v>57.040865689184841</v>
      </c>
      <c r="D732" s="2">
        <v>3.7845575297148493E-2</v>
      </c>
      <c r="E732" s="2">
        <v>1.6301353836044117E-3</v>
      </c>
      <c r="F732" s="2">
        <v>2.2923200000000001</v>
      </c>
      <c r="G732" s="2">
        <v>2.3012500000000005</v>
      </c>
      <c r="H732" s="2">
        <v>2.3191099999999993</v>
      </c>
      <c r="I732" s="2">
        <v>2.2082639999999993</v>
      </c>
      <c r="J732" s="2">
        <v>2.3695385000000009</v>
      </c>
      <c r="K732" s="13" t="s">
        <v>48</v>
      </c>
      <c r="L732" s="13" t="s">
        <v>55</v>
      </c>
      <c r="M732" s="13" t="s">
        <v>52</v>
      </c>
    </row>
    <row r="733" spans="1:13" ht="13.5" x14ac:dyDescent="0.25">
      <c r="A733" s="3">
        <v>43069</v>
      </c>
      <c r="B733" s="2">
        <v>2.3399000000000001</v>
      </c>
      <c r="C733" s="2">
        <v>57.040865689184841</v>
      </c>
      <c r="D733" s="2">
        <v>3.4498504666788055E-2</v>
      </c>
      <c r="E733" s="2">
        <v>1.5511550602676019E-3</v>
      </c>
      <c r="F733" s="2">
        <v>2.3081800000000001</v>
      </c>
      <c r="G733" s="2">
        <v>2.3022399999999998</v>
      </c>
      <c r="H733" s="2">
        <v>2.3210899999999994</v>
      </c>
      <c r="I733" s="2">
        <v>2.2130219999999996</v>
      </c>
      <c r="J733" s="2">
        <v>2.3718185000000012</v>
      </c>
      <c r="K733" s="13" t="s">
        <v>48</v>
      </c>
      <c r="L733" s="13" t="s">
        <v>55</v>
      </c>
      <c r="M733" s="13" t="s">
        <v>52</v>
      </c>
    </row>
    <row r="734" spans="1:13" ht="13.5" x14ac:dyDescent="0.25">
      <c r="A734" s="3">
        <v>43073</v>
      </c>
      <c r="B734" s="2">
        <v>2.3795999999999999</v>
      </c>
      <c r="C734" s="2">
        <v>61.534720839989568</v>
      </c>
      <c r="D734" s="2">
        <v>2.8429449276428098E-2</v>
      </c>
      <c r="E734" s="2">
        <v>6.4687413421987141E-4</v>
      </c>
      <c r="F734" s="2">
        <v>2.33</v>
      </c>
      <c r="G734" s="2">
        <v>2.3071999999999999</v>
      </c>
      <c r="H734" s="2">
        <v>2.3260449999999993</v>
      </c>
      <c r="I734" s="2">
        <v>2.2179799999999994</v>
      </c>
      <c r="J734" s="2">
        <v>2.3743470000000007</v>
      </c>
      <c r="K734" s="13" t="s">
        <v>48</v>
      </c>
      <c r="L734" s="13" t="s">
        <v>49</v>
      </c>
      <c r="M734" s="13" t="s">
        <v>52</v>
      </c>
    </row>
    <row r="735" spans="1:13" ht="13.5" x14ac:dyDescent="0.25">
      <c r="A735" s="3">
        <v>43074</v>
      </c>
      <c r="B735" s="2">
        <v>2.3696999999999999</v>
      </c>
      <c r="C735" s="2">
        <v>59.853282699070675</v>
      </c>
      <c r="D735" s="2">
        <v>2.5041677112739524E-2</v>
      </c>
      <c r="E735" s="2">
        <v>-1.1716086803307091E-3</v>
      </c>
      <c r="F735" s="2">
        <v>2.35182</v>
      </c>
      <c r="G735" s="2">
        <v>2.3101799999999999</v>
      </c>
      <c r="H735" s="2">
        <v>2.3280299999999992</v>
      </c>
      <c r="I735" s="2">
        <v>2.2233339999999995</v>
      </c>
      <c r="J735" s="2">
        <v>2.3770735000000012</v>
      </c>
      <c r="K735" s="13" t="s">
        <v>48</v>
      </c>
      <c r="L735" s="13" t="s">
        <v>55</v>
      </c>
      <c r="M735" s="13" t="s">
        <v>52</v>
      </c>
    </row>
    <row r="736" spans="1:13" ht="13.5" x14ac:dyDescent="0.25">
      <c r="A736" s="3">
        <v>43075</v>
      </c>
      <c r="B736" s="2">
        <v>2.3895</v>
      </c>
      <c r="C736" s="2">
        <v>62.084743864087564</v>
      </c>
      <c r="D736" s="2">
        <v>9.618873541613393E-3</v>
      </c>
      <c r="E736" s="2">
        <v>-2.9994562947064235E-3</v>
      </c>
      <c r="F736" s="2">
        <v>2.3637199999999998</v>
      </c>
      <c r="G736" s="2">
        <v>2.3220799999999997</v>
      </c>
      <c r="H736" s="2">
        <v>2.3324899999999995</v>
      </c>
      <c r="I736" s="2">
        <v>2.2300759999999991</v>
      </c>
      <c r="J736" s="2">
        <v>2.3798495000000011</v>
      </c>
      <c r="K736" s="13" t="s">
        <v>48</v>
      </c>
      <c r="L736" s="13" t="s">
        <v>55</v>
      </c>
      <c r="M736" s="13" t="s">
        <v>52</v>
      </c>
    </row>
    <row r="737" spans="1:13" ht="13.5" x14ac:dyDescent="0.25">
      <c r="A737" s="3">
        <v>43076</v>
      </c>
      <c r="B737" s="2">
        <v>2.33</v>
      </c>
      <c r="C737" s="2">
        <v>52.619672500139188</v>
      </c>
      <c r="D737" s="2">
        <v>2.0156072275785419E-3</v>
      </c>
      <c r="E737" s="2">
        <v>-3.951828965552984E-3</v>
      </c>
      <c r="F737" s="2">
        <v>2.3617400000000002</v>
      </c>
      <c r="G737" s="2">
        <v>2.3270299999999997</v>
      </c>
      <c r="H737" s="2">
        <v>2.3305049999999996</v>
      </c>
      <c r="I737" s="2">
        <v>2.2354299999999996</v>
      </c>
      <c r="J737" s="2">
        <v>2.3824770000000011</v>
      </c>
      <c r="K737" s="13" t="s">
        <v>48</v>
      </c>
      <c r="L737" s="13" t="s">
        <v>55</v>
      </c>
      <c r="M737" s="13" t="s">
        <v>50</v>
      </c>
    </row>
    <row r="738" spans="1:13" ht="13.5" x14ac:dyDescent="0.25">
      <c r="A738" s="3">
        <v>43077</v>
      </c>
      <c r="B738" s="2">
        <v>2.3498999999999999</v>
      </c>
      <c r="C738" s="2">
        <v>55.085950378908976</v>
      </c>
      <c r="D738" s="2">
        <v>-9.0640527874348287E-3</v>
      </c>
      <c r="E738" s="2">
        <v>-4.961952041264369E-3</v>
      </c>
      <c r="F738" s="2">
        <v>2.36374</v>
      </c>
      <c r="G738" s="2">
        <v>2.3359599999999991</v>
      </c>
      <c r="H738" s="2">
        <v>2.3290199999999999</v>
      </c>
      <c r="I738" s="2">
        <v>2.2389999999999994</v>
      </c>
      <c r="J738" s="2">
        <v>2.3849065000000009</v>
      </c>
      <c r="K738" s="13" t="s">
        <v>48</v>
      </c>
      <c r="L738" s="13" t="s">
        <v>55</v>
      </c>
      <c r="M738" s="13" t="s">
        <v>52</v>
      </c>
    </row>
    <row r="739" spans="1:13" ht="13.5" x14ac:dyDescent="0.25">
      <c r="A739" s="3">
        <v>43080</v>
      </c>
      <c r="B739" s="2">
        <v>2.3597999999999999</v>
      </c>
      <c r="C739" s="2">
        <v>56.304511587842697</v>
      </c>
      <c r="D739" s="2">
        <v>-1.7869324277403287E-2</v>
      </c>
      <c r="E739" s="2">
        <v>-6.0822439569876412E-3</v>
      </c>
      <c r="F739" s="2">
        <v>2.3597799999999998</v>
      </c>
      <c r="G739" s="2">
        <v>2.3448899999999995</v>
      </c>
      <c r="H739" s="2">
        <v>2.3275350000000001</v>
      </c>
      <c r="I739" s="2">
        <v>2.2425699999999993</v>
      </c>
      <c r="J739" s="2">
        <v>2.3868400000000012</v>
      </c>
      <c r="K739" s="13" t="s">
        <v>48</v>
      </c>
      <c r="L739" s="13" t="s">
        <v>55</v>
      </c>
      <c r="M739" s="13" t="s">
        <v>50</v>
      </c>
    </row>
    <row r="740" spans="1:13" ht="13.5" x14ac:dyDescent="0.25">
      <c r="A740" s="3">
        <v>43081</v>
      </c>
      <c r="B740" s="2">
        <v>2.3597999999999999</v>
      </c>
      <c r="C740" s="2">
        <v>56.304511587842704</v>
      </c>
      <c r="D740" s="2">
        <v>-2.7105142974360064E-2</v>
      </c>
      <c r="E740" s="2">
        <v>-7.3230999137015463E-3</v>
      </c>
      <c r="F740" s="2">
        <v>2.3578000000000001</v>
      </c>
      <c r="G740" s="2">
        <v>2.3548099999999996</v>
      </c>
      <c r="H740" s="2">
        <v>2.3280299999999996</v>
      </c>
      <c r="I740" s="2">
        <v>2.2469339999999995</v>
      </c>
      <c r="J740" s="2">
        <v>2.3883275000000013</v>
      </c>
      <c r="K740" s="13" t="s">
        <v>48</v>
      </c>
      <c r="L740" s="13" t="s">
        <v>55</v>
      </c>
      <c r="M740" s="13" t="s">
        <v>50</v>
      </c>
    </row>
    <row r="741" spans="1:13" ht="13.5" x14ac:dyDescent="0.25">
      <c r="A741" s="3">
        <v>43082</v>
      </c>
      <c r="B741" s="2">
        <v>2.3597999999999999</v>
      </c>
      <c r="C741" s="2">
        <v>56.304511587842697</v>
      </c>
      <c r="D741" s="2">
        <v>-2.448585399933334E-2</v>
      </c>
      <c r="E741" s="2">
        <v>-9.1459326780605997E-3</v>
      </c>
      <c r="F741" s="2">
        <v>2.3518599999999998</v>
      </c>
      <c r="G741" s="2">
        <v>2.3577900000000001</v>
      </c>
      <c r="H741" s="2">
        <v>2.3290249999999997</v>
      </c>
      <c r="I741" s="2">
        <v>2.2520899999999999</v>
      </c>
      <c r="J741" s="2">
        <v>2.3892200000000012</v>
      </c>
      <c r="K741" s="13" t="s">
        <v>48</v>
      </c>
      <c r="L741" s="13" t="s">
        <v>55</v>
      </c>
      <c r="M741" s="13" t="s">
        <v>50</v>
      </c>
    </row>
    <row r="742" spans="1:13" ht="13.5" x14ac:dyDescent="0.25">
      <c r="A742" s="3">
        <v>43083</v>
      </c>
      <c r="B742" s="2">
        <v>2.3201000000000001</v>
      </c>
      <c r="C742" s="2">
        <v>49.568807934501621</v>
      </c>
      <c r="D742" s="2">
        <v>-1.8030446922041143E-2</v>
      </c>
      <c r="E742" s="2">
        <v>-1.1430127347477389E-2</v>
      </c>
      <c r="F742" s="2">
        <v>2.3498799999999997</v>
      </c>
      <c r="G742" s="2">
        <v>2.35581</v>
      </c>
      <c r="H742" s="2">
        <v>2.3285299999999998</v>
      </c>
      <c r="I742" s="2">
        <v>2.2570479999999997</v>
      </c>
      <c r="J742" s="2">
        <v>2.3892695000000015</v>
      </c>
      <c r="K742" s="13" t="s">
        <v>48</v>
      </c>
      <c r="L742" s="13" t="s">
        <v>55</v>
      </c>
      <c r="M742" s="13" t="s">
        <v>50</v>
      </c>
    </row>
    <row r="743" spans="1:13" ht="13.5" x14ac:dyDescent="0.25">
      <c r="A743" s="3">
        <v>43084</v>
      </c>
      <c r="B743" s="2">
        <v>2.33</v>
      </c>
      <c r="C743" s="2">
        <v>51.138575219533202</v>
      </c>
      <c r="D743" s="2">
        <v>-1.3275008933598009E-2</v>
      </c>
      <c r="E743" s="2">
        <v>-1.5226134938026534E-2</v>
      </c>
      <c r="F743" s="2">
        <v>2.3458999999999999</v>
      </c>
      <c r="G743" s="2">
        <v>2.3548200000000001</v>
      </c>
      <c r="H743" s="2">
        <v>2.3285299999999993</v>
      </c>
      <c r="I743" s="2">
        <v>2.2624019999999998</v>
      </c>
      <c r="J743" s="2">
        <v>2.3888730000000011</v>
      </c>
      <c r="K743" s="13" t="s">
        <v>48</v>
      </c>
      <c r="L743" s="13" t="s">
        <v>55</v>
      </c>
      <c r="M743" s="13" t="s">
        <v>50</v>
      </c>
    </row>
    <row r="744" spans="1:13" ht="13.5" x14ac:dyDescent="0.25">
      <c r="A744" s="3">
        <v>43087</v>
      </c>
      <c r="B744" s="2">
        <v>2.2904</v>
      </c>
      <c r="C744" s="2">
        <v>45.09235904135096</v>
      </c>
      <c r="D744" s="2">
        <v>-2.4411012289604628E-4</v>
      </c>
      <c r="E744" s="2">
        <v>-1.9409297500178536E-2</v>
      </c>
      <c r="F744" s="2">
        <v>2.33202</v>
      </c>
      <c r="G744" s="2">
        <v>2.3458999999999994</v>
      </c>
      <c r="H744" s="2">
        <v>2.3265499999999992</v>
      </c>
      <c r="I744" s="2">
        <v>2.2673599999999996</v>
      </c>
      <c r="J744" s="2">
        <v>2.3875840000000013</v>
      </c>
      <c r="K744" s="13" t="s">
        <v>48</v>
      </c>
      <c r="L744" s="13" t="s">
        <v>55</v>
      </c>
      <c r="M744" s="13" t="s">
        <v>50</v>
      </c>
    </row>
    <row r="745" spans="1:13" ht="13.5" x14ac:dyDescent="0.25">
      <c r="A745" s="3">
        <v>43088</v>
      </c>
      <c r="B745" s="2">
        <v>2.2606000000000002</v>
      </c>
      <c r="C745" s="2">
        <v>41.14954871500116</v>
      </c>
      <c r="D745" s="2">
        <v>1.1668920114809023E-2</v>
      </c>
      <c r="E745" s="2">
        <v>-2.3344928622469778E-2</v>
      </c>
      <c r="F745" s="2">
        <v>2.3121800000000001</v>
      </c>
      <c r="G745" s="2">
        <v>2.3349899999999995</v>
      </c>
      <c r="H745" s="2">
        <v>2.3225849999999992</v>
      </c>
      <c r="I745" s="2">
        <v>2.2719199999999997</v>
      </c>
      <c r="J745" s="2">
        <v>2.3867410000000011</v>
      </c>
      <c r="K745" s="13" t="s">
        <v>48</v>
      </c>
      <c r="L745" s="13" t="s">
        <v>55</v>
      </c>
      <c r="M745" s="13" t="s">
        <v>50</v>
      </c>
    </row>
    <row r="746" spans="1:13" ht="13.5" x14ac:dyDescent="0.25">
      <c r="A746" s="3">
        <v>43089</v>
      </c>
      <c r="B746" s="2">
        <v>2.2309000000000001</v>
      </c>
      <c r="C746" s="2">
        <v>37.619053241298658</v>
      </c>
      <c r="D746" s="2">
        <v>2.735897035671675E-2</v>
      </c>
      <c r="E746" s="2">
        <v>-2.6527658114226853E-2</v>
      </c>
      <c r="F746" s="2">
        <v>2.2864</v>
      </c>
      <c r="G746" s="2">
        <v>2.3191299999999999</v>
      </c>
      <c r="H746" s="2">
        <v>2.3206049999999996</v>
      </c>
      <c r="I746" s="2">
        <v>2.2766799999999998</v>
      </c>
      <c r="J746" s="2">
        <v>2.3852540000000011</v>
      </c>
      <c r="K746" s="13" t="s">
        <v>53</v>
      </c>
      <c r="L746" s="13" t="s">
        <v>55</v>
      </c>
      <c r="M746" s="13" t="s">
        <v>47</v>
      </c>
    </row>
    <row r="747" spans="1:13" ht="13.5" x14ac:dyDescent="0.25">
      <c r="A747" s="3">
        <v>43090</v>
      </c>
      <c r="B747" s="2">
        <v>2.2210000000000001</v>
      </c>
      <c r="C747" s="2">
        <v>36.495048969621195</v>
      </c>
      <c r="D747" s="2">
        <v>3.2726856211696465E-2</v>
      </c>
      <c r="E747" s="2">
        <v>-2.9383713224624273E-2</v>
      </c>
      <c r="F747" s="2">
        <v>2.2665800000000003</v>
      </c>
      <c r="G747" s="2">
        <v>2.30823</v>
      </c>
      <c r="H747" s="2">
        <v>2.3176299999999999</v>
      </c>
      <c r="I747" s="2">
        <v>2.2826300000000002</v>
      </c>
      <c r="J747" s="2">
        <v>2.3836680000000006</v>
      </c>
      <c r="K747" s="13" t="s">
        <v>53</v>
      </c>
      <c r="L747" s="13" t="s">
        <v>55</v>
      </c>
      <c r="M747" s="13" t="s">
        <v>47</v>
      </c>
    </row>
    <row r="748" spans="1:13" ht="13.5" x14ac:dyDescent="0.25">
      <c r="A748" s="3">
        <v>43091</v>
      </c>
      <c r="B748" s="2">
        <v>2.1812999999999998</v>
      </c>
      <c r="C748" s="2">
        <v>32.324170933406265</v>
      </c>
      <c r="D748" s="2">
        <v>4.3803953605635826E-2</v>
      </c>
      <c r="E748" s="2">
        <v>-3.1310860219608189E-2</v>
      </c>
      <c r="F748" s="2">
        <v>2.2368399999999999</v>
      </c>
      <c r="G748" s="2">
        <v>2.2913700000000001</v>
      </c>
      <c r="H748" s="2">
        <v>2.3136649999999994</v>
      </c>
      <c r="I748" s="2">
        <v>2.2869919999999997</v>
      </c>
      <c r="J748" s="2">
        <v>2.3823295000000013</v>
      </c>
      <c r="K748" s="13" t="s">
        <v>53</v>
      </c>
      <c r="L748" s="13" t="s">
        <v>55</v>
      </c>
      <c r="M748" s="13" t="s">
        <v>47</v>
      </c>
    </row>
    <row r="749" spans="1:13" ht="13.5" x14ac:dyDescent="0.25">
      <c r="A749" s="3">
        <v>43094</v>
      </c>
      <c r="B749" s="2">
        <v>2.1911999999999998</v>
      </c>
      <c r="C749" s="2">
        <v>34.339415034048912</v>
      </c>
      <c r="D749" s="2">
        <v>5.4694511921620226E-2</v>
      </c>
      <c r="E749" s="2">
        <v>-3.2957471663952929E-2</v>
      </c>
      <c r="F749" s="2">
        <v>2.2170000000000001</v>
      </c>
      <c r="G749" s="2">
        <v>2.2745100000000003</v>
      </c>
      <c r="H749" s="2">
        <v>2.3096999999999994</v>
      </c>
      <c r="I749" s="2">
        <v>2.2909579999999994</v>
      </c>
      <c r="J749" s="2">
        <v>2.381040500000001</v>
      </c>
      <c r="K749" s="13" t="s">
        <v>53</v>
      </c>
      <c r="L749" s="13" t="s">
        <v>55</v>
      </c>
      <c r="M749" s="13" t="s">
        <v>47</v>
      </c>
    </row>
    <row r="750" spans="1:13" ht="13.5" x14ac:dyDescent="0.25">
      <c r="A750" s="3">
        <v>43095</v>
      </c>
      <c r="B750" s="2">
        <v>2.2705000000000002</v>
      </c>
      <c r="C750" s="2">
        <v>47.758733185971764</v>
      </c>
      <c r="D750" s="2">
        <v>5.8650994796860534E-2</v>
      </c>
      <c r="E750" s="2">
        <v>-3.4030118865996495E-2</v>
      </c>
      <c r="F750" s="2">
        <v>2.2189800000000002</v>
      </c>
      <c r="G750" s="2">
        <v>2.2655799999999999</v>
      </c>
      <c r="H750" s="2">
        <v>2.3101949999999993</v>
      </c>
      <c r="I750" s="2">
        <v>2.2959139999999998</v>
      </c>
      <c r="J750" s="2">
        <v>2.3799495000000013</v>
      </c>
      <c r="K750" s="13" t="s">
        <v>53</v>
      </c>
      <c r="L750" s="13" t="s">
        <v>55</v>
      </c>
      <c r="M750" s="13" t="s">
        <v>54</v>
      </c>
    </row>
    <row r="751" spans="1:13" ht="13.5" x14ac:dyDescent="0.25">
      <c r="A751" s="3">
        <v>43096</v>
      </c>
      <c r="B751" s="2">
        <v>2.2904</v>
      </c>
      <c r="C751" s="2">
        <v>50.493095421432173</v>
      </c>
      <c r="D751" s="2">
        <v>6.0626005655845194E-2</v>
      </c>
      <c r="E751" s="2">
        <v>-3.3433042601041012E-2</v>
      </c>
      <c r="F751" s="2">
        <v>2.23088</v>
      </c>
      <c r="G751" s="2">
        <v>2.2586399999999998</v>
      </c>
      <c r="H751" s="2">
        <v>2.3082149999999997</v>
      </c>
      <c r="I751" s="2">
        <v>2.3012679999999994</v>
      </c>
      <c r="J751" s="2">
        <v>2.3790075000000015</v>
      </c>
      <c r="K751" s="13" t="s">
        <v>48</v>
      </c>
      <c r="L751" s="13" t="s">
        <v>55</v>
      </c>
      <c r="M751" s="13" t="s">
        <v>52</v>
      </c>
    </row>
    <row r="752" spans="1:13" ht="13.5" x14ac:dyDescent="0.25">
      <c r="A752" s="3">
        <v>43097</v>
      </c>
      <c r="B752" s="2">
        <v>2.33</v>
      </c>
      <c r="C752" s="2">
        <v>55.486129172145212</v>
      </c>
      <c r="D752" s="2">
        <v>5.3232341734470001E-2</v>
      </c>
      <c r="E752" s="2">
        <v>-3.0173233021141273E-2</v>
      </c>
      <c r="F752" s="2">
        <v>2.2526799999999998</v>
      </c>
      <c r="G752" s="2">
        <v>2.25963</v>
      </c>
      <c r="H752" s="2">
        <v>2.3077200000000002</v>
      </c>
      <c r="I752" s="2">
        <v>2.3076139999999996</v>
      </c>
      <c r="J752" s="2">
        <v>2.3782140000000016</v>
      </c>
      <c r="K752" s="13" t="s">
        <v>48</v>
      </c>
      <c r="L752" s="13" t="s">
        <v>55</v>
      </c>
      <c r="M752" s="13" t="s">
        <v>52</v>
      </c>
    </row>
    <row r="753" spans="1:13" ht="13.5" x14ac:dyDescent="0.25">
      <c r="A753" s="3">
        <v>43098</v>
      </c>
      <c r="B753" s="2">
        <v>2.3003</v>
      </c>
      <c r="C753" s="2">
        <v>51.306684089591919</v>
      </c>
      <c r="D753" s="2">
        <v>5.0443205138128278E-2</v>
      </c>
      <c r="E753" s="2">
        <v>-2.4284365266214449E-2</v>
      </c>
      <c r="F753" s="2">
        <v>2.2764800000000003</v>
      </c>
      <c r="G753" s="2">
        <v>2.2566600000000001</v>
      </c>
      <c r="H753" s="2">
        <v>2.3057400000000001</v>
      </c>
      <c r="I753" s="2">
        <v>2.3119759999999996</v>
      </c>
      <c r="J753" s="2">
        <v>2.3766775000000013</v>
      </c>
      <c r="K753" s="13" t="s">
        <v>48</v>
      </c>
      <c r="L753" s="13" t="s">
        <v>55</v>
      </c>
      <c r="M753" s="13" t="s">
        <v>52</v>
      </c>
    </row>
    <row r="754" spans="1:13" ht="13.5" x14ac:dyDescent="0.25">
      <c r="A754" s="3">
        <v>43102</v>
      </c>
      <c r="B754" s="2">
        <v>2.3102</v>
      </c>
      <c r="C754" s="2">
        <v>52.588659967614838</v>
      </c>
      <c r="D754" s="2">
        <v>4.1195953330303237E-2</v>
      </c>
      <c r="E754" s="2">
        <v>-1.7214913112346672E-2</v>
      </c>
      <c r="F754" s="2">
        <v>2.3002799999999999</v>
      </c>
      <c r="G754" s="2">
        <v>2.2586400000000006</v>
      </c>
      <c r="H754" s="2">
        <v>2.3022699999999996</v>
      </c>
      <c r="I754" s="2">
        <v>2.3145539999999998</v>
      </c>
      <c r="J754" s="2">
        <v>2.3751905000000009</v>
      </c>
      <c r="K754" s="13" t="s">
        <v>48</v>
      </c>
      <c r="L754" s="13" t="s">
        <v>55</v>
      </c>
      <c r="M754" s="13" t="s">
        <v>52</v>
      </c>
    </row>
    <row r="755" spans="1:13" ht="13.5" x14ac:dyDescent="0.25">
      <c r="A755" s="3">
        <v>43103</v>
      </c>
      <c r="B755" s="2">
        <v>2.2904</v>
      </c>
      <c r="C755" s="2">
        <v>49.76661896717215</v>
      </c>
      <c r="D755" s="2">
        <v>3.0137896177958812E-2</v>
      </c>
      <c r="E755" s="2">
        <v>-1.1331721418234676E-2</v>
      </c>
      <c r="F755" s="2">
        <v>2.3042600000000002</v>
      </c>
      <c r="G755" s="2">
        <v>2.2616199999999997</v>
      </c>
      <c r="H755" s="2">
        <v>2.2983049999999996</v>
      </c>
      <c r="I755" s="2">
        <v>2.3141580000000004</v>
      </c>
      <c r="J755" s="2">
        <v>2.3732570000000011</v>
      </c>
      <c r="K755" s="13" t="s">
        <v>48</v>
      </c>
      <c r="L755" s="13" t="s">
        <v>55</v>
      </c>
      <c r="M755" s="13" t="s">
        <v>52</v>
      </c>
    </row>
    <row r="756" spans="1:13" ht="13.5" x14ac:dyDescent="0.25">
      <c r="A756" s="3">
        <v>43104</v>
      </c>
      <c r="B756" s="2">
        <v>2.2805</v>
      </c>
      <c r="C756" s="2">
        <v>48.368986784494787</v>
      </c>
      <c r="D756" s="2">
        <v>1.6955225803010787E-2</v>
      </c>
      <c r="E756" s="2">
        <v>-6.8582238870382208E-3</v>
      </c>
      <c r="F756" s="2">
        <v>2.3022800000000001</v>
      </c>
      <c r="G756" s="2">
        <v>2.2665800000000003</v>
      </c>
      <c r="H756" s="2">
        <v>2.2928549999999994</v>
      </c>
      <c r="I756" s="2">
        <v>2.3129700000000004</v>
      </c>
      <c r="J756" s="2">
        <v>2.3711255000000007</v>
      </c>
      <c r="K756" s="13" t="s">
        <v>48</v>
      </c>
      <c r="L756" s="13" t="s">
        <v>55</v>
      </c>
      <c r="M756" s="13" t="s">
        <v>50</v>
      </c>
    </row>
    <row r="757" spans="1:13" ht="13.5" x14ac:dyDescent="0.25">
      <c r="A757" s="3">
        <v>43105</v>
      </c>
      <c r="B757" s="2">
        <v>2.33</v>
      </c>
      <c r="C757" s="2">
        <v>55.151048503498146</v>
      </c>
      <c r="D757" s="2">
        <v>6.7871510123707068E-4</v>
      </c>
      <c r="E757" s="2">
        <v>-3.3179414307869894E-3</v>
      </c>
      <c r="F757" s="2">
        <v>2.3022800000000001</v>
      </c>
      <c r="G757" s="2">
        <v>2.2774799999999997</v>
      </c>
      <c r="H757" s="2">
        <v>2.2928549999999994</v>
      </c>
      <c r="I757" s="2">
        <v>2.3141599999999998</v>
      </c>
      <c r="J757" s="2">
        <v>2.369390000000001</v>
      </c>
      <c r="K757" s="13" t="s">
        <v>53</v>
      </c>
      <c r="L757" s="13" t="s">
        <v>55</v>
      </c>
      <c r="M757" s="13" t="s">
        <v>55</v>
      </c>
    </row>
    <row r="758" spans="1:13" ht="13.5" x14ac:dyDescent="0.25">
      <c r="A758" s="3">
        <v>43108</v>
      </c>
      <c r="B758" s="2">
        <v>2.3498999999999999</v>
      </c>
      <c r="C758" s="2">
        <v>57.564365391363744</v>
      </c>
      <c r="D758" s="2">
        <v>-2.0905203142047579E-2</v>
      </c>
      <c r="E758" s="2">
        <v>-8.0989305014361355E-4</v>
      </c>
      <c r="F758" s="2">
        <v>2.3121999999999998</v>
      </c>
      <c r="G758" s="2">
        <v>2.2943399999999996</v>
      </c>
      <c r="H758" s="2">
        <v>2.2928549999999999</v>
      </c>
      <c r="I758" s="2">
        <v>2.3159460000000003</v>
      </c>
      <c r="J758" s="2">
        <v>2.3680515000000009</v>
      </c>
      <c r="K758" s="13" t="s">
        <v>48</v>
      </c>
      <c r="L758" s="13" t="s">
        <v>55</v>
      </c>
      <c r="M758" s="13" t="s">
        <v>52</v>
      </c>
    </row>
    <row r="759" spans="1:13" ht="13.5" x14ac:dyDescent="0.25">
      <c r="A759" s="3">
        <v>43109</v>
      </c>
      <c r="B759" s="2">
        <v>2.3399000000000001</v>
      </c>
      <c r="C759" s="2">
        <v>55.935514602364307</v>
      </c>
      <c r="D759" s="2">
        <v>-3.7234994322489445E-2</v>
      </c>
      <c r="E759" s="2">
        <v>1.2715123891964752E-3</v>
      </c>
      <c r="F759" s="2">
        <v>2.3181400000000001</v>
      </c>
      <c r="G759" s="2">
        <v>2.3092099999999993</v>
      </c>
      <c r="H759" s="2">
        <v>2.2918599999999993</v>
      </c>
      <c r="I759" s="2">
        <v>2.3169360000000001</v>
      </c>
      <c r="J759" s="2">
        <v>2.3666630000000008</v>
      </c>
      <c r="K759" s="13" t="s">
        <v>53</v>
      </c>
      <c r="L759" s="13" t="s">
        <v>55</v>
      </c>
      <c r="M759" s="13" t="s">
        <v>54</v>
      </c>
    </row>
    <row r="760" spans="1:13" ht="13.5" x14ac:dyDescent="0.25">
      <c r="A760" s="3">
        <v>43110</v>
      </c>
      <c r="B760" s="2">
        <v>2.2606000000000002</v>
      </c>
      <c r="C760" s="2">
        <v>45.049368483902953</v>
      </c>
      <c r="D760" s="2">
        <v>-3.3225172662465052E-2</v>
      </c>
      <c r="E760" s="2">
        <v>2.7466029650553055E-3</v>
      </c>
      <c r="F760" s="2">
        <v>2.3121800000000001</v>
      </c>
      <c r="G760" s="2">
        <v>2.3082199999999995</v>
      </c>
      <c r="H760" s="2">
        <v>2.2869000000000002</v>
      </c>
      <c r="I760" s="2">
        <v>2.3141599999999998</v>
      </c>
      <c r="J760" s="2">
        <v>2.3648780000000009</v>
      </c>
      <c r="K760" s="13" t="s">
        <v>53</v>
      </c>
      <c r="L760" s="13" t="s">
        <v>55</v>
      </c>
      <c r="M760" s="13" t="s">
        <v>47</v>
      </c>
    </row>
    <row r="761" spans="1:13" ht="13.5" x14ac:dyDescent="0.25">
      <c r="A761" s="3">
        <v>43111</v>
      </c>
      <c r="B761" s="2">
        <v>2.2805</v>
      </c>
      <c r="C761" s="2">
        <v>47.795125787777295</v>
      </c>
      <c r="D761" s="2">
        <v>-2.8004655149198143E-2</v>
      </c>
      <c r="E761" s="2">
        <v>3.6339778174561618E-3</v>
      </c>
      <c r="F761" s="2">
        <v>2.3121800000000001</v>
      </c>
      <c r="G761" s="2">
        <v>2.3072299999999997</v>
      </c>
      <c r="H761" s="2">
        <v>2.2829349999999997</v>
      </c>
      <c r="I761" s="2">
        <v>2.3121780000000003</v>
      </c>
      <c r="J761" s="2">
        <v>2.3633415000000011</v>
      </c>
      <c r="K761" s="13" t="s">
        <v>48</v>
      </c>
      <c r="L761" s="13" t="s">
        <v>55</v>
      </c>
      <c r="M761" s="13" t="s">
        <v>55</v>
      </c>
    </row>
    <row r="762" spans="1:13" ht="13.5" x14ac:dyDescent="0.25">
      <c r="A762" s="3">
        <v>43112</v>
      </c>
      <c r="B762" s="2">
        <v>2.2805</v>
      </c>
      <c r="C762" s="2">
        <v>47.795125787777287</v>
      </c>
      <c r="D762" s="2">
        <v>-1.7390236525992808E-2</v>
      </c>
      <c r="E762" s="2">
        <v>4.2448502804015081E-3</v>
      </c>
      <c r="F762" s="2">
        <v>2.3022800000000001</v>
      </c>
      <c r="G762" s="2">
        <v>2.3022800000000001</v>
      </c>
      <c r="H762" s="2">
        <v>2.2809550000000001</v>
      </c>
      <c r="I762" s="2">
        <v>2.311188</v>
      </c>
      <c r="J762" s="2">
        <v>2.3621520000000009</v>
      </c>
      <c r="K762" s="13" t="s">
        <v>53</v>
      </c>
      <c r="L762" s="13" t="s">
        <v>55</v>
      </c>
      <c r="M762" s="13" t="s">
        <v>47</v>
      </c>
    </row>
    <row r="763" spans="1:13" ht="13.5" x14ac:dyDescent="0.25">
      <c r="A763" s="3">
        <v>43115</v>
      </c>
      <c r="B763" s="2">
        <v>2.2705000000000002</v>
      </c>
      <c r="C763" s="2">
        <v>46.442670445839056</v>
      </c>
      <c r="D763" s="2">
        <v>-1.2140304709794769E-2</v>
      </c>
      <c r="E763" s="2">
        <v>4.0509749962735642E-3</v>
      </c>
      <c r="F763" s="2">
        <v>2.2864</v>
      </c>
      <c r="G763" s="2">
        <v>2.2993000000000001</v>
      </c>
      <c r="H763" s="2">
        <v>2.2779800000000003</v>
      </c>
      <c r="I763" s="2">
        <v>2.3105920000000002</v>
      </c>
      <c r="J763" s="2">
        <v>2.3609620000000011</v>
      </c>
      <c r="K763" s="13" t="s">
        <v>53</v>
      </c>
      <c r="L763" s="13" t="s">
        <v>55</v>
      </c>
      <c r="M763" s="13" t="s">
        <v>47</v>
      </c>
    </row>
    <row r="764" spans="1:13" ht="13.5" x14ac:dyDescent="0.25">
      <c r="A764" s="3">
        <v>43116</v>
      </c>
      <c r="B764" s="2">
        <v>2.2606000000000002</v>
      </c>
      <c r="C764" s="2">
        <v>45.082579468522653</v>
      </c>
      <c r="D764" s="2">
        <v>-5.2927478200697209E-3</v>
      </c>
      <c r="E764" s="2">
        <v>2.7328889454072097E-3</v>
      </c>
      <c r="F764" s="2">
        <v>2.27054</v>
      </c>
      <c r="G764" s="2">
        <v>2.29434</v>
      </c>
      <c r="H764" s="2">
        <v>2.2764900000000003</v>
      </c>
      <c r="I764" s="2">
        <v>2.3101939999999996</v>
      </c>
      <c r="J764" s="2">
        <v>2.3598215000000011</v>
      </c>
      <c r="K764" s="13" t="s">
        <v>53</v>
      </c>
      <c r="L764" s="13" t="s">
        <v>55</v>
      </c>
      <c r="M764" s="13" t="s">
        <v>47</v>
      </c>
    </row>
    <row r="765" spans="1:13" ht="13.5" x14ac:dyDescent="0.25">
      <c r="A765" s="3">
        <v>43117</v>
      </c>
      <c r="B765" s="2">
        <v>2.2408000000000001</v>
      </c>
      <c r="C765" s="2">
        <v>42.407665488793171</v>
      </c>
      <c r="D765" s="2">
        <v>-8.8178162076824051E-4</v>
      </c>
      <c r="E765" s="2">
        <v>1.1481935027948442E-3</v>
      </c>
      <c r="F765" s="2">
        <v>2.2665800000000003</v>
      </c>
      <c r="G765" s="2">
        <v>2.2893800000000004</v>
      </c>
      <c r="H765" s="2">
        <v>2.2755000000000001</v>
      </c>
      <c r="I765" s="2">
        <v>2.3084100000000003</v>
      </c>
      <c r="J765" s="2">
        <v>2.3585325000000008</v>
      </c>
      <c r="K765" s="13" t="s">
        <v>53</v>
      </c>
      <c r="L765" s="13" t="s">
        <v>55</v>
      </c>
      <c r="M765" s="13" t="s">
        <v>47</v>
      </c>
    </row>
    <row r="766" spans="1:13" ht="13.5" x14ac:dyDescent="0.25">
      <c r="A766" s="3">
        <v>43118</v>
      </c>
      <c r="B766" s="2">
        <v>2.2408000000000001</v>
      </c>
      <c r="C766" s="2">
        <v>42.407665488793164</v>
      </c>
      <c r="D766" s="2">
        <v>1.6263176136788182E-3</v>
      </c>
      <c r="E766" s="2">
        <v>-2.862290761202885E-4</v>
      </c>
      <c r="F766" s="2">
        <v>2.2586400000000002</v>
      </c>
      <c r="G766" s="2">
        <v>2.2854099999999997</v>
      </c>
      <c r="H766" s="2">
        <v>2.2759949999999995</v>
      </c>
      <c r="I766" s="2">
        <v>2.3072200000000005</v>
      </c>
      <c r="J766" s="2">
        <v>2.356748000000001</v>
      </c>
      <c r="K766" s="13" t="s">
        <v>53</v>
      </c>
      <c r="L766" s="13" t="s">
        <v>55</v>
      </c>
      <c r="M766" s="13" t="s">
        <v>47</v>
      </c>
    </row>
    <row r="767" spans="1:13" ht="13.5" x14ac:dyDescent="0.25">
      <c r="A767" s="3">
        <v>43119</v>
      </c>
      <c r="B767" s="2">
        <v>2.2904</v>
      </c>
      <c r="C767" s="2">
        <v>50.875711178956664</v>
      </c>
      <c r="D767" s="2">
        <v>7.966551286095136E-3</v>
      </c>
      <c r="E767" s="2">
        <v>-1.7536932825957911E-3</v>
      </c>
      <c r="F767" s="2">
        <v>2.2606200000000003</v>
      </c>
      <c r="G767" s="2">
        <v>2.2814500000000004</v>
      </c>
      <c r="H767" s="2">
        <v>2.2794649999999992</v>
      </c>
      <c r="I767" s="2">
        <v>2.3056340000000004</v>
      </c>
      <c r="J767" s="2">
        <v>2.3550130000000009</v>
      </c>
      <c r="K767" s="13" t="s">
        <v>53</v>
      </c>
      <c r="L767" s="13" t="s">
        <v>55</v>
      </c>
      <c r="M767" s="13" t="s">
        <v>54</v>
      </c>
    </row>
    <row r="768" spans="1:13" ht="13.5" x14ac:dyDescent="0.25">
      <c r="A768" s="3">
        <v>43122</v>
      </c>
      <c r="B768" s="2">
        <v>2.3003</v>
      </c>
      <c r="C768" s="2">
        <v>52.380721646967146</v>
      </c>
      <c r="D768" s="2">
        <v>1.5622671100255392E-2</v>
      </c>
      <c r="E768" s="2">
        <v>-3.9650459849061986E-3</v>
      </c>
      <c r="F768" s="2">
        <v>2.2665800000000003</v>
      </c>
      <c r="G768" s="2">
        <v>2.2764899999999999</v>
      </c>
      <c r="H768" s="2">
        <v>2.2854149999999995</v>
      </c>
      <c r="I768" s="2">
        <v>2.3040480000000003</v>
      </c>
      <c r="J768" s="2">
        <v>2.353724000000001</v>
      </c>
      <c r="K768" s="13" t="s">
        <v>48</v>
      </c>
      <c r="L768" s="13" t="s">
        <v>55</v>
      </c>
      <c r="M768" s="13" t="s">
        <v>52</v>
      </c>
    </row>
    <row r="769" spans="1:13" ht="13.5" x14ac:dyDescent="0.25">
      <c r="A769" s="3">
        <v>43123</v>
      </c>
      <c r="B769" s="2">
        <v>2.2507000000000001</v>
      </c>
      <c r="C769" s="2">
        <v>44.950394766276922</v>
      </c>
      <c r="D769" s="2">
        <v>2.4143874132998899E-2</v>
      </c>
      <c r="E769" s="2">
        <v>-6.9240754466845088E-3</v>
      </c>
      <c r="F769" s="2">
        <v>2.2646000000000002</v>
      </c>
      <c r="G769" s="2">
        <v>2.2675700000000001</v>
      </c>
      <c r="H769" s="2">
        <v>2.2883900000000001</v>
      </c>
      <c r="I769" s="2">
        <v>2.301272</v>
      </c>
      <c r="J769" s="2">
        <v>2.3522365000000005</v>
      </c>
      <c r="K769" s="13" t="s">
        <v>48</v>
      </c>
      <c r="L769" s="13" t="s">
        <v>55</v>
      </c>
      <c r="M769" s="13" t="s">
        <v>50</v>
      </c>
    </row>
    <row r="770" spans="1:13" ht="13.5" x14ac:dyDescent="0.25">
      <c r="A770" s="3">
        <v>43124</v>
      </c>
      <c r="B770" s="2">
        <v>2.2705000000000002</v>
      </c>
      <c r="C770" s="2">
        <v>48.114498124491945</v>
      </c>
      <c r="D770" s="2">
        <v>1.7894744040328092E-2</v>
      </c>
      <c r="E770" s="2">
        <v>-1.0168186061251614E-2</v>
      </c>
      <c r="F770" s="2">
        <v>2.27054</v>
      </c>
      <c r="G770" s="2">
        <v>2.2685599999999999</v>
      </c>
      <c r="H770" s="2">
        <v>2.2883900000000001</v>
      </c>
      <c r="I770" s="2">
        <v>2.2996839999999996</v>
      </c>
      <c r="J770" s="2">
        <v>2.3509475000000006</v>
      </c>
      <c r="K770" s="13" t="s">
        <v>48</v>
      </c>
      <c r="L770" s="13" t="s">
        <v>55</v>
      </c>
      <c r="M770" s="13" t="s">
        <v>52</v>
      </c>
    </row>
    <row r="771" spans="1:13" ht="13.5" x14ac:dyDescent="0.25">
      <c r="A771" s="3">
        <v>43125</v>
      </c>
      <c r="B771" s="2">
        <v>2.2904</v>
      </c>
      <c r="C771" s="2">
        <v>51.153312287402798</v>
      </c>
      <c r="D771" s="2">
        <v>1.4269417112562355E-2</v>
      </c>
      <c r="E771" s="2">
        <v>-1.2832386902190532E-2</v>
      </c>
      <c r="F771" s="2">
        <v>2.2804600000000002</v>
      </c>
      <c r="G771" s="2">
        <v>2.2695499999999997</v>
      </c>
      <c r="H771" s="2">
        <v>2.2883900000000001</v>
      </c>
      <c r="I771" s="2">
        <v>2.2986940000000002</v>
      </c>
      <c r="J771" s="2">
        <v>2.3498570000000001</v>
      </c>
      <c r="K771" s="13" t="s">
        <v>48</v>
      </c>
      <c r="L771" s="13" t="s">
        <v>55</v>
      </c>
      <c r="M771" s="13" t="s">
        <v>52</v>
      </c>
    </row>
    <row r="772" spans="1:13" ht="13.5" x14ac:dyDescent="0.25">
      <c r="A772" s="3">
        <v>43126</v>
      </c>
      <c r="B772" s="2">
        <v>2.2309000000000001</v>
      </c>
      <c r="C772" s="2">
        <v>43.037158269967314</v>
      </c>
      <c r="D772" s="2">
        <v>1.5561033712033101E-2</v>
      </c>
      <c r="E772" s="2">
        <v>-1.535907391067012E-2</v>
      </c>
      <c r="F772" s="2">
        <v>2.2685599999999999</v>
      </c>
      <c r="G772" s="2">
        <v>2.2645899999999997</v>
      </c>
      <c r="H772" s="2">
        <v>2.2834349999999999</v>
      </c>
      <c r="I772" s="2">
        <v>2.2967120000000003</v>
      </c>
      <c r="J772" s="2">
        <v>2.3482705000000004</v>
      </c>
      <c r="K772" s="13" t="s">
        <v>48</v>
      </c>
      <c r="L772" s="13" t="s">
        <v>55</v>
      </c>
      <c r="M772" s="13" t="s">
        <v>50</v>
      </c>
    </row>
    <row r="773" spans="1:13" ht="13.5" x14ac:dyDescent="0.25">
      <c r="A773" s="3">
        <v>43129</v>
      </c>
      <c r="B773" s="2">
        <v>2.2805</v>
      </c>
      <c r="C773" s="2">
        <v>50.139227713831019</v>
      </c>
      <c r="D773" s="2">
        <v>1.1748356874444088E-2</v>
      </c>
      <c r="E773" s="2">
        <v>-1.7598264214803216E-2</v>
      </c>
      <c r="F773" s="2">
        <v>2.2646000000000002</v>
      </c>
      <c r="G773" s="2">
        <v>2.26559</v>
      </c>
      <c r="H773" s="2">
        <v>2.2824450000000001</v>
      </c>
      <c r="I773" s="2">
        <v>2.295722</v>
      </c>
      <c r="J773" s="2">
        <v>2.3471800000000003</v>
      </c>
      <c r="K773" s="13" t="s">
        <v>48</v>
      </c>
      <c r="L773" s="13" t="s">
        <v>55</v>
      </c>
      <c r="M773" s="13" t="s">
        <v>50</v>
      </c>
    </row>
    <row r="774" spans="1:13" ht="13.5" x14ac:dyDescent="0.25">
      <c r="A774" s="3">
        <v>43130</v>
      </c>
      <c r="B774" s="2">
        <v>2.2904</v>
      </c>
      <c r="C774" s="2">
        <v>51.440609417746572</v>
      </c>
      <c r="D774" s="2">
        <v>6.2569621227779315E-3</v>
      </c>
      <c r="E774" s="2">
        <v>-1.9127457402343371E-2</v>
      </c>
      <c r="F774" s="2">
        <v>2.2725400000000002</v>
      </c>
      <c r="G774" s="2">
        <v>2.2685700000000004</v>
      </c>
      <c r="H774" s="2">
        <v>2.2814550000000002</v>
      </c>
      <c r="I774" s="2">
        <v>2.2949300000000004</v>
      </c>
      <c r="J774" s="2">
        <v>2.3463375000000006</v>
      </c>
      <c r="K774" s="13" t="s">
        <v>48</v>
      </c>
      <c r="L774" s="13" t="s">
        <v>55</v>
      </c>
      <c r="M774" s="13" t="s">
        <v>52</v>
      </c>
    </row>
    <row r="775" spans="1:13" ht="13.5" x14ac:dyDescent="0.25">
      <c r="A775" s="3">
        <v>43131</v>
      </c>
      <c r="B775" s="2">
        <v>2.2904</v>
      </c>
      <c r="C775" s="2">
        <v>51.440609417746572</v>
      </c>
      <c r="D775" s="2">
        <v>-1.5024720800687064E-3</v>
      </c>
      <c r="E775" s="2">
        <v>-1.9997623563606994E-2</v>
      </c>
      <c r="F775" s="2">
        <v>2.2765200000000001</v>
      </c>
      <c r="G775" s="2">
        <v>2.2735299999999996</v>
      </c>
      <c r="H775" s="2">
        <v>2.2814549999999998</v>
      </c>
      <c r="I775" s="2">
        <v>2.2939400000000001</v>
      </c>
      <c r="J775" s="2">
        <v>2.3454950000000001</v>
      </c>
      <c r="K775" s="13" t="s">
        <v>48</v>
      </c>
      <c r="L775" s="13" t="s">
        <v>55</v>
      </c>
      <c r="M775" s="13" t="s">
        <v>52</v>
      </c>
    </row>
    <row r="776" spans="1:13" ht="13.5" x14ac:dyDescent="0.25">
      <c r="A776" s="3">
        <v>43132</v>
      </c>
      <c r="B776" s="2">
        <v>2.2904</v>
      </c>
      <c r="C776" s="2">
        <v>51.440609417746572</v>
      </c>
      <c r="D776" s="2">
        <v>-8.1299208477685347E-3</v>
      </c>
      <c r="E776" s="2">
        <v>-2.0579370630856471E-2</v>
      </c>
      <c r="F776" s="2">
        <v>2.2765200000000001</v>
      </c>
      <c r="G776" s="2">
        <v>2.2784900000000001</v>
      </c>
      <c r="H776" s="2">
        <v>2.2819499999999993</v>
      </c>
      <c r="I776" s="2">
        <v>2.2943380000000002</v>
      </c>
      <c r="J776" s="2">
        <v>2.3448010000000004</v>
      </c>
      <c r="K776" s="13" t="s">
        <v>48</v>
      </c>
      <c r="L776" s="13" t="s">
        <v>55</v>
      </c>
      <c r="M776" s="13" t="s">
        <v>55</v>
      </c>
    </row>
    <row r="777" spans="1:13" ht="13.5" x14ac:dyDescent="0.25">
      <c r="A777" s="3">
        <v>43133</v>
      </c>
      <c r="B777" s="2">
        <v>2.2904</v>
      </c>
      <c r="C777" s="2">
        <v>51.440609417746572</v>
      </c>
      <c r="D777" s="2">
        <v>-6.164190727330876E-3</v>
      </c>
      <c r="E777" s="2">
        <v>-2.159137455501426E-2</v>
      </c>
      <c r="F777" s="2">
        <v>2.2884199999999999</v>
      </c>
      <c r="G777" s="2">
        <v>2.2784900000000001</v>
      </c>
      <c r="H777" s="2">
        <v>2.2799699999999996</v>
      </c>
      <c r="I777" s="2">
        <v>2.2945360000000004</v>
      </c>
      <c r="J777" s="2">
        <v>2.3438095000000003</v>
      </c>
      <c r="K777" s="13" t="s">
        <v>48</v>
      </c>
      <c r="L777" s="13" t="s">
        <v>55</v>
      </c>
      <c r="M777" s="13" t="s">
        <v>52</v>
      </c>
    </row>
    <row r="778" spans="1:13" ht="13.5" x14ac:dyDescent="0.25">
      <c r="A778" s="3">
        <v>43136</v>
      </c>
      <c r="B778" s="2">
        <v>2.3201000000000001</v>
      </c>
      <c r="C778" s="2">
        <v>56.067522866345008</v>
      </c>
      <c r="D778" s="2">
        <v>-5.2307646702662858E-3</v>
      </c>
      <c r="E778" s="2">
        <v>-2.2917687700457819E-2</v>
      </c>
      <c r="F778" s="2">
        <v>2.2963399999999998</v>
      </c>
      <c r="G778" s="2">
        <v>2.2804700000000002</v>
      </c>
      <c r="H778" s="2">
        <v>2.2784799999999992</v>
      </c>
      <c r="I778" s="2">
        <v>2.2957260000000002</v>
      </c>
      <c r="J778" s="2">
        <v>2.3426690000000003</v>
      </c>
      <c r="K778" s="13" t="s">
        <v>48</v>
      </c>
      <c r="L778" s="13" t="s">
        <v>55</v>
      </c>
      <c r="M778" s="13" t="s">
        <v>52</v>
      </c>
    </row>
    <row r="779" spans="1:13" ht="13.5" x14ac:dyDescent="0.25">
      <c r="A779" s="3">
        <v>43137</v>
      </c>
      <c r="B779" s="2">
        <v>2.2705000000000002</v>
      </c>
      <c r="C779" s="2">
        <v>47.865021413427655</v>
      </c>
      <c r="D779" s="2">
        <v>-8.6221742874350582E-3</v>
      </c>
      <c r="E779" s="2">
        <v>-2.4918900323526259E-2</v>
      </c>
      <c r="F779" s="2">
        <v>2.29236</v>
      </c>
      <c r="G779" s="2">
        <v>2.2824499999999999</v>
      </c>
      <c r="H779" s="2">
        <v>2.2750099999999995</v>
      </c>
      <c r="I779" s="2">
        <v>2.2957260000000002</v>
      </c>
      <c r="J779" s="2">
        <v>2.3413305000000002</v>
      </c>
      <c r="K779" s="13" t="s">
        <v>48</v>
      </c>
      <c r="L779" s="13" t="s">
        <v>55</v>
      </c>
      <c r="M779" s="13" t="s">
        <v>50</v>
      </c>
    </row>
    <row r="780" spans="1:13" ht="13.5" x14ac:dyDescent="0.25">
      <c r="A780" s="3">
        <v>43138</v>
      </c>
      <c r="B780" s="2">
        <v>2.3696999999999999</v>
      </c>
      <c r="C780" s="2">
        <v>60.35666990391676</v>
      </c>
      <c r="D780" s="2">
        <v>-1.5708638525531171E-2</v>
      </c>
      <c r="E780" s="2">
        <v>-2.6558290874099534E-2</v>
      </c>
      <c r="F780" s="2">
        <v>2.3082199999999999</v>
      </c>
      <c r="G780" s="2">
        <v>2.2923700000000005</v>
      </c>
      <c r="H780" s="2">
        <v>2.280465</v>
      </c>
      <c r="I780" s="2">
        <v>2.2979080000000005</v>
      </c>
      <c r="J780" s="2">
        <v>2.3405870000000006</v>
      </c>
      <c r="K780" s="13" t="s">
        <v>48</v>
      </c>
      <c r="L780" s="13" t="s">
        <v>55</v>
      </c>
      <c r="M780" s="13" t="s">
        <v>52</v>
      </c>
    </row>
    <row r="781" spans="1:13" ht="13.5" x14ac:dyDescent="0.25">
      <c r="A781" s="3">
        <v>43139</v>
      </c>
      <c r="B781" s="2">
        <v>2.3994</v>
      </c>
      <c r="C781" s="2">
        <v>63.199638733171028</v>
      </c>
      <c r="D781" s="2">
        <v>-2.1350641691839201E-2</v>
      </c>
      <c r="E781" s="2">
        <v>-2.7939070955217665E-2</v>
      </c>
      <c r="F781" s="2">
        <v>2.3300200000000002</v>
      </c>
      <c r="G781" s="2">
        <v>2.3032699999999999</v>
      </c>
      <c r="H781" s="2">
        <v>2.2864099999999996</v>
      </c>
      <c r="I781" s="2">
        <v>2.299296</v>
      </c>
      <c r="J781" s="2">
        <v>2.3401900000000007</v>
      </c>
      <c r="K781" s="13" t="s">
        <v>48</v>
      </c>
      <c r="L781" s="13" t="s">
        <v>49</v>
      </c>
      <c r="M781" s="13" t="s">
        <v>52</v>
      </c>
    </row>
    <row r="782" spans="1:13" ht="13.5" x14ac:dyDescent="0.25">
      <c r="A782" s="3">
        <v>43140</v>
      </c>
      <c r="B782" s="2">
        <v>2.3498999999999999</v>
      </c>
      <c r="C782" s="2">
        <v>55.992465023164961</v>
      </c>
      <c r="D782" s="2">
        <v>-3.2257047116247772E-2</v>
      </c>
      <c r="E782" s="2">
        <v>-2.871730997212818E-2</v>
      </c>
      <c r="F782" s="2">
        <v>2.34192</v>
      </c>
      <c r="G782" s="2">
        <v>2.3151699999999997</v>
      </c>
      <c r="H782" s="2">
        <v>2.2898799999999992</v>
      </c>
      <c r="I782" s="2">
        <v>2.2994960000000009</v>
      </c>
      <c r="J782" s="2">
        <v>2.3397440000000005</v>
      </c>
      <c r="K782" s="13" t="s">
        <v>48</v>
      </c>
      <c r="L782" s="13" t="s">
        <v>55</v>
      </c>
      <c r="M782" s="13" t="s">
        <v>52</v>
      </c>
    </row>
    <row r="783" spans="1:13" ht="13.5" x14ac:dyDescent="0.25">
      <c r="A783" s="3">
        <v>43143</v>
      </c>
      <c r="B783" s="2">
        <v>2.4093</v>
      </c>
      <c r="C783" s="2">
        <v>61.644943873028176</v>
      </c>
      <c r="D783" s="2">
        <v>-3.8559706099858371E-2</v>
      </c>
      <c r="E783" s="2">
        <v>-2.98241744021027E-2</v>
      </c>
      <c r="F783" s="2">
        <v>2.3597600000000001</v>
      </c>
      <c r="G783" s="2">
        <v>2.3280500000000002</v>
      </c>
      <c r="H783" s="2">
        <v>2.2968199999999994</v>
      </c>
      <c r="I783" s="2">
        <v>2.3008840000000008</v>
      </c>
      <c r="J783" s="2">
        <v>2.3395950000000001</v>
      </c>
      <c r="K783" s="13" t="s">
        <v>48</v>
      </c>
      <c r="L783" s="13" t="s">
        <v>55</v>
      </c>
      <c r="M783" s="13" t="s">
        <v>52</v>
      </c>
    </row>
    <row r="784" spans="1:13" ht="13.5" x14ac:dyDescent="0.25">
      <c r="A784" s="3">
        <v>43144</v>
      </c>
      <c r="B784" s="2">
        <v>2.4788000000000001</v>
      </c>
      <c r="C784" s="2">
        <v>66.98775694783501</v>
      </c>
      <c r="D784" s="2">
        <v>-4.8151137427760116E-2</v>
      </c>
      <c r="E784" s="2">
        <v>-3.1306058620797633E-2</v>
      </c>
      <c r="F784" s="2">
        <v>2.4014199999999999</v>
      </c>
      <c r="G784" s="2">
        <v>2.3468899999999997</v>
      </c>
      <c r="H784" s="2">
        <v>2.3077300000000003</v>
      </c>
      <c r="I784" s="2">
        <v>2.302868000000001</v>
      </c>
      <c r="J784" s="2">
        <v>2.339645</v>
      </c>
      <c r="K784" s="13" t="s">
        <v>48</v>
      </c>
      <c r="L784" s="13" t="s">
        <v>49</v>
      </c>
      <c r="M784" s="13" t="s">
        <v>52</v>
      </c>
    </row>
    <row r="785" spans="1:13" ht="13.5" x14ac:dyDescent="0.25">
      <c r="A785" s="3">
        <v>43145</v>
      </c>
      <c r="B785" s="2">
        <v>2.5381999999999998</v>
      </c>
      <c r="C785" s="2">
        <v>70.73936476007259</v>
      </c>
      <c r="D785" s="2">
        <v>-6.1664069238192898E-2</v>
      </c>
      <c r="E785" s="2">
        <v>-3.2919546363702978E-2</v>
      </c>
      <c r="F785" s="2">
        <v>2.43512</v>
      </c>
      <c r="G785" s="2">
        <v>2.3716699999999999</v>
      </c>
      <c r="H785" s="2">
        <v>2.3226</v>
      </c>
      <c r="I785" s="2">
        <v>2.3062380000000005</v>
      </c>
      <c r="J785" s="2">
        <v>2.3402395000000005</v>
      </c>
      <c r="K785" s="13" t="s">
        <v>48</v>
      </c>
      <c r="L785" s="13" t="s">
        <v>49</v>
      </c>
      <c r="M785" s="13" t="s">
        <v>52</v>
      </c>
    </row>
    <row r="786" spans="1:13" ht="13.5" x14ac:dyDescent="0.25">
      <c r="A786" s="3">
        <v>43146</v>
      </c>
      <c r="B786" s="2">
        <v>2.4788000000000001</v>
      </c>
      <c r="C786" s="2">
        <v>63.025953212017633</v>
      </c>
      <c r="D786" s="2">
        <v>-6.9972331263595144E-2</v>
      </c>
      <c r="E786" s="2">
        <v>-3.4205082436425643E-2</v>
      </c>
      <c r="F786" s="2">
        <v>2.4509999999999996</v>
      </c>
      <c r="G786" s="2">
        <v>2.3905099999999999</v>
      </c>
      <c r="H786" s="2">
        <v>2.3345000000000002</v>
      </c>
      <c r="I786" s="2">
        <v>2.3080240000000005</v>
      </c>
      <c r="J786" s="2">
        <v>2.3404875000000001</v>
      </c>
      <c r="K786" s="13" t="s">
        <v>48</v>
      </c>
      <c r="L786" s="13" t="s">
        <v>49</v>
      </c>
      <c r="M786" s="13" t="s">
        <v>52</v>
      </c>
    </row>
    <row r="787" spans="1:13" ht="13.5" x14ac:dyDescent="0.25">
      <c r="A787" s="3">
        <v>43147</v>
      </c>
      <c r="B787" s="2">
        <v>2.4390999999999998</v>
      </c>
      <c r="C787" s="2">
        <v>58.439464577936576</v>
      </c>
      <c r="D787" s="2">
        <v>-7.4890515685051895E-2</v>
      </c>
      <c r="E787" s="2">
        <v>-3.4688660397674133E-2</v>
      </c>
      <c r="F787" s="2">
        <v>2.4688399999999997</v>
      </c>
      <c r="G787" s="2">
        <v>2.4053800000000001</v>
      </c>
      <c r="H787" s="2">
        <v>2.3419350000000003</v>
      </c>
      <c r="I787" s="2">
        <v>2.3102060000000009</v>
      </c>
      <c r="J787" s="2">
        <v>2.3403885000000004</v>
      </c>
      <c r="K787" s="13" t="s">
        <v>48</v>
      </c>
      <c r="L787" s="13" t="s">
        <v>49</v>
      </c>
      <c r="M787" s="13" t="s">
        <v>52</v>
      </c>
    </row>
    <row r="788" spans="1:13" ht="13.5" x14ac:dyDescent="0.25">
      <c r="A788" s="3">
        <v>43150</v>
      </c>
      <c r="B788" s="2">
        <v>2.4390999999999998</v>
      </c>
      <c r="C788" s="2">
        <v>58.439464577936576</v>
      </c>
      <c r="D788" s="2">
        <v>-7.5015697033087303E-2</v>
      </c>
      <c r="E788" s="2">
        <v>-3.3627510303853012E-2</v>
      </c>
      <c r="F788" s="2">
        <v>2.4747999999999997</v>
      </c>
      <c r="G788" s="2">
        <v>2.4172799999999999</v>
      </c>
      <c r="H788" s="2">
        <v>2.3488750000000005</v>
      </c>
      <c r="I788" s="2">
        <v>2.3119900000000011</v>
      </c>
      <c r="J788" s="2">
        <v>2.3401405000000004</v>
      </c>
      <c r="K788" s="13" t="s">
        <v>48</v>
      </c>
      <c r="L788" s="13" t="s">
        <v>49</v>
      </c>
      <c r="M788" s="13" t="s">
        <v>52</v>
      </c>
    </row>
    <row r="789" spans="1:13" ht="13.5" x14ac:dyDescent="0.25">
      <c r="A789" s="3">
        <v>43151</v>
      </c>
      <c r="B789" s="2">
        <v>2.4489999999999998</v>
      </c>
      <c r="C789" s="2">
        <v>59.296128876416077</v>
      </c>
      <c r="D789" s="2">
        <v>-8.3979121769774956E-2</v>
      </c>
      <c r="E789" s="2">
        <v>-2.9588419986008842E-2</v>
      </c>
      <c r="F789" s="2">
        <v>2.4688399999999997</v>
      </c>
      <c r="G789" s="2">
        <v>2.43513</v>
      </c>
      <c r="H789" s="2">
        <v>2.3587899999999999</v>
      </c>
      <c r="I789" s="2">
        <v>2.3137740000000004</v>
      </c>
      <c r="J789" s="2">
        <v>2.3398925000000004</v>
      </c>
      <c r="K789" s="13" t="s">
        <v>48</v>
      </c>
      <c r="L789" s="13" t="s">
        <v>55</v>
      </c>
      <c r="M789" s="13" t="s">
        <v>50</v>
      </c>
    </row>
    <row r="790" spans="1:13" ht="13.5" x14ac:dyDescent="0.25">
      <c r="A790" s="3">
        <v>43152</v>
      </c>
      <c r="B790" s="2">
        <v>2.4291999999999998</v>
      </c>
      <c r="C790" s="2">
        <v>56.775520709035362</v>
      </c>
      <c r="D790" s="2">
        <v>-7.5350703865245006E-2</v>
      </c>
      <c r="E790" s="2">
        <v>-2.3398166353562053E-2</v>
      </c>
      <c r="F790" s="2">
        <v>2.4470399999999999</v>
      </c>
      <c r="G790" s="2">
        <v>2.4410800000000004</v>
      </c>
      <c r="H790" s="2">
        <v>2.3667249999999997</v>
      </c>
      <c r="I790" s="2">
        <v>2.3151620000000004</v>
      </c>
      <c r="J790" s="2">
        <v>2.3395455000000003</v>
      </c>
      <c r="K790" s="13" t="s">
        <v>53</v>
      </c>
      <c r="L790" s="13" t="s">
        <v>55</v>
      </c>
      <c r="M790" s="13" t="s">
        <v>47</v>
      </c>
    </row>
    <row r="791" spans="1:13" ht="13.5" x14ac:dyDescent="0.25">
      <c r="A791" s="3">
        <v>43153</v>
      </c>
      <c r="B791" s="2">
        <v>2.4192999999999998</v>
      </c>
      <c r="C791" s="2">
        <v>55.505045633613342</v>
      </c>
      <c r="D791" s="2">
        <v>-6.310734848288968E-2</v>
      </c>
      <c r="E791" s="2">
        <v>-1.8525423275364782E-2</v>
      </c>
      <c r="F791" s="2">
        <v>2.4351399999999996</v>
      </c>
      <c r="G791" s="2">
        <v>2.4430700000000001</v>
      </c>
      <c r="H791" s="2">
        <v>2.3731699999999996</v>
      </c>
      <c r="I791" s="2">
        <v>2.3163520000000006</v>
      </c>
      <c r="J791" s="2">
        <v>2.3393475000000006</v>
      </c>
      <c r="K791" s="13" t="s">
        <v>53</v>
      </c>
      <c r="L791" s="13" t="s">
        <v>55</v>
      </c>
      <c r="M791" s="13" t="s">
        <v>47</v>
      </c>
    </row>
    <row r="792" spans="1:13" ht="13.5" x14ac:dyDescent="0.25">
      <c r="A792" s="3">
        <v>43154</v>
      </c>
      <c r="B792" s="2">
        <v>2.4390999999999998</v>
      </c>
      <c r="C792" s="2">
        <v>57.550960554596635</v>
      </c>
      <c r="D792" s="2">
        <v>-6.2104635878675207E-2</v>
      </c>
      <c r="E792" s="2">
        <v>-1.4917325370824051E-2</v>
      </c>
      <c r="F792" s="2">
        <v>2.4351399999999996</v>
      </c>
      <c r="G792" s="2">
        <v>2.4519899999999994</v>
      </c>
      <c r="H792" s="2">
        <v>2.3835799999999998</v>
      </c>
      <c r="I792" s="2">
        <v>2.3187320000000007</v>
      </c>
      <c r="J792" s="2">
        <v>2.3390995000000001</v>
      </c>
      <c r="K792" s="13" t="s">
        <v>53</v>
      </c>
      <c r="L792" s="13" t="s">
        <v>55</v>
      </c>
      <c r="M792" s="13" t="s">
        <v>55</v>
      </c>
    </row>
    <row r="793" spans="1:13" ht="13.5" x14ac:dyDescent="0.25">
      <c r="A793" s="3">
        <v>43157</v>
      </c>
      <c r="B793" s="2">
        <v>2.4291999999999998</v>
      </c>
      <c r="C793" s="2">
        <v>56.160488176558459</v>
      </c>
      <c r="D793" s="2">
        <v>-5.1756019041997892E-2</v>
      </c>
      <c r="E793" s="2">
        <v>-1.1636512592640339E-2</v>
      </c>
      <c r="F793" s="2">
        <v>2.43316</v>
      </c>
      <c r="G793" s="2">
        <v>2.4539800000000001</v>
      </c>
      <c r="H793" s="2">
        <v>2.3910149999999999</v>
      </c>
      <c r="I793" s="2">
        <v>2.320716</v>
      </c>
      <c r="J793" s="2">
        <v>2.3388019999999998</v>
      </c>
      <c r="K793" s="13" t="s">
        <v>53</v>
      </c>
      <c r="L793" s="13" t="s">
        <v>55</v>
      </c>
      <c r="M793" s="13" t="s">
        <v>47</v>
      </c>
    </row>
    <row r="794" spans="1:13" ht="13.5" x14ac:dyDescent="0.25">
      <c r="A794" s="3">
        <v>43158</v>
      </c>
      <c r="B794" s="2">
        <v>2.4291999999999998</v>
      </c>
      <c r="C794" s="2">
        <v>56.160488176558459</v>
      </c>
      <c r="D794" s="2">
        <v>-3.2592789109649356E-2</v>
      </c>
      <c r="E794" s="2">
        <v>-7.9134789393654915E-3</v>
      </c>
      <c r="F794" s="2">
        <v>2.4291999999999998</v>
      </c>
      <c r="G794" s="2">
        <v>2.44902</v>
      </c>
      <c r="H794" s="2">
        <v>2.3979549999999996</v>
      </c>
      <c r="I794" s="2">
        <v>2.3234919999999999</v>
      </c>
      <c r="J794" s="2">
        <v>2.3383559999999997</v>
      </c>
      <c r="K794" s="13" t="s">
        <v>53</v>
      </c>
      <c r="L794" s="13" t="s">
        <v>55</v>
      </c>
      <c r="M794" s="13" t="s">
        <v>47</v>
      </c>
    </row>
    <row r="795" spans="1:13" ht="13.5" x14ac:dyDescent="0.25">
      <c r="A795" s="3">
        <v>43159</v>
      </c>
      <c r="B795" s="2">
        <v>2.4093</v>
      </c>
      <c r="C795" s="2">
        <v>53.165945024469053</v>
      </c>
      <c r="D795" s="2">
        <v>-6.0296569505773334E-3</v>
      </c>
      <c r="E795" s="2">
        <v>-3.7178653531809843E-3</v>
      </c>
      <c r="F795" s="2">
        <v>2.4252199999999999</v>
      </c>
      <c r="G795" s="2">
        <v>2.4361299999999999</v>
      </c>
      <c r="H795" s="2">
        <v>2.4039000000000001</v>
      </c>
      <c r="I795" s="2">
        <v>2.3264659999999999</v>
      </c>
      <c r="J795" s="2">
        <v>2.3376614999999994</v>
      </c>
      <c r="K795" s="13" t="s">
        <v>53</v>
      </c>
      <c r="L795" s="13" t="s">
        <v>55</v>
      </c>
      <c r="M795" s="13" t="s">
        <v>47</v>
      </c>
    </row>
    <row r="796" spans="1:13" ht="13.5" x14ac:dyDescent="0.25">
      <c r="A796" s="3">
        <v>43160</v>
      </c>
      <c r="B796" s="2">
        <v>2.4192999999999998</v>
      </c>
      <c r="C796" s="2">
        <v>54.479470833337651</v>
      </c>
      <c r="D796" s="2">
        <v>6.4403714583893823E-3</v>
      </c>
      <c r="E796" s="2">
        <v>4.9502056216840264E-4</v>
      </c>
      <c r="F796" s="2">
        <v>2.4252199999999999</v>
      </c>
      <c r="G796" s="2">
        <v>2.43018</v>
      </c>
      <c r="H796" s="2">
        <v>2.4103450000000004</v>
      </c>
      <c r="I796" s="2">
        <v>2.330233999999999</v>
      </c>
      <c r="J796" s="2">
        <v>2.3369179999999998</v>
      </c>
      <c r="K796" s="13" t="s">
        <v>53</v>
      </c>
      <c r="L796" s="13" t="s">
        <v>55</v>
      </c>
      <c r="M796" s="13" t="s">
        <v>55</v>
      </c>
    </row>
    <row r="797" spans="1:13" ht="13.5" x14ac:dyDescent="0.25">
      <c r="A797" s="3">
        <v>43161</v>
      </c>
      <c r="B797" s="2">
        <v>2.3696999999999999</v>
      </c>
      <c r="C797" s="2">
        <v>47.381246925134967</v>
      </c>
      <c r="D797" s="2">
        <v>1.4381386633979254E-2</v>
      </c>
      <c r="E797" s="2">
        <v>4.440575409495314E-3</v>
      </c>
      <c r="F797" s="2">
        <v>2.41134</v>
      </c>
      <c r="G797" s="2">
        <v>2.4232399999999998</v>
      </c>
      <c r="H797" s="2">
        <v>2.4143100000000004</v>
      </c>
      <c r="I797" s="2">
        <v>2.3332079999999991</v>
      </c>
      <c r="J797" s="2">
        <v>2.3355299999999999</v>
      </c>
      <c r="K797" s="13" t="s">
        <v>53</v>
      </c>
      <c r="L797" s="13" t="s">
        <v>55</v>
      </c>
      <c r="M797" s="13" t="s">
        <v>47</v>
      </c>
    </row>
    <row r="798" spans="1:13" ht="13.5" x14ac:dyDescent="0.25">
      <c r="A798" s="3">
        <v>43164</v>
      </c>
      <c r="B798" s="2">
        <v>2.4390999999999998</v>
      </c>
      <c r="C798" s="2">
        <v>56.016400394337936</v>
      </c>
      <c r="D798" s="2">
        <v>1.6089231724438768E-2</v>
      </c>
      <c r="E798" s="2">
        <v>7.0059493323682328E-3</v>
      </c>
      <c r="F798" s="2">
        <v>2.4133199999999997</v>
      </c>
      <c r="G798" s="2">
        <v>2.4232400000000003</v>
      </c>
      <c r="H798" s="2">
        <v>2.4202600000000003</v>
      </c>
      <c r="I798" s="2">
        <v>2.338363999999999</v>
      </c>
      <c r="J798" s="2">
        <v>2.3347369999999992</v>
      </c>
      <c r="K798" s="13" t="s">
        <v>53</v>
      </c>
      <c r="L798" s="13" t="s">
        <v>55</v>
      </c>
      <c r="M798" s="13" t="s">
        <v>54</v>
      </c>
    </row>
    <row r="799" spans="1:13" ht="13.5" x14ac:dyDescent="0.25">
      <c r="A799" s="3">
        <v>43165</v>
      </c>
      <c r="B799" s="2">
        <v>2.4291999999999998</v>
      </c>
      <c r="C799" s="2">
        <v>54.638899593447057</v>
      </c>
      <c r="D799" s="2">
        <v>1.9500344183067675E-2</v>
      </c>
      <c r="E799" s="2">
        <v>8.9845214232564356E-3</v>
      </c>
      <c r="F799" s="2">
        <v>2.4133199999999997</v>
      </c>
      <c r="G799" s="2">
        <v>2.4212599999999993</v>
      </c>
      <c r="H799" s="2">
        <v>2.4281950000000005</v>
      </c>
      <c r="I799" s="2">
        <v>2.3431239999999987</v>
      </c>
      <c r="J799" s="2">
        <v>2.3341919999999998</v>
      </c>
      <c r="K799" s="13" t="s">
        <v>53</v>
      </c>
      <c r="L799" s="13" t="s">
        <v>55</v>
      </c>
      <c r="M799" s="13" t="s">
        <v>55</v>
      </c>
    </row>
    <row r="800" spans="1:13" ht="13.5" x14ac:dyDescent="0.25">
      <c r="A800" s="3">
        <v>43166</v>
      </c>
      <c r="B800" s="2">
        <v>2.4192999999999998</v>
      </c>
      <c r="C800" s="2">
        <v>53.229248348447825</v>
      </c>
      <c r="D800" s="2">
        <v>1.9863462557399902E-2</v>
      </c>
      <c r="E800" s="2">
        <v>9.8844332672854175E-3</v>
      </c>
      <c r="F800" s="2">
        <v>2.4153199999999999</v>
      </c>
      <c r="G800" s="2">
        <v>2.4202699999999999</v>
      </c>
      <c r="H800" s="2">
        <v>2.4306749999999999</v>
      </c>
      <c r="I800" s="2">
        <v>2.346099999999999</v>
      </c>
      <c r="J800" s="2">
        <v>2.3340434999999999</v>
      </c>
      <c r="K800" s="13" t="s">
        <v>53</v>
      </c>
      <c r="L800" s="13" t="s">
        <v>55</v>
      </c>
      <c r="M800" s="13" t="s">
        <v>54</v>
      </c>
    </row>
    <row r="801" spans="1:13" ht="13.5" x14ac:dyDescent="0.25">
      <c r="A801" s="3">
        <v>43167</v>
      </c>
      <c r="B801" s="2">
        <v>2.3795999999999999</v>
      </c>
      <c r="C801" s="2">
        <v>47.893157657629132</v>
      </c>
      <c r="D801" s="2">
        <v>2.1452077095040156E-2</v>
      </c>
      <c r="E801" s="2">
        <v>1.0929840328257372E-2</v>
      </c>
      <c r="F801" s="2">
        <v>2.4073799999999999</v>
      </c>
      <c r="G801" s="2">
        <v>2.4163000000000001</v>
      </c>
      <c r="H801" s="2">
        <v>2.4296850000000001</v>
      </c>
      <c r="I801" s="2">
        <v>2.3478839999999992</v>
      </c>
      <c r="J801" s="2">
        <v>2.3334980000000001</v>
      </c>
      <c r="K801" s="13" t="s">
        <v>53</v>
      </c>
      <c r="L801" s="13" t="s">
        <v>55</v>
      </c>
      <c r="M801" s="13" t="s">
        <v>47</v>
      </c>
    </row>
    <row r="802" spans="1:13" ht="13.5" x14ac:dyDescent="0.25">
      <c r="A802" s="3">
        <v>43168</v>
      </c>
      <c r="B802" s="2">
        <v>2.3597999999999999</v>
      </c>
      <c r="C802" s="2">
        <v>45.4461820545027</v>
      </c>
      <c r="D802" s="2">
        <v>2.7417492164758084E-2</v>
      </c>
      <c r="E802" s="2">
        <v>1.0655445638639524E-2</v>
      </c>
      <c r="F802" s="2">
        <v>2.4053999999999998</v>
      </c>
      <c r="G802" s="2">
        <v>2.4083699999999997</v>
      </c>
      <c r="H802" s="2">
        <v>2.4301799999999996</v>
      </c>
      <c r="I802" s="2">
        <v>2.348479999999999</v>
      </c>
      <c r="J802" s="2">
        <v>2.3327544999999996</v>
      </c>
      <c r="K802" s="13" t="s">
        <v>53</v>
      </c>
      <c r="L802" s="13" t="s">
        <v>55</v>
      </c>
      <c r="M802" s="13" t="s">
        <v>47</v>
      </c>
    </row>
    <row r="803" spans="1:13" ht="13.5" x14ac:dyDescent="0.25">
      <c r="A803" s="3">
        <v>43171</v>
      </c>
      <c r="B803" s="2">
        <v>2.3597999999999999</v>
      </c>
      <c r="C803" s="2">
        <v>45.4461820545027</v>
      </c>
      <c r="D803" s="2">
        <v>3.1159427137730678E-2</v>
      </c>
      <c r="E803" s="2">
        <v>1.0108025651723382E-2</v>
      </c>
      <c r="F803" s="2">
        <v>2.3895399999999998</v>
      </c>
      <c r="G803" s="2">
        <v>2.40143</v>
      </c>
      <c r="H803" s="2">
        <v>2.4277050000000004</v>
      </c>
      <c r="I803" s="2">
        <v>2.3496699999999993</v>
      </c>
      <c r="J803" s="2">
        <v>2.3317134999999998</v>
      </c>
      <c r="K803" s="13" t="s">
        <v>53</v>
      </c>
      <c r="L803" s="13" t="s">
        <v>55</v>
      </c>
      <c r="M803" s="13" t="s">
        <v>47</v>
      </c>
    </row>
    <row r="804" spans="1:13" ht="13.5" x14ac:dyDescent="0.25">
      <c r="A804" s="3">
        <v>43172</v>
      </c>
      <c r="B804" s="2">
        <v>2.2904</v>
      </c>
      <c r="C804" s="2">
        <v>37.630605503638385</v>
      </c>
      <c r="D804" s="2">
        <v>3.9667673317264729E-2</v>
      </c>
      <c r="E804" s="2">
        <v>9.6997525076341681E-3</v>
      </c>
      <c r="F804" s="2">
        <v>2.36178</v>
      </c>
      <c r="G804" s="2">
        <v>2.3875499999999996</v>
      </c>
      <c r="H804" s="2">
        <v>2.418285</v>
      </c>
      <c r="I804" s="2">
        <v>2.3492739999999994</v>
      </c>
      <c r="J804" s="2">
        <v>2.3305734999999999</v>
      </c>
      <c r="K804" s="13" t="s">
        <v>53</v>
      </c>
      <c r="L804" s="13" t="s">
        <v>55</v>
      </c>
      <c r="M804" s="13" t="s">
        <v>47</v>
      </c>
    </row>
    <row r="805" spans="1:13" ht="13.5" x14ac:dyDescent="0.25">
      <c r="A805" s="3">
        <v>43173</v>
      </c>
      <c r="B805" s="2">
        <v>2.2309000000000001</v>
      </c>
      <c r="C805" s="2">
        <v>32.474228753256966</v>
      </c>
      <c r="D805" s="2">
        <v>4.8809260229238927E-2</v>
      </c>
      <c r="E805" s="2">
        <v>9.1072193329667928E-3</v>
      </c>
      <c r="F805" s="2">
        <v>2.3241000000000001</v>
      </c>
      <c r="G805" s="2">
        <v>2.36971</v>
      </c>
      <c r="H805" s="2">
        <v>2.4029199999999995</v>
      </c>
      <c r="I805" s="2">
        <v>2.3480839999999992</v>
      </c>
      <c r="J805" s="2">
        <v>2.3290864999999998</v>
      </c>
      <c r="K805" s="13" t="s">
        <v>53</v>
      </c>
      <c r="L805" s="13" t="s">
        <v>51</v>
      </c>
      <c r="M805" s="13" t="s">
        <v>47</v>
      </c>
    </row>
    <row r="806" spans="1:13" ht="13.5" x14ac:dyDescent="0.25">
      <c r="A806" s="3">
        <v>43174</v>
      </c>
      <c r="B806" s="2">
        <v>2.2309000000000001</v>
      </c>
      <c r="C806" s="2">
        <v>32.474228753256966</v>
      </c>
      <c r="D806" s="2">
        <v>5.8986751283016225E-2</v>
      </c>
      <c r="E806" s="2">
        <v>7.7875056119185212E-3</v>
      </c>
      <c r="F806" s="2">
        <v>2.2943600000000002</v>
      </c>
      <c r="G806" s="2">
        <v>2.3508699999999996</v>
      </c>
      <c r="H806" s="2">
        <v>2.3905249999999998</v>
      </c>
      <c r="I806" s="2">
        <v>2.3470919999999995</v>
      </c>
      <c r="J806" s="2">
        <v>2.3276490000000001</v>
      </c>
      <c r="K806" s="13" t="s">
        <v>53</v>
      </c>
      <c r="L806" s="13" t="s">
        <v>55</v>
      </c>
      <c r="M806" s="13" t="s">
        <v>47</v>
      </c>
    </row>
    <row r="807" spans="1:13" ht="13.5" x14ac:dyDescent="0.25">
      <c r="A807" s="3">
        <v>43175</v>
      </c>
      <c r="B807" s="2">
        <v>2.2309000000000001</v>
      </c>
      <c r="C807" s="2">
        <v>32.474228753256966</v>
      </c>
      <c r="D807" s="2">
        <v>6.0804594686596491E-2</v>
      </c>
      <c r="E807" s="2">
        <v>6.4257206879470719E-3</v>
      </c>
      <c r="F807" s="2">
        <v>2.26858</v>
      </c>
      <c r="G807" s="2">
        <v>2.3369899999999992</v>
      </c>
      <c r="H807" s="2">
        <v>2.3801149999999991</v>
      </c>
      <c r="I807" s="2">
        <v>2.3451099999999996</v>
      </c>
      <c r="J807" s="2">
        <v>2.3265585</v>
      </c>
      <c r="K807" s="13" t="s">
        <v>53</v>
      </c>
      <c r="L807" s="13" t="s">
        <v>55</v>
      </c>
      <c r="M807" s="13" t="s">
        <v>47</v>
      </c>
    </row>
    <row r="808" spans="1:13" ht="13.5" x14ac:dyDescent="0.25">
      <c r="A808" s="3">
        <v>43178</v>
      </c>
      <c r="B808" s="2">
        <v>2.33</v>
      </c>
      <c r="C808" s="2">
        <v>47.452621892531702</v>
      </c>
      <c r="D808" s="2">
        <v>6.6453849835423462E-2</v>
      </c>
      <c r="E808" s="2">
        <v>5.3537950272451468E-3</v>
      </c>
      <c r="F808" s="2">
        <v>2.2626200000000001</v>
      </c>
      <c r="G808" s="2">
        <v>2.3260799999999997</v>
      </c>
      <c r="H808" s="2">
        <v>2.3746599999999995</v>
      </c>
      <c r="I808" s="2">
        <v>2.344711999999999</v>
      </c>
      <c r="J808" s="2">
        <v>2.325914</v>
      </c>
      <c r="K808" s="13" t="s">
        <v>53</v>
      </c>
      <c r="L808" s="13" t="s">
        <v>55</v>
      </c>
      <c r="M808" s="13" t="s">
        <v>47</v>
      </c>
    </row>
    <row r="809" spans="1:13" ht="13.5" x14ac:dyDescent="0.25">
      <c r="A809" s="3">
        <v>43180</v>
      </c>
      <c r="B809" s="2">
        <v>2.2805</v>
      </c>
      <c r="C809" s="2">
        <v>42.394165703189593</v>
      </c>
      <c r="D809" s="2">
        <v>7.3509490196066452E-2</v>
      </c>
      <c r="E809" s="2">
        <v>4.620357782652686E-3</v>
      </c>
      <c r="F809" s="2">
        <v>2.26064</v>
      </c>
      <c r="G809" s="2">
        <v>2.3112099999999995</v>
      </c>
      <c r="H809" s="2">
        <v>2.3662349999999996</v>
      </c>
      <c r="I809" s="2">
        <v>2.3435239999999995</v>
      </c>
      <c r="J809" s="2">
        <v>2.3249225</v>
      </c>
      <c r="K809" s="13" t="s">
        <v>53</v>
      </c>
      <c r="L809" s="13" t="s">
        <v>55</v>
      </c>
      <c r="M809" s="13" t="s">
        <v>47</v>
      </c>
    </row>
    <row r="810" spans="1:13" ht="13.5" x14ac:dyDescent="0.25">
      <c r="A810" s="3">
        <v>43181</v>
      </c>
      <c r="B810" s="2">
        <v>2.2309000000000001</v>
      </c>
      <c r="C810" s="2">
        <v>38.02057966631105</v>
      </c>
      <c r="D810" s="2">
        <v>8.2045282613139037E-2</v>
      </c>
      <c r="E810" s="2">
        <v>4.4428932178849148E-3</v>
      </c>
      <c r="F810" s="2">
        <v>2.26064</v>
      </c>
      <c r="G810" s="2">
        <v>2.2923700000000005</v>
      </c>
      <c r="H810" s="2">
        <v>2.3563199999999997</v>
      </c>
      <c r="I810" s="2">
        <v>2.3429299999999995</v>
      </c>
      <c r="J810" s="2">
        <v>2.3238320000000003</v>
      </c>
      <c r="K810" s="13" t="s">
        <v>53</v>
      </c>
      <c r="L810" s="13" t="s">
        <v>55</v>
      </c>
      <c r="M810" s="13" t="s">
        <v>55</v>
      </c>
    </row>
    <row r="811" spans="1:13" ht="13.5" x14ac:dyDescent="0.25">
      <c r="A811" s="3">
        <v>43182</v>
      </c>
      <c r="B811" s="2">
        <v>2.1911999999999998</v>
      </c>
      <c r="C811" s="2">
        <v>34.915692941106812</v>
      </c>
      <c r="D811" s="2">
        <v>8.6777937269100658E-2</v>
      </c>
      <c r="E811" s="2">
        <v>4.6807705989258264E-3</v>
      </c>
      <c r="F811" s="2">
        <v>2.2526999999999999</v>
      </c>
      <c r="G811" s="2">
        <v>2.2735300000000001</v>
      </c>
      <c r="H811" s="2">
        <v>2.3449149999999994</v>
      </c>
      <c r="I811" s="2">
        <v>2.3411439999999994</v>
      </c>
      <c r="J811" s="2">
        <v>2.322543</v>
      </c>
      <c r="K811" s="13" t="s">
        <v>53</v>
      </c>
      <c r="L811" s="13" t="s">
        <v>51</v>
      </c>
      <c r="M811" s="13" t="s">
        <v>47</v>
      </c>
    </row>
    <row r="812" spans="1:13" ht="13.5" x14ac:dyDescent="0.25">
      <c r="A812" s="3">
        <v>43185</v>
      </c>
      <c r="B812" s="2">
        <v>2.1516000000000002</v>
      </c>
      <c r="C812" s="2">
        <v>32.099784641113175</v>
      </c>
      <c r="D812" s="2">
        <v>9.1531123255747193E-2</v>
      </c>
      <c r="E812" s="2">
        <v>4.3322481730938781E-3</v>
      </c>
      <c r="F812" s="2">
        <v>2.2368399999999999</v>
      </c>
      <c r="G812" s="2">
        <v>2.2527099999999995</v>
      </c>
      <c r="H812" s="2">
        <v>2.3305400000000001</v>
      </c>
      <c r="I812" s="2">
        <v>2.3385659999999993</v>
      </c>
      <c r="J812" s="2">
        <v>2.3211054999999998</v>
      </c>
      <c r="K812" s="13" t="s">
        <v>53</v>
      </c>
      <c r="L812" s="13" t="s">
        <v>51</v>
      </c>
      <c r="M812" s="13" t="s">
        <v>47</v>
      </c>
    </row>
    <row r="813" spans="1:13" ht="13.5" x14ac:dyDescent="0.25">
      <c r="A813" s="3">
        <v>43186</v>
      </c>
      <c r="B813" s="2">
        <v>2.2309000000000001</v>
      </c>
      <c r="C813" s="2">
        <v>42.159635620455362</v>
      </c>
      <c r="D813" s="2">
        <v>9.0710615145504825E-2</v>
      </c>
      <c r="E813" s="2">
        <v>3.872782888529143E-3</v>
      </c>
      <c r="F813" s="2">
        <v>2.2170200000000002</v>
      </c>
      <c r="G813" s="2">
        <v>2.2398199999999995</v>
      </c>
      <c r="H813" s="2">
        <v>2.3206249999999993</v>
      </c>
      <c r="I813" s="2">
        <v>2.337774</v>
      </c>
      <c r="J813" s="2">
        <v>2.3200645</v>
      </c>
      <c r="K813" s="13" t="s">
        <v>53</v>
      </c>
      <c r="L813" s="13" t="s">
        <v>51</v>
      </c>
      <c r="M813" s="13" t="s">
        <v>47</v>
      </c>
    </row>
    <row r="814" spans="1:13" ht="13.5" x14ac:dyDescent="0.25">
      <c r="A814" s="3">
        <v>43187</v>
      </c>
      <c r="B814" s="2">
        <v>2.2309000000000001</v>
      </c>
      <c r="C814" s="2">
        <v>42.159635620455362</v>
      </c>
      <c r="D814" s="2">
        <v>7.9826050499069989E-2</v>
      </c>
      <c r="E814" s="2">
        <v>3.3590398432919214E-3</v>
      </c>
      <c r="F814" s="2">
        <v>2.2071000000000001</v>
      </c>
      <c r="G814" s="2">
        <v>2.2338699999999996</v>
      </c>
      <c r="H814" s="2">
        <v>2.3107099999999994</v>
      </c>
      <c r="I814" s="2">
        <v>2.3371800000000005</v>
      </c>
      <c r="J814" s="2">
        <v>2.3189245000000005</v>
      </c>
      <c r="K814" s="13" t="s">
        <v>53</v>
      </c>
      <c r="L814" s="13" t="s">
        <v>55</v>
      </c>
      <c r="M814" s="13" t="s">
        <v>47</v>
      </c>
    </row>
    <row r="815" spans="1:13" ht="13.5" x14ac:dyDescent="0.25">
      <c r="A815" s="3">
        <v>43188</v>
      </c>
      <c r="B815" s="2">
        <v>2.2010999999999998</v>
      </c>
      <c r="C815" s="2">
        <v>39.60249070874103</v>
      </c>
      <c r="D815" s="2">
        <v>6.4120183035349054E-2</v>
      </c>
      <c r="E815" s="2">
        <v>3.4397826465156363E-3</v>
      </c>
      <c r="F815" s="2">
        <v>2.2011400000000001</v>
      </c>
      <c r="G815" s="2">
        <v>2.2308899999999996</v>
      </c>
      <c r="H815" s="2">
        <v>2.3002999999999991</v>
      </c>
      <c r="I815" s="2">
        <v>2.3363860000000001</v>
      </c>
      <c r="J815" s="2">
        <v>2.317685</v>
      </c>
      <c r="K815" s="13" t="s">
        <v>53</v>
      </c>
      <c r="L815" s="13" t="s">
        <v>55</v>
      </c>
      <c r="M815" s="13" t="s">
        <v>47</v>
      </c>
    </row>
    <row r="816" spans="1:13" ht="13.5" x14ac:dyDescent="0.25">
      <c r="A816" s="3">
        <v>43189</v>
      </c>
      <c r="B816" s="2">
        <v>2.1911999999999998</v>
      </c>
      <c r="C816" s="2">
        <v>38.761364506369006</v>
      </c>
      <c r="D816" s="2">
        <v>5.2157236355392822E-2</v>
      </c>
      <c r="E816" s="2">
        <v>4.5385009282717399E-3</v>
      </c>
      <c r="F816" s="2">
        <v>2.2011400000000001</v>
      </c>
      <c r="G816" s="2">
        <v>2.2269199999999998</v>
      </c>
      <c r="H816" s="2">
        <v>2.2888949999999997</v>
      </c>
      <c r="I816" s="2">
        <v>2.3353940000000004</v>
      </c>
      <c r="J816" s="2">
        <v>2.3164949999999997</v>
      </c>
      <c r="K816" s="13" t="s">
        <v>53</v>
      </c>
      <c r="L816" s="13" t="s">
        <v>55</v>
      </c>
      <c r="M816" s="13" t="s">
        <v>55</v>
      </c>
    </row>
    <row r="817" spans="1:13" ht="13.5" x14ac:dyDescent="0.25">
      <c r="A817" s="3">
        <v>43192</v>
      </c>
      <c r="B817" s="2">
        <v>2.0722</v>
      </c>
      <c r="C817" s="2">
        <v>30.402543430285078</v>
      </c>
      <c r="D817" s="2">
        <v>5.1457409339981108E-2</v>
      </c>
      <c r="E817" s="2">
        <v>6.2834510850996242E-3</v>
      </c>
      <c r="F817" s="2">
        <v>2.1852600000000004</v>
      </c>
      <c r="G817" s="2">
        <v>2.2110499999999997</v>
      </c>
      <c r="H817" s="2">
        <v>2.2740199999999997</v>
      </c>
      <c r="I817" s="2">
        <v>2.3310300000000002</v>
      </c>
      <c r="J817" s="2">
        <v>2.3144619999999994</v>
      </c>
      <c r="K817" s="13" t="s">
        <v>53</v>
      </c>
      <c r="L817" s="13" t="s">
        <v>55</v>
      </c>
      <c r="M817" s="13" t="s">
        <v>47</v>
      </c>
    </row>
    <row r="818" spans="1:13" ht="13.5" x14ac:dyDescent="0.25">
      <c r="A818" s="3">
        <v>43193</v>
      </c>
      <c r="B818" s="2">
        <v>2.1217999999999999</v>
      </c>
      <c r="C818" s="2">
        <v>36.544859759152573</v>
      </c>
      <c r="D818" s="2">
        <v>6.3703329378163698E-2</v>
      </c>
      <c r="E818" s="2">
        <v>8.4404729478024191E-3</v>
      </c>
      <c r="F818" s="2">
        <v>2.1634400000000005</v>
      </c>
      <c r="G818" s="2">
        <v>2.1902300000000001</v>
      </c>
      <c r="H818" s="2">
        <v>2.2581549999999995</v>
      </c>
      <c r="I818" s="2">
        <v>2.3274600000000003</v>
      </c>
      <c r="J818" s="2">
        <v>2.3128259999999998</v>
      </c>
      <c r="K818" s="13" t="s">
        <v>53</v>
      </c>
      <c r="L818" s="13" t="s">
        <v>55</v>
      </c>
      <c r="M818" s="13" t="s">
        <v>47</v>
      </c>
    </row>
    <row r="819" spans="1:13" ht="13.5" x14ac:dyDescent="0.25">
      <c r="A819" s="3">
        <v>43194</v>
      </c>
      <c r="B819" s="2">
        <v>2.0920999999999998</v>
      </c>
      <c r="C819" s="2">
        <v>34.577036734830088</v>
      </c>
      <c r="D819" s="2">
        <v>6.9529012264167633E-2</v>
      </c>
      <c r="E819" s="2">
        <v>9.9224355360336657E-3</v>
      </c>
      <c r="F819" s="2">
        <v>2.1356799999999998</v>
      </c>
      <c r="G819" s="2">
        <v>2.1713899999999997</v>
      </c>
      <c r="H819" s="2">
        <v>2.2412999999999998</v>
      </c>
      <c r="I819" s="2">
        <v>2.3242880000000001</v>
      </c>
      <c r="J819" s="2">
        <v>2.3111404999999996</v>
      </c>
      <c r="K819" s="13" t="s">
        <v>53</v>
      </c>
      <c r="L819" s="13" t="s">
        <v>55</v>
      </c>
      <c r="M819" s="13" t="s">
        <v>47</v>
      </c>
    </row>
    <row r="820" spans="1:13" ht="13.5" x14ac:dyDescent="0.25">
      <c r="A820" s="3">
        <v>43195</v>
      </c>
      <c r="B820" s="2">
        <v>2.0920999999999998</v>
      </c>
      <c r="C820" s="2">
        <v>34.577036734830088</v>
      </c>
      <c r="D820" s="2">
        <v>6.7817179627684077E-2</v>
      </c>
      <c r="E820" s="2">
        <v>1.0170212652937225E-2</v>
      </c>
      <c r="F820" s="2">
        <v>2.11388</v>
      </c>
      <c r="G820" s="2">
        <v>2.1575099999999998</v>
      </c>
      <c r="H820" s="2">
        <v>2.2249400000000001</v>
      </c>
      <c r="I820" s="2">
        <v>2.3207200000000001</v>
      </c>
      <c r="J820" s="2">
        <v>2.3095045000000001</v>
      </c>
      <c r="K820" s="13" t="s">
        <v>53</v>
      </c>
      <c r="L820" s="13" t="s">
        <v>55</v>
      </c>
      <c r="M820" s="13" t="s">
        <v>47</v>
      </c>
    </row>
    <row r="821" spans="1:13" ht="13.5" x14ac:dyDescent="0.25">
      <c r="A821" s="3">
        <v>43196</v>
      </c>
      <c r="B821" s="2">
        <v>2.1217999999999999</v>
      </c>
      <c r="C821" s="2">
        <v>38.422520757764801</v>
      </c>
      <c r="D821" s="2">
        <v>5.8977228933827508E-2</v>
      </c>
      <c r="E821" s="2">
        <v>9.732359932902097E-3</v>
      </c>
      <c r="F821" s="2">
        <v>2.1</v>
      </c>
      <c r="G821" s="2">
        <v>2.1505700000000001</v>
      </c>
      <c r="H821" s="2">
        <v>2.2120500000000001</v>
      </c>
      <c r="I821" s="2">
        <v>2.317348</v>
      </c>
      <c r="J821" s="2">
        <v>2.3077195000000001</v>
      </c>
      <c r="K821" s="13" t="s">
        <v>53</v>
      </c>
      <c r="L821" s="13" t="s">
        <v>55</v>
      </c>
      <c r="M821" s="13" t="s">
        <v>47</v>
      </c>
    </row>
    <row r="822" spans="1:13" ht="13.5" x14ac:dyDescent="0.25">
      <c r="A822" s="3">
        <v>43200</v>
      </c>
      <c r="B822" s="2">
        <v>2.1217999999999999</v>
      </c>
      <c r="C822" s="2">
        <v>38.422520757764801</v>
      </c>
      <c r="D822" s="2">
        <v>4.6077811963611826E-2</v>
      </c>
      <c r="E822" s="2">
        <v>1.0230666865219749E-2</v>
      </c>
      <c r="F822" s="2">
        <v>2.1099199999999998</v>
      </c>
      <c r="G822" s="2">
        <v>2.1475900000000001</v>
      </c>
      <c r="H822" s="2">
        <v>2.2001499999999998</v>
      </c>
      <c r="I822" s="2">
        <v>2.3151659999999996</v>
      </c>
      <c r="J822" s="2">
        <v>2.3059345000000002</v>
      </c>
      <c r="K822" s="13" t="s">
        <v>48</v>
      </c>
      <c r="L822" s="13" t="s">
        <v>55</v>
      </c>
      <c r="M822" s="13" t="s">
        <v>52</v>
      </c>
    </row>
    <row r="823" spans="1:13" ht="13.5" x14ac:dyDescent="0.25">
      <c r="A823" s="3">
        <v>43201</v>
      </c>
      <c r="B823" s="2">
        <v>2.1217999999999999</v>
      </c>
      <c r="C823" s="2">
        <v>38.422520757764801</v>
      </c>
      <c r="D823" s="2">
        <v>4.7985929015851969E-2</v>
      </c>
      <c r="E823" s="2">
        <v>1.0476557109420009E-2</v>
      </c>
      <c r="F823" s="2">
        <v>2.1099199999999998</v>
      </c>
      <c r="G823" s="2">
        <v>2.1366800000000001</v>
      </c>
      <c r="H823" s="2">
        <v>2.1882499999999996</v>
      </c>
      <c r="I823" s="2">
        <v>2.311992</v>
      </c>
      <c r="J823" s="2">
        <v>2.3041</v>
      </c>
      <c r="K823" s="13" t="s">
        <v>55</v>
      </c>
      <c r="L823" s="13" t="s">
        <v>55</v>
      </c>
      <c r="M823" s="13" t="s">
        <v>55</v>
      </c>
    </row>
    <row r="824" spans="1:13" ht="13.5" x14ac:dyDescent="0.25">
      <c r="A824" s="3">
        <v>43202</v>
      </c>
      <c r="B824" s="2">
        <v>2.1217999999999999</v>
      </c>
      <c r="C824" s="2">
        <v>38.422520757764801</v>
      </c>
      <c r="D824" s="2">
        <v>5.0177349167711327E-2</v>
      </c>
      <c r="E824" s="2">
        <v>1.0843366733772251E-2</v>
      </c>
      <c r="F824" s="2">
        <v>2.1158600000000001</v>
      </c>
      <c r="G824" s="2">
        <v>2.1257700000000002</v>
      </c>
      <c r="H824" s="2">
        <v>2.1798199999999999</v>
      </c>
      <c r="I824" s="2">
        <v>2.3086199999999995</v>
      </c>
      <c r="J824" s="2">
        <v>2.3023650000000004</v>
      </c>
      <c r="K824" s="13" t="s">
        <v>55</v>
      </c>
      <c r="L824" s="13" t="s">
        <v>55</v>
      </c>
      <c r="M824" s="13" t="s">
        <v>55</v>
      </c>
    </row>
    <row r="825" spans="1:13" ht="13.5" x14ac:dyDescent="0.25">
      <c r="A825" s="3">
        <v>43203</v>
      </c>
      <c r="B825" s="2">
        <v>2.1217999999999999</v>
      </c>
      <c r="C825" s="2">
        <v>38.422520757764801</v>
      </c>
      <c r="D825" s="2">
        <v>4.7981141603866462E-2</v>
      </c>
      <c r="E825" s="2">
        <v>1.1309715597891819E-2</v>
      </c>
      <c r="F825" s="2">
        <v>2.1217999999999999</v>
      </c>
      <c r="G825" s="2">
        <v>2.1178400000000002</v>
      </c>
      <c r="H825" s="2">
        <v>2.1743649999999999</v>
      </c>
      <c r="I825" s="2">
        <v>2.3052480000000002</v>
      </c>
      <c r="J825" s="2">
        <v>2.3006300000000004</v>
      </c>
      <c r="K825" s="13" t="s">
        <v>55</v>
      </c>
      <c r="L825" s="13" t="s">
        <v>55</v>
      </c>
      <c r="M825" s="13" t="s">
        <v>55</v>
      </c>
    </row>
    <row r="826" spans="1:13" ht="13.5" x14ac:dyDescent="0.25">
      <c r="A826" s="3">
        <v>43206</v>
      </c>
      <c r="B826" s="2">
        <v>2.1217999999999999</v>
      </c>
      <c r="C826" s="2">
        <v>38.422520757764801</v>
      </c>
      <c r="D826" s="2">
        <v>4.5094299306223107E-2</v>
      </c>
      <c r="E826" s="2">
        <v>1.1855922129164378E-2</v>
      </c>
      <c r="F826" s="2">
        <v>2.1217999999999999</v>
      </c>
      <c r="G826" s="2">
        <v>2.1109</v>
      </c>
      <c r="H826" s="2">
        <v>2.1689099999999994</v>
      </c>
      <c r="I826" s="2">
        <v>2.3018759999999996</v>
      </c>
      <c r="J826" s="2">
        <v>2.2989445000000002</v>
      </c>
      <c r="K826" s="13" t="s">
        <v>55</v>
      </c>
      <c r="L826" s="13" t="s">
        <v>55</v>
      </c>
      <c r="M826" s="13" t="s">
        <v>55</v>
      </c>
    </row>
    <row r="827" spans="1:13" ht="13.5" x14ac:dyDescent="0.25">
      <c r="A827" s="3">
        <v>43207</v>
      </c>
      <c r="B827" s="2">
        <v>2.0722</v>
      </c>
      <c r="C827" s="2">
        <v>33.320261435574807</v>
      </c>
      <c r="D827" s="2">
        <v>2.8475898083781814E-2</v>
      </c>
      <c r="E827" s="2">
        <v>1.2149803158713069E-2</v>
      </c>
      <c r="F827" s="2">
        <v>2.1118800000000002</v>
      </c>
      <c r="G827" s="2">
        <v>2.1109</v>
      </c>
      <c r="H827" s="2">
        <v>2.1609749999999996</v>
      </c>
      <c r="I827" s="2">
        <v>2.2975119999999993</v>
      </c>
      <c r="J827" s="2">
        <v>2.2972090000000005</v>
      </c>
      <c r="K827" s="13" t="s">
        <v>53</v>
      </c>
      <c r="L827" s="13" t="s">
        <v>55</v>
      </c>
      <c r="M827" s="13" t="s">
        <v>47</v>
      </c>
    </row>
    <row r="828" spans="1:13" ht="13.5" x14ac:dyDescent="0.25">
      <c r="A828" s="3">
        <v>43208</v>
      </c>
      <c r="B828" s="2">
        <v>2.0821999999999998</v>
      </c>
      <c r="C828" s="2">
        <v>35.188915749563208</v>
      </c>
      <c r="D828" s="2">
        <v>2.2021299996868748E-2</v>
      </c>
      <c r="E828" s="2">
        <v>1.2310354091823204E-2</v>
      </c>
      <c r="F828" s="2">
        <v>2.1039599999999998</v>
      </c>
      <c r="G828" s="2">
        <v>2.1069399999999998</v>
      </c>
      <c r="H828" s="2">
        <v>2.1485849999999997</v>
      </c>
      <c r="I828" s="2">
        <v>2.2927539999999995</v>
      </c>
      <c r="J828" s="2">
        <v>2.2956230000000004</v>
      </c>
      <c r="K828" s="13" t="s">
        <v>53</v>
      </c>
      <c r="L828" s="13" t="s">
        <v>55</v>
      </c>
      <c r="M828" s="13" t="s">
        <v>47</v>
      </c>
    </row>
    <row r="829" spans="1:13" ht="13.5" x14ac:dyDescent="0.25">
      <c r="A829" s="3">
        <v>43209</v>
      </c>
      <c r="B829" s="2">
        <v>2.0821999999999998</v>
      </c>
      <c r="C829" s="2">
        <v>35.188915749563193</v>
      </c>
      <c r="D829" s="2">
        <v>1.2595375000035602E-2</v>
      </c>
      <c r="E829" s="2">
        <v>1.2858782399123764E-2</v>
      </c>
      <c r="F829" s="2">
        <v>2.0960399999999999</v>
      </c>
      <c r="G829" s="2">
        <v>2.10595</v>
      </c>
      <c r="H829" s="2">
        <v>2.1386700000000003</v>
      </c>
      <c r="I829" s="2">
        <v>2.2889879999999994</v>
      </c>
      <c r="J829" s="2">
        <v>2.2940865000000006</v>
      </c>
      <c r="K829" s="13" t="s">
        <v>53</v>
      </c>
      <c r="L829" s="13" t="s">
        <v>55</v>
      </c>
      <c r="M829" s="13" t="s">
        <v>47</v>
      </c>
    </row>
    <row r="830" spans="1:13" ht="13.5" x14ac:dyDescent="0.25">
      <c r="A830" s="3">
        <v>43210</v>
      </c>
      <c r="B830" s="2">
        <v>2.0722</v>
      </c>
      <c r="C830" s="2">
        <v>34.08122224875784</v>
      </c>
      <c r="D830" s="2">
        <v>5.920415244681454E-3</v>
      </c>
      <c r="E830" s="2">
        <v>1.3885828699439322E-2</v>
      </c>
      <c r="F830" s="2">
        <v>2.0861200000000002</v>
      </c>
      <c r="G830" s="2">
        <v>2.1039599999999998</v>
      </c>
      <c r="H830" s="2">
        <v>2.1307350000000005</v>
      </c>
      <c r="I830" s="2">
        <v>2.283037999999999</v>
      </c>
      <c r="J830" s="2">
        <v>2.2922025000000006</v>
      </c>
      <c r="K830" s="13" t="s">
        <v>53</v>
      </c>
      <c r="L830" s="13" t="s">
        <v>55</v>
      </c>
      <c r="M830" s="13" t="s">
        <v>47</v>
      </c>
    </row>
    <row r="831" spans="1:13" ht="13.5" x14ac:dyDescent="0.25">
      <c r="A831" s="3">
        <v>43213</v>
      </c>
      <c r="B831" s="2">
        <v>2.0722</v>
      </c>
      <c r="C831" s="2">
        <v>34.08122224875784</v>
      </c>
      <c r="D831" s="2">
        <v>5.4192881970993589E-3</v>
      </c>
      <c r="E831" s="2">
        <v>1.4958372559806005E-2</v>
      </c>
      <c r="F831" s="2">
        <v>2.0762</v>
      </c>
      <c r="G831" s="2">
        <v>2.0989999999999998</v>
      </c>
      <c r="H831" s="2">
        <v>2.1247850000000001</v>
      </c>
      <c r="I831" s="2">
        <v>2.2764939999999987</v>
      </c>
      <c r="J831" s="2">
        <v>2.2903680000000004</v>
      </c>
      <c r="K831" s="13" t="s">
        <v>53</v>
      </c>
      <c r="L831" s="13" t="s">
        <v>55</v>
      </c>
      <c r="M831" s="13" t="s">
        <v>47</v>
      </c>
    </row>
    <row r="832" spans="1:13" ht="13.5" x14ac:dyDescent="0.25">
      <c r="A832" s="3">
        <v>43214</v>
      </c>
      <c r="B832" s="2">
        <v>2.0821999999999998</v>
      </c>
      <c r="C832" s="2">
        <v>36.402995220068185</v>
      </c>
      <c r="D832" s="2">
        <v>4.7894104453232167E-3</v>
      </c>
      <c r="E832" s="2">
        <v>1.5777548779524975E-2</v>
      </c>
      <c r="F832" s="2">
        <v>2.0781999999999998</v>
      </c>
      <c r="G832" s="2">
        <v>2.09504</v>
      </c>
      <c r="H832" s="2">
        <v>2.1213150000000005</v>
      </c>
      <c r="I832" s="2">
        <v>2.2711399999999986</v>
      </c>
      <c r="J832" s="2">
        <v>2.2888810000000008</v>
      </c>
      <c r="K832" s="13" t="s">
        <v>48</v>
      </c>
      <c r="L832" s="13" t="s">
        <v>55</v>
      </c>
      <c r="M832" s="13" t="s">
        <v>52</v>
      </c>
    </row>
    <row r="833" spans="1:13" ht="13.5" x14ac:dyDescent="0.25">
      <c r="A833" s="3">
        <v>43215</v>
      </c>
      <c r="B833" s="2">
        <v>2.1714000000000002</v>
      </c>
      <c r="C833" s="2">
        <v>52.480869489641556</v>
      </c>
      <c r="D833" s="2">
        <v>-1.9147890518840249E-3</v>
      </c>
      <c r="E833" s="2">
        <v>1.6470583225999081E-2</v>
      </c>
      <c r="F833" s="2">
        <v>2.0960399999999999</v>
      </c>
      <c r="G833" s="2">
        <v>2.1</v>
      </c>
      <c r="H833" s="2">
        <v>2.1183400000000003</v>
      </c>
      <c r="I833" s="2">
        <v>2.2663819999999988</v>
      </c>
      <c r="J833" s="2">
        <v>2.2874930000000004</v>
      </c>
      <c r="K833" s="13" t="s">
        <v>48</v>
      </c>
      <c r="L833" s="13" t="s">
        <v>55</v>
      </c>
      <c r="M833" s="13" t="s">
        <v>52</v>
      </c>
    </row>
    <row r="834" spans="1:13" ht="13.5" x14ac:dyDescent="0.25">
      <c r="A834" s="3">
        <v>43216</v>
      </c>
      <c r="B834" s="2">
        <v>2.2109999999999999</v>
      </c>
      <c r="C834" s="2">
        <v>57.605015135299197</v>
      </c>
      <c r="D834" s="2">
        <v>-1.0644121546255381E-2</v>
      </c>
      <c r="E834" s="2">
        <v>1.6594730235123381E-2</v>
      </c>
      <c r="F834" s="2">
        <v>2.1217999999999999</v>
      </c>
      <c r="G834" s="2">
        <v>2.1089199999999999</v>
      </c>
      <c r="H834" s="2">
        <v>2.1173449999999998</v>
      </c>
      <c r="I834" s="2">
        <v>2.2610259999999989</v>
      </c>
      <c r="J834" s="2">
        <v>2.2863030000000006</v>
      </c>
      <c r="K834" s="13" t="s">
        <v>48</v>
      </c>
      <c r="L834" s="13" t="s">
        <v>55</v>
      </c>
      <c r="M834" s="13" t="s">
        <v>52</v>
      </c>
    </row>
    <row r="835" spans="1:13" ht="13.5" x14ac:dyDescent="0.25">
      <c r="A835" s="3">
        <v>43217</v>
      </c>
      <c r="B835" s="2">
        <v>2.1812999999999998</v>
      </c>
      <c r="C835" s="2">
        <v>52.989807264825558</v>
      </c>
      <c r="D835" s="2">
        <v>-1.6178565847586146E-2</v>
      </c>
      <c r="E835" s="2">
        <v>1.6634104237487093E-2</v>
      </c>
      <c r="F835" s="2">
        <v>2.1436199999999999</v>
      </c>
      <c r="G835" s="2">
        <v>2.1148699999999998</v>
      </c>
      <c r="H835" s="2">
        <v>2.1163549999999995</v>
      </c>
      <c r="I835" s="2">
        <v>2.2538879999999986</v>
      </c>
      <c r="J835" s="2">
        <v>2.2848655000000009</v>
      </c>
      <c r="K835" s="13" t="s">
        <v>48</v>
      </c>
      <c r="L835" s="13" t="s">
        <v>55</v>
      </c>
      <c r="M835" s="13" t="s">
        <v>52</v>
      </c>
    </row>
    <row r="836" spans="1:13" ht="13.5" x14ac:dyDescent="0.25">
      <c r="A836" s="3">
        <v>43220</v>
      </c>
      <c r="B836" s="2">
        <v>2.1316999999999999</v>
      </c>
      <c r="C836" s="2">
        <v>46.316023277718116</v>
      </c>
      <c r="D836" s="2">
        <v>-1.7334286415893185E-2</v>
      </c>
      <c r="E836" s="2">
        <v>1.6794954517569335E-2</v>
      </c>
      <c r="F836" s="2">
        <v>2.1555200000000001</v>
      </c>
      <c r="G836" s="2">
        <v>2.1158600000000001</v>
      </c>
      <c r="H836" s="2">
        <v>2.1133799999999998</v>
      </c>
      <c r="I836" s="2">
        <v>2.2469459999999986</v>
      </c>
      <c r="J836" s="2">
        <v>2.2831300000000008</v>
      </c>
      <c r="K836" s="13" t="s">
        <v>48</v>
      </c>
      <c r="L836" s="13" t="s">
        <v>55</v>
      </c>
      <c r="M836" s="13" t="s">
        <v>52</v>
      </c>
    </row>
    <row r="837" spans="1:13" ht="13.5" x14ac:dyDescent="0.25">
      <c r="A837" s="3">
        <v>43222</v>
      </c>
      <c r="B837" s="2">
        <v>2.1316999999999999</v>
      </c>
      <c r="C837" s="2">
        <v>46.316023277718116</v>
      </c>
      <c r="D837" s="2">
        <v>-2.5785813511678857E-2</v>
      </c>
      <c r="E837" s="2">
        <v>1.6756742610558983E-2</v>
      </c>
      <c r="F837" s="2">
        <v>2.1654200000000001</v>
      </c>
      <c r="G837" s="2">
        <v>2.1218099999999995</v>
      </c>
      <c r="H837" s="2">
        <v>2.116355</v>
      </c>
      <c r="I837" s="2">
        <v>2.2407979999999981</v>
      </c>
      <c r="J837" s="2">
        <v>2.2815930000000009</v>
      </c>
      <c r="K837" s="13" t="s">
        <v>48</v>
      </c>
      <c r="L837" s="13" t="s">
        <v>55</v>
      </c>
      <c r="M837" s="13" t="s">
        <v>52</v>
      </c>
    </row>
    <row r="838" spans="1:13" ht="13.5" x14ac:dyDescent="0.25">
      <c r="A838" s="3">
        <v>43223</v>
      </c>
      <c r="B838" s="2">
        <v>2.0623</v>
      </c>
      <c r="C838" s="2">
        <v>38.456492222974155</v>
      </c>
      <c r="D838" s="2">
        <v>-2.6112385298842078E-2</v>
      </c>
      <c r="E838" s="2">
        <v>1.6647829916768497E-2</v>
      </c>
      <c r="F838" s="2">
        <v>2.1436000000000002</v>
      </c>
      <c r="G838" s="2">
        <v>2.1198199999999998</v>
      </c>
      <c r="H838" s="2">
        <v>2.1133800000000003</v>
      </c>
      <c r="I838" s="2">
        <v>2.2332619999999981</v>
      </c>
      <c r="J838" s="2">
        <v>2.2797090000000009</v>
      </c>
      <c r="K838" s="13" t="s">
        <v>53</v>
      </c>
      <c r="L838" s="13" t="s">
        <v>55</v>
      </c>
      <c r="M838" s="13" t="s">
        <v>47</v>
      </c>
    </row>
    <row r="839" spans="1:13" ht="13.5" x14ac:dyDescent="0.25">
      <c r="A839" s="3">
        <v>43224</v>
      </c>
      <c r="B839" s="2">
        <v>2.0821999999999998</v>
      </c>
      <c r="C839" s="2">
        <v>41.520885145013331</v>
      </c>
      <c r="D839" s="2">
        <v>-2.731796279250176E-2</v>
      </c>
      <c r="E839" s="2">
        <v>1.5933594022239331E-2</v>
      </c>
      <c r="F839" s="2">
        <v>2.1178400000000002</v>
      </c>
      <c r="G839" s="2">
        <v>2.1198199999999998</v>
      </c>
      <c r="H839" s="2">
        <v>2.1128849999999999</v>
      </c>
      <c r="I839" s="2">
        <v>2.2259259999999985</v>
      </c>
      <c r="J839" s="2">
        <v>2.2778255000000005</v>
      </c>
      <c r="K839" s="13" t="s">
        <v>53</v>
      </c>
      <c r="L839" s="13" t="s">
        <v>55</v>
      </c>
      <c r="M839" s="13" t="s">
        <v>47</v>
      </c>
    </row>
    <row r="840" spans="1:13" ht="13.5" x14ac:dyDescent="0.25">
      <c r="A840" s="3">
        <v>43227</v>
      </c>
      <c r="B840" s="2">
        <v>2.0623</v>
      </c>
      <c r="C840" s="2">
        <v>39.407744208047525</v>
      </c>
      <c r="D840" s="2">
        <v>-2.8015575212975818E-2</v>
      </c>
      <c r="E840" s="2">
        <v>1.5065466278932427E-2</v>
      </c>
      <c r="F840" s="2">
        <v>2.0940400000000001</v>
      </c>
      <c r="G840" s="2">
        <v>2.11883</v>
      </c>
      <c r="H840" s="2">
        <v>2.1113950000000004</v>
      </c>
      <c r="I840" s="2">
        <v>2.2185879999999982</v>
      </c>
      <c r="J840" s="2">
        <v>2.2758425000000013</v>
      </c>
      <c r="K840" s="13" t="s">
        <v>53</v>
      </c>
      <c r="L840" s="13" t="s">
        <v>55</v>
      </c>
      <c r="M840" s="13" t="s">
        <v>47</v>
      </c>
    </row>
    <row r="841" spans="1:13" ht="13.5" x14ac:dyDescent="0.25">
      <c r="A841" s="3">
        <v>43228</v>
      </c>
      <c r="B841" s="2">
        <v>2.0821999999999998</v>
      </c>
      <c r="C841" s="2">
        <v>42.556145741779353</v>
      </c>
      <c r="D841" s="2">
        <v>-2.9604125397529657E-2</v>
      </c>
      <c r="E841" s="2">
        <v>1.4179745859621536E-2</v>
      </c>
      <c r="F841" s="2">
        <v>2.0841400000000001</v>
      </c>
      <c r="G841" s="2">
        <v>2.1198300000000003</v>
      </c>
      <c r="H841" s="2">
        <v>2.1094149999999998</v>
      </c>
      <c r="I841" s="2">
        <v>2.2118459999999982</v>
      </c>
      <c r="J841" s="2">
        <v>2.273959000000001</v>
      </c>
      <c r="K841" s="13" t="s">
        <v>53</v>
      </c>
      <c r="L841" s="13" t="s">
        <v>55</v>
      </c>
      <c r="M841" s="13" t="s">
        <v>47</v>
      </c>
    </row>
    <row r="842" spans="1:13" ht="13.5" x14ac:dyDescent="0.25">
      <c r="A842" s="3">
        <v>43229</v>
      </c>
      <c r="B842" s="2">
        <v>2.1118999999999999</v>
      </c>
      <c r="C842" s="2">
        <v>46.983761850499924</v>
      </c>
      <c r="D842" s="2">
        <v>-3.1286845623063275E-2</v>
      </c>
      <c r="E842" s="2">
        <v>1.3364803418392569E-2</v>
      </c>
      <c r="F842" s="2">
        <v>2.0801799999999999</v>
      </c>
      <c r="G842" s="2">
        <v>2.1228000000000002</v>
      </c>
      <c r="H842" s="2">
        <v>2.1089199999999999</v>
      </c>
      <c r="I842" s="2">
        <v>2.2053019999999988</v>
      </c>
      <c r="J842" s="2">
        <v>2.2722240000000014</v>
      </c>
      <c r="K842" s="13" t="s">
        <v>53</v>
      </c>
      <c r="L842" s="13" t="s">
        <v>55</v>
      </c>
      <c r="M842" s="13" t="s">
        <v>47</v>
      </c>
    </row>
    <row r="843" spans="1:13" ht="13.5" x14ac:dyDescent="0.25">
      <c r="A843" s="3">
        <v>43230</v>
      </c>
      <c r="B843" s="2">
        <v>2.1615000000000002</v>
      </c>
      <c r="C843" s="2">
        <v>53.438299399538451</v>
      </c>
      <c r="D843" s="2">
        <v>-2.2538129610326862E-2</v>
      </c>
      <c r="E843" s="2">
        <v>1.3749046884177565E-2</v>
      </c>
      <c r="F843" s="2">
        <v>2.1000199999999998</v>
      </c>
      <c r="G843" s="2">
        <v>2.12181</v>
      </c>
      <c r="H843" s="2">
        <v>2.1109049999999998</v>
      </c>
      <c r="I843" s="2">
        <v>2.1999479999999987</v>
      </c>
      <c r="J843" s="2">
        <v>2.2708360000000014</v>
      </c>
      <c r="K843" s="13" t="s">
        <v>48</v>
      </c>
      <c r="L843" s="13" t="s">
        <v>55</v>
      </c>
      <c r="M843" s="13" t="s">
        <v>52</v>
      </c>
    </row>
    <row r="844" spans="1:13" ht="13.5" x14ac:dyDescent="0.25">
      <c r="A844" s="3">
        <v>43231</v>
      </c>
      <c r="B844" s="2">
        <v>2.2010999999999998</v>
      </c>
      <c r="C844" s="2">
        <v>57.850422690554112</v>
      </c>
      <c r="D844" s="2">
        <v>-1.2155082824162111E-2</v>
      </c>
      <c r="E844" s="2">
        <v>1.4661357535903596E-2</v>
      </c>
      <c r="F844" s="2">
        <v>2.1238000000000001</v>
      </c>
      <c r="G844" s="2">
        <v>2.1208200000000001</v>
      </c>
      <c r="H844" s="2">
        <v>2.1148699999999998</v>
      </c>
      <c r="I844" s="2">
        <v>2.1953859999999987</v>
      </c>
      <c r="J844" s="2">
        <v>2.2691505000000016</v>
      </c>
      <c r="K844" s="13" t="s">
        <v>48</v>
      </c>
      <c r="L844" s="13" t="s">
        <v>55</v>
      </c>
      <c r="M844" s="13" t="s">
        <v>52</v>
      </c>
    </row>
    <row r="845" spans="1:13" ht="13.5" x14ac:dyDescent="0.25">
      <c r="A845" s="3">
        <v>43234</v>
      </c>
      <c r="B845" s="2">
        <v>2.1118999999999999</v>
      </c>
      <c r="C845" s="2">
        <v>47.038020442733995</v>
      </c>
      <c r="D845" s="2">
        <v>-1.730700495124804E-3</v>
      </c>
      <c r="E845" s="2">
        <v>1.5326999181608391E-2</v>
      </c>
      <c r="F845" s="2">
        <v>2.1337199999999998</v>
      </c>
      <c r="G845" s="2">
        <v>2.11388</v>
      </c>
      <c r="H845" s="2">
        <v>2.1143749999999994</v>
      </c>
      <c r="I845" s="2">
        <v>2.1894379999999991</v>
      </c>
      <c r="J845" s="2">
        <v>2.2673160000000014</v>
      </c>
      <c r="K845" s="13" t="s">
        <v>48</v>
      </c>
      <c r="L845" s="13" t="s">
        <v>49</v>
      </c>
      <c r="M845" s="13" t="s">
        <v>52</v>
      </c>
    </row>
    <row r="846" spans="1:13" ht="13.5" x14ac:dyDescent="0.25">
      <c r="A846" s="3">
        <v>43235</v>
      </c>
      <c r="B846" s="2">
        <v>2.1316999999999999</v>
      </c>
      <c r="C846" s="2">
        <v>49.303093112372885</v>
      </c>
      <c r="D846" s="2">
        <v>-1.8502790066188268E-3</v>
      </c>
      <c r="E846" s="2">
        <v>1.5677949696398876E-2</v>
      </c>
      <c r="F846" s="2">
        <v>2.1436200000000003</v>
      </c>
      <c r="G846" s="2">
        <v>2.1138799999999995</v>
      </c>
      <c r="H846" s="2">
        <v>2.1148699999999998</v>
      </c>
      <c r="I846" s="2">
        <v>2.1836859999999993</v>
      </c>
      <c r="J846" s="2">
        <v>2.2657295000000017</v>
      </c>
      <c r="K846" s="13" t="s">
        <v>48</v>
      </c>
      <c r="L846" s="13" t="s">
        <v>49</v>
      </c>
      <c r="M846" s="13" t="s">
        <v>52</v>
      </c>
    </row>
    <row r="847" spans="1:13" ht="13.5" x14ac:dyDescent="0.25">
      <c r="A847" s="3">
        <v>43236</v>
      </c>
      <c r="B847" s="2">
        <v>2.1714000000000002</v>
      </c>
      <c r="C847" s="2">
        <v>53.589055334819221</v>
      </c>
      <c r="D847" s="2">
        <v>-4.8636208146937143E-3</v>
      </c>
      <c r="E847" s="2">
        <v>1.5235988820789335E-2</v>
      </c>
      <c r="F847" s="2">
        <v>2.1555200000000001</v>
      </c>
      <c r="G847" s="2">
        <v>2.1178499999999998</v>
      </c>
      <c r="H847" s="2">
        <v>2.1198299999999994</v>
      </c>
      <c r="I847" s="2">
        <v>2.1797199999999997</v>
      </c>
      <c r="J847" s="2">
        <v>2.2644405000000019</v>
      </c>
      <c r="K847" s="13" t="s">
        <v>48</v>
      </c>
      <c r="L847" s="13" t="s">
        <v>49</v>
      </c>
      <c r="M847" s="13" t="s">
        <v>52</v>
      </c>
    </row>
    <row r="848" spans="1:13" ht="13.5" x14ac:dyDescent="0.25">
      <c r="A848" s="3">
        <v>43237</v>
      </c>
      <c r="B848" s="2">
        <v>2.1415999999999999</v>
      </c>
      <c r="C848" s="2">
        <v>50.161031927331855</v>
      </c>
      <c r="D848" s="2">
        <v>-1.6091012592362564E-2</v>
      </c>
      <c r="E848" s="2">
        <v>1.4456201116594538E-2</v>
      </c>
      <c r="F848" s="2">
        <v>2.1515399999999998</v>
      </c>
      <c r="G848" s="2">
        <v>2.1257799999999998</v>
      </c>
      <c r="H848" s="2">
        <v>2.1227999999999998</v>
      </c>
      <c r="I848" s="2">
        <v>2.1737699999999993</v>
      </c>
      <c r="J848" s="2">
        <v>2.2630520000000014</v>
      </c>
      <c r="K848" s="13" t="s">
        <v>48</v>
      </c>
      <c r="L848" s="13" t="s">
        <v>55</v>
      </c>
      <c r="M848" s="13" t="s">
        <v>50</v>
      </c>
    </row>
    <row r="849" spans="1:13" ht="13.5" x14ac:dyDescent="0.25">
      <c r="A849" s="3">
        <v>43238</v>
      </c>
      <c r="B849" s="2">
        <v>2.0920999999999998</v>
      </c>
      <c r="C849" s="2">
        <v>45.010467550099015</v>
      </c>
      <c r="D849" s="2">
        <v>-1.8879527374383809E-2</v>
      </c>
      <c r="E849" s="2">
        <v>1.3052314354209281E-2</v>
      </c>
      <c r="F849" s="2">
        <v>2.12974</v>
      </c>
      <c r="G849" s="2">
        <v>2.1267699999999996</v>
      </c>
      <c r="H849" s="2">
        <v>2.1232949999999997</v>
      </c>
      <c r="I849" s="2">
        <v>2.1670279999999993</v>
      </c>
      <c r="J849" s="2">
        <v>2.2614160000000014</v>
      </c>
      <c r="K849" s="13" t="s">
        <v>48</v>
      </c>
      <c r="L849" s="13" t="s">
        <v>55</v>
      </c>
      <c r="M849" s="13" t="s">
        <v>50</v>
      </c>
    </row>
    <row r="850" spans="1:13" ht="13.5" x14ac:dyDescent="0.25">
      <c r="A850" s="3">
        <v>43241</v>
      </c>
      <c r="B850" s="2">
        <v>2.0623</v>
      </c>
      <c r="C850" s="2">
        <v>42.201104151405836</v>
      </c>
      <c r="D850" s="2">
        <v>-2.1816061435803835E-2</v>
      </c>
      <c r="E850" s="2">
        <v>1.1189874521005281E-2</v>
      </c>
      <c r="F850" s="2">
        <v>2.1198200000000003</v>
      </c>
      <c r="G850" s="2">
        <v>2.1267699999999996</v>
      </c>
      <c r="H850" s="2">
        <v>2.1227999999999998</v>
      </c>
      <c r="I850" s="2">
        <v>2.1598879999999996</v>
      </c>
      <c r="J850" s="2">
        <v>2.2594825000000012</v>
      </c>
      <c r="K850" s="13" t="s">
        <v>48</v>
      </c>
      <c r="L850" s="13" t="s">
        <v>55</v>
      </c>
      <c r="M850" s="13" t="s">
        <v>50</v>
      </c>
    </row>
    <row r="851" spans="1:13" ht="13.5" x14ac:dyDescent="0.25">
      <c r="A851" s="3">
        <v>43242</v>
      </c>
      <c r="B851" s="2">
        <v>2.0821999999999998</v>
      </c>
      <c r="C851" s="2">
        <v>44.684044631695173</v>
      </c>
      <c r="D851" s="2">
        <v>-2.2280684288075392E-2</v>
      </c>
      <c r="E851" s="2">
        <v>8.2081051086959171E-3</v>
      </c>
      <c r="F851" s="2">
        <v>2.1099200000000002</v>
      </c>
      <c r="G851" s="2">
        <v>2.12677</v>
      </c>
      <c r="H851" s="2">
        <v>2.1233</v>
      </c>
      <c r="I851" s="2">
        <v>2.15394</v>
      </c>
      <c r="J851" s="2">
        <v>2.2578470000000008</v>
      </c>
      <c r="K851" s="13" t="s">
        <v>48</v>
      </c>
      <c r="L851" s="13" t="s">
        <v>55</v>
      </c>
      <c r="M851" s="13" t="s">
        <v>50</v>
      </c>
    </row>
    <row r="852" spans="1:13" ht="13.5" x14ac:dyDescent="0.25">
      <c r="A852" s="3">
        <v>43243</v>
      </c>
      <c r="B852" s="2">
        <v>2.0920999999999998</v>
      </c>
      <c r="C852" s="2">
        <v>45.928507452269386</v>
      </c>
      <c r="D852" s="2">
        <v>-1.8554896673324439E-2</v>
      </c>
      <c r="E852" s="2">
        <v>4.6523344590542505E-3</v>
      </c>
      <c r="F852" s="2">
        <v>2.0940599999999998</v>
      </c>
      <c r="G852" s="2">
        <v>2.12479</v>
      </c>
      <c r="H852" s="2">
        <v>2.1237950000000003</v>
      </c>
      <c r="I852" s="2">
        <v>2.1485859999999999</v>
      </c>
      <c r="J852" s="2">
        <v>2.2563105000000014</v>
      </c>
      <c r="K852" s="13" t="s">
        <v>53</v>
      </c>
      <c r="L852" s="13" t="s">
        <v>55</v>
      </c>
      <c r="M852" s="13" t="s">
        <v>47</v>
      </c>
    </row>
    <row r="853" spans="1:13" ht="13.5" x14ac:dyDescent="0.25">
      <c r="A853" s="3">
        <v>43244</v>
      </c>
      <c r="B853" s="2">
        <v>2.1019999999999999</v>
      </c>
      <c r="C853" s="2">
        <v>47.207558677109709</v>
      </c>
      <c r="D853" s="2">
        <v>-8.3013035657750756E-3</v>
      </c>
      <c r="E853" s="2">
        <v>2.0033600363784931E-4</v>
      </c>
      <c r="F853" s="2">
        <v>2.0861399999999999</v>
      </c>
      <c r="G853" s="2">
        <v>2.1188399999999996</v>
      </c>
      <c r="H853" s="2">
        <v>2.1203249999999998</v>
      </c>
      <c r="I853" s="2">
        <v>2.1434299999999995</v>
      </c>
      <c r="J853" s="2">
        <v>2.2548730000000012</v>
      </c>
      <c r="K853" s="13" t="s">
        <v>48</v>
      </c>
      <c r="L853" s="13" t="s">
        <v>55</v>
      </c>
      <c r="M853" s="13" t="s">
        <v>50</v>
      </c>
    </row>
    <row r="854" spans="1:13" ht="13.5" x14ac:dyDescent="0.25">
      <c r="A854" s="3">
        <v>43245</v>
      </c>
      <c r="B854" s="2">
        <v>2.1019999999999999</v>
      </c>
      <c r="C854" s="2">
        <v>47.207558677109709</v>
      </c>
      <c r="D854" s="2">
        <v>6.5971104480118115E-3</v>
      </c>
      <c r="E854" s="2">
        <v>-4.8289092167178253E-3</v>
      </c>
      <c r="F854" s="2">
        <v>2.08812</v>
      </c>
      <c r="G854" s="2">
        <v>2.10893</v>
      </c>
      <c r="H854" s="2">
        <v>2.1148749999999996</v>
      </c>
      <c r="I854" s="2">
        <v>2.139662</v>
      </c>
      <c r="J854" s="2">
        <v>2.2534850000000013</v>
      </c>
      <c r="K854" s="13" t="s">
        <v>48</v>
      </c>
      <c r="L854" s="13" t="s">
        <v>55</v>
      </c>
      <c r="M854" s="13" t="s">
        <v>52</v>
      </c>
    </row>
    <row r="855" spans="1:13" ht="13.5" x14ac:dyDescent="0.25">
      <c r="A855" s="3">
        <v>43248</v>
      </c>
      <c r="B855" s="2">
        <v>2.0722</v>
      </c>
      <c r="C855" s="2">
        <v>43.606568559860982</v>
      </c>
      <c r="D855" s="2">
        <v>7.8081515078389785E-3</v>
      </c>
      <c r="E855" s="2">
        <v>-1.0340413835531432E-2</v>
      </c>
      <c r="F855" s="2">
        <v>2.0901000000000001</v>
      </c>
      <c r="G855" s="2">
        <v>2.1049600000000002</v>
      </c>
      <c r="H855" s="2">
        <v>2.1094199999999996</v>
      </c>
      <c r="I855" s="2">
        <v>2.1364879999999995</v>
      </c>
      <c r="J855" s="2">
        <v>2.2519480000000014</v>
      </c>
      <c r="K855" s="13" t="s">
        <v>48</v>
      </c>
      <c r="L855" s="13" t="s">
        <v>55</v>
      </c>
      <c r="M855" s="13" t="s">
        <v>52</v>
      </c>
    </row>
    <row r="856" spans="1:13" ht="13.5" x14ac:dyDescent="0.25">
      <c r="A856" s="3">
        <v>43249</v>
      </c>
      <c r="B856" s="2">
        <v>2.0722</v>
      </c>
      <c r="C856" s="2">
        <v>43.606568559860982</v>
      </c>
      <c r="D856" s="2">
        <v>1.2166566566018666E-2</v>
      </c>
      <c r="E856" s="2">
        <v>-1.5683978430430939E-2</v>
      </c>
      <c r="F856" s="2">
        <v>2.0880999999999998</v>
      </c>
      <c r="G856" s="2">
        <v>2.0990099999999998</v>
      </c>
      <c r="H856" s="2">
        <v>2.1064449999999999</v>
      </c>
      <c r="I856" s="2">
        <v>2.1333139999999999</v>
      </c>
      <c r="J856" s="2">
        <v>2.2504605000000013</v>
      </c>
      <c r="K856" s="13" t="s">
        <v>48</v>
      </c>
      <c r="L856" s="13" t="s">
        <v>55</v>
      </c>
      <c r="M856" s="13" t="s">
        <v>50</v>
      </c>
    </row>
    <row r="857" spans="1:13" ht="13.5" x14ac:dyDescent="0.25">
      <c r="A857" s="3">
        <v>43250</v>
      </c>
      <c r="B857" s="2">
        <v>2.0722</v>
      </c>
      <c r="C857" s="2">
        <v>43.606568559860975</v>
      </c>
      <c r="D857" s="2">
        <v>2.2228383872957114E-2</v>
      </c>
      <c r="E857" s="2">
        <v>-2.1080490100682057E-2</v>
      </c>
      <c r="F857" s="2">
        <v>2.08412</v>
      </c>
      <c r="G857" s="2">
        <v>2.0890899999999997</v>
      </c>
      <c r="H857" s="2">
        <v>2.1034700000000002</v>
      </c>
      <c r="I857" s="2">
        <v>2.1301399999999999</v>
      </c>
      <c r="J857" s="2">
        <v>2.249022500000001</v>
      </c>
      <c r="K857" s="13" t="s">
        <v>53</v>
      </c>
      <c r="L857" s="13" t="s">
        <v>55</v>
      </c>
      <c r="M857" s="13" t="s">
        <v>47</v>
      </c>
    </row>
    <row r="858" spans="1:13" ht="13.5" x14ac:dyDescent="0.25">
      <c r="A858" s="3">
        <v>43251</v>
      </c>
      <c r="B858" s="2">
        <v>2.0722</v>
      </c>
      <c r="C858" s="2">
        <v>43.606568559860975</v>
      </c>
      <c r="D858" s="2">
        <v>2.6404128100638857E-2</v>
      </c>
      <c r="E858" s="2">
        <v>-2.6566141798751344E-2</v>
      </c>
      <c r="F858" s="2">
        <v>2.07816</v>
      </c>
      <c r="G858" s="2">
        <v>2.0821499999999995</v>
      </c>
      <c r="H858" s="2">
        <v>2.1039650000000001</v>
      </c>
      <c r="I858" s="2">
        <v>2.1249839999999995</v>
      </c>
      <c r="J858" s="2">
        <v>2.2475845000000012</v>
      </c>
      <c r="K858" s="13" t="s">
        <v>53</v>
      </c>
      <c r="L858" s="13" t="s">
        <v>55</v>
      </c>
      <c r="M858" s="13" t="s">
        <v>47</v>
      </c>
    </row>
    <row r="859" spans="1:13" ht="13.5" x14ac:dyDescent="0.25">
      <c r="A859" s="3">
        <v>43252</v>
      </c>
      <c r="B859" s="2">
        <v>2.0623</v>
      </c>
      <c r="C859" s="2">
        <v>42.169215129847089</v>
      </c>
      <c r="D859" s="2">
        <v>2.3283652745111461E-2</v>
      </c>
      <c r="E859" s="2">
        <v>-3.2730260452480231E-2</v>
      </c>
      <c r="F859" s="2">
        <v>2.0702199999999999</v>
      </c>
      <c r="G859" s="2">
        <v>2.07917</v>
      </c>
      <c r="H859" s="2">
        <v>2.10297</v>
      </c>
      <c r="I859" s="2">
        <v>2.1206199999999997</v>
      </c>
      <c r="J859" s="2">
        <v>2.245899000000001</v>
      </c>
      <c r="K859" s="13" t="s">
        <v>53</v>
      </c>
      <c r="L859" s="13" t="s">
        <v>55</v>
      </c>
      <c r="M859" s="13" t="s">
        <v>47</v>
      </c>
    </row>
    <row r="860" spans="1:13" ht="13.5" x14ac:dyDescent="0.25">
      <c r="A860" s="3">
        <v>43255</v>
      </c>
      <c r="B860" s="2">
        <v>2.0821999999999998</v>
      </c>
      <c r="C860" s="2">
        <v>46.02080988087932</v>
      </c>
      <c r="D860" s="2">
        <v>1.4854406780010265E-2</v>
      </c>
      <c r="E860" s="2">
        <v>-3.8321327079583779E-2</v>
      </c>
      <c r="F860" s="2">
        <v>2.0722200000000002</v>
      </c>
      <c r="G860" s="2">
        <v>2.0811600000000001</v>
      </c>
      <c r="H860" s="2">
        <v>2.1039650000000001</v>
      </c>
      <c r="I860" s="2">
        <v>2.1176460000000001</v>
      </c>
      <c r="J860" s="2">
        <v>2.2442635000000011</v>
      </c>
      <c r="K860" s="13" t="s">
        <v>53</v>
      </c>
      <c r="L860" s="13" t="s">
        <v>55</v>
      </c>
      <c r="M860" s="13" t="s">
        <v>54</v>
      </c>
    </row>
    <row r="861" spans="1:13" ht="13.5" x14ac:dyDescent="0.25">
      <c r="A861" s="3">
        <v>43256</v>
      </c>
      <c r="B861" s="2">
        <v>2.0623</v>
      </c>
      <c r="C861" s="2">
        <v>42.940904522652829</v>
      </c>
      <c r="D861" s="2">
        <v>1.2389847613278882E-2</v>
      </c>
      <c r="E861" s="2">
        <v>-4.1297111275177552E-2</v>
      </c>
      <c r="F861" s="2">
        <v>2.0702400000000001</v>
      </c>
      <c r="G861" s="2">
        <v>2.0791700000000004</v>
      </c>
      <c r="H861" s="2">
        <v>2.10297</v>
      </c>
      <c r="I861" s="2">
        <v>2.1150679999999995</v>
      </c>
      <c r="J861" s="2">
        <v>2.2423300000000013</v>
      </c>
      <c r="K861" s="13" t="s">
        <v>53</v>
      </c>
      <c r="L861" s="13" t="s">
        <v>55</v>
      </c>
      <c r="M861" s="13" t="s">
        <v>47</v>
      </c>
    </row>
    <row r="862" spans="1:13" ht="13.5" x14ac:dyDescent="0.25">
      <c r="A862" s="3">
        <v>43257</v>
      </c>
      <c r="B862" s="2">
        <v>2.0425</v>
      </c>
      <c r="C862" s="2">
        <v>40.067651951438698</v>
      </c>
      <c r="D862" s="2">
        <v>1.3534254561129444E-2</v>
      </c>
      <c r="E862" s="2">
        <v>-4.3198951729599783E-2</v>
      </c>
      <c r="F862" s="2">
        <v>2.0643000000000002</v>
      </c>
      <c r="G862" s="2">
        <v>2.0742099999999999</v>
      </c>
      <c r="H862" s="2">
        <v>2.0994999999999999</v>
      </c>
      <c r="I862" s="2">
        <v>2.1128859999999996</v>
      </c>
      <c r="J862" s="2">
        <v>2.2404960000000016</v>
      </c>
      <c r="K862" s="13" t="s">
        <v>53</v>
      </c>
      <c r="L862" s="13" t="s">
        <v>55</v>
      </c>
      <c r="M862" s="13" t="s">
        <v>47</v>
      </c>
    </row>
    <row r="863" spans="1:13" ht="13.5" x14ac:dyDescent="0.25">
      <c r="A863" s="3">
        <v>43258</v>
      </c>
      <c r="B863" s="2">
        <v>1.9830000000000001</v>
      </c>
      <c r="C863" s="2">
        <v>32.935732882407876</v>
      </c>
      <c r="D863" s="2">
        <v>2.0772359667723617E-2</v>
      </c>
      <c r="E863" s="2">
        <v>-4.2851730506521184E-2</v>
      </c>
      <c r="F863" s="2">
        <v>2.0464600000000002</v>
      </c>
      <c r="G863" s="2">
        <v>2.0623100000000001</v>
      </c>
      <c r="H863" s="2">
        <v>2.0905749999999994</v>
      </c>
      <c r="I863" s="2">
        <v>2.1079279999999998</v>
      </c>
      <c r="J863" s="2">
        <v>2.2384140000000015</v>
      </c>
      <c r="K863" s="13" t="s">
        <v>53</v>
      </c>
      <c r="L863" s="13" t="s">
        <v>55</v>
      </c>
      <c r="M863" s="13" t="s">
        <v>47</v>
      </c>
    </row>
    <row r="864" spans="1:13" ht="13.5" x14ac:dyDescent="0.25">
      <c r="A864" s="3">
        <v>43259</v>
      </c>
      <c r="B864" s="2">
        <v>2.0127000000000002</v>
      </c>
      <c r="C864" s="2">
        <v>38.792295276379456</v>
      </c>
      <c r="D864" s="2">
        <v>2.5362643045622413E-2</v>
      </c>
      <c r="E864" s="2">
        <v>-4.093662870523529E-2</v>
      </c>
      <c r="F864" s="2">
        <v>2.03654</v>
      </c>
      <c r="G864" s="2">
        <v>2.0533799999999998</v>
      </c>
      <c r="H864" s="2">
        <v>2.0811549999999999</v>
      </c>
      <c r="I864" s="2">
        <v>2.1035639999999995</v>
      </c>
      <c r="J864" s="2">
        <v>2.236629000000002</v>
      </c>
      <c r="K864" s="13" t="s">
        <v>53</v>
      </c>
      <c r="L864" s="13" t="s">
        <v>55</v>
      </c>
      <c r="M864" s="13" t="s">
        <v>47</v>
      </c>
    </row>
    <row r="865" spans="1:13" ht="13.5" x14ac:dyDescent="0.25">
      <c r="A865" s="3">
        <v>43262</v>
      </c>
      <c r="B865" s="2">
        <v>1.9830000000000001</v>
      </c>
      <c r="C865" s="2">
        <v>35.457673994161496</v>
      </c>
      <c r="D865" s="2">
        <v>2.7303034375365076E-2</v>
      </c>
      <c r="E865" s="2">
        <v>-3.7638492268547319E-2</v>
      </c>
      <c r="F865" s="2">
        <v>2.0167000000000002</v>
      </c>
      <c r="G865" s="2">
        <v>2.0444599999999999</v>
      </c>
      <c r="H865" s="2">
        <v>2.0747099999999996</v>
      </c>
      <c r="I865" s="2">
        <v>2.0992019999999996</v>
      </c>
      <c r="J865" s="2">
        <v>2.2346460000000015</v>
      </c>
      <c r="K865" s="13" t="s">
        <v>53</v>
      </c>
      <c r="L865" s="13" t="s">
        <v>55</v>
      </c>
      <c r="M865" s="13" t="s">
        <v>47</v>
      </c>
    </row>
    <row r="866" spans="1:13" ht="13.5" x14ac:dyDescent="0.25">
      <c r="A866" s="3">
        <v>43263</v>
      </c>
      <c r="B866" s="2">
        <v>2.0127000000000002</v>
      </c>
      <c r="C866" s="2">
        <v>40.926319291433522</v>
      </c>
      <c r="D866" s="2">
        <v>2.7328662518321778E-2</v>
      </c>
      <c r="E866" s="2">
        <v>-3.50836814638587E-2</v>
      </c>
      <c r="F866" s="2">
        <v>2.00678</v>
      </c>
      <c r="G866" s="2">
        <v>2.03851</v>
      </c>
      <c r="H866" s="2">
        <v>2.0687599999999997</v>
      </c>
      <c r="I866" s="2">
        <v>2.0956319999999993</v>
      </c>
      <c r="J866" s="2">
        <v>2.2328610000000011</v>
      </c>
      <c r="K866" s="13" t="s">
        <v>53</v>
      </c>
      <c r="L866" s="13" t="s">
        <v>55</v>
      </c>
      <c r="M866" s="13" t="s">
        <v>47</v>
      </c>
    </row>
    <row r="867" spans="1:13" ht="13.5" x14ac:dyDescent="0.25">
      <c r="A867" s="3">
        <v>43264</v>
      </c>
      <c r="B867" s="2">
        <v>2.0524</v>
      </c>
      <c r="C867" s="2">
        <v>47.348264218439482</v>
      </c>
      <c r="D867" s="2">
        <v>2.4774625735529465E-2</v>
      </c>
      <c r="E867" s="2">
        <v>-3.1818993772204381E-2</v>
      </c>
      <c r="F867" s="2">
        <v>2.0087600000000001</v>
      </c>
      <c r="G867" s="2">
        <v>2.03653</v>
      </c>
      <c r="H867" s="2">
        <v>2.0628099999999998</v>
      </c>
      <c r="I867" s="2">
        <v>2.0952359999999994</v>
      </c>
      <c r="J867" s="2">
        <v>2.2314730000000007</v>
      </c>
      <c r="K867" s="13" t="s">
        <v>53</v>
      </c>
      <c r="L867" s="13" t="s">
        <v>55</v>
      </c>
      <c r="M867" s="13" t="s">
        <v>54</v>
      </c>
    </row>
    <row r="868" spans="1:13" ht="13.5" x14ac:dyDescent="0.25">
      <c r="A868" s="3">
        <v>43265</v>
      </c>
      <c r="B868" s="2">
        <v>2.1019999999999999</v>
      </c>
      <c r="C868" s="2">
        <v>54.06680629384627</v>
      </c>
      <c r="D868" s="2">
        <v>1.9042834800457875E-2</v>
      </c>
      <c r="E868" s="2">
        <v>-2.8760807913530737E-2</v>
      </c>
      <c r="F868" s="2">
        <v>2.0325600000000001</v>
      </c>
      <c r="G868" s="2">
        <v>2.0395099999999999</v>
      </c>
      <c r="H868" s="2">
        <v>2.0608299999999997</v>
      </c>
      <c r="I868" s="2">
        <v>2.0948399999999996</v>
      </c>
      <c r="J868" s="2">
        <v>2.2301840000000008</v>
      </c>
      <c r="K868" s="13" t="s">
        <v>48</v>
      </c>
      <c r="L868" s="13" t="s">
        <v>55</v>
      </c>
      <c r="M868" s="13" t="s">
        <v>52</v>
      </c>
    </row>
    <row r="869" spans="1:13" ht="13.5" x14ac:dyDescent="0.25">
      <c r="A869" s="3">
        <v>43269</v>
      </c>
      <c r="B869" s="2">
        <v>2.1516000000000002</v>
      </c>
      <c r="C869" s="2">
        <v>59.61629747493614</v>
      </c>
      <c r="D869" s="2">
        <v>8.7983509077327327E-3</v>
      </c>
      <c r="E869" s="2">
        <v>-2.5182201475724621E-2</v>
      </c>
      <c r="F869" s="2">
        <v>2.0603400000000001</v>
      </c>
      <c r="G869" s="2">
        <v>2.0484400000000003</v>
      </c>
      <c r="H869" s="2">
        <v>2.0638049999999999</v>
      </c>
      <c r="I869" s="2">
        <v>2.0960299999999998</v>
      </c>
      <c r="J869" s="2">
        <v>2.2292920000000005</v>
      </c>
      <c r="K869" s="13" t="s">
        <v>48</v>
      </c>
      <c r="L869" s="13" t="s">
        <v>55</v>
      </c>
      <c r="M869" s="13" t="s">
        <v>52</v>
      </c>
    </row>
    <row r="870" spans="1:13" ht="13.5" x14ac:dyDescent="0.25">
      <c r="A870" s="3">
        <v>43270</v>
      </c>
      <c r="B870" s="2">
        <v>2.1615000000000002</v>
      </c>
      <c r="C870" s="2">
        <v>60.638498658492942</v>
      </c>
      <c r="D870" s="2">
        <v>1.9823210669054347E-3</v>
      </c>
      <c r="E870" s="2">
        <v>-2.1385042530414008E-2</v>
      </c>
      <c r="F870" s="2">
        <v>2.0960399999999999</v>
      </c>
      <c r="G870" s="2">
        <v>2.0563700000000003</v>
      </c>
      <c r="H870" s="2">
        <v>2.068765</v>
      </c>
      <c r="I870" s="2">
        <v>2.0974179999999998</v>
      </c>
      <c r="J870" s="2">
        <v>2.228400000000001</v>
      </c>
      <c r="K870" s="13" t="s">
        <v>48</v>
      </c>
      <c r="L870" s="13" t="s">
        <v>49</v>
      </c>
      <c r="M870" s="13" t="s">
        <v>52</v>
      </c>
    </row>
    <row r="871" spans="1:13" ht="13.5" x14ac:dyDescent="0.25">
      <c r="A871" s="3">
        <v>43271</v>
      </c>
      <c r="B871" s="2">
        <v>2.1516000000000002</v>
      </c>
      <c r="C871" s="2">
        <v>59.029397746388497</v>
      </c>
      <c r="D871" s="2">
        <v>-6.6123726382087966E-3</v>
      </c>
      <c r="E871" s="2">
        <v>-1.8041211616209949E-2</v>
      </c>
      <c r="F871" s="2">
        <v>2.1238200000000003</v>
      </c>
      <c r="G871" s="2">
        <v>2.0652999999999997</v>
      </c>
      <c r="H871" s="2">
        <v>2.072235</v>
      </c>
      <c r="I871" s="2">
        <v>2.0980139999999996</v>
      </c>
      <c r="J871" s="2">
        <v>2.2273590000000008</v>
      </c>
      <c r="K871" s="13" t="s">
        <v>48</v>
      </c>
      <c r="L871" s="13" t="s">
        <v>49</v>
      </c>
      <c r="M871" s="13" t="s">
        <v>52</v>
      </c>
    </row>
    <row r="872" spans="1:13" ht="13.5" x14ac:dyDescent="0.25">
      <c r="A872" s="3">
        <v>43272</v>
      </c>
      <c r="B872" s="2">
        <v>2.0623</v>
      </c>
      <c r="C872" s="2">
        <v>46.931714512446234</v>
      </c>
      <c r="D872" s="2">
        <v>-1.0719755197620362E-2</v>
      </c>
      <c r="E872" s="2">
        <v>-1.478998949508801E-2</v>
      </c>
      <c r="F872" s="2">
        <v>2.1258000000000004</v>
      </c>
      <c r="G872" s="2">
        <v>2.0672800000000002</v>
      </c>
      <c r="H872" s="2">
        <v>2.0707449999999996</v>
      </c>
      <c r="I872" s="2">
        <v>2.0968239999999998</v>
      </c>
      <c r="J872" s="2">
        <v>2.2260700000000004</v>
      </c>
      <c r="K872" s="13" t="s">
        <v>48</v>
      </c>
      <c r="L872" s="13" t="s">
        <v>55</v>
      </c>
      <c r="M872" s="13" t="s">
        <v>52</v>
      </c>
    </row>
    <row r="873" spans="1:13" ht="13.5" x14ac:dyDescent="0.25">
      <c r="A873" s="3">
        <v>43273</v>
      </c>
      <c r="B873" s="2">
        <v>2.0425</v>
      </c>
      <c r="C873" s="2">
        <v>44.742191454958245</v>
      </c>
      <c r="D873" s="2">
        <v>-2.1728448026816505E-2</v>
      </c>
      <c r="E873" s="2">
        <v>-1.1584022160036274E-2</v>
      </c>
      <c r="F873" s="2">
        <v>2.1139000000000001</v>
      </c>
      <c r="G873" s="2">
        <v>2.0732300000000001</v>
      </c>
      <c r="H873" s="2">
        <v>2.0677700000000003</v>
      </c>
      <c r="I873" s="2">
        <v>2.0952379999999993</v>
      </c>
      <c r="J873" s="2">
        <v>2.2246820000000005</v>
      </c>
      <c r="K873" s="13" t="s">
        <v>48</v>
      </c>
      <c r="L873" s="13" t="s">
        <v>55</v>
      </c>
      <c r="M873" s="13" t="s">
        <v>50</v>
      </c>
    </row>
    <row r="874" spans="1:13" ht="13.5" x14ac:dyDescent="0.25">
      <c r="A874" s="3">
        <v>43276</v>
      </c>
      <c r="B874" s="2">
        <v>2.0127000000000002</v>
      </c>
      <c r="C874" s="2">
        <v>41.596772531036656</v>
      </c>
      <c r="D874" s="2">
        <v>-2.4007299126307835E-2</v>
      </c>
      <c r="E874" s="2">
        <v>-9.0444896801764475E-3</v>
      </c>
      <c r="F874" s="2">
        <v>2.0861200000000002</v>
      </c>
      <c r="G874" s="2">
        <v>2.0732299999999997</v>
      </c>
      <c r="H874" s="2">
        <v>2.0633050000000002</v>
      </c>
      <c r="I874" s="2">
        <v>2.0930559999999994</v>
      </c>
      <c r="J874" s="2">
        <v>2.2231450000000006</v>
      </c>
      <c r="K874" s="13" t="s">
        <v>53</v>
      </c>
      <c r="L874" s="13" t="s">
        <v>55</v>
      </c>
      <c r="M874" s="13" t="s">
        <v>47</v>
      </c>
    </row>
    <row r="875" spans="1:13" ht="13.5" x14ac:dyDescent="0.25">
      <c r="A875" s="3">
        <v>43277</v>
      </c>
      <c r="B875" s="2">
        <v>1.9830000000000001</v>
      </c>
      <c r="C875" s="2">
        <v>38.678313249189742</v>
      </c>
      <c r="D875" s="2">
        <v>-2.7888367091706723E-2</v>
      </c>
      <c r="E875" s="2">
        <v>-7.286459975323724E-3</v>
      </c>
      <c r="F875" s="2">
        <v>2.0504200000000004</v>
      </c>
      <c r="G875" s="2">
        <v>2.0732299999999997</v>
      </c>
      <c r="H875" s="2">
        <v>2.0588449999999998</v>
      </c>
      <c r="I875" s="2">
        <v>2.0902799999999995</v>
      </c>
      <c r="J875" s="2">
        <v>2.2214595000000004</v>
      </c>
      <c r="K875" s="13" t="s">
        <v>53</v>
      </c>
      <c r="L875" s="13" t="s">
        <v>55</v>
      </c>
      <c r="M875" s="13" t="s">
        <v>47</v>
      </c>
    </row>
    <row r="876" spans="1:13" ht="13.5" x14ac:dyDescent="0.25">
      <c r="A876" s="3">
        <v>43278</v>
      </c>
      <c r="B876" s="2">
        <v>1.9731000000000001</v>
      </c>
      <c r="C876" s="2">
        <v>37.728097258233049</v>
      </c>
      <c r="D876" s="2">
        <v>-2.5308709604862756E-2</v>
      </c>
      <c r="E876" s="2">
        <v>-5.5961487579085853E-3</v>
      </c>
      <c r="F876" s="2">
        <v>2.0147200000000001</v>
      </c>
      <c r="G876" s="2">
        <v>2.0692700000000004</v>
      </c>
      <c r="H876" s="2">
        <v>2.05389</v>
      </c>
      <c r="I876" s="2">
        <v>2.0873059999999999</v>
      </c>
      <c r="J876" s="2">
        <v>2.2199225000000009</v>
      </c>
      <c r="K876" s="13" t="s">
        <v>53</v>
      </c>
      <c r="L876" s="13" t="s">
        <v>51</v>
      </c>
      <c r="M876" s="13" t="s">
        <v>47</v>
      </c>
    </row>
    <row r="877" spans="1:13" ht="13.5" x14ac:dyDescent="0.25">
      <c r="A877" s="3">
        <v>43279</v>
      </c>
      <c r="B877" s="2">
        <v>1.9830000000000001</v>
      </c>
      <c r="C877" s="2">
        <v>39.333155867645566</v>
      </c>
      <c r="D877" s="2">
        <v>-1.7173551065542636E-2</v>
      </c>
      <c r="E877" s="2">
        <v>-5.547213251691158E-3</v>
      </c>
      <c r="F877" s="2">
        <v>1.9988600000000001</v>
      </c>
      <c r="G877" s="2">
        <v>2.0623300000000002</v>
      </c>
      <c r="H877" s="2">
        <v>2.0494299999999996</v>
      </c>
      <c r="I877" s="2">
        <v>2.0855220000000001</v>
      </c>
      <c r="J877" s="2">
        <v>2.2183855000000006</v>
      </c>
      <c r="K877" s="13" t="s">
        <v>53</v>
      </c>
      <c r="L877" s="13" t="s">
        <v>55</v>
      </c>
      <c r="M877" s="13" t="s">
        <v>47</v>
      </c>
    </row>
    <row r="878" spans="1:13" ht="13.5" x14ac:dyDescent="0.25">
      <c r="A878" s="3">
        <v>43280</v>
      </c>
      <c r="B878" s="2">
        <v>2.0127000000000002</v>
      </c>
      <c r="C878" s="2">
        <v>43.996722058473658</v>
      </c>
      <c r="D878" s="2">
        <v>-4.3824889499433084E-3</v>
      </c>
      <c r="E878" s="2">
        <v>-6.0205720451219817E-3</v>
      </c>
      <c r="F878" s="2">
        <v>1.9929000000000001</v>
      </c>
      <c r="G878" s="2">
        <v>2.0534000000000003</v>
      </c>
      <c r="H878" s="2">
        <v>2.0464549999999999</v>
      </c>
      <c r="I878" s="2">
        <v>2.0841320000000003</v>
      </c>
      <c r="J878" s="2">
        <v>2.2171460000000005</v>
      </c>
      <c r="K878" s="13" t="s">
        <v>53</v>
      </c>
      <c r="L878" s="13" t="s">
        <v>55</v>
      </c>
      <c r="M878" s="13" t="s">
        <v>47</v>
      </c>
    </row>
    <row r="879" spans="1:13" ht="13.5" x14ac:dyDescent="0.25">
      <c r="A879" s="3">
        <v>43283</v>
      </c>
      <c r="B879" s="2">
        <v>1.9830000000000001</v>
      </c>
      <c r="C879" s="2">
        <v>40.63292696755191</v>
      </c>
      <c r="D879" s="2">
        <v>1.6537374405012351E-2</v>
      </c>
      <c r="E879" s="2">
        <v>-6.6939835066080512E-3</v>
      </c>
      <c r="F879" s="2">
        <v>1.9869600000000003</v>
      </c>
      <c r="G879" s="2">
        <v>2.03654</v>
      </c>
      <c r="H879" s="2">
        <v>2.0424899999999999</v>
      </c>
      <c r="I879" s="2">
        <v>2.0821480000000001</v>
      </c>
      <c r="J879" s="2">
        <v>2.2160555000000004</v>
      </c>
      <c r="K879" s="13" t="s">
        <v>53</v>
      </c>
      <c r="L879" s="13" t="s">
        <v>55</v>
      </c>
      <c r="M879" s="13" t="s">
        <v>47</v>
      </c>
    </row>
    <row r="880" spans="1:13" ht="13.5" x14ac:dyDescent="0.25">
      <c r="A880" s="3">
        <v>43284</v>
      </c>
      <c r="B880" s="2">
        <v>1.9632000000000001</v>
      </c>
      <c r="C880" s="2">
        <v>38.51859547465191</v>
      </c>
      <c r="D880" s="2">
        <v>3.765023174117399E-2</v>
      </c>
      <c r="E880" s="2">
        <v>-7.0686645671696833E-3</v>
      </c>
      <c r="F880" s="2">
        <v>1.9830000000000001</v>
      </c>
      <c r="G880" s="2">
        <v>2.0167100000000007</v>
      </c>
      <c r="H880" s="2">
        <v>2.0365399999999996</v>
      </c>
      <c r="I880" s="2">
        <v>2.0799680000000005</v>
      </c>
      <c r="J880" s="2">
        <v>2.2150145000000006</v>
      </c>
      <c r="K880" s="13" t="s">
        <v>53</v>
      </c>
      <c r="L880" s="13" t="s">
        <v>55</v>
      </c>
      <c r="M880" s="13" t="s">
        <v>47</v>
      </c>
    </row>
    <row r="881" spans="1:13" ht="13.5" x14ac:dyDescent="0.25">
      <c r="A881" s="3">
        <v>43285</v>
      </c>
      <c r="B881" s="2">
        <v>1.9632000000000001</v>
      </c>
      <c r="C881" s="2">
        <v>38.51859547465191</v>
      </c>
      <c r="D881" s="2">
        <v>5.4499333850802856E-2</v>
      </c>
      <c r="E881" s="2">
        <v>-7.5249702676987015E-3</v>
      </c>
      <c r="F881" s="2">
        <v>1.9810200000000002</v>
      </c>
      <c r="G881" s="2">
        <v>1.9978700000000003</v>
      </c>
      <c r="H881" s="2">
        <v>2.0315849999999998</v>
      </c>
      <c r="I881" s="2">
        <v>2.0777880000000004</v>
      </c>
      <c r="J881" s="2">
        <v>2.2141720000000005</v>
      </c>
      <c r="K881" s="13" t="s">
        <v>48</v>
      </c>
      <c r="L881" s="13" t="s">
        <v>55</v>
      </c>
      <c r="M881" s="13" t="s">
        <v>50</v>
      </c>
    </row>
    <row r="882" spans="1:13" ht="13.5" x14ac:dyDescent="0.25">
      <c r="A882" s="3">
        <v>43286</v>
      </c>
      <c r="B882" s="2">
        <v>1.9632000000000001</v>
      </c>
      <c r="C882" s="2">
        <v>38.51859547465191</v>
      </c>
      <c r="D882" s="2">
        <v>5.548766930591631E-2</v>
      </c>
      <c r="E882" s="2">
        <v>-6.792391124036656E-3</v>
      </c>
      <c r="F882" s="2">
        <v>1.9770600000000003</v>
      </c>
      <c r="G882" s="2">
        <v>1.9879600000000004</v>
      </c>
      <c r="H882" s="2">
        <v>2.0276199999999998</v>
      </c>
      <c r="I882" s="2">
        <v>2.0754080000000004</v>
      </c>
      <c r="J882" s="2">
        <v>2.2135770000000003</v>
      </c>
      <c r="K882" s="13" t="s">
        <v>48</v>
      </c>
      <c r="L882" s="13" t="s">
        <v>55</v>
      </c>
      <c r="M882" s="13" t="s">
        <v>50</v>
      </c>
    </row>
    <row r="883" spans="1:13" ht="13.5" x14ac:dyDescent="0.25">
      <c r="A883" s="3">
        <v>43287</v>
      </c>
      <c r="B883" s="2">
        <v>1.9632000000000001</v>
      </c>
      <c r="C883" s="2">
        <v>38.51859547465191</v>
      </c>
      <c r="D883" s="2">
        <v>5.3712858972390976E-2</v>
      </c>
      <c r="E883" s="2">
        <v>-4.3557973867054669E-3</v>
      </c>
      <c r="F883" s="2">
        <v>1.9671600000000002</v>
      </c>
      <c r="G883" s="2">
        <v>1.9800300000000004</v>
      </c>
      <c r="H883" s="2">
        <v>2.0266299999999999</v>
      </c>
      <c r="I883" s="2">
        <v>2.0712440000000005</v>
      </c>
      <c r="J883" s="2">
        <v>2.2128830000000002</v>
      </c>
      <c r="K883" s="13" t="s">
        <v>53</v>
      </c>
      <c r="L883" s="13" t="s">
        <v>55</v>
      </c>
      <c r="M883" s="13" t="s">
        <v>47</v>
      </c>
    </row>
    <row r="884" spans="1:13" ht="13.5" x14ac:dyDescent="0.25">
      <c r="A884" s="3">
        <v>43290</v>
      </c>
      <c r="B884" s="2">
        <v>1.9433</v>
      </c>
      <c r="C884" s="2">
        <v>35.987147455058548</v>
      </c>
      <c r="D884" s="2">
        <v>4.9503388096011847E-2</v>
      </c>
      <c r="E884" s="2">
        <v>-3.8206825407598394E-4</v>
      </c>
      <c r="F884" s="2">
        <v>1.9592200000000002</v>
      </c>
      <c r="G884" s="2">
        <v>1.9730900000000002</v>
      </c>
      <c r="H884" s="2">
        <v>2.0231599999999998</v>
      </c>
      <c r="I884" s="2">
        <v>2.0658900000000004</v>
      </c>
      <c r="J884" s="2">
        <v>2.2119410000000004</v>
      </c>
      <c r="K884" s="13" t="s">
        <v>53</v>
      </c>
      <c r="L884" s="13" t="s">
        <v>55</v>
      </c>
      <c r="M884" s="13" t="s">
        <v>47</v>
      </c>
    </row>
    <row r="885" spans="1:13" ht="13.5" x14ac:dyDescent="0.25">
      <c r="A885" s="3">
        <v>43291</v>
      </c>
      <c r="B885" s="2">
        <v>1.9632000000000001</v>
      </c>
      <c r="C885" s="2">
        <v>40.218234784289571</v>
      </c>
      <c r="D885" s="2">
        <v>4.0388806775817354E-2</v>
      </c>
      <c r="E885" s="2">
        <v>3.9304609512842521E-3</v>
      </c>
      <c r="F885" s="2">
        <v>1.9592199999999997</v>
      </c>
      <c r="G885" s="2">
        <v>1.9711100000000001</v>
      </c>
      <c r="H885" s="2">
        <v>2.02217</v>
      </c>
      <c r="I885" s="2">
        <v>2.061528</v>
      </c>
      <c r="J885" s="2">
        <v>2.2112470000000002</v>
      </c>
      <c r="K885" s="13" t="s">
        <v>48</v>
      </c>
      <c r="L885" s="13" t="s">
        <v>55</v>
      </c>
      <c r="M885" s="13" t="s">
        <v>55</v>
      </c>
    </row>
    <row r="886" spans="1:13" ht="13.5" x14ac:dyDescent="0.25">
      <c r="A886" s="3">
        <v>43292</v>
      </c>
      <c r="B886" s="2">
        <v>1.9433</v>
      </c>
      <c r="C886" s="2">
        <v>37.545663628503199</v>
      </c>
      <c r="D886" s="2">
        <v>3.2964119909273393E-2</v>
      </c>
      <c r="E886" s="2">
        <v>7.1118252274739186E-3</v>
      </c>
      <c r="F886" s="2">
        <v>1.9552400000000003</v>
      </c>
      <c r="G886" s="2">
        <v>1.9681300000000004</v>
      </c>
      <c r="H886" s="2">
        <v>2.0186999999999999</v>
      </c>
      <c r="I886" s="2">
        <v>2.05776</v>
      </c>
      <c r="J886" s="2">
        <v>2.2107015000000003</v>
      </c>
      <c r="K886" s="13" t="s">
        <v>53</v>
      </c>
      <c r="L886" s="13" t="s">
        <v>55</v>
      </c>
      <c r="M886" s="13" t="s">
        <v>47</v>
      </c>
    </row>
    <row r="887" spans="1:13" ht="13.5" x14ac:dyDescent="0.25">
      <c r="A887" s="3">
        <v>43293</v>
      </c>
      <c r="B887" s="2">
        <v>1.9235</v>
      </c>
      <c r="C887" s="2">
        <v>35.049972954041337</v>
      </c>
      <c r="D887" s="2">
        <v>3.0100742792645185E-2</v>
      </c>
      <c r="E887" s="2">
        <v>9.5704463490156738E-3</v>
      </c>
      <c r="F887" s="2">
        <v>1.9472999999999998</v>
      </c>
      <c r="G887" s="2">
        <v>1.9621800000000005</v>
      </c>
      <c r="H887" s="2">
        <v>2.0122550000000001</v>
      </c>
      <c r="I887" s="2">
        <v>2.0535960000000002</v>
      </c>
      <c r="J887" s="2">
        <v>2.2100075000000001</v>
      </c>
      <c r="K887" s="13" t="s">
        <v>53</v>
      </c>
      <c r="L887" s="13" t="s">
        <v>55</v>
      </c>
      <c r="M887" s="13" t="s">
        <v>47</v>
      </c>
    </row>
    <row r="888" spans="1:13" ht="13.5" x14ac:dyDescent="0.25">
      <c r="A888" s="3">
        <v>43294</v>
      </c>
      <c r="B888" s="2">
        <v>1.9632000000000001</v>
      </c>
      <c r="C888" s="2">
        <v>43.2021379281151</v>
      </c>
      <c r="D888" s="2">
        <v>2.9820880461467247E-2</v>
      </c>
      <c r="E888" s="2">
        <v>1.1177162969879018E-2</v>
      </c>
      <c r="F888" s="2">
        <v>1.9472999999999998</v>
      </c>
      <c r="G888" s="2">
        <v>1.9572300000000002</v>
      </c>
      <c r="H888" s="2">
        <v>2.0053150000000004</v>
      </c>
      <c r="I888" s="2">
        <v>2.0516139999999998</v>
      </c>
      <c r="J888" s="2">
        <v>2.2089664999999998</v>
      </c>
      <c r="K888" s="13" t="s">
        <v>53</v>
      </c>
      <c r="L888" s="13" t="s">
        <v>55</v>
      </c>
      <c r="M888" s="13" t="s">
        <v>55</v>
      </c>
    </row>
    <row r="889" spans="1:13" ht="13.5" x14ac:dyDescent="0.25">
      <c r="A889" s="3">
        <v>43297</v>
      </c>
      <c r="B889" s="2">
        <v>1.9334</v>
      </c>
      <c r="C889" s="2">
        <v>39.222535151869629</v>
      </c>
      <c r="D889" s="2">
        <v>2.7464055210983496E-2</v>
      </c>
      <c r="E889" s="2">
        <v>1.2447912905987294E-2</v>
      </c>
      <c r="F889" s="2">
        <v>1.9453200000000002</v>
      </c>
      <c r="G889" s="2">
        <v>1.9522699999999999</v>
      </c>
      <c r="H889" s="2">
        <v>1.994405</v>
      </c>
      <c r="I889" s="2">
        <v>2.048638</v>
      </c>
      <c r="J889" s="2">
        <v>2.2077270000000002</v>
      </c>
      <c r="K889" s="13" t="s">
        <v>53</v>
      </c>
      <c r="L889" s="13" t="s">
        <v>55</v>
      </c>
      <c r="M889" s="13" t="s">
        <v>47</v>
      </c>
    </row>
    <row r="890" spans="1:13" ht="13.5" x14ac:dyDescent="0.25">
      <c r="A890" s="3">
        <v>43298</v>
      </c>
      <c r="B890" s="2">
        <v>1.9136</v>
      </c>
      <c r="C890" s="2">
        <v>36.797141804366404</v>
      </c>
      <c r="D890" s="2">
        <v>2.4290314000935398E-2</v>
      </c>
      <c r="E890" s="2">
        <v>1.251896825578416E-2</v>
      </c>
      <c r="F890" s="2">
        <v>1.9354</v>
      </c>
      <c r="G890" s="2">
        <v>1.9473099999999999</v>
      </c>
      <c r="H890" s="2">
        <v>1.9820100000000003</v>
      </c>
      <c r="I890" s="2">
        <v>2.0456640000000004</v>
      </c>
      <c r="J890" s="2">
        <v>2.2065869999999999</v>
      </c>
      <c r="K890" s="13" t="s">
        <v>53</v>
      </c>
      <c r="L890" s="13" t="s">
        <v>55</v>
      </c>
      <c r="M890" s="13" t="s">
        <v>47</v>
      </c>
    </row>
    <row r="891" spans="1:13" ht="13.5" x14ac:dyDescent="0.25">
      <c r="A891" s="3">
        <v>43299</v>
      </c>
      <c r="B891" s="2">
        <v>1.9235</v>
      </c>
      <c r="C891" s="2">
        <v>38.833775311375355</v>
      </c>
      <c r="D891" s="2">
        <v>2.1358860756584885E-2</v>
      </c>
      <c r="E891" s="2">
        <v>1.1025877161052853E-2</v>
      </c>
      <c r="F891" s="2">
        <v>1.9314399999999998</v>
      </c>
      <c r="G891" s="2">
        <v>1.9433400000000003</v>
      </c>
      <c r="H891" s="2">
        <v>1.9706050000000002</v>
      </c>
      <c r="I891" s="2">
        <v>2.0424900000000004</v>
      </c>
      <c r="J891" s="2">
        <v>2.2056945000000003</v>
      </c>
      <c r="K891" s="13" t="s">
        <v>53</v>
      </c>
      <c r="L891" s="13" t="s">
        <v>55</v>
      </c>
      <c r="M891" s="13" t="s">
        <v>47</v>
      </c>
    </row>
    <row r="892" spans="1:13" ht="13.5" x14ac:dyDescent="0.25">
      <c r="A892" s="3">
        <v>43300</v>
      </c>
      <c r="B892" s="2">
        <v>1.9136</v>
      </c>
      <c r="C892" s="2">
        <v>37.531343600920572</v>
      </c>
      <c r="D892" s="2">
        <v>2.0004487294411843E-2</v>
      </c>
      <c r="E892" s="2">
        <v>8.4473728373130278E-3</v>
      </c>
      <c r="F892" s="2">
        <v>1.92946</v>
      </c>
      <c r="G892" s="2">
        <v>1.93838</v>
      </c>
      <c r="H892" s="2">
        <v>1.9631700000000005</v>
      </c>
      <c r="I892" s="2">
        <v>2.0385240000000002</v>
      </c>
      <c r="J892" s="2">
        <v>2.2049014999999996</v>
      </c>
      <c r="K892" s="13" t="s">
        <v>53</v>
      </c>
      <c r="L892" s="13" t="s">
        <v>55</v>
      </c>
      <c r="M892" s="13" t="s">
        <v>47</v>
      </c>
    </row>
    <row r="893" spans="1:13" ht="13.5" x14ac:dyDescent="0.25">
      <c r="A893" s="3">
        <v>43301</v>
      </c>
      <c r="B893" s="2">
        <v>1.9533</v>
      </c>
      <c r="C893" s="2">
        <v>45.434546195216093</v>
      </c>
      <c r="D893" s="2">
        <v>1.6339898544340148E-2</v>
      </c>
      <c r="E893" s="2">
        <v>4.7048105959239094E-3</v>
      </c>
      <c r="F893" s="2">
        <v>1.9274799999999999</v>
      </c>
      <c r="G893" s="2">
        <v>1.9373899999999999</v>
      </c>
      <c r="H893" s="2">
        <v>1.9587100000000004</v>
      </c>
      <c r="I893" s="2">
        <v>2.0343599999999999</v>
      </c>
      <c r="J893" s="2">
        <v>2.2043564999999998</v>
      </c>
      <c r="K893" s="13" t="s">
        <v>53</v>
      </c>
      <c r="L893" s="13" t="s">
        <v>55</v>
      </c>
      <c r="M893" s="13" t="s">
        <v>47</v>
      </c>
    </row>
    <row r="894" spans="1:13" ht="13.5" x14ac:dyDescent="0.25">
      <c r="A894" s="3">
        <v>43304</v>
      </c>
      <c r="B894" s="2">
        <v>1.9731000000000001</v>
      </c>
      <c r="C894" s="2">
        <v>48.906440356152018</v>
      </c>
      <c r="D894" s="2">
        <v>8.8671877168553515E-3</v>
      </c>
      <c r="E894" s="2">
        <v>7.68876716021914E-4</v>
      </c>
      <c r="F894" s="2">
        <v>1.9354200000000001</v>
      </c>
      <c r="G894" s="2">
        <v>1.9403700000000002</v>
      </c>
      <c r="H894" s="2">
        <v>1.9567300000000003</v>
      </c>
      <c r="I894" s="2">
        <v>2.0298000000000003</v>
      </c>
      <c r="J894" s="2">
        <v>2.2040094999999997</v>
      </c>
      <c r="K894" s="13" t="s">
        <v>48</v>
      </c>
      <c r="L894" s="13" t="s">
        <v>55</v>
      </c>
      <c r="M894" s="13" t="s">
        <v>52</v>
      </c>
    </row>
    <row r="895" spans="1:13" ht="13.5" x14ac:dyDescent="0.25">
      <c r="A895" s="3">
        <v>43305</v>
      </c>
      <c r="B895" s="2">
        <v>1.9533</v>
      </c>
      <c r="C895" s="2">
        <v>45.770153633038873</v>
      </c>
      <c r="D895" s="2">
        <v>7.1000531629361596E-3</v>
      </c>
      <c r="E895" s="2">
        <v>-2.1460192107617378E-3</v>
      </c>
      <c r="F895" s="2">
        <v>1.9433600000000002</v>
      </c>
      <c r="G895" s="2">
        <v>1.9393799999999999</v>
      </c>
      <c r="H895" s="2">
        <v>1.9552450000000001</v>
      </c>
      <c r="I895" s="2">
        <v>2.0266280000000001</v>
      </c>
      <c r="J895" s="2">
        <v>2.2036129999999994</v>
      </c>
      <c r="K895" s="13" t="s">
        <v>48</v>
      </c>
      <c r="L895" s="13" t="s">
        <v>55</v>
      </c>
      <c r="M895" s="13" t="s">
        <v>52</v>
      </c>
    </row>
    <row r="896" spans="1:13" ht="13.5" x14ac:dyDescent="0.25">
      <c r="A896" s="3">
        <v>43307</v>
      </c>
      <c r="B896" s="2">
        <v>1.9533</v>
      </c>
      <c r="C896" s="2">
        <v>45.770153633038873</v>
      </c>
      <c r="D896" s="2">
        <v>2.6859157983218918E-3</v>
      </c>
      <c r="E896" s="2">
        <v>-4.4099201229942132E-3</v>
      </c>
      <c r="F896" s="2">
        <v>1.9493200000000002</v>
      </c>
      <c r="G896" s="2">
        <v>1.94038</v>
      </c>
      <c r="H896" s="2">
        <v>1.9542550000000003</v>
      </c>
      <c r="I896" s="2">
        <v>2.0230600000000001</v>
      </c>
      <c r="J896" s="2">
        <v>2.2034149999999997</v>
      </c>
      <c r="K896" s="13" t="s">
        <v>48</v>
      </c>
      <c r="L896" s="13" t="s">
        <v>55</v>
      </c>
      <c r="M896" s="13" t="s">
        <v>52</v>
      </c>
    </row>
    <row r="897" spans="1:13" ht="13.5" x14ac:dyDescent="0.25">
      <c r="A897" s="3">
        <v>43308</v>
      </c>
      <c r="B897" s="2">
        <v>1.9533</v>
      </c>
      <c r="C897" s="2">
        <v>45.770153633038873</v>
      </c>
      <c r="D897" s="2">
        <v>-3.9631766189494044E-3</v>
      </c>
      <c r="E897" s="2">
        <v>-6.4642409324212197E-3</v>
      </c>
      <c r="F897" s="2">
        <v>1.9572600000000002</v>
      </c>
      <c r="G897" s="2">
        <v>1.9433599999999998</v>
      </c>
      <c r="H897" s="2">
        <v>1.9527699999999999</v>
      </c>
      <c r="I897" s="2">
        <v>2.0186980000000001</v>
      </c>
      <c r="J897" s="2">
        <v>2.2035639999999996</v>
      </c>
      <c r="K897" s="13" t="s">
        <v>48</v>
      </c>
      <c r="L897" s="13" t="s">
        <v>55</v>
      </c>
      <c r="M897" s="13" t="s">
        <v>52</v>
      </c>
    </row>
    <row r="898" spans="1:13" ht="13.5" x14ac:dyDescent="0.25">
      <c r="A898" s="3">
        <v>43311</v>
      </c>
      <c r="B898" s="2">
        <v>1.9433</v>
      </c>
      <c r="C898" s="2">
        <v>43.99064974181271</v>
      </c>
      <c r="D898" s="2">
        <v>-2.6185831952278971E-3</v>
      </c>
      <c r="E898" s="2">
        <v>-7.4073408921143565E-3</v>
      </c>
      <c r="F898" s="2">
        <v>1.9552600000000002</v>
      </c>
      <c r="G898" s="2">
        <v>1.9413700000000003</v>
      </c>
      <c r="H898" s="2">
        <v>1.9492999999999998</v>
      </c>
      <c r="I898" s="2">
        <v>2.0147319999999995</v>
      </c>
      <c r="J898" s="2">
        <v>2.2034644999999999</v>
      </c>
      <c r="K898" s="13" t="s">
        <v>53</v>
      </c>
      <c r="L898" s="13" t="s">
        <v>55</v>
      </c>
      <c r="M898" s="13" t="s">
        <v>47</v>
      </c>
    </row>
    <row r="899" spans="1:13" ht="13.5" x14ac:dyDescent="0.25">
      <c r="A899" s="3">
        <v>43312</v>
      </c>
      <c r="B899" s="2">
        <v>1.9235</v>
      </c>
      <c r="C899" s="2">
        <v>40.622917489246824</v>
      </c>
      <c r="D899" s="2">
        <v>-4.426453496355176E-3</v>
      </c>
      <c r="E899" s="2">
        <v>-7.8358325927946927E-3</v>
      </c>
      <c r="F899" s="2">
        <v>1.9453399999999998</v>
      </c>
      <c r="G899" s="2">
        <v>1.9403800000000004</v>
      </c>
      <c r="H899" s="2">
        <v>1.9463249999999994</v>
      </c>
      <c r="I899" s="2">
        <v>2.0113599999999998</v>
      </c>
      <c r="J899" s="2">
        <v>2.2031174999999994</v>
      </c>
      <c r="K899" s="13" t="s">
        <v>53</v>
      </c>
      <c r="L899" s="13" t="s">
        <v>55</v>
      </c>
      <c r="M899" s="13" t="s">
        <v>47</v>
      </c>
    </row>
    <row r="900" spans="1:13" ht="13.5" x14ac:dyDescent="0.25">
      <c r="A900" s="3">
        <v>43313</v>
      </c>
      <c r="B900" s="2">
        <v>1.8640000000000001</v>
      </c>
      <c r="C900" s="2">
        <v>32.556936845060363</v>
      </c>
      <c r="D900" s="2">
        <v>-4.318358108390985E-3</v>
      </c>
      <c r="E900" s="2">
        <v>-7.6081227825075572E-3</v>
      </c>
      <c r="F900" s="2">
        <v>1.9274799999999999</v>
      </c>
      <c r="G900" s="2">
        <v>1.9354200000000001</v>
      </c>
      <c r="H900" s="2">
        <v>1.9413649999999993</v>
      </c>
      <c r="I900" s="2">
        <v>2.0073939999999997</v>
      </c>
      <c r="J900" s="2">
        <v>2.2023239999999995</v>
      </c>
      <c r="K900" s="13" t="s">
        <v>53</v>
      </c>
      <c r="L900" s="13" t="s">
        <v>55</v>
      </c>
      <c r="M900" s="13" t="s">
        <v>47</v>
      </c>
    </row>
    <row r="901" spans="1:13" ht="13.5" x14ac:dyDescent="0.25">
      <c r="A901" s="3">
        <v>43314</v>
      </c>
      <c r="B901" s="2">
        <v>1.8640000000000001</v>
      </c>
      <c r="C901" s="2">
        <v>32.556936845060363</v>
      </c>
      <c r="D901" s="2">
        <v>-2.0961368430811866E-3</v>
      </c>
      <c r="E901" s="2">
        <v>-5.5390996670079441E-3</v>
      </c>
      <c r="F901" s="2">
        <v>1.9096199999999999</v>
      </c>
      <c r="G901" s="2">
        <v>1.9294700000000002</v>
      </c>
      <c r="H901" s="2">
        <v>1.9364049999999993</v>
      </c>
      <c r="I901" s="2">
        <v>2.0030299999999999</v>
      </c>
      <c r="J901" s="2">
        <v>2.2015304999999996</v>
      </c>
      <c r="K901" s="13" t="s">
        <v>53</v>
      </c>
      <c r="L901" s="13" t="s">
        <v>55</v>
      </c>
      <c r="M901" s="13" t="s">
        <v>47</v>
      </c>
    </row>
    <row r="902" spans="1:13" ht="13.5" x14ac:dyDescent="0.25">
      <c r="A902" s="3">
        <v>43315</v>
      </c>
      <c r="B902" s="2">
        <v>1.8244</v>
      </c>
      <c r="C902" s="2">
        <v>28.23031122349029</v>
      </c>
      <c r="D902" s="2">
        <v>1.7571263914841762E-3</v>
      </c>
      <c r="E902" s="2">
        <v>-2.4228680570492346E-3</v>
      </c>
      <c r="F902" s="2">
        <v>1.88384</v>
      </c>
      <c r="G902" s="2">
        <v>1.9205500000000004</v>
      </c>
      <c r="H902" s="2">
        <v>1.9294649999999993</v>
      </c>
      <c r="I902" s="2">
        <v>1.9976760000000002</v>
      </c>
      <c r="J902" s="2">
        <v>2.2005889999999995</v>
      </c>
      <c r="K902" s="13" t="s">
        <v>53</v>
      </c>
      <c r="L902" s="13" t="s">
        <v>55</v>
      </c>
      <c r="M902" s="13" t="s">
        <v>47</v>
      </c>
    </row>
    <row r="903" spans="1:13" ht="13.5" x14ac:dyDescent="0.25">
      <c r="A903" s="3">
        <v>43318</v>
      </c>
      <c r="B903" s="2">
        <v>1.7847</v>
      </c>
      <c r="C903" s="2">
        <v>24.688107147246996</v>
      </c>
      <c r="D903" s="2">
        <v>1.4820997855699458E-2</v>
      </c>
      <c r="E903" s="2">
        <v>2.368535922149995E-3</v>
      </c>
      <c r="F903" s="2">
        <v>1.85212</v>
      </c>
      <c r="G903" s="2">
        <v>1.9036900000000003</v>
      </c>
      <c r="H903" s="2">
        <v>1.9205399999999995</v>
      </c>
      <c r="I903" s="2">
        <v>1.9913300000000005</v>
      </c>
      <c r="J903" s="2">
        <v>2.1991014999999994</v>
      </c>
      <c r="K903" s="13" t="s">
        <v>53</v>
      </c>
      <c r="L903" s="13" t="s">
        <v>55</v>
      </c>
      <c r="M903" s="13" t="s">
        <v>47</v>
      </c>
    </row>
    <row r="904" spans="1:13" ht="13.5" x14ac:dyDescent="0.25">
      <c r="A904" s="3">
        <v>43319</v>
      </c>
      <c r="B904" s="2">
        <v>1.7549999999999999</v>
      </c>
      <c r="C904" s="2">
        <v>22.421514465816159</v>
      </c>
      <c r="D904" s="2">
        <v>3.2054845893410011E-2</v>
      </c>
      <c r="E904" s="2">
        <v>6.4727640018561426E-3</v>
      </c>
      <c r="F904" s="2">
        <v>1.8184200000000001</v>
      </c>
      <c r="G904" s="2">
        <v>1.88188</v>
      </c>
      <c r="H904" s="2">
        <v>1.9111249999999997</v>
      </c>
      <c r="I904" s="2">
        <v>1.9843900000000003</v>
      </c>
      <c r="J904" s="2">
        <v>2.1969699999999994</v>
      </c>
      <c r="K904" s="13" t="s">
        <v>53</v>
      </c>
      <c r="L904" s="13" t="s">
        <v>55</v>
      </c>
      <c r="M904" s="13" t="s">
        <v>47</v>
      </c>
    </row>
    <row r="905" spans="1:13" ht="13.5" x14ac:dyDescent="0.25">
      <c r="A905" s="3">
        <v>43320</v>
      </c>
      <c r="B905" s="2">
        <v>1.7153</v>
      </c>
      <c r="C905" s="2">
        <v>19.804168979819181</v>
      </c>
      <c r="D905" s="2">
        <v>4.7571908078016145E-2</v>
      </c>
      <c r="E905" s="2">
        <v>9.0899416378114016E-3</v>
      </c>
      <c r="F905" s="2">
        <v>1.78868</v>
      </c>
      <c r="G905" s="2">
        <v>1.85808</v>
      </c>
      <c r="H905" s="2">
        <v>1.89873</v>
      </c>
      <c r="I905" s="2">
        <v>1.9772520000000002</v>
      </c>
      <c r="J905" s="2">
        <v>2.1939954999999998</v>
      </c>
      <c r="K905" s="13" t="s">
        <v>53</v>
      </c>
      <c r="L905" s="13" t="s">
        <v>55</v>
      </c>
      <c r="M905" s="13" t="s">
        <v>47</v>
      </c>
    </row>
    <row r="906" spans="1:13" ht="13.5" x14ac:dyDescent="0.25">
      <c r="A906" s="3">
        <v>43321</v>
      </c>
      <c r="B906" s="2">
        <v>1.7153</v>
      </c>
      <c r="C906" s="2">
        <v>19.804168979819181</v>
      </c>
      <c r="D906" s="2">
        <v>6.189927123600647E-2</v>
      </c>
      <c r="E906" s="2">
        <v>1.1090996426367681E-2</v>
      </c>
      <c r="F906" s="2">
        <v>1.7589399999999997</v>
      </c>
      <c r="G906" s="2">
        <v>1.8342799999999997</v>
      </c>
      <c r="H906" s="2">
        <v>1.88733</v>
      </c>
      <c r="I906" s="2">
        <v>1.9701140000000001</v>
      </c>
      <c r="J906" s="2">
        <v>2.1908724999999998</v>
      </c>
      <c r="K906" s="13" t="s">
        <v>53</v>
      </c>
      <c r="L906" s="13" t="s">
        <v>55</v>
      </c>
      <c r="M906" s="13" t="s">
        <v>47</v>
      </c>
    </row>
    <row r="907" spans="1:13" ht="13.5" x14ac:dyDescent="0.25">
      <c r="A907" s="3">
        <v>43322</v>
      </c>
      <c r="B907" s="2">
        <v>1.7450000000000001</v>
      </c>
      <c r="C907" s="2">
        <v>27.179554861273459</v>
      </c>
      <c r="D907" s="2">
        <v>7.2931259223195655E-2</v>
      </c>
      <c r="E907" s="2">
        <v>1.2643392435213705E-2</v>
      </c>
      <c r="F907" s="2">
        <v>1.7430599999999998</v>
      </c>
      <c r="G907" s="2">
        <v>1.81345</v>
      </c>
      <c r="H907" s="2">
        <v>1.8784050000000001</v>
      </c>
      <c r="I907" s="2">
        <v>1.96357</v>
      </c>
      <c r="J907" s="2">
        <v>2.1882449999999998</v>
      </c>
      <c r="K907" s="13" t="s">
        <v>53</v>
      </c>
      <c r="L907" s="13" t="s">
        <v>55</v>
      </c>
      <c r="M907" s="13" t="s">
        <v>47</v>
      </c>
    </row>
    <row r="908" spans="1:13" ht="13.5" x14ac:dyDescent="0.25">
      <c r="A908" s="3">
        <v>43326</v>
      </c>
      <c r="B908" s="2">
        <v>1.7351000000000001</v>
      </c>
      <c r="C908" s="2">
        <v>26.310929364909583</v>
      </c>
      <c r="D908" s="2">
        <v>8.2312090162181883E-2</v>
      </c>
      <c r="E908" s="2">
        <v>1.326284333851218E-2</v>
      </c>
      <c r="F908" s="2">
        <v>1.7331400000000001</v>
      </c>
      <c r="G908" s="2">
        <v>1.7926299999999997</v>
      </c>
      <c r="H908" s="2">
        <v>1.8670000000000002</v>
      </c>
      <c r="I908" s="2">
        <v>1.9568280000000002</v>
      </c>
      <c r="J908" s="2">
        <v>2.1856174999999998</v>
      </c>
      <c r="K908" s="13" t="s">
        <v>53</v>
      </c>
      <c r="L908" s="13" t="s">
        <v>55</v>
      </c>
      <c r="M908" s="13" t="s">
        <v>47</v>
      </c>
    </row>
    <row r="909" spans="1:13" ht="13.5" x14ac:dyDescent="0.25">
      <c r="A909" s="3">
        <v>43327</v>
      </c>
      <c r="B909" s="2">
        <v>1.7549999999999999</v>
      </c>
      <c r="C909" s="2">
        <v>31.079017333194031</v>
      </c>
      <c r="D909" s="2">
        <v>8.6576136166661932E-2</v>
      </c>
      <c r="E909" s="2">
        <v>1.3866635852887648E-2</v>
      </c>
      <c r="F909" s="2">
        <v>1.7331400000000001</v>
      </c>
      <c r="G909" s="2">
        <v>1.7757799999999999</v>
      </c>
      <c r="H909" s="2">
        <v>1.8580800000000004</v>
      </c>
      <c r="I909" s="2">
        <v>1.9506819999999998</v>
      </c>
      <c r="J909" s="2">
        <v>2.1829404999999995</v>
      </c>
      <c r="K909" s="13" t="s">
        <v>53</v>
      </c>
      <c r="L909" s="13" t="s">
        <v>55</v>
      </c>
      <c r="M909" s="13" t="s">
        <v>55</v>
      </c>
    </row>
    <row r="910" spans="1:13" ht="13.5" x14ac:dyDescent="0.25">
      <c r="A910" s="3">
        <v>43328</v>
      </c>
      <c r="B910" s="2">
        <v>1.8541000000000001</v>
      </c>
      <c r="C910" s="2">
        <v>48.834232343522245</v>
      </c>
      <c r="D910" s="2">
        <v>7.4355931342061643E-2</v>
      </c>
      <c r="E910" s="2">
        <v>1.40024855282037E-2</v>
      </c>
      <c r="F910" s="2">
        <v>1.7609000000000001</v>
      </c>
      <c r="G910" s="2">
        <v>1.7747899999999999</v>
      </c>
      <c r="H910" s="2">
        <v>1.8551050000000004</v>
      </c>
      <c r="I910" s="2">
        <v>1.9461199999999999</v>
      </c>
      <c r="J910" s="2">
        <v>2.1802139999999994</v>
      </c>
      <c r="K910" s="13" t="s">
        <v>48</v>
      </c>
      <c r="L910" s="13" t="s">
        <v>55</v>
      </c>
      <c r="M910" s="13" t="s">
        <v>52</v>
      </c>
    </row>
    <row r="911" spans="1:13" ht="13.5" x14ac:dyDescent="0.25">
      <c r="A911" s="3">
        <v>43329</v>
      </c>
      <c r="B911" s="2">
        <v>1.8343</v>
      </c>
      <c r="C911" s="2">
        <v>46.269480685776024</v>
      </c>
      <c r="D911" s="2">
        <v>6.5513822931425603E-2</v>
      </c>
      <c r="E911" s="2">
        <v>1.3862411992575419E-2</v>
      </c>
      <c r="F911" s="2">
        <v>1.7847000000000002</v>
      </c>
      <c r="G911" s="2">
        <v>1.77182</v>
      </c>
      <c r="H911" s="2">
        <v>1.8506450000000001</v>
      </c>
      <c r="I911" s="2">
        <v>1.9415599999999997</v>
      </c>
      <c r="J911" s="2">
        <v>2.1774874999999994</v>
      </c>
      <c r="K911" s="13" t="s">
        <v>53</v>
      </c>
      <c r="L911" s="13" t="s">
        <v>55</v>
      </c>
      <c r="M911" s="13" t="s">
        <v>54</v>
      </c>
    </row>
    <row r="912" spans="1:13" ht="13.5" x14ac:dyDescent="0.25">
      <c r="A912" s="3">
        <v>43332</v>
      </c>
      <c r="B912" s="2">
        <v>1.8838999999999999</v>
      </c>
      <c r="C912" s="2">
        <v>52.937503605139817</v>
      </c>
      <c r="D912" s="2">
        <v>4.8411728616181593E-2</v>
      </c>
      <c r="E912" s="2">
        <v>1.3852322266217057E-2</v>
      </c>
      <c r="F912" s="2">
        <v>1.8124800000000001</v>
      </c>
      <c r="G912" s="2">
        <v>1.7777699999999999</v>
      </c>
      <c r="H912" s="2">
        <v>1.8491599999999999</v>
      </c>
      <c r="I912" s="2">
        <v>1.938388</v>
      </c>
      <c r="J912" s="2">
        <v>2.1752569999999993</v>
      </c>
      <c r="K912" s="13" t="s">
        <v>53</v>
      </c>
      <c r="L912" s="13" t="s">
        <v>55</v>
      </c>
      <c r="M912" s="13" t="s">
        <v>54</v>
      </c>
    </row>
    <row r="913" spans="1:13" ht="13.5" x14ac:dyDescent="0.25">
      <c r="A913" s="3">
        <v>43335</v>
      </c>
      <c r="B913" s="2">
        <v>1.8738999999999999</v>
      </c>
      <c r="C913" s="2">
        <v>51.548525811471343</v>
      </c>
      <c r="D913" s="2">
        <v>2.8415937017444381E-2</v>
      </c>
      <c r="E913" s="2">
        <v>1.3779840036130494E-2</v>
      </c>
      <c r="F913" s="2">
        <v>1.8402400000000001</v>
      </c>
      <c r="G913" s="2">
        <v>1.7866900000000001</v>
      </c>
      <c r="H913" s="2">
        <v>1.8451899999999999</v>
      </c>
      <c r="I913" s="2">
        <v>1.9362060000000003</v>
      </c>
      <c r="J913" s="2">
        <v>2.1731249999999993</v>
      </c>
      <c r="K913" s="13" t="s">
        <v>53</v>
      </c>
      <c r="L913" s="13" t="s">
        <v>55</v>
      </c>
      <c r="M913" s="13" t="s">
        <v>54</v>
      </c>
    </row>
    <row r="914" spans="1:13" ht="13.5" x14ac:dyDescent="0.25">
      <c r="A914" s="3">
        <v>43336</v>
      </c>
      <c r="B914" s="2">
        <v>1.8838999999999999</v>
      </c>
      <c r="C914" s="2">
        <v>52.879967377743689</v>
      </c>
      <c r="D914" s="2">
        <v>6.0993944598302097E-3</v>
      </c>
      <c r="E914" s="2">
        <v>1.3527823476085226E-2</v>
      </c>
      <c r="F914" s="2">
        <v>1.86602</v>
      </c>
      <c r="G914" s="2">
        <v>1.7995800000000002</v>
      </c>
      <c r="H914" s="2">
        <v>1.8407299999999995</v>
      </c>
      <c r="I914" s="2">
        <v>1.93363</v>
      </c>
      <c r="J914" s="2">
        <v>2.1711419999999988</v>
      </c>
      <c r="K914" s="13" t="s">
        <v>53</v>
      </c>
      <c r="L914" s="13" t="s">
        <v>55</v>
      </c>
      <c r="M914" s="13" t="s">
        <v>54</v>
      </c>
    </row>
    <row r="915" spans="1:13" ht="13.5" x14ac:dyDescent="0.25">
      <c r="A915" s="3">
        <v>43339</v>
      </c>
      <c r="B915" s="2">
        <v>1.9632000000000001</v>
      </c>
      <c r="C915" s="2">
        <v>61.836187179643964</v>
      </c>
      <c r="D915" s="2">
        <v>-2.4905297224452339E-2</v>
      </c>
      <c r="E915" s="2">
        <v>1.3190784959723884E-2</v>
      </c>
      <c r="F915" s="2">
        <v>1.88784</v>
      </c>
      <c r="G915" s="2">
        <v>1.8243700000000005</v>
      </c>
      <c r="H915" s="2">
        <v>1.8412249999999997</v>
      </c>
      <c r="I915" s="2">
        <v>1.9332339999999999</v>
      </c>
      <c r="J915" s="2">
        <v>2.1693079999999991</v>
      </c>
      <c r="K915" s="13" t="s">
        <v>53</v>
      </c>
      <c r="L915" s="13" t="s">
        <v>55</v>
      </c>
      <c r="M915" s="13" t="s">
        <v>54</v>
      </c>
    </row>
    <row r="916" spans="1:13" ht="13.5" x14ac:dyDescent="0.25">
      <c r="A916" s="3">
        <v>43340</v>
      </c>
      <c r="B916" s="2">
        <v>2.0226999999999999</v>
      </c>
      <c r="C916" s="2">
        <v>66.917195856696623</v>
      </c>
      <c r="D916" s="2">
        <v>-5.6145379914708471E-2</v>
      </c>
      <c r="E916" s="2">
        <v>1.2528572797618157E-2</v>
      </c>
      <c r="F916" s="2">
        <v>1.9255199999999999</v>
      </c>
      <c r="G916" s="2">
        <v>1.8551100000000003</v>
      </c>
      <c r="H916" s="2">
        <v>1.8446949999999998</v>
      </c>
      <c r="I916" s="2">
        <v>1.9334340000000001</v>
      </c>
      <c r="J916" s="2">
        <v>2.1679199999999987</v>
      </c>
      <c r="K916" s="13" t="s">
        <v>48</v>
      </c>
      <c r="L916" s="13" t="s">
        <v>55</v>
      </c>
      <c r="M916" s="13" t="s">
        <v>52</v>
      </c>
    </row>
    <row r="917" spans="1:13" ht="13.5" x14ac:dyDescent="0.25">
      <c r="A917" s="3">
        <v>43341</v>
      </c>
      <c r="B917" s="2">
        <v>1.9632000000000001</v>
      </c>
      <c r="C917" s="2">
        <v>58.52586738180986</v>
      </c>
      <c r="D917" s="2">
        <v>-7.4507890513459296E-2</v>
      </c>
      <c r="E917" s="2">
        <v>1.183793796736681E-2</v>
      </c>
      <c r="F917" s="2">
        <v>1.9413800000000001</v>
      </c>
      <c r="G917" s="2">
        <v>1.8769300000000002</v>
      </c>
      <c r="H917" s="2">
        <v>1.8451899999999999</v>
      </c>
      <c r="I917" s="2">
        <v>1.9316499999999999</v>
      </c>
      <c r="J917" s="2">
        <v>2.1658874999999989</v>
      </c>
      <c r="K917" s="13" t="s">
        <v>48</v>
      </c>
      <c r="L917" s="13" t="s">
        <v>55</v>
      </c>
      <c r="M917" s="13" t="s">
        <v>52</v>
      </c>
    </row>
    <row r="918" spans="1:13" ht="13.5" x14ac:dyDescent="0.25">
      <c r="A918" s="3">
        <v>43342</v>
      </c>
      <c r="B918" s="2">
        <v>1.9533</v>
      </c>
      <c r="C918" s="2">
        <v>57.239712287199794</v>
      </c>
      <c r="D918" s="2">
        <v>-9.1321733398367133E-2</v>
      </c>
      <c r="E918" s="2">
        <v>1.103717306164737E-2</v>
      </c>
      <c r="F918" s="2">
        <v>1.9572600000000002</v>
      </c>
      <c r="G918" s="2">
        <v>1.8987500000000002</v>
      </c>
      <c r="H918" s="2">
        <v>1.8456899999999998</v>
      </c>
      <c r="I918" s="2">
        <v>1.9286759999999998</v>
      </c>
      <c r="J918" s="2">
        <v>2.1637559999999989</v>
      </c>
      <c r="K918" s="13" t="s">
        <v>48</v>
      </c>
      <c r="L918" s="13" t="s">
        <v>55</v>
      </c>
      <c r="M918" s="13" t="s">
        <v>52</v>
      </c>
    </row>
    <row r="919" spans="1:13" ht="13.5" x14ac:dyDescent="0.25">
      <c r="A919" s="3">
        <v>43343</v>
      </c>
      <c r="B919" s="2">
        <v>1.9928999999999999</v>
      </c>
      <c r="C919" s="2">
        <v>60.937563920331698</v>
      </c>
      <c r="D919" s="2">
        <v>-0.10581267316975218</v>
      </c>
      <c r="E919" s="2">
        <v>1.0060099663657113E-2</v>
      </c>
      <c r="F919" s="2">
        <v>1.97906</v>
      </c>
      <c r="G919" s="2">
        <v>1.9225400000000001</v>
      </c>
      <c r="H919" s="2">
        <v>1.8491599999999999</v>
      </c>
      <c r="I919" s="2">
        <v>1.9255019999999998</v>
      </c>
      <c r="J919" s="2">
        <v>2.1617729999999993</v>
      </c>
      <c r="K919" s="13" t="s">
        <v>48</v>
      </c>
      <c r="L919" s="13" t="s">
        <v>55</v>
      </c>
      <c r="M919" s="13" t="s">
        <v>52</v>
      </c>
    </row>
    <row r="920" spans="1:13" ht="13.5" x14ac:dyDescent="0.25">
      <c r="A920" s="3">
        <v>43346</v>
      </c>
      <c r="B920" s="2">
        <v>1.9632000000000001</v>
      </c>
      <c r="C920" s="2">
        <v>56.959078551779328</v>
      </c>
      <c r="D920" s="2">
        <v>-0.10122508839611122</v>
      </c>
      <c r="E920" s="2">
        <v>8.9895282670699982E-3</v>
      </c>
      <c r="F920" s="2">
        <v>1.9790599999999998</v>
      </c>
      <c r="G920" s="2">
        <v>1.9334500000000001</v>
      </c>
      <c r="H920" s="2">
        <v>1.85412</v>
      </c>
      <c r="I920" s="2">
        <v>1.9215359999999999</v>
      </c>
      <c r="J920" s="2">
        <v>2.1598394999999986</v>
      </c>
      <c r="K920" s="13" t="s">
        <v>48</v>
      </c>
      <c r="L920" s="13" t="s">
        <v>55</v>
      </c>
      <c r="M920" s="13" t="s">
        <v>55</v>
      </c>
    </row>
    <row r="921" spans="1:13" ht="13.5" x14ac:dyDescent="0.25">
      <c r="A921" s="3">
        <v>43347</v>
      </c>
      <c r="B921" s="2">
        <v>1.9235</v>
      </c>
      <c r="C921" s="2">
        <v>52.065758551731996</v>
      </c>
      <c r="D921" s="2">
        <v>-9.7825982509114562E-2</v>
      </c>
      <c r="E921" s="2">
        <v>8.3811145097770524E-3</v>
      </c>
      <c r="F921" s="2">
        <v>1.9592200000000002</v>
      </c>
      <c r="G921" s="2">
        <v>1.9423699999999999</v>
      </c>
      <c r="H921" s="2">
        <v>1.8570949999999999</v>
      </c>
      <c r="I921" s="2">
        <v>1.9169740000000002</v>
      </c>
      <c r="J921" s="2">
        <v>2.1577574999999989</v>
      </c>
      <c r="K921" s="13" t="s">
        <v>53</v>
      </c>
      <c r="L921" s="13" t="s">
        <v>55</v>
      </c>
      <c r="M921" s="13" t="s">
        <v>47</v>
      </c>
    </row>
    <row r="922" spans="1:13" ht="13.5" x14ac:dyDescent="0.25">
      <c r="A922" s="3">
        <v>43348</v>
      </c>
      <c r="B922" s="2">
        <v>1.8738999999999999</v>
      </c>
      <c r="C922" s="2">
        <v>46.671093420817087</v>
      </c>
      <c r="D922" s="2">
        <v>-8.3759720261364023E-2</v>
      </c>
      <c r="E922" s="2">
        <v>7.6802922116609804E-3</v>
      </c>
      <c r="F922" s="2">
        <v>1.94136</v>
      </c>
      <c r="G922" s="2">
        <v>1.9413700000000003</v>
      </c>
      <c r="H922" s="2">
        <v>1.8595699999999997</v>
      </c>
      <c r="I922" s="2">
        <v>1.9132060000000004</v>
      </c>
      <c r="J922" s="2">
        <v>2.155476999999999</v>
      </c>
      <c r="K922" s="13" t="s">
        <v>53</v>
      </c>
      <c r="L922" s="13" t="s">
        <v>55</v>
      </c>
      <c r="M922" s="13" t="s">
        <v>47</v>
      </c>
    </row>
    <row r="923" spans="1:13" ht="13.5" x14ac:dyDescent="0.25">
      <c r="A923" s="3">
        <v>43349</v>
      </c>
      <c r="B923" s="2">
        <v>1.8244</v>
      </c>
      <c r="C923" s="2">
        <v>41.99466183109881</v>
      </c>
      <c r="D923" s="2">
        <v>-6.9542452457441284E-2</v>
      </c>
      <c r="E923" s="2">
        <v>6.6136038666358603E-3</v>
      </c>
      <c r="F923" s="2">
        <v>1.9155799999999998</v>
      </c>
      <c r="G923" s="2">
        <v>1.9364200000000005</v>
      </c>
      <c r="H923" s="2">
        <v>1.8615549999999998</v>
      </c>
      <c r="I923" s="2">
        <v>1.9088440000000002</v>
      </c>
      <c r="J923" s="2">
        <v>2.1529489999999987</v>
      </c>
      <c r="K923" s="13" t="s">
        <v>53</v>
      </c>
      <c r="L923" s="13" t="s">
        <v>55</v>
      </c>
      <c r="M923" s="13" t="s">
        <v>47</v>
      </c>
    </row>
    <row r="924" spans="1:13" ht="13.5" x14ac:dyDescent="0.25">
      <c r="A924" s="3">
        <v>43350</v>
      </c>
      <c r="B924" s="2">
        <v>1.9235</v>
      </c>
      <c r="C924" s="2">
        <v>52.299529351549872</v>
      </c>
      <c r="D924" s="2">
        <v>-6.2849237483343146E-2</v>
      </c>
      <c r="E924" s="2">
        <v>4.7138831915114624E-3</v>
      </c>
      <c r="F924" s="2">
        <v>1.9016999999999999</v>
      </c>
      <c r="G924" s="2">
        <v>1.9403800000000004</v>
      </c>
      <c r="H924" s="2">
        <v>1.86998</v>
      </c>
      <c r="I924" s="2">
        <v>1.9070600000000002</v>
      </c>
      <c r="J924" s="2">
        <v>2.1509164999999988</v>
      </c>
      <c r="K924" s="13" t="s">
        <v>53</v>
      </c>
      <c r="L924" s="13" t="s">
        <v>55</v>
      </c>
      <c r="M924" s="13" t="s">
        <v>47</v>
      </c>
    </row>
    <row r="925" spans="1:13" ht="13.5" x14ac:dyDescent="0.25">
      <c r="A925" s="3">
        <v>43353</v>
      </c>
      <c r="B925" s="2">
        <v>1.8838999999999999</v>
      </c>
      <c r="C925" s="2">
        <v>48.585166239226396</v>
      </c>
      <c r="D925" s="2">
        <v>-4.2206983728897418E-2</v>
      </c>
      <c r="E925" s="2">
        <v>2.7093096424475448E-3</v>
      </c>
      <c r="F925" s="2">
        <v>1.88584</v>
      </c>
      <c r="G925" s="2">
        <v>1.93245</v>
      </c>
      <c r="H925" s="2">
        <v>1.8784099999999999</v>
      </c>
      <c r="I925" s="2">
        <v>1.905078</v>
      </c>
      <c r="J925" s="2">
        <v>2.1486364999999985</v>
      </c>
      <c r="K925" s="13" t="s">
        <v>53</v>
      </c>
      <c r="L925" s="13" t="s">
        <v>55</v>
      </c>
      <c r="M925" s="13" t="s">
        <v>47</v>
      </c>
    </row>
    <row r="926" spans="1:13" ht="13.5" x14ac:dyDescent="0.25">
      <c r="A926" s="3">
        <v>43355</v>
      </c>
      <c r="B926" s="2">
        <v>1.8343</v>
      </c>
      <c r="C926" s="2">
        <v>44.337691289962045</v>
      </c>
      <c r="D926" s="2">
        <v>-1.1821662596737559E-2</v>
      </c>
      <c r="E926" s="2">
        <v>8.3946279800502905E-4</v>
      </c>
      <c r="F926" s="2">
        <v>1.8679999999999999</v>
      </c>
      <c r="G926" s="2">
        <v>1.9136100000000003</v>
      </c>
      <c r="H926" s="2">
        <v>1.8843599999999996</v>
      </c>
      <c r="I926" s="2">
        <v>1.9023020000000002</v>
      </c>
      <c r="J926" s="2">
        <v>2.1464554999999983</v>
      </c>
      <c r="K926" s="13" t="s">
        <v>53</v>
      </c>
      <c r="L926" s="13" t="s">
        <v>55</v>
      </c>
      <c r="M926" s="13" t="s">
        <v>47</v>
      </c>
    </row>
    <row r="927" spans="1:13" ht="13.5" x14ac:dyDescent="0.25">
      <c r="A927" s="3">
        <v>43356</v>
      </c>
      <c r="B927" s="2">
        <v>1.8244</v>
      </c>
      <c r="C927" s="2">
        <v>43.519880144088653</v>
      </c>
      <c r="D927" s="2">
        <v>5.8457162116127837E-3</v>
      </c>
      <c r="E927" s="2">
        <v>-1.4703456227449785E-3</v>
      </c>
      <c r="F927" s="2">
        <v>1.8580999999999999</v>
      </c>
      <c r="G927" s="2">
        <v>1.8997300000000004</v>
      </c>
      <c r="H927" s="2">
        <v>1.8883299999999994</v>
      </c>
      <c r="I927" s="2">
        <v>1.8991300000000002</v>
      </c>
      <c r="J927" s="2">
        <v>2.1441749999999984</v>
      </c>
      <c r="K927" s="13" t="s">
        <v>53</v>
      </c>
      <c r="L927" s="13" t="s">
        <v>55</v>
      </c>
      <c r="M927" s="13" t="s">
        <v>47</v>
      </c>
    </row>
    <row r="928" spans="1:13" ht="13.5" x14ac:dyDescent="0.25">
      <c r="A928" s="3">
        <v>43357</v>
      </c>
      <c r="B928" s="2">
        <v>1.8244</v>
      </c>
      <c r="C928" s="2">
        <v>43.519880144088653</v>
      </c>
      <c r="D928" s="2">
        <v>1.9679751275572643E-2</v>
      </c>
      <c r="E928" s="2">
        <v>-3.7171192724056784E-3</v>
      </c>
      <c r="F928" s="2">
        <v>1.8580999999999999</v>
      </c>
      <c r="G928" s="2">
        <v>1.8868400000000001</v>
      </c>
      <c r="H928" s="2">
        <v>1.8927949999999996</v>
      </c>
      <c r="I928" s="2">
        <v>1.895364</v>
      </c>
      <c r="J928" s="2">
        <v>2.1419939999999986</v>
      </c>
      <c r="K928" s="13" t="s">
        <v>53</v>
      </c>
      <c r="L928" s="13" t="s">
        <v>55</v>
      </c>
      <c r="M928" s="13" t="s">
        <v>55</v>
      </c>
    </row>
    <row r="929" spans="1:13" ht="13.5" x14ac:dyDescent="0.25">
      <c r="A929" s="3">
        <v>43360</v>
      </c>
      <c r="B929" s="2">
        <v>1.7351000000000001</v>
      </c>
      <c r="C929" s="2">
        <v>36.480609451355754</v>
      </c>
      <c r="D929" s="2">
        <v>4.447018044220119E-2</v>
      </c>
      <c r="E929" s="2">
        <v>-5.5612092177605814E-3</v>
      </c>
      <c r="F929" s="2">
        <v>1.8204199999999999</v>
      </c>
      <c r="G929" s="2">
        <v>1.8610600000000002</v>
      </c>
      <c r="H929" s="2">
        <v>1.8917999999999999</v>
      </c>
      <c r="I929" s="2">
        <v>1.8904059999999998</v>
      </c>
      <c r="J929" s="2">
        <v>2.1393169999999988</v>
      </c>
      <c r="K929" s="13" t="s">
        <v>53</v>
      </c>
      <c r="L929" s="13" t="s">
        <v>55</v>
      </c>
      <c r="M929" s="13" t="s">
        <v>47</v>
      </c>
    </row>
    <row r="930" spans="1:13" ht="13.5" x14ac:dyDescent="0.25">
      <c r="A930" s="3">
        <v>43361</v>
      </c>
      <c r="B930" s="2">
        <v>1.7847</v>
      </c>
      <c r="C930" s="2">
        <v>42.084029912736703</v>
      </c>
      <c r="D930" s="2">
        <v>5.8080685567711177E-2</v>
      </c>
      <c r="E930" s="2">
        <v>-7.2579184300214233E-3</v>
      </c>
      <c r="F930" s="2">
        <v>1.8005800000000001</v>
      </c>
      <c r="G930" s="2">
        <v>1.8432100000000002</v>
      </c>
      <c r="H930" s="2">
        <v>1.8883300000000003</v>
      </c>
      <c r="I930" s="2">
        <v>1.8868359999999997</v>
      </c>
      <c r="J930" s="2">
        <v>2.1369374999999984</v>
      </c>
      <c r="K930" s="13" t="s">
        <v>53</v>
      </c>
      <c r="L930" s="13" t="s">
        <v>55</v>
      </c>
      <c r="M930" s="13" t="s">
        <v>47</v>
      </c>
    </row>
    <row r="931" spans="1:13" ht="13.5" x14ac:dyDescent="0.25">
      <c r="A931" s="3">
        <v>43362</v>
      </c>
      <c r="B931" s="2">
        <v>1.7747999999999999</v>
      </c>
      <c r="C931" s="2">
        <v>41.300880898931354</v>
      </c>
      <c r="D931" s="2">
        <v>6.4742127639632718E-2</v>
      </c>
      <c r="E931" s="2">
        <v>-8.1813810738199048E-3</v>
      </c>
      <c r="F931" s="2">
        <v>1.78868</v>
      </c>
      <c r="G931" s="2">
        <v>1.8283400000000001</v>
      </c>
      <c r="H931" s="2">
        <v>1.8853550000000001</v>
      </c>
      <c r="I931" s="2">
        <v>1.8830679999999997</v>
      </c>
      <c r="J931" s="2">
        <v>2.1341614999999989</v>
      </c>
      <c r="K931" s="13" t="s">
        <v>53</v>
      </c>
      <c r="L931" s="13" t="s">
        <v>55</v>
      </c>
      <c r="M931" s="13" t="s">
        <v>47</v>
      </c>
    </row>
    <row r="932" spans="1:13" ht="13.5" x14ac:dyDescent="0.25">
      <c r="A932" s="3">
        <v>43363</v>
      </c>
      <c r="B932" s="2">
        <v>1.7747999999999999</v>
      </c>
      <c r="C932" s="2">
        <v>41.300880898931354</v>
      </c>
      <c r="D932" s="2">
        <v>6.3287221825444329E-2</v>
      </c>
      <c r="E932" s="2">
        <v>-7.4445273000494708E-3</v>
      </c>
      <c r="F932" s="2">
        <v>1.7787599999999997</v>
      </c>
      <c r="G932" s="2">
        <v>1.81843</v>
      </c>
      <c r="H932" s="2">
        <v>1.8799000000000003</v>
      </c>
      <c r="I932" s="2">
        <v>1.8792999999999997</v>
      </c>
      <c r="J932" s="2">
        <v>2.1313359999999992</v>
      </c>
      <c r="K932" s="13" t="s">
        <v>53</v>
      </c>
      <c r="L932" s="13" t="s">
        <v>55</v>
      </c>
      <c r="M932" s="13" t="s">
        <v>47</v>
      </c>
    </row>
    <row r="933" spans="1:13" ht="13.5" x14ac:dyDescent="0.25">
      <c r="A933" s="3">
        <v>43364</v>
      </c>
      <c r="B933" s="2">
        <v>1.7351000000000001</v>
      </c>
      <c r="C933" s="2">
        <v>38.011133276949288</v>
      </c>
      <c r="D933" s="2">
        <v>5.7880817306345644E-2</v>
      </c>
      <c r="E933" s="2">
        <v>-5.9972828588493576E-3</v>
      </c>
      <c r="F933" s="2">
        <v>1.7609000000000001</v>
      </c>
      <c r="G933" s="2">
        <v>1.8094999999999999</v>
      </c>
      <c r="H933" s="2">
        <v>1.8729600000000002</v>
      </c>
      <c r="I933" s="2">
        <v>1.8747379999999998</v>
      </c>
      <c r="J933" s="2">
        <v>2.1283119999999989</v>
      </c>
      <c r="K933" s="13" t="s">
        <v>53</v>
      </c>
      <c r="L933" s="13" t="s">
        <v>55</v>
      </c>
      <c r="M933" s="13" t="s">
        <v>47</v>
      </c>
    </row>
    <row r="934" spans="1:13" ht="13.5" x14ac:dyDescent="0.25">
      <c r="A934" s="3">
        <v>43367</v>
      </c>
      <c r="B934" s="2">
        <v>1.7351000000000001</v>
      </c>
      <c r="C934" s="2">
        <v>38.011133276949288</v>
      </c>
      <c r="D934" s="2">
        <v>6.9249237500141891E-2</v>
      </c>
      <c r="E934" s="2">
        <v>-3.6353533025394449E-3</v>
      </c>
      <c r="F934" s="2">
        <v>1.7609000000000001</v>
      </c>
      <c r="G934" s="2">
        <v>1.7906599999999997</v>
      </c>
      <c r="H934" s="2">
        <v>1.8655200000000005</v>
      </c>
      <c r="I934" s="2">
        <v>1.8705740000000004</v>
      </c>
      <c r="J934" s="2">
        <v>2.1250894999999987</v>
      </c>
      <c r="K934" s="13" t="s">
        <v>53</v>
      </c>
      <c r="L934" s="13" t="s">
        <v>55</v>
      </c>
      <c r="M934" s="13" t="s">
        <v>55</v>
      </c>
    </row>
    <row r="935" spans="1:13" ht="13.5" x14ac:dyDescent="0.25">
      <c r="A935" s="3">
        <v>43368</v>
      </c>
      <c r="B935" s="2">
        <v>1.7351000000000001</v>
      </c>
      <c r="C935" s="2">
        <v>38.011133276949288</v>
      </c>
      <c r="D935" s="2">
        <v>7.3421655173342426E-2</v>
      </c>
      <c r="E935" s="2">
        <v>-1.7906901162293206E-3</v>
      </c>
      <c r="F935" s="2">
        <v>1.7509799999999998</v>
      </c>
      <c r="G935" s="2">
        <v>1.7757799999999997</v>
      </c>
      <c r="H935" s="2">
        <v>1.8541150000000002</v>
      </c>
      <c r="I935" s="2">
        <v>1.8660120000000004</v>
      </c>
      <c r="J935" s="2">
        <v>2.1219164999999984</v>
      </c>
      <c r="K935" s="13" t="s">
        <v>53</v>
      </c>
      <c r="L935" s="13" t="s">
        <v>55</v>
      </c>
      <c r="M935" s="13" t="s">
        <v>47</v>
      </c>
    </row>
    <row r="936" spans="1:13" ht="13.5" x14ac:dyDescent="0.25">
      <c r="A936" s="3">
        <v>43369</v>
      </c>
      <c r="B936" s="2">
        <v>1.7252000000000001</v>
      </c>
      <c r="C936" s="2">
        <v>37.090959044272111</v>
      </c>
      <c r="D936" s="2">
        <v>7.065221995806259E-2</v>
      </c>
      <c r="E936" s="2">
        <v>-5.2000941406469691E-4</v>
      </c>
      <c r="F936" s="2">
        <v>1.7410600000000003</v>
      </c>
      <c r="G936" s="2">
        <v>1.7648699999999997</v>
      </c>
      <c r="H936" s="2">
        <v>1.8392400000000002</v>
      </c>
      <c r="I936" s="2">
        <v>1.8616500000000002</v>
      </c>
      <c r="J936" s="2">
        <v>2.1185949999999982</v>
      </c>
      <c r="K936" s="13" t="s">
        <v>53</v>
      </c>
      <c r="L936" s="13" t="s">
        <v>55</v>
      </c>
      <c r="M936" s="13" t="s">
        <v>47</v>
      </c>
    </row>
    <row r="937" spans="1:13" ht="13.5" x14ac:dyDescent="0.25">
      <c r="A937" s="3">
        <v>43370</v>
      </c>
      <c r="B937" s="2">
        <v>1.7648999999999999</v>
      </c>
      <c r="C937" s="2">
        <v>43.04523935675595</v>
      </c>
      <c r="D937" s="2">
        <v>6.4456768208677406E-2</v>
      </c>
      <c r="E937" s="2">
        <v>7.8611099208686689E-4</v>
      </c>
      <c r="F937" s="2">
        <v>1.73908</v>
      </c>
      <c r="G937" s="2">
        <v>1.7589199999999998</v>
      </c>
      <c r="H937" s="2">
        <v>1.8293250000000001</v>
      </c>
      <c r="I937" s="2">
        <v>1.8584780000000001</v>
      </c>
      <c r="J937" s="2">
        <v>2.1157694999999985</v>
      </c>
      <c r="K937" s="13" t="s">
        <v>53</v>
      </c>
      <c r="L937" s="13" t="s">
        <v>55</v>
      </c>
      <c r="M937" s="13" t="s">
        <v>47</v>
      </c>
    </row>
    <row r="938" spans="1:13" ht="13.5" x14ac:dyDescent="0.25">
      <c r="A938" s="3">
        <v>43371</v>
      </c>
      <c r="B938" s="2">
        <v>1.8144</v>
      </c>
      <c r="C938" s="2">
        <v>49.46747959663508</v>
      </c>
      <c r="D938" s="2">
        <v>5.5879627741681315E-2</v>
      </c>
      <c r="E938" s="2">
        <v>2.066063964079626E-3</v>
      </c>
      <c r="F938" s="2">
        <v>1.7549399999999999</v>
      </c>
      <c r="G938" s="2">
        <v>1.7579199999999999</v>
      </c>
      <c r="H938" s="2">
        <v>1.8223799999999997</v>
      </c>
      <c r="I938" s="2">
        <v>1.8555020000000002</v>
      </c>
      <c r="J938" s="2">
        <v>2.1130919999999982</v>
      </c>
      <c r="K938" s="13" t="s">
        <v>48</v>
      </c>
      <c r="L938" s="13" t="s">
        <v>55</v>
      </c>
      <c r="M938" s="13" t="s">
        <v>52</v>
      </c>
    </row>
    <row r="939" spans="1:13" ht="13.5" x14ac:dyDescent="0.25">
      <c r="A939" s="3">
        <v>43374</v>
      </c>
      <c r="B939" s="2">
        <v>1.7847</v>
      </c>
      <c r="C939" s="2">
        <v>46.108023600199395</v>
      </c>
      <c r="D939" s="2">
        <v>3.7098339595269536E-2</v>
      </c>
      <c r="E939" s="2">
        <v>3.2796898096597118E-3</v>
      </c>
      <c r="F939" s="2">
        <v>1.7648600000000001</v>
      </c>
      <c r="G939" s="2">
        <v>1.7628800000000002</v>
      </c>
      <c r="H939" s="2">
        <v>1.8119699999999999</v>
      </c>
      <c r="I939" s="2">
        <v>1.8525280000000002</v>
      </c>
      <c r="J939" s="2">
        <v>2.1102164999999982</v>
      </c>
      <c r="K939" s="13" t="s">
        <v>48</v>
      </c>
      <c r="L939" s="13" t="s">
        <v>55</v>
      </c>
      <c r="M939" s="13" t="s">
        <v>52</v>
      </c>
    </row>
    <row r="940" spans="1:13" ht="13.5" x14ac:dyDescent="0.25">
      <c r="A940" s="3">
        <v>43375</v>
      </c>
      <c r="B940" s="2">
        <v>1.7153</v>
      </c>
      <c r="C940" s="2">
        <v>39.378344811683043</v>
      </c>
      <c r="D940" s="2">
        <v>3.4167149855542034E-2</v>
      </c>
      <c r="E940" s="2">
        <v>3.488681936672274E-3</v>
      </c>
      <c r="F940" s="2">
        <v>1.7609000000000001</v>
      </c>
      <c r="G940" s="2">
        <v>1.7559400000000001</v>
      </c>
      <c r="H940" s="2">
        <v>1.7995750000000001</v>
      </c>
      <c r="I940" s="2">
        <v>1.848562</v>
      </c>
      <c r="J940" s="2">
        <v>2.1069939999999985</v>
      </c>
      <c r="K940" s="13" t="s">
        <v>48</v>
      </c>
      <c r="L940" s="13" t="s">
        <v>55</v>
      </c>
      <c r="M940" s="13" t="s">
        <v>50</v>
      </c>
    </row>
    <row r="941" spans="1:13" ht="13.5" x14ac:dyDescent="0.25">
      <c r="A941" s="3">
        <v>43376</v>
      </c>
      <c r="B941" s="2">
        <v>1.6458999999999999</v>
      </c>
      <c r="C941" s="2">
        <v>34.029520408684803</v>
      </c>
      <c r="D941" s="2">
        <v>3.5889811457116894E-2</v>
      </c>
      <c r="E941" s="2">
        <v>2.6903355486670552E-3</v>
      </c>
      <c r="F941" s="2">
        <v>1.7450399999999999</v>
      </c>
      <c r="G941" s="2">
        <v>1.7430500000000002</v>
      </c>
      <c r="H941" s="2">
        <v>1.7856949999999998</v>
      </c>
      <c r="I941" s="2">
        <v>1.8430099999999998</v>
      </c>
      <c r="J941" s="2">
        <v>2.1034244999999983</v>
      </c>
      <c r="K941" s="13" t="s">
        <v>48</v>
      </c>
      <c r="L941" s="13" t="s">
        <v>55</v>
      </c>
      <c r="M941" s="13" t="s">
        <v>50</v>
      </c>
    </row>
    <row r="942" spans="1:13" ht="13.5" x14ac:dyDescent="0.25">
      <c r="A942" s="3">
        <v>43377</v>
      </c>
      <c r="B942" s="2">
        <v>1.5963000000000001</v>
      </c>
      <c r="C942" s="2">
        <v>30.808601725996112</v>
      </c>
      <c r="D942" s="2">
        <v>4.1973494347728124E-2</v>
      </c>
      <c r="E942" s="2">
        <v>6.4390606036687E-4</v>
      </c>
      <c r="F942" s="2">
        <v>1.71132</v>
      </c>
      <c r="G942" s="2">
        <v>1.7251999999999998</v>
      </c>
      <c r="H942" s="2">
        <v>1.7718149999999997</v>
      </c>
      <c r="I942" s="2">
        <v>1.8366639999999999</v>
      </c>
      <c r="J942" s="2">
        <v>2.0998054999999978</v>
      </c>
      <c r="K942" s="13" t="s">
        <v>53</v>
      </c>
      <c r="L942" s="13" t="s">
        <v>55</v>
      </c>
      <c r="M942" s="13" t="s">
        <v>47</v>
      </c>
    </row>
    <row r="943" spans="1:13" ht="13.5" x14ac:dyDescent="0.25">
      <c r="A943" s="3">
        <v>43378</v>
      </c>
      <c r="B943" s="2">
        <v>1.6359999999999999</v>
      </c>
      <c r="C943" s="2">
        <v>36.027854847896663</v>
      </c>
      <c r="D943" s="2">
        <v>3.9247337132706228E-2</v>
      </c>
      <c r="E943" s="2">
        <v>-1.1217231553648794E-3</v>
      </c>
      <c r="F943" s="2">
        <v>1.67564</v>
      </c>
      <c r="G943" s="2">
        <v>1.71529</v>
      </c>
      <c r="H943" s="2">
        <v>1.7623950000000002</v>
      </c>
      <c r="I943" s="2">
        <v>1.8303179999999997</v>
      </c>
      <c r="J943" s="2">
        <v>2.0963354999999981</v>
      </c>
      <c r="K943" s="13" t="s">
        <v>53</v>
      </c>
      <c r="L943" s="13" t="s">
        <v>55</v>
      </c>
      <c r="M943" s="13" t="s">
        <v>47</v>
      </c>
    </row>
    <row r="944" spans="1:13" ht="13.5" x14ac:dyDescent="0.25">
      <c r="A944" s="3">
        <v>43381</v>
      </c>
      <c r="B944" s="2">
        <v>1.6359999999999999</v>
      </c>
      <c r="C944" s="2">
        <v>36.027854847896677</v>
      </c>
      <c r="D944" s="2">
        <v>3.7793540600905784E-2</v>
      </c>
      <c r="E944" s="2">
        <v>-2.183189932182584E-3</v>
      </c>
      <c r="F944" s="2">
        <v>1.6458999999999999</v>
      </c>
      <c r="G944" s="2">
        <v>1.7053799999999999</v>
      </c>
      <c r="H944" s="2">
        <v>1.7480199999999999</v>
      </c>
      <c r="I944" s="2">
        <v>1.8235759999999994</v>
      </c>
      <c r="J944" s="2">
        <v>2.0930634999999982</v>
      </c>
      <c r="K944" s="13" t="s">
        <v>53</v>
      </c>
      <c r="L944" s="13" t="s">
        <v>55</v>
      </c>
      <c r="M944" s="13" t="s">
        <v>47</v>
      </c>
    </row>
    <row r="945" spans="1:13" ht="13.5" x14ac:dyDescent="0.25">
      <c r="A945" s="3">
        <v>43382</v>
      </c>
      <c r="B945" s="2">
        <v>1.5963000000000001</v>
      </c>
      <c r="C945" s="2">
        <v>33.129567840824052</v>
      </c>
      <c r="D945" s="2">
        <v>4.029391607484123E-2</v>
      </c>
      <c r="E945" s="2">
        <v>-2.2640490816490562E-3</v>
      </c>
      <c r="F945" s="2">
        <v>1.6221000000000001</v>
      </c>
      <c r="G945" s="2">
        <v>1.6915</v>
      </c>
      <c r="H945" s="2">
        <v>1.7336399999999998</v>
      </c>
      <c r="I945" s="2">
        <v>1.8164359999999993</v>
      </c>
      <c r="J945" s="2">
        <v>2.089741999999998</v>
      </c>
      <c r="K945" s="13" t="s">
        <v>53</v>
      </c>
      <c r="L945" s="13" t="s">
        <v>55</v>
      </c>
      <c r="M945" s="13" t="s">
        <v>47</v>
      </c>
    </row>
    <row r="946" spans="1:13" ht="13.5" x14ac:dyDescent="0.25">
      <c r="A946" s="3">
        <v>43383</v>
      </c>
      <c r="B946" s="2">
        <v>1.5765</v>
      </c>
      <c r="C946" s="2">
        <v>31.75739983343523</v>
      </c>
      <c r="D946" s="2">
        <v>4.3319065906843424E-2</v>
      </c>
      <c r="E946" s="2">
        <v>-1.9601996110791301E-3</v>
      </c>
      <c r="F946" s="2">
        <v>1.60822</v>
      </c>
      <c r="G946" s="2">
        <v>1.6766299999999998</v>
      </c>
      <c r="H946" s="2">
        <v>1.72075</v>
      </c>
      <c r="I946" s="2">
        <v>1.8088999999999995</v>
      </c>
      <c r="J946" s="2">
        <v>2.086469999999998</v>
      </c>
      <c r="K946" s="13" t="s">
        <v>53</v>
      </c>
      <c r="L946" s="13" t="s">
        <v>55</v>
      </c>
      <c r="M946" s="13" t="s">
        <v>47</v>
      </c>
    </row>
    <row r="947" spans="1:13" ht="13.5" x14ac:dyDescent="0.25">
      <c r="A947" s="3">
        <v>43384</v>
      </c>
      <c r="B947" s="2">
        <v>1.4972000000000001</v>
      </c>
      <c r="C947" s="2">
        <v>26.944053314605497</v>
      </c>
      <c r="D947" s="2">
        <v>5.8871886249217242E-2</v>
      </c>
      <c r="E947" s="2">
        <v>-1.073406477151997E-3</v>
      </c>
      <c r="F947" s="2">
        <v>1.5884</v>
      </c>
      <c r="G947" s="2">
        <v>1.6498599999999997</v>
      </c>
      <c r="H947" s="2">
        <v>1.7043899999999996</v>
      </c>
      <c r="I947" s="2">
        <v>1.7997779999999997</v>
      </c>
      <c r="J947" s="2">
        <v>2.082850999999998</v>
      </c>
      <c r="K947" s="13" t="s">
        <v>53</v>
      </c>
      <c r="L947" s="13" t="s">
        <v>55</v>
      </c>
      <c r="M947" s="13" t="s">
        <v>47</v>
      </c>
    </row>
    <row r="948" spans="1:13" ht="13.5" x14ac:dyDescent="0.25">
      <c r="A948" s="3">
        <v>43385</v>
      </c>
      <c r="B948" s="2">
        <v>1.4873000000000001</v>
      </c>
      <c r="C948" s="2">
        <v>26.405968200240537</v>
      </c>
      <c r="D948" s="2">
        <v>8.1785669865046318E-2</v>
      </c>
      <c r="E948" s="2">
        <v>2.0309986890060272E-4</v>
      </c>
      <c r="F948" s="2">
        <v>1.5586600000000002</v>
      </c>
      <c r="G948" s="2">
        <v>1.6171499999999999</v>
      </c>
      <c r="H948" s="2">
        <v>1.6875349999999998</v>
      </c>
      <c r="I948" s="2">
        <v>1.7906579999999996</v>
      </c>
      <c r="J948" s="2">
        <v>2.0793809999999979</v>
      </c>
      <c r="K948" s="13" t="s">
        <v>53</v>
      </c>
      <c r="L948" s="13" t="s">
        <v>51</v>
      </c>
      <c r="M948" s="13" t="s">
        <v>47</v>
      </c>
    </row>
    <row r="949" spans="1:13" ht="13.5" x14ac:dyDescent="0.25">
      <c r="A949" s="3">
        <v>43389</v>
      </c>
      <c r="B949" s="2">
        <v>1.4773000000000001</v>
      </c>
      <c r="C949" s="2">
        <v>25.844524663799049</v>
      </c>
      <c r="D949" s="2">
        <v>9.870517930918532E-2</v>
      </c>
      <c r="E949" s="2">
        <v>1.5767193488709366E-3</v>
      </c>
      <c r="F949" s="2">
        <v>1.5269200000000001</v>
      </c>
      <c r="G949" s="2">
        <v>1.5864099999999997</v>
      </c>
      <c r="H949" s="2">
        <v>1.6746449999999999</v>
      </c>
      <c r="I949" s="2">
        <v>1.7817339999999995</v>
      </c>
      <c r="J949" s="2">
        <v>2.0758114999999981</v>
      </c>
      <c r="K949" s="13" t="s">
        <v>53</v>
      </c>
      <c r="L949" s="13" t="s">
        <v>51</v>
      </c>
      <c r="M949" s="13" t="s">
        <v>47</v>
      </c>
    </row>
    <row r="950" spans="1:13" ht="13.5" x14ac:dyDescent="0.25">
      <c r="A950" s="3">
        <v>43390</v>
      </c>
      <c r="B950" s="2">
        <v>1.4377</v>
      </c>
      <c r="C950" s="2">
        <v>23.695915823860673</v>
      </c>
      <c r="D950" s="2">
        <v>0.10659590403824915</v>
      </c>
      <c r="E950" s="2">
        <v>2.5367459956541884E-3</v>
      </c>
      <c r="F950" s="2">
        <v>1.4951999999999999</v>
      </c>
      <c r="G950" s="2">
        <v>1.5586499999999996</v>
      </c>
      <c r="H950" s="2">
        <v>1.657295</v>
      </c>
      <c r="I950" s="2">
        <v>1.7732079999999999</v>
      </c>
      <c r="J950" s="2">
        <v>2.0716474999999979</v>
      </c>
      <c r="K950" s="13" t="s">
        <v>53</v>
      </c>
      <c r="L950" s="13" t="s">
        <v>51</v>
      </c>
      <c r="M950" s="13" t="s">
        <v>47</v>
      </c>
    </row>
    <row r="951" spans="1:13" ht="13.5" x14ac:dyDescent="0.25">
      <c r="A951" s="3">
        <v>43391</v>
      </c>
      <c r="B951" s="2">
        <v>1.4177999999999999</v>
      </c>
      <c r="C951" s="2">
        <v>22.675699931597123</v>
      </c>
      <c r="D951" s="2">
        <v>0.10552401140104029</v>
      </c>
      <c r="E951" s="2">
        <v>2.3951079404474032E-3</v>
      </c>
      <c r="F951" s="2">
        <v>1.46346</v>
      </c>
      <c r="G951" s="2">
        <v>1.5358399999999999</v>
      </c>
      <c r="H951" s="2">
        <v>1.6394449999999998</v>
      </c>
      <c r="I951" s="2">
        <v>1.7642839999999997</v>
      </c>
      <c r="J951" s="2">
        <v>2.0672844999999982</v>
      </c>
      <c r="K951" s="13" t="s">
        <v>53</v>
      </c>
      <c r="L951" s="13" t="s">
        <v>55</v>
      </c>
      <c r="M951" s="13" t="s">
        <v>47</v>
      </c>
    </row>
    <row r="952" spans="1:13" ht="13.5" x14ac:dyDescent="0.25">
      <c r="A952" s="3">
        <v>43392</v>
      </c>
      <c r="B952" s="2">
        <v>1.4674</v>
      </c>
      <c r="C952" s="2">
        <v>30.686066899705608</v>
      </c>
      <c r="D952" s="2">
        <v>9.47762435354087E-2</v>
      </c>
      <c r="E952" s="2">
        <v>2.385446578760993E-3</v>
      </c>
      <c r="F952" s="2">
        <v>1.4575</v>
      </c>
      <c r="G952" s="2">
        <v>1.5229499999999998</v>
      </c>
      <c r="H952" s="2">
        <v>1.6240749999999999</v>
      </c>
      <c r="I952" s="2">
        <v>1.7571439999999998</v>
      </c>
      <c r="J952" s="2">
        <v>2.0629714999999984</v>
      </c>
      <c r="K952" s="13" t="s">
        <v>53</v>
      </c>
      <c r="L952" s="13" t="s">
        <v>55</v>
      </c>
      <c r="M952" s="13" t="s">
        <v>47</v>
      </c>
    </row>
    <row r="953" spans="1:13" ht="13.5" x14ac:dyDescent="0.25">
      <c r="A953" s="3">
        <v>43395</v>
      </c>
      <c r="B953" s="2">
        <v>1.4873000000000001</v>
      </c>
      <c r="C953" s="2">
        <v>33.655656273641739</v>
      </c>
      <c r="D953" s="2">
        <v>9.1378120637430671E-2</v>
      </c>
      <c r="E953" s="2">
        <v>2.2940310414806455E-3</v>
      </c>
      <c r="F953" s="2">
        <v>1.4575</v>
      </c>
      <c r="G953" s="2">
        <v>1.5080799999999999</v>
      </c>
      <c r="H953" s="2">
        <v>1.611685</v>
      </c>
      <c r="I953" s="2">
        <v>1.751196</v>
      </c>
      <c r="J953" s="2">
        <v>2.0589064999999986</v>
      </c>
      <c r="K953" s="13" t="s">
        <v>53</v>
      </c>
      <c r="L953" s="13" t="s">
        <v>55</v>
      </c>
      <c r="M953" s="13" t="s">
        <v>55</v>
      </c>
    </row>
    <row r="954" spans="1:13" ht="13.5" x14ac:dyDescent="0.25">
      <c r="A954" s="3">
        <v>43396</v>
      </c>
      <c r="B954" s="2">
        <v>1.4476</v>
      </c>
      <c r="C954" s="2">
        <v>30.818941384198325</v>
      </c>
      <c r="D954" s="2">
        <v>9.2309755168787699E-2</v>
      </c>
      <c r="E954" s="2">
        <v>1.5469485595338271E-3</v>
      </c>
      <c r="F954" s="2">
        <v>1.4515600000000002</v>
      </c>
      <c r="G954" s="2">
        <v>1.4892399999999999</v>
      </c>
      <c r="H954" s="2">
        <v>1.59731</v>
      </c>
      <c r="I954" s="2">
        <v>1.7450479999999999</v>
      </c>
      <c r="J954" s="2">
        <v>2.0545934999999989</v>
      </c>
      <c r="K954" s="13" t="s">
        <v>53</v>
      </c>
      <c r="L954" s="13" t="s">
        <v>55</v>
      </c>
      <c r="M954" s="13" t="s">
        <v>47</v>
      </c>
    </row>
    <row r="955" spans="1:13" ht="13.5" x14ac:dyDescent="0.25">
      <c r="A955" s="3">
        <v>43397</v>
      </c>
      <c r="B955" s="2">
        <v>1.3683000000000001</v>
      </c>
      <c r="C955" s="2">
        <v>26.08875417702798</v>
      </c>
      <c r="D955" s="2">
        <v>9.3901095554679515E-2</v>
      </c>
      <c r="E955" s="2">
        <v>4.8475852497475037E-5</v>
      </c>
      <c r="F955" s="2">
        <v>1.4376799999999998</v>
      </c>
      <c r="G955" s="2">
        <v>1.4664399999999997</v>
      </c>
      <c r="H955" s="2">
        <v>1.5789700000000002</v>
      </c>
      <c r="I955" s="2">
        <v>1.738108</v>
      </c>
      <c r="J955" s="2">
        <v>2.0499829999999988</v>
      </c>
      <c r="K955" s="13" t="s">
        <v>53</v>
      </c>
      <c r="L955" s="13" t="s">
        <v>55</v>
      </c>
      <c r="M955" s="13" t="s">
        <v>47</v>
      </c>
    </row>
    <row r="956" spans="1:13" ht="13.5" x14ac:dyDescent="0.25">
      <c r="A956" s="3">
        <v>43398</v>
      </c>
      <c r="B956" s="2">
        <v>1.4476</v>
      </c>
      <c r="C956" s="2">
        <v>36.572632720554957</v>
      </c>
      <c r="D956" s="2">
        <v>8.7755836933316456E-2</v>
      </c>
      <c r="E956" s="2">
        <v>-1.9336798528073295E-3</v>
      </c>
      <c r="F956" s="2">
        <v>1.4436399999999998</v>
      </c>
      <c r="G956" s="2">
        <v>1.4535499999999997</v>
      </c>
      <c r="H956" s="2">
        <v>1.5650900000000001</v>
      </c>
      <c r="I956" s="2">
        <v>1.7327539999999999</v>
      </c>
      <c r="J956" s="2">
        <v>2.0458184999999993</v>
      </c>
      <c r="K956" s="13" t="s">
        <v>48</v>
      </c>
      <c r="L956" s="13" t="s">
        <v>55</v>
      </c>
      <c r="M956" s="13" t="s">
        <v>52</v>
      </c>
    </row>
    <row r="957" spans="1:13" ht="13.5" x14ac:dyDescent="0.25">
      <c r="A957" s="3">
        <v>43399</v>
      </c>
      <c r="B957" s="2">
        <v>1.5268999999999999</v>
      </c>
      <c r="C957" s="2">
        <v>44.977594029905298</v>
      </c>
      <c r="D957" s="2">
        <v>6.5335980897395896E-2</v>
      </c>
      <c r="E957" s="2">
        <v>-4.6462961015856542E-3</v>
      </c>
      <c r="F957" s="2">
        <v>1.4555399999999998</v>
      </c>
      <c r="G957" s="2">
        <v>1.4565199999999998</v>
      </c>
      <c r="H957" s="2">
        <v>1.5531900000000003</v>
      </c>
      <c r="I957" s="2">
        <v>1.7283919999999997</v>
      </c>
      <c r="J957" s="2">
        <v>2.0418029999999989</v>
      </c>
      <c r="K957" s="13" t="s">
        <v>48</v>
      </c>
      <c r="L957" s="13" t="s">
        <v>55</v>
      </c>
      <c r="M957" s="13" t="s">
        <v>52</v>
      </c>
    </row>
    <row r="958" spans="1:13" ht="13.5" x14ac:dyDescent="0.25">
      <c r="A958" s="3">
        <v>43402</v>
      </c>
      <c r="B958" s="2">
        <v>1.5567</v>
      </c>
      <c r="C958" s="2">
        <v>47.778118112494397</v>
      </c>
      <c r="D958" s="2">
        <v>4.2957051172416438E-2</v>
      </c>
      <c r="E958" s="2">
        <v>-7.5272090560772921E-3</v>
      </c>
      <c r="F958" s="2">
        <v>1.4694199999999999</v>
      </c>
      <c r="G958" s="2">
        <v>1.46346</v>
      </c>
      <c r="H958" s="2">
        <v>1.5403050000000003</v>
      </c>
      <c r="I958" s="2">
        <v>1.7248240000000001</v>
      </c>
      <c r="J958" s="2">
        <v>2.0378369999999988</v>
      </c>
      <c r="K958" s="13" t="s">
        <v>48</v>
      </c>
      <c r="L958" s="13" t="s">
        <v>49</v>
      </c>
      <c r="M958" s="13" t="s">
        <v>52</v>
      </c>
    </row>
    <row r="959" spans="1:13" ht="13.5" x14ac:dyDescent="0.25">
      <c r="A959" s="3">
        <v>43403</v>
      </c>
      <c r="B959" s="2">
        <v>1.4873000000000001</v>
      </c>
      <c r="C959" s="2">
        <v>42.369559137562575</v>
      </c>
      <c r="D959" s="2">
        <v>2.7745558639485024E-2</v>
      </c>
      <c r="E959" s="2">
        <v>-9.855400385638504E-3</v>
      </c>
      <c r="F959" s="2">
        <v>1.4773600000000002</v>
      </c>
      <c r="G959" s="2">
        <v>1.4644599999999999</v>
      </c>
      <c r="H959" s="2">
        <v>1.5254350000000003</v>
      </c>
      <c r="I959" s="2">
        <v>1.7194700000000005</v>
      </c>
      <c r="J959" s="2">
        <v>2.0335739999999989</v>
      </c>
      <c r="K959" s="13" t="s">
        <v>48</v>
      </c>
      <c r="L959" s="13" t="s">
        <v>49</v>
      </c>
      <c r="M959" s="13" t="s">
        <v>52</v>
      </c>
    </row>
    <row r="960" spans="1:13" ht="13.5" x14ac:dyDescent="0.25">
      <c r="A960" s="3">
        <v>43404</v>
      </c>
      <c r="B960" s="2">
        <v>1.4674</v>
      </c>
      <c r="C960" s="2">
        <v>40.938483558312598</v>
      </c>
      <c r="D960" s="2">
        <v>1.0779340174772223E-2</v>
      </c>
      <c r="E960" s="2">
        <v>-1.0815153543526954E-2</v>
      </c>
      <c r="F960" s="2">
        <v>1.4971800000000002</v>
      </c>
      <c r="G960" s="2">
        <v>1.4674299999999998</v>
      </c>
      <c r="H960" s="2">
        <v>1.5130400000000004</v>
      </c>
      <c r="I960" s="2">
        <v>1.7117360000000006</v>
      </c>
      <c r="J960" s="2">
        <v>2.0296079999999987</v>
      </c>
      <c r="K960" s="13" t="s">
        <v>48</v>
      </c>
      <c r="L960" s="13" t="s">
        <v>49</v>
      </c>
      <c r="M960" s="13" t="s">
        <v>52</v>
      </c>
    </row>
    <row r="961" spans="1:13" ht="13.5" x14ac:dyDescent="0.25">
      <c r="A961" s="3">
        <v>43405</v>
      </c>
      <c r="B961" s="2">
        <v>1.5268999999999999</v>
      </c>
      <c r="C961" s="2">
        <v>46.731775562949686</v>
      </c>
      <c r="D961" s="2">
        <v>-1.0443530020370462E-2</v>
      </c>
      <c r="E961" s="2">
        <v>-1.0511750066919789E-2</v>
      </c>
      <c r="F961" s="2">
        <v>1.5130399999999997</v>
      </c>
      <c r="G961" s="2">
        <v>1.4783399999999998</v>
      </c>
      <c r="H961" s="2">
        <v>1.5070900000000003</v>
      </c>
      <c r="I961" s="2">
        <v>1.7055880000000005</v>
      </c>
      <c r="J961" s="2">
        <v>2.0258399999999988</v>
      </c>
      <c r="K961" s="13" t="s">
        <v>48</v>
      </c>
      <c r="L961" s="13" t="s">
        <v>49</v>
      </c>
      <c r="M961" s="13" t="s">
        <v>52</v>
      </c>
    </row>
    <row r="962" spans="1:13" ht="13.5" x14ac:dyDescent="0.25">
      <c r="A962" s="3">
        <v>43406</v>
      </c>
      <c r="B962" s="2">
        <v>1.5268999999999999</v>
      </c>
      <c r="C962" s="2">
        <v>46.731775562949693</v>
      </c>
      <c r="D962" s="2">
        <v>-2.056465589952361E-2</v>
      </c>
      <c r="E962" s="2">
        <v>-9.9783715599051966E-3</v>
      </c>
      <c r="F962" s="2">
        <v>1.5130399999999997</v>
      </c>
      <c r="G962" s="2">
        <v>1.4842899999999997</v>
      </c>
      <c r="H962" s="2">
        <v>1.5036200000000004</v>
      </c>
      <c r="I962" s="2">
        <v>1.6984480000000004</v>
      </c>
      <c r="J962" s="2">
        <v>2.0220719999999988</v>
      </c>
      <c r="K962" s="13" t="s">
        <v>48</v>
      </c>
      <c r="L962" s="13" t="s">
        <v>55</v>
      </c>
      <c r="M962" s="13" t="s">
        <v>55</v>
      </c>
    </row>
    <row r="963" spans="1:13" ht="13.5" x14ac:dyDescent="0.25">
      <c r="A963" s="3">
        <v>43409</v>
      </c>
      <c r="B963" s="2">
        <v>1.5071000000000001</v>
      </c>
      <c r="C963" s="2">
        <v>45.027210966205686</v>
      </c>
      <c r="D963" s="2">
        <v>-2.4409815424221604E-2</v>
      </c>
      <c r="E963" s="2">
        <v>-9.7619074705302105E-3</v>
      </c>
      <c r="F963" s="2">
        <v>1.50312</v>
      </c>
      <c r="G963" s="2">
        <v>1.4862699999999998</v>
      </c>
      <c r="H963" s="2">
        <v>1.4971750000000004</v>
      </c>
      <c r="I963" s="2">
        <v>1.6911119999999999</v>
      </c>
      <c r="J963" s="2">
        <v>2.018254999999999</v>
      </c>
      <c r="K963" s="13" t="s">
        <v>53</v>
      </c>
      <c r="L963" s="13" t="s">
        <v>55</v>
      </c>
      <c r="M963" s="13" t="s">
        <v>47</v>
      </c>
    </row>
    <row r="964" spans="1:13" ht="13.5" x14ac:dyDescent="0.25">
      <c r="A964" s="3">
        <v>43410</v>
      </c>
      <c r="B964" s="2">
        <v>1.4773000000000001</v>
      </c>
      <c r="C964" s="2">
        <v>42.51378164811117</v>
      </c>
      <c r="D964" s="2">
        <v>-3.1270156186600673E-2</v>
      </c>
      <c r="E964" s="2">
        <v>-9.311524820325599E-3</v>
      </c>
      <c r="F964" s="2">
        <v>1.5011200000000002</v>
      </c>
      <c r="G964" s="2">
        <v>1.4892399999999999</v>
      </c>
      <c r="H964" s="2">
        <v>1.4892400000000003</v>
      </c>
      <c r="I964" s="2">
        <v>1.6829799999999999</v>
      </c>
      <c r="J964" s="2">
        <v>2.0143384999999991</v>
      </c>
      <c r="K964" s="13" t="s">
        <v>53</v>
      </c>
      <c r="L964" s="13" t="s">
        <v>55</v>
      </c>
      <c r="M964" s="13" t="s">
        <v>47</v>
      </c>
    </row>
    <row r="965" spans="1:13" ht="13.5" x14ac:dyDescent="0.25">
      <c r="A965" s="3">
        <v>43411</v>
      </c>
      <c r="B965" s="2">
        <v>1.5169999999999999</v>
      </c>
      <c r="C965" s="2">
        <v>46.776203280654961</v>
      </c>
      <c r="D965" s="2">
        <v>-5.1767914263261439E-2</v>
      </c>
      <c r="E965" s="2">
        <v>-8.7397055248930027E-3</v>
      </c>
      <c r="F965" s="2">
        <v>1.5110399999999999</v>
      </c>
      <c r="G965" s="2">
        <v>1.5041099999999998</v>
      </c>
      <c r="H965" s="2">
        <v>1.4852750000000001</v>
      </c>
      <c r="I965" s="2">
        <v>1.674056</v>
      </c>
      <c r="J965" s="2">
        <v>2.0107194999999991</v>
      </c>
      <c r="K965" s="13" t="s">
        <v>48</v>
      </c>
      <c r="L965" s="13" t="s">
        <v>55</v>
      </c>
      <c r="M965" s="13" t="s">
        <v>52</v>
      </c>
    </row>
    <row r="966" spans="1:13" ht="13.5" x14ac:dyDescent="0.25">
      <c r="A966" s="3">
        <v>43412</v>
      </c>
      <c r="B966" s="2">
        <v>1.5169999999999999</v>
      </c>
      <c r="C966" s="2">
        <v>46.776203280654961</v>
      </c>
      <c r="D966" s="2">
        <v>-5.6732050485565289E-2</v>
      </c>
      <c r="E966" s="2">
        <v>-8.1246202712435874E-3</v>
      </c>
      <c r="F966" s="2">
        <v>1.5090599999999998</v>
      </c>
      <c r="G966" s="2">
        <v>1.5110499999999996</v>
      </c>
      <c r="H966" s="2">
        <v>1.4823</v>
      </c>
      <c r="I966" s="2">
        <v>1.6639419999999996</v>
      </c>
      <c r="J966" s="2">
        <v>2.0071004999999995</v>
      </c>
      <c r="K966" s="13" t="s">
        <v>48</v>
      </c>
      <c r="L966" s="13" t="s">
        <v>55</v>
      </c>
      <c r="M966" s="13" t="s">
        <v>50</v>
      </c>
    </row>
    <row r="967" spans="1:13" ht="13.5" x14ac:dyDescent="0.25">
      <c r="A967" s="3">
        <v>43413</v>
      </c>
      <c r="B967" s="2">
        <v>1.6062000000000001</v>
      </c>
      <c r="C967" s="2">
        <v>55.394555731765514</v>
      </c>
      <c r="D967" s="2">
        <v>-5.517310250605334E-2</v>
      </c>
      <c r="E967" s="2">
        <v>-6.4477098370883381E-3</v>
      </c>
      <c r="F967" s="2">
        <v>1.5249200000000001</v>
      </c>
      <c r="G967" s="2">
        <v>1.5189799999999996</v>
      </c>
      <c r="H967" s="2">
        <v>1.4877500000000001</v>
      </c>
      <c r="I967" s="2">
        <v>1.6568019999999997</v>
      </c>
      <c r="J967" s="2">
        <v>2.0036794999999996</v>
      </c>
      <c r="K967" s="13" t="s">
        <v>48</v>
      </c>
      <c r="L967" s="13" t="s">
        <v>55</v>
      </c>
      <c r="M967" s="13" t="s">
        <v>52</v>
      </c>
    </row>
    <row r="968" spans="1:13" ht="13.5" x14ac:dyDescent="0.25">
      <c r="A968" s="3">
        <v>43416</v>
      </c>
      <c r="B968" s="2">
        <v>1.6955</v>
      </c>
      <c r="C968" s="2">
        <v>62.024283082483322</v>
      </c>
      <c r="D968" s="2">
        <v>-5.6256854345398066E-2</v>
      </c>
      <c r="E968" s="2">
        <v>-4.281042834293535E-3</v>
      </c>
      <c r="F968" s="2">
        <v>1.5626000000000002</v>
      </c>
      <c r="G968" s="2">
        <v>1.5328599999999999</v>
      </c>
      <c r="H968" s="2">
        <v>1.4981600000000002</v>
      </c>
      <c r="I968" s="2">
        <v>1.6516459999999995</v>
      </c>
      <c r="J968" s="2">
        <v>2.0006554999999993</v>
      </c>
      <c r="K968" s="13" t="s">
        <v>48</v>
      </c>
      <c r="L968" s="13" t="s">
        <v>49</v>
      </c>
      <c r="M968" s="13" t="s">
        <v>52</v>
      </c>
    </row>
    <row r="969" spans="1:13" ht="13.5" x14ac:dyDescent="0.25">
      <c r="A969" s="3">
        <v>43417</v>
      </c>
      <c r="B969" s="2">
        <v>1.7946</v>
      </c>
      <c r="C969" s="2">
        <v>67.752402265979327</v>
      </c>
      <c r="D969" s="2">
        <v>-7.6064274113028185E-2</v>
      </c>
      <c r="E969" s="2">
        <v>-2.435445328602048E-3</v>
      </c>
      <c r="F969" s="2">
        <v>1.6260600000000001</v>
      </c>
      <c r="G969" s="2">
        <v>1.56359</v>
      </c>
      <c r="H969" s="2">
        <v>1.514025</v>
      </c>
      <c r="I969" s="2">
        <v>1.6476799999999994</v>
      </c>
      <c r="J969" s="2">
        <v>1.9983749999999991</v>
      </c>
      <c r="K969" s="13" t="s">
        <v>48</v>
      </c>
      <c r="L969" s="13" t="s">
        <v>49</v>
      </c>
      <c r="M969" s="13" t="s">
        <v>52</v>
      </c>
    </row>
    <row r="970" spans="1:13" ht="13.5" x14ac:dyDescent="0.25">
      <c r="A970" s="3">
        <v>43418</v>
      </c>
      <c r="B970" s="2">
        <v>1.8738999999999999</v>
      </c>
      <c r="C970" s="2">
        <v>71.461901706767605</v>
      </c>
      <c r="D970" s="2">
        <v>-0.10315368533709113</v>
      </c>
      <c r="E970" s="2">
        <v>-9.8485046451902004E-4</v>
      </c>
      <c r="F970" s="2">
        <v>1.6974399999999998</v>
      </c>
      <c r="G970" s="2">
        <v>1.6042399999999997</v>
      </c>
      <c r="H970" s="2">
        <v>1.5358349999999998</v>
      </c>
      <c r="I970" s="2">
        <v>1.6458939999999995</v>
      </c>
      <c r="J970" s="2">
        <v>1.9963919999999991</v>
      </c>
      <c r="K970" s="13" t="s">
        <v>48</v>
      </c>
      <c r="L970" s="13" t="s">
        <v>49</v>
      </c>
      <c r="M970" s="13" t="s">
        <v>52</v>
      </c>
    </row>
    <row r="971" spans="1:13" ht="13.5" x14ac:dyDescent="0.25">
      <c r="A971" s="3">
        <v>43419</v>
      </c>
      <c r="B971" s="2">
        <v>1.9830000000000001</v>
      </c>
      <c r="C971" s="2">
        <v>75.61749070135545</v>
      </c>
      <c r="D971" s="2">
        <v>-0.12676215640623356</v>
      </c>
      <c r="E971" s="2">
        <v>6.1160295716690914E-4</v>
      </c>
      <c r="F971" s="2">
        <v>1.7906400000000002</v>
      </c>
      <c r="G971" s="2">
        <v>1.6498499999999996</v>
      </c>
      <c r="H971" s="2">
        <v>1.5640949999999998</v>
      </c>
      <c r="I971" s="2">
        <v>1.6470839999999995</v>
      </c>
      <c r="J971" s="2">
        <v>1.9948549999999989</v>
      </c>
      <c r="K971" s="13" t="s">
        <v>48</v>
      </c>
      <c r="L971" s="13" t="s">
        <v>49</v>
      </c>
      <c r="M971" s="13" t="s">
        <v>52</v>
      </c>
    </row>
    <row r="972" spans="1:13" ht="13.5" x14ac:dyDescent="0.25">
      <c r="A972" s="3">
        <v>43420</v>
      </c>
      <c r="B972" s="2">
        <v>1.9830000000000001</v>
      </c>
      <c r="C972" s="2">
        <v>75.61749070135545</v>
      </c>
      <c r="D972" s="2">
        <v>-0.14901195959252789</v>
      </c>
      <c r="E972" s="2">
        <v>3.1944519838325181E-3</v>
      </c>
      <c r="F972" s="2">
        <v>1.8660000000000001</v>
      </c>
      <c r="G972" s="2">
        <v>1.69546</v>
      </c>
      <c r="H972" s="2">
        <v>1.5898749999999997</v>
      </c>
      <c r="I972" s="2">
        <v>1.6492659999999999</v>
      </c>
      <c r="J972" s="2">
        <v>1.9936154999999991</v>
      </c>
      <c r="K972" s="13" t="s">
        <v>48</v>
      </c>
      <c r="L972" s="13" t="s">
        <v>49</v>
      </c>
      <c r="M972" s="13" t="s">
        <v>52</v>
      </c>
    </row>
    <row r="973" spans="1:13" ht="13.5" x14ac:dyDescent="0.25">
      <c r="A973" s="3">
        <v>43423</v>
      </c>
      <c r="B973" s="2">
        <v>1.9136</v>
      </c>
      <c r="C973" s="2">
        <v>68.282172240936902</v>
      </c>
      <c r="D973" s="2">
        <v>-0.16784913348956709</v>
      </c>
      <c r="E973" s="2">
        <v>7.3810817780702778E-3</v>
      </c>
      <c r="F973" s="2">
        <v>1.9096200000000003</v>
      </c>
      <c r="G973" s="2">
        <v>1.73611</v>
      </c>
      <c r="H973" s="2">
        <v>1.6111899999999999</v>
      </c>
      <c r="I973" s="2">
        <v>1.6510499999999999</v>
      </c>
      <c r="J973" s="2">
        <v>1.9917809999999991</v>
      </c>
      <c r="K973" s="13" t="s">
        <v>48</v>
      </c>
      <c r="L973" s="13" t="s">
        <v>49</v>
      </c>
      <c r="M973" s="13" t="s">
        <v>52</v>
      </c>
    </row>
    <row r="974" spans="1:13" ht="13.5" x14ac:dyDescent="0.25">
      <c r="A974" s="3">
        <v>43425</v>
      </c>
      <c r="B974" s="2">
        <v>1.8838999999999999</v>
      </c>
      <c r="C974" s="2">
        <v>65.360099140899791</v>
      </c>
      <c r="D974" s="2">
        <v>-0.18771188644605563</v>
      </c>
      <c r="E974" s="2">
        <v>1.3578802498887647E-2</v>
      </c>
      <c r="F974" s="2">
        <v>1.9274799999999999</v>
      </c>
      <c r="G974" s="2">
        <v>1.7767700000000002</v>
      </c>
      <c r="H974" s="2">
        <v>1.6330049999999996</v>
      </c>
      <c r="I974" s="2">
        <v>1.6502579999999998</v>
      </c>
      <c r="J974" s="2">
        <v>1.9897484999999988</v>
      </c>
      <c r="K974" s="13" t="s">
        <v>48</v>
      </c>
      <c r="L974" s="13" t="s">
        <v>49</v>
      </c>
      <c r="M974" s="13" t="s">
        <v>52</v>
      </c>
    </row>
    <row r="975" spans="1:13" ht="13.5" x14ac:dyDescent="0.25">
      <c r="A975" s="3">
        <v>43426</v>
      </c>
      <c r="B975" s="2">
        <v>1.9928999999999999</v>
      </c>
      <c r="C975" s="2">
        <v>70.3713914476063</v>
      </c>
      <c r="D975" s="2">
        <v>-0.20773470558352058</v>
      </c>
      <c r="E975" s="2">
        <v>2.1581477352426853E-2</v>
      </c>
      <c r="F975" s="2">
        <v>1.9512799999999999</v>
      </c>
      <c r="G975" s="2">
        <v>1.82436</v>
      </c>
      <c r="H975" s="2">
        <v>1.6642350000000001</v>
      </c>
      <c r="I975" s="2">
        <v>1.6524379999999999</v>
      </c>
      <c r="J975" s="2">
        <v>1.9882609999999992</v>
      </c>
      <c r="K975" s="13" t="s">
        <v>48</v>
      </c>
      <c r="L975" s="13" t="s">
        <v>49</v>
      </c>
      <c r="M975" s="13" t="s">
        <v>52</v>
      </c>
    </row>
    <row r="976" spans="1:13" ht="13.5" x14ac:dyDescent="0.25">
      <c r="A976" s="3">
        <v>43427</v>
      </c>
      <c r="B976" s="2">
        <v>2.0821999999999998</v>
      </c>
      <c r="C976" s="2">
        <v>73.725089680485794</v>
      </c>
      <c r="D976" s="2">
        <v>-0.23309292906063939</v>
      </c>
      <c r="E976" s="2">
        <v>3.0919125168962468E-2</v>
      </c>
      <c r="F976" s="2">
        <v>1.9711199999999998</v>
      </c>
      <c r="G976" s="2">
        <v>1.8808800000000001</v>
      </c>
      <c r="H976" s="2">
        <v>1.6959649999999997</v>
      </c>
      <c r="I976" s="2">
        <v>1.6573959999999999</v>
      </c>
      <c r="J976" s="2">
        <v>1.9872199999999989</v>
      </c>
      <c r="K976" s="13" t="s">
        <v>53</v>
      </c>
      <c r="L976" s="13" t="s">
        <v>55</v>
      </c>
      <c r="M976" s="13" t="s">
        <v>54</v>
      </c>
    </row>
    <row r="977" spans="1:13" ht="13.5" x14ac:dyDescent="0.25">
      <c r="A977" s="3">
        <v>43430</v>
      </c>
      <c r="B977" s="2">
        <v>2.0127000000000002</v>
      </c>
      <c r="C977" s="2">
        <v>67.336818438912388</v>
      </c>
      <c r="D977" s="2">
        <v>-0.237873953960825</v>
      </c>
      <c r="E977" s="2">
        <v>4.0921006694614293E-2</v>
      </c>
      <c r="F977" s="2">
        <v>1.9770600000000003</v>
      </c>
      <c r="G977" s="2">
        <v>1.92153</v>
      </c>
      <c r="H977" s="2">
        <v>1.7202549999999999</v>
      </c>
      <c r="I977" s="2">
        <v>1.661162</v>
      </c>
      <c r="J977" s="2">
        <v>1.9858314999999991</v>
      </c>
      <c r="K977" s="13" t="s">
        <v>53</v>
      </c>
      <c r="L977" s="13" t="s">
        <v>51</v>
      </c>
      <c r="M977" s="13" t="s">
        <v>54</v>
      </c>
    </row>
    <row r="978" spans="1:13" ht="13.5" x14ac:dyDescent="0.25">
      <c r="A978" s="3">
        <v>43431</v>
      </c>
      <c r="B978" s="2">
        <v>1.9433</v>
      </c>
      <c r="C978" s="2">
        <v>61.597135485875008</v>
      </c>
      <c r="D978" s="2">
        <v>-0.22466223325343959</v>
      </c>
      <c r="E978" s="2">
        <v>5.0049269959804299E-2</v>
      </c>
      <c r="F978" s="2">
        <v>1.9830000000000001</v>
      </c>
      <c r="G978" s="2">
        <v>1.9463100000000004</v>
      </c>
      <c r="H978" s="2">
        <v>1.7395849999999999</v>
      </c>
      <c r="I978" s="2">
        <v>1.6635399999999998</v>
      </c>
      <c r="J978" s="2">
        <v>1.9839474999999991</v>
      </c>
      <c r="K978" s="13" t="s">
        <v>53</v>
      </c>
      <c r="L978" s="13" t="s">
        <v>51</v>
      </c>
      <c r="M978" s="13" t="s">
        <v>54</v>
      </c>
    </row>
    <row r="979" spans="1:13" ht="13.5" x14ac:dyDescent="0.25">
      <c r="A979" s="3">
        <v>43432</v>
      </c>
      <c r="B979" s="2">
        <v>2.0326</v>
      </c>
      <c r="C979" s="2">
        <v>65.653980319264804</v>
      </c>
      <c r="D979" s="2">
        <v>-0.20594350924334082</v>
      </c>
      <c r="E979" s="2">
        <v>5.8174127306621234E-2</v>
      </c>
      <c r="F979" s="2">
        <v>2.01274</v>
      </c>
      <c r="G979" s="2">
        <v>1.97011</v>
      </c>
      <c r="H979" s="2">
        <v>1.7668499999999998</v>
      </c>
      <c r="I979" s="2">
        <v>1.6694900000000001</v>
      </c>
      <c r="J979" s="2">
        <v>1.9827579999999991</v>
      </c>
      <c r="K979" s="13" t="s">
        <v>53</v>
      </c>
      <c r="L979" s="13" t="s">
        <v>55</v>
      </c>
      <c r="M979" s="13" t="s">
        <v>54</v>
      </c>
    </row>
    <row r="980" spans="1:13" ht="13.5" x14ac:dyDescent="0.25">
      <c r="A980" s="3">
        <v>43433</v>
      </c>
      <c r="B980" s="2">
        <v>2.0226999999999999</v>
      </c>
      <c r="C980" s="2">
        <v>64.836248170871016</v>
      </c>
      <c r="D980" s="2">
        <v>-0.17870982508450739</v>
      </c>
      <c r="E980" s="2">
        <v>6.5362272462358942E-2</v>
      </c>
      <c r="F980" s="2">
        <v>2.0186999999999999</v>
      </c>
      <c r="G980" s="2">
        <v>1.9849900000000003</v>
      </c>
      <c r="H980" s="2">
        <v>1.7946149999999998</v>
      </c>
      <c r="I980" s="2">
        <v>1.6742499999999998</v>
      </c>
      <c r="J980" s="2">
        <v>1.9810229999999991</v>
      </c>
      <c r="K980" s="13" t="s">
        <v>53</v>
      </c>
      <c r="L980" s="13" t="s">
        <v>51</v>
      </c>
      <c r="M980" s="13" t="s">
        <v>54</v>
      </c>
    </row>
    <row r="981" spans="1:13" ht="13.5" x14ac:dyDescent="0.25">
      <c r="A981" s="3">
        <v>43434</v>
      </c>
      <c r="B981" s="2">
        <v>1.9928999999999999</v>
      </c>
      <c r="C981" s="2">
        <v>62.320057156105818</v>
      </c>
      <c r="D981" s="2">
        <v>-0.13804001755169493</v>
      </c>
      <c r="E981" s="2">
        <v>7.0411875250937395E-2</v>
      </c>
      <c r="F981" s="2">
        <v>2.0008400000000002</v>
      </c>
      <c r="G981" s="2">
        <v>1.9859800000000001</v>
      </c>
      <c r="H981" s="2">
        <v>1.8179149999999997</v>
      </c>
      <c r="I981" s="2">
        <v>1.678612</v>
      </c>
      <c r="J981" s="2">
        <v>1.978990499999999</v>
      </c>
      <c r="K981" s="13" t="s">
        <v>53</v>
      </c>
      <c r="L981" s="13" t="s">
        <v>51</v>
      </c>
      <c r="M981" s="13" t="s">
        <v>47</v>
      </c>
    </row>
    <row r="982" spans="1:13" ht="13.5" x14ac:dyDescent="0.25">
      <c r="A982" s="3">
        <v>43437</v>
      </c>
      <c r="B982" s="2">
        <v>2.0524</v>
      </c>
      <c r="C982" s="2">
        <v>65.222165690359134</v>
      </c>
      <c r="D982" s="2">
        <v>-0.10912333053821843</v>
      </c>
      <c r="E982" s="2">
        <v>7.1610419599955677E-2</v>
      </c>
      <c r="F982" s="2">
        <v>2.0087799999999998</v>
      </c>
      <c r="G982" s="2">
        <v>1.9929200000000002</v>
      </c>
      <c r="H982" s="2">
        <v>1.8441899999999998</v>
      </c>
      <c r="I982" s="2">
        <v>1.684164</v>
      </c>
      <c r="J982" s="2">
        <v>1.9775029999999989</v>
      </c>
      <c r="K982" s="13" t="s">
        <v>48</v>
      </c>
      <c r="L982" s="13" t="s">
        <v>55</v>
      </c>
      <c r="M982" s="13" t="s">
        <v>52</v>
      </c>
    </row>
    <row r="983" spans="1:13" ht="13.5" x14ac:dyDescent="0.25">
      <c r="A983" s="3">
        <v>43438</v>
      </c>
      <c r="B983" s="2">
        <v>2.0028000000000001</v>
      </c>
      <c r="C983" s="2">
        <v>61.004113676825931</v>
      </c>
      <c r="D983" s="2">
        <v>-9.3017968000158824E-2</v>
      </c>
      <c r="E983" s="2">
        <v>6.849393714440094E-2</v>
      </c>
      <c r="F983" s="2">
        <v>2.02068</v>
      </c>
      <c r="G983" s="2">
        <v>2.0018400000000005</v>
      </c>
      <c r="H983" s="2">
        <v>1.8689750000000001</v>
      </c>
      <c r="I983" s="2">
        <v>1.6895179999999999</v>
      </c>
      <c r="J983" s="2">
        <v>1.975470499999999</v>
      </c>
      <c r="K983" s="13" t="s">
        <v>48</v>
      </c>
      <c r="L983" s="13" t="s">
        <v>55</v>
      </c>
      <c r="M983" s="13" t="s">
        <v>52</v>
      </c>
    </row>
    <row r="984" spans="1:13" ht="13.5" x14ac:dyDescent="0.25">
      <c r="A984" s="3">
        <v>43439</v>
      </c>
      <c r="B984" s="2">
        <v>1.9632000000000001</v>
      </c>
      <c r="C984" s="2">
        <v>57.790656363314717</v>
      </c>
      <c r="D984" s="2">
        <v>-8.1992194296549137E-2</v>
      </c>
      <c r="E984" s="2">
        <v>6.0993529419503159E-2</v>
      </c>
      <c r="F984" s="2">
        <v>2.0068000000000001</v>
      </c>
      <c r="G984" s="2">
        <v>2.0097700000000005</v>
      </c>
      <c r="H984" s="2">
        <v>1.89327</v>
      </c>
      <c r="I984" s="2">
        <v>1.6940800000000003</v>
      </c>
      <c r="J984" s="2">
        <v>1.9728924999999986</v>
      </c>
      <c r="K984" s="13" t="s">
        <v>53</v>
      </c>
      <c r="L984" s="13" t="s">
        <v>55</v>
      </c>
      <c r="M984" s="13" t="s">
        <v>47</v>
      </c>
    </row>
    <row r="985" spans="1:13" ht="13.5" x14ac:dyDescent="0.25">
      <c r="A985" s="3">
        <v>43440</v>
      </c>
      <c r="B985" s="2">
        <v>2.0425</v>
      </c>
      <c r="C985" s="2">
        <v>62.096474698140298</v>
      </c>
      <c r="D985" s="2">
        <v>-6.2427930633646378E-2</v>
      </c>
      <c r="E985" s="2">
        <v>5.0224600667104116E-2</v>
      </c>
      <c r="F985" s="2">
        <v>2.0107600000000003</v>
      </c>
      <c r="G985" s="2">
        <v>2.0147300000000001</v>
      </c>
      <c r="H985" s="2">
        <v>1.9195449999999998</v>
      </c>
      <c r="I985" s="2">
        <v>1.7002279999999999</v>
      </c>
      <c r="J985" s="2">
        <v>1.9704139999999988</v>
      </c>
      <c r="K985" s="13" t="s">
        <v>48</v>
      </c>
      <c r="L985" s="13" t="s">
        <v>55</v>
      </c>
      <c r="M985" s="13" t="s">
        <v>52</v>
      </c>
    </row>
    <row r="986" spans="1:13" ht="13.5" x14ac:dyDescent="0.25">
      <c r="A986" s="3">
        <v>43441</v>
      </c>
      <c r="B986" s="2">
        <v>2.0425</v>
      </c>
      <c r="C986" s="2">
        <v>62.096474698140305</v>
      </c>
      <c r="D986" s="2">
        <v>-3.3215155050076994E-2</v>
      </c>
      <c r="E986" s="2">
        <v>3.7697535112597318E-2</v>
      </c>
      <c r="F986" s="2">
        <v>2.02068</v>
      </c>
      <c r="G986" s="2">
        <v>2.0107600000000003</v>
      </c>
      <c r="H986" s="2">
        <v>1.9458199999999994</v>
      </c>
      <c r="I986" s="2">
        <v>1.706574</v>
      </c>
      <c r="J986" s="2">
        <v>1.9682324999999992</v>
      </c>
      <c r="K986" s="13" t="s">
        <v>48</v>
      </c>
      <c r="L986" s="13" t="s">
        <v>55</v>
      </c>
      <c r="M986" s="13" t="s">
        <v>52</v>
      </c>
    </row>
    <row r="987" spans="1:13" ht="13.5" x14ac:dyDescent="0.25">
      <c r="A987" s="3">
        <v>43444</v>
      </c>
      <c r="B987" s="2">
        <v>2.0425</v>
      </c>
      <c r="C987" s="2">
        <v>62.096474698140312</v>
      </c>
      <c r="D987" s="2">
        <v>-2.0189018566652672E-2</v>
      </c>
      <c r="E987" s="2">
        <v>2.452531252575189E-2</v>
      </c>
      <c r="F987" s="2">
        <v>2.0186999999999999</v>
      </c>
      <c r="G987" s="2">
        <v>2.0137399999999999</v>
      </c>
      <c r="H987" s="2">
        <v>1.9676349999999991</v>
      </c>
      <c r="I987" s="2">
        <v>1.7121260000000005</v>
      </c>
      <c r="J987" s="2">
        <v>1.9662494999999991</v>
      </c>
      <c r="K987" s="13" t="s">
        <v>53</v>
      </c>
      <c r="L987" s="13" t="s">
        <v>55</v>
      </c>
      <c r="M987" s="13" t="s">
        <v>47</v>
      </c>
    </row>
    <row r="988" spans="1:13" ht="13.5" x14ac:dyDescent="0.25">
      <c r="A988" s="3">
        <v>43445</v>
      </c>
      <c r="B988" s="2">
        <v>2.0425</v>
      </c>
      <c r="C988" s="2">
        <v>62.096474698140312</v>
      </c>
      <c r="D988" s="2">
        <v>-2.0769806010503711E-2</v>
      </c>
      <c r="E988" s="2">
        <v>1.1549141501478686E-2</v>
      </c>
      <c r="F988" s="2">
        <v>2.02664</v>
      </c>
      <c r="G988" s="2">
        <v>2.0236600000000005</v>
      </c>
      <c r="H988" s="2">
        <v>1.9849849999999996</v>
      </c>
      <c r="I988" s="2">
        <v>1.7166880000000007</v>
      </c>
      <c r="J988" s="2">
        <v>1.964266499999999</v>
      </c>
      <c r="K988" s="13" t="s">
        <v>48</v>
      </c>
      <c r="L988" s="13" t="s">
        <v>55</v>
      </c>
      <c r="M988" s="13" t="s">
        <v>52</v>
      </c>
    </row>
    <row r="989" spans="1:13" ht="13.5" x14ac:dyDescent="0.25">
      <c r="A989" s="3">
        <v>43446</v>
      </c>
      <c r="B989" s="2">
        <v>2.0425</v>
      </c>
      <c r="C989" s="2">
        <v>62.096474698140312</v>
      </c>
      <c r="D989" s="2">
        <v>-8.3801687541420478E-3</v>
      </c>
      <c r="E989" s="2">
        <v>-1.1462616834622547E-4</v>
      </c>
      <c r="F989" s="2">
        <v>2.0425</v>
      </c>
      <c r="G989" s="2">
        <v>2.0246500000000003</v>
      </c>
      <c r="H989" s="2">
        <v>1.9973799999999993</v>
      </c>
      <c r="I989" s="2">
        <v>1.7218440000000006</v>
      </c>
      <c r="J989" s="2">
        <v>1.9622339999999994</v>
      </c>
      <c r="K989" s="13" t="s">
        <v>48</v>
      </c>
      <c r="L989" s="13" t="s">
        <v>55</v>
      </c>
      <c r="M989" s="13" t="s">
        <v>52</v>
      </c>
    </row>
    <row r="990" spans="1:13" ht="13.5" x14ac:dyDescent="0.25">
      <c r="A990" s="3">
        <v>43447</v>
      </c>
      <c r="B990" s="2">
        <v>2.0425</v>
      </c>
      <c r="C990" s="2">
        <v>62.096474698140312</v>
      </c>
      <c r="D990" s="2">
        <v>-2.1358493500800435E-4</v>
      </c>
      <c r="E990" s="2">
        <v>-9.5805768466096838E-3</v>
      </c>
      <c r="F990" s="2">
        <v>2.0425</v>
      </c>
      <c r="G990" s="2">
        <v>2.0266299999999999</v>
      </c>
      <c r="H990" s="2">
        <v>2.0058099999999994</v>
      </c>
      <c r="I990" s="2">
        <v>1.7283880000000007</v>
      </c>
      <c r="J990" s="2">
        <v>1.9603004999999996</v>
      </c>
      <c r="K990" s="13" t="s">
        <v>55</v>
      </c>
      <c r="L990" s="13" t="s">
        <v>55</v>
      </c>
      <c r="M990" s="13" t="s">
        <v>55</v>
      </c>
    </row>
    <row r="991" spans="1:13" ht="13.5" x14ac:dyDescent="0.25">
      <c r="A991" s="3">
        <v>43448</v>
      </c>
      <c r="B991" s="2">
        <v>2.0425</v>
      </c>
      <c r="C991" s="2">
        <v>62.096474698140305</v>
      </c>
      <c r="D991" s="2">
        <v>1.3769133271057665E-3</v>
      </c>
      <c r="E991" s="2">
        <v>-1.587456828811851E-2</v>
      </c>
      <c r="F991" s="2">
        <v>2.0425</v>
      </c>
      <c r="G991" s="2">
        <v>2.0315900000000005</v>
      </c>
      <c r="H991" s="2">
        <v>2.0087849999999992</v>
      </c>
      <c r="I991" s="2">
        <v>1.736320000000001</v>
      </c>
      <c r="J991" s="2">
        <v>1.9584164999999998</v>
      </c>
      <c r="K991" s="13" t="s">
        <v>55</v>
      </c>
      <c r="L991" s="13" t="s">
        <v>55</v>
      </c>
      <c r="M991" s="13" t="s">
        <v>55</v>
      </c>
    </row>
    <row r="992" spans="1:13" ht="13.5" x14ac:dyDescent="0.25">
      <c r="A992" s="3">
        <v>43451</v>
      </c>
      <c r="B992" s="2">
        <v>2.0425</v>
      </c>
      <c r="C992" s="2">
        <v>62.096474698140298</v>
      </c>
      <c r="D992" s="2">
        <v>1.1195942867769038E-2</v>
      </c>
      <c r="E992" s="2">
        <v>-1.9141949674811802E-2</v>
      </c>
      <c r="F992" s="2">
        <v>2.0425</v>
      </c>
      <c r="G992" s="2">
        <v>2.0306000000000002</v>
      </c>
      <c r="H992" s="2">
        <v>2.0117599999999998</v>
      </c>
      <c r="I992" s="2">
        <v>1.7452440000000009</v>
      </c>
      <c r="J992" s="2">
        <v>1.9564335000000002</v>
      </c>
      <c r="K992" s="13" t="s">
        <v>55</v>
      </c>
      <c r="L992" s="13" t="s">
        <v>55</v>
      </c>
      <c r="M992" s="13" t="s">
        <v>55</v>
      </c>
    </row>
    <row r="993" spans="1:13" ht="13.5" x14ac:dyDescent="0.25">
      <c r="A993" s="3">
        <v>43452</v>
      </c>
      <c r="B993" s="2">
        <v>2.0425</v>
      </c>
      <c r="C993" s="2">
        <v>62.096474698140298</v>
      </c>
      <c r="D993" s="2">
        <v>1.1243376919653381E-2</v>
      </c>
      <c r="E993" s="2">
        <v>-1.9305947616164859E-2</v>
      </c>
      <c r="F993" s="2">
        <v>2.0425</v>
      </c>
      <c r="G993" s="2">
        <v>2.03457</v>
      </c>
      <c r="H993" s="2">
        <v>2.0182049999999996</v>
      </c>
      <c r="I993" s="2">
        <v>1.7533740000000009</v>
      </c>
      <c r="J993" s="2">
        <v>1.9545000000000001</v>
      </c>
      <c r="K993" s="13" t="s">
        <v>55</v>
      </c>
      <c r="L993" s="13" t="s">
        <v>55</v>
      </c>
      <c r="M993" s="13" t="s">
        <v>55</v>
      </c>
    </row>
    <row r="994" spans="1:13" ht="13.5" x14ac:dyDescent="0.25">
      <c r="A994" s="3">
        <v>43453</v>
      </c>
      <c r="B994" s="2">
        <v>2.0425</v>
      </c>
      <c r="C994" s="2">
        <v>62.096474698140298</v>
      </c>
      <c r="D994" s="2">
        <v>4.6076813543816098E-3</v>
      </c>
      <c r="E994" s="2">
        <v>-1.7164513425926241E-2</v>
      </c>
      <c r="F994" s="2">
        <v>2.0425</v>
      </c>
      <c r="G994" s="2">
        <v>2.0425</v>
      </c>
      <c r="H994" s="2">
        <v>2.0261349999999996</v>
      </c>
      <c r="I994" s="2">
        <v>1.7615040000000011</v>
      </c>
      <c r="J994" s="2">
        <v>1.9525665000000003</v>
      </c>
      <c r="K994" s="13" t="s">
        <v>55</v>
      </c>
      <c r="L994" s="13" t="s">
        <v>55</v>
      </c>
      <c r="M994" s="13" t="s">
        <v>55</v>
      </c>
    </row>
    <row r="995" spans="1:13" ht="13.5" x14ac:dyDescent="0.25">
      <c r="A995" s="3">
        <v>43454</v>
      </c>
      <c r="B995" s="2">
        <v>2.0425</v>
      </c>
      <c r="C995" s="2">
        <v>62.096474698140298</v>
      </c>
      <c r="D995" s="2">
        <v>1.0652561679546091E-2</v>
      </c>
      <c r="E995" s="2">
        <v>-1.4164035672751672E-2</v>
      </c>
      <c r="F995" s="2">
        <v>2.0425</v>
      </c>
      <c r="G995" s="2">
        <v>2.0425</v>
      </c>
      <c r="H995" s="2">
        <v>2.0286149999999994</v>
      </c>
      <c r="I995" s="2">
        <v>1.7704280000000008</v>
      </c>
      <c r="J995" s="2">
        <v>1.9507325000000006</v>
      </c>
      <c r="K995" s="13" t="s">
        <v>55</v>
      </c>
      <c r="L995" s="13" t="s">
        <v>55</v>
      </c>
      <c r="M995" s="13" t="s">
        <v>55</v>
      </c>
    </row>
    <row r="996" spans="1:13" ht="13.5" x14ac:dyDescent="0.25">
      <c r="A996" s="3">
        <v>43455</v>
      </c>
      <c r="B996" s="2">
        <v>2.0425</v>
      </c>
      <c r="C996" s="2">
        <v>62.096474698140298</v>
      </c>
      <c r="D996" s="2">
        <v>1.5267182314024685E-2</v>
      </c>
      <c r="E996" s="2">
        <v>-1.1285745891868499E-2</v>
      </c>
      <c r="F996" s="2">
        <v>2.0425</v>
      </c>
      <c r="G996" s="2">
        <v>2.0425</v>
      </c>
      <c r="H996" s="2">
        <v>2.0266299999999995</v>
      </c>
      <c r="I996" s="2">
        <v>1.779748000000001</v>
      </c>
      <c r="J996" s="2">
        <v>1.9488485000000009</v>
      </c>
      <c r="K996" s="13" t="s">
        <v>55</v>
      </c>
      <c r="L996" s="13" t="s">
        <v>55</v>
      </c>
      <c r="M996" s="13" t="s">
        <v>55</v>
      </c>
    </row>
    <row r="997" spans="1:13" ht="13.5" x14ac:dyDescent="0.25">
      <c r="A997" s="3">
        <v>43458</v>
      </c>
      <c r="B997" s="2">
        <v>2.0425</v>
      </c>
      <c r="C997" s="2">
        <v>62.096474698140291</v>
      </c>
      <c r="D997" s="2">
        <v>1.8708640847430846E-2</v>
      </c>
      <c r="E997" s="2">
        <v>-9.3157560800989497E-3</v>
      </c>
      <c r="F997" s="2">
        <v>2.0425</v>
      </c>
      <c r="G997" s="2">
        <v>2.0425</v>
      </c>
      <c r="H997" s="2">
        <v>2.0281199999999995</v>
      </c>
      <c r="I997" s="2">
        <v>1.7906540000000009</v>
      </c>
      <c r="J997" s="2">
        <v>1.9472125000000009</v>
      </c>
      <c r="K997" s="13" t="s">
        <v>55</v>
      </c>
      <c r="L997" s="13" t="s">
        <v>55</v>
      </c>
      <c r="M997" s="13" t="s">
        <v>55</v>
      </c>
    </row>
    <row r="998" spans="1:13" ht="13.5" x14ac:dyDescent="0.25">
      <c r="A998" s="3">
        <v>43459</v>
      </c>
      <c r="B998" s="2">
        <v>2.0425</v>
      </c>
      <c r="C998" s="2">
        <v>62.096474698140291</v>
      </c>
      <c r="D998" s="2">
        <v>2.1191736383889381E-2</v>
      </c>
      <c r="E998" s="2">
        <v>-7.1993879232509555E-3</v>
      </c>
      <c r="F998" s="2">
        <v>2.0425</v>
      </c>
      <c r="G998" s="2">
        <v>2.0425</v>
      </c>
      <c r="H998" s="2">
        <v>2.0330799999999996</v>
      </c>
      <c r="I998" s="2">
        <v>1.8017580000000009</v>
      </c>
      <c r="J998" s="2">
        <v>1.9452295000000006</v>
      </c>
      <c r="K998" s="13" t="s">
        <v>55</v>
      </c>
      <c r="L998" s="13" t="s">
        <v>55</v>
      </c>
      <c r="M998" s="13" t="s">
        <v>55</v>
      </c>
    </row>
    <row r="999" spans="1:13" ht="13.5" x14ac:dyDescent="0.25">
      <c r="A999" s="3">
        <v>43460</v>
      </c>
      <c r="B999" s="2">
        <v>2.0425</v>
      </c>
      <c r="C999" s="2">
        <v>62.096474698140291</v>
      </c>
      <c r="D999" s="2">
        <v>2.2895680335429214E-2</v>
      </c>
      <c r="E999" s="2">
        <v>-5.3251235493948102E-3</v>
      </c>
      <c r="F999" s="2">
        <v>2.0425</v>
      </c>
      <c r="G999" s="2">
        <v>2.0425</v>
      </c>
      <c r="H999" s="2">
        <v>2.0335749999999995</v>
      </c>
      <c r="I999" s="2">
        <v>1.8130620000000011</v>
      </c>
      <c r="J999" s="2">
        <v>1.9432960000000008</v>
      </c>
      <c r="K999" s="13" t="s">
        <v>55</v>
      </c>
      <c r="L999" s="13" t="s">
        <v>55</v>
      </c>
      <c r="M999" s="13" t="s">
        <v>55</v>
      </c>
    </row>
    <row r="1000" spans="1:13" ht="13.5" x14ac:dyDescent="0.25">
      <c r="A1000" s="3">
        <v>43461</v>
      </c>
      <c r="B1000" s="2">
        <v>2.0425</v>
      </c>
      <c r="C1000" s="2">
        <v>62.096474698140291</v>
      </c>
      <c r="D1000" s="2">
        <v>2.3969759723838635E-2</v>
      </c>
      <c r="E1000" s="2">
        <v>-3.6431360926260001E-3</v>
      </c>
      <c r="F1000" s="2">
        <v>2.0425</v>
      </c>
      <c r="G1000" s="2">
        <v>2.0425</v>
      </c>
      <c r="H1000" s="2">
        <v>2.0345649999999997</v>
      </c>
      <c r="I1000" s="2">
        <v>1.8251580000000007</v>
      </c>
      <c r="J1000" s="2">
        <v>1.941412000000001</v>
      </c>
      <c r="K1000" s="13" t="s">
        <v>55</v>
      </c>
      <c r="L1000" s="13" t="s">
        <v>55</v>
      </c>
      <c r="M1000" s="13" t="s">
        <v>55</v>
      </c>
    </row>
    <row r="1001" spans="1:13" ht="13.5" x14ac:dyDescent="0.25">
      <c r="A1001" s="3">
        <v>43462</v>
      </c>
      <c r="B1001" s="2">
        <v>2.0425</v>
      </c>
      <c r="C1001" s="2">
        <v>62.096474698140291</v>
      </c>
      <c r="D1001" s="2">
        <v>2.4538115259215676E-2</v>
      </c>
      <c r="E1001" s="2">
        <v>-2.7427297814117606E-3</v>
      </c>
      <c r="F1001" s="2">
        <v>2.0425</v>
      </c>
      <c r="G1001" s="2">
        <v>2.0425</v>
      </c>
      <c r="H1001" s="2">
        <v>2.0370449999999996</v>
      </c>
      <c r="I1001" s="2">
        <v>1.8376520000000007</v>
      </c>
      <c r="J1001" s="2">
        <v>1.9397265000000012</v>
      </c>
      <c r="K1001" s="13" t="s">
        <v>55</v>
      </c>
      <c r="L1001" s="13" t="s">
        <v>55</v>
      </c>
      <c r="M1001" s="13" t="s">
        <v>55</v>
      </c>
    </row>
    <row r="1002" spans="1:13" ht="13.5" x14ac:dyDescent="0.25">
      <c r="A1002" s="3">
        <v>43465</v>
      </c>
      <c r="B1002" s="2">
        <v>2.0425</v>
      </c>
      <c r="C1002" s="2">
        <v>62.096474698140291</v>
      </c>
      <c r="D1002" s="2">
        <v>2.4703771416457299E-2</v>
      </c>
      <c r="E1002" s="2">
        <v>-1.5868281548790659E-3</v>
      </c>
      <c r="F1002" s="2">
        <v>2.0425</v>
      </c>
      <c r="G1002" s="2">
        <v>2.0425</v>
      </c>
      <c r="H1002" s="2">
        <v>2.0365499999999992</v>
      </c>
      <c r="I1002" s="2">
        <v>1.8491540000000006</v>
      </c>
      <c r="J1002" s="2">
        <v>1.9381400000000011</v>
      </c>
      <c r="K1002" s="13" t="s">
        <v>55</v>
      </c>
      <c r="L1002" s="13" t="s">
        <v>55</v>
      </c>
      <c r="M1002" s="13" t="s">
        <v>55</v>
      </c>
    </row>
    <row r="1003" spans="1:13" ht="13.5" x14ac:dyDescent="0.25">
      <c r="A1003" s="3">
        <v>43467</v>
      </c>
      <c r="B1003" s="2">
        <v>2.0425</v>
      </c>
      <c r="C1003" s="2">
        <v>62.096474698140291</v>
      </c>
      <c r="D1003" s="2">
        <v>2.4552034543453338E-2</v>
      </c>
      <c r="E1003" s="2">
        <v>2.0784795018855581E-4</v>
      </c>
      <c r="F1003" s="2">
        <v>2.0425</v>
      </c>
      <c r="G1003" s="2">
        <v>2.0425</v>
      </c>
      <c r="H1003" s="2">
        <v>2.0385349999999995</v>
      </c>
      <c r="I1003" s="2">
        <v>1.8602580000000009</v>
      </c>
      <c r="J1003" s="2">
        <v>1.9365535000000014</v>
      </c>
      <c r="K1003" s="13" t="s">
        <v>55</v>
      </c>
      <c r="L1003" s="13" t="s">
        <v>55</v>
      </c>
      <c r="M1003" s="13" t="s">
        <v>55</v>
      </c>
    </row>
    <row r="1004" spans="1:13" ht="13.5" x14ac:dyDescent="0.25">
      <c r="A1004" s="3">
        <v>43468</v>
      </c>
      <c r="B1004" s="2">
        <v>2.0425</v>
      </c>
      <c r="C1004" s="2">
        <v>62.096474698140291</v>
      </c>
      <c r="D1004" s="2">
        <v>2.4153357112541407E-2</v>
      </c>
      <c r="E1004" s="2">
        <v>2.9465185469493443E-3</v>
      </c>
      <c r="F1004" s="2">
        <v>2.0425</v>
      </c>
      <c r="G1004" s="2">
        <v>2.0425</v>
      </c>
      <c r="H1004" s="2">
        <v>2.0424999999999995</v>
      </c>
      <c r="I1004" s="2">
        <v>1.8721560000000008</v>
      </c>
      <c r="J1004" s="2">
        <v>1.9353140000000013</v>
      </c>
      <c r="K1004" s="13" t="s">
        <v>55</v>
      </c>
      <c r="L1004" s="13" t="s">
        <v>55</v>
      </c>
      <c r="M1004" s="13" t="s">
        <v>55</v>
      </c>
    </row>
    <row r="1005" spans="1:13" ht="13.5" x14ac:dyDescent="0.25">
      <c r="A1005" s="3">
        <v>43469</v>
      </c>
      <c r="B1005" s="2">
        <v>2.0425</v>
      </c>
      <c r="C1005" s="2">
        <v>62.096474698140291</v>
      </c>
      <c r="D1005" s="2">
        <v>2.3565751067097462E-2</v>
      </c>
      <c r="E1005" s="2">
        <v>5.5225966489937184E-3</v>
      </c>
      <c r="F1005" s="2">
        <v>2.0425</v>
      </c>
      <c r="G1005" s="2">
        <v>2.0425</v>
      </c>
      <c r="H1005" s="2">
        <v>2.0424999999999995</v>
      </c>
      <c r="I1005" s="2">
        <v>1.8856400000000009</v>
      </c>
      <c r="J1005" s="2">
        <v>1.9343720000000013</v>
      </c>
      <c r="K1005" s="13" t="s">
        <v>55</v>
      </c>
      <c r="L1005" s="13" t="s">
        <v>55</v>
      </c>
      <c r="M1005" s="13" t="s">
        <v>55</v>
      </c>
    </row>
    <row r="1006" spans="1:13" ht="13.5" x14ac:dyDescent="0.25">
      <c r="A1006" s="3">
        <v>43472</v>
      </c>
      <c r="B1006" s="2">
        <v>2.0425</v>
      </c>
      <c r="C1006" s="2">
        <v>62.096474698140291</v>
      </c>
      <c r="D1006" s="2">
        <v>2.2836820392551971E-2</v>
      </c>
      <c r="E1006" s="2">
        <v>7.62121531162377E-3</v>
      </c>
      <c r="F1006" s="2">
        <v>2.0425</v>
      </c>
      <c r="G1006" s="2">
        <v>2.0425</v>
      </c>
      <c r="H1006" s="2">
        <v>2.0424999999999995</v>
      </c>
      <c r="I1006" s="2">
        <v>1.8975380000000006</v>
      </c>
      <c r="J1006" s="2">
        <v>1.9334300000000013</v>
      </c>
      <c r="K1006" s="13" t="s">
        <v>55</v>
      </c>
      <c r="L1006" s="13" t="s">
        <v>55</v>
      </c>
      <c r="M1006" s="13" t="s">
        <v>55</v>
      </c>
    </row>
    <row r="1007" spans="1:13" ht="13.5" x14ac:dyDescent="0.25">
      <c r="A1007" s="3">
        <v>43473</v>
      </c>
      <c r="B1007" s="2">
        <v>2.0425</v>
      </c>
      <c r="C1007" s="2">
        <v>62.096474698140291</v>
      </c>
      <c r="D1007" s="2">
        <v>2.2005472195770537E-2</v>
      </c>
      <c r="E1007" s="2">
        <v>8.9285159334764573E-3</v>
      </c>
      <c r="F1007" s="2">
        <v>2.0425</v>
      </c>
      <c r="G1007" s="2">
        <v>2.0425</v>
      </c>
      <c r="H1007" s="2">
        <v>2.0424999999999995</v>
      </c>
      <c r="I1007" s="2">
        <v>1.9078500000000007</v>
      </c>
      <c r="J1007" s="2">
        <v>1.9324880000000013</v>
      </c>
      <c r="K1007" s="13" t="s">
        <v>55</v>
      </c>
      <c r="L1007" s="13" t="s">
        <v>55</v>
      </c>
      <c r="M1007" s="13" t="s">
        <v>55</v>
      </c>
    </row>
    <row r="1008" spans="1:13" ht="13.5" x14ac:dyDescent="0.25">
      <c r="A1008" s="3">
        <v>43474</v>
      </c>
      <c r="B1008" s="2">
        <v>2.0425</v>
      </c>
      <c r="C1008" s="2">
        <v>62.096474698140291</v>
      </c>
      <c r="D1008" s="2">
        <v>2.1103356404038376E-2</v>
      </c>
      <c r="E1008" s="2">
        <v>1.0004229338349433E-2</v>
      </c>
      <c r="F1008" s="2">
        <v>2.0425</v>
      </c>
      <c r="G1008" s="2">
        <v>2.0425</v>
      </c>
      <c r="H1008" s="2">
        <v>2.0424999999999995</v>
      </c>
      <c r="I1008" s="2">
        <v>1.9175660000000008</v>
      </c>
      <c r="J1008" s="2">
        <v>1.9310505000000016</v>
      </c>
      <c r="K1008" s="13" t="s">
        <v>55</v>
      </c>
      <c r="L1008" s="13" t="s">
        <v>55</v>
      </c>
      <c r="M1008" s="13" t="s">
        <v>55</v>
      </c>
    </row>
    <row r="1009" spans="1:13" ht="13.5" x14ac:dyDescent="0.25">
      <c r="A1009" s="3">
        <v>43475</v>
      </c>
      <c r="B1009" s="2">
        <v>2.0425</v>
      </c>
      <c r="C1009" s="2">
        <v>62.096474698140291</v>
      </c>
      <c r="D1009" s="2">
        <v>2.015607643725037E-2</v>
      </c>
      <c r="E1009" s="2">
        <v>1.0775823945912187E-2</v>
      </c>
      <c r="F1009" s="2">
        <v>2.0425</v>
      </c>
      <c r="G1009" s="2">
        <v>2.0425</v>
      </c>
      <c r="H1009" s="2">
        <v>2.0424999999999995</v>
      </c>
      <c r="I1009" s="2">
        <v>1.9286700000000006</v>
      </c>
      <c r="J1009" s="2">
        <v>1.9298605000000018</v>
      </c>
      <c r="K1009" s="13" t="s">
        <v>55</v>
      </c>
      <c r="L1009" s="13" t="s">
        <v>55</v>
      </c>
      <c r="M1009" s="13" t="s">
        <v>55</v>
      </c>
    </row>
    <row r="1010" spans="1:13" ht="13.5" x14ac:dyDescent="0.25">
      <c r="A1010" s="3">
        <v>43476</v>
      </c>
      <c r="B1010" s="2">
        <v>2.0425</v>
      </c>
      <c r="C1010" s="2">
        <v>62.096474698140291</v>
      </c>
      <c r="D1010" s="2">
        <v>1.918420664632281E-2</v>
      </c>
      <c r="E1010" s="2">
        <v>1.133737828183924E-2</v>
      </c>
      <c r="F1010" s="2">
        <v>2.0425</v>
      </c>
      <c r="G1010" s="2">
        <v>2.0425</v>
      </c>
      <c r="H1010" s="2">
        <v>2.0424999999999995</v>
      </c>
      <c r="I1010" s="2">
        <v>1.9401720000000007</v>
      </c>
      <c r="J1010" s="2">
        <v>1.928918500000002</v>
      </c>
      <c r="K1010" s="13" t="s">
        <v>55</v>
      </c>
      <c r="L1010" s="13" t="s">
        <v>55</v>
      </c>
      <c r="M1010" s="13" t="s">
        <v>55</v>
      </c>
    </row>
    <row r="1011" spans="1:13" ht="13.5" x14ac:dyDescent="0.25">
      <c r="A1011" s="3">
        <v>43480</v>
      </c>
      <c r="B1011" s="2">
        <v>2.0425</v>
      </c>
      <c r="C1011" s="2">
        <v>62.096474698140298</v>
      </c>
      <c r="D1011" s="2">
        <v>1.8204146762874185E-2</v>
      </c>
      <c r="E1011" s="2">
        <v>1.0697760645782284E-2</v>
      </c>
      <c r="F1011" s="2">
        <v>2.0425</v>
      </c>
      <c r="G1011" s="2">
        <v>2.0425</v>
      </c>
      <c r="H1011" s="2">
        <v>2.0424999999999995</v>
      </c>
      <c r="I1011" s="2">
        <v>1.9504840000000003</v>
      </c>
      <c r="J1011" s="2">
        <v>1.9281750000000022</v>
      </c>
      <c r="K1011" s="13" t="s">
        <v>55</v>
      </c>
      <c r="L1011" s="13" t="s">
        <v>55</v>
      </c>
      <c r="M1011" s="13" t="s">
        <v>55</v>
      </c>
    </row>
    <row r="1012" spans="1:13" ht="13.5" x14ac:dyDescent="0.25">
      <c r="A1012" s="3">
        <v>43481</v>
      </c>
      <c r="B1012" s="2">
        <v>2.0425</v>
      </c>
      <c r="C1012" s="2">
        <v>62.096474698140291</v>
      </c>
      <c r="D1012" s="2">
        <v>1.7228838913871947E-2</v>
      </c>
      <c r="E1012" s="2">
        <v>8.4939063206949522E-3</v>
      </c>
      <c r="F1012" s="2">
        <v>2.0425</v>
      </c>
      <c r="G1012" s="2">
        <v>2.0425</v>
      </c>
      <c r="H1012" s="2">
        <v>2.0424999999999995</v>
      </c>
      <c r="I1012" s="2">
        <v>1.9607960000000006</v>
      </c>
      <c r="J1012" s="2">
        <v>1.9276295000000025</v>
      </c>
      <c r="K1012" s="13" t="s">
        <v>55</v>
      </c>
      <c r="L1012" s="13" t="s">
        <v>55</v>
      </c>
      <c r="M1012" s="13" t="s">
        <v>55</v>
      </c>
    </row>
    <row r="1013" spans="1:13" ht="13.5" x14ac:dyDescent="0.25">
      <c r="A1013" s="3">
        <v>43482</v>
      </c>
      <c r="B1013" s="2">
        <v>1.9533</v>
      </c>
      <c r="C1013" s="2">
        <v>32.444593816354441</v>
      </c>
      <c r="D1013" s="2">
        <v>2.2875776195549591E-2</v>
      </c>
      <c r="E1013" s="2">
        <v>4.4713161635231979E-3</v>
      </c>
      <c r="F1013" s="2">
        <v>2.0246599999999999</v>
      </c>
      <c r="G1013" s="2">
        <v>2.0335799999999997</v>
      </c>
      <c r="H1013" s="2">
        <v>2.0380399999999996</v>
      </c>
      <c r="I1013" s="2">
        <v>1.9697200000000004</v>
      </c>
      <c r="J1013" s="2">
        <v>1.9262415000000026</v>
      </c>
      <c r="K1013" s="13" t="s">
        <v>55</v>
      </c>
      <c r="L1013" s="13" t="s">
        <v>55</v>
      </c>
      <c r="M1013" s="13" t="s">
        <v>55</v>
      </c>
    </row>
    <row r="1014" spans="1:13" ht="13.5" x14ac:dyDescent="0.25">
      <c r="A1014" s="3">
        <v>43483</v>
      </c>
      <c r="B1014" s="2">
        <v>1.8738999999999999</v>
      </c>
      <c r="C1014" s="2">
        <v>22.256667897199264</v>
      </c>
      <c r="D1014" s="2">
        <v>3.3937327898339475E-2</v>
      </c>
      <c r="E1014" s="2">
        <v>6.7185057302543427E-4</v>
      </c>
      <c r="F1014" s="2">
        <v>1.9909399999999997</v>
      </c>
      <c r="G1014" s="2">
        <v>2.0167199999999998</v>
      </c>
      <c r="H1014" s="2">
        <v>2.0296099999999995</v>
      </c>
      <c r="I1014" s="2">
        <v>1.9776520000000004</v>
      </c>
      <c r="J1014" s="2">
        <v>1.9244565000000022</v>
      </c>
      <c r="K1014" s="13" t="s">
        <v>55</v>
      </c>
      <c r="L1014" s="13" t="s">
        <v>55</v>
      </c>
      <c r="M1014" s="13" t="s">
        <v>55</v>
      </c>
    </row>
    <row r="1015" spans="1:13" ht="13.5" x14ac:dyDescent="0.25">
      <c r="A1015" s="3">
        <v>43486</v>
      </c>
      <c r="B1015" s="2">
        <v>1.7946</v>
      </c>
      <c r="C1015" s="2">
        <v>16.637530322551314</v>
      </c>
      <c r="D1015" s="2">
        <v>5.0012477205102268E-2</v>
      </c>
      <c r="E1015" s="2">
        <v>-2.6989537893383985E-3</v>
      </c>
      <c r="F1015" s="2">
        <v>1.94136</v>
      </c>
      <c r="G1015" s="2">
        <v>1.99193</v>
      </c>
      <c r="H1015" s="2">
        <v>2.0172149999999998</v>
      </c>
      <c r="I1015" s="2">
        <v>1.9832040000000004</v>
      </c>
      <c r="J1015" s="2">
        <v>1.9224240000000024</v>
      </c>
      <c r="K1015" s="13" t="s">
        <v>55</v>
      </c>
      <c r="L1015" s="13" t="s">
        <v>55</v>
      </c>
      <c r="M1015" s="13" t="s">
        <v>55</v>
      </c>
    </row>
    <row r="1016" spans="1:13" ht="13.5" x14ac:dyDescent="0.25">
      <c r="A1016" s="3">
        <v>43487</v>
      </c>
      <c r="B1016" s="2">
        <v>1.7153</v>
      </c>
      <c r="C1016" s="2">
        <v>13.080944415706682</v>
      </c>
      <c r="D1016" s="2">
        <v>7.073616994168197E-2</v>
      </c>
      <c r="E1016" s="2">
        <v>-6.0056913896269389E-3</v>
      </c>
      <c r="F1016" s="2">
        <v>1.87592</v>
      </c>
      <c r="G1016" s="2">
        <v>1.9592099999999999</v>
      </c>
      <c r="H1016" s="2">
        <v>2.0008550000000001</v>
      </c>
      <c r="I1016" s="2">
        <v>1.9871700000000001</v>
      </c>
      <c r="J1016" s="2">
        <v>1.9200445000000024</v>
      </c>
      <c r="K1016" s="13" t="s">
        <v>55</v>
      </c>
      <c r="L1016" s="13" t="s">
        <v>55</v>
      </c>
      <c r="M1016" s="13" t="s">
        <v>55</v>
      </c>
    </row>
    <row r="1017" spans="1:13" ht="13.5" x14ac:dyDescent="0.25">
      <c r="A1017" s="3">
        <v>43488</v>
      </c>
      <c r="B1017" s="2">
        <v>1.6458999999999999</v>
      </c>
      <c r="C1017" s="2">
        <v>10.887428770033381</v>
      </c>
      <c r="D1017" s="2">
        <v>9.5036086815734944E-2</v>
      </c>
      <c r="E1017" s="2">
        <v>-8.697775962526336E-3</v>
      </c>
      <c r="F1017" s="2">
        <v>1.7966000000000002</v>
      </c>
      <c r="G1017" s="2">
        <v>1.9195499999999999</v>
      </c>
      <c r="H1017" s="2">
        <v>1.981025</v>
      </c>
      <c r="I1017" s="2">
        <v>1.9879640000000001</v>
      </c>
      <c r="J1017" s="2">
        <v>1.9179130000000024</v>
      </c>
      <c r="K1017" s="13" t="s">
        <v>55</v>
      </c>
      <c r="L1017" s="13" t="s">
        <v>55</v>
      </c>
      <c r="M1017" s="13" t="s">
        <v>55</v>
      </c>
    </row>
    <row r="1018" spans="1:13" ht="13.5" x14ac:dyDescent="0.25">
      <c r="A1018" s="3">
        <v>43489</v>
      </c>
      <c r="B1018" s="2">
        <v>1.5765</v>
      </c>
      <c r="C1018" s="2">
        <v>9.2220475052099857</v>
      </c>
      <c r="D1018" s="2">
        <v>0.12265184975904453</v>
      </c>
      <c r="E1018" s="2">
        <v>-1.0866452435890158E-2</v>
      </c>
      <c r="F1018" s="2">
        <v>1.7212399999999999</v>
      </c>
      <c r="G1018" s="2">
        <v>1.8729499999999999</v>
      </c>
      <c r="H1018" s="2">
        <v>1.9577250000000004</v>
      </c>
      <c r="I1018" s="2">
        <v>1.985584</v>
      </c>
      <c r="J1018" s="2">
        <v>1.9151865000000023</v>
      </c>
      <c r="K1018" s="13" t="s">
        <v>55</v>
      </c>
      <c r="L1018" s="13" t="s">
        <v>55</v>
      </c>
      <c r="M1018" s="13" t="s">
        <v>55</v>
      </c>
    </row>
    <row r="1019" spans="1:13" ht="13.5" x14ac:dyDescent="0.25">
      <c r="A1019" s="3">
        <v>43490</v>
      </c>
      <c r="B1019" s="2">
        <v>1.5071000000000001</v>
      </c>
      <c r="C1019" s="2">
        <v>7.9177547633296399</v>
      </c>
      <c r="D1019" s="2">
        <v>0.15334167144102162</v>
      </c>
      <c r="E1019" s="2">
        <v>-1.2431862268352512E-2</v>
      </c>
      <c r="F1019" s="2">
        <v>1.64788</v>
      </c>
      <c r="G1019" s="2">
        <v>1.81941</v>
      </c>
      <c r="H1019" s="2">
        <v>1.9309550000000002</v>
      </c>
      <c r="I1019" s="2">
        <v>1.9798339999999999</v>
      </c>
      <c r="J1019" s="2">
        <v>1.9122615000000025</v>
      </c>
      <c r="K1019" s="13" t="s">
        <v>55</v>
      </c>
      <c r="L1019" s="13" t="s">
        <v>55</v>
      </c>
      <c r="M1019" s="13" t="s">
        <v>55</v>
      </c>
    </row>
    <row r="1020" spans="1:13" ht="13.5" x14ac:dyDescent="0.25">
      <c r="A1020" s="3">
        <v>43493</v>
      </c>
      <c r="B1020" s="2">
        <v>1.4476</v>
      </c>
      <c r="C1020" s="2">
        <v>7.0032433710037765</v>
      </c>
      <c r="D1020" s="2">
        <v>0.18614775200164724</v>
      </c>
      <c r="E1020" s="2">
        <v>-1.3975996625799729E-2</v>
      </c>
      <c r="F1020" s="2">
        <v>1.5784800000000001</v>
      </c>
      <c r="G1020" s="2">
        <v>1.7599199999999999</v>
      </c>
      <c r="H1020" s="2">
        <v>1.9012100000000001</v>
      </c>
      <c r="I1020" s="2">
        <v>1.9713079999999996</v>
      </c>
      <c r="J1020" s="2">
        <v>1.9090390000000022</v>
      </c>
      <c r="K1020" s="13" t="s">
        <v>55</v>
      </c>
      <c r="L1020" s="13" t="s">
        <v>55</v>
      </c>
      <c r="M1020" s="13" t="s">
        <v>55</v>
      </c>
    </row>
    <row r="1021" spans="1:13" ht="13.5" x14ac:dyDescent="0.25">
      <c r="A1021" s="3">
        <v>43494</v>
      </c>
      <c r="B1021" s="2">
        <v>1.3880999999999999</v>
      </c>
      <c r="C1021" s="2">
        <v>6.2285041933252074</v>
      </c>
      <c r="D1021" s="2">
        <v>0.22091607435539506</v>
      </c>
      <c r="E1021" s="2">
        <v>-1.5006531342275448E-2</v>
      </c>
      <c r="F1021" s="2">
        <v>1.5130399999999997</v>
      </c>
      <c r="G1021" s="2">
        <v>1.6944799999999998</v>
      </c>
      <c r="H1021" s="2">
        <v>1.8684900000000002</v>
      </c>
      <c r="I1021" s="2">
        <v>1.9594099999999994</v>
      </c>
      <c r="J1021" s="2">
        <v>1.9053705000000023</v>
      </c>
      <c r="K1021" s="13" t="s">
        <v>55</v>
      </c>
      <c r="L1021" s="13" t="s">
        <v>55</v>
      </c>
      <c r="M1021" s="13" t="s">
        <v>55</v>
      </c>
    </row>
    <row r="1022" spans="1:13" ht="13.5" x14ac:dyDescent="0.25">
      <c r="A1022" s="3">
        <v>43495</v>
      </c>
      <c r="B1022" s="2">
        <v>1.3584000000000001</v>
      </c>
      <c r="C1022" s="2">
        <v>5.8789000712888964</v>
      </c>
      <c r="D1022" s="2">
        <v>0.25529620070826997</v>
      </c>
      <c r="E1022" s="2">
        <v>-1.5239462113250581E-2</v>
      </c>
      <c r="F1022" s="2">
        <v>1.4555399999999998</v>
      </c>
      <c r="G1022" s="2">
        <v>1.6260699999999999</v>
      </c>
      <c r="H1022" s="2">
        <v>1.8342850000000002</v>
      </c>
      <c r="I1022" s="2">
        <v>1.9469179999999995</v>
      </c>
      <c r="J1022" s="2">
        <v>1.9015535000000026</v>
      </c>
      <c r="K1022" s="13" t="s">
        <v>53</v>
      </c>
      <c r="L1022" s="13" t="s">
        <v>51</v>
      </c>
      <c r="M1022" s="13" t="s">
        <v>47</v>
      </c>
    </row>
    <row r="1023" spans="1:13" ht="13.5" x14ac:dyDescent="0.25">
      <c r="A1023" s="3">
        <v>43496</v>
      </c>
      <c r="B1023" s="2">
        <v>1.3187</v>
      </c>
      <c r="C1023" s="2">
        <v>5.4393966560700591</v>
      </c>
      <c r="D1023" s="2">
        <v>0.27633651393963032</v>
      </c>
      <c r="E1023" s="2">
        <v>-1.5768830593950265E-2</v>
      </c>
      <c r="F1023" s="2">
        <v>1.40398</v>
      </c>
      <c r="G1023" s="2">
        <v>1.5626099999999998</v>
      </c>
      <c r="H1023" s="2">
        <v>1.798095</v>
      </c>
      <c r="I1023" s="2">
        <v>1.9350199999999995</v>
      </c>
      <c r="J1023" s="2">
        <v>1.8975380000000022</v>
      </c>
      <c r="K1023" s="13" t="s">
        <v>53</v>
      </c>
      <c r="L1023" s="13" t="s">
        <v>51</v>
      </c>
      <c r="M1023" s="13" t="s">
        <v>47</v>
      </c>
    </row>
    <row r="1024" spans="1:13" ht="13.5" x14ac:dyDescent="0.25">
      <c r="A1024" s="3">
        <v>43497</v>
      </c>
      <c r="B1024" s="2">
        <v>1.2592000000000001</v>
      </c>
      <c r="C1024" s="2">
        <v>4.8537270717227869</v>
      </c>
      <c r="D1024" s="2">
        <v>0.28909588739508818</v>
      </c>
      <c r="E1024" s="2">
        <v>-1.797016731288175E-2</v>
      </c>
      <c r="F1024" s="2">
        <v>1.3544</v>
      </c>
      <c r="G1024" s="2">
        <v>1.5011399999999999</v>
      </c>
      <c r="H1024" s="2">
        <v>1.7589300000000001</v>
      </c>
      <c r="I1024" s="2">
        <v>1.9225259999999997</v>
      </c>
      <c r="J1024" s="2">
        <v>1.8932250000000024</v>
      </c>
      <c r="K1024" s="13" t="s">
        <v>53</v>
      </c>
      <c r="L1024" s="13" t="s">
        <v>51</v>
      </c>
      <c r="M1024" s="13" t="s">
        <v>47</v>
      </c>
    </row>
    <row r="1025" spans="1:13" ht="13.5" x14ac:dyDescent="0.25">
      <c r="A1025" s="3">
        <v>43500</v>
      </c>
      <c r="B1025" s="2">
        <v>1.1898</v>
      </c>
      <c r="C1025" s="2">
        <v>4.2754793366894432</v>
      </c>
      <c r="D1025" s="2">
        <v>0.2957438764283371</v>
      </c>
      <c r="E1025" s="2">
        <v>-2.1518946433329939E-2</v>
      </c>
      <c r="F1025" s="2">
        <v>1.30284</v>
      </c>
      <c r="G1025" s="2">
        <v>1.4406599999999998</v>
      </c>
      <c r="H1025" s="2">
        <v>1.7162950000000001</v>
      </c>
      <c r="I1025" s="2">
        <v>1.9064639999999997</v>
      </c>
      <c r="J1025" s="2">
        <v>1.8885650000000027</v>
      </c>
      <c r="K1025" s="13" t="s">
        <v>53</v>
      </c>
      <c r="L1025" s="13" t="s">
        <v>51</v>
      </c>
      <c r="M1025" s="13" t="s">
        <v>47</v>
      </c>
    </row>
    <row r="1026" spans="1:13" ht="13.5" x14ac:dyDescent="0.25">
      <c r="A1026" s="3">
        <v>43501</v>
      </c>
      <c r="B1026" s="2">
        <v>1.2592000000000001</v>
      </c>
      <c r="C1026" s="2">
        <v>15.160324829452335</v>
      </c>
      <c r="D1026" s="2">
        <v>0.28713368121018945</v>
      </c>
      <c r="E1026" s="2">
        <v>-2.7101698873922709E-2</v>
      </c>
      <c r="F1026" s="2">
        <v>1.2770600000000001</v>
      </c>
      <c r="G1026" s="2">
        <v>1.3950499999999999</v>
      </c>
      <c r="H1026" s="2">
        <v>1.67713</v>
      </c>
      <c r="I1026" s="2">
        <v>1.8900039999999996</v>
      </c>
      <c r="J1026" s="2">
        <v>1.8842520000000025</v>
      </c>
      <c r="K1026" s="13" t="s">
        <v>53</v>
      </c>
      <c r="L1026" s="13" t="s">
        <v>51</v>
      </c>
      <c r="M1026" s="13" t="s">
        <v>47</v>
      </c>
    </row>
    <row r="1027" spans="1:13" ht="13.5" x14ac:dyDescent="0.25">
      <c r="A1027" s="3">
        <v>43502</v>
      </c>
      <c r="B1027" s="2">
        <v>1.2889999999999999</v>
      </c>
      <c r="C1027" s="2">
        <v>19.39854419370667</v>
      </c>
      <c r="D1027" s="2">
        <v>0.26942901337591207</v>
      </c>
      <c r="E1027" s="2">
        <v>-3.4687500107751339E-2</v>
      </c>
      <c r="F1027" s="2">
        <v>1.26318</v>
      </c>
      <c r="G1027" s="2">
        <v>1.3593599999999999</v>
      </c>
      <c r="H1027" s="2">
        <v>1.6394550000000003</v>
      </c>
      <c r="I1027" s="2">
        <v>1.8755299999999997</v>
      </c>
      <c r="J1027" s="2">
        <v>1.8803360000000027</v>
      </c>
      <c r="K1027" s="13" t="s">
        <v>53</v>
      </c>
      <c r="L1027" s="13" t="s">
        <v>55</v>
      </c>
      <c r="M1027" s="13" t="s">
        <v>47</v>
      </c>
    </row>
    <row r="1028" spans="1:13" ht="13.5" x14ac:dyDescent="0.25">
      <c r="A1028" s="3">
        <v>43503</v>
      </c>
      <c r="B1028" s="2">
        <v>1.2195</v>
      </c>
      <c r="C1028" s="2">
        <v>17.235959507168118</v>
      </c>
      <c r="D1028" s="2">
        <v>0.25102588030488659</v>
      </c>
      <c r="E1028" s="2">
        <v>-4.2710173112871258E-2</v>
      </c>
      <c r="F1028" s="2">
        <v>1.2433399999999999</v>
      </c>
      <c r="G1028" s="2">
        <v>1.3236599999999998</v>
      </c>
      <c r="H1028" s="2">
        <v>1.5983050000000001</v>
      </c>
      <c r="I1028" s="2">
        <v>1.8610539999999995</v>
      </c>
      <c r="J1028" s="2">
        <v>1.8760225000000028</v>
      </c>
      <c r="K1028" s="13" t="s">
        <v>53</v>
      </c>
      <c r="L1028" s="13" t="s">
        <v>55</v>
      </c>
      <c r="M1028" s="13" t="s">
        <v>47</v>
      </c>
    </row>
    <row r="1029" spans="1:13" ht="13.5" x14ac:dyDescent="0.25">
      <c r="A1029" s="3">
        <v>43504</v>
      </c>
      <c r="B1029" s="2">
        <v>1.1997</v>
      </c>
      <c r="C1029" s="2">
        <v>16.665928388151812</v>
      </c>
      <c r="D1029" s="2">
        <v>0.22860489706912746</v>
      </c>
      <c r="E1029" s="2">
        <v>-5.1035770527961447E-2</v>
      </c>
      <c r="F1029" s="2">
        <v>1.2314399999999999</v>
      </c>
      <c r="G1029" s="2">
        <v>1.2929200000000001</v>
      </c>
      <c r="H1029" s="2">
        <v>1.5561650000000002</v>
      </c>
      <c r="I1029" s="2">
        <v>1.8443959999999993</v>
      </c>
      <c r="J1029" s="2">
        <v>1.8716100000000029</v>
      </c>
      <c r="K1029" s="13" t="s">
        <v>53</v>
      </c>
      <c r="L1029" s="13" t="s">
        <v>55</v>
      </c>
      <c r="M1029" s="13" t="s">
        <v>47</v>
      </c>
    </row>
    <row r="1030" spans="1:13" ht="13.5" x14ac:dyDescent="0.25">
      <c r="A1030" s="3">
        <v>43507</v>
      </c>
      <c r="B1030" s="2">
        <v>1.2690999999999999</v>
      </c>
      <c r="C1030" s="2">
        <v>25.914511667538164</v>
      </c>
      <c r="D1030" s="2">
        <v>0.19764196265855682</v>
      </c>
      <c r="E1030" s="2">
        <v>-5.8531236208958823E-2</v>
      </c>
      <c r="F1030" s="2">
        <v>1.2472999999999999</v>
      </c>
      <c r="G1030" s="2">
        <v>1.2750699999999999</v>
      </c>
      <c r="H1030" s="2">
        <v>1.5174949999999998</v>
      </c>
      <c r="I1030" s="2">
        <v>1.8293239999999995</v>
      </c>
      <c r="J1030" s="2">
        <v>1.8675945000000027</v>
      </c>
      <c r="K1030" s="13" t="s">
        <v>53</v>
      </c>
      <c r="L1030" s="13" t="s">
        <v>55</v>
      </c>
      <c r="M1030" s="13" t="s">
        <v>54</v>
      </c>
    </row>
    <row r="1031" spans="1:13" ht="13.5" x14ac:dyDescent="0.25">
      <c r="A1031" s="3">
        <v>43508</v>
      </c>
      <c r="B1031" s="2">
        <v>1.2195</v>
      </c>
      <c r="C1031" s="2">
        <v>23.875100868945708</v>
      </c>
      <c r="D1031" s="2">
        <v>0.16768533925815454</v>
      </c>
      <c r="E1031" s="2">
        <v>-6.4444449642098861E-2</v>
      </c>
      <c r="F1031" s="2">
        <v>1.23936</v>
      </c>
      <c r="G1031" s="2">
        <v>1.2582099999999998</v>
      </c>
      <c r="H1031" s="2">
        <v>1.4763449999999998</v>
      </c>
      <c r="I1031" s="2">
        <v>1.813855999999999</v>
      </c>
      <c r="J1031" s="2">
        <v>1.863331000000003</v>
      </c>
      <c r="K1031" s="13" t="s">
        <v>53</v>
      </c>
      <c r="L1031" s="13" t="s">
        <v>51</v>
      </c>
      <c r="M1031" s="13" t="s">
        <v>47</v>
      </c>
    </row>
    <row r="1032" spans="1:13" ht="13.5" x14ac:dyDescent="0.25">
      <c r="A1032" s="3">
        <v>43509</v>
      </c>
      <c r="B1032" s="2">
        <v>1.17</v>
      </c>
      <c r="C1032" s="2">
        <v>22.013213772892684</v>
      </c>
      <c r="D1032" s="2">
        <v>0.14332290965090877</v>
      </c>
      <c r="E1032" s="2">
        <v>-6.8601383356116166E-2</v>
      </c>
      <c r="F1032" s="2">
        <v>1.21556</v>
      </c>
      <c r="G1032" s="2">
        <v>1.2393699999999999</v>
      </c>
      <c r="H1032" s="2">
        <v>1.4327199999999998</v>
      </c>
      <c r="I1032" s="2">
        <v>1.7962079999999989</v>
      </c>
      <c r="J1032" s="2">
        <v>1.8587700000000029</v>
      </c>
      <c r="K1032" s="13" t="s">
        <v>53</v>
      </c>
      <c r="L1032" s="13" t="s">
        <v>51</v>
      </c>
      <c r="M1032" s="13" t="s">
        <v>47</v>
      </c>
    </row>
    <row r="1033" spans="1:13" ht="13.5" x14ac:dyDescent="0.25">
      <c r="A1033" s="3">
        <v>43510</v>
      </c>
      <c r="B1033" s="2">
        <v>1.17</v>
      </c>
      <c r="C1033" s="2">
        <v>22.013213772892684</v>
      </c>
      <c r="D1033" s="2">
        <v>0.11864154275462324</v>
      </c>
      <c r="E1033" s="2">
        <v>-7.1249057169193858E-2</v>
      </c>
      <c r="F1033" s="2">
        <v>1.20566</v>
      </c>
      <c r="G1033" s="2">
        <v>1.2244999999999999</v>
      </c>
      <c r="H1033" s="2">
        <v>1.3935549999999999</v>
      </c>
      <c r="I1033" s="2">
        <v>1.7795519999999994</v>
      </c>
      <c r="J1033" s="2">
        <v>1.8537630000000027</v>
      </c>
      <c r="K1033" s="13" t="s">
        <v>53</v>
      </c>
      <c r="L1033" s="13" t="s">
        <v>51</v>
      </c>
      <c r="M1033" s="13" t="s">
        <v>47</v>
      </c>
    </row>
    <row r="1034" spans="1:13" ht="13.5" x14ac:dyDescent="0.25">
      <c r="A1034" s="3">
        <v>43511</v>
      </c>
      <c r="B1034" s="2">
        <v>1.1798999999999999</v>
      </c>
      <c r="C1034" s="2">
        <v>23.398829785754586</v>
      </c>
      <c r="D1034" s="2">
        <v>8.9759656522438114E-2</v>
      </c>
      <c r="E1034" s="2">
        <v>-7.3082618098788049E-2</v>
      </c>
      <c r="F1034" s="2">
        <v>1.2017</v>
      </c>
      <c r="G1034" s="2">
        <v>1.2165699999999999</v>
      </c>
      <c r="H1034" s="2">
        <v>1.3588549999999999</v>
      </c>
      <c r="I1034" s="2">
        <v>1.7638859999999994</v>
      </c>
      <c r="J1034" s="2">
        <v>1.8486075000000026</v>
      </c>
      <c r="K1034" s="13" t="s">
        <v>53</v>
      </c>
      <c r="L1034" s="13" t="s">
        <v>55</v>
      </c>
      <c r="M1034" s="13" t="s">
        <v>47</v>
      </c>
    </row>
    <row r="1035" spans="1:13" ht="13.5" x14ac:dyDescent="0.25">
      <c r="A1035" s="3">
        <v>43514</v>
      </c>
      <c r="B1035" s="2">
        <v>1.1997</v>
      </c>
      <c r="C1035" s="2">
        <v>26.222165067029806</v>
      </c>
      <c r="D1035" s="2">
        <v>5.4868609969900728E-2</v>
      </c>
      <c r="E1035" s="2">
        <v>-7.4815585153881009E-2</v>
      </c>
      <c r="F1035" s="2">
        <v>1.1878199999999999</v>
      </c>
      <c r="G1035" s="2">
        <v>1.21756</v>
      </c>
      <c r="H1035" s="2">
        <v>1.3291099999999998</v>
      </c>
      <c r="I1035" s="2">
        <v>1.7470299999999996</v>
      </c>
      <c r="J1035" s="2">
        <v>1.8436995000000027</v>
      </c>
      <c r="K1035" s="13" t="s">
        <v>53</v>
      </c>
      <c r="L1035" s="13" t="s">
        <v>55</v>
      </c>
      <c r="M1035" s="13" t="s">
        <v>47</v>
      </c>
    </row>
    <row r="1036" spans="1:13" ht="13.5" x14ac:dyDescent="0.25">
      <c r="A1036" s="3">
        <v>43515</v>
      </c>
      <c r="B1036" s="2">
        <v>1.1898</v>
      </c>
      <c r="C1036" s="2">
        <v>25.711876875615403</v>
      </c>
      <c r="D1036" s="2">
        <v>3.8204472528796662E-2</v>
      </c>
      <c r="E1036" s="2">
        <v>-7.552898037328426E-2</v>
      </c>
      <c r="F1036" s="2">
        <v>1.18188</v>
      </c>
      <c r="G1036" s="2">
        <v>1.21062</v>
      </c>
      <c r="H1036" s="2">
        <v>1.302835</v>
      </c>
      <c r="I1036" s="2">
        <v>1.729976</v>
      </c>
      <c r="J1036" s="2">
        <v>1.8389900000000028</v>
      </c>
      <c r="K1036" s="13" t="s">
        <v>53</v>
      </c>
      <c r="L1036" s="13" t="s">
        <v>55</v>
      </c>
      <c r="M1036" s="13" t="s">
        <v>47</v>
      </c>
    </row>
    <row r="1037" spans="1:13" ht="13.5" x14ac:dyDescent="0.25">
      <c r="A1037" s="3">
        <v>43516</v>
      </c>
      <c r="B1037" s="2">
        <v>1.1798999999999999</v>
      </c>
      <c r="C1037" s="2">
        <v>25.18409079620379</v>
      </c>
      <c r="D1037" s="2">
        <v>3.0821977695694835E-2</v>
      </c>
      <c r="E1037" s="2">
        <v>-7.459606374030181E-2</v>
      </c>
      <c r="F1037" s="2">
        <v>1.1838599999999999</v>
      </c>
      <c r="G1037" s="2">
        <v>1.1997100000000001</v>
      </c>
      <c r="H1037" s="2">
        <v>1.2795350000000001</v>
      </c>
      <c r="I1037" s="2">
        <v>1.7127240000000004</v>
      </c>
      <c r="J1037" s="2">
        <v>1.8342310000000026</v>
      </c>
      <c r="K1037" s="13" t="s">
        <v>48</v>
      </c>
      <c r="L1037" s="13" t="s">
        <v>55</v>
      </c>
      <c r="M1037" s="13" t="s">
        <v>52</v>
      </c>
    </row>
    <row r="1038" spans="1:13" ht="13.5" x14ac:dyDescent="0.25">
      <c r="A1038" s="3">
        <v>43517</v>
      </c>
      <c r="B1038" s="2">
        <v>1.1898</v>
      </c>
      <c r="C1038" s="2">
        <v>26.802196482644717</v>
      </c>
      <c r="D1038" s="2">
        <v>1.4504387980920574E-2</v>
      </c>
      <c r="E1038" s="2">
        <v>-7.5518703254127892E-2</v>
      </c>
      <c r="F1038" s="2">
        <v>1.1878199999999999</v>
      </c>
      <c r="G1038" s="2">
        <v>1.1967399999999999</v>
      </c>
      <c r="H1038" s="2">
        <v>1.2602000000000004</v>
      </c>
      <c r="I1038" s="2">
        <v>1.6956700000000007</v>
      </c>
      <c r="J1038" s="2">
        <v>1.8298685000000026</v>
      </c>
      <c r="K1038" s="13" t="s">
        <v>48</v>
      </c>
      <c r="L1038" s="13" t="s">
        <v>55</v>
      </c>
      <c r="M1038" s="13" t="s">
        <v>52</v>
      </c>
    </row>
    <row r="1039" spans="1:13" ht="13.5" x14ac:dyDescent="0.25">
      <c r="A1039" s="3">
        <v>43518</v>
      </c>
      <c r="B1039" s="2">
        <v>1.17</v>
      </c>
      <c r="C1039" s="2">
        <v>25.609240803821621</v>
      </c>
      <c r="D1039" s="2">
        <v>3.1363378295301558E-4</v>
      </c>
      <c r="E1039" s="2">
        <v>-7.8192997533310521E-2</v>
      </c>
      <c r="F1039" s="2">
        <v>1.18584</v>
      </c>
      <c r="G1039" s="2">
        <v>1.19377</v>
      </c>
      <c r="H1039" s="2">
        <v>1.2433450000000004</v>
      </c>
      <c r="I1039" s="2">
        <v>1.6782200000000003</v>
      </c>
      <c r="J1039" s="2">
        <v>1.8253075000000027</v>
      </c>
      <c r="K1039" s="13" t="s">
        <v>53</v>
      </c>
      <c r="L1039" s="13" t="s">
        <v>55</v>
      </c>
      <c r="M1039" s="13" t="s">
        <v>47</v>
      </c>
    </row>
    <row r="1040" spans="1:13" ht="13.5" x14ac:dyDescent="0.25">
      <c r="A1040" s="3">
        <v>43521</v>
      </c>
      <c r="B1040" s="2">
        <v>1.1500999999999999</v>
      </c>
      <c r="C1040" s="2">
        <v>24.432206339870334</v>
      </c>
      <c r="D1040" s="2">
        <v>1.6814060348822046E-3</v>
      </c>
      <c r="E1040" s="2">
        <v>-8.3641088495156543E-2</v>
      </c>
      <c r="F1040" s="2">
        <v>1.1759200000000001</v>
      </c>
      <c r="G1040" s="2">
        <v>1.18187</v>
      </c>
      <c r="H1040" s="2">
        <v>1.2284700000000002</v>
      </c>
      <c r="I1040" s="2">
        <v>1.6603720000000004</v>
      </c>
      <c r="J1040" s="2">
        <v>1.8207465000000027</v>
      </c>
      <c r="K1040" s="13" t="s">
        <v>53</v>
      </c>
      <c r="L1040" s="13" t="s">
        <v>55</v>
      </c>
      <c r="M1040" s="13" t="s">
        <v>47</v>
      </c>
    </row>
    <row r="1041" spans="1:13" ht="13.5" x14ac:dyDescent="0.25">
      <c r="A1041" s="3">
        <v>43522</v>
      </c>
      <c r="B1041" s="2">
        <v>1.1105</v>
      </c>
      <c r="C1041" s="2">
        <v>22.241503780813588</v>
      </c>
      <c r="D1041" s="2">
        <v>-6.0744939206669457E-4</v>
      </c>
      <c r="E1041" s="2">
        <v>-8.9884272122791292E-2</v>
      </c>
      <c r="F1041" s="2">
        <v>1.1600600000000001</v>
      </c>
      <c r="G1041" s="2">
        <v>1.1709700000000001</v>
      </c>
      <c r="H1041" s="2">
        <v>1.2145899999999998</v>
      </c>
      <c r="I1041" s="2">
        <v>1.6417320000000002</v>
      </c>
      <c r="J1041" s="2">
        <v>1.8158880000000024</v>
      </c>
      <c r="K1041" s="13" t="s">
        <v>53</v>
      </c>
      <c r="L1041" s="13" t="s">
        <v>55</v>
      </c>
      <c r="M1041" s="13" t="s">
        <v>47</v>
      </c>
    </row>
    <row r="1042" spans="1:13" ht="13.5" x14ac:dyDescent="0.25">
      <c r="A1042" s="3">
        <v>43523</v>
      </c>
      <c r="B1042" s="2">
        <v>1.17</v>
      </c>
      <c r="C1042" s="2">
        <v>32.093783330369831</v>
      </c>
      <c r="D1042" s="2">
        <v>-1.3174416471390726E-2</v>
      </c>
      <c r="E1042" s="2">
        <v>-9.4954060850217542E-2</v>
      </c>
      <c r="F1042" s="2">
        <v>1.15808</v>
      </c>
      <c r="G1042" s="2">
        <v>1.1709700000000001</v>
      </c>
      <c r="H1042" s="2">
        <v>1.2051700000000001</v>
      </c>
      <c r="I1042" s="2">
        <v>1.6242820000000002</v>
      </c>
      <c r="J1042" s="2">
        <v>1.8111785000000027</v>
      </c>
      <c r="K1042" s="13" t="s">
        <v>48</v>
      </c>
      <c r="L1042" s="13" t="s">
        <v>55</v>
      </c>
      <c r="M1042" s="13" t="s">
        <v>50</v>
      </c>
    </row>
    <row r="1043" spans="1:13" ht="13.5" x14ac:dyDescent="0.25">
      <c r="A1043" s="3">
        <v>43524</v>
      </c>
      <c r="B1043" s="2">
        <v>1.2096</v>
      </c>
      <c r="C1043" s="2">
        <v>37.747196076544903</v>
      </c>
      <c r="D1043" s="2">
        <v>-2.5803528382867924E-2</v>
      </c>
      <c r="E1043" s="2">
        <v>-9.7712185078183134E-2</v>
      </c>
      <c r="F1043" s="2">
        <v>1.16204</v>
      </c>
      <c r="G1043" s="2">
        <v>1.17493</v>
      </c>
      <c r="H1043" s="2">
        <v>1.1997150000000001</v>
      </c>
      <c r="I1043" s="2">
        <v>1.6076240000000004</v>
      </c>
      <c r="J1043" s="2">
        <v>1.8064190000000027</v>
      </c>
      <c r="K1043" s="13" t="s">
        <v>48</v>
      </c>
      <c r="L1043" s="13" t="s">
        <v>55</v>
      </c>
      <c r="M1043" s="13" t="s">
        <v>52</v>
      </c>
    </row>
    <row r="1044" spans="1:13" ht="13.5" x14ac:dyDescent="0.25">
      <c r="A1044" s="3">
        <v>43525</v>
      </c>
      <c r="B1044" s="2">
        <v>1.2195</v>
      </c>
      <c r="C1044" s="2">
        <v>39.111960957304504</v>
      </c>
      <c r="D1044" s="2">
        <v>-3.5065612890345932E-2</v>
      </c>
      <c r="E1044" s="2">
        <v>-9.7685450549059111E-2</v>
      </c>
      <c r="F1044" s="2">
        <v>1.17194</v>
      </c>
      <c r="G1044" s="2">
        <v>1.17889</v>
      </c>
      <c r="H1044" s="2">
        <v>1.1977300000000002</v>
      </c>
      <c r="I1044" s="2">
        <v>1.591164</v>
      </c>
      <c r="J1044" s="2">
        <v>1.8015110000000027</v>
      </c>
      <c r="K1044" s="13" t="s">
        <v>48</v>
      </c>
      <c r="L1044" s="13" t="s">
        <v>49</v>
      </c>
      <c r="M1044" s="13" t="s">
        <v>52</v>
      </c>
    </row>
    <row r="1045" spans="1:13" ht="13.5" x14ac:dyDescent="0.25">
      <c r="A1045" s="3">
        <v>43528</v>
      </c>
      <c r="B1045" s="2">
        <v>1.2096</v>
      </c>
      <c r="C1045" s="2">
        <v>38.209852071169095</v>
      </c>
      <c r="D1045" s="2">
        <v>-3.8594418554149357E-2</v>
      </c>
      <c r="E1045" s="2">
        <v>-9.3355794733145703E-2</v>
      </c>
      <c r="F1045" s="2">
        <v>1.18384</v>
      </c>
      <c r="G1045" s="2">
        <v>1.17988</v>
      </c>
      <c r="H1045" s="2">
        <v>1.1987199999999998</v>
      </c>
      <c r="I1045" s="2">
        <v>1.5745060000000002</v>
      </c>
      <c r="J1045" s="2">
        <v>1.7969995000000027</v>
      </c>
      <c r="K1045" s="13" t="s">
        <v>48</v>
      </c>
      <c r="L1045" s="13" t="s">
        <v>49</v>
      </c>
      <c r="M1045" s="13" t="s">
        <v>52</v>
      </c>
    </row>
    <row r="1046" spans="1:13" ht="13.5" x14ac:dyDescent="0.25">
      <c r="A1046" s="3">
        <v>43529</v>
      </c>
      <c r="B1046" s="2">
        <v>1.1997</v>
      </c>
      <c r="C1046" s="2">
        <v>37.283760850594589</v>
      </c>
      <c r="D1046" s="2">
        <v>-4.1821894005230176E-2</v>
      </c>
      <c r="E1046" s="2">
        <v>-8.6582658427581685E-2</v>
      </c>
      <c r="F1046" s="2">
        <v>1.2016800000000001</v>
      </c>
      <c r="G1046" s="2">
        <v>1.1808700000000001</v>
      </c>
      <c r="H1046" s="2">
        <v>1.1957450000000001</v>
      </c>
      <c r="I1046" s="2">
        <v>1.5576500000000004</v>
      </c>
      <c r="J1046" s="2">
        <v>1.7923395000000031</v>
      </c>
      <c r="K1046" s="13" t="s">
        <v>48</v>
      </c>
      <c r="L1046" s="13" t="s">
        <v>49</v>
      </c>
      <c r="M1046" s="13" t="s">
        <v>52</v>
      </c>
    </row>
    <row r="1047" spans="1:13" ht="13.5" x14ac:dyDescent="0.25">
      <c r="A1047" s="3">
        <v>43530</v>
      </c>
      <c r="B1047" s="2">
        <v>1.1898</v>
      </c>
      <c r="C1047" s="2">
        <v>36.335358666210347</v>
      </c>
      <c r="D1047" s="2">
        <v>-4.4776504184792287E-2</v>
      </c>
      <c r="E1047" s="2">
        <v>-7.9860216918476792E-2</v>
      </c>
      <c r="F1047" s="2">
        <v>1.20564</v>
      </c>
      <c r="G1047" s="2">
        <v>1.1818599999999999</v>
      </c>
      <c r="H1047" s="2">
        <v>1.190785</v>
      </c>
      <c r="I1047" s="2">
        <v>1.5405960000000001</v>
      </c>
      <c r="J1047" s="2">
        <v>1.7874315000000029</v>
      </c>
      <c r="K1047" s="13" t="s">
        <v>48</v>
      </c>
      <c r="L1047" s="13" t="s">
        <v>55</v>
      </c>
      <c r="M1047" s="13" t="s">
        <v>52</v>
      </c>
    </row>
    <row r="1048" spans="1:13" ht="13.5" x14ac:dyDescent="0.25">
      <c r="A1048" s="3">
        <v>43531</v>
      </c>
      <c r="B1048" s="2">
        <v>1.17</v>
      </c>
      <c r="C1048" s="2">
        <v>34.448012014648867</v>
      </c>
      <c r="D1048" s="2">
        <v>-4.3704173081203779E-2</v>
      </c>
      <c r="E1048" s="2">
        <v>-7.1505175994710263E-2</v>
      </c>
      <c r="F1048" s="2">
        <v>1.1977199999999999</v>
      </c>
      <c r="G1048" s="2">
        <v>1.17988</v>
      </c>
      <c r="H1048" s="2">
        <v>1.18831</v>
      </c>
      <c r="I1048" s="2">
        <v>1.5231460000000003</v>
      </c>
      <c r="J1048" s="2">
        <v>1.7825735000000025</v>
      </c>
      <c r="K1048" s="13" t="s">
        <v>53</v>
      </c>
      <c r="L1048" s="13" t="s">
        <v>55</v>
      </c>
      <c r="M1048" s="13" t="s">
        <v>47</v>
      </c>
    </row>
    <row r="1049" spans="1:13" ht="13.5" x14ac:dyDescent="0.25">
      <c r="A1049" s="3">
        <v>43532</v>
      </c>
      <c r="B1049" s="2">
        <v>1.1600999999999999</v>
      </c>
      <c r="C1049" s="2">
        <v>33.510749910286179</v>
      </c>
      <c r="D1049" s="2">
        <v>-4.4453153862367367E-2</v>
      </c>
      <c r="E1049" s="2">
        <v>-5.9940325216174435E-2</v>
      </c>
      <c r="F1049" s="2">
        <v>1.18584</v>
      </c>
      <c r="G1049" s="2">
        <v>1.17889</v>
      </c>
      <c r="H1049" s="2">
        <v>1.1863299999999999</v>
      </c>
      <c r="I1049" s="2">
        <v>1.505498</v>
      </c>
      <c r="J1049" s="2">
        <v>1.7779135000000026</v>
      </c>
      <c r="K1049" s="13" t="s">
        <v>53</v>
      </c>
      <c r="L1049" s="13" t="s">
        <v>55</v>
      </c>
      <c r="M1049" s="13" t="s">
        <v>47</v>
      </c>
    </row>
    <row r="1050" spans="1:13" ht="13.5" x14ac:dyDescent="0.25">
      <c r="A1050" s="3">
        <v>43535</v>
      </c>
      <c r="B1050" s="2">
        <v>1.1500999999999999</v>
      </c>
      <c r="C1050" s="2">
        <v>32.547446054673756</v>
      </c>
      <c r="D1050" s="2">
        <v>-4.6741350726670516E-2</v>
      </c>
      <c r="E1050" s="2">
        <v>-4.4029841463572653E-2</v>
      </c>
      <c r="F1050" s="2">
        <v>1.17394</v>
      </c>
      <c r="G1050" s="2">
        <v>1.17889</v>
      </c>
      <c r="H1050" s="2">
        <v>1.18038</v>
      </c>
      <c r="I1050" s="2">
        <v>1.4876500000000001</v>
      </c>
      <c r="J1050" s="2">
        <v>1.7733525000000026</v>
      </c>
      <c r="K1050" s="13" t="s">
        <v>53</v>
      </c>
      <c r="L1050" s="13" t="s">
        <v>55</v>
      </c>
      <c r="M1050" s="13" t="s">
        <v>47</v>
      </c>
    </row>
    <row r="1051" spans="1:13" ht="13.5" x14ac:dyDescent="0.25">
      <c r="A1051" s="3">
        <v>43536</v>
      </c>
      <c r="B1051" s="2">
        <v>1.1105</v>
      </c>
      <c r="C1051" s="2">
        <v>28.993143991895693</v>
      </c>
      <c r="D1051" s="2">
        <v>-5.1160406951105575E-2</v>
      </c>
      <c r="E1051" s="2">
        <v>-2.7793117749667539E-2</v>
      </c>
      <c r="F1051" s="2">
        <v>1.1560999999999999</v>
      </c>
      <c r="G1051" s="2">
        <v>1.17889</v>
      </c>
      <c r="H1051" s="2">
        <v>1.1749299999999998</v>
      </c>
      <c r="I1051" s="2">
        <v>1.4690100000000004</v>
      </c>
      <c r="J1051" s="2">
        <v>1.7684940000000022</v>
      </c>
      <c r="K1051" s="13" t="s">
        <v>53</v>
      </c>
      <c r="L1051" s="13" t="s">
        <v>55</v>
      </c>
      <c r="M1051" s="13" t="s">
        <v>47</v>
      </c>
    </row>
    <row r="1052" spans="1:13" ht="13.5" x14ac:dyDescent="0.25">
      <c r="A1052" s="3">
        <v>43537</v>
      </c>
      <c r="B1052" s="2">
        <v>1.0907</v>
      </c>
      <c r="C1052" s="2">
        <v>27.382970530196289</v>
      </c>
      <c r="D1052" s="2">
        <v>-4.3419093087616156E-2</v>
      </c>
      <c r="E1052" s="2">
        <v>-1.417960893789739E-2</v>
      </c>
      <c r="F1052" s="2">
        <v>1.13628</v>
      </c>
      <c r="G1052" s="2">
        <v>1.17096</v>
      </c>
      <c r="H1052" s="2">
        <v>1.1709649999999996</v>
      </c>
      <c r="I1052" s="2">
        <v>1.4499740000000005</v>
      </c>
      <c r="J1052" s="2">
        <v>1.7634870000000022</v>
      </c>
      <c r="K1052" s="13" t="s">
        <v>53</v>
      </c>
      <c r="L1052" s="13" t="s">
        <v>55</v>
      </c>
      <c r="M1052" s="13" t="s">
        <v>47</v>
      </c>
    </row>
    <row r="1053" spans="1:13" ht="13.5" x14ac:dyDescent="0.25">
      <c r="A1053" s="3">
        <v>43538</v>
      </c>
      <c r="B1053" s="2">
        <v>1.1105</v>
      </c>
      <c r="C1053" s="2">
        <v>31.480981963841302</v>
      </c>
      <c r="D1053" s="2">
        <v>-3.1329811934311058E-2</v>
      </c>
      <c r="E1053" s="2">
        <v>-3.6893256345488087E-3</v>
      </c>
      <c r="F1053" s="2">
        <v>1.1243799999999999</v>
      </c>
      <c r="G1053" s="2">
        <v>1.1610499999999999</v>
      </c>
      <c r="H1053" s="2">
        <v>1.1679900000000001</v>
      </c>
      <c r="I1053" s="2">
        <v>1.4313340000000006</v>
      </c>
      <c r="J1053" s="2">
        <v>1.7585295000000023</v>
      </c>
      <c r="K1053" s="13" t="s">
        <v>53</v>
      </c>
      <c r="L1053" s="13" t="s">
        <v>55</v>
      </c>
      <c r="M1053" s="13" t="s">
        <v>47</v>
      </c>
    </row>
    <row r="1054" spans="1:13" ht="13.5" x14ac:dyDescent="0.25">
      <c r="A1054" s="3">
        <v>43539</v>
      </c>
      <c r="B1054" s="2">
        <v>1.0907</v>
      </c>
      <c r="C1054" s="2">
        <v>29.67736344769834</v>
      </c>
      <c r="D1054" s="2">
        <v>-1.7382029698139734E-2</v>
      </c>
      <c r="E1054" s="2">
        <v>6.763409622854745E-3</v>
      </c>
      <c r="F1054" s="2">
        <v>1.1105</v>
      </c>
      <c r="G1054" s="2">
        <v>1.1481699999999999</v>
      </c>
      <c r="H1054" s="2">
        <v>1.1635299999999997</v>
      </c>
      <c r="I1054" s="2">
        <v>1.4122980000000005</v>
      </c>
      <c r="J1054" s="2">
        <v>1.7534730000000023</v>
      </c>
      <c r="K1054" s="13" t="s">
        <v>53</v>
      </c>
      <c r="L1054" s="13" t="s">
        <v>55</v>
      </c>
      <c r="M1054" s="13" t="s">
        <v>47</v>
      </c>
    </row>
    <row r="1055" spans="1:13" ht="13.5" x14ac:dyDescent="0.25">
      <c r="A1055" s="3">
        <v>43542</v>
      </c>
      <c r="B1055" s="2">
        <v>1.0708</v>
      </c>
      <c r="C1055" s="2">
        <v>27.944496293538251</v>
      </c>
      <c r="D1055" s="2">
        <v>-4.837390855576551E-3</v>
      </c>
      <c r="E1055" s="2">
        <v>1.642411745421158E-2</v>
      </c>
      <c r="F1055" s="2">
        <v>1.0946400000000001</v>
      </c>
      <c r="G1055" s="2">
        <v>1.13429</v>
      </c>
      <c r="H1055" s="2">
        <v>1.1570849999999997</v>
      </c>
      <c r="I1055" s="2">
        <v>1.3928640000000008</v>
      </c>
      <c r="J1055" s="2">
        <v>1.7484660000000023</v>
      </c>
      <c r="K1055" s="13" t="s">
        <v>53</v>
      </c>
      <c r="L1055" s="13" t="s">
        <v>55</v>
      </c>
      <c r="M1055" s="13" t="s">
        <v>47</v>
      </c>
    </row>
    <row r="1056" spans="1:13" ht="13.5" x14ac:dyDescent="0.25">
      <c r="A1056" s="3">
        <v>43543</v>
      </c>
      <c r="B1056" s="2">
        <v>1.0907</v>
      </c>
      <c r="C1056" s="2">
        <v>32.207412981772848</v>
      </c>
      <c r="D1056" s="2">
        <v>3.6307722359538719E-3</v>
      </c>
      <c r="E1056" s="2">
        <v>2.4474733115224731E-2</v>
      </c>
      <c r="F1056" s="2">
        <v>1.0906800000000001</v>
      </c>
      <c r="G1056" s="2">
        <v>1.1233900000000001</v>
      </c>
      <c r="H1056" s="2">
        <v>1.1521299999999997</v>
      </c>
      <c r="I1056" s="2">
        <v>1.3738280000000005</v>
      </c>
      <c r="J1056" s="2">
        <v>1.7435585000000022</v>
      </c>
      <c r="K1056" s="13" t="s">
        <v>53</v>
      </c>
      <c r="L1056" s="13" t="s">
        <v>55</v>
      </c>
      <c r="M1056" s="13" t="s">
        <v>47</v>
      </c>
    </row>
    <row r="1057" spans="1:13" ht="13.5" x14ac:dyDescent="0.25">
      <c r="A1057" s="3">
        <v>43545</v>
      </c>
      <c r="B1057" s="2">
        <v>1.1105</v>
      </c>
      <c r="C1057" s="2">
        <v>36.248751046020274</v>
      </c>
      <c r="D1057" s="2">
        <v>8.4764182793357623E-3</v>
      </c>
      <c r="E1057" s="2">
        <v>3.150560122031075E-2</v>
      </c>
      <c r="F1057" s="2">
        <v>1.0946400000000001</v>
      </c>
      <c r="G1057" s="2">
        <v>1.1154600000000001</v>
      </c>
      <c r="H1057" s="2">
        <v>1.14866</v>
      </c>
      <c r="I1057" s="2">
        <v>1.3551880000000005</v>
      </c>
      <c r="J1057" s="2">
        <v>1.7387500000000022</v>
      </c>
      <c r="K1057" s="13" t="s">
        <v>53</v>
      </c>
      <c r="L1057" s="13" t="s">
        <v>55</v>
      </c>
      <c r="M1057" s="13" t="s">
        <v>54</v>
      </c>
    </row>
    <row r="1058" spans="1:13" ht="13.5" x14ac:dyDescent="0.25">
      <c r="A1058" s="3">
        <v>43546</v>
      </c>
      <c r="B1058" s="2">
        <v>1.0907</v>
      </c>
      <c r="C1058" s="2">
        <v>34.062007290303754</v>
      </c>
      <c r="D1058" s="2">
        <v>1.1500483774528503E-2</v>
      </c>
      <c r="E1058" s="2">
        <v>3.7479725973790491E-2</v>
      </c>
      <c r="F1058" s="2">
        <v>1.0906800000000001</v>
      </c>
      <c r="G1058" s="2">
        <v>1.1075300000000001</v>
      </c>
      <c r="H1058" s="2">
        <v>1.143705</v>
      </c>
      <c r="I1058" s="2">
        <v>1.3361520000000007</v>
      </c>
      <c r="J1058" s="2">
        <v>1.7338425000000024</v>
      </c>
      <c r="K1058" s="13" t="s">
        <v>53</v>
      </c>
      <c r="L1058" s="13" t="s">
        <v>55</v>
      </c>
      <c r="M1058" s="13" t="s">
        <v>47</v>
      </c>
    </row>
    <row r="1059" spans="1:13" ht="13.5" x14ac:dyDescent="0.25">
      <c r="A1059" s="3">
        <v>43549</v>
      </c>
      <c r="B1059" s="2">
        <v>1.0807</v>
      </c>
      <c r="C1059" s="2">
        <v>32.979891912877036</v>
      </c>
      <c r="D1059" s="2">
        <v>1.3860073734870193E-2</v>
      </c>
      <c r="E1059" s="2">
        <v>4.287153957742279E-2</v>
      </c>
      <c r="F1059" s="2">
        <v>1.0886800000000001</v>
      </c>
      <c r="G1059" s="2">
        <v>1.0995900000000001</v>
      </c>
      <c r="H1059" s="2">
        <v>1.1392399999999998</v>
      </c>
      <c r="I1059" s="2">
        <v>1.3169160000000004</v>
      </c>
      <c r="J1059" s="2">
        <v>1.728934500000002</v>
      </c>
      <c r="K1059" s="13" t="s">
        <v>53</v>
      </c>
      <c r="L1059" s="13" t="s">
        <v>55</v>
      </c>
      <c r="M1059" s="13" t="s">
        <v>47</v>
      </c>
    </row>
    <row r="1060" spans="1:13" ht="13.5" x14ac:dyDescent="0.25">
      <c r="A1060" s="3">
        <v>43550</v>
      </c>
      <c r="B1060" s="2">
        <v>1.0807</v>
      </c>
      <c r="C1060" s="2">
        <v>32.979891912877036</v>
      </c>
      <c r="D1060" s="2">
        <v>1.4917187535880005E-2</v>
      </c>
      <c r="E1060" s="2">
        <v>4.834991997611153E-2</v>
      </c>
      <c r="F1060" s="2">
        <v>1.0906600000000002</v>
      </c>
      <c r="G1060" s="2">
        <v>1.0926500000000001</v>
      </c>
      <c r="H1060" s="2">
        <v>1.1357699999999997</v>
      </c>
      <c r="I1060" s="2">
        <v>1.2976799999999999</v>
      </c>
      <c r="J1060" s="2">
        <v>1.7239270000000015</v>
      </c>
      <c r="K1060" s="13" t="s">
        <v>53</v>
      </c>
      <c r="L1060" s="13" t="s">
        <v>55</v>
      </c>
      <c r="M1060" s="13" t="s">
        <v>54</v>
      </c>
    </row>
    <row r="1061" spans="1:13" ht="13.5" x14ac:dyDescent="0.25">
      <c r="A1061" s="3">
        <v>43551</v>
      </c>
      <c r="B1061" s="2">
        <v>1.0807</v>
      </c>
      <c r="C1061" s="2">
        <v>32.979891912877036</v>
      </c>
      <c r="D1061" s="2">
        <v>1.0273989658769578E-2</v>
      </c>
      <c r="E1061" s="2">
        <v>5.2243008521796461E-2</v>
      </c>
      <c r="F1061" s="2">
        <v>1.0886600000000002</v>
      </c>
      <c r="G1061" s="2">
        <v>1.0896700000000001</v>
      </c>
      <c r="H1061" s="2">
        <v>1.13428</v>
      </c>
      <c r="I1061" s="2">
        <v>1.2784440000000001</v>
      </c>
      <c r="J1061" s="2">
        <v>1.7190190000000012</v>
      </c>
      <c r="K1061" s="13" t="s">
        <v>53</v>
      </c>
      <c r="L1061" s="13" t="s">
        <v>55</v>
      </c>
      <c r="M1061" s="13" t="s">
        <v>47</v>
      </c>
    </row>
    <row r="1062" spans="1:13" ht="13.5" x14ac:dyDescent="0.25">
      <c r="A1062" s="3">
        <v>43552</v>
      </c>
      <c r="B1062" s="2">
        <v>1.1006</v>
      </c>
      <c r="C1062" s="2">
        <v>37.884564194767904</v>
      </c>
      <c r="D1062" s="2">
        <v>2.3384472803065215E-3</v>
      </c>
      <c r="E1062" s="2">
        <v>5.3508771017000176E-2</v>
      </c>
      <c r="F1062" s="2">
        <v>1.0866800000000001</v>
      </c>
      <c r="G1062" s="2">
        <v>1.0906600000000002</v>
      </c>
      <c r="H1062" s="2">
        <v>1.1308099999999999</v>
      </c>
      <c r="I1062" s="2">
        <v>1.259606</v>
      </c>
      <c r="J1062" s="2">
        <v>1.714309500000001</v>
      </c>
      <c r="K1062" s="13" t="s">
        <v>53</v>
      </c>
      <c r="L1062" s="13" t="s">
        <v>55</v>
      </c>
      <c r="M1062" s="13" t="s">
        <v>47</v>
      </c>
    </row>
    <row r="1063" spans="1:13" ht="13.5" x14ac:dyDescent="0.25">
      <c r="A1063" s="3">
        <v>43553</v>
      </c>
      <c r="B1063" s="2">
        <v>1.0708</v>
      </c>
      <c r="C1063" s="2">
        <v>33.885431936262208</v>
      </c>
      <c r="D1063" s="2">
        <v>1.2352337669203628E-3</v>
      </c>
      <c r="E1063" s="2">
        <v>5.3532058361687611E-2</v>
      </c>
      <c r="F1063" s="2">
        <v>1.0827</v>
      </c>
      <c r="G1063" s="2">
        <v>1.0866900000000002</v>
      </c>
      <c r="H1063" s="2">
        <v>1.1238699999999999</v>
      </c>
      <c r="I1063" s="2">
        <v>1.2419560000000003</v>
      </c>
      <c r="J1063" s="2">
        <v>1.7097485000000012</v>
      </c>
      <c r="K1063" s="13" t="s">
        <v>53</v>
      </c>
      <c r="L1063" s="13" t="s">
        <v>55</v>
      </c>
      <c r="M1063" s="13" t="s">
        <v>47</v>
      </c>
    </row>
    <row r="1064" spans="1:13" ht="13.5" x14ac:dyDescent="0.25">
      <c r="A1064" s="3">
        <v>43556</v>
      </c>
      <c r="B1064" s="2">
        <v>1.0807</v>
      </c>
      <c r="C1064" s="2">
        <v>36.29148161755635</v>
      </c>
      <c r="D1064" s="2">
        <v>-2.9702495699710507E-3</v>
      </c>
      <c r="E1064" s="2">
        <v>5.1741674290576835E-2</v>
      </c>
      <c r="F1064" s="2">
        <v>1.0827</v>
      </c>
      <c r="G1064" s="2">
        <v>1.08569</v>
      </c>
      <c r="H1064" s="2">
        <v>1.11693</v>
      </c>
      <c r="I1064" s="2">
        <v>1.2260920000000002</v>
      </c>
      <c r="J1064" s="2">
        <v>1.7050885000000011</v>
      </c>
      <c r="K1064" s="13" t="s">
        <v>48</v>
      </c>
      <c r="L1064" s="13" t="s">
        <v>55</v>
      </c>
      <c r="M1064" s="13" t="s">
        <v>55</v>
      </c>
    </row>
    <row r="1065" spans="1:13" ht="13.5" x14ac:dyDescent="0.25">
      <c r="A1065" s="3">
        <v>43557</v>
      </c>
      <c r="B1065" s="2">
        <v>1.0708</v>
      </c>
      <c r="C1065" s="2">
        <v>34.92280384713483</v>
      </c>
      <c r="D1065" s="2">
        <v>-8.445539938533031E-3</v>
      </c>
      <c r="E1065" s="2">
        <v>4.9519785991546855E-2</v>
      </c>
      <c r="F1065" s="2">
        <v>1.0807200000000001</v>
      </c>
      <c r="G1065" s="2">
        <v>1.08569</v>
      </c>
      <c r="H1065" s="2">
        <v>1.1099899999999998</v>
      </c>
      <c r="I1065" s="2">
        <v>1.211616</v>
      </c>
      <c r="J1065" s="2">
        <v>1.7005275000000009</v>
      </c>
      <c r="K1065" s="13" t="s">
        <v>53</v>
      </c>
      <c r="L1065" s="13" t="s">
        <v>55</v>
      </c>
      <c r="M1065" s="13" t="s">
        <v>47</v>
      </c>
    </row>
    <row r="1066" spans="1:13" ht="13.5" x14ac:dyDescent="0.25">
      <c r="A1066" s="3">
        <v>43558</v>
      </c>
      <c r="B1066" s="2">
        <v>1.0807</v>
      </c>
      <c r="C1066" s="2">
        <v>37.462724531181259</v>
      </c>
      <c r="D1066" s="2">
        <v>-1.0310846752209279E-2</v>
      </c>
      <c r="E1066" s="2">
        <v>4.6347287965356483E-2</v>
      </c>
      <c r="F1066" s="2">
        <v>1.0807200000000001</v>
      </c>
      <c r="G1066" s="2">
        <v>1.0846900000000002</v>
      </c>
      <c r="H1066" s="2">
        <v>1.1040399999999999</v>
      </c>
      <c r="I1066" s="2">
        <v>1.1989240000000001</v>
      </c>
      <c r="J1066" s="2">
        <v>1.6958675000000007</v>
      </c>
      <c r="K1066" s="13" t="s">
        <v>53</v>
      </c>
      <c r="L1066" s="13" t="s">
        <v>55</v>
      </c>
      <c r="M1066" s="13" t="s">
        <v>55</v>
      </c>
    </row>
    <row r="1067" spans="1:13" ht="13.5" x14ac:dyDescent="0.25">
      <c r="A1067" s="3">
        <v>43559</v>
      </c>
      <c r="B1067" s="2">
        <v>1.0708</v>
      </c>
      <c r="C1067" s="2">
        <v>35.951620127159998</v>
      </c>
      <c r="D1067" s="2">
        <v>-7.7613196489392244E-3</v>
      </c>
      <c r="E1067" s="2">
        <v>4.2764995048380702E-2</v>
      </c>
      <c r="F1067" s="2">
        <v>1.0747599999999999</v>
      </c>
      <c r="G1067" s="2">
        <v>1.0807200000000001</v>
      </c>
      <c r="H1067" s="2">
        <v>1.0980899999999998</v>
      </c>
      <c r="I1067" s="2">
        <v>1.1874220000000002</v>
      </c>
      <c r="J1067" s="2">
        <v>1.6909595000000008</v>
      </c>
      <c r="K1067" s="13" t="s">
        <v>53</v>
      </c>
      <c r="L1067" s="13" t="s">
        <v>55</v>
      </c>
      <c r="M1067" s="13" t="s">
        <v>47</v>
      </c>
    </row>
    <row r="1068" spans="1:13" ht="13.5" x14ac:dyDescent="0.25">
      <c r="A1068" s="3">
        <v>43560</v>
      </c>
      <c r="B1068" s="2">
        <v>1.0807</v>
      </c>
      <c r="C1068" s="2">
        <v>38.617992987899832</v>
      </c>
      <c r="D1068" s="2">
        <v>-9.0024443441099056E-3</v>
      </c>
      <c r="E1068" s="2">
        <v>3.8708477965196532E-2</v>
      </c>
      <c r="F1068" s="2">
        <v>1.07674</v>
      </c>
      <c r="G1068" s="2">
        <v>1.07972</v>
      </c>
      <c r="H1068" s="2">
        <v>1.0936249999999998</v>
      </c>
      <c r="I1068" s="2">
        <v>1.1775060000000002</v>
      </c>
      <c r="J1068" s="2">
        <v>1.6858530000000005</v>
      </c>
      <c r="K1068" s="13" t="s">
        <v>53</v>
      </c>
      <c r="L1068" s="13" t="s">
        <v>55</v>
      </c>
      <c r="M1068" s="13" t="s">
        <v>54</v>
      </c>
    </row>
    <row r="1069" spans="1:13" ht="13.5" x14ac:dyDescent="0.25">
      <c r="A1069" s="3">
        <v>43563</v>
      </c>
      <c r="B1069" s="2">
        <v>1.0708</v>
      </c>
      <c r="C1069" s="2">
        <v>36.960925295352062</v>
      </c>
      <c r="D1069" s="2">
        <v>-1.0563411619880725E-2</v>
      </c>
      <c r="E1069" s="2">
        <v>3.3840974601079606E-2</v>
      </c>
      <c r="F1069" s="2">
        <v>1.0747599999999999</v>
      </c>
      <c r="G1069" s="2">
        <v>1.07873</v>
      </c>
      <c r="H1069" s="2">
        <v>1.0891599999999999</v>
      </c>
      <c r="I1069" s="2">
        <v>1.1687799999999999</v>
      </c>
      <c r="J1069" s="2">
        <v>1.6804490000000003</v>
      </c>
      <c r="K1069" s="13" t="s">
        <v>53</v>
      </c>
      <c r="L1069" s="13" t="s">
        <v>55</v>
      </c>
      <c r="M1069" s="13" t="s">
        <v>47</v>
      </c>
    </row>
    <row r="1070" spans="1:13" ht="13.5" x14ac:dyDescent="0.25">
      <c r="A1070" s="3">
        <v>43565</v>
      </c>
      <c r="B1070" s="2">
        <v>1.0807</v>
      </c>
      <c r="C1070" s="2">
        <v>39.745290703287374</v>
      </c>
      <c r="D1070" s="2">
        <v>-1.2286523740557165E-2</v>
      </c>
      <c r="E1070" s="2">
        <v>2.751498776235773E-2</v>
      </c>
      <c r="F1070" s="2">
        <v>1.07674</v>
      </c>
      <c r="G1070" s="2">
        <v>1.0787300000000002</v>
      </c>
      <c r="H1070" s="2">
        <v>1.08569</v>
      </c>
      <c r="I1070" s="2">
        <v>1.1614420000000001</v>
      </c>
      <c r="J1070" s="2">
        <v>1.6750450000000001</v>
      </c>
      <c r="K1070" s="13" t="s">
        <v>53</v>
      </c>
      <c r="L1070" s="13" t="s">
        <v>55</v>
      </c>
      <c r="M1070" s="13" t="s">
        <v>54</v>
      </c>
    </row>
    <row r="1071" spans="1:13" ht="13.5" x14ac:dyDescent="0.25">
      <c r="A1071" s="3">
        <v>43566</v>
      </c>
      <c r="B1071" s="2">
        <v>1.1204000000000001</v>
      </c>
      <c r="C1071" s="2">
        <v>49.397530578040886</v>
      </c>
      <c r="D1071" s="2">
        <v>-1.643726373549681E-2</v>
      </c>
      <c r="E1071" s="2">
        <v>2.0361422015400841E-2</v>
      </c>
      <c r="F1071" s="2">
        <v>1.0846800000000001</v>
      </c>
      <c r="G1071" s="2">
        <v>1.0827000000000002</v>
      </c>
      <c r="H1071" s="2">
        <v>1.086185</v>
      </c>
      <c r="I1071" s="2">
        <v>1.1560879999999998</v>
      </c>
      <c r="J1071" s="2">
        <v>1.6698890000000004</v>
      </c>
      <c r="K1071" s="13" t="s">
        <v>48</v>
      </c>
      <c r="L1071" s="13" t="s">
        <v>55</v>
      </c>
      <c r="M1071" s="13" t="s">
        <v>52</v>
      </c>
    </row>
    <row r="1072" spans="1:13" ht="13.5" x14ac:dyDescent="0.25">
      <c r="A1072" s="3">
        <v>43567</v>
      </c>
      <c r="B1072" s="2">
        <v>1.17</v>
      </c>
      <c r="C1072" s="2">
        <v>58.370125569541443</v>
      </c>
      <c r="D1072" s="2">
        <v>-2.0566906025144549E-2</v>
      </c>
      <c r="E1072" s="2">
        <v>1.4852497614084938E-2</v>
      </c>
      <c r="F1072" s="2">
        <v>1.1045199999999999</v>
      </c>
      <c r="G1072" s="2">
        <v>1.0896399999999999</v>
      </c>
      <c r="H1072" s="2">
        <v>1.09015</v>
      </c>
      <c r="I1072" s="2">
        <v>1.15232</v>
      </c>
      <c r="J1072" s="2">
        <v>1.6654275000000001</v>
      </c>
      <c r="K1072" s="13" t="s">
        <v>48</v>
      </c>
      <c r="L1072" s="13" t="s">
        <v>55</v>
      </c>
      <c r="M1072" s="13" t="s">
        <v>52</v>
      </c>
    </row>
    <row r="1073" spans="1:13" ht="13.5" x14ac:dyDescent="0.25">
      <c r="A1073" s="3">
        <v>43570</v>
      </c>
      <c r="B1073" s="2">
        <v>1.1898</v>
      </c>
      <c r="C1073" s="2">
        <v>61.318722188179585</v>
      </c>
      <c r="D1073" s="2">
        <v>-3.0410165300223113E-2</v>
      </c>
      <c r="E1073" s="2">
        <v>1.0560961551612255E-2</v>
      </c>
      <c r="F1073" s="2">
        <v>1.1263400000000001</v>
      </c>
      <c r="G1073" s="2">
        <v>1.10154</v>
      </c>
      <c r="H1073" s="2">
        <v>1.0941149999999999</v>
      </c>
      <c r="I1073" s="2">
        <v>1.1497419999999998</v>
      </c>
      <c r="J1073" s="2">
        <v>1.6611640000000001</v>
      </c>
      <c r="K1073" s="13" t="s">
        <v>48</v>
      </c>
      <c r="L1073" s="13" t="s">
        <v>55</v>
      </c>
      <c r="M1073" s="13" t="s">
        <v>52</v>
      </c>
    </row>
    <row r="1074" spans="1:13" ht="13.5" x14ac:dyDescent="0.25">
      <c r="A1074" s="3">
        <v>43571</v>
      </c>
      <c r="B1074" s="2">
        <v>1.17</v>
      </c>
      <c r="C1074" s="2">
        <v>56.972980711230406</v>
      </c>
      <c r="D1074" s="2">
        <v>-3.614194774878654E-2</v>
      </c>
      <c r="E1074" s="2">
        <v>7.1421916682100116E-3</v>
      </c>
      <c r="F1074" s="2">
        <v>1.14618</v>
      </c>
      <c r="G1074" s="2">
        <v>1.1104700000000001</v>
      </c>
      <c r="H1074" s="2">
        <v>1.0980800000000002</v>
      </c>
      <c r="I1074" s="2">
        <v>1.1479579999999998</v>
      </c>
      <c r="J1074" s="2">
        <v>1.6569504999999998</v>
      </c>
      <c r="K1074" s="13" t="s">
        <v>48</v>
      </c>
      <c r="L1074" s="13" t="s">
        <v>55</v>
      </c>
      <c r="M1074" s="13" t="s">
        <v>52</v>
      </c>
    </row>
    <row r="1075" spans="1:13" ht="13.5" x14ac:dyDescent="0.25">
      <c r="A1075" s="3">
        <v>43572</v>
      </c>
      <c r="B1075" s="2">
        <v>1.1204000000000001</v>
      </c>
      <c r="C1075" s="2">
        <v>47.828505777549161</v>
      </c>
      <c r="D1075" s="2">
        <v>-3.9087453111634751E-2</v>
      </c>
      <c r="E1075" s="2">
        <v>3.7838211349944511E-3</v>
      </c>
      <c r="F1075" s="2">
        <v>1.15412</v>
      </c>
      <c r="G1075" s="2">
        <v>1.1154300000000001</v>
      </c>
      <c r="H1075" s="2">
        <v>1.10056</v>
      </c>
      <c r="I1075" s="2">
        <v>1.1465699999999996</v>
      </c>
      <c r="J1075" s="2">
        <v>1.6526375</v>
      </c>
      <c r="K1075" s="13" t="s">
        <v>48</v>
      </c>
      <c r="L1075" s="13" t="s">
        <v>55</v>
      </c>
      <c r="M1075" s="13" t="s">
        <v>52</v>
      </c>
    </row>
    <row r="1076" spans="1:13" ht="13.5" x14ac:dyDescent="0.25">
      <c r="A1076" s="3">
        <v>43573</v>
      </c>
      <c r="B1076" s="2">
        <v>1.1105</v>
      </c>
      <c r="C1076" s="2">
        <v>46.233419958943209</v>
      </c>
      <c r="D1076" s="2">
        <v>-3.9258576081255159E-2</v>
      </c>
      <c r="E1076" s="2">
        <v>1.6563760090274144E-3</v>
      </c>
      <c r="F1076" s="2">
        <v>1.1521399999999999</v>
      </c>
      <c r="G1076" s="2">
        <v>1.1184099999999999</v>
      </c>
      <c r="H1076" s="2">
        <v>1.10155</v>
      </c>
      <c r="I1076" s="2">
        <v>1.1435959999999996</v>
      </c>
      <c r="J1076" s="2">
        <v>1.6483244999999997</v>
      </c>
      <c r="K1076" s="13" t="s">
        <v>48</v>
      </c>
      <c r="L1076" s="13" t="s">
        <v>55</v>
      </c>
      <c r="M1076" s="13" t="s">
        <v>50</v>
      </c>
    </row>
    <row r="1077" spans="1:13" ht="13.5" x14ac:dyDescent="0.25">
      <c r="A1077" s="3">
        <v>43574</v>
      </c>
      <c r="B1077" s="2">
        <v>1.1105</v>
      </c>
      <c r="C1077" s="2">
        <v>46.233419958943209</v>
      </c>
      <c r="D1077" s="2">
        <v>-4.0807933666213936E-2</v>
      </c>
      <c r="E1077" s="2">
        <v>-2.9835265225227952E-4</v>
      </c>
      <c r="F1077" s="2">
        <v>1.1402399999999999</v>
      </c>
      <c r="G1077" s="2">
        <v>1.1223800000000002</v>
      </c>
      <c r="H1077" s="2">
        <v>1.1015500000000003</v>
      </c>
      <c r="I1077" s="2">
        <v>1.1400259999999998</v>
      </c>
      <c r="J1077" s="2">
        <v>1.6439619999999997</v>
      </c>
      <c r="K1077" s="13" t="s">
        <v>53</v>
      </c>
      <c r="L1077" s="13" t="s">
        <v>55</v>
      </c>
      <c r="M1077" s="13" t="s">
        <v>47</v>
      </c>
    </row>
    <row r="1078" spans="1:13" ht="13.5" x14ac:dyDescent="0.25">
      <c r="A1078" s="3">
        <v>43577</v>
      </c>
      <c r="B1078" s="2">
        <v>1.0907</v>
      </c>
      <c r="C1078" s="2">
        <v>42.913763043562831</v>
      </c>
      <c r="D1078" s="2">
        <v>-3.9019448199543838E-2</v>
      </c>
      <c r="E1078" s="2">
        <v>-2.3835562089150144E-3</v>
      </c>
      <c r="F1078" s="2">
        <v>1.12042</v>
      </c>
      <c r="G1078" s="2">
        <v>1.12338</v>
      </c>
      <c r="H1078" s="2">
        <v>1.10155</v>
      </c>
      <c r="I1078" s="2">
        <v>1.1374499999999999</v>
      </c>
      <c r="J1078" s="2">
        <v>1.6393520000000001</v>
      </c>
      <c r="K1078" s="13" t="s">
        <v>53</v>
      </c>
      <c r="L1078" s="13" t="s">
        <v>55</v>
      </c>
      <c r="M1078" s="13" t="s">
        <v>47</v>
      </c>
    </row>
    <row r="1079" spans="1:13" ht="13.5" x14ac:dyDescent="0.25">
      <c r="A1079" s="3">
        <v>43578</v>
      </c>
      <c r="B1079" s="2">
        <v>1.1006</v>
      </c>
      <c r="C1079" s="2">
        <v>45.038713267213978</v>
      </c>
      <c r="D1079" s="2">
        <v>-3.9543917441331899E-2</v>
      </c>
      <c r="E1079" s="2">
        <v>-4.2306682743371207E-3</v>
      </c>
      <c r="F1079" s="2">
        <v>1.1065400000000001</v>
      </c>
      <c r="G1079" s="2">
        <v>1.12636</v>
      </c>
      <c r="H1079" s="2">
        <v>1.1025449999999999</v>
      </c>
      <c r="I1079" s="2">
        <v>1.1354679999999997</v>
      </c>
      <c r="J1079" s="2">
        <v>1.6349400000000001</v>
      </c>
      <c r="K1079" s="13" t="s">
        <v>53</v>
      </c>
      <c r="L1079" s="13" t="s">
        <v>55</v>
      </c>
      <c r="M1079" s="13" t="s">
        <v>47</v>
      </c>
    </row>
    <row r="1080" spans="1:13" ht="13.5" x14ac:dyDescent="0.25">
      <c r="A1080" s="3">
        <v>43579</v>
      </c>
      <c r="B1080" s="2">
        <v>1.1006</v>
      </c>
      <c r="C1080" s="2">
        <v>45.038713267213978</v>
      </c>
      <c r="D1080" s="2">
        <v>-3.8320707674170729E-2</v>
      </c>
      <c r="E1080" s="2">
        <v>-5.2408814090009123E-3</v>
      </c>
      <c r="F1080" s="2">
        <v>1.1025800000000001</v>
      </c>
      <c r="G1080" s="2">
        <v>1.12835</v>
      </c>
      <c r="H1080" s="2">
        <v>1.1035400000000002</v>
      </c>
      <c r="I1080" s="2">
        <v>1.1320979999999998</v>
      </c>
      <c r="J1080" s="2">
        <v>1.630627</v>
      </c>
      <c r="K1080" s="13" t="s">
        <v>53</v>
      </c>
      <c r="L1080" s="13" t="s">
        <v>55</v>
      </c>
      <c r="M1080" s="13" t="s">
        <v>47</v>
      </c>
    </row>
    <row r="1081" spans="1:13" ht="13.5" x14ac:dyDescent="0.25">
      <c r="A1081" s="3">
        <v>43580</v>
      </c>
      <c r="B1081" s="2">
        <v>1.1006</v>
      </c>
      <c r="C1081" s="2">
        <v>45.038713267213978</v>
      </c>
      <c r="D1081" s="2">
        <v>-3.1044737541219058E-2</v>
      </c>
      <c r="E1081" s="2">
        <v>-5.6844324594144289E-3</v>
      </c>
      <c r="F1081" s="2">
        <v>1.1006</v>
      </c>
      <c r="G1081" s="2">
        <v>1.1263700000000001</v>
      </c>
      <c r="H1081" s="2">
        <v>1.1045349999999998</v>
      </c>
      <c r="I1081" s="2">
        <v>1.1297199999999998</v>
      </c>
      <c r="J1081" s="2">
        <v>1.6263139999999998</v>
      </c>
      <c r="K1081" s="13" t="s">
        <v>53</v>
      </c>
      <c r="L1081" s="13" t="s">
        <v>55</v>
      </c>
      <c r="M1081" s="13" t="s">
        <v>47</v>
      </c>
    </row>
    <row r="1082" spans="1:13" ht="13.5" x14ac:dyDescent="0.25">
      <c r="A1082" s="3">
        <v>43581</v>
      </c>
      <c r="B1082" s="2">
        <v>1.1006</v>
      </c>
      <c r="C1082" s="2">
        <v>45.038713267213978</v>
      </c>
      <c r="D1082" s="2">
        <v>-1.713399470154231E-2</v>
      </c>
      <c r="E1082" s="2">
        <v>-6.0215033279755002E-3</v>
      </c>
      <c r="F1082" s="2">
        <v>1.0986199999999999</v>
      </c>
      <c r="G1082" s="2">
        <v>1.1194299999999999</v>
      </c>
      <c r="H1082" s="2">
        <v>1.1045349999999998</v>
      </c>
      <c r="I1082" s="2">
        <v>1.1283319999999997</v>
      </c>
      <c r="J1082" s="2">
        <v>1.6220009999999996</v>
      </c>
      <c r="K1082" s="13" t="s">
        <v>53</v>
      </c>
      <c r="L1082" s="13" t="s">
        <v>55</v>
      </c>
      <c r="M1082" s="13" t="s">
        <v>47</v>
      </c>
    </row>
    <row r="1083" spans="1:13" ht="13.5" x14ac:dyDescent="0.25">
      <c r="A1083" s="3">
        <v>43584</v>
      </c>
      <c r="B1083" s="2">
        <v>1.0807</v>
      </c>
      <c r="C1083" s="2">
        <v>40.92044779892182</v>
      </c>
      <c r="D1083" s="2">
        <v>-7.2889424650712797E-4</v>
      </c>
      <c r="E1083" s="2">
        <v>-7.2860814710338966E-3</v>
      </c>
      <c r="F1083" s="2">
        <v>1.0966200000000002</v>
      </c>
      <c r="G1083" s="2">
        <v>1.1085199999999999</v>
      </c>
      <c r="H1083" s="2">
        <v>1.10503</v>
      </c>
      <c r="I1083" s="2">
        <v>1.1265459999999998</v>
      </c>
      <c r="J1083" s="2">
        <v>1.6175884999999994</v>
      </c>
      <c r="K1083" s="13" t="s">
        <v>48</v>
      </c>
      <c r="L1083" s="13" t="s">
        <v>55</v>
      </c>
      <c r="M1083" s="13" t="s">
        <v>50</v>
      </c>
    </row>
    <row r="1084" spans="1:13" ht="13.5" x14ac:dyDescent="0.25">
      <c r="A1084" s="3">
        <v>43585</v>
      </c>
      <c r="B1084" s="2">
        <v>1.0708</v>
      </c>
      <c r="C1084" s="2">
        <v>39.009429840942296</v>
      </c>
      <c r="D1084" s="2">
        <v>1.1062895503124448E-2</v>
      </c>
      <c r="E1084" s="2">
        <v>-1.1590416016885211E-2</v>
      </c>
      <c r="F1084" s="2">
        <v>1.0906600000000002</v>
      </c>
      <c r="G1084" s="2">
        <v>1.0986</v>
      </c>
      <c r="H1084" s="2">
        <v>1.1045349999999998</v>
      </c>
      <c r="I1084" s="2">
        <v>1.1243639999999997</v>
      </c>
      <c r="J1084" s="2">
        <v>1.6132259999999996</v>
      </c>
      <c r="K1084" s="13" t="s">
        <v>53</v>
      </c>
      <c r="L1084" s="13" t="s">
        <v>55</v>
      </c>
      <c r="M1084" s="13" t="s">
        <v>47</v>
      </c>
    </row>
    <row r="1085" spans="1:13" ht="13.5" x14ac:dyDescent="0.25">
      <c r="A1085" s="3">
        <v>43587</v>
      </c>
      <c r="B1085" s="2">
        <v>1.0907</v>
      </c>
      <c r="C1085" s="2">
        <v>44.60913432409334</v>
      </c>
      <c r="D1085" s="2">
        <v>1.2201045358213314E-2</v>
      </c>
      <c r="E1085" s="2">
        <v>-1.9724591930705998E-2</v>
      </c>
      <c r="F1085" s="2">
        <v>1.0886800000000001</v>
      </c>
      <c r="G1085" s="2">
        <v>1.0956300000000001</v>
      </c>
      <c r="H1085" s="2">
        <v>1.1055299999999999</v>
      </c>
      <c r="I1085" s="2">
        <v>1.1221839999999998</v>
      </c>
      <c r="J1085" s="2">
        <v>1.6088634999999996</v>
      </c>
      <c r="K1085" s="13" t="s">
        <v>53</v>
      </c>
      <c r="L1085" s="13" t="s">
        <v>55</v>
      </c>
      <c r="M1085" s="13" t="s">
        <v>47</v>
      </c>
    </row>
    <row r="1086" spans="1:13" ht="13.5" x14ac:dyDescent="0.25">
      <c r="A1086" s="3">
        <v>43588</v>
      </c>
      <c r="B1086" s="2">
        <v>1.1006</v>
      </c>
      <c r="C1086" s="2">
        <v>47.206024498137182</v>
      </c>
      <c r="D1086" s="2">
        <v>1.1035766237747602E-2</v>
      </c>
      <c r="E1086" s="2">
        <v>-3.0084171236533643E-2</v>
      </c>
      <c r="F1086" s="2">
        <v>1.0886800000000001</v>
      </c>
      <c r="G1086" s="2">
        <v>1.0946400000000001</v>
      </c>
      <c r="H1086" s="2">
        <v>1.106525</v>
      </c>
      <c r="I1086" s="2">
        <v>1.1203999999999996</v>
      </c>
      <c r="J1086" s="2">
        <v>1.6046499999999995</v>
      </c>
      <c r="K1086" s="13" t="s">
        <v>48</v>
      </c>
      <c r="L1086" s="13" t="s">
        <v>55</v>
      </c>
      <c r="M1086" s="13" t="s">
        <v>55</v>
      </c>
    </row>
    <row r="1087" spans="1:13" ht="13.5" x14ac:dyDescent="0.25">
      <c r="A1087" s="3">
        <v>43591</v>
      </c>
      <c r="B1087" s="2">
        <v>1.0907</v>
      </c>
      <c r="C1087" s="2">
        <v>44.937174043380729</v>
      </c>
      <c r="D1087" s="2">
        <v>1.084318839421794E-2</v>
      </c>
      <c r="E1087" s="2">
        <v>-4.123835210938423E-2</v>
      </c>
      <c r="F1087" s="2">
        <v>1.0867</v>
      </c>
      <c r="G1087" s="2">
        <v>1.09266</v>
      </c>
      <c r="H1087" s="2">
        <v>1.1075199999999998</v>
      </c>
      <c r="I1087" s="2">
        <v>1.1186159999999998</v>
      </c>
      <c r="J1087" s="2">
        <v>1.6004859999999999</v>
      </c>
      <c r="K1087" s="13" t="s">
        <v>53</v>
      </c>
      <c r="L1087" s="13" t="s">
        <v>55</v>
      </c>
      <c r="M1087" s="13" t="s">
        <v>47</v>
      </c>
    </row>
    <row r="1088" spans="1:13" ht="13.5" x14ac:dyDescent="0.25">
      <c r="A1088" s="3">
        <v>43592</v>
      </c>
      <c r="B1088" s="2">
        <v>1.0708</v>
      </c>
      <c r="C1088" s="2">
        <v>40.702393069208945</v>
      </c>
      <c r="D1088" s="2">
        <v>9.2223004724298896E-3</v>
      </c>
      <c r="E1088" s="2">
        <v>-5.2211862711571237E-2</v>
      </c>
      <c r="F1088" s="2">
        <v>1.0847200000000001</v>
      </c>
      <c r="G1088" s="2">
        <v>1.09067</v>
      </c>
      <c r="H1088" s="2">
        <v>1.1070249999999997</v>
      </c>
      <c r="I1088" s="2">
        <v>1.1162359999999998</v>
      </c>
      <c r="J1088" s="2">
        <v>1.5960239999999999</v>
      </c>
      <c r="K1088" s="13" t="s">
        <v>48</v>
      </c>
      <c r="L1088" s="13" t="s">
        <v>55</v>
      </c>
      <c r="M1088" s="13" t="s">
        <v>50</v>
      </c>
    </row>
    <row r="1089" spans="1:13" ht="13.5" x14ac:dyDescent="0.25">
      <c r="A1089" s="3">
        <v>43593</v>
      </c>
      <c r="B1089" s="2">
        <v>1.0708</v>
      </c>
      <c r="C1089" s="2">
        <v>40.702393069208945</v>
      </c>
      <c r="D1089" s="2">
        <v>9.5971341465568294E-3</v>
      </c>
      <c r="E1089" s="2">
        <v>-6.3118622473885055E-2</v>
      </c>
      <c r="F1089" s="2">
        <v>1.0847200000000001</v>
      </c>
      <c r="G1089" s="2">
        <v>1.08769</v>
      </c>
      <c r="H1089" s="2">
        <v>1.1070249999999997</v>
      </c>
      <c r="I1089" s="2">
        <v>1.1142519999999996</v>
      </c>
      <c r="J1089" s="2">
        <v>1.5917109999999997</v>
      </c>
      <c r="K1089" s="13" t="s">
        <v>48</v>
      </c>
      <c r="L1089" s="13" t="s">
        <v>55</v>
      </c>
      <c r="M1089" s="13" t="s">
        <v>55</v>
      </c>
    </row>
    <row r="1090" spans="1:13" ht="13.5" x14ac:dyDescent="0.25">
      <c r="A1090" s="3">
        <v>43594</v>
      </c>
      <c r="B1090" s="2">
        <v>1.0907</v>
      </c>
      <c r="C1090" s="2">
        <v>46.544711695030756</v>
      </c>
      <c r="D1090" s="2">
        <v>8.6469652684906251E-3</v>
      </c>
      <c r="E1090" s="2">
        <v>-7.3051409408911777E-2</v>
      </c>
      <c r="F1090" s="2">
        <v>1.0847200000000001</v>
      </c>
      <c r="G1090" s="2">
        <v>1.0867</v>
      </c>
      <c r="H1090" s="2">
        <v>1.1075249999999996</v>
      </c>
      <c r="I1090" s="2">
        <v>1.1130639999999996</v>
      </c>
      <c r="J1090" s="2">
        <v>1.5875964999999999</v>
      </c>
      <c r="K1090" s="13" t="s">
        <v>48</v>
      </c>
      <c r="L1090" s="13" t="s">
        <v>55</v>
      </c>
      <c r="M1090" s="13" t="s">
        <v>55</v>
      </c>
    </row>
    <row r="1091" spans="1:13" ht="13.5" x14ac:dyDescent="0.25">
      <c r="A1091" s="3">
        <v>43595</v>
      </c>
      <c r="B1091" s="2">
        <v>1.1006</v>
      </c>
      <c r="C1091" s="2">
        <v>49.224902068530163</v>
      </c>
      <c r="D1091" s="2">
        <v>7.183477227059587E-3</v>
      </c>
      <c r="E1091" s="2">
        <v>-8.1720725035862141E-2</v>
      </c>
      <c r="F1091" s="2">
        <v>1.0847200000000001</v>
      </c>
      <c r="G1091" s="2">
        <v>1.0867</v>
      </c>
      <c r="H1091" s="2">
        <v>1.1065349999999998</v>
      </c>
      <c r="I1091" s="2">
        <v>1.1128659999999997</v>
      </c>
      <c r="J1091" s="2">
        <v>1.5834819999999998</v>
      </c>
      <c r="K1091" s="13" t="s">
        <v>48</v>
      </c>
      <c r="L1091" s="13" t="s">
        <v>55</v>
      </c>
      <c r="M1091" s="13" t="s">
        <v>55</v>
      </c>
    </row>
    <row r="1092" spans="1:13" ht="13.5" x14ac:dyDescent="0.25">
      <c r="A1092" s="3">
        <v>43598</v>
      </c>
      <c r="B1092" s="2">
        <v>1.0907</v>
      </c>
      <c r="C1092" s="2">
        <v>46.703131059987861</v>
      </c>
      <c r="D1092" s="2">
        <v>6.6883401321828906E-3</v>
      </c>
      <c r="E1092" s="2">
        <v>-8.6609825063549334E-2</v>
      </c>
      <c r="F1092" s="2">
        <v>1.0847200000000001</v>
      </c>
      <c r="G1092" s="2">
        <v>1.0857100000000002</v>
      </c>
      <c r="H1092" s="2">
        <v>1.1025699999999996</v>
      </c>
      <c r="I1092" s="2">
        <v>1.1112799999999996</v>
      </c>
      <c r="J1092" s="2">
        <v>1.5793674999999998</v>
      </c>
      <c r="K1092" s="13" t="s">
        <v>48</v>
      </c>
      <c r="L1092" s="13" t="s">
        <v>55</v>
      </c>
      <c r="M1092" s="13" t="s">
        <v>55</v>
      </c>
    </row>
    <row r="1093" spans="1:13" ht="13.5" x14ac:dyDescent="0.25">
      <c r="A1093" s="3">
        <v>43599</v>
      </c>
      <c r="B1093" s="2">
        <v>1.0907</v>
      </c>
      <c r="C1093" s="2">
        <v>46.703131059987854</v>
      </c>
      <c r="D1093" s="2">
        <v>3.2754738597617905E-3</v>
      </c>
      <c r="E1093" s="2">
        <v>-8.6419452919161949E-2</v>
      </c>
      <c r="F1093" s="2">
        <v>1.0887</v>
      </c>
      <c r="G1093" s="2">
        <v>1.0867100000000001</v>
      </c>
      <c r="H1093" s="2">
        <v>1.0976149999999998</v>
      </c>
      <c r="I1093" s="2">
        <v>1.1089019999999996</v>
      </c>
      <c r="J1093" s="2">
        <v>1.5750545</v>
      </c>
      <c r="K1093" s="13" t="s">
        <v>48</v>
      </c>
      <c r="L1093" s="13" t="s">
        <v>55</v>
      </c>
      <c r="M1093" s="13" t="s">
        <v>52</v>
      </c>
    </row>
    <row r="1094" spans="1:13" ht="13.5" x14ac:dyDescent="0.25">
      <c r="A1094" s="3">
        <v>43600</v>
      </c>
      <c r="B1094" s="2">
        <v>1.1105</v>
      </c>
      <c r="C1094" s="2">
        <v>52.363677712048016</v>
      </c>
      <c r="D1094" s="2">
        <v>-2.5394552580582097E-3</v>
      </c>
      <c r="E1094" s="2">
        <v>-8.0510799883791631E-2</v>
      </c>
      <c r="F1094" s="2">
        <v>1.0966400000000001</v>
      </c>
      <c r="G1094" s="2">
        <v>1.0906800000000001</v>
      </c>
      <c r="H1094" s="2">
        <v>1.0946400000000001</v>
      </c>
      <c r="I1094" s="2">
        <v>1.1067219999999998</v>
      </c>
      <c r="J1094" s="2">
        <v>1.5707414999999998</v>
      </c>
      <c r="K1094" s="13" t="s">
        <v>48</v>
      </c>
      <c r="L1094" s="13" t="s">
        <v>55</v>
      </c>
      <c r="M1094" s="13" t="s">
        <v>52</v>
      </c>
    </row>
    <row r="1095" spans="1:13" ht="13.5" x14ac:dyDescent="0.25">
      <c r="A1095" s="3">
        <v>43601</v>
      </c>
      <c r="B1095" s="2">
        <v>1.1204000000000001</v>
      </c>
      <c r="C1095" s="2">
        <v>54.940574453817447</v>
      </c>
      <c r="D1095" s="2">
        <v>-5.1905882676546167E-3</v>
      </c>
      <c r="E1095" s="2">
        <v>-6.8910661890949965E-2</v>
      </c>
      <c r="F1095" s="2">
        <v>1.1025800000000001</v>
      </c>
      <c r="G1095" s="2">
        <v>1.09365</v>
      </c>
      <c r="H1095" s="2">
        <v>1.0946399999999998</v>
      </c>
      <c r="I1095" s="2">
        <v>1.1049379999999998</v>
      </c>
      <c r="J1095" s="2">
        <v>1.5665769999999997</v>
      </c>
      <c r="K1095" s="13" t="s">
        <v>48</v>
      </c>
      <c r="L1095" s="13" t="s">
        <v>55</v>
      </c>
      <c r="M1095" s="13" t="s">
        <v>52</v>
      </c>
    </row>
    <row r="1096" spans="1:13" ht="13.5" x14ac:dyDescent="0.25">
      <c r="A1096" s="3">
        <v>43602</v>
      </c>
      <c r="B1096" s="2">
        <v>1.1204000000000001</v>
      </c>
      <c r="C1096" s="2">
        <v>54.940574453817433</v>
      </c>
      <c r="D1096" s="2">
        <v>-6.0239193917808187E-3</v>
      </c>
      <c r="E1096" s="2">
        <v>-5.5960630219794409E-2</v>
      </c>
      <c r="F1096" s="2">
        <v>1.1065400000000001</v>
      </c>
      <c r="G1096" s="2">
        <v>1.0956300000000001</v>
      </c>
      <c r="H1096" s="2">
        <v>1.0951350000000002</v>
      </c>
      <c r="I1096" s="2">
        <v>1.1033519999999999</v>
      </c>
      <c r="J1096" s="2">
        <v>1.5624125</v>
      </c>
      <c r="K1096" s="13" t="s">
        <v>48</v>
      </c>
      <c r="L1096" s="13" t="s">
        <v>55</v>
      </c>
      <c r="M1096" s="13" t="s">
        <v>52</v>
      </c>
    </row>
    <row r="1097" spans="1:13" ht="13.5" x14ac:dyDescent="0.25">
      <c r="A1097" s="3">
        <v>43605</v>
      </c>
      <c r="B1097" s="2">
        <v>1.1105</v>
      </c>
      <c r="C1097" s="2">
        <v>51.697213434399544</v>
      </c>
      <c r="D1097" s="2">
        <v>-7.6235501084978008E-3</v>
      </c>
      <c r="E1097" s="2">
        <v>-4.1496454586656954E-2</v>
      </c>
      <c r="F1097" s="2">
        <v>1.1105</v>
      </c>
      <c r="G1097" s="2">
        <v>1.09761</v>
      </c>
      <c r="H1097" s="2">
        <v>1.0951350000000002</v>
      </c>
      <c r="I1097" s="2">
        <v>1.1017659999999998</v>
      </c>
      <c r="J1097" s="2">
        <v>1.5581985</v>
      </c>
      <c r="K1097" s="13" t="s">
        <v>53</v>
      </c>
      <c r="L1097" s="13" t="s">
        <v>55</v>
      </c>
      <c r="M1097" s="13" t="s">
        <v>54</v>
      </c>
    </row>
    <row r="1098" spans="1:13" ht="13.5" x14ac:dyDescent="0.25">
      <c r="A1098" s="3">
        <v>43606</v>
      </c>
      <c r="B1098" s="2">
        <v>1.1204000000000001</v>
      </c>
      <c r="C1098" s="2">
        <v>54.584506187756965</v>
      </c>
      <c r="D1098" s="2">
        <v>-1.2810456794147829E-2</v>
      </c>
      <c r="E1098" s="2">
        <v>-2.6769692048517729E-2</v>
      </c>
      <c r="F1098" s="2">
        <v>1.1164400000000001</v>
      </c>
      <c r="G1098" s="2">
        <v>1.1025700000000001</v>
      </c>
      <c r="H1098" s="2">
        <v>1.0966200000000002</v>
      </c>
      <c r="I1098" s="2">
        <v>1.1007739999999999</v>
      </c>
      <c r="J1098" s="2">
        <v>1.554084</v>
      </c>
      <c r="K1098" s="13" t="s">
        <v>48</v>
      </c>
      <c r="L1098" s="13" t="s">
        <v>55</v>
      </c>
      <c r="M1098" s="13" t="s">
        <v>52</v>
      </c>
    </row>
    <row r="1099" spans="1:13" ht="13.5" x14ac:dyDescent="0.25">
      <c r="A1099" s="3">
        <v>43607</v>
      </c>
      <c r="B1099" s="2">
        <v>1.1402000000000001</v>
      </c>
      <c r="C1099" s="2">
        <v>59.764642400046576</v>
      </c>
      <c r="D1099" s="2">
        <v>-1.8760193293797744E-2</v>
      </c>
      <c r="E1099" s="2">
        <v>-1.3432637652722002E-2</v>
      </c>
      <c r="F1099" s="2">
        <v>1.1223800000000002</v>
      </c>
      <c r="G1099" s="2">
        <v>1.10951</v>
      </c>
      <c r="H1099" s="2">
        <v>1.0986000000000002</v>
      </c>
      <c r="I1099" s="2">
        <v>1.1003759999999998</v>
      </c>
      <c r="J1099" s="2">
        <v>1.5501674999999997</v>
      </c>
      <c r="K1099" s="13" t="s">
        <v>48</v>
      </c>
      <c r="L1099" s="13" t="s">
        <v>55</v>
      </c>
      <c r="M1099" s="13" t="s">
        <v>52</v>
      </c>
    </row>
    <row r="1100" spans="1:13" ht="13.5" x14ac:dyDescent="0.25">
      <c r="A1100" s="3">
        <v>43608</v>
      </c>
      <c r="B1100" s="2">
        <v>1.17</v>
      </c>
      <c r="C1100" s="2">
        <v>66.042465171043659</v>
      </c>
      <c r="D1100" s="2">
        <v>-2.3144628519520039E-2</v>
      </c>
      <c r="E1100" s="2">
        <v>-4.7276696654460597E-4</v>
      </c>
      <c r="F1100" s="2">
        <v>1.1323000000000001</v>
      </c>
      <c r="G1100" s="2">
        <v>1.11744</v>
      </c>
      <c r="H1100" s="2">
        <v>1.1020699999999999</v>
      </c>
      <c r="I1100" s="2">
        <v>1.1007739999999999</v>
      </c>
      <c r="J1100" s="2">
        <v>1.5466974999999998</v>
      </c>
      <c r="K1100" s="13" t="s">
        <v>48</v>
      </c>
      <c r="L1100" s="13" t="s">
        <v>55</v>
      </c>
      <c r="M1100" s="13" t="s">
        <v>52</v>
      </c>
    </row>
    <row r="1101" spans="1:13" ht="13.5" x14ac:dyDescent="0.25">
      <c r="A1101" s="3">
        <v>43609</v>
      </c>
      <c r="B1101" s="2">
        <v>1.1402000000000001</v>
      </c>
      <c r="C1101" s="2">
        <v>56.541772164594938</v>
      </c>
      <c r="D1101" s="2">
        <v>-2.3489190265946203E-2</v>
      </c>
      <c r="E1101" s="2">
        <v>1.0523958924281042E-2</v>
      </c>
      <c r="F1101" s="2">
        <v>1.13626</v>
      </c>
      <c r="G1101" s="2">
        <v>1.1214</v>
      </c>
      <c r="H1101" s="2">
        <v>1.1040500000000002</v>
      </c>
      <c r="I1101" s="2">
        <v>1.1013679999999999</v>
      </c>
      <c r="J1101" s="2">
        <v>1.5430784999999998</v>
      </c>
      <c r="K1101" s="13" t="s">
        <v>48</v>
      </c>
      <c r="L1101" s="13" t="s">
        <v>55</v>
      </c>
      <c r="M1101" s="13" t="s">
        <v>52</v>
      </c>
    </row>
    <row r="1102" spans="1:13" ht="13.5" x14ac:dyDescent="0.25">
      <c r="A1102" s="3">
        <v>43612</v>
      </c>
      <c r="B1102" s="2">
        <v>1.1402000000000001</v>
      </c>
      <c r="C1102" s="2">
        <v>56.541772164594946</v>
      </c>
      <c r="D1102" s="2">
        <v>-2.5465821944588463E-2</v>
      </c>
      <c r="E1102" s="2">
        <v>1.9256722483175094E-2</v>
      </c>
      <c r="F1102" s="2">
        <v>1.1422000000000001</v>
      </c>
      <c r="G1102" s="2">
        <v>1.12635</v>
      </c>
      <c r="H1102" s="2">
        <v>1.1060300000000001</v>
      </c>
      <c r="I1102" s="2">
        <v>1.1023579999999999</v>
      </c>
      <c r="J1102" s="2">
        <v>1.5396574999999997</v>
      </c>
      <c r="K1102" s="13" t="s">
        <v>48</v>
      </c>
      <c r="L1102" s="13" t="s">
        <v>55</v>
      </c>
      <c r="M1102" s="13" t="s">
        <v>52</v>
      </c>
    </row>
    <row r="1103" spans="1:13" ht="13.5" x14ac:dyDescent="0.25">
      <c r="A1103" s="3">
        <v>43613</v>
      </c>
      <c r="B1103" s="2">
        <v>1.1303000000000001</v>
      </c>
      <c r="C1103" s="2">
        <v>53.572420883666666</v>
      </c>
      <c r="D1103" s="2">
        <v>-2.6555025431335588E-2</v>
      </c>
      <c r="E1103" s="2">
        <v>2.5419229801342199E-2</v>
      </c>
      <c r="F1103" s="2">
        <v>1.14418</v>
      </c>
      <c r="G1103" s="2">
        <v>1.1303100000000001</v>
      </c>
      <c r="H1103" s="2">
        <v>1.1085100000000001</v>
      </c>
      <c r="I1103" s="2">
        <v>1.102754</v>
      </c>
      <c r="J1103" s="2">
        <v>1.5363854999999993</v>
      </c>
      <c r="K1103" s="13" t="s">
        <v>48</v>
      </c>
      <c r="L1103" s="13" t="s">
        <v>55</v>
      </c>
      <c r="M1103" s="13" t="s">
        <v>52</v>
      </c>
    </row>
    <row r="1104" spans="1:13" ht="13.5" x14ac:dyDescent="0.25">
      <c r="A1104" s="3">
        <v>43614</v>
      </c>
      <c r="B1104" s="2">
        <v>1.1402000000000001</v>
      </c>
      <c r="C1104" s="2">
        <v>56.057615833076028</v>
      </c>
      <c r="D1104" s="2">
        <v>-2.5244230152503988E-2</v>
      </c>
      <c r="E1104" s="2">
        <v>2.9099737428753557E-2</v>
      </c>
      <c r="F1104" s="2">
        <v>1.14418</v>
      </c>
      <c r="G1104" s="2">
        <v>1.1332800000000001</v>
      </c>
      <c r="H1104" s="2">
        <v>1.1119800000000002</v>
      </c>
      <c r="I1104" s="2">
        <v>1.1037439999999998</v>
      </c>
      <c r="J1104" s="2">
        <v>1.5333114999999991</v>
      </c>
      <c r="K1104" s="13" t="s">
        <v>48</v>
      </c>
      <c r="L1104" s="13" t="s">
        <v>55</v>
      </c>
      <c r="M1104" s="13" t="s">
        <v>55</v>
      </c>
    </row>
    <row r="1105" spans="1:13" ht="13.5" x14ac:dyDescent="0.25">
      <c r="A1105" s="3">
        <v>43615</v>
      </c>
      <c r="B1105" s="2">
        <v>1.1500999999999999</v>
      </c>
      <c r="C1105" s="2">
        <v>58.452653765659328</v>
      </c>
      <c r="D1105" s="2">
        <v>-2.3478288208661491E-2</v>
      </c>
      <c r="E1105" s="2">
        <v>3.1318589608148852E-2</v>
      </c>
      <c r="F1105" s="2">
        <v>1.1402000000000001</v>
      </c>
      <c r="G1105" s="2">
        <v>1.13625</v>
      </c>
      <c r="H1105" s="2">
        <v>1.1149499999999999</v>
      </c>
      <c r="I1105" s="2">
        <v>1.1053299999999999</v>
      </c>
      <c r="J1105" s="2">
        <v>1.5304854999999993</v>
      </c>
      <c r="K1105" s="13" t="s">
        <v>53</v>
      </c>
      <c r="L1105" s="13" t="s">
        <v>55</v>
      </c>
      <c r="M1105" s="13" t="s">
        <v>47</v>
      </c>
    </row>
    <row r="1106" spans="1:13" ht="13.5" x14ac:dyDescent="0.25">
      <c r="A1106" s="3">
        <v>43616</v>
      </c>
      <c r="B1106" s="2">
        <v>1.1600999999999999</v>
      </c>
      <c r="C1106" s="2">
        <v>60.778103000503066</v>
      </c>
      <c r="D1106" s="2">
        <v>-2.2906358899854373E-2</v>
      </c>
      <c r="E1106" s="2">
        <v>3.3732752470305036E-2</v>
      </c>
      <c r="F1106" s="2">
        <v>1.14418</v>
      </c>
      <c r="G1106" s="2">
        <v>1.14022</v>
      </c>
      <c r="H1106" s="2">
        <v>1.1179249999999998</v>
      </c>
      <c r="I1106" s="2">
        <v>1.1067179999999999</v>
      </c>
      <c r="J1106" s="2">
        <v>1.5277094999999996</v>
      </c>
      <c r="K1106" s="13" t="s">
        <v>48</v>
      </c>
      <c r="L1106" s="13" t="s">
        <v>55</v>
      </c>
      <c r="M1106" s="13" t="s">
        <v>52</v>
      </c>
    </row>
    <row r="1107" spans="1:13" ht="13.5" x14ac:dyDescent="0.25">
      <c r="A1107" s="3">
        <v>43619</v>
      </c>
      <c r="B1107" s="2">
        <v>1.1798999999999999</v>
      </c>
      <c r="C1107" s="2">
        <v>64.960036244433411</v>
      </c>
      <c r="D1107" s="2">
        <v>-2.5639390251645411E-2</v>
      </c>
      <c r="E1107" s="2">
        <v>3.5894953940915589E-2</v>
      </c>
      <c r="F1107" s="2">
        <v>1.15212</v>
      </c>
      <c r="G1107" s="2">
        <v>1.14716</v>
      </c>
      <c r="H1107" s="2">
        <v>1.122385</v>
      </c>
      <c r="I1107" s="2">
        <v>1.1081060000000003</v>
      </c>
      <c r="J1107" s="2">
        <v>1.5248839999999995</v>
      </c>
      <c r="K1107" s="13" t="s">
        <v>48</v>
      </c>
      <c r="L1107" s="13" t="s">
        <v>55</v>
      </c>
      <c r="M1107" s="13" t="s">
        <v>52</v>
      </c>
    </row>
    <row r="1108" spans="1:13" ht="13.5" x14ac:dyDescent="0.25">
      <c r="A1108" s="3">
        <v>43623</v>
      </c>
      <c r="B1108" s="2">
        <v>1.1997</v>
      </c>
      <c r="C1108" s="2">
        <v>68.569066062489398</v>
      </c>
      <c r="D1108" s="2">
        <v>-2.8222940282232045E-2</v>
      </c>
      <c r="E1108" s="2">
        <v>3.9835126988870873E-2</v>
      </c>
      <c r="F1108" s="2">
        <v>1.1659999999999999</v>
      </c>
      <c r="G1108" s="2">
        <v>1.15509</v>
      </c>
      <c r="H1108" s="2">
        <v>1.12883</v>
      </c>
      <c r="I1108" s="2">
        <v>1.1102859999999999</v>
      </c>
      <c r="J1108" s="2">
        <v>1.5222069999999996</v>
      </c>
      <c r="K1108" s="13" t="s">
        <v>48</v>
      </c>
      <c r="L1108" s="13" t="s">
        <v>55</v>
      </c>
      <c r="M1108" s="13" t="s">
        <v>52</v>
      </c>
    </row>
    <row r="1109" spans="1:13" ht="13.5" x14ac:dyDescent="0.25">
      <c r="A1109" s="3">
        <v>43626</v>
      </c>
      <c r="B1109" s="2">
        <v>1.2690999999999999</v>
      </c>
      <c r="C1109" s="2">
        <v>77.367980494587613</v>
      </c>
      <c r="D1109" s="2">
        <v>-3.2923750815800013E-2</v>
      </c>
      <c r="E1109" s="2">
        <v>4.4888651778542246E-2</v>
      </c>
      <c r="F1109" s="2">
        <v>1.1917800000000001</v>
      </c>
      <c r="G1109" s="2">
        <v>1.16798</v>
      </c>
      <c r="H1109" s="2">
        <v>1.1387450000000001</v>
      </c>
      <c r="I1109" s="2">
        <v>1.1140540000000001</v>
      </c>
      <c r="J1109" s="2">
        <v>1.5197774999999996</v>
      </c>
      <c r="K1109" s="13" t="s">
        <v>48</v>
      </c>
      <c r="L1109" s="13" t="s">
        <v>55</v>
      </c>
      <c r="M1109" s="13" t="s">
        <v>52</v>
      </c>
    </row>
    <row r="1110" spans="1:13" ht="13.5" x14ac:dyDescent="0.25">
      <c r="A1110" s="3">
        <v>43627</v>
      </c>
      <c r="B1110" s="2">
        <v>1.2690999999999999</v>
      </c>
      <c r="C1110" s="2">
        <v>77.367980494587627</v>
      </c>
      <c r="D1110" s="2">
        <v>-3.3115853076392643E-2</v>
      </c>
      <c r="E1110" s="2">
        <v>4.7298420458882454E-2</v>
      </c>
      <c r="F1110" s="2">
        <v>1.2155799999999999</v>
      </c>
      <c r="G1110" s="2">
        <v>1.1778900000000001</v>
      </c>
      <c r="H1110" s="2">
        <v>1.1476649999999999</v>
      </c>
      <c r="I1110" s="2">
        <v>1.1178220000000003</v>
      </c>
      <c r="J1110" s="2">
        <v>1.5168524999999995</v>
      </c>
      <c r="K1110" s="13" t="s">
        <v>48</v>
      </c>
      <c r="L1110" s="13" t="s">
        <v>55</v>
      </c>
      <c r="M1110" s="13" t="s">
        <v>52</v>
      </c>
    </row>
    <row r="1111" spans="1:13" ht="13.5" x14ac:dyDescent="0.25">
      <c r="A1111" s="3">
        <v>43628</v>
      </c>
      <c r="B1111" s="2">
        <v>1.1997</v>
      </c>
      <c r="C1111" s="2">
        <v>58.405507437707662</v>
      </c>
      <c r="D1111" s="2">
        <v>-3.346219127969019E-2</v>
      </c>
      <c r="E1111" s="2">
        <v>4.7942363429427211E-2</v>
      </c>
      <c r="F1111" s="2">
        <v>1.2235</v>
      </c>
      <c r="G1111" s="2">
        <v>1.18384</v>
      </c>
      <c r="H1111" s="2">
        <v>1.15262</v>
      </c>
      <c r="I1111" s="2">
        <v>1.1202020000000001</v>
      </c>
      <c r="J1111" s="2">
        <v>1.5136794999999994</v>
      </c>
      <c r="K1111" s="13" t="s">
        <v>48</v>
      </c>
      <c r="L1111" s="13" t="s">
        <v>55</v>
      </c>
      <c r="M1111" s="13" t="s">
        <v>52</v>
      </c>
    </row>
    <row r="1112" spans="1:13" ht="13.5" x14ac:dyDescent="0.25">
      <c r="A1112" s="3">
        <v>43629</v>
      </c>
      <c r="B1112" s="2">
        <v>1.17</v>
      </c>
      <c r="C1112" s="2">
        <v>52.477748034084826</v>
      </c>
      <c r="D1112" s="2">
        <v>-3.1830266039770239E-2</v>
      </c>
      <c r="E1112" s="2">
        <v>4.7951878771605658E-2</v>
      </c>
      <c r="F1112" s="2">
        <v>1.2215199999999999</v>
      </c>
      <c r="G1112" s="2">
        <v>1.18682</v>
      </c>
      <c r="H1112" s="2">
        <v>1.1565850000000002</v>
      </c>
      <c r="I1112" s="2">
        <v>1.1215900000000003</v>
      </c>
      <c r="J1112" s="2">
        <v>1.5101099999999994</v>
      </c>
      <c r="K1112" s="13" t="s">
        <v>48</v>
      </c>
      <c r="L1112" s="13" t="s">
        <v>55</v>
      </c>
      <c r="M1112" s="13" t="s">
        <v>50</v>
      </c>
    </row>
    <row r="1113" spans="1:13" ht="13.5" x14ac:dyDescent="0.25">
      <c r="A1113" s="3">
        <v>43630</v>
      </c>
      <c r="B1113" s="2">
        <v>1.1997</v>
      </c>
      <c r="C1113" s="2">
        <v>57.160156784858337</v>
      </c>
      <c r="D1113" s="2">
        <v>-3.4251632122000775E-2</v>
      </c>
      <c r="E1113" s="2">
        <v>4.6644839516764271E-2</v>
      </c>
      <c r="F1113" s="2">
        <v>1.2215199999999999</v>
      </c>
      <c r="G1113" s="2">
        <v>1.1937599999999999</v>
      </c>
      <c r="H1113" s="2">
        <v>1.1620350000000002</v>
      </c>
      <c r="I1113" s="2">
        <v>1.1241680000000001</v>
      </c>
      <c r="J1113" s="2">
        <v>1.5067389999999994</v>
      </c>
      <c r="K1113" s="13" t="s">
        <v>48</v>
      </c>
      <c r="L1113" s="13" t="s">
        <v>55</v>
      </c>
      <c r="M1113" s="13" t="s">
        <v>55</v>
      </c>
    </row>
    <row r="1114" spans="1:13" ht="13.5" x14ac:dyDescent="0.25">
      <c r="A1114" s="3">
        <v>43633</v>
      </c>
      <c r="B1114" s="2">
        <v>1.2295</v>
      </c>
      <c r="C1114" s="2">
        <v>61.282328156645384</v>
      </c>
      <c r="D1114" s="2">
        <v>-3.7233595495577365E-2</v>
      </c>
      <c r="E1114" s="2">
        <v>4.5283930288507822E-2</v>
      </c>
      <c r="F1114" s="2">
        <v>1.2136</v>
      </c>
      <c r="G1114" s="2">
        <v>1.20269</v>
      </c>
      <c r="H1114" s="2">
        <v>1.1679850000000003</v>
      </c>
      <c r="I1114" s="2">
        <v>1.1271440000000004</v>
      </c>
      <c r="J1114" s="2">
        <v>1.5034669999999992</v>
      </c>
      <c r="K1114" s="13" t="s">
        <v>53</v>
      </c>
      <c r="L1114" s="13" t="s">
        <v>55</v>
      </c>
      <c r="M1114" s="13" t="s">
        <v>47</v>
      </c>
    </row>
    <row r="1115" spans="1:13" ht="13.5" x14ac:dyDescent="0.25">
      <c r="A1115" s="3">
        <v>43634</v>
      </c>
      <c r="B1115" s="2">
        <v>1.2394000000000001</v>
      </c>
      <c r="C1115" s="2">
        <v>62.5708498948593</v>
      </c>
      <c r="D1115" s="2">
        <v>-3.9373497335324359E-2</v>
      </c>
      <c r="E1115" s="2">
        <v>4.3971346391925986E-2</v>
      </c>
      <c r="F1115" s="2">
        <v>1.20766</v>
      </c>
      <c r="G1115" s="2">
        <v>1.2116199999999999</v>
      </c>
      <c r="H1115" s="2">
        <v>1.1739350000000004</v>
      </c>
      <c r="I1115" s="2">
        <v>1.1305160000000003</v>
      </c>
      <c r="J1115" s="2">
        <v>1.499847999999999</v>
      </c>
      <c r="K1115" s="13" t="s">
        <v>53</v>
      </c>
      <c r="L1115" s="13" t="s">
        <v>55</v>
      </c>
      <c r="M1115" s="13" t="s">
        <v>47</v>
      </c>
    </row>
    <row r="1116" spans="1:13" ht="13.5" x14ac:dyDescent="0.25">
      <c r="A1116" s="3">
        <v>43635</v>
      </c>
      <c r="B1116" s="2">
        <v>1.2295</v>
      </c>
      <c r="C1116" s="2">
        <v>60.405906216124421</v>
      </c>
      <c r="D1116" s="2">
        <v>-3.9347226727316276E-2</v>
      </c>
      <c r="E1116" s="2">
        <v>4.2475303918569129E-2</v>
      </c>
      <c r="F1116" s="2">
        <v>1.2136199999999999</v>
      </c>
      <c r="G1116" s="2">
        <v>1.2185599999999999</v>
      </c>
      <c r="H1116" s="2">
        <v>1.1793900000000002</v>
      </c>
      <c r="I1116" s="2">
        <v>1.1334920000000002</v>
      </c>
      <c r="J1116" s="2">
        <v>1.4958819999999988</v>
      </c>
      <c r="K1116" s="13" t="s">
        <v>48</v>
      </c>
      <c r="L1116" s="13" t="s">
        <v>55</v>
      </c>
      <c r="M1116" s="13" t="s">
        <v>52</v>
      </c>
    </row>
    <row r="1117" spans="1:13" ht="13.5" x14ac:dyDescent="0.25">
      <c r="A1117" s="3">
        <v>43636</v>
      </c>
      <c r="B1117" s="2">
        <v>1.2295</v>
      </c>
      <c r="C1117" s="2">
        <v>60.405906216124421</v>
      </c>
      <c r="D1117" s="2">
        <v>-3.6622972242668084E-2</v>
      </c>
      <c r="E1117" s="2">
        <v>3.9535347061976991E-2</v>
      </c>
      <c r="F1117" s="2">
        <v>1.2255199999999999</v>
      </c>
      <c r="G1117" s="2">
        <v>1.2235199999999999</v>
      </c>
      <c r="H1117" s="2">
        <v>1.1853400000000003</v>
      </c>
      <c r="I1117" s="2">
        <v>1.1366660000000004</v>
      </c>
      <c r="J1117" s="2">
        <v>1.492213499999999</v>
      </c>
      <c r="K1117" s="13" t="s">
        <v>48</v>
      </c>
      <c r="L1117" s="13" t="s">
        <v>55</v>
      </c>
      <c r="M1117" s="13" t="s">
        <v>52</v>
      </c>
    </row>
    <row r="1118" spans="1:13" ht="13.5" x14ac:dyDescent="0.25">
      <c r="A1118" s="3">
        <v>43637</v>
      </c>
      <c r="B1118" s="2">
        <v>1.1997</v>
      </c>
      <c r="C1118" s="2">
        <v>53.895909226756324</v>
      </c>
      <c r="D1118" s="2">
        <v>-2.9382909928568512E-2</v>
      </c>
      <c r="E1118" s="2">
        <v>3.3384010616210935E-2</v>
      </c>
      <c r="F1118" s="2">
        <v>1.2255199999999999</v>
      </c>
      <c r="G1118" s="2">
        <v>1.2235199999999999</v>
      </c>
      <c r="H1118" s="2">
        <v>1.1893050000000003</v>
      </c>
      <c r="I1118" s="2">
        <v>1.1390460000000002</v>
      </c>
      <c r="J1118" s="2">
        <v>1.4884454999999988</v>
      </c>
      <c r="K1118" s="13" t="s">
        <v>53</v>
      </c>
      <c r="L1118" s="13" t="s">
        <v>55</v>
      </c>
      <c r="M1118" s="13" t="s">
        <v>55</v>
      </c>
    </row>
    <row r="1119" spans="1:13" ht="13.5" x14ac:dyDescent="0.25">
      <c r="A1119" s="3">
        <v>43640</v>
      </c>
      <c r="B1119" s="2">
        <v>1.2096</v>
      </c>
      <c r="C1119" s="2">
        <v>55.607555648508161</v>
      </c>
      <c r="D1119" s="2">
        <v>-1.3432058714632156E-2</v>
      </c>
      <c r="E1119" s="2">
        <v>2.591066241115958E-2</v>
      </c>
      <c r="F1119" s="2">
        <v>1.2215400000000001</v>
      </c>
      <c r="G1119" s="2">
        <v>1.2175699999999998</v>
      </c>
      <c r="H1119" s="2">
        <v>1.1927750000000004</v>
      </c>
      <c r="I1119" s="2">
        <v>1.1418220000000003</v>
      </c>
      <c r="J1119" s="2">
        <v>1.4845289999999991</v>
      </c>
      <c r="K1119" s="13" t="s">
        <v>53</v>
      </c>
      <c r="L1119" s="13" t="s">
        <v>55</v>
      </c>
      <c r="M1119" s="13" t="s">
        <v>47</v>
      </c>
    </row>
    <row r="1120" spans="1:13" ht="13.5" x14ac:dyDescent="0.25">
      <c r="A1120" s="3">
        <v>43641</v>
      </c>
      <c r="B1120" s="2">
        <v>1.1898</v>
      </c>
      <c r="C1120" s="2">
        <v>51.490239761741037</v>
      </c>
      <c r="D1120" s="2">
        <v>1.3628481762251177E-3</v>
      </c>
      <c r="E1120" s="2">
        <v>1.9160785687593322E-2</v>
      </c>
      <c r="F1120" s="2">
        <v>1.2116199999999999</v>
      </c>
      <c r="G1120" s="2">
        <v>1.2096399999999998</v>
      </c>
      <c r="H1120" s="2">
        <v>1.1937650000000002</v>
      </c>
      <c r="I1120" s="2">
        <v>1.1440040000000002</v>
      </c>
      <c r="J1120" s="2">
        <v>1.4806619999999993</v>
      </c>
      <c r="K1120" s="13" t="s">
        <v>53</v>
      </c>
      <c r="L1120" s="13" t="s">
        <v>55</v>
      </c>
      <c r="M1120" s="13" t="s">
        <v>47</v>
      </c>
    </row>
    <row r="1121" spans="1:13" ht="13.5" x14ac:dyDescent="0.25">
      <c r="A1121" s="3">
        <v>43642</v>
      </c>
      <c r="B1121" s="2">
        <v>1.2195</v>
      </c>
      <c r="C1121" s="2">
        <v>56.672507865665303</v>
      </c>
      <c r="D1121" s="2">
        <v>9.6554903742429588E-4</v>
      </c>
      <c r="E1121" s="2">
        <v>1.4530660613856832E-2</v>
      </c>
      <c r="F1121" s="2">
        <v>1.2096199999999999</v>
      </c>
      <c r="G1121" s="2">
        <v>1.2116199999999999</v>
      </c>
      <c r="H1121" s="2">
        <v>1.1977300000000002</v>
      </c>
      <c r="I1121" s="2">
        <v>1.1459859999999999</v>
      </c>
      <c r="J1121" s="2">
        <v>1.4771419999999988</v>
      </c>
      <c r="K1121" s="13" t="s">
        <v>53</v>
      </c>
      <c r="L1121" s="13" t="s">
        <v>55</v>
      </c>
      <c r="M1121" s="13" t="s">
        <v>47</v>
      </c>
    </row>
    <row r="1122" spans="1:13" ht="13.5" x14ac:dyDescent="0.25">
      <c r="A1122" s="3">
        <v>43643</v>
      </c>
      <c r="B1122" s="2">
        <v>1.17</v>
      </c>
      <c r="C1122" s="2">
        <v>47.554220949960026</v>
      </c>
      <c r="D1122" s="2">
        <v>-4.8493375266112082E-4</v>
      </c>
      <c r="E1122" s="2">
        <v>1.023077809233746E-2</v>
      </c>
      <c r="F1122" s="2">
        <v>1.1977199999999999</v>
      </c>
      <c r="G1122" s="2">
        <v>1.2116199999999999</v>
      </c>
      <c r="H1122" s="2">
        <v>1.19922</v>
      </c>
      <c r="I1122" s="2">
        <v>1.1459859999999999</v>
      </c>
      <c r="J1122" s="2">
        <v>1.4736224999999989</v>
      </c>
      <c r="K1122" s="13" t="s">
        <v>53</v>
      </c>
      <c r="L1122" s="13" t="s">
        <v>55</v>
      </c>
      <c r="M1122" s="13" t="s">
        <v>47</v>
      </c>
    </row>
    <row r="1123" spans="1:13" ht="13.5" x14ac:dyDescent="0.25">
      <c r="A1123" s="3">
        <v>43644</v>
      </c>
      <c r="B1123" s="2">
        <v>1.1898</v>
      </c>
      <c r="C1123" s="2">
        <v>50.953549045727279</v>
      </c>
      <c r="D1123" s="2">
        <v>1.4867385200945105E-3</v>
      </c>
      <c r="E1123" s="2">
        <v>6.1234499224131541E-3</v>
      </c>
      <c r="F1123" s="2">
        <v>1.19574</v>
      </c>
      <c r="G1123" s="2">
        <v>1.2106300000000001</v>
      </c>
      <c r="H1123" s="2">
        <v>1.2021949999999997</v>
      </c>
      <c r="I1123" s="2">
        <v>1.1459860000000002</v>
      </c>
      <c r="J1123" s="2">
        <v>1.4704494999999989</v>
      </c>
      <c r="K1123" s="13" t="s">
        <v>53</v>
      </c>
      <c r="L1123" s="13" t="s">
        <v>55</v>
      </c>
      <c r="M1123" s="13" t="s">
        <v>47</v>
      </c>
    </row>
    <row r="1124" spans="1:13" ht="13.5" x14ac:dyDescent="0.25">
      <c r="A1124" s="3">
        <v>43647</v>
      </c>
      <c r="B1124" s="2">
        <v>1.1997</v>
      </c>
      <c r="C1124" s="2">
        <v>52.607589138758563</v>
      </c>
      <c r="D1124" s="2">
        <v>6.9786556737339023E-3</v>
      </c>
      <c r="E1124" s="2">
        <v>2.235603335792518E-3</v>
      </c>
      <c r="F1124" s="2">
        <v>1.1937599999999999</v>
      </c>
      <c r="G1124" s="2">
        <v>1.2076499999999999</v>
      </c>
      <c r="H1124" s="2">
        <v>1.2051699999999996</v>
      </c>
      <c r="I1124" s="2">
        <v>1.1465800000000002</v>
      </c>
      <c r="J1124" s="2">
        <v>1.4668304999999986</v>
      </c>
      <c r="K1124" s="13" t="s">
        <v>53</v>
      </c>
      <c r="L1124" s="13" t="s">
        <v>55</v>
      </c>
      <c r="M1124" s="13" t="s">
        <v>47</v>
      </c>
    </row>
    <row r="1125" spans="1:13" ht="13.5" x14ac:dyDescent="0.25">
      <c r="A1125" s="3">
        <v>43648</v>
      </c>
      <c r="B1125" s="2">
        <v>1.1997</v>
      </c>
      <c r="C1125" s="2">
        <v>52.607589138758563</v>
      </c>
      <c r="D1125" s="2">
        <v>1.3064588991557047E-2</v>
      </c>
      <c r="E1125" s="2">
        <v>-1.2361924164920129E-3</v>
      </c>
      <c r="F1125" s="2">
        <v>1.19574</v>
      </c>
      <c r="G1125" s="2">
        <v>1.2036799999999999</v>
      </c>
      <c r="H1125" s="2">
        <v>1.2076499999999997</v>
      </c>
      <c r="I1125" s="2">
        <v>1.148166</v>
      </c>
      <c r="J1125" s="2">
        <v>1.4634094999999987</v>
      </c>
      <c r="K1125" s="13" t="s">
        <v>48</v>
      </c>
      <c r="L1125" s="13" t="s">
        <v>55</v>
      </c>
      <c r="M1125" s="13" t="s">
        <v>52</v>
      </c>
    </row>
    <row r="1126" spans="1:13" ht="13.5" x14ac:dyDescent="0.25">
      <c r="A1126" s="3">
        <v>43649</v>
      </c>
      <c r="B1126" s="2">
        <v>1.1898</v>
      </c>
      <c r="C1126" s="2">
        <v>50.627458083728243</v>
      </c>
      <c r="D1126" s="2">
        <v>1.7346564223565952E-2</v>
      </c>
      <c r="E1126" s="2">
        <v>-3.3963038971834458E-3</v>
      </c>
      <c r="F1126" s="2">
        <v>1.1898</v>
      </c>
      <c r="G1126" s="2">
        <v>1.1997100000000001</v>
      </c>
      <c r="H1126" s="2">
        <v>1.2091349999999998</v>
      </c>
      <c r="I1126" s="2">
        <v>1.1497520000000003</v>
      </c>
      <c r="J1126" s="2">
        <v>1.4601869999999986</v>
      </c>
      <c r="K1126" s="13" t="s">
        <v>53</v>
      </c>
      <c r="L1126" s="13" t="s">
        <v>55</v>
      </c>
      <c r="M1126" s="13" t="s">
        <v>47</v>
      </c>
    </row>
    <row r="1127" spans="1:13" ht="13.5" x14ac:dyDescent="0.25">
      <c r="A1127" s="3">
        <v>43650</v>
      </c>
      <c r="B1127" s="2">
        <v>1.1997</v>
      </c>
      <c r="C1127" s="2">
        <v>52.550811137157218</v>
      </c>
      <c r="D1127" s="2">
        <v>2.0222794798802957E-2</v>
      </c>
      <c r="E1127" s="2">
        <v>-4.1118751097467907E-3</v>
      </c>
      <c r="F1127" s="2">
        <v>1.19574</v>
      </c>
      <c r="G1127" s="2">
        <v>1.1967300000000001</v>
      </c>
      <c r="H1127" s="2">
        <v>1.2101249999999997</v>
      </c>
      <c r="I1127" s="2">
        <v>1.1515360000000003</v>
      </c>
      <c r="J1127" s="2">
        <v>1.4570634999999985</v>
      </c>
      <c r="K1127" s="13" t="s">
        <v>48</v>
      </c>
      <c r="L1127" s="13" t="s">
        <v>55</v>
      </c>
      <c r="M1127" s="13" t="s">
        <v>52</v>
      </c>
    </row>
    <row r="1128" spans="1:13" ht="13.5" x14ac:dyDescent="0.25">
      <c r="A1128" s="3">
        <v>43651</v>
      </c>
      <c r="B1128" s="2">
        <v>1.2096</v>
      </c>
      <c r="C1128" s="2">
        <v>54.461276043664839</v>
      </c>
      <c r="D1128" s="2">
        <v>1.7267445023859906E-2</v>
      </c>
      <c r="E1128" s="2">
        <v>-4.7070620790419532E-3</v>
      </c>
      <c r="F1128" s="2">
        <v>1.1997</v>
      </c>
      <c r="G1128" s="2">
        <v>1.1977199999999999</v>
      </c>
      <c r="H1128" s="2">
        <v>1.2106199999999998</v>
      </c>
      <c r="I1128" s="2">
        <v>1.1539140000000003</v>
      </c>
      <c r="J1128" s="2">
        <v>1.4539894999999987</v>
      </c>
      <c r="K1128" s="13" t="s">
        <v>48</v>
      </c>
      <c r="L1128" s="13" t="s">
        <v>55</v>
      </c>
      <c r="M1128" s="13" t="s">
        <v>52</v>
      </c>
    </row>
    <row r="1129" spans="1:13" ht="13.5" x14ac:dyDescent="0.25">
      <c r="A1129" s="3">
        <v>43654</v>
      </c>
      <c r="B1129" s="2">
        <v>1.1997</v>
      </c>
      <c r="C1129" s="2">
        <v>52.197943599020782</v>
      </c>
      <c r="D1129" s="2">
        <v>1.6898809786809244E-2</v>
      </c>
      <c r="E1129" s="2">
        <v>-4.6948370158092848E-3</v>
      </c>
      <c r="F1129" s="2">
        <v>1.1997</v>
      </c>
      <c r="G1129" s="2">
        <v>1.1967300000000001</v>
      </c>
      <c r="H1129" s="2">
        <v>1.2071499999999999</v>
      </c>
      <c r="I1129" s="2">
        <v>1.1558960000000003</v>
      </c>
      <c r="J1129" s="2">
        <v>1.4513124999999985</v>
      </c>
      <c r="K1129" s="13" t="s">
        <v>48</v>
      </c>
      <c r="L1129" s="13" t="s">
        <v>55</v>
      </c>
      <c r="M1129" s="13" t="s">
        <v>55</v>
      </c>
    </row>
    <row r="1130" spans="1:13" ht="13.5" x14ac:dyDescent="0.25">
      <c r="A1130" s="3">
        <v>43655</v>
      </c>
      <c r="B1130" s="2">
        <v>1.1997</v>
      </c>
      <c r="C1130" s="2">
        <v>52.197943599020782</v>
      </c>
      <c r="D1130" s="2">
        <v>1.3484080643401342E-2</v>
      </c>
      <c r="E1130" s="2">
        <v>-4.7020946431598539E-3</v>
      </c>
      <c r="F1130" s="2">
        <v>1.1997</v>
      </c>
      <c r="G1130" s="2">
        <v>1.1977199999999999</v>
      </c>
      <c r="H1130" s="2">
        <v>1.2036799999999999</v>
      </c>
      <c r="I1130" s="2">
        <v>1.157878</v>
      </c>
      <c r="J1130" s="2">
        <v>1.4483874999999986</v>
      </c>
      <c r="K1130" s="13" t="s">
        <v>48</v>
      </c>
      <c r="L1130" s="13" t="s">
        <v>55</v>
      </c>
      <c r="M1130" s="13" t="s">
        <v>55</v>
      </c>
    </row>
    <row r="1131" spans="1:13" ht="13.5" x14ac:dyDescent="0.25">
      <c r="A1131" s="3">
        <v>43656</v>
      </c>
      <c r="B1131" s="2">
        <v>1.1997</v>
      </c>
      <c r="C1131" s="2">
        <v>52.197943599020782</v>
      </c>
      <c r="D1131" s="2">
        <v>1.5111468572145181E-2</v>
      </c>
      <c r="E1131" s="2">
        <v>-3.7873892388024678E-3</v>
      </c>
      <c r="F1131" s="2">
        <v>1.2016800000000001</v>
      </c>
      <c r="G1131" s="2">
        <v>1.19574</v>
      </c>
      <c r="H1131" s="2">
        <v>1.2036799999999999</v>
      </c>
      <c r="I1131" s="2">
        <v>1.1598600000000003</v>
      </c>
      <c r="J1131" s="2">
        <v>1.445511999999999</v>
      </c>
      <c r="K1131" s="13" t="s">
        <v>48</v>
      </c>
      <c r="L1131" s="13" t="s">
        <v>55</v>
      </c>
      <c r="M1131" s="13" t="s">
        <v>52</v>
      </c>
    </row>
    <row r="1132" spans="1:13" ht="13.5" x14ac:dyDescent="0.25">
      <c r="A1132" s="3">
        <v>43657</v>
      </c>
      <c r="B1132" s="2">
        <v>1.1898</v>
      </c>
      <c r="C1132" s="2">
        <v>49.622267815758065</v>
      </c>
      <c r="D1132" s="2">
        <v>9.557866880168131E-3</v>
      </c>
      <c r="E1132" s="2">
        <v>-2.4139054899248742E-3</v>
      </c>
      <c r="F1132" s="2">
        <v>1.1997</v>
      </c>
      <c r="G1132" s="2">
        <v>1.1977199999999999</v>
      </c>
      <c r="H1132" s="2">
        <v>1.2046699999999997</v>
      </c>
      <c r="I1132" s="2">
        <v>1.1616440000000003</v>
      </c>
      <c r="J1132" s="2">
        <v>1.442586999999999</v>
      </c>
      <c r="K1132" s="13" t="s">
        <v>48</v>
      </c>
      <c r="L1132" s="13" t="s">
        <v>55</v>
      </c>
      <c r="M1132" s="13" t="s">
        <v>50</v>
      </c>
    </row>
    <row r="1133" spans="1:13" ht="13.5" x14ac:dyDescent="0.25">
      <c r="A1133" s="3">
        <v>43658</v>
      </c>
      <c r="B1133" s="2">
        <v>1.1898</v>
      </c>
      <c r="C1133" s="2">
        <v>49.622267815758072</v>
      </c>
      <c r="D1133" s="2">
        <v>7.9183457040588046E-3</v>
      </c>
      <c r="E1133" s="2">
        <v>-9.1053496267963366E-4</v>
      </c>
      <c r="F1133" s="2">
        <v>1.19574</v>
      </c>
      <c r="G1133" s="2">
        <v>1.1977199999999999</v>
      </c>
      <c r="H1133" s="2">
        <v>1.204175</v>
      </c>
      <c r="I1133" s="2">
        <v>1.163826</v>
      </c>
      <c r="J1133" s="2">
        <v>1.4398604999999989</v>
      </c>
      <c r="K1133" s="13" t="s">
        <v>53</v>
      </c>
      <c r="L1133" s="13" t="s">
        <v>55</v>
      </c>
      <c r="M1133" s="13" t="s">
        <v>47</v>
      </c>
    </row>
    <row r="1134" spans="1:13" ht="13.5" x14ac:dyDescent="0.25">
      <c r="A1134" s="3">
        <v>43661</v>
      </c>
      <c r="B1134" s="2">
        <v>1.1898</v>
      </c>
      <c r="C1134" s="2">
        <v>49.622267815758072</v>
      </c>
      <c r="D1134" s="2">
        <v>8.0666599312773091E-3</v>
      </c>
      <c r="E1134" s="2">
        <v>-1.2030575935263344E-3</v>
      </c>
      <c r="F1134" s="2">
        <v>1.1937599999999999</v>
      </c>
      <c r="G1134" s="2">
        <v>1.1967300000000001</v>
      </c>
      <c r="H1134" s="2">
        <v>1.2021899999999999</v>
      </c>
      <c r="I1134" s="2">
        <v>1.1662060000000003</v>
      </c>
      <c r="J1134" s="2">
        <v>1.4371339999999992</v>
      </c>
      <c r="K1134" s="13" t="s">
        <v>53</v>
      </c>
      <c r="L1134" s="13" t="s">
        <v>55</v>
      </c>
      <c r="M1134" s="13" t="s">
        <v>47</v>
      </c>
    </row>
    <row r="1135" spans="1:13" ht="13.5" x14ac:dyDescent="0.25">
      <c r="A1135" s="3">
        <v>43662</v>
      </c>
      <c r="B1135" s="2">
        <v>1.2096</v>
      </c>
      <c r="C1135" s="2">
        <v>55.150422684519327</v>
      </c>
      <c r="D1135" s="2">
        <v>6.7370866342972846E-3</v>
      </c>
      <c r="E1135" s="2">
        <v>-2.9905991198084696E-3</v>
      </c>
      <c r="F1135" s="2">
        <v>1.19574</v>
      </c>
      <c r="G1135" s="2">
        <v>1.1977199999999999</v>
      </c>
      <c r="H1135" s="2">
        <v>1.2006999999999999</v>
      </c>
      <c r="I1135" s="2">
        <v>1.1685840000000001</v>
      </c>
      <c r="J1135" s="2">
        <v>1.4345064999999995</v>
      </c>
      <c r="K1135" s="13" t="s">
        <v>53</v>
      </c>
      <c r="L1135" s="13" t="s">
        <v>55</v>
      </c>
      <c r="M1135" s="13" t="s">
        <v>54</v>
      </c>
    </row>
    <row r="1136" spans="1:13" ht="13.5" x14ac:dyDescent="0.25">
      <c r="A1136" s="3">
        <v>43663</v>
      </c>
      <c r="B1136" s="2">
        <v>1.2295</v>
      </c>
      <c r="C1136" s="2">
        <v>59.911781530191668</v>
      </c>
      <c r="D1136" s="2">
        <v>2.5086507277254366E-3</v>
      </c>
      <c r="E1136" s="2">
        <v>-6.3098241606671587E-3</v>
      </c>
      <c r="F1136" s="2">
        <v>1.2017</v>
      </c>
      <c r="G1136" s="2">
        <v>1.2016899999999999</v>
      </c>
      <c r="H1136" s="2">
        <v>1.2006999999999999</v>
      </c>
      <c r="I1136" s="2">
        <v>1.171162</v>
      </c>
      <c r="J1136" s="2">
        <v>1.4320279999999994</v>
      </c>
      <c r="K1136" s="13" t="s">
        <v>48</v>
      </c>
      <c r="L1136" s="13" t="s">
        <v>55</v>
      </c>
      <c r="M1136" s="13" t="s">
        <v>52</v>
      </c>
    </row>
    <row r="1137" spans="1:13" ht="13.5" x14ac:dyDescent="0.25">
      <c r="A1137" s="3">
        <v>43664</v>
      </c>
      <c r="B1137" s="2">
        <v>1.2195</v>
      </c>
      <c r="C1137" s="2">
        <v>56.656745569245501</v>
      </c>
      <c r="D1137" s="2">
        <v>9.7858099206127314E-4</v>
      </c>
      <c r="E1137" s="2">
        <v>-1.095910268621671E-2</v>
      </c>
      <c r="F1137" s="2">
        <v>1.20764</v>
      </c>
      <c r="G1137" s="2">
        <v>1.20367</v>
      </c>
      <c r="H1137" s="2">
        <v>1.2002000000000002</v>
      </c>
      <c r="I1137" s="2">
        <v>1.1737380000000002</v>
      </c>
      <c r="J1137" s="2">
        <v>1.4293009999999993</v>
      </c>
      <c r="K1137" s="13" t="s">
        <v>48</v>
      </c>
      <c r="L1137" s="13" t="s">
        <v>55</v>
      </c>
      <c r="M1137" s="13" t="s">
        <v>52</v>
      </c>
    </row>
    <row r="1138" spans="1:13" ht="13.5" x14ac:dyDescent="0.25">
      <c r="A1138" s="3">
        <v>43665</v>
      </c>
      <c r="B1138" s="2">
        <v>1.2195</v>
      </c>
      <c r="C1138" s="2">
        <v>56.656745569245508</v>
      </c>
      <c r="D1138" s="2">
        <v>1.0660923844374448E-3</v>
      </c>
      <c r="E1138" s="2">
        <v>-1.7187577108099341E-2</v>
      </c>
      <c r="F1138" s="2">
        <v>1.2135799999999999</v>
      </c>
      <c r="G1138" s="2">
        <v>1.2046600000000001</v>
      </c>
      <c r="H1138" s="2">
        <v>1.20119</v>
      </c>
      <c r="I1138" s="2">
        <v>1.176712</v>
      </c>
      <c r="J1138" s="2">
        <v>1.4263264999999996</v>
      </c>
      <c r="K1138" s="13" t="s">
        <v>48</v>
      </c>
      <c r="L1138" s="13" t="s">
        <v>55</v>
      </c>
      <c r="M1138" s="13" t="s">
        <v>52</v>
      </c>
    </row>
    <row r="1139" spans="1:13" ht="13.5" x14ac:dyDescent="0.25">
      <c r="A1139" s="3">
        <v>43668</v>
      </c>
      <c r="B1139" s="2">
        <v>1.1898</v>
      </c>
      <c r="C1139" s="2">
        <v>47.725364369464614</v>
      </c>
      <c r="D1139" s="2">
        <v>1.6866088042828409E-3</v>
      </c>
      <c r="E1139" s="2">
        <v>-2.5305137302472434E-2</v>
      </c>
      <c r="F1139" s="2">
        <v>1.2135799999999999</v>
      </c>
      <c r="G1139" s="2">
        <v>1.20367</v>
      </c>
      <c r="H1139" s="2">
        <v>1.2001999999999999</v>
      </c>
      <c r="I1139" s="2">
        <v>1.179092</v>
      </c>
      <c r="J1139" s="2">
        <v>1.4233519999999995</v>
      </c>
      <c r="K1139" s="13" t="s">
        <v>48</v>
      </c>
      <c r="L1139" s="13" t="s">
        <v>55</v>
      </c>
      <c r="M1139" s="13" t="s">
        <v>55</v>
      </c>
    </row>
    <row r="1140" spans="1:13" ht="13.5" x14ac:dyDescent="0.25">
      <c r="A1140" s="3">
        <v>43669</v>
      </c>
      <c r="B1140" s="2">
        <v>1.17</v>
      </c>
      <c r="C1140" s="2">
        <v>42.873091390769304</v>
      </c>
      <c r="D1140" s="2">
        <v>3.7330349588138301E-3</v>
      </c>
      <c r="E1140" s="2">
        <v>-3.5548029840234308E-2</v>
      </c>
      <c r="F1140" s="2">
        <v>1.20566</v>
      </c>
      <c r="G1140" s="2">
        <v>1.2006999999999999</v>
      </c>
      <c r="H1140" s="2">
        <v>1.1992100000000001</v>
      </c>
      <c r="I1140" s="2">
        <v>1.1806779999999999</v>
      </c>
      <c r="J1140" s="2">
        <v>1.4206254999999999</v>
      </c>
      <c r="K1140" s="13" t="s">
        <v>53</v>
      </c>
      <c r="L1140" s="13" t="s">
        <v>55</v>
      </c>
      <c r="M1140" s="13" t="s">
        <v>47</v>
      </c>
    </row>
    <row r="1141" spans="1:13" ht="13.5" x14ac:dyDescent="0.25">
      <c r="A1141" s="3">
        <v>43670</v>
      </c>
      <c r="B1141" s="2">
        <v>1.17</v>
      </c>
      <c r="C1141" s="2">
        <v>42.873091390769297</v>
      </c>
      <c r="D1141" s="2">
        <v>5.6322801230894726E-3</v>
      </c>
      <c r="E1141" s="2">
        <v>-4.7952362460556106E-2</v>
      </c>
      <c r="F1141" s="2">
        <v>1.1937599999999999</v>
      </c>
      <c r="G1141" s="2">
        <v>1.19773</v>
      </c>
      <c r="H1141" s="2">
        <v>1.1967350000000003</v>
      </c>
      <c r="I1141" s="2">
        <v>1.1820659999999998</v>
      </c>
      <c r="J1141" s="2">
        <v>1.4182460000000001</v>
      </c>
      <c r="K1141" s="13" t="s">
        <v>53</v>
      </c>
      <c r="L1141" s="13" t="s">
        <v>55</v>
      </c>
      <c r="M1141" s="13" t="s">
        <v>47</v>
      </c>
    </row>
    <row r="1142" spans="1:13" ht="13.5" x14ac:dyDescent="0.25">
      <c r="A1142" s="3">
        <v>43672</v>
      </c>
      <c r="B1142" s="2">
        <v>1.2096</v>
      </c>
      <c r="C1142" s="2">
        <v>53.774384918966554</v>
      </c>
      <c r="D1142" s="2">
        <v>2.9381584697660834E-3</v>
      </c>
      <c r="E1142" s="2">
        <v>-6.0723974875695003E-2</v>
      </c>
      <c r="F1142" s="2">
        <v>1.1917800000000001</v>
      </c>
      <c r="G1142" s="2">
        <v>1.1997100000000001</v>
      </c>
      <c r="H1142" s="2">
        <v>1.1987150000000004</v>
      </c>
      <c r="I1142" s="2">
        <v>1.1844440000000001</v>
      </c>
      <c r="J1142" s="2">
        <v>1.4163125000000003</v>
      </c>
      <c r="K1142" s="13" t="s">
        <v>53</v>
      </c>
      <c r="L1142" s="13" t="s">
        <v>55</v>
      </c>
      <c r="M1142" s="13" t="s">
        <v>47</v>
      </c>
    </row>
    <row r="1143" spans="1:13" ht="13.5" x14ac:dyDescent="0.25">
      <c r="A1143" s="3">
        <v>43675</v>
      </c>
      <c r="B1143" s="2">
        <v>1.1898</v>
      </c>
      <c r="C1143" s="2">
        <v>48.763788358667533</v>
      </c>
      <c r="D1143" s="2">
        <v>2.0349217502702022E-3</v>
      </c>
      <c r="E1143" s="2">
        <v>-7.2678563662687642E-2</v>
      </c>
      <c r="F1143" s="2">
        <v>1.18584</v>
      </c>
      <c r="G1143" s="2">
        <v>1.1997100000000001</v>
      </c>
      <c r="H1143" s="2">
        <v>1.1987150000000004</v>
      </c>
      <c r="I1143" s="2">
        <v>1.186426</v>
      </c>
      <c r="J1143" s="2">
        <v>1.4140815</v>
      </c>
      <c r="K1143" s="13" t="s">
        <v>53</v>
      </c>
      <c r="L1143" s="13" t="s">
        <v>55</v>
      </c>
      <c r="M1143" s="13" t="s">
        <v>47</v>
      </c>
    </row>
    <row r="1144" spans="1:13" ht="13.5" x14ac:dyDescent="0.25">
      <c r="A1144" s="3">
        <v>43676</v>
      </c>
      <c r="B1144" s="2">
        <v>1.1898</v>
      </c>
      <c r="C1144" s="2">
        <v>48.763788358667533</v>
      </c>
      <c r="D1144" s="2">
        <v>1.3040676623430336E-3</v>
      </c>
      <c r="E1144" s="2">
        <v>-8.0889982983005024E-2</v>
      </c>
      <c r="F1144" s="2">
        <v>1.18584</v>
      </c>
      <c r="G1144" s="2">
        <v>1.1997100000000001</v>
      </c>
      <c r="H1144" s="2">
        <v>1.1982199999999998</v>
      </c>
      <c r="I1144" s="2">
        <v>1.1880119999999998</v>
      </c>
      <c r="J1144" s="2">
        <v>1.4118505000000001</v>
      </c>
      <c r="K1144" s="13" t="s">
        <v>53</v>
      </c>
      <c r="L1144" s="13" t="s">
        <v>55</v>
      </c>
      <c r="M1144" s="13" t="s">
        <v>55</v>
      </c>
    </row>
    <row r="1145" spans="1:13" ht="13.5" x14ac:dyDescent="0.25">
      <c r="A1145" s="3">
        <v>43677</v>
      </c>
      <c r="B1145" s="2">
        <v>1.1898</v>
      </c>
      <c r="C1145" s="2">
        <v>48.763788358667533</v>
      </c>
      <c r="D1145" s="2">
        <v>3.7627538594104948E-3</v>
      </c>
      <c r="E1145" s="2">
        <v>-8.6493711749052321E-2</v>
      </c>
      <c r="F1145" s="2">
        <v>1.1898</v>
      </c>
      <c r="G1145" s="2">
        <v>1.19773</v>
      </c>
      <c r="H1145" s="2">
        <v>1.1977249999999997</v>
      </c>
      <c r="I1145" s="2">
        <v>1.1893999999999998</v>
      </c>
      <c r="J1145" s="2">
        <v>1.4098179999999996</v>
      </c>
      <c r="K1145" s="13" t="s">
        <v>53</v>
      </c>
      <c r="L1145" s="13" t="s">
        <v>55</v>
      </c>
      <c r="M1145" s="13" t="s">
        <v>54</v>
      </c>
    </row>
    <row r="1146" spans="1:13" ht="13.5" x14ac:dyDescent="0.25">
      <c r="A1146" s="3">
        <v>43678</v>
      </c>
      <c r="B1146" s="2">
        <v>1.1898</v>
      </c>
      <c r="C1146" s="2">
        <v>48.76378835866754</v>
      </c>
      <c r="D1146" s="2">
        <v>8.9333740552961505E-3</v>
      </c>
      <c r="E1146" s="2">
        <v>-9.0006285242638318E-2</v>
      </c>
      <c r="F1146" s="2">
        <v>1.1937599999999999</v>
      </c>
      <c r="G1146" s="2">
        <v>1.1937599999999999</v>
      </c>
      <c r="H1146" s="2">
        <v>1.1977249999999997</v>
      </c>
      <c r="I1146" s="2">
        <v>1.1907879999999997</v>
      </c>
      <c r="J1146" s="2">
        <v>1.4078844999999995</v>
      </c>
      <c r="K1146" s="13" t="s">
        <v>53</v>
      </c>
      <c r="L1146" s="13" t="s">
        <v>55</v>
      </c>
      <c r="M1146" s="13" t="s">
        <v>54</v>
      </c>
    </row>
    <row r="1147" spans="1:13" ht="13.5" x14ac:dyDescent="0.25">
      <c r="A1147" s="3">
        <v>43679</v>
      </c>
      <c r="B1147" s="2">
        <v>1.17</v>
      </c>
      <c r="C1147" s="2">
        <v>43.332904475173713</v>
      </c>
      <c r="D1147" s="2">
        <v>1.3263251712411162E-2</v>
      </c>
      <c r="E1147" s="2">
        <v>-9.2217746085461988E-2</v>
      </c>
      <c r="F1147" s="2">
        <v>1.18584</v>
      </c>
      <c r="G1147" s="2">
        <v>1.1888099999999999</v>
      </c>
      <c r="H1147" s="2">
        <v>1.19624</v>
      </c>
      <c r="I1147" s="2">
        <v>1.1919779999999998</v>
      </c>
      <c r="J1147" s="2">
        <v>1.4062484999999998</v>
      </c>
      <c r="K1147" s="13" t="s">
        <v>53</v>
      </c>
      <c r="L1147" s="13" t="s">
        <v>55</v>
      </c>
      <c r="M1147" s="13" t="s">
        <v>47</v>
      </c>
    </row>
    <row r="1148" spans="1:13" ht="13.5" x14ac:dyDescent="0.25">
      <c r="A1148" s="3">
        <v>43682</v>
      </c>
      <c r="B1148" s="2">
        <v>1.17</v>
      </c>
      <c r="C1148" s="2">
        <v>43.332904475173713</v>
      </c>
      <c r="D1148" s="2">
        <v>1.7068560398613597E-2</v>
      </c>
      <c r="E1148" s="2">
        <v>-9.2911515020752802E-2</v>
      </c>
      <c r="F1148" s="2">
        <v>1.18188</v>
      </c>
      <c r="G1148" s="2">
        <v>1.1838599999999999</v>
      </c>
      <c r="H1148" s="2">
        <v>1.1942599999999999</v>
      </c>
      <c r="I1148" s="2">
        <v>1.1929699999999999</v>
      </c>
      <c r="J1148" s="2">
        <v>1.4046619999999996</v>
      </c>
      <c r="K1148" s="13" t="s">
        <v>53</v>
      </c>
      <c r="L1148" s="13" t="s">
        <v>55</v>
      </c>
      <c r="M1148" s="13" t="s">
        <v>47</v>
      </c>
    </row>
    <row r="1149" spans="1:13" ht="13.5" x14ac:dyDescent="0.25">
      <c r="A1149" s="3">
        <v>43683</v>
      </c>
      <c r="B1149" s="2">
        <v>1.17</v>
      </c>
      <c r="C1149" s="2">
        <v>43.332904475173713</v>
      </c>
      <c r="D1149" s="2">
        <v>1.5850285888958648E-2</v>
      </c>
      <c r="E1149" s="2">
        <v>-9.0240649254951871E-2</v>
      </c>
      <c r="F1149" s="2">
        <v>1.1779199999999999</v>
      </c>
      <c r="G1149" s="2">
        <v>1.18188</v>
      </c>
      <c r="H1149" s="2">
        <v>1.1927749999999999</v>
      </c>
      <c r="I1149" s="2">
        <v>1.1935659999999999</v>
      </c>
      <c r="J1149" s="2">
        <v>1.4031254999999996</v>
      </c>
      <c r="K1149" s="13" t="s">
        <v>53</v>
      </c>
      <c r="L1149" s="13" t="s">
        <v>55</v>
      </c>
      <c r="M1149" s="13" t="s">
        <v>47</v>
      </c>
    </row>
    <row r="1150" spans="1:13" ht="13.5" x14ac:dyDescent="0.25">
      <c r="A1150" s="3">
        <v>43684</v>
      </c>
      <c r="B1150" s="2">
        <v>1.1798999999999999</v>
      </c>
      <c r="C1150" s="2">
        <v>47.017815411260692</v>
      </c>
      <c r="D1150" s="2">
        <v>1.116132112055146E-2</v>
      </c>
      <c r="E1150" s="2">
        <v>-8.3788392538856352E-2</v>
      </c>
      <c r="F1150" s="2">
        <v>1.17594</v>
      </c>
      <c r="G1150" s="2">
        <v>1.1828699999999999</v>
      </c>
      <c r="H1150" s="2">
        <v>1.1917849999999999</v>
      </c>
      <c r="I1150" s="2">
        <v>1.1937639999999998</v>
      </c>
      <c r="J1150" s="2">
        <v>1.4018364999999995</v>
      </c>
      <c r="K1150" s="13" t="s">
        <v>53</v>
      </c>
      <c r="L1150" s="13" t="s">
        <v>55</v>
      </c>
      <c r="M1150" s="13" t="s">
        <v>47</v>
      </c>
    </row>
    <row r="1151" spans="1:13" ht="13.5" x14ac:dyDescent="0.25">
      <c r="A1151" s="3">
        <v>43685</v>
      </c>
      <c r="B1151" s="2">
        <v>1.17</v>
      </c>
      <c r="C1151" s="2">
        <v>43.940674100951526</v>
      </c>
      <c r="D1151" s="2">
        <v>7.9809490527615878E-3</v>
      </c>
      <c r="E1151" s="2">
        <v>-7.3324126707320067E-2</v>
      </c>
      <c r="F1151" s="2">
        <v>1.17198</v>
      </c>
      <c r="G1151" s="2">
        <v>1.1828699999999999</v>
      </c>
      <c r="H1151" s="2">
        <v>1.1903000000000001</v>
      </c>
      <c r="I1151" s="2">
        <v>1.1943600000000001</v>
      </c>
      <c r="J1151" s="2">
        <v>1.4005974999999995</v>
      </c>
      <c r="K1151" s="13" t="s">
        <v>53</v>
      </c>
      <c r="L1151" s="13" t="s">
        <v>55</v>
      </c>
      <c r="M1151" s="13" t="s">
        <v>47</v>
      </c>
    </row>
    <row r="1152" spans="1:13" ht="13.5" x14ac:dyDescent="0.25">
      <c r="A1152" s="3">
        <v>43686</v>
      </c>
      <c r="B1152" s="2">
        <v>1.1600999999999999</v>
      </c>
      <c r="C1152" s="2">
        <v>41.047613133740747</v>
      </c>
      <c r="D1152" s="2">
        <v>1.2223894594490359E-2</v>
      </c>
      <c r="E1152" s="2">
        <v>-6.2299294449964467E-2</v>
      </c>
      <c r="F1152" s="2">
        <v>1.17</v>
      </c>
      <c r="G1152" s="2">
        <v>1.1779199999999999</v>
      </c>
      <c r="H1152" s="2">
        <v>1.188815</v>
      </c>
      <c r="I1152" s="2">
        <v>1.194758</v>
      </c>
      <c r="J1152" s="2">
        <v>1.3990609999999992</v>
      </c>
      <c r="K1152" s="13" t="s">
        <v>53</v>
      </c>
      <c r="L1152" s="13" t="s">
        <v>55</v>
      </c>
      <c r="M1152" s="13" t="s">
        <v>47</v>
      </c>
    </row>
    <row r="1153" spans="1:13" ht="13.5" x14ac:dyDescent="0.25">
      <c r="A1153" s="3">
        <v>43691</v>
      </c>
      <c r="B1153" s="2">
        <v>1.1798999999999999</v>
      </c>
      <c r="C1153" s="2">
        <v>48.369335610905139</v>
      </c>
      <c r="D1153" s="2">
        <v>1.1460118086221049E-2</v>
      </c>
      <c r="E1153" s="2">
        <v>-5.1974441862965348E-2</v>
      </c>
      <c r="F1153" s="2">
        <v>1.17198</v>
      </c>
      <c r="G1153" s="2">
        <v>1.17693</v>
      </c>
      <c r="H1153" s="2">
        <v>1.18832</v>
      </c>
      <c r="I1153" s="2">
        <v>1.1957499999999999</v>
      </c>
      <c r="J1153" s="2">
        <v>1.3975239999999993</v>
      </c>
      <c r="K1153" s="13" t="s">
        <v>53</v>
      </c>
      <c r="L1153" s="13" t="s">
        <v>55</v>
      </c>
      <c r="M1153" s="13" t="s">
        <v>54</v>
      </c>
    </row>
    <row r="1154" spans="1:13" ht="13.5" x14ac:dyDescent="0.25">
      <c r="A1154" s="3">
        <v>43692</v>
      </c>
      <c r="B1154" s="2">
        <v>1.1600999999999999</v>
      </c>
      <c r="C1154" s="2">
        <v>42.663108546211475</v>
      </c>
      <c r="D1154" s="2">
        <v>1.2310605231181215E-2</v>
      </c>
      <c r="E1154" s="2">
        <v>-4.415213418077775E-2</v>
      </c>
      <c r="F1154" s="2">
        <v>1.17</v>
      </c>
      <c r="G1154" s="2">
        <v>1.1739599999999999</v>
      </c>
      <c r="H1154" s="2">
        <v>1.1868349999999999</v>
      </c>
      <c r="I1154" s="2">
        <v>1.196148</v>
      </c>
      <c r="J1154" s="2">
        <v>1.3960864999999993</v>
      </c>
      <c r="K1154" s="13" t="s">
        <v>53</v>
      </c>
      <c r="L1154" s="13" t="s">
        <v>55</v>
      </c>
      <c r="M1154" s="13" t="s">
        <v>47</v>
      </c>
    </row>
    <row r="1155" spans="1:13" ht="13.5" x14ac:dyDescent="0.25">
      <c r="A1155" s="3">
        <v>43693</v>
      </c>
      <c r="B1155" s="2">
        <v>1.1600999999999999</v>
      </c>
      <c r="C1155" s="2">
        <v>42.663108546211483</v>
      </c>
      <c r="D1155" s="2">
        <v>1.3175111054370081E-2</v>
      </c>
      <c r="E1155" s="2">
        <v>-3.9518341122710257E-2</v>
      </c>
      <c r="F1155" s="2">
        <v>1.16604</v>
      </c>
      <c r="G1155" s="2">
        <v>1.17099</v>
      </c>
      <c r="H1155" s="2">
        <v>1.1843600000000001</v>
      </c>
      <c r="I1155" s="2">
        <v>1.1963479999999997</v>
      </c>
      <c r="J1155" s="2">
        <v>1.3950454999999993</v>
      </c>
      <c r="K1155" s="13" t="s">
        <v>53</v>
      </c>
      <c r="L1155" s="13" t="s">
        <v>55</v>
      </c>
      <c r="M1155" s="13" t="s">
        <v>47</v>
      </c>
    </row>
    <row r="1156" spans="1:13" ht="13.5" x14ac:dyDescent="0.25">
      <c r="A1156" s="3">
        <v>43696</v>
      </c>
      <c r="B1156" s="2">
        <v>1.1600999999999999</v>
      </c>
      <c r="C1156" s="2">
        <v>42.66310854621149</v>
      </c>
      <c r="D1156" s="2">
        <v>1.4040748254254609E-2</v>
      </c>
      <c r="E1156" s="2">
        <v>-3.8038737058023672E-2</v>
      </c>
      <c r="F1156" s="2">
        <v>1.1640599999999999</v>
      </c>
      <c r="G1156" s="2">
        <v>1.1680199999999998</v>
      </c>
      <c r="H1156" s="2">
        <v>1.18089</v>
      </c>
      <c r="I1156" s="2">
        <v>1.1963480000000002</v>
      </c>
      <c r="J1156" s="2">
        <v>1.3936079999999993</v>
      </c>
      <c r="K1156" s="13" t="s">
        <v>53</v>
      </c>
      <c r="L1156" s="13" t="s">
        <v>55</v>
      </c>
      <c r="M1156" s="13" t="s">
        <v>47</v>
      </c>
    </row>
    <row r="1157" spans="1:13" ht="13.5" x14ac:dyDescent="0.25">
      <c r="A1157" s="3">
        <v>43697</v>
      </c>
      <c r="B1157" s="2">
        <v>1.1402000000000001</v>
      </c>
      <c r="C1157" s="2">
        <v>37.160127037097453</v>
      </c>
      <c r="D1157" s="2">
        <v>1.3325327276907828E-2</v>
      </c>
      <c r="E1157" s="2">
        <v>-3.8287666622076687E-2</v>
      </c>
      <c r="F1157" s="2">
        <v>1.16008</v>
      </c>
      <c r="G1157" s="2">
        <v>1.1650399999999999</v>
      </c>
      <c r="H1157" s="2">
        <v>1.176925</v>
      </c>
      <c r="I1157" s="2">
        <v>1.195554</v>
      </c>
      <c r="J1157" s="2">
        <v>1.3916744999999997</v>
      </c>
      <c r="K1157" s="13" t="s">
        <v>53</v>
      </c>
      <c r="L1157" s="13" t="s">
        <v>55</v>
      </c>
      <c r="M1157" s="13" t="s">
        <v>47</v>
      </c>
    </row>
    <row r="1158" spans="1:13" ht="13.5" x14ac:dyDescent="0.25">
      <c r="A1158" s="3">
        <v>43698</v>
      </c>
      <c r="B1158" s="2">
        <v>1.1402000000000001</v>
      </c>
      <c r="C1158" s="2">
        <v>37.160127037097453</v>
      </c>
      <c r="D1158" s="2">
        <v>1.2952557824263744E-2</v>
      </c>
      <c r="E1158" s="2">
        <v>-3.7821687243242169E-2</v>
      </c>
      <c r="F1158" s="2">
        <v>1.1521399999999999</v>
      </c>
      <c r="G1158" s="2">
        <v>1.1620599999999999</v>
      </c>
      <c r="H1158" s="2">
        <v>1.17296</v>
      </c>
      <c r="I1158" s="2">
        <v>1.194364</v>
      </c>
      <c r="J1158" s="2">
        <v>1.3895919999999995</v>
      </c>
      <c r="K1158" s="13" t="s">
        <v>53</v>
      </c>
      <c r="L1158" s="13" t="s">
        <v>55</v>
      </c>
      <c r="M1158" s="13" t="s">
        <v>47</v>
      </c>
    </row>
    <row r="1159" spans="1:13" ht="13.5" x14ac:dyDescent="0.25">
      <c r="A1159" s="3">
        <v>43699</v>
      </c>
      <c r="B1159" s="2">
        <v>1.1105</v>
      </c>
      <c r="C1159" s="2">
        <v>30.377852491342665</v>
      </c>
      <c r="D1159" s="2">
        <v>1.5052495628326001E-2</v>
      </c>
      <c r="E1159" s="2">
        <v>-3.6982593059110537E-2</v>
      </c>
      <c r="F1159" s="2">
        <v>1.14222</v>
      </c>
      <c r="G1159" s="2">
        <v>1.15611</v>
      </c>
      <c r="H1159" s="2">
        <v>1.168995</v>
      </c>
      <c r="I1159" s="2">
        <v>1.191192</v>
      </c>
      <c r="J1159" s="2">
        <v>1.3877079999999993</v>
      </c>
      <c r="K1159" s="13" t="s">
        <v>53</v>
      </c>
      <c r="L1159" s="13" t="s">
        <v>55</v>
      </c>
      <c r="M1159" s="13" t="s">
        <v>47</v>
      </c>
    </row>
    <row r="1160" spans="1:13" ht="13.5" x14ac:dyDescent="0.25">
      <c r="A1160" s="3">
        <v>43700</v>
      </c>
      <c r="B1160" s="2">
        <v>1.1204000000000001</v>
      </c>
      <c r="C1160" s="2">
        <v>34.658881484765374</v>
      </c>
      <c r="D1160" s="2">
        <v>1.7994013900701544E-2</v>
      </c>
      <c r="E1160" s="2">
        <v>-3.4171327938726376E-2</v>
      </c>
      <c r="F1160" s="2">
        <v>1.13428</v>
      </c>
      <c r="G1160" s="2">
        <v>1.1501600000000001</v>
      </c>
      <c r="H1160" s="2">
        <v>1.166515</v>
      </c>
      <c r="I1160" s="2">
        <v>1.1882180000000002</v>
      </c>
      <c r="J1160" s="2">
        <v>1.385972999999999</v>
      </c>
      <c r="K1160" s="13" t="s">
        <v>53</v>
      </c>
      <c r="L1160" s="13" t="s">
        <v>55</v>
      </c>
      <c r="M1160" s="13" t="s">
        <v>47</v>
      </c>
    </row>
    <row r="1161" spans="1:13" ht="13.5" x14ac:dyDescent="0.25">
      <c r="A1161" s="3">
        <v>43703</v>
      </c>
      <c r="B1161" s="2">
        <v>1.1204000000000001</v>
      </c>
      <c r="C1161" s="2">
        <v>34.658881484765374</v>
      </c>
      <c r="D1161" s="2">
        <v>1.9248548001272736E-2</v>
      </c>
      <c r="E1161" s="2">
        <v>-3.1526765410617295E-2</v>
      </c>
      <c r="F1161" s="2">
        <v>1.1263400000000001</v>
      </c>
      <c r="G1161" s="2">
        <v>1.1452</v>
      </c>
      <c r="H1161" s="2">
        <v>1.1640350000000002</v>
      </c>
      <c r="I1161" s="2">
        <v>1.1866320000000001</v>
      </c>
      <c r="J1161" s="2">
        <v>1.3839404999999991</v>
      </c>
      <c r="K1161" s="13" t="s">
        <v>53</v>
      </c>
      <c r="L1161" s="13" t="s">
        <v>55</v>
      </c>
      <c r="M1161" s="13" t="s">
        <v>47</v>
      </c>
    </row>
    <row r="1162" spans="1:13" ht="13.5" x14ac:dyDescent="0.25">
      <c r="A1162" s="3">
        <v>43704</v>
      </c>
      <c r="B1162" s="2">
        <v>1.1204000000000001</v>
      </c>
      <c r="C1162" s="2">
        <v>34.658881484765374</v>
      </c>
      <c r="D1162" s="2">
        <v>1.9054253658400855E-2</v>
      </c>
      <c r="E1162" s="2">
        <v>-2.9475117721508834E-2</v>
      </c>
      <c r="F1162" s="2">
        <v>1.1223800000000002</v>
      </c>
      <c r="G1162" s="2">
        <v>1.14123</v>
      </c>
      <c r="H1162" s="2">
        <v>1.159575</v>
      </c>
      <c r="I1162" s="2">
        <v>1.1856400000000002</v>
      </c>
      <c r="J1162" s="2">
        <v>1.3819079999999995</v>
      </c>
      <c r="K1162" s="13" t="s">
        <v>53</v>
      </c>
      <c r="L1162" s="13" t="s">
        <v>55</v>
      </c>
      <c r="M1162" s="13" t="s">
        <v>47</v>
      </c>
    </row>
    <row r="1163" spans="1:13" ht="13.5" x14ac:dyDescent="0.25">
      <c r="A1163" s="3">
        <v>43705</v>
      </c>
      <c r="B1163" s="2">
        <v>1.1600999999999999</v>
      </c>
      <c r="C1163" s="2">
        <v>50.043916775805634</v>
      </c>
      <c r="D1163" s="2">
        <v>1.9242721011895503E-2</v>
      </c>
      <c r="E1163" s="2">
        <v>-2.7550568288475963E-2</v>
      </c>
      <c r="F1163" s="2">
        <v>1.12636</v>
      </c>
      <c r="G1163" s="2">
        <v>1.1392500000000001</v>
      </c>
      <c r="H1163" s="2">
        <v>1.1580900000000001</v>
      </c>
      <c r="I1163" s="2">
        <v>1.1848480000000003</v>
      </c>
      <c r="J1163" s="2">
        <v>1.3801729999999994</v>
      </c>
      <c r="K1163" s="13" t="s">
        <v>48</v>
      </c>
      <c r="L1163" s="13" t="s">
        <v>55</v>
      </c>
      <c r="M1163" s="13" t="s">
        <v>52</v>
      </c>
    </row>
    <row r="1164" spans="1:13" ht="13.5" x14ac:dyDescent="0.25">
      <c r="A1164" s="3">
        <v>43706</v>
      </c>
      <c r="B1164" s="2">
        <v>1.1500999999999999</v>
      </c>
      <c r="C1164" s="2">
        <v>47.039443898736231</v>
      </c>
      <c r="D1164" s="2">
        <v>1.7091318271620581E-2</v>
      </c>
      <c r="E1164" s="2">
        <v>-2.5504460084142935E-2</v>
      </c>
      <c r="F1164" s="2">
        <v>1.13428</v>
      </c>
      <c r="G1164" s="2">
        <v>1.13825</v>
      </c>
      <c r="H1164" s="2">
        <v>1.1561049999999997</v>
      </c>
      <c r="I1164" s="2">
        <v>1.1832600000000004</v>
      </c>
      <c r="J1164" s="2">
        <v>1.3785369999999992</v>
      </c>
      <c r="K1164" s="13" t="s">
        <v>48</v>
      </c>
      <c r="L1164" s="13" t="s">
        <v>55</v>
      </c>
      <c r="M1164" s="13" t="s">
        <v>52</v>
      </c>
    </row>
    <row r="1165" spans="1:13" ht="13.5" x14ac:dyDescent="0.25">
      <c r="A1165" s="3">
        <v>43707</v>
      </c>
      <c r="B1165" s="2">
        <v>1.1303000000000001</v>
      </c>
      <c r="C1165" s="2">
        <v>41.701014660128109</v>
      </c>
      <c r="D1165" s="2">
        <v>1.6791600246941929E-2</v>
      </c>
      <c r="E1165" s="2">
        <v>-2.286149117669415E-2</v>
      </c>
      <c r="F1165" s="2">
        <v>1.13626</v>
      </c>
      <c r="G1165" s="2">
        <v>1.13527</v>
      </c>
      <c r="H1165" s="2">
        <v>1.1531299999999998</v>
      </c>
      <c r="I1165" s="2">
        <v>1.1810780000000003</v>
      </c>
      <c r="J1165" s="2">
        <v>1.3766034999999988</v>
      </c>
      <c r="K1165" s="13" t="s">
        <v>48</v>
      </c>
      <c r="L1165" s="13" t="s">
        <v>55</v>
      </c>
      <c r="M1165" s="13" t="s">
        <v>52</v>
      </c>
    </row>
    <row r="1166" spans="1:13" ht="13.5" x14ac:dyDescent="0.25">
      <c r="A1166" s="3">
        <v>43710</v>
      </c>
      <c r="B1166" s="2">
        <v>1.1204000000000001</v>
      </c>
      <c r="C1166" s="2">
        <v>39.299459445021235</v>
      </c>
      <c r="D1166" s="2">
        <v>1.7438355637898306E-2</v>
      </c>
      <c r="E1166" s="2">
        <v>-2.1173029620442634E-2</v>
      </c>
      <c r="F1166" s="2">
        <v>1.13626</v>
      </c>
      <c r="G1166" s="2">
        <v>1.1313</v>
      </c>
      <c r="H1166" s="2">
        <v>1.1496599999999999</v>
      </c>
      <c r="I1166" s="2">
        <v>1.1788960000000004</v>
      </c>
      <c r="J1166" s="2">
        <v>1.3746204999999989</v>
      </c>
      <c r="K1166" s="13" t="s">
        <v>48</v>
      </c>
      <c r="L1166" s="13" t="s">
        <v>55</v>
      </c>
      <c r="M1166" s="13" t="s">
        <v>55</v>
      </c>
    </row>
    <row r="1167" spans="1:13" ht="13.5" x14ac:dyDescent="0.25">
      <c r="A1167" s="3">
        <v>43711</v>
      </c>
      <c r="B1167" s="2">
        <v>1.1006</v>
      </c>
      <c r="C1167" s="2">
        <v>34.962697658165808</v>
      </c>
      <c r="D1167" s="2">
        <v>1.6603894982517575E-2</v>
      </c>
      <c r="E1167" s="2">
        <v>-2.052194950636229E-2</v>
      </c>
      <c r="F1167" s="2">
        <v>1.1323000000000001</v>
      </c>
      <c r="G1167" s="2">
        <v>1.12734</v>
      </c>
      <c r="H1167" s="2">
        <v>1.1461899999999998</v>
      </c>
      <c r="I1167" s="2">
        <v>1.1763180000000006</v>
      </c>
      <c r="J1167" s="2">
        <v>1.3720924999999988</v>
      </c>
      <c r="K1167" s="13" t="s">
        <v>53</v>
      </c>
      <c r="L1167" s="13" t="s">
        <v>55</v>
      </c>
      <c r="M1167" s="13" t="s">
        <v>47</v>
      </c>
    </row>
    <row r="1168" spans="1:13" ht="13.5" x14ac:dyDescent="0.25">
      <c r="A1168" s="3">
        <v>43712</v>
      </c>
      <c r="B1168" s="2">
        <v>1.1006</v>
      </c>
      <c r="C1168" s="2">
        <v>34.962697658165808</v>
      </c>
      <c r="D1168" s="2">
        <v>1.6212179141606553E-2</v>
      </c>
      <c r="E1168" s="2">
        <v>-2.1021257516987489E-2</v>
      </c>
      <c r="F1168" s="2">
        <v>1.1204000000000001</v>
      </c>
      <c r="G1168" s="2">
        <v>1.12338</v>
      </c>
      <c r="H1168" s="2">
        <v>1.1427200000000002</v>
      </c>
      <c r="I1168" s="2">
        <v>1.1743360000000005</v>
      </c>
      <c r="J1168" s="2">
        <v>1.3691179999999989</v>
      </c>
      <c r="K1168" s="13" t="s">
        <v>53</v>
      </c>
      <c r="L1168" s="13" t="s">
        <v>55</v>
      </c>
      <c r="M1168" s="13" t="s">
        <v>47</v>
      </c>
    </row>
    <row r="1169" spans="1:13" ht="13.5" x14ac:dyDescent="0.25">
      <c r="A1169" s="3">
        <v>43713</v>
      </c>
      <c r="B1169" s="2">
        <v>1.0807</v>
      </c>
      <c r="C1169" s="2">
        <v>30.978046788794416</v>
      </c>
      <c r="D1169" s="2">
        <v>1.3076650444122651E-2</v>
      </c>
      <c r="E1169" s="2">
        <v>-2.2247292348199929E-2</v>
      </c>
      <c r="F1169" s="2">
        <v>1.1065200000000002</v>
      </c>
      <c r="G1169" s="2">
        <v>1.1204000000000001</v>
      </c>
      <c r="H1169" s="2">
        <v>1.138255</v>
      </c>
      <c r="I1169" s="2">
        <v>1.1717580000000005</v>
      </c>
      <c r="J1169" s="2">
        <v>1.3655484999999989</v>
      </c>
      <c r="K1169" s="13" t="s">
        <v>53</v>
      </c>
      <c r="L1169" s="13" t="s">
        <v>55</v>
      </c>
      <c r="M1169" s="13" t="s">
        <v>47</v>
      </c>
    </row>
    <row r="1170" spans="1:13" ht="13.5" x14ac:dyDescent="0.25">
      <c r="A1170" s="3">
        <v>43714</v>
      </c>
      <c r="B1170" s="2">
        <v>1.0907</v>
      </c>
      <c r="C1170" s="2">
        <v>34.9877492670918</v>
      </c>
      <c r="D1170" s="2">
        <v>1.1592955305704811E-2</v>
      </c>
      <c r="E1170" s="2">
        <v>-2.4338065144530085E-2</v>
      </c>
      <c r="F1170" s="2">
        <v>1.0986</v>
      </c>
      <c r="G1170" s="2">
        <v>1.1174300000000001</v>
      </c>
      <c r="H1170" s="2">
        <v>1.1337949999999999</v>
      </c>
      <c r="I1170" s="2">
        <v>1.1697760000000004</v>
      </c>
      <c r="J1170" s="2">
        <v>1.3616324999999989</v>
      </c>
      <c r="K1170" s="13" t="s">
        <v>53</v>
      </c>
      <c r="L1170" s="13" t="s">
        <v>55</v>
      </c>
      <c r="M1170" s="13" t="s">
        <v>47</v>
      </c>
    </row>
    <row r="1171" spans="1:13" ht="13.5" x14ac:dyDescent="0.25">
      <c r="A1171" s="3">
        <v>43717</v>
      </c>
      <c r="B1171" s="2">
        <v>1.0907</v>
      </c>
      <c r="C1171" s="2">
        <v>34.9877492670918</v>
      </c>
      <c r="D1171" s="2">
        <v>1.063686418237797E-2</v>
      </c>
      <c r="E1171" s="2">
        <v>-2.5620580621081912E-2</v>
      </c>
      <c r="F1171" s="2">
        <v>1.09266</v>
      </c>
      <c r="G1171" s="2">
        <v>1.11446</v>
      </c>
      <c r="H1171" s="2">
        <v>1.1298300000000001</v>
      </c>
      <c r="I1171" s="2">
        <v>1.1672000000000005</v>
      </c>
      <c r="J1171" s="2">
        <v>1.357170999999999</v>
      </c>
      <c r="K1171" s="13" t="s">
        <v>53</v>
      </c>
      <c r="L1171" s="13" t="s">
        <v>55</v>
      </c>
      <c r="M1171" s="13" t="s">
        <v>47</v>
      </c>
    </row>
    <row r="1172" spans="1:13" ht="13.5" x14ac:dyDescent="0.25">
      <c r="A1172" s="3">
        <v>43718</v>
      </c>
      <c r="B1172" s="2">
        <v>1.0907</v>
      </c>
      <c r="C1172" s="2">
        <v>34.9877492670918</v>
      </c>
      <c r="D1172" s="2">
        <v>1.0105033653476703E-2</v>
      </c>
      <c r="E1172" s="2">
        <v>-2.4857764588754352E-2</v>
      </c>
      <c r="F1172" s="2">
        <v>1.0906800000000001</v>
      </c>
      <c r="G1172" s="2">
        <v>1.1114900000000001</v>
      </c>
      <c r="H1172" s="2">
        <v>1.1263599999999996</v>
      </c>
      <c r="I1172" s="2">
        <v>1.1656140000000004</v>
      </c>
      <c r="J1172" s="2">
        <v>1.3527094999999991</v>
      </c>
      <c r="K1172" s="13" t="s">
        <v>48</v>
      </c>
      <c r="L1172" s="13" t="s">
        <v>55</v>
      </c>
      <c r="M1172" s="13" t="s">
        <v>50</v>
      </c>
    </row>
    <row r="1173" spans="1:13" ht="13.5" x14ac:dyDescent="0.25">
      <c r="A1173" s="3">
        <v>43719</v>
      </c>
      <c r="B1173" s="2">
        <v>1.1006</v>
      </c>
      <c r="C1173" s="2">
        <v>39.344702384006645</v>
      </c>
      <c r="D1173" s="2">
        <v>1.5286020747317552E-2</v>
      </c>
      <c r="E1173" s="2">
        <v>-2.0790608588821001E-2</v>
      </c>
      <c r="F1173" s="2">
        <v>1.0906800000000001</v>
      </c>
      <c r="G1173" s="2">
        <v>1.10554</v>
      </c>
      <c r="H1173" s="2">
        <v>1.1223949999999998</v>
      </c>
      <c r="I1173" s="2">
        <v>1.1638300000000006</v>
      </c>
      <c r="J1173" s="2">
        <v>1.3486444999999989</v>
      </c>
      <c r="K1173" s="13" t="s">
        <v>48</v>
      </c>
      <c r="L1173" s="13" t="s">
        <v>55</v>
      </c>
      <c r="M1173" s="13" t="s">
        <v>55</v>
      </c>
    </row>
    <row r="1174" spans="1:13" ht="13.5" x14ac:dyDescent="0.25">
      <c r="A1174" s="3">
        <v>43720</v>
      </c>
      <c r="B1174" s="2">
        <v>1.1006</v>
      </c>
      <c r="C1174" s="2">
        <v>39.344702384006645</v>
      </c>
      <c r="D1174" s="2">
        <v>1.831060014280772E-2</v>
      </c>
      <c r="E1174" s="2">
        <v>-1.415720868761829E-2</v>
      </c>
      <c r="F1174" s="2">
        <v>1.09466</v>
      </c>
      <c r="G1174" s="2">
        <v>1.10059</v>
      </c>
      <c r="H1174" s="2">
        <v>1.1194199999999999</v>
      </c>
      <c r="I1174" s="2">
        <v>1.161848</v>
      </c>
      <c r="J1174" s="2">
        <v>1.3447279999999986</v>
      </c>
      <c r="K1174" s="13" t="s">
        <v>48</v>
      </c>
      <c r="L1174" s="13" t="s">
        <v>55</v>
      </c>
      <c r="M1174" s="13" t="s">
        <v>52</v>
      </c>
    </row>
    <row r="1175" spans="1:13" ht="13.5" x14ac:dyDescent="0.25">
      <c r="A1175" s="3">
        <v>43721</v>
      </c>
      <c r="B1175" s="2">
        <v>1.1006</v>
      </c>
      <c r="C1175" s="2">
        <v>39.344702384006645</v>
      </c>
      <c r="D1175" s="2">
        <v>1.7989565764427562E-2</v>
      </c>
      <c r="E1175" s="2">
        <v>-6.1168433532325624E-3</v>
      </c>
      <c r="F1175" s="2">
        <v>1.0966400000000001</v>
      </c>
      <c r="G1175" s="2">
        <v>1.09762</v>
      </c>
      <c r="H1175" s="2">
        <v>1.1164449999999999</v>
      </c>
      <c r="I1175" s="2">
        <v>1.1598660000000003</v>
      </c>
      <c r="J1175" s="2">
        <v>1.3402664999999985</v>
      </c>
      <c r="K1175" s="13" t="s">
        <v>48</v>
      </c>
      <c r="L1175" s="13" t="s">
        <v>55</v>
      </c>
      <c r="M1175" s="13" t="s">
        <v>52</v>
      </c>
    </row>
    <row r="1176" spans="1:13" ht="13.5" x14ac:dyDescent="0.25">
      <c r="A1176" s="3">
        <v>43724</v>
      </c>
      <c r="B1176" s="2">
        <v>1.0907</v>
      </c>
      <c r="C1176" s="2">
        <v>36.305793567263557</v>
      </c>
      <c r="D1176" s="2">
        <v>1.7081751755560814E-2</v>
      </c>
      <c r="E1176" s="2">
        <v>1.7026762484755121E-3</v>
      </c>
      <c r="F1176" s="2">
        <v>1.0966400000000001</v>
      </c>
      <c r="G1176" s="2">
        <v>1.0946500000000001</v>
      </c>
      <c r="H1176" s="2">
        <v>1.1129749999999998</v>
      </c>
      <c r="I1176" s="2">
        <v>1.1578840000000001</v>
      </c>
      <c r="J1176" s="2">
        <v>1.3353089999999985</v>
      </c>
      <c r="K1176" s="13" t="s">
        <v>48</v>
      </c>
      <c r="L1176" s="13" t="s">
        <v>55</v>
      </c>
      <c r="M1176" s="13" t="s">
        <v>55</v>
      </c>
    </row>
    <row r="1177" spans="1:13" ht="13.5" x14ac:dyDescent="0.25">
      <c r="A1177" s="3">
        <v>43725</v>
      </c>
      <c r="B1177" s="2">
        <v>1.0907</v>
      </c>
      <c r="C1177" s="2">
        <v>36.305793567263557</v>
      </c>
      <c r="D1177" s="2">
        <v>1.3468145318351166E-2</v>
      </c>
      <c r="E1177" s="2">
        <v>8.13807230927391E-3</v>
      </c>
      <c r="F1177" s="2">
        <v>1.0966400000000001</v>
      </c>
      <c r="G1177" s="2">
        <v>1.0936600000000001</v>
      </c>
      <c r="H1177" s="2">
        <v>1.1105</v>
      </c>
      <c r="I1177" s="2">
        <v>1.1557040000000003</v>
      </c>
      <c r="J1177" s="2">
        <v>1.3306989999999987</v>
      </c>
      <c r="K1177" s="13" t="s">
        <v>48</v>
      </c>
      <c r="L1177" s="13" t="s">
        <v>55</v>
      </c>
      <c r="M1177" s="13" t="s">
        <v>55</v>
      </c>
    </row>
    <row r="1178" spans="1:13" ht="13.5" x14ac:dyDescent="0.25">
      <c r="A1178" s="3">
        <v>43726</v>
      </c>
      <c r="B1178" s="2">
        <v>1.0807</v>
      </c>
      <c r="C1178" s="2">
        <v>33.293323581800166</v>
      </c>
      <c r="D1178" s="2">
        <v>1.1337050299815354E-2</v>
      </c>
      <c r="E1178" s="2">
        <v>1.3520964312048791E-2</v>
      </c>
      <c r="F1178" s="2">
        <v>1.09266</v>
      </c>
      <c r="G1178" s="2">
        <v>1.0916700000000001</v>
      </c>
      <c r="H1178" s="2">
        <v>1.1075250000000001</v>
      </c>
      <c r="I1178" s="2">
        <v>1.1531260000000001</v>
      </c>
      <c r="J1178" s="2">
        <v>1.3263859999999985</v>
      </c>
      <c r="K1178" s="13" t="s">
        <v>53</v>
      </c>
      <c r="L1178" s="13" t="s">
        <v>55</v>
      </c>
      <c r="M1178" s="13" t="s">
        <v>47</v>
      </c>
    </row>
    <row r="1179" spans="1:13" ht="13.5" x14ac:dyDescent="0.25">
      <c r="A1179" s="3">
        <v>43727</v>
      </c>
      <c r="B1179" s="2">
        <v>1.0708</v>
      </c>
      <c r="C1179" s="2">
        <v>30.587436018969839</v>
      </c>
      <c r="D1179" s="2">
        <v>7.4367673046682459E-3</v>
      </c>
      <c r="E1179" s="2">
        <v>1.826165438586113E-2</v>
      </c>
      <c r="F1179" s="2">
        <v>1.0867</v>
      </c>
      <c r="G1179" s="2">
        <v>1.0906800000000001</v>
      </c>
      <c r="H1179" s="2">
        <v>1.10554</v>
      </c>
      <c r="I1179" s="2">
        <v>1.1505480000000001</v>
      </c>
      <c r="J1179" s="2">
        <v>1.3215769999999984</v>
      </c>
      <c r="K1179" s="13" t="s">
        <v>53</v>
      </c>
      <c r="L1179" s="13" t="s">
        <v>55</v>
      </c>
      <c r="M1179" s="13" t="s">
        <v>47</v>
      </c>
    </row>
    <row r="1180" spans="1:13" ht="13.5" x14ac:dyDescent="0.25">
      <c r="A1180" s="3">
        <v>43728</v>
      </c>
      <c r="B1180" s="2">
        <v>1.1006</v>
      </c>
      <c r="C1180" s="2">
        <v>45.061622847044589</v>
      </c>
      <c r="D1180" s="2">
        <v>3.7401151881892858E-3</v>
      </c>
      <c r="E1180" s="2">
        <v>2.1511967122811355E-2</v>
      </c>
      <c r="F1180" s="2">
        <v>1.0867</v>
      </c>
      <c r="G1180" s="2">
        <v>1.0916700000000001</v>
      </c>
      <c r="H1180" s="2">
        <v>1.1045499999999997</v>
      </c>
      <c r="I1180" s="2">
        <v>1.148566</v>
      </c>
      <c r="J1180" s="2">
        <v>1.3169664999999982</v>
      </c>
      <c r="K1180" s="13" t="s">
        <v>53</v>
      </c>
      <c r="L1180" s="13" t="s">
        <v>55</v>
      </c>
      <c r="M1180" s="13" t="s">
        <v>55</v>
      </c>
    </row>
    <row r="1181" spans="1:13" ht="13.5" x14ac:dyDescent="0.25">
      <c r="A1181" s="3">
        <v>43731</v>
      </c>
      <c r="B1181" s="2">
        <v>1.1600999999999999</v>
      </c>
      <c r="C1181" s="2">
        <v>62.06895733628501</v>
      </c>
      <c r="D1181" s="2">
        <v>-3.718972540541543E-3</v>
      </c>
      <c r="E1181" s="2">
        <v>2.4235503956149634E-2</v>
      </c>
      <c r="F1181" s="2">
        <v>1.1005800000000001</v>
      </c>
      <c r="G1181" s="2">
        <v>1.0986100000000001</v>
      </c>
      <c r="H1181" s="2">
        <v>1.1065349999999998</v>
      </c>
      <c r="I1181" s="2">
        <v>1.1477740000000001</v>
      </c>
      <c r="J1181" s="2">
        <v>1.3128024999999979</v>
      </c>
      <c r="K1181" s="13" t="s">
        <v>48</v>
      </c>
      <c r="L1181" s="13" t="s">
        <v>55</v>
      </c>
      <c r="M1181" s="13" t="s">
        <v>52</v>
      </c>
    </row>
    <row r="1182" spans="1:13" ht="13.5" x14ac:dyDescent="0.25">
      <c r="A1182" s="3">
        <v>43732</v>
      </c>
      <c r="B1182" s="2">
        <v>1.1500999999999999</v>
      </c>
      <c r="C1182" s="2">
        <v>58.775697942281013</v>
      </c>
      <c r="D1182" s="2">
        <v>-9.5707481395124194E-3</v>
      </c>
      <c r="E1182" s="2">
        <v>2.5462196972698858E-2</v>
      </c>
      <c r="F1182" s="2">
        <v>1.11246</v>
      </c>
      <c r="G1182" s="2">
        <v>1.1045500000000001</v>
      </c>
      <c r="H1182" s="2">
        <v>1.10802</v>
      </c>
      <c r="I1182" s="2">
        <v>1.1469800000000001</v>
      </c>
      <c r="J1182" s="2">
        <v>1.3082909999999979</v>
      </c>
      <c r="K1182" s="13" t="s">
        <v>48</v>
      </c>
      <c r="L1182" s="13" t="s">
        <v>55</v>
      </c>
      <c r="M1182" s="13" t="s">
        <v>52</v>
      </c>
    </row>
    <row r="1183" spans="1:13" ht="13.5" x14ac:dyDescent="0.25">
      <c r="A1183" s="3">
        <v>43733</v>
      </c>
      <c r="B1183" s="2">
        <v>1.2096</v>
      </c>
      <c r="C1183" s="2">
        <v>69.235132148658252</v>
      </c>
      <c r="D1183" s="2">
        <v>-1.7607657818027755E-2</v>
      </c>
      <c r="E1183" s="2">
        <v>2.4534341417235921E-2</v>
      </c>
      <c r="F1183" s="2">
        <v>1.1382400000000001</v>
      </c>
      <c r="G1183" s="2">
        <v>1.1154500000000001</v>
      </c>
      <c r="H1183" s="2">
        <v>1.1104949999999998</v>
      </c>
      <c r="I1183" s="2">
        <v>1.147376</v>
      </c>
      <c r="J1183" s="2">
        <v>1.304324999999998</v>
      </c>
      <c r="K1183" s="13" t="s">
        <v>48</v>
      </c>
      <c r="L1183" s="13" t="s">
        <v>55</v>
      </c>
      <c r="M1183" s="13" t="s">
        <v>52</v>
      </c>
    </row>
    <row r="1184" spans="1:13" ht="13.5" x14ac:dyDescent="0.25">
      <c r="A1184" s="3">
        <v>43734</v>
      </c>
      <c r="B1184" s="2">
        <v>1.2096</v>
      </c>
      <c r="C1184" s="2">
        <v>69.235132148658252</v>
      </c>
      <c r="D1184" s="2">
        <v>-2.4945890098140522E-2</v>
      </c>
      <c r="E1184" s="2">
        <v>2.1827125130274579E-2</v>
      </c>
      <c r="F1184" s="2">
        <v>1.1659999999999999</v>
      </c>
      <c r="G1184" s="2">
        <v>1.12635</v>
      </c>
      <c r="H1184" s="2">
        <v>1.11347</v>
      </c>
      <c r="I1184" s="2">
        <v>1.147772</v>
      </c>
      <c r="J1184" s="2">
        <v>1.300556999999998</v>
      </c>
      <c r="K1184" s="13" t="s">
        <v>48</v>
      </c>
      <c r="L1184" s="13" t="s">
        <v>55</v>
      </c>
      <c r="M1184" s="13" t="s">
        <v>52</v>
      </c>
    </row>
    <row r="1185" spans="1:13" ht="13.5" x14ac:dyDescent="0.25">
      <c r="A1185" s="3">
        <v>43735</v>
      </c>
      <c r="B1185" s="2">
        <v>1.2195</v>
      </c>
      <c r="C1185" s="2">
        <v>70.671079619265129</v>
      </c>
      <c r="D1185" s="2">
        <v>-3.2386432310785862E-2</v>
      </c>
      <c r="E1185" s="2">
        <v>1.8734984964812414E-2</v>
      </c>
      <c r="F1185" s="2">
        <v>1.1897800000000001</v>
      </c>
      <c r="G1185" s="2">
        <v>1.1382400000000001</v>
      </c>
      <c r="H1185" s="2">
        <v>1.1179299999999999</v>
      </c>
      <c r="I1185" s="2">
        <v>1.1479699999999999</v>
      </c>
      <c r="J1185" s="2">
        <v>1.2964419999999981</v>
      </c>
      <c r="K1185" s="13" t="s">
        <v>48</v>
      </c>
      <c r="L1185" s="13" t="s">
        <v>55</v>
      </c>
      <c r="M1185" s="13" t="s">
        <v>52</v>
      </c>
    </row>
    <row r="1186" spans="1:13" ht="13.5" x14ac:dyDescent="0.25">
      <c r="A1186" s="3">
        <v>43738</v>
      </c>
      <c r="B1186" s="2">
        <v>1.17</v>
      </c>
      <c r="C1186" s="2">
        <v>56.476932897747005</v>
      </c>
      <c r="D1186" s="2">
        <v>-3.7058236810028955E-2</v>
      </c>
      <c r="E1186" s="2">
        <v>1.6660577385682059E-2</v>
      </c>
      <c r="F1186" s="2">
        <v>1.1917599999999999</v>
      </c>
      <c r="G1186" s="2">
        <v>1.1461700000000001</v>
      </c>
      <c r="H1186" s="2">
        <v>1.1204100000000001</v>
      </c>
      <c r="I1186" s="2">
        <v>1.1467799999999997</v>
      </c>
      <c r="J1186" s="2">
        <v>1.292079499999998</v>
      </c>
      <c r="K1186" s="13" t="s">
        <v>48</v>
      </c>
      <c r="L1186" s="13" t="s">
        <v>55</v>
      </c>
      <c r="M1186" s="13" t="s">
        <v>52</v>
      </c>
    </row>
    <row r="1187" spans="1:13" ht="13.5" x14ac:dyDescent="0.25">
      <c r="A1187" s="3">
        <v>43739</v>
      </c>
      <c r="B1187" s="2">
        <v>1.1898</v>
      </c>
      <c r="C1187" s="2">
        <v>59.942659874919627</v>
      </c>
      <c r="D1187" s="2">
        <v>-4.2666536781686526E-2</v>
      </c>
      <c r="E1187" s="2">
        <v>1.5591132218347877E-2</v>
      </c>
      <c r="F1187" s="2">
        <v>1.1997</v>
      </c>
      <c r="G1187" s="2">
        <v>1.15608</v>
      </c>
      <c r="H1187" s="2">
        <v>1.12487</v>
      </c>
      <c r="I1187" s="2">
        <v>1.1461859999999997</v>
      </c>
      <c r="J1187" s="2">
        <v>1.2878159999999983</v>
      </c>
      <c r="K1187" s="13" t="s">
        <v>48</v>
      </c>
      <c r="L1187" s="13" t="s">
        <v>55</v>
      </c>
      <c r="M1187" s="13" t="s">
        <v>52</v>
      </c>
    </row>
    <row r="1188" spans="1:13" ht="13.5" x14ac:dyDescent="0.25">
      <c r="A1188" s="3">
        <v>43740</v>
      </c>
      <c r="B1188" s="2">
        <v>1.1798999999999999</v>
      </c>
      <c r="C1188" s="2">
        <v>57.478140419978651</v>
      </c>
      <c r="D1188" s="2">
        <v>-4.8508748591028494E-2</v>
      </c>
      <c r="E1188" s="2">
        <v>1.5058144646168772E-2</v>
      </c>
      <c r="F1188" s="2">
        <v>1.1937599999999999</v>
      </c>
      <c r="G1188" s="2">
        <v>1.1659999999999999</v>
      </c>
      <c r="H1188" s="2">
        <v>1.128835</v>
      </c>
      <c r="I1188" s="2">
        <v>1.1453939999999998</v>
      </c>
      <c r="J1188" s="2">
        <v>1.2835029999999981</v>
      </c>
      <c r="K1188" s="13" t="s">
        <v>48</v>
      </c>
      <c r="L1188" s="13" t="s">
        <v>55</v>
      </c>
      <c r="M1188" s="13" t="s">
        <v>50</v>
      </c>
    </row>
    <row r="1189" spans="1:13" ht="13.5" x14ac:dyDescent="0.25">
      <c r="A1189" s="3">
        <v>43741</v>
      </c>
      <c r="B1189" s="2">
        <v>1.2096</v>
      </c>
      <c r="C1189" s="2">
        <v>62.464102620911177</v>
      </c>
      <c r="D1189" s="2">
        <v>-5.7386735067395778E-2</v>
      </c>
      <c r="E1189" s="2">
        <v>1.3817980796340862E-2</v>
      </c>
      <c r="F1189" s="2">
        <v>1.1937599999999999</v>
      </c>
      <c r="G1189" s="2">
        <v>1.17988</v>
      </c>
      <c r="H1189" s="2">
        <v>1.1352799999999998</v>
      </c>
      <c r="I1189" s="2">
        <v>1.1457899999999996</v>
      </c>
      <c r="J1189" s="2">
        <v>1.2793384999999984</v>
      </c>
      <c r="K1189" s="13" t="s">
        <v>48</v>
      </c>
      <c r="L1189" s="13" t="s">
        <v>55</v>
      </c>
      <c r="M1189" s="13" t="s">
        <v>55</v>
      </c>
    </row>
    <row r="1190" spans="1:13" ht="13.5" x14ac:dyDescent="0.25">
      <c r="A1190" s="3">
        <v>43742</v>
      </c>
      <c r="B1190" s="2">
        <v>1.2096</v>
      </c>
      <c r="C1190" s="2">
        <v>62.464102620911177</v>
      </c>
      <c r="D1190" s="2">
        <v>-6.0685593587997966E-2</v>
      </c>
      <c r="E1190" s="2">
        <v>1.2612534465364901E-2</v>
      </c>
      <c r="F1190" s="2">
        <v>1.1917800000000001</v>
      </c>
      <c r="G1190" s="2">
        <v>1.1907799999999999</v>
      </c>
      <c r="H1190" s="2">
        <v>1.1412249999999999</v>
      </c>
      <c r="I1190" s="2">
        <v>1.1465819999999995</v>
      </c>
      <c r="J1190" s="2">
        <v>1.2751739999999985</v>
      </c>
      <c r="K1190" s="13" t="s">
        <v>48</v>
      </c>
      <c r="L1190" s="13" t="s">
        <v>55</v>
      </c>
      <c r="M1190" s="13" t="s">
        <v>50</v>
      </c>
    </row>
    <row r="1191" spans="1:13" ht="13.5" x14ac:dyDescent="0.25">
      <c r="A1191" s="3">
        <v>43745</v>
      </c>
      <c r="B1191" s="2">
        <v>1.1898</v>
      </c>
      <c r="C1191" s="2">
        <v>57.271847388958527</v>
      </c>
      <c r="D1191" s="2">
        <v>-5.3200248057552635E-2</v>
      </c>
      <c r="E1191" s="2">
        <v>1.0996056906654134E-2</v>
      </c>
      <c r="F1191" s="2">
        <v>1.19574</v>
      </c>
      <c r="G1191" s="2">
        <v>1.1937500000000001</v>
      </c>
      <c r="H1191" s="2">
        <v>1.14618</v>
      </c>
      <c r="I1191" s="2">
        <v>1.1469779999999998</v>
      </c>
      <c r="J1191" s="2">
        <v>1.2709104999999981</v>
      </c>
      <c r="K1191" s="13" t="s">
        <v>48</v>
      </c>
      <c r="L1191" s="13" t="s">
        <v>55</v>
      </c>
      <c r="M1191" s="13" t="s">
        <v>52</v>
      </c>
    </row>
    <row r="1192" spans="1:13" ht="13.5" x14ac:dyDescent="0.25">
      <c r="A1192" s="3">
        <v>43746</v>
      </c>
      <c r="B1192" s="2">
        <v>1.2195</v>
      </c>
      <c r="C1192" s="2">
        <v>62.330053000657706</v>
      </c>
      <c r="D1192" s="2">
        <v>-5.0806313547288706E-2</v>
      </c>
      <c r="E1192" s="2">
        <v>1.0081914024448507E-2</v>
      </c>
      <c r="F1192" s="2">
        <v>1.2016800000000001</v>
      </c>
      <c r="G1192" s="2">
        <v>1.20069</v>
      </c>
      <c r="H1192" s="2">
        <v>1.1526200000000002</v>
      </c>
      <c r="I1192" s="2">
        <v>1.147176</v>
      </c>
      <c r="J1192" s="2">
        <v>1.2667954999999984</v>
      </c>
      <c r="K1192" s="13" t="s">
        <v>48</v>
      </c>
      <c r="L1192" s="13" t="s">
        <v>55</v>
      </c>
      <c r="M1192" s="13" t="s">
        <v>52</v>
      </c>
    </row>
    <row r="1193" spans="1:13" ht="13.5" x14ac:dyDescent="0.25">
      <c r="A1193" s="3">
        <v>43747</v>
      </c>
      <c r="B1193" s="2">
        <v>1.2394000000000001</v>
      </c>
      <c r="C1193" s="2">
        <v>65.294615016186867</v>
      </c>
      <c r="D1193" s="2">
        <v>-4.1462845614206767E-2</v>
      </c>
      <c r="E1193" s="2">
        <v>1.0134347571428512E-2</v>
      </c>
      <c r="F1193" s="2">
        <v>1.2135799999999999</v>
      </c>
      <c r="G1193" s="2">
        <v>1.20367</v>
      </c>
      <c r="H1193" s="2">
        <v>1.1595600000000001</v>
      </c>
      <c r="I1193" s="2">
        <v>1.1481680000000001</v>
      </c>
      <c r="J1193" s="2">
        <v>1.2627799999999985</v>
      </c>
      <c r="K1193" s="13" t="s">
        <v>48</v>
      </c>
      <c r="L1193" s="13" t="s">
        <v>55</v>
      </c>
      <c r="M1193" s="13" t="s">
        <v>52</v>
      </c>
    </row>
    <row r="1194" spans="1:13" ht="13.5" x14ac:dyDescent="0.25">
      <c r="A1194" s="3">
        <v>43748</v>
      </c>
      <c r="B1194" s="2">
        <v>1.2295</v>
      </c>
      <c r="C1194" s="2">
        <v>62.652972693658995</v>
      </c>
      <c r="D1194" s="2">
        <v>-3.3276221500091685E-2</v>
      </c>
      <c r="E1194" s="2">
        <v>1.1154230004731199E-2</v>
      </c>
      <c r="F1194" s="2">
        <v>1.21756</v>
      </c>
      <c r="G1194" s="2">
        <v>1.20566</v>
      </c>
      <c r="H1194" s="2">
        <v>1.1660050000000002</v>
      </c>
      <c r="I1194" s="2">
        <v>1.148962</v>
      </c>
      <c r="J1194" s="2">
        <v>1.2587149999999985</v>
      </c>
      <c r="K1194" s="13" t="s">
        <v>48</v>
      </c>
      <c r="L1194" s="13" t="s">
        <v>55</v>
      </c>
      <c r="M1194" s="13" t="s">
        <v>52</v>
      </c>
    </row>
    <row r="1195" spans="1:13" ht="13.5" x14ac:dyDescent="0.25">
      <c r="A1195" s="3">
        <v>43749</v>
      </c>
      <c r="B1195" s="2">
        <v>1.2195</v>
      </c>
      <c r="C1195" s="2">
        <v>60.011881598780136</v>
      </c>
      <c r="D1195" s="2">
        <v>-2.4445946521795436E-2</v>
      </c>
      <c r="E1195" s="2">
        <v>1.2849752136650492E-2</v>
      </c>
      <c r="F1195" s="2">
        <v>1.2195399999999998</v>
      </c>
      <c r="G1195" s="2">
        <v>1.20566</v>
      </c>
      <c r="H1195" s="2">
        <v>1.1719500000000003</v>
      </c>
      <c r="I1195" s="2">
        <v>1.149556</v>
      </c>
      <c r="J1195" s="2">
        <v>1.2545999999999986</v>
      </c>
      <c r="K1195" s="13" t="s">
        <v>48</v>
      </c>
      <c r="L1195" s="13" t="s">
        <v>55</v>
      </c>
      <c r="M1195" s="13" t="s">
        <v>52</v>
      </c>
    </row>
    <row r="1196" spans="1:13" ht="13.5" x14ac:dyDescent="0.25">
      <c r="A1196" s="3">
        <v>43752</v>
      </c>
      <c r="B1196" s="2">
        <v>1.2195</v>
      </c>
      <c r="C1196" s="2">
        <v>60.011881598780136</v>
      </c>
      <c r="D1196" s="2">
        <v>-2.4864438245104203E-2</v>
      </c>
      <c r="E1196" s="2">
        <v>1.4668246703780665E-2</v>
      </c>
      <c r="F1196" s="2">
        <v>1.2254799999999999</v>
      </c>
      <c r="G1196" s="2">
        <v>1.21061</v>
      </c>
      <c r="H1196" s="2">
        <v>1.1783899999999998</v>
      </c>
      <c r="I1196" s="2">
        <v>1.1501499999999998</v>
      </c>
      <c r="J1196" s="2">
        <v>1.250484999999999</v>
      </c>
      <c r="K1196" s="13" t="s">
        <v>48</v>
      </c>
      <c r="L1196" s="13" t="s">
        <v>55</v>
      </c>
      <c r="M1196" s="13" t="s">
        <v>52</v>
      </c>
    </row>
    <row r="1197" spans="1:13" ht="13.5" x14ac:dyDescent="0.25">
      <c r="A1197" s="3">
        <v>43754</v>
      </c>
      <c r="B1197" s="2">
        <v>1.17</v>
      </c>
      <c r="C1197" s="2">
        <v>48.318725764115335</v>
      </c>
      <c r="D1197" s="2">
        <v>-1.8760243005587096E-2</v>
      </c>
      <c r="E1197" s="2">
        <v>1.5739900924324535E-2</v>
      </c>
      <c r="F1197" s="2">
        <v>1.2155799999999999</v>
      </c>
      <c r="G1197" s="2">
        <v>1.2086299999999999</v>
      </c>
      <c r="H1197" s="2">
        <v>1.182355</v>
      </c>
      <c r="I1197" s="2">
        <v>1.1501499999999998</v>
      </c>
      <c r="J1197" s="2">
        <v>1.2461224999999985</v>
      </c>
      <c r="K1197" s="13" t="s">
        <v>48</v>
      </c>
      <c r="L1197" s="13" t="s">
        <v>55</v>
      </c>
      <c r="M1197" s="13" t="s">
        <v>50</v>
      </c>
    </row>
    <row r="1198" spans="1:13" ht="13.5" x14ac:dyDescent="0.25">
      <c r="A1198" s="3">
        <v>43755</v>
      </c>
      <c r="B1198" s="2">
        <v>1.1898</v>
      </c>
      <c r="C1198" s="2">
        <v>52.320655375443621</v>
      </c>
      <c r="D1198" s="2">
        <v>-1.6528064478836146E-2</v>
      </c>
      <c r="E1198" s="2">
        <v>1.5647409177214612E-2</v>
      </c>
      <c r="F1198" s="2">
        <v>1.20566</v>
      </c>
      <c r="G1198" s="2">
        <v>1.2096199999999999</v>
      </c>
      <c r="H1198" s="2">
        <v>1.18781</v>
      </c>
      <c r="I1198" s="2">
        <v>1.1505460000000001</v>
      </c>
      <c r="J1198" s="2">
        <v>1.2418589999999987</v>
      </c>
      <c r="K1198" s="13" t="s">
        <v>53</v>
      </c>
      <c r="L1198" s="13" t="s">
        <v>55</v>
      </c>
      <c r="M1198" s="13" t="s">
        <v>47</v>
      </c>
    </row>
    <row r="1199" spans="1:13" ht="13.5" x14ac:dyDescent="0.25">
      <c r="A1199" s="3">
        <v>43756</v>
      </c>
      <c r="B1199" s="2">
        <v>1.1997</v>
      </c>
      <c r="C1199" s="2">
        <v>54.229103415285252</v>
      </c>
      <c r="D1199" s="2">
        <v>-1.0867775724500151E-2</v>
      </c>
      <c r="E1199" s="2">
        <v>1.4418369874324662E-2</v>
      </c>
      <c r="F1199" s="2">
        <v>1.1997</v>
      </c>
      <c r="G1199" s="2">
        <v>1.2086299999999999</v>
      </c>
      <c r="H1199" s="2">
        <v>1.1942550000000001</v>
      </c>
      <c r="I1199" s="2">
        <v>1.1511400000000001</v>
      </c>
      <c r="J1199" s="2">
        <v>1.2376449999999986</v>
      </c>
      <c r="K1199" s="13" t="s">
        <v>53</v>
      </c>
      <c r="L1199" s="13" t="s">
        <v>55</v>
      </c>
      <c r="M1199" s="13" t="s">
        <v>47</v>
      </c>
    </row>
    <row r="1200" spans="1:13" ht="13.5" x14ac:dyDescent="0.25">
      <c r="A1200" s="3">
        <v>43759</v>
      </c>
      <c r="B1200" s="2">
        <v>1.1997</v>
      </c>
      <c r="C1200" s="2">
        <v>54.229103415285252</v>
      </c>
      <c r="D1200" s="2">
        <v>-6.1964067491715458E-3</v>
      </c>
      <c r="E1200" s="2">
        <v>1.2725054688249811E-2</v>
      </c>
      <c r="F1200" s="2">
        <v>1.19574</v>
      </c>
      <c r="G1200" s="2">
        <v>1.20764</v>
      </c>
      <c r="H1200" s="2">
        <v>1.1992100000000001</v>
      </c>
      <c r="I1200" s="2">
        <v>1.1515359999999999</v>
      </c>
      <c r="J1200" s="2">
        <v>1.2334309999999988</v>
      </c>
      <c r="K1200" s="13" t="s">
        <v>48</v>
      </c>
      <c r="L1200" s="13" t="s">
        <v>55</v>
      </c>
      <c r="M1200" s="13" t="s">
        <v>50</v>
      </c>
    </row>
    <row r="1201" spans="1:13" ht="13.5" x14ac:dyDescent="0.25">
      <c r="A1201" s="3">
        <v>43760</v>
      </c>
      <c r="B1201" s="2">
        <v>1.1898</v>
      </c>
      <c r="C1201" s="2">
        <v>51.82338280891841</v>
      </c>
      <c r="D1201" s="2">
        <v>-4.6658879593937108E-3</v>
      </c>
      <c r="E1201" s="2">
        <v>9.9799909590767184E-3</v>
      </c>
      <c r="F1201" s="2">
        <v>1.1898</v>
      </c>
      <c r="G1201" s="2">
        <v>1.20764</v>
      </c>
      <c r="H1201" s="2">
        <v>1.2006949999999996</v>
      </c>
      <c r="I1201" s="2">
        <v>1.151932</v>
      </c>
      <c r="J1201" s="2">
        <v>1.2291674999999989</v>
      </c>
      <c r="K1201" s="13" t="s">
        <v>53</v>
      </c>
      <c r="L1201" s="13" t="s">
        <v>55</v>
      </c>
      <c r="M1201" s="13" t="s">
        <v>47</v>
      </c>
    </row>
    <row r="1202" spans="1:13" ht="13.5" x14ac:dyDescent="0.25">
      <c r="A1202" s="3">
        <v>43761</v>
      </c>
      <c r="B1202" s="2">
        <v>1.2295</v>
      </c>
      <c r="C1202" s="2">
        <v>59.569167838797853</v>
      </c>
      <c r="D1202" s="2">
        <v>-1.7851010106002541E-3</v>
      </c>
      <c r="E1202" s="2">
        <v>6.0928773734019752E-3</v>
      </c>
      <c r="F1202" s="2">
        <v>1.2017</v>
      </c>
      <c r="G1202" s="2">
        <v>1.2086399999999999</v>
      </c>
      <c r="H1202" s="2">
        <v>1.2046649999999999</v>
      </c>
      <c r="I1202" s="2">
        <v>1.1533199999999999</v>
      </c>
      <c r="J1202" s="2">
        <v>1.2251024999999991</v>
      </c>
      <c r="K1202" s="13" t="s">
        <v>48</v>
      </c>
      <c r="L1202" s="13" t="s">
        <v>55</v>
      </c>
      <c r="M1202" s="13" t="s">
        <v>52</v>
      </c>
    </row>
    <row r="1203" spans="1:13" ht="13.5" x14ac:dyDescent="0.25">
      <c r="A1203" s="3">
        <v>43762</v>
      </c>
      <c r="B1203" s="2">
        <v>1.2592000000000001</v>
      </c>
      <c r="C1203" s="2">
        <v>64.205703410433415</v>
      </c>
      <c r="D1203" s="2">
        <v>1.2398471801706723E-3</v>
      </c>
      <c r="E1203" s="2">
        <v>1.7368111371498102E-3</v>
      </c>
      <c r="F1203" s="2">
        <v>1.2155799999999999</v>
      </c>
      <c r="G1203" s="2">
        <v>1.21062</v>
      </c>
      <c r="H1203" s="2">
        <v>1.2071449999999999</v>
      </c>
      <c r="I1203" s="2">
        <v>1.1549059999999998</v>
      </c>
      <c r="J1203" s="2">
        <v>1.221185999999999</v>
      </c>
      <c r="K1203" s="13" t="s">
        <v>48</v>
      </c>
      <c r="L1203" s="13" t="s">
        <v>55</v>
      </c>
      <c r="M1203" s="13" t="s">
        <v>52</v>
      </c>
    </row>
    <row r="1204" spans="1:13" ht="13.5" x14ac:dyDescent="0.25">
      <c r="A1204" s="3">
        <v>43763</v>
      </c>
      <c r="B1204" s="2">
        <v>1.2690999999999999</v>
      </c>
      <c r="C1204" s="2">
        <v>65.620969089541575</v>
      </c>
      <c r="D1204" s="2">
        <v>1.1136402392628586E-3</v>
      </c>
      <c r="E1204" s="2">
        <v>-3.6118688121784428E-3</v>
      </c>
      <c r="F1204" s="2">
        <v>1.22946</v>
      </c>
      <c r="G1204" s="2">
        <v>1.21458</v>
      </c>
      <c r="H1204" s="2">
        <v>1.2101200000000003</v>
      </c>
      <c r="I1204" s="2">
        <v>1.1570859999999998</v>
      </c>
      <c r="J1204" s="2">
        <v>1.2173189999999989</v>
      </c>
      <c r="K1204" s="13" t="s">
        <v>48</v>
      </c>
      <c r="L1204" s="13" t="s">
        <v>55</v>
      </c>
      <c r="M1204" s="13" t="s">
        <v>52</v>
      </c>
    </row>
    <row r="1205" spans="1:13" ht="13.5" x14ac:dyDescent="0.25">
      <c r="A1205" s="3">
        <v>43766</v>
      </c>
      <c r="B1205" s="2">
        <v>1.2592000000000001</v>
      </c>
      <c r="C1205" s="2">
        <v>62.940924949892093</v>
      </c>
      <c r="D1205" s="2">
        <v>-2.5434115591282946E-4</v>
      </c>
      <c r="E1205" s="2">
        <v>-9.2029128947242276E-3</v>
      </c>
      <c r="F1205" s="2">
        <v>1.2413599999999998</v>
      </c>
      <c r="G1205" s="2">
        <v>1.21855</v>
      </c>
      <c r="H1205" s="2">
        <v>1.212105</v>
      </c>
      <c r="I1205" s="2">
        <v>1.159068</v>
      </c>
      <c r="J1205" s="2">
        <v>1.2134024999999988</v>
      </c>
      <c r="K1205" s="13" t="s">
        <v>48</v>
      </c>
      <c r="L1205" s="13" t="s">
        <v>55</v>
      </c>
      <c r="M1205" s="13" t="s">
        <v>52</v>
      </c>
    </row>
    <row r="1206" spans="1:13" ht="13.5" x14ac:dyDescent="0.25">
      <c r="A1206" s="3">
        <v>43767</v>
      </c>
      <c r="B1206" s="2">
        <v>1.2195</v>
      </c>
      <c r="C1206" s="2">
        <v>53.504091380933971</v>
      </c>
      <c r="D1206" s="2">
        <v>1.1650961117519731E-3</v>
      </c>
      <c r="E1206" s="2">
        <v>-1.3948038367222255E-2</v>
      </c>
      <c r="F1206" s="2">
        <v>1.2473000000000001</v>
      </c>
      <c r="G1206" s="2">
        <v>1.21855</v>
      </c>
      <c r="H1206" s="2">
        <v>1.21458</v>
      </c>
      <c r="I1206" s="2">
        <v>1.160256</v>
      </c>
      <c r="J1206" s="2">
        <v>1.2092874999999987</v>
      </c>
      <c r="K1206" s="13" t="s">
        <v>48</v>
      </c>
      <c r="L1206" s="13" t="s">
        <v>55</v>
      </c>
      <c r="M1206" s="13" t="s">
        <v>52</v>
      </c>
    </row>
    <row r="1207" spans="1:13" ht="13.5" x14ac:dyDescent="0.25">
      <c r="A1207" s="3">
        <v>43768</v>
      </c>
      <c r="B1207" s="2">
        <v>1.2195</v>
      </c>
      <c r="C1207" s="2">
        <v>53.504091380933986</v>
      </c>
      <c r="D1207" s="2">
        <v>-5.351471226821447E-3</v>
      </c>
      <c r="E1207" s="2">
        <v>-1.7859628701263747E-2</v>
      </c>
      <c r="F1207" s="2">
        <v>1.2452999999999999</v>
      </c>
      <c r="G1207" s="2">
        <v>1.2235</v>
      </c>
      <c r="H1207" s="2">
        <v>1.216065</v>
      </c>
      <c r="I1207" s="2">
        <v>1.161842</v>
      </c>
      <c r="J1207" s="2">
        <v>1.2051724999999989</v>
      </c>
      <c r="K1207" s="13" t="s">
        <v>48</v>
      </c>
      <c r="L1207" s="13" t="s">
        <v>55</v>
      </c>
      <c r="M1207" s="13" t="s">
        <v>50</v>
      </c>
    </row>
    <row r="1208" spans="1:13" ht="13.5" x14ac:dyDescent="0.25">
      <c r="A1208" s="3">
        <v>43769</v>
      </c>
      <c r="B1208" s="2">
        <v>1.2195</v>
      </c>
      <c r="C1208" s="2">
        <v>53.504091380933971</v>
      </c>
      <c r="D1208" s="2">
        <v>-7.9140072188452759E-3</v>
      </c>
      <c r="E1208" s="2">
        <v>-2.0228088848502395E-2</v>
      </c>
      <c r="F1208" s="2">
        <v>1.23736</v>
      </c>
      <c r="G1208" s="2">
        <v>1.2264699999999999</v>
      </c>
      <c r="H1208" s="2">
        <v>1.2180449999999998</v>
      </c>
      <c r="I1208" s="2">
        <v>1.1634279999999999</v>
      </c>
      <c r="J1208" s="2">
        <v>1.201057499999999</v>
      </c>
      <c r="K1208" s="13" t="s">
        <v>48</v>
      </c>
      <c r="L1208" s="13" t="s">
        <v>55</v>
      </c>
      <c r="M1208" s="13" t="s">
        <v>50</v>
      </c>
    </row>
    <row r="1209" spans="1:13" ht="13.5" x14ac:dyDescent="0.25">
      <c r="A1209" s="3">
        <v>43770</v>
      </c>
      <c r="B1209" s="2">
        <v>1.2295</v>
      </c>
      <c r="C1209" s="2">
        <v>55.598467504289594</v>
      </c>
      <c r="D1209" s="2">
        <v>-9.3876293525523291E-3</v>
      </c>
      <c r="E1209" s="2">
        <v>-2.1504666434816133E-2</v>
      </c>
      <c r="F1209" s="2">
        <v>1.2294399999999999</v>
      </c>
      <c r="G1209" s="2">
        <v>1.2294499999999999</v>
      </c>
      <c r="H1209" s="2">
        <v>1.2190400000000001</v>
      </c>
      <c r="I1209" s="2">
        <v>1.1658079999999997</v>
      </c>
      <c r="J1209" s="2">
        <v>1.196992499999999</v>
      </c>
      <c r="K1209" s="13" t="s">
        <v>53</v>
      </c>
      <c r="L1209" s="13" t="s">
        <v>55</v>
      </c>
      <c r="M1209" s="13" t="s">
        <v>47</v>
      </c>
    </row>
    <row r="1210" spans="1:13" ht="13.5" x14ac:dyDescent="0.25">
      <c r="A1210" s="3">
        <v>43773</v>
      </c>
      <c r="B1210" s="2">
        <v>1.1997</v>
      </c>
      <c r="C1210" s="2">
        <v>48.576382871691415</v>
      </c>
      <c r="D1210" s="2">
        <v>-8.5673888094162098E-3</v>
      </c>
      <c r="E1210" s="2">
        <v>-2.2026523439535862E-2</v>
      </c>
      <c r="F1210" s="2">
        <v>1.2175400000000001</v>
      </c>
      <c r="G1210" s="2">
        <v>1.2294499999999999</v>
      </c>
      <c r="H1210" s="2">
        <v>1.2185450000000002</v>
      </c>
      <c r="I1210" s="2">
        <v>1.1673939999999998</v>
      </c>
      <c r="J1210" s="2">
        <v>1.1927784999999989</v>
      </c>
      <c r="K1210" s="13" t="s">
        <v>53</v>
      </c>
      <c r="L1210" s="13" t="s">
        <v>55</v>
      </c>
      <c r="M1210" s="13" t="s">
        <v>47</v>
      </c>
    </row>
    <row r="1211" spans="1:13" ht="13.5" x14ac:dyDescent="0.25">
      <c r="A1211" s="3">
        <v>43774</v>
      </c>
      <c r="B1211" s="2">
        <v>1.1997</v>
      </c>
      <c r="C1211" s="2">
        <v>48.576382871691401</v>
      </c>
      <c r="D1211" s="2">
        <v>-9.3501930698147717E-3</v>
      </c>
      <c r="E1211" s="2">
        <v>-2.112028381864554E-2</v>
      </c>
      <c r="F1211" s="2">
        <v>1.2135799999999999</v>
      </c>
      <c r="G1211" s="2">
        <v>1.23044</v>
      </c>
      <c r="H1211" s="2">
        <v>1.2190400000000001</v>
      </c>
      <c r="I1211" s="2">
        <v>1.1689799999999997</v>
      </c>
      <c r="J1211" s="2">
        <v>1.1885644999999991</v>
      </c>
      <c r="K1211" s="13" t="s">
        <v>48</v>
      </c>
      <c r="L1211" s="13" t="s">
        <v>55</v>
      </c>
      <c r="M1211" s="13" t="s">
        <v>50</v>
      </c>
    </row>
    <row r="1212" spans="1:13" ht="13.5" x14ac:dyDescent="0.25">
      <c r="A1212" s="3">
        <v>43775</v>
      </c>
      <c r="B1212" s="2">
        <v>1.1997</v>
      </c>
      <c r="C1212" s="2">
        <v>48.576382871691401</v>
      </c>
      <c r="D1212" s="2">
        <v>-3.8620745493884723E-3</v>
      </c>
      <c r="E1212" s="2">
        <v>-1.8816885577627694E-2</v>
      </c>
      <c r="F1212" s="2">
        <v>1.2096199999999999</v>
      </c>
      <c r="G1212" s="2">
        <v>1.22746</v>
      </c>
      <c r="H1212" s="2">
        <v>1.2180500000000001</v>
      </c>
      <c r="I1212" s="2">
        <v>1.170566</v>
      </c>
      <c r="J1212" s="2">
        <v>1.184350499999999</v>
      </c>
      <c r="K1212" s="13" t="s">
        <v>48</v>
      </c>
      <c r="L1212" s="13" t="s">
        <v>55</v>
      </c>
      <c r="M1212" s="13" t="s">
        <v>50</v>
      </c>
    </row>
    <row r="1213" spans="1:13" ht="13.5" x14ac:dyDescent="0.25">
      <c r="A1213" s="3">
        <v>43776</v>
      </c>
      <c r="B1213" s="2">
        <v>1.1997</v>
      </c>
      <c r="C1213" s="2">
        <v>48.576382871691408</v>
      </c>
      <c r="D1213" s="2">
        <v>5.390577562619292E-3</v>
      </c>
      <c r="E1213" s="2">
        <v>-1.707176119058295E-2</v>
      </c>
      <c r="F1213" s="2">
        <v>1.20566</v>
      </c>
      <c r="G1213" s="2">
        <v>1.2215099999999999</v>
      </c>
      <c r="H1213" s="2">
        <v>1.216065</v>
      </c>
      <c r="I1213" s="2">
        <v>1.1713579999999999</v>
      </c>
      <c r="J1213" s="2">
        <v>1.180582499999999</v>
      </c>
      <c r="K1213" s="13" t="s">
        <v>48</v>
      </c>
      <c r="L1213" s="13" t="s">
        <v>55</v>
      </c>
      <c r="M1213" s="13" t="s">
        <v>50</v>
      </c>
    </row>
    <row r="1214" spans="1:13" ht="13.5" x14ac:dyDescent="0.25">
      <c r="A1214" s="3">
        <v>43777</v>
      </c>
      <c r="B1214" s="2">
        <v>1.1898</v>
      </c>
      <c r="C1214" s="2">
        <v>45.981351375474347</v>
      </c>
      <c r="D1214" s="2">
        <v>1.5512848276441948E-2</v>
      </c>
      <c r="E1214" s="2">
        <v>-1.5512600130157223E-2</v>
      </c>
      <c r="F1214" s="2">
        <v>1.1977199999999999</v>
      </c>
      <c r="G1214" s="2">
        <v>1.2135799999999999</v>
      </c>
      <c r="H1214" s="2">
        <v>1.2140799999999998</v>
      </c>
      <c r="I1214" s="2">
        <v>1.1721519999999996</v>
      </c>
      <c r="J1214" s="2">
        <v>1.1771619999999994</v>
      </c>
      <c r="K1214" s="13" t="s">
        <v>53</v>
      </c>
      <c r="L1214" s="13" t="s">
        <v>55</v>
      </c>
      <c r="M1214" s="13" t="s">
        <v>47</v>
      </c>
    </row>
    <row r="1215" spans="1:13" ht="13.5" x14ac:dyDescent="0.25">
      <c r="A1215" s="3">
        <v>43780</v>
      </c>
      <c r="B1215" s="2">
        <v>1.2096</v>
      </c>
      <c r="C1215" s="2">
        <v>51.555477820081691</v>
      </c>
      <c r="D1215" s="2">
        <v>2.1180577772725195E-2</v>
      </c>
      <c r="E1215" s="2">
        <v>-1.4458255067634223E-2</v>
      </c>
      <c r="F1215" s="2">
        <v>1.1997</v>
      </c>
      <c r="G1215" s="2">
        <v>1.20862</v>
      </c>
      <c r="H1215" s="2">
        <v>1.2135850000000001</v>
      </c>
      <c r="I1215" s="2">
        <v>1.1737379999999999</v>
      </c>
      <c r="J1215" s="2">
        <v>1.1742369999999993</v>
      </c>
      <c r="K1215" s="13" t="s">
        <v>48</v>
      </c>
      <c r="L1215" s="13" t="s">
        <v>55</v>
      </c>
      <c r="M1215" s="13" t="s">
        <v>52</v>
      </c>
    </row>
    <row r="1216" spans="1:13" ht="13.5" x14ac:dyDescent="0.25">
      <c r="A1216" s="3">
        <v>43781</v>
      </c>
      <c r="B1216" s="2">
        <v>1.2096</v>
      </c>
      <c r="C1216" s="2">
        <v>51.555477820081691</v>
      </c>
      <c r="D1216" s="2">
        <v>1.9837282332232586E-2</v>
      </c>
      <c r="E1216" s="2">
        <v>-1.5258305630851746E-2</v>
      </c>
      <c r="F1216" s="2">
        <v>1.2016800000000001</v>
      </c>
      <c r="G1216" s="2">
        <v>1.20763</v>
      </c>
      <c r="H1216" s="2">
        <v>1.21309</v>
      </c>
      <c r="I1216" s="2">
        <v>1.175522</v>
      </c>
      <c r="J1216" s="2">
        <v>1.1717084999999992</v>
      </c>
      <c r="K1216" s="13" t="s">
        <v>48</v>
      </c>
      <c r="L1216" s="13" t="s">
        <v>55</v>
      </c>
      <c r="M1216" s="13" t="s">
        <v>52</v>
      </c>
    </row>
    <row r="1217" spans="1:13" ht="13.5" x14ac:dyDescent="0.25">
      <c r="A1217" s="3">
        <v>43782</v>
      </c>
      <c r="B1217" s="2">
        <v>1.1997</v>
      </c>
      <c r="C1217" s="2">
        <v>48.644706676284862</v>
      </c>
      <c r="D1217" s="2">
        <v>1.9404930835182688E-2</v>
      </c>
      <c r="E1217" s="2">
        <v>-1.6859038424254548E-2</v>
      </c>
      <c r="F1217" s="2">
        <v>1.2016800000000001</v>
      </c>
      <c r="G1217" s="2">
        <v>1.2056499999999999</v>
      </c>
      <c r="H1217" s="2">
        <v>1.214575</v>
      </c>
      <c r="I1217" s="2">
        <v>1.1775039999999999</v>
      </c>
      <c r="J1217" s="2">
        <v>1.1694774999999993</v>
      </c>
      <c r="K1217" s="13" t="s">
        <v>53</v>
      </c>
      <c r="L1217" s="13" t="s">
        <v>55</v>
      </c>
      <c r="M1217" s="13" t="s">
        <v>55</v>
      </c>
    </row>
    <row r="1218" spans="1:13" ht="13.5" x14ac:dyDescent="0.25">
      <c r="A1218" s="3">
        <v>43783</v>
      </c>
      <c r="B1218" s="2">
        <v>1.2195</v>
      </c>
      <c r="C1218" s="2">
        <v>54.21263430110875</v>
      </c>
      <c r="D1218" s="2">
        <v>1.7604029453332393E-2</v>
      </c>
      <c r="E1218" s="2">
        <v>-1.9260937532479955E-2</v>
      </c>
      <c r="F1218" s="2">
        <v>1.20564</v>
      </c>
      <c r="G1218" s="2">
        <v>1.2056499999999999</v>
      </c>
      <c r="H1218" s="2">
        <v>1.2160600000000001</v>
      </c>
      <c r="I1218" s="2">
        <v>1.1798819999999999</v>
      </c>
      <c r="J1218" s="2">
        <v>1.1676924999999994</v>
      </c>
      <c r="K1218" s="13" t="s">
        <v>48</v>
      </c>
      <c r="L1218" s="13" t="s">
        <v>55</v>
      </c>
      <c r="M1218" s="13" t="s">
        <v>52</v>
      </c>
    </row>
    <row r="1219" spans="1:13" ht="13.5" x14ac:dyDescent="0.25">
      <c r="A1219" s="3">
        <v>43784</v>
      </c>
      <c r="B1219" s="2">
        <v>1.2195</v>
      </c>
      <c r="C1219" s="2">
        <v>54.21263430110875</v>
      </c>
      <c r="D1219" s="2">
        <v>1.7530912650420394E-2</v>
      </c>
      <c r="E1219" s="2">
        <v>-2.1926805004362504E-2</v>
      </c>
      <c r="F1219" s="2">
        <v>1.2115800000000001</v>
      </c>
      <c r="G1219" s="2">
        <v>1.20465</v>
      </c>
      <c r="H1219" s="2">
        <v>1.21705</v>
      </c>
      <c r="I1219" s="2">
        <v>1.1826579999999998</v>
      </c>
      <c r="J1219" s="2">
        <v>1.1662544999999991</v>
      </c>
      <c r="K1219" s="13" t="s">
        <v>48</v>
      </c>
      <c r="L1219" s="13" t="s">
        <v>55</v>
      </c>
      <c r="M1219" s="13" t="s">
        <v>52</v>
      </c>
    </row>
    <row r="1220" spans="1:13" ht="13.5" x14ac:dyDescent="0.25">
      <c r="A1220" s="3">
        <v>43787</v>
      </c>
      <c r="B1220" s="2">
        <v>1.2195</v>
      </c>
      <c r="C1220" s="2">
        <v>54.21263430110875</v>
      </c>
      <c r="D1220" s="2">
        <v>1.2803189654971625E-2</v>
      </c>
      <c r="E1220" s="2">
        <v>-2.5195178557494202E-2</v>
      </c>
      <c r="F1220" s="2">
        <v>1.21356</v>
      </c>
      <c r="G1220" s="2">
        <v>1.2066300000000001</v>
      </c>
      <c r="H1220" s="2">
        <v>1.21804</v>
      </c>
      <c r="I1220" s="2">
        <v>1.1852339999999999</v>
      </c>
      <c r="J1220" s="2">
        <v>1.1651139999999991</v>
      </c>
      <c r="K1220" s="13" t="s">
        <v>48</v>
      </c>
      <c r="L1220" s="13" t="s">
        <v>55</v>
      </c>
      <c r="M1220" s="13" t="s">
        <v>52</v>
      </c>
    </row>
    <row r="1221" spans="1:13" ht="13.5" x14ac:dyDescent="0.25">
      <c r="A1221" s="3">
        <v>43788</v>
      </c>
      <c r="B1221" s="2">
        <v>1.2690999999999999</v>
      </c>
      <c r="C1221" s="2">
        <v>65.810371937802614</v>
      </c>
      <c r="D1221" s="2">
        <v>5.0535127821276227E-3</v>
      </c>
      <c r="E1221" s="2">
        <v>-2.930758949424752E-2</v>
      </c>
      <c r="F1221" s="2">
        <v>1.22546</v>
      </c>
      <c r="G1221" s="2">
        <v>1.21357</v>
      </c>
      <c r="H1221" s="2">
        <v>1.222005</v>
      </c>
      <c r="I1221" s="2">
        <v>1.1888019999999999</v>
      </c>
      <c r="J1221" s="2">
        <v>1.1645189999999992</v>
      </c>
      <c r="K1221" s="13" t="s">
        <v>48</v>
      </c>
      <c r="L1221" s="13" t="s">
        <v>55</v>
      </c>
      <c r="M1221" s="13" t="s">
        <v>52</v>
      </c>
    </row>
    <row r="1222" spans="1:13" ht="13.5" x14ac:dyDescent="0.25">
      <c r="A1222" s="3">
        <v>43789</v>
      </c>
      <c r="B1222" s="2">
        <v>1.2690999999999999</v>
      </c>
      <c r="C1222" s="2">
        <v>65.810371937802614</v>
      </c>
      <c r="D1222" s="2">
        <v>-1.8666444576462826E-3</v>
      </c>
      <c r="E1222" s="2">
        <v>-3.3210808953978321E-2</v>
      </c>
      <c r="F1222" s="2">
        <v>1.2393399999999999</v>
      </c>
      <c r="G1222" s="2">
        <v>1.22051</v>
      </c>
      <c r="H1222" s="2">
        <v>1.2239850000000001</v>
      </c>
      <c r="I1222" s="2">
        <v>1.1923699999999999</v>
      </c>
      <c r="J1222" s="2">
        <v>1.1640724999999994</v>
      </c>
      <c r="K1222" s="13" t="s">
        <v>48</v>
      </c>
      <c r="L1222" s="13" t="s">
        <v>55</v>
      </c>
      <c r="M1222" s="13" t="s">
        <v>52</v>
      </c>
    </row>
    <row r="1223" spans="1:13" ht="13.5" x14ac:dyDescent="0.25">
      <c r="A1223" s="3">
        <v>43790</v>
      </c>
      <c r="B1223" s="2">
        <v>1.2988999999999999</v>
      </c>
      <c r="C1223" s="2">
        <v>70.939410820903348</v>
      </c>
      <c r="D1223" s="2">
        <v>-1.0265438369632562E-2</v>
      </c>
      <c r="E1223" s="2">
        <v>-3.6520267700982073E-2</v>
      </c>
      <c r="F1223" s="2">
        <v>1.25522</v>
      </c>
      <c r="G1223" s="2">
        <v>1.2304299999999999</v>
      </c>
      <c r="H1223" s="2">
        <v>1.22597</v>
      </c>
      <c r="I1223" s="2">
        <v>1.1963360000000001</v>
      </c>
      <c r="J1223" s="2">
        <v>1.1639734999999996</v>
      </c>
      <c r="K1223" s="13" t="s">
        <v>48</v>
      </c>
      <c r="L1223" s="13" t="s">
        <v>49</v>
      </c>
      <c r="M1223" s="13" t="s">
        <v>52</v>
      </c>
    </row>
    <row r="1224" spans="1:13" ht="13.5" x14ac:dyDescent="0.25">
      <c r="A1224" s="3">
        <v>43791</v>
      </c>
      <c r="B1224" s="2">
        <v>1.2394000000000001</v>
      </c>
      <c r="C1224" s="2">
        <v>53.637456065245061</v>
      </c>
      <c r="D1224" s="2">
        <v>-1.4974858803586066E-2</v>
      </c>
      <c r="E1224" s="2">
        <v>-3.9132468294408598E-2</v>
      </c>
      <c r="F1224" s="2">
        <v>1.2591999999999999</v>
      </c>
      <c r="G1224" s="2">
        <v>1.23539</v>
      </c>
      <c r="H1224" s="2">
        <v>1.224485</v>
      </c>
      <c r="I1224" s="2">
        <v>1.1991120000000002</v>
      </c>
      <c r="J1224" s="2">
        <v>1.1638744999999993</v>
      </c>
      <c r="K1224" s="13" t="s">
        <v>48</v>
      </c>
      <c r="L1224" s="13" t="s">
        <v>49</v>
      </c>
      <c r="M1224" s="13" t="s">
        <v>52</v>
      </c>
    </row>
    <row r="1225" spans="1:13" ht="13.5" x14ac:dyDescent="0.25">
      <c r="A1225" s="3">
        <v>43794</v>
      </c>
      <c r="B1225" s="2">
        <v>1.2096</v>
      </c>
      <c r="C1225" s="2">
        <v>47.40174598372603</v>
      </c>
      <c r="D1225" s="2">
        <v>-1.3805602917896342E-2</v>
      </c>
      <c r="E1225" s="2">
        <v>-3.8825104046406191E-2</v>
      </c>
      <c r="F1225" s="2">
        <v>1.2572199999999998</v>
      </c>
      <c r="G1225" s="2">
        <v>1.23539</v>
      </c>
      <c r="H1225" s="2">
        <v>1.222005</v>
      </c>
      <c r="I1225" s="2">
        <v>1.201292</v>
      </c>
      <c r="J1225" s="2">
        <v>1.1639734999999993</v>
      </c>
      <c r="K1225" s="13" t="s">
        <v>48</v>
      </c>
      <c r="L1225" s="13" t="s">
        <v>49</v>
      </c>
      <c r="M1225" s="13" t="s">
        <v>50</v>
      </c>
    </row>
    <row r="1226" spans="1:13" ht="13.5" x14ac:dyDescent="0.25">
      <c r="A1226" s="3">
        <v>43795</v>
      </c>
      <c r="B1226" s="2">
        <v>1.2195</v>
      </c>
      <c r="C1226" s="2">
        <v>49.502110092815848</v>
      </c>
      <c r="D1226" s="2">
        <v>-1.3465523771924115E-2</v>
      </c>
      <c r="E1226" s="2">
        <v>-3.5623982401856033E-2</v>
      </c>
      <c r="F1226" s="2">
        <v>1.2472999999999999</v>
      </c>
      <c r="G1226" s="2">
        <v>1.23638</v>
      </c>
      <c r="H1226" s="2">
        <v>1.2220050000000002</v>
      </c>
      <c r="I1226" s="2">
        <v>1.2038679999999999</v>
      </c>
      <c r="J1226" s="2">
        <v>1.1637749999999993</v>
      </c>
      <c r="K1226" s="13" t="s">
        <v>48</v>
      </c>
      <c r="L1226" s="13" t="s">
        <v>49</v>
      </c>
      <c r="M1226" s="13" t="s">
        <v>50</v>
      </c>
    </row>
    <row r="1227" spans="1:13" ht="13.5" x14ac:dyDescent="0.25">
      <c r="A1227" s="3">
        <v>43796</v>
      </c>
      <c r="B1227" s="2">
        <v>1.2195</v>
      </c>
      <c r="C1227" s="2">
        <v>49.502110092815848</v>
      </c>
      <c r="D1227" s="2">
        <v>-1.4681524170129245E-2</v>
      </c>
      <c r="E1227" s="2">
        <v>-3.0501991313139902E-2</v>
      </c>
      <c r="F1227" s="2">
        <v>1.2373799999999999</v>
      </c>
      <c r="G1227" s="2">
        <v>1.2383599999999999</v>
      </c>
      <c r="H1227" s="2">
        <v>1.222005</v>
      </c>
      <c r="I1227" s="2">
        <v>1.2064439999999998</v>
      </c>
      <c r="J1227" s="2">
        <v>1.1634274999999994</v>
      </c>
      <c r="K1227" s="13" t="s">
        <v>48</v>
      </c>
      <c r="L1227" s="13" t="s">
        <v>49</v>
      </c>
      <c r="M1227" s="13" t="s">
        <v>50</v>
      </c>
    </row>
    <row r="1228" spans="1:13" ht="13.5" x14ac:dyDescent="0.25">
      <c r="A1228" s="3">
        <v>43797</v>
      </c>
      <c r="B1228" s="2">
        <v>1.1997</v>
      </c>
      <c r="C1228" s="2">
        <v>45.305721712546173</v>
      </c>
      <c r="D1228" s="2">
        <v>-1.11797407308869E-2</v>
      </c>
      <c r="E1228" s="2">
        <v>-2.51613442850088E-2</v>
      </c>
      <c r="F1228" s="2">
        <v>1.2175400000000001</v>
      </c>
      <c r="G1228" s="2">
        <v>1.23638</v>
      </c>
      <c r="H1228" s="2">
        <v>1.221015</v>
      </c>
      <c r="I1228" s="2">
        <v>1.2088240000000001</v>
      </c>
      <c r="J1228" s="2">
        <v>1.1633284999999995</v>
      </c>
      <c r="K1228" s="13" t="s">
        <v>53</v>
      </c>
      <c r="L1228" s="13" t="s">
        <v>55</v>
      </c>
      <c r="M1228" s="13" t="s">
        <v>47</v>
      </c>
    </row>
    <row r="1229" spans="1:13" ht="13.5" x14ac:dyDescent="0.25">
      <c r="A1229" s="3">
        <v>43798</v>
      </c>
      <c r="B1229" s="2">
        <v>1.2195</v>
      </c>
      <c r="C1229" s="2">
        <v>49.881207846586328</v>
      </c>
      <c r="D1229" s="2">
        <v>-9.5497993955160343E-3</v>
      </c>
      <c r="E1229" s="2">
        <v>-2.0305126097955546E-2</v>
      </c>
      <c r="F1229" s="2">
        <v>1.21356</v>
      </c>
      <c r="G1229" s="2">
        <v>1.23638</v>
      </c>
      <c r="H1229" s="2">
        <v>1.2205150000000002</v>
      </c>
      <c r="I1229" s="2">
        <v>1.2117979999999999</v>
      </c>
      <c r="J1229" s="2">
        <v>1.1634274999999996</v>
      </c>
      <c r="K1229" s="13" t="s">
        <v>53</v>
      </c>
      <c r="L1229" s="13" t="s">
        <v>55</v>
      </c>
      <c r="M1229" s="13" t="s">
        <v>47</v>
      </c>
    </row>
    <row r="1230" spans="1:13" ht="13.5" x14ac:dyDescent="0.25">
      <c r="A1230" s="3">
        <v>43801</v>
      </c>
      <c r="B1230" s="2">
        <v>1.1997</v>
      </c>
      <c r="C1230" s="2">
        <v>45.758767767219091</v>
      </c>
      <c r="D1230" s="2">
        <v>-6.6972835413590115E-3</v>
      </c>
      <c r="E1230" s="2">
        <v>-1.5288465343382379E-2</v>
      </c>
      <c r="F1230" s="2">
        <v>1.2115800000000001</v>
      </c>
      <c r="G1230" s="2">
        <v>1.2343999999999999</v>
      </c>
      <c r="H1230" s="2">
        <v>1.2205150000000002</v>
      </c>
      <c r="I1230" s="2">
        <v>1.2137800000000003</v>
      </c>
      <c r="J1230" s="2">
        <v>1.1630804999999997</v>
      </c>
      <c r="K1230" s="13" t="s">
        <v>53</v>
      </c>
      <c r="L1230" s="13" t="s">
        <v>55</v>
      </c>
      <c r="M1230" s="13" t="s">
        <v>47</v>
      </c>
    </row>
    <row r="1231" spans="1:13" ht="13.5" x14ac:dyDescent="0.25">
      <c r="A1231" s="3">
        <v>43802</v>
      </c>
      <c r="B1231" s="2">
        <v>1.2096</v>
      </c>
      <c r="C1231" s="2">
        <v>48.06972903692369</v>
      </c>
      <c r="D1231" s="2">
        <v>2.7369927949905115E-3</v>
      </c>
      <c r="E1231" s="2">
        <v>-1.0000518038253883E-2</v>
      </c>
      <c r="F1231" s="2">
        <v>1.2096</v>
      </c>
      <c r="G1231" s="2">
        <v>1.22845</v>
      </c>
      <c r="H1231" s="2">
        <v>1.2210100000000002</v>
      </c>
      <c r="I1231" s="2">
        <v>1.2147700000000001</v>
      </c>
      <c r="J1231" s="2">
        <v>1.1630309999999997</v>
      </c>
      <c r="K1231" s="13" t="s">
        <v>53</v>
      </c>
      <c r="L1231" s="13" t="s">
        <v>55</v>
      </c>
      <c r="M1231" s="13" t="s">
        <v>47</v>
      </c>
    </row>
    <row r="1232" spans="1:13" ht="13.5" x14ac:dyDescent="0.25">
      <c r="A1232" s="3">
        <v>43803</v>
      </c>
      <c r="B1232" s="2">
        <v>1.2195</v>
      </c>
      <c r="C1232" s="2">
        <v>50.347895548774986</v>
      </c>
      <c r="D1232" s="2">
        <v>1.0042058382785601E-2</v>
      </c>
      <c r="E1232" s="2">
        <v>-4.1473706615059863E-3</v>
      </c>
      <c r="F1232" s="2">
        <v>1.2096</v>
      </c>
      <c r="G1232" s="2">
        <v>1.22349</v>
      </c>
      <c r="H1232" s="2">
        <v>1.222</v>
      </c>
      <c r="I1232" s="2">
        <v>1.2161580000000001</v>
      </c>
      <c r="J1232" s="2">
        <v>1.1632784999999997</v>
      </c>
      <c r="K1232" s="13" t="s">
        <v>53</v>
      </c>
      <c r="L1232" s="13" t="s">
        <v>55</v>
      </c>
      <c r="M1232" s="13" t="s">
        <v>55</v>
      </c>
    </row>
    <row r="1233" spans="1:13" ht="13.5" x14ac:dyDescent="0.25">
      <c r="A1233" s="3">
        <v>43804</v>
      </c>
      <c r="B1233" s="2">
        <v>1.2096</v>
      </c>
      <c r="C1233" s="2">
        <v>48.076551782729055</v>
      </c>
      <c r="D1233" s="2">
        <v>2.1534151838946913E-2</v>
      </c>
      <c r="E1233" s="2">
        <v>1.8652183122598864E-3</v>
      </c>
      <c r="F1233" s="2">
        <v>1.2115800000000001</v>
      </c>
      <c r="G1233" s="2">
        <v>1.2145600000000001</v>
      </c>
      <c r="H1233" s="2">
        <v>1.2224949999999999</v>
      </c>
      <c r="I1233" s="2">
        <v>1.2161580000000003</v>
      </c>
      <c r="J1233" s="2">
        <v>1.1634764999999998</v>
      </c>
      <c r="K1233" s="13" t="s">
        <v>48</v>
      </c>
      <c r="L1233" s="13" t="s">
        <v>55</v>
      </c>
      <c r="M1233" s="13" t="s">
        <v>52</v>
      </c>
    </row>
    <row r="1234" spans="1:13" ht="13.5" x14ac:dyDescent="0.25">
      <c r="A1234" s="3">
        <v>43805</v>
      </c>
      <c r="B1234" s="2">
        <v>1.1997</v>
      </c>
      <c r="C1234" s="2">
        <v>45.849057281773504</v>
      </c>
      <c r="D1234" s="2">
        <v>2.288967632068073E-2</v>
      </c>
      <c r="E1234" s="2">
        <v>6.7352242078971176E-3</v>
      </c>
      <c r="F1234" s="2">
        <v>1.2076199999999999</v>
      </c>
      <c r="G1234" s="2">
        <v>1.2105900000000001</v>
      </c>
      <c r="H1234" s="2">
        <v>1.2229899999999998</v>
      </c>
      <c r="I1234" s="2">
        <v>1.2159600000000004</v>
      </c>
      <c r="J1234" s="2">
        <v>1.1635755000000001</v>
      </c>
      <c r="K1234" s="13" t="s">
        <v>53</v>
      </c>
      <c r="L1234" s="13" t="s">
        <v>55</v>
      </c>
      <c r="M1234" s="13" t="s">
        <v>47</v>
      </c>
    </row>
    <row r="1235" spans="1:13" ht="13.5" x14ac:dyDescent="0.25">
      <c r="A1235" s="3">
        <v>43808</v>
      </c>
      <c r="B1235" s="2">
        <v>1.1997</v>
      </c>
      <c r="C1235" s="2">
        <v>45.849057281773504</v>
      </c>
      <c r="D1235" s="2">
        <v>1.9558652181632441E-2</v>
      </c>
      <c r="E1235" s="2">
        <v>8.9660148185361534E-3</v>
      </c>
      <c r="F1235" s="2">
        <v>1.2076199999999999</v>
      </c>
      <c r="G1235" s="2">
        <v>1.2096</v>
      </c>
      <c r="H1235" s="2">
        <v>1.2224949999999999</v>
      </c>
      <c r="I1235" s="2">
        <v>1.2155640000000003</v>
      </c>
      <c r="J1235" s="2">
        <v>1.1635755000000001</v>
      </c>
      <c r="K1235" s="13" t="s">
        <v>53</v>
      </c>
      <c r="L1235" s="13" t="s">
        <v>55</v>
      </c>
      <c r="M1235" s="13" t="s">
        <v>55</v>
      </c>
    </row>
    <row r="1236" spans="1:13" ht="13.5" x14ac:dyDescent="0.25">
      <c r="A1236" s="3">
        <v>43809</v>
      </c>
      <c r="B1236" s="2">
        <v>1.1898</v>
      </c>
      <c r="C1236" s="2">
        <v>43.511017299604852</v>
      </c>
      <c r="D1236" s="2">
        <v>1.9095215580592795E-2</v>
      </c>
      <c r="E1236" s="2">
        <v>1.0499236421226103E-2</v>
      </c>
      <c r="F1236" s="2">
        <v>1.20366</v>
      </c>
      <c r="G1236" s="2">
        <v>1.2066300000000001</v>
      </c>
      <c r="H1236" s="2">
        <v>1.2215049999999998</v>
      </c>
      <c r="I1236" s="2">
        <v>1.2159599999999999</v>
      </c>
      <c r="J1236" s="2">
        <v>1.1635755000000001</v>
      </c>
      <c r="K1236" s="13" t="s">
        <v>53</v>
      </c>
      <c r="L1236" s="13" t="s">
        <v>55</v>
      </c>
      <c r="M1236" s="13" t="s">
        <v>47</v>
      </c>
    </row>
    <row r="1237" spans="1:13" ht="13.5" x14ac:dyDescent="0.25">
      <c r="A1237" s="3">
        <v>43810</v>
      </c>
      <c r="B1237" s="2">
        <v>1.1898</v>
      </c>
      <c r="C1237" s="2">
        <v>43.511017299604852</v>
      </c>
      <c r="D1237" s="2">
        <v>1.8852976470597804E-2</v>
      </c>
      <c r="E1237" s="2">
        <v>9.9068858063225962E-3</v>
      </c>
      <c r="F1237" s="2">
        <v>1.1977199999999999</v>
      </c>
      <c r="G1237" s="2">
        <v>1.20366</v>
      </c>
      <c r="H1237" s="2">
        <v>1.2210099999999997</v>
      </c>
      <c r="I1237" s="2">
        <v>1.2159600000000002</v>
      </c>
      <c r="J1237" s="2">
        <v>1.1636250000000001</v>
      </c>
      <c r="K1237" s="13" t="s">
        <v>53</v>
      </c>
      <c r="L1237" s="13" t="s">
        <v>55</v>
      </c>
      <c r="M1237" s="13" t="s">
        <v>47</v>
      </c>
    </row>
    <row r="1238" spans="1:13" ht="13.5" x14ac:dyDescent="0.25">
      <c r="A1238" s="3">
        <v>43811</v>
      </c>
      <c r="B1238" s="2">
        <v>1.1898</v>
      </c>
      <c r="C1238" s="2">
        <v>43.511017299604852</v>
      </c>
      <c r="D1238" s="2">
        <v>1.5740646951706072E-2</v>
      </c>
      <c r="E1238" s="2">
        <v>7.8311957464008777E-3</v>
      </c>
      <c r="F1238" s="2">
        <v>1.1937599999999999</v>
      </c>
      <c r="G1238" s="2">
        <v>1.2026699999999999</v>
      </c>
      <c r="H1238" s="2">
        <v>1.2195249999999997</v>
      </c>
      <c r="I1238" s="2">
        <v>1.2161580000000001</v>
      </c>
      <c r="J1238" s="2">
        <v>1.1636250000000001</v>
      </c>
      <c r="K1238" s="13" t="s">
        <v>53</v>
      </c>
      <c r="L1238" s="13" t="s">
        <v>55</v>
      </c>
      <c r="M1238" s="13" t="s">
        <v>47</v>
      </c>
    </row>
    <row r="1239" spans="1:13" ht="13.5" x14ac:dyDescent="0.25">
      <c r="A1239" s="3">
        <v>43812</v>
      </c>
      <c r="B1239" s="2">
        <v>1.1898</v>
      </c>
      <c r="C1239" s="2">
        <v>43.511017299604845</v>
      </c>
      <c r="D1239" s="2">
        <v>1.6281805910389524E-2</v>
      </c>
      <c r="E1239" s="2">
        <v>4.4495030158279662E-3</v>
      </c>
      <c r="F1239" s="2">
        <v>1.1917800000000001</v>
      </c>
      <c r="G1239" s="2">
        <v>1.1997</v>
      </c>
      <c r="H1239" s="2">
        <v>1.2180399999999996</v>
      </c>
      <c r="I1239" s="2">
        <v>1.2157620000000002</v>
      </c>
      <c r="J1239" s="2">
        <v>1.163724</v>
      </c>
      <c r="K1239" s="13" t="s">
        <v>53</v>
      </c>
      <c r="L1239" s="13" t="s">
        <v>55</v>
      </c>
      <c r="M1239" s="13" t="s">
        <v>47</v>
      </c>
    </row>
    <row r="1240" spans="1:13" ht="13.5" x14ac:dyDescent="0.25">
      <c r="A1240" s="3">
        <v>43815</v>
      </c>
      <c r="B1240" s="2">
        <v>1.1798999999999999</v>
      </c>
      <c r="C1240" s="2">
        <v>40.718162075081359</v>
      </c>
      <c r="D1240" s="2">
        <v>1.4545884229467898E-2</v>
      </c>
      <c r="E1240" s="2">
        <v>5.5311785302322898E-4</v>
      </c>
      <c r="F1240" s="2">
        <v>1.1878199999999999</v>
      </c>
      <c r="G1240" s="2">
        <v>1.1977199999999999</v>
      </c>
      <c r="H1240" s="2">
        <v>1.2160599999999997</v>
      </c>
      <c r="I1240" s="2">
        <v>1.2151680000000002</v>
      </c>
      <c r="J1240" s="2">
        <v>1.1638730000000002</v>
      </c>
      <c r="K1240" s="13" t="s">
        <v>53</v>
      </c>
      <c r="L1240" s="13" t="s">
        <v>55</v>
      </c>
      <c r="M1240" s="13" t="s">
        <v>47</v>
      </c>
    </row>
    <row r="1241" spans="1:13" ht="13.5" x14ac:dyDescent="0.25">
      <c r="A1241" s="3">
        <v>43816</v>
      </c>
      <c r="B1241" s="2">
        <v>1.1997</v>
      </c>
      <c r="C1241" s="2">
        <v>47.91841944986367</v>
      </c>
      <c r="D1241" s="2">
        <v>1.3302117850062301E-2</v>
      </c>
      <c r="E1241" s="2">
        <v>-3.1551799661286174E-3</v>
      </c>
      <c r="F1241" s="2">
        <v>1.1898</v>
      </c>
      <c r="G1241" s="2">
        <v>1.1967300000000001</v>
      </c>
      <c r="H1241" s="2">
        <v>1.2125899999999996</v>
      </c>
      <c r="I1241" s="2">
        <v>1.2153660000000002</v>
      </c>
      <c r="J1241" s="2">
        <v>1.1643190000000003</v>
      </c>
      <c r="K1241" s="13" t="s">
        <v>48</v>
      </c>
      <c r="L1241" s="13" t="s">
        <v>55</v>
      </c>
      <c r="M1241" s="13" t="s">
        <v>52</v>
      </c>
    </row>
    <row r="1242" spans="1:13" ht="13.5" x14ac:dyDescent="0.25">
      <c r="A1242" s="3">
        <v>43817</v>
      </c>
      <c r="B1242" s="2">
        <v>1.1997</v>
      </c>
      <c r="C1242" s="2">
        <v>47.918419449863677</v>
      </c>
      <c r="D1242" s="2">
        <v>1.3811963360783608E-2</v>
      </c>
      <c r="E1242" s="2">
        <v>-7.6608110062236353E-3</v>
      </c>
      <c r="F1242" s="2">
        <v>1.1917800000000001</v>
      </c>
      <c r="G1242" s="2">
        <v>1.19475</v>
      </c>
      <c r="H1242" s="2">
        <v>1.20912</v>
      </c>
      <c r="I1242" s="2">
        <v>1.2149700000000001</v>
      </c>
      <c r="J1242" s="2">
        <v>1.1644675000000002</v>
      </c>
      <c r="K1242" s="13" t="s">
        <v>48</v>
      </c>
      <c r="L1242" s="13" t="s">
        <v>55</v>
      </c>
      <c r="M1242" s="13" t="s">
        <v>52</v>
      </c>
    </row>
    <row r="1243" spans="1:13" ht="13.5" x14ac:dyDescent="0.25">
      <c r="A1243" s="3">
        <v>43818</v>
      </c>
      <c r="B1243" s="2">
        <v>1.1898</v>
      </c>
      <c r="C1243" s="2">
        <v>44.765525120720824</v>
      </c>
      <c r="D1243" s="2">
        <v>1.3489911115784237E-2</v>
      </c>
      <c r="E1243" s="2">
        <v>-1.2731630219152745E-2</v>
      </c>
      <c r="F1243" s="2">
        <v>1.1917800000000001</v>
      </c>
      <c r="G1243" s="2">
        <v>1.1927699999999999</v>
      </c>
      <c r="H1243" s="2">
        <v>1.2036649999999998</v>
      </c>
      <c r="I1243" s="2">
        <v>1.213978</v>
      </c>
      <c r="J1243" s="2">
        <v>1.1643685000000001</v>
      </c>
      <c r="K1243" s="13" t="s">
        <v>53</v>
      </c>
      <c r="L1243" s="13" t="s">
        <v>55</v>
      </c>
      <c r="M1243" s="13" t="s">
        <v>55</v>
      </c>
    </row>
    <row r="1244" spans="1:13" ht="13.5" x14ac:dyDescent="0.25">
      <c r="A1244" s="3">
        <v>43819</v>
      </c>
      <c r="B1244" s="2">
        <v>1.1798999999999999</v>
      </c>
      <c r="C1244" s="2">
        <v>41.803401143469131</v>
      </c>
      <c r="D1244" s="2">
        <v>1.251975723590415E-2</v>
      </c>
      <c r="E1244" s="2">
        <v>-1.7189495074048503E-2</v>
      </c>
      <c r="F1244" s="2">
        <v>1.1898</v>
      </c>
      <c r="G1244" s="2">
        <v>1.19079</v>
      </c>
      <c r="H1244" s="2">
        <v>1.20069</v>
      </c>
      <c r="I1244" s="2">
        <v>1.2129859999999999</v>
      </c>
      <c r="J1244" s="2">
        <v>1.1641705000000002</v>
      </c>
      <c r="K1244" s="13" t="s">
        <v>53</v>
      </c>
      <c r="L1244" s="13" t="s">
        <v>55</v>
      </c>
      <c r="M1244" s="13" t="s">
        <v>47</v>
      </c>
    </row>
    <row r="1245" spans="1:13" ht="13.5" x14ac:dyDescent="0.25">
      <c r="A1245" s="3">
        <v>43822</v>
      </c>
      <c r="B1245" s="2">
        <v>1.1798999999999999</v>
      </c>
      <c r="C1245" s="2">
        <v>41.803401143469131</v>
      </c>
      <c r="D1245" s="2">
        <v>1.1842630894278505E-2</v>
      </c>
      <c r="E1245" s="2">
        <v>-2.0397712441318439E-2</v>
      </c>
      <c r="F1245" s="2">
        <v>1.1898</v>
      </c>
      <c r="G1245" s="2">
        <v>1.1888099999999999</v>
      </c>
      <c r="H1245" s="2">
        <v>1.1992049999999999</v>
      </c>
      <c r="I1245" s="2">
        <v>1.212194</v>
      </c>
      <c r="J1245" s="2">
        <v>1.1640220000000001</v>
      </c>
      <c r="K1245" s="13" t="s">
        <v>53</v>
      </c>
      <c r="L1245" s="13" t="s">
        <v>55</v>
      </c>
      <c r="M1245" s="13" t="s">
        <v>55</v>
      </c>
    </row>
    <row r="1246" spans="1:13" ht="13.5" x14ac:dyDescent="0.25">
      <c r="A1246" s="3">
        <v>43823</v>
      </c>
      <c r="B1246" s="2">
        <v>1.1798999999999999</v>
      </c>
      <c r="C1246" s="2">
        <v>41.803401143469131</v>
      </c>
      <c r="D1246" s="2">
        <v>9.8797241491952459E-3</v>
      </c>
      <c r="E1246" s="2">
        <v>-2.2892904689532888E-2</v>
      </c>
      <c r="F1246" s="2">
        <v>1.18584</v>
      </c>
      <c r="G1246" s="2">
        <v>1.1878199999999999</v>
      </c>
      <c r="H1246" s="2">
        <v>1.197225</v>
      </c>
      <c r="I1246" s="2">
        <v>1.2114019999999999</v>
      </c>
      <c r="J1246" s="2">
        <v>1.1639230000000003</v>
      </c>
      <c r="K1246" s="13" t="s">
        <v>53</v>
      </c>
      <c r="L1246" s="13" t="s">
        <v>55</v>
      </c>
      <c r="M1246" s="13" t="s">
        <v>47</v>
      </c>
    </row>
    <row r="1247" spans="1:13" ht="13.5" x14ac:dyDescent="0.25">
      <c r="A1247" s="3">
        <v>43824</v>
      </c>
      <c r="B1247" s="2">
        <v>1.17</v>
      </c>
      <c r="C1247" s="2">
        <v>38.612308818874595</v>
      </c>
      <c r="D1247" s="2">
        <v>9.0753986463614211E-3</v>
      </c>
      <c r="E1247" s="2">
        <v>-2.5362195549396931E-2</v>
      </c>
      <c r="F1247" s="2">
        <v>1.1798999999999999</v>
      </c>
      <c r="G1247" s="2">
        <v>1.18584</v>
      </c>
      <c r="H1247" s="2">
        <v>1.1947499999999998</v>
      </c>
      <c r="I1247" s="2">
        <v>1.2114019999999999</v>
      </c>
      <c r="J1247" s="2">
        <v>1.1638240000000004</v>
      </c>
      <c r="K1247" s="13" t="s">
        <v>53</v>
      </c>
      <c r="L1247" s="13" t="s">
        <v>55</v>
      </c>
      <c r="M1247" s="13" t="s">
        <v>47</v>
      </c>
    </row>
    <row r="1248" spans="1:13" ht="13.5" x14ac:dyDescent="0.25">
      <c r="A1248" s="3">
        <v>43825</v>
      </c>
      <c r="B1248" s="2">
        <v>1.1798999999999999</v>
      </c>
      <c r="C1248" s="2">
        <v>43.275498914740872</v>
      </c>
      <c r="D1248" s="2">
        <v>7.8341134387696076E-3</v>
      </c>
      <c r="E1248" s="2">
        <v>-2.8300366712115319E-2</v>
      </c>
      <c r="F1248" s="2">
        <v>1.1779199999999999</v>
      </c>
      <c r="G1248" s="2">
        <v>1.18485</v>
      </c>
      <c r="H1248" s="2">
        <v>1.1937599999999997</v>
      </c>
      <c r="I1248" s="2">
        <v>1.2112039999999999</v>
      </c>
      <c r="J1248" s="2">
        <v>1.1638735000000002</v>
      </c>
      <c r="K1248" s="13" t="s">
        <v>53</v>
      </c>
      <c r="L1248" s="13" t="s">
        <v>55</v>
      </c>
      <c r="M1248" s="13" t="s">
        <v>47</v>
      </c>
    </row>
    <row r="1249" spans="1:13" ht="13.5" x14ac:dyDescent="0.25">
      <c r="A1249" s="3">
        <v>43826</v>
      </c>
      <c r="B1249" s="2">
        <v>1.1898</v>
      </c>
      <c r="C1249" s="2">
        <v>47.565009074472314</v>
      </c>
      <c r="D1249" s="2">
        <v>6.1518060716960754E-3</v>
      </c>
      <c r="E1249" s="2">
        <v>-3.2350933954219119E-2</v>
      </c>
      <c r="F1249" s="2">
        <v>1.1798999999999999</v>
      </c>
      <c r="G1249" s="2">
        <v>1.18485</v>
      </c>
      <c r="H1249" s="2">
        <v>1.192275</v>
      </c>
      <c r="I1249" s="2">
        <v>1.211006</v>
      </c>
      <c r="J1249" s="2">
        <v>1.1640220000000001</v>
      </c>
      <c r="K1249" s="13" t="s">
        <v>48</v>
      </c>
      <c r="L1249" s="13" t="s">
        <v>55</v>
      </c>
      <c r="M1249" s="13" t="s">
        <v>52</v>
      </c>
    </row>
    <row r="1250" spans="1:13" ht="13.5" x14ac:dyDescent="0.25">
      <c r="A1250" s="3">
        <v>43829</v>
      </c>
      <c r="B1250" s="2">
        <v>1.17</v>
      </c>
      <c r="C1250" s="2">
        <v>40.902978401669479</v>
      </c>
      <c r="D1250" s="2">
        <v>4.7072426807215351E-3</v>
      </c>
      <c r="E1250" s="2">
        <v>-3.6903825848877636E-2</v>
      </c>
      <c r="F1250" s="2">
        <v>1.1779199999999999</v>
      </c>
      <c r="G1250" s="2">
        <v>1.1838599999999999</v>
      </c>
      <c r="H1250" s="2">
        <v>1.1907900000000002</v>
      </c>
      <c r="I1250" s="2">
        <v>1.2104119999999998</v>
      </c>
      <c r="J1250" s="2">
        <v>1.1641215000000005</v>
      </c>
      <c r="K1250" s="13" t="s">
        <v>48</v>
      </c>
      <c r="L1250" s="13" t="s">
        <v>55</v>
      </c>
      <c r="M1250" s="13" t="s">
        <v>50</v>
      </c>
    </row>
    <row r="1251" spans="1:13" ht="13.5" x14ac:dyDescent="0.25">
      <c r="A1251" s="3">
        <v>43830</v>
      </c>
      <c r="B1251" s="2">
        <v>1.1798999999999999</v>
      </c>
      <c r="C1251" s="2">
        <v>45.047382683856519</v>
      </c>
      <c r="D1251" s="2">
        <v>5.9474594806052661E-3</v>
      </c>
      <c r="E1251" s="2">
        <v>-3.9727985982912807E-2</v>
      </c>
      <c r="F1251" s="2">
        <v>1.1779199999999999</v>
      </c>
      <c r="G1251" s="2">
        <v>1.18188</v>
      </c>
      <c r="H1251" s="2">
        <v>1.1893050000000001</v>
      </c>
      <c r="I1251" s="2">
        <v>1.2102139999999999</v>
      </c>
      <c r="J1251" s="2">
        <v>1.1644685000000004</v>
      </c>
      <c r="K1251" s="13" t="s">
        <v>48</v>
      </c>
      <c r="L1251" s="13" t="s">
        <v>55</v>
      </c>
      <c r="M1251" s="13" t="s">
        <v>55</v>
      </c>
    </row>
    <row r="1252" spans="1:13" ht="13.5" x14ac:dyDescent="0.25">
      <c r="A1252" s="3">
        <v>43832</v>
      </c>
      <c r="B1252" s="2">
        <v>1.2096</v>
      </c>
      <c r="C1252" s="2">
        <v>55.198141105408638</v>
      </c>
      <c r="D1252" s="2">
        <v>4.8770030191966907E-3</v>
      </c>
      <c r="E1252" s="2">
        <v>-4.0671610724954538E-2</v>
      </c>
      <c r="F1252" s="2">
        <v>1.18584</v>
      </c>
      <c r="G1252" s="2">
        <v>1.1828699999999999</v>
      </c>
      <c r="H1252" s="2">
        <v>1.1888100000000001</v>
      </c>
      <c r="I1252" s="2">
        <v>1.209816</v>
      </c>
      <c r="J1252" s="2">
        <v>1.1650630000000002</v>
      </c>
      <c r="K1252" s="13" t="s">
        <v>48</v>
      </c>
      <c r="L1252" s="13" t="s">
        <v>55</v>
      </c>
      <c r="M1252" s="13" t="s">
        <v>52</v>
      </c>
    </row>
    <row r="1253" spans="1:13" ht="13.5" x14ac:dyDescent="0.25">
      <c r="A1253" s="3">
        <v>43833</v>
      </c>
      <c r="B1253" s="2">
        <v>1.2096</v>
      </c>
      <c r="C1253" s="2">
        <v>55.198141105408638</v>
      </c>
      <c r="D1253" s="2">
        <v>2.346850486535379E-3</v>
      </c>
      <c r="E1253" s="2">
        <v>-4.1958204783030098E-2</v>
      </c>
      <c r="F1253" s="2">
        <v>1.1917800000000001</v>
      </c>
      <c r="G1253" s="2">
        <v>1.18485</v>
      </c>
      <c r="H1253" s="2">
        <v>1.1888100000000001</v>
      </c>
      <c r="I1253" s="2">
        <v>1.2088240000000001</v>
      </c>
      <c r="J1253" s="2">
        <v>1.1655585000000002</v>
      </c>
      <c r="K1253" s="13" t="s">
        <v>48</v>
      </c>
      <c r="L1253" s="13" t="s">
        <v>55</v>
      </c>
      <c r="M1253" s="13" t="s">
        <v>52</v>
      </c>
    </row>
    <row r="1254" spans="1:13" ht="13.5" x14ac:dyDescent="0.25">
      <c r="A1254" s="3">
        <v>43836</v>
      </c>
      <c r="B1254" s="2">
        <v>1.2295</v>
      </c>
      <c r="C1254" s="2">
        <v>60.821818256757858</v>
      </c>
      <c r="D1254" s="2">
        <v>-2.8849995089861302E-3</v>
      </c>
      <c r="E1254" s="2">
        <v>-4.3570193014987317E-2</v>
      </c>
      <c r="F1254" s="2">
        <v>1.1997199999999999</v>
      </c>
      <c r="G1254" s="2">
        <v>1.18981</v>
      </c>
      <c r="H1254" s="2">
        <v>1.1903000000000001</v>
      </c>
      <c r="I1254" s="2">
        <v>1.208032</v>
      </c>
      <c r="J1254" s="2">
        <v>1.1662525000000004</v>
      </c>
      <c r="K1254" s="13" t="s">
        <v>48</v>
      </c>
      <c r="L1254" s="13" t="s">
        <v>55</v>
      </c>
      <c r="M1254" s="13" t="s">
        <v>52</v>
      </c>
    </row>
    <row r="1255" spans="1:13" ht="13.5" x14ac:dyDescent="0.25">
      <c r="A1255" s="3">
        <v>43837</v>
      </c>
      <c r="B1255" s="2">
        <v>1.1997</v>
      </c>
      <c r="C1255" s="2">
        <v>50.582471257518591</v>
      </c>
      <c r="D1255" s="2">
        <v>-5.3089845538081271E-3</v>
      </c>
      <c r="E1255" s="2">
        <v>-4.4871839310688069E-2</v>
      </c>
      <c r="F1255" s="2">
        <v>1.20566</v>
      </c>
      <c r="G1255" s="2">
        <v>1.1917899999999999</v>
      </c>
      <c r="H1255" s="2">
        <v>1.1903000000000001</v>
      </c>
      <c r="I1255" s="2">
        <v>1.206842</v>
      </c>
      <c r="J1255" s="2">
        <v>1.1668970000000005</v>
      </c>
      <c r="K1255" s="13" t="s">
        <v>48</v>
      </c>
      <c r="L1255" s="13" t="s">
        <v>55</v>
      </c>
      <c r="M1255" s="13" t="s">
        <v>52</v>
      </c>
    </row>
    <row r="1256" spans="1:13" ht="13.5" x14ac:dyDescent="0.25">
      <c r="A1256" s="3">
        <v>43838</v>
      </c>
      <c r="B1256" s="2">
        <v>1.1898</v>
      </c>
      <c r="C1256" s="2">
        <v>47.708938018228203</v>
      </c>
      <c r="D1256" s="2">
        <v>-6.639924579765033E-3</v>
      </c>
      <c r="E1256" s="2">
        <v>-4.5854046890531575E-2</v>
      </c>
      <c r="F1256" s="2">
        <v>1.20764</v>
      </c>
      <c r="G1256" s="2">
        <v>1.19278</v>
      </c>
      <c r="H1256" s="2">
        <v>1.1902999999999999</v>
      </c>
      <c r="I1256" s="2">
        <v>1.206248</v>
      </c>
      <c r="J1256" s="2">
        <v>1.1673925000000005</v>
      </c>
      <c r="K1256" s="13" t="s">
        <v>48</v>
      </c>
      <c r="L1256" s="13" t="s">
        <v>55</v>
      </c>
      <c r="M1256" s="13" t="s">
        <v>52</v>
      </c>
    </row>
    <row r="1257" spans="1:13" ht="13.5" x14ac:dyDescent="0.25">
      <c r="A1257" s="3">
        <v>43839</v>
      </c>
      <c r="B1257" s="2">
        <v>1.2096</v>
      </c>
      <c r="C1257" s="2">
        <v>53.409623500295552</v>
      </c>
      <c r="D1257" s="2">
        <v>-1.0709579305745009E-2</v>
      </c>
      <c r="E1257" s="2">
        <v>-4.6058384457639656E-2</v>
      </c>
      <c r="F1257" s="2">
        <v>1.20764</v>
      </c>
      <c r="G1257" s="2">
        <v>1.1967399999999999</v>
      </c>
      <c r="H1257" s="2">
        <v>1.19129</v>
      </c>
      <c r="I1257" s="2">
        <v>1.2060500000000001</v>
      </c>
      <c r="J1257" s="2">
        <v>1.1678880000000005</v>
      </c>
      <c r="K1257" s="13" t="s">
        <v>48</v>
      </c>
      <c r="L1257" s="13" t="s">
        <v>55</v>
      </c>
      <c r="M1257" s="13" t="s">
        <v>55</v>
      </c>
    </row>
    <row r="1258" spans="1:13" ht="13.5" x14ac:dyDescent="0.25">
      <c r="A1258" s="3">
        <v>43840</v>
      </c>
      <c r="B1258" s="2">
        <v>1.2096</v>
      </c>
      <c r="C1258" s="2">
        <v>53.409623500295552</v>
      </c>
      <c r="D1258" s="2">
        <v>-1.2704213871048475E-2</v>
      </c>
      <c r="E1258" s="2">
        <v>-4.5363183786563434E-2</v>
      </c>
      <c r="F1258" s="2">
        <v>1.20764</v>
      </c>
      <c r="G1258" s="2">
        <v>1.1997100000000001</v>
      </c>
      <c r="H1258" s="2">
        <v>1.1922800000000002</v>
      </c>
      <c r="I1258" s="2">
        <v>1.2058519999999999</v>
      </c>
      <c r="J1258" s="2">
        <v>1.1684825000000005</v>
      </c>
      <c r="K1258" s="13" t="s">
        <v>48</v>
      </c>
      <c r="L1258" s="13" t="s">
        <v>55</v>
      </c>
      <c r="M1258" s="13" t="s">
        <v>55</v>
      </c>
    </row>
    <row r="1259" spans="1:13" ht="13.5" x14ac:dyDescent="0.25">
      <c r="A1259" s="3">
        <v>43843</v>
      </c>
      <c r="B1259" s="2">
        <v>1.2096</v>
      </c>
      <c r="C1259" s="2">
        <v>53.409623500295552</v>
      </c>
      <c r="D1259" s="2">
        <v>-1.2937568999180193E-2</v>
      </c>
      <c r="E1259" s="2">
        <v>-4.2236651870239311E-2</v>
      </c>
      <c r="F1259" s="2">
        <v>1.20366</v>
      </c>
      <c r="G1259" s="2">
        <v>1.2016899999999999</v>
      </c>
      <c r="H1259" s="2">
        <v>1.1932700000000005</v>
      </c>
      <c r="I1259" s="2">
        <v>1.2054540000000002</v>
      </c>
      <c r="J1259" s="2">
        <v>1.1691270000000002</v>
      </c>
      <c r="K1259" s="13" t="s">
        <v>48</v>
      </c>
      <c r="L1259" s="13" t="s">
        <v>55</v>
      </c>
      <c r="M1259" s="13" t="s">
        <v>50</v>
      </c>
    </row>
    <row r="1260" spans="1:13" ht="13.5" x14ac:dyDescent="0.25">
      <c r="A1260" s="3">
        <v>43845</v>
      </c>
      <c r="B1260" s="2">
        <v>1.1798999999999999</v>
      </c>
      <c r="C1260" s="2">
        <v>44.351240150601662</v>
      </c>
      <c r="D1260" s="2">
        <v>-1.4044755279064791E-2</v>
      </c>
      <c r="E1260" s="2">
        <v>-3.7334752409213336E-2</v>
      </c>
      <c r="F1260" s="2">
        <v>1.1997</v>
      </c>
      <c r="G1260" s="2">
        <v>1.20268</v>
      </c>
      <c r="H1260" s="2">
        <v>1.1932700000000003</v>
      </c>
      <c r="I1260" s="2">
        <v>1.205058</v>
      </c>
      <c r="J1260" s="2">
        <v>1.1696230000000005</v>
      </c>
      <c r="K1260" s="13" t="s">
        <v>48</v>
      </c>
      <c r="L1260" s="13" t="s">
        <v>55</v>
      </c>
      <c r="M1260" s="13" t="s">
        <v>50</v>
      </c>
    </row>
    <row r="1261" spans="1:13" ht="13.5" x14ac:dyDescent="0.25">
      <c r="A1261" s="3">
        <v>43846</v>
      </c>
      <c r="B1261" s="2">
        <v>1.1600999999999999</v>
      </c>
      <c r="C1261" s="2">
        <v>39.536994407089992</v>
      </c>
      <c r="D1261" s="2">
        <v>-1.1875231649013829E-2</v>
      </c>
      <c r="E1261" s="2">
        <v>-3.2278283969045134E-2</v>
      </c>
      <c r="F1261" s="2">
        <v>1.1937599999999999</v>
      </c>
      <c r="G1261" s="2">
        <v>1.2006999999999999</v>
      </c>
      <c r="H1261" s="2">
        <v>1.1912900000000002</v>
      </c>
      <c r="I1261" s="2">
        <v>1.2042660000000001</v>
      </c>
      <c r="J1261" s="2">
        <v>1.1700200000000005</v>
      </c>
      <c r="K1261" s="13" t="s">
        <v>53</v>
      </c>
      <c r="L1261" s="13" t="s">
        <v>55</v>
      </c>
      <c r="M1261" s="13" t="s">
        <v>47</v>
      </c>
    </row>
    <row r="1262" spans="1:13" ht="13.5" x14ac:dyDescent="0.25">
      <c r="A1262" s="3">
        <v>43847</v>
      </c>
      <c r="B1262" s="2">
        <v>1.1499999999999999</v>
      </c>
      <c r="C1262" s="2">
        <v>37.312082390489039</v>
      </c>
      <c r="D1262" s="2">
        <v>-4.4971122049677348E-3</v>
      </c>
      <c r="E1262" s="2">
        <v>-2.7646918710394302E-2</v>
      </c>
      <c r="F1262" s="2">
        <v>1.18184</v>
      </c>
      <c r="G1262" s="2">
        <v>1.1947399999999999</v>
      </c>
      <c r="H1262" s="2">
        <v>1.1888050000000001</v>
      </c>
      <c r="I1262" s="2">
        <v>1.2032719999999999</v>
      </c>
      <c r="J1262" s="2">
        <v>1.1702670000000006</v>
      </c>
      <c r="K1262" s="13" t="s">
        <v>53</v>
      </c>
      <c r="L1262" s="13" t="s">
        <v>55</v>
      </c>
      <c r="M1262" s="13" t="s">
        <v>47</v>
      </c>
    </row>
    <row r="1263" spans="1:13" ht="13.5" x14ac:dyDescent="0.25">
      <c r="A1263" s="3">
        <v>43850</v>
      </c>
      <c r="B1263" s="2">
        <v>1.18</v>
      </c>
      <c r="C1263" s="2">
        <v>46.875042613915703</v>
      </c>
      <c r="D1263" s="2">
        <v>-2.0830509404889952E-4</v>
      </c>
      <c r="E1263" s="2">
        <v>-2.3040118368337956E-2</v>
      </c>
      <c r="F1263" s="2">
        <v>1.1759200000000001</v>
      </c>
      <c r="G1263" s="2">
        <v>1.1917800000000001</v>
      </c>
      <c r="H1263" s="2">
        <v>1.1883149999999998</v>
      </c>
      <c r="I1263" s="2">
        <v>1.2028780000000001</v>
      </c>
      <c r="J1263" s="2">
        <v>1.1708130000000005</v>
      </c>
      <c r="K1263" s="13" t="s">
        <v>53</v>
      </c>
      <c r="L1263" s="13" t="s">
        <v>55</v>
      </c>
      <c r="M1263" s="13" t="s">
        <v>47</v>
      </c>
    </row>
    <row r="1264" spans="1:13" ht="13.5" x14ac:dyDescent="0.25">
      <c r="A1264" s="3">
        <v>43851</v>
      </c>
      <c r="B1264" s="2">
        <v>1.19</v>
      </c>
      <c r="C1264" s="2">
        <v>49.633183438928015</v>
      </c>
      <c r="D1264" s="2">
        <v>5.8123649227002083E-3</v>
      </c>
      <c r="E1264" s="2">
        <v>-1.8364193562606247E-2</v>
      </c>
      <c r="F1264" s="2">
        <v>1.1719999999999999</v>
      </c>
      <c r="G1264" s="2">
        <v>1.1878299999999999</v>
      </c>
      <c r="H1264" s="2">
        <v>1.1888200000000002</v>
      </c>
      <c r="I1264" s="2">
        <v>1.2028819999999998</v>
      </c>
      <c r="J1264" s="2">
        <v>1.1713595000000006</v>
      </c>
      <c r="K1264" s="13" t="s">
        <v>53</v>
      </c>
      <c r="L1264" s="13" t="s">
        <v>55</v>
      </c>
      <c r="M1264" s="13" t="s">
        <v>47</v>
      </c>
    </row>
    <row r="1265" spans="1:13" ht="13.5" x14ac:dyDescent="0.25">
      <c r="A1265" s="3">
        <v>43852</v>
      </c>
      <c r="B1265" s="2">
        <v>1.2</v>
      </c>
      <c r="C1265" s="2">
        <v>52.300161446264333</v>
      </c>
      <c r="D1265" s="2">
        <v>5.5879626290111784E-3</v>
      </c>
      <c r="E1265" s="2">
        <v>-1.4292651319742984E-2</v>
      </c>
      <c r="F1265" s="2">
        <v>1.1760199999999998</v>
      </c>
      <c r="G1265" s="2">
        <v>1.1878599999999999</v>
      </c>
      <c r="H1265" s="2">
        <v>1.1898249999999999</v>
      </c>
      <c r="I1265" s="2">
        <v>1.20269</v>
      </c>
      <c r="J1265" s="2">
        <v>1.1720055000000007</v>
      </c>
      <c r="K1265" s="13" t="s">
        <v>53</v>
      </c>
      <c r="L1265" s="13" t="s">
        <v>55</v>
      </c>
      <c r="M1265" s="13" t="s">
        <v>54</v>
      </c>
    </row>
    <row r="1266" spans="1:13" ht="13.5" x14ac:dyDescent="0.25">
      <c r="A1266" s="3">
        <v>43853</v>
      </c>
      <c r="B1266" s="2">
        <v>1.19</v>
      </c>
      <c r="C1266" s="2">
        <v>49.478676792630857</v>
      </c>
      <c r="D1266" s="2">
        <v>4.5627133945937981E-3</v>
      </c>
      <c r="E1266" s="2">
        <v>-1.0176796883272655E-2</v>
      </c>
      <c r="F1266" s="2">
        <v>1.1819999999999999</v>
      </c>
      <c r="G1266" s="2">
        <v>1.1878799999999998</v>
      </c>
      <c r="H1266" s="2">
        <v>1.1903299999999999</v>
      </c>
      <c r="I1266" s="2">
        <v>1.2022980000000001</v>
      </c>
      <c r="J1266" s="2">
        <v>1.1725520000000005</v>
      </c>
      <c r="K1266" s="13" t="s">
        <v>48</v>
      </c>
      <c r="L1266" s="13" t="s">
        <v>55</v>
      </c>
      <c r="M1266" s="13" t="s">
        <v>52</v>
      </c>
    </row>
    <row r="1267" spans="1:13" ht="13.5" x14ac:dyDescent="0.25">
      <c r="A1267" s="3">
        <v>43854</v>
      </c>
      <c r="B1267" s="2">
        <v>1.2</v>
      </c>
      <c r="C1267" s="2">
        <v>52.252688376499059</v>
      </c>
      <c r="D1267" s="2">
        <v>6.0105926166931223E-3</v>
      </c>
      <c r="E1267" s="2">
        <v>-5.3938245024458906E-3</v>
      </c>
      <c r="F1267" s="2">
        <v>1.1919999999999999</v>
      </c>
      <c r="G1267" s="2">
        <v>1.1869199999999998</v>
      </c>
      <c r="H1267" s="2">
        <v>1.1918299999999999</v>
      </c>
      <c r="I1267" s="2">
        <v>1.202304</v>
      </c>
      <c r="J1267" s="2">
        <v>1.1731980000000004</v>
      </c>
      <c r="K1267" s="13" t="s">
        <v>48</v>
      </c>
      <c r="L1267" s="13" t="s">
        <v>55</v>
      </c>
      <c r="M1267" s="13" t="s">
        <v>52</v>
      </c>
    </row>
    <row r="1268" spans="1:13" ht="13.5" x14ac:dyDescent="0.25">
      <c r="A1268" s="3">
        <v>43857</v>
      </c>
      <c r="B1268" s="2">
        <v>1.2</v>
      </c>
      <c r="C1268" s="2">
        <v>52.252688376499059</v>
      </c>
      <c r="D1268" s="2">
        <v>7.1858758520506605E-3</v>
      </c>
      <c r="E1268" s="2">
        <v>9.2497213921613388E-4</v>
      </c>
      <c r="F1268" s="2">
        <v>1.196</v>
      </c>
      <c r="G1268" s="2">
        <v>1.1859599999999997</v>
      </c>
      <c r="H1268" s="2">
        <v>1.1928350000000001</v>
      </c>
      <c r="I1268" s="2">
        <v>1.2019140000000001</v>
      </c>
      <c r="J1268" s="2">
        <v>1.1737945000000003</v>
      </c>
      <c r="K1268" s="13" t="s">
        <v>48</v>
      </c>
      <c r="L1268" s="13" t="s">
        <v>55</v>
      </c>
      <c r="M1268" s="13" t="s">
        <v>52</v>
      </c>
    </row>
    <row r="1269" spans="1:13" ht="13.5" x14ac:dyDescent="0.25">
      <c r="A1269" s="3">
        <v>43858</v>
      </c>
      <c r="B1269" s="2">
        <v>1.2</v>
      </c>
      <c r="C1269" s="2">
        <v>52.252688376499052</v>
      </c>
      <c r="D1269" s="2">
        <v>8.1341931919800547E-3</v>
      </c>
      <c r="E1269" s="2">
        <v>6.904382745168091E-3</v>
      </c>
      <c r="F1269" s="2">
        <v>1.198</v>
      </c>
      <c r="G1269" s="2">
        <v>1.1849999999999998</v>
      </c>
      <c r="H1269" s="2">
        <v>1.1933450000000001</v>
      </c>
      <c r="I1269" s="2">
        <v>1.201524</v>
      </c>
      <c r="J1269" s="2">
        <v>1.1744405000000002</v>
      </c>
      <c r="K1269" s="13" t="s">
        <v>48</v>
      </c>
      <c r="L1269" s="13" t="s">
        <v>55</v>
      </c>
      <c r="M1269" s="13" t="s">
        <v>52</v>
      </c>
    </row>
    <row r="1270" spans="1:13" ht="13.5" x14ac:dyDescent="0.25">
      <c r="A1270" s="3">
        <v>43859</v>
      </c>
      <c r="B1270" s="2">
        <v>1.2</v>
      </c>
      <c r="C1270" s="2">
        <v>52.252688376499052</v>
      </c>
      <c r="D1270" s="2">
        <v>4.324650444722522E-3</v>
      </c>
      <c r="E1270" s="2">
        <v>1.2945874293564828E-2</v>
      </c>
      <c r="F1270" s="2">
        <v>1.198</v>
      </c>
      <c r="G1270" s="2">
        <v>1.1870099999999997</v>
      </c>
      <c r="H1270" s="2">
        <v>1.1948449999999999</v>
      </c>
      <c r="I1270" s="2">
        <v>1.2011340000000001</v>
      </c>
      <c r="J1270" s="2">
        <v>1.1750370000000003</v>
      </c>
      <c r="K1270" s="13" t="s">
        <v>53</v>
      </c>
      <c r="L1270" s="13" t="s">
        <v>55</v>
      </c>
      <c r="M1270" s="13" t="s">
        <v>55</v>
      </c>
    </row>
    <row r="1271" spans="1:13" ht="13.5" x14ac:dyDescent="0.25">
      <c r="A1271" s="3">
        <v>43860</v>
      </c>
      <c r="B1271" s="2">
        <v>1.18</v>
      </c>
      <c r="C1271" s="2">
        <v>45.527882737988818</v>
      </c>
      <c r="D1271" s="2">
        <v>-5.0305000335382211E-4</v>
      </c>
      <c r="E1271" s="2">
        <v>1.7620236677894648E-2</v>
      </c>
      <c r="F1271" s="2">
        <v>1.196</v>
      </c>
      <c r="G1271" s="2">
        <v>1.1889999999999998</v>
      </c>
      <c r="H1271" s="2">
        <v>1.19485</v>
      </c>
      <c r="I1271" s="2">
        <v>1.199352</v>
      </c>
      <c r="J1271" s="2">
        <v>1.1753350000000002</v>
      </c>
      <c r="K1271" s="13" t="s">
        <v>53</v>
      </c>
      <c r="L1271" s="13" t="s">
        <v>55</v>
      </c>
      <c r="M1271" s="13" t="s">
        <v>47</v>
      </c>
    </row>
    <row r="1272" spans="1:13" ht="13.5" x14ac:dyDescent="0.25">
      <c r="A1272" s="3">
        <v>43861</v>
      </c>
      <c r="B1272" s="2">
        <v>1.2</v>
      </c>
      <c r="C1272" s="2">
        <v>52.158588614619845</v>
      </c>
      <c r="D1272" s="2">
        <v>-7.5418118928338718E-3</v>
      </c>
      <c r="E1272" s="2">
        <v>2.119809514966416E-2</v>
      </c>
      <c r="F1272" s="2">
        <v>1.196</v>
      </c>
      <c r="G1272" s="2">
        <v>1.1939999999999997</v>
      </c>
      <c r="H1272" s="2">
        <v>1.1943699999999997</v>
      </c>
      <c r="I1272" s="2">
        <v>1.1979700000000004</v>
      </c>
      <c r="J1272" s="2">
        <v>1.1754850000000001</v>
      </c>
      <c r="K1272" s="13" t="s">
        <v>53</v>
      </c>
      <c r="L1272" s="13" t="s">
        <v>55</v>
      </c>
      <c r="M1272" s="13" t="s">
        <v>55</v>
      </c>
    </row>
    <row r="1273" spans="1:13" ht="13.5" x14ac:dyDescent="0.25">
      <c r="A1273" s="3">
        <v>43864</v>
      </c>
      <c r="B1273" s="2">
        <v>1.19</v>
      </c>
      <c r="C1273" s="2">
        <v>48.950146616401206</v>
      </c>
      <c r="D1273" s="2">
        <v>-8.1842400182918773E-3</v>
      </c>
      <c r="E1273" s="2">
        <v>2.4057942416978999E-2</v>
      </c>
      <c r="F1273" s="2">
        <v>1.1940000000000002</v>
      </c>
      <c r="G1273" s="2">
        <v>1.1949999999999998</v>
      </c>
      <c r="H1273" s="2">
        <v>1.1933899999999997</v>
      </c>
      <c r="I1273" s="2">
        <v>1.1957920000000002</v>
      </c>
      <c r="J1273" s="2">
        <v>1.175486</v>
      </c>
      <c r="K1273" s="13" t="s">
        <v>53</v>
      </c>
      <c r="L1273" s="13" t="s">
        <v>55</v>
      </c>
      <c r="M1273" s="13" t="s">
        <v>47</v>
      </c>
    </row>
    <row r="1274" spans="1:13" ht="13.5" x14ac:dyDescent="0.25">
      <c r="A1274" s="3">
        <v>43865</v>
      </c>
      <c r="B1274" s="2">
        <v>1.18</v>
      </c>
      <c r="C1274" s="2">
        <v>45.908911210406501</v>
      </c>
      <c r="D1274" s="2">
        <v>-6.4290570394534008E-3</v>
      </c>
      <c r="E1274" s="2">
        <v>2.5545054616965678E-2</v>
      </c>
      <c r="F1274" s="2">
        <v>1.19</v>
      </c>
      <c r="G1274" s="2">
        <v>1.194</v>
      </c>
      <c r="H1274" s="2">
        <v>1.1909149999999999</v>
      </c>
      <c r="I1274" s="2">
        <v>1.1946040000000002</v>
      </c>
      <c r="J1274" s="2">
        <v>1.1755360000000001</v>
      </c>
      <c r="K1274" s="13" t="s">
        <v>53</v>
      </c>
      <c r="L1274" s="13" t="s">
        <v>55</v>
      </c>
      <c r="M1274" s="13" t="s">
        <v>47</v>
      </c>
    </row>
    <row r="1275" spans="1:13" ht="13.5" x14ac:dyDescent="0.25">
      <c r="A1275" s="3">
        <v>43866</v>
      </c>
      <c r="B1275" s="2">
        <v>1.17</v>
      </c>
      <c r="C1275" s="2">
        <v>43.029852124059346</v>
      </c>
      <c r="D1275" s="2">
        <v>-2.5874856795149448E-3</v>
      </c>
      <c r="E1275" s="2">
        <v>2.6001395811295611E-2</v>
      </c>
      <c r="F1275" s="2">
        <v>1.1839999999999999</v>
      </c>
      <c r="G1275" s="2">
        <v>1.1909999999999998</v>
      </c>
      <c r="H1275" s="2">
        <v>1.1894299999999998</v>
      </c>
      <c r="I1275" s="2">
        <v>1.1938120000000003</v>
      </c>
      <c r="J1275" s="2">
        <v>1.1757840000000002</v>
      </c>
      <c r="K1275" s="13" t="s">
        <v>53</v>
      </c>
      <c r="L1275" s="13" t="s">
        <v>55</v>
      </c>
      <c r="M1275" s="13" t="s">
        <v>47</v>
      </c>
    </row>
    <row r="1276" spans="1:13" ht="13.5" x14ac:dyDescent="0.25">
      <c r="A1276" s="3">
        <v>43867</v>
      </c>
      <c r="B1276" s="2">
        <v>1.17</v>
      </c>
      <c r="C1276" s="2">
        <v>43.029852124059346</v>
      </c>
      <c r="D1276" s="2">
        <v>-7.4480172879942685E-4</v>
      </c>
      <c r="E1276" s="2">
        <v>2.5261248641325854E-2</v>
      </c>
      <c r="F1276" s="2">
        <v>1.1819999999999999</v>
      </c>
      <c r="G1276" s="2">
        <v>1.1889999999999998</v>
      </c>
      <c r="H1276" s="2">
        <v>1.1884399999999999</v>
      </c>
      <c r="I1276" s="2">
        <v>1.1928220000000005</v>
      </c>
      <c r="J1276" s="2">
        <v>1.1760815</v>
      </c>
      <c r="K1276" s="13" t="s">
        <v>53</v>
      </c>
      <c r="L1276" s="13" t="s">
        <v>55</v>
      </c>
      <c r="M1276" s="13" t="s">
        <v>47</v>
      </c>
    </row>
    <row r="1277" spans="1:13" ht="13.5" x14ac:dyDescent="0.25">
      <c r="A1277" s="3">
        <v>43868</v>
      </c>
      <c r="B1277" s="2">
        <v>1.17</v>
      </c>
      <c r="C1277" s="2">
        <v>43.029852124059346</v>
      </c>
      <c r="D1277" s="2">
        <v>2.4737660585565369E-3</v>
      </c>
      <c r="E1277" s="2">
        <v>2.3866350100610948E-2</v>
      </c>
      <c r="F1277" s="2">
        <v>1.1759999999999999</v>
      </c>
      <c r="G1277" s="2">
        <v>1.1859999999999999</v>
      </c>
      <c r="H1277" s="2">
        <v>1.1864599999999998</v>
      </c>
      <c r="I1277" s="2">
        <v>1.1918320000000002</v>
      </c>
      <c r="J1277" s="2">
        <v>1.1763790000000001</v>
      </c>
      <c r="K1277" s="13" t="s">
        <v>53</v>
      </c>
      <c r="L1277" s="13" t="s">
        <v>55</v>
      </c>
      <c r="M1277" s="13" t="s">
        <v>47</v>
      </c>
    </row>
    <row r="1278" spans="1:13" ht="13.5" x14ac:dyDescent="0.25">
      <c r="A1278" s="3">
        <v>43871</v>
      </c>
      <c r="B1278" s="2">
        <v>1.17</v>
      </c>
      <c r="C1278" s="2">
        <v>43.029852124059346</v>
      </c>
      <c r="D1278" s="2">
        <v>5.3091252531110023E-3</v>
      </c>
      <c r="E1278" s="2">
        <v>2.2376089028570471E-2</v>
      </c>
      <c r="F1278" s="2">
        <v>1.1719999999999999</v>
      </c>
      <c r="G1278" s="2">
        <v>1.1830000000000001</v>
      </c>
      <c r="H1278" s="2">
        <v>1.18448</v>
      </c>
      <c r="I1278" s="2">
        <v>1.1912380000000005</v>
      </c>
      <c r="J1278" s="2">
        <v>1.1767755</v>
      </c>
      <c r="K1278" s="13" t="s">
        <v>53</v>
      </c>
      <c r="L1278" s="13" t="s">
        <v>55</v>
      </c>
      <c r="M1278" s="13" t="s">
        <v>47</v>
      </c>
    </row>
    <row r="1279" spans="1:13" ht="13.5" x14ac:dyDescent="0.25">
      <c r="A1279" s="3">
        <v>43872</v>
      </c>
      <c r="B1279" s="2">
        <v>1.18</v>
      </c>
      <c r="C1279" s="2">
        <v>47.461544626337705</v>
      </c>
      <c r="D1279" s="2">
        <v>7.0711972687522717E-3</v>
      </c>
      <c r="E1279" s="2">
        <v>2.084178287280079E-2</v>
      </c>
      <c r="F1279" s="2">
        <v>1.1719999999999999</v>
      </c>
      <c r="G1279" s="2">
        <v>1.1809999999999998</v>
      </c>
      <c r="H1279" s="2">
        <v>1.1830000000000003</v>
      </c>
      <c r="I1279" s="2">
        <v>1.1904480000000006</v>
      </c>
      <c r="J1279" s="2">
        <v>1.1771725</v>
      </c>
      <c r="K1279" s="13" t="s">
        <v>53</v>
      </c>
      <c r="L1279" s="13" t="s">
        <v>55</v>
      </c>
      <c r="M1279" s="13" t="s">
        <v>55</v>
      </c>
    </row>
    <row r="1280" spans="1:13" ht="13.5" x14ac:dyDescent="0.25">
      <c r="A1280" s="3">
        <v>43873</v>
      </c>
      <c r="B1280" s="2">
        <v>1.21</v>
      </c>
      <c r="C1280" s="2">
        <v>58.013595873545569</v>
      </c>
      <c r="D1280" s="2">
        <v>6.3768525827871958E-3</v>
      </c>
      <c r="E1280" s="2">
        <v>1.9369778393804611E-2</v>
      </c>
      <c r="F1280" s="2">
        <v>1.18</v>
      </c>
      <c r="G1280" s="2">
        <v>1.1819999999999999</v>
      </c>
      <c r="H1280" s="2">
        <v>1.1845050000000001</v>
      </c>
      <c r="I1280" s="2">
        <v>1.1906540000000003</v>
      </c>
      <c r="J1280" s="2">
        <v>1.1777194999999998</v>
      </c>
      <c r="K1280" s="13" t="s">
        <v>48</v>
      </c>
      <c r="L1280" s="13" t="s">
        <v>55</v>
      </c>
      <c r="M1280" s="13" t="s">
        <v>52</v>
      </c>
    </row>
    <row r="1281" spans="1:13" ht="13.5" x14ac:dyDescent="0.25">
      <c r="A1281" s="3">
        <v>43874</v>
      </c>
      <c r="B1281" s="2">
        <v>1.22</v>
      </c>
      <c r="C1281" s="2">
        <v>60.837157227278276</v>
      </c>
      <c r="D1281" s="2">
        <v>1.8285557196202618E-3</v>
      </c>
      <c r="E1281" s="2">
        <v>1.9052461745545299E-2</v>
      </c>
      <c r="F1281" s="2">
        <v>1.19</v>
      </c>
      <c r="G1281" s="2">
        <v>1.1860000000000002</v>
      </c>
      <c r="H1281" s="2">
        <v>1.1875</v>
      </c>
      <c r="I1281" s="2">
        <v>1.1908620000000005</v>
      </c>
      <c r="J1281" s="2">
        <v>1.1783165</v>
      </c>
      <c r="K1281" s="13" t="s">
        <v>48</v>
      </c>
      <c r="L1281" s="13" t="s">
        <v>55</v>
      </c>
      <c r="M1281" s="13" t="s">
        <v>52</v>
      </c>
    </row>
    <row r="1282" spans="1:13" ht="13.5" x14ac:dyDescent="0.25">
      <c r="A1282" s="3">
        <v>43875</v>
      </c>
      <c r="B1282" s="2">
        <v>1.2</v>
      </c>
      <c r="C1282" s="2">
        <v>53.140086403627933</v>
      </c>
      <c r="D1282" s="2">
        <v>2.3468011320153526E-3</v>
      </c>
      <c r="E1282" s="2">
        <v>2.0161435637723803E-2</v>
      </c>
      <c r="F1282" s="2">
        <v>1.196</v>
      </c>
      <c r="G1282" s="2">
        <v>1.1860000000000002</v>
      </c>
      <c r="H1282" s="2">
        <v>1.19</v>
      </c>
      <c r="I1282" s="2">
        <v>1.1904720000000006</v>
      </c>
      <c r="J1282" s="2">
        <v>1.1788135</v>
      </c>
      <c r="K1282" s="13" t="s">
        <v>48</v>
      </c>
      <c r="L1282" s="13" t="s">
        <v>55</v>
      </c>
      <c r="M1282" s="13" t="s">
        <v>52</v>
      </c>
    </row>
    <row r="1283" spans="1:13" ht="13.5" x14ac:dyDescent="0.25">
      <c r="A1283" s="3">
        <v>43878</v>
      </c>
      <c r="B1283" s="2">
        <v>1.19</v>
      </c>
      <c r="C1283" s="2">
        <v>49.750777662127874</v>
      </c>
      <c r="D1283" s="2">
        <v>1.9283688923592557E-3</v>
      </c>
      <c r="E1283" s="2">
        <v>2.363294414748077E-2</v>
      </c>
      <c r="F1283" s="2">
        <v>1.2</v>
      </c>
      <c r="G1283" s="2">
        <v>1.1859999999999999</v>
      </c>
      <c r="H1283" s="2">
        <v>1.1904999999999997</v>
      </c>
      <c r="I1283" s="2">
        <v>1.1900800000000005</v>
      </c>
      <c r="J1283" s="2">
        <v>1.17936</v>
      </c>
      <c r="K1283" s="13" t="s">
        <v>48</v>
      </c>
      <c r="L1283" s="13" t="s">
        <v>55</v>
      </c>
      <c r="M1283" s="13" t="s">
        <v>52</v>
      </c>
    </row>
    <row r="1284" spans="1:13" ht="13.5" x14ac:dyDescent="0.25">
      <c r="A1284" s="3">
        <v>43879</v>
      </c>
      <c r="B1284" s="2">
        <v>1.21</v>
      </c>
      <c r="C1284" s="2">
        <v>55.819953536860183</v>
      </c>
      <c r="D1284" s="2">
        <v>-1.4413813682534471E-3</v>
      </c>
      <c r="E1284" s="2">
        <v>2.862290138649624E-2</v>
      </c>
      <c r="F1284" s="2">
        <v>1.206</v>
      </c>
      <c r="G1284" s="2">
        <v>1.1889999999999996</v>
      </c>
      <c r="H1284" s="2">
        <v>1.1915</v>
      </c>
      <c r="I1284" s="2">
        <v>1.1902860000000006</v>
      </c>
      <c r="J1284" s="2">
        <v>1.180056</v>
      </c>
      <c r="K1284" s="13" t="s">
        <v>48</v>
      </c>
      <c r="L1284" s="13" t="s">
        <v>55</v>
      </c>
      <c r="M1284" s="13" t="s">
        <v>52</v>
      </c>
    </row>
    <row r="1285" spans="1:13" ht="13.5" x14ac:dyDescent="0.25">
      <c r="A1285" s="3">
        <v>43880</v>
      </c>
      <c r="B1285" s="2">
        <v>1.21</v>
      </c>
      <c r="C1285" s="2">
        <v>55.819953536860183</v>
      </c>
      <c r="D1285" s="2">
        <v>-5.9454149756479335E-3</v>
      </c>
      <c r="E1285" s="2">
        <v>3.4431505879442784E-2</v>
      </c>
      <c r="F1285" s="2">
        <v>1.206</v>
      </c>
      <c r="G1285" s="2">
        <v>1.1930000000000001</v>
      </c>
      <c r="H1285" s="2">
        <v>1.1919999999999999</v>
      </c>
      <c r="I1285" s="2">
        <v>1.1904920000000005</v>
      </c>
      <c r="J1285" s="2">
        <v>1.1806524999999999</v>
      </c>
      <c r="K1285" s="13" t="s">
        <v>48</v>
      </c>
      <c r="L1285" s="13" t="s">
        <v>55</v>
      </c>
      <c r="M1285" s="13" t="s">
        <v>55</v>
      </c>
    </row>
    <row r="1286" spans="1:13" ht="13.5" x14ac:dyDescent="0.25">
      <c r="A1286" s="3">
        <v>43881</v>
      </c>
      <c r="B1286" s="2">
        <v>1.21</v>
      </c>
      <c r="C1286" s="2">
        <v>55.819953536860183</v>
      </c>
      <c r="D1286" s="2">
        <v>-9.8623026740265463E-3</v>
      </c>
      <c r="E1286" s="2">
        <v>4.1783355011964944E-2</v>
      </c>
      <c r="F1286" s="2">
        <v>1.204</v>
      </c>
      <c r="G1286" s="2">
        <v>1.1970000000000003</v>
      </c>
      <c r="H1286" s="2">
        <v>1.1930000000000001</v>
      </c>
      <c r="I1286" s="2">
        <v>1.1908960000000004</v>
      </c>
      <c r="J1286" s="2">
        <v>1.1811995</v>
      </c>
      <c r="K1286" s="13" t="s">
        <v>53</v>
      </c>
      <c r="L1286" s="13" t="s">
        <v>55</v>
      </c>
      <c r="M1286" s="13" t="s">
        <v>47</v>
      </c>
    </row>
    <row r="1287" spans="1:13" ht="13.5" x14ac:dyDescent="0.25">
      <c r="A1287" s="3">
        <v>43882</v>
      </c>
      <c r="B1287" s="2">
        <v>1.24</v>
      </c>
      <c r="C1287" s="2">
        <v>63.972293823111229</v>
      </c>
      <c r="D1287" s="2">
        <v>-1.5496761096698952E-2</v>
      </c>
      <c r="E1287" s="2">
        <v>4.8675982243229755E-2</v>
      </c>
      <c r="F1287" s="2">
        <v>1.2120000000000002</v>
      </c>
      <c r="G1287" s="2">
        <v>1.2040000000000002</v>
      </c>
      <c r="H1287" s="2">
        <v>1.1949999999999998</v>
      </c>
      <c r="I1287" s="2">
        <v>1.1919000000000006</v>
      </c>
      <c r="J1287" s="2">
        <v>1.1819460000000002</v>
      </c>
      <c r="K1287" s="13" t="s">
        <v>48</v>
      </c>
      <c r="L1287" s="13" t="s">
        <v>55</v>
      </c>
      <c r="M1287" s="13" t="s">
        <v>52</v>
      </c>
    </row>
    <row r="1288" spans="1:13" ht="13.5" x14ac:dyDescent="0.25">
      <c r="A1288" s="3">
        <v>43885</v>
      </c>
      <c r="B1288" s="2">
        <v>1.22</v>
      </c>
      <c r="C1288" s="2">
        <v>56.488685884935784</v>
      </c>
      <c r="D1288" s="2">
        <v>-1.905086087404384E-2</v>
      </c>
      <c r="E1288" s="2">
        <v>5.3520763476983188E-2</v>
      </c>
      <c r="F1288" s="2">
        <v>1.218</v>
      </c>
      <c r="G1288" s="2">
        <v>1.2090000000000001</v>
      </c>
      <c r="H1288" s="2">
        <v>1.1960000000000002</v>
      </c>
      <c r="I1288" s="2">
        <v>1.1925040000000005</v>
      </c>
      <c r="J1288" s="2">
        <v>1.1826920000000001</v>
      </c>
      <c r="K1288" s="13" t="s">
        <v>48</v>
      </c>
      <c r="L1288" s="13" t="s">
        <v>55</v>
      </c>
      <c r="M1288" s="13" t="s">
        <v>52</v>
      </c>
    </row>
    <row r="1289" spans="1:13" ht="13.5" x14ac:dyDescent="0.25">
      <c r="A1289" s="3">
        <v>43886</v>
      </c>
      <c r="B1289" s="2">
        <v>1.2</v>
      </c>
      <c r="C1289" s="2">
        <v>50.168434710216609</v>
      </c>
      <c r="D1289" s="2">
        <v>-1.9168165703883355E-2</v>
      </c>
      <c r="E1289" s="2">
        <v>5.8540796263627994E-2</v>
      </c>
      <c r="F1289" s="2">
        <v>1.216</v>
      </c>
      <c r="G1289" s="2">
        <v>1.2109999999999999</v>
      </c>
      <c r="H1289" s="2">
        <v>1.196</v>
      </c>
      <c r="I1289" s="2">
        <v>1.1927080000000005</v>
      </c>
      <c r="J1289" s="2">
        <v>1.183338</v>
      </c>
      <c r="K1289" s="13" t="s">
        <v>48</v>
      </c>
      <c r="L1289" s="13" t="s">
        <v>55</v>
      </c>
      <c r="M1289" s="13" t="s">
        <v>50</v>
      </c>
    </row>
    <row r="1290" spans="1:13" ht="13.5" x14ac:dyDescent="0.25">
      <c r="A1290" s="3">
        <v>43887</v>
      </c>
      <c r="B1290" s="2">
        <v>1.2</v>
      </c>
      <c r="C1290" s="2">
        <v>50.168434710216609</v>
      </c>
      <c r="D1290" s="2">
        <v>-1.4654166175080752E-2</v>
      </c>
      <c r="E1290" s="2">
        <v>6.4299729623922219E-2</v>
      </c>
      <c r="F1290" s="2">
        <v>1.214</v>
      </c>
      <c r="G1290" s="2">
        <v>1.21</v>
      </c>
      <c r="H1290" s="2">
        <v>1.196</v>
      </c>
      <c r="I1290" s="2">
        <v>1.1931100000000006</v>
      </c>
      <c r="J1290" s="2">
        <v>1.1838845</v>
      </c>
      <c r="K1290" s="13" t="s">
        <v>48</v>
      </c>
      <c r="L1290" s="13" t="s">
        <v>55</v>
      </c>
      <c r="M1290" s="13" t="s">
        <v>50</v>
      </c>
    </row>
    <row r="1291" spans="1:13" ht="13.5" x14ac:dyDescent="0.25">
      <c r="A1291" s="3">
        <v>43888</v>
      </c>
      <c r="B1291" s="2">
        <v>1.2</v>
      </c>
      <c r="C1291" s="2">
        <v>50.168434710216609</v>
      </c>
      <c r="D1291" s="2">
        <v>-9.2981361604911328E-3</v>
      </c>
      <c r="E1291" s="2">
        <v>6.9606110188416767E-2</v>
      </c>
      <c r="F1291" s="2">
        <v>1.2120000000000002</v>
      </c>
      <c r="G1291" s="2">
        <v>1.2079999999999997</v>
      </c>
      <c r="H1291" s="2">
        <v>1.1969999999999998</v>
      </c>
      <c r="I1291" s="2">
        <v>1.1931160000000005</v>
      </c>
      <c r="J1291" s="2">
        <v>1.1843814999999998</v>
      </c>
      <c r="K1291" s="13" t="s">
        <v>48</v>
      </c>
      <c r="L1291" s="13" t="s">
        <v>55</v>
      </c>
      <c r="M1291" s="13" t="s">
        <v>50</v>
      </c>
    </row>
    <row r="1292" spans="1:13" ht="13.5" x14ac:dyDescent="0.25">
      <c r="A1292" s="3">
        <v>43889</v>
      </c>
      <c r="B1292" s="2">
        <v>1.2</v>
      </c>
      <c r="C1292" s="2">
        <v>50.168434710216616</v>
      </c>
      <c r="D1292" s="2">
        <v>-7.8448575318468272E-3</v>
      </c>
      <c r="E1292" s="2">
        <v>7.4533904127232181E-2</v>
      </c>
      <c r="F1292" s="2">
        <v>1.2040000000000002</v>
      </c>
      <c r="G1292" s="2">
        <v>1.2079999999999997</v>
      </c>
      <c r="H1292" s="2">
        <v>1.1969999999999998</v>
      </c>
      <c r="I1292" s="2">
        <v>1.1931220000000007</v>
      </c>
      <c r="J1292" s="2">
        <v>1.1849279999999998</v>
      </c>
      <c r="K1292" s="13" t="s">
        <v>53</v>
      </c>
      <c r="L1292" s="13" t="s">
        <v>55</v>
      </c>
      <c r="M1292" s="13" t="s">
        <v>47</v>
      </c>
    </row>
    <row r="1293" spans="1:13" ht="13.5" x14ac:dyDescent="0.25">
      <c r="A1293" s="3">
        <v>43892</v>
      </c>
      <c r="B1293" s="2">
        <v>1.21</v>
      </c>
      <c r="C1293" s="2">
        <v>53.655647306510438</v>
      </c>
      <c r="D1293" s="2">
        <v>-8.8960511130302677E-3</v>
      </c>
      <c r="E1293" s="2">
        <v>7.8306177868254445E-2</v>
      </c>
      <c r="F1293" s="2">
        <v>1.202</v>
      </c>
      <c r="G1293" s="2">
        <v>1.2099999999999997</v>
      </c>
      <c r="H1293" s="2">
        <v>1.198</v>
      </c>
      <c r="I1293" s="2">
        <v>1.1935260000000003</v>
      </c>
      <c r="J1293" s="2">
        <v>1.1855244999999999</v>
      </c>
      <c r="K1293" s="13" t="s">
        <v>48</v>
      </c>
      <c r="L1293" s="13" t="s">
        <v>55</v>
      </c>
      <c r="M1293" s="13" t="s">
        <v>50</v>
      </c>
    </row>
    <row r="1294" spans="1:13" ht="13.5" x14ac:dyDescent="0.25">
      <c r="A1294" s="3">
        <v>43893</v>
      </c>
      <c r="B1294" s="2">
        <v>1.22</v>
      </c>
      <c r="C1294" s="2">
        <v>56.903529601127339</v>
      </c>
      <c r="D1294" s="2">
        <v>-7.5099942195071545E-3</v>
      </c>
      <c r="E1294" s="2">
        <v>8.4032100547613189E-2</v>
      </c>
      <c r="F1294" s="2">
        <v>1.206</v>
      </c>
      <c r="G1294" s="2">
        <v>1.2110000000000001</v>
      </c>
      <c r="H1294" s="2">
        <v>1.1999999999999997</v>
      </c>
      <c r="I1294" s="2">
        <v>1.1943280000000005</v>
      </c>
      <c r="J1294" s="2">
        <v>1.186072</v>
      </c>
      <c r="K1294" s="13" t="s">
        <v>48</v>
      </c>
      <c r="L1294" s="13" t="s">
        <v>55</v>
      </c>
      <c r="M1294" s="13" t="s">
        <v>52</v>
      </c>
    </row>
    <row r="1295" spans="1:13" ht="13.5" x14ac:dyDescent="0.25">
      <c r="A1295" s="3">
        <v>43894</v>
      </c>
      <c r="B1295" s="2">
        <v>1.22</v>
      </c>
      <c r="C1295" s="2">
        <v>56.903529601127339</v>
      </c>
      <c r="D1295" s="2">
        <v>-6.4524283431626195E-3</v>
      </c>
      <c r="E1295" s="2">
        <v>9.142531698393988E-2</v>
      </c>
      <c r="F1295" s="2">
        <v>1.21</v>
      </c>
      <c r="G1295" s="2">
        <v>1.2120000000000002</v>
      </c>
      <c r="H1295" s="2">
        <v>1.2024999999999999</v>
      </c>
      <c r="I1295" s="2">
        <v>1.1951300000000002</v>
      </c>
      <c r="J1295" s="2">
        <v>1.1865699999999999</v>
      </c>
      <c r="K1295" s="13" t="s">
        <v>48</v>
      </c>
      <c r="L1295" s="13" t="s">
        <v>55</v>
      </c>
      <c r="M1295" s="13" t="s">
        <v>52</v>
      </c>
    </row>
    <row r="1296" spans="1:13" ht="13.5" x14ac:dyDescent="0.25">
      <c r="A1296" s="3">
        <v>43895</v>
      </c>
      <c r="B1296" s="2">
        <v>1.22</v>
      </c>
      <c r="C1296" s="2">
        <v>56.903529601127339</v>
      </c>
      <c r="D1296" s="2">
        <v>-5.664279256645921E-3</v>
      </c>
      <c r="E1296" s="2">
        <v>9.8447106612623778E-2</v>
      </c>
      <c r="F1296" s="2">
        <v>1.214</v>
      </c>
      <c r="G1296" s="2">
        <v>1.2130000000000003</v>
      </c>
      <c r="H1296" s="2">
        <v>1.2049999999999998</v>
      </c>
      <c r="I1296" s="2">
        <v>1.1959320000000002</v>
      </c>
      <c r="J1296" s="2">
        <v>1.1870679999999998</v>
      </c>
      <c r="K1296" s="13" t="s">
        <v>48</v>
      </c>
      <c r="L1296" s="13" t="s">
        <v>55</v>
      </c>
      <c r="M1296" s="13" t="s">
        <v>52</v>
      </c>
    </row>
    <row r="1297" spans="1:13" ht="13.5" x14ac:dyDescent="0.25">
      <c r="A1297" s="3">
        <v>43896</v>
      </c>
      <c r="B1297" s="2">
        <v>1.21</v>
      </c>
      <c r="C1297" s="2">
        <v>52.32363562879862</v>
      </c>
      <c r="D1297" s="2">
        <v>2.599318995326616E-4</v>
      </c>
      <c r="E1297" s="2">
        <v>0.10644418822951479</v>
      </c>
      <c r="F1297" s="2">
        <v>1.2159999999999997</v>
      </c>
      <c r="G1297" s="2">
        <v>1.2100000000000002</v>
      </c>
      <c r="H1297" s="2">
        <v>1.2069999999999999</v>
      </c>
      <c r="I1297" s="2">
        <v>1.1967320000000004</v>
      </c>
      <c r="J1297" s="2">
        <v>1.1875654999999998</v>
      </c>
      <c r="K1297" s="13" t="s">
        <v>48</v>
      </c>
      <c r="L1297" s="13" t="s">
        <v>55</v>
      </c>
      <c r="M1297" s="13" t="s">
        <v>52</v>
      </c>
    </row>
    <row r="1298" spans="1:13" ht="13.5" x14ac:dyDescent="0.25">
      <c r="A1298" s="3">
        <v>43899</v>
      </c>
      <c r="B1298" s="2">
        <v>1.18</v>
      </c>
      <c r="C1298" s="2">
        <v>41.525731879121324</v>
      </c>
      <c r="D1298" s="2">
        <v>4.3856251768856769E-3</v>
      </c>
      <c r="E1298" s="2">
        <v>0.11484657635658004</v>
      </c>
      <c r="F1298" s="2">
        <v>1.21</v>
      </c>
      <c r="G1298" s="2">
        <v>1.206</v>
      </c>
      <c r="H1298" s="2">
        <v>1.2074999999999998</v>
      </c>
      <c r="I1298" s="2">
        <v>1.1967340000000002</v>
      </c>
      <c r="J1298" s="2">
        <v>1.1878634999999997</v>
      </c>
      <c r="K1298" s="13" t="s">
        <v>53</v>
      </c>
      <c r="L1298" s="13" t="s">
        <v>55</v>
      </c>
      <c r="M1298" s="13" t="s">
        <v>47</v>
      </c>
    </row>
    <row r="1299" spans="1:13" ht="13.5" x14ac:dyDescent="0.25">
      <c r="A1299" s="3">
        <v>43900</v>
      </c>
      <c r="B1299" s="2">
        <v>1.18</v>
      </c>
      <c r="C1299" s="2">
        <v>41.525731879121324</v>
      </c>
      <c r="D1299" s="2">
        <v>4.9469446941639017E-3</v>
      </c>
      <c r="E1299" s="2">
        <v>0.12322242952528366</v>
      </c>
      <c r="F1299" s="2">
        <v>1.202</v>
      </c>
      <c r="G1299" s="2">
        <v>1.204</v>
      </c>
      <c r="H1299" s="2">
        <v>1.2074999999999998</v>
      </c>
      <c r="I1299" s="2">
        <v>1.1965380000000003</v>
      </c>
      <c r="J1299" s="2">
        <v>1.1880624999999998</v>
      </c>
      <c r="K1299" s="13" t="s">
        <v>53</v>
      </c>
      <c r="L1299" s="13" t="s">
        <v>55</v>
      </c>
      <c r="M1299" s="13" t="s">
        <v>47</v>
      </c>
    </row>
    <row r="1300" spans="1:13" ht="13.5" x14ac:dyDescent="0.25">
      <c r="A1300" s="3">
        <v>43901</v>
      </c>
      <c r="B1300" s="2">
        <v>1.19</v>
      </c>
      <c r="C1300" s="2">
        <v>45.846087443773285</v>
      </c>
      <c r="D1300" s="2">
        <v>4.8175289918130915E-3</v>
      </c>
      <c r="E1300" s="2">
        <v>0.13151129883995896</v>
      </c>
      <c r="F1300" s="2">
        <v>1.1959999999999997</v>
      </c>
      <c r="G1300" s="2">
        <v>1.2029999999999998</v>
      </c>
      <c r="H1300" s="2">
        <v>1.2064999999999997</v>
      </c>
      <c r="I1300" s="2">
        <v>1.1969380000000003</v>
      </c>
      <c r="J1300" s="2">
        <v>1.1881624999999998</v>
      </c>
      <c r="K1300" s="13" t="s">
        <v>53</v>
      </c>
      <c r="L1300" s="13" t="s">
        <v>55</v>
      </c>
      <c r="M1300" s="13" t="s">
        <v>47</v>
      </c>
    </row>
    <row r="1301" spans="1:13" ht="13.5" x14ac:dyDescent="0.25">
      <c r="A1301" s="3">
        <v>43902</v>
      </c>
      <c r="B1301" s="2">
        <v>1.1599999999999999</v>
      </c>
      <c r="C1301" s="2">
        <v>37.011318583811196</v>
      </c>
      <c r="D1301" s="2">
        <v>6.9974166439106256E-3</v>
      </c>
      <c r="E1301" s="2">
        <v>0.14008261635307234</v>
      </c>
      <c r="F1301" s="2">
        <v>1.1839999999999999</v>
      </c>
      <c r="G1301" s="2">
        <v>1.1989999999999998</v>
      </c>
      <c r="H1301" s="2">
        <v>1.2035</v>
      </c>
      <c r="I1301" s="2">
        <v>1.1965400000000002</v>
      </c>
      <c r="J1301" s="2">
        <v>1.1882614999999996</v>
      </c>
      <c r="K1301" s="13" t="s">
        <v>53</v>
      </c>
      <c r="L1301" s="13" t="s">
        <v>55</v>
      </c>
      <c r="M1301" s="13" t="s">
        <v>47</v>
      </c>
    </row>
    <row r="1302" spans="1:13" ht="13.5" x14ac:dyDescent="0.25">
      <c r="A1302" s="3">
        <v>43903</v>
      </c>
      <c r="B1302" s="2">
        <v>1.1000000000000001</v>
      </c>
      <c r="C1302" s="2">
        <v>26.155357940859659</v>
      </c>
      <c r="D1302" s="2">
        <v>1.3525848090494952E-2</v>
      </c>
      <c r="E1302" s="2">
        <v>0.14686578648251808</v>
      </c>
      <c r="F1302" s="2">
        <v>1.1620000000000001</v>
      </c>
      <c r="G1302" s="2">
        <v>1.1889999999999998</v>
      </c>
      <c r="H1302" s="2">
        <v>1.1985000000000001</v>
      </c>
      <c r="I1302" s="2">
        <v>1.1943480000000002</v>
      </c>
      <c r="J1302" s="2">
        <v>1.1880604999999995</v>
      </c>
      <c r="K1302" s="13" t="s">
        <v>53</v>
      </c>
      <c r="L1302" s="13" t="s">
        <v>55</v>
      </c>
      <c r="M1302" s="13" t="s">
        <v>47</v>
      </c>
    </row>
    <row r="1303" spans="1:13" ht="13.5" x14ac:dyDescent="0.25">
      <c r="A1303" s="3">
        <v>43906</v>
      </c>
      <c r="B1303" s="2">
        <v>1.06</v>
      </c>
      <c r="C1303" s="2">
        <v>21.605555289798033</v>
      </c>
      <c r="D1303" s="2">
        <v>2.4127600955021311E-2</v>
      </c>
      <c r="E1303" s="2">
        <v>0.15023102104508432</v>
      </c>
      <c r="F1303" s="2">
        <v>1.1380000000000003</v>
      </c>
      <c r="G1303" s="2">
        <v>1.1739999999999999</v>
      </c>
      <c r="H1303" s="2">
        <v>1.1919999999999999</v>
      </c>
      <c r="I1303" s="2">
        <v>1.1913560000000003</v>
      </c>
      <c r="J1303" s="2">
        <v>1.1877089999999995</v>
      </c>
      <c r="K1303" s="13" t="s">
        <v>53</v>
      </c>
      <c r="L1303" s="13" t="s">
        <v>55</v>
      </c>
      <c r="M1303" s="13" t="s">
        <v>47</v>
      </c>
    </row>
    <row r="1304" spans="1:13" ht="13.5" x14ac:dyDescent="0.25">
      <c r="A1304" s="3">
        <v>43907</v>
      </c>
      <c r="B1304" s="2">
        <v>1.02</v>
      </c>
      <c r="C1304" s="2">
        <v>18.196695736973908</v>
      </c>
      <c r="D1304" s="2">
        <v>3.8369685382157126E-2</v>
      </c>
      <c r="E1304" s="2">
        <v>0.14839383122730643</v>
      </c>
      <c r="F1304" s="2">
        <v>1.1059999999999999</v>
      </c>
      <c r="G1304" s="2">
        <v>1.1539999999999999</v>
      </c>
      <c r="H1304" s="2">
        <v>1.1825000000000001</v>
      </c>
      <c r="I1304" s="2">
        <v>1.1871660000000004</v>
      </c>
      <c r="J1304" s="2">
        <v>1.1871079999999998</v>
      </c>
      <c r="K1304" s="13" t="s">
        <v>53</v>
      </c>
      <c r="L1304" s="13" t="s">
        <v>55</v>
      </c>
      <c r="M1304" s="13" t="s">
        <v>47</v>
      </c>
    </row>
    <row r="1305" spans="1:13" ht="13.5" x14ac:dyDescent="0.25">
      <c r="A1305" s="3">
        <v>43908</v>
      </c>
      <c r="B1305" s="2">
        <v>0.99</v>
      </c>
      <c r="C1305" s="2">
        <v>16.139902946583433</v>
      </c>
      <c r="D1305" s="2">
        <v>5.3592176766583677E-2</v>
      </c>
      <c r="E1305" s="2">
        <v>0.14109383760323105</v>
      </c>
      <c r="F1305" s="2">
        <v>1.0660000000000001</v>
      </c>
      <c r="G1305" s="2">
        <v>1.1309999999999998</v>
      </c>
      <c r="H1305" s="2">
        <v>1.1715</v>
      </c>
      <c r="I1305" s="2">
        <v>1.1829720000000004</v>
      </c>
      <c r="J1305" s="2">
        <v>1.1863074999999998</v>
      </c>
      <c r="K1305" s="13" t="s">
        <v>53</v>
      </c>
      <c r="L1305" s="13" t="s">
        <v>55</v>
      </c>
      <c r="M1305" s="13" t="s">
        <v>47</v>
      </c>
    </row>
    <row r="1306" spans="1:13" ht="13.5" x14ac:dyDescent="0.25">
      <c r="A1306" s="3">
        <v>43909</v>
      </c>
      <c r="B1306" s="2">
        <v>0.98</v>
      </c>
      <c r="C1306" s="2">
        <v>15.510557847773654</v>
      </c>
      <c r="D1306" s="2">
        <v>6.8269716435104932E-2</v>
      </c>
      <c r="E1306" s="2">
        <v>0.1284366587233578</v>
      </c>
      <c r="F1306" s="2">
        <v>1.03</v>
      </c>
      <c r="G1306" s="2">
        <v>1.107</v>
      </c>
      <c r="H1306" s="2">
        <v>1.1600000000000001</v>
      </c>
      <c r="I1306" s="2">
        <v>1.1787760000000003</v>
      </c>
      <c r="J1306" s="2">
        <v>1.1854069999999999</v>
      </c>
      <c r="K1306" s="13" t="s">
        <v>53</v>
      </c>
      <c r="L1306" s="13" t="s">
        <v>55</v>
      </c>
      <c r="M1306" s="13" t="s">
        <v>47</v>
      </c>
    </row>
    <row r="1307" spans="1:13" ht="13.5" x14ac:dyDescent="0.25">
      <c r="A1307" s="3">
        <v>43913</v>
      </c>
      <c r="B1307" s="2">
        <v>0.97</v>
      </c>
      <c r="C1307" s="2">
        <v>14.8854781293592</v>
      </c>
      <c r="D1307" s="2">
        <v>8.0928532797221564E-2</v>
      </c>
      <c r="E1307" s="2">
        <v>0.11296341718859977</v>
      </c>
      <c r="F1307" s="2">
        <v>1.004</v>
      </c>
      <c r="G1307" s="2">
        <v>1.0830000000000002</v>
      </c>
      <c r="H1307" s="2">
        <v>1.1464999999999999</v>
      </c>
      <c r="I1307" s="2">
        <v>1.1739840000000001</v>
      </c>
      <c r="J1307" s="2">
        <v>1.1843575</v>
      </c>
      <c r="K1307" s="13" t="s">
        <v>53</v>
      </c>
      <c r="L1307" s="13" t="s">
        <v>55</v>
      </c>
      <c r="M1307" s="13" t="s">
        <v>47</v>
      </c>
    </row>
    <row r="1308" spans="1:13" ht="13.5" x14ac:dyDescent="0.25">
      <c r="A1308" s="3">
        <v>43914</v>
      </c>
      <c r="B1308" s="2">
        <v>0.99</v>
      </c>
      <c r="C1308" s="2">
        <v>21.683404683113721</v>
      </c>
      <c r="D1308" s="2">
        <v>8.6562323020564325E-2</v>
      </c>
      <c r="E1308" s="2">
        <v>9.6859985130804752E-2</v>
      </c>
      <c r="F1308" s="2">
        <v>0.99</v>
      </c>
      <c r="G1308" s="2">
        <v>1.0640000000000003</v>
      </c>
      <c r="H1308" s="2">
        <v>1.1349999999999996</v>
      </c>
      <c r="I1308" s="2">
        <v>1.1695920000000002</v>
      </c>
      <c r="J1308" s="2">
        <v>1.1833089999999997</v>
      </c>
      <c r="K1308" s="13" t="s">
        <v>53</v>
      </c>
      <c r="L1308" s="13" t="s">
        <v>55</v>
      </c>
      <c r="M1308" s="13" t="s">
        <v>47</v>
      </c>
    </row>
    <row r="1309" spans="1:13" ht="13.5" x14ac:dyDescent="0.25">
      <c r="A1309" s="3">
        <v>43915</v>
      </c>
      <c r="B1309" s="2">
        <v>1.01</v>
      </c>
      <c r="C1309" s="2">
        <v>27.886047688344377</v>
      </c>
      <c r="D1309" s="2">
        <v>9.067355669388899E-2</v>
      </c>
      <c r="E1309" s="2">
        <v>8.2101775998054335E-2</v>
      </c>
      <c r="F1309" s="2">
        <v>0.98799999999999988</v>
      </c>
      <c r="G1309" s="2">
        <v>1.0470000000000002</v>
      </c>
      <c r="H1309" s="2">
        <v>1.1254999999999997</v>
      </c>
      <c r="I1309" s="2">
        <v>1.1656000000000004</v>
      </c>
      <c r="J1309" s="2">
        <v>1.1820134999999998</v>
      </c>
      <c r="K1309" s="13" t="s">
        <v>53</v>
      </c>
      <c r="L1309" s="13" t="s">
        <v>55</v>
      </c>
      <c r="M1309" s="13" t="s">
        <v>47</v>
      </c>
    </row>
    <row r="1310" spans="1:13" ht="13.5" x14ac:dyDescent="0.25">
      <c r="A1310" s="3">
        <v>43916</v>
      </c>
      <c r="B1310" s="2">
        <v>1.04</v>
      </c>
      <c r="C1310" s="2">
        <v>36.065666607883514</v>
      </c>
      <c r="D1310" s="2">
        <v>9.4114853085309758E-2</v>
      </c>
      <c r="E1310" s="2">
        <v>7.0402879317594397E-2</v>
      </c>
      <c r="F1310" s="2">
        <v>0.998</v>
      </c>
      <c r="G1310" s="2">
        <v>1.032</v>
      </c>
      <c r="H1310" s="2">
        <v>1.1174999999999999</v>
      </c>
      <c r="I1310" s="2">
        <v>1.1628020000000001</v>
      </c>
      <c r="J1310" s="2">
        <v>1.1808679999999996</v>
      </c>
      <c r="K1310" s="13" t="s">
        <v>48</v>
      </c>
      <c r="L1310" s="13" t="s">
        <v>55</v>
      </c>
      <c r="M1310" s="13" t="s">
        <v>52</v>
      </c>
    </row>
    <row r="1311" spans="1:13" ht="13.5" x14ac:dyDescent="0.25">
      <c r="A1311" s="3">
        <v>43917</v>
      </c>
      <c r="B1311" s="2">
        <v>1.07</v>
      </c>
      <c r="C1311" s="2">
        <v>43.025216311165316</v>
      </c>
      <c r="D1311" s="2">
        <v>9.061028640525115E-2</v>
      </c>
      <c r="E1311" s="2">
        <v>5.9911920343602508E-2</v>
      </c>
      <c r="F1311" s="2">
        <v>1.016</v>
      </c>
      <c r="G1311" s="2">
        <v>1.0230000000000001</v>
      </c>
      <c r="H1311" s="2">
        <v>1.1109999999999998</v>
      </c>
      <c r="I1311" s="2">
        <v>1.1610000000000003</v>
      </c>
      <c r="J1311" s="2">
        <v>1.1802194999999995</v>
      </c>
      <c r="K1311" s="13" t="s">
        <v>48</v>
      </c>
      <c r="L1311" s="13" t="s">
        <v>55</v>
      </c>
      <c r="M1311" s="13" t="s">
        <v>52</v>
      </c>
    </row>
    <row r="1312" spans="1:13" ht="13.5" x14ac:dyDescent="0.25">
      <c r="A1312" s="3">
        <v>43920</v>
      </c>
      <c r="B1312" s="2">
        <v>1.1000000000000001</v>
      </c>
      <c r="C1312" s="2">
        <v>49.003444967627438</v>
      </c>
      <c r="D1312" s="2">
        <v>7.6404596996028751E-2</v>
      </c>
      <c r="E1312" s="2">
        <v>4.953164628205952E-2</v>
      </c>
      <c r="F1312" s="2">
        <v>1.0420000000000003</v>
      </c>
      <c r="G1312" s="2">
        <v>1.0230000000000001</v>
      </c>
      <c r="H1312" s="2">
        <v>1.1060000000000001</v>
      </c>
      <c r="I1312" s="2">
        <v>1.1600000000000001</v>
      </c>
      <c r="J1312" s="2">
        <v>1.1798694999999995</v>
      </c>
      <c r="K1312" s="13" t="s">
        <v>48</v>
      </c>
      <c r="L1312" s="13" t="s">
        <v>55</v>
      </c>
      <c r="M1312" s="13" t="s">
        <v>52</v>
      </c>
    </row>
    <row r="1313" spans="1:13" ht="13.5" x14ac:dyDescent="0.25">
      <c r="A1313" s="3">
        <v>43921</v>
      </c>
      <c r="B1313" s="2">
        <v>1.1299999999999999</v>
      </c>
      <c r="C1313" s="2">
        <v>54.18095076134928</v>
      </c>
      <c r="D1313" s="2">
        <v>5.6028007322181939E-2</v>
      </c>
      <c r="E1313" s="2">
        <v>3.8352860557968112E-2</v>
      </c>
      <c r="F1313" s="2">
        <v>1.07</v>
      </c>
      <c r="G1313" s="2">
        <v>1.03</v>
      </c>
      <c r="H1313" s="2">
        <v>1.1020000000000001</v>
      </c>
      <c r="I1313" s="2">
        <v>1.159</v>
      </c>
      <c r="J1313" s="2">
        <v>1.1795209999999994</v>
      </c>
      <c r="K1313" s="13" t="s">
        <v>48</v>
      </c>
      <c r="L1313" s="13" t="s">
        <v>55</v>
      </c>
      <c r="M1313" s="13" t="s">
        <v>52</v>
      </c>
    </row>
    <row r="1314" spans="1:13" ht="13.5" x14ac:dyDescent="0.25">
      <c r="A1314" s="3">
        <v>43922</v>
      </c>
      <c r="B1314" s="2">
        <v>1.1499999999999999</v>
      </c>
      <c r="C1314" s="2">
        <v>57.293840222978957</v>
      </c>
      <c r="D1314" s="2">
        <v>3.099189851991202E-2</v>
      </c>
      <c r="E1314" s="2">
        <v>2.5975598489478509E-2</v>
      </c>
      <c r="F1314" s="2">
        <v>1.0980000000000001</v>
      </c>
      <c r="G1314" s="2">
        <v>1.0430000000000001</v>
      </c>
      <c r="H1314" s="2">
        <v>1.0985</v>
      </c>
      <c r="I1314" s="2">
        <v>1.1581999999999999</v>
      </c>
      <c r="J1314" s="2">
        <v>1.1791234999999991</v>
      </c>
      <c r="K1314" s="13" t="s">
        <v>48</v>
      </c>
      <c r="L1314" s="13" t="s">
        <v>55</v>
      </c>
      <c r="M1314" s="13" t="s">
        <v>52</v>
      </c>
    </row>
    <row r="1315" spans="1:13" ht="13.5" x14ac:dyDescent="0.25">
      <c r="A1315" s="3">
        <v>43923</v>
      </c>
      <c r="B1315" s="2">
        <v>1.1200000000000001</v>
      </c>
      <c r="C1315" s="2">
        <v>51.627828988687455</v>
      </c>
      <c r="D1315" s="2">
        <v>7.1488856575079307E-3</v>
      </c>
      <c r="E1315" s="2">
        <v>1.4234508351191272E-2</v>
      </c>
      <c r="F1315" s="2">
        <v>1.1139999999999999</v>
      </c>
      <c r="G1315" s="2">
        <v>1.0559999999999998</v>
      </c>
      <c r="H1315" s="2">
        <v>1.0935000000000001</v>
      </c>
      <c r="I1315" s="2">
        <v>1.1565999999999999</v>
      </c>
      <c r="J1315" s="2">
        <v>1.1785264999999994</v>
      </c>
      <c r="K1315" s="13" t="s">
        <v>48</v>
      </c>
      <c r="L1315" s="13" t="s">
        <v>55</v>
      </c>
      <c r="M1315" s="13" t="s">
        <v>52</v>
      </c>
    </row>
    <row r="1316" spans="1:13" ht="13.5" x14ac:dyDescent="0.25">
      <c r="A1316" s="3">
        <v>43924</v>
      </c>
      <c r="B1316" s="2">
        <v>1.0900000000000001</v>
      </c>
      <c r="C1316" s="2">
        <v>46.65863230909806</v>
      </c>
      <c r="D1316" s="2">
        <v>-1.2410727105429897E-2</v>
      </c>
      <c r="E1316" s="2">
        <v>3.5093905106477977E-3</v>
      </c>
      <c r="F1316" s="2">
        <v>1.1179999999999999</v>
      </c>
      <c r="G1316" s="2">
        <v>1.0669999999999997</v>
      </c>
      <c r="H1316" s="2">
        <v>1.0870000000000002</v>
      </c>
      <c r="I1316" s="2">
        <v>1.1545999999999998</v>
      </c>
      <c r="J1316" s="2">
        <v>1.1778289999999993</v>
      </c>
      <c r="K1316" s="13" t="s">
        <v>48</v>
      </c>
      <c r="L1316" s="13" t="s">
        <v>55</v>
      </c>
      <c r="M1316" s="13" t="s">
        <v>52</v>
      </c>
    </row>
    <row r="1317" spans="1:13" ht="13.5" x14ac:dyDescent="0.25">
      <c r="A1317" s="3">
        <v>43927</v>
      </c>
      <c r="B1317" s="2">
        <v>1.06</v>
      </c>
      <c r="C1317" s="2">
        <v>42.276495003626557</v>
      </c>
      <c r="D1317" s="2">
        <v>-2.8163577821629815E-2</v>
      </c>
      <c r="E1317" s="2">
        <v>-4.6002043630549543E-3</v>
      </c>
      <c r="F1317" s="2">
        <v>1.1100000000000001</v>
      </c>
      <c r="G1317" s="2">
        <v>1.0760000000000001</v>
      </c>
      <c r="H1317" s="2">
        <v>1.0794999999999999</v>
      </c>
      <c r="I1317" s="2">
        <v>1.1517999999999999</v>
      </c>
      <c r="J1317" s="2">
        <v>1.1769814999999995</v>
      </c>
      <c r="K1317" s="13" t="s">
        <v>48</v>
      </c>
      <c r="L1317" s="13" t="s">
        <v>55</v>
      </c>
      <c r="M1317" s="13" t="s">
        <v>50</v>
      </c>
    </row>
    <row r="1318" spans="1:13" ht="13.5" x14ac:dyDescent="0.25">
      <c r="A1318" s="3">
        <v>43928</v>
      </c>
      <c r="B1318" s="2">
        <v>1.0900000000000001</v>
      </c>
      <c r="C1318" s="2">
        <v>47.578588379100843</v>
      </c>
      <c r="D1318" s="2">
        <v>-4.0355542595614136E-2</v>
      </c>
      <c r="E1318" s="2">
        <v>-1.1774438091824532E-2</v>
      </c>
      <c r="F1318" s="2">
        <v>1.1019999999999999</v>
      </c>
      <c r="G1318" s="2">
        <v>1.0860000000000001</v>
      </c>
      <c r="H1318" s="2">
        <v>1.075</v>
      </c>
      <c r="I1318" s="2">
        <v>1.1496000000000002</v>
      </c>
      <c r="J1318" s="2">
        <v>1.1764329999999994</v>
      </c>
      <c r="K1318" s="13" t="s">
        <v>48</v>
      </c>
      <c r="L1318" s="13" t="s">
        <v>55</v>
      </c>
      <c r="M1318" s="13" t="s">
        <v>50</v>
      </c>
    </row>
    <row r="1319" spans="1:13" ht="13.5" x14ac:dyDescent="0.25">
      <c r="A1319" s="3">
        <v>43929</v>
      </c>
      <c r="B1319" s="2">
        <v>1.08</v>
      </c>
      <c r="C1319" s="2">
        <v>46.059857928074649</v>
      </c>
      <c r="D1319" s="2">
        <v>-4.676969684764587E-2</v>
      </c>
      <c r="E1319" s="2">
        <v>-1.8039256142622265E-2</v>
      </c>
      <c r="F1319" s="2">
        <v>1.0880000000000001</v>
      </c>
      <c r="G1319" s="2">
        <v>1.093</v>
      </c>
      <c r="H1319" s="2">
        <v>1.0699999999999998</v>
      </c>
      <c r="I1319" s="2">
        <v>1.1472</v>
      </c>
      <c r="J1319" s="2">
        <v>1.1757849999999994</v>
      </c>
      <c r="K1319" s="13" t="s">
        <v>53</v>
      </c>
      <c r="L1319" s="13" t="s">
        <v>55</v>
      </c>
      <c r="M1319" s="13" t="s">
        <v>47</v>
      </c>
    </row>
    <row r="1320" spans="1:13" ht="13.5" x14ac:dyDescent="0.25">
      <c r="A1320" s="3">
        <v>43934</v>
      </c>
      <c r="B1320" s="2">
        <v>1.08</v>
      </c>
      <c r="C1320" s="2">
        <v>46.059857928074649</v>
      </c>
      <c r="D1320" s="2">
        <v>-4.7444379559663519E-2</v>
      </c>
      <c r="E1320" s="2">
        <v>-2.5871665343839969E-2</v>
      </c>
      <c r="F1320" s="2">
        <v>1.08</v>
      </c>
      <c r="G1320" s="2">
        <v>1.097</v>
      </c>
      <c r="H1320" s="2">
        <v>1.0645</v>
      </c>
      <c r="I1320" s="2">
        <v>1.1447999999999998</v>
      </c>
      <c r="J1320" s="2">
        <v>1.1752359999999995</v>
      </c>
      <c r="K1320" s="13" t="s">
        <v>53</v>
      </c>
      <c r="L1320" s="13" t="s">
        <v>55</v>
      </c>
      <c r="M1320" s="13" t="s">
        <v>47</v>
      </c>
    </row>
    <row r="1321" spans="1:13" ht="13.5" x14ac:dyDescent="0.25">
      <c r="A1321" s="3">
        <v>43935</v>
      </c>
      <c r="B1321" s="2">
        <v>1.05</v>
      </c>
      <c r="C1321" s="2">
        <v>41.455759059910271</v>
      </c>
      <c r="D1321" s="2">
        <v>-4.105053405415382E-2</v>
      </c>
      <c r="E1321" s="2">
        <v>-3.24506739510831E-2</v>
      </c>
      <c r="F1321" s="2">
        <v>1.0720000000000001</v>
      </c>
      <c r="G1321" s="2">
        <v>1.0950000000000002</v>
      </c>
      <c r="H1321" s="2">
        <v>1.0589999999999997</v>
      </c>
      <c r="I1321" s="2">
        <v>1.1421999999999999</v>
      </c>
      <c r="J1321" s="2">
        <v>1.1743884999999994</v>
      </c>
      <c r="K1321" s="13" t="s">
        <v>53</v>
      </c>
      <c r="L1321" s="13" t="s">
        <v>55</v>
      </c>
      <c r="M1321" s="13" t="s">
        <v>47</v>
      </c>
    </row>
    <row r="1322" spans="1:13" ht="13.5" x14ac:dyDescent="0.25">
      <c r="A1322" s="3">
        <v>43936</v>
      </c>
      <c r="B1322" s="2">
        <v>1.07</v>
      </c>
      <c r="C1322" s="2">
        <v>45.375883867014444</v>
      </c>
      <c r="D1322" s="2">
        <v>-3.2211475221584962E-2</v>
      </c>
      <c r="E1322" s="2">
        <v>-3.6833778204455714E-2</v>
      </c>
      <c r="F1322" s="2">
        <v>1.0740000000000001</v>
      </c>
      <c r="G1322" s="2">
        <v>1.0920000000000001</v>
      </c>
      <c r="H1322" s="2">
        <v>1.0575000000000001</v>
      </c>
      <c r="I1322" s="2">
        <v>1.1395999999999999</v>
      </c>
      <c r="J1322" s="2">
        <v>1.1738884999999994</v>
      </c>
      <c r="K1322" s="13" t="s">
        <v>53</v>
      </c>
      <c r="L1322" s="13" t="s">
        <v>55</v>
      </c>
      <c r="M1322" s="13" t="s">
        <v>54</v>
      </c>
    </row>
    <row r="1323" spans="1:13" ht="13.5" x14ac:dyDescent="0.25">
      <c r="A1323" s="3">
        <v>43937</v>
      </c>
      <c r="B1323" s="2">
        <v>1.07</v>
      </c>
      <c r="C1323" s="2">
        <v>45.375883867014444</v>
      </c>
      <c r="D1323" s="2">
        <v>-1.9961939381577087E-2</v>
      </c>
      <c r="E1323" s="2">
        <v>-3.7327380752195528E-2</v>
      </c>
      <c r="F1323" s="2">
        <v>1.07</v>
      </c>
      <c r="G1323" s="2">
        <v>1.0860000000000001</v>
      </c>
      <c r="H1323" s="2">
        <v>1.0580000000000001</v>
      </c>
      <c r="I1323" s="2">
        <v>1.1372</v>
      </c>
      <c r="J1323" s="2">
        <v>1.1732894999999994</v>
      </c>
      <c r="K1323" s="13" t="s">
        <v>53</v>
      </c>
      <c r="L1323" s="13" t="s">
        <v>55</v>
      </c>
      <c r="M1323" s="13" t="s">
        <v>47</v>
      </c>
    </row>
    <row r="1324" spans="1:13" ht="13.5" x14ac:dyDescent="0.25">
      <c r="A1324" s="3">
        <v>43938</v>
      </c>
      <c r="B1324" s="2">
        <v>1.1000000000000001</v>
      </c>
      <c r="C1324" s="2">
        <v>51.074996096609375</v>
      </c>
      <c r="D1324" s="2">
        <v>-8.5987766649717745E-3</v>
      </c>
      <c r="E1324" s="2">
        <v>-3.3995813594182099E-2</v>
      </c>
      <c r="F1324" s="2">
        <v>1.0740000000000003</v>
      </c>
      <c r="G1324" s="2">
        <v>1.081</v>
      </c>
      <c r="H1324" s="2">
        <v>1.0620000000000003</v>
      </c>
      <c r="I1324" s="2">
        <v>1.1355999999999999</v>
      </c>
      <c r="J1324" s="2">
        <v>1.1727909999999993</v>
      </c>
      <c r="K1324" s="13" t="s">
        <v>48</v>
      </c>
      <c r="L1324" s="13" t="s">
        <v>55</v>
      </c>
      <c r="M1324" s="13" t="s">
        <v>52</v>
      </c>
    </row>
    <row r="1325" spans="1:13" ht="13.5" x14ac:dyDescent="0.25">
      <c r="A1325" s="3">
        <v>43941</v>
      </c>
      <c r="B1325" s="2">
        <v>1.08</v>
      </c>
      <c r="C1325" s="2">
        <v>47.515782157996902</v>
      </c>
      <c r="D1325" s="2">
        <v>-2.1621246600533883E-3</v>
      </c>
      <c r="E1325" s="2">
        <v>-2.9309736036072894E-2</v>
      </c>
      <c r="F1325" s="2">
        <v>1.0740000000000003</v>
      </c>
      <c r="G1325" s="2">
        <v>1.077</v>
      </c>
      <c r="H1325" s="2">
        <v>1.0665</v>
      </c>
      <c r="I1325" s="2">
        <v>1.1338000000000001</v>
      </c>
      <c r="J1325" s="2">
        <v>1.1721924999999991</v>
      </c>
      <c r="K1325" s="13" t="s">
        <v>48</v>
      </c>
      <c r="L1325" s="13" t="s">
        <v>55</v>
      </c>
      <c r="M1325" s="13" t="s">
        <v>55</v>
      </c>
    </row>
    <row r="1326" spans="1:13" ht="13.5" x14ac:dyDescent="0.25">
      <c r="A1326" s="3">
        <v>43942</v>
      </c>
      <c r="B1326" s="2">
        <v>1.06</v>
      </c>
      <c r="C1326" s="2">
        <v>44.198815788116121</v>
      </c>
      <c r="D1326" s="2">
        <v>2.2741323166419747E-4</v>
      </c>
      <c r="E1326" s="2">
        <v>-2.4033298791978682E-2</v>
      </c>
      <c r="F1326" s="2">
        <v>1.0760000000000001</v>
      </c>
      <c r="G1326" s="2">
        <v>1.0740000000000003</v>
      </c>
      <c r="H1326" s="2">
        <v>1.0705</v>
      </c>
      <c r="I1326" s="2">
        <v>1.1316000000000002</v>
      </c>
      <c r="J1326" s="2">
        <v>1.1715434999999992</v>
      </c>
      <c r="K1326" s="13" t="s">
        <v>48</v>
      </c>
      <c r="L1326" s="13" t="s">
        <v>55</v>
      </c>
      <c r="M1326" s="13" t="s">
        <v>52</v>
      </c>
    </row>
    <row r="1327" spans="1:13" ht="13.5" x14ac:dyDescent="0.25">
      <c r="A1327" s="3">
        <v>43943</v>
      </c>
      <c r="B1327" s="2">
        <v>1.05</v>
      </c>
      <c r="C1327" s="2">
        <v>42.59762437266685</v>
      </c>
      <c r="D1327" s="2">
        <v>-1.4357968330207527E-3</v>
      </c>
      <c r="E1327" s="2">
        <v>-1.9634299369368953E-2</v>
      </c>
      <c r="F1327" s="2">
        <v>1.0720000000000001</v>
      </c>
      <c r="G1327" s="2">
        <v>1.0730000000000002</v>
      </c>
      <c r="H1327" s="2">
        <v>1.0745</v>
      </c>
      <c r="I1327" s="2">
        <v>1.1292</v>
      </c>
      <c r="J1327" s="2">
        <v>1.1707949999999991</v>
      </c>
      <c r="K1327" s="13" t="s">
        <v>48</v>
      </c>
      <c r="L1327" s="13" t="s">
        <v>55</v>
      </c>
      <c r="M1327" s="13" t="s">
        <v>50</v>
      </c>
    </row>
    <row r="1328" spans="1:13" ht="13.5" x14ac:dyDescent="0.25">
      <c r="A1328" s="3">
        <v>43944</v>
      </c>
      <c r="B1328" s="2">
        <v>1.06</v>
      </c>
      <c r="C1328" s="2">
        <v>44.753014498835711</v>
      </c>
      <c r="D1328" s="2">
        <v>1.2660847041410239E-3</v>
      </c>
      <c r="E1328" s="2">
        <v>-1.4626383908602807E-2</v>
      </c>
      <c r="F1328" s="2">
        <v>1.0699999999999998</v>
      </c>
      <c r="G1328" s="2">
        <v>1.0700000000000003</v>
      </c>
      <c r="H1328" s="2">
        <v>1.0779999999999998</v>
      </c>
      <c r="I1328" s="2">
        <v>1.1269999999999998</v>
      </c>
      <c r="J1328" s="2">
        <v>1.1700469999999994</v>
      </c>
      <c r="K1328" s="13" t="s">
        <v>48</v>
      </c>
      <c r="L1328" s="13" t="s">
        <v>55</v>
      </c>
      <c r="M1328" s="13" t="s">
        <v>50</v>
      </c>
    </row>
    <row r="1329" spans="1:13" ht="13.5" x14ac:dyDescent="0.25">
      <c r="A1329" s="3">
        <v>43945</v>
      </c>
      <c r="B1329" s="2">
        <v>1.06</v>
      </c>
      <c r="C1329" s="2">
        <v>44.753014498835711</v>
      </c>
      <c r="D1329" s="2">
        <v>2.1719339460297693E-3</v>
      </c>
      <c r="E1329" s="2">
        <v>-9.8762547981409692E-3</v>
      </c>
      <c r="F1329" s="2">
        <v>1.0620000000000001</v>
      </c>
      <c r="G1329" s="2">
        <v>1.0680000000000003</v>
      </c>
      <c r="H1329" s="2">
        <v>1.0805</v>
      </c>
      <c r="I1329" s="2">
        <v>1.1246</v>
      </c>
      <c r="J1329" s="2">
        <v>1.1693484999999995</v>
      </c>
      <c r="K1329" s="13" t="s">
        <v>53</v>
      </c>
      <c r="L1329" s="13" t="s">
        <v>55</v>
      </c>
      <c r="M1329" s="13" t="s">
        <v>47</v>
      </c>
    </row>
    <row r="1330" spans="1:13" ht="13.5" x14ac:dyDescent="0.25">
      <c r="A1330" s="3">
        <v>43948</v>
      </c>
      <c r="B1330" s="2">
        <v>1.06</v>
      </c>
      <c r="C1330" s="2">
        <v>44.753014498835711</v>
      </c>
      <c r="D1330" s="2">
        <v>3.0848137344492432E-3</v>
      </c>
      <c r="E1330" s="2">
        <v>-5.3546566530948674E-3</v>
      </c>
      <c r="F1330" s="2">
        <v>1.0580000000000003</v>
      </c>
      <c r="G1330" s="2">
        <v>1.0660000000000003</v>
      </c>
      <c r="H1330" s="2">
        <v>1.0814999999999997</v>
      </c>
      <c r="I1330" s="2">
        <v>1.1215999999999999</v>
      </c>
      <c r="J1330" s="2">
        <v>1.1686499999999997</v>
      </c>
      <c r="K1330" s="13" t="s">
        <v>53</v>
      </c>
      <c r="L1330" s="13" t="s">
        <v>55</v>
      </c>
      <c r="M1330" s="13" t="s">
        <v>47</v>
      </c>
    </row>
    <row r="1331" spans="1:13" ht="13.5" x14ac:dyDescent="0.25">
      <c r="A1331" s="3">
        <v>43949</v>
      </c>
      <c r="B1331" s="2">
        <v>1.04</v>
      </c>
      <c r="C1331" s="2">
        <v>40.915355376418766</v>
      </c>
      <c r="D1331" s="2">
        <v>8.5889546344519729E-4</v>
      </c>
      <c r="E1331" s="2">
        <v>-1.3492707386409276E-3</v>
      </c>
      <c r="F1331" s="2">
        <v>1.054</v>
      </c>
      <c r="G1331" s="2">
        <v>1.0650000000000002</v>
      </c>
      <c r="H1331" s="2">
        <v>1.0799999999999998</v>
      </c>
      <c r="I1331" s="2">
        <v>1.1180000000000001</v>
      </c>
      <c r="J1331" s="2">
        <v>1.1678514999999996</v>
      </c>
      <c r="K1331" s="13" t="s">
        <v>53</v>
      </c>
      <c r="L1331" s="13" t="s">
        <v>55</v>
      </c>
      <c r="M1331" s="13" t="s">
        <v>47</v>
      </c>
    </row>
    <row r="1332" spans="1:13" ht="13.5" x14ac:dyDescent="0.25">
      <c r="A1332" s="3">
        <v>43950</v>
      </c>
      <c r="B1332" s="2">
        <v>1.03</v>
      </c>
      <c r="C1332" s="2">
        <v>39.10950760339972</v>
      </c>
      <c r="D1332" s="2">
        <v>3.0367783512517121E-3</v>
      </c>
      <c r="E1332" s="2">
        <v>1.1911967286183699E-3</v>
      </c>
      <c r="F1332" s="2">
        <v>1.0500000000000003</v>
      </c>
      <c r="G1332" s="2">
        <v>1.0610000000000002</v>
      </c>
      <c r="H1332" s="2">
        <v>1.0764999999999998</v>
      </c>
      <c r="I1332" s="2">
        <v>1.1146000000000003</v>
      </c>
      <c r="J1332" s="2">
        <v>1.1670524999999996</v>
      </c>
      <c r="K1332" s="13" t="s">
        <v>53</v>
      </c>
      <c r="L1332" s="13" t="s">
        <v>55</v>
      </c>
      <c r="M1332" s="13" t="s">
        <v>47</v>
      </c>
    </row>
    <row r="1333" spans="1:13" ht="13.5" x14ac:dyDescent="0.25">
      <c r="A1333" s="3">
        <v>43951</v>
      </c>
      <c r="B1333" s="2">
        <v>1</v>
      </c>
      <c r="C1333" s="2">
        <v>34.228705263638503</v>
      </c>
      <c r="D1333" s="2">
        <v>7.386552370459043E-3</v>
      </c>
      <c r="E1333" s="2">
        <v>2.8713234062386827E-3</v>
      </c>
      <c r="F1333" s="2">
        <v>1.038</v>
      </c>
      <c r="G1333" s="2">
        <v>1.054</v>
      </c>
      <c r="H1333" s="2">
        <v>1.0699999999999998</v>
      </c>
      <c r="I1333" s="2">
        <v>1.1108000000000002</v>
      </c>
      <c r="J1333" s="2">
        <v>1.1661034999999995</v>
      </c>
      <c r="K1333" s="13" t="s">
        <v>53</v>
      </c>
      <c r="L1333" s="13" t="s">
        <v>55</v>
      </c>
      <c r="M1333" s="13" t="s">
        <v>47</v>
      </c>
    </row>
    <row r="1334" spans="1:13" ht="13.5" x14ac:dyDescent="0.25">
      <c r="A1334" s="3">
        <v>43955</v>
      </c>
      <c r="B1334" s="2">
        <v>1.03</v>
      </c>
      <c r="C1334" s="2">
        <v>42.020982680479058</v>
      </c>
      <c r="D1334" s="2">
        <v>1.3901200933992497E-2</v>
      </c>
      <c r="E1334" s="2">
        <v>3.0856769690048966E-3</v>
      </c>
      <c r="F1334" s="2">
        <v>1.032</v>
      </c>
      <c r="G1334" s="2">
        <v>1.0470000000000002</v>
      </c>
      <c r="H1334" s="2">
        <v>1.0640000000000001</v>
      </c>
      <c r="I1334" s="2">
        <v>1.1072000000000002</v>
      </c>
      <c r="J1334" s="2">
        <v>1.1653044999999995</v>
      </c>
      <c r="K1334" s="13" t="s">
        <v>53</v>
      </c>
      <c r="L1334" s="13" t="s">
        <v>55</v>
      </c>
      <c r="M1334" s="13" t="s">
        <v>47</v>
      </c>
    </row>
    <row r="1335" spans="1:13" ht="13.5" x14ac:dyDescent="0.25">
      <c r="A1335" s="3">
        <v>43956</v>
      </c>
      <c r="B1335" s="2">
        <v>1.04</v>
      </c>
      <c r="C1335" s="2">
        <v>44.386215480375654</v>
      </c>
      <c r="D1335" s="2">
        <v>1.5826909057171212E-2</v>
      </c>
      <c r="E1335" s="2">
        <v>2.1465184736572194E-3</v>
      </c>
      <c r="F1335" s="2">
        <v>1.028</v>
      </c>
      <c r="G1335" s="2">
        <v>1.0429999999999999</v>
      </c>
      <c r="H1335" s="2">
        <v>1.06</v>
      </c>
      <c r="I1335" s="2">
        <v>1.1038000000000001</v>
      </c>
      <c r="J1335" s="2">
        <v>1.1644564999999996</v>
      </c>
      <c r="K1335" s="13" t="s">
        <v>53</v>
      </c>
      <c r="L1335" s="13" t="s">
        <v>55</v>
      </c>
      <c r="M1335" s="13" t="s">
        <v>47</v>
      </c>
    </row>
    <row r="1336" spans="1:13" ht="13.5" x14ac:dyDescent="0.25">
      <c r="A1336" s="3">
        <v>43957</v>
      </c>
      <c r="B1336" s="2">
        <v>1.02</v>
      </c>
      <c r="C1336" s="2">
        <v>40.80120286325041</v>
      </c>
      <c r="D1336" s="2">
        <v>1.6015689962143975E-2</v>
      </c>
      <c r="E1336" s="2">
        <v>6.5405698329646517E-4</v>
      </c>
      <c r="F1336" s="2">
        <v>1.0240000000000002</v>
      </c>
      <c r="G1336" s="2">
        <v>1.0390000000000001</v>
      </c>
      <c r="H1336" s="2">
        <v>1.0565000000000002</v>
      </c>
      <c r="I1336" s="2">
        <v>1.1000000000000003</v>
      </c>
      <c r="J1336" s="2">
        <v>1.1634089999999995</v>
      </c>
      <c r="K1336" s="13" t="s">
        <v>53</v>
      </c>
      <c r="L1336" s="13" t="s">
        <v>55</v>
      </c>
      <c r="M1336" s="13" t="s">
        <v>47</v>
      </c>
    </row>
    <row r="1337" spans="1:13" ht="13.5" x14ac:dyDescent="0.25">
      <c r="A1337" s="3">
        <v>43958</v>
      </c>
      <c r="B1337" s="2">
        <v>1.03</v>
      </c>
      <c r="C1337" s="2">
        <v>43.268500385744062</v>
      </c>
      <c r="D1337" s="2">
        <v>1.41577184208872E-2</v>
      </c>
      <c r="E1337" s="2">
        <v>-1.5529019801892863E-3</v>
      </c>
      <c r="F1337" s="2">
        <v>1.024</v>
      </c>
      <c r="G1337" s="2">
        <v>1.0369999999999999</v>
      </c>
      <c r="H1337" s="2">
        <v>1.0550000000000002</v>
      </c>
      <c r="I1337" s="2">
        <v>1.0958000000000001</v>
      </c>
      <c r="J1337" s="2">
        <v>1.1624614999999996</v>
      </c>
      <c r="K1337" s="13" t="s">
        <v>48</v>
      </c>
      <c r="L1337" s="13" t="s">
        <v>55</v>
      </c>
      <c r="M1337" s="13" t="s">
        <v>55</v>
      </c>
    </row>
    <row r="1338" spans="1:13" ht="13.5" x14ac:dyDescent="0.25">
      <c r="A1338" s="3">
        <v>43959</v>
      </c>
      <c r="B1338" s="2">
        <v>1.03</v>
      </c>
      <c r="C1338" s="2">
        <v>43.268500385744062</v>
      </c>
      <c r="D1338" s="2">
        <v>1.4307082957841333E-2</v>
      </c>
      <c r="E1338" s="2">
        <v>-3.5642457800716398E-3</v>
      </c>
      <c r="F1338" s="2">
        <v>1.03</v>
      </c>
      <c r="G1338" s="2">
        <v>1.034</v>
      </c>
      <c r="H1338" s="2">
        <v>1.052</v>
      </c>
      <c r="I1338" s="2">
        <v>1.0920000000000001</v>
      </c>
      <c r="J1338" s="2">
        <v>1.1615139999999997</v>
      </c>
      <c r="K1338" s="13" t="s">
        <v>48</v>
      </c>
      <c r="L1338" s="13" t="s">
        <v>55</v>
      </c>
      <c r="M1338" s="13" t="s">
        <v>52</v>
      </c>
    </row>
    <row r="1339" spans="1:13" ht="13.5" x14ac:dyDescent="0.25">
      <c r="A1339" s="3">
        <v>43962</v>
      </c>
      <c r="B1339" s="2">
        <v>1.04</v>
      </c>
      <c r="C1339" s="2">
        <v>45.884281707673786</v>
      </c>
      <c r="D1339" s="2">
        <v>1.3862202376163202E-2</v>
      </c>
      <c r="E1339" s="2">
        <v>-5.6129244559237181E-3</v>
      </c>
      <c r="F1339" s="2">
        <v>1.032</v>
      </c>
      <c r="G1339" s="2">
        <v>1.032</v>
      </c>
      <c r="H1339" s="2">
        <v>1.0500000000000003</v>
      </c>
      <c r="I1339" s="2">
        <v>1.0888</v>
      </c>
      <c r="J1339" s="2">
        <v>1.1607649999999996</v>
      </c>
      <c r="K1339" s="13" t="s">
        <v>48</v>
      </c>
      <c r="L1339" s="13" t="s">
        <v>55</v>
      </c>
      <c r="M1339" s="13" t="s">
        <v>52</v>
      </c>
    </row>
    <row r="1340" spans="1:13" ht="13.5" x14ac:dyDescent="0.25">
      <c r="A1340" s="3">
        <v>43963</v>
      </c>
      <c r="B1340" s="2">
        <v>1.04</v>
      </c>
      <c r="C1340" s="2">
        <v>45.884281707673786</v>
      </c>
      <c r="D1340" s="2">
        <v>1.3583595625547451E-2</v>
      </c>
      <c r="E1340" s="2">
        <v>-7.2913115235505458E-3</v>
      </c>
      <c r="F1340" s="2">
        <v>1.032</v>
      </c>
      <c r="G1340" s="2">
        <v>1.03</v>
      </c>
      <c r="H1340" s="2">
        <v>1.048</v>
      </c>
      <c r="I1340" s="2">
        <v>1.0856000000000001</v>
      </c>
      <c r="J1340" s="2">
        <v>1.1601149999999996</v>
      </c>
      <c r="K1340" s="13" t="s">
        <v>48</v>
      </c>
      <c r="L1340" s="13" t="s">
        <v>55</v>
      </c>
      <c r="M1340" s="13" t="s">
        <v>55</v>
      </c>
    </row>
    <row r="1341" spans="1:13" ht="13.5" x14ac:dyDescent="0.25">
      <c r="A1341" s="3">
        <v>43964</v>
      </c>
      <c r="B1341" s="2">
        <v>1.07</v>
      </c>
      <c r="C1341" s="2">
        <v>53.36554141449794</v>
      </c>
      <c r="D1341" s="2">
        <v>8.1392901015544528E-3</v>
      </c>
      <c r="E1341" s="2">
        <v>-8.3139164684629917E-3</v>
      </c>
      <c r="F1341" s="2">
        <v>1.0420000000000003</v>
      </c>
      <c r="G1341" s="2">
        <v>1.0330000000000001</v>
      </c>
      <c r="H1341" s="2">
        <v>1.0489999999999999</v>
      </c>
      <c r="I1341" s="2">
        <v>1.083</v>
      </c>
      <c r="J1341" s="2">
        <v>1.1596149999999996</v>
      </c>
      <c r="K1341" s="13" t="s">
        <v>48</v>
      </c>
      <c r="L1341" s="13" t="s">
        <v>55</v>
      </c>
      <c r="M1341" s="13" t="s">
        <v>52</v>
      </c>
    </row>
    <row r="1342" spans="1:13" ht="13.5" x14ac:dyDescent="0.25">
      <c r="A1342" s="3">
        <v>43965</v>
      </c>
      <c r="B1342" s="2">
        <v>1.1000000000000001</v>
      </c>
      <c r="C1342" s="2">
        <v>59.408760032778147</v>
      </c>
      <c r="D1342" s="2">
        <v>-3.2151097965438247E-4</v>
      </c>
      <c r="E1342" s="2">
        <v>-8.4768657690497771E-3</v>
      </c>
      <c r="F1342" s="2">
        <v>1.0560000000000003</v>
      </c>
      <c r="G1342" s="2">
        <v>1.04</v>
      </c>
      <c r="H1342" s="2">
        <v>1.0505</v>
      </c>
      <c r="I1342" s="2">
        <v>1.0810000000000002</v>
      </c>
      <c r="J1342" s="2">
        <v>1.1590669999999996</v>
      </c>
      <c r="K1342" s="13" t="s">
        <v>48</v>
      </c>
      <c r="L1342" s="13" t="s">
        <v>55</v>
      </c>
      <c r="M1342" s="13" t="s">
        <v>52</v>
      </c>
    </row>
    <row r="1343" spans="1:13" ht="13.5" x14ac:dyDescent="0.25">
      <c r="A1343" s="3">
        <v>43966</v>
      </c>
      <c r="B1343" s="2">
        <v>1.0900000000000001</v>
      </c>
      <c r="C1343" s="2">
        <v>56.768003193116741</v>
      </c>
      <c r="D1343" s="2">
        <v>-1.1619044465163819E-2</v>
      </c>
      <c r="E1343" s="2">
        <v>-8.2896612192158228E-3</v>
      </c>
      <c r="F1343" s="2">
        <v>1.0680000000000001</v>
      </c>
      <c r="G1343" s="2">
        <v>1.0489999999999999</v>
      </c>
      <c r="H1343" s="2">
        <v>1.0514999999999999</v>
      </c>
      <c r="I1343" s="2">
        <v>1.0786000000000002</v>
      </c>
      <c r="J1343" s="2">
        <v>1.1585679999999996</v>
      </c>
      <c r="K1343" s="13" t="s">
        <v>48</v>
      </c>
      <c r="L1343" s="13" t="s">
        <v>55</v>
      </c>
      <c r="M1343" s="13" t="s">
        <v>52</v>
      </c>
    </row>
    <row r="1344" spans="1:13" ht="13.5" x14ac:dyDescent="0.25">
      <c r="A1344" s="3">
        <v>43969</v>
      </c>
      <c r="B1344" s="2">
        <v>1.06</v>
      </c>
      <c r="C1344" s="2">
        <v>49.639314655212509</v>
      </c>
      <c r="D1344" s="2">
        <v>-1.452601178896562E-2</v>
      </c>
      <c r="E1344" s="2">
        <v>-6.2784651812023695E-3</v>
      </c>
      <c r="F1344" s="2">
        <v>1.0720000000000003</v>
      </c>
      <c r="G1344" s="2">
        <v>1.052</v>
      </c>
      <c r="H1344" s="2">
        <v>1.0494999999999999</v>
      </c>
      <c r="I1344" s="2">
        <v>1.0754000000000001</v>
      </c>
      <c r="J1344" s="2">
        <v>1.1579189999999997</v>
      </c>
      <c r="K1344" s="13" t="s">
        <v>53</v>
      </c>
      <c r="L1344" s="13" t="s">
        <v>55</v>
      </c>
      <c r="M1344" s="13" t="s">
        <v>54</v>
      </c>
    </row>
    <row r="1345" spans="1:13" ht="13.5" x14ac:dyDescent="0.25">
      <c r="A1345" s="3">
        <v>43970</v>
      </c>
      <c r="B1345" s="2">
        <v>1.07</v>
      </c>
      <c r="C1345" s="2">
        <v>51.811576476398386</v>
      </c>
      <c r="D1345" s="2">
        <v>-1.618217123879373E-2</v>
      </c>
      <c r="E1345" s="2">
        <v>-3.1923549196988922E-3</v>
      </c>
      <c r="F1345" s="2">
        <v>1.0780000000000001</v>
      </c>
      <c r="G1345" s="2">
        <v>1.0550000000000002</v>
      </c>
      <c r="H1345" s="2">
        <v>1.0489999999999999</v>
      </c>
      <c r="I1345" s="2">
        <v>1.0724000000000005</v>
      </c>
      <c r="J1345" s="2">
        <v>1.1573199999999997</v>
      </c>
      <c r="K1345" s="13" t="s">
        <v>53</v>
      </c>
      <c r="L1345" s="13" t="s">
        <v>55</v>
      </c>
      <c r="M1345" s="13" t="s">
        <v>54</v>
      </c>
    </row>
    <row r="1346" spans="1:13" ht="13.5" x14ac:dyDescent="0.25">
      <c r="A1346" s="3">
        <v>43971</v>
      </c>
      <c r="B1346" s="2">
        <v>1.05</v>
      </c>
      <c r="C1346" s="2">
        <v>47.407245583037721</v>
      </c>
      <c r="D1346" s="2">
        <v>-1.9232641790781102E-2</v>
      </c>
      <c r="E1346" s="2">
        <v>6.5230401500090615E-4</v>
      </c>
      <c r="F1346" s="2">
        <v>1.0740000000000001</v>
      </c>
      <c r="G1346" s="2">
        <v>1.0580000000000003</v>
      </c>
      <c r="H1346" s="2">
        <v>1.0485</v>
      </c>
      <c r="I1346" s="2">
        <v>1.0690000000000004</v>
      </c>
      <c r="J1346" s="2">
        <v>1.1566209999999997</v>
      </c>
      <c r="K1346" s="13" t="s">
        <v>53</v>
      </c>
      <c r="L1346" s="13" t="s">
        <v>55</v>
      </c>
      <c r="M1346" s="13" t="s">
        <v>47</v>
      </c>
    </row>
    <row r="1347" spans="1:13" ht="13.5" x14ac:dyDescent="0.25">
      <c r="A1347" s="3">
        <v>43972</v>
      </c>
      <c r="B1347" s="2">
        <v>1.04</v>
      </c>
      <c r="C1347" s="2">
        <v>45.332259506817579</v>
      </c>
      <c r="D1347" s="2">
        <v>-1.9466114254123923E-2</v>
      </c>
      <c r="E1347" s="2">
        <v>5.9659576519591282E-3</v>
      </c>
      <c r="F1347" s="2">
        <v>1.0620000000000001</v>
      </c>
      <c r="G1347" s="2">
        <v>1.0590000000000004</v>
      </c>
      <c r="H1347" s="2">
        <v>1.0479999999999998</v>
      </c>
      <c r="I1347" s="2">
        <v>1.0656000000000003</v>
      </c>
      <c r="J1347" s="2">
        <v>1.1559709999999996</v>
      </c>
      <c r="K1347" s="13" t="s">
        <v>53</v>
      </c>
      <c r="L1347" s="13" t="s">
        <v>55</v>
      </c>
      <c r="M1347" s="13" t="s">
        <v>47</v>
      </c>
    </row>
    <row r="1348" spans="1:13" ht="13.5" x14ac:dyDescent="0.25">
      <c r="A1348" s="3">
        <v>43973</v>
      </c>
      <c r="B1348" s="2">
        <v>1.04</v>
      </c>
      <c r="C1348" s="2">
        <v>45.332259506817579</v>
      </c>
      <c r="D1348" s="2">
        <v>-1.9541158329345443E-2</v>
      </c>
      <c r="E1348" s="2">
        <v>1.1019311691923814E-2</v>
      </c>
      <c r="F1348" s="2">
        <v>1.052</v>
      </c>
      <c r="G1348" s="2">
        <v>1.06</v>
      </c>
      <c r="H1348" s="2">
        <v>1.0469999999999999</v>
      </c>
      <c r="I1348" s="2">
        <v>1.0628000000000002</v>
      </c>
      <c r="J1348" s="2">
        <v>1.1553209999999998</v>
      </c>
      <c r="K1348" s="13" t="s">
        <v>53</v>
      </c>
      <c r="L1348" s="13" t="s">
        <v>55</v>
      </c>
      <c r="M1348" s="13" t="s">
        <v>47</v>
      </c>
    </row>
    <row r="1349" spans="1:13" ht="13.5" x14ac:dyDescent="0.25">
      <c r="A1349" s="3">
        <v>43977</v>
      </c>
      <c r="B1349" s="2">
        <v>1.05</v>
      </c>
      <c r="C1349" s="2">
        <v>47.973248205617949</v>
      </c>
      <c r="D1349" s="2">
        <v>-1.8693501598201934E-2</v>
      </c>
      <c r="E1349" s="2">
        <v>1.6633739592209096E-2</v>
      </c>
      <c r="F1349" s="2">
        <v>1.05</v>
      </c>
      <c r="G1349" s="2">
        <v>1.0610000000000004</v>
      </c>
      <c r="H1349" s="2">
        <v>1.0465</v>
      </c>
      <c r="I1349" s="2">
        <v>1.0602</v>
      </c>
      <c r="J1349" s="2">
        <v>1.1547209999999999</v>
      </c>
      <c r="K1349" s="13" t="s">
        <v>53</v>
      </c>
      <c r="L1349" s="13" t="s">
        <v>55</v>
      </c>
      <c r="M1349" s="13" t="s">
        <v>47</v>
      </c>
    </row>
    <row r="1350" spans="1:13" ht="13.5" x14ac:dyDescent="0.25">
      <c r="A1350" s="3">
        <v>43978</v>
      </c>
      <c r="B1350" s="2">
        <v>1.08</v>
      </c>
      <c r="C1350" s="2">
        <v>54.997191187813925</v>
      </c>
      <c r="D1350" s="2">
        <v>-2.0152534055588589E-2</v>
      </c>
      <c r="E1350" s="2">
        <v>2.167501588061831E-2</v>
      </c>
      <c r="F1350" s="2">
        <v>1.052</v>
      </c>
      <c r="G1350" s="2">
        <v>1.0649999999999999</v>
      </c>
      <c r="H1350" s="2">
        <v>1.0475000000000001</v>
      </c>
      <c r="I1350" s="2">
        <v>1.0580000000000001</v>
      </c>
      <c r="J1350" s="2">
        <v>1.1542214999999998</v>
      </c>
      <c r="K1350" s="13" t="s">
        <v>48</v>
      </c>
      <c r="L1350" s="13" t="s">
        <v>55</v>
      </c>
      <c r="M1350" s="13" t="s">
        <v>52</v>
      </c>
    </row>
    <row r="1351" spans="1:13" ht="13.5" x14ac:dyDescent="0.25">
      <c r="A1351" s="3">
        <v>43979</v>
      </c>
      <c r="B1351" s="2">
        <v>1.1100000000000001</v>
      </c>
      <c r="C1351" s="2">
        <v>60.709670261531201</v>
      </c>
      <c r="D1351" s="2">
        <v>-1.9128670208178322E-2</v>
      </c>
      <c r="E1351" s="2">
        <v>2.5804061824229979E-2</v>
      </c>
      <c r="F1351" s="2">
        <v>1.0640000000000001</v>
      </c>
      <c r="G1351" s="2">
        <v>1.069</v>
      </c>
      <c r="H1351" s="2">
        <v>1.0510000000000002</v>
      </c>
      <c r="I1351" s="2">
        <v>1.0569999999999999</v>
      </c>
      <c r="J1351" s="2">
        <v>1.1539214999999998</v>
      </c>
      <c r="K1351" s="13" t="s">
        <v>48</v>
      </c>
      <c r="L1351" s="13" t="s">
        <v>55</v>
      </c>
      <c r="M1351" s="13" t="s">
        <v>52</v>
      </c>
    </row>
    <row r="1352" spans="1:13" ht="13.5" x14ac:dyDescent="0.25">
      <c r="A1352" s="3">
        <v>43980</v>
      </c>
      <c r="B1352" s="2">
        <v>1.1399999999999999</v>
      </c>
      <c r="C1352" s="2">
        <v>65.434752347381249</v>
      </c>
      <c r="D1352" s="2">
        <v>-1.6171185197151106E-2</v>
      </c>
      <c r="E1352" s="2">
        <v>2.9439351726025964E-2</v>
      </c>
      <c r="F1352" s="2">
        <v>1.0840000000000001</v>
      </c>
      <c r="G1352" s="2">
        <v>1.073</v>
      </c>
      <c r="H1352" s="2">
        <v>1.0565000000000002</v>
      </c>
      <c r="I1352" s="2">
        <v>1.0578000000000001</v>
      </c>
      <c r="J1352" s="2">
        <v>1.1538209999999998</v>
      </c>
      <c r="K1352" s="13" t="s">
        <v>48</v>
      </c>
      <c r="L1352" s="13" t="s">
        <v>55</v>
      </c>
      <c r="M1352" s="13" t="s">
        <v>52</v>
      </c>
    </row>
    <row r="1353" spans="1:13" ht="13.5" x14ac:dyDescent="0.25">
      <c r="A1353" s="3">
        <v>43983</v>
      </c>
      <c r="B1353" s="2">
        <v>1.17</v>
      </c>
      <c r="C1353" s="2">
        <v>69.398056290620445</v>
      </c>
      <c r="D1353" s="2">
        <v>-1.7886304516748996E-2</v>
      </c>
      <c r="E1353" s="2">
        <v>3.2883567141288289E-2</v>
      </c>
      <c r="F1353" s="2">
        <v>1.1099999999999999</v>
      </c>
      <c r="G1353" s="2">
        <v>1.081</v>
      </c>
      <c r="H1353" s="2">
        <v>1.0650000000000002</v>
      </c>
      <c r="I1353" s="2">
        <v>1.06</v>
      </c>
      <c r="J1353" s="2">
        <v>1.1537714999999997</v>
      </c>
      <c r="K1353" s="13" t="s">
        <v>48</v>
      </c>
      <c r="L1353" s="13" t="s">
        <v>55</v>
      </c>
      <c r="M1353" s="13" t="s">
        <v>52</v>
      </c>
    </row>
    <row r="1354" spans="1:13" ht="13.5" x14ac:dyDescent="0.25">
      <c r="A1354" s="3">
        <v>43984</v>
      </c>
      <c r="B1354" s="2">
        <v>1.2</v>
      </c>
      <c r="C1354" s="2">
        <v>72.761509746296326</v>
      </c>
      <c r="D1354" s="2">
        <v>-2.6775514188607685E-2</v>
      </c>
      <c r="E1354" s="2">
        <v>3.5143404196461496E-2</v>
      </c>
      <c r="F1354" s="2">
        <v>1.1400000000000001</v>
      </c>
      <c r="G1354" s="2">
        <v>1.095</v>
      </c>
      <c r="H1354" s="2">
        <v>1.0735000000000001</v>
      </c>
      <c r="I1354" s="2">
        <v>1.0636000000000003</v>
      </c>
      <c r="J1354" s="2">
        <v>1.1539709999999996</v>
      </c>
      <c r="K1354" s="13" t="s">
        <v>48</v>
      </c>
      <c r="L1354" s="13" t="s">
        <v>49</v>
      </c>
      <c r="M1354" s="13" t="s">
        <v>52</v>
      </c>
    </row>
    <row r="1355" spans="1:13" ht="13.5" x14ac:dyDescent="0.25">
      <c r="A1355" s="3">
        <v>43985</v>
      </c>
      <c r="B1355" s="2">
        <v>1.23</v>
      </c>
      <c r="C1355" s="2">
        <v>75.644351427327862</v>
      </c>
      <c r="D1355" s="2">
        <v>-3.5714062915122691E-2</v>
      </c>
      <c r="E1355" s="2">
        <v>3.4616178675019468E-2</v>
      </c>
      <c r="F1355" s="2">
        <v>1.17</v>
      </c>
      <c r="G1355" s="2">
        <v>1.111</v>
      </c>
      <c r="H1355" s="2">
        <v>1.0830000000000002</v>
      </c>
      <c r="I1355" s="2">
        <v>1.0683999999999998</v>
      </c>
      <c r="J1355" s="2">
        <v>1.1543204999999999</v>
      </c>
      <c r="K1355" s="13" t="s">
        <v>48</v>
      </c>
      <c r="L1355" s="13" t="s">
        <v>49</v>
      </c>
      <c r="M1355" s="13" t="s">
        <v>52</v>
      </c>
    </row>
    <row r="1356" spans="1:13" ht="13.5" x14ac:dyDescent="0.25">
      <c r="A1356" s="3">
        <v>43986</v>
      </c>
      <c r="B1356" s="2">
        <v>1.26</v>
      </c>
      <c r="C1356" s="2">
        <v>78.136336199952595</v>
      </c>
      <c r="D1356" s="2">
        <v>-4.9432708636293787E-2</v>
      </c>
      <c r="E1356" s="2">
        <v>3.1037255831067947E-2</v>
      </c>
      <c r="F1356" s="2">
        <v>1.2</v>
      </c>
      <c r="G1356" s="2">
        <v>1.1320000000000001</v>
      </c>
      <c r="H1356" s="2">
        <v>1.0950000000000002</v>
      </c>
      <c r="I1356" s="2">
        <v>1.0739999999999998</v>
      </c>
      <c r="J1356" s="2">
        <v>1.1548199999999995</v>
      </c>
      <c r="K1356" s="13" t="s">
        <v>48</v>
      </c>
      <c r="L1356" s="13" t="s">
        <v>49</v>
      </c>
      <c r="M1356" s="13" t="s">
        <v>52</v>
      </c>
    </row>
    <row r="1357" spans="1:13" ht="13.5" x14ac:dyDescent="0.25">
      <c r="A1357" s="3">
        <v>43987</v>
      </c>
      <c r="B1357" s="2">
        <v>1.28</v>
      </c>
      <c r="C1357" s="2">
        <v>79.632492592385944</v>
      </c>
      <c r="D1357" s="2">
        <v>-6.5030705043065851E-2</v>
      </c>
      <c r="E1357" s="2">
        <v>2.5183828613075863E-2</v>
      </c>
      <c r="F1357" s="2">
        <v>1.2280000000000002</v>
      </c>
      <c r="G1357" s="2">
        <v>1.1559999999999999</v>
      </c>
      <c r="H1357" s="2">
        <v>1.1075000000000002</v>
      </c>
      <c r="I1357" s="2">
        <v>1.0802</v>
      </c>
      <c r="J1357" s="2">
        <v>1.1555189999999995</v>
      </c>
      <c r="K1357" s="13" t="s">
        <v>48</v>
      </c>
      <c r="L1357" s="13" t="s">
        <v>49</v>
      </c>
      <c r="M1357" s="13" t="s">
        <v>52</v>
      </c>
    </row>
    <row r="1358" spans="1:13" ht="13.5" x14ac:dyDescent="0.25">
      <c r="A1358" s="3">
        <v>43990</v>
      </c>
      <c r="B1358" s="2">
        <v>1.22</v>
      </c>
      <c r="C1358" s="2">
        <v>65.214517376993413</v>
      </c>
      <c r="D1358" s="2">
        <v>-7.4800865133350936E-2</v>
      </c>
      <c r="E1358" s="2">
        <v>1.7778165029362053E-2</v>
      </c>
      <c r="F1358" s="2">
        <v>1.238</v>
      </c>
      <c r="G1358" s="2">
        <v>1.1739999999999999</v>
      </c>
      <c r="H1358" s="2">
        <v>1.1170000000000002</v>
      </c>
      <c r="I1358" s="2">
        <v>1.0848</v>
      </c>
      <c r="J1358" s="2">
        <v>1.1559179999999996</v>
      </c>
      <c r="K1358" s="13" t="s">
        <v>48</v>
      </c>
      <c r="L1358" s="13" t="s">
        <v>49</v>
      </c>
      <c r="M1358" s="13" t="s">
        <v>52</v>
      </c>
    </row>
    <row r="1359" spans="1:13" ht="13.5" x14ac:dyDescent="0.25">
      <c r="A1359" s="3">
        <v>43991</v>
      </c>
      <c r="B1359" s="2">
        <v>1.25</v>
      </c>
      <c r="C1359" s="2">
        <v>68.304566272772391</v>
      </c>
      <c r="D1359" s="2">
        <v>-8.4338160188322187E-2</v>
      </c>
      <c r="E1359" s="2">
        <v>8.5962897005145388E-3</v>
      </c>
      <c r="F1359" s="2">
        <v>1.248</v>
      </c>
      <c r="G1359" s="2">
        <v>1.194</v>
      </c>
      <c r="H1359" s="2">
        <v>1.1275000000000002</v>
      </c>
      <c r="I1359" s="2">
        <v>1.0895999999999999</v>
      </c>
      <c r="J1359" s="2">
        <v>1.1566154999999996</v>
      </c>
      <c r="K1359" s="13" t="s">
        <v>48</v>
      </c>
      <c r="L1359" s="13" t="s">
        <v>49</v>
      </c>
      <c r="M1359" s="13" t="s">
        <v>52</v>
      </c>
    </row>
    <row r="1360" spans="1:13" ht="13.5" x14ac:dyDescent="0.25">
      <c r="A1360" s="3">
        <v>43992</v>
      </c>
      <c r="B1360" s="2">
        <v>1.25</v>
      </c>
      <c r="C1360" s="2">
        <v>68.304566272772391</v>
      </c>
      <c r="D1360" s="2">
        <v>-8.8513098932948342E-2</v>
      </c>
      <c r="E1360" s="2">
        <v>-9.8643209454112556E-4</v>
      </c>
      <c r="F1360" s="2">
        <v>1.252</v>
      </c>
      <c r="G1360" s="2">
        <v>1.2109999999999999</v>
      </c>
      <c r="H1360" s="2">
        <v>1.1380000000000001</v>
      </c>
      <c r="I1360" s="2">
        <v>1.0937999999999999</v>
      </c>
      <c r="J1360" s="2">
        <v>1.1572634999999998</v>
      </c>
      <c r="K1360" s="13" t="s">
        <v>48</v>
      </c>
      <c r="L1360" s="13" t="s">
        <v>55</v>
      </c>
      <c r="M1360" s="13" t="s">
        <v>52</v>
      </c>
    </row>
    <row r="1361" spans="1:13" ht="13.5" x14ac:dyDescent="0.25">
      <c r="A1361" s="3">
        <v>43993</v>
      </c>
      <c r="B1361" s="2">
        <v>1.25</v>
      </c>
      <c r="C1361" s="2">
        <v>68.304566272772377</v>
      </c>
      <c r="D1361" s="2">
        <v>-8.8097303374659042E-2</v>
      </c>
      <c r="E1361" s="2">
        <v>-1.0794438778090004E-2</v>
      </c>
      <c r="F1361" s="2">
        <v>1.25</v>
      </c>
      <c r="G1361" s="2">
        <v>1.2250000000000001</v>
      </c>
      <c r="H1361" s="2">
        <v>1.147</v>
      </c>
      <c r="I1361" s="2">
        <v>1.0973999999999999</v>
      </c>
      <c r="J1361" s="2">
        <v>1.1579114999999998</v>
      </c>
      <c r="K1361" s="13" t="s">
        <v>48</v>
      </c>
      <c r="L1361" s="13" t="s">
        <v>55</v>
      </c>
      <c r="M1361" s="13" t="s">
        <v>50</v>
      </c>
    </row>
    <row r="1362" spans="1:13" ht="13.5" x14ac:dyDescent="0.25">
      <c r="A1362" s="3">
        <v>43994</v>
      </c>
      <c r="B1362" s="2">
        <v>1.27</v>
      </c>
      <c r="C1362" s="2">
        <v>70.487479213112309</v>
      </c>
      <c r="D1362" s="2">
        <v>-8.5229118212185373E-2</v>
      </c>
      <c r="E1362" s="2">
        <v>-2.1276120109697996E-2</v>
      </c>
      <c r="F1362" s="2">
        <v>1.248</v>
      </c>
      <c r="G1362" s="2">
        <v>1.238</v>
      </c>
      <c r="H1362" s="2">
        <v>1.1555</v>
      </c>
      <c r="I1362" s="2">
        <v>1.1008</v>
      </c>
      <c r="J1362" s="2">
        <v>1.1586595</v>
      </c>
      <c r="K1362" s="13" t="s">
        <v>48</v>
      </c>
      <c r="L1362" s="13" t="s">
        <v>55</v>
      </c>
      <c r="M1362" s="13" t="s">
        <v>50</v>
      </c>
    </row>
    <row r="1363" spans="1:13" ht="13.5" x14ac:dyDescent="0.25">
      <c r="A1363" s="3">
        <v>43997</v>
      </c>
      <c r="B1363" s="2">
        <v>1.31</v>
      </c>
      <c r="C1363" s="2">
        <v>74.299811169870651</v>
      </c>
      <c r="D1363" s="2">
        <v>-8.1839752421504652E-2</v>
      </c>
      <c r="E1363" s="2">
        <v>-3.18555922959603E-2</v>
      </c>
      <c r="F1363" s="2">
        <v>1.266</v>
      </c>
      <c r="G1363" s="2">
        <v>1.252</v>
      </c>
      <c r="H1363" s="2">
        <v>1.1664999999999999</v>
      </c>
      <c r="I1363" s="2">
        <v>1.1044</v>
      </c>
      <c r="J1363" s="2">
        <v>1.1594089999999999</v>
      </c>
      <c r="K1363" s="13" t="s">
        <v>48</v>
      </c>
      <c r="L1363" s="13" t="s">
        <v>55</v>
      </c>
      <c r="M1363" s="13" t="s">
        <v>52</v>
      </c>
    </row>
    <row r="1364" spans="1:13" ht="13.5" x14ac:dyDescent="0.25">
      <c r="A1364" s="3">
        <v>43998</v>
      </c>
      <c r="B1364" s="2">
        <v>1.38</v>
      </c>
      <c r="C1364" s="2">
        <v>79.331521609600344</v>
      </c>
      <c r="D1364" s="2">
        <v>-8.0416861817164786E-2</v>
      </c>
      <c r="E1364" s="2">
        <v>-4.1458902732820761E-2</v>
      </c>
      <c r="F1364" s="2">
        <v>1.292</v>
      </c>
      <c r="G1364" s="2">
        <v>1.27</v>
      </c>
      <c r="H1364" s="2">
        <v>1.1824999999999997</v>
      </c>
      <c r="I1364" s="2">
        <v>1.109</v>
      </c>
      <c r="J1364" s="2">
        <v>1.1605584999999998</v>
      </c>
      <c r="K1364" s="13" t="s">
        <v>48</v>
      </c>
      <c r="L1364" s="13" t="s">
        <v>55</v>
      </c>
      <c r="M1364" s="13" t="s">
        <v>52</v>
      </c>
    </row>
    <row r="1365" spans="1:13" ht="13.5" x14ac:dyDescent="0.25">
      <c r="A1365" s="3">
        <v>43999</v>
      </c>
      <c r="B1365" s="2">
        <v>1.46</v>
      </c>
      <c r="C1365" s="2">
        <v>83.344848569658964</v>
      </c>
      <c r="D1365" s="2">
        <v>-8.1747453374252821E-2</v>
      </c>
      <c r="E1365" s="2">
        <v>-4.9396618813291174E-2</v>
      </c>
      <c r="F1365" s="2">
        <v>1.3340000000000001</v>
      </c>
      <c r="G1365" s="2">
        <v>1.2929999999999999</v>
      </c>
      <c r="H1365" s="2">
        <v>1.2019999999999997</v>
      </c>
      <c r="I1365" s="2">
        <v>1.1158000000000001</v>
      </c>
      <c r="J1365" s="2">
        <v>1.162207</v>
      </c>
      <c r="K1365" s="13" t="s">
        <v>48</v>
      </c>
      <c r="L1365" s="13" t="s">
        <v>49</v>
      </c>
      <c r="M1365" s="13" t="s">
        <v>52</v>
      </c>
    </row>
    <row r="1366" spans="1:13" ht="13.5" x14ac:dyDescent="0.25">
      <c r="A1366" s="3">
        <v>44000</v>
      </c>
      <c r="B1366" s="2">
        <v>1.44</v>
      </c>
      <c r="C1366" s="2">
        <v>79.204194843475733</v>
      </c>
      <c r="D1366" s="2">
        <v>-7.8382561250897265E-2</v>
      </c>
      <c r="E1366" s="2">
        <v>-5.4508118285963574E-2</v>
      </c>
      <c r="F1366" s="2">
        <v>1.3719999999999999</v>
      </c>
      <c r="G1366" s="2">
        <v>1.3110000000000002</v>
      </c>
      <c r="H1366" s="2">
        <v>1.2215</v>
      </c>
      <c r="I1366" s="2">
        <v>1.1228000000000002</v>
      </c>
      <c r="J1366" s="2">
        <v>1.163805</v>
      </c>
      <c r="K1366" s="13" t="s">
        <v>48</v>
      </c>
      <c r="L1366" s="13" t="s">
        <v>49</v>
      </c>
      <c r="M1366" s="13" t="s">
        <v>52</v>
      </c>
    </row>
    <row r="1367" spans="1:13" ht="13.5" x14ac:dyDescent="0.25">
      <c r="A1367" s="3">
        <v>44001</v>
      </c>
      <c r="B1367" s="2">
        <v>1.4</v>
      </c>
      <c r="C1367" s="2">
        <v>71.548169581453877</v>
      </c>
      <c r="D1367" s="2">
        <v>-7.086439720837201E-2</v>
      </c>
      <c r="E1367" s="2">
        <v>-5.6681082890711477E-2</v>
      </c>
      <c r="F1367" s="2">
        <v>1.3980000000000001</v>
      </c>
      <c r="G1367" s="2">
        <v>1.323</v>
      </c>
      <c r="H1367" s="2">
        <v>1.2395</v>
      </c>
      <c r="I1367" s="2">
        <v>1.1296000000000002</v>
      </c>
      <c r="J1367" s="2">
        <v>1.1653020000000003</v>
      </c>
      <c r="K1367" s="13" t="s">
        <v>48</v>
      </c>
      <c r="L1367" s="13" t="s">
        <v>49</v>
      </c>
      <c r="M1367" s="13" t="s">
        <v>52</v>
      </c>
    </row>
    <row r="1368" spans="1:13" ht="13.5" x14ac:dyDescent="0.25">
      <c r="A1368" s="3">
        <v>44004</v>
      </c>
      <c r="B1368" s="2">
        <v>1.46</v>
      </c>
      <c r="C1368" s="2">
        <v>75.39079997099806</v>
      </c>
      <c r="D1368" s="2">
        <v>-7.9209261309432177E-2</v>
      </c>
      <c r="E1368" s="2">
        <v>-5.6062580014025427E-2</v>
      </c>
      <c r="F1368" s="2">
        <v>1.4279999999999999</v>
      </c>
      <c r="G1368" s="2">
        <v>1.347</v>
      </c>
      <c r="H1368" s="2">
        <v>1.2605</v>
      </c>
      <c r="I1368" s="2">
        <v>1.137</v>
      </c>
      <c r="J1368" s="2">
        <v>1.1670990000000001</v>
      </c>
      <c r="K1368" s="13" t="s">
        <v>48</v>
      </c>
      <c r="L1368" s="13" t="s">
        <v>49</v>
      </c>
      <c r="M1368" s="13" t="s">
        <v>52</v>
      </c>
    </row>
    <row r="1369" spans="1:13" ht="13.5" x14ac:dyDescent="0.25">
      <c r="A1369" s="3">
        <v>44005</v>
      </c>
      <c r="B1369" s="2">
        <v>1.54</v>
      </c>
      <c r="C1369" s="2">
        <v>79.388046819897724</v>
      </c>
      <c r="D1369" s="2">
        <v>-8.8890174650041009E-2</v>
      </c>
      <c r="E1369" s="2">
        <v>-5.2174582957864556E-2</v>
      </c>
      <c r="F1369" s="2">
        <v>1.46</v>
      </c>
      <c r="G1369" s="2">
        <v>1.3759999999999999</v>
      </c>
      <c r="H1369" s="2">
        <v>1.2849999999999999</v>
      </c>
      <c r="I1369" s="2">
        <v>1.1462000000000001</v>
      </c>
      <c r="J1369" s="2">
        <v>1.1693955000000005</v>
      </c>
      <c r="K1369" s="13" t="s">
        <v>48</v>
      </c>
      <c r="L1369" s="13" t="s">
        <v>49</v>
      </c>
      <c r="M1369" s="13" t="s">
        <v>52</v>
      </c>
    </row>
    <row r="1370" spans="1:13" ht="13.5" x14ac:dyDescent="0.25">
      <c r="A1370" s="3">
        <v>44006</v>
      </c>
      <c r="B1370" s="2">
        <v>1.63</v>
      </c>
      <c r="C1370" s="2">
        <v>82.777286324802148</v>
      </c>
      <c r="D1370" s="2">
        <v>-0.10543345234254065</v>
      </c>
      <c r="E1370" s="2">
        <v>-4.5718240488548709E-2</v>
      </c>
      <c r="F1370" s="2">
        <v>1.494</v>
      </c>
      <c r="G1370" s="2">
        <v>1.4139999999999997</v>
      </c>
      <c r="H1370" s="2">
        <v>1.3125</v>
      </c>
      <c r="I1370" s="2">
        <v>1.1572000000000002</v>
      </c>
      <c r="J1370" s="2">
        <v>1.1720920000000004</v>
      </c>
      <c r="K1370" s="13" t="s">
        <v>48</v>
      </c>
      <c r="L1370" s="13" t="s">
        <v>49</v>
      </c>
      <c r="M1370" s="13" t="s">
        <v>52</v>
      </c>
    </row>
    <row r="1371" spans="1:13" ht="13.5" x14ac:dyDescent="0.25">
      <c r="A1371" s="3">
        <v>44007</v>
      </c>
      <c r="B1371" s="2">
        <v>1.54</v>
      </c>
      <c r="C1371" s="2">
        <v>70.324307241565407</v>
      </c>
      <c r="D1371" s="2">
        <v>-0.11485700663333032</v>
      </c>
      <c r="E1371" s="2">
        <v>-3.8114280122225654E-2</v>
      </c>
      <c r="F1371" s="2">
        <v>1.514</v>
      </c>
      <c r="G1371" s="2">
        <v>1.4429999999999996</v>
      </c>
      <c r="H1371" s="2">
        <v>1.3340000000000001</v>
      </c>
      <c r="I1371" s="2">
        <v>1.1670000000000003</v>
      </c>
      <c r="J1371" s="2">
        <v>1.1743385000000004</v>
      </c>
      <c r="K1371" s="13" t="s">
        <v>48</v>
      </c>
      <c r="L1371" s="13" t="s">
        <v>49</v>
      </c>
      <c r="M1371" s="13" t="s">
        <v>52</v>
      </c>
    </row>
    <row r="1372" spans="1:13" ht="13.5" x14ac:dyDescent="0.25">
      <c r="A1372" s="3">
        <v>44008</v>
      </c>
      <c r="B1372" s="2">
        <v>1.46</v>
      </c>
      <c r="C1372" s="2">
        <v>61.471730970835551</v>
      </c>
      <c r="D1372" s="2">
        <v>-0.11523321575992251</v>
      </c>
      <c r="E1372" s="2">
        <v>-2.8552899554480888E-2</v>
      </c>
      <c r="F1372" s="2">
        <v>1.526</v>
      </c>
      <c r="G1372" s="2">
        <v>1.4619999999999997</v>
      </c>
      <c r="H1372" s="2">
        <v>1.35</v>
      </c>
      <c r="I1372" s="2">
        <v>1.1748000000000001</v>
      </c>
      <c r="J1372" s="2">
        <v>1.1761850000000005</v>
      </c>
      <c r="K1372" s="13" t="s">
        <v>48</v>
      </c>
      <c r="L1372" s="13" t="s">
        <v>55</v>
      </c>
      <c r="M1372" s="13" t="s">
        <v>52</v>
      </c>
    </row>
    <row r="1373" spans="1:13" ht="13.5" x14ac:dyDescent="0.25">
      <c r="A1373" s="3">
        <v>44011</v>
      </c>
      <c r="B1373" s="2">
        <v>1.44</v>
      </c>
      <c r="C1373" s="2">
        <v>59.456664178777778</v>
      </c>
      <c r="D1373" s="2">
        <v>-0.1087446819900455</v>
      </c>
      <c r="E1373" s="2">
        <v>-1.910107636135187E-2</v>
      </c>
      <c r="F1373" s="2">
        <v>1.5219999999999998</v>
      </c>
      <c r="G1373" s="2">
        <v>1.4749999999999999</v>
      </c>
      <c r="H1373" s="2">
        <v>1.3634999999999999</v>
      </c>
      <c r="I1373" s="2">
        <v>1.1821999999999999</v>
      </c>
      <c r="J1373" s="2">
        <v>1.1778820000000005</v>
      </c>
      <c r="K1373" s="13" t="s">
        <v>48</v>
      </c>
      <c r="L1373" s="13" t="s">
        <v>55</v>
      </c>
      <c r="M1373" s="13" t="s">
        <v>50</v>
      </c>
    </row>
    <row r="1374" spans="1:13" ht="13.5" x14ac:dyDescent="0.25">
      <c r="A1374" s="3">
        <v>44012</v>
      </c>
      <c r="B1374" s="2">
        <v>1.5</v>
      </c>
      <c r="C1374" s="2">
        <v>63.339251801063632</v>
      </c>
      <c r="D1374" s="2">
        <v>-9.7578512432562992E-2</v>
      </c>
      <c r="E1374" s="2">
        <v>-9.6570460687355961E-3</v>
      </c>
      <c r="F1374" s="2">
        <v>1.514</v>
      </c>
      <c r="G1374" s="2">
        <v>1.4869999999999999</v>
      </c>
      <c r="H1374" s="2">
        <v>1.3785000000000001</v>
      </c>
      <c r="I1374" s="2">
        <v>1.1902000000000001</v>
      </c>
      <c r="J1374" s="2">
        <v>1.1798790000000003</v>
      </c>
      <c r="K1374" s="13" t="s">
        <v>53</v>
      </c>
      <c r="L1374" s="13" t="s">
        <v>55</v>
      </c>
      <c r="M1374" s="13" t="s">
        <v>47</v>
      </c>
    </row>
    <row r="1375" spans="1:13" ht="13.5" x14ac:dyDescent="0.25">
      <c r="A1375" s="3">
        <v>44013</v>
      </c>
      <c r="B1375" s="2">
        <v>1.49</v>
      </c>
      <c r="C1375" s="2">
        <v>62.268948773299272</v>
      </c>
      <c r="D1375" s="2">
        <v>-7.6037171469492071E-2</v>
      </c>
      <c r="E1375" s="2">
        <v>-1.5534899162347737E-4</v>
      </c>
      <c r="F1375" s="2">
        <v>1.486</v>
      </c>
      <c r="G1375" s="2">
        <v>1.4899999999999998</v>
      </c>
      <c r="H1375" s="2">
        <v>1.3915</v>
      </c>
      <c r="I1375" s="2">
        <v>1.1984000000000001</v>
      </c>
      <c r="J1375" s="2">
        <v>1.1818260000000005</v>
      </c>
      <c r="K1375" s="13" t="s">
        <v>53</v>
      </c>
      <c r="L1375" s="13" t="s">
        <v>51</v>
      </c>
      <c r="M1375" s="13" t="s">
        <v>47</v>
      </c>
    </row>
    <row r="1376" spans="1:13" ht="13.5" x14ac:dyDescent="0.25">
      <c r="A1376" s="3">
        <v>44014</v>
      </c>
      <c r="B1376" s="2">
        <v>1.46</v>
      </c>
      <c r="C1376" s="2">
        <v>59.045459215065222</v>
      </c>
      <c r="D1376" s="2">
        <v>-5.9490113205325601E-2</v>
      </c>
      <c r="E1376" s="2">
        <v>8.6682277024787494E-3</v>
      </c>
      <c r="F1376" s="2">
        <v>1.4700000000000002</v>
      </c>
      <c r="G1376" s="2">
        <v>1.4920000000000002</v>
      </c>
      <c r="H1376" s="2">
        <v>1.4015</v>
      </c>
      <c r="I1376" s="2">
        <v>1.2064000000000001</v>
      </c>
      <c r="J1376" s="2">
        <v>1.1836725000000008</v>
      </c>
      <c r="K1376" s="13" t="s">
        <v>53</v>
      </c>
      <c r="L1376" s="13" t="s">
        <v>51</v>
      </c>
      <c r="M1376" s="13" t="s">
        <v>47</v>
      </c>
    </row>
    <row r="1377" spans="1:13" ht="13.5" x14ac:dyDescent="0.25">
      <c r="A1377" s="3">
        <v>44015</v>
      </c>
      <c r="B1377" s="2">
        <v>1.47</v>
      </c>
      <c r="C1377" s="2">
        <v>59.792636665976453</v>
      </c>
      <c r="D1377" s="2">
        <v>-5.2970450882057207E-2</v>
      </c>
      <c r="E1377" s="2">
        <v>1.6345152323658924E-2</v>
      </c>
      <c r="F1377" s="2">
        <v>1.472</v>
      </c>
      <c r="G1377" s="2">
        <v>1.4990000000000001</v>
      </c>
      <c r="H1377" s="2">
        <v>1.411</v>
      </c>
      <c r="I1377" s="2">
        <v>1.2148000000000001</v>
      </c>
      <c r="J1377" s="2">
        <v>1.1855690000000005</v>
      </c>
      <c r="K1377" s="13" t="s">
        <v>48</v>
      </c>
      <c r="L1377" s="13" t="s">
        <v>55</v>
      </c>
      <c r="M1377" s="13" t="s">
        <v>52</v>
      </c>
    </row>
    <row r="1378" spans="1:13" ht="13.5" x14ac:dyDescent="0.25">
      <c r="A1378" s="3">
        <v>44018</v>
      </c>
      <c r="B1378" s="2">
        <v>1.46</v>
      </c>
      <c r="C1378" s="2">
        <v>58.64049987962656</v>
      </c>
      <c r="D1378" s="2">
        <v>-3.8085012299644116E-2</v>
      </c>
      <c r="E1378" s="2">
        <v>2.2293886087484407E-2</v>
      </c>
      <c r="F1378" s="2">
        <v>1.476</v>
      </c>
      <c r="G1378" s="2">
        <v>1.4989999999999999</v>
      </c>
      <c r="H1378" s="2">
        <v>1.4229999999999998</v>
      </c>
      <c r="I1378" s="2">
        <v>1.2228000000000003</v>
      </c>
      <c r="J1378" s="2">
        <v>1.1874655000000007</v>
      </c>
      <c r="K1378" s="13" t="s">
        <v>48</v>
      </c>
      <c r="L1378" s="13" t="s">
        <v>55</v>
      </c>
      <c r="M1378" s="13" t="s">
        <v>52</v>
      </c>
    </row>
    <row r="1379" spans="1:13" ht="13.5" x14ac:dyDescent="0.25">
      <c r="A1379" s="3">
        <v>44019</v>
      </c>
      <c r="B1379" s="2">
        <v>1.46</v>
      </c>
      <c r="C1379" s="2">
        <v>58.64049987962656</v>
      </c>
      <c r="D1379" s="2">
        <v>-1.368092210203109E-2</v>
      </c>
      <c r="E1379" s="2">
        <v>2.6648620424693278E-2</v>
      </c>
      <c r="F1379" s="2">
        <v>1.468</v>
      </c>
      <c r="G1379" s="2">
        <v>1.4910000000000001</v>
      </c>
      <c r="H1379" s="2">
        <v>1.4335</v>
      </c>
      <c r="I1379" s="2">
        <v>1.2308000000000003</v>
      </c>
      <c r="J1379" s="2">
        <v>1.1894115000000005</v>
      </c>
      <c r="K1379" s="13" t="s">
        <v>53</v>
      </c>
      <c r="L1379" s="13" t="s">
        <v>55</v>
      </c>
      <c r="M1379" s="13" t="s">
        <v>47</v>
      </c>
    </row>
    <row r="1380" spans="1:13" ht="13.5" x14ac:dyDescent="0.25">
      <c r="A1380" s="3">
        <v>44020</v>
      </c>
      <c r="B1380" s="2">
        <v>1.47</v>
      </c>
      <c r="C1380" s="2">
        <v>59.544570836639785</v>
      </c>
      <c r="D1380" s="2">
        <v>1.9612093546834464E-2</v>
      </c>
      <c r="E1380" s="2">
        <v>2.9225218345947636E-2</v>
      </c>
      <c r="F1380" s="2">
        <v>1.464</v>
      </c>
      <c r="G1380" s="2">
        <v>1.4750000000000001</v>
      </c>
      <c r="H1380" s="2">
        <v>1.4444999999999999</v>
      </c>
      <c r="I1380" s="2">
        <v>1.2390000000000001</v>
      </c>
      <c r="J1380" s="2">
        <v>1.1912585000000007</v>
      </c>
      <c r="K1380" s="13" t="s">
        <v>53</v>
      </c>
      <c r="L1380" s="13" t="s">
        <v>55</v>
      </c>
      <c r="M1380" s="13" t="s">
        <v>47</v>
      </c>
    </row>
    <row r="1381" spans="1:13" ht="13.5" x14ac:dyDescent="0.25">
      <c r="A1381" s="3">
        <v>44021</v>
      </c>
      <c r="B1381" s="2">
        <v>1.42</v>
      </c>
      <c r="C1381" s="2">
        <v>53.274127208577603</v>
      </c>
      <c r="D1381" s="2">
        <v>3.7153777105952912E-2</v>
      </c>
      <c r="E1381" s="2">
        <v>3.0759139378490181E-2</v>
      </c>
      <c r="F1381" s="2">
        <v>1.456</v>
      </c>
      <c r="G1381" s="2">
        <v>1.4630000000000003</v>
      </c>
      <c r="H1381" s="2">
        <v>1.4529999999999998</v>
      </c>
      <c r="I1381" s="2">
        <v>1.2466000000000004</v>
      </c>
      <c r="J1381" s="2">
        <v>1.1925580000000005</v>
      </c>
      <c r="K1381" s="13" t="s">
        <v>48</v>
      </c>
      <c r="L1381" s="13" t="s">
        <v>55</v>
      </c>
      <c r="M1381" s="13" t="s">
        <v>50</v>
      </c>
    </row>
    <row r="1382" spans="1:13" ht="13.5" x14ac:dyDescent="0.25">
      <c r="A1382" s="3">
        <v>44022</v>
      </c>
      <c r="B1382" s="2">
        <v>1.41</v>
      </c>
      <c r="C1382" s="2">
        <v>52.092591794841397</v>
      </c>
      <c r="D1382" s="2">
        <v>4.0274426309183209E-2</v>
      </c>
      <c r="E1382" s="2">
        <v>3.0679896952291459E-2</v>
      </c>
      <c r="F1382" s="2">
        <v>1.444</v>
      </c>
      <c r="G1382" s="2">
        <v>1.4580000000000002</v>
      </c>
      <c r="H1382" s="2">
        <v>1.46</v>
      </c>
      <c r="I1382" s="2">
        <v>1.2542000000000002</v>
      </c>
      <c r="J1382" s="2">
        <v>1.1938575000000005</v>
      </c>
      <c r="K1382" s="13" t="s">
        <v>53</v>
      </c>
      <c r="L1382" s="13" t="s">
        <v>55</v>
      </c>
      <c r="M1382" s="13" t="s">
        <v>47</v>
      </c>
    </row>
    <row r="1383" spans="1:13" ht="13.5" x14ac:dyDescent="0.25">
      <c r="A1383" s="3">
        <v>44025</v>
      </c>
      <c r="B1383" s="2">
        <v>1.43</v>
      </c>
      <c r="C1383" s="2">
        <v>54.276740778049522</v>
      </c>
      <c r="D1383" s="2">
        <v>3.8271807578845518E-2</v>
      </c>
      <c r="E1383" s="2">
        <v>3.0184751911155869E-2</v>
      </c>
      <c r="F1383" s="2">
        <v>1.4379999999999999</v>
      </c>
      <c r="G1383" s="2">
        <v>1.4570000000000001</v>
      </c>
      <c r="H1383" s="2">
        <v>1.4659999999999997</v>
      </c>
      <c r="I1383" s="2">
        <v>1.2628000000000001</v>
      </c>
      <c r="J1383" s="2">
        <v>1.1949595000000004</v>
      </c>
      <c r="K1383" s="13" t="s">
        <v>53</v>
      </c>
      <c r="L1383" s="13" t="s">
        <v>55</v>
      </c>
      <c r="M1383" s="13" t="s">
        <v>47</v>
      </c>
    </row>
    <row r="1384" spans="1:13" ht="13.5" x14ac:dyDescent="0.25">
      <c r="A1384" s="3">
        <v>44026</v>
      </c>
      <c r="B1384" s="2">
        <v>1.39</v>
      </c>
      <c r="C1384" s="2">
        <v>49.423541506291279</v>
      </c>
      <c r="D1384" s="2">
        <v>4.8574350652468956E-2</v>
      </c>
      <c r="E1384" s="2">
        <v>2.9625402573558359E-2</v>
      </c>
      <c r="F1384" s="2">
        <v>1.4239999999999999</v>
      </c>
      <c r="G1384" s="2">
        <v>1.4460000000000002</v>
      </c>
      <c r="H1384" s="2">
        <v>1.4665000000000001</v>
      </c>
      <c r="I1384" s="2">
        <v>1.2700000000000002</v>
      </c>
      <c r="J1384" s="2">
        <v>1.1958615000000006</v>
      </c>
      <c r="K1384" s="13" t="s">
        <v>53</v>
      </c>
      <c r="L1384" s="13" t="s">
        <v>55</v>
      </c>
      <c r="M1384" s="13" t="s">
        <v>47</v>
      </c>
    </row>
    <row r="1385" spans="1:13" ht="13.5" x14ac:dyDescent="0.25">
      <c r="A1385" s="3">
        <v>44027</v>
      </c>
      <c r="B1385" s="2">
        <v>1.4</v>
      </c>
      <c r="C1385" s="2">
        <v>50.612471672703002</v>
      </c>
      <c r="D1385" s="2">
        <v>5.5066948779638913E-2</v>
      </c>
      <c r="E1385" s="2">
        <v>2.8953422924084267E-2</v>
      </c>
      <c r="F1385" s="2">
        <v>1.4099999999999997</v>
      </c>
      <c r="G1385" s="2">
        <v>1.4369999999999998</v>
      </c>
      <c r="H1385" s="2">
        <v>1.4635</v>
      </c>
      <c r="I1385" s="2">
        <v>1.2771999999999999</v>
      </c>
      <c r="J1385" s="2">
        <v>1.1967640000000006</v>
      </c>
      <c r="K1385" s="13" t="s">
        <v>53</v>
      </c>
      <c r="L1385" s="13" t="s">
        <v>55</v>
      </c>
      <c r="M1385" s="13" t="s">
        <v>47</v>
      </c>
    </row>
    <row r="1386" spans="1:13" ht="13.5" x14ac:dyDescent="0.25">
      <c r="A1386" s="3">
        <v>44028</v>
      </c>
      <c r="B1386" s="2">
        <v>1.39</v>
      </c>
      <c r="C1386" s="2">
        <v>49.362809892690443</v>
      </c>
      <c r="D1386" s="2">
        <v>5.6677195759277321E-2</v>
      </c>
      <c r="E1386" s="2">
        <v>2.8556152729305947E-2</v>
      </c>
      <c r="F1386" s="2">
        <v>1.4039999999999997</v>
      </c>
      <c r="G1386" s="2">
        <v>1.4300000000000002</v>
      </c>
      <c r="H1386" s="2">
        <v>1.4610000000000001</v>
      </c>
      <c r="I1386" s="2">
        <v>1.2845999999999997</v>
      </c>
      <c r="J1386" s="2">
        <v>1.1978640000000005</v>
      </c>
      <c r="K1386" s="13" t="s">
        <v>53</v>
      </c>
      <c r="L1386" s="13" t="s">
        <v>55</v>
      </c>
      <c r="M1386" s="13" t="s">
        <v>47</v>
      </c>
    </row>
    <row r="1387" spans="1:13" ht="13.5" x14ac:dyDescent="0.25">
      <c r="A1387" s="3">
        <v>44029</v>
      </c>
      <c r="B1387" s="2">
        <v>1.39</v>
      </c>
      <c r="C1387" s="2">
        <v>49.362809892690443</v>
      </c>
      <c r="D1387" s="2">
        <v>5.9629073640654839E-2</v>
      </c>
      <c r="E1387" s="2">
        <v>2.7990509114110339E-2</v>
      </c>
      <c r="F1387" s="2">
        <v>1.4</v>
      </c>
      <c r="G1387" s="2">
        <v>1.4220000000000002</v>
      </c>
      <c r="H1387" s="2">
        <v>1.4604999999999999</v>
      </c>
      <c r="I1387" s="2">
        <v>1.2917999999999998</v>
      </c>
      <c r="J1387" s="2">
        <v>1.1988650000000003</v>
      </c>
      <c r="K1387" s="13" t="s">
        <v>48</v>
      </c>
      <c r="L1387" s="13" t="s">
        <v>55</v>
      </c>
      <c r="M1387" s="13" t="s">
        <v>50</v>
      </c>
    </row>
    <row r="1388" spans="1:13" ht="13.5" x14ac:dyDescent="0.25">
      <c r="A1388" s="3">
        <v>44032</v>
      </c>
      <c r="B1388" s="2">
        <v>1.38</v>
      </c>
      <c r="C1388" s="2">
        <v>47.988632861945362</v>
      </c>
      <c r="D1388" s="2">
        <v>6.1376224987709449E-2</v>
      </c>
      <c r="E1388" s="2">
        <v>2.70914560480216E-2</v>
      </c>
      <c r="F1388" s="2">
        <v>1.39</v>
      </c>
      <c r="G1388" s="2">
        <v>1.4140000000000001</v>
      </c>
      <c r="H1388" s="2">
        <v>1.4564999999999997</v>
      </c>
      <c r="I1388" s="2">
        <v>1.2988</v>
      </c>
      <c r="J1388" s="2">
        <v>1.1998655000000003</v>
      </c>
      <c r="K1388" s="13" t="s">
        <v>53</v>
      </c>
      <c r="L1388" s="13" t="s">
        <v>55</v>
      </c>
      <c r="M1388" s="13" t="s">
        <v>47</v>
      </c>
    </row>
    <row r="1389" spans="1:13" ht="13.5" x14ac:dyDescent="0.25">
      <c r="A1389" s="3">
        <v>44033</v>
      </c>
      <c r="B1389" s="2">
        <v>1.36</v>
      </c>
      <c r="C1389" s="2">
        <v>45.274027979812097</v>
      </c>
      <c r="D1389" s="2">
        <v>6.4438793991951959E-2</v>
      </c>
      <c r="E1389" s="2">
        <v>2.6356275723759426E-2</v>
      </c>
      <c r="F1389" s="2">
        <v>1.3839999999999999</v>
      </c>
      <c r="G1389" s="2">
        <v>1.4039999999999999</v>
      </c>
      <c r="H1389" s="2">
        <v>1.4474999999999998</v>
      </c>
      <c r="I1389" s="2">
        <v>1.3052000000000001</v>
      </c>
      <c r="J1389" s="2">
        <v>1.2006175000000003</v>
      </c>
      <c r="K1389" s="13" t="s">
        <v>53</v>
      </c>
      <c r="L1389" s="13" t="s">
        <v>55</v>
      </c>
      <c r="M1389" s="13" t="s">
        <v>47</v>
      </c>
    </row>
    <row r="1390" spans="1:13" ht="13.5" x14ac:dyDescent="0.25">
      <c r="A1390" s="3">
        <v>44034</v>
      </c>
      <c r="B1390" s="2">
        <v>1.34</v>
      </c>
      <c r="C1390" s="2">
        <v>42.674348358853521</v>
      </c>
      <c r="D1390" s="2">
        <v>7.0263441570866503E-2</v>
      </c>
      <c r="E1390" s="2">
        <v>2.5075495116275805E-2</v>
      </c>
      <c r="F1390" s="2">
        <v>1.3720000000000001</v>
      </c>
      <c r="G1390" s="2">
        <v>1.391</v>
      </c>
      <c r="H1390" s="2">
        <v>1.4330000000000001</v>
      </c>
      <c r="I1390" s="2">
        <v>1.3112000000000004</v>
      </c>
      <c r="J1390" s="2">
        <v>1.2012695000000004</v>
      </c>
      <c r="K1390" s="13" t="s">
        <v>53</v>
      </c>
      <c r="L1390" s="13" t="s">
        <v>55</v>
      </c>
      <c r="M1390" s="13" t="s">
        <v>47</v>
      </c>
    </row>
    <row r="1391" spans="1:13" ht="13.5" x14ac:dyDescent="0.25">
      <c r="A1391" s="3">
        <v>44035</v>
      </c>
      <c r="B1391" s="2">
        <v>1.34</v>
      </c>
      <c r="C1391" s="2">
        <v>42.674348358853521</v>
      </c>
      <c r="D1391" s="2">
        <v>6.7815362704536142E-2</v>
      </c>
      <c r="E1391" s="2">
        <v>2.3838799707584075E-2</v>
      </c>
      <c r="F1391" s="2">
        <v>1.3619999999999999</v>
      </c>
      <c r="G1391" s="2">
        <v>1.3829999999999998</v>
      </c>
      <c r="H1391" s="2">
        <v>1.423</v>
      </c>
      <c r="I1391" s="2">
        <v>1.3166</v>
      </c>
      <c r="J1391" s="2">
        <v>1.2020205000000002</v>
      </c>
      <c r="K1391" s="13" t="s">
        <v>53</v>
      </c>
      <c r="L1391" s="13" t="s">
        <v>55</v>
      </c>
      <c r="M1391" s="13" t="s">
        <v>47</v>
      </c>
    </row>
    <row r="1392" spans="1:13" ht="13.5" x14ac:dyDescent="0.25">
      <c r="A1392" s="3">
        <v>44036</v>
      </c>
      <c r="B1392" s="2">
        <v>1.42</v>
      </c>
      <c r="C1392" s="2">
        <v>54.73262764578574</v>
      </c>
      <c r="D1392" s="2">
        <v>5.8571820997814994E-2</v>
      </c>
      <c r="E1392" s="2">
        <v>2.2731400308829884E-2</v>
      </c>
      <c r="F1392" s="2">
        <v>1.3679999999999999</v>
      </c>
      <c r="G1392" s="2">
        <v>1.3839999999999999</v>
      </c>
      <c r="H1392" s="2">
        <v>1.421</v>
      </c>
      <c r="I1392" s="2">
        <v>1.3230000000000002</v>
      </c>
      <c r="J1392" s="2">
        <v>1.203023</v>
      </c>
      <c r="K1392" s="13" t="s">
        <v>48</v>
      </c>
      <c r="L1392" s="13" t="s">
        <v>55</v>
      </c>
      <c r="M1392" s="13" t="s">
        <v>52</v>
      </c>
    </row>
    <row r="1393" spans="1:13" ht="13.5" x14ac:dyDescent="0.25">
      <c r="A1393" s="3">
        <v>44039</v>
      </c>
      <c r="B1393" s="2">
        <v>1.42</v>
      </c>
      <c r="C1393" s="2">
        <v>54.732627645785726</v>
      </c>
      <c r="D1393" s="2">
        <v>5.3625207740437331E-2</v>
      </c>
      <c r="E1393" s="2">
        <v>2.180245148237276E-2</v>
      </c>
      <c r="F1393" s="2">
        <v>1.3759999999999999</v>
      </c>
      <c r="G1393" s="2">
        <v>1.3829999999999998</v>
      </c>
      <c r="H1393" s="2">
        <v>1.42</v>
      </c>
      <c r="I1393" s="2">
        <v>1.3296000000000001</v>
      </c>
      <c r="J1393" s="2">
        <v>1.2039260000000001</v>
      </c>
      <c r="K1393" s="13" t="s">
        <v>48</v>
      </c>
      <c r="L1393" s="13" t="s">
        <v>55</v>
      </c>
      <c r="M1393" s="13" t="s">
        <v>52</v>
      </c>
    </row>
    <row r="1394" spans="1:13" ht="13.5" x14ac:dyDescent="0.25">
      <c r="A1394" s="3">
        <v>44040</v>
      </c>
      <c r="B1394" s="2">
        <v>1.4</v>
      </c>
      <c r="C1394" s="2">
        <v>51.586462870524912</v>
      </c>
      <c r="D1394" s="2">
        <v>4.4580138006133696E-2</v>
      </c>
      <c r="E1394" s="2">
        <v>2.0767832636332358E-2</v>
      </c>
      <c r="F1394" s="2">
        <v>1.3839999999999999</v>
      </c>
      <c r="G1394" s="2">
        <v>1.3839999999999999</v>
      </c>
      <c r="H1394" s="2">
        <v>1.4149999999999998</v>
      </c>
      <c r="I1394" s="2">
        <v>1.3364000000000003</v>
      </c>
      <c r="J1394" s="2">
        <v>1.2047785000000002</v>
      </c>
      <c r="K1394" s="13" t="s">
        <v>48</v>
      </c>
      <c r="L1394" s="13" t="s">
        <v>55</v>
      </c>
      <c r="M1394" s="13" t="s">
        <v>52</v>
      </c>
    </row>
    <row r="1395" spans="1:13" ht="13.5" x14ac:dyDescent="0.25">
      <c r="A1395" s="3">
        <v>44041</v>
      </c>
      <c r="B1395" s="2">
        <v>1.37</v>
      </c>
      <c r="C1395" s="2">
        <v>47.203338223674152</v>
      </c>
      <c r="D1395" s="2">
        <v>4.0632232795426937E-2</v>
      </c>
      <c r="E1395" s="2">
        <v>1.9753656287014906E-2</v>
      </c>
      <c r="F1395" s="2">
        <v>1.3900000000000001</v>
      </c>
      <c r="G1395" s="2">
        <v>1.3810000000000002</v>
      </c>
      <c r="H1395" s="2">
        <v>1.4089999999999998</v>
      </c>
      <c r="I1395" s="2">
        <v>1.3424000000000005</v>
      </c>
      <c r="J1395" s="2">
        <v>1.2055310000000001</v>
      </c>
      <c r="K1395" s="13" t="s">
        <v>48</v>
      </c>
      <c r="L1395" s="13" t="s">
        <v>55</v>
      </c>
      <c r="M1395" s="13" t="s">
        <v>52</v>
      </c>
    </row>
    <row r="1396" spans="1:13" ht="13.5" x14ac:dyDescent="0.25">
      <c r="A1396" s="3">
        <v>44042</v>
      </c>
      <c r="B1396" s="2">
        <v>1.4</v>
      </c>
      <c r="C1396" s="2">
        <v>51.629369722539387</v>
      </c>
      <c r="D1396" s="2">
        <v>3.365729586059496E-2</v>
      </c>
      <c r="E1396" s="2">
        <v>1.7575249935067507E-2</v>
      </c>
      <c r="F1396" s="2">
        <v>1.4019999999999999</v>
      </c>
      <c r="G1396" s="2">
        <v>1.3820000000000001</v>
      </c>
      <c r="H1396" s="2">
        <v>1.4060000000000001</v>
      </c>
      <c r="I1396" s="2">
        <v>1.3494000000000002</v>
      </c>
      <c r="J1396" s="2">
        <v>1.2064334999999999</v>
      </c>
      <c r="K1396" s="13" t="s">
        <v>48</v>
      </c>
      <c r="L1396" s="13" t="s">
        <v>55</v>
      </c>
      <c r="M1396" s="13" t="s">
        <v>52</v>
      </c>
    </row>
    <row r="1397" spans="1:13" ht="13.5" x14ac:dyDescent="0.25">
      <c r="A1397" s="3">
        <v>44046</v>
      </c>
      <c r="B1397" s="2">
        <v>1.39</v>
      </c>
      <c r="C1397" s="2">
        <v>50.121056015287429</v>
      </c>
      <c r="D1397" s="2">
        <v>2.8435823380477565E-2</v>
      </c>
      <c r="E1397" s="2">
        <v>1.5151521293516643E-2</v>
      </c>
      <c r="F1397" s="2">
        <v>1.3959999999999999</v>
      </c>
      <c r="G1397" s="2">
        <v>1.3820000000000001</v>
      </c>
      <c r="H1397" s="2">
        <v>1.4020000000000001</v>
      </c>
      <c r="I1397" s="2">
        <v>1.3564000000000001</v>
      </c>
      <c r="J1397" s="2">
        <v>1.2075334999999998</v>
      </c>
      <c r="K1397" s="13" t="s">
        <v>53</v>
      </c>
      <c r="L1397" s="13" t="s">
        <v>55</v>
      </c>
      <c r="M1397" s="13" t="s">
        <v>47</v>
      </c>
    </row>
    <row r="1398" spans="1:13" ht="13.5" x14ac:dyDescent="0.25">
      <c r="A1398" s="3">
        <v>44047</v>
      </c>
      <c r="B1398" s="2">
        <v>1.39</v>
      </c>
      <c r="C1398" s="2">
        <v>50.121056015287436</v>
      </c>
      <c r="D1398" s="2">
        <v>2.2482409632459843E-2</v>
      </c>
      <c r="E1398" s="2">
        <v>1.2666551872071032E-2</v>
      </c>
      <c r="F1398" s="2">
        <v>1.39</v>
      </c>
      <c r="G1398" s="2">
        <v>1.383</v>
      </c>
      <c r="H1398" s="2">
        <v>1.3985000000000001</v>
      </c>
      <c r="I1398" s="2">
        <v>1.3634000000000004</v>
      </c>
      <c r="J1398" s="2">
        <v>1.2085344999999998</v>
      </c>
      <c r="K1398" s="13" t="s">
        <v>53</v>
      </c>
      <c r="L1398" s="13" t="s">
        <v>55</v>
      </c>
      <c r="M1398" s="13" t="s">
        <v>47</v>
      </c>
    </row>
    <row r="1399" spans="1:13" ht="13.5" x14ac:dyDescent="0.25">
      <c r="A1399" s="3">
        <v>44048</v>
      </c>
      <c r="B1399" s="2">
        <v>1.39</v>
      </c>
      <c r="C1399" s="2">
        <v>50.121056015287436</v>
      </c>
      <c r="D1399" s="2">
        <v>1.4370961144611893E-2</v>
      </c>
      <c r="E1399" s="2">
        <v>9.777358018375034E-3</v>
      </c>
      <c r="F1399" s="2">
        <v>1.3879999999999999</v>
      </c>
      <c r="G1399" s="2">
        <v>1.3860000000000001</v>
      </c>
      <c r="H1399" s="2">
        <v>1.395</v>
      </c>
      <c r="I1399" s="2">
        <v>1.3702000000000001</v>
      </c>
      <c r="J1399" s="2">
        <v>1.2094859999999996</v>
      </c>
      <c r="K1399" s="13" t="s">
        <v>48</v>
      </c>
      <c r="L1399" s="13" t="s">
        <v>55</v>
      </c>
      <c r="M1399" s="13" t="s">
        <v>50</v>
      </c>
    </row>
    <row r="1400" spans="1:13" ht="13.5" x14ac:dyDescent="0.25">
      <c r="A1400" s="3">
        <v>44049</v>
      </c>
      <c r="B1400" s="2">
        <v>1.42</v>
      </c>
      <c r="C1400" s="2">
        <v>55.042293334279329</v>
      </c>
      <c r="D1400" s="2">
        <v>2.2110404074702217E-3</v>
      </c>
      <c r="E1400" s="2">
        <v>7.0488761458705508E-3</v>
      </c>
      <c r="F1400" s="2">
        <v>1.3979999999999999</v>
      </c>
      <c r="G1400" s="2">
        <v>1.3940000000000001</v>
      </c>
      <c r="H1400" s="2">
        <v>1.3925000000000001</v>
      </c>
      <c r="I1400" s="2">
        <v>1.3770000000000002</v>
      </c>
      <c r="J1400" s="2">
        <v>1.2105874999999997</v>
      </c>
      <c r="K1400" s="13" t="s">
        <v>48</v>
      </c>
      <c r="L1400" s="13" t="s">
        <v>55</v>
      </c>
      <c r="M1400" s="13" t="s">
        <v>52</v>
      </c>
    </row>
    <row r="1401" spans="1:13" ht="13.5" x14ac:dyDescent="0.25">
      <c r="A1401" s="3">
        <v>44050</v>
      </c>
      <c r="B1401" s="2">
        <v>1.42</v>
      </c>
      <c r="C1401" s="2">
        <v>55.042293334279329</v>
      </c>
      <c r="D1401" s="2">
        <v>-8.2528409724267338E-3</v>
      </c>
      <c r="E1401" s="2">
        <v>4.6962392915982842E-3</v>
      </c>
      <c r="F1401" s="2">
        <v>1.4019999999999999</v>
      </c>
      <c r="G1401" s="2">
        <v>1.4020000000000001</v>
      </c>
      <c r="H1401" s="2">
        <v>1.3925000000000001</v>
      </c>
      <c r="I1401" s="2">
        <v>1.3832000000000002</v>
      </c>
      <c r="J1401" s="2">
        <v>1.2117384999999998</v>
      </c>
      <c r="K1401" s="13" t="s">
        <v>48</v>
      </c>
      <c r="L1401" s="13" t="s">
        <v>55</v>
      </c>
      <c r="M1401" s="13" t="s">
        <v>52</v>
      </c>
    </row>
    <row r="1402" spans="1:13" ht="13.5" x14ac:dyDescent="0.25">
      <c r="A1402" s="3">
        <v>44053</v>
      </c>
      <c r="B1402" s="2">
        <v>1.45</v>
      </c>
      <c r="C1402" s="2">
        <v>59.658435370534818</v>
      </c>
      <c r="D1402" s="2">
        <v>-7.1831999911786681E-3</v>
      </c>
      <c r="E1402" s="2">
        <v>2.5664441202218162E-3</v>
      </c>
      <c r="F1402" s="2">
        <v>1.4139999999999999</v>
      </c>
      <c r="G1402" s="2">
        <v>1.4049999999999998</v>
      </c>
      <c r="H1402" s="2">
        <v>1.3944999999999999</v>
      </c>
      <c r="I1402" s="2">
        <v>1.3894000000000002</v>
      </c>
      <c r="J1402" s="2">
        <v>1.2128409999999996</v>
      </c>
      <c r="K1402" s="13" t="s">
        <v>48</v>
      </c>
      <c r="L1402" s="13" t="s">
        <v>55</v>
      </c>
      <c r="M1402" s="13" t="s">
        <v>52</v>
      </c>
    </row>
    <row r="1403" spans="1:13" ht="13.5" x14ac:dyDescent="0.25">
      <c r="A1403" s="3">
        <v>44054</v>
      </c>
      <c r="B1403" s="2">
        <v>1.45</v>
      </c>
      <c r="C1403" s="2">
        <v>59.658435370534825</v>
      </c>
      <c r="D1403" s="2">
        <v>-6.6051826982784778E-3</v>
      </c>
      <c r="E1403" s="2">
        <v>9.784160317348827E-4</v>
      </c>
      <c r="F1403" s="2">
        <v>1.4259999999999999</v>
      </c>
      <c r="G1403" s="2">
        <v>1.4079999999999999</v>
      </c>
      <c r="H1403" s="2">
        <v>1.3954999999999997</v>
      </c>
      <c r="I1403" s="2">
        <v>1.3950000000000002</v>
      </c>
      <c r="J1403" s="2">
        <v>1.2137949999999997</v>
      </c>
      <c r="K1403" s="13" t="s">
        <v>48</v>
      </c>
      <c r="L1403" s="13" t="s">
        <v>55</v>
      </c>
      <c r="M1403" s="13" t="s">
        <v>52</v>
      </c>
    </row>
    <row r="1404" spans="1:13" ht="13.5" x14ac:dyDescent="0.25">
      <c r="A1404" s="3">
        <v>44055</v>
      </c>
      <c r="B1404" s="2">
        <v>1.41</v>
      </c>
      <c r="C1404" s="2">
        <v>51.484038423910874</v>
      </c>
      <c r="D1404" s="2">
        <v>-6.5328878653989619E-3</v>
      </c>
      <c r="E1404" s="2">
        <v>-1.4344185094449684E-4</v>
      </c>
      <c r="F1404" s="2">
        <v>1.4300000000000002</v>
      </c>
      <c r="G1404" s="2">
        <v>1.4089999999999998</v>
      </c>
      <c r="H1404" s="2">
        <v>1.3965000000000001</v>
      </c>
      <c r="I1404" s="2">
        <v>1.3992000000000002</v>
      </c>
      <c r="J1404" s="2">
        <v>1.2144994999999996</v>
      </c>
      <c r="K1404" s="13" t="s">
        <v>48</v>
      </c>
      <c r="L1404" s="13" t="s">
        <v>55</v>
      </c>
      <c r="M1404" s="13" t="s">
        <v>52</v>
      </c>
    </row>
    <row r="1405" spans="1:13" ht="13.5" x14ac:dyDescent="0.25">
      <c r="A1405" s="3">
        <v>44057</v>
      </c>
      <c r="B1405" s="2">
        <v>1.39</v>
      </c>
      <c r="C1405" s="2">
        <v>47.946543269782651</v>
      </c>
      <c r="D1405" s="2">
        <v>-9.6496609978677927E-3</v>
      </c>
      <c r="E1405" s="2">
        <v>-1.0485989373857945E-4</v>
      </c>
      <c r="F1405" s="2">
        <v>1.4239999999999999</v>
      </c>
      <c r="G1405" s="2">
        <v>1.411</v>
      </c>
      <c r="H1405" s="2">
        <v>1.3960000000000004</v>
      </c>
      <c r="I1405" s="2">
        <v>1.4024000000000001</v>
      </c>
      <c r="J1405" s="2">
        <v>1.2151534999999996</v>
      </c>
      <c r="K1405" s="13" t="s">
        <v>53</v>
      </c>
      <c r="L1405" s="13" t="s">
        <v>55</v>
      </c>
      <c r="M1405" s="13" t="s">
        <v>47</v>
      </c>
    </row>
    <row r="1406" spans="1:13" ht="13.5" x14ac:dyDescent="0.25">
      <c r="A1406" s="3">
        <v>44060</v>
      </c>
      <c r="B1406" s="2">
        <v>1.38</v>
      </c>
      <c r="C1406" s="2">
        <v>46.235908363065207</v>
      </c>
      <c r="D1406" s="2">
        <v>-6.8534044948407313E-3</v>
      </c>
      <c r="E1406" s="2">
        <v>1.2176842990148228E-3</v>
      </c>
      <c r="F1406" s="2">
        <v>1.4159999999999999</v>
      </c>
      <c r="G1406" s="2">
        <v>1.409</v>
      </c>
      <c r="H1406" s="2">
        <v>1.3955000000000002</v>
      </c>
      <c r="I1406" s="2">
        <v>1.4048000000000003</v>
      </c>
      <c r="J1406" s="2">
        <v>1.2159559999999994</v>
      </c>
      <c r="K1406" s="13" t="s">
        <v>53</v>
      </c>
      <c r="L1406" s="13" t="s">
        <v>55</v>
      </c>
      <c r="M1406" s="13" t="s">
        <v>47</v>
      </c>
    </row>
    <row r="1407" spans="1:13" ht="13.5" x14ac:dyDescent="0.25">
      <c r="A1407" s="3">
        <v>44061</v>
      </c>
      <c r="B1407" s="2">
        <v>1.41</v>
      </c>
      <c r="C1407" s="2">
        <v>51.792638757574728</v>
      </c>
      <c r="D1407" s="2">
        <v>-8.1172672973710558E-3</v>
      </c>
      <c r="E1407" s="2">
        <v>2.9993815722085698E-3</v>
      </c>
      <c r="F1407" s="2">
        <v>1.4079999999999999</v>
      </c>
      <c r="G1407" s="2">
        <v>1.411</v>
      </c>
      <c r="H1407" s="2">
        <v>1.3965000000000001</v>
      </c>
      <c r="I1407" s="2">
        <v>1.4074</v>
      </c>
      <c r="J1407" s="2">
        <v>1.2169084999999995</v>
      </c>
      <c r="K1407" s="13" t="s">
        <v>48</v>
      </c>
      <c r="L1407" s="13" t="s">
        <v>55</v>
      </c>
      <c r="M1407" s="13" t="s">
        <v>50</v>
      </c>
    </row>
    <row r="1408" spans="1:13" ht="13.5" x14ac:dyDescent="0.25">
      <c r="A1408" s="3">
        <v>44062</v>
      </c>
      <c r="B1408" s="2">
        <v>1.43</v>
      </c>
      <c r="C1408" s="2">
        <v>55.122663860649055</v>
      </c>
      <c r="D1408" s="2">
        <v>-1.0724370435565955E-2</v>
      </c>
      <c r="E1408" s="2">
        <v>5.1053835252095857E-3</v>
      </c>
      <c r="F1408" s="2">
        <v>1.4039999999999999</v>
      </c>
      <c r="G1408" s="2">
        <v>1.4149999999999998</v>
      </c>
      <c r="H1408" s="2">
        <v>1.399</v>
      </c>
      <c r="I1408" s="2">
        <v>1.4116000000000002</v>
      </c>
      <c r="J1408" s="2">
        <v>1.2179609999999996</v>
      </c>
      <c r="K1408" s="13" t="s">
        <v>48</v>
      </c>
      <c r="L1408" s="13" t="s">
        <v>55</v>
      </c>
      <c r="M1408" s="13" t="s">
        <v>50</v>
      </c>
    </row>
    <row r="1409" spans="1:13" ht="13.5" x14ac:dyDescent="0.25">
      <c r="A1409" s="3">
        <v>44064</v>
      </c>
      <c r="B1409" s="2">
        <v>1.41</v>
      </c>
      <c r="C1409" s="2">
        <v>51.305974846862988</v>
      </c>
      <c r="D1409" s="2">
        <v>-1.1619116536025542E-2</v>
      </c>
      <c r="E1409" s="2">
        <v>7.5661213380459474E-3</v>
      </c>
      <c r="F1409" s="2">
        <v>1.4039999999999999</v>
      </c>
      <c r="G1409" s="2">
        <v>1.4170000000000003</v>
      </c>
      <c r="H1409" s="2">
        <v>1.4015</v>
      </c>
      <c r="I1409" s="2">
        <v>1.4147999999999998</v>
      </c>
      <c r="J1409" s="2">
        <v>1.2188634999999994</v>
      </c>
      <c r="K1409" s="13" t="s">
        <v>48</v>
      </c>
      <c r="L1409" s="13" t="s">
        <v>55</v>
      </c>
      <c r="M1409" s="13" t="s">
        <v>55</v>
      </c>
    </row>
    <row r="1410" spans="1:13" ht="13.5" x14ac:dyDescent="0.25">
      <c r="A1410" s="3">
        <v>44067</v>
      </c>
      <c r="B1410" s="2">
        <v>1.43</v>
      </c>
      <c r="C1410" s="2">
        <v>54.68494077779345</v>
      </c>
      <c r="D1410" s="2">
        <v>-9.281733947656079E-3</v>
      </c>
      <c r="E1410" s="2">
        <v>1.0137148086315797E-2</v>
      </c>
      <c r="F1410" s="2">
        <v>1.4119999999999999</v>
      </c>
      <c r="G1410" s="2">
        <v>1.4179999999999999</v>
      </c>
      <c r="H1410" s="2">
        <v>1.4060000000000001</v>
      </c>
      <c r="I1410" s="2">
        <v>1.4184000000000003</v>
      </c>
      <c r="J1410" s="2">
        <v>1.2200149999999994</v>
      </c>
      <c r="K1410" s="13" t="s">
        <v>48</v>
      </c>
      <c r="L1410" s="13" t="s">
        <v>55</v>
      </c>
      <c r="M1410" s="13" t="s">
        <v>52</v>
      </c>
    </row>
    <row r="1411" spans="1:13" ht="13.5" x14ac:dyDescent="0.25">
      <c r="A1411" s="3">
        <v>44068</v>
      </c>
      <c r="B1411" s="2">
        <v>1.43</v>
      </c>
      <c r="C1411" s="2">
        <v>54.68494077779345</v>
      </c>
      <c r="D1411" s="2">
        <v>-7.4586366610684962E-3</v>
      </c>
      <c r="E1411" s="2">
        <v>1.2619419721076072E-2</v>
      </c>
      <c r="F1411" s="2">
        <v>1.4219999999999999</v>
      </c>
      <c r="G1411" s="2">
        <v>1.4189999999999998</v>
      </c>
      <c r="H1411" s="2">
        <v>1.4105000000000001</v>
      </c>
      <c r="I1411" s="2">
        <v>1.4220000000000004</v>
      </c>
      <c r="J1411" s="2">
        <v>1.2211664999999996</v>
      </c>
      <c r="K1411" s="13" t="s">
        <v>48</v>
      </c>
      <c r="L1411" s="13" t="s">
        <v>55</v>
      </c>
      <c r="M1411" s="13" t="s">
        <v>52</v>
      </c>
    </row>
    <row r="1412" spans="1:13" ht="13.5" x14ac:dyDescent="0.25">
      <c r="A1412" s="3">
        <v>44069</v>
      </c>
      <c r="B1412" s="2">
        <v>1.51</v>
      </c>
      <c r="C1412" s="2">
        <v>65.720069971768197</v>
      </c>
      <c r="D1412" s="2">
        <v>-7.3697868022197799E-3</v>
      </c>
      <c r="E1412" s="2">
        <v>1.5354410846353311E-2</v>
      </c>
      <c r="F1412" s="2">
        <v>1.4419999999999997</v>
      </c>
      <c r="G1412" s="2">
        <v>1.425</v>
      </c>
      <c r="H1412" s="2">
        <v>1.4149999999999998</v>
      </c>
      <c r="I1412" s="2">
        <v>1.4268000000000007</v>
      </c>
      <c r="J1412" s="2">
        <v>1.2227179999999993</v>
      </c>
      <c r="K1412" s="13" t="s">
        <v>48</v>
      </c>
      <c r="L1412" s="13" t="s">
        <v>49</v>
      </c>
      <c r="M1412" s="13" t="s">
        <v>52</v>
      </c>
    </row>
    <row r="1413" spans="1:13" ht="13.5" x14ac:dyDescent="0.25">
      <c r="A1413" s="3">
        <v>44070</v>
      </c>
      <c r="B1413" s="2">
        <v>1.57</v>
      </c>
      <c r="C1413" s="2">
        <v>71.354361602357827</v>
      </c>
      <c r="D1413" s="2">
        <v>-1.2344394043267481E-2</v>
      </c>
      <c r="E1413" s="2">
        <v>1.7636384656905604E-2</v>
      </c>
      <c r="F1413" s="2">
        <v>1.47</v>
      </c>
      <c r="G1413" s="2">
        <v>1.4369999999999998</v>
      </c>
      <c r="H1413" s="2">
        <v>1.4224999999999999</v>
      </c>
      <c r="I1413" s="2">
        <v>1.4320000000000004</v>
      </c>
      <c r="J1413" s="2">
        <v>1.2245694999999994</v>
      </c>
      <c r="K1413" s="13" t="s">
        <v>48</v>
      </c>
      <c r="L1413" s="13" t="s">
        <v>49</v>
      </c>
      <c r="M1413" s="13" t="s">
        <v>52</v>
      </c>
    </row>
    <row r="1414" spans="1:13" ht="13.5" x14ac:dyDescent="0.25">
      <c r="A1414" s="3">
        <v>44071</v>
      </c>
      <c r="B1414" s="2">
        <v>1.64</v>
      </c>
      <c r="C1414" s="2">
        <v>76.257342452655706</v>
      </c>
      <c r="D1414" s="2">
        <v>-2.880775420029047E-2</v>
      </c>
      <c r="E1414" s="2">
        <v>1.9611346401705289E-2</v>
      </c>
      <c r="F1414" s="2">
        <v>1.516</v>
      </c>
      <c r="G1414" s="2">
        <v>1.46</v>
      </c>
      <c r="H1414" s="2">
        <v>1.4345000000000001</v>
      </c>
      <c r="I1414" s="2">
        <v>1.4372000000000005</v>
      </c>
      <c r="J1414" s="2">
        <v>1.2268204999999992</v>
      </c>
      <c r="K1414" s="13" t="s">
        <v>48</v>
      </c>
      <c r="L1414" s="13" t="s">
        <v>49</v>
      </c>
      <c r="M1414" s="13" t="s">
        <v>52</v>
      </c>
    </row>
    <row r="1415" spans="1:13" ht="13.5" x14ac:dyDescent="0.25">
      <c r="A1415" s="3">
        <v>44074</v>
      </c>
      <c r="B1415" s="2">
        <v>1.71</v>
      </c>
      <c r="C1415" s="2">
        <v>79.952597974854058</v>
      </c>
      <c r="D1415" s="2">
        <v>-5.2261295585989131E-2</v>
      </c>
      <c r="E1415" s="2">
        <v>2.0926561628866018E-2</v>
      </c>
      <c r="F1415" s="2">
        <v>1.5719999999999998</v>
      </c>
      <c r="G1415" s="2">
        <v>1.4920000000000002</v>
      </c>
      <c r="H1415" s="2">
        <v>1.4515</v>
      </c>
      <c r="I1415" s="2">
        <v>1.4422000000000004</v>
      </c>
      <c r="J1415" s="2">
        <v>1.2293224999999992</v>
      </c>
      <c r="K1415" s="13" t="s">
        <v>48</v>
      </c>
      <c r="L1415" s="13" t="s">
        <v>49</v>
      </c>
      <c r="M1415" s="13" t="s">
        <v>52</v>
      </c>
    </row>
    <row r="1416" spans="1:13" ht="13.5" x14ac:dyDescent="0.25">
      <c r="A1416" s="3">
        <v>44075</v>
      </c>
      <c r="B1416" s="2">
        <v>1.66</v>
      </c>
      <c r="C1416" s="2">
        <v>71.404009814262821</v>
      </c>
      <c r="D1416" s="2">
        <v>-7.1522488459844213E-2</v>
      </c>
      <c r="E1416" s="2">
        <v>2.0583413769521369E-2</v>
      </c>
      <c r="F1416" s="2">
        <v>1.6179999999999999</v>
      </c>
      <c r="G1416" s="2">
        <v>1.52</v>
      </c>
      <c r="H1416" s="2">
        <v>1.4645000000000001</v>
      </c>
      <c r="I1416" s="2">
        <v>1.4465999999999999</v>
      </c>
      <c r="J1416" s="2">
        <v>1.2315744999999991</v>
      </c>
      <c r="K1416" s="13" t="s">
        <v>48</v>
      </c>
      <c r="L1416" s="13" t="s">
        <v>49</v>
      </c>
      <c r="M1416" s="13" t="s">
        <v>52</v>
      </c>
    </row>
    <row r="1417" spans="1:13" ht="13.5" x14ac:dyDescent="0.25">
      <c r="A1417" s="3">
        <v>44076</v>
      </c>
      <c r="B1417" s="2">
        <v>1.68</v>
      </c>
      <c r="C1417" s="2">
        <v>72.663096992062606</v>
      </c>
      <c r="D1417" s="2">
        <v>-8.5855075600786535E-2</v>
      </c>
      <c r="E1417" s="2">
        <v>1.9604959102669982E-2</v>
      </c>
      <c r="F1417" s="2">
        <v>1.6519999999999999</v>
      </c>
      <c r="G1417" s="2">
        <v>1.5469999999999999</v>
      </c>
      <c r="H1417" s="2">
        <v>1.4790000000000001</v>
      </c>
      <c r="I1417" s="2">
        <v>1.4521999999999999</v>
      </c>
      <c r="J1417" s="2">
        <v>1.2339759999999991</v>
      </c>
      <c r="K1417" s="13" t="s">
        <v>48</v>
      </c>
      <c r="L1417" s="13" t="s">
        <v>49</v>
      </c>
      <c r="M1417" s="13" t="s">
        <v>52</v>
      </c>
    </row>
    <row r="1418" spans="1:13" ht="13.5" x14ac:dyDescent="0.25">
      <c r="A1418" s="3">
        <v>44077</v>
      </c>
      <c r="B1418" s="2">
        <v>1.68</v>
      </c>
      <c r="C1418" s="2">
        <v>72.663096992062606</v>
      </c>
      <c r="D1418" s="2">
        <v>-9.6105905120319246E-2</v>
      </c>
      <c r="E1418" s="2">
        <v>1.825770700258908E-2</v>
      </c>
      <c r="F1418" s="2">
        <v>1.6739999999999999</v>
      </c>
      <c r="G1418" s="2">
        <v>1.5719999999999998</v>
      </c>
      <c r="H1418" s="2">
        <v>1.4935</v>
      </c>
      <c r="I1418" s="2">
        <v>1.4565999999999999</v>
      </c>
      <c r="J1418" s="2">
        <v>1.2362784999999992</v>
      </c>
      <c r="K1418" s="13" t="s">
        <v>48</v>
      </c>
      <c r="L1418" s="13" t="s">
        <v>49</v>
      </c>
      <c r="M1418" s="13" t="s">
        <v>52</v>
      </c>
    </row>
    <row r="1419" spans="1:13" ht="13.5" x14ac:dyDescent="0.25">
      <c r="A1419" s="3">
        <v>44078</v>
      </c>
      <c r="B1419" s="2">
        <v>1.65</v>
      </c>
      <c r="C1419" s="2">
        <v>67.493317015621727</v>
      </c>
      <c r="D1419" s="2">
        <v>-0.10674566152314036</v>
      </c>
      <c r="E1419" s="2">
        <v>1.5808027089770051E-2</v>
      </c>
      <c r="F1419" s="2">
        <v>1.6759999999999997</v>
      </c>
      <c r="G1419" s="2">
        <v>1.5959999999999999</v>
      </c>
      <c r="H1419" s="2">
        <v>1.5065000000000002</v>
      </c>
      <c r="I1419" s="2">
        <v>1.4587999999999999</v>
      </c>
      <c r="J1419" s="2">
        <v>1.2384309999999992</v>
      </c>
      <c r="K1419" s="13" t="s">
        <v>48</v>
      </c>
      <c r="L1419" s="13" t="s">
        <v>49</v>
      </c>
      <c r="M1419" s="13" t="s">
        <v>52</v>
      </c>
    </row>
    <row r="1420" spans="1:13" ht="13.5" x14ac:dyDescent="0.25">
      <c r="A1420" s="3">
        <v>44081</v>
      </c>
      <c r="B1420" s="2">
        <v>1.64</v>
      </c>
      <c r="C1420" s="2">
        <v>65.812464007643314</v>
      </c>
      <c r="D1420" s="2">
        <v>-0.11278255714901864</v>
      </c>
      <c r="E1420" s="2">
        <v>1.3318157917468619E-2</v>
      </c>
      <c r="F1420" s="2">
        <v>1.6620000000000001</v>
      </c>
      <c r="G1420" s="2">
        <v>1.6169999999999998</v>
      </c>
      <c r="H1420" s="2">
        <v>1.5175000000000001</v>
      </c>
      <c r="I1420" s="2">
        <v>1.4590000000000003</v>
      </c>
      <c r="J1420" s="2">
        <v>1.2405334999999991</v>
      </c>
      <c r="K1420" s="13" t="s">
        <v>53</v>
      </c>
      <c r="L1420" s="13" t="s">
        <v>51</v>
      </c>
      <c r="M1420" s="13" t="s">
        <v>47</v>
      </c>
    </row>
    <row r="1421" spans="1:13" ht="13.5" x14ac:dyDescent="0.25">
      <c r="A1421" s="3">
        <v>44082</v>
      </c>
      <c r="B1421" s="2">
        <v>1.61</v>
      </c>
      <c r="C1421" s="2">
        <v>60.911576424426649</v>
      </c>
      <c r="D1421" s="2">
        <v>-0.11639798754366359</v>
      </c>
      <c r="E1421" s="2">
        <v>1.0618366891464132E-2</v>
      </c>
      <c r="F1421" s="2">
        <v>1.6519999999999999</v>
      </c>
      <c r="G1421" s="2">
        <v>1.6350000000000002</v>
      </c>
      <c r="H1421" s="2">
        <v>1.5269999999999997</v>
      </c>
      <c r="I1421" s="2">
        <v>1.4604000000000006</v>
      </c>
      <c r="J1421" s="2">
        <v>1.2422379999999991</v>
      </c>
      <c r="K1421" s="13" t="s">
        <v>53</v>
      </c>
      <c r="L1421" s="13" t="s">
        <v>55</v>
      </c>
      <c r="M1421" s="13" t="s">
        <v>47</v>
      </c>
    </row>
    <row r="1422" spans="1:13" ht="13.5" x14ac:dyDescent="0.25">
      <c r="A1422" s="3">
        <v>44083</v>
      </c>
      <c r="B1422" s="2">
        <v>1.59</v>
      </c>
      <c r="C1422" s="2">
        <v>57.820283020598275</v>
      </c>
      <c r="D1422" s="2">
        <v>-0.10616622517429808</v>
      </c>
      <c r="E1422" s="2">
        <v>7.6080307188802695E-3</v>
      </c>
      <c r="F1422" s="2">
        <v>1.6339999999999999</v>
      </c>
      <c r="G1422" s="2">
        <v>1.643</v>
      </c>
      <c r="H1422" s="2">
        <v>1.534</v>
      </c>
      <c r="I1422" s="2">
        <v>1.4630000000000003</v>
      </c>
      <c r="J1422" s="2">
        <v>1.2438424999999993</v>
      </c>
      <c r="K1422" s="13" t="s">
        <v>53</v>
      </c>
      <c r="L1422" s="13" t="s">
        <v>51</v>
      </c>
      <c r="M1422" s="13" t="s">
        <v>47</v>
      </c>
    </row>
    <row r="1423" spans="1:13" ht="13.5" x14ac:dyDescent="0.25">
      <c r="A1423" s="3">
        <v>44084</v>
      </c>
      <c r="B1423" s="2">
        <v>1.55</v>
      </c>
      <c r="C1423" s="2">
        <v>52.122802780551091</v>
      </c>
      <c r="D1423" s="2">
        <v>-8.5657964341612436E-2</v>
      </c>
      <c r="E1423" s="2">
        <v>4.497933374652513E-3</v>
      </c>
      <c r="F1423" s="2">
        <v>1.6080000000000001</v>
      </c>
      <c r="G1423" s="2">
        <v>1.641</v>
      </c>
      <c r="H1423" s="2">
        <v>1.5389999999999999</v>
      </c>
      <c r="I1423" s="2">
        <v>1.4652000000000001</v>
      </c>
      <c r="J1423" s="2">
        <v>1.2450979999999994</v>
      </c>
      <c r="K1423" s="13" t="s">
        <v>53</v>
      </c>
      <c r="L1423" s="13" t="s">
        <v>51</v>
      </c>
      <c r="M1423" s="13" t="s">
        <v>47</v>
      </c>
    </row>
    <row r="1424" spans="1:13" ht="13.5" x14ac:dyDescent="0.25">
      <c r="A1424" s="3">
        <v>44085</v>
      </c>
      <c r="B1424" s="2">
        <v>1.54</v>
      </c>
      <c r="C1424" s="2">
        <v>50.775752898053177</v>
      </c>
      <c r="D1424" s="2">
        <v>-5.6876187742310291E-2</v>
      </c>
      <c r="E1424" s="2">
        <v>1.7288046534230661E-3</v>
      </c>
      <c r="F1424" s="2">
        <v>1.5859999999999999</v>
      </c>
      <c r="G1424" s="2">
        <v>1.6309999999999998</v>
      </c>
      <c r="H1424" s="2">
        <v>1.5454999999999999</v>
      </c>
      <c r="I1424" s="2">
        <v>1.466</v>
      </c>
      <c r="J1424" s="2">
        <v>1.2466009999999992</v>
      </c>
      <c r="K1424" s="13" t="s">
        <v>53</v>
      </c>
      <c r="L1424" s="13" t="s">
        <v>51</v>
      </c>
      <c r="M1424" s="13" t="s">
        <v>47</v>
      </c>
    </row>
    <row r="1425" spans="1:13" ht="13.5" x14ac:dyDescent="0.25">
      <c r="A1425" s="3">
        <v>44088</v>
      </c>
      <c r="B1425" s="2">
        <v>1.55</v>
      </c>
      <c r="C1425" s="2">
        <v>52.108653155167033</v>
      </c>
      <c r="D1425" s="2">
        <v>-2.2510109919583243E-2</v>
      </c>
      <c r="E1425" s="2">
        <v>-8.1400928753661136E-5</v>
      </c>
      <c r="F1425" s="2">
        <v>1.5680000000000001</v>
      </c>
      <c r="G1425" s="2">
        <v>1.6150000000000002</v>
      </c>
      <c r="H1425" s="2">
        <v>1.5535000000000001</v>
      </c>
      <c r="I1425" s="2">
        <v>1.4671999999999996</v>
      </c>
      <c r="J1425" s="2">
        <v>1.2483029999999993</v>
      </c>
      <c r="K1425" s="13" t="s">
        <v>53</v>
      </c>
      <c r="L1425" s="13" t="s">
        <v>51</v>
      </c>
      <c r="M1425" s="13" t="s">
        <v>47</v>
      </c>
    </row>
    <row r="1426" spans="1:13" ht="13.5" x14ac:dyDescent="0.25">
      <c r="A1426" s="3">
        <v>44089</v>
      </c>
      <c r="B1426" s="2">
        <v>1.59</v>
      </c>
      <c r="C1426" s="2">
        <v>57.111364796044562</v>
      </c>
      <c r="D1426" s="2">
        <v>-4.1605035351721664E-3</v>
      </c>
      <c r="E1426" s="2">
        <v>-5.1173188401684841E-4</v>
      </c>
      <c r="F1426" s="2">
        <v>1.5639999999999998</v>
      </c>
      <c r="G1426" s="2">
        <v>1.6080000000000001</v>
      </c>
      <c r="H1426" s="2">
        <v>1.5639999999999998</v>
      </c>
      <c r="I1426" s="2">
        <v>1.4698</v>
      </c>
      <c r="J1426" s="2">
        <v>1.2501554999999993</v>
      </c>
      <c r="K1426" s="13" t="s">
        <v>53</v>
      </c>
      <c r="L1426" s="13" t="s">
        <v>51</v>
      </c>
      <c r="M1426" s="13" t="s">
        <v>47</v>
      </c>
    </row>
    <row r="1427" spans="1:13" ht="13.5" x14ac:dyDescent="0.25">
      <c r="A1427" s="3">
        <v>44090</v>
      </c>
      <c r="B1427" s="2">
        <v>1.56</v>
      </c>
      <c r="C1427" s="2">
        <v>52.667724261457217</v>
      </c>
      <c r="D1427" s="2">
        <v>1.6360247945892858E-2</v>
      </c>
      <c r="E1427" s="2">
        <v>-5.4348764553349238E-4</v>
      </c>
      <c r="F1427" s="2">
        <v>1.5579999999999998</v>
      </c>
      <c r="G1427" s="2">
        <v>1.5960000000000003</v>
      </c>
      <c r="H1427" s="2">
        <v>1.5714999999999999</v>
      </c>
      <c r="I1427" s="2">
        <v>1.4716000000000002</v>
      </c>
      <c r="J1427" s="2">
        <v>1.2518579999999992</v>
      </c>
      <c r="K1427" s="13" t="s">
        <v>53</v>
      </c>
      <c r="L1427" s="13" t="s">
        <v>55</v>
      </c>
      <c r="M1427" s="13" t="s">
        <v>47</v>
      </c>
    </row>
    <row r="1428" spans="1:13" ht="13.5" x14ac:dyDescent="0.25">
      <c r="A1428" s="3">
        <v>44091</v>
      </c>
      <c r="B1428" s="2">
        <v>1.58</v>
      </c>
      <c r="C1428" s="2">
        <v>55.171874518026918</v>
      </c>
      <c r="D1428" s="2">
        <v>3.2137358104039171E-2</v>
      </c>
      <c r="E1428" s="2">
        <v>-2.7693674393740233E-4</v>
      </c>
      <c r="F1428" s="2">
        <v>1.5640000000000001</v>
      </c>
      <c r="G1428" s="2">
        <v>1.5860000000000003</v>
      </c>
      <c r="H1428" s="2">
        <v>1.579</v>
      </c>
      <c r="I1428" s="2">
        <v>1.474</v>
      </c>
      <c r="J1428" s="2">
        <v>1.2537594999999995</v>
      </c>
      <c r="K1428" s="13" t="s">
        <v>48</v>
      </c>
      <c r="L1428" s="13" t="s">
        <v>55</v>
      </c>
      <c r="M1428" s="13" t="s">
        <v>52</v>
      </c>
    </row>
    <row r="1429" spans="1:13" ht="13.5" x14ac:dyDescent="0.25">
      <c r="A1429" s="3">
        <v>44092</v>
      </c>
      <c r="B1429" s="2">
        <v>1.59</v>
      </c>
      <c r="C1429" s="2">
        <v>56.413552998941839</v>
      </c>
      <c r="D1429" s="2">
        <v>3.9915579930460909E-2</v>
      </c>
      <c r="E1429" s="2">
        <v>6.0681048515099528E-5</v>
      </c>
      <c r="F1429" s="2">
        <v>1.5740000000000001</v>
      </c>
      <c r="G1429" s="2">
        <v>1.58</v>
      </c>
      <c r="H1429" s="2">
        <v>1.5879999999999996</v>
      </c>
      <c r="I1429" s="2">
        <v>1.4766000000000004</v>
      </c>
      <c r="J1429" s="2">
        <v>1.2556119999999995</v>
      </c>
      <c r="K1429" s="13" t="s">
        <v>48</v>
      </c>
      <c r="L1429" s="13" t="s">
        <v>55</v>
      </c>
      <c r="M1429" s="13" t="s">
        <v>52</v>
      </c>
    </row>
    <row r="1430" spans="1:13" ht="13.5" x14ac:dyDescent="0.25">
      <c r="A1430" s="3">
        <v>44095</v>
      </c>
      <c r="B1430" s="2">
        <v>1.5</v>
      </c>
      <c r="C1430" s="2">
        <v>44.473915635979317</v>
      </c>
      <c r="D1430" s="2">
        <v>5.1366715778164984E-2</v>
      </c>
      <c r="E1430" s="2">
        <v>-1.9439040033954452E-5</v>
      </c>
      <c r="F1430" s="2">
        <v>1.5640000000000001</v>
      </c>
      <c r="G1430" s="2">
        <v>1.5660000000000001</v>
      </c>
      <c r="H1430" s="2">
        <v>1.5914999999999997</v>
      </c>
      <c r="I1430" s="2">
        <v>1.4772000000000001</v>
      </c>
      <c r="J1430" s="2">
        <v>1.2571134999999996</v>
      </c>
      <c r="K1430" s="13" t="s">
        <v>48</v>
      </c>
      <c r="L1430" s="13" t="s">
        <v>55</v>
      </c>
      <c r="M1430" s="13" t="s">
        <v>50</v>
      </c>
    </row>
    <row r="1431" spans="1:13" ht="13.5" x14ac:dyDescent="0.25">
      <c r="A1431" s="3">
        <v>44096</v>
      </c>
      <c r="B1431" s="2">
        <v>1.53</v>
      </c>
      <c r="C1431" s="2">
        <v>48.394636749412903</v>
      </c>
      <c r="D1431" s="2">
        <v>5.4510862487583633E-2</v>
      </c>
      <c r="E1431" s="2">
        <v>-1.3941818435659417E-3</v>
      </c>
      <c r="F1431" s="2">
        <v>1.552</v>
      </c>
      <c r="G1431" s="2">
        <v>1.5579999999999998</v>
      </c>
      <c r="H1431" s="2">
        <v>1.5965000000000003</v>
      </c>
      <c r="I1431" s="2">
        <v>1.4794</v>
      </c>
      <c r="J1431" s="2">
        <v>1.2587154999999997</v>
      </c>
      <c r="K1431" s="13" t="s">
        <v>48</v>
      </c>
      <c r="L1431" s="13" t="s">
        <v>55</v>
      </c>
      <c r="M1431" s="13" t="s">
        <v>50</v>
      </c>
    </row>
    <row r="1432" spans="1:13" ht="13.5" x14ac:dyDescent="0.25">
      <c r="A1432" s="3">
        <v>44097</v>
      </c>
      <c r="B1432" s="2">
        <v>1.53</v>
      </c>
      <c r="C1432" s="2">
        <v>48.394636749412903</v>
      </c>
      <c r="D1432" s="2">
        <v>5.4187776718751302E-2</v>
      </c>
      <c r="E1432" s="2">
        <v>-3.4937291605919253E-3</v>
      </c>
      <c r="F1432" s="2">
        <v>1.546</v>
      </c>
      <c r="G1432" s="2">
        <v>1.5519999999999998</v>
      </c>
      <c r="H1432" s="2">
        <v>1.5974999999999999</v>
      </c>
      <c r="I1432" s="2">
        <v>1.4817999999999998</v>
      </c>
      <c r="J1432" s="2">
        <v>1.2602679999999997</v>
      </c>
      <c r="K1432" s="13" t="s">
        <v>48</v>
      </c>
      <c r="L1432" s="13" t="s">
        <v>55</v>
      </c>
      <c r="M1432" s="13" t="s">
        <v>50</v>
      </c>
    </row>
    <row r="1433" spans="1:13" ht="13.5" x14ac:dyDescent="0.25">
      <c r="A1433" s="3">
        <v>44098</v>
      </c>
      <c r="B1433" s="2">
        <v>1.5</v>
      </c>
      <c r="C1433" s="2">
        <v>44.731510917655143</v>
      </c>
      <c r="D1433" s="2">
        <v>5.0069259074010608E-2</v>
      </c>
      <c r="E1433" s="2">
        <v>-5.8155851357573028E-3</v>
      </c>
      <c r="F1433" s="2">
        <v>1.53</v>
      </c>
      <c r="G1433" s="2">
        <v>1.5469999999999999</v>
      </c>
      <c r="H1433" s="2">
        <v>1.5939999999999999</v>
      </c>
      <c r="I1433" s="2">
        <v>1.4831999999999996</v>
      </c>
      <c r="J1433" s="2">
        <v>1.2617199999999997</v>
      </c>
      <c r="K1433" s="13" t="s">
        <v>48</v>
      </c>
      <c r="L1433" s="13" t="s">
        <v>55</v>
      </c>
      <c r="M1433" s="13" t="s">
        <v>50</v>
      </c>
    </row>
    <row r="1434" spans="1:13" ht="13.5" x14ac:dyDescent="0.25">
      <c r="A1434" s="3">
        <v>44099</v>
      </c>
      <c r="B1434" s="2">
        <v>1.52</v>
      </c>
      <c r="C1434" s="2">
        <v>47.580189646308106</v>
      </c>
      <c r="D1434" s="2">
        <v>4.3821767938398981E-2</v>
      </c>
      <c r="E1434" s="2">
        <v>-8.5976499050509827E-3</v>
      </c>
      <c r="F1434" s="2">
        <v>1.516</v>
      </c>
      <c r="G1434" s="2">
        <v>1.5449999999999999</v>
      </c>
      <c r="H1434" s="2">
        <v>1.5879999999999999</v>
      </c>
      <c r="I1434" s="2">
        <v>1.4857999999999998</v>
      </c>
      <c r="J1434" s="2">
        <v>1.2633214999999998</v>
      </c>
      <c r="K1434" s="13" t="s">
        <v>48</v>
      </c>
      <c r="L1434" s="13" t="s">
        <v>55</v>
      </c>
      <c r="M1434" s="13" t="s">
        <v>50</v>
      </c>
    </row>
    <row r="1435" spans="1:13" ht="13.5" x14ac:dyDescent="0.25">
      <c r="A1435" s="3">
        <v>44102</v>
      </c>
      <c r="B1435" s="2">
        <v>1.52</v>
      </c>
      <c r="C1435" s="2">
        <v>47.580189646308114</v>
      </c>
      <c r="D1435" s="2">
        <v>4.0193998325730007E-2</v>
      </c>
      <c r="E1435" s="2">
        <v>-1.2254865167305267E-2</v>
      </c>
      <c r="F1435" s="2">
        <v>1.52</v>
      </c>
      <c r="G1435" s="2">
        <v>1.5419999999999998</v>
      </c>
      <c r="H1435" s="2">
        <v>1.5785000000000002</v>
      </c>
      <c r="I1435" s="2">
        <v>1.4882</v>
      </c>
      <c r="J1435" s="2">
        <v>1.2649229999999998</v>
      </c>
      <c r="K1435" s="13" t="s">
        <v>48</v>
      </c>
      <c r="L1435" s="13" t="s">
        <v>55</v>
      </c>
      <c r="M1435" s="13" t="s">
        <v>52</v>
      </c>
    </row>
    <row r="1436" spans="1:13" ht="13.5" x14ac:dyDescent="0.25">
      <c r="A1436" s="3">
        <v>44103</v>
      </c>
      <c r="B1436" s="2">
        <v>1.52</v>
      </c>
      <c r="C1436" s="2">
        <v>47.580189646308106</v>
      </c>
      <c r="D1436" s="2">
        <v>4.3389403918929759E-2</v>
      </c>
      <c r="E1436" s="2">
        <v>-1.6126999106174933E-2</v>
      </c>
      <c r="F1436" s="2">
        <v>1.518</v>
      </c>
      <c r="G1436" s="2">
        <v>1.5349999999999999</v>
      </c>
      <c r="H1436" s="2">
        <v>1.5714999999999999</v>
      </c>
      <c r="I1436" s="2">
        <v>1.4907999999999999</v>
      </c>
      <c r="J1436" s="2">
        <v>1.2665739999999999</v>
      </c>
      <c r="K1436" s="13" t="s">
        <v>53</v>
      </c>
      <c r="L1436" s="13" t="s">
        <v>55</v>
      </c>
      <c r="M1436" s="13" t="s">
        <v>47</v>
      </c>
    </row>
    <row r="1437" spans="1:13" ht="13.5" x14ac:dyDescent="0.25">
      <c r="A1437" s="3">
        <v>44104</v>
      </c>
      <c r="B1437" s="2">
        <v>1.48</v>
      </c>
      <c r="C1437" s="2">
        <v>42.152962168262057</v>
      </c>
      <c r="D1437" s="2">
        <v>4.4543759823357787E-2</v>
      </c>
      <c r="E1437" s="2">
        <v>-1.9415467076655001E-2</v>
      </c>
      <c r="F1437" s="2">
        <v>1.5080000000000002</v>
      </c>
      <c r="G1437" s="2">
        <v>1.5269999999999999</v>
      </c>
      <c r="H1437" s="2">
        <v>1.5615000000000001</v>
      </c>
      <c r="I1437" s="2">
        <v>1.4925999999999999</v>
      </c>
      <c r="J1437" s="2">
        <v>1.2680249999999997</v>
      </c>
      <c r="K1437" s="13" t="s">
        <v>53</v>
      </c>
      <c r="L1437" s="13" t="s">
        <v>55</v>
      </c>
      <c r="M1437" s="13" t="s">
        <v>47</v>
      </c>
    </row>
    <row r="1438" spans="1:13" ht="13.5" x14ac:dyDescent="0.25">
      <c r="A1438" s="3">
        <v>44105</v>
      </c>
      <c r="B1438" s="2">
        <v>1.39</v>
      </c>
      <c r="C1438" s="2">
        <v>33.025196730284307</v>
      </c>
      <c r="D1438" s="2">
        <v>5.5595819180692008E-2</v>
      </c>
      <c r="E1438" s="2">
        <v>-2.1916337618748002E-2</v>
      </c>
      <c r="F1438" s="2">
        <v>1.4860000000000002</v>
      </c>
      <c r="G1438" s="2">
        <v>1.508</v>
      </c>
      <c r="H1438" s="2">
        <v>1.5470000000000002</v>
      </c>
      <c r="I1438" s="2">
        <v>1.4927999999999997</v>
      </c>
      <c r="J1438" s="2">
        <v>1.2690259999999995</v>
      </c>
      <c r="K1438" s="13" t="s">
        <v>53</v>
      </c>
      <c r="L1438" s="13" t="s">
        <v>55</v>
      </c>
      <c r="M1438" s="13" t="s">
        <v>47</v>
      </c>
    </row>
    <row r="1439" spans="1:13" ht="13.5" x14ac:dyDescent="0.25">
      <c r="A1439" s="3">
        <v>44106</v>
      </c>
      <c r="B1439" s="2">
        <v>1.42</v>
      </c>
      <c r="C1439" s="2">
        <v>37.855790006955338</v>
      </c>
      <c r="D1439" s="2">
        <v>6.5102750937227727E-2</v>
      </c>
      <c r="E1439" s="2">
        <v>-2.3628545704104064E-2</v>
      </c>
      <c r="F1439" s="2">
        <v>1.4659999999999997</v>
      </c>
      <c r="G1439" s="2">
        <v>1.4910000000000001</v>
      </c>
      <c r="H1439" s="2">
        <v>1.5355000000000001</v>
      </c>
      <c r="I1439" s="2">
        <v>1.4939999999999998</v>
      </c>
      <c r="J1439" s="2">
        <v>1.2701769999999997</v>
      </c>
      <c r="K1439" s="13" t="s">
        <v>53</v>
      </c>
      <c r="L1439" s="13" t="s">
        <v>55</v>
      </c>
      <c r="M1439" s="13" t="s">
        <v>47</v>
      </c>
    </row>
    <row r="1440" spans="1:13" ht="13.5" x14ac:dyDescent="0.25">
      <c r="A1440" s="3">
        <v>44109</v>
      </c>
      <c r="B1440" s="2">
        <v>1.46</v>
      </c>
      <c r="C1440" s="2">
        <v>43.68775961462368</v>
      </c>
      <c r="D1440" s="2">
        <v>5.6937495180243269E-2</v>
      </c>
      <c r="E1440" s="2">
        <v>-2.5204248929585581E-2</v>
      </c>
      <c r="F1440" s="2">
        <v>1.454</v>
      </c>
      <c r="G1440" s="2">
        <v>1.4870000000000001</v>
      </c>
      <c r="H1440" s="2">
        <v>1.5265</v>
      </c>
      <c r="I1440" s="2">
        <v>1.4964</v>
      </c>
      <c r="J1440" s="2">
        <v>1.2715774999999998</v>
      </c>
      <c r="K1440" s="13" t="s">
        <v>53</v>
      </c>
      <c r="L1440" s="13" t="s">
        <v>55</v>
      </c>
      <c r="M1440" s="13" t="s">
        <v>47</v>
      </c>
    </row>
    <row r="1441" spans="1:13" ht="13.5" x14ac:dyDescent="0.25">
      <c r="A1441" s="3">
        <v>44110</v>
      </c>
      <c r="B1441" s="2">
        <v>1.52</v>
      </c>
      <c r="C1441" s="2">
        <v>51.10073939231863</v>
      </c>
      <c r="D1441" s="2">
        <v>5.0518135311606205E-2</v>
      </c>
      <c r="E1441" s="2">
        <v>-2.4639817090494648E-2</v>
      </c>
      <c r="F1441" s="2">
        <v>1.454</v>
      </c>
      <c r="G1441" s="2">
        <v>1.486</v>
      </c>
      <c r="H1441" s="2">
        <v>1.522</v>
      </c>
      <c r="I1441" s="2">
        <v>1.4999999999999998</v>
      </c>
      <c r="J1441" s="2">
        <v>1.2731789999999998</v>
      </c>
      <c r="K1441" s="13" t="s">
        <v>48</v>
      </c>
      <c r="L1441" s="13" t="s">
        <v>55</v>
      </c>
      <c r="M1441" s="13" t="s">
        <v>55</v>
      </c>
    </row>
    <row r="1442" spans="1:13" ht="13.5" x14ac:dyDescent="0.25">
      <c r="A1442" s="3">
        <v>44111</v>
      </c>
      <c r="B1442" s="2">
        <v>1.48</v>
      </c>
      <c r="C1442" s="2">
        <v>46.688181724752589</v>
      </c>
      <c r="D1442" s="2">
        <v>4.7989940140319431E-2</v>
      </c>
      <c r="E1442" s="2">
        <v>-2.1886906556135767E-2</v>
      </c>
      <c r="F1442" s="2">
        <v>1.454</v>
      </c>
      <c r="G1442" s="2">
        <v>1.4810000000000003</v>
      </c>
      <c r="H1442" s="2">
        <v>1.5165</v>
      </c>
      <c r="I1442" s="2">
        <v>1.5012000000000001</v>
      </c>
      <c r="J1442" s="2">
        <v>1.2745804999999999</v>
      </c>
      <c r="K1442" s="13" t="s">
        <v>48</v>
      </c>
      <c r="L1442" s="13" t="s">
        <v>55</v>
      </c>
      <c r="M1442" s="13" t="s">
        <v>55</v>
      </c>
    </row>
    <row r="1443" spans="1:13" ht="13.5" x14ac:dyDescent="0.25">
      <c r="A1443" s="3">
        <v>44112</v>
      </c>
      <c r="B1443" s="2">
        <v>1.48</v>
      </c>
      <c r="C1443" s="2">
        <v>46.688181724752589</v>
      </c>
      <c r="D1443" s="2">
        <v>4.1416682497398716E-2</v>
      </c>
      <c r="E1443" s="2">
        <v>-1.7936499485105482E-2</v>
      </c>
      <c r="F1443" s="2">
        <v>1.4720000000000002</v>
      </c>
      <c r="G1443" s="2">
        <v>1.4790000000000003</v>
      </c>
      <c r="H1443" s="2">
        <v>1.5130000000000001</v>
      </c>
      <c r="I1443" s="2">
        <v>1.5024000000000004</v>
      </c>
      <c r="J1443" s="2">
        <v>1.2760314999999998</v>
      </c>
      <c r="K1443" s="13" t="s">
        <v>48</v>
      </c>
      <c r="L1443" s="13" t="s">
        <v>55</v>
      </c>
      <c r="M1443" s="13" t="s">
        <v>52</v>
      </c>
    </row>
    <row r="1444" spans="1:13" ht="13.5" x14ac:dyDescent="0.25">
      <c r="A1444" s="3">
        <v>44113</v>
      </c>
      <c r="B1444" s="2">
        <v>1.47</v>
      </c>
      <c r="C1444" s="2">
        <v>45.547826278478595</v>
      </c>
      <c r="D1444" s="2">
        <v>3.9840293375482005E-2</v>
      </c>
      <c r="E1444" s="2">
        <v>-1.3755007093423215E-2</v>
      </c>
      <c r="F1444" s="2">
        <v>1.4819999999999998</v>
      </c>
      <c r="G1444" s="2">
        <v>1.474</v>
      </c>
      <c r="H1444" s="2">
        <v>1.5095000000000001</v>
      </c>
      <c r="I1444" s="2">
        <v>1.5038000000000002</v>
      </c>
      <c r="J1444" s="2">
        <v>1.2774819999999998</v>
      </c>
      <c r="K1444" s="13" t="s">
        <v>48</v>
      </c>
      <c r="L1444" s="13" t="s">
        <v>55</v>
      </c>
      <c r="M1444" s="13" t="s">
        <v>52</v>
      </c>
    </row>
    <row r="1445" spans="1:13" ht="13.5" x14ac:dyDescent="0.25">
      <c r="A1445" s="3">
        <v>44116</v>
      </c>
      <c r="B1445" s="2">
        <v>1.47</v>
      </c>
      <c r="C1445" s="2">
        <v>45.547826278478595</v>
      </c>
      <c r="D1445" s="2">
        <v>3.8721010805598644E-2</v>
      </c>
      <c r="E1445" s="2">
        <v>-9.8216534019938927E-3</v>
      </c>
      <c r="F1445" s="2">
        <v>1.484</v>
      </c>
      <c r="G1445" s="2">
        <v>1.4690000000000001</v>
      </c>
      <c r="H1445" s="2">
        <v>1.5054999999999998</v>
      </c>
      <c r="I1445" s="2">
        <v>1.5058</v>
      </c>
      <c r="J1445" s="2">
        <v>1.2789324999999998</v>
      </c>
      <c r="K1445" s="13" t="s">
        <v>48</v>
      </c>
      <c r="L1445" s="13" t="s">
        <v>55</v>
      </c>
      <c r="M1445" s="13" t="s">
        <v>52</v>
      </c>
    </row>
    <row r="1446" spans="1:13" ht="13.5" x14ac:dyDescent="0.25">
      <c r="A1446" s="3">
        <v>44117</v>
      </c>
      <c r="B1446" s="2">
        <v>1.49</v>
      </c>
      <c r="C1446" s="2">
        <v>48.4673697898683</v>
      </c>
      <c r="D1446" s="2">
        <v>3.6491134025141703E-2</v>
      </c>
      <c r="E1446" s="2">
        <v>-6.6492880275342376E-3</v>
      </c>
      <c r="F1446" s="2">
        <v>1.478</v>
      </c>
      <c r="G1446" s="2">
        <v>1.4660000000000002</v>
      </c>
      <c r="H1446" s="2">
        <v>1.5004999999999999</v>
      </c>
      <c r="I1446" s="2">
        <v>1.5076000000000003</v>
      </c>
      <c r="J1446" s="2">
        <v>1.2804829999999998</v>
      </c>
      <c r="K1446" s="13" t="s">
        <v>53</v>
      </c>
      <c r="L1446" s="13" t="s">
        <v>55</v>
      </c>
      <c r="M1446" s="13" t="s">
        <v>47</v>
      </c>
    </row>
    <row r="1447" spans="1:13" ht="13.5" x14ac:dyDescent="0.25">
      <c r="A1447" s="3">
        <v>44118</v>
      </c>
      <c r="B1447" s="2">
        <v>1.5</v>
      </c>
      <c r="C1447" s="2">
        <v>49.913395482106935</v>
      </c>
      <c r="D1447" s="2">
        <v>2.7775519635608426E-2</v>
      </c>
      <c r="E1447" s="2">
        <v>-4.082248927152551E-3</v>
      </c>
      <c r="F1447" s="2">
        <v>1.482</v>
      </c>
      <c r="G1447" s="2">
        <v>1.4680000000000002</v>
      </c>
      <c r="H1447" s="2">
        <v>1.4974999999999998</v>
      </c>
      <c r="I1447" s="2">
        <v>1.5098000000000003</v>
      </c>
      <c r="J1447" s="2">
        <v>1.282133</v>
      </c>
      <c r="K1447" s="13" t="s">
        <v>48</v>
      </c>
      <c r="L1447" s="13" t="s">
        <v>55</v>
      </c>
      <c r="M1447" s="13" t="s">
        <v>52</v>
      </c>
    </row>
    <row r="1448" spans="1:13" ht="13.5" x14ac:dyDescent="0.25">
      <c r="A1448" s="3">
        <v>44120</v>
      </c>
      <c r="B1448" s="2">
        <v>1.47</v>
      </c>
      <c r="C1448" s="2">
        <v>45.764536213005258</v>
      </c>
      <c r="D1448" s="2">
        <v>8.7786648331467099E-3</v>
      </c>
      <c r="E1448" s="2">
        <v>-2.7606215093989015E-3</v>
      </c>
      <c r="F1448" s="2">
        <v>1.48</v>
      </c>
      <c r="G1448" s="2">
        <v>1.4760000000000004</v>
      </c>
      <c r="H1448" s="2">
        <v>1.4919999999999998</v>
      </c>
      <c r="I1448" s="2">
        <v>1.5114000000000001</v>
      </c>
      <c r="J1448" s="2">
        <v>1.2835834999999998</v>
      </c>
      <c r="K1448" s="13" t="s">
        <v>53</v>
      </c>
      <c r="L1448" s="13" t="s">
        <v>55</v>
      </c>
      <c r="M1448" s="13" t="s">
        <v>47</v>
      </c>
    </row>
    <row r="1449" spans="1:13" ht="13.5" x14ac:dyDescent="0.25">
      <c r="A1449" s="3">
        <v>44123</v>
      </c>
      <c r="B1449" s="2">
        <v>1.49</v>
      </c>
      <c r="C1449" s="2">
        <v>48.818859294773254</v>
      </c>
      <c r="D1449" s="2">
        <v>-3.9827304090458426E-3</v>
      </c>
      <c r="E1449" s="2">
        <v>-1.8723274747145294E-3</v>
      </c>
      <c r="F1449" s="2">
        <v>1.484</v>
      </c>
      <c r="G1449" s="2">
        <v>1.4830000000000001</v>
      </c>
      <c r="H1449" s="2">
        <v>1.4869999999999997</v>
      </c>
      <c r="I1449" s="2">
        <v>1.5134000000000003</v>
      </c>
      <c r="J1449" s="2">
        <v>1.2850844999999997</v>
      </c>
      <c r="K1449" s="13" t="s">
        <v>48</v>
      </c>
      <c r="L1449" s="13" t="s">
        <v>55</v>
      </c>
      <c r="M1449" s="13" t="s">
        <v>52</v>
      </c>
    </row>
    <row r="1450" spans="1:13" ht="13.5" x14ac:dyDescent="0.25">
      <c r="A1450" s="3">
        <v>44124</v>
      </c>
      <c r="B1450" s="2">
        <v>1.48</v>
      </c>
      <c r="C1450" s="2">
        <v>47.382046720101094</v>
      </c>
      <c r="D1450" s="2">
        <v>-7.8387212066717282E-3</v>
      </c>
      <c r="E1450" s="2">
        <v>-8.4209638172152827E-4</v>
      </c>
      <c r="F1450" s="2">
        <v>1.486</v>
      </c>
      <c r="G1450" s="2">
        <v>1.4850000000000001</v>
      </c>
      <c r="H1450" s="2">
        <v>1.4859999999999998</v>
      </c>
      <c r="I1450" s="2">
        <v>1.5146000000000002</v>
      </c>
      <c r="J1450" s="2">
        <v>1.2866344999999999</v>
      </c>
      <c r="K1450" s="13" t="s">
        <v>53</v>
      </c>
      <c r="L1450" s="13" t="s">
        <v>55</v>
      </c>
      <c r="M1450" s="13" t="s">
        <v>54</v>
      </c>
    </row>
    <row r="1451" spans="1:13" ht="13.5" x14ac:dyDescent="0.25">
      <c r="A1451" s="3">
        <v>44125</v>
      </c>
      <c r="B1451" s="2">
        <v>1.51</v>
      </c>
      <c r="C1451" s="2">
        <v>51.950866150802938</v>
      </c>
      <c r="D1451" s="2">
        <v>-3.9898396810891246E-3</v>
      </c>
      <c r="E1451" s="2">
        <v>1.3384291019511569E-4</v>
      </c>
      <c r="F1451" s="2">
        <v>1.4899999999999998</v>
      </c>
      <c r="G1451" s="2">
        <v>1.4840000000000002</v>
      </c>
      <c r="H1451" s="2">
        <v>1.4849999999999999</v>
      </c>
      <c r="I1451" s="2">
        <v>1.5164000000000002</v>
      </c>
      <c r="J1451" s="2">
        <v>1.2882849999999999</v>
      </c>
      <c r="K1451" s="13" t="s">
        <v>48</v>
      </c>
      <c r="L1451" s="13" t="s">
        <v>55</v>
      </c>
      <c r="M1451" s="13" t="s">
        <v>52</v>
      </c>
    </row>
    <row r="1452" spans="1:13" ht="13.5" x14ac:dyDescent="0.25">
      <c r="A1452" s="3">
        <v>44126</v>
      </c>
      <c r="B1452" s="2">
        <v>1.51</v>
      </c>
      <c r="C1452" s="2">
        <v>51.950866150802938</v>
      </c>
      <c r="D1452" s="2">
        <v>-6.96875199374003E-3</v>
      </c>
      <c r="E1452" s="2">
        <v>1.1838319071367841E-3</v>
      </c>
      <c r="F1452" s="2">
        <v>1.4919999999999998</v>
      </c>
      <c r="G1452" s="2">
        <v>1.4870000000000001</v>
      </c>
      <c r="H1452" s="2">
        <v>1.484</v>
      </c>
      <c r="I1452" s="2">
        <v>1.5176000000000003</v>
      </c>
      <c r="J1452" s="2">
        <v>1.2897869999999998</v>
      </c>
      <c r="K1452" s="13" t="s">
        <v>48</v>
      </c>
      <c r="L1452" s="13" t="s">
        <v>55</v>
      </c>
      <c r="M1452" s="13" t="s">
        <v>52</v>
      </c>
    </row>
    <row r="1453" spans="1:13" ht="13.5" x14ac:dyDescent="0.25">
      <c r="A1453" s="3">
        <v>44127</v>
      </c>
      <c r="B1453" s="2">
        <v>1.52</v>
      </c>
      <c r="C1453" s="2">
        <v>53.511370204565829</v>
      </c>
      <c r="D1453" s="2">
        <v>-1.0305862757284068E-2</v>
      </c>
      <c r="E1453" s="2">
        <v>1.1512684027567266E-3</v>
      </c>
      <c r="F1453" s="2">
        <v>1.502</v>
      </c>
      <c r="G1453" s="2">
        <v>1.4909999999999999</v>
      </c>
      <c r="H1453" s="2">
        <v>1.4849999999999999</v>
      </c>
      <c r="I1453" s="2">
        <v>1.5190000000000003</v>
      </c>
      <c r="J1453" s="2">
        <v>1.2913389999999996</v>
      </c>
      <c r="K1453" s="13" t="s">
        <v>48</v>
      </c>
      <c r="L1453" s="13" t="s">
        <v>55</v>
      </c>
      <c r="M1453" s="13" t="s">
        <v>52</v>
      </c>
    </row>
    <row r="1454" spans="1:13" ht="13.5" x14ac:dyDescent="0.25">
      <c r="A1454" s="3">
        <v>44130</v>
      </c>
      <c r="B1454" s="2">
        <v>1.5</v>
      </c>
      <c r="C1454" s="2">
        <v>50.012915996989541</v>
      </c>
      <c r="D1454" s="2">
        <v>-1.331578301069003E-2</v>
      </c>
      <c r="E1454" s="2">
        <v>3.36700919651877E-4</v>
      </c>
      <c r="F1454" s="2">
        <v>1.504</v>
      </c>
      <c r="G1454" s="2">
        <v>1.494</v>
      </c>
      <c r="H1454" s="2">
        <v>1.484</v>
      </c>
      <c r="I1454" s="2">
        <v>1.5208000000000002</v>
      </c>
      <c r="J1454" s="2">
        <v>1.2926914999999997</v>
      </c>
      <c r="K1454" s="13" t="s">
        <v>48</v>
      </c>
      <c r="L1454" s="13" t="s">
        <v>55</v>
      </c>
      <c r="M1454" s="13" t="s">
        <v>52</v>
      </c>
    </row>
    <row r="1455" spans="1:13" ht="13.5" x14ac:dyDescent="0.25">
      <c r="A1455" s="3">
        <v>44131</v>
      </c>
      <c r="B1455" s="2">
        <v>1.49</v>
      </c>
      <c r="C1455" s="2">
        <v>48.312162823309166</v>
      </c>
      <c r="D1455" s="2">
        <v>-1.5123375425630137E-2</v>
      </c>
      <c r="E1455" s="2">
        <v>-6.753656927009472E-4</v>
      </c>
      <c r="F1455" s="2">
        <v>1.506</v>
      </c>
      <c r="G1455" s="2">
        <v>1.496</v>
      </c>
      <c r="H1455" s="2">
        <v>1.4824999999999999</v>
      </c>
      <c r="I1455" s="2">
        <v>1.5228000000000004</v>
      </c>
      <c r="J1455" s="2">
        <v>1.2941429999999996</v>
      </c>
      <c r="K1455" s="13" t="s">
        <v>48</v>
      </c>
      <c r="L1455" s="13" t="s">
        <v>55</v>
      </c>
      <c r="M1455" s="13" t="s">
        <v>52</v>
      </c>
    </row>
    <row r="1456" spans="1:13" ht="13.5" x14ac:dyDescent="0.25">
      <c r="A1456" s="3">
        <v>44132</v>
      </c>
      <c r="B1456" s="2">
        <v>1.47</v>
      </c>
      <c r="C1456" s="2">
        <v>45.015066122950117</v>
      </c>
      <c r="D1456" s="2">
        <v>-1.2036749819949177E-2</v>
      </c>
      <c r="E1456" s="2">
        <v>-1.9845476617862271E-3</v>
      </c>
      <c r="F1456" s="2">
        <v>1.498</v>
      </c>
      <c r="G1456" s="2">
        <v>1.494</v>
      </c>
      <c r="H1456" s="2">
        <v>1.48</v>
      </c>
      <c r="I1456" s="2">
        <v>1.5246000000000002</v>
      </c>
      <c r="J1456" s="2">
        <v>1.2955439999999998</v>
      </c>
      <c r="K1456" s="13" t="s">
        <v>53</v>
      </c>
      <c r="L1456" s="13" t="s">
        <v>55</v>
      </c>
      <c r="M1456" s="13" t="s">
        <v>47</v>
      </c>
    </row>
    <row r="1457" spans="1:13" ht="13.5" x14ac:dyDescent="0.25">
      <c r="A1457" s="3">
        <v>44134</v>
      </c>
      <c r="B1457" s="2">
        <v>1.46</v>
      </c>
      <c r="C1457" s="2">
        <v>43.419500342456715</v>
      </c>
      <c r="D1457" s="2">
        <v>-6.9741599600001702E-3</v>
      </c>
      <c r="E1457" s="2">
        <v>-3.3270310329243892E-3</v>
      </c>
      <c r="F1457" s="2">
        <v>1.488</v>
      </c>
      <c r="G1457" s="2">
        <v>1.4899999999999998</v>
      </c>
      <c r="H1457" s="2">
        <v>1.4790000000000001</v>
      </c>
      <c r="I1457" s="2">
        <v>1.5256000000000001</v>
      </c>
      <c r="J1457" s="2">
        <v>1.2967959999999996</v>
      </c>
      <c r="K1457" s="13" t="s">
        <v>53</v>
      </c>
      <c r="L1457" s="13" t="s">
        <v>55</v>
      </c>
      <c r="M1457" s="13" t="s">
        <v>47</v>
      </c>
    </row>
    <row r="1458" spans="1:13" ht="13.5" x14ac:dyDescent="0.25">
      <c r="A1458" s="3">
        <v>44137</v>
      </c>
      <c r="B1458" s="2">
        <v>1.46</v>
      </c>
      <c r="C1458" s="2">
        <v>43.419500342456708</v>
      </c>
      <c r="D1458" s="2">
        <v>-7.0878099562226016E-3</v>
      </c>
      <c r="E1458" s="2">
        <v>-4.0540243459324466E-3</v>
      </c>
      <c r="F1458" s="2">
        <v>1.476</v>
      </c>
      <c r="G1458" s="2">
        <v>1.4890000000000001</v>
      </c>
      <c r="H1458" s="2">
        <v>1.4825000000000004</v>
      </c>
      <c r="I1458" s="2">
        <v>1.5262</v>
      </c>
      <c r="J1458" s="2">
        <v>1.2980479999999996</v>
      </c>
      <c r="K1458" s="13" t="s">
        <v>53</v>
      </c>
      <c r="L1458" s="13" t="s">
        <v>55</v>
      </c>
      <c r="M1458" s="13" t="s">
        <v>47</v>
      </c>
    </row>
    <row r="1459" spans="1:13" ht="13.5" x14ac:dyDescent="0.25">
      <c r="A1459" s="3">
        <v>44138</v>
      </c>
      <c r="B1459" s="2">
        <v>1.47</v>
      </c>
      <c r="C1459" s="2">
        <v>45.653572462863806</v>
      </c>
      <c r="D1459" s="2">
        <v>-4.6459367628786108E-3</v>
      </c>
      <c r="E1459" s="2">
        <v>-4.3364942708358951E-3</v>
      </c>
      <c r="F1459" s="2">
        <v>1.47</v>
      </c>
      <c r="G1459" s="2">
        <v>1.4870000000000003</v>
      </c>
      <c r="H1459" s="2">
        <v>1.4849999999999999</v>
      </c>
      <c r="I1459" s="2">
        <v>1.5273999999999994</v>
      </c>
      <c r="J1459" s="2">
        <v>1.2993499999999998</v>
      </c>
      <c r="K1459" s="13" t="s">
        <v>53</v>
      </c>
      <c r="L1459" s="13" t="s">
        <v>55</v>
      </c>
      <c r="M1459" s="13" t="s">
        <v>47</v>
      </c>
    </row>
    <row r="1460" spans="1:13" ht="13.5" x14ac:dyDescent="0.25">
      <c r="A1460" s="3">
        <v>44139</v>
      </c>
      <c r="B1460" s="2">
        <v>1.48</v>
      </c>
      <c r="C1460" s="2">
        <v>47.870241264564122</v>
      </c>
      <c r="D1460" s="2">
        <v>-4.7311251525621323E-3</v>
      </c>
      <c r="E1460" s="2">
        <v>-4.5777625221840841E-3</v>
      </c>
      <c r="F1460" s="2">
        <v>1.468</v>
      </c>
      <c r="G1460" s="2">
        <v>1.4870000000000003</v>
      </c>
      <c r="H1460" s="2">
        <v>1.4860000000000002</v>
      </c>
      <c r="I1460" s="2">
        <v>1.5283999999999995</v>
      </c>
      <c r="J1460" s="2">
        <v>1.3008504999999999</v>
      </c>
      <c r="K1460" s="13" t="s">
        <v>53</v>
      </c>
      <c r="L1460" s="13" t="s">
        <v>55</v>
      </c>
      <c r="M1460" s="13" t="s">
        <v>47</v>
      </c>
    </row>
    <row r="1461" spans="1:13" ht="13.5" x14ac:dyDescent="0.25">
      <c r="A1461" s="3">
        <v>44140</v>
      </c>
      <c r="B1461" s="2">
        <v>1.48</v>
      </c>
      <c r="C1461" s="2">
        <v>47.870241264564122</v>
      </c>
      <c r="D1461" s="2">
        <v>-1.2856762137292144E-4</v>
      </c>
      <c r="E1461" s="2">
        <v>-3.6761079415530622E-3</v>
      </c>
      <c r="F1461" s="2">
        <v>1.47</v>
      </c>
      <c r="G1461" s="2">
        <v>1.4840000000000002</v>
      </c>
      <c r="H1461" s="2">
        <v>1.484</v>
      </c>
      <c r="I1461" s="2">
        <v>1.5293999999999996</v>
      </c>
      <c r="J1461" s="2">
        <v>1.3024500000000001</v>
      </c>
      <c r="K1461" s="13" t="s">
        <v>48</v>
      </c>
      <c r="L1461" s="13" t="s">
        <v>55</v>
      </c>
      <c r="M1461" s="13" t="s">
        <v>52</v>
      </c>
    </row>
    <row r="1462" spans="1:13" ht="13.5" x14ac:dyDescent="0.25">
      <c r="A1462" s="3">
        <v>44141</v>
      </c>
      <c r="B1462" s="2">
        <v>1.49</v>
      </c>
      <c r="C1462" s="2">
        <v>50.224813768884331</v>
      </c>
      <c r="D1462" s="2">
        <v>3.080029505585502E-3</v>
      </c>
      <c r="E1462" s="2">
        <v>-1.9716229760073198E-3</v>
      </c>
      <c r="F1462" s="2">
        <v>1.4760000000000002</v>
      </c>
      <c r="G1462" s="2">
        <v>1.482</v>
      </c>
      <c r="H1462" s="2">
        <v>1.4844999999999999</v>
      </c>
      <c r="I1462" s="2">
        <v>1.5289999999999997</v>
      </c>
      <c r="J1462" s="2">
        <v>1.3041500000000001</v>
      </c>
      <c r="K1462" s="13" t="s">
        <v>48</v>
      </c>
      <c r="L1462" s="13" t="s">
        <v>55</v>
      </c>
      <c r="M1462" s="13" t="s">
        <v>52</v>
      </c>
    </row>
    <row r="1463" spans="1:13" ht="13.5" x14ac:dyDescent="0.25">
      <c r="A1463" s="3">
        <v>44144</v>
      </c>
      <c r="B1463" s="2">
        <v>1.52</v>
      </c>
      <c r="C1463" s="2">
        <v>56.563345385273024</v>
      </c>
      <c r="D1463" s="2">
        <v>5.1029471463013287E-3</v>
      </c>
      <c r="E1463" s="2">
        <v>4.0191458126496386E-4</v>
      </c>
      <c r="F1463" s="2">
        <v>1.488</v>
      </c>
      <c r="G1463" s="2">
        <v>1.482</v>
      </c>
      <c r="H1463" s="2">
        <v>1.4864999999999997</v>
      </c>
      <c r="I1463" s="2">
        <v>1.5279999999999996</v>
      </c>
      <c r="J1463" s="2">
        <v>1.3058499999999997</v>
      </c>
      <c r="K1463" s="13" t="s">
        <v>48</v>
      </c>
      <c r="L1463" s="13" t="s">
        <v>55</v>
      </c>
      <c r="M1463" s="13" t="s">
        <v>52</v>
      </c>
    </row>
    <row r="1464" spans="1:13" ht="13.5" x14ac:dyDescent="0.25">
      <c r="A1464" s="3">
        <v>44145</v>
      </c>
      <c r="B1464" s="2">
        <v>1.6</v>
      </c>
      <c r="C1464" s="2">
        <v>68.194668284166767</v>
      </c>
      <c r="D1464" s="2">
        <v>-2.3731481169131374E-3</v>
      </c>
      <c r="E1464" s="2">
        <v>2.8415403079417988E-3</v>
      </c>
      <c r="F1464" s="2">
        <v>1.514</v>
      </c>
      <c r="G1464" s="2">
        <v>1.492</v>
      </c>
      <c r="H1464" s="2">
        <v>1.4929999999999999</v>
      </c>
      <c r="I1464" s="2">
        <v>1.5271999999999997</v>
      </c>
      <c r="J1464" s="2">
        <v>1.3078999999999998</v>
      </c>
      <c r="K1464" s="13" t="s">
        <v>48</v>
      </c>
      <c r="L1464" s="13" t="s">
        <v>55</v>
      </c>
      <c r="M1464" s="13" t="s">
        <v>52</v>
      </c>
    </row>
    <row r="1465" spans="1:13" ht="13.5" x14ac:dyDescent="0.25">
      <c r="A1465" s="3">
        <v>44146</v>
      </c>
      <c r="B1465" s="2">
        <v>1.59</v>
      </c>
      <c r="C1465" s="2">
        <v>65.821992151414236</v>
      </c>
      <c r="D1465" s="2">
        <v>-1.0140765224937009E-2</v>
      </c>
      <c r="E1465" s="2">
        <v>5.8947758683844369E-3</v>
      </c>
      <c r="F1465" s="2">
        <v>1.536</v>
      </c>
      <c r="G1465" s="2">
        <v>1.502</v>
      </c>
      <c r="H1465" s="2">
        <v>1.4990000000000001</v>
      </c>
      <c r="I1465" s="2">
        <v>1.5247999999999997</v>
      </c>
      <c r="J1465" s="2">
        <v>1.3098499999999995</v>
      </c>
      <c r="K1465" s="13" t="s">
        <v>48</v>
      </c>
      <c r="L1465" s="13" t="s">
        <v>55</v>
      </c>
      <c r="M1465" s="13" t="s">
        <v>52</v>
      </c>
    </row>
    <row r="1466" spans="1:13" ht="13.5" x14ac:dyDescent="0.25">
      <c r="A1466" s="3">
        <v>44147</v>
      </c>
      <c r="B1466" s="2">
        <v>1.58</v>
      </c>
      <c r="C1466" s="2">
        <v>63.444776422755425</v>
      </c>
      <c r="D1466" s="2">
        <v>-1.9586724324101912E-2</v>
      </c>
      <c r="E1466" s="2">
        <v>8.9881789741878652E-3</v>
      </c>
      <c r="F1466" s="2">
        <v>1.5559999999999998</v>
      </c>
      <c r="G1466" s="2">
        <v>1.5129999999999999</v>
      </c>
      <c r="H1466" s="2">
        <v>1.5035000000000001</v>
      </c>
      <c r="I1466" s="2">
        <v>1.5231999999999999</v>
      </c>
      <c r="J1466" s="2">
        <v>1.3117999999999992</v>
      </c>
      <c r="K1466" s="13" t="s">
        <v>48</v>
      </c>
      <c r="L1466" s="13" t="s">
        <v>55</v>
      </c>
      <c r="M1466" s="13" t="s">
        <v>52</v>
      </c>
    </row>
    <row r="1467" spans="1:13" ht="13.5" x14ac:dyDescent="0.25">
      <c r="A1467" s="3">
        <v>44148</v>
      </c>
      <c r="B1467" s="2">
        <v>1.58</v>
      </c>
      <c r="C1467" s="2">
        <v>63.444776422755417</v>
      </c>
      <c r="D1467" s="2">
        <v>-2.9556216788414913E-2</v>
      </c>
      <c r="E1467" s="2">
        <v>1.1730378945100215E-2</v>
      </c>
      <c r="F1467" s="2">
        <v>1.5740000000000001</v>
      </c>
      <c r="G1467" s="2">
        <v>1.5249999999999999</v>
      </c>
      <c r="H1467" s="2">
        <v>1.5074999999999998</v>
      </c>
      <c r="I1467" s="2">
        <v>1.5211999999999997</v>
      </c>
      <c r="J1467" s="2">
        <v>1.3136999999999994</v>
      </c>
      <c r="K1467" s="13" t="s">
        <v>48</v>
      </c>
      <c r="L1467" s="13" t="s">
        <v>55</v>
      </c>
      <c r="M1467" s="13" t="s">
        <v>52</v>
      </c>
    </row>
    <row r="1468" spans="1:13" ht="13.5" x14ac:dyDescent="0.25">
      <c r="A1468" s="3">
        <v>44151</v>
      </c>
      <c r="B1468" s="2">
        <v>1.63</v>
      </c>
      <c r="C1468" s="2">
        <v>69.774809633853621</v>
      </c>
      <c r="D1468" s="2">
        <v>-4.2101474795629867E-2</v>
      </c>
      <c r="E1468" s="2">
        <v>1.3261452214312016E-2</v>
      </c>
      <c r="F1468" s="2">
        <v>1.5960000000000001</v>
      </c>
      <c r="G1468" s="2">
        <v>1.5419999999999998</v>
      </c>
      <c r="H1468" s="2">
        <v>1.5154999999999998</v>
      </c>
      <c r="I1468" s="2">
        <v>1.5201999999999996</v>
      </c>
      <c r="J1468" s="2">
        <v>1.3158499999999995</v>
      </c>
      <c r="K1468" s="13" t="s">
        <v>48</v>
      </c>
      <c r="L1468" s="13" t="s">
        <v>55</v>
      </c>
      <c r="M1468" s="13" t="s">
        <v>52</v>
      </c>
    </row>
    <row r="1469" spans="1:13" ht="13.5" x14ac:dyDescent="0.25">
      <c r="A1469" s="3">
        <v>44152</v>
      </c>
      <c r="B1469" s="2">
        <v>1.71</v>
      </c>
      <c r="C1469" s="2">
        <v>76.72073945657894</v>
      </c>
      <c r="D1469" s="2">
        <v>-5.7775378079964801E-2</v>
      </c>
      <c r="E1469" s="2">
        <v>1.3307543192073454E-2</v>
      </c>
      <c r="F1469" s="2">
        <v>1.6179999999999999</v>
      </c>
      <c r="G1469" s="2">
        <v>1.5660000000000001</v>
      </c>
      <c r="H1469" s="2">
        <v>1.5265</v>
      </c>
      <c r="I1469" s="2">
        <v>1.5213999999999992</v>
      </c>
      <c r="J1469" s="2">
        <v>1.3183999999999991</v>
      </c>
      <c r="K1469" s="13" t="s">
        <v>48</v>
      </c>
      <c r="L1469" s="13" t="s">
        <v>55</v>
      </c>
      <c r="M1469" s="13" t="s">
        <v>52</v>
      </c>
    </row>
    <row r="1470" spans="1:13" ht="13.5" x14ac:dyDescent="0.25">
      <c r="A1470" s="3">
        <v>44153</v>
      </c>
      <c r="B1470" s="2">
        <v>1.79</v>
      </c>
      <c r="C1470" s="2">
        <v>81.339021414582703</v>
      </c>
      <c r="D1470" s="2">
        <v>-7.6519599991281773E-2</v>
      </c>
      <c r="E1470" s="2">
        <v>1.2196397096719342E-2</v>
      </c>
      <c r="F1470" s="2">
        <v>1.6579999999999999</v>
      </c>
      <c r="G1470" s="2">
        <v>1.597</v>
      </c>
      <c r="H1470" s="2">
        <v>1.542</v>
      </c>
      <c r="I1470" s="2">
        <v>1.5243999999999998</v>
      </c>
      <c r="J1470" s="2">
        <v>1.3213499999999994</v>
      </c>
      <c r="K1470" s="13" t="s">
        <v>48</v>
      </c>
      <c r="L1470" s="13" t="s">
        <v>49</v>
      </c>
      <c r="M1470" s="13" t="s">
        <v>52</v>
      </c>
    </row>
    <row r="1471" spans="1:13" ht="13.5" x14ac:dyDescent="0.25">
      <c r="A1471" s="3">
        <v>44154</v>
      </c>
      <c r="B1471" s="2">
        <v>1.84</v>
      </c>
      <c r="C1471" s="2">
        <v>83.537274541573538</v>
      </c>
      <c r="D1471" s="2">
        <v>-9.7569692941843256E-2</v>
      </c>
      <c r="E1471" s="2">
        <v>9.569854461170705E-3</v>
      </c>
      <c r="F1471" s="2">
        <v>1.7100000000000002</v>
      </c>
      <c r="G1471" s="2">
        <v>1.6329999999999998</v>
      </c>
      <c r="H1471" s="2">
        <v>1.5585</v>
      </c>
      <c r="I1471" s="2">
        <v>1.5289999999999997</v>
      </c>
      <c r="J1471" s="2">
        <v>1.3246499999999992</v>
      </c>
      <c r="K1471" s="13" t="s">
        <v>48</v>
      </c>
      <c r="L1471" s="13" t="s">
        <v>49</v>
      </c>
      <c r="M1471" s="13" t="s">
        <v>52</v>
      </c>
    </row>
    <row r="1472" spans="1:13" ht="13.5" x14ac:dyDescent="0.25">
      <c r="A1472" s="3">
        <v>44155</v>
      </c>
      <c r="B1472" s="2">
        <v>1.79</v>
      </c>
      <c r="C1472" s="2">
        <v>74.132726262765345</v>
      </c>
      <c r="D1472" s="2">
        <v>-0.11181042453625056</v>
      </c>
      <c r="E1472" s="2">
        <v>6.8615034554863315E-3</v>
      </c>
      <c r="F1472" s="2">
        <v>1.752</v>
      </c>
      <c r="G1472" s="2">
        <v>1.6629999999999998</v>
      </c>
      <c r="H1472" s="2">
        <v>1.5724999999999998</v>
      </c>
      <c r="I1472" s="2">
        <v>1.5330000000000001</v>
      </c>
      <c r="J1472" s="2">
        <v>1.3275999999999997</v>
      </c>
      <c r="K1472" s="13" t="s">
        <v>48</v>
      </c>
      <c r="L1472" s="13" t="s">
        <v>49</v>
      </c>
      <c r="M1472" s="13" t="s">
        <v>52</v>
      </c>
    </row>
    <row r="1473" spans="1:13" ht="13.5" x14ac:dyDescent="0.25">
      <c r="A1473" s="3">
        <v>44158</v>
      </c>
      <c r="B1473" s="2">
        <v>1.79</v>
      </c>
      <c r="C1473" s="2">
        <v>74.13272626276536</v>
      </c>
      <c r="D1473" s="2">
        <v>-0.12049691881065816</v>
      </c>
      <c r="E1473" s="2">
        <v>4.4675302683499594E-3</v>
      </c>
      <c r="F1473" s="2">
        <v>1.784</v>
      </c>
      <c r="G1473" s="2">
        <v>1.69</v>
      </c>
      <c r="H1473" s="2">
        <v>1.5859999999999999</v>
      </c>
      <c r="I1473" s="2">
        <v>1.5378000000000003</v>
      </c>
      <c r="J1473" s="2">
        <v>1.3305999999999998</v>
      </c>
      <c r="K1473" s="13" t="s">
        <v>48</v>
      </c>
      <c r="L1473" s="13" t="s">
        <v>49</v>
      </c>
      <c r="M1473" s="13" t="s">
        <v>52</v>
      </c>
    </row>
    <row r="1474" spans="1:13" ht="13.5" x14ac:dyDescent="0.25">
      <c r="A1474" s="3">
        <v>44159</v>
      </c>
      <c r="B1474" s="2">
        <v>1.75</v>
      </c>
      <c r="C1474" s="2">
        <v>67.121724184414774</v>
      </c>
      <c r="D1474" s="2">
        <v>-0.11373566026427451</v>
      </c>
      <c r="E1474" s="2">
        <v>1.576799823405002E-3</v>
      </c>
      <c r="F1474" s="2">
        <v>1.7920000000000003</v>
      </c>
      <c r="G1474" s="2">
        <v>1.7049999999999996</v>
      </c>
      <c r="H1474" s="2">
        <v>1.5985</v>
      </c>
      <c r="I1474" s="2">
        <v>1.5420000000000003</v>
      </c>
      <c r="J1474" s="2">
        <v>1.3334499999999998</v>
      </c>
      <c r="K1474" s="13" t="s">
        <v>48</v>
      </c>
      <c r="L1474" s="13" t="s">
        <v>49</v>
      </c>
      <c r="M1474" s="13" t="s">
        <v>52</v>
      </c>
    </row>
    <row r="1475" spans="1:13" ht="13.5" x14ac:dyDescent="0.25">
      <c r="A1475" s="3">
        <v>44160</v>
      </c>
      <c r="B1475" s="2">
        <v>1.73</v>
      </c>
      <c r="C1475" s="2">
        <v>63.869230260336444</v>
      </c>
      <c r="D1475" s="2">
        <v>-0.10890862681324154</v>
      </c>
      <c r="E1475" s="2">
        <v>-1.443157391880744E-3</v>
      </c>
      <c r="F1475" s="2">
        <v>1.78</v>
      </c>
      <c r="G1475" s="2">
        <v>1.7189999999999999</v>
      </c>
      <c r="H1475" s="2">
        <v>1.6104999999999996</v>
      </c>
      <c r="I1475" s="2">
        <v>1.5456000000000003</v>
      </c>
      <c r="J1475" s="2">
        <v>1.3362499999999999</v>
      </c>
      <c r="K1475" s="13" t="s">
        <v>48</v>
      </c>
      <c r="L1475" s="13" t="s">
        <v>55</v>
      </c>
      <c r="M1475" s="13" t="s">
        <v>50</v>
      </c>
    </row>
    <row r="1476" spans="1:13" ht="13.5" x14ac:dyDescent="0.25">
      <c r="A1476" s="3">
        <v>44161</v>
      </c>
      <c r="B1476" s="2">
        <v>1.69</v>
      </c>
      <c r="C1476" s="2">
        <v>57.833276970567262</v>
      </c>
      <c r="D1476" s="2">
        <v>-0.1040565792169823</v>
      </c>
      <c r="E1476" s="2">
        <v>-4.4736791393608036E-3</v>
      </c>
      <c r="F1476" s="2">
        <v>1.75</v>
      </c>
      <c r="G1476" s="2">
        <v>1.73</v>
      </c>
      <c r="H1476" s="2">
        <v>1.6214999999999999</v>
      </c>
      <c r="I1476" s="2">
        <v>1.5476000000000005</v>
      </c>
      <c r="J1476" s="2">
        <v>1.3388499999999999</v>
      </c>
      <c r="K1476" s="13" t="s">
        <v>53</v>
      </c>
      <c r="L1476" s="13" t="s">
        <v>51</v>
      </c>
      <c r="M1476" s="13" t="s">
        <v>47</v>
      </c>
    </row>
    <row r="1477" spans="1:13" ht="13.5" x14ac:dyDescent="0.25">
      <c r="A1477" s="3">
        <v>44162</v>
      </c>
      <c r="B1477" s="2">
        <v>1.7</v>
      </c>
      <c r="C1477" s="2">
        <v>58.879530520527261</v>
      </c>
      <c r="D1477" s="2">
        <v>-0.10106358945675664</v>
      </c>
      <c r="E1477" s="2">
        <v>-7.2847810965777048E-3</v>
      </c>
      <c r="F1477" s="2">
        <v>1.7319999999999998</v>
      </c>
      <c r="G1477" s="2">
        <v>1.7420000000000002</v>
      </c>
      <c r="H1477" s="2">
        <v>1.6335000000000002</v>
      </c>
      <c r="I1477" s="2">
        <v>1.5504000000000004</v>
      </c>
      <c r="J1477" s="2">
        <v>1.3414999999999997</v>
      </c>
      <c r="K1477" s="13" t="s">
        <v>53</v>
      </c>
      <c r="L1477" s="13" t="s">
        <v>55</v>
      </c>
      <c r="M1477" s="13" t="s">
        <v>47</v>
      </c>
    </row>
    <row r="1478" spans="1:13" ht="13.5" x14ac:dyDescent="0.25">
      <c r="A1478" s="3">
        <v>44165</v>
      </c>
      <c r="B1478" s="2">
        <v>1.76</v>
      </c>
      <c r="C1478" s="2">
        <v>64.561268426746807</v>
      </c>
      <c r="D1478" s="2">
        <v>-9.5686590761915991E-2</v>
      </c>
      <c r="E1478" s="2">
        <v>-9.2473803337150134E-3</v>
      </c>
      <c r="F1478" s="2">
        <v>1.7260000000000002</v>
      </c>
      <c r="G1478" s="2">
        <v>1.7550000000000001</v>
      </c>
      <c r="H1478" s="2">
        <v>1.6484999999999999</v>
      </c>
      <c r="I1478" s="2">
        <v>1.5540000000000003</v>
      </c>
      <c r="J1478" s="2">
        <v>1.3444499999999999</v>
      </c>
      <c r="K1478" s="13" t="s">
        <v>53</v>
      </c>
      <c r="L1478" s="13" t="s">
        <v>55</v>
      </c>
      <c r="M1478" s="13" t="s">
        <v>47</v>
      </c>
    </row>
    <row r="1479" spans="1:13" ht="13.5" x14ac:dyDescent="0.25">
      <c r="A1479" s="3">
        <v>44166</v>
      </c>
      <c r="B1479" s="2">
        <v>1.76</v>
      </c>
      <c r="C1479" s="2">
        <v>64.561268426746807</v>
      </c>
      <c r="D1479" s="2">
        <v>-7.9557186191748119E-2</v>
      </c>
      <c r="E1479" s="2">
        <v>-1.0725135329690471E-2</v>
      </c>
      <c r="F1479" s="2">
        <v>1.7280000000000002</v>
      </c>
      <c r="G1479" s="2">
        <v>1.7600000000000002</v>
      </c>
      <c r="H1479" s="2">
        <v>1.6629999999999998</v>
      </c>
      <c r="I1479" s="2">
        <v>1.5574000000000006</v>
      </c>
      <c r="J1479" s="2">
        <v>1.3473499999999998</v>
      </c>
      <c r="K1479" s="13" t="s">
        <v>53</v>
      </c>
      <c r="L1479" s="13" t="s">
        <v>55</v>
      </c>
      <c r="M1479" s="13" t="s">
        <v>54</v>
      </c>
    </row>
    <row r="1480" spans="1:13" ht="13.5" x14ac:dyDescent="0.25">
      <c r="A1480" s="3">
        <v>44167</v>
      </c>
      <c r="B1480" s="2">
        <v>1.81</v>
      </c>
      <c r="C1480" s="2">
        <v>68.73623099204093</v>
      </c>
      <c r="D1480" s="2">
        <v>-5.7979365674474259E-2</v>
      </c>
      <c r="E1480" s="2">
        <v>-1.1090535530095274E-2</v>
      </c>
      <c r="F1480" s="2">
        <v>1.7439999999999998</v>
      </c>
      <c r="G1480" s="2">
        <v>1.7619999999999998</v>
      </c>
      <c r="H1480" s="2">
        <v>1.6795000000000002</v>
      </c>
      <c r="I1480" s="2">
        <v>1.5636000000000008</v>
      </c>
      <c r="J1480" s="2">
        <v>1.3503499999999999</v>
      </c>
      <c r="K1480" s="13" t="s">
        <v>48</v>
      </c>
      <c r="L1480" s="13" t="s">
        <v>55</v>
      </c>
      <c r="M1480" s="13" t="s">
        <v>52</v>
      </c>
    </row>
    <row r="1481" spans="1:13" ht="13.5" x14ac:dyDescent="0.25">
      <c r="A1481" s="3">
        <v>44168</v>
      </c>
      <c r="B1481" s="2">
        <v>1.79</v>
      </c>
      <c r="C1481" s="2">
        <v>65.416474519542803</v>
      </c>
      <c r="D1481" s="2">
        <v>-3.1467063381174887E-2</v>
      </c>
      <c r="E1481" s="2">
        <v>-9.8937880178588192E-3</v>
      </c>
      <c r="F1481" s="2">
        <v>1.764</v>
      </c>
      <c r="G1481" s="2">
        <v>1.7570000000000001</v>
      </c>
      <c r="H1481" s="2">
        <v>1.6949999999999998</v>
      </c>
      <c r="I1481" s="2">
        <v>1.5688000000000004</v>
      </c>
      <c r="J1481" s="2">
        <v>1.3532</v>
      </c>
      <c r="K1481" s="13" t="s">
        <v>53</v>
      </c>
      <c r="L1481" s="13" t="s">
        <v>55</v>
      </c>
      <c r="M1481" s="13" t="s">
        <v>54</v>
      </c>
    </row>
    <row r="1482" spans="1:13" ht="13.5" x14ac:dyDescent="0.25">
      <c r="A1482" s="3">
        <v>44169</v>
      </c>
      <c r="B1482" s="2">
        <v>1.8</v>
      </c>
      <c r="C1482" s="2">
        <v>66.293060500360383</v>
      </c>
      <c r="D1482" s="2">
        <v>-1.819996542054203E-2</v>
      </c>
      <c r="E1482" s="2">
        <v>-8.28231864530838E-3</v>
      </c>
      <c r="F1482" s="2">
        <v>1.784</v>
      </c>
      <c r="G1482" s="2">
        <v>1.7579999999999998</v>
      </c>
      <c r="H1482" s="2">
        <v>1.7105000000000001</v>
      </c>
      <c r="I1482" s="2">
        <v>1.5742000000000007</v>
      </c>
      <c r="J1482" s="2">
        <v>1.3561999999999999</v>
      </c>
      <c r="K1482" s="13" t="s">
        <v>48</v>
      </c>
      <c r="L1482" s="13" t="s">
        <v>55</v>
      </c>
      <c r="M1482" s="13" t="s">
        <v>52</v>
      </c>
    </row>
    <row r="1483" spans="1:13" ht="13.5" x14ac:dyDescent="0.25">
      <c r="A1483" s="3">
        <v>44172</v>
      </c>
      <c r="B1483" s="2">
        <v>1.84</v>
      </c>
      <c r="C1483" s="2">
        <v>69.611123144039794</v>
      </c>
      <c r="D1483" s="2">
        <v>-1.0675031514968847E-2</v>
      </c>
      <c r="E1483" s="2">
        <v>-6.2827762592810258E-3</v>
      </c>
      <c r="F1483" s="2">
        <v>1.8</v>
      </c>
      <c r="G1483" s="2">
        <v>1.7630000000000003</v>
      </c>
      <c r="H1483" s="2">
        <v>1.7265000000000001</v>
      </c>
      <c r="I1483" s="2">
        <v>1.5810000000000004</v>
      </c>
      <c r="J1483" s="2">
        <v>1.3594499999999996</v>
      </c>
      <c r="K1483" s="13" t="s">
        <v>48</v>
      </c>
      <c r="L1483" s="13" t="s">
        <v>55</v>
      </c>
      <c r="M1483" s="13" t="s">
        <v>52</v>
      </c>
    </row>
    <row r="1484" spans="1:13" ht="13.5" x14ac:dyDescent="0.25">
      <c r="A1484" s="3">
        <v>44173</v>
      </c>
      <c r="B1484" s="2">
        <v>1.86</v>
      </c>
      <c r="C1484" s="2">
        <v>71.140815183746042</v>
      </c>
      <c r="D1484" s="2">
        <v>-1.2862903452027341E-2</v>
      </c>
      <c r="E1484" s="2">
        <v>-3.7544284485543549E-3</v>
      </c>
      <c r="F1484" s="2">
        <v>1.8199999999999998</v>
      </c>
      <c r="G1484" s="2">
        <v>1.7740000000000002</v>
      </c>
      <c r="H1484" s="2">
        <v>1.7395</v>
      </c>
      <c r="I1484" s="2">
        <v>1.5878000000000005</v>
      </c>
      <c r="J1484" s="2">
        <v>1.3626999999999996</v>
      </c>
      <c r="K1484" s="13" t="s">
        <v>48</v>
      </c>
      <c r="L1484" s="13" t="s">
        <v>49</v>
      </c>
      <c r="M1484" s="13" t="s">
        <v>52</v>
      </c>
    </row>
    <row r="1485" spans="1:13" ht="13.5" x14ac:dyDescent="0.25">
      <c r="A1485" s="3">
        <v>44174</v>
      </c>
      <c r="B1485" s="2">
        <v>1.89</v>
      </c>
      <c r="C1485" s="2">
        <v>73.311004070979109</v>
      </c>
      <c r="D1485" s="2">
        <v>-2.0983168890440274E-2</v>
      </c>
      <c r="E1485" s="2">
        <v>-1.2351429270718453E-3</v>
      </c>
      <c r="F1485" s="2">
        <v>1.8359999999999999</v>
      </c>
      <c r="G1485" s="2">
        <v>1.7899999999999998</v>
      </c>
      <c r="H1485" s="2">
        <v>1.7545000000000002</v>
      </c>
      <c r="I1485" s="2">
        <v>1.5952000000000004</v>
      </c>
      <c r="J1485" s="2">
        <v>1.3660999999999996</v>
      </c>
      <c r="K1485" s="13" t="s">
        <v>48</v>
      </c>
      <c r="L1485" s="13" t="s">
        <v>49</v>
      </c>
      <c r="M1485" s="13" t="s">
        <v>52</v>
      </c>
    </row>
    <row r="1486" spans="1:13" ht="13.5" x14ac:dyDescent="0.25">
      <c r="A1486" s="3">
        <v>44175</v>
      </c>
      <c r="B1486" s="2">
        <v>1.85</v>
      </c>
      <c r="C1486" s="2">
        <v>66.166455899039477</v>
      </c>
      <c r="D1486" s="2">
        <v>-3.2120320799277291E-2</v>
      </c>
      <c r="E1486" s="2">
        <v>1.5138849223669366E-3</v>
      </c>
      <c r="F1486" s="2">
        <v>1.8480000000000001</v>
      </c>
      <c r="G1486" s="2">
        <v>1.8060000000000003</v>
      </c>
      <c r="H1486" s="2">
        <v>1.768</v>
      </c>
      <c r="I1486" s="2">
        <v>1.6018000000000003</v>
      </c>
      <c r="J1486" s="2">
        <v>1.3692999999999997</v>
      </c>
      <c r="K1486" s="13" t="s">
        <v>48</v>
      </c>
      <c r="L1486" s="13" t="s">
        <v>49</v>
      </c>
      <c r="M1486" s="13" t="s">
        <v>52</v>
      </c>
    </row>
    <row r="1487" spans="1:13" ht="13.5" x14ac:dyDescent="0.25">
      <c r="A1487" s="3">
        <v>44176</v>
      </c>
      <c r="B1487" s="2">
        <v>1.83</v>
      </c>
      <c r="C1487" s="2">
        <v>62.867428045894002</v>
      </c>
      <c r="D1487" s="2">
        <v>-3.9283384878288752E-2</v>
      </c>
      <c r="E1487" s="2">
        <v>3.6211751415573621E-3</v>
      </c>
      <c r="F1487" s="2">
        <v>1.8539999999999999</v>
      </c>
      <c r="G1487" s="2">
        <v>1.8189999999999997</v>
      </c>
      <c r="H1487" s="2">
        <v>1.7805</v>
      </c>
      <c r="I1487" s="2">
        <v>1.6088000000000002</v>
      </c>
      <c r="J1487" s="2">
        <v>1.37225</v>
      </c>
      <c r="K1487" s="13" t="s">
        <v>48</v>
      </c>
      <c r="L1487" s="13" t="s">
        <v>49</v>
      </c>
      <c r="M1487" s="13" t="s">
        <v>52</v>
      </c>
    </row>
    <row r="1488" spans="1:13" ht="13.5" x14ac:dyDescent="0.25">
      <c r="A1488" s="3">
        <v>44179</v>
      </c>
      <c r="B1488" s="2">
        <v>1.82</v>
      </c>
      <c r="C1488" s="2">
        <v>61.223727997910935</v>
      </c>
      <c r="D1488" s="2">
        <v>-3.5957769727904099E-2</v>
      </c>
      <c r="E1488" s="2">
        <v>5.2303076433660566E-3</v>
      </c>
      <c r="F1488" s="2">
        <v>1.85</v>
      </c>
      <c r="G1488" s="2">
        <v>1.825</v>
      </c>
      <c r="H1488" s="2">
        <v>1.7899999999999998</v>
      </c>
      <c r="I1488" s="2">
        <v>1.6174000000000002</v>
      </c>
      <c r="J1488" s="2">
        <v>1.3752499999999999</v>
      </c>
      <c r="K1488" s="13" t="s">
        <v>48</v>
      </c>
      <c r="L1488" s="13" t="s">
        <v>55</v>
      </c>
      <c r="M1488" s="13" t="s">
        <v>50</v>
      </c>
    </row>
    <row r="1489" spans="1:13" ht="13.5" x14ac:dyDescent="0.25">
      <c r="A1489" s="3">
        <v>44180</v>
      </c>
      <c r="B1489" s="2">
        <v>1.82</v>
      </c>
      <c r="C1489" s="2">
        <v>61.223727997910935</v>
      </c>
      <c r="D1489" s="2">
        <v>-3.3626216322584002E-2</v>
      </c>
      <c r="E1489" s="2">
        <v>6.7614145555110793E-3</v>
      </c>
      <c r="F1489" s="2">
        <v>1.8420000000000001</v>
      </c>
      <c r="G1489" s="2">
        <v>1.831</v>
      </c>
      <c r="H1489" s="2">
        <v>1.7955000000000001</v>
      </c>
      <c r="I1489" s="2">
        <v>1.6253999999999997</v>
      </c>
      <c r="J1489" s="2">
        <v>1.3783499999999995</v>
      </c>
      <c r="K1489" s="13" t="s">
        <v>53</v>
      </c>
      <c r="L1489" s="13" t="s">
        <v>55</v>
      </c>
      <c r="M1489" s="13" t="s">
        <v>47</v>
      </c>
    </row>
    <row r="1490" spans="1:13" ht="13.5" x14ac:dyDescent="0.25">
      <c r="A1490" s="3">
        <v>44181</v>
      </c>
      <c r="B1490" s="2">
        <v>1.8</v>
      </c>
      <c r="C1490" s="2">
        <v>57.723100595873063</v>
      </c>
      <c r="D1490" s="2">
        <v>-2.2926267457189731E-2</v>
      </c>
      <c r="E1490" s="2">
        <v>7.2704498763344989E-3</v>
      </c>
      <c r="F1490" s="2">
        <v>1.8240000000000003</v>
      </c>
      <c r="G1490" s="2">
        <v>1.83</v>
      </c>
      <c r="H1490" s="2">
        <v>1.7959999999999998</v>
      </c>
      <c r="I1490" s="2">
        <v>1.6321999999999997</v>
      </c>
      <c r="J1490" s="2">
        <v>1.3813499999999996</v>
      </c>
      <c r="K1490" s="13" t="s">
        <v>53</v>
      </c>
      <c r="L1490" s="13" t="s">
        <v>55</v>
      </c>
      <c r="M1490" s="13" t="s">
        <v>47</v>
      </c>
    </row>
    <row r="1491" spans="1:13" ht="13.5" x14ac:dyDescent="0.25">
      <c r="A1491" s="3">
        <v>44182</v>
      </c>
      <c r="B1491" s="2">
        <v>1.85</v>
      </c>
      <c r="C1491" s="2">
        <v>63.362992751542528</v>
      </c>
      <c r="D1491" s="2">
        <v>-2.0948515298180981E-2</v>
      </c>
      <c r="E1491" s="2">
        <v>7.5286636589955904E-3</v>
      </c>
      <c r="F1491" s="2">
        <v>1.8240000000000003</v>
      </c>
      <c r="G1491" s="2">
        <v>1.8360000000000003</v>
      </c>
      <c r="H1491" s="2">
        <v>1.7965</v>
      </c>
      <c r="I1491" s="2">
        <v>1.6387999999999994</v>
      </c>
      <c r="J1491" s="2">
        <v>1.3845999999999998</v>
      </c>
      <c r="K1491" s="13" t="s">
        <v>53</v>
      </c>
      <c r="L1491" s="13" t="s">
        <v>55</v>
      </c>
      <c r="M1491" s="13" t="s">
        <v>55</v>
      </c>
    </row>
    <row r="1492" spans="1:13" ht="13.5" x14ac:dyDescent="0.25">
      <c r="A1492" s="3">
        <v>44183</v>
      </c>
      <c r="B1492" s="2">
        <v>1.89</v>
      </c>
      <c r="C1492" s="2">
        <v>67.139704240422219</v>
      </c>
      <c r="D1492" s="2">
        <v>-2.1268526965074974E-2</v>
      </c>
      <c r="E1492" s="2">
        <v>7.4736158948650088E-3</v>
      </c>
      <c r="F1492" s="2">
        <v>1.8360000000000003</v>
      </c>
      <c r="G1492" s="2">
        <v>1.8450000000000002</v>
      </c>
      <c r="H1492" s="2">
        <v>1.8015000000000001</v>
      </c>
      <c r="I1492" s="2">
        <v>1.6469999999999994</v>
      </c>
      <c r="J1492" s="2">
        <v>1.3880499999999998</v>
      </c>
      <c r="K1492" s="13" t="s">
        <v>48</v>
      </c>
      <c r="L1492" s="13" t="s">
        <v>55</v>
      </c>
      <c r="M1492" s="13" t="s">
        <v>52</v>
      </c>
    </row>
    <row r="1493" spans="1:13" ht="13.5" x14ac:dyDescent="0.25">
      <c r="A1493" s="3">
        <v>44186</v>
      </c>
      <c r="B1493" s="2">
        <v>1.94</v>
      </c>
      <c r="C1493" s="2">
        <v>71.143987834330005</v>
      </c>
      <c r="D1493" s="2">
        <v>-1.9852370556344479E-2</v>
      </c>
      <c r="E1493" s="2">
        <v>6.4559369223297341E-3</v>
      </c>
      <c r="F1493" s="2">
        <v>1.86</v>
      </c>
      <c r="G1493" s="2">
        <v>1.855</v>
      </c>
      <c r="H1493" s="2">
        <v>1.8089999999999999</v>
      </c>
      <c r="I1493" s="2">
        <v>1.6561999999999992</v>
      </c>
      <c r="J1493" s="2">
        <v>1.3916999999999999</v>
      </c>
      <c r="K1493" s="13" t="s">
        <v>48</v>
      </c>
      <c r="L1493" s="13" t="s">
        <v>55</v>
      </c>
      <c r="M1493" s="13" t="s">
        <v>52</v>
      </c>
    </row>
    <row r="1494" spans="1:13" ht="13.5" x14ac:dyDescent="0.25">
      <c r="A1494" s="3">
        <v>44187</v>
      </c>
      <c r="B1494" s="2">
        <v>1.95</v>
      </c>
      <c r="C1494" s="2">
        <v>71.881981693637215</v>
      </c>
      <c r="D1494" s="2">
        <v>-1.7320027266810811E-2</v>
      </c>
      <c r="E1494" s="2">
        <v>4.7823652936912035E-3</v>
      </c>
      <c r="F1494" s="2">
        <v>1.8859999999999999</v>
      </c>
      <c r="G1494" s="2">
        <v>1.8640000000000001</v>
      </c>
      <c r="H1494" s="2">
        <v>1.8190000000000002</v>
      </c>
      <c r="I1494" s="2">
        <v>1.6657999999999995</v>
      </c>
      <c r="J1494" s="2">
        <v>1.3953499999999996</v>
      </c>
      <c r="K1494" s="13" t="s">
        <v>48</v>
      </c>
      <c r="L1494" s="13" t="s">
        <v>49</v>
      </c>
      <c r="M1494" s="13" t="s">
        <v>52</v>
      </c>
    </row>
    <row r="1495" spans="1:13" ht="13.5" x14ac:dyDescent="0.25">
      <c r="A1495" s="3">
        <v>44188</v>
      </c>
      <c r="B1495" s="2">
        <v>1.96</v>
      </c>
      <c r="C1495" s="2">
        <v>72.635660138716418</v>
      </c>
      <c r="D1495" s="2">
        <v>-1.2289615546899002E-2</v>
      </c>
      <c r="E1495" s="2">
        <v>2.6833561761332087E-3</v>
      </c>
      <c r="F1495" s="2">
        <v>1.9179999999999999</v>
      </c>
      <c r="G1495" s="2">
        <v>1.871</v>
      </c>
      <c r="H1495" s="2">
        <v>1.8305000000000002</v>
      </c>
      <c r="I1495" s="2">
        <v>1.6755999999999991</v>
      </c>
      <c r="J1495" s="2">
        <v>1.3990499999999997</v>
      </c>
      <c r="K1495" s="13" t="s">
        <v>48</v>
      </c>
      <c r="L1495" s="13" t="s">
        <v>49</v>
      </c>
      <c r="M1495" s="13" t="s">
        <v>52</v>
      </c>
    </row>
    <row r="1496" spans="1:13" ht="13.5" x14ac:dyDescent="0.25">
      <c r="A1496" s="3">
        <v>44189</v>
      </c>
      <c r="B1496" s="2">
        <v>1.95</v>
      </c>
      <c r="C1496" s="2">
        <v>70.597786947393516</v>
      </c>
      <c r="D1496" s="2">
        <v>-1.4419183395436574E-2</v>
      </c>
      <c r="E1496" s="2">
        <v>-4.3309215720859894E-4</v>
      </c>
      <c r="F1496" s="2">
        <v>1.9379999999999999</v>
      </c>
      <c r="G1496" s="2">
        <v>1.8809999999999998</v>
      </c>
      <c r="H1496" s="2">
        <v>1.8435000000000006</v>
      </c>
      <c r="I1496" s="2">
        <v>1.6847999999999994</v>
      </c>
      <c r="J1496" s="2">
        <v>1.4026999999999998</v>
      </c>
      <c r="K1496" s="13" t="s">
        <v>48</v>
      </c>
      <c r="L1496" s="13" t="s">
        <v>49</v>
      </c>
      <c r="M1496" s="13" t="s">
        <v>52</v>
      </c>
    </row>
    <row r="1497" spans="1:13" ht="13.5" x14ac:dyDescent="0.25">
      <c r="A1497" s="3">
        <v>44190</v>
      </c>
      <c r="B1497" s="2">
        <v>1.92</v>
      </c>
      <c r="C1497" s="2">
        <v>64.730440052444322</v>
      </c>
      <c r="D1497" s="2">
        <v>-1.7917629050040906E-2</v>
      </c>
      <c r="E1497" s="2">
        <v>-3.2593624404455537E-3</v>
      </c>
      <c r="F1497" s="2">
        <v>1.9439999999999997</v>
      </c>
      <c r="G1497" s="2">
        <v>1.89</v>
      </c>
      <c r="H1497" s="2">
        <v>1.8545000000000003</v>
      </c>
      <c r="I1497" s="2">
        <v>1.6931999999999994</v>
      </c>
      <c r="J1497" s="2">
        <v>1.4062499999999998</v>
      </c>
      <c r="K1497" s="13" t="s">
        <v>48</v>
      </c>
      <c r="L1497" s="13" t="s">
        <v>49</v>
      </c>
      <c r="M1497" s="13" t="s">
        <v>52</v>
      </c>
    </row>
    <row r="1498" spans="1:13" ht="13.5" x14ac:dyDescent="0.25">
      <c r="A1498" s="3">
        <v>44193</v>
      </c>
      <c r="B1498" s="2">
        <v>1.92</v>
      </c>
      <c r="C1498" s="2">
        <v>64.730440052444322</v>
      </c>
      <c r="D1498" s="2">
        <v>-2.3018489559488264E-2</v>
      </c>
      <c r="E1498" s="2">
        <v>-5.6911881818391998E-3</v>
      </c>
      <c r="F1498" s="2">
        <v>1.94</v>
      </c>
      <c r="G1498" s="2">
        <v>1.9</v>
      </c>
      <c r="H1498" s="2">
        <v>1.8625000000000003</v>
      </c>
      <c r="I1498" s="2">
        <v>1.7021999999999995</v>
      </c>
      <c r="J1498" s="2">
        <v>1.40995</v>
      </c>
      <c r="K1498" s="13" t="s">
        <v>48</v>
      </c>
      <c r="L1498" s="13" t="s">
        <v>55</v>
      </c>
      <c r="M1498" s="13" t="s">
        <v>50</v>
      </c>
    </row>
    <row r="1499" spans="1:13" ht="13.5" x14ac:dyDescent="0.25">
      <c r="A1499" s="3">
        <v>44194</v>
      </c>
      <c r="B1499" s="2">
        <v>1.91</v>
      </c>
      <c r="C1499" s="2">
        <v>62.715448081358545</v>
      </c>
      <c r="D1499" s="2">
        <v>-2.7151431673049675E-2</v>
      </c>
      <c r="E1499" s="2">
        <v>-7.6555599534532427E-3</v>
      </c>
      <c r="F1499" s="2">
        <v>1.9319999999999999</v>
      </c>
      <c r="G1499" s="2">
        <v>1.909</v>
      </c>
      <c r="H1499" s="2">
        <v>1.8699999999999999</v>
      </c>
      <c r="I1499" s="2">
        <v>1.7105999999999995</v>
      </c>
      <c r="J1499" s="2">
        <v>1.4136000000000004</v>
      </c>
      <c r="K1499" s="13" t="s">
        <v>53</v>
      </c>
      <c r="L1499" s="13" t="s">
        <v>55</v>
      </c>
      <c r="M1499" s="13" t="s">
        <v>47</v>
      </c>
    </row>
    <row r="1500" spans="1:13" ht="13.5" x14ac:dyDescent="0.25">
      <c r="A1500" s="3">
        <v>44195</v>
      </c>
      <c r="B1500" s="2">
        <v>1.89</v>
      </c>
      <c r="C1500" s="2">
        <v>58.774774935631619</v>
      </c>
      <c r="D1500" s="2">
        <v>-3.2701156329850711E-2</v>
      </c>
      <c r="E1500" s="2">
        <v>-9.2521004945488559E-3</v>
      </c>
      <c r="F1500" s="2">
        <v>1.9179999999999999</v>
      </c>
      <c r="G1500" s="2">
        <v>1.9179999999999999</v>
      </c>
      <c r="H1500" s="2">
        <v>1.8740000000000001</v>
      </c>
      <c r="I1500" s="2">
        <v>1.7187999999999997</v>
      </c>
      <c r="J1500" s="2">
        <v>1.4171</v>
      </c>
      <c r="K1500" s="13" t="s">
        <v>53</v>
      </c>
      <c r="L1500" s="13" t="s">
        <v>51</v>
      </c>
      <c r="M1500" s="13" t="s">
        <v>47</v>
      </c>
    </row>
    <row r="1501" spans="1:13" ht="13.5" x14ac:dyDescent="0.25">
      <c r="A1501" s="3">
        <v>44196</v>
      </c>
      <c r="B1501" s="2">
        <v>1.9</v>
      </c>
      <c r="C1501" s="2">
        <v>60.123933168084534</v>
      </c>
      <c r="D1501" s="2">
        <v>-3.0750642527289207E-2</v>
      </c>
      <c r="E1501" s="2">
        <v>-1.0866587197850049E-2</v>
      </c>
      <c r="F1501" s="2">
        <v>1.9079999999999999</v>
      </c>
      <c r="G1501" s="2">
        <v>1.9229999999999996</v>
      </c>
      <c r="H1501" s="2">
        <v>1.8795000000000002</v>
      </c>
      <c r="I1501" s="2">
        <v>1.7265999999999999</v>
      </c>
      <c r="J1501" s="2">
        <v>1.4208000000000001</v>
      </c>
      <c r="K1501" s="13" t="s">
        <v>53</v>
      </c>
      <c r="L1501" s="13" t="s">
        <v>55</v>
      </c>
      <c r="M1501" s="13" t="s">
        <v>47</v>
      </c>
    </row>
    <row r="1502" spans="1:13" ht="13.5" x14ac:dyDescent="0.25">
      <c r="A1502" s="3">
        <v>44200</v>
      </c>
      <c r="B1502" s="2">
        <v>1.88</v>
      </c>
      <c r="C1502" s="2">
        <v>56.164981910156399</v>
      </c>
      <c r="D1502" s="2">
        <v>-2.18065004594441E-2</v>
      </c>
      <c r="E1502" s="2">
        <v>-1.1847308461225878E-2</v>
      </c>
      <c r="F1502" s="2">
        <v>1.9</v>
      </c>
      <c r="G1502" s="2">
        <v>1.9219999999999999</v>
      </c>
      <c r="H1502" s="2">
        <v>1.8835000000000002</v>
      </c>
      <c r="I1502" s="2">
        <v>1.7339999999999998</v>
      </c>
      <c r="J1502" s="2">
        <v>1.4247000000000001</v>
      </c>
      <c r="K1502" s="13" t="s">
        <v>53</v>
      </c>
      <c r="L1502" s="13" t="s">
        <v>55</v>
      </c>
      <c r="M1502" s="13" t="s">
        <v>47</v>
      </c>
    </row>
    <row r="1503" spans="1:13" ht="13.5" x14ac:dyDescent="0.25">
      <c r="A1503" s="3">
        <v>44201</v>
      </c>
      <c r="B1503" s="2">
        <v>1.85</v>
      </c>
      <c r="C1503" s="2">
        <v>50.765215780960808</v>
      </c>
      <c r="D1503" s="2">
        <v>-4.5219845890875909E-3</v>
      </c>
      <c r="E1503" s="2">
        <v>-1.1577455608366129E-2</v>
      </c>
      <c r="F1503" s="2">
        <v>1.8859999999999999</v>
      </c>
      <c r="G1503" s="2">
        <v>1.9130000000000003</v>
      </c>
      <c r="H1503" s="2">
        <v>1.8839999999999999</v>
      </c>
      <c r="I1503" s="2">
        <v>1.7405999999999997</v>
      </c>
      <c r="J1503" s="2">
        <v>1.4286500000000004</v>
      </c>
      <c r="K1503" s="13" t="s">
        <v>53</v>
      </c>
      <c r="L1503" s="13" t="s">
        <v>55</v>
      </c>
      <c r="M1503" s="13" t="s">
        <v>47</v>
      </c>
    </row>
    <row r="1504" spans="1:13" ht="13.5" x14ac:dyDescent="0.25">
      <c r="A1504" s="3">
        <v>44202</v>
      </c>
      <c r="B1504" s="2">
        <v>1.84</v>
      </c>
      <c r="C1504" s="2">
        <v>49.071644923533405</v>
      </c>
      <c r="D1504" s="2">
        <v>1.2376390917192559E-2</v>
      </c>
      <c r="E1504" s="2">
        <v>-1.0762238147056531E-2</v>
      </c>
      <c r="F1504" s="2">
        <v>1.8719999999999999</v>
      </c>
      <c r="G1504" s="2">
        <v>1.9020000000000004</v>
      </c>
      <c r="H1504" s="2">
        <v>1.8830000000000005</v>
      </c>
      <c r="I1504" s="2">
        <v>1.7473999999999998</v>
      </c>
      <c r="J1504" s="2">
        <v>1.43275</v>
      </c>
      <c r="K1504" s="13" t="s">
        <v>53</v>
      </c>
      <c r="L1504" s="13" t="s">
        <v>55</v>
      </c>
      <c r="M1504" s="13" t="s">
        <v>47</v>
      </c>
    </row>
    <row r="1505" spans="1:13" ht="13.5" x14ac:dyDescent="0.25">
      <c r="A1505" s="3">
        <v>44203</v>
      </c>
      <c r="B1505" s="2">
        <v>1.87</v>
      </c>
      <c r="C1505" s="2">
        <v>54.026702741249203</v>
      </c>
      <c r="D1505" s="2">
        <v>2.6044617984310348E-2</v>
      </c>
      <c r="E1505" s="2">
        <v>-9.4752542951813592E-3</v>
      </c>
      <c r="F1505" s="2">
        <v>1.8679999999999999</v>
      </c>
      <c r="G1505" s="2">
        <v>1.8930000000000002</v>
      </c>
      <c r="H1505" s="2">
        <v>1.8820000000000001</v>
      </c>
      <c r="I1505" s="2">
        <v>1.7549999999999999</v>
      </c>
      <c r="J1505" s="2">
        <v>1.4371500000000004</v>
      </c>
      <c r="K1505" s="13" t="s">
        <v>53</v>
      </c>
      <c r="L1505" s="13" t="s">
        <v>55</v>
      </c>
      <c r="M1505" s="13" t="s">
        <v>47</v>
      </c>
    </row>
    <row r="1506" spans="1:13" ht="13.5" x14ac:dyDescent="0.25">
      <c r="A1506" s="3">
        <v>44204</v>
      </c>
      <c r="B1506" s="2">
        <v>1.91</v>
      </c>
      <c r="C1506" s="2">
        <v>59.662114183352223</v>
      </c>
      <c r="D1506" s="2">
        <v>3.2980754655307809E-2</v>
      </c>
      <c r="E1506" s="2">
        <v>-7.3116655815224909E-3</v>
      </c>
      <c r="F1506" s="2">
        <v>1.8699999999999999</v>
      </c>
      <c r="G1506" s="2">
        <v>1.8889999999999998</v>
      </c>
      <c r="H1506" s="2">
        <v>1.8849999999999998</v>
      </c>
      <c r="I1506" s="2">
        <v>1.7638</v>
      </c>
      <c r="J1506" s="2">
        <v>1.4418000000000004</v>
      </c>
      <c r="K1506" s="13" t="s">
        <v>53</v>
      </c>
      <c r="L1506" s="13" t="s">
        <v>55</v>
      </c>
      <c r="M1506" s="13" t="s">
        <v>54</v>
      </c>
    </row>
    <row r="1507" spans="1:13" ht="13.5" x14ac:dyDescent="0.25">
      <c r="A1507" s="3">
        <v>44207</v>
      </c>
      <c r="B1507" s="2">
        <v>1.91</v>
      </c>
      <c r="C1507" s="2">
        <v>59.662114183352223</v>
      </c>
      <c r="D1507" s="2">
        <v>3.3879656552467496E-2</v>
      </c>
      <c r="E1507" s="2">
        <v>-4.6042239626604914E-3</v>
      </c>
      <c r="F1507" s="2">
        <v>1.8760000000000001</v>
      </c>
      <c r="G1507" s="2">
        <v>1.8879999999999999</v>
      </c>
      <c r="H1507" s="2">
        <v>1.8889999999999998</v>
      </c>
      <c r="I1507" s="2">
        <v>1.7727999999999999</v>
      </c>
      <c r="J1507" s="2">
        <v>1.4465000000000003</v>
      </c>
      <c r="K1507" s="13" t="s">
        <v>53</v>
      </c>
      <c r="L1507" s="13" t="s">
        <v>55</v>
      </c>
      <c r="M1507" s="13" t="s">
        <v>54</v>
      </c>
    </row>
    <row r="1508" spans="1:13" ht="13.5" x14ac:dyDescent="0.25">
      <c r="A1508" s="3">
        <v>44208</v>
      </c>
      <c r="B1508" s="2">
        <v>1.9</v>
      </c>
      <c r="C1508" s="2">
        <v>57.614440719226238</v>
      </c>
      <c r="D1508" s="2">
        <v>3.5052532323148311E-2</v>
      </c>
      <c r="E1508" s="2">
        <v>-1.6075684049729764E-3</v>
      </c>
      <c r="F1508" s="2">
        <v>1.8859999999999999</v>
      </c>
      <c r="G1508" s="2">
        <v>1.8859999999999999</v>
      </c>
      <c r="H1508" s="2">
        <v>1.8929999999999996</v>
      </c>
      <c r="I1508" s="2">
        <v>1.7816000000000001</v>
      </c>
      <c r="J1508" s="2">
        <v>1.4510500000000002</v>
      </c>
      <c r="K1508" s="13" t="s">
        <v>48</v>
      </c>
      <c r="L1508" s="13" t="s">
        <v>55</v>
      </c>
      <c r="M1508" s="13" t="s">
        <v>52</v>
      </c>
    </row>
    <row r="1509" spans="1:13" ht="13.5" x14ac:dyDescent="0.25">
      <c r="A1509" s="3">
        <v>44209</v>
      </c>
      <c r="B1509" s="2">
        <v>1.86</v>
      </c>
      <c r="C1509" s="2">
        <v>50.193570622710375</v>
      </c>
      <c r="D1509" s="2">
        <v>3.7224414681110485E-2</v>
      </c>
      <c r="E1509" s="2">
        <v>6.3061039774054903E-4</v>
      </c>
      <c r="F1509" s="2">
        <v>1.89</v>
      </c>
      <c r="G1509" s="2">
        <v>1.8809999999999998</v>
      </c>
      <c r="H1509" s="2">
        <v>1.8949999999999996</v>
      </c>
      <c r="I1509" s="2">
        <v>1.7893999999999999</v>
      </c>
      <c r="J1509" s="2">
        <v>1.4553000000000003</v>
      </c>
      <c r="K1509" s="13" t="s">
        <v>48</v>
      </c>
      <c r="L1509" s="13" t="s">
        <v>55</v>
      </c>
      <c r="M1509" s="13" t="s">
        <v>52</v>
      </c>
    </row>
    <row r="1510" spans="1:13" ht="13.5" x14ac:dyDescent="0.25">
      <c r="A1510" s="3">
        <v>44211</v>
      </c>
      <c r="B1510" s="2">
        <v>1.88</v>
      </c>
      <c r="C1510" s="2">
        <v>53.423861605526604</v>
      </c>
      <c r="D1510" s="2">
        <v>3.451321807061225E-2</v>
      </c>
      <c r="E1510" s="2">
        <v>2.5709206409600589E-3</v>
      </c>
      <c r="F1510" s="2">
        <v>1.8920000000000001</v>
      </c>
      <c r="G1510" s="2">
        <v>1.8800000000000001</v>
      </c>
      <c r="H1510" s="2">
        <v>1.8989999999999998</v>
      </c>
      <c r="I1510" s="2">
        <v>1.7974000000000001</v>
      </c>
      <c r="J1510" s="2">
        <v>1.4595000000000002</v>
      </c>
      <c r="K1510" s="13" t="s">
        <v>53</v>
      </c>
      <c r="L1510" s="13" t="s">
        <v>55</v>
      </c>
      <c r="M1510" s="13" t="s">
        <v>54</v>
      </c>
    </row>
    <row r="1511" spans="1:13" ht="13.5" x14ac:dyDescent="0.25">
      <c r="A1511" s="3">
        <v>44214</v>
      </c>
      <c r="B1511" s="2">
        <v>1.86</v>
      </c>
      <c r="C1511" s="2">
        <v>49.936034326578493</v>
      </c>
      <c r="D1511" s="2">
        <v>3.5129651289502739E-2</v>
      </c>
      <c r="E1511" s="2">
        <v>4.4106909181490898E-3</v>
      </c>
      <c r="F1511" s="2">
        <v>1.8820000000000001</v>
      </c>
      <c r="G1511" s="2">
        <v>1.8759999999999999</v>
      </c>
      <c r="H1511" s="2">
        <v>1.8995000000000002</v>
      </c>
      <c r="I1511" s="2">
        <v>1.8049999999999999</v>
      </c>
      <c r="J1511" s="2">
        <v>1.4634500000000006</v>
      </c>
      <c r="K1511" s="13" t="s">
        <v>53</v>
      </c>
      <c r="L1511" s="13" t="s">
        <v>55</v>
      </c>
      <c r="M1511" s="13" t="s">
        <v>47</v>
      </c>
    </row>
    <row r="1512" spans="1:13" ht="13.5" x14ac:dyDescent="0.25">
      <c r="A1512" s="3">
        <v>44215</v>
      </c>
      <c r="B1512" s="2">
        <v>1.89</v>
      </c>
      <c r="C1512" s="2">
        <v>54.712174898058095</v>
      </c>
      <c r="D1512" s="2">
        <v>3.0368969038895743E-2</v>
      </c>
      <c r="E1512" s="2">
        <v>5.5339394906045534E-3</v>
      </c>
      <c r="F1512" s="2">
        <v>1.8780000000000001</v>
      </c>
      <c r="G1512" s="2">
        <v>1.877</v>
      </c>
      <c r="H1512" s="2">
        <v>1.8995000000000002</v>
      </c>
      <c r="I1512" s="2">
        <v>1.8130000000000002</v>
      </c>
      <c r="J1512" s="2">
        <v>1.4674000000000005</v>
      </c>
      <c r="K1512" s="13" t="s">
        <v>53</v>
      </c>
      <c r="L1512" s="13" t="s">
        <v>55</v>
      </c>
      <c r="M1512" s="13" t="s">
        <v>47</v>
      </c>
    </row>
    <row r="1513" spans="1:13" ht="13.5" x14ac:dyDescent="0.25">
      <c r="A1513" s="3">
        <v>44216</v>
      </c>
      <c r="B1513" s="2">
        <v>1.9</v>
      </c>
      <c r="C1513" s="2">
        <v>56.211765521052399</v>
      </c>
      <c r="D1513" s="2">
        <v>2.0822919195384149E-2</v>
      </c>
      <c r="E1513" s="2">
        <v>6.4670749566011557E-3</v>
      </c>
      <c r="F1513" s="2">
        <v>1.8780000000000001</v>
      </c>
      <c r="G1513" s="2">
        <v>1.8819999999999997</v>
      </c>
      <c r="H1513" s="2">
        <v>1.8975000000000002</v>
      </c>
      <c r="I1513" s="2">
        <v>1.8206000000000002</v>
      </c>
      <c r="J1513" s="2">
        <v>1.4712500000000004</v>
      </c>
      <c r="K1513" s="13" t="s">
        <v>53</v>
      </c>
      <c r="L1513" s="13" t="s">
        <v>55</v>
      </c>
      <c r="M1513" s="13" t="s">
        <v>55</v>
      </c>
    </row>
    <row r="1514" spans="1:13" ht="13.5" x14ac:dyDescent="0.25">
      <c r="A1514" s="3">
        <v>44217</v>
      </c>
      <c r="B1514" s="2">
        <v>1.9</v>
      </c>
      <c r="C1514" s="2">
        <v>56.211765521052399</v>
      </c>
      <c r="D1514" s="2">
        <v>1.0998259982429204E-2</v>
      </c>
      <c r="E1514" s="2">
        <v>7.8783635964993215E-3</v>
      </c>
      <c r="F1514" s="2">
        <v>1.8859999999999999</v>
      </c>
      <c r="G1514" s="2">
        <v>1.8879999999999995</v>
      </c>
      <c r="H1514" s="2">
        <v>1.895</v>
      </c>
      <c r="I1514" s="2">
        <v>1.8266000000000002</v>
      </c>
      <c r="J1514" s="2">
        <v>1.4750000000000001</v>
      </c>
      <c r="K1514" s="13" t="s">
        <v>48</v>
      </c>
      <c r="L1514" s="13" t="s">
        <v>55</v>
      </c>
      <c r="M1514" s="13" t="s">
        <v>52</v>
      </c>
    </row>
    <row r="1515" spans="1:13" ht="13.5" x14ac:dyDescent="0.25">
      <c r="A1515" s="3">
        <v>44218</v>
      </c>
      <c r="B1515" s="2">
        <v>1.91</v>
      </c>
      <c r="C1515" s="2">
        <v>57.831158629307986</v>
      </c>
      <c r="D1515" s="2">
        <v>6.3664243029637468E-3</v>
      </c>
      <c r="E1515" s="2">
        <v>9.5771829953917864E-3</v>
      </c>
      <c r="F1515" s="2">
        <v>1.8920000000000001</v>
      </c>
      <c r="G1515" s="2">
        <v>1.8920000000000001</v>
      </c>
      <c r="H1515" s="2">
        <v>1.8924999999999996</v>
      </c>
      <c r="I1515" s="2">
        <v>1.8330000000000002</v>
      </c>
      <c r="J1515" s="2">
        <v>1.4789500000000004</v>
      </c>
      <c r="K1515" s="13" t="s">
        <v>48</v>
      </c>
      <c r="L1515" s="13" t="s">
        <v>55</v>
      </c>
      <c r="M1515" s="13" t="s">
        <v>52</v>
      </c>
    </row>
    <row r="1516" spans="1:13" ht="13.5" x14ac:dyDescent="0.25">
      <c r="A1516" s="3">
        <v>44221</v>
      </c>
      <c r="B1516" s="2">
        <v>1.91</v>
      </c>
      <c r="C1516" s="2">
        <v>57.831158629307986</v>
      </c>
      <c r="D1516" s="2">
        <v>8.3629470691606311E-3</v>
      </c>
      <c r="E1516" s="2">
        <v>1.0843913344833568E-2</v>
      </c>
      <c r="F1516" s="2">
        <v>1.9019999999999999</v>
      </c>
      <c r="G1516" s="2">
        <v>1.8920000000000001</v>
      </c>
      <c r="H1516" s="2">
        <v>1.8904999999999994</v>
      </c>
      <c r="I1516" s="2">
        <v>1.8396000000000001</v>
      </c>
      <c r="J1516" s="2">
        <v>1.4830500000000004</v>
      </c>
      <c r="K1516" s="13" t="s">
        <v>48</v>
      </c>
      <c r="L1516" s="13" t="s">
        <v>55</v>
      </c>
      <c r="M1516" s="13" t="s">
        <v>52</v>
      </c>
    </row>
    <row r="1517" spans="1:13" ht="13.5" x14ac:dyDescent="0.25">
      <c r="A1517" s="3">
        <v>44222</v>
      </c>
      <c r="B1517" s="2">
        <v>1.89</v>
      </c>
      <c r="C1517" s="2">
        <v>53.262237889704352</v>
      </c>
      <c r="D1517" s="2">
        <v>1.1313351549011141E-2</v>
      </c>
      <c r="E1517" s="2">
        <v>1.1965223295458422E-2</v>
      </c>
      <c r="F1517" s="2">
        <v>1.9019999999999999</v>
      </c>
      <c r="G1517" s="2">
        <v>1.8900000000000001</v>
      </c>
      <c r="H1517" s="2">
        <v>1.8889999999999993</v>
      </c>
      <c r="I1517" s="2">
        <v>1.8458000000000001</v>
      </c>
      <c r="J1517" s="2">
        <v>1.4872000000000003</v>
      </c>
      <c r="K1517" s="13" t="s">
        <v>48</v>
      </c>
      <c r="L1517" s="13" t="s">
        <v>55</v>
      </c>
      <c r="M1517" s="13" t="s">
        <v>55</v>
      </c>
    </row>
    <row r="1518" spans="1:13" ht="13.5" x14ac:dyDescent="0.25">
      <c r="A1518" s="3">
        <v>44223</v>
      </c>
      <c r="B1518" s="2">
        <v>1.88</v>
      </c>
      <c r="C1518" s="2">
        <v>51.088872548547876</v>
      </c>
      <c r="D1518" s="2">
        <v>1.2926194357452347E-2</v>
      </c>
      <c r="E1518" s="2">
        <v>1.1792525355862185E-2</v>
      </c>
      <c r="F1518" s="2">
        <v>1.8979999999999997</v>
      </c>
      <c r="G1518" s="2">
        <v>1.8879999999999999</v>
      </c>
      <c r="H1518" s="2">
        <v>1.8869999999999998</v>
      </c>
      <c r="I1518" s="2">
        <v>1.8508000000000002</v>
      </c>
      <c r="J1518" s="2">
        <v>1.4911500000000004</v>
      </c>
      <c r="K1518" s="13" t="s">
        <v>53</v>
      </c>
      <c r="L1518" s="13" t="s">
        <v>55</v>
      </c>
      <c r="M1518" s="13" t="s">
        <v>47</v>
      </c>
    </row>
    <row r="1519" spans="1:13" ht="13.5" x14ac:dyDescent="0.25">
      <c r="A1519" s="3">
        <v>44224</v>
      </c>
      <c r="B1519" s="2">
        <v>1.87</v>
      </c>
      <c r="C1519" s="2">
        <v>48.938334192789249</v>
      </c>
      <c r="D1519" s="2">
        <v>8.8573253970292143E-3</v>
      </c>
      <c r="E1519" s="2">
        <v>1.2124277233802307E-2</v>
      </c>
      <c r="F1519" s="2">
        <v>1.8920000000000001</v>
      </c>
      <c r="G1519" s="2">
        <v>1.889</v>
      </c>
      <c r="H1519" s="2">
        <v>1.8849999999999998</v>
      </c>
      <c r="I1519" s="2">
        <v>1.8540000000000003</v>
      </c>
      <c r="J1519" s="2">
        <v>1.4951000000000001</v>
      </c>
      <c r="K1519" s="13" t="s">
        <v>53</v>
      </c>
      <c r="L1519" s="13" t="s">
        <v>55</v>
      </c>
      <c r="M1519" s="13" t="s">
        <v>47</v>
      </c>
    </row>
    <row r="1520" spans="1:13" ht="13.5" x14ac:dyDescent="0.25">
      <c r="A1520" s="3">
        <v>44225</v>
      </c>
      <c r="B1520" s="2">
        <v>1.88</v>
      </c>
      <c r="C1520" s="2">
        <v>51.1526841683133</v>
      </c>
      <c r="D1520" s="2">
        <v>7.7907491414610508E-3</v>
      </c>
      <c r="E1520" s="2">
        <v>1.1439434534867383E-2</v>
      </c>
      <c r="F1520" s="2">
        <v>1.8859999999999999</v>
      </c>
      <c r="G1520" s="2">
        <v>1.889</v>
      </c>
      <c r="H1520" s="2">
        <v>1.8844999999999998</v>
      </c>
      <c r="I1520" s="2">
        <v>1.8558000000000001</v>
      </c>
      <c r="J1520" s="2">
        <v>1.4991000000000003</v>
      </c>
      <c r="K1520" s="13" t="s">
        <v>53</v>
      </c>
      <c r="L1520" s="13" t="s">
        <v>55</v>
      </c>
      <c r="M1520" s="13" t="s">
        <v>47</v>
      </c>
    </row>
    <row r="1521" spans="1:13" ht="13.5" x14ac:dyDescent="0.25">
      <c r="A1521" s="3">
        <v>44228</v>
      </c>
      <c r="B1521" s="2">
        <v>1.87</v>
      </c>
      <c r="C1521" s="2">
        <v>48.870339036809703</v>
      </c>
      <c r="D1521" s="2">
        <v>4.5301466718110639E-3</v>
      </c>
      <c r="E1521" s="2">
        <v>9.728377451658941E-3</v>
      </c>
      <c r="F1521" s="2">
        <v>1.8780000000000001</v>
      </c>
      <c r="G1521" s="2">
        <v>1.8900000000000001</v>
      </c>
      <c r="H1521" s="2">
        <v>1.8829999999999998</v>
      </c>
      <c r="I1521" s="2">
        <v>1.8564000000000001</v>
      </c>
      <c r="J1521" s="2">
        <v>1.5032000000000003</v>
      </c>
      <c r="K1521" s="13" t="s">
        <v>53</v>
      </c>
      <c r="L1521" s="13" t="s">
        <v>55</v>
      </c>
      <c r="M1521" s="13" t="s">
        <v>47</v>
      </c>
    </row>
    <row r="1522" spans="1:13" ht="13.5" x14ac:dyDescent="0.25">
      <c r="A1522" s="3">
        <v>44229</v>
      </c>
      <c r="B1522" s="2">
        <v>1.87</v>
      </c>
      <c r="C1522" s="2">
        <v>48.870339036809703</v>
      </c>
      <c r="D1522" s="2">
        <v>6.4253424956259853E-3</v>
      </c>
      <c r="E1522" s="2">
        <v>7.4758206072810902E-3</v>
      </c>
      <c r="F1522" s="2">
        <v>1.8740000000000001</v>
      </c>
      <c r="G1522" s="2">
        <v>1.8880000000000003</v>
      </c>
      <c r="H1522" s="2">
        <v>1.8824999999999996</v>
      </c>
      <c r="I1522" s="2">
        <v>1.8580000000000003</v>
      </c>
      <c r="J1522" s="2">
        <v>1.5072000000000003</v>
      </c>
      <c r="K1522" s="13" t="s">
        <v>53</v>
      </c>
      <c r="L1522" s="13" t="s">
        <v>55</v>
      </c>
      <c r="M1522" s="13" t="s">
        <v>47</v>
      </c>
    </row>
    <row r="1523" spans="1:13" ht="13.5" x14ac:dyDescent="0.25">
      <c r="A1523" s="3">
        <v>44230</v>
      </c>
      <c r="B1523" s="2">
        <v>1.86</v>
      </c>
      <c r="C1523" s="2">
        <v>46.465885047922157</v>
      </c>
      <c r="D1523" s="2">
        <v>1.0344081759348533E-2</v>
      </c>
      <c r="E1523" s="2">
        <v>5.1900342529131198E-3</v>
      </c>
      <c r="F1523" s="2">
        <v>1.8699999999999999</v>
      </c>
      <c r="G1523" s="2">
        <v>1.8839999999999999</v>
      </c>
      <c r="H1523" s="2">
        <v>1.8829999999999996</v>
      </c>
      <c r="I1523" s="2">
        <v>1.8594000000000002</v>
      </c>
      <c r="J1523" s="2">
        <v>1.51115</v>
      </c>
      <c r="K1523" s="13" t="s">
        <v>53</v>
      </c>
      <c r="L1523" s="13" t="s">
        <v>55</v>
      </c>
      <c r="M1523" s="13" t="s">
        <v>47</v>
      </c>
    </row>
    <row r="1524" spans="1:13" ht="13.5" x14ac:dyDescent="0.25">
      <c r="A1524" s="3">
        <v>44231</v>
      </c>
      <c r="B1524" s="2">
        <v>1.84</v>
      </c>
      <c r="C1524" s="2">
        <v>42.013667360518582</v>
      </c>
      <c r="D1524" s="2">
        <v>1.5233759737941943E-2</v>
      </c>
      <c r="E1524" s="2">
        <v>2.9458317997423291E-3</v>
      </c>
      <c r="F1524" s="2">
        <v>1.8640000000000001</v>
      </c>
      <c r="G1524" s="2">
        <v>1.8780000000000001</v>
      </c>
      <c r="H1524" s="2">
        <v>1.8829999999999998</v>
      </c>
      <c r="I1524" s="2">
        <v>1.8612000000000004</v>
      </c>
      <c r="J1524" s="2">
        <v>1.51485</v>
      </c>
      <c r="K1524" s="13" t="s">
        <v>53</v>
      </c>
      <c r="L1524" s="13" t="s">
        <v>55</v>
      </c>
      <c r="M1524" s="13" t="s">
        <v>47</v>
      </c>
    </row>
    <row r="1525" spans="1:13" ht="13.5" x14ac:dyDescent="0.25">
      <c r="A1525" s="3">
        <v>44232</v>
      </c>
      <c r="B1525" s="2">
        <v>1.86</v>
      </c>
      <c r="C1525" s="2">
        <v>47.43746143299672</v>
      </c>
      <c r="D1525" s="2">
        <v>1.963184066432766E-2</v>
      </c>
      <c r="E1525" s="2">
        <v>1.7765532367101542E-4</v>
      </c>
      <c r="F1525" s="2">
        <v>1.86</v>
      </c>
      <c r="G1525" s="2">
        <v>1.873</v>
      </c>
      <c r="H1525" s="2">
        <v>1.8825000000000003</v>
      </c>
      <c r="I1525" s="2">
        <v>1.8638000000000003</v>
      </c>
      <c r="J1525" s="2">
        <v>1.51875</v>
      </c>
      <c r="K1525" s="13" t="s">
        <v>53</v>
      </c>
      <c r="L1525" s="13" t="s">
        <v>55</v>
      </c>
      <c r="M1525" s="13" t="s">
        <v>47</v>
      </c>
    </row>
    <row r="1526" spans="1:13" ht="13.5" x14ac:dyDescent="0.25">
      <c r="A1526" s="3">
        <v>44235</v>
      </c>
      <c r="B1526" s="2">
        <v>1.88</v>
      </c>
      <c r="C1526" s="2">
        <v>52.247598483993279</v>
      </c>
      <c r="D1526" s="2">
        <v>2.1942224972301361E-2</v>
      </c>
      <c r="E1526" s="2">
        <v>-2.7172503892587993E-3</v>
      </c>
      <c r="F1526" s="2">
        <v>1.8620000000000001</v>
      </c>
      <c r="G1526" s="2">
        <v>1.8699999999999999</v>
      </c>
      <c r="H1526" s="2">
        <v>1.8810000000000007</v>
      </c>
      <c r="I1526" s="2">
        <v>1.8676000000000004</v>
      </c>
      <c r="J1526" s="2">
        <v>1.5228500000000003</v>
      </c>
      <c r="K1526" s="13" t="s">
        <v>53</v>
      </c>
      <c r="L1526" s="13" t="s">
        <v>55</v>
      </c>
      <c r="M1526" s="13" t="s">
        <v>54</v>
      </c>
    </row>
    <row r="1527" spans="1:13" ht="13.5" x14ac:dyDescent="0.25">
      <c r="A1527" s="3">
        <v>44236</v>
      </c>
      <c r="B1527" s="2">
        <v>1.89</v>
      </c>
      <c r="C1527" s="2">
        <v>54.490144006226238</v>
      </c>
      <c r="D1527" s="2">
        <v>2.0026517806499999E-2</v>
      </c>
      <c r="E1527" s="2">
        <v>-5.909707004409584E-3</v>
      </c>
      <c r="F1527" s="2">
        <v>1.8660000000000001</v>
      </c>
      <c r="G1527" s="2">
        <v>1.8699999999999999</v>
      </c>
      <c r="H1527" s="2">
        <v>1.8800000000000003</v>
      </c>
      <c r="I1527" s="2">
        <v>1.8714000000000002</v>
      </c>
      <c r="J1527" s="2">
        <v>1.52705</v>
      </c>
      <c r="K1527" s="13" t="s">
        <v>48</v>
      </c>
      <c r="L1527" s="13" t="s">
        <v>55</v>
      </c>
      <c r="M1527" s="13" t="s">
        <v>52</v>
      </c>
    </row>
    <row r="1528" spans="1:13" ht="13.5" x14ac:dyDescent="0.25">
      <c r="A1528" s="3">
        <v>44237</v>
      </c>
      <c r="B1528" s="2">
        <v>1.91</v>
      </c>
      <c r="C1528" s="2">
        <v>58.67056655019482</v>
      </c>
      <c r="D1528" s="2">
        <v>1.5277442188774915E-2</v>
      </c>
      <c r="E1528" s="2">
        <v>-8.116386500376039E-3</v>
      </c>
      <c r="F1528" s="2">
        <v>1.8759999999999999</v>
      </c>
      <c r="G1528" s="2">
        <v>1.873</v>
      </c>
      <c r="H1528" s="2">
        <v>1.8805000000000001</v>
      </c>
      <c r="I1528" s="2">
        <v>1.8744000000000001</v>
      </c>
      <c r="J1528" s="2">
        <v>1.5313000000000005</v>
      </c>
      <c r="K1528" s="13" t="s">
        <v>48</v>
      </c>
      <c r="L1528" s="13" t="s">
        <v>55</v>
      </c>
      <c r="M1528" s="13" t="s">
        <v>52</v>
      </c>
    </row>
    <row r="1529" spans="1:13" ht="13.5" x14ac:dyDescent="0.25">
      <c r="A1529" s="3">
        <v>44238</v>
      </c>
      <c r="B1529" s="2">
        <v>1.91</v>
      </c>
      <c r="C1529" s="2">
        <v>58.67056655019482</v>
      </c>
      <c r="D1529" s="2">
        <v>9.5022126627648529E-3</v>
      </c>
      <c r="E1529" s="2">
        <v>-9.6052113577480922E-3</v>
      </c>
      <c r="F1529" s="2">
        <v>1.89</v>
      </c>
      <c r="G1529" s="2">
        <v>1.877</v>
      </c>
      <c r="H1529" s="2">
        <v>1.8829999999999996</v>
      </c>
      <c r="I1529" s="2">
        <v>1.8773999999999997</v>
      </c>
      <c r="J1529" s="2">
        <v>1.5355500000000004</v>
      </c>
      <c r="K1529" s="13" t="s">
        <v>48</v>
      </c>
      <c r="L1529" s="13" t="s">
        <v>55</v>
      </c>
      <c r="M1529" s="13" t="s">
        <v>52</v>
      </c>
    </row>
    <row r="1530" spans="1:13" ht="13.5" x14ac:dyDescent="0.25">
      <c r="A1530" s="3">
        <v>44239</v>
      </c>
      <c r="B1530" s="2">
        <v>1.91</v>
      </c>
      <c r="C1530" s="2">
        <v>58.67056655019482</v>
      </c>
      <c r="D1530" s="2">
        <v>5.9517939439504008E-3</v>
      </c>
      <c r="E1530" s="2">
        <v>-9.0056984175343434E-3</v>
      </c>
      <c r="F1530" s="2">
        <v>1.9</v>
      </c>
      <c r="G1530" s="2">
        <v>1.8800000000000001</v>
      </c>
      <c r="H1530" s="2">
        <v>1.8844999999999996</v>
      </c>
      <c r="I1530" s="2">
        <v>1.8793999999999997</v>
      </c>
      <c r="J1530" s="2">
        <v>1.5398000000000005</v>
      </c>
      <c r="K1530" s="13" t="s">
        <v>48</v>
      </c>
      <c r="L1530" s="13" t="s">
        <v>55</v>
      </c>
      <c r="M1530" s="13" t="s">
        <v>52</v>
      </c>
    </row>
    <row r="1531" spans="1:13" ht="13.5" x14ac:dyDescent="0.25">
      <c r="A1531" s="3">
        <v>44242</v>
      </c>
      <c r="B1531" s="2">
        <v>1.94</v>
      </c>
      <c r="C1531" s="2">
        <v>64.73873845085167</v>
      </c>
      <c r="D1531" s="2">
        <v>-1.0002639576156547E-3</v>
      </c>
      <c r="E1531" s="2">
        <v>-6.9941973402750856E-3</v>
      </c>
      <c r="F1531" s="2">
        <v>1.9120000000000001</v>
      </c>
      <c r="G1531" s="2">
        <v>1.887</v>
      </c>
      <c r="H1531" s="2">
        <v>1.8884999999999994</v>
      </c>
      <c r="I1531" s="2">
        <v>1.8823999999999999</v>
      </c>
      <c r="J1531" s="2">
        <v>1.5443000000000005</v>
      </c>
      <c r="K1531" s="13" t="s">
        <v>48</v>
      </c>
      <c r="L1531" s="13" t="s">
        <v>55</v>
      </c>
      <c r="M1531" s="13" t="s">
        <v>52</v>
      </c>
    </row>
    <row r="1532" spans="1:13" ht="13.5" x14ac:dyDescent="0.25">
      <c r="A1532" s="3">
        <v>44243</v>
      </c>
      <c r="B1532" s="2">
        <v>1.97</v>
      </c>
      <c r="C1532" s="2">
        <v>69.552980213423098</v>
      </c>
      <c r="D1532" s="2">
        <v>-9.4555769692969971E-3</v>
      </c>
      <c r="E1532" s="2">
        <v>-4.3809266670025767E-3</v>
      </c>
      <c r="F1532" s="2">
        <v>1.9280000000000002</v>
      </c>
      <c r="G1532" s="2">
        <v>1.8969999999999998</v>
      </c>
      <c r="H1532" s="2">
        <v>1.8924999999999996</v>
      </c>
      <c r="I1532" s="2">
        <v>1.8857999999999995</v>
      </c>
      <c r="J1532" s="2">
        <v>1.5490000000000006</v>
      </c>
      <c r="K1532" s="13" t="s">
        <v>48</v>
      </c>
      <c r="L1532" s="13" t="s">
        <v>55</v>
      </c>
      <c r="M1532" s="13" t="s">
        <v>52</v>
      </c>
    </row>
    <row r="1533" spans="1:13" ht="13.5" x14ac:dyDescent="0.25">
      <c r="A1533" s="3">
        <v>44244</v>
      </c>
      <c r="B1533" s="2">
        <v>1.93</v>
      </c>
      <c r="C1533" s="2">
        <v>58.152528210089031</v>
      </c>
      <c r="D1533" s="2">
        <v>-1.5687453807858853E-2</v>
      </c>
      <c r="E1533" s="2">
        <v>-2.4861463866978671E-3</v>
      </c>
      <c r="F1533" s="2">
        <v>1.9319999999999999</v>
      </c>
      <c r="G1533" s="2">
        <v>1.9039999999999999</v>
      </c>
      <c r="H1533" s="2">
        <v>1.8939999999999997</v>
      </c>
      <c r="I1533" s="2">
        <v>1.8875999999999997</v>
      </c>
      <c r="J1533" s="2">
        <v>1.5536500000000004</v>
      </c>
      <c r="K1533" s="13" t="s">
        <v>48</v>
      </c>
      <c r="L1533" s="13" t="s">
        <v>55</v>
      </c>
      <c r="M1533" s="13" t="s">
        <v>52</v>
      </c>
    </row>
    <row r="1534" spans="1:13" ht="13.5" x14ac:dyDescent="0.25">
      <c r="A1534" s="3">
        <v>44245</v>
      </c>
      <c r="B1534" s="2">
        <v>1.94</v>
      </c>
      <c r="C1534" s="2">
        <v>59.921194071572508</v>
      </c>
      <c r="D1534" s="2">
        <v>-2.5006588609491454E-2</v>
      </c>
      <c r="E1534" s="2">
        <v>-1.0100069226358012E-3</v>
      </c>
      <c r="F1534" s="2">
        <v>1.9379999999999999</v>
      </c>
      <c r="G1534" s="2">
        <v>1.9140000000000001</v>
      </c>
      <c r="H1534" s="2">
        <v>1.8959999999999997</v>
      </c>
      <c r="I1534" s="2">
        <v>1.8891999999999998</v>
      </c>
      <c r="J1534" s="2">
        <v>1.5582000000000005</v>
      </c>
      <c r="K1534" s="13" t="s">
        <v>48</v>
      </c>
      <c r="L1534" s="13" t="s">
        <v>55</v>
      </c>
      <c r="M1534" s="13" t="s">
        <v>52</v>
      </c>
    </row>
    <row r="1535" spans="1:13" ht="13.5" x14ac:dyDescent="0.25">
      <c r="A1535" s="3">
        <v>44246</v>
      </c>
      <c r="B1535" s="2">
        <v>1.96</v>
      </c>
      <c r="C1535" s="2">
        <v>63.26521332422697</v>
      </c>
      <c r="D1535" s="2">
        <v>-3.1567089224907363E-2</v>
      </c>
      <c r="E1535" s="2">
        <v>1.2865692839488289E-4</v>
      </c>
      <c r="F1535" s="2">
        <v>1.9479999999999997</v>
      </c>
      <c r="G1535" s="2">
        <v>1.9240000000000002</v>
      </c>
      <c r="H1535" s="2">
        <v>1.8984999999999999</v>
      </c>
      <c r="I1535" s="2">
        <v>1.8905999999999994</v>
      </c>
      <c r="J1535" s="2">
        <v>1.5628000000000002</v>
      </c>
      <c r="K1535" s="13" t="s">
        <v>48</v>
      </c>
      <c r="L1535" s="13" t="s">
        <v>55</v>
      </c>
      <c r="M1535" s="13" t="s">
        <v>52</v>
      </c>
    </row>
    <row r="1536" spans="1:13" ht="13.5" x14ac:dyDescent="0.25">
      <c r="A1536" s="3">
        <v>44249</v>
      </c>
      <c r="B1536" s="2">
        <v>1.94</v>
      </c>
      <c r="C1536" s="2">
        <v>58.049241597977407</v>
      </c>
      <c r="D1536" s="2">
        <v>-3.2928540257214367E-2</v>
      </c>
      <c r="E1536" s="2">
        <v>2.4367697524160496E-4</v>
      </c>
      <c r="F1536" s="2">
        <v>1.948</v>
      </c>
      <c r="G1536" s="2">
        <v>1.9300000000000002</v>
      </c>
      <c r="H1536" s="2">
        <v>1.9</v>
      </c>
      <c r="I1536" s="2">
        <v>1.8923999999999994</v>
      </c>
      <c r="J1536" s="2">
        <v>1.5674000000000001</v>
      </c>
      <c r="K1536" s="13" t="s">
        <v>48</v>
      </c>
      <c r="L1536" s="13" t="s">
        <v>55</v>
      </c>
      <c r="M1536" s="13" t="s">
        <v>55</v>
      </c>
    </row>
    <row r="1537" spans="1:13" ht="13.5" x14ac:dyDescent="0.25">
      <c r="A1537" s="3">
        <v>44250</v>
      </c>
      <c r="B1537" s="2">
        <v>1.95</v>
      </c>
      <c r="C1537" s="2">
        <v>59.832442847588133</v>
      </c>
      <c r="D1537" s="2">
        <v>-3.3505990037429711E-2</v>
      </c>
      <c r="E1537" s="2">
        <v>-2.3250795615286331E-4</v>
      </c>
      <c r="F1537" s="2">
        <v>1.9439999999999997</v>
      </c>
      <c r="G1537" s="2">
        <v>1.9359999999999999</v>
      </c>
      <c r="H1537" s="2">
        <v>1.903</v>
      </c>
      <c r="I1537" s="2">
        <v>1.8947999999999996</v>
      </c>
      <c r="J1537" s="2">
        <v>1.5720000000000001</v>
      </c>
      <c r="K1537" s="13" t="s">
        <v>48</v>
      </c>
      <c r="L1537" s="13" t="s">
        <v>55</v>
      </c>
      <c r="M1537" s="13" t="s">
        <v>50</v>
      </c>
    </row>
    <row r="1538" spans="1:13" ht="13.5" x14ac:dyDescent="0.25">
      <c r="A1538" s="3">
        <v>44251</v>
      </c>
      <c r="B1538" s="2">
        <v>1.93</v>
      </c>
      <c r="C1538" s="2">
        <v>54.814023975903247</v>
      </c>
      <c r="D1538" s="2">
        <v>-2.9701929437456975E-2</v>
      </c>
      <c r="E1538" s="2">
        <v>-5.181438451270212E-4</v>
      </c>
      <c r="F1538" s="2">
        <v>1.9440000000000002</v>
      </c>
      <c r="G1538" s="2">
        <v>1.9379999999999999</v>
      </c>
      <c r="H1538" s="2">
        <v>1.9055</v>
      </c>
      <c r="I1538" s="2">
        <v>1.8969999999999996</v>
      </c>
      <c r="J1538" s="2">
        <v>1.5765</v>
      </c>
      <c r="K1538" s="13" t="s">
        <v>48</v>
      </c>
      <c r="L1538" s="13" t="s">
        <v>55</v>
      </c>
      <c r="M1538" s="13" t="s">
        <v>55</v>
      </c>
    </row>
    <row r="1539" spans="1:13" ht="13.5" x14ac:dyDescent="0.25">
      <c r="A1539" s="3">
        <v>44252</v>
      </c>
      <c r="B1539" s="2">
        <v>1.93</v>
      </c>
      <c r="C1539" s="2">
        <v>54.81402397590324</v>
      </c>
      <c r="D1539" s="2">
        <v>-2.6610976780071072E-2</v>
      </c>
      <c r="E1539" s="2">
        <v>-1.283577441321414E-3</v>
      </c>
      <c r="F1539" s="2">
        <v>1.9419999999999997</v>
      </c>
      <c r="G1539" s="2">
        <v>1.94</v>
      </c>
      <c r="H1539" s="2">
        <v>1.9085000000000001</v>
      </c>
      <c r="I1539" s="2">
        <v>1.8991999999999996</v>
      </c>
      <c r="J1539" s="2">
        <v>1.5809500000000003</v>
      </c>
      <c r="K1539" s="13" t="s">
        <v>48</v>
      </c>
      <c r="L1539" s="13" t="s">
        <v>55</v>
      </c>
      <c r="M1539" s="13" t="s">
        <v>50</v>
      </c>
    </row>
    <row r="1540" spans="1:13" ht="13.5" x14ac:dyDescent="0.25">
      <c r="A1540" s="3">
        <v>44253</v>
      </c>
      <c r="B1540" s="2">
        <v>1.93</v>
      </c>
      <c r="C1540" s="2">
        <v>54.814023975903247</v>
      </c>
      <c r="D1540" s="2">
        <v>-2.4113951458414773E-2</v>
      </c>
      <c r="E1540" s="2">
        <v>-2.5004203123460828E-3</v>
      </c>
      <c r="F1540" s="2">
        <v>1.9359999999999999</v>
      </c>
      <c r="G1540" s="2">
        <v>1.9419999999999997</v>
      </c>
      <c r="H1540" s="2">
        <v>1.9110000000000003</v>
      </c>
      <c r="I1540" s="2">
        <v>1.9017999999999997</v>
      </c>
      <c r="J1540" s="2">
        <v>1.5854000000000001</v>
      </c>
      <c r="K1540" s="13" t="s">
        <v>53</v>
      </c>
      <c r="L1540" s="13" t="s">
        <v>55</v>
      </c>
      <c r="M1540" s="13" t="s">
        <v>47</v>
      </c>
    </row>
    <row r="1541" spans="1:13" ht="13.5" x14ac:dyDescent="0.25">
      <c r="A1541" s="3">
        <v>44256</v>
      </c>
      <c r="B1541" s="2">
        <v>1.93</v>
      </c>
      <c r="C1541" s="2">
        <v>54.814023975903261</v>
      </c>
      <c r="D1541" s="2">
        <v>-1.7495325335084244E-2</v>
      </c>
      <c r="E1541" s="2">
        <v>-3.9990859622480619E-3</v>
      </c>
      <c r="F1541" s="2">
        <v>1.9339999999999999</v>
      </c>
      <c r="G1541" s="2">
        <v>1.9410000000000001</v>
      </c>
      <c r="H1541" s="2">
        <v>1.9140000000000001</v>
      </c>
      <c r="I1541" s="2">
        <v>1.9034</v>
      </c>
      <c r="J1541" s="2">
        <v>1.5897000000000003</v>
      </c>
      <c r="K1541" s="13" t="s">
        <v>53</v>
      </c>
      <c r="L1541" s="13" t="s">
        <v>55</v>
      </c>
      <c r="M1541" s="13" t="s">
        <v>47</v>
      </c>
    </row>
    <row r="1542" spans="1:13" ht="13.5" x14ac:dyDescent="0.25">
      <c r="A1542" s="3">
        <v>44257</v>
      </c>
      <c r="B1542" s="2">
        <v>1.96</v>
      </c>
      <c r="C1542" s="2">
        <v>61.353852648489628</v>
      </c>
      <c r="D1542" s="2">
        <v>-9.6032926135563024E-3</v>
      </c>
      <c r="E1542" s="2">
        <v>-5.6550914828765652E-3</v>
      </c>
      <c r="F1542" s="2">
        <v>1.9359999999999999</v>
      </c>
      <c r="G1542" s="2">
        <v>1.94</v>
      </c>
      <c r="H1542" s="2">
        <v>1.9185000000000003</v>
      </c>
      <c r="I1542" s="2">
        <v>1.9047999999999998</v>
      </c>
      <c r="J1542" s="2">
        <v>1.5940000000000003</v>
      </c>
      <c r="K1542" s="13" t="s">
        <v>48</v>
      </c>
      <c r="L1542" s="13" t="s">
        <v>55</v>
      </c>
      <c r="M1542" s="13" t="s">
        <v>52</v>
      </c>
    </row>
    <row r="1543" spans="1:13" ht="13.5" x14ac:dyDescent="0.25">
      <c r="A1543" s="3">
        <v>44258</v>
      </c>
      <c r="B1543" s="2">
        <v>1.97</v>
      </c>
      <c r="C1543" s="2">
        <v>63.262541933591741</v>
      </c>
      <c r="D1543" s="2">
        <v>-1.009126364240398E-2</v>
      </c>
      <c r="E1543" s="2">
        <v>-6.1590177920919078E-3</v>
      </c>
      <c r="F1543" s="2">
        <v>1.9440000000000002</v>
      </c>
      <c r="G1543" s="2">
        <v>1.9439999999999997</v>
      </c>
      <c r="H1543" s="2">
        <v>1.9240000000000002</v>
      </c>
      <c r="I1543" s="2">
        <v>1.9054</v>
      </c>
      <c r="J1543" s="2">
        <v>1.5984000000000003</v>
      </c>
      <c r="K1543" s="13" t="s">
        <v>48</v>
      </c>
      <c r="L1543" s="13" t="s">
        <v>55</v>
      </c>
      <c r="M1543" s="13" t="s">
        <v>52</v>
      </c>
    </row>
    <row r="1544" spans="1:13" ht="13.5" x14ac:dyDescent="0.25">
      <c r="A1544" s="3">
        <v>44259</v>
      </c>
      <c r="B1544" s="2">
        <v>1.97</v>
      </c>
      <c r="C1544" s="2">
        <v>63.262541933591734</v>
      </c>
      <c r="D1544" s="2">
        <v>-9.2759558884543125E-3</v>
      </c>
      <c r="E1544" s="2">
        <v>-6.7550897285604036E-3</v>
      </c>
      <c r="F1544" s="2">
        <v>1.952</v>
      </c>
      <c r="G1544" s="2">
        <v>1.9469999999999996</v>
      </c>
      <c r="H1544" s="2">
        <v>1.9304999999999999</v>
      </c>
      <c r="I1544" s="2">
        <v>1.9058000000000002</v>
      </c>
      <c r="J1544" s="2">
        <v>1.6029500000000001</v>
      </c>
      <c r="K1544" s="13" t="s">
        <v>48</v>
      </c>
      <c r="L1544" s="13" t="s">
        <v>55</v>
      </c>
      <c r="M1544" s="13" t="s">
        <v>52</v>
      </c>
    </row>
    <row r="1545" spans="1:13" ht="13.5" x14ac:dyDescent="0.25">
      <c r="A1545" s="3">
        <v>44260</v>
      </c>
      <c r="B1545" s="2">
        <v>2.0299999999999998</v>
      </c>
      <c r="C1545" s="2">
        <v>72.658997779476834</v>
      </c>
      <c r="D1545" s="2">
        <v>-1.0240874817542212E-2</v>
      </c>
      <c r="E1545" s="2">
        <v>-7.8750939800768457E-3</v>
      </c>
      <c r="F1545" s="2">
        <v>1.972</v>
      </c>
      <c r="G1545" s="2">
        <v>1.9540000000000002</v>
      </c>
      <c r="H1545" s="2">
        <v>1.9390000000000001</v>
      </c>
      <c r="I1545" s="2">
        <v>1.9072</v>
      </c>
      <c r="J1545" s="2">
        <v>1.60775</v>
      </c>
      <c r="K1545" s="13" t="s">
        <v>48</v>
      </c>
      <c r="L1545" s="13" t="s">
        <v>55</v>
      </c>
      <c r="M1545" s="13" t="s">
        <v>52</v>
      </c>
    </row>
    <row r="1546" spans="1:13" ht="13.5" x14ac:dyDescent="0.25">
      <c r="A1546" s="3">
        <v>44263</v>
      </c>
      <c r="B1546" s="2">
        <v>2.08</v>
      </c>
      <c r="C1546" s="2">
        <v>77.763227043521795</v>
      </c>
      <c r="D1546" s="2">
        <v>-1.8458507883721831E-2</v>
      </c>
      <c r="E1546" s="2">
        <v>-9.0530952569453267E-3</v>
      </c>
      <c r="F1546" s="2">
        <v>2.0019999999999998</v>
      </c>
      <c r="G1546" s="2">
        <v>1.968</v>
      </c>
      <c r="H1546" s="2">
        <v>1.9489999999999998</v>
      </c>
      <c r="I1546" s="2">
        <v>1.9097999999999999</v>
      </c>
      <c r="J1546" s="2">
        <v>1.6129000000000002</v>
      </c>
      <c r="K1546" s="13" t="s">
        <v>48</v>
      </c>
      <c r="L1546" s="13" t="s">
        <v>49</v>
      </c>
      <c r="M1546" s="13" t="s">
        <v>52</v>
      </c>
    </row>
    <row r="1547" spans="1:13" ht="13.5" x14ac:dyDescent="0.25">
      <c r="A1547" s="3">
        <v>44264</v>
      </c>
      <c r="B1547" s="2">
        <v>2.06</v>
      </c>
      <c r="C1547" s="2">
        <v>71.975042765539058</v>
      </c>
      <c r="D1547" s="2">
        <v>-2.326196959786575E-2</v>
      </c>
      <c r="E1547" s="2">
        <v>-1.0800445952268293E-2</v>
      </c>
      <c r="F1547" s="2">
        <v>2.0220000000000002</v>
      </c>
      <c r="G1547" s="2">
        <v>1.9789999999999999</v>
      </c>
      <c r="H1547" s="2">
        <v>1.9575</v>
      </c>
      <c r="I1547" s="2">
        <v>1.9125999999999999</v>
      </c>
      <c r="J1547" s="2">
        <v>1.6180000000000001</v>
      </c>
      <c r="K1547" s="13" t="s">
        <v>48</v>
      </c>
      <c r="L1547" s="13" t="s">
        <v>49</v>
      </c>
      <c r="M1547" s="13" t="s">
        <v>52</v>
      </c>
    </row>
    <row r="1548" spans="1:13" ht="13.5" x14ac:dyDescent="0.25">
      <c r="A1548" s="3">
        <v>44265</v>
      </c>
      <c r="B1548" s="2">
        <v>2.0299999999999998</v>
      </c>
      <c r="C1548" s="2">
        <v>64.24974186723361</v>
      </c>
      <c r="D1548" s="2">
        <v>-2.8868533965381582E-2</v>
      </c>
      <c r="E1548" s="2">
        <v>-1.479413642680559E-2</v>
      </c>
      <c r="F1548" s="2">
        <v>2.0339999999999998</v>
      </c>
      <c r="G1548" s="2">
        <v>1.9890000000000001</v>
      </c>
      <c r="H1548" s="2">
        <v>1.9634999999999998</v>
      </c>
      <c r="I1548" s="2">
        <v>1.9148000000000003</v>
      </c>
      <c r="J1548" s="2">
        <v>1.6229500000000001</v>
      </c>
      <c r="K1548" s="13" t="s">
        <v>48</v>
      </c>
      <c r="L1548" s="13" t="s">
        <v>55</v>
      </c>
      <c r="M1548" s="13" t="s">
        <v>52</v>
      </c>
    </row>
    <row r="1549" spans="1:13" ht="13.5" x14ac:dyDescent="0.25">
      <c r="A1549" s="3">
        <v>44266</v>
      </c>
      <c r="B1549" s="2">
        <v>2.0099999999999998</v>
      </c>
      <c r="C1549" s="2">
        <v>59.652910866959239</v>
      </c>
      <c r="D1549" s="2">
        <v>-3.2590274891892701E-2</v>
      </c>
      <c r="E1549" s="2">
        <v>-2.097835549836348E-2</v>
      </c>
      <c r="F1549" s="2">
        <v>2.0419999999999998</v>
      </c>
      <c r="G1549" s="2">
        <v>1.9969999999999999</v>
      </c>
      <c r="H1549" s="2">
        <v>1.9684999999999999</v>
      </c>
      <c r="I1549" s="2">
        <v>1.9168000000000001</v>
      </c>
      <c r="J1549" s="2">
        <v>1.62775</v>
      </c>
      <c r="K1549" s="13" t="s">
        <v>48</v>
      </c>
      <c r="L1549" s="13" t="s">
        <v>55</v>
      </c>
      <c r="M1549" s="13" t="s">
        <v>52</v>
      </c>
    </row>
    <row r="1550" spans="1:13" ht="13.5" x14ac:dyDescent="0.25">
      <c r="A1550" s="3">
        <v>44267</v>
      </c>
      <c r="B1550" s="2">
        <v>2.04</v>
      </c>
      <c r="C1550" s="2">
        <v>63.832914036999014</v>
      </c>
      <c r="D1550" s="2">
        <v>-3.8268672770020995E-2</v>
      </c>
      <c r="E1550" s="2">
        <v>-2.9268967664021574E-2</v>
      </c>
      <c r="F1550" s="2">
        <v>2.0439999999999996</v>
      </c>
      <c r="G1550" s="2">
        <v>2.008</v>
      </c>
      <c r="H1550" s="2">
        <v>1.9750000000000001</v>
      </c>
      <c r="I1550" s="2">
        <v>1.9198000000000002</v>
      </c>
      <c r="J1550" s="2">
        <v>1.6325500000000002</v>
      </c>
      <c r="K1550" s="13" t="s">
        <v>48</v>
      </c>
      <c r="L1550" s="13" t="s">
        <v>55</v>
      </c>
      <c r="M1550" s="13" t="s">
        <v>52</v>
      </c>
    </row>
    <row r="1551" spans="1:13" ht="13.5" x14ac:dyDescent="0.25">
      <c r="A1551" s="3">
        <v>44270</v>
      </c>
      <c r="B1551" s="2">
        <v>2.0699999999999998</v>
      </c>
      <c r="C1551" s="2">
        <v>67.463072824764254</v>
      </c>
      <c r="D1551" s="2">
        <v>-4.5757233241260797E-2</v>
      </c>
      <c r="E1551" s="2">
        <v>-3.9016685364502271E-2</v>
      </c>
      <c r="F1551" s="2">
        <v>2.0420000000000003</v>
      </c>
      <c r="G1551" s="2">
        <v>2.0219999999999998</v>
      </c>
      <c r="H1551" s="2">
        <v>1.9814999999999998</v>
      </c>
      <c r="I1551" s="2">
        <v>1.9232000000000002</v>
      </c>
      <c r="J1551" s="2">
        <v>1.6373500000000001</v>
      </c>
      <c r="K1551" s="13" t="s">
        <v>53</v>
      </c>
      <c r="L1551" s="13" t="s">
        <v>55</v>
      </c>
      <c r="M1551" s="13" t="s">
        <v>47</v>
      </c>
    </row>
    <row r="1552" spans="1:13" ht="13.5" x14ac:dyDescent="0.25">
      <c r="A1552" s="3">
        <v>44271</v>
      </c>
      <c r="B1552" s="2">
        <v>2.08</v>
      </c>
      <c r="C1552" s="2">
        <v>68.594637403428749</v>
      </c>
      <c r="D1552" s="2">
        <v>-4.8823686792901499E-2</v>
      </c>
      <c r="E1552" s="2">
        <v>-5.0456687576893269E-2</v>
      </c>
      <c r="F1552" s="2">
        <v>2.0459999999999998</v>
      </c>
      <c r="G1552" s="2">
        <v>2.0340000000000003</v>
      </c>
      <c r="H1552" s="2">
        <v>1.9869999999999997</v>
      </c>
      <c r="I1552" s="2">
        <v>1.9272000000000002</v>
      </c>
      <c r="J1552" s="2">
        <v>1.6420500000000002</v>
      </c>
      <c r="K1552" s="13" t="s">
        <v>48</v>
      </c>
      <c r="L1552" s="13" t="s">
        <v>55</v>
      </c>
      <c r="M1552" s="13" t="s">
        <v>52</v>
      </c>
    </row>
    <row r="1553" spans="1:13" ht="13.5" x14ac:dyDescent="0.25">
      <c r="A1553" s="3">
        <v>44272</v>
      </c>
      <c r="B1553" s="2">
        <v>2.0699999999999998</v>
      </c>
      <c r="C1553" s="2">
        <v>66.118303552455714</v>
      </c>
      <c r="D1553" s="2">
        <v>-4.9758102688997052E-2</v>
      </c>
      <c r="E1553" s="2">
        <v>-6.2869456746124028E-2</v>
      </c>
      <c r="F1553" s="2">
        <v>2.0539999999999998</v>
      </c>
      <c r="G1553" s="2">
        <v>2.0439999999999996</v>
      </c>
      <c r="H1553" s="2">
        <v>1.9939999999999998</v>
      </c>
      <c r="I1553" s="2">
        <v>1.9316</v>
      </c>
      <c r="J1553" s="2">
        <v>1.64655</v>
      </c>
      <c r="K1553" s="13" t="s">
        <v>48</v>
      </c>
      <c r="L1553" s="13" t="s">
        <v>55</v>
      </c>
      <c r="M1553" s="13" t="s">
        <v>52</v>
      </c>
    </row>
    <row r="1554" spans="1:13" ht="13.5" x14ac:dyDescent="0.25">
      <c r="A1554" s="3">
        <v>44273</v>
      </c>
      <c r="B1554" s="2">
        <v>2.0499999999999998</v>
      </c>
      <c r="C1554" s="2">
        <v>61.348121258686675</v>
      </c>
      <c r="D1554" s="2">
        <v>-4.9581270668114685E-2</v>
      </c>
      <c r="E1554" s="2">
        <v>-7.3217605437844821E-2</v>
      </c>
      <c r="F1554" s="2">
        <v>2.0619999999999998</v>
      </c>
      <c r="G1554" s="2">
        <v>2.052</v>
      </c>
      <c r="H1554" s="2">
        <v>1.9994999999999998</v>
      </c>
      <c r="I1554" s="2">
        <v>1.9357999999999997</v>
      </c>
      <c r="J1554" s="2">
        <v>1.6507999999999998</v>
      </c>
      <c r="K1554" s="13" t="s">
        <v>48</v>
      </c>
      <c r="L1554" s="13" t="s">
        <v>55</v>
      </c>
      <c r="M1554" s="13" t="s">
        <v>52</v>
      </c>
    </row>
    <row r="1555" spans="1:13" ht="13.5" x14ac:dyDescent="0.25">
      <c r="A1555" s="3">
        <v>44274</v>
      </c>
      <c r="B1555" s="2">
        <v>2.0099999999999998</v>
      </c>
      <c r="C1555" s="2">
        <v>53.097247186156885</v>
      </c>
      <c r="D1555" s="2">
        <v>-3.7595647054396553E-2</v>
      </c>
      <c r="E1555" s="2">
        <v>-8.1619325282471289E-2</v>
      </c>
      <c r="F1555" s="2">
        <v>2.056</v>
      </c>
      <c r="G1555" s="2">
        <v>2.0499999999999998</v>
      </c>
      <c r="H1555" s="2">
        <v>2.0019999999999998</v>
      </c>
      <c r="I1555" s="2">
        <v>1.9386000000000001</v>
      </c>
      <c r="J1555" s="2">
        <v>1.6547000000000001</v>
      </c>
      <c r="K1555" s="13" t="s">
        <v>48</v>
      </c>
      <c r="L1555" s="13" t="s">
        <v>55</v>
      </c>
      <c r="M1555" s="13" t="s">
        <v>50</v>
      </c>
    </row>
    <row r="1556" spans="1:13" ht="13.5" x14ac:dyDescent="0.25">
      <c r="A1556" s="3">
        <v>44277</v>
      </c>
      <c r="B1556" s="2">
        <v>2.0499999999999998</v>
      </c>
      <c r="C1556" s="2">
        <v>59.031110844729284</v>
      </c>
      <c r="D1556" s="2">
        <v>-2.2819495823655389E-2</v>
      </c>
      <c r="E1556" s="2">
        <v>-8.7650385720465657E-2</v>
      </c>
      <c r="F1556" s="2">
        <v>2.0520000000000005</v>
      </c>
      <c r="G1556" s="2">
        <v>2.0470000000000002</v>
      </c>
      <c r="H1556" s="2">
        <v>2.0074999999999994</v>
      </c>
      <c r="I1556" s="2">
        <v>1.9413999999999998</v>
      </c>
      <c r="J1556" s="2">
        <v>1.6586500000000002</v>
      </c>
      <c r="K1556" s="13" t="s">
        <v>53</v>
      </c>
      <c r="L1556" s="13" t="s">
        <v>55</v>
      </c>
      <c r="M1556" s="13" t="s">
        <v>47</v>
      </c>
    </row>
    <row r="1557" spans="1:13" ht="13.5" x14ac:dyDescent="0.25">
      <c r="A1557" s="3">
        <v>44278</v>
      </c>
      <c r="B1557" s="2">
        <v>2</v>
      </c>
      <c r="C1557" s="2">
        <v>50.440681462729806</v>
      </c>
      <c r="D1557" s="2">
        <v>-1.0014026958275357E-2</v>
      </c>
      <c r="E1557" s="2">
        <v>-9.2329204306338813E-2</v>
      </c>
      <c r="F1557" s="2">
        <v>2.036</v>
      </c>
      <c r="G1557" s="2">
        <v>2.0409999999999999</v>
      </c>
      <c r="H1557" s="2">
        <v>2.0099999999999993</v>
      </c>
      <c r="I1557" s="2">
        <v>1.9431999999999996</v>
      </c>
      <c r="J1557" s="2">
        <v>1.6622500000000002</v>
      </c>
      <c r="K1557" s="13" t="s">
        <v>53</v>
      </c>
      <c r="L1557" s="13" t="s">
        <v>55</v>
      </c>
      <c r="M1557" s="13" t="s">
        <v>47</v>
      </c>
    </row>
    <row r="1558" spans="1:13" ht="13.5" x14ac:dyDescent="0.25">
      <c r="A1558" s="3">
        <v>44279</v>
      </c>
      <c r="B1558" s="2">
        <v>2</v>
      </c>
      <c r="C1558" s="2">
        <v>50.440681462729806</v>
      </c>
      <c r="D1558" s="2">
        <v>-3.7987561724843744E-3</v>
      </c>
      <c r="E1558" s="2">
        <v>-9.3676265533545841E-2</v>
      </c>
      <c r="F1558" s="2">
        <v>2.0219999999999998</v>
      </c>
      <c r="G1558" s="2">
        <v>2.0379999999999998</v>
      </c>
      <c r="H1558" s="2">
        <v>2.0134999999999996</v>
      </c>
      <c r="I1558" s="2">
        <v>1.9451999999999996</v>
      </c>
      <c r="J1558" s="2">
        <v>1.6661499999999998</v>
      </c>
      <c r="K1558" s="13" t="s">
        <v>53</v>
      </c>
      <c r="L1558" s="13" t="s">
        <v>55</v>
      </c>
      <c r="M1558" s="13" t="s">
        <v>47</v>
      </c>
    </row>
    <row r="1559" spans="1:13" ht="13.5" x14ac:dyDescent="0.25">
      <c r="A1559" s="3">
        <v>44280</v>
      </c>
      <c r="B1559" s="2">
        <v>1.99</v>
      </c>
      <c r="C1559" s="2">
        <v>48.793669480771648</v>
      </c>
      <c r="D1559" s="2">
        <v>-8.8025334974251024E-4</v>
      </c>
      <c r="E1559" s="2">
        <v>-9.1522718333647557E-2</v>
      </c>
      <c r="F1559" s="2">
        <v>2.0099999999999998</v>
      </c>
      <c r="G1559" s="2">
        <v>2.0359999999999996</v>
      </c>
      <c r="H1559" s="2">
        <v>2.0164999999999997</v>
      </c>
      <c r="I1559" s="2">
        <v>1.9477999999999995</v>
      </c>
      <c r="J1559" s="2">
        <v>1.6698500000000001</v>
      </c>
      <c r="K1559" s="13" t="s">
        <v>53</v>
      </c>
      <c r="L1559" s="13" t="s">
        <v>55</v>
      </c>
      <c r="M1559" s="13" t="s">
        <v>47</v>
      </c>
    </row>
    <row r="1560" spans="1:13" ht="13.5" x14ac:dyDescent="0.25">
      <c r="A1560" s="3">
        <v>44281</v>
      </c>
      <c r="B1560" s="2">
        <v>2.0099999999999998</v>
      </c>
      <c r="C1560" s="2">
        <v>52.158297943222522</v>
      </c>
      <c r="D1560" s="2">
        <v>4.7781776749102889E-3</v>
      </c>
      <c r="E1560" s="2">
        <v>-8.5518097743002869E-2</v>
      </c>
      <c r="F1560" s="2">
        <v>2.0099999999999998</v>
      </c>
      <c r="G1560" s="2">
        <v>2.0329999999999999</v>
      </c>
      <c r="H1560" s="2">
        <v>2.0204999999999997</v>
      </c>
      <c r="I1560" s="2">
        <v>1.9503999999999997</v>
      </c>
      <c r="J1560" s="2">
        <v>1.6736500000000001</v>
      </c>
      <c r="K1560" s="13" t="s">
        <v>53</v>
      </c>
      <c r="L1560" s="13" t="s">
        <v>55</v>
      </c>
      <c r="M1560" s="13" t="s">
        <v>55</v>
      </c>
    </row>
    <row r="1561" spans="1:13" ht="13.5" x14ac:dyDescent="0.25">
      <c r="A1561" s="3">
        <v>44284</v>
      </c>
      <c r="B1561" s="2">
        <v>2.0499999999999998</v>
      </c>
      <c r="C1561" s="2">
        <v>58.089598836784852</v>
      </c>
      <c r="D1561" s="2">
        <v>1.1151271182260114E-2</v>
      </c>
      <c r="E1561" s="2">
        <v>-7.8131238960646721E-2</v>
      </c>
      <c r="F1561" s="2">
        <v>2.0100000000000002</v>
      </c>
      <c r="G1561" s="2">
        <v>2.0309999999999997</v>
      </c>
      <c r="H1561" s="2">
        <v>2.0265</v>
      </c>
      <c r="I1561" s="2">
        <v>1.9541999999999995</v>
      </c>
      <c r="J1561" s="2">
        <v>1.6776499999999999</v>
      </c>
      <c r="K1561" s="13" t="s">
        <v>53</v>
      </c>
      <c r="L1561" s="13" t="s">
        <v>55</v>
      </c>
      <c r="M1561" s="13" t="s">
        <v>55</v>
      </c>
    </row>
    <row r="1562" spans="1:13" ht="13.5" x14ac:dyDescent="0.25">
      <c r="A1562" s="3">
        <v>44285</v>
      </c>
      <c r="B1562" s="2">
        <v>2.0299999999999998</v>
      </c>
      <c r="C1562" s="2">
        <v>54.454377807319844</v>
      </c>
      <c r="D1562" s="2">
        <v>1.9265218845485599E-2</v>
      </c>
      <c r="E1562" s="2">
        <v>-6.8411960828576257E-2</v>
      </c>
      <c r="F1562" s="2">
        <v>2.016</v>
      </c>
      <c r="G1562" s="2">
        <v>2.0260000000000002</v>
      </c>
      <c r="H1562" s="2">
        <v>2.0300000000000002</v>
      </c>
      <c r="I1562" s="2">
        <v>1.9569999999999999</v>
      </c>
      <c r="J1562" s="2">
        <v>1.6814499999999999</v>
      </c>
      <c r="K1562" s="13" t="s">
        <v>48</v>
      </c>
      <c r="L1562" s="13" t="s">
        <v>55</v>
      </c>
      <c r="M1562" s="13" t="s">
        <v>52</v>
      </c>
    </row>
    <row r="1563" spans="1:13" ht="13.5" x14ac:dyDescent="0.25">
      <c r="A1563" s="3">
        <v>44286</v>
      </c>
      <c r="B1563" s="2">
        <v>2.0099999999999998</v>
      </c>
      <c r="C1563" s="2">
        <v>51.016222977345286</v>
      </c>
      <c r="D1563" s="2">
        <v>2.5915574207323377E-2</v>
      </c>
      <c r="E1563" s="2">
        <v>-5.9270953044169877E-2</v>
      </c>
      <c r="F1563" s="2">
        <v>2.0179999999999998</v>
      </c>
      <c r="G1563" s="2">
        <v>2.0200000000000005</v>
      </c>
      <c r="H1563" s="2">
        <v>2.0319999999999996</v>
      </c>
      <c r="I1563" s="2">
        <v>1.9591999999999998</v>
      </c>
      <c r="J1563" s="2">
        <v>1.6849499999999997</v>
      </c>
      <c r="K1563" s="13" t="s">
        <v>53</v>
      </c>
      <c r="L1563" s="13" t="s">
        <v>55</v>
      </c>
      <c r="M1563" s="13" t="s">
        <v>54</v>
      </c>
    </row>
    <row r="1564" spans="1:13" ht="13.5" x14ac:dyDescent="0.25">
      <c r="A1564" s="3">
        <v>44287</v>
      </c>
      <c r="B1564" s="2">
        <v>2.04</v>
      </c>
      <c r="C1564" s="2">
        <v>55.549812252348595</v>
      </c>
      <c r="D1564" s="2">
        <v>2.6215247790446039E-2</v>
      </c>
      <c r="E1564" s="2">
        <v>-5.4038769354589296E-2</v>
      </c>
      <c r="F1564" s="2">
        <v>2.028</v>
      </c>
      <c r="G1564" s="2">
        <v>2.0189999999999997</v>
      </c>
      <c r="H1564" s="2">
        <v>2.0354999999999999</v>
      </c>
      <c r="I1564" s="2">
        <v>1.962</v>
      </c>
      <c r="J1564" s="2">
        <v>1.6882499999999998</v>
      </c>
      <c r="K1564" s="13" t="s">
        <v>48</v>
      </c>
      <c r="L1564" s="13" t="s">
        <v>55</v>
      </c>
      <c r="M1564" s="13" t="s">
        <v>52</v>
      </c>
    </row>
    <row r="1565" spans="1:13" ht="13.5" x14ac:dyDescent="0.25">
      <c r="A1565" s="3">
        <v>44288</v>
      </c>
      <c r="B1565" s="2">
        <v>2.0699999999999998</v>
      </c>
      <c r="C1565" s="2">
        <v>59.578697432694383</v>
      </c>
      <c r="D1565" s="2">
        <v>1.7889177261092293E-2</v>
      </c>
      <c r="E1565" s="2">
        <v>-5.0416222318189E-2</v>
      </c>
      <c r="F1565" s="2">
        <v>2.04</v>
      </c>
      <c r="G1565" s="2">
        <v>2.0249999999999995</v>
      </c>
      <c r="H1565" s="2">
        <v>2.0374999999999996</v>
      </c>
      <c r="I1565" s="2">
        <v>1.9651999999999998</v>
      </c>
      <c r="J1565" s="2">
        <v>1.6913</v>
      </c>
      <c r="K1565" s="13" t="s">
        <v>48</v>
      </c>
      <c r="L1565" s="13" t="s">
        <v>55</v>
      </c>
      <c r="M1565" s="13" t="s">
        <v>52</v>
      </c>
    </row>
    <row r="1566" spans="1:13" ht="13.5" x14ac:dyDescent="0.25">
      <c r="A1566" s="3">
        <v>44291</v>
      </c>
      <c r="B1566" s="2">
        <v>2.0699999999999998</v>
      </c>
      <c r="C1566" s="2">
        <v>59.578697432694383</v>
      </c>
      <c r="D1566" s="2">
        <v>1.6632122831985896E-2</v>
      </c>
      <c r="E1566" s="2">
        <v>-4.7535675143084669E-2</v>
      </c>
      <c r="F1566" s="2">
        <v>2.0439999999999996</v>
      </c>
      <c r="G1566" s="2">
        <v>2.0270000000000001</v>
      </c>
      <c r="H1566" s="2">
        <v>2.0369999999999999</v>
      </c>
      <c r="I1566" s="2">
        <v>1.9683999999999997</v>
      </c>
      <c r="J1566" s="2">
        <v>1.69445</v>
      </c>
      <c r="K1566" s="13" t="s">
        <v>48</v>
      </c>
      <c r="L1566" s="13" t="s">
        <v>55</v>
      </c>
      <c r="M1566" s="13" t="s">
        <v>52</v>
      </c>
    </row>
    <row r="1567" spans="1:13" ht="13.5" x14ac:dyDescent="0.25">
      <c r="A1567" s="3">
        <v>44292</v>
      </c>
      <c r="B1567" s="2">
        <v>2.0699999999999998</v>
      </c>
      <c r="C1567" s="2">
        <v>59.578697432694383</v>
      </c>
      <c r="D1567" s="2">
        <v>7.5374833467085622E-3</v>
      </c>
      <c r="E1567" s="2">
        <v>-4.416000972693352E-2</v>
      </c>
      <c r="F1567" s="2">
        <v>2.052</v>
      </c>
      <c r="G1567" s="2">
        <v>2.0339999999999998</v>
      </c>
      <c r="H1567" s="2">
        <v>2.0375000000000001</v>
      </c>
      <c r="I1567" s="2">
        <v>1.9719999999999995</v>
      </c>
      <c r="J1567" s="2">
        <v>1.6978</v>
      </c>
      <c r="K1567" s="13" t="s">
        <v>48</v>
      </c>
      <c r="L1567" s="13" t="s">
        <v>55</v>
      </c>
      <c r="M1567" s="13" t="s">
        <v>52</v>
      </c>
    </row>
    <row r="1568" spans="1:13" ht="13.5" x14ac:dyDescent="0.25">
      <c r="A1568" s="3">
        <v>44293</v>
      </c>
      <c r="B1568" s="2">
        <v>2.0699999999999998</v>
      </c>
      <c r="C1568" s="2">
        <v>59.578697432694383</v>
      </c>
      <c r="D1568" s="2">
        <v>-4.7156449328600303E-4</v>
      </c>
      <c r="E1568" s="2">
        <v>-4.0687074290398688E-2</v>
      </c>
      <c r="F1568" s="2">
        <v>2.0640000000000001</v>
      </c>
      <c r="G1568" s="2">
        <v>2.0409999999999999</v>
      </c>
      <c r="H1568" s="2">
        <v>2.0394999999999999</v>
      </c>
      <c r="I1568" s="2">
        <v>1.9757999999999993</v>
      </c>
      <c r="J1568" s="2">
        <v>1.7008499999999998</v>
      </c>
      <c r="K1568" s="13" t="s">
        <v>48</v>
      </c>
      <c r="L1568" s="13" t="s">
        <v>55</v>
      </c>
      <c r="M1568" s="13" t="s">
        <v>52</v>
      </c>
    </row>
    <row r="1569" spans="1:13" ht="13.5" x14ac:dyDescent="0.25">
      <c r="A1569" s="3">
        <v>44294</v>
      </c>
      <c r="B1569" s="2">
        <v>2.0699999999999998</v>
      </c>
      <c r="C1569" s="2">
        <v>59.578697432694391</v>
      </c>
      <c r="D1569" s="2">
        <v>-9.0772679064636819E-3</v>
      </c>
      <c r="E1569" s="2">
        <v>-3.7835087423993524E-2</v>
      </c>
      <c r="F1569" s="2">
        <v>2.0699999999999998</v>
      </c>
      <c r="G1569" s="2">
        <v>2.0490000000000004</v>
      </c>
      <c r="H1569" s="2">
        <v>2.0425</v>
      </c>
      <c r="I1569" s="2">
        <v>1.9797999999999993</v>
      </c>
      <c r="J1569" s="2">
        <v>1.7035</v>
      </c>
      <c r="K1569" s="13" t="s">
        <v>48</v>
      </c>
      <c r="L1569" s="13" t="s">
        <v>55</v>
      </c>
      <c r="M1569" s="13" t="s">
        <v>52</v>
      </c>
    </row>
    <row r="1570" spans="1:13" ht="13.5" x14ac:dyDescent="0.25">
      <c r="A1570" s="3">
        <v>44298</v>
      </c>
      <c r="B1570" s="2">
        <v>2.09</v>
      </c>
      <c r="C1570" s="2">
        <v>62.83191861974089</v>
      </c>
      <c r="D1570" s="2">
        <v>-1.5032422798195721E-2</v>
      </c>
      <c r="E1570" s="2">
        <v>-3.5310215012947871E-2</v>
      </c>
      <c r="F1570" s="2">
        <v>2.0739999999999998</v>
      </c>
      <c r="G1570" s="2">
        <v>2.0569999999999999</v>
      </c>
      <c r="H1570" s="2">
        <v>2.0450000000000004</v>
      </c>
      <c r="I1570" s="2">
        <v>1.9839999999999995</v>
      </c>
      <c r="J1570" s="2">
        <v>1.7057999999999995</v>
      </c>
      <c r="K1570" s="13" t="s">
        <v>48</v>
      </c>
      <c r="L1570" s="13" t="s">
        <v>55</v>
      </c>
      <c r="M1570" s="13" t="s">
        <v>52</v>
      </c>
    </row>
    <row r="1571" spans="1:13" ht="13.5" x14ac:dyDescent="0.25">
      <c r="A1571" s="3">
        <v>44299</v>
      </c>
      <c r="B1571" s="2">
        <v>2.14</v>
      </c>
      <c r="C1571" s="2">
        <v>69.451341455502558</v>
      </c>
      <c r="D1571" s="2">
        <v>-1.7988371242736001E-2</v>
      </c>
      <c r="E1571" s="2">
        <v>-3.1355640780056038E-2</v>
      </c>
      <c r="F1571" s="2">
        <v>2.0880000000000001</v>
      </c>
      <c r="G1571" s="2">
        <v>2.0659999999999998</v>
      </c>
      <c r="H1571" s="2">
        <v>2.0484999999999998</v>
      </c>
      <c r="I1571" s="2">
        <v>1.9893999999999996</v>
      </c>
      <c r="J1571" s="2">
        <v>1.7087999999999994</v>
      </c>
      <c r="K1571" s="13" t="s">
        <v>48</v>
      </c>
      <c r="L1571" s="13" t="s">
        <v>55</v>
      </c>
      <c r="M1571" s="13" t="s">
        <v>52</v>
      </c>
    </row>
    <row r="1572" spans="1:13" ht="13.5" x14ac:dyDescent="0.25">
      <c r="A1572" s="3">
        <v>44300</v>
      </c>
      <c r="B1572" s="2">
        <v>2.16</v>
      </c>
      <c r="C1572" s="2">
        <v>71.627973469398285</v>
      </c>
      <c r="D1572" s="2">
        <v>-2.5683335166603705E-2</v>
      </c>
      <c r="E1572" s="2">
        <v>-2.7871565841907756E-2</v>
      </c>
      <c r="F1572" s="2">
        <v>2.1059999999999999</v>
      </c>
      <c r="G1572" s="2">
        <v>2.0790000000000002</v>
      </c>
      <c r="H1572" s="2">
        <v>2.0524999999999998</v>
      </c>
      <c r="I1572" s="2">
        <v>1.9951999999999996</v>
      </c>
      <c r="J1572" s="2">
        <v>1.7122999999999993</v>
      </c>
      <c r="K1572" s="13" t="s">
        <v>48</v>
      </c>
      <c r="L1572" s="13" t="s">
        <v>49</v>
      </c>
      <c r="M1572" s="13" t="s">
        <v>52</v>
      </c>
    </row>
    <row r="1573" spans="1:13" ht="13.5" x14ac:dyDescent="0.25">
      <c r="A1573" s="3">
        <v>44301</v>
      </c>
      <c r="B1573" s="2">
        <v>2.12</v>
      </c>
      <c r="C1573" s="2">
        <v>62.098124250697204</v>
      </c>
      <c r="D1573" s="2">
        <v>-3.3014907070869182E-2</v>
      </c>
      <c r="E1573" s="2">
        <v>-2.5097803071941809E-2</v>
      </c>
      <c r="F1573" s="2">
        <v>2.1160000000000005</v>
      </c>
      <c r="G1573" s="2">
        <v>2.0900000000000003</v>
      </c>
      <c r="H1573" s="2">
        <v>2.0550000000000002</v>
      </c>
      <c r="I1573" s="2">
        <v>2.0003999999999995</v>
      </c>
      <c r="J1573" s="2">
        <v>1.7156999999999993</v>
      </c>
      <c r="K1573" s="13" t="s">
        <v>48</v>
      </c>
      <c r="L1573" s="13" t="s">
        <v>49</v>
      </c>
      <c r="M1573" s="13" t="s">
        <v>52</v>
      </c>
    </row>
    <row r="1574" spans="1:13" ht="13.5" x14ac:dyDescent="0.25">
      <c r="A1574" s="3">
        <v>44302</v>
      </c>
      <c r="B1574" s="2">
        <v>2.12</v>
      </c>
      <c r="C1574" s="2">
        <v>62.098124250697204</v>
      </c>
      <c r="D1574" s="2">
        <v>-3.5020954493631518E-2</v>
      </c>
      <c r="E1574" s="2">
        <v>-2.2743492351861679E-2</v>
      </c>
      <c r="F1574" s="2">
        <v>2.1260000000000003</v>
      </c>
      <c r="G1574" s="2">
        <v>2.0980000000000003</v>
      </c>
      <c r="H1574" s="2">
        <v>2.0584999999999996</v>
      </c>
      <c r="I1574" s="2">
        <v>2.0059999999999998</v>
      </c>
      <c r="J1574" s="2">
        <v>1.7187999999999994</v>
      </c>
      <c r="K1574" s="13" t="s">
        <v>48</v>
      </c>
      <c r="L1574" s="13" t="s">
        <v>49</v>
      </c>
      <c r="M1574" s="13" t="s">
        <v>52</v>
      </c>
    </row>
    <row r="1575" spans="1:13" ht="13.5" x14ac:dyDescent="0.25">
      <c r="A1575" s="3">
        <v>44305</v>
      </c>
      <c r="B1575" s="2">
        <v>2.13</v>
      </c>
      <c r="C1575" s="2">
        <v>63.505905988545393</v>
      </c>
      <c r="D1575" s="2">
        <v>-3.3230581910398183E-2</v>
      </c>
      <c r="E1575" s="2">
        <v>-2.0347597513100266E-2</v>
      </c>
      <c r="F1575" s="2">
        <v>2.1340000000000003</v>
      </c>
      <c r="G1575" s="2">
        <v>2.1040000000000001</v>
      </c>
      <c r="H1575" s="2">
        <v>2.0644999999999998</v>
      </c>
      <c r="I1575" s="2">
        <v>2.0113999999999992</v>
      </c>
      <c r="J1575" s="2">
        <v>1.7219999999999991</v>
      </c>
      <c r="K1575" s="13" t="s">
        <v>48</v>
      </c>
      <c r="L1575" s="13" t="s">
        <v>49</v>
      </c>
      <c r="M1575" s="13" t="s">
        <v>52</v>
      </c>
    </row>
    <row r="1576" spans="1:13" ht="13.5" x14ac:dyDescent="0.25">
      <c r="A1576" s="3">
        <v>44306</v>
      </c>
      <c r="B1576" s="2">
        <v>2.14</v>
      </c>
      <c r="C1576" s="2">
        <v>64.909522862071611</v>
      </c>
      <c r="D1576" s="2">
        <v>-3.2873673682390692E-2</v>
      </c>
      <c r="E1576" s="2">
        <v>-1.779973082508771E-2</v>
      </c>
      <c r="F1576" s="2">
        <v>2.1340000000000003</v>
      </c>
      <c r="G1576" s="2">
        <v>2.1109999999999998</v>
      </c>
      <c r="H1576" s="2">
        <v>2.069</v>
      </c>
      <c r="I1576" s="2">
        <v>2.0165999999999995</v>
      </c>
      <c r="J1576" s="2">
        <v>1.7253999999999987</v>
      </c>
      <c r="K1576" s="13" t="s">
        <v>48</v>
      </c>
      <c r="L1576" s="13" t="s">
        <v>55</v>
      </c>
      <c r="M1576" s="13" t="s">
        <v>55</v>
      </c>
    </row>
    <row r="1577" spans="1:13" ht="13.5" x14ac:dyDescent="0.25">
      <c r="A1577" s="3">
        <v>44307</v>
      </c>
      <c r="B1577" s="2">
        <v>2.17</v>
      </c>
      <c r="C1577" s="2">
        <v>68.787938791983294</v>
      </c>
      <c r="D1577" s="2">
        <v>-3.5239358988853109E-2</v>
      </c>
      <c r="E1577" s="2">
        <v>-1.4850744922158102E-2</v>
      </c>
      <c r="F1577" s="2">
        <v>2.1360000000000001</v>
      </c>
      <c r="G1577" s="2">
        <v>2.121</v>
      </c>
      <c r="H1577" s="2">
        <v>2.0775000000000001</v>
      </c>
      <c r="I1577" s="2">
        <v>2.0221999999999993</v>
      </c>
      <c r="J1577" s="2">
        <v>1.728899999999999</v>
      </c>
      <c r="K1577" s="13" t="s">
        <v>48</v>
      </c>
      <c r="L1577" s="13" t="s">
        <v>55</v>
      </c>
      <c r="M1577" s="13" t="s">
        <v>52</v>
      </c>
    </row>
    <row r="1578" spans="1:13" ht="13.5" x14ac:dyDescent="0.25">
      <c r="A1578" s="3">
        <v>44308</v>
      </c>
      <c r="B1578" s="2">
        <v>2.2000000000000002</v>
      </c>
      <c r="C1578" s="2">
        <v>72.107886311014227</v>
      </c>
      <c r="D1578" s="2">
        <v>-4.0053051362988867E-2</v>
      </c>
      <c r="E1578" s="2">
        <v>-1.1303851661377843E-2</v>
      </c>
      <c r="F1578" s="2">
        <v>2.1520000000000001</v>
      </c>
      <c r="G1578" s="2">
        <v>2.1339999999999999</v>
      </c>
      <c r="H1578" s="2">
        <v>2.0875000000000004</v>
      </c>
      <c r="I1578" s="2">
        <v>2.0279999999999996</v>
      </c>
      <c r="J1578" s="2">
        <v>1.732599999999999</v>
      </c>
      <c r="K1578" s="13" t="s">
        <v>48</v>
      </c>
      <c r="L1578" s="13" t="s">
        <v>55</v>
      </c>
      <c r="M1578" s="13" t="s">
        <v>52</v>
      </c>
    </row>
    <row r="1579" spans="1:13" ht="13.5" x14ac:dyDescent="0.25">
      <c r="A1579" s="3">
        <v>44309</v>
      </c>
      <c r="B1579" s="2">
        <v>2.25</v>
      </c>
      <c r="C1579" s="2">
        <v>76.579275972404901</v>
      </c>
      <c r="D1579" s="2">
        <v>-4.855320292263432E-2</v>
      </c>
      <c r="E1579" s="2">
        <v>-7.2916596425979235E-3</v>
      </c>
      <c r="F1579" s="2">
        <v>2.1779999999999999</v>
      </c>
      <c r="G1579" s="2">
        <v>2.1520000000000001</v>
      </c>
      <c r="H1579" s="2">
        <v>2.1005000000000007</v>
      </c>
      <c r="I1579" s="2">
        <v>2.0347999999999993</v>
      </c>
      <c r="J1579" s="2">
        <v>1.7365499999999989</v>
      </c>
      <c r="K1579" s="13" t="s">
        <v>48</v>
      </c>
      <c r="L1579" s="13" t="s">
        <v>55</v>
      </c>
      <c r="M1579" s="13" t="s">
        <v>52</v>
      </c>
    </row>
    <row r="1580" spans="1:13" ht="13.5" x14ac:dyDescent="0.25">
      <c r="A1580" s="3">
        <v>44312</v>
      </c>
      <c r="B1580" s="2">
        <v>2.27</v>
      </c>
      <c r="C1580" s="2">
        <v>78.092158986468732</v>
      </c>
      <c r="D1580" s="2">
        <v>-5.5115393427511705E-2</v>
      </c>
      <c r="E1580" s="2">
        <v>-2.9422177055032682E-3</v>
      </c>
      <c r="F1580" s="2">
        <v>2.2060000000000004</v>
      </c>
      <c r="G1580" s="2">
        <v>2.1700000000000004</v>
      </c>
      <c r="H1580" s="2">
        <v>2.1135000000000006</v>
      </c>
      <c r="I1580" s="2">
        <v>2.0419999999999994</v>
      </c>
      <c r="J1580" s="2">
        <v>1.7405499999999989</v>
      </c>
      <c r="K1580" s="13" t="s">
        <v>48</v>
      </c>
      <c r="L1580" s="13" t="s">
        <v>49</v>
      </c>
      <c r="M1580" s="13" t="s">
        <v>52</v>
      </c>
    </row>
    <row r="1581" spans="1:13" ht="13.5" x14ac:dyDescent="0.25">
      <c r="A1581" s="3">
        <v>44313</v>
      </c>
      <c r="B1581" s="2">
        <v>2.23</v>
      </c>
      <c r="C1581" s="2">
        <v>68.554232279418954</v>
      </c>
      <c r="D1581" s="2">
        <v>-5.1024626519053484E-2</v>
      </c>
      <c r="E1581" s="2">
        <v>1.6594151847283824E-3</v>
      </c>
      <c r="F1581" s="2">
        <v>2.2240000000000002</v>
      </c>
      <c r="G1581" s="2">
        <v>2.1790000000000003</v>
      </c>
      <c r="H1581" s="2">
        <v>2.1225000000000001</v>
      </c>
      <c r="I1581" s="2">
        <v>2.0477999999999992</v>
      </c>
      <c r="J1581" s="2">
        <v>1.744599999999999</v>
      </c>
      <c r="K1581" s="13" t="s">
        <v>48</v>
      </c>
      <c r="L1581" s="13" t="s">
        <v>55</v>
      </c>
      <c r="M1581" s="13" t="s">
        <v>52</v>
      </c>
    </row>
    <row r="1582" spans="1:13" ht="13.5" x14ac:dyDescent="0.25">
      <c r="A1582" s="3">
        <v>44314</v>
      </c>
      <c r="B1582" s="2">
        <v>2.2200000000000002</v>
      </c>
      <c r="C1582" s="2">
        <v>66.371731581513785</v>
      </c>
      <c r="D1582" s="2">
        <v>-4.4446109693121461E-2</v>
      </c>
      <c r="E1582" s="2">
        <v>6.9490379107495122E-3</v>
      </c>
      <c r="F1582" s="2">
        <v>2.2340000000000004</v>
      </c>
      <c r="G1582" s="2">
        <v>2.1849999999999996</v>
      </c>
      <c r="H1582" s="2">
        <v>2.1320000000000006</v>
      </c>
      <c r="I1582" s="2">
        <v>2.0527999999999991</v>
      </c>
      <c r="J1582" s="2">
        <v>1.7486499999999989</v>
      </c>
      <c r="K1582" s="13" t="s">
        <v>48</v>
      </c>
      <c r="L1582" s="13" t="s">
        <v>55</v>
      </c>
      <c r="M1582" s="13" t="s">
        <v>52</v>
      </c>
    </row>
    <row r="1583" spans="1:13" ht="13.5" x14ac:dyDescent="0.25">
      <c r="A1583" s="3">
        <v>44315</v>
      </c>
      <c r="B1583" s="2">
        <v>2.2400000000000002</v>
      </c>
      <c r="C1583" s="2">
        <v>68.529656276243188</v>
      </c>
      <c r="D1583" s="2">
        <v>-4.7104581015332325E-2</v>
      </c>
      <c r="E1583" s="2">
        <v>1.3584727518213085E-2</v>
      </c>
      <c r="F1583" s="2">
        <v>2.242</v>
      </c>
      <c r="G1583" s="2">
        <v>2.1970000000000001</v>
      </c>
      <c r="H1583" s="2">
        <v>2.1435</v>
      </c>
      <c r="I1583" s="2">
        <v>2.0589999999999993</v>
      </c>
      <c r="J1583" s="2">
        <v>1.752699999999999</v>
      </c>
      <c r="K1583" s="13" t="s">
        <v>48</v>
      </c>
      <c r="L1583" s="13" t="s">
        <v>55</v>
      </c>
      <c r="M1583" s="13" t="s">
        <v>52</v>
      </c>
    </row>
    <row r="1584" spans="1:13" ht="13.5" x14ac:dyDescent="0.25">
      <c r="A1584" s="3">
        <v>44316</v>
      </c>
      <c r="B1584" s="2">
        <v>2.2400000000000002</v>
      </c>
      <c r="C1584" s="2">
        <v>68.529656276243173</v>
      </c>
      <c r="D1584" s="2">
        <v>-5.0018145942816172E-2</v>
      </c>
      <c r="E1584" s="2">
        <v>2.1232298160221971E-2</v>
      </c>
      <c r="F1584" s="2">
        <v>2.2400000000000002</v>
      </c>
      <c r="G1584" s="2">
        <v>2.2090000000000005</v>
      </c>
      <c r="H1584" s="2">
        <v>2.1535000000000002</v>
      </c>
      <c r="I1584" s="2">
        <v>2.0649999999999991</v>
      </c>
      <c r="J1584" s="2">
        <v>1.7569499999999991</v>
      </c>
      <c r="K1584" s="13" t="s">
        <v>48</v>
      </c>
      <c r="L1584" s="13" t="s">
        <v>55</v>
      </c>
      <c r="M1584" s="13" t="s">
        <v>50</v>
      </c>
    </row>
    <row r="1585" spans="1:13" ht="13.5" x14ac:dyDescent="0.25">
      <c r="A1585" s="3">
        <v>44319</v>
      </c>
      <c r="B1585" s="2">
        <v>2.2200000000000002</v>
      </c>
      <c r="C1585" s="2">
        <v>63.782813790456601</v>
      </c>
      <c r="D1585" s="2">
        <v>-5.0078424493491092E-2</v>
      </c>
      <c r="E1585" s="2">
        <v>2.6853979028039533E-2</v>
      </c>
      <c r="F1585" s="2">
        <v>2.23</v>
      </c>
      <c r="G1585" s="2">
        <v>2.218</v>
      </c>
      <c r="H1585" s="2">
        <v>2.161</v>
      </c>
      <c r="I1585" s="2">
        <v>2.0701999999999994</v>
      </c>
      <c r="J1585" s="2">
        <v>1.7610499999999991</v>
      </c>
      <c r="K1585" s="13" t="s">
        <v>53</v>
      </c>
      <c r="L1585" s="13" t="s">
        <v>55</v>
      </c>
      <c r="M1585" s="13" t="s">
        <v>47</v>
      </c>
    </row>
    <row r="1586" spans="1:13" ht="13.5" x14ac:dyDescent="0.25">
      <c r="A1586" s="3">
        <v>44320</v>
      </c>
      <c r="B1586" s="2">
        <v>2.23</v>
      </c>
      <c r="C1586" s="2">
        <v>65.085057551613502</v>
      </c>
      <c r="D1586" s="2">
        <v>-4.9782877209905596E-2</v>
      </c>
      <c r="E1586" s="2">
        <v>2.9938287071035581E-2</v>
      </c>
      <c r="F1586" s="2">
        <v>2.2300000000000004</v>
      </c>
      <c r="G1586" s="2">
        <v>2.2269999999999999</v>
      </c>
      <c r="H1586" s="2">
        <v>2.1689999999999996</v>
      </c>
      <c r="I1586" s="2">
        <v>2.0759999999999996</v>
      </c>
      <c r="J1586" s="2">
        <v>1.7652499999999991</v>
      </c>
      <c r="K1586" s="13" t="s">
        <v>53</v>
      </c>
      <c r="L1586" s="13" t="s">
        <v>55</v>
      </c>
      <c r="M1586" s="13" t="s">
        <v>55</v>
      </c>
    </row>
    <row r="1587" spans="1:13" ht="13.5" x14ac:dyDescent="0.25">
      <c r="A1587" s="3">
        <v>44321</v>
      </c>
      <c r="B1587" s="2">
        <v>2.25</v>
      </c>
      <c r="C1587" s="2">
        <v>67.594680978691997</v>
      </c>
      <c r="D1587" s="2">
        <v>-4.6875734726071983E-2</v>
      </c>
      <c r="E1587" s="2">
        <v>3.0336202182098058E-2</v>
      </c>
      <c r="F1587" s="2">
        <v>2.2360000000000002</v>
      </c>
      <c r="G1587" s="2">
        <v>2.2350000000000003</v>
      </c>
      <c r="H1587" s="2">
        <v>2.1779999999999999</v>
      </c>
      <c r="I1587" s="2">
        <v>2.0819999999999994</v>
      </c>
      <c r="J1587" s="2">
        <v>1.7695499999999993</v>
      </c>
      <c r="K1587" s="13" t="s">
        <v>53</v>
      </c>
      <c r="L1587" s="13" t="s">
        <v>55</v>
      </c>
      <c r="M1587" s="13" t="s">
        <v>54</v>
      </c>
    </row>
    <row r="1588" spans="1:13" ht="13.5" x14ac:dyDescent="0.25">
      <c r="A1588" s="3">
        <v>44322</v>
      </c>
      <c r="B1588" s="2">
        <v>2.2799999999999998</v>
      </c>
      <c r="C1588" s="2">
        <v>70.965862244098929</v>
      </c>
      <c r="D1588" s="2">
        <v>-4.2582381102258537E-2</v>
      </c>
      <c r="E1588" s="2">
        <v>2.715976673813307E-2</v>
      </c>
      <c r="F1588" s="2">
        <v>2.2440000000000002</v>
      </c>
      <c r="G1588" s="2">
        <v>2.2430000000000003</v>
      </c>
      <c r="H1588" s="2">
        <v>2.1884999999999999</v>
      </c>
      <c r="I1588" s="2">
        <v>2.089</v>
      </c>
      <c r="J1588" s="2">
        <v>1.7740499999999992</v>
      </c>
      <c r="K1588" s="13" t="s">
        <v>48</v>
      </c>
      <c r="L1588" s="13" t="s">
        <v>55</v>
      </c>
      <c r="M1588" s="13" t="s">
        <v>52</v>
      </c>
    </row>
    <row r="1589" spans="1:13" ht="13.5" x14ac:dyDescent="0.25">
      <c r="A1589" s="3">
        <v>44323</v>
      </c>
      <c r="B1589" s="2">
        <v>2.25</v>
      </c>
      <c r="C1589" s="2">
        <v>63.816260680469455</v>
      </c>
      <c r="D1589" s="2">
        <v>-2.9730524204942821E-2</v>
      </c>
      <c r="E1589" s="2">
        <v>2.1984361142237667E-2</v>
      </c>
      <c r="F1589" s="2">
        <v>2.246</v>
      </c>
      <c r="G1589" s="2">
        <v>2.2430000000000003</v>
      </c>
      <c r="H1589" s="2">
        <v>2.1974999999999998</v>
      </c>
      <c r="I1589" s="2">
        <v>2.0953999999999997</v>
      </c>
      <c r="J1589" s="2">
        <v>1.7784999999999993</v>
      </c>
      <c r="K1589" s="13" t="s">
        <v>48</v>
      </c>
      <c r="L1589" s="13" t="s">
        <v>55</v>
      </c>
      <c r="M1589" s="13" t="s">
        <v>52</v>
      </c>
    </row>
    <row r="1590" spans="1:13" ht="13.5" x14ac:dyDescent="0.25">
      <c r="A1590" s="3">
        <v>44326</v>
      </c>
      <c r="B1590" s="2">
        <v>2.27</v>
      </c>
      <c r="C1590" s="2">
        <v>66.256937501413987</v>
      </c>
      <c r="D1590" s="2">
        <v>-1.7727154565109426E-2</v>
      </c>
      <c r="E1590" s="2">
        <v>1.4899743411373609E-2</v>
      </c>
      <c r="F1590" s="2">
        <v>2.2559999999999998</v>
      </c>
      <c r="G1590" s="2">
        <v>2.2429999999999999</v>
      </c>
      <c r="H1590" s="2">
        <v>2.2065000000000001</v>
      </c>
      <c r="I1590" s="2">
        <v>2.1021999999999998</v>
      </c>
      <c r="J1590" s="2">
        <v>1.7831499999999993</v>
      </c>
      <c r="K1590" s="13" t="s">
        <v>48</v>
      </c>
      <c r="L1590" s="13" t="s">
        <v>55</v>
      </c>
      <c r="M1590" s="13" t="s">
        <v>52</v>
      </c>
    </row>
    <row r="1591" spans="1:13" ht="13.5" x14ac:dyDescent="0.25">
      <c r="A1591" s="3">
        <v>44327</v>
      </c>
      <c r="B1591" s="2">
        <v>2.2400000000000002</v>
      </c>
      <c r="C1591" s="2">
        <v>59.746837017883429</v>
      </c>
      <c r="D1591" s="2">
        <v>-1.2052410208372333E-2</v>
      </c>
      <c r="E1591" s="2">
        <v>6.3063236914089223E-3</v>
      </c>
      <c r="F1591" s="2">
        <v>2.258</v>
      </c>
      <c r="G1591" s="2">
        <v>2.2439999999999998</v>
      </c>
      <c r="H1591" s="2">
        <v>2.2115</v>
      </c>
      <c r="I1591" s="2">
        <v>2.1083999999999996</v>
      </c>
      <c r="J1591" s="2">
        <v>1.7876499999999993</v>
      </c>
      <c r="K1591" s="13" t="s">
        <v>48</v>
      </c>
      <c r="L1591" s="13" t="s">
        <v>55</v>
      </c>
      <c r="M1591" s="13" t="s">
        <v>52</v>
      </c>
    </row>
    <row r="1592" spans="1:13" ht="13.5" x14ac:dyDescent="0.25">
      <c r="A1592" s="3">
        <v>44333</v>
      </c>
      <c r="B1592" s="2">
        <v>2.2400000000000002</v>
      </c>
      <c r="C1592" s="2">
        <v>59.746837017883429</v>
      </c>
      <c r="D1592" s="2">
        <v>-9.1214576757909782E-3</v>
      </c>
      <c r="E1592" s="2">
        <v>-2.3750235889771964E-3</v>
      </c>
      <c r="F1592" s="2">
        <v>2.2559999999999998</v>
      </c>
      <c r="G1592" s="2">
        <v>2.246</v>
      </c>
      <c r="H1592" s="2">
        <v>2.2155000000000005</v>
      </c>
      <c r="I1592" s="2">
        <v>2.1139999999999994</v>
      </c>
      <c r="J1592" s="2">
        <v>1.7917499999999995</v>
      </c>
      <c r="K1592" s="13" t="s">
        <v>48</v>
      </c>
      <c r="L1592" s="13" t="s">
        <v>55</v>
      </c>
      <c r="M1592" s="13" t="s">
        <v>50</v>
      </c>
    </row>
    <row r="1593" spans="1:13" ht="13.5" x14ac:dyDescent="0.25">
      <c r="A1593" s="3">
        <v>44334</v>
      </c>
      <c r="B1593" s="2">
        <v>2.25</v>
      </c>
      <c r="C1593" s="2">
        <v>61.219874036456787</v>
      </c>
      <c r="D1593" s="2">
        <v>-4.6129170001125708E-3</v>
      </c>
      <c r="E1593" s="2">
        <v>-1.159684737780326E-2</v>
      </c>
      <c r="F1593" s="2">
        <v>2.25</v>
      </c>
      <c r="G1593" s="2">
        <v>2.2469999999999999</v>
      </c>
      <c r="H1593" s="2">
        <v>2.2220000000000004</v>
      </c>
      <c r="I1593" s="2">
        <v>2.1195999999999993</v>
      </c>
      <c r="J1593" s="2">
        <v>1.7958999999999994</v>
      </c>
      <c r="K1593" s="13" t="s">
        <v>53</v>
      </c>
      <c r="L1593" s="13" t="s">
        <v>55</v>
      </c>
      <c r="M1593" s="13" t="s">
        <v>47</v>
      </c>
    </row>
    <row r="1594" spans="1:13" ht="13.5" x14ac:dyDescent="0.25">
      <c r="A1594" s="3">
        <v>44335</v>
      </c>
      <c r="B1594" s="2">
        <v>2.23</v>
      </c>
      <c r="C1594" s="2">
        <v>56.747147326684569</v>
      </c>
      <c r="D1594" s="2">
        <v>3.3950566032059371E-4</v>
      </c>
      <c r="E1594" s="2">
        <v>-2.0294300215746568E-2</v>
      </c>
      <c r="F1594" s="2">
        <v>2.246</v>
      </c>
      <c r="G1594" s="2">
        <v>2.246</v>
      </c>
      <c r="H1594" s="2">
        <v>2.2275000000000005</v>
      </c>
      <c r="I1594" s="2">
        <v>2.1247999999999991</v>
      </c>
      <c r="J1594" s="2">
        <v>1.8000499999999997</v>
      </c>
      <c r="K1594" s="13" t="s">
        <v>53</v>
      </c>
      <c r="L1594" s="13" t="s">
        <v>55</v>
      </c>
      <c r="M1594" s="13" t="s">
        <v>47</v>
      </c>
    </row>
    <row r="1595" spans="1:13" ht="13.5" x14ac:dyDescent="0.25">
      <c r="A1595" s="3">
        <v>44336</v>
      </c>
      <c r="B1595" s="2">
        <v>2.2200000000000002</v>
      </c>
      <c r="C1595" s="2">
        <v>54.599212985146032</v>
      </c>
      <c r="D1595" s="2">
        <v>1.993517651710075E-3</v>
      </c>
      <c r="E1595" s="2">
        <v>-2.7420157094758354E-2</v>
      </c>
      <c r="F1595" s="2">
        <v>2.2360000000000002</v>
      </c>
      <c r="G1595" s="2">
        <v>2.2459999999999996</v>
      </c>
      <c r="H1595" s="2">
        <v>2.2320000000000002</v>
      </c>
      <c r="I1595" s="2">
        <v>2.1285999999999992</v>
      </c>
      <c r="J1595" s="2">
        <v>1.8043</v>
      </c>
      <c r="K1595" s="13" t="s">
        <v>53</v>
      </c>
      <c r="L1595" s="13" t="s">
        <v>55</v>
      </c>
      <c r="M1595" s="13" t="s">
        <v>47</v>
      </c>
    </row>
    <row r="1596" spans="1:13" ht="13.5" x14ac:dyDescent="0.25">
      <c r="A1596" s="3">
        <v>44337</v>
      </c>
      <c r="B1596" s="2">
        <v>2.2000000000000002</v>
      </c>
      <c r="C1596" s="2">
        <v>50.48353485761092</v>
      </c>
      <c r="D1596" s="2">
        <v>6.2866208626086717E-3</v>
      </c>
      <c r="E1596" s="2">
        <v>-3.2931190602788429E-2</v>
      </c>
      <c r="F1596" s="2">
        <v>2.2280000000000002</v>
      </c>
      <c r="G1596" s="2">
        <v>2.2429999999999994</v>
      </c>
      <c r="H1596" s="2">
        <v>2.2350000000000003</v>
      </c>
      <c r="I1596" s="2">
        <v>2.1309999999999993</v>
      </c>
      <c r="J1596" s="2">
        <v>1.8082999999999998</v>
      </c>
      <c r="K1596" s="13" t="s">
        <v>53</v>
      </c>
      <c r="L1596" s="13" t="s">
        <v>55</v>
      </c>
      <c r="M1596" s="13" t="s">
        <v>47</v>
      </c>
    </row>
    <row r="1597" spans="1:13" ht="13.5" x14ac:dyDescent="0.25">
      <c r="A1597" s="3">
        <v>44340</v>
      </c>
      <c r="B1597" s="2">
        <v>2.19</v>
      </c>
      <c r="C1597" s="2">
        <v>48.514378595544855</v>
      </c>
      <c r="D1597" s="2">
        <v>1.3738065020861168E-2</v>
      </c>
      <c r="E1597" s="2">
        <v>-3.7180089892454006E-2</v>
      </c>
      <c r="F1597" s="2">
        <v>2.2180000000000004</v>
      </c>
      <c r="G1597" s="2">
        <v>2.2370000000000001</v>
      </c>
      <c r="H1597" s="2">
        <v>2.2359999999999998</v>
      </c>
      <c r="I1597" s="2">
        <v>2.1335999999999995</v>
      </c>
      <c r="J1597" s="2">
        <v>1.8123000000000002</v>
      </c>
      <c r="K1597" s="13" t="s">
        <v>53</v>
      </c>
      <c r="L1597" s="13" t="s">
        <v>55</v>
      </c>
      <c r="M1597" s="13" t="s">
        <v>47</v>
      </c>
    </row>
    <row r="1598" spans="1:13" ht="13.5" x14ac:dyDescent="0.25">
      <c r="A1598" s="3">
        <v>44341</v>
      </c>
      <c r="B1598" s="2">
        <v>2.17</v>
      </c>
      <c r="C1598" s="2">
        <v>44.754436181007463</v>
      </c>
      <c r="D1598" s="2">
        <v>2.6200158705864229E-2</v>
      </c>
      <c r="E1598" s="2">
        <v>-3.9145247453105311E-2</v>
      </c>
      <c r="F1598" s="2">
        <v>2.202</v>
      </c>
      <c r="G1598" s="2">
        <v>2.2260000000000004</v>
      </c>
      <c r="H1598" s="2">
        <v>2.2345000000000002</v>
      </c>
      <c r="I1598" s="2">
        <v>2.1363999999999996</v>
      </c>
      <c r="J1598" s="2">
        <v>1.8162000000000003</v>
      </c>
      <c r="K1598" s="13" t="s">
        <v>53</v>
      </c>
      <c r="L1598" s="13" t="s">
        <v>55</v>
      </c>
      <c r="M1598" s="13" t="s">
        <v>47</v>
      </c>
    </row>
    <row r="1599" spans="1:13" ht="13.5" x14ac:dyDescent="0.25">
      <c r="A1599" s="3">
        <v>44342</v>
      </c>
      <c r="B1599" s="2">
        <v>2.19</v>
      </c>
      <c r="C1599" s="2">
        <v>49.010210802369471</v>
      </c>
      <c r="D1599" s="2">
        <v>3.0822025168975919E-2</v>
      </c>
      <c r="E1599" s="2">
        <v>-3.9908415619279124E-2</v>
      </c>
      <c r="F1599" s="2">
        <v>2.194</v>
      </c>
      <c r="G1599" s="2">
        <v>2.2200000000000006</v>
      </c>
      <c r="H1599" s="2">
        <v>2.2315</v>
      </c>
      <c r="I1599" s="2">
        <v>2.1399999999999997</v>
      </c>
      <c r="J1599" s="2">
        <v>1.8202000000000005</v>
      </c>
      <c r="K1599" s="13" t="s">
        <v>53</v>
      </c>
      <c r="L1599" s="13" t="s">
        <v>55</v>
      </c>
      <c r="M1599" s="13" t="s">
        <v>47</v>
      </c>
    </row>
    <row r="1600" spans="1:13" ht="13.5" x14ac:dyDescent="0.25">
      <c r="A1600" s="3">
        <v>44343</v>
      </c>
      <c r="B1600" s="2">
        <v>2.2000000000000002</v>
      </c>
      <c r="C1600" s="2">
        <v>51.041016127300807</v>
      </c>
      <c r="D1600" s="2">
        <v>3.711184048715177E-2</v>
      </c>
      <c r="E1600" s="2">
        <v>-3.8864157308136457E-2</v>
      </c>
      <c r="F1600" s="2">
        <v>2.19</v>
      </c>
      <c r="G1600" s="2">
        <v>2.2130000000000001</v>
      </c>
      <c r="H1600" s="2">
        <v>2.2280000000000006</v>
      </c>
      <c r="I1600" s="2">
        <v>2.1431999999999998</v>
      </c>
      <c r="J1600" s="2">
        <v>1.8241000000000001</v>
      </c>
      <c r="K1600" s="13" t="s">
        <v>53</v>
      </c>
      <c r="L1600" s="13" t="s">
        <v>55</v>
      </c>
      <c r="M1600" s="13" t="s">
        <v>47</v>
      </c>
    </row>
    <row r="1601" spans="1:13" ht="13.5" x14ac:dyDescent="0.25">
      <c r="A1601" s="3">
        <v>44344</v>
      </c>
      <c r="B1601" s="2">
        <v>2.2200000000000002</v>
      </c>
      <c r="C1601" s="2">
        <v>54.909040753664812</v>
      </c>
      <c r="D1601" s="2">
        <v>3.6317686215213918E-2</v>
      </c>
      <c r="E1601" s="2">
        <v>-3.6824141737930818E-2</v>
      </c>
      <c r="F1601" s="2">
        <v>2.194</v>
      </c>
      <c r="G1601" s="2">
        <v>2.2109999999999999</v>
      </c>
      <c r="H1601" s="2">
        <v>2.2275</v>
      </c>
      <c r="I1601" s="2">
        <v>2.1461999999999999</v>
      </c>
      <c r="J1601" s="2">
        <v>1.8281000000000003</v>
      </c>
      <c r="K1601" s="13" t="s">
        <v>53</v>
      </c>
      <c r="L1601" s="13" t="s">
        <v>55</v>
      </c>
      <c r="M1601" s="13" t="s">
        <v>54</v>
      </c>
    </row>
    <row r="1602" spans="1:13" ht="13.5" x14ac:dyDescent="0.25">
      <c r="A1602" s="3">
        <v>44347</v>
      </c>
      <c r="B1602" s="2">
        <v>2.2200000000000002</v>
      </c>
      <c r="C1602" s="2">
        <v>54.909040753664812</v>
      </c>
      <c r="D1602" s="2">
        <v>3.5509529036742205E-2</v>
      </c>
      <c r="E1602" s="2">
        <v>-3.3453671398800927E-2</v>
      </c>
      <c r="F1602" s="2">
        <v>2.2000000000000002</v>
      </c>
      <c r="G1602" s="2">
        <v>2.2090000000000001</v>
      </c>
      <c r="H1602" s="2">
        <v>2.2275</v>
      </c>
      <c r="I1602" s="2">
        <v>2.1489999999999996</v>
      </c>
      <c r="J1602" s="2">
        <v>1.8319500000000002</v>
      </c>
      <c r="K1602" s="13" t="s">
        <v>53</v>
      </c>
      <c r="L1602" s="13" t="s">
        <v>55</v>
      </c>
      <c r="M1602" s="13" t="s">
        <v>54</v>
      </c>
    </row>
    <row r="1603" spans="1:13" ht="13.5" x14ac:dyDescent="0.25">
      <c r="A1603" s="3">
        <v>44348</v>
      </c>
      <c r="B1603" s="2">
        <v>2.23</v>
      </c>
      <c r="C1603" s="2">
        <v>56.88433280840399</v>
      </c>
      <c r="D1603" s="2">
        <v>3.5497331486238348E-2</v>
      </c>
      <c r="E1603" s="2">
        <v>-2.8141758518239725E-2</v>
      </c>
      <c r="F1603" s="2">
        <v>2.2120000000000006</v>
      </c>
      <c r="G1603" s="2">
        <v>2.2069999999999999</v>
      </c>
      <c r="H1603" s="2">
        <v>2.2269999999999994</v>
      </c>
      <c r="I1603" s="2">
        <v>2.1522000000000001</v>
      </c>
      <c r="J1603" s="2">
        <v>1.8358500000000004</v>
      </c>
      <c r="K1603" s="13" t="s">
        <v>48</v>
      </c>
      <c r="L1603" s="13" t="s">
        <v>55</v>
      </c>
      <c r="M1603" s="13" t="s">
        <v>52</v>
      </c>
    </row>
    <row r="1604" spans="1:13" ht="13.5" x14ac:dyDescent="0.25">
      <c r="A1604" s="3">
        <v>44349</v>
      </c>
      <c r="B1604" s="2">
        <v>2.2400000000000002</v>
      </c>
      <c r="C1604" s="2">
        <v>58.826746420489897</v>
      </c>
      <c r="D1604" s="2">
        <v>3.1493503416912372E-2</v>
      </c>
      <c r="E1604" s="2">
        <v>-2.2590838318797719E-2</v>
      </c>
      <c r="F1604" s="2">
        <v>2.2220000000000004</v>
      </c>
      <c r="G1604" s="2">
        <v>2.2079999999999997</v>
      </c>
      <c r="H1604" s="2">
        <v>2.2269999999999999</v>
      </c>
      <c r="I1604" s="2">
        <v>2.1560000000000001</v>
      </c>
      <c r="J1604" s="2">
        <v>1.8400000000000005</v>
      </c>
      <c r="K1604" s="13" t="s">
        <v>48</v>
      </c>
      <c r="L1604" s="13" t="s">
        <v>55</v>
      </c>
      <c r="M1604" s="13" t="s">
        <v>52</v>
      </c>
    </row>
    <row r="1605" spans="1:13" ht="13.5" x14ac:dyDescent="0.25">
      <c r="A1605" s="3">
        <v>44350</v>
      </c>
      <c r="B1605" s="2">
        <v>2.2200000000000002</v>
      </c>
      <c r="C1605" s="2">
        <v>53.62347767993456</v>
      </c>
      <c r="D1605" s="2">
        <v>2.7826760588615329E-2</v>
      </c>
      <c r="E1605" s="2">
        <v>-1.6947276099016455E-2</v>
      </c>
      <c r="F1605" s="2">
        <v>2.226</v>
      </c>
      <c r="G1605" s="2">
        <v>2.2079999999999997</v>
      </c>
      <c r="H1605" s="2">
        <v>2.2269999999999994</v>
      </c>
      <c r="I1605" s="2">
        <v>2.1601999999999997</v>
      </c>
      <c r="J1605" s="2">
        <v>1.8441500000000008</v>
      </c>
      <c r="K1605" s="13" t="s">
        <v>48</v>
      </c>
      <c r="L1605" s="13" t="s">
        <v>55</v>
      </c>
      <c r="M1605" s="13" t="s">
        <v>52</v>
      </c>
    </row>
    <row r="1606" spans="1:13" ht="13.5" x14ac:dyDescent="0.25">
      <c r="A1606" s="3">
        <v>44351</v>
      </c>
      <c r="B1606" s="2">
        <v>2.21</v>
      </c>
      <c r="C1606" s="2">
        <v>51.185642849720779</v>
      </c>
      <c r="D1606" s="2">
        <v>2.2300659961446812E-2</v>
      </c>
      <c r="E1606" s="2">
        <v>-1.1320530060118805E-2</v>
      </c>
      <c r="F1606" s="2">
        <v>2.2240000000000002</v>
      </c>
      <c r="G1606" s="2">
        <v>2.2090000000000005</v>
      </c>
      <c r="H1606" s="2">
        <v>2.226</v>
      </c>
      <c r="I1606" s="2">
        <v>2.1633999999999998</v>
      </c>
      <c r="J1606" s="2">
        <v>1.8483000000000005</v>
      </c>
      <c r="K1606" s="13" t="s">
        <v>48</v>
      </c>
      <c r="L1606" s="13" t="s">
        <v>55</v>
      </c>
      <c r="M1606" s="13" t="s">
        <v>50</v>
      </c>
    </row>
    <row r="1607" spans="1:13" ht="13.5" x14ac:dyDescent="0.25">
      <c r="A1607" s="3">
        <v>44354</v>
      </c>
      <c r="B1607" s="2">
        <v>2.1800000000000002</v>
      </c>
      <c r="C1607" s="2">
        <v>44.630436411559955</v>
      </c>
      <c r="D1607" s="2">
        <v>1.8286755937751309E-2</v>
      </c>
      <c r="E1607" s="2">
        <v>-7.0219186732496473E-3</v>
      </c>
      <c r="F1607" s="2">
        <v>2.2160000000000002</v>
      </c>
      <c r="G1607" s="2">
        <v>2.2080000000000002</v>
      </c>
      <c r="H1607" s="2">
        <v>2.2224999999999997</v>
      </c>
      <c r="I1607" s="2">
        <v>2.1669999999999998</v>
      </c>
      <c r="J1607" s="2">
        <v>1.8521500000000006</v>
      </c>
      <c r="K1607" s="13" t="s">
        <v>53</v>
      </c>
      <c r="L1607" s="13" t="s">
        <v>55</v>
      </c>
      <c r="M1607" s="13" t="s">
        <v>47</v>
      </c>
    </row>
    <row r="1608" spans="1:13" ht="13.5" x14ac:dyDescent="0.25">
      <c r="A1608" s="3">
        <v>44355</v>
      </c>
      <c r="B1608" s="2">
        <v>2.12</v>
      </c>
      <c r="C1608" s="2">
        <v>34.981293225713813</v>
      </c>
      <c r="D1608" s="2">
        <v>1.6415044740408558E-2</v>
      </c>
      <c r="E1608" s="2">
        <v>-3.5257760556854996E-3</v>
      </c>
      <c r="F1608" s="2">
        <v>2.1940000000000004</v>
      </c>
      <c r="G1608" s="2">
        <v>2.2030000000000003</v>
      </c>
      <c r="H1608" s="2">
        <v>2.2145000000000001</v>
      </c>
      <c r="I1608" s="2">
        <v>2.1694</v>
      </c>
      <c r="J1608" s="2">
        <v>1.8556000000000008</v>
      </c>
      <c r="K1608" s="13" t="s">
        <v>53</v>
      </c>
      <c r="L1608" s="13" t="s">
        <v>55</v>
      </c>
      <c r="M1608" s="13" t="s">
        <v>47</v>
      </c>
    </row>
    <row r="1609" spans="1:13" ht="13.5" x14ac:dyDescent="0.25">
      <c r="A1609" s="3">
        <v>44356</v>
      </c>
      <c r="B1609" s="2">
        <v>2.17</v>
      </c>
      <c r="C1609" s="2">
        <v>45.546680373248542</v>
      </c>
      <c r="D1609" s="2">
        <v>1.4704558249722055E-2</v>
      </c>
      <c r="E1609" s="2">
        <v>-9.0157512634281875E-4</v>
      </c>
      <c r="F1609" s="2">
        <v>2.1800000000000002</v>
      </c>
      <c r="G1609" s="2">
        <v>2.2010000000000005</v>
      </c>
      <c r="H1609" s="2">
        <v>2.2105000000000001</v>
      </c>
      <c r="I1609" s="2">
        <v>2.173</v>
      </c>
      <c r="J1609" s="2">
        <v>1.8594000000000006</v>
      </c>
      <c r="K1609" s="13" t="s">
        <v>53</v>
      </c>
      <c r="L1609" s="13" t="s">
        <v>55</v>
      </c>
      <c r="M1609" s="13" t="s">
        <v>47</v>
      </c>
    </row>
    <row r="1610" spans="1:13" ht="13.5" x14ac:dyDescent="0.25">
      <c r="A1610" s="3">
        <v>44357</v>
      </c>
      <c r="B1610" s="2">
        <v>2.19</v>
      </c>
      <c r="C1610" s="2">
        <v>49.108998959317027</v>
      </c>
      <c r="D1610" s="2">
        <v>1.3481760477819904E-2</v>
      </c>
      <c r="E1610" s="2">
        <v>-2.4714971952875445E-4</v>
      </c>
      <c r="F1610" s="2">
        <v>2.1739999999999999</v>
      </c>
      <c r="G1610" s="2">
        <v>2.2000000000000002</v>
      </c>
      <c r="H1610" s="2">
        <v>2.2064999999999997</v>
      </c>
      <c r="I1610" s="2">
        <v>2.1766000000000001</v>
      </c>
      <c r="J1610" s="2">
        <v>1.8632000000000004</v>
      </c>
      <c r="K1610" s="13" t="s">
        <v>53</v>
      </c>
      <c r="L1610" s="13" t="s">
        <v>55</v>
      </c>
      <c r="M1610" s="13" t="s">
        <v>47</v>
      </c>
    </row>
    <row r="1611" spans="1:13" ht="13.5" x14ac:dyDescent="0.25">
      <c r="A1611" s="3">
        <v>44358</v>
      </c>
      <c r="B1611" s="2">
        <v>2.16</v>
      </c>
      <c r="C1611" s="2">
        <v>44.415283318057469</v>
      </c>
      <c r="D1611" s="2">
        <v>1.7783195152508036E-2</v>
      </c>
      <c r="E1611" s="2">
        <v>-1.0320243772904052E-3</v>
      </c>
      <c r="F1611" s="2">
        <v>2.1640000000000001</v>
      </c>
      <c r="G1611" s="2">
        <v>2.1940000000000004</v>
      </c>
      <c r="H1611" s="2">
        <v>2.2024999999999997</v>
      </c>
      <c r="I1611" s="2">
        <v>2.1787999999999998</v>
      </c>
      <c r="J1611" s="2">
        <v>1.8668500000000008</v>
      </c>
      <c r="K1611" s="13" t="s">
        <v>53</v>
      </c>
      <c r="L1611" s="13" t="s">
        <v>55</v>
      </c>
      <c r="M1611" s="13" t="s">
        <v>47</v>
      </c>
    </row>
    <row r="1612" spans="1:13" ht="13.5" x14ac:dyDescent="0.25">
      <c r="A1612" s="3">
        <v>44361</v>
      </c>
      <c r="B1612" s="2">
        <v>2.12</v>
      </c>
      <c r="C1612" s="2">
        <v>39.055347166468877</v>
      </c>
      <c r="D1612" s="2">
        <v>2.4597331206437811E-2</v>
      </c>
      <c r="E1612" s="2">
        <v>-3.1655563028640077E-3</v>
      </c>
      <c r="F1612" s="2">
        <v>2.1520000000000001</v>
      </c>
      <c r="G1612" s="2">
        <v>2.1840000000000002</v>
      </c>
      <c r="H1612" s="2">
        <v>2.1964999999999999</v>
      </c>
      <c r="I1612" s="2">
        <v>2.1806000000000001</v>
      </c>
      <c r="J1612" s="2">
        <v>1.869900000000001</v>
      </c>
      <c r="K1612" s="13" t="s">
        <v>53</v>
      </c>
      <c r="L1612" s="13" t="s">
        <v>55</v>
      </c>
      <c r="M1612" s="13" t="s">
        <v>47</v>
      </c>
    </row>
    <row r="1613" spans="1:13" ht="13.5" x14ac:dyDescent="0.25">
      <c r="A1613" s="3">
        <v>44362</v>
      </c>
      <c r="B1613" s="2">
        <v>2.0499999999999998</v>
      </c>
      <c r="C1613" s="2">
        <v>31.818768622272714</v>
      </c>
      <c r="D1613" s="2">
        <v>3.7518978186508622E-2</v>
      </c>
      <c r="E1613" s="2">
        <v>-7.8259120644655102E-3</v>
      </c>
      <c r="F1613" s="2">
        <v>2.1380000000000003</v>
      </c>
      <c r="G1613" s="2">
        <v>2.1660000000000004</v>
      </c>
      <c r="H1613" s="2">
        <v>2.1864999999999992</v>
      </c>
      <c r="I1613" s="2">
        <v>2.1814</v>
      </c>
      <c r="J1613" s="2">
        <v>1.8723000000000007</v>
      </c>
      <c r="K1613" s="13" t="s">
        <v>53</v>
      </c>
      <c r="L1613" s="13" t="s">
        <v>55</v>
      </c>
      <c r="M1613" s="13" t="s">
        <v>47</v>
      </c>
    </row>
    <row r="1614" spans="1:13" ht="13.5" x14ac:dyDescent="0.25">
      <c r="A1614" s="3">
        <v>44363</v>
      </c>
      <c r="B1614" s="2">
        <v>2.08</v>
      </c>
      <c r="C1614" s="2">
        <v>37.190177831685176</v>
      </c>
      <c r="D1614" s="2">
        <v>4.8582730342558111E-2</v>
      </c>
      <c r="E1614" s="2">
        <v>-1.2987378846753897E-2</v>
      </c>
      <c r="F1614" s="2">
        <v>2.12</v>
      </c>
      <c r="G1614" s="2">
        <v>2.15</v>
      </c>
      <c r="H1614" s="2">
        <v>2.1789999999999994</v>
      </c>
      <c r="I1614" s="2">
        <v>2.1821999999999999</v>
      </c>
      <c r="J1614" s="2">
        <v>1.8745000000000009</v>
      </c>
      <c r="K1614" s="13" t="s">
        <v>53</v>
      </c>
      <c r="L1614" s="13" t="s">
        <v>55</v>
      </c>
      <c r="M1614" s="13" t="s">
        <v>47</v>
      </c>
    </row>
    <row r="1615" spans="1:13" ht="13.5" x14ac:dyDescent="0.25">
      <c r="A1615" s="3">
        <v>44364</v>
      </c>
      <c r="B1615" s="2">
        <v>2.0499999999999998</v>
      </c>
      <c r="C1615" s="2">
        <v>34.281671143293281</v>
      </c>
      <c r="D1615" s="2">
        <v>5.7665923851228928E-2</v>
      </c>
      <c r="E1615" s="2">
        <v>-1.817415483895567E-2</v>
      </c>
      <c r="F1615" s="2">
        <v>2.0920000000000001</v>
      </c>
      <c r="G1615" s="2">
        <v>2.133</v>
      </c>
      <c r="H1615" s="2">
        <v>2.1704999999999997</v>
      </c>
      <c r="I1615" s="2">
        <v>2.1818</v>
      </c>
      <c r="J1615" s="2">
        <v>1.876200000000001</v>
      </c>
      <c r="K1615" s="13" t="s">
        <v>53</v>
      </c>
      <c r="L1615" s="13" t="s">
        <v>55</v>
      </c>
      <c r="M1615" s="13" t="s">
        <v>47</v>
      </c>
    </row>
    <row r="1616" spans="1:13" ht="13.5" x14ac:dyDescent="0.25">
      <c r="A1616" s="3">
        <v>44365</v>
      </c>
      <c r="B1616" s="2">
        <v>1.96</v>
      </c>
      <c r="C1616" s="2">
        <v>27.366956634113535</v>
      </c>
      <c r="D1616" s="2">
        <v>7.1190751542053565E-2</v>
      </c>
      <c r="E1616" s="2">
        <v>-2.2755779902534273E-2</v>
      </c>
      <c r="F1616" s="2">
        <v>2.0520000000000005</v>
      </c>
      <c r="G1616" s="2">
        <v>2.1080000000000001</v>
      </c>
      <c r="H1616" s="2">
        <v>2.1584999999999996</v>
      </c>
      <c r="I1616" s="2">
        <v>2.1795999999999998</v>
      </c>
      <c r="J1616" s="2">
        <v>1.8777000000000006</v>
      </c>
      <c r="K1616" s="13" t="s">
        <v>53</v>
      </c>
      <c r="L1616" s="13" t="s">
        <v>51</v>
      </c>
      <c r="M1616" s="13" t="s">
        <v>47</v>
      </c>
    </row>
    <row r="1617" spans="1:13" ht="13.5" x14ac:dyDescent="0.25">
      <c r="A1617" s="3">
        <v>44368</v>
      </c>
      <c r="B1617" s="2">
        <v>2</v>
      </c>
      <c r="C1617" s="2">
        <v>33.761706612200882</v>
      </c>
      <c r="D1617" s="2">
        <v>7.6246491168288966E-2</v>
      </c>
      <c r="E1617" s="2">
        <v>-2.6882590922269654E-2</v>
      </c>
      <c r="F1617" s="2">
        <v>2.028</v>
      </c>
      <c r="G1617" s="2">
        <v>2.0900000000000003</v>
      </c>
      <c r="H1617" s="2">
        <v>2.149</v>
      </c>
      <c r="I1617" s="2">
        <v>2.1781999999999999</v>
      </c>
      <c r="J1617" s="2">
        <v>1.8793000000000009</v>
      </c>
      <c r="K1617" s="13" t="s">
        <v>53</v>
      </c>
      <c r="L1617" s="13" t="s">
        <v>55</v>
      </c>
      <c r="M1617" s="13" t="s">
        <v>47</v>
      </c>
    </row>
    <row r="1618" spans="1:13" ht="13.5" x14ac:dyDescent="0.25">
      <c r="A1618" s="3">
        <v>44369</v>
      </c>
      <c r="B1618" s="2">
        <v>1.99</v>
      </c>
      <c r="C1618" s="2">
        <v>32.979963277327002</v>
      </c>
      <c r="D1618" s="2">
        <v>7.2899888411996905E-2</v>
      </c>
      <c r="E1618" s="2">
        <v>-3.0697440445861333E-2</v>
      </c>
      <c r="F1618" s="2">
        <v>2.016</v>
      </c>
      <c r="G1618" s="2">
        <v>2.077</v>
      </c>
      <c r="H1618" s="2">
        <v>2.14</v>
      </c>
      <c r="I1618" s="2">
        <v>2.1765999999999996</v>
      </c>
      <c r="J1618" s="2">
        <v>1.8808500000000012</v>
      </c>
      <c r="K1618" s="13" t="s">
        <v>48</v>
      </c>
      <c r="L1618" s="13" t="s">
        <v>55</v>
      </c>
      <c r="M1618" s="13" t="s">
        <v>50</v>
      </c>
    </row>
    <row r="1619" spans="1:13" ht="13.5" x14ac:dyDescent="0.25">
      <c r="A1619" s="3">
        <v>44370</v>
      </c>
      <c r="B1619" s="2">
        <v>1.99</v>
      </c>
      <c r="C1619" s="2">
        <v>32.979963277327002</v>
      </c>
      <c r="D1619" s="2">
        <v>7.8620927410207209E-2</v>
      </c>
      <c r="E1619" s="2">
        <v>-3.4137980246540217E-2</v>
      </c>
      <c r="F1619" s="2">
        <v>1.998</v>
      </c>
      <c r="G1619" s="2">
        <v>2.0589999999999997</v>
      </c>
      <c r="H1619" s="2">
        <v>2.1300000000000003</v>
      </c>
      <c r="I1619" s="2">
        <v>2.1749999999999998</v>
      </c>
      <c r="J1619" s="2">
        <v>1.8825500000000011</v>
      </c>
      <c r="K1619" s="13" t="s">
        <v>53</v>
      </c>
      <c r="L1619" s="13" t="s">
        <v>55</v>
      </c>
      <c r="M1619" s="13" t="s">
        <v>47</v>
      </c>
    </row>
    <row r="1620" spans="1:13" ht="13.5" x14ac:dyDescent="0.25">
      <c r="A1620" s="3">
        <v>44371</v>
      </c>
      <c r="B1620" s="2">
        <v>1.99</v>
      </c>
      <c r="C1620" s="2">
        <v>32.979963277327002</v>
      </c>
      <c r="D1620" s="2">
        <v>8.7335463065099095E-2</v>
      </c>
      <c r="E1620" s="2">
        <v>-3.6572923307701878E-2</v>
      </c>
      <c r="F1620" s="2">
        <v>1.986</v>
      </c>
      <c r="G1620" s="2">
        <v>2.0389999999999997</v>
      </c>
      <c r="H1620" s="2">
        <v>2.1195000000000004</v>
      </c>
      <c r="I1620" s="2">
        <v>2.1729999999999996</v>
      </c>
      <c r="J1620" s="2">
        <v>1.8843000000000012</v>
      </c>
      <c r="K1620" s="13" t="s">
        <v>48</v>
      </c>
      <c r="L1620" s="13" t="s">
        <v>55</v>
      </c>
      <c r="M1620" s="13" t="s">
        <v>50</v>
      </c>
    </row>
    <row r="1621" spans="1:13" ht="13.5" x14ac:dyDescent="0.25">
      <c r="A1621" s="3">
        <v>44372</v>
      </c>
      <c r="B1621" s="2">
        <v>1.99</v>
      </c>
      <c r="C1621" s="2">
        <v>32.979963277327002</v>
      </c>
      <c r="D1621" s="2">
        <v>9.0831632446394917E-2</v>
      </c>
      <c r="E1621" s="2">
        <v>-3.7881676700301389E-2</v>
      </c>
      <c r="F1621" s="2">
        <v>1.9920000000000002</v>
      </c>
      <c r="G1621" s="2">
        <v>2.0219999999999998</v>
      </c>
      <c r="H1621" s="2">
        <v>2.1080000000000005</v>
      </c>
      <c r="I1621" s="2">
        <v>2.1699999999999995</v>
      </c>
      <c r="J1621" s="2">
        <v>1.8862000000000012</v>
      </c>
      <c r="K1621" s="13" t="s">
        <v>48</v>
      </c>
      <c r="L1621" s="13" t="s">
        <v>55</v>
      </c>
      <c r="M1621" s="13" t="s">
        <v>52</v>
      </c>
    </row>
    <row r="1622" spans="1:13" ht="13.5" x14ac:dyDescent="0.25">
      <c r="A1622" s="3">
        <v>44375</v>
      </c>
      <c r="B1622" s="2">
        <v>1.91</v>
      </c>
      <c r="C1622" s="2">
        <v>26.401831478455208</v>
      </c>
      <c r="D1622" s="2">
        <v>9.4245079882493865E-2</v>
      </c>
      <c r="E1622" s="2">
        <v>-3.7406532284160833E-2</v>
      </c>
      <c r="F1622" s="2">
        <v>1.9739999999999998</v>
      </c>
      <c r="G1622" s="2">
        <v>2.0009999999999999</v>
      </c>
      <c r="H1622" s="2">
        <v>2.0925000000000002</v>
      </c>
      <c r="I1622" s="2">
        <v>2.1649999999999996</v>
      </c>
      <c r="J1622" s="2">
        <v>1.8878000000000015</v>
      </c>
      <c r="K1622" s="13" t="s">
        <v>53</v>
      </c>
      <c r="L1622" s="13" t="s">
        <v>55</v>
      </c>
      <c r="M1622" s="13" t="s">
        <v>47</v>
      </c>
    </row>
    <row r="1623" spans="1:13" ht="13.5" x14ac:dyDescent="0.25">
      <c r="A1623" s="3">
        <v>44376</v>
      </c>
      <c r="B1623" s="2">
        <v>1.83</v>
      </c>
      <c r="C1623" s="2">
        <v>21.733455120243036</v>
      </c>
      <c r="D1623" s="2">
        <v>9.3395272832343501E-2</v>
      </c>
      <c r="E1623" s="2">
        <v>-3.4636116966330358E-2</v>
      </c>
      <c r="F1623" s="2">
        <v>1.9420000000000002</v>
      </c>
      <c r="G1623" s="2">
        <v>1.9789999999999999</v>
      </c>
      <c r="H1623" s="2">
        <v>2.0725000000000002</v>
      </c>
      <c r="I1623" s="2">
        <v>2.1591999999999993</v>
      </c>
      <c r="J1623" s="2">
        <v>1.8892000000000013</v>
      </c>
      <c r="K1623" s="13" t="s">
        <v>55</v>
      </c>
      <c r="L1623" s="13" t="s">
        <v>55</v>
      </c>
      <c r="M1623" s="13" t="s">
        <v>55</v>
      </c>
    </row>
    <row r="1624" spans="1:13" ht="13.5" x14ac:dyDescent="0.25">
      <c r="A1624" s="3">
        <v>44377</v>
      </c>
      <c r="B1624" s="2">
        <v>1.72</v>
      </c>
      <c r="C1624" s="2">
        <v>17.223760238766786</v>
      </c>
      <c r="D1624" s="2">
        <v>0.10693579126504815</v>
      </c>
      <c r="E1624" s="2">
        <v>-3.0595921448794052E-2</v>
      </c>
      <c r="F1624" s="2">
        <v>1.8879999999999999</v>
      </c>
      <c r="G1624" s="2">
        <v>1.9430000000000001</v>
      </c>
      <c r="H1624" s="2">
        <v>2.0464999999999995</v>
      </c>
      <c r="I1624" s="2">
        <v>2.1511999999999993</v>
      </c>
      <c r="J1624" s="2">
        <v>1.8901000000000017</v>
      </c>
      <c r="K1624" s="13" t="s">
        <v>53</v>
      </c>
      <c r="L1624" s="13" t="s">
        <v>55</v>
      </c>
      <c r="M1624" s="13" t="s">
        <v>47</v>
      </c>
    </row>
    <row r="1625" spans="1:13" ht="13.5" x14ac:dyDescent="0.25">
      <c r="A1625" s="3">
        <v>44378</v>
      </c>
      <c r="B1625" s="2">
        <v>1.65</v>
      </c>
      <c r="C1625" s="2">
        <v>15.079422744435007</v>
      </c>
      <c r="D1625" s="2">
        <v>0.12099818272924656</v>
      </c>
      <c r="E1625" s="2">
        <v>-2.5582823413959517E-2</v>
      </c>
      <c r="F1625" s="2">
        <v>1.8199999999999998</v>
      </c>
      <c r="G1625" s="2">
        <v>1.9029999999999998</v>
      </c>
      <c r="H1625" s="2">
        <v>2.0179999999999998</v>
      </c>
      <c r="I1625" s="2">
        <v>2.1415999999999995</v>
      </c>
      <c r="J1625" s="2">
        <v>1.8906000000000014</v>
      </c>
      <c r="K1625" s="13" t="s">
        <v>53</v>
      </c>
      <c r="L1625" s="13" t="s">
        <v>55</v>
      </c>
      <c r="M1625" s="13" t="s">
        <v>47</v>
      </c>
    </row>
    <row r="1626" spans="1:13" ht="13.5" x14ac:dyDescent="0.25">
      <c r="A1626" s="3">
        <v>44379</v>
      </c>
      <c r="B1626" s="2">
        <v>1.58</v>
      </c>
      <c r="C1626" s="2">
        <v>13.296664106344551</v>
      </c>
      <c r="D1626" s="2">
        <v>0.12653426512735932</v>
      </c>
      <c r="E1626" s="2">
        <v>-2.1007720226145481E-2</v>
      </c>
      <c r="F1626" s="2">
        <v>1.738</v>
      </c>
      <c r="G1626" s="2">
        <v>1.8649999999999998</v>
      </c>
      <c r="H1626" s="2">
        <v>1.9864999999999995</v>
      </c>
      <c r="I1626" s="2">
        <v>2.1303999999999994</v>
      </c>
      <c r="J1626" s="2">
        <v>1.8905500000000015</v>
      </c>
      <c r="K1626" s="13" t="s">
        <v>53</v>
      </c>
      <c r="L1626" s="13" t="s">
        <v>55</v>
      </c>
      <c r="M1626" s="13" t="s">
        <v>47</v>
      </c>
    </row>
    <row r="1627" spans="1:13" ht="13.5" x14ac:dyDescent="0.25">
      <c r="A1627" s="3">
        <v>44382</v>
      </c>
      <c r="B1627" s="2">
        <v>1.6</v>
      </c>
      <c r="C1627" s="2">
        <v>16.339948909294577</v>
      </c>
      <c r="D1627" s="2">
        <v>0.13843251469707885</v>
      </c>
      <c r="E1627" s="2">
        <v>-1.6306504755765592E-2</v>
      </c>
      <c r="F1627" s="2">
        <v>1.6759999999999997</v>
      </c>
      <c r="G1627" s="2">
        <v>1.825</v>
      </c>
      <c r="H1627" s="2">
        <v>1.9574999999999996</v>
      </c>
      <c r="I1627" s="2">
        <v>2.1189999999999993</v>
      </c>
      <c r="J1627" s="2">
        <v>1.8907500000000015</v>
      </c>
      <c r="K1627" s="13" t="s">
        <v>48</v>
      </c>
      <c r="L1627" s="13" t="s">
        <v>55</v>
      </c>
      <c r="M1627" s="13" t="s">
        <v>50</v>
      </c>
    </row>
    <row r="1628" spans="1:13" ht="13.5" x14ac:dyDescent="0.25">
      <c r="A1628" s="3">
        <v>44383</v>
      </c>
      <c r="B1628" s="2">
        <v>1.61</v>
      </c>
      <c r="C1628" s="2">
        <v>17.891792858122074</v>
      </c>
      <c r="D1628" s="2">
        <v>0.14845612886484094</v>
      </c>
      <c r="E1628" s="2">
        <v>-1.1712732187624678E-2</v>
      </c>
      <c r="F1628" s="2">
        <v>1.6320000000000001</v>
      </c>
      <c r="G1628" s="2">
        <v>1.7870000000000001</v>
      </c>
      <c r="H1628" s="2">
        <v>1.9319999999999997</v>
      </c>
      <c r="I1628" s="2">
        <v>2.1071999999999993</v>
      </c>
      <c r="J1628" s="2">
        <v>1.8909000000000018</v>
      </c>
      <c r="K1628" s="13" t="s">
        <v>48</v>
      </c>
      <c r="L1628" s="13" t="s">
        <v>49</v>
      </c>
      <c r="M1628" s="13" t="s">
        <v>50</v>
      </c>
    </row>
    <row r="1629" spans="1:13" ht="13.5" x14ac:dyDescent="0.25">
      <c r="A1629" s="3">
        <v>44384</v>
      </c>
      <c r="B1629" s="2">
        <v>1.64</v>
      </c>
      <c r="C1629" s="2">
        <v>22.534226668241459</v>
      </c>
      <c r="D1629" s="2">
        <v>0.15672584220009811</v>
      </c>
      <c r="E1629" s="2">
        <v>-7.21808402972955E-3</v>
      </c>
      <c r="F1629" s="2">
        <v>1.6160000000000001</v>
      </c>
      <c r="G1629" s="2">
        <v>1.752</v>
      </c>
      <c r="H1629" s="2">
        <v>1.9054999999999995</v>
      </c>
      <c r="I1629" s="2">
        <v>2.0949999999999993</v>
      </c>
      <c r="J1629" s="2">
        <v>1.8911500000000019</v>
      </c>
      <c r="K1629" s="13" t="s">
        <v>48</v>
      </c>
      <c r="L1629" s="13" t="s">
        <v>49</v>
      </c>
      <c r="M1629" s="13" t="s">
        <v>50</v>
      </c>
    </row>
    <row r="1630" spans="1:13" ht="13.5" x14ac:dyDescent="0.25">
      <c r="A1630" s="3">
        <v>44385</v>
      </c>
      <c r="B1630" s="2">
        <v>1.65</v>
      </c>
      <c r="C1630" s="2">
        <v>24.075238649505181</v>
      </c>
      <c r="D1630" s="2">
        <v>0.16466677609866021</v>
      </c>
      <c r="E1630" s="2">
        <v>-3.2896308266366124E-3</v>
      </c>
      <c r="F1630" s="2">
        <v>1.6160000000000001</v>
      </c>
      <c r="G1630" s="2">
        <v>1.718</v>
      </c>
      <c r="H1630" s="2">
        <v>1.8784999999999996</v>
      </c>
      <c r="I1630" s="2">
        <v>2.0825999999999993</v>
      </c>
      <c r="J1630" s="2">
        <v>1.8919000000000015</v>
      </c>
      <c r="K1630" s="13" t="s">
        <v>48</v>
      </c>
      <c r="L1630" s="13" t="s">
        <v>49</v>
      </c>
      <c r="M1630" s="13" t="s">
        <v>55</v>
      </c>
    </row>
    <row r="1631" spans="1:13" ht="13.5" x14ac:dyDescent="0.25">
      <c r="A1631" s="3">
        <v>44386</v>
      </c>
      <c r="B1631" s="2">
        <v>1.63</v>
      </c>
      <c r="C1631" s="2">
        <v>23.086090752070376</v>
      </c>
      <c r="D1631" s="2">
        <v>0.17436788640552581</v>
      </c>
      <c r="E1631" s="2">
        <v>3.9319638120824613E-4</v>
      </c>
      <c r="F1631" s="2">
        <v>1.6259999999999999</v>
      </c>
      <c r="G1631" s="2">
        <v>1.6819999999999999</v>
      </c>
      <c r="H1631" s="2">
        <v>1.8519999999999999</v>
      </c>
      <c r="I1631" s="2">
        <v>2.0705999999999993</v>
      </c>
      <c r="J1631" s="2">
        <v>1.8924000000000012</v>
      </c>
      <c r="K1631" s="13" t="s">
        <v>48</v>
      </c>
      <c r="L1631" s="13" t="s">
        <v>49</v>
      </c>
      <c r="M1631" s="13" t="s">
        <v>52</v>
      </c>
    </row>
    <row r="1632" spans="1:13" ht="13.5" x14ac:dyDescent="0.25">
      <c r="A1632" s="3">
        <v>44389</v>
      </c>
      <c r="B1632" s="2">
        <v>1.6</v>
      </c>
      <c r="C1632" s="2">
        <v>21.649247541895875</v>
      </c>
      <c r="D1632" s="2">
        <v>0.17399846700030097</v>
      </c>
      <c r="E1632" s="2">
        <v>4.0585982423753351E-3</v>
      </c>
      <c r="F1632" s="2">
        <v>1.6260000000000001</v>
      </c>
      <c r="G1632" s="2">
        <v>1.6510000000000002</v>
      </c>
      <c r="H1632" s="2">
        <v>1.8259999999999998</v>
      </c>
      <c r="I1632" s="2">
        <v>2.0581999999999989</v>
      </c>
      <c r="J1632" s="2">
        <v>1.8927500000000013</v>
      </c>
      <c r="K1632" s="13" t="s">
        <v>48</v>
      </c>
      <c r="L1632" s="13" t="s">
        <v>55</v>
      </c>
      <c r="M1632" s="13" t="s">
        <v>55</v>
      </c>
    </row>
    <row r="1633" spans="1:13" ht="13.5" x14ac:dyDescent="0.25">
      <c r="A1633" s="3">
        <v>44390</v>
      </c>
      <c r="B1633" s="2">
        <v>1.59</v>
      </c>
      <c r="C1633" s="2">
        <v>21.176130049235283</v>
      </c>
      <c r="D1633" s="2">
        <v>0.16369195929534919</v>
      </c>
      <c r="E1633" s="2">
        <v>6.9190888525211243E-3</v>
      </c>
      <c r="F1633" s="2">
        <v>1.6219999999999999</v>
      </c>
      <c r="G1633" s="2">
        <v>1.6270000000000002</v>
      </c>
      <c r="H1633" s="2">
        <v>1.8030000000000002</v>
      </c>
      <c r="I1633" s="2">
        <v>2.045199999999999</v>
      </c>
      <c r="J1633" s="2">
        <v>1.8932000000000011</v>
      </c>
      <c r="K1633" s="13" t="s">
        <v>48</v>
      </c>
      <c r="L1633" s="13" t="s">
        <v>55</v>
      </c>
      <c r="M1633" s="13" t="s">
        <v>50</v>
      </c>
    </row>
    <row r="1634" spans="1:13" ht="13.5" x14ac:dyDescent="0.25">
      <c r="A1634" s="3">
        <v>44391</v>
      </c>
      <c r="B1634" s="2">
        <v>1.57</v>
      </c>
      <c r="C1634" s="2">
        <v>20.224184941194594</v>
      </c>
      <c r="D1634" s="2">
        <v>0.14104507195619487</v>
      </c>
      <c r="E1634" s="2">
        <v>9.9070758343666725E-3</v>
      </c>
      <c r="F1634" s="2">
        <v>1.6079999999999999</v>
      </c>
      <c r="G1634" s="2">
        <v>1.6119999999999997</v>
      </c>
      <c r="H1634" s="2">
        <v>1.7774999999999999</v>
      </c>
      <c r="I1634" s="2">
        <v>2.0317999999999987</v>
      </c>
      <c r="J1634" s="2">
        <v>1.8934500000000012</v>
      </c>
      <c r="K1634" s="13" t="s">
        <v>53</v>
      </c>
      <c r="L1634" s="13" t="s">
        <v>55</v>
      </c>
      <c r="M1634" s="13" t="s">
        <v>47</v>
      </c>
    </row>
    <row r="1635" spans="1:13" ht="13.5" x14ac:dyDescent="0.25">
      <c r="A1635" s="3">
        <v>44392</v>
      </c>
      <c r="B1635" s="2">
        <v>1.58</v>
      </c>
      <c r="C1635" s="2">
        <v>22.109587119983189</v>
      </c>
      <c r="D1635" s="2">
        <v>0.1118938631069295</v>
      </c>
      <c r="E1635" s="2">
        <v>1.1576386407780647E-2</v>
      </c>
      <c r="F1635" s="2">
        <v>1.5940000000000001</v>
      </c>
      <c r="G1635" s="2">
        <v>1.605</v>
      </c>
      <c r="H1635" s="2">
        <v>1.754</v>
      </c>
      <c r="I1635" s="2">
        <v>2.0189999999999988</v>
      </c>
      <c r="J1635" s="2">
        <v>1.8937500000000012</v>
      </c>
      <c r="K1635" s="13" t="s">
        <v>53</v>
      </c>
      <c r="L1635" s="13" t="s">
        <v>55</v>
      </c>
      <c r="M1635" s="13" t="s">
        <v>47</v>
      </c>
    </row>
    <row r="1636" spans="1:13" ht="13.5" x14ac:dyDescent="0.25">
      <c r="A1636" s="3">
        <v>44393</v>
      </c>
      <c r="B1636" s="2">
        <v>1.58</v>
      </c>
      <c r="C1636" s="2">
        <v>22.109587119983189</v>
      </c>
      <c r="D1636" s="2">
        <v>7.7807943203864749E-2</v>
      </c>
      <c r="E1636" s="2">
        <v>1.2601579506744464E-2</v>
      </c>
      <c r="F1636" s="2">
        <v>1.5840000000000001</v>
      </c>
      <c r="G1636" s="2">
        <v>1.6049999999999998</v>
      </c>
      <c r="H1636" s="2">
        <v>1.7349999999999999</v>
      </c>
      <c r="I1636" s="2">
        <v>2.0059999999999989</v>
      </c>
      <c r="J1636" s="2">
        <v>1.8940500000000009</v>
      </c>
      <c r="K1636" s="13" t="s">
        <v>53</v>
      </c>
      <c r="L1636" s="13" t="s">
        <v>55</v>
      </c>
      <c r="M1636" s="13" t="s">
        <v>47</v>
      </c>
    </row>
    <row r="1637" spans="1:13" ht="13.5" x14ac:dyDescent="0.25">
      <c r="A1637" s="3">
        <v>44396</v>
      </c>
      <c r="B1637" s="2">
        <v>1.61</v>
      </c>
      <c r="C1637" s="2">
        <v>28.027769419354854</v>
      </c>
      <c r="D1637" s="2">
        <v>5.1070451049567644E-2</v>
      </c>
      <c r="E1637" s="2">
        <v>1.2821500067231472E-2</v>
      </c>
      <c r="F1637" s="2">
        <v>1.5860000000000001</v>
      </c>
      <c r="G1637" s="2">
        <v>1.6060000000000003</v>
      </c>
      <c r="H1637" s="2">
        <v>1.7154999999999998</v>
      </c>
      <c r="I1637" s="2">
        <v>1.9931999999999988</v>
      </c>
      <c r="J1637" s="2">
        <v>1.8947000000000009</v>
      </c>
      <c r="K1637" s="13" t="s">
        <v>53</v>
      </c>
      <c r="L1637" s="13" t="s">
        <v>55</v>
      </c>
      <c r="M1637" s="13" t="s">
        <v>54</v>
      </c>
    </row>
    <row r="1638" spans="1:13" ht="13.5" x14ac:dyDescent="0.25">
      <c r="A1638" s="3">
        <v>44399</v>
      </c>
      <c r="B1638" s="2">
        <v>1.59</v>
      </c>
      <c r="C1638" s="2">
        <v>26.577933144034048</v>
      </c>
      <c r="D1638" s="2">
        <v>3.2446256899624659E-2</v>
      </c>
      <c r="E1638" s="2">
        <v>1.2279415793440265E-2</v>
      </c>
      <c r="F1638" s="2">
        <v>1.5860000000000001</v>
      </c>
      <c r="G1638" s="2">
        <v>1.6039999999999999</v>
      </c>
      <c r="H1638" s="2">
        <v>1.6955000000000002</v>
      </c>
      <c r="I1638" s="2">
        <v>1.9793999999999992</v>
      </c>
      <c r="J1638" s="2">
        <v>1.8957000000000008</v>
      </c>
      <c r="K1638" s="13" t="s">
        <v>48</v>
      </c>
      <c r="L1638" s="13" t="s">
        <v>55</v>
      </c>
      <c r="M1638" s="13" t="s">
        <v>55</v>
      </c>
    </row>
    <row r="1639" spans="1:13" ht="13.5" x14ac:dyDescent="0.25">
      <c r="A1639" s="3">
        <v>44400</v>
      </c>
      <c r="B1639" s="2">
        <v>1.58</v>
      </c>
      <c r="C1639" s="2">
        <v>25.857696929759257</v>
      </c>
      <c r="D1639" s="2">
        <v>2.3068939467052685E-2</v>
      </c>
      <c r="E1639" s="2">
        <v>1.1624823697602952E-2</v>
      </c>
      <c r="F1639" s="2">
        <v>1.5880000000000001</v>
      </c>
      <c r="G1639" s="2">
        <v>1.5979999999999999</v>
      </c>
      <c r="H1639" s="2">
        <v>1.675</v>
      </c>
      <c r="I1639" s="2">
        <v>1.9659999999999993</v>
      </c>
      <c r="J1639" s="2">
        <v>1.8965000000000005</v>
      </c>
      <c r="K1639" s="13" t="s">
        <v>48</v>
      </c>
      <c r="L1639" s="13" t="s">
        <v>55</v>
      </c>
      <c r="M1639" s="13" t="s">
        <v>52</v>
      </c>
    </row>
    <row r="1640" spans="1:13" ht="13.5" x14ac:dyDescent="0.25">
      <c r="A1640" s="3">
        <v>44403</v>
      </c>
      <c r="B1640" s="2">
        <v>1.5</v>
      </c>
      <c r="C1640" s="2">
        <v>20.963401576649375</v>
      </c>
      <c r="D1640" s="2">
        <v>2.360729259575467E-2</v>
      </c>
      <c r="E1640" s="2">
        <v>1.1454541900213467E-2</v>
      </c>
      <c r="F1640" s="2">
        <v>1.5720000000000001</v>
      </c>
      <c r="G1640" s="2">
        <v>1.583</v>
      </c>
      <c r="H1640" s="2">
        <v>1.6504999999999999</v>
      </c>
      <c r="I1640" s="2">
        <v>1.9505999999999992</v>
      </c>
      <c r="J1640" s="2">
        <v>1.8967000000000005</v>
      </c>
      <c r="K1640" s="13" t="s">
        <v>53</v>
      </c>
      <c r="L1640" s="13" t="s">
        <v>55</v>
      </c>
      <c r="M1640" s="13" t="s">
        <v>47</v>
      </c>
    </row>
    <row r="1641" spans="1:13" ht="13.5" x14ac:dyDescent="0.25">
      <c r="A1641" s="3">
        <v>44404</v>
      </c>
      <c r="B1641" s="2">
        <v>1.56</v>
      </c>
      <c r="C1641" s="2">
        <v>31.44411866805261</v>
      </c>
      <c r="D1641" s="2">
        <v>1.794808444763496E-2</v>
      </c>
      <c r="E1641" s="2">
        <v>1.2356960436756444E-2</v>
      </c>
      <c r="F1641" s="2">
        <v>1.5680000000000001</v>
      </c>
      <c r="G1641" s="2">
        <v>1.5760000000000001</v>
      </c>
      <c r="H1641" s="2">
        <v>1.6290000000000002</v>
      </c>
      <c r="I1641" s="2">
        <v>1.9369999999999996</v>
      </c>
      <c r="J1641" s="2">
        <v>1.8969000000000005</v>
      </c>
      <c r="K1641" s="13" t="s">
        <v>53</v>
      </c>
      <c r="L1641" s="13" t="s">
        <v>55</v>
      </c>
      <c r="M1641" s="13" t="s">
        <v>47</v>
      </c>
    </row>
    <row r="1642" spans="1:13" ht="13.5" x14ac:dyDescent="0.25">
      <c r="A1642" s="3">
        <v>44405</v>
      </c>
      <c r="B1642" s="2">
        <v>1.58</v>
      </c>
      <c r="C1642" s="2">
        <v>34.559236943139823</v>
      </c>
      <c r="D1642" s="2">
        <v>8.0105500358875759E-3</v>
      </c>
      <c r="E1642" s="2">
        <v>1.3719504340944294E-2</v>
      </c>
      <c r="F1642" s="2">
        <v>1.5620000000000001</v>
      </c>
      <c r="G1642" s="2">
        <v>1.5740000000000003</v>
      </c>
      <c r="H1642" s="2">
        <v>1.6125</v>
      </c>
      <c r="I1642" s="2">
        <v>1.9237999999999997</v>
      </c>
      <c r="J1642" s="2">
        <v>1.8974000000000006</v>
      </c>
      <c r="K1642" s="13" t="s">
        <v>53</v>
      </c>
      <c r="L1642" s="13" t="s">
        <v>55</v>
      </c>
      <c r="M1642" s="13" t="s">
        <v>47</v>
      </c>
    </row>
    <row r="1643" spans="1:13" ht="13.5" x14ac:dyDescent="0.25">
      <c r="A1643" s="3">
        <v>44406</v>
      </c>
      <c r="B1643" s="2">
        <v>1.65</v>
      </c>
      <c r="C1643" s="2">
        <v>44.128394422721549</v>
      </c>
      <c r="D1643" s="2">
        <v>-6.3622823383975291E-3</v>
      </c>
      <c r="E1643" s="2">
        <v>1.4150940466135098E-2</v>
      </c>
      <c r="F1643" s="2">
        <v>1.5740000000000003</v>
      </c>
      <c r="G1643" s="2">
        <v>1.5800000000000003</v>
      </c>
      <c r="H1643" s="2">
        <v>1.6034999999999999</v>
      </c>
      <c r="I1643" s="2">
        <v>1.9117999999999995</v>
      </c>
      <c r="J1643" s="2">
        <v>1.8982500000000004</v>
      </c>
      <c r="K1643" s="13" t="s">
        <v>48</v>
      </c>
      <c r="L1643" s="13" t="s">
        <v>55</v>
      </c>
      <c r="M1643" s="13" t="s">
        <v>52</v>
      </c>
    </row>
    <row r="1644" spans="1:13" ht="13.5" x14ac:dyDescent="0.25">
      <c r="A1644" s="3">
        <v>44407</v>
      </c>
      <c r="B1644" s="2">
        <v>1.68</v>
      </c>
      <c r="C1644" s="2">
        <v>47.660722005491479</v>
      </c>
      <c r="D1644" s="2">
        <v>-2.353344978447991E-2</v>
      </c>
      <c r="E1644" s="2">
        <v>1.3043621923360834E-2</v>
      </c>
      <c r="F1644" s="2">
        <v>1.5940000000000001</v>
      </c>
      <c r="G1644" s="2">
        <v>1.5910000000000002</v>
      </c>
      <c r="H1644" s="2">
        <v>1.6014999999999997</v>
      </c>
      <c r="I1644" s="2">
        <v>1.9007999999999998</v>
      </c>
      <c r="J1644" s="2">
        <v>1.8993000000000004</v>
      </c>
      <c r="K1644" s="13" t="s">
        <v>48</v>
      </c>
      <c r="L1644" s="13" t="s">
        <v>55</v>
      </c>
      <c r="M1644" s="13" t="s">
        <v>52</v>
      </c>
    </row>
    <row r="1645" spans="1:13" ht="13.5" x14ac:dyDescent="0.25">
      <c r="A1645" s="3">
        <v>44410</v>
      </c>
      <c r="B1645" s="2">
        <v>1.63</v>
      </c>
      <c r="C1645" s="2">
        <v>42.803554418569142</v>
      </c>
      <c r="D1645" s="2">
        <v>-3.2729852201957677E-2</v>
      </c>
      <c r="E1645" s="2">
        <v>1.293748211761234E-2</v>
      </c>
      <c r="F1645" s="2">
        <v>1.6199999999999999</v>
      </c>
      <c r="G1645" s="2">
        <v>1.5960000000000001</v>
      </c>
      <c r="H1645" s="2">
        <v>1.6005000000000003</v>
      </c>
      <c r="I1645" s="2">
        <v>1.8889999999999998</v>
      </c>
      <c r="J1645" s="2">
        <v>1.9001000000000001</v>
      </c>
      <c r="K1645" s="13" t="s">
        <v>48</v>
      </c>
      <c r="L1645" s="13" t="s">
        <v>55</v>
      </c>
      <c r="M1645" s="13" t="s">
        <v>52</v>
      </c>
    </row>
    <row r="1646" spans="1:13" ht="13.5" x14ac:dyDescent="0.25">
      <c r="A1646" s="3">
        <v>44411</v>
      </c>
      <c r="B1646" s="2">
        <v>1.62</v>
      </c>
      <c r="C1646" s="2">
        <v>41.884190870946526</v>
      </c>
      <c r="D1646" s="2">
        <v>-3.9391080851526095E-2</v>
      </c>
      <c r="E1646" s="2">
        <v>1.3446334644847706E-2</v>
      </c>
      <c r="F1646" s="2">
        <v>1.6320000000000001</v>
      </c>
      <c r="G1646" s="2">
        <v>1.6</v>
      </c>
      <c r="H1646" s="2">
        <v>1.6024999999999998</v>
      </c>
      <c r="I1646" s="2">
        <v>1.8774000000000002</v>
      </c>
      <c r="J1646" s="2">
        <v>1.9007500000000002</v>
      </c>
      <c r="K1646" s="13" t="s">
        <v>48</v>
      </c>
      <c r="L1646" s="13" t="s">
        <v>55</v>
      </c>
      <c r="M1646" s="13" t="s">
        <v>52</v>
      </c>
    </row>
    <row r="1647" spans="1:13" ht="13.5" x14ac:dyDescent="0.25">
      <c r="A1647" s="3">
        <v>44412</v>
      </c>
      <c r="B1647" s="2">
        <v>1.58</v>
      </c>
      <c r="C1647" s="2">
        <v>38.337107000701842</v>
      </c>
      <c r="D1647" s="2">
        <v>-3.7038583857865959E-2</v>
      </c>
      <c r="E1647" s="2">
        <v>1.481894318074246E-2</v>
      </c>
      <c r="F1647" s="2">
        <v>1.6320000000000001</v>
      </c>
      <c r="G1647" s="2">
        <v>1.597</v>
      </c>
      <c r="H1647" s="2">
        <v>1.6015000000000001</v>
      </c>
      <c r="I1647" s="2">
        <v>1.8651999999999997</v>
      </c>
      <c r="J1647" s="2">
        <v>1.9011500000000001</v>
      </c>
      <c r="K1647" s="13" t="s">
        <v>48</v>
      </c>
      <c r="L1647" s="13" t="s">
        <v>55</v>
      </c>
      <c r="M1647" s="13" t="s">
        <v>55</v>
      </c>
    </row>
    <row r="1648" spans="1:13" ht="13.5" x14ac:dyDescent="0.25">
      <c r="A1648" s="3">
        <v>44413</v>
      </c>
      <c r="B1648" s="2">
        <v>1.62</v>
      </c>
      <c r="C1648" s="2">
        <v>43.490872050753865</v>
      </c>
      <c r="D1648" s="2">
        <v>-4.0471373006902844E-2</v>
      </c>
      <c r="E1648" s="2">
        <v>1.7026067871338098E-2</v>
      </c>
      <c r="F1648" s="2">
        <v>1.6259999999999999</v>
      </c>
      <c r="G1648" s="2">
        <v>1.6</v>
      </c>
      <c r="H1648" s="2">
        <v>1.6019999999999996</v>
      </c>
      <c r="I1648" s="2">
        <v>1.8542000000000001</v>
      </c>
      <c r="J1648" s="2">
        <v>1.9019000000000004</v>
      </c>
      <c r="K1648" s="13" t="s">
        <v>48</v>
      </c>
      <c r="L1648" s="13" t="s">
        <v>55</v>
      </c>
      <c r="M1648" s="13" t="s">
        <v>50</v>
      </c>
    </row>
    <row r="1649" spans="1:13" ht="13.5" x14ac:dyDescent="0.25">
      <c r="A1649" s="3">
        <v>44414</v>
      </c>
      <c r="B1649" s="2">
        <v>1.6</v>
      </c>
      <c r="C1649" s="2">
        <v>41.617882365512358</v>
      </c>
      <c r="D1649" s="2">
        <v>-4.3098528345813181E-2</v>
      </c>
      <c r="E1649" s="2">
        <v>1.9556160098771841E-2</v>
      </c>
      <c r="F1649" s="2">
        <v>1.61</v>
      </c>
      <c r="G1649" s="2">
        <v>1.6020000000000003</v>
      </c>
      <c r="H1649" s="2">
        <v>1.5999999999999999</v>
      </c>
      <c r="I1649" s="2">
        <v>1.8424</v>
      </c>
      <c r="J1649" s="2">
        <v>1.9024500000000004</v>
      </c>
      <c r="K1649" s="13" t="s">
        <v>53</v>
      </c>
      <c r="L1649" s="13" t="s">
        <v>55</v>
      </c>
      <c r="M1649" s="13" t="s">
        <v>47</v>
      </c>
    </row>
    <row r="1650" spans="1:13" ht="13.5" x14ac:dyDescent="0.25">
      <c r="A1650" s="3">
        <v>44417</v>
      </c>
      <c r="B1650" s="2">
        <v>1.6</v>
      </c>
      <c r="C1650" s="2">
        <v>41.617882365512358</v>
      </c>
      <c r="D1650" s="2">
        <v>-5.7201302148710775E-2</v>
      </c>
      <c r="E1650" s="2">
        <v>2.1142817092702982E-2</v>
      </c>
      <c r="F1650" s="2">
        <v>1.6039999999999999</v>
      </c>
      <c r="G1650" s="2">
        <v>1.6119999999999997</v>
      </c>
      <c r="H1650" s="2">
        <v>1.5974999999999999</v>
      </c>
      <c r="I1650" s="2">
        <v>1.8304</v>
      </c>
      <c r="J1650" s="2">
        <v>1.9030500000000004</v>
      </c>
      <c r="K1650" s="13" t="s">
        <v>53</v>
      </c>
      <c r="L1650" s="13" t="s">
        <v>55</v>
      </c>
      <c r="M1650" s="13" t="s">
        <v>47</v>
      </c>
    </row>
    <row r="1651" spans="1:13" ht="13.5" x14ac:dyDescent="0.25">
      <c r="A1651" s="3">
        <v>44419</v>
      </c>
      <c r="B1651" s="2">
        <v>1.59</v>
      </c>
      <c r="C1651" s="2">
        <v>40.603868135813443</v>
      </c>
      <c r="D1651" s="2">
        <v>-5.8766708380055599E-2</v>
      </c>
      <c r="E1651" s="2">
        <v>2.0513905728420215E-2</v>
      </c>
      <c r="F1651" s="2">
        <v>1.5980000000000001</v>
      </c>
      <c r="G1651" s="2">
        <v>1.6149999999999998</v>
      </c>
      <c r="H1651" s="2">
        <v>1.5955000000000001</v>
      </c>
      <c r="I1651" s="2">
        <v>1.8178000000000003</v>
      </c>
      <c r="J1651" s="2">
        <v>1.9034500000000003</v>
      </c>
      <c r="K1651" s="13" t="s">
        <v>53</v>
      </c>
      <c r="L1651" s="13" t="s">
        <v>55</v>
      </c>
      <c r="M1651" s="13" t="s">
        <v>47</v>
      </c>
    </row>
    <row r="1652" spans="1:13" ht="13.5" x14ac:dyDescent="0.25">
      <c r="A1652" s="3">
        <v>44420</v>
      </c>
      <c r="B1652" s="2">
        <v>1.56</v>
      </c>
      <c r="C1652" s="2">
        <v>37.640880854175236</v>
      </c>
      <c r="D1652" s="2">
        <v>-5.4366195217946167E-2</v>
      </c>
      <c r="E1652" s="2">
        <v>1.9325837115456594E-2</v>
      </c>
      <c r="F1652" s="2">
        <v>1.5940000000000001</v>
      </c>
      <c r="G1652" s="2">
        <v>1.613</v>
      </c>
      <c r="H1652" s="2">
        <v>1.5935000000000001</v>
      </c>
      <c r="I1652" s="2">
        <v>1.8046000000000004</v>
      </c>
      <c r="J1652" s="2">
        <v>1.9036999999999999</v>
      </c>
      <c r="K1652" s="13" t="s">
        <v>53</v>
      </c>
      <c r="L1652" s="13" t="s">
        <v>55</v>
      </c>
      <c r="M1652" s="13" t="s">
        <v>47</v>
      </c>
    </row>
    <row r="1653" spans="1:13" ht="13.5" x14ac:dyDescent="0.25">
      <c r="A1653" s="3">
        <v>44424</v>
      </c>
      <c r="B1653" s="2">
        <v>1.56</v>
      </c>
      <c r="C1653" s="2">
        <v>37.640880854175236</v>
      </c>
      <c r="D1653" s="2">
        <v>-3.930179094315478E-2</v>
      </c>
      <c r="E1653" s="2">
        <v>1.7828324622368625E-2</v>
      </c>
      <c r="F1653" s="2">
        <v>1.5820000000000001</v>
      </c>
      <c r="G1653" s="2">
        <v>1.6039999999999999</v>
      </c>
      <c r="H1653" s="2">
        <v>1.5920000000000001</v>
      </c>
      <c r="I1653" s="2">
        <v>1.7912000000000003</v>
      </c>
      <c r="J1653" s="2">
        <v>1.9039000000000001</v>
      </c>
      <c r="K1653" s="13" t="s">
        <v>53</v>
      </c>
      <c r="L1653" s="13" t="s">
        <v>55</v>
      </c>
      <c r="M1653" s="13" t="s">
        <v>47</v>
      </c>
    </row>
    <row r="1654" spans="1:13" ht="13.5" x14ac:dyDescent="0.25">
      <c r="A1654" s="3">
        <v>44425</v>
      </c>
      <c r="B1654" s="2">
        <v>1.55</v>
      </c>
      <c r="C1654" s="2">
        <v>36.608147408401386</v>
      </c>
      <c r="D1654" s="2">
        <v>-2.0669544962128361E-2</v>
      </c>
      <c r="E1654" s="2">
        <v>1.6197518444231087E-2</v>
      </c>
      <c r="F1654" s="2">
        <v>1.5720000000000001</v>
      </c>
      <c r="G1654" s="2">
        <v>1.5910000000000002</v>
      </c>
      <c r="H1654" s="2">
        <v>1.5910000000000002</v>
      </c>
      <c r="I1654" s="2">
        <v>1.7774000000000001</v>
      </c>
      <c r="J1654" s="2">
        <v>1.9041500000000002</v>
      </c>
      <c r="K1654" s="13" t="s">
        <v>53</v>
      </c>
      <c r="L1654" s="13" t="s">
        <v>55</v>
      </c>
      <c r="M1654" s="13" t="s">
        <v>47</v>
      </c>
    </row>
    <row r="1655" spans="1:13" ht="13.5" x14ac:dyDescent="0.25">
      <c r="A1655" s="3">
        <v>44426</v>
      </c>
      <c r="B1655" s="2">
        <v>1.53</v>
      </c>
      <c r="C1655" s="2">
        <v>34.565532954667972</v>
      </c>
      <c r="D1655" s="2">
        <v>-1.0565425803636064E-2</v>
      </c>
      <c r="E1655" s="2">
        <v>1.3483305451881098E-2</v>
      </c>
      <c r="F1655" s="2">
        <v>1.5580000000000003</v>
      </c>
      <c r="G1655" s="2">
        <v>1.581</v>
      </c>
      <c r="H1655" s="2">
        <v>1.5885000000000002</v>
      </c>
      <c r="I1655" s="2">
        <v>1.7636000000000001</v>
      </c>
      <c r="J1655" s="2">
        <v>1.9043500000000002</v>
      </c>
      <c r="K1655" s="13" t="s">
        <v>53</v>
      </c>
      <c r="L1655" s="13" t="s">
        <v>55</v>
      </c>
      <c r="M1655" s="13" t="s">
        <v>47</v>
      </c>
    </row>
    <row r="1656" spans="1:13" ht="13.5" x14ac:dyDescent="0.25">
      <c r="A1656" s="3">
        <v>44427</v>
      </c>
      <c r="B1656" s="2">
        <v>1.53</v>
      </c>
      <c r="C1656" s="2">
        <v>34.565532954667972</v>
      </c>
      <c r="D1656" s="2">
        <v>-2.9275498156018376E-3</v>
      </c>
      <c r="E1656" s="2">
        <v>1.1819820025260394E-2</v>
      </c>
      <c r="F1656" s="2">
        <v>1.546</v>
      </c>
      <c r="G1656" s="2">
        <v>1.5720000000000001</v>
      </c>
      <c r="H1656" s="2">
        <v>1.5860000000000001</v>
      </c>
      <c r="I1656" s="2">
        <v>1.7500000000000002</v>
      </c>
      <c r="J1656" s="2">
        <v>1.9046500000000004</v>
      </c>
      <c r="K1656" s="13" t="s">
        <v>53</v>
      </c>
      <c r="L1656" s="13" t="s">
        <v>55</v>
      </c>
      <c r="M1656" s="13" t="s">
        <v>47</v>
      </c>
    </row>
    <row r="1657" spans="1:13" ht="13.5" x14ac:dyDescent="0.25">
      <c r="A1657" s="3">
        <v>44428</v>
      </c>
      <c r="B1657" s="2">
        <v>1.53</v>
      </c>
      <c r="C1657" s="2">
        <v>34.565532954667972</v>
      </c>
      <c r="D1657" s="2">
        <v>-2.0383016789300434E-3</v>
      </c>
      <c r="E1657" s="2">
        <v>1.1251241551032994E-2</v>
      </c>
      <c r="F1657" s="2">
        <v>1.5400000000000003</v>
      </c>
      <c r="G1657" s="2">
        <v>1.5669999999999999</v>
      </c>
      <c r="H1657" s="2">
        <v>1.5820000000000003</v>
      </c>
      <c r="I1657" s="2">
        <v>1.7370000000000001</v>
      </c>
      <c r="J1657" s="2">
        <v>1.905</v>
      </c>
      <c r="K1657" s="13" t="s">
        <v>53</v>
      </c>
      <c r="L1657" s="13" t="s">
        <v>55</v>
      </c>
      <c r="M1657" s="13" t="s">
        <v>47</v>
      </c>
    </row>
    <row r="1658" spans="1:13" ht="13.5" x14ac:dyDescent="0.25">
      <c r="A1658" s="3">
        <v>44431</v>
      </c>
      <c r="B1658" s="2">
        <v>1.53</v>
      </c>
      <c r="C1658" s="2">
        <v>34.565532954667972</v>
      </c>
      <c r="D1658" s="2">
        <v>5.4052779344617718E-3</v>
      </c>
      <c r="E1658" s="2">
        <v>1.1760555897921E-2</v>
      </c>
      <c r="F1658" s="2">
        <v>1.5340000000000003</v>
      </c>
      <c r="G1658" s="2">
        <v>1.5579999999999998</v>
      </c>
      <c r="H1658" s="2">
        <v>1.5790000000000002</v>
      </c>
      <c r="I1658" s="2">
        <v>1.7252000000000001</v>
      </c>
      <c r="J1658" s="2">
        <v>1.9053499999999999</v>
      </c>
      <c r="K1658" s="13" t="s">
        <v>53</v>
      </c>
      <c r="L1658" s="13" t="s">
        <v>55</v>
      </c>
      <c r="M1658" s="13" t="s">
        <v>47</v>
      </c>
    </row>
    <row r="1659" spans="1:13" ht="13.5" x14ac:dyDescent="0.25">
      <c r="A1659" s="3">
        <v>44432</v>
      </c>
      <c r="B1659" s="2">
        <v>1.53</v>
      </c>
      <c r="C1659" s="2">
        <v>34.565532954667972</v>
      </c>
      <c r="D1659" s="2">
        <v>9.1242616437063884E-3</v>
      </c>
      <c r="E1659" s="2">
        <v>1.2424732330120432E-2</v>
      </c>
      <c r="F1659" s="2">
        <v>1.53</v>
      </c>
      <c r="G1659" s="2">
        <v>1.5509999999999997</v>
      </c>
      <c r="H1659" s="2">
        <v>1.5765000000000005</v>
      </c>
      <c r="I1659" s="2">
        <v>1.7124000000000001</v>
      </c>
      <c r="J1659" s="2">
        <v>1.9056499999999996</v>
      </c>
      <c r="K1659" s="13" t="s">
        <v>53</v>
      </c>
      <c r="L1659" s="13" t="s">
        <v>55</v>
      </c>
      <c r="M1659" s="13" t="s">
        <v>47</v>
      </c>
    </row>
    <row r="1660" spans="1:13" ht="13.5" x14ac:dyDescent="0.25">
      <c r="A1660" s="3">
        <v>44433</v>
      </c>
      <c r="B1660" s="2">
        <v>1.53</v>
      </c>
      <c r="C1660" s="2">
        <v>34.565532954667972</v>
      </c>
      <c r="D1660" s="2">
        <v>1.2731735927089538E-2</v>
      </c>
      <c r="E1660" s="2">
        <v>1.2883521373578916E-2</v>
      </c>
      <c r="F1660" s="2">
        <v>1.53</v>
      </c>
      <c r="G1660" s="2">
        <v>1.5439999999999998</v>
      </c>
      <c r="H1660" s="2">
        <v>1.5780000000000001</v>
      </c>
      <c r="I1660" s="2">
        <v>1.6992000000000003</v>
      </c>
      <c r="J1660" s="2">
        <v>1.9058999999999997</v>
      </c>
      <c r="K1660" s="13" t="s">
        <v>55</v>
      </c>
      <c r="L1660" s="13" t="s">
        <v>55</v>
      </c>
      <c r="M1660" s="13" t="s">
        <v>55</v>
      </c>
    </row>
    <row r="1661" spans="1:13" ht="13.5" x14ac:dyDescent="0.25">
      <c r="A1661" s="3">
        <v>44434</v>
      </c>
      <c r="B1661" s="2">
        <v>1.53</v>
      </c>
      <c r="C1661" s="2">
        <v>34.565532954667972</v>
      </c>
      <c r="D1661" s="2">
        <v>1.4672272919174834E-2</v>
      </c>
      <c r="E1661" s="2">
        <v>1.3502043291620029E-2</v>
      </c>
      <c r="F1661" s="2">
        <v>1.53</v>
      </c>
      <c r="G1661" s="2">
        <v>1.5379999999999998</v>
      </c>
      <c r="H1661" s="2">
        <v>1.5765000000000002</v>
      </c>
      <c r="I1661" s="2">
        <v>1.6865999999999999</v>
      </c>
      <c r="J1661" s="2">
        <v>1.9061499999999998</v>
      </c>
      <c r="K1661" s="13" t="s">
        <v>55</v>
      </c>
      <c r="L1661" s="13" t="s">
        <v>55</v>
      </c>
      <c r="M1661" s="13" t="s">
        <v>55</v>
      </c>
    </row>
    <row r="1662" spans="1:13" ht="13.5" x14ac:dyDescent="0.25">
      <c r="A1662" s="3">
        <v>44435</v>
      </c>
      <c r="B1662" s="2">
        <v>1.54</v>
      </c>
      <c r="C1662" s="2">
        <v>37.494984405656304</v>
      </c>
      <c r="D1662" s="2">
        <v>1.1353066597655559E-2</v>
      </c>
      <c r="E1662" s="2">
        <v>1.3633268327846131E-2</v>
      </c>
      <c r="F1662" s="2">
        <v>1.532</v>
      </c>
      <c r="G1662" s="2">
        <v>1.536</v>
      </c>
      <c r="H1662" s="2">
        <v>1.5745000000000002</v>
      </c>
      <c r="I1662" s="2">
        <v>1.6750000000000003</v>
      </c>
      <c r="J1662" s="2">
        <v>1.9063999999999997</v>
      </c>
      <c r="K1662" s="13" t="s">
        <v>48</v>
      </c>
      <c r="L1662" s="13" t="s">
        <v>55</v>
      </c>
      <c r="M1662" s="13" t="s">
        <v>52</v>
      </c>
    </row>
    <row r="1663" spans="1:13" ht="13.5" x14ac:dyDescent="0.25">
      <c r="A1663" s="3">
        <v>44438</v>
      </c>
      <c r="B1663" s="2">
        <v>1.53</v>
      </c>
      <c r="C1663" s="2">
        <v>35.770385752883456</v>
      </c>
      <c r="D1663" s="2">
        <v>9.5918301167199349E-3</v>
      </c>
      <c r="E1663" s="2">
        <v>1.3318549007011984E-2</v>
      </c>
      <c r="F1663" s="2">
        <v>1.532</v>
      </c>
      <c r="G1663" s="2">
        <v>1.5329999999999999</v>
      </c>
      <c r="H1663" s="2">
        <v>1.5685000000000004</v>
      </c>
      <c r="I1663" s="2">
        <v>1.6646000000000003</v>
      </c>
      <c r="J1663" s="2">
        <v>1.9064499999999995</v>
      </c>
      <c r="K1663" s="13" t="s">
        <v>48</v>
      </c>
      <c r="L1663" s="13" t="s">
        <v>55</v>
      </c>
      <c r="M1663" s="13" t="s">
        <v>55</v>
      </c>
    </row>
    <row r="1664" spans="1:13" ht="13.5" x14ac:dyDescent="0.25">
      <c r="A1664" s="3">
        <v>44439</v>
      </c>
      <c r="B1664" s="2">
        <v>1.57</v>
      </c>
      <c r="C1664" s="2">
        <v>46.391971831242472</v>
      </c>
      <c r="D1664" s="2">
        <v>3.9430912200697499E-3</v>
      </c>
      <c r="E1664" s="2">
        <v>1.2733254864937059E-2</v>
      </c>
      <c r="F1664" s="2">
        <v>1.54</v>
      </c>
      <c r="G1664" s="2">
        <v>1.5349999999999999</v>
      </c>
      <c r="H1664" s="2">
        <v>1.5630000000000004</v>
      </c>
      <c r="I1664" s="2">
        <v>1.6543999999999999</v>
      </c>
      <c r="J1664" s="2">
        <v>1.9062999999999994</v>
      </c>
      <c r="K1664" s="13" t="s">
        <v>48</v>
      </c>
      <c r="L1664" s="13" t="s">
        <v>55</v>
      </c>
      <c r="M1664" s="13" t="s">
        <v>52</v>
      </c>
    </row>
    <row r="1665" spans="1:13" ht="13.5" x14ac:dyDescent="0.25">
      <c r="A1665" s="3">
        <v>44440</v>
      </c>
      <c r="B1665" s="2">
        <v>1.54</v>
      </c>
      <c r="C1665" s="2">
        <v>40.925645619076597</v>
      </c>
      <c r="D1665" s="2">
        <v>-1.6101155077334894E-3</v>
      </c>
      <c r="E1665" s="2">
        <v>1.2310514419868541E-2</v>
      </c>
      <c r="F1665" s="2">
        <v>1.5420000000000003</v>
      </c>
      <c r="G1665" s="2">
        <v>1.536</v>
      </c>
      <c r="H1665" s="2">
        <v>1.5585000000000002</v>
      </c>
      <c r="I1665" s="2">
        <v>1.6442000000000005</v>
      </c>
      <c r="J1665" s="2">
        <v>1.9060499999999994</v>
      </c>
      <c r="K1665" s="13" t="s">
        <v>48</v>
      </c>
      <c r="L1665" s="13" t="s">
        <v>55</v>
      </c>
      <c r="M1665" s="13" t="s">
        <v>52</v>
      </c>
    </row>
    <row r="1666" spans="1:13" ht="13.5" x14ac:dyDescent="0.25">
      <c r="A1666" s="3">
        <v>44441</v>
      </c>
      <c r="B1666" s="2">
        <v>1.53</v>
      </c>
      <c r="C1666" s="2">
        <v>39.264835712665601</v>
      </c>
      <c r="D1666" s="2">
        <v>-5.3157889781465517E-3</v>
      </c>
      <c r="E1666" s="2">
        <v>1.1721653820939008E-2</v>
      </c>
      <c r="F1666" s="2">
        <v>1.5420000000000003</v>
      </c>
      <c r="G1666" s="2">
        <v>1.536</v>
      </c>
      <c r="H1666" s="2">
        <v>1.5540000000000003</v>
      </c>
      <c r="I1666" s="2">
        <v>1.6356000000000004</v>
      </c>
      <c r="J1666" s="2">
        <v>1.9057999999999993</v>
      </c>
      <c r="K1666" s="13" t="s">
        <v>48</v>
      </c>
      <c r="L1666" s="13" t="s">
        <v>55</v>
      </c>
      <c r="M1666" s="13" t="s">
        <v>55</v>
      </c>
    </row>
    <row r="1667" spans="1:13" ht="13.5" x14ac:dyDescent="0.25">
      <c r="A1667" s="3">
        <v>44442</v>
      </c>
      <c r="B1667" s="2">
        <v>1.56</v>
      </c>
      <c r="C1667" s="2">
        <v>46.304733127406131</v>
      </c>
      <c r="D1667" s="2">
        <v>-1.0380737834132292E-2</v>
      </c>
      <c r="E1667" s="2">
        <v>1.1055617376180771E-2</v>
      </c>
      <c r="F1667" s="2">
        <v>1.546</v>
      </c>
      <c r="G1667" s="2">
        <v>1.5390000000000001</v>
      </c>
      <c r="H1667" s="2">
        <v>1.5530000000000002</v>
      </c>
      <c r="I1667" s="2">
        <v>1.6268000000000002</v>
      </c>
      <c r="J1667" s="2">
        <v>1.9056999999999993</v>
      </c>
      <c r="K1667" s="13" t="s">
        <v>48</v>
      </c>
      <c r="L1667" s="13" t="s">
        <v>55</v>
      </c>
      <c r="M1667" s="13" t="s">
        <v>52</v>
      </c>
    </row>
    <row r="1668" spans="1:13" ht="13.5" x14ac:dyDescent="0.25">
      <c r="A1668" s="3">
        <v>44445</v>
      </c>
      <c r="B1668" s="2">
        <v>1.52</v>
      </c>
      <c r="C1668" s="2">
        <v>39.697590427560286</v>
      </c>
      <c r="D1668" s="2">
        <v>-1.1609620979601054E-2</v>
      </c>
      <c r="E1668" s="2">
        <v>9.7583327564946046E-3</v>
      </c>
      <c r="F1668" s="2">
        <v>1.544</v>
      </c>
      <c r="G1668" s="2">
        <v>1.5379999999999998</v>
      </c>
      <c r="H1668" s="2">
        <v>1.548</v>
      </c>
      <c r="I1668" s="2">
        <v>1.6174000000000004</v>
      </c>
      <c r="J1668" s="2">
        <v>1.905149999999999</v>
      </c>
      <c r="K1668" s="13" t="s">
        <v>48</v>
      </c>
      <c r="L1668" s="13" t="s">
        <v>55</v>
      </c>
      <c r="M1668" s="13" t="s">
        <v>50</v>
      </c>
    </row>
    <row r="1669" spans="1:13" ht="13.5" x14ac:dyDescent="0.25">
      <c r="A1669" s="3">
        <v>44446</v>
      </c>
      <c r="B1669" s="2">
        <v>1.54</v>
      </c>
      <c r="C1669" s="2">
        <v>44.000177236285211</v>
      </c>
      <c r="D1669" s="2">
        <v>-1.380763915933203E-2</v>
      </c>
      <c r="E1669" s="2">
        <v>8.8518993399790361E-3</v>
      </c>
      <c r="F1669" s="2">
        <v>1.538</v>
      </c>
      <c r="G1669" s="2">
        <v>1.5390000000000001</v>
      </c>
      <c r="H1669" s="2">
        <v>1.5449999999999999</v>
      </c>
      <c r="I1669" s="2">
        <v>1.6084000000000003</v>
      </c>
      <c r="J1669" s="2">
        <v>1.9042999999999992</v>
      </c>
      <c r="K1669" s="13" t="s">
        <v>48</v>
      </c>
      <c r="L1669" s="13" t="s">
        <v>55</v>
      </c>
      <c r="M1669" s="13" t="s">
        <v>50</v>
      </c>
    </row>
    <row r="1670" spans="1:13" ht="13.5" x14ac:dyDescent="0.25">
      <c r="A1670" s="3">
        <v>44447</v>
      </c>
      <c r="B1670" s="2">
        <v>1.52</v>
      </c>
      <c r="C1670" s="2">
        <v>40.860511203925128</v>
      </c>
      <c r="D1670" s="2">
        <v>-1.4004859794057856E-2</v>
      </c>
      <c r="E1670" s="2">
        <v>8.2633693995016917E-3</v>
      </c>
      <c r="F1670" s="2">
        <v>1.534</v>
      </c>
      <c r="G1670" s="2">
        <v>1.5379999999999998</v>
      </c>
      <c r="H1670" s="2">
        <v>1.5409999999999999</v>
      </c>
      <c r="I1670" s="2">
        <v>1.5990000000000004</v>
      </c>
      <c r="J1670" s="2">
        <v>1.902949999999999</v>
      </c>
      <c r="K1670" s="13" t="s">
        <v>48</v>
      </c>
      <c r="L1670" s="13" t="s">
        <v>55</v>
      </c>
      <c r="M1670" s="13" t="s">
        <v>50</v>
      </c>
    </row>
    <row r="1671" spans="1:13" ht="13.5" x14ac:dyDescent="0.25">
      <c r="A1671" s="3">
        <v>44448</v>
      </c>
      <c r="B1671" s="2">
        <v>1.5</v>
      </c>
      <c r="C1671" s="2">
        <v>37.944666113107338</v>
      </c>
      <c r="D1671" s="2">
        <v>-1.2404336248112768E-2</v>
      </c>
      <c r="E1671" s="2">
        <v>7.4644605989492218E-3</v>
      </c>
      <c r="F1671" s="2">
        <v>1.528</v>
      </c>
      <c r="G1671" s="2">
        <v>1.5350000000000001</v>
      </c>
      <c r="H1671" s="2">
        <v>1.5364999999999998</v>
      </c>
      <c r="I1671" s="2">
        <v>1.5892000000000004</v>
      </c>
      <c r="J1671" s="2">
        <v>1.9012499999999992</v>
      </c>
      <c r="K1671" s="13" t="s">
        <v>48</v>
      </c>
      <c r="L1671" s="13" t="s">
        <v>55</v>
      </c>
      <c r="M1671" s="13" t="s">
        <v>50</v>
      </c>
    </row>
    <row r="1672" spans="1:13" ht="13.5" x14ac:dyDescent="0.25">
      <c r="A1672" s="3">
        <v>44449</v>
      </c>
      <c r="B1672" s="2">
        <v>1.5</v>
      </c>
      <c r="C1672" s="2">
        <v>37.944666113107338</v>
      </c>
      <c r="D1672" s="2">
        <v>-9.128662971396917E-3</v>
      </c>
      <c r="E1672" s="2">
        <v>6.581349531258501E-3</v>
      </c>
      <c r="F1672" s="2">
        <v>1.516</v>
      </c>
      <c r="G1672" s="2">
        <v>1.5309999999999999</v>
      </c>
      <c r="H1672" s="2">
        <v>1.5334999999999999</v>
      </c>
      <c r="I1672" s="2">
        <v>1.5810000000000002</v>
      </c>
      <c r="J1672" s="2">
        <v>1.899799999999999</v>
      </c>
      <c r="K1672" s="13" t="s">
        <v>48</v>
      </c>
      <c r="L1672" s="13" t="s">
        <v>55</v>
      </c>
      <c r="M1672" s="13" t="s">
        <v>50</v>
      </c>
    </row>
    <row r="1673" spans="1:13" ht="13.5" x14ac:dyDescent="0.25">
      <c r="A1673" s="3">
        <v>44452</v>
      </c>
      <c r="B1673" s="2">
        <v>1.5</v>
      </c>
      <c r="C1673" s="2">
        <v>37.944666113107338</v>
      </c>
      <c r="D1673" s="2">
        <v>-7.5408430198800058E-3</v>
      </c>
      <c r="E1673" s="2">
        <v>6.5998329514597434E-3</v>
      </c>
      <c r="F1673" s="2">
        <v>1.512</v>
      </c>
      <c r="G1673" s="2">
        <v>1.528</v>
      </c>
      <c r="H1673" s="2">
        <v>1.5304999999999997</v>
      </c>
      <c r="I1673" s="2">
        <v>1.5744000000000002</v>
      </c>
      <c r="J1673" s="2">
        <v>1.8983499999999986</v>
      </c>
      <c r="K1673" s="13" t="s">
        <v>48</v>
      </c>
      <c r="L1673" s="13" t="s">
        <v>55</v>
      </c>
      <c r="M1673" s="13" t="s">
        <v>50</v>
      </c>
    </row>
    <row r="1674" spans="1:13" ht="13.5" x14ac:dyDescent="0.25">
      <c r="A1674" s="3">
        <v>44453</v>
      </c>
      <c r="B1674" s="2">
        <v>1.48</v>
      </c>
      <c r="C1674" s="2">
        <v>34.839488330785898</v>
      </c>
      <c r="D1674" s="2">
        <v>1.7663189708514437E-3</v>
      </c>
      <c r="E1674" s="2">
        <v>6.8597147364568784E-3</v>
      </c>
      <c r="F1674" s="2">
        <v>1.5</v>
      </c>
      <c r="G1674" s="2">
        <v>1.5190000000000001</v>
      </c>
      <c r="H1674" s="2">
        <v>1.5269999999999999</v>
      </c>
      <c r="I1674" s="2">
        <v>1.5696000000000003</v>
      </c>
      <c r="J1674" s="2">
        <v>1.8969999999999987</v>
      </c>
      <c r="K1674" s="13" t="s">
        <v>53</v>
      </c>
      <c r="L1674" s="13" t="s">
        <v>55</v>
      </c>
      <c r="M1674" s="13" t="s">
        <v>47</v>
      </c>
    </row>
    <row r="1675" spans="1:13" ht="13.5" x14ac:dyDescent="0.25">
      <c r="A1675" s="3">
        <v>44454</v>
      </c>
      <c r="B1675" s="2">
        <v>1.43</v>
      </c>
      <c r="C1675" s="2">
        <v>28.549392075388312</v>
      </c>
      <c r="D1675" s="2">
        <v>9.1520861263150177E-3</v>
      </c>
      <c r="E1675" s="2">
        <v>7.3100182981548027E-3</v>
      </c>
      <c r="F1675" s="2">
        <v>1.482</v>
      </c>
      <c r="G1675" s="2">
        <v>1.508</v>
      </c>
      <c r="H1675" s="2">
        <v>1.5219999999999998</v>
      </c>
      <c r="I1675" s="2">
        <v>1.5652000000000004</v>
      </c>
      <c r="J1675" s="2">
        <v>1.8954999999999986</v>
      </c>
      <c r="K1675" s="13" t="s">
        <v>53</v>
      </c>
      <c r="L1675" s="13" t="s">
        <v>55</v>
      </c>
      <c r="M1675" s="13" t="s">
        <v>47</v>
      </c>
    </row>
    <row r="1676" spans="1:13" ht="13.5" x14ac:dyDescent="0.25">
      <c r="A1676" s="3">
        <v>44455</v>
      </c>
      <c r="B1676" s="2">
        <v>1.41</v>
      </c>
      <c r="C1676" s="2">
        <v>26.489238168981956</v>
      </c>
      <c r="D1676" s="2">
        <v>1.60309397538001E-2</v>
      </c>
      <c r="E1676" s="2">
        <v>7.6114876453239741E-3</v>
      </c>
      <c r="F1676" s="2">
        <v>1.464</v>
      </c>
      <c r="G1676" s="2">
        <v>1.496</v>
      </c>
      <c r="H1676" s="2">
        <v>1.516</v>
      </c>
      <c r="I1676" s="2">
        <v>1.5618000000000003</v>
      </c>
      <c r="J1676" s="2">
        <v>1.8940999999999988</v>
      </c>
      <c r="K1676" s="13" t="s">
        <v>53</v>
      </c>
      <c r="L1676" s="13" t="s">
        <v>55</v>
      </c>
      <c r="M1676" s="13" t="s">
        <v>47</v>
      </c>
    </row>
    <row r="1677" spans="1:13" ht="13.5" x14ac:dyDescent="0.25">
      <c r="A1677" s="3">
        <v>44456</v>
      </c>
      <c r="B1677" s="2">
        <v>1.41</v>
      </c>
      <c r="C1677" s="2">
        <v>26.489238168981956</v>
      </c>
      <c r="D1677" s="2">
        <v>2.7220572199792015E-2</v>
      </c>
      <c r="E1677" s="2">
        <v>7.8093109716940723E-3</v>
      </c>
      <c r="F1677" s="2">
        <v>1.4460000000000002</v>
      </c>
      <c r="G1677" s="2">
        <v>1.4810000000000001</v>
      </c>
      <c r="H1677" s="2">
        <v>1.51</v>
      </c>
      <c r="I1677" s="2">
        <v>1.5580000000000005</v>
      </c>
      <c r="J1677" s="2">
        <v>1.8926499999999988</v>
      </c>
      <c r="K1677" s="13" t="s">
        <v>53</v>
      </c>
      <c r="L1677" s="13" t="s">
        <v>55</v>
      </c>
      <c r="M1677" s="13" t="s">
        <v>47</v>
      </c>
    </row>
    <row r="1678" spans="1:13" ht="13.5" x14ac:dyDescent="0.25">
      <c r="A1678" s="3">
        <v>44459</v>
      </c>
      <c r="B1678" s="2">
        <v>1.41</v>
      </c>
      <c r="C1678" s="2">
        <v>26.489238168981956</v>
      </c>
      <c r="D1678" s="2">
        <v>3.1232727851782549E-2</v>
      </c>
      <c r="E1678" s="2">
        <v>7.9367937779548647E-3</v>
      </c>
      <c r="F1678" s="2">
        <v>1.4280000000000002</v>
      </c>
      <c r="G1678" s="2">
        <v>1.4700000000000002</v>
      </c>
      <c r="H1678" s="2">
        <v>1.504</v>
      </c>
      <c r="I1678" s="2">
        <v>1.5540000000000003</v>
      </c>
      <c r="J1678" s="2">
        <v>1.8908999999999989</v>
      </c>
      <c r="K1678" s="13" t="s">
        <v>53</v>
      </c>
      <c r="L1678" s="13" t="s">
        <v>55</v>
      </c>
      <c r="M1678" s="13" t="s">
        <v>47</v>
      </c>
    </row>
    <row r="1679" spans="1:13" ht="13.5" x14ac:dyDescent="0.25">
      <c r="A1679" s="3">
        <v>44460</v>
      </c>
      <c r="B1679" s="2">
        <v>1.4</v>
      </c>
      <c r="C1679" s="2">
        <v>25.347008174081424</v>
      </c>
      <c r="D1679" s="2">
        <v>3.9091451193350224E-2</v>
      </c>
      <c r="E1679" s="2">
        <v>7.5623676580571795E-3</v>
      </c>
      <c r="F1679" s="2">
        <v>1.4120000000000001</v>
      </c>
      <c r="G1679" s="2">
        <v>1.456</v>
      </c>
      <c r="H1679" s="2">
        <v>1.4975000000000001</v>
      </c>
      <c r="I1679" s="2">
        <v>1.5492000000000004</v>
      </c>
      <c r="J1679" s="2">
        <v>1.8890999999999984</v>
      </c>
      <c r="K1679" s="13" t="s">
        <v>53</v>
      </c>
      <c r="L1679" s="13" t="s">
        <v>55</v>
      </c>
      <c r="M1679" s="13" t="s">
        <v>47</v>
      </c>
    </row>
    <row r="1680" spans="1:13" ht="13.5" x14ac:dyDescent="0.25">
      <c r="A1680" s="3">
        <v>44461</v>
      </c>
      <c r="B1680" s="2">
        <v>1.42</v>
      </c>
      <c r="C1680" s="2">
        <v>31.691188256056378</v>
      </c>
      <c r="D1680" s="2">
        <v>4.1840121034255162E-2</v>
      </c>
      <c r="E1680" s="2">
        <v>6.8529545943555106E-3</v>
      </c>
      <c r="F1680" s="2">
        <v>1.4099999999999997</v>
      </c>
      <c r="G1680" s="2">
        <v>1.4460000000000002</v>
      </c>
      <c r="H1680" s="2">
        <v>1.4919999999999998</v>
      </c>
      <c r="I1680" s="2">
        <v>1.5446000000000004</v>
      </c>
      <c r="J1680" s="2">
        <v>1.8871499999999986</v>
      </c>
      <c r="K1680" s="13" t="s">
        <v>53</v>
      </c>
      <c r="L1680" s="13" t="s">
        <v>55</v>
      </c>
      <c r="M1680" s="13" t="s">
        <v>47</v>
      </c>
    </row>
    <row r="1681" spans="1:13" ht="13.5" x14ac:dyDescent="0.25">
      <c r="A1681" s="3">
        <v>44462</v>
      </c>
      <c r="B1681" s="2">
        <v>1.41</v>
      </c>
      <c r="C1681" s="2">
        <v>30.304465626618637</v>
      </c>
      <c r="D1681" s="2">
        <v>4.2320245598676642E-2</v>
      </c>
      <c r="E1681" s="2">
        <v>5.4765150607385682E-3</v>
      </c>
      <c r="F1681" s="2">
        <v>1.41</v>
      </c>
      <c r="G1681" s="2">
        <v>1.4370000000000001</v>
      </c>
      <c r="H1681" s="2">
        <v>1.4860000000000002</v>
      </c>
      <c r="I1681" s="2">
        <v>1.5402000000000005</v>
      </c>
      <c r="J1681" s="2">
        <v>1.885249999999999</v>
      </c>
      <c r="K1681" s="13" t="s">
        <v>53</v>
      </c>
      <c r="L1681" s="13" t="s">
        <v>55</v>
      </c>
      <c r="M1681" s="13" t="s">
        <v>55</v>
      </c>
    </row>
    <row r="1682" spans="1:13" ht="13.5" x14ac:dyDescent="0.25">
      <c r="A1682" s="3">
        <v>44463</v>
      </c>
      <c r="B1682" s="2">
        <v>1.4</v>
      </c>
      <c r="C1682" s="2">
        <v>28.940684843075246</v>
      </c>
      <c r="D1682" s="2">
        <v>4.3980511333209904E-2</v>
      </c>
      <c r="E1682" s="2">
        <v>3.8214414872031594E-3</v>
      </c>
      <c r="F1682" s="2">
        <v>1.4079999999999999</v>
      </c>
      <c r="G1682" s="2">
        <v>1.427</v>
      </c>
      <c r="H1682" s="2">
        <v>1.4789999999999996</v>
      </c>
      <c r="I1682" s="2">
        <v>1.5362000000000007</v>
      </c>
      <c r="J1682" s="2">
        <v>1.8832499999999988</v>
      </c>
      <c r="K1682" s="13" t="s">
        <v>53</v>
      </c>
      <c r="L1682" s="13" t="s">
        <v>55</v>
      </c>
      <c r="M1682" s="13" t="s">
        <v>47</v>
      </c>
    </row>
    <row r="1683" spans="1:13" ht="13.5" x14ac:dyDescent="0.25">
      <c r="A1683" s="3">
        <v>44466</v>
      </c>
      <c r="B1683" s="2">
        <v>1.39</v>
      </c>
      <c r="C1683" s="2">
        <v>27.602926263211174</v>
      </c>
      <c r="D1683" s="2">
        <v>4.6660428802337561E-2</v>
      </c>
      <c r="E1683" s="2">
        <v>7.9342407258865388E-4</v>
      </c>
      <c r="F1683" s="2">
        <v>1.4039999999999997</v>
      </c>
      <c r="G1683" s="2">
        <v>1.4160000000000001</v>
      </c>
      <c r="H1683" s="2">
        <v>1.472</v>
      </c>
      <c r="I1683" s="2">
        <v>1.5322000000000002</v>
      </c>
      <c r="J1683" s="2">
        <v>1.8809999999999989</v>
      </c>
      <c r="K1683" s="13" t="s">
        <v>53</v>
      </c>
      <c r="L1683" s="13" t="s">
        <v>55</v>
      </c>
      <c r="M1683" s="13" t="s">
        <v>47</v>
      </c>
    </row>
    <row r="1684" spans="1:13" ht="13.5" x14ac:dyDescent="0.25">
      <c r="A1684" s="3">
        <v>44467</v>
      </c>
      <c r="B1684" s="2">
        <v>1.42</v>
      </c>
      <c r="C1684" s="2">
        <v>37.009848089509205</v>
      </c>
      <c r="D1684" s="2">
        <v>4.4182752417154303E-2</v>
      </c>
      <c r="E1684" s="2">
        <v>-1.7074334100218116E-3</v>
      </c>
      <c r="F1684" s="2">
        <v>1.4079999999999999</v>
      </c>
      <c r="G1684" s="2">
        <v>1.4100000000000001</v>
      </c>
      <c r="H1684" s="2">
        <v>1.4644999999999999</v>
      </c>
      <c r="I1684" s="2">
        <v>1.5292000000000003</v>
      </c>
      <c r="J1684" s="2">
        <v>1.8787999999999989</v>
      </c>
      <c r="K1684" s="13" t="s">
        <v>48</v>
      </c>
      <c r="L1684" s="13" t="s">
        <v>55</v>
      </c>
      <c r="M1684" s="13" t="s">
        <v>52</v>
      </c>
    </row>
    <row r="1685" spans="1:13" ht="13.5" x14ac:dyDescent="0.25">
      <c r="A1685" s="3">
        <v>44468</v>
      </c>
      <c r="B1685" s="2">
        <v>1.45</v>
      </c>
      <c r="C1685" s="2">
        <v>44.74209355544081</v>
      </c>
      <c r="D1685" s="2">
        <v>3.2507276589251344E-2</v>
      </c>
      <c r="E1685" s="2">
        <v>-3.8910347403560436E-3</v>
      </c>
      <c r="F1685" s="2">
        <v>1.4139999999999999</v>
      </c>
      <c r="G1685" s="2">
        <v>1.4119999999999999</v>
      </c>
      <c r="H1685" s="2">
        <v>1.4599999999999995</v>
      </c>
      <c r="I1685" s="2">
        <v>1.5266000000000006</v>
      </c>
      <c r="J1685" s="2">
        <v>1.8765999999999985</v>
      </c>
      <c r="K1685" s="13" t="s">
        <v>48</v>
      </c>
      <c r="L1685" s="13" t="s">
        <v>55</v>
      </c>
      <c r="M1685" s="13" t="s">
        <v>52</v>
      </c>
    </row>
    <row r="1686" spans="1:13" ht="13.5" x14ac:dyDescent="0.25">
      <c r="A1686" s="3">
        <v>44469</v>
      </c>
      <c r="B1686" s="2">
        <v>1.49</v>
      </c>
      <c r="C1686" s="2">
        <v>53.022413173385338</v>
      </c>
      <c r="D1686" s="2">
        <v>1.672156445526185E-2</v>
      </c>
      <c r="E1686" s="2">
        <v>-4.8635607266127832E-3</v>
      </c>
      <c r="F1686" s="2">
        <v>1.4300000000000002</v>
      </c>
      <c r="G1686" s="2">
        <v>1.42</v>
      </c>
      <c r="H1686" s="2">
        <v>1.4579999999999997</v>
      </c>
      <c r="I1686" s="2">
        <v>1.5248000000000002</v>
      </c>
      <c r="J1686" s="2">
        <v>1.8747999999999985</v>
      </c>
      <c r="K1686" s="13" t="s">
        <v>48</v>
      </c>
      <c r="L1686" s="13" t="s">
        <v>55</v>
      </c>
      <c r="M1686" s="13" t="s">
        <v>52</v>
      </c>
    </row>
    <row r="1687" spans="1:13" ht="13.5" x14ac:dyDescent="0.25">
      <c r="A1687" s="3">
        <v>44470</v>
      </c>
      <c r="B1687" s="2">
        <v>1.51</v>
      </c>
      <c r="C1687" s="2">
        <v>56.52991459046909</v>
      </c>
      <c r="D1687" s="2">
        <v>1.7701197411075231E-3</v>
      </c>
      <c r="E1687" s="2">
        <v>-4.9465656233383028E-3</v>
      </c>
      <c r="F1687" s="2">
        <v>1.452</v>
      </c>
      <c r="G1687" s="2">
        <v>1.43</v>
      </c>
      <c r="H1687" s="2">
        <v>1.4554999999999998</v>
      </c>
      <c r="I1687" s="2">
        <v>1.5228000000000004</v>
      </c>
      <c r="J1687" s="2">
        <v>1.8731999999999984</v>
      </c>
      <c r="K1687" s="13" t="s">
        <v>48</v>
      </c>
      <c r="L1687" s="13" t="s">
        <v>55</v>
      </c>
      <c r="M1687" s="13" t="s">
        <v>52</v>
      </c>
    </row>
    <row r="1688" spans="1:13" ht="13.5" x14ac:dyDescent="0.25">
      <c r="A1688" s="3">
        <v>44473</v>
      </c>
      <c r="B1688" s="2">
        <v>1.52</v>
      </c>
      <c r="C1688" s="2">
        <v>58.210010598647273</v>
      </c>
      <c r="D1688" s="2">
        <v>-1.18444893054932E-2</v>
      </c>
      <c r="E1688" s="2">
        <v>-4.8324788326128123E-3</v>
      </c>
      <c r="F1688" s="2">
        <v>1.4780000000000002</v>
      </c>
      <c r="G1688" s="2">
        <v>1.4409999999999996</v>
      </c>
      <c r="H1688" s="2">
        <v>1.4555</v>
      </c>
      <c r="I1688" s="2">
        <v>1.5214000000000001</v>
      </c>
      <c r="J1688" s="2">
        <v>1.8716999999999984</v>
      </c>
      <c r="K1688" s="13" t="s">
        <v>48</v>
      </c>
      <c r="L1688" s="13" t="s">
        <v>55</v>
      </c>
      <c r="M1688" s="13" t="s">
        <v>52</v>
      </c>
    </row>
    <row r="1689" spans="1:13" ht="13.5" x14ac:dyDescent="0.25">
      <c r="A1689" s="3">
        <v>44474</v>
      </c>
      <c r="B1689" s="2">
        <v>1.56</v>
      </c>
      <c r="C1689" s="2">
        <v>64.174585598426063</v>
      </c>
      <c r="D1689" s="2">
        <v>-2.8131211614875529E-2</v>
      </c>
      <c r="E1689" s="2">
        <v>-4.282132904121049E-3</v>
      </c>
      <c r="F1689" s="2">
        <v>1.5060000000000002</v>
      </c>
      <c r="G1689" s="2">
        <v>1.4570000000000001</v>
      </c>
      <c r="H1689" s="2">
        <v>1.4564999999999999</v>
      </c>
      <c r="I1689" s="2">
        <v>1.5210000000000001</v>
      </c>
      <c r="J1689" s="2">
        <v>1.8703999999999985</v>
      </c>
      <c r="K1689" s="13" t="s">
        <v>48</v>
      </c>
      <c r="L1689" s="13" t="s">
        <v>55</v>
      </c>
      <c r="M1689" s="13" t="s">
        <v>52</v>
      </c>
    </row>
    <row r="1690" spans="1:13" ht="13.5" x14ac:dyDescent="0.25">
      <c r="A1690" s="3">
        <v>44475</v>
      </c>
      <c r="B1690" s="2">
        <v>1.56</v>
      </c>
      <c r="C1690" s="2">
        <v>64.174585598426063</v>
      </c>
      <c r="D1690" s="2">
        <v>-3.9317319274763785E-2</v>
      </c>
      <c r="E1690" s="2">
        <v>-3.6027945210777008E-3</v>
      </c>
      <c r="F1690" s="2">
        <v>1.528</v>
      </c>
      <c r="G1690" s="2">
        <v>1.4709999999999999</v>
      </c>
      <c r="H1690" s="2">
        <v>1.4584999999999997</v>
      </c>
      <c r="I1690" s="2">
        <v>1.5222</v>
      </c>
      <c r="J1690" s="2">
        <v>1.8691999999999986</v>
      </c>
      <c r="K1690" s="13" t="s">
        <v>48</v>
      </c>
      <c r="L1690" s="13" t="s">
        <v>55</v>
      </c>
      <c r="M1690" s="13" t="s">
        <v>52</v>
      </c>
    </row>
    <row r="1691" spans="1:13" ht="13.5" x14ac:dyDescent="0.25">
      <c r="A1691" s="3">
        <v>44476</v>
      </c>
      <c r="B1691" s="2">
        <v>1.55</v>
      </c>
      <c r="C1691" s="2">
        <v>61.624413909025762</v>
      </c>
      <c r="D1691" s="2">
        <v>-5.0026465512285512E-2</v>
      </c>
      <c r="E1691" s="2">
        <v>-2.2660181056405101E-3</v>
      </c>
      <c r="F1691" s="2">
        <v>1.54</v>
      </c>
      <c r="G1691" s="2">
        <v>1.4850000000000001</v>
      </c>
      <c r="H1691" s="2">
        <v>1.4609999999999999</v>
      </c>
      <c r="I1691" s="2">
        <v>1.5219999999999998</v>
      </c>
      <c r="J1691" s="2">
        <v>1.8676999999999986</v>
      </c>
      <c r="K1691" s="13" t="s">
        <v>48</v>
      </c>
      <c r="L1691" s="13" t="s">
        <v>55</v>
      </c>
      <c r="M1691" s="13" t="s">
        <v>52</v>
      </c>
    </row>
    <row r="1692" spans="1:13" ht="13.5" x14ac:dyDescent="0.25">
      <c r="A1692" s="3">
        <v>44477</v>
      </c>
      <c r="B1692" s="2">
        <v>1.58</v>
      </c>
      <c r="C1692" s="2">
        <v>65.990680308760744</v>
      </c>
      <c r="D1692" s="2">
        <v>-6.3202845436129973E-2</v>
      </c>
      <c r="E1692" s="2">
        <v>-5.2510352619450774E-4</v>
      </c>
      <c r="F1692" s="2">
        <v>1.554</v>
      </c>
      <c r="G1692" s="2">
        <v>1.5030000000000001</v>
      </c>
      <c r="H1692" s="2">
        <v>1.4649999999999999</v>
      </c>
      <c r="I1692" s="2">
        <v>1.5219999999999998</v>
      </c>
      <c r="J1692" s="2">
        <v>1.8661499999999986</v>
      </c>
      <c r="K1692" s="13" t="s">
        <v>48</v>
      </c>
      <c r="L1692" s="13" t="s">
        <v>55</v>
      </c>
      <c r="M1692" s="13" t="s">
        <v>52</v>
      </c>
    </row>
    <row r="1693" spans="1:13" ht="13.5" x14ac:dyDescent="0.25">
      <c r="A1693" s="3">
        <v>44480</v>
      </c>
      <c r="B1693" s="2">
        <v>1.55</v>
      </c>
      <c r="C1693" s="2">
        <v>58.787491170230439</v>
      </c>
      <c r="D1693" s="2">
        <v>-7.4173481041009515E-2</v>
      </c>
      <c r="E1693" s="2">
        <v>1.7665166106335362E-3</v>
      </c>
      <c r="F1693" s="2">
        <v>1.56</v>
      </c>
      <c r="G1693" s="2">
        <v>1.5190000000000003</v>
      </c>
      <c r="H1693" s="2">
        <v>1.4674999999999998</v>
      </c>
      <c r="I1693" s="2">
        <v>1.52</v>
      </c>
      <c r="J1693" s="2">
        <v>1.8641999999999987</v>
      </c>
      <c r="K1693" s="13" t="s">
        <v>48</v>
      </c>
      <c r="L1693" s="13" t="s">
        <v>55</v>
      </c>
      <c r="M1693" s="13" t="s">
        <v>52</v>
      </c>
    </row>
    <row r="1694" spans="1:13" ht="13.5" x14ac:dyDescent="0.25">
      <c r="A1694" s="3">
        <v>44481</v>
      </c>
      <c r="B1694" s="2">
        <v>1.56</v>
      </c>
      <c r="C1694" s="2">
        <v>60.341460207196299</v>
      </c>
      <c r="D1694" s="2">
        <v>-7.9872144480262586E-2</v>
      </c>
      <c r="E1694" s="2">
        <v>3.3446786244356349E-3</v>
      </c>
      <c r="F1694" s="2">
        <v>1.56</v>
      </c>
      <c r="G1694" s="2">
        <v>1.5330000000000004</v>
      </c>
      <c r="H1694" s="2">
        <v>1.4715</v>
      </c>
      <c r="I1694" s="2">
        <v>1.5176000000000003</v>
      </c>
      <c r="J1694" s="2">
        <v>1.8622499999999989</v>
      </c>
      <c r="K1694" s="13" t="s">
        <v>53</v>
      </c>
      <c r="L1694" s="13" t="s">
        <v>55</v>
      </c>
      <c r="M1694" s="13" t="s">
        <v>55</v>
      </c>
    </row>
    <row r="1695" spans="1:13" ht="13.5" x14ac:dyDescent="0.25">
      <c r="A1695" s="3">
        <v>44482</v>
      </c>
      <c r="B1695" s="2">
        <v>1.57</v>
      </c>
      <c r="C1695" s="2">
        <v>61.889022294644818</v>
      </c>
      <c r="D1695" s="2">
        <v>-8.1147483135172838E-2</v>
      </c>
      <c r="E1695" s="2">
        <v>4.7385822022856048E-3</v>
      </c>
      <c r="F1695" s="2">
        <v>1.5620000000000001</v>
      </c>
      <c r="G1695" s="2">
        <v>1.5450000000000004</v>
      </c>
      <c r="H1695" s="2">
        <v>1.4784999999999999</v>
      </c>
      <c r="I1695" s="2">
        <v>1.5164</v>
      </c>
      <c r="J1695" s="2">
        <v>1.8602999999999985</v>
      </c>
      <c r="K1695" s="13" t="s">
        <v>53</v>
      </c>
      <c r="L1695" s="13" t="s">
        <v>55</v>
      </c>
      <c r="M1695" s="13" t="s">
        <v>54</v>
      </c>
    </row>
    <row r="1696" spans="1:13" ht="13.5" x14ac:dyDescent="0.25">
      <c r="A1696" s="3">
        <v>44483</v>
      </c>
      <c r="B1696" s="2">
        <v>1.55</v>
      </c>
      <c r="C1696" s="2">
        <v>57.090679680084044</v>
      </c>
      <c r="D1696" s="2">
        <v>-7.4954116176653152E-2</v>
      </c>
      <c r="E1696" s="2">
        <v>5.0898204026320242E-3</v>
      </c>
      <c r="F1696" s="2">
        <v>1.5619999999999998</v>
      </c>
      <c r="G1696" s="2">
        <v>1.5510000000000004</v>
      </c>
      <c r="H1696" s="2">
        <v>1.4854999999999998</v>
      </c>
      <c r="I1696" s="2">
        <v>1.5149999999999997</v>
      </c>
      <c r="J1696" s="2">
        <v>1.8582999999999987</v>
      </c>
      <c r="K1696" s="13" t="s">
        <v>48</v>
      </c>
      <c r="L1696" s="13" t="s">
        <v>55</v>
      </c>
      <c r="M1696" s="13" t="s">
        <v>55</v>
      </c>
    </row>
    <row r="1697" spans="1:13" ht="13.5" x14ac:dyDescent="0.25">
      <c r="A1697" s="3">
        <v>44488</v>
      </c>
      <c r="B1697" s="2">
        <v>1.53</v>
      </c>
      <c r="C1697" s="2">
        <v>52.6912085150501</v>
      </c>
      <c r="D1697" s="2">
        <v>-6.5372941309703059E-2</v>
      </c>
      <c r="E1697" s="2">
        <v>4.8828790523822866E-3</v>
      </c>
      <c r="F1697" s="2">
        <v>1.552</v>
      </c>
      <c r="G1697" s="2">
        <v>1.5530000000000002</v>
      </c>
      <c r="H1697" s="2">
        <v>1.4915</v>
      </c>
      <c r="I1697" s="2">
        <v>1.5139999999999998</v>
      </c>
      <c r="J1697" s="2">
        <v>1.8563499999999984</v>
      </c>
      <c r="K1697" s="13" t="s">
        <v>53</v>
      </c>
      <c r="L1697" s="13" t="s">
        <v>55</v>
      </c>
      <c r="M1697" s="13" t="s">
        <v>47</v>
      </c>
    </row>
    <row r="1698" spans="1:13" ht="13.5" x14ac:dyDescent="0.25">
      <c r="A1698" s="3">
        <v>44489</v>
      </c>
      <c r="B1698" s="2">
        <v>1.5</v>
      </c>
      <c r="C1698" s="2">
        <v>46.858149883633558</v>
      </c>
      <c r="D1698" s="2">
        <v>-5.358856850728122E-2</v>
      </c>
      <c r="E1698" s="2">
        <v>5.3970257832480452E-3</v>
      </c>
      <c r="F1698" s="2">
        <v>1.542</v>
      </c>
      <c r="G1698" s="2">
        <v>1.5509999999999999</v>
      </c>
      <c r="H1698" s="2">
        <v>1.496</v>
      </c>
      <c r="I1698" s="2">
        <v>1.5115999999999996</v>
      </c>
      <c r="J1698" s="2">
        <v>1.8542499999999986</v>
      </c>
      <c r="K1698" s="13" t="s">
        <v>53</v>
      </c>
      <c r="L1698" s="13" t="s">
        <v>55</v>
      </c>
      <c r="M1698" s="13" t="s">
        <v>47</v>
      </c>
    </row>
    <row r="1699" spans="1:13" ht="13.5" x14ac:dyDescent="0.25">
      <c r="A1699" s="3">
        <v>44490</v>
      </c>
      <c r="B1699" s="2">
        <v>1.49</v>
      </c>
      <c r="C1699" s="2">
        <v>45.067204941089415</v>
      </c>
      <c r="D1699" s="2">
        <v>-3.6622594733221048E-2</v>
      </c>
      <c r="E1699" s="2">
        <v>6.5631994581903472E-3</v>
      </c>
      <c r="F1699" s="2">
        <v>1.528</v>
      </c>
      <c r="G1699" s="2">
        <v>1.544</v>
      </c>
      <c r="H1699" s="2">
        <v>1.5004999999999999</v>
      </c>
      <c r="I1699" s="2">
        <v>1.5093999999999996</v>
      </c>
      <c r="J1699" s="2">
        <v>1.8521499999999986</v>
      </c>
      <c r="K1699" s="13" t="s">
        <v>53</v>
      </c>
      <c r="L1699" s="13" t="s">
        <v>55</v>
      </c>
      <c r="M1699" s="13" t="s">
        <v>47</v>
      </c>
    </row>
    <row r="1700" spans="1:13" ht="13.5" x14ac:dyDescent="0.25">
      <c r="A1700" s="3">
        <v>44491</v>
      </c>
      <c r="B1700" s="2">
        <v>1.46</v>
      </c>
      <c r="C1700" s="2">
        <v>40.113870986175677</v>
      </c>
      <c r="D1700" s="2">
        <v>-1.9892870611285307E-2</v>
      </c>
      <c r="E1700" s="2">
        <v>8.335463653108029E-3</v>
      </c>
      <c r="F1700" s="2">
        <v>1.506</v>
      </c>
      <c r="G1700" s="2">
        <v>1.534</v>
      </c>
      <c r="H1700" s="2">
        <v>1.5024999999999999</v>
      </c>
      <c r="I1700" s="2">
        <v>1.5065999999999995</v>
      </c>
      <c r="J1700" s="2">
        <v>1.8499999999999988</v>
      </c>
      <c r="K1700" s="13" t="s">
        <v>53</v>
      </c>
      <c r="L1700" s="13" t="s">
        <v>55</v>
      </c>
      <c r="M1700" s="13" t="s">
        <v>47</v>
      </c>
    </row>
    <row r="1701" spans="1:13" ht="13.5" x14ac:dyDescent="0.25">
      <c r="A1701" s="3">
        <v>44494</v>
      </c>
      <c r="B1701" s="2">
        <v>1.47</v>
      </c>
      <c r="C1701" s="2">
        <v>42.386983981218165</v>
      </c>
      <c r="D1701" s="2">
        <v>-7.6984386569334262E-3</v>
      </c>
      <c r="E1701" s="2">
        <v>1.0022434065363607E-2</v>
      </c>
      <c r="F1701" s="2">
        <v>1.49</v>
      </c>
      <c r="G1701" s="2">
        <v>1.526</v>
      </c>
      <c r="H1701" s="2">
        <v>1.5055000000000001</v>
      </c>
      <c r="I1701" s="2">
        <v>1.5041999999999993</v>
      </c>
      <c r="J1701" s="2">
        <v>1.8478499999999989</v>
      </c>
      <c r="K1701" s="13" t="s">
        <v>53</v>
      </c>
      <c r="L1701" s="13" t="s">
        <v>55</v>
      </c>
      <c r="M1701" s="13" t="s">
        <v>47</v>
      </c>
    </row>
    <row r="1702" spans="1:13" ht="13.5" x14ac:dyDescent="0.25">
      <c r="A1702" s="3">
        <v>44495</v>
      </c>
      <c r="B1702" s="2">
        <v>1.44</v>
      </c>
      <c r="C1702" s="2">
        <v>37.756822292726447</v>
      </c>
      <c r="D1702" s="2">
        <v>9.6926227164981782E-3</v>
      </c>
      <c r="E1702" s="2">
        <v>1.0872302383535254E-2</v>
      </c>
      <c r="F1702" s="2">
        <v>1.472</v>
      </c>
      <c r="G1702" s="2">
        <v>1.512</v>
      </c>
      <c r="H1702" s="2">
        <v>1.5075000000000001</v>
      </c>
      <c r="I1702" s="2">
        <v>1.5017999999999996</v>
      </c>
      <c r="J1702" s="2">
        <v>1.8456499999999989</v>
      </c>
      <c r="K1702" s="13" t="s">
        <v>53</v>
      </c>
      <c r="L1702" s="13" t="s">
        <v>55</v>
      </c>
      <c r="M1702" s="13" t="s">
        <v>47</v>
      </c>
    </row>
    <row r="1703" spans="1:13" ht="13.5" x14ac:dyDescent="0.25">
      <c r="A1703" s="3">
        <v>44496</v>
      </c>
      <c r="B1703" s="2">
        <v>1.46</v>
      </c>
      <c r="C1703" s="2">
        <v>42.283282332121203</v>
      </c>
      <c r="D1703" s="2">
        <v>1.8706216411164212E-2</v>
      </c>
      <c r="E1703" s="2">
        <v>1.0535567055952951E-2</v>
      </c>
      <c r="F1703" s="2">
        <v>1.464</v>
      </c>
      <c r="G1703" s="2">
        <v>1.5030000000000001</v>
      </c>
      <c r="H1703" s="2">
        <v>1.5110000000000003</v>
      </c>
      <c r="I1703" s="2">
        <v>1.4997999999999994</v>
      </c>
      <c r="J1703" s="2">
        <v>1.843699999999999</v>
      </c>
      <c r="K1703" s="13" t="s">
        <v>53</v>
      </c>
      <c r="L1703" s="13" t="s">
        <v>55</v>
      </c>
      <c r="M1703" s="13" t="s">
        <v>47</v>
      </c>
    </row>
    <row r="1704" spans="1:13" ht="13.5" x14ac:dyDescent="0.25">
      <c r="A1704" s="3">
        <v>44497</v>
      </c>
      <c r="B1704" s="2">
        <v>1.46</v>
      </c>
      <c r="C1704" s="2">
        <v>42.283282332121203</v>
      </c>
      <c r="D1704" s="2">
        <v>2.8119075101729507E-2</v>
      </c>
      <c r="E1704" s="2">
        <v>1.0029927666595356E-2</v>
      </c>
      <c r="F1704" s="2">
        <v>1.4579999999999997</v>
      </c>
      <c r="G1704" s="2">
        <v>1.4930000000000003</v>
      </c>
      <c r="H1704" s="2">
        <v>1.5130000000000003</v>
      </c>
      <c r="I1704" s="2">
        <v>1.4979999999999993</v>
      </c>
      <c r="J1704" s="2">
        <v>1.8417999999999985</v>
      </c>
      <c r="K1704" s="13" t="s">
        <v>48</v>
      </c>
      <c r="L1704" s="13" t="s">
        <v>55</v>
      </c>
      <c r="M1704" s="13" t="s">
        <v>50</v>
      </c>
    </row>
    <row r="1705" spans="1:13" ht="13.5" x14ac:dyDescent="0.25">
      <c r="A1705" s="3">
        <v>44498</v>
      </c>
      <c r="B1705" s="2">
        <v>1.46</v>
      </c>
      <c r="C1705" s="2">
        <v>42.283282332121217</v>
      </c>
      <c r="D1705" s="2">
        <v>3.7851439316824997E-2</v>
      </c>
      <c r="E1705" s="2">
        <v>9.615800895586335E-3</v>
      </c>
      <c r="F1705" s="2">
        <v>1.458</v>
      </c>
      <c r="G1705" s="2">
        <v>1.482</v>
      </c>
      <c r="H1705" s="2">
        <v>1.5135000000000003</v>
      </c>
      <c r="I1705" s="2">
        <v>1.4965999999999995</v>
      </c>
      <c r="J1705" s="2">
        <v>1.8397499999999984</v>
      </c>
      <c r="K1705" s="13" t="s">
        <v>48</v>
      </c>
      <c r="L1705" s="13" t="s">
        <v>55</v>
      </c>
      <c r="M1705" s="13" t="s">
        <v>55</v>
      </c>
    </row>
    <row r="1706" spans="1:13" ht="13.5" x14ac:dyDescent="0.25">
      <c r="A1706" s="3">
        <v>44501</v>
      </c>
      <c r="B1706" s="2">
        <v>1.45</v>
      </c>
      <c r="C1706" s="2">
        <v>40.446442383309581</v>
      </c>
      <c r="D1706" s="2">
        <v>4.3962534478887649E-2</v>
      </c>
      <c r="E1706" s="2">
        <v>9.9425859989556113E-3</v>
      </c>
      <c r="F1706" s="2">
        <v>1.454</v>
      </c>
      <c r="G1706" s="2">
        <v>1.4720000000000002</v>
      </c>
      <c r="H1706" s="2">
        <v>1.5115000000000003</v>
      </c>
      <c r="I1706" s="2">
        <v>1.4949999999999994</v>
      </c>
      <c r="J1706" s="2">
        <v>1.8374499999999987</v>
      </c>
      <c r="K1706" s="13" t="s">
        <v>53</v>
      </c>
      <c r="L1706" s="13" t="s">
        <v>55</v>
      </c>
      <c r="M1706" s="13" t="s">
        <v>47</v>
      </c>
    </row>
    <row r="1707" spans="1:13" ht="13.5" x14ac:dyDescent="0.25">
      <c r="A1707" s="3">
        <v>44502</v>
      </c>
      <c r="B1707" s="2">
        <v>1.44</v>
      </c>
      <c r="C1707" s="2">
        <v>38.63880627815206</v>
      </c>
      <c r="D1707" s="2">
        <v>4.705285080837962E-2</v>
      </c>
      <c r="E1707" s="2">
        <v>1.064838448597751E-2</v>
      </c>
      <c r="F1707" s="2">
        <v>1.454</v>
      </c>
      <c r="G1707" s="2">
        <v>1.4630000000000001</v>
      </c>
      <c r="H1707" s="2">
        <v>1.5080000000000002</v>
      </c>
      <c r="I1707" s="2">
        <v>1.4931999999999996</v>
      </c>
      <c r="J1707" s="2">
        <v>1.8350999999999988</v>
      </c>
      <c r="K1707" s="13" t="s">
        <v>53</v>
      </c>
      <c r="L1707" s="13" t="s">
        <v>55</v>
      </c>
      <c r="M1707" s="13" t="s">
        <v>55</v>
      </c>
    </row>
    <row r="1708" spans="1:13" ht="13.5" x14ac:dyDescent="0.25">
      <c r="A1708" s="3">
        <v>44503</v>
      </c>
      <c r="B1708" s="2">
        <v>1.43</v>
      </c>
      <c r="C1708" s="2">
        <v>36.864519015536814</v>
      </c>
      <c r="D1708" s="2">
        <v>4.608882114278634E-2</v>
      </c>
      <c r="E1708" s="2">
        <v>1.1336740080274603E-2</v>
      </c>
      <c r="F1708" s="2">
        <v>1.448</v>
      </c>
      <c r="G1708" s="2">
        <v>1.4559999999999997</v>
      </c>
      <c r="H1708" s="2">
        <v>1.5035000000000003</v>
      </c>
      <c r="I1708" s="2">
        <v>1.4911999999999999</v>
      </c>
      <c r="J1708" s="2">
        <v>1.8327499999999985</v>
      </c>
      <c r="K1708" s="13" t="s">
        <v>53</v>
      </c>
      <c r="L1708" s="13" t="s">
        <v>55</v>
      </c>
      <c r="M1708" s="13" t="s">
        <v>47</v>
      </c>
    </row>
    <row r="1709" spans="1:13" ht="13.5" x14ac:dyDescent="0.25">
      <c r="A1709" s="3">
        <v>44504</v>
      </c>
      <c r="B1709" s="2">
        <v>1.43</v>
      </c>
      <c r="C1709" s="2">
        <v>36.864519015536814</v>
      </c>
      <c r="D1709" s="2">
        <v>4.4067557773528776E-2</v>
      </c>
      <c r="E1709" s="2">
        <v>1.1735715129276136E-2</v>
      </c>
      <c r="F1709" s="2">
        <v>1.4419999999999997</v>
      </c>
      <c r="G1709" s="2">
        <v>1.4499999999999997</v>
      </c>
      <c r="H1709" s="2">
        <v>1.4970000000000003</v>
      </c>
      <c r="I1709" s="2">
        <v>1.4891999999999999</v>
      </c>
      <c r="J1709" s="2">
        <v>1.8305999999999989</v>
      </c>
      <c r="K1709" s="13" t="s">
        <v>53</v>
      </c>
      <c r="L1709" s="13" t="s">
        <v>55</v>
      </c>
      <c r="M1709" s="13" t="s">
        <v>47</v>
      </c>
    </row>
    <row r="1710" spans="1:13" ht="13.5" x14ac:dyDescent="0.25">
      <c r="A1710" s="3">
        <v>44505</v>
      </c>
      <c r="B1710" s="2">
        <v>1.41</v>
      </c>
      <c r="C1710" s="2">
        <v>33.315960766456698</v>
      </c>
      <c r="D1710" s="2">
        <v>3.9531610030965059E-2</v>
      </c>
      <c r="E1710" s="2">
        <v>1.2578013731069468E-2</v>
      </c>
      <c r="F1710" s="2">
        <v>1.4319999999999999</v>
      </c>
      <c r="G1710" s="2">
        <v>1.4449999999999998</v>
      </c>
      <c r="H1710" s="2">
        <v>1.4895</v>
      </c>
      <c r="I1710" s="2">
        <v>1.4868000000000001</v>
      </c>
      <c r="J1710" s="2">
        <v>1.828249999999999</v>
      </c>
      <c r="K1710" s="13" t="s">
        <v>53</v>
      </c>
      <c r="L1710" s="13" t="s">
        <v>55</v>
      </c>
      <c r="M1710" s="13" t="s">
        <v>47</v>
      </c>
    </row>
    <row r="1711" spans="1:13" ht="13.5" x14ac:dyDescent="0.25">
      <c r="A1711" s="3">
        <v>44508</v>
      </c>
      <c r="B1711" s="2">
        <v>1.42</v>
      </c>
      <c r="C1711" s="2">
        <v>36.602006240269041</v>
      </c>
      <c r="D1711" s="2">
        <v>3.6894823508660357E-2</v>
      </c>
      <c r="E1711" s="2">
        <v>1.3158119957809633E-2</v>
      </c>
      <c r="F1711" s="2">
        <v>1.4259999999999999</v>
      </c>
      <c r="G1711" s="2">
        <v>1.44</v>
      </c>
      <c r="H1711" s="2">
        <v>1.4830000000000001</v>
      </c>
      <c r="I1711" s="2">
        <v>1.4846000000000001</v>
      </c>
      <c r="J1711" s="2">
        <v>1.8260499999999993</v>
      </c>
      <c r="K1711" s="13" t="s">
        <v>53</v>
      </c>
      <c r="L1711" s="13" t="s">
        <v>55</v>
      </c>
      <c r="M1711" s="13" t="s">
        <v>47</v>
      </c>
    </row>
    <row r="1712" spans="1:13" ht="13.5" x14ac:dyDescent="0.25">
      <c r="A1712" s="3">
        <v>44509</v>
      </c>
      <c r="B1712" s="2">
        <v>1.42</v>
      </c>
      <c r="C1712" s="2">
        <v>36.602006240269041</v>
      </c>
      <c r="D1712" s="2">
        <v>3.0362927247496563E-2</v>
      </c>
      <c r="E1712" s="2">
        <v>1.3889557315461598E-2</v>
      </c>
      <c r="F1712" s="2">
        <v>1.4219999999999999</v>
      </c>
      <c r="G1712" s="2">
        <v>1.4379999999999999</v>
      </c>
      <c r="H1712" s="2">
        <v>1.4750000000000003</v>
      </c>
      <c r="I1712" s="2">
        <v>1.4822000000000002</v>
      </c>
      <c r="J1712" s="2">
        <v>1.8236999999999997</v>
      </c>
      <c r="K1712" s="13" t="s">
        <v>53</v>
      </c>
      <c r="L1712" s="13" t="s">
        <v>55</v>
      </c>
      <c r="M1712" s="13" t="s">
        <v>47</v>
      </c>
    </row>
    <row r="1713" spans="1:13" ht="13.5" x14ac:dyDescent="0.25">
      <c r="A1713" s="3">
        <v>44510</v>
      </c>
      <c r="B1713" s="2">
        <v>1.42</v>
      </c>
      <c r="C1713" s="2">
        <v>36.602006240269034</v>
      </c>
      <c r="D1713" s="2">
        <v>2.8204171746613493E-2</v>
      </c>
      <c r="E1713" s="2">
        <v>1.5181458364188851E-2</v>
      </c>
      <c r="F1713" s="2">
        <v>1.42</v>
      </c>
      <c r="G1713" s="2">
        <v>1.4339999999999999</v>
      </c>
      <c r="H1713" s="2">
        <v>1.4685000000000001</v>
      </c>
      <c r="I1713" s="2">
        <v>1.4800000000000002</v>
      </c>
      <c r="J1713" s="2">
        <v>1.8212999999999999</v>
      </c>
      <c r="K1713" s="13" t="s">
        <v>53</v>
      </c>
      <c r="L1713" s="13" t="s">
        <v>55</v>
      </c>
      <c r="M1713" s="13" t="s">
        <v>47</v>
      </c>
    </row>
    <row r="1714" spans="1:13" ht="13.5" x14ac:dyDescent="0.25">
      <c r="A1714" s="3">
        <v>44511</v>
      </c>
      <c r="B1714" s="2">
        <v>1.41</v>
      </c>
      <c r="C1714" s="2">
        <v>34.479878844300416</v>
      </c>
      <c r="D1714" s="2">
        <v>2.738800522316831E-2</v>
      </c>
      <c r="E1714" s="2">
        <v>1.6414629686558931E-2</v>
      </c>
      <c r="F1714" s="2">
        <v>1.4159999999999999</v>
      </c>
      <c r="G1714" s="2">
        <v>1.4289999999999998</v>
      </c>
      <c r="H1714" s="2">
        <v>1.4610000000000005</v>
      </c>
      <c r="I1714" s="2">
        <v>1.4768000000000001</v>
      </c>
      <c r="J1714" s="2">
        <v>1.8188500000000003</v>
      </c>
      <c r="K1714" s="13" t="s">
        <v>53</v>
      </c>
      <c r="L1714" s="13" t="s">
        <v>55</v>
      </c>
      <c r="M1714" s="13" t="s">
        <v>47</v>
      </c>
    </row>
    <row r="1715" spans="1:13" ht="13.5" x14ac:dyDescent="0.25">
      <c r="A1715" s="3">
        <v>44512</v>
      </c>
      <c r="B1715" s="2">
        <v>1.42</v>
      </c>
      <c r="C1715" s="2">
        <v>38.330423886373183</v>
      </c>
      <c r="D1715" s="2">
        <v>2.6265504326187905E-2</v>
      </c>
      <c r="E1715" s="2">
        <v>1.7041696747164266E-2</v>
      </c>
      <c r="F1715" s="2">
        <v>1.4179999999999999</v>
      </c>
      <c r="G1715" s="2">
        <v>1.4249999999999998</v>
      </c>
      <c r="H1715" s="2">
        <v>1.4535</v>
      </c>
      <c r="I1715" s="2">
        <v>1.4743999999999999</v>
      </c>
      <c r="J1715" s="2">
        <v>1.8164000000000002</v>
      </c>
      <c r="K1715" s="13" t="s">
        <v>53</v>
      </c>
      <c r="L1715" s="13" t="s">
        <v>55</v>
      </c>
      <c r="M1715" s="13" t="s">
        <v>54</v>
      </c>
    </row>
    <row r="1716" spans="1:13" ht="13.5" x14ac:dyDescent="0.25">
      <c r="A1716" s="3">
        <v>44515</v>
      </c>
      <c r="B1716" s="2">
        <v>1.38</v>
      </c>
      <c r="C1716" s="2">
        <v>30.58705634127449</v>
      </c>
      <c r="D1716" s="2">
        <v>2.6967071950192656E-2</v>
      </c>
      <c r="E1716" s="2">
        <v>1.728553210149859E-2</v>
      </c>
      <c r="F1716" s="2">
        <v>1.41</v>
      </c>
      <c r="G1716" s="2">
        <v>1.4179999999999999</v>
      </c>
      <c r="H1716" s="2">
        <v>1.4450000000000001</v>
      </c>
      <c r="I1716" s="2">
        <v>1.4713999999999998</v>
      </c>
      <c r="J1716" s="2">
        <v>1.8137500000000002</v>
      </c>
      <c r="K1716" s="13" t="s">
        <v>53</v>
      </c>
      <c r="L1716" s="13" t="s">
        <v>55</v>
      </c>
      <c r="M1716" s="13" t="s">
        <v>47</v>
      </c>
    </row>
    <row r="1717" spans="1:13" ht="13.5" x14ac:dyDescent="0.25">
      <c r="A1717" s="3">
        <v>44516</v>
      </c>
      <c r="B1717" s="2">
        <v>1.39</v>
      </c>
      <c r="C1717" s="2">
        <v>34.167612967599752</v>
      </c>
      <c r="D1717" s="2">
        <v>2.57279346533279E-2</v>
      </c>
      <c r="E1717" s="2">
        <v>1.6997669531101964E-2</v>
      </c>
      <c r="F1717" s="2">
        <v>1.4039999999999999</v>
      </c>
      <c r="G1717" s="2">
        <v>1.4129999999999998</v>
      </c>
      <c r="H1717" s="2">
        <v>1.4380000000000002</v>
      </c>
      <c r="I1717" s="2">
        <v>1.4679999999999997</v>
      </c>
      <c r="J1717" s="2">
        <v>1.81125</v>
      </c>
      <c r="K1717" s="13" t="s">
        <v>53</v>
      </c>
      <c r="L1717" s="13" t="s">
        <v>55</v>
      </c>
      <c r="M1717" s="13" t="s">
        <v>47</v>
      </c>
    </row>
    <row r="1718" spans="1:13" ht="13.5" x14ac:dyDescent="0.25">
      <c r="A1718" s="3">
        <v>44517</v>
      </c>
      <c r="B1718" s="2">
        <v>1.39</v>
      </c>
      <c r="C1718" s="2">
        <v>34.167612967599752</v>
      </c>
      <c r="D1718" s="2">
        <v>2.3495243783666631E-2</v>
      </c>
      <c r="E1718" s="2">
        <v>1.6398482152242693E-2</v>
      </c>
      <c r="F1718" s="2">
        <v>1.3979999999999999</v>
      </c>
      <c r="G1718" s="2">
        <v>1.409</v>
      </c>
      <c r="H1718" s="2">
        <v>1.4324999999999997</v>
      </c>
      <c r="I1718" s="2">
        <v>1.4653999999999996</v>
      </c>
      <c r="J1718" s="2">
        <v>1.8088000000000002</v>
      </c>
      <c r="K1718" s="13" t="s">
        <v>53</v>
      </c>
      <c r="L1718" s="13" t="s">
        <v>55</v>
      </c>
      <c r="M1718" s="13" t="s">
        <v>47</v>
      </c>
    </row>
    <row r="1719" spans="1:13" ht="13.5" x14ac:dyDescent="0.25">
      <c r="A1719" s="3">
        <v>44518</v>
      </c>
      <c r="B1719" s="2">
        <v>1.37</v>
      </c>
      <c r="C1719" s="2">
        <v>30.516358098793532</v>
      </c>
      <c r="D1719" s="2">
        <v>2.3415554426710727E-2</v>
      </c>
      <c r="E1719" s="2">
        <v>1.5643781395000007E-2</v>
      </c>
      <c r="F1719" s="2">
        <v>1.39</v>
      </c>
      <c r="G1719" s="2">
        <v>1.403</v>
      </c>
      <c r="H1719" s="2">
        <v>1.4265000000000001</v>
      </c>
      <c r="I1719" s="2">
        <v>1.462</v>
      </c>
      <c r="J1719" s="2">
        <v>1.8063000000000002</v>
      </c>
      <c r="K1719" s="13" t="s">
        <v>53</v>
      </c>
      <c r="L1719" s="13" t="s">
        <v>55</v>
      </c>
      <c r="M1719" s="13" t="s">
        <v>47</v>
      </c>
    </row>
    <row r="1720" spans="1:13" ht="13.5" x14ac:dyDescent="0.25">
      <c r="A1720" s="3">
        <v>44519</v>
      </c>
      <c r="B1720" s="2">
        <v>1.38</v>
      </c>
      <c r="C1720" s="2">
        <v>34.297015264416146</v>
      </c>
      <c r="D1720" s="2">
        <v>1.9952372686341313E-2</v>
      </c>
      <c r="E1720" s="2">
        <v>1.4373862761896701E-2</v>
      </c>
      <c r="F1720" s="2">
        <v>1.3819999999999999</v>
      </c>
      <c r="G1720" s="2">
        <v>1.4</v>
      </c>
      <c r="H1720" s="2">
        <v>1.4224999999999999</v>
      </c>
      <c r="I1720" s="2">
        <v>1.4591999999999998</v>
      </c>
      <c r="J1720" s="2">
        <v>1.8037999999999998</v>
      </c>
      <c r="K1720" s="13" t="s">
        <v>53</v>
      </c>
      <c r="L1720" s="13" t="s">
        <v>55</v>
      </c>
      <c r="M1720" s="13" t="s">
        <v>47</v>
      </c>
    </row>
    <row r="1721" spans="1:13" ht="13.5" x14ac:dyDescent="0.25">
      <c r="A1721" s="3">
        <v>44522</v>
      </c>
      <c r="B1721" s="2">
        <v>1.38</v>
      </c>
      <c r="C1721" s="2">
        <v>34.297015264416146</v>
      </c>
      <c r="D1721" s="2">
        <v>1.8892018072817152E-2</v>
      </c>
      <c r="E1721" s="2">
        <v>1.3304854328081841E-2</v>
      </c>
      <c r="F1721" s="2">
        <v>1.3820000000000001</v>
      </c>
      <c r="G1721" s="2">
        <v>1.3959999999999997</v>
      </c>
      <c r="H1721" s="2">
        <v>1.4179999999999999</v>
      </c>
      <c r="I1721" s="2">
        <v>1.4567999999999999</v>
      </c>
      <c r="J1721" s="2">
        <v>1.80135</v>
      </c>
      <c r="K1721" s="13" t="s">
        <v>53</v>
      </c>
      <c r="L1721" s="13" t="s">
        <v>55</v>
      </c>
      <c r="M1721" s="13" t="s">
        <v>55</v>
      </c>
    </row>
    <row r="1722" spans="1:13" ht="13.5" x14ac:dyDescent="0.25">
      <c r="A1722" s="3">
        <v>44523</v>
      </c>
      <c r="B1722" s="2">
        <v>1.38</v>
      </c>
      <c r="C1722" s="2">
        <v>34.297015264416146</v>
      </c>
      <c r="D1722" s="2">
        <v>1.8301802713813098E-2</v>
      </c>
      <c r="E1722" s="2">
        <v>1.228492314658378E-2</v>
      </c>
      <c r="F1722" s="2">
        <v>1.38</v>
      </c>
      <c r="G1722" s="2">
        <v>1.3919999999999999</v>
      </c>
      <c r="H1722" s="2">
        <v>1.4149999999999996</v>
      </c>
      <c r="I1722" s="2">
        <v>1.4543999999999997</v>
      </c>
      <c r="J1722" s="2">
        <v>1.7988999999999999</v>
      </c>
      <c r="K1722" s="13" t="s">
        <v>53</v>
      </c>
      <c r="L1722" s="13" t="s">
        <v>55</v>
      </c>
      <c r="M1722" s="13" t="s">
        <v>47</v>
      </c>
    </row>
    <row r="1723" spans="1:13" ht="13.5" x14ac:dyDescent="0.25">
      <c r="A1723" s="3">
        <v>44524</v>
      </c>
      <c r="B1723" s="2">
        <v>1.38</v>
      </c>
      <c r="C1723" s="2">
        <v>34.297015264416132</v>
      </c>
      <c r="D1723" s="2">
        <v>1.8086656176544258E-2</v>
      </c>
      <c r="E1723" s="2">
        <v>1.0420934388823548E-2</v>
      </c>
      <c r="F1723" s="2">
        <v>1.3779999999999999</v>
      </c>
      <c r="G1723" s="2">
        <v>1.3879999999999995</v>
      </c>
      <c r="H1723" s="2">
        <v>1.411</v>
      </c>
      <c r="I1723" s="2">
        <v>1.4519999999999995</v>
      </c>
      <c r="J1723" s="2">
        <v>1.7965</v>
      </c>
      <c r="K1723" s="13" t="s">
        <v>53</v>
      </c>
      <c r="L1723" s="13" t="s">
        <v>55</v>
      </c>
      <c r="M1723" s="13" t="s">
        <v>47</v>
      </c>
    </row>
    <row r="1724" spans="1:13" ht="13.5" x14ac:dyDescent="0.25">
      <c r="A1724" s="3">
        <v>44525</v>
      </c>
      <c r="B1724" s="2">
        <v>1.38</v>
      </c>
      <c r="C1724" s="2">
        <v>34.297015264416132</v>
      </c>
      <c r="D1724" s="2">
        <v>1.662935725217074E-2</v>
      </c>
      <c r="E1724" s="2">
        <v>7.7485922944651826E-3</v>
      </c>
      <c r="F1724" s="2">
        <v>1.38</v>
      </c>
      <c r="G1724" s="2">
        <v>1.3849999999999993</v>
      </c>
      <c r="H1724" s="2">
        <v>1.4069999999999998</v>
      </c>
      <c r="I1724" s="2">
        <v>1.4499999999999997</v>
      </c>
      <c r="J1724" s="2">
        <v>1.7942000000000002</v>
      </c>
      <c r="K1724" s="13" t="s">
        <v>48</v>
      </c>
      <c r="L1724" s="13" t="s">
        <v>55</v>
      </c>
      <c r="M1724" s="13" t="s">
        <v>52</v>
      </c>
    </row>
    <row r="1725" spans="1:13" ht="13.5" x14ac:dyDescent="0.25">
      <c r="A1725" s="3">
        <v>44526</v>
      </c>
      <c r="B1725" s="2">
        <v>1.4</v>
      </c>
      <c r="C1725" s="2">
        <v>43.243523430143789</v>
      </c>
      <c r="D1725" s="2">
        <v>1.5696950889745098E-2</v>
      </c>
      <c r="E1725" s="2">
        <v>5.239026515346276E-3</v>
      </c>
      <c r="F1725" s="2">
        <v>1.3839999999999999</v>
      </c>
      <c r="G1725" s="2">
        <v>1.3829999999999996</v>
      </c>
      <c r="H1725" s="2">
        <v>1.4039999999999997</v>
      </c>
      <c r="I1725" s="2">
        <v>1.4493999999999998</v>
      </c>
      <c r="J1725" s="2">
        <v>1.7919</v>
      </c>
      <c r="K1725" s="13" t="s">
        <v>48</v>
      </c>
      <c r="L1725" s="13" t="s">
        <v>55</v>
      </c>
      <c r="M1725" s="13" t="s">
        <v>52</v>
      </c>
    </row>
    <row r="1726" spans="1:13" ht="13.5" x14ac:dyDescent="0.25">
      <c r="A1726" s="3">
        <v>44529</v>
      </c>
      <c r="B1726" s="2">
        <v>1.4</v>
      </c>
      <c r="C1726" s="2">
        <v>43.243523430143789</v>
      </c>
      <c r="D1726" s="2">
        <v>8.8616245272779004E-3</v>
      </c>
      <c r="E1726" s="2">
        <v>3.2246048344500866E-3</v>
      </c>
      <c r="F1726" s="2">
        <v>1.3879999999999999</v>
      </c>
      <c r="G1726" s="2">
        <v>1.3849999999999998</v>
      </c>
      <c r="H1726" s="2">
        <v>1.4014999999999997</v>
      </c>
      <c r="I1726" s="2">
        <v>1.4491999999999998</v>
      </c>
      <c r="J1726" s="2">
        <v>1.7895000000000001</v>
      </c>
      <c r="K1726" s="13" t="s">
        <v>48</v>
      </c>
      <c r="L1726" s="13" t="s">
        <v>55</v>
      </c>
      <c r="M1726" s="13" t="s">
        <v>52</v>
      </c>
    </row>
    <row r="1727" spans="1:13" ht="13.5" x14ac:dyDescent="0.25">
      <c r="A1727" s="3">
        <v>44530</v>
      </c>
      <c r="B1727" s="2">
        <v>1.39</v>
      </c>
      <c r="C1727" s="2">
        <v>40.078889268631123</v>
      </c>
      <c r="D1727" s="2">
        <v>5.4566067273131846E-3</v>
      </c>
      <c r="E1727" s="2">
        <v>1.3452753947787795E-3</v>
      </c>
      <c r="F1727" s="2">
        <v>1.3900000000000001</v>
      </c>
      <c r="G1727" s="2">
        <v>1.3850000000000002</v>
      </c>
      <c r="H1727" s="2">
        <v>1.3989999999999996</v>
      </c>
      <c r="I1727" s="2">
        <v>1.4487999999999999</v>
      </c>
      <c r="J1727" s="2">
        <v>1.7870000000000001</v>
      </c>
      <c r="K1727" s="13" t="s">
        <v>53</v>
      </c>
      <c r="L1727" s="13" t="s">
        <v>55</v>
      </c>
      <c r="M1727" s="13" t="s">
        <v>54</v>
      </c>
    </row>
    <row r="1728" spans="1:13" ht="13.5" x14ac:dyDescent="0.25">
      <c r="A1728" s="3">
        <v>44531</v>
      </c>
      <c r="B1728" s="2">
        <v>1.39</v>
      </c>
      <c r="C1728" s="2">
        <v>40.078889268631123</v>
      </c>
      <c r="D1728" s="2">
        <v>2.7266741862885802E-3</v>
      </c>
      <c r="E1728" s="2">
        <v>-8.0425171833836294E-5</v>
      </c>
      <c r="F1728" s="2">
        <v>1.3919999999999999</v>
      </c>
      <c r="G1728" s="2">
        <v>1.3850000000000002</v>
      </c>
      <c r="H1728" s="2">
        <v>1.3969999999999998</v>
      </c>
      <c r="I1728" s="2">
        <v>1.4484000000000001</v>
      </c>
      <c r="J1728" s="2">
        <v>1.7844000000000002</v>
      </c>
      <c r="K1728" s="13" t="s">
        <v>53</v>
      </c>
      <c r="L1728" s="13" t="s">
        <v>55</v>
      </c>
      <c r="M1728" s="13" t="s">
        <v>54</v>
      </c>
    </row>
    <row r="1729" spans="1:13" ht="13.5" x14ac:dyDescent="0.25">
      <c r="A1729" s="3">
        <v>44532</v>
      </c>
      <c r="B1729" s="2">
        <v>1.38</v>
      </c>
      <c r="C1729" s="2">
        <v>36.943377708507796</v>
      </c>
      <c r="D1729" s="2">
        <v>-1.7794173964089666E-3</v>
      </c>
      <c r="E1729" s="2">
        <v>-1.2722351896257719E-3</v>
      </c>
      <c r="F1729" s="2">
        <v>1.3919999999999999</v>
      </c>
      <c r="G1729" s="2">
        <v>1.3859999999999999</v>
      </c>
      <c r="H1729" s="2">
        <v>1.3944999999999996</v>
      </c>
      <c r="I1729" s="2">
        <v>1.4480000000000002</v>
      </c>
      <c r="J1729" s="2">
        <v>1.7817500000000004</v>
      </c>
      <c r="K1729" s="13" t="s">
        <v>53</v>
      </c>
      <c r="L1729" s="13" t="s">
        <v>55</v>
      </c>
      <c r="M1729" s="13" t="s">
        <v>55</v>
      </c>
    </row>
    <row r="1730" spans="1:13" ht="13.5" x14ac:dyDescent="0.25">
      <c r="A1730" s="3">
        <v>44533</v>
      </c>
      <c r="B1730" s="2">
        <v>1.38</v>
      </c>
      <c r="C1730" s="2">
        <v>36.943377708507796</v>
      </c>
      <c r="D1730" s="2">
        <v>-3.8650513441473855E-3</v>
      </c>
      <c r="E1730" s="2">
        <v>-2.4116149703248286E-3</v>
      </c>
      <c r="F1730" s="2">
        <v>1.3879999999999999</v>
      </c>
      <c r="G1730" s="2">
        <v>1.3859999999999999</v>
      </c>
      <c r="H1730" s="2">
        <v>1.3929999999999996</v>
      </c>
      <c r="I1730" s="2">
        <v>1.4472000000000003</v>
      </c>
      <c r="J1730" s="2">
        <v>1.7791000000000003</v>
      </c>
      <c r="K1730" s="13" t="s">
        <v>53</v>
      </c>
      <c r="L1730" s="13" t="s">
        <v>55</v>
      </c>
      <c r="M1730" s="13" t="s">
        <v>47</v>
      </c>
    </row>
    <row r="1731" spans="1:13" ht="13.5" x14ac:dyDescent="0.25">
      <c r="A1731" s="3">
        <v>44536</v>
      </c>
      <c r="B1731" s="2">
        <v>1.37</v>
      </c>
      <c r="C1731" s="2">
        <v>33.870250715506657</v>
      </c>
      <c r="D1731" s="2">
        <v>-4.7143081254907848E-3</v>
      </c>
      <c r="E1731" s="2">
        <v>-2.848919160990972E-3</v>
      </c>
      <c r="F1731" s="2">
        <v>1.3820000000000001</v>
      </c>
      <c r="G1731" s="2">
        <v>1.3850000000000002</v>
      </c>
      <c r="H1731" s="2">
        <v>1.3904999999999996</v>
      </c>
      <c r="I1731" s="2">
        <v>1.4464000000000004</v>
      </c>
      <c r="J1731" s="2">
        <v>1.7762500000000003</v>
      </c>
      <c r="K1731" s="13" t="s">
        <v>53</v>
      </c>
      <c r="L1731" s="13" t="s">
        <v>55</v>
      </c>
      <c r="M1731" s="13" t="s">
        <v>47</v>
      </c>
    </row>
    <row r="1732" spans="1:13" ht="13.5" x14ac:dyDescent="0.25">
      <c r="A1732" s="3">
        <v>44537</v>
      </c>
      <c r="B1732" s="2">
        <v>1.38</v>
      </c>
      <c r="C1732" s="2">
        <v>39.307320439416785</v>
      </c>
      <c r="D1732" s="2">
        <v>-5.9527365652840558E-3</v>
      </c>
      <c r="E1732" s="2">
        <v>-2.4406901258898742E-3</v>
      </c>
      <c r="F1732" s="2">
        <v>1.38</v>
      </c>
      <c r="G1732" s="2">
        <v>1.3849999999999998</v>
      </c>
      <c r="H1732" s="2">
        <v>1.3884999999999996</v>
      </c>
      <c r="I1732" s="2">
        <v>1.4460000000000002</v>
      </c>
      <c r="J1732" s="2">
        <v>1.7733000000000001</v>
      </c>
      <c r="K1732" s="13" t="s">
        <v>48</v>
      </c>
      <c r="L1732" s="13" t="s">
        <v>55</v>
      </c>
      <c r="M1732" s="13" t="s">
        <v>50</v>
      </c>
    </row>
    <row r="1733" spans="1:13" ht="13.5" x14ac:dyDescent="0.25">
      <c r="A1733" s="3">
        <v>44538</v>
      </c>
      <c r="B1733" s="2">
        <v>1.36</v>
      </c>
      <c r="C1733" s="2">
        <v>33.393771719356906</v>
      </c>
      <c r="D1733" s="2">
        <v>-5.3736963222128509E-3</v>
      </c>
      <c r="E1733" s="2">
        <v>-1.279018220350989E-3</v>
      </c>
      <c r="F1733" s="2">
        <v>1.3740000000000001</v>
      </c>
      <c r="G1733" s="2">
        <v>1.3829999999999998</v>
      </c>
      <c r="H1733" s="2">
        <v>1.3854999999999995</v>
      </c>
      <c r="I1733" s="2">
        <v>1.4454000000000002</v>
      </c>
      <c r="J1733" s="2">
        <v>1.7704500000000005</v>
      </c>
      <c r="K1733" s="13" t="s">
        <v>53</v>
      </c>
      <c r="L1733" s="13" t="s">
        <v>55</v>
      </c>
      <c r="M1733" s="13" t="s">
        <v>47</v>
      </c>
    </row>
    <row r="1734" spans="1:13" ht="13.5" x14ac:dyDescent="0.25">
      <c r="A1734" s="3">
        <v>44539</v>
      </c>
      <c r="B1734" s="2">
        <v>1.36</v>
      </c>
      <c r="C1734" s="2">
        <v>33.393771719356906</v>
      </c>
      <c r="D1734" s="2">
        <v>-4.6308733816620151E-3</v>
      </c>
      <c r="E1734" s="2">
        <v>5.590237222553294E-4</v>
      </c>
      <c r="F1734" s="2">
        <v>1.37</v>
      </c>
      <c r="G1734" s="2">
        <v>1.3809999999999998</v>
      </c>
      <c r="H1734" s="2">
        <v>1.3829999999999996</v>
      </c>
      <c r="I1734" s="2">
        <v>1.4442000000000002</v>
      </c>
      <c r="J1734" s="2">
        <v>1.7675500000000006</v>
      </c>
      <c r="K1734" s="13" t="s">
        <v>48</v>
      </c>
      <c r="L1734" s="13" t="s">
        <v>55</v>
      </c>
      <c r="M1734" s="13" t="s">
        <v>50</v>
      </c>
    </row>
    <row r="1735" spans="1:13" ht="13.5" x14ac:dyDescent="0.25">
      <c r="A1735" s="3">
        <v>44540</v>
      </c>
      <c r="B1735" s="2">
        <v>1.35</v>
      </c>
      <c r="C1735" s="2">
        <v>30.714268475023133</v>
      </c>
      <c r="D1735" s="2">
        <v>4.9467935085090176E-5</v>
      </c>
      <c r="E1735" s="2">
        <v>3.3045705578333743E-3</v>
      </c>
      <c r="F1735" s="2">
        <v>1.3640000000000001</v>
      </c>
      <c r="G1735" s="2">
        <v>1.3759999999999997</v>
      </c>
      <c r="H1735" s="2">
        <v>1.3794999999999997</v>
      </c>
      <c r="I1735" s="2">
        <v>1.4422000000000004</v>
      </c>
      <c r="J1735" s="2">
        <v>1.7645000000000008</v>
      </c>
      <c r="K1735" s="13" t="s">
        <v>53</v>
      </c>
      <c r="L1735" s="13" t="s">
        <v>55</v>
      </c>
      <c r="M1735" s="13" t="s">
        <v>47</v>
      </c>
    </row>
    <row r="1736" spans="1:13" ht="13.5" x14ac:dyDescent="0.25">
      <c r="A1736" s="3">
        <v>44543</v>
      </c>
      <c r="B1736" s="2">
        <v>1.32</v>
      </c>
      <c r="C1736" s="2">
        <v>24.391199611230633</v>
      </c>
      <c r="D1736" s="2">
        <v>6.5078610700284312E-3</v>
      </c>
      <c r="E1736" s="2">
        <v>5.909061433960909E-3</v>
      </c>
      <c r="F1736" s="2">
        <v>1.3540000000000003</v>
      </c>
      <c r="G1736" s="2">
        <v>1.3679999999999999</v>
      </c>
      <c r="H1736" s="2">
        <v>1.3764999999999998</v>
      </c>
      <c r="I1736" s="2">
        <v>1.4388000000000003</v>
      </c>
      <c r="J1736" s="2">
        <v>1.761400000000001</v>
      </c>
      <c r="K1736" s="13" t="s">
        <v>53</v>
      </c>
      <c r="L1736" s="13" t="s">
        <v>55</v>
      </c>
      <c r="M1736" s="13" t="s">
        <v>47</v>
      </c>
    </row>
    <row r="1737" spans="1:13" ht="13.5" x14ac:dyDescent="0.25">
      <c r="A1737" s="3">
        <v>44544</v>
      </c>
      <c r="B1737" s="2">
        <v>1.33</v>
      </c>
      <c r="C1737" s="2">
        <v>29.594264074026086</v>
      </c>
      <c r="D1737" s="2">
        <v>1.0126170664983558E-2</v>
      </c>
      <c r="E1737" s="2">
        <v>8.4346856652251345E-3</v>
      </c>
      <c r="F1737" s="2">
        <v>1.3440000000000001</v>
      </c>
      <c r="G1737" s="2">
        <v>1.3619999999999999</v>
      </c>
      <c r="H1737" s="2">
        <v>1.3734999999999999</v>
      </c>
      <c r="I1737" s="2">
        <v>1.4352</v>
      </c>
      <c r="J1737" s="2">
        <v>1.7583000000000006</v>
      </c>
      <c r="K1737" s="13" t="s">
        <v>53</v>
      </c>
      <c r="L1737" s="13" t="s">
        <v>55</v>
      </c>
      <c r="M1737" s="13" t="s">
        <v>47</v>
      </c>
    </row>
    <row r="1738" spans="1:13" ht="13.5" x14ac:dyDescent="0.25">
      <c r="A1738" s="3">
        <v>44545</v>
      </c>
      <c r="B1738" s="2">
        <v>1.33</v>
      </c>
      <c r="C1738" s="2">
        <v>29.594264074026086</v>
      </c>
      <c r="D1738" s="2">
        <v>1.3529391337213648E-2</v>
      </c>
      <c r="E1738" s="2">
        <v>1.0531335833078026E-2</v>
      </c>
      <c r="F1738" s="2">
        <v>1.3380000000000001</v>
      </c>
      <c r="G1738" s="2">
        <v>1.3560000000000001</v>
      </c>
      <c r="H1738" s="2">
        <v>1.3704999999999998</v>
      </c>
      <c r="I1738" s="2">
        <v>1.4314000000000002</v>
      </c>
      <c r="J1738" s="2">
        <v>1.755300000000001</v>
      </c>
      <c r="K1738" s="13" t="s">
        <v>53</v>
      </c>
      <c r="L1738" s="13" t="s">
        <v>55</v>
      </c>
      <c r="M1738" s="13" t="s">
        <v>47</v>
      </c>
    </row>
    <row r="1739" spans="1:13" ht="13.5" x14ac:dyDescent="0.25">
      <c r="A1739" s="3">
        <v>44546</v>
      </c>
      <c r="B1739" s="2">
        <v>1.3</v>
      </c>
      <c r="C1739" s="2">
        <v>23.877329383478155</v>
      </c>
      <c r="D1739" s="2">
        <v>1.7409072589391394E-2</v>
      </c>
      <c r="E1739" s="2">
        <v>1.2624060856470942E-2</v>
      </c>
      <c r="F1739" s="2">
        <v>1.3260000000000001</v>
      </c>
      <c r="G1739" s="2">
        <v>1.3480000000000003</v>
      </c>
      <c r="H1739" s="2">
        <v>1.367</v>
      </c>
      <c r="I1739" s="2">
        <v>1.4262000000000001</v>
      </c>
      <c r="J1739" s="2">
        <v>1.7521500000000012</v>
      </c>
      <c r="K1739" s="13" t="s">
        <v>53</v>
      </c>
      <c r="L1739" s="13" t="s">
        <v>55</v>
      </c>
      <c r="M1739" s="13" t="s">
        <v>47</v>
      </c>
    </row>
    <row r="1740" spans="1:13" ht="13.5" x14ac:dyDescent="0.25">
      <c r="A1740" s="3">
        <v>44550</v>
      </c>
      <c r="B1740" s="2">
        <v>1.31</v>
      </c>
      <c r="C1740" s="2">
        <v>28.813782662652997</v>
      </c>
      <c r="D1740" s="2">
        <v>2.0421255079395184E-2</v>
      </c>
      <c r="E1740" s="2">
        <v>1.4826561034004017E-2</v>
      </c>
      <c r="F1740" s="2">
        <v>1.3180000000000001</v>
      </c>
      <c r="G1740" s="2">
        <v>1.3410000000000002</v>
      </c>
      <c r="H1740" s="2">
        <v>1.3634999999999997</v>
      </c>
      <c r="I1740" s="2">
        <v>1.4212</v>
      </c>
      <c r="J1740" s="2">
        <v>1.7490500000000009</v>
      </c>
      <c r="K1740" s="13" t="s">
        <v>53</v>
      </c>
      <c r="L1740" s="13" t="s">
        <v>55</v>
      </c>
      <c r="M1740" s="13" t="s">
        <v>47</v>
      </c>
    </row>
    <row r="1741" spans="1:13" ht="13.5" x14ac:dyDescent="0.25">
      <c r="A1741" s="3">
        <v>44551</v>
      </c>
      <c r="B1741" s="2">
        <v>1.3</v>
      </c>
      <c r="C1741" s="2">
        <v>26.932871203358062</v>
      </c>
      <c r="D1741" s="2">
        <v>2.2548506260117174E-2</v>
      </c>
      <c r="E1741" s="2">
        <v>1.604832982070244E-2</v>
      </c>
      <c r="F1741" s="2">
        <v>1.3139999999999998</v>
      </c>
      <c r="G1741" s="2">
        <v>1.3340000000000003</v>
      </c>
      <c r="H1741" s="2">
        <v>1.3595000000000002</v>
      </c>
      <c r="I1741" s="2">
        <v>1.4162000000000003</v>
      </c>
      <c r="J1741" s="2">
        <v>1.7459000000000009</v>
      </c>
      <c r="K1741" s="13" t="s">
        <v>48</v>
      </c>
      <c r="L1741" s="13" t="s">
        <v>55</v>
      </c>
      <c r="M1741" s="13" t="s">
        <v>50</v>
      </c>
    </row>
    <row r="1742" spans="1:13" ht="13.5" x14ac:dyDescent="0.25">
      <c r="A1742" s="3">
        <v>44552</v>
      </c>
      <c r="B1742" s="2">
        <v>1.3</v>
      </c>
      <c r="C1742" s="2">
        <v>26.932871203358062</v>
      </c>
      <c r="D1742" s="2">
        <v>2.6294375347462262E-2</v>
      </c>
      <c r="E1742" s="2">
        <v>1.6748502836701609E-2</v>
      </c>
      <c r="F1742" s="2">
        <v>1.3080000000000001</v>
      </c>
      <c r="G1742" s="2">
        <v>1.3260000000000003</v>
      </c>
      <c r="H1742" s="2">
        <v>1.3554999999999999</v>
      </c>
      <c r="I1742" s="2">
        <v>1.4106000000000003</v>
      </c>
      <c r="J1742" s="2">
        <v>1.7426000000000008</v>
      </c>
      <c r="K1742" s="13" t="s">
        <v>48</v>
      </c>
      <c r="L1742" s="13" t="s">
        <v>55</v>
      </c>
      <c r="M1742" s="13" t="s">
        <v>50</v>
      </c>
    </row>
    <row r="1743" spans="1:13" ht="13.5" x14ac:dyDescent="0.25">
      <c r="A1743" s="3">
        <v>44553</v>
      </c>
      <c r="B1743" s="2">
        <v>1.3</v>
      </c>
      <c r="C1743" s="2">
        <v>26.932871203358062</v>
      </c>
      <c r="D1743" s="2">
        <v>2.6764279899114785E-2</v>
      </c>
      <c r="E1743" s="2">
        <v>1.6807556036981156E-2</v>
      </c>
      <c r="F1743" s="2">
        <v>1.302</v>
      </c>
      <c r="G1743" s="2">
        <v>1.3200000000000003</v>
      </c>
      <c r="H1743" s="2">
        <v>1.3514999999999999</v>
      </c>
      <c r="I1743" s="2">
        <v>1.4056000000000004</v>
      </c>
      <c r="J1743" s="2">
        <v>1.7392500000000006</v>
      </c>
      <c r="K1743" s="13" t="s">
        <v>48</v>
      </c>
      <c r="L1743" s="13" t="s">
        <v>55</v>
      </c>
      <c r="M1743" s="13" t="s">
        <v>50</v>
      </c>
    </row>
    <row r="1744" spans="1:13" ht="13.5" x14ac:dyDescent="0.25">
      <c r="A1744" s="3">
        <v>44554</v>
      </c>
      <c r="B1744" s="2">
        <v>1.3</v>
      </c>
      <c r="C1744" s="2">
        <v>26.932871203358062</v>
      </c>
      <c r="D1744" s="2">
        <v>2.751119338090402E-2</v>
      </c>
      <c r="E1744" s="2">
        <v>1.6753848601440038E-2</v>
      </c>
      <c r="F1744" s="2">
        <v>1.302</v>
      </c>
      <c r="G1744" s="2">
        <v>1.3140000000000003</v>
      </c>
      <c r="H1744" s="2">
        <v>1.3474999999999997</v>
      </c>
      <c r="I1744" s="2">
        <v>1.4004000000000003</v>
      </c>
      <c r="J1744" s="2">
        <v>1.7359000000000007</v>
      </c>
      <c r="K1744" s="13" t="s">
        <v>48</v>
      </c>
      <c r="L1744" s="13" t="s">
        <v>55</v>
      </c>
      <c r="M1744" s="13" t="s">
        <v>55</v>
      </c>
    </row>
    <row r="1745" spans="1:13" ht="13.5" x14ac:dyDescent="0.25">
      <c r="A1745" s="3">
        <v>44557</v>
      </c>
      <c r="B1745" s="2">
        <v>1.31</v>
      </c>
      <c r="C1745" s="2">
        <v>32.830518615631476</v>
      </c>
      <c r="D1745" s="2">
        <v>2.6187422537508942E-2</v>
      </c>
      <c r="E1745" s="2">
        <v>1.5488681901090574E-2</v>
      </c>
      <c r="F1745" s="2">
        <v>1.302</v>
      </c>
      <c r="G1745" s="2">
        <v>1.31</v>
      </c>
      <c r="H1745" s="2">
        <v>1.3429999999999997</v>
      </c>
      <c r="I1745" s="2">
        <v>1.3952</v>
      </c>
      <c r="J1745" s="2">
        <v>1.7323000000000004</v>
      </c>
      <c r="K1745" s="13" t="s">
        <v>48</v>
      </c>
      <c r="L1745" s="13" t="s">
        <v>55</v>
      </c>
      <c r="M1745" s="13" t="s">
        <v>55</v>
      </c>
    </row>
    <row r="1746" spans="1:13" ht="13.5" x14ac:dyDescent="0.25">
      <c r="A1746" s="3">
        <v>44558</v>
      </c>
      <c r="B1746" s="2">
        <v>1.33</v>
      </c>
      <c r="C1746" s="2">
        <v>42.778416410574515</v>
      </c>
      <c r="D1746" s="2">
        <v>1.9210822332142774E-2</v>
      </c>
      <c r="E1746" s="2">
        <v>1.4247353045492456E-2</v>
      </c>
      <c r="F1746" s="2">
        <v>1.3080000000000003</v>
      </c>
      <c r="G1746" s="2">
        <v>1.3110000000000002</v>
      </c>
      <c r="H1746" s="2">
        <v>1.3394999999999999</v>
      </c>
      <c r="I1746" s="2">
        <v>1.3908</v>
      </c>
      <c r="J1746" s="2">
        <v>1.7285500000000005</v>
      </c>
      <c r="K1746" s="13" t="s">
        <v>48</v>
      </c>
      <c r="L1746" s="13" t="s">
        <v>55</v>
      </c>
      <c r="M1746" s="13" t="s">
        <v>52</v>
      </c>
    </row>
    <row r="1747" spans="1:13" ht="13.5" x14ac:dyDescent="0.25">
      <c r="A1747" s="3">
        <v>44559</v>
      </c>
      <c r="B1747" s="2">
        <v>1.32</v>
      </c>
      <c r="C1747" s="2">
        <v>39.618928263345538</v>
      </c>
      <c r="D1747" s="2">
        <v>1.5691140435264428E-2</v>
      </c>
      <c r="E1747" s="2">
        <v>1.3782909928788676E-2</v>
      </c>
      <c r="F1747" s="2">
        <v>1.3120000000000001</v>
      </c>
      <c r="G1747" s="2">
        <v>1.31</v>
      </c>
      <c r="H1747" s="2">
        <v>1.3359999999999999</v>
      </c>
      <c r="I1747" s="2">
        <v>1.3866000000000001</v>
      </c>
      <c r="J1747" s="2">
        <v>1.7248500000000004</v>
      </c>
      <c r="K1747" s="13" t="s">
        <v>48</v>
      </c>
      <c r="L1747" s="13" t="s">
        <v>55</v>
      </c>
      <c r="M1747" s="13" t="s">
        <v>52</v>
      </c>
    </row>
    <row r="1748" spans="1:13" ht="13.5" x14ac:dyDescent="0.25">
      <c r="A1748" s="3">
        <v>44560</v>
      </c>
      <c r="B1748" s="2">
        <v>1.32</v>
      </c>
      <c r="C1748" s="2">
        <v>39.618928263345538</v>
      </c>
      <c r="D1748" s="2">
        <v>1.2868698602265471E-2</v>
      </c>
      <c r="E1748" s="2">
        <v>1.3422268202287365E-2</v>
      </c>
      <c r="F1748" s="2">
        <v>1.3160000000000003</v>
      </c>
      <c r="G1748" s="2">
        <v>1.3089999999999999</v>
      </c>
      <c r="H1748" s="2">
        <v>1.3325000000000002</v>
      </c>
      <c r="I1748" s="2">
        <v>1.3829999999999996</v>
      </c>
      <c r="J1748" s="2">
        <v>1.7213000000000003</v>
      </c>
      <c r="K1748" s="13" t="s">
        <v>48</v>
      </c>
      <c r="L1748" s="13" t="s">
        <v>55</v>
      </c>
      <c r="M1748" s="13" t="s">
        <v>52</v>
      </c>
    </row>
    <row r="1749" spans="1:13" ht="13.5" x14ac:dyDescent="0.25">
      <c r="A1749" s="3">
        <v>44561</v>
      </c>
      <c r="B1749" s="2">
        <v>1.32</v>
      </c>
      <c r="C1749" s="2">
        <v>39.618928263345538</v>
      </c>
      <c r="D1749" s="2">
        <v>6.0093074384939271E-3</v>
      </c>
      <c r="E1749" s="2">
        <v>1.34796729118269E-2</v>
      </c>
      <c r="F1749" s="2">
        <v>1.32</v>
      </c>
      <c r="G1749" s="2">
        <v>1.3110000000000002</v>
      </c>
      <c r="H1749" s="2">
        <v>1.3295000000000001</v>
      </c>
      <c r="I1749" s="2">
        <v>1.3795999999999995</v>
      </c>
      <c r="J1749" s="2">
        <v>1.7178500000000005</v>
      </c>
      <c r="K1749" s="13" t="s">
        <v>48</v>
      </c>
      <c r="L1749" s="13" t="s">
        <v>55</v>
      </c>
      <c r="M1749" s="13" t="s">
        <v>52</v>
      </c>
    </row>
    <row r="1750" spans="1:13" ht="13.5" x14ac:dyDescent="0.25">
      <c r="A1750" s="3">
        <v>44564</v>
      </c>
      <c r="B1750" s="2">
        <v>1.3</v>
      </c>
      <c r="C1750" s="2">
        <v>33.448051230330918</v>
      </c>
      <c r="D1750" s="2">
        <v>3.3586812282628831E-3</v>
      </c>
      <c r="E1750" s="2">
        <v>1.2956252068500316E-2</v>
      </c>
      <c r="F1750" s="2">
        <v>1.3180000000000001</v>
      </c>
      <c r="G1750" s="2">
        <v>1.31</v>
      </c>
      <c r="H1750" s="2">
        <v>1.3255000000000001</v>
      </c>
      <c r="I1750" s="2">
        <v>1.3763999999999994</v>
      </c>
      <c r="J1750" s="2">
        <v>1.7141500000000005</v>
      </c>
      <c r="K1750" s="13" t="s">
        <v>48</v>
      </c>
      <c r="L1750" s="13" t="s">
        <v>55</v>
      </c>
      <c r="M1750" s="13" t="s">
        <v>50</v>
      </c>
    </row>
    <row r="1751" spans="1:13" ht="13.5" x14ac:dyDescent="0.25">
      <c r="A1751" s="3">
        <v>44565</v>
      </c>
      <c r="B1751" s="2">
        <v>1.3</v>
      </c>
      <c r="C1751" s="2">
        <v>33.448051230330918</v>
      </c>
      <c r="D1751" s="2">
        <v>-1.807972125538182E-4</v>
      </c>
      <c r="E1751" s="2">
        <v>1.3331646952330045E-2</v>
      </c>
      <c r="F1751" s="2">
        <v>1.3119999999999998</v>
      </c>
      <c r="G1751" s="2">
        <v>1.3100000000000003</v>
      </c>
      <c r="H1751" s="2">
        <v>1.3220000000000003</v>
      </c>
      <c r="I1751" s="2">
        <v>1.3729999999999996</v>
      </c>
      <c r="J1751" s="2">
        <v>1.7103000000000006</v>
      </c>
      <c r="K1751" s="13" t="s">
        <v>53</v>
      </c>
      <c r="L1751" s="13" t="s">
        <v>55</v>
      </c>
      <c r="M1751" s="13" t="s">
        <v>47</v>
      </c>
    </row>
    <row r="1752" spans="1:13" ht="13.5" x14ac:dyDescent="0.25">
      <c r="A1752" s="3">
        <v>44566</v>
      </c>
      <c r="B1752" s="2">
        <v>1.32</v>
      </c>
      <c r="C1752" s="2">
        <v>43.630608920771166</v>
      </c>
      <c r="D1752" s="2">
        <v>-4.4333139714551884E-3</v>
      </c>
      <c r="E1752" s="2">
        <v>1.3775893336302332E-2</v>
      </c>
      <c r="F1752" s="2">
        <v>1.3120000000000001</v>
      </c>
      <c r="G1752" s="2">
        <v>1.3120000000000003</v>
      </c>
      <c r="H1752" s="2">
        <v>1.3190000000000004</v>
      </c>
      <c r="I1752" s="2">
        <v>1.3705999999999994</v>
      </c>
      <c r="J1752" s="2">
        <v>1.7065000000000006</v>
      </c>
      <c r="K1752" s="13" t="s">
        <v>48</v>
      </c>
      <c r="L1752" s="13" t="s">
        <v>55</v>
      </c>
      <c r="M1752" s="13" t="s">
        <v>55</v>
      </c>
    </row>
    <row r="1753" spans="1:13" ht="13.5" x14ac:dyDescent="0.25">
      <c r="A1753" s="3">
        <v>44567</v>
      </c>
      <c r="B1753" s="2">
        <v>1.32</v>
      </c>
      <c r="C1753" s="2">
        <v>43.630608920771166</v>
      </c>
      <c r="D1753" s="2">
        <v>-7.9424560022585133E-3</v>
      </c>
      <c r="E1753" s="2">
        <v>1.4596072717132882E-2</v>
      </c>
      <c r="F1753" s="2">
        <v>1.3120000000000001</v>
      </c>
      <c r="G1753" s="2">
        <v>1.3140000000000003</v>
      </c>
      <c r="H1753" s="2">
        <v>1.3170000000000004</v>
      </c>
      <c r="I1753" s="2">
        <v>1.3677999999999995</v>
      </c>
      <c r="J1753" s="2">
        <v>1.7027500000000007</v>
      </c>
      <c r="K1753" s="13" t="s">
        <v>48</v>
      </c>
      <c r="L1753" s="13" t="s">
        <v>55</v>
      </c>
      <c r="M1753" s="13" t="s">
        <v>55</v>
      </c>
    </row>
    <row r="1754" spans="1:13" ht="13.5" x14ac:dyDescent="0.25">
      <c r="A1754" s="3">
        <v>44568</v>
      </c>
      <c r="B1754" s="2">
        <v>1.3</v>
      </c>
      <c r="C1754" s="2">
        <v>37.055304614868028</v>
      </c>
      <c r="D1754" s="2">
        <v>-9.3477102314947214E-3</v>
      </c>
      <c r="E1754" s="2">
        <v>1.4333451814566901E-2</v>
      </c>
      <c r="F1754" s="2">
        <v>1.3080000000000001</v>
      </c>
      <c r="G1754" s="2">
        <v>1.3140000000000003</v>
      </c>
      <c r="H1754" s="2">
        <v>1.3140000000000003</v>
      </c>
      <c r="I1754" s="2">
        <v>1.3645999999999991</v>
      </c>
      <c r="J1754" s="2">
        <v>1.6990000000000007</v>
      </c>
      <c r="K1754" s="13" t="s">
        <v>53</v>
      </c>
      <c r="L1754" s="13" t="s">
        <v>55</v>
      </c>
      <c r="M1754" s="13" t="s">
        <v>47</v>
      </c>
    </row>
    <row r="1755" spans="1:13" ht="13.5" x14ac:dyDescent="0.25">
      <c r="A1755" s="3">
        <v>44571</v>
      </c>
      <c r="B1755" s="2">
        <v>1.28</v>
      </c>
      <c r="C1755" s="2">
        <v>31.881110613326555</v>
      </c>
      <c r="D1755" s="2">
        <v>-7.3222232574605695E-3</v>
      </c>
      <c r="E1755" s="2">
        <v>1.3566983051056029E-2</v>
      </c>
      <c r="F1755" s="2">
        <v>1.304</v>
      </c>
      <c r="G1755" s="2">
        <v>1.3110000000000002</v>
      </c>
      <c r="H1755" s="2">
        <v>1.3105000000000002</v>
      </c>
      <c r="I1755" s="2">
        <v>1.3609999999999993</v>
      </c>
      <c r="J1755" s="2">
        <v>1.6953500000000006</v>
      </c>
      <c r="K1755" s="13" t="s">
        <v>53</v>
      </c>
      <c r="L1755" s="13" t="s">
        <v>55</v>
      </c>
      <c r="M1755" s="13" t="s">
        <v>47</v>
      </c>
    </row>
    <row r="1756" spans="1:13" ht="13.5" x14ac:dyDescent="0.25">
      <c r="A1756" s="3">
        <v>44572</v>
      </c>
      <c r="B1756" s="2">
        <v>1.28</v>
      </c>
      <c r="C1756" s="2">
        <v>31.881110613326555</v>
      </c>
      <c r="D1756" s="2">
        <v>-2.2330557050695976E-3</v>
      </c>
      <c r="E1756" s="2">
        <v>1.0978300354211438E-2</v>
      </c>
      <c r="F1756" s="2">
        <v>1.3000000000000003</v>
      </c>
      <c r="G1756" s="2">
        <v>1.3059999999999998</v>
      </c>
      <c r="H1756" s="2">
        <v>1.3085000000000002</v>
      </c>
      <c r="I1756" s="2">
        <v>1.3575999999999997</v>
      </c>
      <c r="J1756" s="2">
        <v>1.6915000000000004</v>
      </c>
      <c r="K1756" s="13" t="s">
        <v>53</v>
      </c>
      <c r="L1756" s="13" t="s">
        <v>55</v>
      </c>
      <c r="M1756" s="13" t="s">
        <v>47</v>
      </c>
    </row>
    <row r="1757" spans="1:13" ht="13.5" x14ac:dyDescent="0.25">
      <c r="A1757" s="3">
        <v>44573</v>
      </c>
      <c r="B1757" s="2">
        <v>1.3</v>
      </c>
      <c r="C1757" s="2">
        <v>41.375007062939396</v>
      </c>
      <c r="D1757" s="2">
        <v>-6.7051069160006804E-4</v>
      </c>
      <c r="E1757" s="2">
        <v>8.7256918909997903E-3</v>
      </c>
      <c r="F1757" s="2">
        <v>1.296</v>
      </c>
      <c r="G1757" s="2">
        <v>1.304</v>
      </c>
      <c r="H1757" s="2">
        <v>1.3070000000000004</v>
      </c>
      <c r="I1757" s="2">
        <v>1.3547999999999993</v>
      </c>
      <c r="J1757" s="2">
        <v>1.6880000000000004</v>
      </c>
      <c r="K1757" s="13" t="s">
        <v>53</v>
      </c>
      <c r="L1757" s="13" t="s">
        <v>55</v>
      </c>
      <c r="M1757" s="13" t="s">
        <v>47</v>
      </c>
    </row>
    <row r="1758" spans="1:13" ht="13.5" x14ac:dyDescent="0.25">
      <c r="A1758" s="3">
        <v>44574</v>
      </c>
      <c r="B1758" s="2">
        <v>1.3</v>
      </c>
      <c r="C1758" s="2">
        <v>41.375007062939396</v>
      </c>
      <c r="D1758" s="2">
        <v>7.8926686244695787E-4</v>
      </c>
      <c r="E1758" s="2">
        <v>6.3032936090119248E-3</v>
      </c>
      <c r="F1758" s="2">
        <v>1.292</v>
      </c>
      <c r="G1758" s="2">
        <v>1.302</v>
      </c>
      <c r="H1758" s="2">
        <v>1.3055000000000003</v>
      </c>
      <c r="I1758" s="2">
        <v>1.3521999999999994</v>
      </c>
      <c r="J1758" s="2">
        <v>1.6845000000000006</v>
      </c>
      <c r="K1758" s="13" t="s">
        <v>53</v>
      </c>
      <c r="L1758" s="13" t="s">
        <v>55</v>
      </c>
      <c r="M1758" s="13" t="s">
        <v>47</v>
      </c>
    </row>
    <row r="1759" spans="1:13" ht="13.5" x14ac:dyDescent="0.25">
      <c r="A1759" s="3">
        <v>44575</v>
      </c>
      <c r="B1759" s="2">
        <v>1.31</v>
      </c>
      <c r="C1759" s="2">
        <v>45.758758528789954</v>
      </c>
      <c r="D1759" s="2">
        <v>1.4111522183251068E-3</v>
      </c>
      <c r="E1759" s="2">
        <v>3.0551851656867128E-3</v>
      </c>
      <c r="F1759" s="2">
        <v>1.294</v>
      </c>
      <c r="G1759" s="2">
        <v>1.3010000000000002</v>
      </c>
      <c r="H1759" s="2">
        <v>1.3060000000000003</v>
      </c>
      <c r="I1759" s="2">
        <v>1.3497999999999997</v>
      </c>
      <c r="J1759" s="2">
        <v>1.6811000000000005</v>
      </c>
      <c r="K1759" s="13" t="s">
        <v>53</v>
      </c>
      <c r="L1759" s="13" t="s">
        <v>55</v>
      </c>
      <c r="M1759" s="13" t="s">
        <v>54</v>
      </c>
    </row>
    <row r="1760" spans="1:13" ht="13.5" x14ac:dyDescent="0.25">
      <c r="A1760" s="3">
        <v>44578</v>
      </c>
      <c r="B1760" s="2">
        <v>1.3</v>
      </c>
      <c r="C1760" s="2">
        <v>42.348510665252725</v>
      </c>
      <c r="D1760" s="2">
        <v>-3.3991939423017037E-4</v>
      </c>
      <c r="E1760" s="2">
        <v>-3.8761042370571161E-4</v>
      </c>
      <c r="F1760" s="2">
        <v>1.2979999999999998</v>
      </c>
      <c r="G1760" s="2">
        <v>1.3010000000000004</v>
      </c>
      <c r="H1760" s="2">
        <v>1.3055000000000003</v>
      </c>
      <c r="I1760" s="2">
        <v>1.3475999999999992</v>
      </c>
      <c r="J1760" s="2">
        <v>1.6775500000000005</v>
      </c>
      <c r="K1760" s="13" t="s">
        <v>48</v>
      </c>
      <c r="L1760" s="13" t="s">
        <v>55</v>
      </c>
      <c r="M1760" s="13" t="s">
        <v>52</v>
      </c>
    </row>
    <row r="1761" spans="1:13" ht="13.5" x14ac:dyDescent="0.25">
      <c r="A1761" s="3">
        <v>44579</v>
      </c>
      <c r="B1761" s="2">
        <v>1.37</v>
      </c>
      <c r="C1761" s="2">
        <v>63.086897903651128</v>
      </c>
      <c r="D1761" s="2">
        <v>-6.8931530576938904E-3</v>
      </c>
      <c r="E1761" s="2">
        <v>-4.6257725229299877E-3</v>
      </c>
      <c r="F1761" s="2">
        <v>1.3160000000000001</v>
      </c>
      <c r="G1761" s="2">
        <v>1.3080000000000003</v>
      </c>
      <c r="H1761" s="2">
        <v>1.3090000000000004</v>
      </c>
      <c r="I1761" s="2">
        <v>1.3465999999999994</v>
      </c>
      <c r="J1761" s="2">
        <v>1.6741500000000005</v>
      </c>
      <c r="K1761" s="13" t="s">
        <v>48</v>
      </c>
      <c r="L1761" s="13" t="s">
        <v>55</v>
      </c>
      <c r="M1761" s="13" t="s">
        <v>52</v>
      </c>
    </row>
    <row r="1762" spans="1:13" ht="13.5" x14ac:dyDescent="0.25">
      <c r="A1762" s="3">
        <v>44580</v>
      </c>
      <c r="B1762" s="2">
        <v>1.4</v>
      </c>
      <c r="C1762" s="2">
        <v>68.342774879751545</v>
      </c>
      <c r="D1762" s="2">
        <v>-1.1891918428695858E-2</v>
      </c>
      <c r="E1762" s="2">
        <v>-8.9701962504133842E-3</v>
      </c>
      <c r="F1762" s="2">
        <v>1.3359999999999999</v>
      </c>
      <c r="G1762" s="2">
        <v>1.3160000000000003</v>
      </c>
      <c r="H1762" s="2">
        <v>1.3140000000000003</v>
      </c>
      <c r="I1762" s="2">
        <v>1.3461999999999994</v>
      </c>
      <c r="J1762" s="2">
        <v>1.6710000000000007</v>
      </c>
      <c r="K1762" s="13" t="s">
        <v>48</v>
      </c>
      <c r="L1762" s="13" t="s">
        <v>55</v>
      </c>
      <c r="M1762" s="13" t="s">
        <v>52</v>
      </c>
    </row>
    <row r="1763" spans="1:13" ht="13.5" x14ac:dyDescent="0.25">
      <c r="A1763" s="3">
        <v>44581</v>
      </c>
      <c r="B1763" s="2">
        <v>1.38</v>
      </c>
      <c r="C1763" s="2">
        <v>62.004364789495632</v>
      </c>
      <c r="D1763" s="2">
        <v>-1.5103009036418813E-2</v>
      </c>
      <c r="E1763" s="2">
        <v>-1.420426101673148E-2</v>
      </c>
      <c r="F1763" s="2">
        <v>1.3520000000000001</v>
      </c>
      <c r="G1763" s="2">
        <v>1.3220000000000003</v>
      </c>
      <c r="H1763" s="2">
        <v>1.3180000000000001</v>
      </c>
      <c r="I1763" s="2">
        <v>1.3453999999999993</v>
      </c>
      <c r="J1763" s="2">
        <v>1.6678500000000007</v>
      </c>
      <c r="K1763" s="13" t="s">
        <v>48</v>
      </c>
      <c r="L1763" s="13" t="s">
        <v>55</v>
      </c>
      <c r="M1763" s="13" t="s">
        <v>52</v>
      </c>
    </row>
    <row r="1764" spans="1:13" ht="13.5" x14ac:dyDescent="0.25">
      <c r="A1764" s="3">
        <v>44582</v>
      </c>
      <c r="B1764" s="2">
        <v>1.36</v>
      </c>
      <c r="C1764" s="2">
        <v>56.373826407925762</v>
      </c>
      <c r="D1764" s="2">
        <v>-1.9725908982225704E-2</v>
      </c>
      <c r="E1764" s="2">
        <v>-1.9484054637835896E-2</v>
      </c>
      <c r="F1764" s="2">
        <v>1.3620000000000001</v>
      </c>
      <c r="G1764" s="2">
        <v>1.3280000000000001</v>
      </c>
      <c r="H1764" s="2">
        <v>1.321</v>
      </c>
      <c r="I1764" s="2">
        <v>1.3443999999999994</v>
      </c>
      <c r="J1764" s="2">
        <v>1.6644500000000004</v>
      </c>
      <c r="K1764" s="13" t="s">
        <v>48</v>
      </c>
      <c r="L1764" s="13" t="s">
        <v>55</v>
      </c>
      <c r="M1764" s="13" t="s">
        <v>52</v>
      </c>
    </row>
    <row r="1765" spans="1:13" ht="13.5" x14ac:dyDescent="0.25">
      <c r="A1765" s="3">
        <v>44585</v>
      </c>
      <c r="B1765" s="2">
        <v>1.36</v>
      </c>
      <c r="C1765" s="2">
        <v>56.373826407925762</v>
      </c>
      <c r="D1765" s="2">
        <v>-2.6883726216322401E-2</v>
      </c>
      <c r="E1765" s="2">
        <v>-2.4049674189750569E-2</v>
      </c>
      <c r="F1765" s="2">
        <v>1.3740000000000001</v>
      </c>
      <c r="G1765" s="2">
        <v>1.3359999999999999</v>
      </c>
      <c r="H1765" s="2">
        <v>1.3234999999999999</v>
      </c>
      <c r="I1765" s="2">
        <v>1.3431999999999993</v>
      </c>
      <c r="J1765" s="2">
        <v>1.6609000000000007</v>
      </c>
      <c r="K1765" s="13" t="s">
        <v>48</v>
      </c>
      <c r="L1765" s="13" t="s">
        <v>55</v>
      </c>
      <c r="M1765" s="13" t="s">
        <v>52</v>
      </c>
    </row>
    <row r="1766" spans="1:13" ht="13.5" x14ac:dyDescent="0.25">
      <c r="A1766" s="3">
        <v>44586</v>
      </c>
      <c r="B1766" s="2">
        <v>1.34</v>
      </c>
      <c r="C1766" s="2">
        <v>51.002422263617966</v>
      </c>
      <c r="D1766" s="2">
        <v>-3.1615534861653583E-2</v>
      </c>
      <c r="E1766" s="2">
        <v>-2.6825078829047611E-2</v>
      </c>
      <c r="F1766" s="2">
        <v>1.3679999999999999</v>
      </c>
      <c r="G1766" s="2">
        <v>1.3419999999999999</v>
      </c>
      <c r="H1766" s="2">
        <v>1.3239999999999998</v>
      </c>
      <c r="I1766" s="2">
        <v>1.3423999999999996</v>
      </c>
      <c r="J1766" s="2">
        <v>1.6572500000000003</v>
      </c>
      <c r="K1766" s="13" t="s">
        <v>53</v>
      </c>
      <c r="L1766" s="13" t="s">
        <v>55</v>
      </c>
      <c r="M1766" s="13" t="s">
        <v>47</v>
      </c>
    </row>
    <row r="1767" spans="1:13" ht="13.5" x14ac:dyDescent="0.25">
      <c r="A1767" s="3">
        <v>44587</v>
      </c>
      <c r="B1767" s="2">
        <v>1.34</v>
      </c>
      <c r="C1767" s="2">
        <v>51.002422263617966</v>
      </c>
      <c r="D1767" s="2">
        <v>-3.2569338958575278E-2</v>
      </c>
      <c r="E1767" s="2">
        <v>-2.8682036775460995E-2</v>
      </c>
      <c r="F1767" s="2">
        <v>1.3560000000000001</v>
      </c>
      <c r="G1767" s="2">
        <v>1.3459999999999996</v>
      </c>
      <c r="H1767" s="2">
        <v>1.325</v>
      </c>
      <c r="I1767" s="2">
        <v>1.3413999999999995</v>
      </c>
      <c r="J1767" s="2">
        <v>1.6536000000000002</v>
      </c>
      <c r="K1767" s="13" t="s">
        <v>53</v>
      </c>
      <c r="L1767" s="13" t="s">
        <v>55</v>
      </c>
      <c r="M1767" s="13" t="s">
        <v>47</v>
      </c>
    </row>
    <row r="1768" spans="1:13" ht="13.5" x14ac:dyDescent="0.25">
      <c r="A1768" s="3">
        <v>44588</v>
      </c>
      <c r="B1768" s="2">
        <v>1.32</v>
      </c>
      <c r="C1768" s="2">
        <v>45.92725697893664</v>
      </c>
      <c r="D1768" s="2">
        <v>-3.1919819787119996E-2</v>
      </c>
      <c r="E1768" s="2">
        <v>-2.9435940795752513E-2</v>
      </c>
      <c r="F1768" s="2">
        <v>1.3440000000000001</v>
      </c>
      <c r="G1768" s="2">
        <v>1.3480000000000001</v>
      </c>
      <c r="H1768" s="2">
        <v>1.325</v>
      </c>
      <c r="I1768" s="2">
        <v>1.3399999999999994</v>
      </c>
      <c r="J1768" s="2">
        <v>1.6498499999999996</v>
      </c>
      <c r="K1768" s="13" t="s">
        <v>53</v>
      </c>
      <c r="L1768" s="13" t="s">
        <v>55</v>
      </c>
      <c r="M1768" s="13" t="s">
        <v>47</v>
      </c>
    </row>
    <row r="1769" spans="1:13" ht="13.5" x14ac:dyDescent="0.25">
      <c r="A1769" s="3">
        <v>44589</v>
      </c>
      <c r="B1769" s="2">
        <v>1.33</v>
      </c>
      <c r="C1769" s="2">
        <v>48.677204341822616</v>
      </c>
      <c r="D1769" s="2">
        <v>-3.0477378045528303E-2</v>
      </c>
      <c r="E1769" s="2">
        <v>-2.9277900513033209E-2</v>
      </c>
      <c r="F1769" s="2">
        <v>1.3380000000000001</v>
      </c>
      <c r="G1769" s="2">
        <v>1.35</v>
      </c>
      <c r="H1769" s="2">
        <v>1.3254999999999999</v>
      </c>
      <c r="I1769" s="2">
        <v>1.3391999999999995</v>
      </c>
      <c r="J1769" s="2">
        <v>1.6461499999999996</v>
      </c>
      <c r="K1769" s="13" t="s">
        <v>53</v>
      </c>
      <c r="L1769" s="13" t="s">
        <v>55</v>
      </c>
      <c r="M1769" s="13" t="s">
        <v>47</v>
      </c>
    </row>
    <row r="1770" spans="1:13" ht="13.5" x14ac:dyDescent="0.25">
      <c r="A1770" s="3">
        <v>44592</v>
      </c>
      <c r="B1770" s="2">
        <v>1.34</v>
      </c>
      <c r="C1770" s="2">
        <v>51.342122196802521</v>
      </c>
      <c r="D1770" s="2">
        <v>-3.150706183151164E-2</v>
      </c>
      <c r="E1770" s="2">
        <v>-2.9298942492790404E-2</v>
      </c>
      <c r="F1770" s="2">
        <v>1.3340000000000001</v>
      </c>
      <c r="G1770" s="2">
        <v>1.3540000000000001</v>
      </c>
      <c r="H1770" s="2">
        <v>1.3275000000000001</v>
      </c>
      <c r="I1770" s="2">
        <v>1.3383999999999998</v>
      </c>
      <c r="J1770" s="2">
        <v>1.6423999999999994</v>
      </c>
      <c r="K1770" s="13" t="s">
        <v>53</v>
      </c>
      <c r="L1770" s="13" t="s">
        <v>55</v>
      </c>
      <c r="M1770" s="13" t="s">
        <v>47</v>
      </c>
    </row>
    <row r="1771" spans="1:13" ht="13.5" x14ac:dyDescent="0.25">
      <c r="A1771" s="3">
        <v>44593</v>
      </c>
      <c r="B1771" s="2">
        <v>1.35</v>
      </c>
      <c r="C1771" s="2">
        <v>53.918922878311378</v>
      </c>
      <c r="D1771" s="2">
        <v>-2.2382089734130917E-2</v>
      </c>
      <c r="E1771" s="2">
        <v>-2.9022468151530662E-2</v>
      </c>
      <c r="F1771" s="2">
        <v>1.3359999999999999</v>
      </c>
      <c r="G1771" s="2">
        <v>1.3519999999999999</v>
      </c>
      <c r="H1771" s="2">
        <v>1.3300000000000003</v>
      </c>
      <c r="I1771" s="2">
        <v>1.3378000000000001</v>
      </c>
      <c r="J1771" s="2">
        <v>1.6384499999999995</v>
      </c>
      <c r="K1771" s="13" t="s">
        <v>48</v>
      </c>
      <c r="L1771" s="13" t="s">
        <v>55</v>
      </c>
      <c r="M1771" s="13" t="s">
        <v>52</v>
      </c>
    </row>
    <row r="1772" spans="1:13" ht="13.5" x14ac:dyDescent="0.25">
      <c r="A1772" s="3">
        <v>44594</v>
      </c>
      <c r="B1772" s="2">
        <v>1.36</v>
      </c>
      <c r="C1772" s="2">
        <v>56.405186473887035</v>
      </c>
      <c r="D1772" s="2">
        <v>-1.0875264418700237E-2</v>
      </c>
      <c r="E1772" s="2">
        <v>-2.79608529633599E-2</v>
      </c>
      <c r="F1772" s="2">
        <v>1.34</v>
      </c>
      <c r="G1772" s="2">
        <v>1.3479999999999999</v>
      </c>
      <c r="H1772" s="2">
        <v>1.3320000000000003</v>
      </c>
      <c r="I1772" s="2">
        <v>1.3373999999999997</v>
      </c>
      <c r="J1772" s="2">
        <v>1.6344499999999997</v>
      </c>
      <c r="K1772" s="13" t="s">
        <v>48</v>
      </c>
      <c r="L1772" s="13" t="s">
        <v>55</v>
      </c>
      <c r="M1772" s="13" t="s">
        <v>52</v>
      </c>
    </row>
    <row r="1773" spans="1:13" ht="13.5" x14ac:dyDescent="0.25">
      <c r="A1773" s="3">
        <v>44595</v>
      </c>
      <c r="B1773" s="2">
        <v>1.33</v>
      </c>
      <c r="C1773" s="2">
        <v>48.032486049378093</v>
      </c>
      <c r="D1773" s="2">
        <v>-2.1348712009843229E-3</v>
      </c>
      <c r="E1773" s="2">
        <v>-2.5658309144907791E-2</v>
      </c>
      <c r="F1773" s="2">
        <v>1.3420000000000001</v>
      </c>
      <c r="G1773" s="2">
        <v>1.343</v>
      </c>
      <c r="H1773" s="2">
        <v>1.3325000000000002</v>
      </c>
      <c r="I1773" s="2">
        <v>1.3363999999999998</v>
      </c>
      <c r="J1773" s="2">
        <v>1.6304999999999992</v>
      </c>
      <c r="K1773" s="13" t="s">
        <v>48</v>
      </c>
      <c r="L1773" s="13" t="s">
        <v>55</v>
      </c>
      <c r="M1773" s="13" t="s">
        <v>52</v>
      </c>
    </row>
    <row r="1774" spans="1:13" ht="13.5" x14ac:dyDescent="0.25">
      <c r="A1774" s="3">
        <v>44596</v>
      </c>
      <c r="B1774" s="2">
        <v>1.32</v>
      </c>
      <c r="C1774" s="2">
        <v>45.602527551767778</v>
      </c>
      <c r="D1774" s="2">
        <v>2.9709624733058604E-3</v>
      </c>
      <c r="E1774" s="2">
        <v>-2.2606009942642787E-2</v>
      </c>
      <c r="F1774" s="2">
        <v>1.3400000000000003</v>
      </c>
      <c r="G1774" s="2">
        <v>1.339</v>
      </c>
      <c r="H1774" s="2">
        <v>1.3335000000000001</v>
      </c>
      <c r="I1774" s="2">
        <v>1.3351999999999997</v>
      </c>
      <c r="J1774" s="2">
        <v>1.6264999999999992</v>
      </c>
      <c r="K1774" s="13" t="s">
        <v>48</v>
      </c>
      <c r="L1774" s="13" t="s">
        <v>55</v>
      </c>
      <c r="M1774" s="13" t="s">
        <v>50</v>
      </c>
    </row>
    <row r="1775" spans="1:13" ht="13.5" x14ac:dyDescent="0.25">
      <c r="A1775" s="3">
        <v>44599</v>
      </c>
      <c r="B1775" s="2">
        <v>1.34</v>
      </c>
      <c r="C1775" s="2">
        <v>50.947435026695644</v>
      </c>
      <c r="D1775" s="2">
        <v>5.9117613637234001E-3</v>
      </c>
      <c r="E1775" s="2">
        <v>-1.8508500805701818E-2</v>
      </c>
      <c r="F1775" s="2">
        <v>1.34</v>
      </c>
      <c r="G1775" s="2">
        <v>1.337</v>
      </c>
      <c r="H1775" s="2">
        <v>1.3365</v>
      </c>
      <c r="I1775" s="2">
        <v>1.3339999999999999</v>
      </c>
      <c r="J1775" s="2">
        <v>1.622549999999999</v>
      </c>
      <c r="K1775" s="13" t="s">
        <v>53</v>
      </c>
      <c r="L1775" s="13" t="s">
        <v>55</v>
      </c>
      <c r="M1775" s="13" t="s">
        <v>55</v>
      </c>
    </row>
    <row r="1776" spans="1:13" ht="13.5" x14ac:dyDescent="0.25">
      <c r="A1776" s="3">
        <v>44600</v>
      </c>
      <c r="B1776" s="2">
        <v>1.33</v>
      </c>
      <c r="C1776" s="2">
        <v>48.387385792205507</v>
      </c>
      <c r="D1776" s="2">
        <v>6.0401734703043886E-3</v>
      </c>
      <c r="E1776" s="2">
        <v>-1.3814527799377483E-2</v>
      </c>
      <c r="F1776" s="2">
        <v>1.3360000000000001</v>
      </c>
      <c r="G1776" s="2">
        <v>1.3359999999999999</v>
      </c>
      <c r="H1776" s="2">
        <v>1.339</v>
      </c>
      <c r="I1776" s="2">
        <v>1.3326</v>
      </c>
      <c r="J1776" s="2">
        <v>1.6184999999999992</v>
      </c>
      <c r="K1776" s="13" t="s">
        <v>53</v>
      </c>
      <c r="L1776" s="13" t="s">
        <v>55</v>
      </c>
      <c r="M1776" s="13" t="s">
        <v>47</v>
      </c>
    </row>
    <row r="1777" spans="1:13" ht="13.5" x14ac:dyDescent="0.25">
      <c r="A1777" s="3">
        <v>44601</v>
      </c>
      <c r="B1777" s="2">
        <v>1.33</v>
      </c>
      <c r="C1777" s="2">
        <v>48.387385792205507</v>
      </c>
      <c r="D1777" s="2">
        <v>6.1859074743741971E-3</v>
      </c>
      <c r="E1777" s="2">
        <v>-9.6108551628893823E-3</v>
      </c>
      <c r="F1777" s="2">
        <v>1.33</v>
      </c>
      <c r="G1777" s="2">
        <v>1.3350000000000002</v>
      </c>
      <c r="H1777" s="2">
        <v>1.3405</v>
      </c>
      <c r="I1777" s="2">
        <v>1.3314000000000001</v>
      </c>
      <c r="J1777" s="2">
        <v>1.6142999999999992</v>
      </c>
      <c r="K1777" s="13" t="s">
        <v>53</v>
      </c>
      <c r="L1777" s="13" t="s">
        <v>55</v>
      </c>
      <c r="M1777" s="13" t="s">
        <v>47</v>
      </c>
    </row>
    <row r="1778" spans="1:13" ht="13.5" x14ac:dyDescent="0.25">
      <c r="A1778" s="3">
        <v>44602</v>
      </c>
      <c r="B1778" s="2">
        <v>1.34</v>
      </c>
      <c r="C1778" s="2">
        <v>51.229568286905263</v>
      </c>
      <c r="D1778" s="2">
        <v>2.525888161615697E-3</v>
      </c>
      <c r="E1778" s="2">
        <v>-5.5824673518857322E-3</v>
      </c>
      <c r="F1778" s="2">
        <v>1.3320000000000001</v>
      </c>
      <c r="G1778" s="2">
        <v>1.337</v>
      </c>
      <c r="H1778" s="2">
        <v>1.3425000000000002</v>
      </c>
      <c r="I1778" s="2">
        <v>1.3304000000000002</v>
      </c>
      <c r="J1778" s="2">
        <v>1.6099999999999988</v>
      </c>
      <c r="K1778" s="13" t="s">
        <v>53</v>
      </c>
      <c r="L1778" s="13" t="s">
        <v>55</v>
      </c>
      <c r="M1778" s="13" t="s">
        <v>54</v>
      </c>
    </row>
    <row r="1779" spans="1:13" ht="13.5" x14ac:dyDescent="0.25">
      <c r="A1779" s="3">
        <v>44603</v>
      </c>
      <c r="B1779" s="2">
        <v>1.33</v>
      </c>
      <c r="C1779" s="2">
        <v>48.361555721253048</v>
      </c>
      <c r="D1779" s="2">
        <v>1.6808486640229603E-3</v>
      </c>
      <c r="E1779" s="2">
        <v>-1.4407434253479751E-3</v>
      </c>
      <c r="F1779" s="2">
        <v>1.3340000000000001</v>
      </c>
      <c r="G1779" s="2">
        <v>1.3370000000000002</v>
      </c>
      <c r="H1779" s="2">
        <v>1.3435000000000001</v>
      </c>
      <c r="I1779" s="2">
        <v>1.3293999999999999</v>
      </c>
      <c r="J1779" s="2">
        <v>1.6053999999999988</v>
      </c>
      <c r="K1779" s="13" t="s">
        <v>48</v>
      </c>
      <c r="L1779" s="13" t="s">
        <v>55</v>
      </c>
      <c r="M1779" s="13" t="s">
        <v>52</v>
      </c>
    </row>
    <row r="1780" spans="1:13" ht="13.5" x14ac:dyDescent="0.25">
      <c r="A1780" s="3">
        <v>44606</v>
      </c>
      <c r="B1780" s="2">
        <v>1.32</v>
      </c>
      <c r="C1780" s="2">
        <v>45.611631991190961</v>
      </c>
      <c r="D1780" s="2">
        <v>3.2788279902504769E-3</v>
      </c>
      <c r="E1780" s="2">
        <v>3.00262956076096E-3</v>
      </c>
      <c r="F1780" s="2">
        <v>1.33</v>
      </c>
      <c r="G1780" s="2">
        <v>1.3350000000000002</v>
      </c>
      <c r="H1780" s="2">
        <v>1.3445</v>
      </c>
      <c r="I1780" s="2">
        <v>1.3281999999999998</v>
      </c>
      <c r="J1780" s="2">
        <v>1.6006499999999988</v>
      </c>
      <c r="K1780" s="13" t="s">
        <v>53</v>
      </c>
      <c r="L1780" s="13" t="s">
        <v>55</v>
      </c>
      <c r="M1780" s="13" t="s">
        <v>47</v>
      </c>
    </row>
    <row r="1781" spans="1:13" ht="13.5" x14ac:dyDescent="0.25">
      <c r="A1781" s="3">
        <v>44607</v>
      </c>
      <c r="B1781" s="2">
        <v>1.35</v>
      </c>
      <c r="C1781" s="2">
        <v>54.05251807798998</v>
      </c>
      <c r="D1781" s="2">
        <v>4.0376000778616916E-3</v>
      </c>
      <c r="E1781" s="2">
        <v>7.2471496309514903E-3</v>
      </c>
      <c r="F1781" s="2">
        <v>1.3340000000000001</v>
      </c>
      <c r="G1781" s="2">
        <v>1.3350000000000002</v>
      </c>
      <c r="H1781" s="2">
        <v>1.3435000000000001</v>
      </c>
      <c r="I1781" s="2">
        <v>1.3278000000000001</v>
      </c>
      <c r="J1781" s="2">
        <v>1.5962499999999988</v>
      </c>
      <c r="K1781" s="13" t="s">
        <v>48</v>
      </c>
      <c r="L1781" s="13" t="s">
        <v>55</v>
      </c>
      <c r="M1781" s="13" t="s">
        <v>52</v>
      </c>
    </row>
    <row r="1782" spans="1:13" ht="13.5" x14ac:dyDescent="0.25">
      <c r="A1782" s="3">
        <v>44608</v>
      </c>
      <c r="B1782" s="2">
        <v>1.36</v>
      </c>
      <c r="C1782" s="2">
        <v>56.477239629567833</v>
      </c>
      <c r="D1782" s="2">
        <v>5.3837878949034579E-3</v>
      </c>
      <c r="E1782" s="2">
        <v>1.082031776240042E-2</v>
      </c>
      <c r="F1782" s="2">
        <v>1.34</v>
      </c>
      <c r="G1782" s="2">
        <v>1.335</v>
      </c>
      <c r="H1782" s="2">
        <v>1.3414999999999999</v>
      </c>
      <c r="I1782" s="2">
        <v>1.3274000000000004</v>
      </c>
      <c r="J1782" s="2">
        <v>1.5919499999999989</v>
      </c>
      <c r="K1782" s="13" t="s">
        <v>48</v>
      </c>
      <c r="L1782" s="13" t="s">
        <v>55</v>
      </c>
      <c r="M1782" s="13" t="s">
        <v>52</v>
      </c>
    </row>
    <row r="1783" spans="1:13" ht="13.5" x14ac:dyDescent="0.25">
      <c r="A1783" s="3">
        <v>44609</v>
      </c>
      <c r="B1783" s="2">
        <v>1.37</v>
      </c>
      <c r="C1783" s="2">
        <v>58.817670151403775</v>
      </c>
      <c r="D1783" s="2">
        <v>1.0210143852364961E-3</v>
      </c>
      <c r="E1783" s="2">
        <v>1.3965850639285973E-2</v>
      </c>
      <c r="F1783" s="2">
        <v>1.3460000000000001</v>
      </c>
      <c r="G1783" s="2">
        <v>1.339</v>
      </c>
      <c r="H1783" s="2">
        <v>1.3410000000000002</v>
      </c>
      <c r="I1783" s="2">
        <v>1.3276000000000006</v>
      </c>
      <c r="J1783" s="2">
        <v>1.5875999999999988</v>
      </c>
      <c r="K1783" s="13" t="s">
        <v>48</v>
      </c>
      <c r="L1783" s="13" t="s">
        <v>55</v>
      </c>
      <c r="M1783" s="13" t="s">
        <v>52</v>
      </c>
    </row>
    <row r="1784" spans="1:13" ht="13.5" x14ac:dyDescent="0.25">
      <c r="A1784" s="3">
        <v>44610</v>
      </c>
      <c r="B1784" s="2">
        <v>1.35</v>
      </c>
      <c r="C1784" s="2">
        <v>52.712376005898889</v>
      </c>
      <c r="D1784" s="2">
        <v>-2.921569012767522E-3</v>
      </c>
      <c r="E1784" s="2">
        <v>1.6145200492097278E-2</v>
      </c>
      <c r="F1784" s="2">
        <v>1.35</v>
      </c>
      <c r="G1784" s="2">
        <v>1.3420000000000001</v>
      </c>
      <c r="H1784" s="2">
        <v>1.3405000000000002</v>
      </c>
      <c r="I1784" s="2">
        <v>1.3274000000000001</v>
      </c>
      <c r="J1784" s="2">
        <v>1.5831499999999992</v>
      </c>
      <c r="K1784" s="13" t="s">
        <v>48</v>
      </c>
      <c r="L1784" s="13" t="s">
        <v>55</v>
      </c>
      <c r="M1784" s="13" t="s">
        <v>52</v>
      </c>
    </row>
    <row r="1785" spans="1:13" ht="13.5" x14ac:dyDescent="0.25">
      <c r="A1785" s="3">
        <v>44613</v>
      </c>
      <c r="B1785" s="2">
        <v>1.37</v>
      </c>
      <c r="C1785" s="2">
        <v>57.466933993173257</v>
      </c>
      <c r="D1785" s="2">
        <v>-4.723632142112244E-3</v>
      </c>
      <c r="E1785" s="2">
        <v>1.7340002017325239E-2</v>
      </c>
      <c r="F1785" s="2">
        <v>1.3599999999999999</v>
      </c>
      <c r="G1785" s="2">
        <v>1.345</v>
      </c>
      <c r="H1785" s="2">
        <v>1.3410000000000004</v>
      </c>
      <c r="I1785" s="2">
        <v>1.3278000000000003</v>
      </c>
      <c r="J1785" s="2">
        <v>1.5788999999999991</v>
      </c>
      <c r="K1785" s="13" t="s">
        <v>48</v>
      </c>
      <c r="L1785" s="13" t="s">
        <v>55</v>
      </c>
      <c r="M1785" s="13" t="s">
        <v>52</v>
      </c>
    </row>
    <row r="1786" spans="1:13" ht="13.5" x14ac:dyDescent="0.25">
      <c r="A1786" s="3">
        <v>44614</v>
      </c>
      <c r="B1786" s="2">
        <v>1.36</v>
      </c>
      <c r="C1786" s="2">
        <v>54.515472485733184</v>
      </c>
      <c r="D1786" s="2">
        <v>-7.2212755381273475E-3</v>
      </c>
      <c r="E1786" s="2">
        <v>1.7838344905099099E-2</v>
      </c>
      <c r="F1786" s="2">
        <v>1.3620000000000001</v>
      </c>
      <c r="G1786" s="2">
        <v>1.3479999999999996</v>
      </c>
      <c r="H1786" s="2">
        <v>1.3420000000000001</v>
      </c>
      <c r="I1786" s="2">
        <v>1.3286000000000004</v>
      </c>
      <c r="J1786" s="2">
        <v>1.574549999999999</v>
      </c>
      <c r="K1786" s="13" t="s">
        <v>48</v>
      </c>
      <c r="L1786" s="13" t="s">
        <v>55</v>
      </c>
      <c r="M1786" s="13" t="s">
        <v>52</v>
      </c>
    </row>
    <row r="1787" spans="1:13" ht="13.5" x14ac:dyDescent="0.25">
      <c r="A1787" s="3">
        <v>44615</v>
      </c>
      <c r="B1787" s="2">
        <v>1.35</v>
      </c>
      <c r="C1787" s="2">
        <v>51.65825367591227</v>
      </c>
      <c r="D1787" s="2">
        <v>-8.6969645174770349E-3</v>
      </c>
      <c r="E1787" s="2">
        <v>1.8460160484328716E-2</v>
      </c>
      <c r="F1787" s="2">
        <v>1.36</v>
      </c>
      <c r="G1787" s="2">
        <v>1.3499999999999999</v>
      </c>
      <c r="H1787" s="2">
        <v>1.3425000000000005</v>
      </c>
      <c r="I1787" s="2">
        <v>1.3290000000000004</v>
      </c>
      <c r="J1787" s="2">
        <v>1.5700499999999991</v>
      </c>
      <c r="K1787" s="13" t="s">
        <v>53</v>
      </c>
      <c r="L1787" s="13" t="s">
        <v>55</v>
      </c>
      <c r="M1787" s="13" t="s">
        <v>47</v>
      </c>
    </row>
    <row r="1788" spans="1:13" ht="13.5" x14ac:dyDescent="0.25">
      <c r="A1788" s="3">
        <v>44616</v>
      </c>
      <c r="B1788" s="2">
        <v>1.33</v>
      </c>
      <c r="C1788" s="2">
        <v>46.418298021000687</v>
      </c>
      <c r="D1788" s="2">
        <v>-6.9619975979646753E-3</v>
      </c>
      <c r="E1788" s="2">
        <v>1.7796946026734983E-2</v>
      </c>
      <c r="F1788" s="2">
        <v>1.3519999999999999</v>
      </c>
      <c r="G1788" s="2">
        <v>1.3489999999999998</v>
      </c>
      <c r="H1788" s="2">
        <v>1.3430000000000004</v>
      </c>
      <c r="I1788" s="2">
        <v>1.329</v>
      </c>
      <c r="J1788" s="2">
        <v>1.5652999999999992</v>
      </c>
      <c r="K1788" s="13" t="s">
        <v>53</v>
      </c>
      <c r="L1788" s="13" t="s">
        <v>55</v>
      </c>
      <c r="M1788" s="13" t="s">
        <v>47</v>
      </c>
    </row>
    <row r="1789" spans="1:13" ht="13.5" x14ac:dyDescent="0.25">
      <c r="A1789" s="3">
        <v>44617</v>
      </c>
      <c r="B1789" s="2">
        <v>1.31</v>
      </c>
      <c r="C1789" s="2">
        <v>41.847024977674721</v>
      </c>
      <c r="D1789" s="2">
        <v>-5.4663739704496894E-3</v>
      </c>
      <c r="E1789" s="2">
        <v>1.6299711572267173E-2</v>
      </c>
      <c r="F1789" s="2">
        <v>1.3440000000000001</v>
      </c>
      <c r="G1789" s="2">
        <v>1.347</v>
      </c>
      <c r="H1789" s="2">
        <v>1.3420000000000003</v>
      </c>
      <c r="I1789" s="2">
        <v>1.3292000000000004</v>
      </c>
      <c r="J1789" s="2">
        <v>1.5605999999999995</v>
      </c>
      <c r="K1789" s="13" t="s">
        <v>53</v>
      </c>
      <c r="L1789" s="13" t="s">
        <v>55</v>
      </c>
      <c r="M1789" s="13" t="s">
        <v>47</v>
      </c>
    </row>
    <row r="1790" spans="1:13" ht="13.5" x14ac:dyDescent="0.25">
      <c r="A1790" s="3">
        <v>44620</v>
      </c>
      <c r="B1790" s="2">
        <v>1.31</v>
      </c>
      <c r="C1790" s="2">
        <v>41.847024977674721</v>
      </c>
      <c r="D1790" s="2">
        <v>-5.5428355275768393E-3</v>
      </c>
      <c r="E1790" s="2">
        <v>1.3557533942278256E-2</v>
      </c>
      <c r="F1790" s="2">
        <v>1.3320000000000001</v>
      </c>
      <c r="G1790" s="2">
        <v>1.3460000000000001</v>
      </c>
      <c r="H1790" s="2">
        <v>1.3405</v>
      </c>
      <c r="I1790" s="2">
        <v>1.3292000000000002</v>
      </c>
      <c r="J1790" s="2">
        <v>1.5557999999999996</v>
      </c>
      <c r="K1790" s="13" t="s">
        <v>53</v>
      </c>
      <c r="L1790" s="13" t="s">
        <v>55</v>
      </c>
      <c r="M1790" s="13" t="s">
        <v>47</v>
      </c>
    </row>
    <row r="1791" spans="1:13" ht="13.5" x14ac:dyDescent="0.25">
      <c r="A1791" s="3">
        <v>44621</v>
      </c>
      <c r="B1791" s="2">
        <v>1.3</v>
      </c>
      <c r="C1791" s="2">
        <v>39.586376324884014</v>
      </c>
      <c r="D1791" s="2">
        <v>-6.9489619028972882E-5</v>
      </c>
      <c r="E1791" s="2">
        <v>9.7148507357176436E-3</v>
      </c>
      <c r="F1791" s="2">
        <v>1.32</v>
      </c>
      <c r="G1791" s="2">
        <v>1.3410000000000002</v>
      </c>
      <c r="H1791" s="2">
        <v>1.3380000000000001</v>
      </c>
      <c r="I1791" s="2">
        <v>1.3292000000000002</v>
      </c>
      <c r="J1791" s="2">
        <v>1.5510999999999995</v>
      </c>
      <c r="K1791" s="13" t="s">
        <v>53</v>
      </c>
      <c r="L1791" s="13" t="s">
        <v>55</v>
      </c>
      <c r="M1791" s="13" t="s">
        <v>47</v>
      </c>
    </row>
    <row r="1792" spans="1:13" ht="13.5" x14ac:dyDescent="0.25">
      <c r="A1792" s="3">
        <v>44622</v>
      </c>
      <c r="B1792" s="2">
        <v>1.32</v>
      </c>
      <c r="C1792" s="2">
        <v>45.883118656646872</v>
      </c>
      <c r="D1792" s="2">
        <v>4.84631688617565E-3</v>
      </c>
      <c r="E1792" s="2">
        <v>5.2135414994316006E-3</v>
      </c>
      <c r="F1792" s="2">
        <v>1.3140000000000001</v>
      </c>
      <c r="G1792" s="2">
        <v>1.3370000000000002</v>
      </c>
      <c r="H1792" s="2">
        <v>1.3360000000000001</v>
      </c>
      <c r="I1792" s="2">
        <v>1.3296000000000001</v>
      </c>
      <c r="J1792" s="2">
        <v>1.5464999999999998</v>
      </c>
      <c r="K1792" s="13" t="s">
        <v>53</v>
      </c>
      <c r="L1792" s="13" t="s">
        <v>55</v>
      </c>
      <c r="M1792" s="13" t="s">
        <v>47</v>
      </c>
    </row>
    <row r="1793" spans="1:13" ht="13.5" x14ac:dyDescent="0.25">
      <c r="A1793" s="3">
        <v>44623</v>
      </c>
      <c r="B1793" s="2">
        <v>1.33</v>
      </c>
      <c r="C1793" s="2">
        <v>48.758889379080166</v>
      </c>
      <c r="D1793" s="2">
        <v>9.8960648103540994E-3</v>
      </c>
      <c r="E1793" s="2">
        <v>-1.242880186402835E-3</v>
      </c>
      <c r="F1793" s="2">
        <v>1.3140000000000001</v>
      </c>
      <c r="G1793" s="2">
        <v>1.3330000000000002</v>
      </c>
      <c r="H1793" s="2">
        <v>1.3359999999999999</v>
      </c>
      <c r="I1793" s="2">
        <v>1.3301999999999998</v>
      </c>
      <c r="J1793" s="2">
        <v>1.5418999999999994</v>
      </c>
      <c r="K1793" s="13" t="s">
        <v>53</v>
      </c>
      <c r="L1793" s="13" t="s">
        <v>55</v>
      </c>
      <c r="M1793" s="13" t="s">
        <v>55</v>
      </c>
    </row>
    <row r="1794" spans="1:13" ht="13.5" x14ac:dyDescent="0.25">
      <c r="A1794" s="3">
        <v>44624</v>
      </c>
      <c r="B1794" s="2">
        <v>1.31</v>
      </c>
      <c r="C1794" s="2">
        <v>43.751316262077125</v>
      </c>
      <c r="D1794" s="2">
        <v>1.2600043214649137E-2</v>
      </c>
      <c r="E1794" s="2">
        <v>-8.6973995238958293E-3</v>
      </c>
      <c r="F1794" s="2">
        <v>1.3140000000000001</v>
      </c>
      <c r="G1794" s="2">
        <v>1.3290000000000002</v>
      </c>
      <c r="H1794" s="2">
        <v>1.3354999999999999</v>
      </c>
      <c r="I1794" s="2">
        <v>1.3304000000000002</v>
      </c>
      <c r="J1794" s="2">
        <v>1.5372999999999999</v>
      </c>
      <c r="K1794" s="13" t="s">
        <v>53</v>
      </c>
      <c r="L1794" s="13" t="s">
        <v>55</v>
      </c>
      <c r="M1794" s="13" t="s">
        <v>55</v>
      </c>
    </row>
    <row r="1795" spans="1:13" ht="13.5" x14ac:dyDescent="0.25">
      <c r="A1795" s="3">
        <v>44627</v>
      </c>
      <c r="B1795" s="2">
        <v>1.31</v>
      </c>
      <c r="C1795" s="2">
        <v>43.751316262077125</v>
      </c>
      <c r="D1795" s="2">
        <v>1.8107718110154991E-2</v>
      </c>
      <c r="E1795" s="2">
        <v>-1.64124898241692E-2</v>
      </c>
      <c r="F1795" s="2">
        <v>1.3140000000000001</v>
      </c>
      <c r="G1795" s="2">
        <v>1.323</v>
      </c>
      <c r="H1795" s="2">
        <v>1.3340000000000001</v>
      </c>
      <c r="I1795" s="2">
        <v>1.3304</v>
      </c>
      <c r="J1795" s="2">
        <v>1.5327499999999998</v>
      </c>
      <c r="K1795" s="13" t="s">
        <v>53</v>
      </c>
      <c r="L1795" s="13" t="s">
        <v>55</v>
      </c>
      <c r="M1795" s="13" t="s">
        <v>55</v>
      </c>
    </row>
    <row r="1796" spans="1:13" ht="13.5" x14ac:dyDescent="0.25">
      <c r="A1796" s="3">
        <v>44628</v>
      </c>
      <c r="B1796" s="2">
        <v>1.31</v>
      </c>
      <c r="C1796" s="2">
        <v>43.751316262077125</v>
      </c>
      <c r="D1796" s="2">
        <v>2.1361791397401575E-2</v>
      </c>
      <c r="E1796" s="2">
        <v>-2.4510024450446359E-2</v>
      </c>
      <c r="F1796" s="2">
        <v>1.3160000000000001</v>
      </c>
      <c r="G1796" s="2">
        <v>1.3180000000000001</v>
      </c>
      <c r="H1796" s="2">
        <v>1.3329999999999997</v>
      </c>
      <c r="I1796" s="2">
        <v>1.33</v>
      </c>
      <c r="J1796" s="2">
        <v>1.5282999999999998</v>
      </c>
      <c r="K1796" s="13" t="s">
        <v>53</v>
      </c>
      <c r="L1796" s="13" t="s">
        <v>55</v>
      </c>
      <c r="M1796" s="13" t="s">
        <v>54</v>
      </c>
    </row>
    <row r="1797" spans="1:13" ht="13.5" x14ac:dyDescent="0.25">
      <c r="A1797" s="3">
        <v>44629</v>
      </c>
      <c r="B1797" s="2">
        <v>1.31</v>
      </c>
      <c r="C1797" s="2">
        <v>43.751316262077125</v>
      </c>
      <c r="D1797" s="2">
        <v>2.2699178828749611E-2</v>
      </c>
      <c r="E1797" s="2">
        <v>-3.3540707495632205E-2</v>
      </c>
      <c r="F1797" s="2">
        <v>1.3140000000000001</v>
      </c>
      <c r="G1797" s="2">
        <v>1.3140000000000003</v>
      </c>
      <c r="H1797" s="2">
        <v>1.3319999999999996</v>
      </c>
      <c r="I1797" s="2">
        <v>1.3298000000000001</v>
      </c>
      <c r="J1797" s="2">
        <v>1.5238999999999998</v>
      </c>
      <c r="K1797" s="13" t="s">
        <v>53</v>
      </c>
      <c r="L1797" s="13" t="s">
        <v>55</v>
      </c>
      <c r="M1797" s="13" t="s">
        <v>47</v>
      </c>
    </row>
    <row r="1798" spans="1:13" ht="13.5" x14ac:dyDescent="0.25">
      <c r="A1798" s="3">
        <v>44630</v>
      </c>
      <c r="B1798" s="2">
        <v>1.33</v>
      </c>
      <c r="C1798" s="2">
        <v>50.578314360707253</v>
      </c>
      <c r="D1798" s="2">
        <v>1.9385745291159218E-2</v>
      </c>
      <c r="E1798" s="2">
        <v>-4.3221805122390669E-2</v>
      </c>
      <c r="F1798" s="2">
        <v>1.3140000000000001</v>
      </c>
      <c r="G1798" s="2">
        <v>1.3140000000000003</v>
      </c>
      <c r="H1798" s="2">
        <v>1.3314999999999997</v>
      </c>
      <c r="I1798" s="2">
        <v>1.33</v>
      </c>
      <c r="J1798" s="2">
        <v>1.5197000000000001</v>
      </c>
      <c r="K1798" s="13" t="s">
        <v>53</v>
      </c>
      <c r="L1798" s="13" t="s">
        <v>55</v>
      </c>
      <c r="M1798" s="13" t="s">
        <v>55</v>
      </c>
    </row>
    <row r="1799" spans="1:13" ht="13.5" x14ac:dyDescent="0.25">
      <c r="A1799" s="3">
        <v>44631</v>
      </c>
      <c r="B1799" s="2">
        <v>1.33</v>
      </c>
      <c r="C1799" s="2">
        <v>50.578314360707253</v>
      </c>
      <c r="D1799" s="2">
        <v>1.3491907103119205E-2</v>
      </c>
      <c r="E1799" s="2">
        <v>-5.3969516901615597E-2</v>
      </c>
      <c r="F1799" s="2">
        <v>1.3180000000000001</v>
      </c>
      <c r="G1799" s="2">
        <v>1.3160000000000003</v>
      </c>
      <c r="H1799" s="2">
        <v>1.3314999999999997</v>
      </c>
      <c r="I1799" s="2">
        <v>1.3302</v>
      </c>
      <c r="J1799" s="2">
        <v>1.5153999999999999</v>
      </c>
      <c r="K1799" s="13" t="s">
        <v>48</v>
      </c>
      <c r="L1799" s="13" t="s">
        <v>55</v>
      </c>
      <c r="M1799" s="13" t="s">
        <v>52</v>
      </c>
    </row>
    <row r="1800" spans="1:13" ht="13.5" x14ac:dyDescent="0.25">
      <c r="A1800" s="3">
        <v>44634</v>
      </c>
      <c r="B1800" s="2">
        <v>1.34</v>
      </c>
      <c r="C1800" s="2">
        <v>53.827958927771846</v>
      </c>
      <c r="D1800" s="2">
        <v>7.7518127153028971E-3</v>
      </c>
      <c r="E1800" s="2">
        <v>-6.3947204758571533E-2</v>
      </c>
      <c r="F1800" s="2">
        <v>1.3240000000000001</v>
      </c>
      <c r="G1800" s="2">
        <v>1.3190000000000002</v>
      </c>
      <c r="H1800" s="2">
        <v>1.3324999999999998</v>
      </c>
      <c r="I1800" s="2">
        <v>1.3310000000000002</v>
      </c>
      <c r="J1800" s="2">
        <v>1.5110999999999999</v>
      </c>
      <c r="K1800" s="13" t="s">
        <v>48</v>
      </c>
      <c r="L1800" s="13" t="s">
        <v>55</v>
      </c>
      <c r="M1800" s="13" t="s">
        <v>52</v>
      </c>
    </row>
    <row r="1801" spans="1:13" ht="13.5" x14ac:dyDescent="0.25">
      <c r="A1801" s="3">
        <v>44635</v>
      </c>
      <c r="B1801" s="2">
        <v>1.37</v>
      </c>
      <c r="C1801" s="2">
        <v>61.917896578512803</v>
      </c>
      <c r="D1801" s="2">
        <v>-9.3631608102384689E-4</v>
      </c>
      <c r="E1801" s="2">
        <v>-7.3149529415316619E-2</v>
      </c>
      <c r="F1801" s="2">
        <v>1.3360000000000001</v>
      </c>
      <c r="G1801" s="2">
        <v>1.3260000000000001</v>
      </c>
      <c r="H1801" s="2">
        <v>1.3334999999999997</v>
      </c>
      <c r="I1801" s="2">
        <v>1.3324000000000005</v>
      </c>
      <c r="J1801" s="2">
        <v>1.5068500000000002</v>
      </c>
      <c r="K1801" s="13" t="s">
        <v>48</v>
      </c>
      <c r="L1801" s="13" t="s">
        <v>55</v>
      </c>
      <c r="M1801" s="13" t="s">
        <v>52</v>
      </c>
    </row>
    <row r="1802" spans="1:13" ht="13.5" x14ac:dyDescent="0.25">
      <c r="A1802" s="3">
        <v>44636</v>
      </c>
      <c r="B1802" s="2">
        <v>1.35</v>
      </c>
      <c r="C1802" s="2">
        <v>54.999318681009292</v>
      </c>
      <c r="D1802" s="2">
        <v>-3.9719005672511631E-3</v>
      </c>
      <c r="E1802" s="2">
        <v>-8.0236690820600809E-2</v>
      </c>
      <c r="F1802" s="2">
        <v>1.3440000000000001</v>
      </c>
      <c r="G1802" s="2">
        <v>1.3290000000000002</v>
      </c>
      <c r="H1802" s="2">
        <v>1.3329999999999997</v>
      </c>
      <c r="I1802" s="2">
        <v>1.3330000000000002</v>
      </c>
      <c r="J1802" s="2">
        <v>1.5025000000000006</v>
      </c>
      <c r="K1802" s="13" t="s">
        <v>48</v>
      </c>
      <c r="L1802" s="13" t="s">
        <v>55</v>
      </c>
      <c r="M1802" s="13" t="s">
        <v>52</v>
      </c>
    </row>
    <row r="1803" spans="1:13" ht="13.5" x14ac:dyDescent="0.25">
      <c r="A1803" s="3">
        <v>44637</v>
      </c>
      <c r="B1803" s="2">
        <v>1.35</v>
      </c>
      <c r="C1803" s="2">
        <v>54.999318681009292</v>
      </c>
      <c r="D1803" s="2">
        <v>-5.1083624801955274E-3</v>
      </c>
      <c r="E1803" s="2">
        <v>-8.4247131320371926E-2</v>
      </c>
      <c r="F1803" s="2">
        <v>1.3480000000000001</v>
      </c>
      <c r="G1803" s="2">
        <v>1.331</v>
      </c>
      <c r="H1803" s="2">
        <v>1.3320000000000001</v>
      </c>
      <c r="I1803" s="2">
        <v>1.3336000000000001</v>
      </c>
      <c r="J1803" s="2">
        <v>1.4981000000000007</v>
      </c>
      <c r="K1803" s="13" t="s">
        <v>48</v>
      </c>
      <c r="L1803" s="13" t="s">
        <v>55</v>
      </c>
      <c r="M1803" s="13" t="s">
        <v>52</v>
      </c>
    </row>
    <row r="1804" spans="1:13" ht="13.5" x14ac:dyDescent="0.25">
      <c r="A1804" s="3">
        <v>44638</v>
      </c>
      <c r="B1804" s="2">
        <v>1.36</v>
      </c>
      <c r="C1804" s="2">
        <v>57.737695362509449</v>
      </c>
      <c r="D1804" s="2">
        <v>-9.9861219563748271E-3</v>
      </c>
      <c r="E1804" s="2">
        <v>-8.6416921080926606E-2</v>
      </c>
      <c r="F1804" s="2">
        <v>1.3540000000000001</v>
      </c>
      <c r="G1804" s="2">
        <v>1.3359999999999999</v>
      </c>
      <c r="H1804" s="2">
        <v>1.3325000000000002</v>
      </c>
      <c r="I1804" s="2">
        <v>1.3348</v>
      </c>
      <c r="J1804" s="2">
        <v>1.4937000000000007</v>
      </c>
      <c r="K1804" s="13" t="s">
        <v>48</v>
      </c>
      <c r="L1804" s="13" t="s">
        <v>55</v>
      </c>
      <c r="M1804" s="13" t="s">
        <v>52</v>
      </c>
    </row>
    <row r="1805" spans="1:13" ht="13.5" x14ac:dyDescent="0.25">
      <c r="A1805" s="3">
        <v>44641</v>
      </c>
      <c r="B1805" s="2">
        <v>1.35</v>
      </c>
      <c r="C1805" s="2">
        <v>54.186689409690096</v>
      </c>
      <c r="D1805" s="2">
        <v>-1.3522986253023728E-2</v>
      </c>
      <c r="E1805" s="2">
        <v>-8.6655084542089325E-2</v>
      </c>
      <c r="F1805" s="2">
        <v>1.3560000000000003</v>
      </c>
      <c r="G1805" s="2">
        <v>1.3399999999999999</v>
      </c>
      <c r="H1805" s="2">
        <v>1.3315000000000001</v>
      </c>
      <c r="I1805" s="2">
        <v>1.3362000000000001</v>
      </c>
      <c r="J1805" s="2">
        <v>1.4893500000000008</v>
      </c>
      <c r="K1805" s="13" t="s">
        <v>53</v>
      </c>
      <c r="L1805" s="13" t="s">
        <v>55</v>
      </c>
      <c r="M1805" s="13" t="s">
        <v>54</v>
      </c>
    </row>
    <row r="1806" spans="1:13" ht="13.5" x14ac:dyDescent="0.25">
      <c r="A1806" s="3">
        <v>44642</v>
      </c>
      <c r="B1806" s="2">
        <v>1.35</v>
      </c>
      <c r="C1806" s="2">
        <v>54.186689409690096</v>
      </c>
      <c r="D1806" s="2">
        <v>-1.6595766129281042E-2</v>
      </c>
      <c r="E1806" s="2">
        <v>-8.552953272921987E-2</v>
      </c>
      <c r="F1806" s="2">
        <v>1.3519999999999999</v>
      </c>
      <c r="G1806" s="2">
        <v>1.3439999999999999</v>
      </c>
      <c r="H1806" s="2">
        <v>1.3310000000000004</v>
      </c>
      <c r="I1806" s="2">
        <v>1.3375999999999999</v>
      </c>
      <c r="J1806" s="2">
        <v>1.4850500000000013</v>
      </c>
      <c r="K1806" s="13" t="s">
        <v>53</v>
      </c>
      <c r="L1806" s="13" t="s">
        <v>55</v>
      </c>
      <c r="M1806" s="13" t="s">
        <v>47</v>
      </c>
    </row>
    <row r="1807" spans="1:13" ht="13.5" x14ac:dyDescent="0.25">
      <c r="A1807" s="3">
        <v>44643</v>
      </c>
      <c r="B1807" s="2">
        <v>1.34</v>
      </c>
      <c r="C1807" s="2">
        <v>50.578981239846726</v>
      </c>
      <c r="D1807" s="2">
        <v>-1.8529188925445306E-2</v>
      </c>
      <c r="E1807" s="2">
        <v>-8.3504462873291635E-2</v>
      </c>
      <c r="F1807" s="2">
        <v>1.35</v>
      </c>
      <c r="G1807" s="2">
        <v>1.347</v>
      </c>
      <c r="H1807" s="2">
        <v>1.3305000000000005</v>
      </c>
      <c r="I1807" s="2">
        <v>1.3384</v>
      </c>
      <c r="J1807" s="2">
        <v>1.4808500000000016</v>
      </c>
      <c r="K1807" s="13" t="s">
        <v>53</v>
      </c>
      <c r="L1807" s="13" t="s">
        <v>55</v>
      </c>
      <c r="M1807" s="13" t="s">
        <v>47</v>
      </c>
    </row>
    <row r="1808" spans="1:13" ht="13.5" x14ac:dyDescent="0.25">
      <c r="A1808" s="3">
        <v>44644</v>
      </c>
      <c r="B1808" s="2">
        <v>1.34</v>
      </c>
      <c r="C1808" s="2">
        <v>50.578981239846726</v>
      </c>
      <c r="D1808" s="2">
        <v>-1.7097777282264248E-2</v>
      </c>
      <c r="E1808" s="2">
        <v>-7.9714617363738041E-2</v>
      </c>
      <c r="F1808" s="2">
        <v>1.3480000000000001</v>
      </c>
      <c r="G1808" s="2">
        <v>1.3479999999999999</v>
      </c>
      <c r="H1808" s="2">
        <v>1.3310000000000004</v>
      </c>
      <c r="I1808" s="2">
        <v>1.3392000000000004</v>
      </c>
      <c r="J1808" s="2">
        <v>1.4769500000000015</v>
      </c>
      <c r="K1808" s="13" t="s">
        <v>53</v>
      </c>
      <c r="L1808" s="13" t="s">
        <v>55</v>
      </c>
      <c r="M1808" s="13" t="s">
        <v>47</v>
      </c>
    </row>
    <row r="1809" spans="1:13" ht="13.5" x14ac:dyDescent="0.25">
      <c r="A1809" s="3">
        <v>44645</v>
      </c>
      <c r="B1809" s="2">
        <v>1.35</v>
      </c>
      <c r="C1809" s="2">
        <v>54.121539374629386</v>
      </c>
      <c r="D1809" s="2">
        <v>-1.6636155313592305E-2</v>
      </c>
      <c r="E1809" s="2">
        <v>-7.3707423762125246E-2</v>
      </c>
      <c r="F1809" s="2">
        <v>1.3460000000000001</v>
      </c>
      <c r="G1809" s="2">
        <v>1.35</v>
      </c>
      <c r="H1809" s="2">
        <v>1.3330000000000004</v>
      </c>
      <c r="I1809" s="2">
        <v>1.3400000000000003</v>
      </c>
      <c r="J1809" s="2">
        <v>1.4728500000000018</v>
      </c>
      <c r="K1809" s="13" t="s">
        <v>53</v>
      </c>
      <c r="L1809" s="13" t="s">
        <v>55</v>
      </c>
      <c r="M1809" s="13" t="s">
        <v>47</v>
      </c>
    </row>
    <row r="1810" spans="1:13" ht="13.5" x14ac:dyDescent="0.25">
      <c r="A1810" s="3">
        <v>44648</v>
      </c>
      <c r="B1810" s="2">
        <v>1.32</v>
      </c>
      <c r="C1810" s="2">
        <v>43.944608396724718</v>
      </c>
      <c r="D1810" s="2">
        <v>-1.2552136331714481E-2</v>
      </c>
      <c r="E1810" s="2">
        <v>-6.6491540254549314E-2</v>
      </c>
      <c r="F1810" s="2">
        <v>1.3400000000000003</v>
      </c>
      <c r="G1810" s="2">
        <v>1.3480000000000001</v>
      </c>
      <c r="H1810" s="2">
        <v>1.3335000000000004</v>
      </c>
      <c r="I1810" s="2">
        <v>1.3403999999999998</v>
      </c>
      <c r="J1810" s="2">
        <v>1.4685000000000015</v>
      </c>
      <c r="K1810" s="13" t="s">
        <v>53</v>
      </c>
      <c r="L1810" s="13" t="s">
        <v>55</v>
      </c>
      <c r="M1810" s="13" t="s">
        <v>47</v>
      </c>
    </row>
    <row r="1811" spans="1:13" ht="13.5" x14ac:dyDescent="0.25">
      <c r="A1811" s="3">
        <v>44649</v>
      </c>
      <c r="B1811" s="2">
        <v>1.33</v>
      </c>
      <c r="C1811" s="2">
        <v>47.489143020936567</v>
      </c>
      <c r="D1811" s="2">
        <v>-5.1067979689130016E-3</v>
      </c>
      <c r="E1811" s="2">
        <v>-5.7741945194334864E-2</v>
      </c>
      <c r="F1811" s="2">
        <v>1.3360000000000001</v>
      </c>
      <c r="G1811" s="2">
        <v>1.3439999999999999</v>
      </c>
      <c r="H1811" s="2">
        <v>1.3350000000000002</v>
      </c>
      <c r="I1811" s="2">
        <v>1.3396000000000003</v>
      </c>
      <c r="J1811" s="2">
        <v>1.4643500000000014</v>
      </c>
      <c r="K1811" s="13" t="s">
        <v>48</v>
      </c>
      <c r="L1811" s="13" t="s">
        <v>55</v>
      </c>
      <c r="M1811" s="13" t="s">
        <v>50</v>
      </c>
    </row>
    <row r="1812" spans="1:13" ht="13.5" x14ac:dyDescent="0.25">
      <c r="A1812" s="3">
        <v>44650</v>
      </c>
      <c r="B1812" s="2">
        <v>1.33</v>
      </c>
      <c r="C1812" s="2">
        <v>47.489143020936567</v>
      </c>
      <c r="D1812" s="2">
        <v>-1.8364411551066162E-3</v>
      </c>
      <c r="E1812" s="2">
        <v>-4.7423639169368245E-2</v>
      </c>
      <c r="F1812" s="2">
        <v>1.3340000000000001</v>
      </c>
      <c r="G1812" s="2">
        <v>1.3420000000000001</v>
      </c>
      <c r="H1812" s="2">
        <v>1.3355000000000001</v>
      </c>
      <c r="I1812" s="2">
        <v>1.3382000000000003</v>
      </c>
      <c r="J1812" s="2">
        <v>1.460400000000001</v>
      </c>
      <c r="K1812" s="13" t="s">
        <v>48</v>
      </c>
      <c r="L1812" s="13" t="s">
        <v>55</v>
      </c>
      <c r="M1812" s="13" t="s">
        <v>50</v>
      </c>
    </row>
    <row r="1813" spans="1:13" ht="13.5" x14ac:dyDescent="0.25">
      <c r="A1813" s="3">
        <v>44651</v>
      </c>
      <c r="B1813" s="2">
        <v>1.32</v>
      </c>
      <c r="C1813" s="2">
        <v>44.244475162801166</v>
      </c>
      <c r="D1813" s="2">
        <v>1.7153932848283926E-3</v>
      </c>
      <c r="E1813" s="2">
        <v>-3.7364026897331593E-2</v>
      </c>
      <c r="F1813" s="2">
        <v>1.33</v>
      </c>
      <c r="G1813" s="2">
        <v>1.339</v>
      </c>
      <c r="H1813" s="2">
        <v>1.3350000000000002</v>
      </c>
      <c r="I1813" s="2">
        <v>1.3370000000000004</v>
      </c>
      <c r="J1813" s="2">
        <v>1.4567500000000009</v>
      </c>
      <c r="K1813" s="13" t="s">
        <v>48</v>
      </c>
      <c r="L1813" s="13" t="s">
        <v>55</v>
      </c>
      <c r="M1813" s="13" t="s">
        <v>50</v>
      </c>
    </row>
    <row r="1814" spans="1:13" ht="13.5" x14ac:dyDescent="0.25">
      <c r="A1814" s="3">
        <v>44652</v>
      </c>
      <c r="B1814" s="2">
        <v>1.32</v>
      </c>
      <c r="C1814" s="2">
        <v>44.244475162801166</v>
      </c>
      <c r="D1814" s="2">
        <v>6.3589627943523297E-3</v>
      </c>
      <c r="E1814" s="2">
        <v>-2.8786233058150222E-2</v>
      </c>
      <c r="F1814" s="2">
        <v>1.3240000000000003</v>
      </c>
      <c r="G1814" s="2">
        <v>1.3350000000000002</v>
      </c>
      <c r="H1814" s="2">
        <v>1.3355000000000001</v>
      </c>
      <c r="I1814" s="2">
        <v>1.3362000000000003</v>
      </c>
      <c r="J1814" s="2">
        <v>1.4529500000000011</v>
      </c>
      <c r="K1814" s="13" t="s">
        <v>53</v>
      </c>
      <c r="L1814" s="13" t="s">
        <v>55</v>
      </c>
      <c r="M1814" s="13" t="s">
        <v>47</v>
      </c>
    </row>
    <row r="1815" spans="1:13" ht="13.5" x14ac:dyDescent="0.25">
      <c r="A1815" s="3">
        <v>44655</v>
      </c>
      <c r="B1815" s="2">
        <v>1.32</v>
      </c>
      <c r="C1815" s="2">
        <v>44.244475162801173</v>
      </c>
      <c r="D1815" s="2">
        <v>8.8419991588581937E-3</v>
      </c>
      <c r="E1815" s="2">
        <v>-2.2740640003648567E-2</v>
      </c>
      <c r="F1815" s="2">
        <v>1.3240000000000003</v>
      </c>
      <c r="G1815" s="2">
        <v>1.3320000000000003</v>
      </c>
      <c r="H1815" s="2">
        <v>1.3359999999999999</v>
      </c>
      <c r="I1815" s="2">
        <v>1.3354000000000001</v>
      </c>
      <c r="J1815" s="2">
        <v>1.4493000000000009</v>
      </c>
      <c r="K1815" s="13" t="s">
        <v>48</v>
      </c>
      <c r="L1815" s="13" t="s">
        <v>55</v>
      </c>
      <c r="M1815" s="13" t="s">
        <v>55</v>
      </c>
    </row>
    <row r="1816" spans="1:13" ht="13.5" x14ac:dyDescent="0.25">
      <c r="A1816" s="3">
        <v>44656</v>
      </c>
      <c r="B1816" s="2">
        <v>1.3</v>
      </c>
      <c r="C1816" s="2">
        <v>37.794112772488006</v>
      </c>
      <c r="D1816" s="2">
        <v>1.2509996320122063E-2</v>
      </c>
      <c r="E1816" s="2">
        <v>-1.8399122655213734E-2</v>
      </c>
      <c r="F1816" s="2">
        <v>1.3180000000000001</v>
      </c>
      <c r="G1816" s="2">
        <v>1.3270000000000004</v>
      </c>
      <c r="H1816" s="2">
        <v>1.3355000000000001</v>
      </c>
      <c r="I1816" s="2">
        <v>1.3346</v>
      </c>
      <c r="J1816" s="2">
        <v>1.4460000000000011</v>
      </c>
      <c r="K1816" s="13" t="s">
        <v>53</v>
      </c>
      <c r="L1816" s="13" t="s">
        <v>55</v>
      </c>
      <c r="M1816" s="13" t="s">
        <v>47</v>
      </c>
    </row>
    <row r="1817" spans="1:13" ht="13.5" x14ac:dyDescent="0.25">
      <c r="A1817" s="3">
        <v>44657</v>
      </c>
      <c r="B1817" s="2">
        <v>1.33</v>
      </c>
      <c r="C1817" s="2">
        <v>49.651467797988943</v>
      </c>
      <c r="D1817" s="2">
        <v>1.2050336018319063E-2</v>
      </c>
      <c r="E1817" s="2">
        <v>-1.5801369627068709E-2</v>
      </c>
      <c r="F1817" s="2">
        <v>1.3180000000000001</v>
      </c>
      <c r="G1817" s="2">
        <v>1.3260000000000001</v>
      </c>
      <c r="H1817" s="2">
        <v>1.3365000000000002</v>
      </c>
      <c r="I1817" s="2">
        <v>1.3344000000000003</v>
      </c>
      <c r="J1817" s="2">
        <v>1.4426500000000011</v>
      </c>
      <c r="K1817" s="13" t="s">
        <v>53</v>
      </c>
      <c r="L1817" s="13" t="s">
        <v>55</v>
      </c>
      <c r="M1817" s="13" t="s">
        <v>55</v>
      </c>
    </row>
    <row r="1818" spans="1:13" ht="13.5" x14ac:dyDescent="0.25">
      <c r="A1818" s="3">
        <v>44658</v>
      </c>
      <c r="B1818" s="2">
        <v>1.33</v>
      </c>
      <c r="C1818" s="2">
        <v>49.651467797988943</v>
      </c>
      <c r="D1818" s="2">
        <v>1.1666837650600836E-2</v>
      </c>
      <c r="E1818" s="2">
        <v>-1.6037763922228419E-2</v>
      </c>
      <c r="F1818" s="2">
        <v>1.32</v>
      </c>
      <c r="G1818" s="2">
        <v>1.3250000000000002</v>
      </c>
      <c r="H1818" s="2">
        <v>1.3364999999999998</v>
      </c>
      <c r="I1818" s="2">
        <v>1.3346000000000005</v>
      </c>
      <c r="J1818" s="2">
        <v>1.4393500000000008</v>
      </c>
      <c r="K1818" s="13" t="s">
        <v>48</v>
      </c>
      <c r="L1818" s="13" t="s">
        <v>55</v>
      </c>
      <c r="M1818" s="13" t="s">
        <v>52</v>
      </c>
    </row>
    <row r="1819" spans="1:13" ht="13.5" x14ac:dyDescent="0.25">
      <c r="A1819" s="3">
        <v>44659</v>
      </c>
      <c r="B1819" s="2">
        <v>1.33</v>
      </c>
      <c r="C1819" s="2">
        <v>49.65146779798895</v>
      </c>
      <c r="D1819" s="2">
        <v>1.2885842204091169E-2</v>
      </c>
      <c r="E1819" s="2">
        <v>-1.7500176863993105E-2</v>
      </c>
      <c r="F1819" s="2">
        <v>1.3220000000000001</v>
      </c>
      <c r="G1819" s="2">
        <v>1.3230000000000002</v>
      </c>
      <c r="H1819" s="2">
        <v>1.3364999999999998</v>
      </c>
      <c r="I1819" s="2">
        <v>1.3346000000000005</v>
      </c>
      <c r="J1819" s="2">
        <v>1.4360500000000007</v>
      </c>
      <c r="K1819" s="13" t="s">
        <v>48</v>
      </c>
      <c r="L1819" s="13" t="s">
        <v>55</v>
      </c>
      <c r="M1819" s="13" t="s">
        <v>52</v>
      </c>
    </row>
    <row r="1820" spans="1:13" ht="13.5" x14ac:dyDescent="0.25">
      <c r="A1820" s="3">
        <v>44662</v>
      </c>
      <c r="B1820" s="2">
        <v>1.33</v>
      </c>
      <c r="C1820" s="2">
        <v>49.65146779798895</v>
      </c>
      <c r="D1820" s="2">
        <v>9.3065911596281747E-3</v>
      </c>
      <c r="E1820" s="2">
        <v>-1.917004155115214E-2</v>
      </c>
      <c r="F1820" s="2">
        <v>1.3240000000000001</v>
      </c>
      <c r="G1820" s="2">
        <v>1.3240000000000001</v>
      </c>
      <c r="H1820" s="2">
        <v>1.3359999999999999</v>
      </c>
      <c r="I1820" s="2">
        <v>1.3344000000000003</v>
      </c>
      <c r="J1820" s="2">
        <v>1.4327500000000006</v>
      </c>
      <c r="K1820" s="13" t="s">
        <v>48</v>
      </c>
      <c r="L1820" s="13" t="s">
        <v>55</v>
      </c>
      <c r="M1820" s="13" t="s">
        <v>52</v>
      </c>
    </row>
    <row r="1821" spans="1:13" ht="13.5" x14ac:dyDescent="0.25">
      <c r="A1821" s="3">
        <v>44663</v>
      </c>
      <c r="B1821" s="2">
        <v>1.32</v>
      </c>
      <c r="C1821" s="2">
        <v>45.742237815743216</v>
      </c>
      <c r="D1821" s="2">
        <v>8.5615187896399547E-3</v>
      </c>
      <c r="E1821" s="2">
        <v>-2.1100811766807174E-2</v>
      </c>
      <c r="F1821" s="2">
        <v>1.3280000000000001</v>
      </c>
      <c r="G1821" s="2">
        <v>1.323</v>
      </c>
      <c r="H1821" s="2">
        <v>1.3334999999999997</v>
      </c>
      <c r="I1821" s="2">
        <v>1.3337999999999999</v>
      </c>
      <c r="J1821" s="2">
        <v>1.4294000000000009</v>
      </c>
      <c r="K1821" s="13" t="s">
        <v>53</v>
      </c>
      <c r="L1821" s="13" t="s">
        <v>55</v>
      </c>
      <c r="M1821" s="13" t="s">
        <v>54</v>
      </c>
    </row>
    <row r="1822" spans="1:13" ht="13.5" x14ac:dyDescent="0.25">
      <c r="A1822" s="3">
        <v>44664</v>
      </c>
      <c r="B1822" s="2">
        <v>1.33</v>
      </c>
      <c r="C1822" s="2">
        <v>49.983157830875044</v>
      </c>
      <c r="D1822" s="2">
        <v>7.2534248383426814E-3</v>
      </c>
      <c r="E1822" s="2">
        <v>-2.3444665728580866E-2</v>
      </c>
      <c r="F1822" s="2">
        <v>1.3280000000000001</v>
      </c>
      <c r="G1822" s="2">
        <v>1.323</v>
      </c>
      <c r="H1822" s="2">
        <v>1.3324999999999996</v>
      </c>
      <c r="I1822" s="2">
        <v>1.3331999999999999</v>
      </c>
      <c r="J1822" s="2">
        <v>1.4265000000000005</v>
      </c>
      <c r="K1822" s="13" t="s">
        <v>53</v>
      </c>
      <c r="L1822" s="13" t="s">
        <v>55</v>
      </c>
      <c r="M1822" s="13" t="s">
        <v>55</v>
      </c>
    </row>
    <row r="1823" spans="1:13" ht="13.5" x14ac:dyDescent="0.25">
      <c r="A1823" s="3">
        <v>44665</v>
      </c>
      <c r="B1823" s="2">
        <v>1.36</v>
      </c>
      <c r="C1823" s="2">
        <v>60.067186132494975</v>
      </c>
      <c r="D1823" s="2">
        <v>2.3852210321886336E-3</v>
      </c>
      <c r="E1823" s="2">
        <v>-2.5928108803364783E-2</v>
      </c>
      <c r="F1823" s="2">
        <v>1.3340000000000001</v>
      </c>
      <c r="G1823" s="2">
        <v>1.3270000000000002</v>
      </c>
      <c r="H1823" s="2">
        <v>1.3329999999999997</v>
      </c>
      <c r="I1823" s="2">
        <v>1.3337999999999999</v>
      </c>
      <c r="J1823" s="2">
        <v>1.4241500000000007</v>
      </c>
      <c r="K1823" s="13" t="s">
        <v>48</v>
      </c>
      <c r="L1823" s="13" t="s">
        <v>55</v>
      </c>
      <c r="M1823" s="13" t="s">
        <v>52</v>
      </c>
    </row>
    <row r="1824" spans="1:13" ht="13.5" x14ac:dyDescent="0.25">
      <c r="A1824" s="3">
        <v>44666</v>
      </c>
      <c r="B1824" s="2">
        <v>1.36</v>
      </c>
      <c r="C1824" s="2">
        <v>60.067186132494982</v>
      </c>
      <c r="D1824" s="2">
        <v>-1.9119212208629222E-3</v>
      </c>
      <c r="E1824" s="2">
        <v>-2.8492098217873851E-2</v>
      </c>
      <c r="F1824" s="2">
        <v>1.3400000000000003</v>
      </c>
      <c r="G1824" s="2">
        <v>1.331</v>
      </c>
      <c r="H1824" s="2">
        <v>1.3329999999999997</v>
      </c>
      <c r="I1824" s="2">
        <v>1.3345999999999998</v>
      </c>
      <c r="J1824" s="2">
        <v>1.4223500000000007</v>
      </c>
      <c r="K1824" s="13" t="s">
        <v>48</v>
      </c>
      <c r="L1824" s="13" t="s">
        <v>55</v>
      </c>
      <c r="M1824" s="13" t="s">
        <v>52</v>
      </c>
    </row>
    <row r="1825" spans="1:13" ht="13.5" x14ac:dyDescent="0.25">
      <c r="A1825" s="3">
        <v>44669</v>
      </c>
      <c r="B1825" s="2">
        <v>1.36</v>
      </c>
      <c r="C1825" s="2">
        <v>60.067186132494982</v>
      </c>
      <c r="D1825" s="2">
        <v>-5.7126802940987709E-3</v>
      </c>
      <c r="E1825" s="2">
        <v>-2.8798962592321023E-2</v>
      </c>
      <c r="F1825" s="2">
        <v>1.3460000000000003</v>
      </c>
      <c r="G1825" s="2">
        <v>1.3349999999999997</v>
      </c>
      <c r="H1825" s="2">
        <v>1.3334999999999997</v>
      </c>
      <c r="I1825" s="2">
        <v>1.335</v>
      </c>
      <c r="J1825" s="2">
        <v>1.4209000000000005</v>
      </c>
      <c r="K1825" s="13" t="s">
        <v>48</v>
      </c>
      <c r="L1825" s="13" t="s">
        <v>55</v>
      </c>
      <c r="M1825" s="13" t="s">
        <v>52</v>
      </c>
    </row>
    <row r="1826" spans="1:13" ht="13.5" x14ac:dyDescent="0.25">
      <c r="A1826" s="3">
        <v>44670</v>
      </c>
      <c r="B1826" s="2">
        <v>1.37</v>
      </c>
      <c r="C1826" s="2">
        <v>63.159450931290763</v>
      </c>
      <c r="D1826" s="2">
        <v>-1.2898885490575829E-2</v>
      </c>
      <c r="E1826" s="2">
        <v>-2.6207670318969593E-2</v>
      </c>
      <c r="F1826" s="2">
        <v>1.3560000000000003</v>
      </c>
      <c r="G1826" s="2">
        <v>1.3419999999999999</v>
      </c>
      <c r="H1826" s="2">
        <v>1.3345</v>
      </c>
      <c r="I1826" s="2">
        <v>1.3357999999999999</v>
      </c>
      <c r="J1826" s="2">
        <v>1.4198500000000005</v>
      </c>
      <c r="K1826" s="13" t="s">
        <v>48</v>
      </c>
      <c r="L1826" s="13" t="s">
        <v>55</v>
      </c>
      <c r="M1826" s="13" t="s">
        <v>52</v>
      </c>
    </row>
    <row r="1827" spans="1:13" ht="13.5" x14ac:dyDescent="0.25">
      <c r="A1827" s="3">
        <v>44671</v>
      </c>
      <c r="B1827" s="2">
        <v>1.37</v>
      </c>
      <c r="C1827" s="2">
        <v>63.15945093129077</v>
      </c>
      <c r="D1827" s="2">
        <v>-1.4564443573393371E-2</v>
      </c>
      <c r="E1827" s="2">
        <v>-2.0508455478834047E-2</v>
      </c>
      <c r="F1827" s="2">
        <v>1.3640000000000001</v>
      </c>
      <c r="G1827" s="2">
        <v>1.3460000000000001</v>
      </c>
      <c r="H1827" s="2">
        <v>1.3359999999999999</v>
      </c>
      <c r="I1827" s="2">
        <v>1.3366</v>
      </c>
      <c r="J1827" s="2">
        <v>1.4187000000000005</v>
      </c>
      <c r="K1827" s="13" t="s">
        <v>48</v>
      </c>
      <c r="L1827" s="13" t="s">
        <v>55</v>
      </c>
      <c r="M1827" s="13" t="s">
        <v>52</v>
      </c>
    </row>
    <row r="1828" spans="1:13" ht="13.5" x14ac:dyDescent="0.25">
      <c r="A1828" s="3">
        <v>44672</v>
      </c>
      <c r="B1828" s="2">
        <v>1.36</v>
      </c>
      <c r="C1828" s="2">
        <v>57.954646775204829</v>
      </c>
      <c r="D1828" s="2">
        <v>-1.5418491147413782E-2</v>
      </c>
      <c r="E1828" s="2">
        <v>-1.2406721618706915E-2</v>
      </c>
      <c r="F1828" s="2">
        <v>1.3640000000000001</v>
      </c>
      <c r="G1828" s="2">
        <v>1.3490000000000002</v>
      </c>
      <c r="H1828" s="2">
        <v>1.3370000000000002</v>
      </c>
      <c r="I1828" s="2">
        <v>1.337</v>
      </c>
      <c r="J1828" s="2">
        <v>1.417450000000001</v>
      </c>
      <c r="K1828" s="13" t="s">
        <v>48</v>
      </c>
      <c r="L1828" s="13" t="s">
        <v>55</v>
      </c>
      <c r="M1828" s="13" t="s">
        <v>55</v>
      </c>
    </row>
    <row r="1829" spans="1:13" ht="13.5" x14ac:dyDescent="0.25">
      <c r="A1829" s="3">
        <v>44673</v>
      </c>
      <c r="B1829" s="2">
        <v>1.35</v>
      </c>
      <c r="C1829" s="2">
        <v>53.230620955419759</v>
      </c>
      <c r="D1829" s="2">
        <v>-1.5513047039909411E-2</v>
      </c>
      <c r="E1829" s="2">
        <v>-3.1385841726345618E-3</v>
      </c>
      <c r="F1829" s="2">
        <v>1.3620000000000001</v>
      </c>
      <c r="G1829" s="2">
        <v>1.351</v>
      </c>
      <c r="H1829" s="2">
        <v>1.3370000000000002</v>
      </c>
      <c r="I1829" s="2">
        <v>1.3373999999999997</v>
      </c>
      <c r="J1829" s="2">
        <v>1.416000000000001</v>
      </c>
      <c r="K1829" s="13" t="s">
        <v>53</v>
      </c>
      <c r="L1829" s="13" t="s">
        <v>55</v>
      </c>
      <c r="M1829" s="13" t="s">
        <v>47</v>
      </c>
    </row>
    <row r="1830" spans="1:13" ht="13.5" x14ac:dyDescent="0.25">
      <c r="A1830" s="3">
        <v>44676</v>
      </c>
      <c r="B1830" s="2">
        <v>1.35</v>
      </c>
      <c r="C1830" s="2">
        <v>53.230620955419759</v>
      </c>
      <c r="D1830" s="2">
        <v>-1.5638262658931312E-2</v>
      </c>
      <c r="E1830" s="2">
        <v>5.8805103310968308E-3</v>
      </c>
      <c r="F1830" s="2">
        <v>1.36</v>
      </c>
      <c r="G1830" s="2">
        <v>1.3530000000000002</v>
      </c>
      <c r="H1830" s="2">
        <v>1.3385000000000002</v>
      </c>
      <c r="I1830" s="2">
        <v>1.3379999999999996</v>
      </c>
      <c r="J1830" s="2">
        <v>1.4145000000000012</v>
      </c>
      <c r="K1830" s="13" t="s">
        <v>53</v>
      </c>
      <c r="L1830" s="13" t="s">
        <v>55</v>
      </c>
      <c r="M1830" s="13" t="s">
        <v>47</v>
      </c>
    </row>
    <row r="1831" spans="1:13" ht="13.5" x14ac:dyDescent="0.25">
      <c r="A1831" s="3">
        <v>44677</v>
      </c>
      <c r="B1831" s="2">
        <v>1.35</v>
      </c>
      <c r="C1831" s="2">
        <v>53.230620955419759</v>
      </c>
      <c r="D1831" s="2">
        <v>-1.7324534011054826E-2</v>
      </c>
      <c r="E1831" s="2">
        <v>1.3357025933265473E-2</v>
      </c>
      <c r="F1831" s="2">
        <v>1.3559999999999999</v>
      </c>
      <c r="G1831" s="2">
        <v>1.3560000000000001</v>
      </c>
      <c r="H1831" s="2">
        <v>1.3395000000000004</v>
      </c>
      <c r="I1831" s="2">
        <v>1.3379999999999996</v>
      </c>
      <c r="J1831" s="2">
        <v>1.4131000000000014</v>
      </c>
      <c r="K1831" s="13" t="s">
        <v>53</v>
      </c>
      <c r="L1831" s="13" t="s">
        <v>55</v>
      </c>
      <c r="M1831" s="13" t="s">
        <v>47</v>
      </c>
    </row>
    <row r="1832" spans="1:13" ht="13.5" x14ac:dyDescent="0.25">
      <c r="A1832" s="3">
        <v>44678</v>
      </c>
      <c r="B1832" s="2">
        <v>1.33</v>
      </c>
      <c r="C1832" s="2">
        <v>44.22565080232647</v>
      </c>
      <c r="D1832" s="2">
        <v>-1.5770193514729192E-2</v>
      </c>
      <c r="E1832" s="2">
        <v>1.8566815420988803E-2</v>
      </c>
      <c r="F1832" s="2">
        <v>1.3480000000000001</v>
      </c>
      <c r="G1832" s="2">
        <v>1.3559999999999999</v>
      </c>
      <c r="H1832" s="2">
        <v>1.3395000000000004</v>
      </c>
      <c r="I1832" s="2">
        <v>1.3373999999999995</v>
      </c>
      <c r="J1832" s="2">
        <v>1.4117500000000016</v>
      </c>
      <c r="K1832" s="13" t="s">
        <v>53</v>
      </c>
      <c r="L1832" s="13" t="s">
        <v>55</v>
      </c>
      <c r="M1832" s="13" t="s">
        <v>47</v>
      </c>
    </row>
    <row r="1833" spans="1:13" ht="13.5" x14ac:dyDescent="0.25">
      <c r="A1833" s="3">
        <v>44679</v>
      </c>
      <c r="B1833" s="2">
        <v>1.34</v>
      </c>
      <c r="C1833" s="2">
        <v>48.882036794019811</v>
      </c>
      <c r="D1833" s="2">
        <v>-1.0498044196927125E-2</v>
      </c>
      <c r="E1833" s="2">
        <v>2.1709957261735271E-2</v>
      </c>
      <c r="F1833" s="2">
        <v>1.3440000000000001</v>
      </c>
      <c r="G1833" s="2">
        <v>1.3539999999999999</v>
      </c>
      <c r="H1833" s="2">
        <v>1.3405000000000002</v>
      </c>
      <c r="I1833" s="2">
        <v>1.3367999999999998</v>
      </c>
      <c r="J1833" s="2">
        <v>1.4105000000000016</v>
      </c>
      <c r="K1833" s="13" t="s">
        <v>53</v>
      </c>
      <c r="L1833" s="13" t="s">
        <v>55</v>
      </c>
      <c r="M1833" s="13" t="s">
        <v>47</v>
      </c>
    </row>
    <row r="1834" spans="1:13" ht="13.5" x14ac:dyDescent="0.25">
      <c r="A1834" s="3">
        <v>44680</v>
      </c>
      <c r="B1834" s="2">
        <v>1.36</v>
      </c>
      <c r="C1834" s="2">
        <v>56.67294841571497</v>
      </c>
      <c r="D1834" s="2">
        <v>-7.5013683018181343E-3</v>
      </c>
      <c r="E1834" s="2">
        <v>2.344607842437909E-2</v>
      </c>
      <c r="F1834" s="2">
        <v>1.3460000000000001</v>
      </c>
      <c r="G1834" s="2">
        <v>1.3539999999999999</v>
      </c>
      <c r="H1834" s="2">
        <v>1.3425000000000002</v>
      </c>
      <c r="I1834" s="2">
        <v>1.337</v>
      </c>
      <c r="J1834" s="2">
        <v>1.4094500000000016</v>
      </c>
      <c r="K1834" s="13" t="s">
        <v>48</v>
      </c>
      <c r="L1834" s="13" t="s">
        <v>55</v>
      </c>
      <c r="M1834" s="13" t="s">
        <v>52</v>
      </c>
    </row>
    <row r="1835" spans="1:13" ht="13.5" x14ac:dyDescent="0.25">
      <c r="A1835" s="3">
        <v>44685</v>
      </c>
      <c r="B1835" s="2">
        <v>1.35</v>
      </c>
      <c r="C1835" s="2">
        <v>52.374704929077481</v>
      </c>
      <c r="D1835" s="2">
        <v>-4.3273188876806756E-3</v>
      </c>
      <c r="E1835" s="2">
        <v>2.2617396050513713E-2</v>
      </c>
      <c r="F1835" s="2">
        <v>1.3460000000000001</v>
      </c>
      <c r="G1835" s="2">
        <v>1.353</v>
      </c>
      <c r="H1835" s="2">
        <v>1.3440000000000003</v>
      </c>
      <c r="I1835" s="2">
        <v>1.3365999999999998</v>
      </c>
      <c r="J1835" s="2">
        <v>1.4083000000000014</v>
      </c>
      <c r="K1835" s="13" t="s">
        <v>48</v>
      </c>
      <c r="L1835" s="13" t="s">
        <v>55</v>
      </c>
      <c r="M1835" s="13" t="s">
        <v>55</v>
      </c>
    </row>
    <row r="1836" spans="1:13" ht="13.5" x14ac:dyDescent="0.25">
      <c r="A1836" s="3">
        <v>44686</v>
      </c>
      <c r="B1836" s="2">
        <v>1.33</v>
      </c>
      <c r="C1836" s="2">
        <v>45.020434909129129</v>
      </c>
      <c r="D1836" s="2">
        <v>1.3426892731129847E-3</v>
      </c>
      <c r="E1836" s="2">
        <v>1.9386711000883936E-2</v>
      </c>
      <c r="F1836" s="2">
        <v>1.3420000000000001</v>
      </c>
      <c r="G1836" s="2">
        <v>1.3489999999999998</v>
      </c>
      <c r="H1836" s="2">
        <v>1.3455000000000001</v>
      </c>
      <c r="I1836" s="2">
        <v>1.3359999999999999</v>
      </c>
      <c r="J1836" s="2">
        <v>1.4070500000000019</v>
      </c>
      <c r="K1836" s="13" t="s">
        <v>48</v>
      </c>
      <c r="L1836" s="13" t="s">
        <v>55</v>
      </c>
      <c r="M1836" s="13" t="s">
        <v>50</v>
      </c>
    </row>
    <row r="1837" spans="1:13" ht="13.5" x14ac:dyDescent="0.25">
      <c r="A1837" s="3">
        <v>44687</v>
      </c>
      <c r="B1837" s="2">
        <v>1.33</v>
      </c>
      <c r="C1837" s="2">
        <v>45.020434909129129</v>
      </c>
      <c r="D1837" s="2">
        <v>6.2255425127875075E-3</v>
      </c>
      <c r="E1837" s="2">
        <v>1.4080512126309123E-2</v>
      </c>
      <c r="F1837" s="2">
        <v>1.3420000000000001</v>
      </c>
      <c r="G1837" s="2">
        <v>1.345</v>
      </c>
      <c r="H1837" s="2">
        <v>1.3455000000000001</v>
      </c>
      <c r="I1837" s="2">
        <v>1.3355999999999997</v>
      </c>
      <c r="J1837" s="2">
        <v>1.4056500000000021</v>
      </c>
      <c r="K1837" s="13" t="s">
        <v>48</v>
      </c>
      <c r="L1837" s="13" t="s">
        <v>55</v>
      </c>
      <c r="M1837" s="13" t="s">
        <v>55</v>
      </c>
    </row>
    <row r="1838" spans="1:13" ht="13.5" x14ac:dyDescent="0.25">
      <c r="A1838" s="3">
        <v>44690</v>
      </c>
      <c r="B1838" s="2">
        <v>1.31</v>
      </c>
      <c r="C1838" s="2">
        <v>38.71560469449831</v>
      </c>
      <c r="D1838" s="2">
        <v>1.0379053825777085E-2</v>
      </c>
      <c r="E1838" s="2">
        <v>8.3234773773845066E-3</v>
      </c>
      <c r="F1838" s="2">
        <v>1.3359999999999999</v>
      </c>
      <c r="G1838" s="2">
        <v>1.34</v>
      </c>
      <c r="H1838" s="2">
        <v>1.3445000000000003</v>
      </c>
      <c r="I1838" s="2">
        <v>1.3352000000000002</v>
      </c>
      <c r="J1838" s="2">
        <v>1.404250000000002</v>
      </c>
      <c r="K1838" s="13" t="s">
        <v>53</v>
      </c>
      <c r="L1838" s="13" t="s">
        <v>55</v>
      </c>
      <c r="M1838" s="13" t="s">
        <v>47</v>
      </c>
    </row>
    <row r="1839" spans="1:13" ht="13.5" x14ac:dyDescent="0.25">
      <c r="A1839" s="3">
        <v>44691</v>
      </c>
      <c r="B1839" s="2">
        <v>1.35</v>
      </c>
      <c r="C1839" s="2">
        <v>52.917288893411715</v>
      </c>
      <c r="D1839" s="2">
        <v>9.5833256085946505E-3</v>
      </c>
      <c r="E1839" s="2">
        <v>1.2447525006004977E-3</v>
      </c>
      <c r="F1839" s="2">
        <v>1.3340000000000001</v>
      </c>
      <c r="G1839" s="2">
        <v>1.34</v>
      </c>
      <c r="H1839" s="2">
        <v>1.3454999999999999</v>
      </c>
      <c r="I1839" s="2">
        <v>1.3359999999999999</v>
      </c>
      <c r="J1839" s="2">
        <v>1.4031000000000022</v>
      </c>
      <c r="K1839" s="13" t="s">
        <v>53</v>
      </c>
      <c r="L1839" s="13" t="s">
        <v>55</v>
      </c>
      <c r="M1839" s="13" t="s">
        <v>47</v>
      </c>
    </row>
    <row r="1840" spans="1:13" ht="13.5" x14ac:dyDescent="0.25">
      <c r="A1840" s="3">
        <v>44692</v>
      </c>
      <c r="B1840" s="2">
        <v>1.33</v>
      </c>
      <c r="C1840" s="2">
        <v>47.046794568248671</v>
      </c>
      <c r="D1840" s="2">
        <v>1.0332161613838098E-2</v>
      </c>
      <c r="E1840" s="2">
        <v>-5.5647960012454164E-3</v>
      </c>
      <c r="F1840" s="2">
        <v>1.33</v>
      </c>
      <c r="G1840" s="2">
        <v>1.3380000000000001</v>
      </c>
      <c r="H1840" s="2">
        <v>1.3455000000000001</v>
      </c>
      <c r="I1840" s="2">
        <v>1.3363999999999996</v>
      </c>
      <c r="J1840" s="2">
        <v>1.402250000000002</v>
      </c>
      <c r="K1840" s="13" t="s">
        <v>53</v>
      </c>
      <c r="L1840" s="13" t="s">
        <v>55</v>
      </c>
      <c r="M1840" s="13" t="s">
        <v>47</v>
      </c>
    </row>
    <row r="1841" spans="1:13" ht="13.5" x14ac:dyDescent="0.25">
      <c r="A1841" s="3">
        <v>44693</v>
      </c>
      <c r="B1841" s="2">
        <v>1.32</v>
      </c>
      <c r="C1841" s="2">
        <v>44.394850430819162</v>
      </c>
      <c r="D1841" s="2">
        <v>1.1769772026905212E-2</v>
      </c>
      <c r="E1841" s="2">
        <v>-1.2052503102175861E-2</v>
      </c>
      <c r="F1841" s="2">
        <v>1.3280000000000001</v>
      </c>
      <c r="G1841" s="2">
        <v>1.3350000000000002</v>
      </c>
      <c r="H1841" s="2">
        <v>1.3455000000000001</v>
      </c>
      <c r="I1841" s="2">
        <v>1.3367999999999995</v>
      </c>
      <c r="J1841" s="2">
        <v>1.4010500000000021</v>
      </c>
      <c r="K1841" s="13" t="s">
        <v>53</v>
      </c>
      <c r="L1841" s="13" t="s">
        <v>55</v>
      </c>
      <c r="M1841" s="13" t="s">
        <v>47</v>
      </c>
    </row>
    <row r="1842" spans="1:13" ht="13.5" x14ac:dyDescent="0.25">
      <c r="A1842" s="3">
        <v>44694</v>
      </c>
      <c r="B1842" s="2">
        <v>1.32</v>
      </c>
      <c r="C1842" s="2">
        <v>44.394850430819169</v>
      </c>
      <c r="D1842" s="2">
        <v>1.0026933780426406E-2</v>
      </c>
      <c r="E1842" s="2">
        <v>-1.8438156296153967E-2</v>
      </c>
      <c r="F1842" s="2">
        <v>1.3260000000000001</v>
      </c>
      <c r="G1842" s="2">
        <v>1.3340000000000001</v>
      </c>
      <c r="H1842" s="2">
        <v>1.345</v>
      </c>
      <c r="I1842" s="2">
        <v>1.3367999999999998</v>
      </c>
      <c r="J1842" s="2">
        <v>1.3997500000000023</v>
      </c>
      <c r="K1842" s="13" t="s">
        <v>53</v>
      </c>
      <c r="L1842" s="13" t="s">
        <v>55</v>
      </c>
      <c r="M1842" s="13" t="s">
        <v>47</v>
      </c>
    </row>
    <row r="1843" spans="1:13" ht="13.5" x14ac:dyDescent="0.25">
      <c r="A1843" s="3">
        <v>44697</v>
      </c>
      <c r="B1843" s="2">
        <v>1.32</v>
      </c>
      <c r="C1843" s="2">
        <v>44.394850430819162</v>
      </c>
      <c r="D1843" s="2">
        <v>1.0199616820587565E-2</v>
      </c>
      <c r="E1843" s="2">
        <v>-2.4724953640173013E-2</v>
      </c>
      <c r="F1843" s="2">
        <v>1.3280000000000001</v>
      </c>
      <c r="G1843" s="2">
        <v>1.3320000000000001</v>
      </c>
      <c r="H1843" s="2">
        <v>1.343</v>
      </c>
      <c r="I1843" s="2">
        <v>1.3365999999999998</v>
      </c>
      <c r="J1843" s="2">
        <v>1.3981000000000023</v>
      </c>
      <c r="K1843" s="13" t="s">
        <v>53</v>
      </c>
      <c r="L1843" s="13" t="s">
        <v>55</v>
      </c>
      <c r="M1843" s="13" t="s">
        <v>54</v>
      </c>
    </row>
    <row r="1844" spans="1:13" ht="13.5" x14ac:dyDescent="0.25">
      <c r="A1844" s="3">
        <v>44698</v>
      </c>
      <c r="B1844" s="2">
        <v>1.32</v>
      </c>
      <c r="C1844" s="2">
        <v>44.394850430819162</v>
      </c>
      <c r="D1844" s="2">
        <v>1.3523518156091985E-2</v>
      </c>
      <c r="E1844" s="2">
        <v>-3.0769000781818608E-2</v>
      </c>
      <c r="F1844" s="2">
        <v>1.3220000000000003</v>
      </c>
      <c r="G1844" s="2">
        <v>1.3280000000000001</v>
      </c>
      <c r="H1844" s="2">
        <v>1.341</v>
      </c>
      <c r="I1844" s="2">
        <v>1.3367999999999995</v>
      </c>
      <c r="J1844" s="2">
        <v>1.3963000000000023</v>
      </c>
      <c r="K1844" s="13" t="s">
        <v>53</v>
      </c>
      <c r="L1844" s="13" t="s">
        <v>55</v>
      </c>
      <c r="M1844" s="13" t="s">
        <v>47</v>
      </c>
    </row>
    <row r="1845" spans="1:13" ht="13.5" x14ac:dyDescent="0.25">
      <c r="A1845" s="3">
        <v>44699</v>
      </c>
      <c r="B1845" s="2">
        <v>1.3</v>
      </c>
      <c r="C1845" s="2">
        <v>38.549368415406605</v>
      </c>
      <c r="D1845" s="2">
        <v>1.6372460590961646E-2</v>
      </c>
      <c r="E1845" s="2">
        <v>-3.5339456149806339E-2</v>
      </c>
      <c r="F1845" s="2">
        <v>1.3160000000000001</v>
      </c>
      <c r="G1845" s="2">
        <v>1.3230000000000002</v>
      </c>
      <c r="H1845" s="2">
        <v>1.3380000000000001</v>
      </c>
      <c r="I1845" s="2">
        <v>1.3365999999999998</v>
      </c>
      <c r="J1845" s="2">
        <v>1.3946500000000024</v>
      </c>
      <c r="K1845" s="13" t="s">
        <v>53</v>
      </c>
      <c r="L1845" s="13" t="s">
        <v>55</v>
      </c>
      <c r="M1845" s="13" t="s">
        <v>47</v>
      </c>
    </row>
    <row r="1846" spans="1:13" ht="13.5" x14ac:dyDescent="0.25">
      <c r="A1846" s="3">
        <v>44700</v>
      </c>
      <c r="B1846" s="2">
        <v>1.3</v>
      </c>
      <c r="C1846" s="2">
        <v>38.549368415406605</v>
      </c>
      <c r="D1846" s="2">
        <v>1.5910834742600688E-2</v>
      </c>
      <c r="E1846" s="2">
        <v>-3.8404047888462023E-2</v>
      </c>
      <c r="F1846" s="2">
        <v>1.3119999999999998</v>
      </c>
      <c r="G1846" s="2">
        <v>1.3200000000000003</v>
      </c>
      <c r="H1846" s="2">
        <v>1.3345000000000002</v>
      </c>
      <c r="I1846" s="2">
        <v>1.3363999999999998</v>
      </c>
      <c r="J1846" s="2">
        <v>1.3930500000000021</v>
      </c>
      <c r="K1846" s="13" t="s">
        <v>53</v>
      </c>
      <c r="L1846" s="13" t="s">
        <v>55</v>
      </c>
      <c r="M1846" s="13" t="s">
        <v>47</v>
      </c>
    </row>
    <row r="1847" spans="1:13" ht="13.5" x14ac:dyDescent="0.25">
      <c r="A1847" s="3">
        <v>44701</v>
      </c>
      <c r="B1847" s="2">
        <v>1.29</v>
      </c>
      <c r="C1847" s="2">
        <v>35.814795088819622</v>
      </c>
      <c r="D1847" s="2">
        <v>1.6450463097957835E-2</v>
      </c>
      <c r="E1847" s="2">
        <v>-3.9684019328670182E-2</v>
      </c>
      <c r="F1847" s="2">
        <v>1.306</v>
      </c>
      <c r="G1847" s="2">
        <v>1.3160000000000003</v>
      </c>
      <c r="H1847" s="2">
        <v>1.3305</v>
      </c>
      <c r="I1847" s="2">
        <v>1.3359999999999999</v>
      </c>
      <c r="J1847" s="2">
        <v>1.3916000000000019</v>
      </c>
      <c r="K1847" s="13" t="s">
        <v>53</v>
      </c>
      <c r="L1847" s="13" t="s">
        <v>55</v>
      </c>
      <c r="M1847" s="13" t="s">
        <v>47</v>
      </c>
    </row>
    <row r="1848" spans="1:13" ht="13.5" x14ac:dyDescent="0.25">
      <c r="A1848" s="3">
        <v>44704</v>
      </c>
      <c r="B1848" s="2">
        <v>1.33</v>
      </c>
      <c r="C1848" s="2">
        <v>50.837574287402269</v>
      </c>
      <c r="D1848" s="2">
        <v>1.1101733597477237E-2</v>
      </c>
      <c r="E1848" s="2">
        <v>-3.9676483203005944E-2</v>
      </c>
      <c r="F1848" s="2">
        <v>1.3080000000000001</v>
      </c>
      <c r="G1848" s="2">
        <v>1.3180000000000001</v>
      </c>
      <c r="H1848" s="2">
        <v>1.329</v>
      </c>
      <c r="I1848" s="2">
        <v>1.3359999999999999</v>
      </c>
      <c r="J1848" s="2">
        <v>1.3901500000000018</v>
      </c>
      <c r="K1848" s="13" t="s">
        <v>48</v>
      </c>
      <c r="L1848" s="13" t="s">
        <v>55</v>
      </c>
      <c r="M1848" s="13" t="s">
        <v>52</v>
      </c>
    </row>
    <row r="1849" spans="1:13" ht="13.5" x14ac:dyDescent="0.25">
      <c r="A1849" s="3">
        <v>44705</v>
      </c>
      <c r="B1849" s="2">
        <v>1.32</v>
      </c>
      <c r="C1849" s="2">
        <v>47.823973627133753</v>
      </c>
      <c r="D1849" s="2">
        <v>1.3451284745562786E-2</v>
      </c>
      <c r="E1849" s="2">
        <v>-3.8281898113403982E-2</v>
      </c>
      <c r="F1849" s="2">
        <v>1.3080000000000003</v>
      </c>
      <c r="G1849" s="2">
        <v>1.3149999999999999</v>
      </c>
      <c r="H1849" s="2">
        <v>1.3275000000000001</v>
      </c>
      <c r="I1849" s="2">
        <v>1.3357999999999997</v>
      </c>
      <c r="J1849" s="2">
        <v>1.3887500000000019</v>
      </c>
      <c r="K1849" s="13" t="s">
        <v>48</v>
      </c>
      <c r="L1849" s="13" t="s">
        <v>55</v>
      </c>
      <c r="M1849" s="13" t="s">
        <v>55</v>
      </c>
    </row>
    <row r="1850" spans="1:13" ht="13.5" x14ac:dyDescent="0.25">
      <c r="A1850" s="3">
        <v>44706</v>
      </c>
      <c r="B1850" s="2">
        <v>1.37</v>
      </c>
      <c r="C1850" s="2">
        <v>60.448575691381251</v>
      </c>
      <c r="D1850" s="2">
        <v>8.7000637391276836E-3</v>
      </c>
      <c r="E1850" s="2">
        <v>-3.6357068223493355E-2</v>
      </c>
      <c r="F1850" s="2">
        <v>1.3220000000000001</v>
      </c>
      <c r="G1850" s="2">
        <v>1.3190000000000002</v>
      </c>
      <c r="H1850" s="2">
        <v>1.3285000000000002</v>
      </c>
      <c r="I1850" s="2">
        <v>1.3363999999999998</v>
      </c>
      <c r="J1850" s="2">
        <v>1.3876000000000019</v>
      </c>
      <c r="K1850" s="13" t="s">
        <v>48</v>
      </c>
      <c r="L1850" s="13" t="s">
        <v>55</v>
      </c>
      <c r="M1850" s="13" t="s">
        <v>52</v>
      </c>
    </row>
    <row r="1851" spans="1:13" ht="13.5" x14ac:dyDescent="0.25">
      <c r="A1851" s="3">
        <v>44707</v>
      </c>
      <c r="B1851" s="2">
        <v>1.37</v>
      </c>
      <c r="C1851" s="2">
        <v>60.448575691381251</v>
      </c>
      <c r="D1851" s="2">
        <v>2.8841491188251744E-3</v>
      </c>
      <c r="E1851" s="2">
        <v>-3.2340151038219897E-2</v>
      </c>
      <c r="F1851" s="2">
        <v>1.3360000000000001</v>
      </c>
      <c r="G1851" s="2">
        <v>1.3240000000000003</v>
      </c>
      <c r="H1851" s="2">
        <v>1.3295000000000001</v>
      </c>
      <c r="I1851" s="2">
        <v>1.3363999999999998</v>
      </c>
      <c r="J1851" s="2">
        <v>1.3865000000000018</v>
      </c>
      <c r="K1851" s="13" t="s">
        <v>48</v>
      </c>
      <c r="L1851" s="13" t="s">
        <v>55</v>
      </c>
      <c r="M1851" s="13" t="s">
        <v>52</v>
      </c>
    </row>
    <row r="1852" spans="1:13" ht="13.5" x14ac:dyDescent="0.25">
      <c r="A1852" s="3">
        <v>44708</v>
      </c>
      <c r="B1852" s="2">
        <v>1.36</v>
      </c>
      <c r="C1852" s="2">
        <v>57.23626638811875</v>
      </c>
      <c r="D1852" s="2">
        <v>-1.5344067702303121E-3</v>
      </c>
      <c r="E1852" s="2">
        <v>-2.6328304936703208E-2</v>
      </c>
      <c r="F1852" s="2">
        <v>1.35</v>
      </c>
      <c r="G1852" s="2">
        <v>1.3280000000000001</v>
      </c>
      <c r="H1852" s="2">
        <v>1.3310000000000002</v>
      </c>
      <c r="I1852" s="2">
        <v>1.3365999999999998</v>
      </c>
      <c r="J1852" s="2">
        <v>1.3855000000000017</v>
      </c>
      <c r="K1852" s="13" t="s">
        <v>48</v>
      </c>
      <c r="L1852" s="13" t="s">
        <v>55</v>
      </c>
      <c r="M1852" s="13" t="s">
        <v>52</v>
      </c>
    </row>
    <row r="1853" spans="1:13" ht="13.5" x14ac:dyDescent="0.25">
      <c r="A1853" s="3">
        <v>44711</v>
      </c>
      <c r="B1853" s="2">
        <v>1.34</v>
      </c>
      <c r="C1853" s="2">
        <v>51.357941680915602</v>
      </c>
      <c r="D1853" s="2">
        <v>-3.9531111645587647E-3</v>
      </c>
      <c r="E1853" s="2">
        <v>-1.9309823401411717E-2</v>
      </c>
      <c r="F1853" s="2">
        <v>1.3520000000000001</v>
      </c>
      <c r="G1853" s="2">
        <v>1.33</v>
      </c>
      <c r="H1853" s="2">
        <v>1.331</v>
      </c>
      <c r="I1853" s="2">
        <v>1.3363999999999998</v>
      </c>
      <c r="J1853" s="2">
        <v>1.3844000000000016</v>
      </c>
      <c r="K1853" s="13" t="s">
        <v>53</v>
      </c>
      <c r="L1853" s="13" t="s">
        <v>55</v>
      </c>
      <c r="M1853" s="13" t="s">
        <v>54</v>
      </c>
    </row>
    <row r="1854" spans="1:13" ht="13.5" x14ac:dyDescent="0.25">
      <c r="A1854" s="3">
        <v>44712</v>
      </c>
      <c r="B1854" s="2">
        <v>1.34</v>
      </c>
      <c r="C1854" s="2">
        <v>51.357941680915602</v>
      </c>
      <c r="D1854" s="2">
        <v>-6.0309780129408352E-3</v>
      </c>
      <c r="E1854" s="2">
        <v>-1.2622488322239337E-2</v>
      </c>
      <c r="F1854" s="2">
        <v>1.3560000000000001</v>
      </c>
      <c r="G1854" s="2">
        <v>1.3320000000000001</v>
      </c>
      <c r="H1854" s="2">
        <v>1.33</v>
      </c>
      <c r="I1854" s="2">
        <v>1.3359999999999999</v>
      </c>
      <c r="J1854" s="2">
        <v>1.3833500000000014</v>
      </c>
      <c r="K1854" s="13" t="s">
        <v>48</v>
      </c>
      <c r="L1854" s="13" t="s">
        <v>55</v>
      </c>
      <c r="M1854" s="13" t="s">
        <v>52</v>
      </c>
    </row>
    <row r="1855" spans="1:13" ht="13.5" x14ac:dyDescent="0.25">
      <c r="A1855" s="3">
        <v>44713</v>
      </c>
      <c r="B1855" s="2">
        <v>1.34</v>
      </c>
      <c r="C1855" s="2">
        <v>51.357941680915609</v>
      </c>
      <c r="D1855" s="2">
        <v>-1.0895050580614241E-2</v>
      </c>
      <c r="E1855" s="2">
        <v>-6.3733332862155687E-3</v>
      </c>
      <c r="F1855" s="2">
        <v>1.35</v>
      </c>
      <c r="G1855" s="2">
        <v>1.3359999999999999</v>
      </c>
      <c r="H1855" s="2">
        <v>1.3295000000000003</v>
      </c>
      <c r="I1855" s="2">
        <v>1.3357999999999999</v>
      </c>
      <c r="J1855" s="2">
        <v>1.3824000000000014</v>
      </c>
      <c r="K1855" s="13" t="s">
        <v>53</v>
      </c>
      <c r="L1855" s="13" t="s">
        <v>55</v>
      </c>
      <c r="M1855" s="13" t="s">
        <v>47</v>
      </c>
    </row>
    <row r="1856" spans="1:13" ht="13.5" x14ac:dyDescent="0.25">
      <c r="A1856" s="3">
        <v>44714</v>
      </c>
      <c r="B1856" s="2">
        <v>1.33</v>
      </c>
      <c r="C1856" s="2">
        <v>48.262543411793267</v>
      </c>
      <c r="D1856" s="2">
        <v>-1.4296873240978059E-2</v>
      </c>
      <c r="E1856" s="2">
        <v>2.79567061698331E-4</v>
      </c>
      <c r="F1856" s="2">
        <v>1.3420000000000001</v>
      </c>
      <c r="G1856" s="2">
        <v>1.339</v>
      </c>
      <c r="H1856" s="2">
        <v>1.3295000000000001</v>
      </c>
      <c r="I1856" s="2">
        <v>1.3353999999999999</v>
      </c>
      <c r="J1856" s="2">
        <v>1.3814000000000013</v>
      </c>
      <c r="K1856" s="13" t="s">
        <v>53</v>
      </c>
      <c r="L1856" s="13" t="s">
        <v>55</v>
      </c>
      <c r="M1856" s="13" t="s">
        <v>47</v>
      </c>
    </row>
    <row r="1857" spans="1:13" ht="13.5" x14ac:dyDescent="0.25">
      <c r="A1857" s="3">
        <v>44715</v>
      </c>
      <c r="B1857" s="2">
        <v>1.33</v>
      </c>
      <c r="C1857" s="2">
        <v>48.26254341179326</v>
      </c>
      <c r="D1857" s="2">
        <v>-1.8679533465012721E-2</v>
      </c>
      <c r="E1857" s="2">
        <v>7.7933988870049955E-3</v>
      </c>
      <c r="F1857" s="2">
        <v>1.3360000000000001</v>
      </c>
      <c r="G1857" s="2">
        <v>1.3430000000000002</v>
      </c>
      <c r="H1857" s="2">
        <v>1.3295000000000001</v>
      </c>
      <c r="I1857" s="2">
        <v>1.3351999999999997</v>
      </c>
      <c r="J1857" s="2">
        <v>1.3804000000000014</v>
      </c>
      <c r="K1857" s="13" t="s">
        <v>53</v>
      </c>
      <c r="L1857" s="13" t="s">
        <v>55</v>
      </c>
      <c r="M1857" s="13" t="s">
        <v>47</v>
      </c>
    </row>
    <row r="1858" spans="1:13" ht="13.5" x14ac:dyDescent="0.25">
      <c r="A1858" s="3">
        <v>44718</v>
      </c>
      <c r="B1858" s="2">
        <v>1.34</v>
      </c>
      <c r="C1858" s="2">
        <v>51.642725584219164</v>
      </c>
      <c r="D1858" s="2">
        <v>-1.6943104484241855E-2</v>
      </c>
      <c r="E1858" s="2">
        <v>1.6016392251716711E-2</v>
      </c>
      <c r="F1858" s="2">
        <v>1.3359999999999999</v>
      </c>
      <c r="G1858" s="2">
        <v>1.3440000000000001</v>
      </c>
      <c r="H1858" s="2">
        <v>1.331</v>
      </c>
      <c r="I1858" s="2">
        <v>1.3352000000000002</v>
      </c>
      <c r="J1858" s="2">
        <v>1.3794500000000014</v>
      </c>
      <c r="K1858" s="13" t="s">
        <v>48</v>
      </c>
      <c r="L1858" s="13" t="s">
        <v>55</v>
      </c>
      <c r="M1858" s="13" t="s">
        <v>55</v>
      </c>
    </row>
    <row r="1859" spans="1:13" ht="13.5" x14ac:dyDescent="0.25">
      <c r="A1859" s="3">
        <v>44719</v>
      </c>
      <c r="B1859" s="2">
        <v>1.32</v>
      </c>
      <c r="C1859" s="2">
        <v>45.272122249658011</v>
      </c>
      <c r="D1859" s="2">
        <v>-1.5560510787236304E-2</v>
      </c>
      <c r="E1859" s="2">
        <v>2.4113742730266112E-2</v>
      </c>
      <c r="F1859" s="2">
        <v>1.3320000000000001</v>
      </c>
      <c r="G1859" s="2">
        <v>1.3440000000000001</v>
      </c>
      <c r="H1859" s="2">
        <v>1.3294999999999999</v>
      </c>
      <c r="I1859" s="2">
        <v>1.3346</v>
      </c>
      <c r="J1859" s="2">
        <v>1.3784000000000012</v>
      </c>
      <c r="K1859" s="13" t="s">
        <v>48</v>
      </c>
      <c r="L1859" s="13" t="s">
        <v>55</v>
      </c>
      <c r="M1859" s="13" t="s">
        <v>50</v>
      </c>
    </row>
    <row r="1860" spans="1:13" ht="13.5" x14ac:dyDescent="0.25">
      <c r="A1860" s="3">
        <v>44720</v>
      </c>
      <c r="B1860" s="2">
        <v>1.32</v>
      </c>
      <c r="C1860" s="2">
        <v>45.272122249658011</v>
      </c>
      <c r="D1860" s="2">
        <v>-6.6076466566793446E-3</v>
      </c>
      <c r="E1860" s="2">
        <v>3.1994786434042854E-2</v>
      </c>
      <c r="F1860" s="2">
        <v>1.3280000000000001</v>
      </c>
      <c r="G1860" s="2">
        <v>1.339</v>
      </c>
      <c r="H1860" s="2">
        <v>1.3290000000000002</v>
      </c>
      <c r="I1860" s="2">
        <v>1.3345999999999998</v>
      </c>
      <c r="J1860" s="2">
        <v>1.377350000000001</v>
      </c>
      <c r="K1860" s="13" t="s">
        <v>48</v>
      </c>
      <c r="L1860" s="13" t="s">
        <v>55</v>
      </c>
      <c r="M1860" s="13" t="s">
        <v>50</v>
      </c>
    </row>
    <row r="1861" spans="1:13" ht="13.5" x14ac:dyDescent="0.25">
      <c r="A1861" s="3">
        <v>44721</v>
      </c>
      <c r="B1861" s="2">
        <v>1.32</v>
      </c>
      <c r="C1861" s="2">
        <v>45.272122249658011</v>
      </c>
      <c r="D1861" s="2">
        <v>1.051806968761948E-3</v>
      </c>
      <c r="E1861" s="2">
        <v>3.959607365990872E-2</v>
      </c>
      <c r="F1861" s="2">
        <v>1.3260000000000001</v>
      </c>
      <c r="G1861" s="2">
        <v>1.3340000000000001</v>
      </c>
      <c r="H1861" s="2">
        <v>1.3290000000000002</v>
      </c>
      <c r="I1861" s="2">
        <v>1.3343999999999996</v>
      </c>
      <c r="J1861" s="2">
        <v>1.3763000000000007</v>
      </c>
      <c r="K1861" s="13" t="s">
        <v>48</v>
      </c>
      <c r="L1861" s="13" t="s">
        <v>55</v>
      </c>
      <c r="M1861" s="13" t="s">
        <v>50</v>
      </c>
    </row>
    <row r="1862" spans="1:13" ht="13.5" x14ac:dyDescent="0.25">
      <c r="A1862" s="3">
        <v>44722</v>
      </c>
      <c r="B1862" s="2">
        <v>1.32</v>
      </c>
      <c r="C1862" s="2">
        <v>45.272122249658011</v>
      </c>
      <c r="D1862" s="2">
        <v>6.0721560260874607E-3</v>
      </c>
      <c r="E1862" s="2">
        <v>4.6396543310206914E-2</v>
      </c>
      <c r="F1862" s="2">
        <v>1.3240000000000003</v>
      </c>
      <c r="G1862" s="2">
        <v>1.3300000000000003</v>
      </c>
      <c r="H1862" s="2">
        <v>1.3290000000000002</v>
      </c>
      <c r="I1862" s="2">
        <v>1.3341999999999998</v>
      </c>
      <c r="J1862" s="2">
        <v>1.3752000000000009</v>
      </c>
      <c r="K1862" s="13" t="s">
        <v>48</v>
      </c>
      <c r="L1862" s="13" t="s">
        <v>55</v>
      </c>
      <c r="M1862" s="13" t="s">
        <v>50</v>
      </c>
    </row>
    <row r="1863" spans="1:13" ht="13.5" x14ac:dyDescent="0.25">
      <c r="A1863" s="3">
        <v>44725</v>
      </c>
      <c r="B1863" s="2">
        <v>1.35</v>
      </c>
      <c r="C1863" s="2">
        <v>56.178662987189298</v>
      </c>
      <c r="D1863" s="2">
        <v>5.0929747345209719E-3</v>
      </c>
      <c r="E1863" s="2">
        <v>5.2734261556406627E-2</v>
      </c>
      <c r="F1863" s="2">
        <v>1.3260000000000001</v>
      </c>
      <c r="G1863" s="2">
        <v>1.331</v>
      </c>
      <c r="H1863" s="2">
        <v>1.3305000000000002</v>
      </c>
      <c r="I1863" s="2">
        <v>1.3348</v>
      </c>
      <c r="J1863" s="2">
        <v>1.3743000000000012</v>
      </c>
      <c r="K1863" s="13" t="s">
        <v>48</v>
      </c>
      <c r="L1863" s="13" t="s">
        <v>55</v>
      </c>
      <c r="M1863" s="13" t="s">
        <v>52</v>
      </c>
    </row>
    <row r="1864" spans="1:13" ht="13.5" x14ac:dyDescent="0.25">
      <c r="A1864" s="3">
        <v>44726</v>
      </c>
      <c r="B1864" s="2">
        <v>1.34</v>
      </c>
      <c r="C1864" s="2">
        <v>52.428023411242926</v>
      </c>
      <c r="D1864" s="2">
        <v>4.8945509336124626E-3</v>
      </c>
      <c r="E1864" s="2">
        <v>5.836369850950994E-2</v>
      </c>
      <c r="F1864" s="2">
        <v>1.33</v>
      </c>
      <c r="G1864" s="2">
        <v>1.331</v>
      </c>
      <c r="H1864" s="2">
        <v>1.3315000000000001</v>
      </c>
      <c r="I1864" s="2">
        <v>1.3352000000000002</v>
      </c>
      <c r="J1864" s="2">
        <v>1.3731500000000008</v>
      </c>
      <c r="K1864" s="13" t="s">
        <v>48</v>
      </c>
      <c r="L1864" s="13" t="s">
        <v>55</v>
      </c>
      <c r="M1864" s="13" t="s">
        <v>52</v>
      </c>
    </row>
    <row r="1865" spans="1:13" ht="13.5" x14ac:dyDescent="0.25">
      <c r="A1865" s="3">
        <v>44727</v>
      </c>
      <c r="B1865" s="2">
        <v>1.34</v>
      </c>
      <c r="C1865" s="2">
        <v>52.428023411242926</v>
      </c>
      <c r="D1865" s="2">
        <v>4.6833123325176196E-3</v>
      </c>
      <c r="E1865" s="2">
        <v>6.344015972692682E-2</v>
      </c>
      <c r="F1865" s="2">
        <v>1.3340000000000001</v>
      </c>
      <c r="G1865" s="2">
        <v>1.331</v>
      </c>
      <c r="H1865" s="2">
        <v>1.3335000000000001</v>
      </c>
      <c r="I1865" s="2">
        <v>1.3356000000000001</v>
      </c>
      <c r="J1865" s="2">
        <v>1.3721500000000006</v>
      </c>
      <c r="K1865" s="13" t="s">
        <v>48</v>
      </c>
      <c r="L1865" s="13" t="s">
        <v>55</v>
      </c>
      <c r="M1865" s="13" t="s">
        <v>52</v>
      </c>
    </row>
    <row r="1866" spans="1:13" ht="13.5" x14ac:dyDescent="0.25">
      <c r="A1866" s="3">
        <v>44728</v>
      </c>
      <c r="B1866" s="2">
        <v>1.37</v>
      </c>
      <c r="C1866" s="2">
        <v>61.395369883551098</v>
      </c>
      <c r="D1866" s="2">
        <v>7.037571626284933E-4</v>
      </c>
      <c r="E1866" s="2">
        <v>6.6847636112340833E-2</v>
      </c>
      <c r="F1866" s="2">
        <v>1.3439999999999999</v>
      </c>
      <c r="G1866" s="2">
        <v>1.3350000000000002</v>
      </c>
      <c r="H1866" s="2">
        <v>1.3370000000000002</v>
      </c>
      <c r="I1866" s="2">
        <v>1.3370000000000002</v>
      </c>
      <c r="J1866" s="2">
        <v>1.3713500000000007</v>
      </c>
      <c r="K1866" s="13" t="s">
        <v>48</v>
      </c>
      <c r="L1866" s="13" t="s">
        <v>55</v>
      </c>
      <c r="M1866" s="13" t="s">
        <v>52</v>
      </c>
    </row>
    <row r="1867" spans="1:13" ht="13.5" x14ac:dyDescent="0.25">
      <c r="A1867" s="3">
        <v>44729</v>
      </c>
      <c r="B1867" s="2">
        <v>1.36</v>
      </c>
      <c r="C1867" s="2">
        <v>57.50423729275073</v>
      </c>
      <c r="D1867" s="2">
        <v>-2.1372476817307362E-3</v>
      </c>
      <c r="E1867" s="2">
        <v>6.8182883616210291E-2</v>
      </c>
      <c r="F1867" s="2">
        <v>1.3520000000000001</v>
      </c>
      <c r="G1867" s="2">
        <v>1.3379999999999999</v>
      </c>
      <c r="H1867" s="2">
        <v>1.3405</v>
      </c>
      <c r="I1867" s="2">
        <v>1.3376000000000001</v>
      </c>
      <c r="J1867" s="2">
        <v>1.3703500000000008</v>
      </c>
      <c r="K1867" s="13" t="s">
        <v>48</v>
      </c>
      <c r="L1867" s="13" t="s">
        <v>55</v>
      </c>
      <c r="M1867" s="13" t="s">
        <v>52</v>
      </c>
    </row>
    <row r="1868" spans="1:13" ht="13.5" x14ac:dyDescent="0.25">
      <c r="A1868" s="3">
        <v>44732</v>
      </c>
      <c r="B1868" s="2">
        <v>1.34</v>
      </c>
      <c r="C1868" s="2">
        <v>50.597343130201331</v>
      </c>
      <c r="D1868" s="2">
        <v>-1.6606874010236528E-3</v>
      </c>
      <c r="E1868" s="2">
        <v>6.6922674667362014E-2</v>
      </c>
      <c r="F1868" s="2">
        <v>1.35</v>
      </c>
      <c r="G1868" s="2">
        <v>1.3379999999999999</v>
      </c>
      <c r="H1868" s="2">
        <v>1.3410000000000002</v>
      </c>
      <c r="I1868" s="2">
        <v>1.3378000000000003</v>
      </c>
      <c r="J1868" s="2">
        <v>1.3694500000000007</v>
      </c>
      <c r="K1868" s="13" t="s">
        <v>48</v>
      </c>
      <c r="L1868" s="13" t="s">
        <v>55</v>
      </c>
      <c r="M1868" s="13" t="s">
        <v>50</v>
      </c>
    </row>
    <row r="1869" spans="1:13" ht="13.5" x14ac:dyDescent="0.25">
      <c r="A1869" s="3">
        <v>44733</v>
      </c>
      <c r="B1869" s="2">
        <v>1.34</v>
      </c>
      <c r="C1869" s="2">
        <v>50.597343130201331</v>
      </c>
      <c r="D1869" s="2">
        <v>-4.3453118260989854E-3</v>
      </c>
      <c r="E1869" s="2">
        <v>6.4154344024288532E-2</v>
      </c>
      <c r="F1869" s="2">
        <v>1.35</v>
      </c>
      <c r="G1869" s="2">
        <v>1.3399999999999999</v>
      </c>
      <c r="H1869" s="2">
        <v>1.3420000000000001</v>
      </c>
      <c r="I1869" s="2">
        <v>1.3380000000000003</v>
      </c>
      <c r="J1869" s="2">
        <v>1.3684500000000008</v>
      </c>
      <c r="K1869" s="13" t="s">
        <v>48</v>
      </c>
      <c r="L1869" s="13" t="s">
        <v>55</v>
      </c>
      <c r="M1869" s="13" t="s">
        <v>55</v>
      </c>
    </row>
    <row r="1870" spans="1:13" ht="13.5" x14ac:dyDescent="0.25">
      <c r="A1870" s="3">
        <v>44734</v>
      </c>
      <c r="B1870" s="2">
        <v>1.35</v>
      </c>
      <c r="C1870" s="2">
        <v>53.814193472400817</v>
      </c>
      <c r="D1870" s="2">
        <v>-7.3677917964447559E-3</v>
      </c>
      <c r="E1870" s="2">
        <v>6.040546362589766E-2</v>
      </c>
      <c r="F1870" s="2">
        <v>1.3519999999999999</v>
      </c>
      <c r="G1870" s="2">
        <v>1.3429999999999997</v>
      </c>
      <c r="H1870" s="2">
        <v>1.3410000000000002</v>
      </c>
      <c r="I1870" s="2">
        <v>1.3384</v>
      </c>
      <c r="J1870" s="2">
        <v>1.367600000000001</v>
      </c>
      <c r="K1870" s="13" t="s">
        <v>48</v>
      </c>
      <c r="L1870" s="13" t="s">
        <v>55</v>
      </c>
      <c r="M1870" s="13" t="s">
        <v>52</v>
      </c>
    </row>
    <row r="1871" spans="1:13" ht="13.5" x14ac:dyDescent="0.25">
      <c r="A1871" s="3">
        <v>44735</v>
      </c>
      <c r="B1871" s="2">
        <v>1.35</v>
      </c>
      <c r="C1871" s="2">
        <v>53.814193472400817</v>
      </c>
      <c r="D1871" s="2">
        <v>-9.9937485618559752E-3</v>
      </c>
      <c r="E1871" s="2">
        <v>5.6340156111438014E-2</v>
      </c>
      <c r="F1871" s="2">
        <v>1.3480000000000001</v>
      </c>
      <c r="G1871" s="2">
        <v>1.3459999999999999</v>
      </c>
      <c r="H1871" s="2">
        <v>1.3400000000000003</v>
      </c>
      <c r="I1871" s="2">
        <v>1.339</v>
      </c>
      <c r="J1871" s="2">
        <v>1.3668500000000015</v>
      </c>
      <c r="K1871" s="13" t="s">
        <v>53</v>
      </c>
      <c r="L1871" s="13" t="s">
        <v>55</v>
      </c>
      <c r="M1871" s="13" t="s">
        <v>47</v>
      </c>
    </row>
    <row r="1872" spans="1:13" ht="13.5" x14ac:dyDescent="0.25">
      <c r="A1872" s="3">
        <v>44736</v>
      </c>
      <c r="B1872" s="2">
        <v>1.35</v>
      </c>
      <c r="C1872" s="2">
        <v>53.814193472400817</v>
      </c>
      <c r="D1872" s="2">
        <v>-1.2279113565390576E-2</v>
      </c>
      <c r="E1872" s="2">
        <v>5.1500249075160077E-2</v>
      </c>
      <c r="F1872" s="2">
        <v>1.3460000000000001</v>
      </c>
      <c r="G1872" s="2">
        <v>1.349</v>
      </c>
      <c r="H1872" s="2">
        <v>1.3395000000000004</v>
      </c>
      <c r="I1872" s="2">
        <v>1.3393999999999999</v>
      </c>
      <c r="J1872" s="2">
        <v>1.3661000000000016</v>
      </c>
      <c r="K1872" s="13" t="s">
        <v>48</v>
      </c>
      <c r="L1872" s="13" t="s">
        <v>55</v>
      </c>
      <c r="M1872" s="13" t="s">
        <v>50</v>
      </c>
    </row>
    <row r="1873" spans="1:13" ht="13.5" x14ac:dyDescent="0.25">
      <c r="A1873" s="3">
        <v>44739</v>
      </c>
      <c r="B1873" s="2">
        <v>1.33</v>
      </c>
      <c r="C1873" s="2">
        <v>46.285649984174881</v>
      </c>
      <c r="D1873" s="2">
        <v>-8.1747230289532791E-3</v>
      </c>
      <c r="E1873" s="2">
        <v>4.6094650287905943E-2</v>
      </c>
      <c r="F1873" s="2">
        <v>1.3440000000000001</v>
      </c>
      <c r="G1873" s="2">
        <v>1.347</v>
      </c>
      <c r="H1873" s="2">
        <v>1.339</v>
      </c>
      <c r="I1873" s="2">
        <v>1.3388000000000002</v>
      </c>
      <c r="J1873" s="2">
        <v>1.3652500000000014</v>
      </c>
      <c r="K1873" s="13" t="s">
        <v>48</v>
      </c>
      <c r="L1873" s="13" t="s">
        <v>55</v>
      </c>
      <c r="M1873" s="13" t="s">
        <v>50</v>
      </c>
    </row>
    <row r="1874" spans="1:13" ht="13.5" x14ac:dyDescent="0.25">
      <c r="A1874" s="3">
        <v>44740</v>
      </c>
      <c r="B1874" s="2">
        <v>1.37</v>
      </c>
      <c r="C1874" s="2">
        <v>58.723199726015466</v>
      </c>
      <c r="D1874" s="2">
        <v>-9.1393774744343848E-3</v>
      </c>
      <c r="E1874" s="2">
        <v>4.0216501962875122E-2</v>
      </c>
      <c r="F1874" s="2">
        <v>1.35</v>
      </c>
      <c r="G1874" s="2">
        <v>1.35</v>
      </c>
      <c r="H1874" s="2">
        <v>1.3405000000000002</v>
      </c>
      <c r="I1874" s="2">
        <v>1.3390000000000004</v>
      </c>
      <c r="J1874" s="2">
        <v>1.3647000000000014</v>
      </c>
      <c r="K1874" s="13" t="s">
        <v>48</v>
      </c>
      <c r="L1874" s="13" t="s">
        <v>55</v>
      </c>
      <c r="M1874" s="13" t="s">
        <v>52</v>
      </c>
    </row>
    <row r="1875" spans="1:13" ht="13.5" x14ac:dyDescent="0.25">
      <c r="A1875" s="3">
        <v>44741</v>
      </c>
      <c r="B1875" s="2">
        <v>1.4</v>
      </c>
      <c r="C1875" s="2">
        <v>65.226563717459499</v>
      </c>
      <c r="D1875" s="2">
        <v>-1.2355110986142614E-2</v>
      </c>
      <c r="E1875" s="2">
        <v>3.3472324661489368E-2</v>
      </c>
      <c r="F1875" s="2">
        <v>1.36</v>
      </c>
      <c r="G1875" s="2">
        <v>1.3560000000000001</v>
      </c>
      <c r="H1875" s="2">
        <v>1.3435000000000001</v>
      </c>
      <c r="I1875" s="2">
        <v>1.3398000000000008</v>
      </c>
      <c r="J1875" s="2">
        <v>1.364550000000001</v>
      </c>
      <c r="K1875" s="13" t="s">
        <v>48</v>
      </c>
      <c r="L1875" s="13" t="s">
        <v>55</v>
      </c>
      <c r="M1875" s="13" t="s">
        <v>52</v>
      </c>
    </row>
    <row r="1876" spans="1:13" ht="13.5" x14ac:dyDescent="0.25">
      <c r="A1876" s="3">
        <v>44742</v>
      </c>
      <c r="B1876" s="2">
        <v>1.44</v>
      </c>
      <c r="C1876" s="2">
        <v>71.642058550534102</v>
      </c>
      <c r="D1876" s="2">
        <v>-1.3765100364419247E-2</v>
      </c>
      <c r="E1876" s="2">
        <v>2.6303043735654136E-2</v>
      </c>
      <c r="F1876" s="2">
        <v>1.3780000000000001</v>
      </c>
      <c r="G1876" s="2">
        <v>1.363</v>
      </c>
      <c r="H1876" s="2">
        <v>1.3490000000000002</v>
      </c>
      <c r="I1876" s="2">
        <v>1.3412000000000006</v>
      </c>
      <c r="J1876" s="2">
        <v>1.3647000000000011</v>
      </c>
      <c r="K1876" s="13" t="s">
        <v>48</v>
      </c>
      <c r="L1876" s="13" t="s">
        <v>55</v>
      </c>
      <c r="M1876" s="13" t="s">
        <v>52</v>
      </c>
    </row>
    <row r="1877" spans="1:13" ht="13.5" x14ac:dyDescent="0.25">
      <c r="A1877" s="3">
        <v>44743</v>
      </c>
      <c r="B1877" s="2">
        <v>1.45</v>
      </c>
      <c r="C1877" s="2">
        <v>72.983984464134451</v>
      </c>
      <c r="D1877" s="2">
        <v>-1.7789848733560154E-2</v>
      </c>
      <c r="E1877" s="2">
        <v>2.0208832714855844E-2</v>
      </c>
      <c r="F1877" s="2">
        <v>1.3979999999999999</v>
      </c>
      <c r="G1877" s="2">
        <v>1.3719999999999999</v>
      </c>
      <c r="H1877" s="2">
        <v>1.3550000000000002</v>
      </c>
      <c r="I1877" s="2">
        <v>1.3428000000000007</v>
      </c>
      <c r="J1877" s="2">
        <v>1.3649000000000013</v>
      </c>
      <c r="K1877" s="13" t="s">
        <v>48</v>
      </c>
      <c r="L1877" s="13" t="s">
        <v>49</v>
      </c>
      <c r="M1877" s="13" t="s">
        <v>52</v>
      </c>
    </row>
    <row r="1878" spans="1:13" ht="13.5" x14ac:dyDescent="0.25">
      <c r="A1878" s="3">
        <v>44746</v>
      </c>
      <c r="B1878" s="2">
        <v>1.53</v>
      </c>
      <c r="C1878" s="2">
        <v>80.80824366738679</v>
      </c>
      <c r="D1878" s="2">
        <v>-3.0768898324954774E-2</v>
      </c>
      <c r="E1878" s="2">
        <v>1.4936507151946273E-2</v>
      </c>
      <c r="F1878" s="2">
        <v>1.4380000000000002</v>
      </c>
      <c r="G1878" s="2">
        <v>1.3909999999999998</v>
      </c>
      <c r="H1878" s="2">
        <v>1.3645</v>
      </c>
      <c r="I1878" s="2">
        <v>1.3462000000000005</v>
      </c>
      <c r="J1878" s="2">
        <v>1.365500000000001</v>
      </c>
      <c r="K1878" s="13" t="s">
        <v>48</v>
      </c>
      <c r="L1878" s="13" t="s">
        <v>49</v>
      </c>
      <c r="M1878" s="13" t="s">
        <v>52</v>
      </c>
    </row>
    <row r="1879" spans="1:13" ht="13.5" x14ac:dyDescent="0.25">
      <c r="A1879" s="3">
        <v>44747</v>
      </c>
      <c r="B1879" s="2">
        <v>1.57</v>
      </c>
      <c r="C1879" s="2">
        <v>83.397371379604976</v>
      </c>
      <c r="D1879" s="2">
        <v>-4.5715231784595023E-2</v>
      </c>
      <c r="E1879" s="2">
        <v>9.6467353935138604E-3</v>
      </c>
      <c r="F1879" s="2">
        <v>1.4780000000000002</v>
      </c>
      <c r="G1879" s="2">
        <v>1.4139999999999999</v>
      </c>
      <c r="H1879" s="2">
        <v>1.3770000000000002</v>
      </c>
      <c r="I1879" s="2">
        <v>1.3506000000000002</v>
      </c>
      <c r="J1879" s="2">
        <v>1.3663500000000011</v>
      </c>
      <c r="K1879" s="13" t="s">
        <v>48</v>
      </c>
      <c r="L1879" s="13" t="s">
        <v>49</v>
      </c>
      <c r="M1879" s="13" t="s">
        <v>52</v>
      </c>
    </row>
    <row r="1880" spans="1:13" ht="13.5" x14ac:dyDescent="0.25">
      <c r="A1880" s="3">
        <v>44748</v>
      </c>
      <c r="B1880" s="2">
        <v>1.63</v>
      </c>
      <c r="C1880" s="2">
        <v>86.368145525867732</v>
      </c>
      <c r="D1880" s="2">
        <v>-6.2431416326653943E-2</v>
      </c>
      <c r="E1880" s="2">
        <v>4.8634486750395922E-3</v>
      </c>
      <c r="F1880" s="2">
        <v>1.524</v>
      </c>
      <c r="G1880" s="2">
        <v>1.4419999999999997</v>
      </c>
      <c r="H1880" s="2">
        <v>1.3925000000000001</v>
      </c>
      <c r="I1880" s="2">
        <v>1.3562000000000001</v>
      </c>
      <c r="J1880" s="2">
        <v>1.3674000000000013</v>
      </c>
      <c r="K1880" s="13" t="s">
        <v>48</v>
      </c>
      <c r="L1880" s="13" t="s">
        <v>49</v>
      </c>
      <c r="M1880" s="13" t="s">
        <v>52</v>
      </c>
    </row>
    <row r="1881" spans="1:13" ht="13.5" x14ac:dyDescent="0.25">
      <c r="A1881" s="3">
        <v>44749</v>
      </c>
      <c r="B1881" s="2">
        <v>1.63</v>
      </c>
      <c r="C1881" s="2">
        <v>86.368145525867732</v>
      </c>
      <c r="D1881" s="2">
        <v>-7.8007556166425074E-2</v>
      </c>
      <c r="E1881" s="2">
        <v>3.0679564736499267E-4</v>
      </c>
      <c r="F1881" s="2">
        <v>1.5619999999999998</v>
      </c>
      <c r="G1881" s="2">
        <v>1.47</v>
      </c>
      <c r="H1881" s="2">
        <v>1.4079999999999999</v>
      </c>
      <c r="I1881" s="2">
        <v>1.3618000000000001</v>
      </c>
      <c r="J1881" s="2">
        <v>1.3685000000000014</v>
      </c>
      <c r="K1881" s="13" t="s">
        <v>48</v>
      </c>
      <c r="L1881" s="13" t="s">
        <v>49</v>
      </c>
      <c r="M1881" s="13" t="s">
        <v>52</v>
      </c>
    </row>
    <row r="1882" spans="1:13" ht="13.5" x14ac:dyDescent="0.25">
      <c r="A1882" s="3">
        <v>44750</v>
      </c>
      <c r="B1882" s="2">
        <v>1.68</v>
      </c>
      <c r="C1882" s="2">
        <v>88.377988799310771</v>
      </c>
      <c r="D1882" s="2">
        <v>-9.6216696426457249E-2</v>
      </c>
      <c r="E1882" s="2">
        <v>-4.3710642430810033E-3</v>
      </c>
      <c r="F1882" s="2">
        <v>1.6080000000000001</v>
      </c>
      <c r="G1882" s="2">
        <v>1.5029999999999997</v>
      </c>
      <c r="H1882" s="2">
        <v>1.4259999999999999</v>
      </c>
      <c r="I1882" s="2">
        <v>1.3688000000000005</v>
      </c>
      <c r="J1882" s="2">
        <v>1.3699000000000012</v>
      </c>
      <c r="K1882" s="13" t="s">
        <v>48</v>
      </c>
      <c r="L1882" s="13" t="s">
        <v>49</v>
      </c>
      <c r="M1882" s="13" t="s">
        <v>52</v>
      </c>
    </row>
    <row r="1883" spans="1:13" ht="13.5" x14ac:dyDescent="0.25">
      <c r="A1883" s="3">
        <v>44753</v>
      </c>
      <c r="B1883" s="2">
        <v>1.63</v>
      </c>
      <c r="C1883" s="2">
        <v>76.26822736597012</v>
      </c>
      <c r="D1883" s="2">
        <v>-0.11252053342304702</v>
      </c>
      <c r="E1883" s="2">
        <v>-7.5819612743561939E-3</v>
      </c>
      <c r="F1883" s="2">
        <v>1.6280000000000001</v>
      </c>
      <c r="G1883" s="2">
        <v>1.5329999999999999</v>
      </c>
      <c r="H1883" s="2">
        <v>1.44</v>
      </c>
      <c r="I1883" s="2">
        <v>1.3746000000000003</v>
      </c>
      <c r="J1883" s="2">
        <v>1.3711000000000011</v>
      </c>
      <c r="K1883" s="13" t="s">
        <v>48</v>
      </c>
      <c r="L1883" s="13" t="s">
        <v>55</v>
      </c>
      <c r="M1883" s="13" t="s">
        <v>52</v>
      </c>
    </row>
    <row r="1884" spans="1:13" ht="13.5" x14ac:dyDescent="0.25">
      <c r="A1884" s="3">
        <v>44754</v>
      </c>
      <c r="B1884" s="2">
        <v>1.54</v>
      </c>
      <c r="C1884" s="2">
        <v>60.261906195795824</v>
      </c>
      <c r="D1884" s="2">
        <v>-0.11461020020472801</v>
      </c>
      <c r="E1884" s="2">
        <v>-9.0496164155671344E-3</v>
      </c>
      <c r="F1884" s="2">
        <v>1.6219999999999999</v>
      </c>
      <c r="G1884" s="2">
        <v>1.5499999999999996</v>
      </c>
      <c r="H1884" s="2">
        <v>1.4499999999999997</v>
      </c>
      <c r="I1884" s="2">
        <v>1.3782000000000005</v>
      </c>
      <c r="J1884" s="2">
        <v>1.371700000000001</v>
      </c>
      <c r="K1884" s="13" t="s">
        <v>48</v>
      </c>
      <c r="L1884" s="13" t="s">
        <v>55</v>
      </c>
      <c r="M1884" s="13" t="s">
        <v>50</v>
      </c>
    </row>
    <row r="1885" spans="1:13" ht="13.5" x14ac:dyDescent="0.25">
      <c r="A1885" s="3">
        <v>44755</v>
      </c>
      <c r="B1885" s="2">
        <v>1.58</v>
      </c>
      <c r="C1885" s="2">
        <v>63.889233511749083</v>
      </c>
      <c r="D1885" s="2">
        <v>-0.11522620466097711</v>
      </c>
      <c r="E1885" s="2">
        <v>-7.5720927432599743E-3</v>
      </c>
      <c r="F1885" s="2">
        <v>1.6119999999999997</v>
      </c>
      <c r="G1885" s="2">
        <v>1.5679999999999998</v>
      </c>
      <c r="H1885" s="2">
        <v>1.4619999999999997</v>
      </c>
      <c r="I1885" s="2">
        <v>1.3828000000000005</v>
      </c>
      <c r="J1885" s="2">
        <v>1.3723500000000006</v>
      </c>
      <c r="K1885" s="13" t="s">
        <v>48</v>
      </c>
      <c r="L1885" s="13" t="s">
        <v>55</v>
      </c>
      <c r="M1885" s="13" t="s">
        <v>50</v>
      </c>
    </row>
    <row r="1886" spans="1:13" ht="13.5" x14ac:dyDescent="0.25">
      <c r="A1886" s="3">
        <v>44756</v>
      </c>
      <c r="B1886" s="2">
        <v>1.6</v>
      </c>
      <c r="C1886" s="2">
        <v>65.580971165242801</v>
      </c>
      <c r="D1886" s="2">
        <v>-0.11177462747244316</v>
      </c>
      <c r="E1886" s="2">
        <v>-4.1036557444623792E-3</v>
      </c>
      <c r="F1886" s="2">
        <v>1.6059999999999999</v>
      </c>
      <c r="G1886" s="2">
        <v>1.5840000000000001</v>
      </c>
      <c r="H1886" s="2">
        <v>1.4735</v>
      </c>
      <c r="I1886" s="2">
        <v>1.3882000000000003</v>
      </c>
      <c r="J1886" s="2">
        <v>1.3729000000000011</v>
      </c>
      <c r="K1886" s="13" t="s">
        <v>48</v>
      </c>
      <c r="L1886" s="13" t="s">
        <v>55</v>
      </c>
      <c r="M1886" s="13" t="s">
        <v>50</v>
      </c>
    </row>
    <row r="1887" spans="1:13" ht="13.5" x14ac:dyDescent="0.25">
      <c r="A1887" s="3">
        <v>44757</v>
      </c>
      <c r="B1887" s="2">
        <v>1.64</v>
      </c>
      <c r="C1887" s="2">
        <v>68.735684572334961</v>
      </c>
      <c r="D1887" s="2">
        <v>-0.11104447864983147</v>
      </c>
      <c r="E1887" s="2">
        <v>-1.8162312367030373E-3</v>
      </c>
      <c r="F1887" s="2">
        <v>1.5979999999999999</v>
      </c>
      <c r="G1887" s="2">
        <v>1.6030000000000002</v>
      </c>
      <c r="H1887" s="2">
        <v>1.4874999999999996</v>
      </c>
      <c r="I1887" s="2">
        <v>1.3944000000000003</v>
      </c>
      <c r="J1887" s="2">
        <v>1.3735500000000009</v>
      </c>
      <c r="K1887" s="13" t="s">
        <v>53</v>
      </c>
      <c r="L1887" s="13" t="s">
        <v>55</v>
      </c>
      <c r="M1887" s="13" t="s">
        <v>47</v>
      </c>
    </row>
    <row r="1888" spans="1:13" ht="13.5" x14ac:dyDescent="0.25">
      <c r="A1888" s="3">
        <v>44760</v>
      </c>
      <c r="B1888" s="2">
        <v>1.64</v>
      </c>
      <c r="C1888" s="2">
        <v>68.735684572334961</v>
      </c>
      <c r="D1888" s="2">
        <v>-9.9064510442373965E-2</v>
      </c>
      <c r="E1888" s="2">
        <v>9.3818986207869128E-5</v>
      </c>
      <c r="F1888" s="2">
        <v>1.6</v>
      </c>
      <c r="G1888" s="2">
        <v>1.6140000000000001</v>
      </c>
      <c r="H1888" s="2">
        <v>1.5024999999999999</v>
      </c>
      <c r="I1888" s="2">
        <v>1.4010000000000002</v>
      </c>
      <c r="J1888" s="2">
        <v>1.3741500000000011</v>
      </c>
      <c r="K1888" s="13" t="s">
        <v>53</v>
      </c>
      <c r="L1888" s="13" t="s">
        <v>55</v>
      </c>
      <c r="M1888" s="13" t="s">
        <v>54</v>
      </c>
    </row>
    <row r="1889" spans="1:13" ht="13.5" x14ac:dyDescent="0.25">
      <c r="A1889" s="3">
        <v>44761</v>
      </c>
      <c r="B1889" s="2">
        <v>1.63</v>
      </c>
      <c r="C1889" s="2">
        <v>66.95633072932533</v>
      </c>
      <c r="D1889" s="2">
        <v>-8.2908529534054365E-2</v>
      </c>
      <c r="E1889" s="2">
        <v>1.2795321095255897E-3</v>
      </c>
      <c r="F1889" s="2">
        <v>1.6179999999999999</v>
      </c>
      <c r="G1889" s="2">
        <v>1.6199999999999999</v>
      </c>
      <c r="H1889" s="2">
        <v>1.5169999999999999</v>
      </c>
      <c r="I1889" s="2">
        <v>1.4066000000000003</v>
      </c>
      <c r="J1889" s="2">
        <v>1.3745000000000009</v>
      </c>
      <c r="K1889" s="13" t="s">
        <v>48</v>
      </c>
      <c r="L1889" s="13" t="s">
        <v>55</v>
      </c>
      <c r="M1889" s="13" t="s">
        <v>52</v>
      </c>
    </row>
    <row r="1890" spans="1:13" ht="13.5" x14ac:dyDescent="0.25">
      <c r="A1890" s="3">
        <v>44762</v>
      </c>
      <c r="B1890" s="2">
        <v>1.64</v>
      </c>
      <c r="C1890" s="2">
        <v>67.852543963415343</v>
      </c>
      <c r="D1890" s="2">
        <v>-6.1499615380424144E-2</v>
      </c>
      <c r="E1890" s="2">
        <v>1.9689634406291623E-3</v>
      </c>
      <c r="F1890" s="2">
        <v>1.6300000000000001</v>
      </c>
      <c r="G1890" s="2">
        <v>1.621</v>
      </c>
      <c r="H1890" s="2">
        <v>1.5314999999999999</v>
      </c>
      <c r="I1890" s="2">
        <v>1.4128000000000003</v>
      </c>
      <c r="J1890" s="2">
        <v>1.3749000000000009</v>
      </c>
      <c r="K1890" s="13" t="s">
        <v>48</v>
      </c>
      <c r="L1890" s="13" t="s">
        <v>55</v>
      </c>
      <c r="M1890" s="13" t="s">
        <v>52</v>
      </c>
    </row>
    <row r="1891" spans="1:13" ht="13.5" x14ac:dyDescent="0.25">
      <c r="A1891" s="3">
        <v>44763</v>
      </c>
      <c r="B1891" s="2">
        <v>1.7</v>
      </c>
      <c r="C1891" s="2">
        <v>72.646292214687264</v>
      </c>
      <c r="D1891" s="2">
        <v>-4.8583803831222072E-2</v>
      </c>
      <c r="E1891" s="2">
        <v>2.3294981861717414E-3</v>
      </c>
      <c r="F1891" s="2">
        <v>1.65</v>
      </c>
      <c r="G1891" s="2">
        <v>1.6280000000000001</v>
      </c>
      <c r="H1891" s="2">
        <v>1.5489999999999999</v>
      </c>
      <c r="I1891" s="2">
        <v>1.4204000000000001</v>
      </c>
      <c r="J1891" s="2">
        <v>1.3756500000000011</v>
      </c>
      <c r="K1891" s="13" t="s">
        <v>48</v>
      </c>
      <c r="L1891" s="13" t="s">
        <v>55</v>
      </c>
      <c r="M1891" s="13" t="s">
        <v>52</v>
      </c>
    </row>
    <row r="1892" spans="1:13" ht="13.5" x14ac:dyDescent="0.25">
      <c r="A1892" s="3">
        <v>44764</v>
      </c>
      <c r="B1892" s="2">
        <v>1.68</v>
      </c>
      <c r="C1892" s="2">
        <v>68.955166379125018</v>
      </c>
      <c r="D1892" s="2">
        <v>-2.9534848300294403E-2</v>
      </c>
      <c r="E1892" s="2">
        <v>2.6420138813145399E-3</v>
      </c>
      <c r="F1892" s="2">
        <v>1.6579999999999999</v>
      </c>
      <c r="G1892" s="2">
        <v>1.6279999999999997</v>
      </c>
      <c r="H1892" s="2">
        <v>1.5654999999999997</v>
      </c>
      <c r="I1892" s="2">
        <v>1.4276000000000004</v>
      </c>
      <c r="J1892" s="2">
        <v>1.3761500000000009</v>
      </c>
      <c r="K1892" s="13" t="s">
        <v>48</v>
      </c>
      <c r="L1892" s="13" t="s">
        <v>55</v>
      </c>
      <c r="M1892" s="13" t="s">
        <v>52</v>
      </c>
    </row>
    <row r="1893" spans="1:13" ht="13.5" x14ac:dyDescent="0.25">
      <c r="A1893" s="3">
        <v>44768</v>
      </c>
      <c r="B1893" s="2">
        <v>1.69</v>
      </c>
      <c r="C1893" s="2">
        <v>69.781903039049013</v>
      </c>
      <c r="D1893" s="2">
        <v>-2.2706921906544331E-2</v>
      </c>
      <c r="E1893" s="2">
        <v>2.4689794596948361E-3</v>
      </c>
      <c r="F1893" s="2">
        <v>1.6679999999999999</v>
      </c>
      <c r="G1893" s="2">
        <v>1.6339999999999999</v>
      </c>
      <c r="H1893" s="2">
        <v>1.5834999999999999</v>
      </c>
      <c r="I1893" s="2">
        <v>1.4350000000000005</v>
      </c>
      <c r="J1893" s="2">
        <v>1.3768500000000008</v>
      </c>
      <c r="K1893" s="13" t="s">
        <v>48</v>
      </c>
      <c r="L1893" s="13" t="s">
        <v>55</v>
      </c>
      <c r="M1893" s="13" t="s">
        <v>52</v>
      </c>
    </row>
    <row r="1894" spans="1:13" ht="13.5" x14ac:dyDescent="0.25">
      <c r="A1894" s="3">
        <v>44769</v>
      </c>
      <c r="B1894" s="2">
        <v>1.71</v>
      </c>
      <c r="C1894" s="2">
        <v>71.421124655386308</v>
      </c>
      <c r="D1894" s="2">
        <v>-3.3110034596266935E-2</v>
      </c>
      <c r="E1894" s="2">
        <v>1.5278186110160648E-3</v>
      </c>
      <c r="F1894" s="2">
        <v>1.6839999999999997</v>
      </c>
      <c r="G1894" s="2">
        <v>1.6509999999999998</v>
      </c>
      <c r="H1894" s="2">
        <v>1.6004999999999998</v>
      </c>
      <c r="I1894" s="2">
        <v>1.4428000000000003</v>
      </c>
      <c r="J1894" s="2">
        <v>1.3776000000000008</v>
      </c>
      <c r="K1894" s="13" t="s">
        <v>48</v>
      </c>
      <c r="L1894" s="13" t="s">
        <v>55</v>
      </c>
      <c r="M1894" s="13" t="s">
        <v>52</v>
      </c>
    </row>
    <row r="1895" spans="1:13" ht="13.5" x14ac:dyDescent="0.25">
      <c r="A1895" s="3">
        <v>44770</v>
      </c>
      <c r="B1895" s="2">
        <v>1.7</v>
      </c>
      <c r="C1895" s="2">
        <v>69.394150944000415</v>
      </c>
      <c r="D1895" s="2">
        <v>-3.5926034172587773E-2</v>
      </c>
      <c r="E1895" s="2">
        <v>-5.4409069699629629E-4</v>
      </c>
      <c r="F1895" s="2">
        <v>1.6960000000000002</v>
      </c>
      <c r="G1895" s="2">
        <v>1.6629999999999998</v>
      </c>
      <c r="H1895" s="2">
        <v>1.6155000000000002</v>
      </c>
      <c r="I1895" s="2">
        <v>1.4508000000000003</v>
      </c>
      <c r="J1895" s="2">
        <v>1.3782500000000004</v>
      </c>
      <c r="K1895" s="13" t="s">
        <v>53</v>
      </c>
      <c r="L1895" s="13" t="s">
        <v>55</v>
      </c>
      <c r="M1895" s="13" t="s">
        <v>54</v>
      </c>
    </row>
    <row r="1896" spans="1:13" ht="13.5" x14ac:dyDescent="0.25">
      <c r="A1896" s="3">
        <v>44771</v>
      </c>
      <c r="B1896" s="2">
        <v>1.7</v>
      </c>
      <c r="C1896" s="2">
        <v>69.394150944000415</v>
      </c>
      <c r="D1896" s="2">
        <v>-3.6013486442667331E-2</v>
      </c>
      <c r="E1896" s="2">
        <v>-3.2262742421264746E-3</v>
      </c>
      <c r="F1896" s="2">
        <v>1.6960000000000002</v>
      </c>
      <c r="G1896" s="2">
        <v>1.6729999999999996</v>
      </c>
      <c r="H1896" s="2">
        <v>1.6285000000000001</v>
      </c>
      <c r="I1896" s="2">
        <v>1.4588000000000003</v>
      </c>
      <c r="J1896" s="2">
        <v>1.3790000000000007</v>
      </c>
      <c r="K1896" s="13" t="s">
        <v>53</v>
      </c>
      <c r="L1896" s="13" t="s">
        <v>51</v>
      </c>
      <c r="M1896" s="13" t="s">
        <v>55</v>
      </c>
    </row>
    <row r="1897" spans="1:13" ht="13.5" x14ac:dyDescent="0.25">
      <c r="A1897" s="3">
        <v>44774</v>
      </c>
      <c r="B1897" s="2">
        <v>1.7</v>
      </c>
      <c r="C1897" s="2">
        <v>69.394150944000415</v>
      </c>
      <c r="D1897" s="2">
        <v>-3.0657348062328893E-2</v>
      </c>
      <c r="E1897" s="2">
        <v>-5.9834638714214034E-3</v>
      </c>
      <c r="F1897" s="2">
        <v>1.7</v>
      </c>
      <c r="G1897" s="2">
        <v>1.6789999999999996</v>
      </c>
      <c r="H1897" s="2">
        <v>1.641</v>
      </c>
      <c r="I1897" s="2">
        <v>1.4670000000000005</v>
      </c>
      <c r="J1897" s="2">
        <v>1.3798500000000005</v>
      </c>
      <c r="K1897" s="13" t="s">
        <v>53</v>
      </c>
      <c r="L1897" s="13" t="s">
        <v>55</v>
      </c>
      <c r="M1897" s="13" t="s">
        <v>54</v>
      </c>
    </row>
    <row r="1898" spans="1:13" ht="13.5" x14ac:dyDescent="0.25">
      <c r="A1898" s="3">
        <v>44775</v>
      </c>
      <c r="B1898" s="2">
        <v>1.7</v>
      </c>
      <c r="C1898" s="2">
        <v>69.394150944000415</v>
      </c>
      <c r="D1898" s="2">
        <v>-2.6795332544259365E-2</v>
      </c>
      <c r="E1898" s="2">
        <v>-9.0283522991212034E-3</v>
      </c>
      <c r="F1898" s="2">
        <v>1.702</v>
      </c>
      <c r="G1898" s="2">
        <v>1.6849999999999998</v>
      </c>
      <c r="H1898" s="2">
        <v>1.6495000000000002</v>
      </c>
      <c r="I1898" s="2">
        <v>1.4744000000000006</v>
      </c>
      <c r="J1898" s="2">
        <v>1.3808500000000004</v>
      </c>
      <c r="K1898" s="13" t="s">
        <v>53</v>
      </c>
      <c r="L1898" s="13" t="s">
        <v>51</v>
      </c>
      <c r="M1898" s="13" t="s">
        <v>54</v>
      </c>
    </row>
    <row r="1899" spans="1:13" ht="13.5" x14ac:dyDescent="0.25">
      <c r="A1899" s="3">
        <v>44776</v>
      </c>
      <c r="B1899" s="2">
        <v>1.71</v>
      </c>
      <c r="C1899" s="2">
        <v>70.519519366351176</v>
      </c>
      <c r="D1899" s="2">
        <v>-2.6427139958372869E-2</v>
      </c>
      <c r="E1899" s="2">
        <v>-1.158334074602353E-2</v>
      </c>
      <c r="F1899" s="2">
        <v>1.702</v>
      </c>
      <c r="G1899" s="2">
        <v>1.6929999999999996</v>
      </c>
      <c r="H1899" s="2">
        <v>1.6564999999999999</v>
      </c>
      <c r="I1899" s="2">
        <v>1.4822000000000002</v>
      </c>
      <c r="J1899" s="2">
        <v>1.3819500000000002</v>
      </c>
      <c r="K1899" s="13" t="s">
        <v>53</v>
      </c>
      <c r="L1899" s="13" t="s">
        <v>55</v>
      </c>
      <c r="M1899" s="13" t="s">
        <v>55</v>
      </c>
    </row>
    <row r="1900" spans="1:13" ht="13.5" x14ac:dyDescent="0.25">
      <c r="A1900" s="3">
        <v>44777</v>
      </c>
      <c r="B1900" s="2">
        <v>1.71</v>
      </c>
      <c r="C1900" s="2">
        <v>70.519519366351176</v>
      </c>
      <c r="D1900" s="2">
        <v>-2.521072536876523E-2</v>
      </c>
      <c r="E1900" s="2">
        <v>-1.3568367780403722E-2</v>
      </c>
      <c r="F1900" s="2">
        <v>1.704</v>
      </c>
      <c r="G1900" s="2">
        <v>1.7</v>
      </c>
      <c r="H1900" s="2">
        <v>1.6605000000000001</v>
      </c>
      <c r="I1900" s="2">
        <v>1.4890000000000003</v>
      </c>
      <c r="J1900" s="2">
        <v>1.3832</v>
      </c>
      <c r="K1900" s="13" t="s">
        <v>48</v>
      </c>
      <c r="L1900" s="13" t="s">
        <v>55</v>
      </c>
      <c r="M1900" s="13" t="s">
        <v>52</v>
      </c>
    </row>
    <row r="1901" spans="1:13" ht="13.5" x14ac:dyDescent="0.25">
      <c r="A1901" s="3">
        <v>44778</v>
      </c>
      <c r="B1901" s="2">
        <v>1.71</v>
      </c>
      <c r="C1901" s="2">
        <v>70.519519366351176</v>
      </c>
      <c r="D1901" s="2">
        <v>-1.5537343848488705E-2</v>
      </c>
      <c r="E1901" s="2">
        <v>-1.4935814466032326E-2</v>
      </c>
      <c r="F1901" s="2">
        <v>1.706</v>
      </c>
      <c r="G1901" s="2">
        <v>1.7010000000000001</v>
      </c>
      <c r="H1901" s="2">
        <v>1.6644999999999999</v>
      </c>
      <c r="I1901" s="2">
        <v>1.4958</v>
      </c>
      <c r="J1901" s="2">
        <v>1.3844000000000001</v>
      </c>
      <c r="K1901" s="13" t="s">
        <v>48</v>
      </c>
      <c r="L1901" s="13" t="s">
        <v>55</v>
      </c>
      <c r="M1901" s="13" t="s">
        <v>52</v>
      </c>
    </row>
    <row r="1902" spans="1:13" ht="13.5" x14ac:dyDescent="0.25">
      <c r="A1902" s="3">
        <v>44781</v>
      </c>
      <c r="B1902" s="2">
        <v>1.75</v>
      </c>
      <c r="C1902" s="2">
        <v>75.094592014227231</v>
      </c>
      <c r="D1902" s="2">
        <v>-1.3935266089314613E-2</v>
      </c>
      <c r="E1902" s="2">
        <v>-1.520645959236254E-2</v>
      </c>
      <c r="F1902" s="2">
        <v>1.716</v>
      </c>
      <c r="G1902" s="2">
        <v>1.7080000000000002</v>
      </c>
      <c r="H1902" s="2">
        <v>1.6679999999999999</v>
      </c>
      <c r="I1902" s="2">
        <v>1.5036</v>
      </c>
      <c r="J1902" s="2">
        <v>1.38595</v>
      </c>
      <c r="K1902" s="13" t="s">
        <v>48</v>
      </c>
      <c r="L1902" s="13" t="s">
        <v>55</v>
      </c>
      <c r="M1902" s="13" t="s">
        <v>52</v>
      </c>
    </row>
    <row r="1903" spans="1:13" ht="13.5" x14ac:dyDescent="0.25">
      <c r="A1903" s="3">
        <v>44782</v>
      </c>
      <c r="B1903" s="2">
        <v>1.78</v>
      </c>
      <c r="C1903" s="2">
        <v>77.868659951755461</v>
      </c>
      <c r="D1903" s="2">
        <v>-1.4002751992078011E-2</v>
      </c>
      <c r="E1903" s="2">
        <v>-1.4364736111729826E-2</v>
      </c>
      <c r="F1903" s="2">
        <v>1.732</v>
      </c>
      <c r="G1903" s="2">
        <v>1.7170000000000001</v>
      </c>
      <c r="H1903" s="2">
        <v>1.6755</v>
      </c>
      <c r="I1903" s="2">
        <v>1.5124000000000002</v>
      </c>
      <c r="J1903" s="2">
        <v>1.3875500000000001</v>
      </c>
      <c r="K1903" s="13" t="s">
        <v>48</v>
      </c>
      <c r="L1903" s="13" t="s">
        <v>55</v>
      </c>
      <c r="M1903" s="13" t="s">
        <v>52</v>
      </c>
    </row>
    <row r="1904" spans="1:13" ht="13.5" x14ac:dyDescent="0.25">
      <c r="A1904" s="3">
        <v>44783</v>
      </c>
      <c r="B1904" s="2">
        <v>1.8</v>
      </c>
      <c r="C1904" s="2">
        <v>79.507413460044731</v>
      </c>
      <c r="D1904" s="2">
        <v>-1.3326249471541152E-2</v>
      </c>
      <c r="E1904" s="2">
        <v>-1.1674792772471489E-2</v>
      </c>
      <c r="F1904" s="2">
        <v>1.75</v>
      </c>
      <c r="G1904" s="2">
        <v>1.7259999999999998</v>
      </c>
      <c r="H1904" s="2">
        <v>1.6884999999999999</v>
      </c>
      <c r="I1904" s="2">
        <v>1.5216000000000001</v>
      </c>
      <c r="J1904" s="2">
        <v>1.3892499999999997</v>
      </c>
      <c r="K1904" s="13" t="s">
        <v>48</v>
      </c>
      <c r="L1904" s="13" t="s">
        <v>55</v>
      </c>
      <c r="M1904" s="13" t="s">
        <v>52</v>
      </c>
    </row>
    <row r="1905" spans="1:13" ht="13.5" x14ac:dyDescent="0.25">
      <c r="A1905" s="3">
        <v>44784</v>
      </c>
      <c r="B1905" s="2">
        <v>1.74</v>
      </c>
      <c r="C1905" s="2">
        <v>64.158830089922773</v>
      </c>
      <c r="D1905" s="2">
        <v>-1.0764018158054611E-2</v>
      </c>
      <c r="E1905" s="2">
        <v>-7.1431022945428885E-3</v>
      </c>
      <c r="F1905" s="2">
        <v>1.7559999999999998</v>
      </c>
      <c r="G1905" s="2">
        <v>1.73</v>
      </c>
      <c r="H1905" s="2">
        <v>1.6964999999999999</v>
      </c>
      <c r="I1905" s="2">
        <v>1.5295999999999998</v>
      </c>
      <c r="J1905" s="2">
        <v>1.3906499999999997</v>
      </c>
      <c r="K1905" s="13" t="s">
        <v>48</v>
      </c>
      <c r="L1905" s="13" t="s">
        <v>55</v>
      </c>
      <c r="M1905" s="13" t="s">
        <v>52</v>
      </c>
    </row>
    <row r="1906" spans="1:13" ht="13.5" x14ac:dyDescent="0.25">
      <c r="A1906" s="3">
        <v>44785</v>
      </c>
      <c r="B1906" s="2">
        <v>1.72</v>
      </c>
      <c r="C1906" s="2">
        <v>60.000858072431214</v>
      </c>
      <c r="D1906" s="2">
        <v>-7.6082640730374962E-3</v>
      </c>
      <c r="E1906" s="2">
        <v>-1.3136461540809719E-3</v>
      </c>
      <c r="F1906" s="2">
        <v>1.7580000000000002</v>
      </c>
      <c r="G1906" s="2">
        <v>1.732</v>
      </c>
      <c r="H1906" s="2">
        <v>1.7024999999999999</v>
      </c>
      <c r="I1906" s="2">
        <v>1.5374000000000001</v>
      </c>
      <c r="J1906" s="2">
        <v>1.3920000000000001</v>
      </c>
      <c r="K1906" s="13" t="s">
        <v>48</v>
      </c>
      <c r="L1906" s="13" t="s">
        <v>55</v>
      </c>
      <c r="M1906" s="13" t="s">
        <v>52</v>
      </c>
    </row>
    <row r="1907" spans="1:13" ht="13.5" x14ac:dyDescent="0.25">
      <c r="A1907" s="3">
        <v>44788</v>
      </c>
      <c r="B1907" s="2">
        <v>1.69</v>
      </c>
      <c r="C1907" s="2">
        <v>54.314705630376608</v>
      </c>
      <c r="D1907" s="2">
        <v>-3.0548013104396698E-3</v>
      </c>
      <c r="E1907" s="2">
        <v>5.1291928060279712E-3</v>
      </c>
      <c r="F1907" s="2">
        <v>1.746</v>
      </c>
      <c r="G1907" s="2">
        <v>1.7310000000000003</v>
      </c>
      <c r="H1907" s="2">
        <v>1.7049999999999996</v>
      </c>
      <c r="I1907" s="2">
        <v>1.5446</v>
      </c>
      <c r="J1907" s="2">
        <v>1.3932499999999999</v>
      </c>
      <c r="K1907" s="13" t="s">
        <v>48</v>
      </c>
      <c r="L1907" s="13" t="s">
        <v>55</v>
      </c>
      <c r="M1907" s="13" t="s">
        <v>50</v>
      </c>
    </row>
    <row r="1908" spans="1:13" ht="13.5" x14ac:dyDescent="0.25">
      <c r="A1908" s="3">
        <v>44789</v>
      </c>
      <c r="B1908" s="2">
        <v>1.66</v>
      </c>
      <c r="C1908" s="2">
        <v>49.284811746775063</v>
      </c>
      <c r="D1908" s="2">
        <v>2.8837213817431984E-3</v>
      </c>
      <c r="E1908" s="2">
        <v>1.2051497946226685E-2</v>
      </c>
      <c r="F1908" s="2">
        <v>1.722</v>
      </c>
      <c r="G1908" s="2">
        <v>1.7269999999999999</v>
      </c>
      <c r="H1908" s="2">
        <v>1.706</v>
      </c>
      <c r="I1908" s="2">
        <v>1.5510000000000002</v>
      </c>
      <c r="J1908" s="2">
        <v>1.3944000000000003</v>
      </c>
      <c r="K1908" s="13" t="s">
        <v>53</v>
      </c>
      <c r="L1908" s="13" t="s">
        <v>55</v>
      </c>
      <c r="M1908" s="13" t="s">
        <v>47</v>
      </c>
    </row>
    <row r="1909" spans="1:13" ht="13.5" x14ac:dyDescent="0.25">
      <c r="A1909" s="3">
        <v>44790</v>
      </c>
      <c r="B1909" s="2">
        <v>1.67</v>
      </c>
      <c r="C1909" s="2">
        <v>50.916511482235251</v>
      </c>
      <c r="D1909" s="2">
        <v>8.7571084325217541E-3</v>
      </c>
      <c r="E1909" s="2">
        <v>1.8587680427402963E-2</v>
      </c>
      <c r="F1909" s="2">
        <v>1.6960000000000002</v>
      </c>
      <c r="G1909" s="2">
        <v>1.7230000000000001</v>
      </c>
      <c r="H1909" s="2">
        <v>1.7079999999999997</v>
      </c>
      <c r="I1909" s="2">
        <v>1.5580000000000001</v>
      </c>
      <c r="J1909" s="2">
        <v>1.3956000000000004</v>
      </c>
      <c r="K1909" s="13" t="s">
        <v>53</v>
      </c>
      <c r="L1909" s="13" t="s">
        <v>55</v>
      </c>
      <c r="M1909" s="13" t="s">
        <v>47</v>
      </c>
    </row>
    <row r="1910" spans="1:13" ht="13.5" x14ac:dyDescent="0.25">
      <c r="A1910" s="3">
        <v>44791</v>
      </c>
      <c r="B1910" s="2">
        <v>1.66</v>
      </c>
      <c r="C1910" s="2">
        <v>49.211400660454267</v>
      </c>
      <c r="D1910" s="2">
        <v>1.4455550042875354E-2</v>
      </c>
      <c r="E1910" s="2">
        <v>2.4758954398663286E-2</v>
      </c>
      <c r="F1910" s="2">
        <v>1.6800000000000002</v>
      </c>
      <c r="G1910" s="2">
        <v>1.718</v>
      </c>
      <c r="H1910" s="2">
        <v>1.7090000000000001</v>
      </c>
      <c r="I1910" s="2">
        <v>1.5648</v>
      </c>
      <c r="J1910" s="2">
        <v>1.3968500000000004</v>
      </c>
      <c r="K1910" s="13" t="s">
        <v>53</v>
      </c>
      <c r="L1910" s="13" t="s">
        <v>55</v>
      </c>
      <c r="M1910" s="13" t="s">
        <v>47</v>
      </c>
    </row>
    <row r="1911" spans="1:13" ht="13.5" x14ac:dyDescent="0.25">
      <c r="A1911" s="3">
        <v>44792</v>
      </c>
      <c r="B1911" s="2">
        <v>1.65</v>
      </c>
      <c r="C1911" s="2">
        <v>47.498399605358507</v>
      </c>
      <c r="D1911" s="2">
        <v>2.0065946745654983E-2</v>
      </c>
      <c r="E1911" s="2">
        <v>3.0606472025844961E-2</v>
      </c>
      <c r="F1911" s="2">
        <v>1.6659999999999999</v>
      </c>
      <c r="G1911" s="2">
        <v>1.7120000000000002</v>
      </c>
      <c r="H1911" s="2">
        <v>1.7064999999999997</v>
      </c>
      <c r="I1911" s="2">
        <v>1.5714000000000001</v>
      </c>
      <c r="J1911" s="2">
        <v>1.3980000000000001</v>
      </c>
      <c r="K1911" s="13" t="s">
        <v>53</v>
      </c>
      <c r="L1911" s="13" t="s">
        <v>55</v>
      </c>
      <c r="M1911" s="13" t="s">
        <v>47</v>
      </c>
    </row>
    <row r="1912" spans="1:13" ht="13.5" x14ac:dyDescent="0.25">
      <c r="A1912" s="3">
        <v>44795</v>
      </c>
      <c r="B1912" s="2">
        <v>1.69</v>
      </c>
      <c r="C1912" s="2">
        <v>54.344313828846474</v>
      </c>
      <c r="D1912" s="2">
        <v>2.8107528814834026E-2</v>
      </c>
      <c r="E1912" s="2">
        <v>3.4689585386194266E-2</v>
      </c>
      <c r="F1912" s="2">
        <v>1.6659999999999999</v>
      </c>
      <c r="G1912" s="2">
        <v>1.7060000000000002</v>
      </c>
      <c r="H1912" s="2">
        <v>1.7070000000000001</v>
      </c>
      <c r="I1912" s="2">
        <v>1.5788000000000002</v>
      </c>
      <c r="J1912" s="2">
        <v>1.3993500000000003</v>
      </c>
      <c r="K1912" s="13" t="s">
        <v>53</v>
      </c>
      <c r="L1912" s="13" t="s">
        <v>55</v>
      </c>
      <c r="M1912" s="13" t="s">
        <v>55</v>
      </c>
    </row>
    <row r="1913" spans="1:13" ht="13.5" x14ac:dyDescent="0.25">
      <c r="A1913" s="3">
        <v>44796</v>
      </c>
      <c r="B1913" s="2">
        <v>1.68</v>
      </c>
      <c r="C1913" s="2">
        <v>52.501197229942363</v>
      </c>
      <c r="D1913" s="2">
        <v>4.0127485948067365E-2</v>
      </c>
      <c r="E1913" s="2">
        <v>3.7362300191436756E-2</v>
      </c>
      <c r="F1913" s="2">
        <v>1.67</v>
      </c>
      <c r="G1913" s="2">
        <v>1.6960000000000002</v>
      </c>
      <c r="H1913" s="2">
        <v>1.7065000000000001</v>
      </c>
      <c r="I1913" s="2">
        <v>1.5854000000000001</v>
      </c>
      <c r="J1913" s="2">
        <v>1.4006500000000002</v>
      </c>
      <c r="K1913" s="13" t="s">
        <v>53</v>
      </c>
      <c r="L1913" s="13" t="s">
        <v>55</v>
      </c>
      <c r="M1913" s="13" t="s">
        <v>54</v>
      </c>
    </row>
    <row r="1914" spans="1:13" ht="13.5" x14ac:dyDescent="0.25">
      <c r="A1914" s="3">
        <v>44797</v>
      </c>
      <c r="B1914" s="2">
        <v>1.7</v>
      </c>
      <c r="C1914" s="2">
        <v>55.734724662540572</v>
      </c>
      <c r="D1914" s="2">
        <v>5.1822580728257517E-2</v>
      </c>
      <c r="E1914" s="2">
        <v>3.9028304242567903E-2</v>
      </c>
      <c r="F1914" s="2">
        <v>1.6759999999999997</v>
      </c>
      <c r="G1914" s="2">
        <v>1.6859999999999999</v>
      </c>
      <c r="H1914" s="2">
        <v>1.706</v>
      </c>
      <c r="I1914" s="2">
        <v>1.5926000000000005</v>
      </c>
      <c r="J1914" s="2">
        <v>1.4021000000000003</v>
      </c>
      <c r="K1914" s="13" t="s">
        <v>53</v>
      </c>
      <c r="L1914" s="13" t="s">
        <v>55</v>
      </c>
      <c r="M1914" s="13" t="s">
        <v>54</v>
      </c>
    </row>
    <row r="1915" spans="1:13" ht="13.5" x14ac:dyDescent="0.25">
      <c r="A1915" s="3">
        <v>44798</v>
      </c>
      <c r="B1915" s="2">
        <v>1.74</v>
      </c>
      <c r="C1915" s="2">
        <v>61.395165557534462</v>
      </c>
      <c r="D1915" s="2">
        <v>4.9340702499309774E-2</v>
      </c>
      <c r="E1915" s="2">
        <v>3.9875637399569702E-2</v>
      </c>
      <c r="F1915" s="2">
        <v>1.6919999999999997</v>
      </c>
      <c r="G1915" s="2">
        <v>1.6859999999999999</v>
      </c>
      <c r="H1915" s="2">
        <v>1.7080000000000002</v>
      </c>
      <c r="I1915" s="2">
        <v>1.6006000000000002</v>
      </c>
      <c r="J1915" s="2">
        <v>1.4037000000000006</v>
      </c>
      <c r="K1915" s="13" t="s">
        <v>48</v>
      </c>
      <c r="L1915" s="13" t="s">
        <v>55</v>
      </c>
      <c r="M1915" s="13" t="s">
        <v>52</v>
      </c>
    </row>
    <row r="1916" spans="1:13" ht="13.5" x14ac:dyDescent="0.25">
      <c r="A1916" s="3">
        <v>44799</v>
      </c>
      <c r="B1916" s="2">
        <v>1.76</v>
      </c>
      <c r="C1916" s="2">
        <v>63.882099634942982</v>
      </c>
      <c r="D1916" s="2">
        <v>4.2275519243019755E-2</v>
      </c>
      <c r="E1916" s="2">
        <v>3.9709867887862259E-2</v>
      </c>
      <c r="F1916" s="2">
        <v>1.714</v>
      </c>
      <c r="G1916" s="2">
        <v>1.69</v>
      </c>
      <c r="H1916" s="2">
        <v>1.7109999999999999</v>
      </c>
      <c r="I1916" s="2">
        <v>1.6084000000000005</v>
      </c>
      <c r="J1916" s="2">
        <v>1.4056000000000006</v>
      </c>
      <c r="K1916" s="13" t="s">
        <v>48</v>
      </c>
      <c r="L1916" s="13" t="s">
        <v>55</v>
      </c>
      <c r="M1916" s="13" t="s">
        <v>52</v>
      </c>
    </row>
    <row r="1917" spans="1:13" ht="13.5" x14ac:dyDescent="0.25">
      <c r="A1917" s="3">
        <v>44802</v>
      </c>
      <c r="B1917" s="2">
        <v>1.75</v>
      </c>
      <c r="C1917" s="2">
        <v>61.740456511552452</v>
      </c>
      <c r="D1917" s="2">
        <v>3.1927862626347947E-2</v>
      </c>
      <c r="E1917" s="2">
        <v>3.8166319679827483E-2</v>
      </c>
      <c r="F1917" s="2">
        <v>1.7259999999999998</v>
      </c>
      <c r="G1917" s="2">
        <v>1.6960000000000002</v>
      </c>
      <c r="H1917" s="2">
        <v>1.7134999999999998</v>
      </c>
      <c r="I1917" s="2">
        <v>1.6162000000000003</v>
      </c>
      <c r="J1917" s="2">
        <v>1.4074000000000007</v>
      </c>
      <c r="K1917" s="13" t="s">
        <v>48</v>
      </c>
      <c r="L1917" s="13" t="s">
        <v>55</v>
      </c>
      <c r="M1917" s="13" t="s">
        <v>52</v>
      </c>
    </row>
    <row r="1918" spans="1:13" ht="13.5" x14ac:dyDescent="0.25">
      <c r="A1918" s="3">
        <v>44803</v>
      </c>
      <c r="B1918" s="2">
        <v>1.8</v>
      </c>
      <c r="C1918" s="2">
        <v>67.59090902773363</v>
      </c>
      <c r="D1918" s="2">
        <v>1.4454024962273104E-2</v>
      </c>
      <c r="E1918" s="2">
        <v>3.55138168224821E-2</v>
      </c>
      <c r="F1918" s="2">
        <v>1.75</v>
      </c>
      <c r="G1918" s="2">
        <v>1.7099999999999997</v>
      </c>
      <c r="H1918" s="2">
        <v>1.7184999999999995</v>
      </c>
      <c r="I1918" s="2">
        <v>1.6254000000000002</v>
      </c>
      <c r="J1918" s="2">
        <v>1.4094500000000005</v>
      </c>
      <c r="K1918" s="13" t="s">
        <v>48</v>
      </c>
      <c r="L1918" s="13" t="s">
        <v>55</v>
      </c>
      <c r="M1918" s="13" t="s">
        <v>52</v>
      </c>
    </row>
    <row r="1919" spans="1:13" ht="13.5" x14ac:dyDescent="0.25">
      <c r="A1919" s="3">
        <v>44804</v>
      </c>
      <c r="B1919" s="2">
        <v>1.79</v>
      </c>
      <c r="C1919" s="2">
        <v>65.435749439498323</v>
      </c>
      <c r="D1919" s="2">
        <v>1.2827387586560324E-3</v>
      </c>
      <c r="E1919" s="2">
        <v>3.2714376575589232E-2</v>
      </c>
      <c r="F1919" s="2">
        <v>1.768</v>
      </c>
      <c r="G1919" s="2">
        <v>1.722</v>
      </c>
      <c r="H1919" s="2">
        <v>1.7224999999999997</v>
      </c>
      <c r="I1919" s="2">
        <v>1.6344000000000003</v>
      </c>
      <c r="J1919" s="2">
        <v>1.411550000000001</v>
      </c>
      <c r="K1919" s="13" t="s">
        <v>48</v>
      </c>
      <c r="L1919" s="13" t="s">
        <v>55</v>
      </c>
      <c r="M1919" s="13" t="s">
        <v>52</v>
      </c>
    </row>
    <row r="1920" spans="1:13" ht="13.5" x14ac:dyDescent="0.25">
      <c r="A1920" s="3">
        <v>44805</v>
      </c>
      <c r="B1920" s="2">
        <v>1.81</v>
      </c>
      <c r="C1920" s="2">
        <v>67.65694533106128</v>
      </c>
      <c r="D1920" s="2">
        <v>-1.3438727512082638E-2</v>
      </c>
      <c r="E1920" s="2">
        <v>2.9541751068245949E-2</v>
      </c>
      <c r="F1920" s="2">
        <v>1.782</v>
      </c>
      <c r="G1920" s="2">
        <v>1.7369999999999997</v>
      </c>
      <c r="H1920" s="2">
        <v>1.7275000000000003</v>
      </c>
      <c r="I1920" s="2">
        <v>1.6436000000000004</v>
      </c>
      <c r="J1920" s="2">
        <v>1.4137000000000006</v>
      </c>
      <c r="K1920" s="13" t="s">
        <v>48</v>
      </c>
      <c r="L1920" s="13" t="s">
        <v>55</v>
      </c>
      <c r="M1920" s="13" t="s">
        <v>52</v>
      </c>
    </row>
    <row r="1921" spans="1:13" ht="13.5" x14ac:dyDescent="0.25">
      <c r="A1921" s="3">
        <v>44806</v>
      </c>
      <c r="B1921" s="2">
        <v>1.81</v>
      </c>
      <c r="C1921" s="2">
        <v>67.65694533106128</v>
      </c>
      <c r="D1921" s="2">
        <v>-2.8067355188449827E-2</v>
      </c>
      <c r="E1921" s="2">
        <v>2.5561838242331256E-2</v>
      </c>
      <c r="F1921" s="2">
        <v>1.7920000000000003</v>
      </c>
      <c r="G1921" s="2">
        <v>1.7530000000000001</v>
      </c>
      <c r="H1921" s="2">
        <v>1.7325000000000004</v>
      </c>
      <c r="I1921" s="2">
        <v>1.6528000000000003</v>
      </c>
      <c r="J1921" s="2">
        <v>1.4158500000000007</v>
      </c>
      <c r="K1921" s="13" t="s">
        <v>48</v>
      </c>
      <c r="L1921" s="13" t="s">
        <v>55</v>
      </c>
      <c r="M1921" s="13" t="s">
        <v>52</v>
      </c>
    </row>
    <row r="1922" spans="1:13" ht="13.5" x14ac:dyDescent="0.25">
      <c r="A1922" s="3">
        <v>44809</v>
      </c>
      <c r="B1922" s="2">
        <v>1.84</v>
      </c>
      <c r="C1922" s="2">
        <v>70.909142487354686</v>
      </c>
      <c r="D1922" s="2">
        <v>-3.7100412710521669E-2</v>
      </c>
      <c r="E1922" s="2">
        <v>2.3391548536978526E-2</v>
      </c>
      <c r="F1922" s="2">
        <v>1.81</v>
      </c>
      <c r="G1922" s="2">
        <v>1.768</v>
      </c>
      <c r="H1922" s="2">
        <v>1.7370000000000001</v>
      </c>
      <c r="I1922" s="2">
        <v>1.6626000000000005</v>
      </c>
      <c r="J1922" s="2">
        <v>1.4181500000000005</v>
      </c>
      <c r="K1922" s="13" t="s">
        <v>48</v>
      </c>
      <c r="L1922" s="13" t="s">
        <v>55</v>
      </c>
      <c r="M1922" s="13" t="s">
        <v>52</v>
      </c>
    </row>
    <row r="1923" spans="1:13" ht="13.5" x14ac:dyDescent="0.25">
      <c r="A1923" s="3">
        <v>44810</v>
      </c>
      <c r="B1923" s="2">
        <v>1.86</v>
      </c>
      <c r="C1923" s="2">
        <v>72.867866302201136</v>
      </c>
      <c r="D1923" s="2">
        <v>-4.848414253310751E-2</v>
      </c>
      <c r="E1923" s="2">
        <v>2.3076920308185735E-2</v>
      </c>
      <c r="F1923" s="2">
        <v>1.8219999999999998</v>
      </c>
      <c r="G1923" s="2">
        <v>1.786</v>
      </c>
      <c r="H1923" s="2">
        <v>1.7410000000000001</v>
      </c>
      <c r="I1923" s="2">
        <v>1.6732000000000005</v>
      </c>
      <c r="J1923" s="2">
        <v>1.4205500000000006</v>
      </c>
      <c r="K1923" s="13" t="s">
        <v>48</v>
      </c>
      <c r="L1923" s="13" t="s">
        <v>55</v>
      </c>
      <c r="M1923" s="13" t="s">
        <v>52</v>
      </c>
    </row>
    <row r="1924" spans="1:13" ht="13.5" x14ac:dyDescent="0.25">
      <c r="A1924" s="3">
        <v>44811</v>
      </c>
      <c r="B1924" s="2">
        <v>1.85</v>
      </c>
      <c r="C1924" s="2">
        <v>70.318450573050683</v>
      </c>
      <c r="D1924" s="2">
        <v>-5.50841115675198E-2</v>
      </c>
      <c r="E1924" s="2">
        <v>2.3376460592231779E-2</v>
      </c>
      <c r="F1924" s="2">
        <v>1.8340000000000001</v>
      </c>
      <c r="G1924" s="2">
        <v>1.8010000000000002</v>
      </c>
      <c r="H1924" s="2">
        <v>1.7434999999999998</v>
      </c>
      <c r="I1924" s="2">
        <v>1.6828000000000003</v>
      </c>
      <c r="J1924" s="2">
        <v>1.4229000000000005</v>
      </c>
      <c r="K1924" s="13" t="s">
        <v>48</v>
      </c>
      <c r="L1924" s="13" t="s">
        <v>49</v>
      </c>
      <c r="M1924" s="13" t="s">
        <v>52</v>
      </c>
    </row>
    <row r="1925" spans="1:13" ht="13.5" x14ac:dyDescent="0.25">
      <c r="A1925" s="3">
        <v>44812</v>
      </c>
      <c r="B1925" s="2">
        <v>1.86</v>
      </c>
      <c r="C1925" s="2">
        <v>71.396188577436178</v>
      </c>
      <c r="D1925" s="2">
        <v>-5.5923584610805488E-2</v>
      </c>
      <c r="E1925" s="2">
        <v>2.4481996212814286E-2</v>
      </c>
      <c r="F1925" s="2">
        <v>1.8440000000000001</v>
      </c>
      <c r="G1925" s="2">
        <v>1.8129999999999999</v>
      </c>
      <c r="H1925" s="2">
        <v>1.7494999999999998</v>
      </c>
      <c r="I1925" s="2">
        <v>1.6920000000000002</v>
      </c>
      <c r="J1925" s="2">
        <v>1.4252000000000005</v>
      </c>
      <c r="K1925" s="13" t="s">
        <v>48</v>
      </c>
      <c r="L1925" s="13" t="s">
        <v>49</v>
      </c>
      <c r="M1925" s="13" t="s">
        <v>52</v>
      </c>
    </row>
    <row r="1926" spans="1:13" ht="13.5" x14ac:dyDescent="0.25">
      <c r="A1926" s="3">
        <v>44813</v>
      </c>
      <c r="B1926" s="2">
        <v>1.87</v>
      </c>
      <c r="C1926" s="2">
        <v>72.472595727714406</v>
      </c>
      <c r="D1926" s="2">
        <v>-5.4975324634908729E-2</v>
      </c>
      <c r="E1926" s="2">
        <v>2.4816567507610691E-2</v>
      </c>
      <c r="F1926" s="2">
        <v>1.8560000000000003</v>
      </c>
      <c r="G1926" s="2">
        <v>1.8240000000000003</v>
      </c>
      <c r="H1926" s="2">
        <v>1.7569999999999997</v>
      </c>
      <c r="I1926" s="2">
        <v>1.7006000000000003</v>
      </c>
      <c r="J1926" s="2">
        <v>1.4275500000000003</v>
      </c>
      <c r="K1926" s="13" t="s">
        <v>48</v>
      </c>
      <c r="L1926" s="13" t="s">
        <v>49</v>
      </c>
      <c r="M1926" s="13" t="s">
        <v>52</v>
      </c>
    </row>
    <row r="1927" spans="1:13" ht="13.5" x14ac:dyDescent="0.25">
      <c r="A1927" s="3">
        <v>44816</v>
      </c>
      <c r="B1927" s="2">
        <v>1.84</v>
      </c>
      <c r="C1927" s="2">
        <v>64.616576293780383</v>
      </c>
      <c r="D1927" s="2">
        <v>-5.4175687051116306E-2</v>
      </c>
      <c r="E1927" s="2">
        <v>2.346560741350881E-2</v>
      </c>
      <c r="F1927" s="2">
        <v>1.8560000000000003</v>
      </c>
      <c r="G1927" s="2">
        <v>1.8329999999999997</v>
      </c>
      <c r="H1927" s="2">
        <v>1.7645</v>
      </c>
      <c r="I1927" s="2">
        <v>1.7084000000000004</v>
      </c>
      <c r="J1927" s="2">
        <v>1.4298</v>
      </c>
      <c r="K1927" s="13" t="s">
        <v>48</v>
      </c>
      <c r="L1927" s="13" t="s">
        <v>55</v>
      </c>
      <c r="M1927" s="13" t="s">
        <v>55</v>
      </c>
    </row>
    <row r="1928" spans="1:13" ht="13.5" x14ac:dyDescent="0.25">
      <c r="A1928" s="3">
        <v>44817</v>
      </c>
      <c r="B1928" s="2">
        <v>1.85</v>
      </c>
      <c r="C1928" s="2">
        <v>65.941872421873228</v>
      </c>
      <c r="D1928" s="2">
        <v>-4.7005877695710518E-2</v>
      </c>
      <c r="E1928" s="2">
        <v>2.0836209354287382E-2</v>
      </c>
      <c r="F1928" s="2">
        <v>1.8539999999999999</v>
      </c>
      <c r="G1928" s="2">
        <v>1.8379999999999999</v>
      </c>
      <c r="H1928" s="2">
        <v>1.7739999999999998</v>
      </c>
      <c r="I1928" s="2">
        <v>1.7148000000000001</v>
      </c>
      <c r="J1928" s="2">
        <v>1.4321000000000002</v>
      </c>
      <c r="K1928" s="13" t="s">
        <v>48</v>
      </c>
      <c r="L1928" s="13" t="s">
        <v>55</v>
      </c>
      <c r="M1928" s="13" t="s">
        <v>50</v>
      </c>
    </row>
    <row r="1929" spans="1:13" ht="13.5" x14ac:dyDescent="0.25">
      <c r="A1929" s="3">
        <v>44818</v>
      </c>
      <c r="B1929" s="2">
        <v>1.85</v>
      </c>
      <c r="C1929" s="2">
        <v>65.941872421873242</v>
      </c>
      <c r="D1929" s="2">
        <v>-4.296108828397438E-2</v>
      </c>
      <c r="E1929" s="2">
        <v>1.6310673416091392E-2</v>
      </c>
      <c r="F1929" s="2">
        <v>1.8539999999999999</v>
      </c>
      <c r="G1929" s="2">
        <v>1.8440000000000001</v>
      </c>
      <c r="H1929" s="2">
        <v>1.7829999999999999</v>
      </c>
      <c r="I1929" s="2">
        <v>1.7203999999999999</v>
      </c>
      <c r="J1929" s="2">
        <v>1.4344500000000002</v>
      </c>
      <c r="K1929" s="13" t="s">
        <v>48</v>
      </c>
      <c r="L1929" s="13" t="s">
        <v>55</v>
      </c>
      <c r="M1929" s="13" t="s">
        <v>55</v>
      </c>
    </row>
    <row r="1930" spans="1:13" ht="13.5" x14ac:dyDescent="0.25">
      <c r="A1930" s="3">
        <v>44819</v>
      </c>
      <c r="B1930" s="2">
        <v>1.82</v>
      </c>
      <c r="C1930" s="2">
        <v>58.339232699419327</v>
      </c>
      <c r="D1930" s="2">
        <v>-3.4687124063565777E-2</v>
      </c>
      <c r="E1930" s="2">
        <v>9.691322632184694E-3</v>
      </c>
      <c r="F1930" s="2">
        <v>1.8460000000000001</v>
      </c>
      <c r="G1930" s="2">
        <v>1.845</v>
      </c>
      <c r="H1930" s="2">
        <v>1.7909999999999999</v>
      </c>
      <c r="I1930" s="2">
        <v>1.7242</v>
      </c>
      <c r="J1930" s="2">
        <v>1.43665</v>
      </c>
      <c r="K1930" s="13" t="s">
        <v>48</v>
      </c>
      <c r="L1930" s="13" t="s">
        <v>55</v>
      </c>
      <c r="M1930" s="13" t="s">
        <v>50</v>
      </c>
    </row>
    <row r="1931" spans="1:13" ht="13.5" x14ac:dyDescent="0.25">
      <c r="A1931" s="3">
        <v>44820</v>
      </c>
      <c r="B1931" s="2">
        <v>1.83</v>
      </c>
      <c r="C1931" s="2">
        <v>59.994932409682967</v>
      </c>
      <c r="D1931" s="2">
        <v>-2.8664079457108249E-2</v>
      </c>
      <c r="E1931" s="2">
        <v>2.2212702250922409E-3</v>
      </c>
      <c r="F1931" s="2">
        <v>1.8380000000000003</v>
      </c>
      <c r="G1931" s="2">
        <v>1.847</v>
      </c>
      <c r="H1931" s="2">
        <v>1.8</v>
      </c>
      <c r="I1931" s="2">
        <v>1.7281999999999997</v>
      </c>
      <c r="J1931" s="2">
        <v>1.4389500000000002</v>
      </c>
      <c r="K1931" s="13" t="s">
        <v>48</v>
      </c>
      <c r="L1931" s="13" t="s">
        <v>55</v>
      </c>
      <c r="M1931" s="13" t="s">
        <v>50</v>
      </c>
    </row>
    <row r="1932" spans="1:13" ht="13.5" x14ac:dyDescent="0.25">
      <c r="A1932" s="3">
        <v>44823</v>
      </c>
      <c r="B1932" s="2">
        <v>1.84</v>
      </c>
      <c r="C1932" s="2">
        <v>61.636856873981841</v>
      </c>
      <c r="D1932" s="2">
        <v>-1.9971790042281334E-2</v>
      </c>
      <c r="E1932" s="2">
        <v>-5.8399001563320067E-3</v>
      </c>
      <c r="F1932" s="2">
        <v>1.8380000000000003</v>
      </c>
      <c r="G1932" s="2">
        <v>1.8470000000000002</v>
      </c>
      <c r="H1932" s="2">
        <v>1.8075000000000003</v>
      </c>
      <c r="I1932" s="2">
        <v>1.7313999999999996</v>
      </c>
      <c r="J1932" s="2">
        <v>1.4412499999999999</v>
      </c>
      <c r="K1932" s="13" t="s">
        <v>48</v>
      </c>
      <c r="L1932" s="13" t="s">
        <v>55</v>
      </c>
      <c r="M1932" s="13" t="s">
        <v>55</v>
      </c>
    </row>
    <row r="1933" spans="1:13" ht="13.5" x14ac:dyDescent="0.25">
      <c r="A1933" s="3">
        <v>44824</v>
      </c>
      <c r="B1933" s="2">
        <v>1.8</v>
      </c>
      <c r="C1933" s="2">
        <v>52.376652380686167</v>
      </c>
      <c r="D1933" s="2">
        <v>-6.8941069959949086E-3</v>
      </c>
      <c r="E1933" s="2">
        <v>-1.4097789908724099E-2</v>
      </c>
      <c r="F1933" s="2">
        <v>1.8280000000000001</v>
      </c>
      <c r="G1933" s="2">
        <v>1.841</v>
      </c>
      <c r="H1933" s="2">
        <v>1.8135000000000001</v>
      </c>
      <c r="I1933" s="2">
        <v>1.7347999999999992</v>
      </c>
      <c r="J1933" s="2">
        <v>1.4434500000000003</v>
      </c>
      <c r="K1933" s="13" t="s">
        <v>53</v>
      </c>
      <c r="L1933" s="13" t="s">
        <v>55</v>
      </c>
      <c r="M1933" s="13" t="s">
        <v>47</v>
      </c>
    </row>
    <row r="1934" spans="1:13" ht="13.5" x14ac:dyDescent="0.25">
      <c r="A1934" s="3">
        <v>44825</v>
      </c>
      <c r="B1934" s="2">
        <v>1.84</v>
      </c>
      <c r="C1934" s="2">
        <v>59.008816097411106</v>
      </c>
      <c r="D1934" s="2">
        <v>-3.871575210296907E-4</v>
      </c>
      <c r="E1934" s="2">
        <v>-2.223047982704765E-2</v>
      </c>
      <c r="F1934" s="2">
        <v>1.8260000000000001</v>
      </c>
      <c r="G1934" s="2">
        <v>1.8399999999999999</v>
      </c>
      <c r="H1934" s="2">
        <v>1.8205000000000005</v>
      </c>
      <c r="I1934" s="2">
        <v>1.7407999999999995</v>
      </c>
      <c r="J1934" s="2">
        <v>1.4458500000000001</v>
      </c>
      <c r="K1934" s="13" t="s">
        <v>48</v>
      </c>
      <c r="L1934" s="13" t="s">
        <v>55</v>
      </c>
      <c r="M1934" s="13" t="s">
        <v>50</v>
      </c>
    </row>
    <row r="1935" spans="1:13" ht="13.5" x14ac:dyDescent="0.25">
      <c r="A1935" s="3">
        <v>44826</v>
      </c>
      <c r="B1935" s="2">
        <v>1.85</v>
      </c>
      <c r="C1935" s="2">
        <v>60.490190861032801</v>
      </c>
      <c r="D1935" s="2">
        <v>5.6269727801085967E-3</v>
      </c>
      <c r="E1935" s="2">
        <v>-2.9910264213023941E-2</v>
      </c>
      <c r="F1935" s="2">
        <v>1.8320000000000001</v>
      </c>
      <c r="G1935" s="2">
        <v>1.8390000000000004</v>
      </c>
      <c r="H1935" s="2">
        <v>1.8260000000000005</v>
      </c>
      <c r="I1935" s="2">
        <v>1.7461999999999995</v>
      </c>
      <c r="J1935" s="2">
        <v>1.44835</v>
      </c>
      <c r="K1935" s="13" t="s">
        <v>48</v>
      </c>
      <c r="L1935" s="13" t="s">
        <v>55</v>
      </c>
      <c r="M1935" s="13" t="s">
        <v>52</v>
      </c>
    </row>
    <row r="1936" spans="1:13" ht="13.5" x14ac:dyDescent="0.25">
      <c r="A1936" s="3">
        <v>44827</v>
      </c>
      <c r="B1936" s="2">
        <v>1.86</v>
      </c>
      <c r="C1936" s="2">
        <v>61.970261694310366</v>
      </c>
      <c r="D1936" s="2">
        <v>1.1186454095471809E-2</v>
      </c>
      <c r="E1936" s="2">
        <v>-3.5547668367693179E-2</v>
      </c>
      <c r="F1936" s="2">
        <v>1.8379999999999999</v>
      </c>
      <c r="G1936" s="2">
        <v>1.8380000000000003</v>
      </c>
      <c r="H1936" s="2">
        <v>1.8310000000000006</v>
      </c>
      <c r="I1936" s="2">
        <v>1.7513999999999996</v>
      </c>
      <c r="J1936" s="2">
        <v>1.45105</v>
      </c>
      <c r="K1936" s="13" t="s">
        <v>48</v>
      </c>
      <c r="L1936" s="13" t="s">
        <v>55</v>
      </c>
      <c r="M1936" s="13" t="s">
        <v>52</v>
      </c>
    </row>
    <row r="1937" spans="1:13" ht="13.5" x14ac:dyDescent="0.25">
      <c r="A1937" s="3">
        <v>44830</v>
      </c>
      <c r="B1937" s="2">
        <v>1.87</v>
      </c>
      <c r="C1937" s="2">
        <v>63.444980674608956</v>
      </c>
      <c r="D1937" s="2">
        <v>1.0172526874226984E-2</v>
      </c>
      <c r="E1937" s="2">
        <v>-3.834322060775381E-2</v>
      </c>
      <c r="F1937" s="2">
        <v>1.8440000000000001</v>
      </c>
      <c r="G1937" s="2">
        <v>1.8410000000000004</v>
      </c>
      <c r="H1937" s="2">
        <v>1.8369999999999997</v>
      </c>
      <c r="I1937" s="2">
        <v>1.7559999999999996</v>
      </c>
      <c r="J1937" s="2">
        <v>1.4537500000000001</v>
      </c>
      <c r="K1937" s="13" t="s">
        <v>48</v>
      </c>
      <c r="L1937" s="13" t="s">
        <v>55</v>
      </c>
      <c r="M1937" s="13" t="s">
        <v>52</v>
      </c>
    </row>
    <row r="1938" spans="1:13" ht="13.5" x14ac:dyDescent="0.25">
      <c r="A1938" s="3">
        <v>44831</v>
      </c>
      <c r="B1938" s="2">
        <v>1.87</v>
      </c>
      <c r="C1938" s="2">
        <v>63.444980674608956</v>
      </c>
      <c r="D1938" s="2">
        <v>1.0458794414571093E-2</v>
      </c>
      <c r="E1938" s="2">
        <v>-3.8542419118705602E-2</v>
      </c>
      <c r="F1938" s="2">
        <v>1.8580000000000001</v>
      </c>
      <c r="G1938" s="2">
        <v>1.843</v>
      </c>
      <c r="H1938" s="2">
        <v>1.8405</v>
      </c>
      <c r="I1938" s="2">
        <v>1.7605999999999999</v>
      </c>
      <c r="J1938" s="2">
        <v>1.4564499999999998</v>
      </c>
      <c r="K1938" s="13" t="s">
        <v>48</v>
      </c>
      <c r="L1938" s="13" t="s">
        <v>49</v>
      </c>
      <c r="M1938" s="13" t="s">
        <v>52</v>
      </c>
    </row>
    <row r="1939" spans="1:13" ht="13.5" x14ac:dyDescent="0.25">
      <c r="A1939" s="3">
        <v>44832</v>
      </c>
      <c r="B1939" s="2">
        <v>1.88</v>
      </c>
      <c r="C1939" s="2">
        <v>65.018228355179616</v>
      </c>
      <c r="D1939" s="2">
        <v>9.5952285910279045E-3</v>
      </c>
      <c r="E1939" s="2">
        <v>-3.6662708774100591E-2</v>
      </c>
      <c r="F1939" s="2">
        <v>1.8660000000000001</v>
      </c>
      <c r="G1939" s="2">
        <v>1.8460000000000001</v>
      </c>
      <c r="H1939" s="2">
        <v>1.8450000000000002</v>
      </c>
      <c r="I1939" s="2">
        <v>1.7655999999999998</v>
      </c>
      <c r="J1939" s="2">
        <v>1.4593499999999997</v>
      </c>
      <c r="K1939" s="13" t="s">
        <v>48</v>
      </c>
      <c r="L1939" s="13" t="s">
        <v>55</v>
      </c>
      <c r="M1939" s="13" t="s">
        <v>52</v>
      </c>
    </row>
    <row r="1940" spans="1:13" ht="13.5" x14ac:dyDescent="0.25">
      <c r="A1940" s="3">
        <v>44833</v>
      </c>
      <c r="B1940" s="2">
        <v>1.9</v>
      </c>
      <c r="C1940" s="2">
        <v>67.985838786143006</v>
      </c>
      <c r="D1940" s="2">
        <v>2.3705519077275028E-3</v>
      </c>
      <c r="E1940" s="2">
        <v>-3.1751364683338758E-2</v>
      </c>
      <c r="F1940" s="2">
        <v>1.8760000000000001</v>
      </c>
      <c r="G1940" s="2">
        <v>1.8539999999999999</v>
      </c>
      <c r="H1940" s="2">
        <v>1.8495000000000001</v>
      </c>
      <c r="I1940" s="2">
        <v>1.7707999999999999</v>
      </c>
      <c r="J1940" s="2">
        <v>1.4622999999999997</v>
      </c>
      <c r="K1940" s="13" t="s">
        <v>48</v>
      </c>
      <c r="L1940" s="13" t="s">
        <v>55</v>
      </c>
      <c r="M1940" s="13" t="s">
        <v>52</v>
      </c>
    </row>
    <row r="1941" spans="1:13" ht="13.5" x14ac:dyDescent="0.25">
      <c r="A1941" s="3">
        <v>44834</v>
      </c>
      <c r="B1941" s="2">
        <v>1.92</v>
      </c>
      <c r="C1941" s="2">
        <v>70.665774622802729</v>
      </c>
      <c r="D1941" s="2">
        <v>-4.1715230083370081E-3</v>
      </c>
      <c r="E1941" s="2">
        <v>-2.5352864511006719E-2</v>
      </c>
      <c r="F1941" s="2">
        <v>1.8879999999999999</v>
      </c>
      <c r="G1941" s="2">
        <v>1.8629999999999995</v>
      </c>
      <c r="H1941" s="2">
        <v>1.855</v>
      </c>
      <c r="I1941" s="2">
        <v>1.7751999999999999</v>
      </c>
      <c r="J1941" s="2">
        <v>1.4653999999999996</v>
      </c>
      <c r="K1941" s="13" t="s">
        <v>48</v>
      </c>
      <c r="L1941" s="13" t="s">
        <v>49</v>
      </c>
      <c r="M1941" s="13" t="s">
        <v>52</v>
      </c>
    </row>
    <row r="1942" spans="1:13" ht="13.5" x14ac:dyDescent="0.25">
      <c r="A1942" s="3">
        <v>44837</v>
      </c>
      <c r="B1942" s="2">
        <v>1.96</v>
      </c>
      <c r="C1942" s="2">
        <v>75.146816250528758</v>
      </c>
      <c r="D1942" s="2">
        <v>-1.1699684005158417E-2</v>
      </c>
      <c r="E1942" s="2">
        <v>-1.9188768252112402E-2</v>
      </c>
      <c r="F1942" s="2">
        <v>1.9060000000000001</v>
      </c>
      <c r="G1942" s="2">
        <v>1.875</v>
      </c>
      <c r="H1942" s="2">
        <v>1.8610000000000002</v>
      </c>
      <c r="I1942" s="2">
        <v>1.7808000000000002</v>
      </c>
      <c r="J1942" s="2">
        <v>1.4686999999999997</v>
      </c>
      <c r="K1942" s="13" t="s">
        <v>48</v>
      </c>
      <c r="L1942" s="13" t="s">
        <v>49</v>
      </c>
      <c r="M1942" s="13" t="s">
        <v>52</v>
      </c>
    </row>
    <row r="1943" spans="1:13" ht="13.5" x14ac:dyDescent="0.25">
      <c r="A1943" s="3">
        <v>44838</v>
      </c>
      <c r="B1943" s="2">
        <v>1.98</v>
      </c>
      <c r="C1943" s="2">
        <v>77.035728224807571</v>
      </c>
      <c r="D1943" s="2">
        <v>-2.6467335110871515E-2</v>
      </c>
      <c r="E1943" s="2">
        <v>-1.353076093201659E-2</v>
      </c>
      <c r="F1943" s="2">
        <v>1.9279999999999997</v>
      </c>
      <c r="G1943" s="2">
        <v>1.8930000000000002</v>
      </c>
      <c r="H1943" s="2">
        <v>1.8669999999999998</v>
      </c>
      <c r="I1943" s="2">
        <v>1.7866000000000002</v>
      </c>
      <c r="J1943" s="2">
        <v>1.4720999999999997</v>
      </c>
      <c r="K1943" s="13" t="s">
        <v>48</v>
      </c>
      <c r="L1943" s="13" t="s">
        <v>49</v>
      </c>
      <c r="M1943" s="13" t="s">
        <v>52</v>
      </c>
    </row>
    <row r="1944" spans="1:13" ht="13.5" x14ac:dyDescent="0.25">
      <c r="A1944" s="3">
        <v>44839</v>
      </c>
      <c r="B1944" s="2">
        <v>1.98</v>
      </c>
      <c r="C1944" s="2">
        <v>77.035728224807571</v>
      </c>
      <c r="D1944" s="2">
        <v>-3.3633245975907444E-2</v>
      </c>
      <c r="E1944" s="2">
        <v>-7.5782302286724213E-3</v>
      </c>
      <c r="F1944" s="2">
        <v>1.948</v>
      </c>
      <c r="G1944" s="2">
        <v>1.907</v>
      </c>
      <c r="H1944" s="2">
        <v>1.8734999999999995</v>
      </c>
      <c r="I1944" s="2">
        <v>1.7920000000000005</v>
      </c>
      <c r="J1944" s="2">
        <v>1.4754999999999998</v>
      </c>
      <c r="K1944" s="13" t="s">
        <v>48</v>
      </c>
      <c r="L1944" s="13" t="s">
        <v>49</v>
      </c>
      <c r="M1944" s="13" t="s">
        <v>52</v>
      </c>
    </row>
    <row r="1945" spans="1:13" ht="13.5" x14ac:dyDescent="0.25">
      <c r="A1945" s="3">
        <v>44840</v>
      </c>
      <c r="B1945" s="2">
        <v>1.98</v>
      </c>
      <c r="C1945" s="2">
        <v>77.035728224807571</v>
      </c>
      <c r="D1945" s="2">
        <v>-3.892125880776276E-2</v>
      </c>
      <c r="E1945" s="2">
        <v>-1.8612232758807761E-3</v>
      </c>
      <c r="F1945" s="2">
        <v>1.964</v>
      </c>
      <c r="G1945" s="2">
        <v>1.9200000000000004</v>
      </c>
      <c r="H1945" s="2">
        <v>1.8794999999999997</v>
      </c>
      <c r="I1945" s="2">
        <v>1.7976000000000005</v>
      </c>
      <c r="J1945" s="2">
        <v>1.47885</v>
      </c>
      <c r="K1945" s="13" t="s">
        <v>48</v>
      </c>
      <c r="L1945" s="13" t="s">
        <v>49</v>
      </c>
      <c r="M1945" s="13" t="s">
        <v>52</v>
      </c>
    </row>
    <row r="1946" spans="1:13" ht="13.5" x14ac:dyDescent="0.25">
      <c r="A1946" s="3">
        <v>44841</v>
      </c>
      <c r="B1946" s="2">
        <v>1.96</v>
      </c>
      <c r="C1946" s="2">
        <v>70.357038190530375</v>
      </c>
      <c r="D1946" s="2">
        <v>-4.1082280156848672E-2</v>
      </c>
      <c r="E1946" s="2">
        <v>2.6377803309500869E-3</v>
      </c>
      <c r="F1946" s="2">
        <v>1.972</v>
      </c>
      <c r="G1946" s="2">
        <v>1.9300000000000002</v>
      </c>
      <c r="H1946" s="2">
        <v>1.8839999999999999</v>
      </c>
      <c r="I1946" s="2">
        <v>1.8028000000000004</v>
      </c>
      <c r="J1946" s="2">
        <v>1.4819999999999995</v>
      </c>
      <c r="K1946" s="13" t="s">
        <v>48</v>
      </c>
      <c r="L1946" s="13" t="s">
        <v>49</v>
      </c>
      <c r="M1946" s="13" t="s">
        <v>52</v>
      </c>
    </row>
    <row r="1947" spans="1:13" ht="13.5" x14ac:dyDescent="0.25">
      <c r="A1947" s="3">
        <v>44844</v>
      </c>
      <c r="B1947" s="2">
        <v>1.98</v>
      </c>
      <c r="C1947" s="2">
        <v>72.888318456982461</v>
      </c>
      <c r="D1947" s="2">
        <v>-4.3389835001211186E-2</v>
      </c>
      <c r="E1947" s="2">
        <v>7.6243832917928314E-3</v>
      </c>
      <c r="F1947" s="2">
        <v>1.9759999999999998</v>
      </c>
      <c r="G1947" s="2">
        <v>1.9410000000000003</v>
      </c>
      <c r="H1947" s="2">
        <v>1.891</v>
      </c>
      <c r="I1947" s="2">
        <v>1.8084000000000002</v>
      </c>
      <c r="J1947" s="2">
        <v>1.4852999999999996</v>
      </c>
      <c r="K1947" s="13" t="s">
        <v>48</v>
      </c>
      <c r="L1947" s="13" t="s">
        <v>55</v>
      </c>
      <c r="M1947" s="13" t="s">
        <v>52</v>
      </c>
    </row>
    <row r="1948" spans="1:13" ht="13.5" x14ac:dyDescent="0.25">
      <c r="A1948" s="3">
        <v>44845</v>
      </c>
      <c r="B1948" s="2">
        <v>1.98</v>
      </c>
      <c r="C1948" s="2">
        <v>72.888318456982461</v>
      </c>
      <c r="D1948" s="2">
        <v>-4.5956838540228029E-2</v>
      </c>
      <c r="E1948" s="2">
        <v>1.1657763622349788E-2</v>
      </c>
      <c r="F1948" s="2">
        <v>1.9760000000000002</v>
      </c>
      <c r="G1948" s="2">
        <v>1.952</v>
      </c>
      <c r="H1948" s="2">
        <v>1.8974999999999995</v>
      </c>
      <c r="I1948" s="2">
        <v>1.8140000000000003</v>
      </c>
      <c r="J1948" s="2">
        <v>1.4885999999999999</v>
      </c>
      <c r="K1948" s="13" t="s">
        <v>48</v>
      </c>
      <c r="L1948" s="13" t="s">
        <v>55</v>
      </c>
      <c r="M1948" s="13" t="s">
        <v>55</v>
      </c>
    </row>
    <row r="1949" spans="1:13" ht="13.5" x14ac:dyDescent="0.25">
      <c r="A1949" s="3">
        <v>44846</v>
      </c>
      <c r="B1949" s="2">
        <v>1.99</v>
      </c>
      <c r="C1949" s="2">
        <v>74.167478288403643</v>
      </c>
      <c r="D1949" s="2">
        <v>-4.7900139449255752E-2</v>
      </c>
      <c r="E1949" s="2">
        <v>1.494684370321157E-2</v>
      </c>
      <c r="F1949" s="2">
        <v>1.9780000000000002</v>
      </c>
      <c r="G1949" s="2">
        <v>1.9629999999999999</v>
      </c>
      <c r="H1949" s="2">
        <v>1.9044999999999999</v>
      </c>
      <c r="I1949" s="2">
        <v>1.8196000000000006</v>
      </c>
      <c r="J1949" s="2">
        <v>1.4919499999999999</v>
      </c>
      <c r="K1949" s="13" t="s">
        <v>48</v>
      </c>
      <c r="L1949" s="13" t="s">
        <v>55</v>
      </c>
      <c r="M1949" s="13" t="s">
        <v>52</v>
      </c>
    </row>
    <row r="1950" spans="1:13" ht="13.5" x14ac:dyDescent="0.25">
      <c r="A1950" s="3">
        <v>44847</v>
      </c>
      <c r="B1950" s="2">
        <v>1.98</v>
      </c>
      <c r="C1950" s="2">
        <v>70.581214987923516</v>
      </c>
      <c r="D1950" s="2">
        <v>-4.6312695552348515E-2</v>
      </c>
      <c r="E1950" s="2">
        <v>1.6731016082126425E-2</v>
      </c>
      <c r="F1950" s="2">
        <v>1.9780000000000002</v>
      </c>
      <c r="G1950" s="2">
        <v>1.9710000000000001</v>
      </c>
      <c r="H1950" s="2">
        <v>1.9125000000000001</v>
      </c>
      <c r="I1950" s="2">
        <v>1.8250000000000008</v>
      </c>
      <c r="J1950" s="2">
        <v>1.49535</v>
      </c>
      <c r="K1950" s="13" t="s">
        <v>48</v>
      </c>
      <c r="L1950" s="13" t="s">
        <v>55</v>
      </c>
      <c r="M1950" s="13" t="s">
        <v>55</v>
      </c>
    </row>
    <row r="1951" spans="1:13" ht="13.5" x14ac:dyDescent="0.25">
      <c r="A1951" s="3">
        <v>44848</v>
      </c>
      <c r="B1951" s="2">
        <v>1.99</v>
      </c>
      <c r="C1951" s="2">
        <v>72.037318209401917</v>
      </c>
      <c r="D1951" s="2">
        <v>-4.311669027069942E-2</v>
      </c>
      <c r="E1951" s="2">
        <v>1.8215207609001256E-2</v>
      </c>
      <c r="F1951" s="2">
        <v>1.984</v>
      </c>
      <c r="G1951" s="2">
        <v>1.9779999999999998</v>
      </c>
      <c r="H1951" s="2">
        <v>1.9204999999999999</v>
      </c>
      <c r="I1951" s="2">
        <v>1.8306000000000007</v>
      </c>
      <c r="J1951" s="2">
        <v>1.4987999999999999</v>
      </c>
      <c r="K1951" s="13" t="s">
        <v>48</v>
      </c>
      <c r="L1951" s="13" t="s">
        <v>55</v>
      </c>
      <c r="M1951" s="13" t="s">
        <v>52</v>
      </c>
    </row>
    <row r="1952" spans="1:13" ht="13.5" x14ac:dyDescent="0.25">
      <c r="A1952" s="3">
        <v>44851</v>
      </c>
      <c r="B1952" s="2">
        <v>2</v>
      </c>
      <c r="C1952" s="2">
        <v>73.452387120406513</v>
      </c>
      <c r="D1952" s="2">
        <v>-3.5505954619598601E-2</v>
      </c>
      <c r="E1952" s="2">
        <v>1.9961857604165231E-2</v>
      </c>
      <c r="F1952" s="2">
        <v>1.988</v>
      </c>
      <c r="G1952" s="2">
        <v>1.982</v>
      </c>
      <c r="H1952" s="2">
        <v>1.9285000000000001</v>
      </c>
      <c r="I1952" s="2">
        <v>1.8356000000000003</v>
      </c>
      <c r="J1952" s="2">
        <v>1.5021999999999998</v>
      </c>
      <c r="K1952" s="13" t="s">
        <v>48</v>
      </c>
      <c r="L1952" s="13" t="s">
        <v>55</v>
      </c>
      <c r="M1952" s="13" t="s">
        <v>52</v>
      </c>
    </row>
    <row r="1953" spans="1:13" ht="13.5" x14ac:dyDescent="0.25">
      <c r="A1953" s="3">
        <v>44852</v>
      </c>
      <c r="B1953" s="2">
        <v>1.96</v>
      </c>
      <c r="C1953" s="2">
        <v>60.306060879290463</v>
      </c>
      <c r="D1953" s="2">
        <v>-2.3554455695008469E-2</v>
      </c>
      <c r="E1953" s="2">
        <v>2.0972419328757343E-2</v>
      </c>
      <c r="F1953" s="2">
        <v>1.984</v>
      </c>
      <c r="G1953" s="2">
        <v>1.9800000000000004</v>
      </c>
      <c r="H1953" s="2">
        <v>1.9365000000000001</v>
      </c>
      <c r="I1953" s="2">
        <v>1.8392000000000002</v>
      </c>
      <c r="J1953" s="2">
        <v>1.5053999999999996</v>
      </c>
      <c r="K1953" s="13" t="s">
        <v>48</v>
      </c>
      <c r="L1953" s="13" t="s">
        <v>55</v>
      </c>
      <c r="M1953" s="13" t="s">
        <v>50</v>
      </c>
    </row>
    <row r="1954" spans="1:13" ht="13.5" x14ac:dyDescent="0.25">
      <c r="A1954" s="3">
        <v>44853</v>
      </c>
      <c r="B1954" s="2">
        <v>1.97</v>
      </c>
      <c r="C1954" s="2">
        <v>62.130834195627202</v>
      </c>
      <c r="D1954" s="2">
        <v>-1.443513937864882E-2</v>
      </c>
      <c r="E1954" s="2">
        <v>2.1352463415966812E-2</v>
      </c>
      <c r="F1954" s="2">
        <v>1.98</v>
      </c>
      <c r="G1954" s="2">
        <v>1.9789999999999999</v>
      </c>
      <c r="H1954" s="2">
        <v>1.9430000000000001</v>
      </c>
      <c r="I1954" s="2">
        <v>1.8426</v>
      </c>
      <c r="J1954" s="2">
        <v>1.5087499999999998</v>
      </c>
      <c r="K1954" s="13" t="s">
        <v>48</v>
      </c>
      <c r="L1954" s="13" t="s">
        <v>55</v>
      </c>
      <c r="M1954" s="13" t="s">
        <v>50</v>
      </c>
    </row>
    <row r="1955" spans="1:13" ht="13.5" x14ac:dyDescent="0.25">
      <c r="A1955" s="3">
        <v>44854</v>
      </c>
      <c r="B1955" s="2">
        <v>1.95</v>
      </c>
      <c r="C1955" s="2">
        <v>56.533218103980467</v>
      </c>
      <c r="D1955" s="2">
        <v>-5.5304312746213835E-3</v>
      </c>
      <c r="E1955" s="2">
        <v>2.1359890232060561E-2</v>
      </c>
      <c r="F1955" s="2">
        <v>1.9739999999999998</v>
      </c>
      <c r="G1955" s="2">
        <v>1.9759999999999998</v>
      </c>
      <c r="H1955" s="2">
        <v>1.948</v>
      </c>
      <c r="I1955" s="2">
        <v>1.8467999999999998</v>
      </c>
      <c r="J1955" s="2">
        <v>1.5120999999999998</v>
      </c>
      <c r="K1955" s="13" t="s">
        <v>48</v>
      </c>
      <c r="L1955" s="13" t="s">
        <v>55</v>
      </c>
      <c r="M1955" s="13" t="s">
        <v>50</v>
      </c>
    </row>
    <row r="1956" spans="1:13" ht="13.5" x14ac:dyDescent="0.25">
      <c r="A1956" s="3">
        <v>44855</v>
      </c>
      <c r="B1956" s="2">
        <v>1.97</v>
      </c>
      <c r="C1956" s="2">
        <v>60.377558546558419</v>
      </c>
      <c r="D1956" s="2">
        <v>-2.7073074748893422E-3</v>
      </c>
      <c r="E1956" s="2">
        <v>2.0708626548874402E-2</v>
      </c>
      <c r="F1956" s="2">
        <v>1.97</v>
      </c>
      <c r="G1956" s="2">
        <v>1.9769999999999999</v>
      </c>
      <c r="H1956" s="2">
        <v>1.9535</v>
      </c>
      <c r="I1956" s="2">
        <v>1.8518000000000001</v>
      </c>
      <c r="J1956" s="2">
        <v>1.5155500000000002</v>
      </c>
      <c r="K1956" s="13" t="s">
        <v>48</v>
      </c>
      <c r="L1956" s="13" t="s">
        <v>55</v>
      </c>
      <c r="M1956" s="13" t="s">
        <v>50</v>
      </c>
    </row>
    <row r="1957" spans="1:13" ht="13.5" x14ac:dyDescent="0.25">
      <c r="A1957" s="3">
        <v>44858</v>
      </c>
      <c r="B1957" s="2">
        <v>1.97</v>
      </c>
      <c r="C1957" s="2">
        <v>60.377558546558411</v>
      </c>
      <c r="D1957" s="2">
        <v>2.4983571257539694E-3</v>
      </c>
      <c r="E1957" s="2">
        <v>1.9392133351984427E-2</v>
      </c>
      <c r="F1957" s="2">
        <v>1.964</v>
      </c>
      <c r="G1957" s="2">
        <v>1.9759999999999998</v>
      </c>
      <c r="H1957" s="2">
        <v>1.9585000000000001</v>
      </c>
      <c r="I1957" s="2">
        <v>1.8574000000000002</v>
      </c>
      <c r="J1957" s="2">
        <v>1.5189000000000001</v>
      </c>
      <c r="K1957" s="13" t="s">
        <v>48</v>
      </c>
      <c r="L1957" s="13" t="s">
        <v>55</v>
      </c>
      <c r="M1957" s="13" t="s">
        <v>50</v>
      </c>
    </row>
    <row r="1958" spans="1:13" ht="13.5" x14ac:dyDescent="0.25">
      <c r="A1958" s="3">
        <v>44859</v>
      </c>
      <c r="B1958" s="2">
        <v>1.97</v>
      </c>
      <c r="C1958" s="2">
        <v>60.377558546558411</v>
      </c>
      <c r="D1958" s="2">
        <v>6.6623580849389796E-3</v>
      </c>
      <c r="E1958" s="2">
        <v>1.8959854614143852E-2</v>
      </c>
      <c r="F1958" s="2">
        <v>1.966</v>
      </c>
      <c r="G1958" s="2">
        <v>1.9750000000000001</v>
      </c>
      <c r="H1958" s="2">
        <v>1.9634999999999998</v>
      </c>
      <c r="I1958" s="2">
        <v>1.8635999999999999</v>
      </c>
      <c r="J1958" s="2">
        <v>1.5222500000000005</v>
      </c>
      <c r="K1958" s="13" t="s">
        <v>48</v>
      </c>
      <c r="L1958" s="13" t="s">
        <v>55</v>
      </c>
      <c r="M1958" s="13" t="s">
        <v>52</v>
      </c>
    </row>
    <row r="1959" spans="1:13" ht="13.5" x14ac:dyDescent="0.25">
      <c r="A1959" s="3">
        <v>44860</v>
      </c>
      <c r="B1959" s="2">
        <v>1.98</v>
      </c>
      <c r="C1959" s="2">
        <v>62.451429887999332</v>
      </c>
      <c r="D1959" s="2">
        <v>1.076050860185096E-2</v>
      </c>
      <c r="E1959" s="2">
        <v>1.9049835779653228E-2</v>
      </c>
      <c r="F1959" s="2">
        <v>1.968</v>
      </c>
      <c r="G1959" s="2">
        <v>1.9740000000000002</v>
      </c>
      <c r="H1959" s="2">
        <v>1.9684999999999995</v>
      </c>
      <c r="I1959" s="2">
        <v>1.8697999999999997</v>
      </c>
      <c r="J1959" s="2">
        <v>1.5256000000000005</v>
      </c>
      <c r="K1959" s="13" t="s">
        <v>48</v>
      </c>
      <c r="L1959" s="13" t="s">
        <v>55</v>
      </c>
      <c r="M1959" s="13" t="s">
        <v>52</v>
      </c>
    </row>
    <row r="1960" spans="1:13" ht="13.5" x14ac:dyDescent="0.25">
      <c r="A1960" s="3">
        <v>44861</v>
      </c>
      <c r="B1960" s="2">
        <v>1.98</v>
      </c>
      <c r="C1960" s="2">
        <v>62.451429887999325</v>
      </c>
      <c r="D1960" s="2">
        <v>1.2424181985735139E-2</v>
      </c>
      <c r="E1960" s="2">
        <v>1.9384835910028406E-2</v>
      </c>
      <c r="F1960" s="2">
        <v>1.9740000000000002</v>
      </c>
      <c r="G1960" s="2">
        <v>1.9740000000000002</v>
      </c>
      <c r="H1960" s="2">
        <v>1.9724999999999995</v>
      </c>
      <c r="I1960" s="2">
        <v>1.8761999999999999</v>
      </c>
      <c r="J1960" s="2">
        <v>1.5290000000000006</v>
      </c>
      <c r="K1960" s="13" t="s">
        <v>48</v>
      </c>
      <c r="L1960" s="13" t="s">
        <v>55</v>
      </c>
      <c r="M1960" s="13" t="s">
        <v>52</v>
      </c>
    </row>
    <row r="1961" spans="1:13" ht="13.5" x14ac:dyDescent="0.25">
      <c r="A1961" s="3">
        <v>44862</v>
      </c>
      <c r="B1961" s="2">
        <v>1.98</v>
      </c>
      <c r="C1961" s="2">
        <v>62.451429887999325</v>
      </c>
      <c r="D1961" s="2">
        <v>1.512450521258768E-2</v>
      </c>
      <c r="E1961" s="2">
        <v>1.8683460829986336E-2</v>
      </c>
      <c r="F1961" s="2">
        <v>1.9760000000000002</v>
      </c>
      <c r="G1961" s="2">
        <v>1.9730000000000001</v>
      </c>
      <c r="H1961" s="2">
        <v>1.9754999999999991</v>
      </c>
      <c r="I1961" s="2">
        <v>1.8828</v>
      </c>
      <c r="J1961" s="2">
        <v>1.5320500000000008</v>
      </c>
      <c r="K1961" s="13" t="s">
        <v>48</v>
      </c>
      <c r="L1961" s="13" t="s">
        <v>55</v>
      </c>
      <c r="M1961" s="13" t="s">
        <v>52</v>
      </c>
    </row>
    <row r="1962" spans="1:13" ht="13.5" x14ac:dyDescent="0.25">
      <c r="A1962" s="3">
        <v>44865</v>
      </c>
      <c r="B1962" s="2">
        <v>1.98</v>
      </c>
      <c r="C1962" s="2">
        <v>62.451429887999325</v>
      </c>
      <c r="D1962" s="2">
        <v>1.8720205687043689E-2</v>
      </c>
      <c r="E1962" s="2">
        <v>1.6848057221502663E-2</v>
      </c>
      <c r="F1962" s="2">
        <v>1.9780000000000002</v>
      </c>
      <c r="G1962" s="2">
        <v>1.9710000000000001</v>
      </c>
      <c r="H1962" s="2">
        <v>1.9764999999999993</v>
      </c>
      <c r="I1962" s="2">
        <v>1.8886000000000001</v>
      </c>
      <c r="J1962" s="2">
        <v>1.5349500000000007</v>
      </c>
      <c r="K1962" s="13" t="s">
        <v>48</v>
      </c>
      <c r="L1962" s="13" t="s">
        <v>55</v>
      </c>
      <c r="M1962" s="13" t="s">
        <v>52</v>
      </c>
    </row>
    <row r="1963" spans="1:13" ht="13.5" x14ac:dyDescent="0.25">
      <c r="A1963" s="3">
        <v>44866</v>
      </c>
      <c r="B1963" s="2">
        <v>1.94</v>
      </c>
      <c r="C1963" s="2">
        <v>48.729104012375714</v>
      </c>
      <c r="D1963" s="2">
        <v>1.836105129310428E-2</v>
      </c>
      <c r="E1963" s="2">
        <v>1.4439453340545317E-2</v>
      </c>
      <c r="F1963" s="2">
        <v>1.972</v>
      </c>
      <c r="G1963" s="2">
        <v>1.9690000000000001</v>
      </c>
      <c r="H1963" s="2">
        <v>1.9744999999999995</v>
      </c>
      <c r="I1963" s="2">
        <v>1.8937999999999999</v>
      </c>
      <c r="J1963" s="2">
        <v>1.5377500000000006</v>
      </c>
      <c r="K1963" s="13" t="s">
        <v>53</v>
      </c>
      <c r="L1963" s="13" t="s">
        <v>55</v>
      </c>
      <c r="M1963" s="13" t="s">
        <v>47</v>
      </c>
    </row>
    <row r="1964" spans="1:13" ht="13.5" x14ac:dyDescent="0.25">
      <c r="A1964" s="3">
        <v>44867</v>
      </c>
      <c r="B1964" s="2">
        <v>1.91</v>
      </c>
      <c r="C1964" s="2">
        <v>41.384491153691414</v>
      </c>
      <c r="D1964" s="2">
        <v>2.1859023761748864E-2</v>
      </c>
      <c r="E1964" s="2">
        <v>1.1707951137060812E-2</v>
      </c>
      <c r="F1964" s="2">
        <v>1.9579999999999997</v>
      </c>
      <c r="G1964" s="2">
        <v>1.9630000000000003</v>
      </c>
      <c r="H1964" s="2">
        <v>1.9709999999999994</v>
      </c>
      <c r="I1964" s="2">
        <v>1.8979999999999999</v>
      </c>
      <c r="J1964" s="2">
        <v>1.5405000000000009</v>
      </c>
      <c r="K1964" s="13" t="s">
        <v>53</v>
      </c>
      <c r="L1964" s="13" t="s">
        <v>55</v>
      </c>
      <c r="M1964" s="13" t="s">
        <v>47</v>
      </c>
    </row>
    <row r="1965" spans="1:13" ht="13.5" x14ac:dyDescent="0.25">
      <c r="A1965" s="3">
        <v>44868</v>
      </c>
      <c r="B1965" s="2">
        <v>1.96</v>
      </c>
      <c r="C1965" s="2">
        <v>53.865274775848512</v>
      </c>
      <c r="D1965" s="2">
        <v>1.8253628701436542E-2</v>
      </c>
      <c r="E1965" s="2">
        <v>8.1270348272472238E-3</v>
      </c>
      <c r="F1965" s="2">
        <v>1.954</v>
      </c>
      <c r="G1965" s="2">
        <v>1.964</v>
      </c>
      <c r="H1965" s="2">
        <v>1.9699999999999995</v>
      </c>
      <c r="I1965" s="2">
        <v>1.9023999999999999</v>
      </c>
      <c r="J1965" s="2">
        <v>1.5435000000000008</v>
      </c>
      <c r="K1965" s="13" t="s">
        <v>53</v>
      </c>
      <c r="L1965" s="13" t="s">
        <v>55</v>
      </c>
      <c r="M1965" s="13" t="s">
        <v>47</v>
      </c>
    </row>
    <row r="1966" spans="1:13" ht="13.5" x14ac:dyDescent="0.25">
      <c r="A1966" s="3">
        <v>44869</v>
      </c>
      <c r="B1966" s="2">
        <v>1.98</v>
      </c>
      <c r="C1966" s="2">
        <v>57.741328835630952</v>
      </c>
      <c r="D1966" s="2">
        <v>1.6702351902599721E-2</v>
      </c>
      <c r="E1966" s="2">
        <v>3.2940277164261985E-3</v>
      </c>
      <c r="F1966" s="2">
        <v>1.954</v>
      </c>
      <c r="G1966" s="2">
        <v>1.9650000000000003</v>
      </c>
      <c r="H1966" s="2">
        <v>1.9709999999999996</v>
      </c>
      <c r="I1966" s="2">
        <v>1.9067999999999998</v>
      </c>
      <c r="J1966" s="2">
        <v>1.5467000000000011</v>
      </c>
      <c r="K1966" s="13" t="s">
        <v>48</v>
      </c>
      <c r="L1966" s="13" t="s">
        <v>55</v>
      </c>
      <c r="M1966" s="13" t="s">
        <v>55</v>
      </c>
    </row>
    <row r="1967" spans="1:13" ht="13.5" x14ac:dyDescent="0.25">
      <c r="A1967" s="3">
        <v>44872</v>
      </c>
      <c r="B1967" s="2">
        <v>2</v>
      </c>
      <c r="C1967" s="2">
        <v>61.247597592359995</v>
      </c>
      <c r="D1967" s="2">
        <v>1.3701182309179494E-2</v>
      </c>
      <c r="E1967" s="2">
        <v>-2.0095431196246924E-3</v>
      </c>
      <c r="F1967" s="2">
        <v>1.9579999999999997</v>
      </c>
      <c r="G1967" s="2">
        <v>1.968</v>
      </c>
      <c r="H1967" s="2">
        <v>1.972</v>
      </c>
      <c r="I1967" s="2">
        <v>1.9117999999999995</v>
      </c>
      <c r="J1967" s="2">
        <v>1.5500000000000012</v>
      </c>
      <c r="K1967" s="13" t="s">
        <v>48</v>
      </c>
      <c r="L1967" s="13" t="s">
        <v>55</v>
      </c>
      <c r="M1967" s="13" t="s">
        <v>52</v>
      </c>
    </row>
    <row r="1968" spans="1:13" ht="13.5" x14ac:dyDescent="0.25">
      <c r="A1968" s="3">
        <v>44873</v>
      </c>
      <c r="B1968" s="2">
        <v>2.0099999999999998</v>
      </c>
      <c r="C1968" s="2">
        <v>62.904895755524144</v>
      </c>
      <c r="D1968" s="2">
        <v>1.0111078698275433E-2</v>
      </c>
      <c r="E1968" s="2">
        <v>-7.8040845587283789E-3</v>
      </c>
      <c r="F1968" s="2">
        <v>1.972</v>
      </c>
      <c r="G1968" s="2">
        <v>1.972</v>
      </c>
      <c r="H1968" s="2">
        <v>1.9735</v>
      </c>
      <c r="I1968" s="2">
        <v>1.9159999999999999</v>
      </c>
      <c r="J1968" s="2">
        <v>1.5534500000000009</v>
      </c>
      <c r="K1968" s="13" t="s">
        <v>48</v>
      </c>
      <c r="L1968" s="13" t="s">
        <v>55</v>
      </c>
      <c r="M1968" s="13" t="s">
        <v>52</v>
      </c>
    </row>
    <row r="1969" spans="1:13" ht="13.5" x14ac:dyDescent="0.25">
      <c r="A1969" s="3">
        <v>44874</v>
      </c>
      <c r="B1969" s="2">
        <v>2</v>
      </c>
      <c r="C1969" s="2">
        <v>60.135301230932065</v>
      </c>
      <c r="D1969" s="2">
        <v>9.0064553142537029E-3</v>
      </c>
      <c r="E1969" s="2">
        <v>-1.32087419594991E-2</v>
      </c>
      <c r="F1969" s="2">
        <v>1.9899999999999998</v>
      </c>
      <c r="G1969" s="2">
        <v>1.9740000000000002</v>
      </c>
      <c r="H1969" s="2">
        <v>1.9740000000000002</v>
      </c>
      <c r="I1969" s="2">
        <v>1.9202000000000001</v>
      </c>
      <c r="J1969" s="2">
        <v>1.5568000000000008</v>
      </c>
      <c r="K1969" s="13" t="s">
        <v>48</v>
      </c>
      <c r="L1969" s="13" t="s">
        <v>55</v>
      </c>
      <c r="M1969" s="13" t="s">
        <v>52</v>
      </c>
    </row>
    <row r="1970" spans="1:13" ht="13.5" x14ac:dyDescent="0.25">
      <c r="A1970" s="3">
        <v>44875</v>
      </c>
      <c r="B1970" s="2">
        <v>1.96</v>
      </c>
      <c r="C1970" s="2">
        <v>50.54829645859099</v>
      </c>
      <c r="D1970" s="2">
        <v>1.0773414710655516E-2</v>
      </c>
      <c r="E1970" s="2">
        <v>-1.864819372444354E-2</v>
      </c>
      <c r="F1970" s="2">
        <v>1.9899999999999998</v>
      </c>
      <c r="G1970" s="2">
        <v>1.972</v>
      </c>
      <c r="H1970" s="2">
        <v>1.9730000000000003</v>
      </c>
      <c r="I1970" s="2">
        <v>1.9232</v>
      </c>
      <c r="J1970" s="2">
        <v>1.559900000000001</v>
      </c>
      <c r="K1970" s="13" t="s">
        <v>48</v>
      </c>
      <c r="L1970" s="13" t="s">
        <v>55</v>
      </c>
      <c r="M1970" s="13" t="s">
        <v>55</v>
      </c>
    </row>
    <row r="1971" spans="1:13" ht="13.5" x14ac:dyDescent="0.25">
      <c r="A1971" s="3">
        <v>44876</v>
      </c>
      <c r="B1971" s="2">
        <v>1.91</v>
      </c>
      <c r="C1971" s="2">
        <v>41.61692525764289</v>
      </c>
      <c r="D1971" s="2">
        <v>1.5966634582928352E-2</v>
      </c>
      <c r="E1971" s="2">
        <v>-2.3268985354526664E-2</v>
      </c>
      <c r="F1971" s="2">
        <v>1.9759999999999998</v>
      </c>
      <c r="G1971" s="2">
        <v>1.9649999999999999</v>
      </c>
      <c r="H1971" s="2">
        <v>1.9690000000000001</v>
      </c>
      <c r="I1971" s="2">
        <v>1.9251999999999998</v>
      </c>
      <c r="J1971" s="2">
        <v>1.5627000000000009</v>
      </c>
      <c r="K1971" s="13" t="s">
        <v>53</v>
      </c>
      <c r="L1971" s="13" t="s">
        <v>55</v>
      </c>
      <c r="M1971" s="13" t="s">
        <v>47</v>
      </c>
    </row>
    <row r="1972" spans="1:13" ht="13.5" x14ac:dyDescent="0.25">
      <c r="A1972" s="3">
        <v>44879</v>
      </c>
      <c r="B1972" s="2">
        <v>1.93</v>
      </c>
      <c r="C1972" s="2">
        <v>45.746311972407604</v>
      </c>
      <c r="D1972" s="2">
        <v>1.9169679957695696E-2</v>
      </c>
      <c r="E1972" s="2">
        <v>-2.6956036289605134E-2</v>
      </c>
      <c r="F1972" s="2">
        <v>1.9620000000000002</v>
      </c>
      <c r="G1972" s="2">
        <v>1.9599999999999997</v>
      </c>
      <c r="H1972" s="2">
        <v>1.9655</v>
      </c>
      <c r="I1972" s="2">
        <v>1.9270000000000003</v>
      </c>
      <c r="J1972" s="2">
        <v>1.5655500000000007</v>
      </c>
      <c r="K1972" s="13" t="s">
        <v>53</v>
      </c>
      <c r="L1972" s="13" t="s">
        <v>55</v>
      </c>
      <c r="M1972" s="13" t="s">
        <v>47</v>
      </c>
    </row>
    <row r="1973" spans="1:13" ht="13.5" x14ac:dyDescent="0.25">
      <c r="A1973" s="3">
        <v>44880</v>
      </c>
      <c r="B1973" s="2">
        <v>1.93</v>
      </c>
      <c r="C1973" s="2">
        <v>45.746311972407604</v>
      </c>
      <c r="D1973" s="2">
        <v>1.5876684966898313E-2</v>
      </c>
      <c r="E1973" s="2">
        <v>-3.0122205403777171E-2</v>
      </c>
      <c r="F1973" s="2">
        <v>1.9460000000000002</v>
      </c>
      <c r="G1973" s="2">
        <v>1.9590000000000001</v>
      </c>
      <c r="H1973" s="2">
        <v>1.964</v>
      </c>
      <c r="I1973" s="2">
        <v>1.9284000000000001</v>
      </c>
      <c r="J1973" s="2">
        <v>1.5685500000000008</v>
      </c>
      <c r="K1973" s="13" t="s">
        <v>53</v>
      </c>
      <c r="L1973" s="13" t="s">
        <v>55</v>
      </c>
      <c r="M1973" s="13" t="s">
        <v>47</v>
      </c>
    </row>
    <row r="1974" spans="1:13" ht="13.5" x14ac:dyDescent="0.25">
      <c r="A1974" s="3">
        <v>44881</v>
      </c>
      <c r="B1974" s="2">
        <v>1.93</v>
      </c>
      <c r="C1974" s="2">
        <v>45.746311972407604</v>
      </c>
      <c r="D1974" s="2">
        <v>8.6143477522637735E-3</v>
      </c>
      <c r="E1974" s="2">
        <v>-3.3502194242669453E-2</v>
      </c>
      <c r="F1974" s="2">
        <v>1.9319999999999999</v>
      </c>
      <c r="G1974" s="2">
        <v>1.9609999999999999</v>
      </c>
      <c r="H1974" s="2">
        <v>1.9620000000000002</v>
      </c>
      <c r="I1974" s="2">
        <v>1.9300000000000004</v>
      </c>
      <c r="J1974" s="2">
        <v>1.5716000000000008</v>
      </c>
      <c r="K1974" s="13" t="s">
        <v>53</v>
      </c>
      <c r="L1974" s="13" t="s">
        <v>55</v>
      </c>
      <c r="M1974" s="13" t="s">
        <v>47</v>
      </c>
    </row>
    <row r="1975" spans="1:13" ht="13.5" x14ac:dyDescent="0.25">
      <c r="A1975" s="3">
        <v>44882</v>
      </c>
      <c r="B1975" s="2">
        <v>1.9</v>
      </c>
      <c r="C1975" s="2">
        <v>40.393789493056211</v>
      </c>
      <c r="D1975" s="2">
        <v>1.2512922894618361E-2</v>
      </c>
      <c r="E1975" s="2">
        <v>-3.5281176783580809E-2</v>
      </c>
      <c r="F1975" s="2">
        <v>1.92</v>
      </c>
      <c r="G1975" s="2">
        <v>1.9549999999999996</v>
      </c>
      <c r="H1975" s="2">
        <v>1.9595000000000002</v>
      </c>
      <c r="I1975" s="2">
        <v>1.9308000000000005</v>
      </c>
      <c r="J1975" s="2">
        <v>1.5744000000000005</v>
      </c>
      <c r="K1975" s="13" t="s">
        <v>53</v>
      </c>
      <c r="L1975" s="13" t="s">
        <v>55</v>
      </c>
      <c r="M1975" s="13" t="s">
        <v>47</v>
      </c>
    </row>
    <row r="1976" spans="1:13" ht="13.5" x14ac:dyDescent="0.25">
      <c r="A1976" s="3">
        <v>44883</v>
      </c>
      <c r="B1976" s="2">
        <v>1.95</v>
      </c>
      <c r="C1976" s="2">
        <v>50.738994824077913</v>
      </c>
      <c r="D1976" s="2">
        <v>1.5481744753789162E-2</v>
      </c>
      <c r="E1976" s="2">
        <v>-3.5176456744049275E-2</v>
      </c>
      <c r="F1976" s="2">
        <v>1.9279999999999997</v>
      </c>
      <c r="G1976" s="2">
        <v>1.9519999999999995</v>
      </c>
      <c r="H1976" s="2">
        <v>1.9585000000000004</v>
      </c>
      <c r="I1976" s="2">
        <v>1.9324000000000003</v>
      </c>
      <c r="J1976" s="2">
        <v>1.5775000000000006</v>
      </c>
      <c r="K1976" s="13" t="s">
        <v>48</v>
      </c>
      <c r="L1976" s="13" t="s">
        <v>55</v>
      </c>
      <c r="M1976" s="13" t="s">
        <v>52</v>
      </c>
    </row>
    <row r="1977" spans="1:13" ht="13.5" x14ac:dyDescent="0.25">
      <c r="A1977" s="3">
        <v>44886</v>
      </c>
      <c r="B1977" s="2">
        <v>1.96</v>
      </c>
      <c r="C1977" s="2">
        <v>52.514111288307596</v>
      </c>
      <c r="D1977" s="2">
        <v>2.0309377324321476E-2</v>
      </c>
      <c r="E1977" s="2">
        <v>-3.4306412247636545E-2</v>
      </c>
      <c r="F1977" s="2">
        <v>1.9339999999999999</v>
      </c>
      <c r="G1977" s="2">
        <v>1.948</v>
      </c>
      <c r="H1977" s="2">
        <v>1.9580000000000002</v>
      </c>
      <c r="I1977" s="2">
        <v>1.9348000000000001</v>
      </c>
      <c r="J1977" s="2">
        <v>1.5806500000000003</v>
      </c>
      <c r="K1977" s="13" t="s">
        <v>48</v>
      </c>
      <c r="L1977" s="13" t="s">
        <v>55</v>
      </c>
      <c r="M1977" s="13" t="s">
        <v>52</v>
      </c>
    </row>
    <row r="1978" spans="1:13" ht="13.5" x14ac:dyDescent="0.25">
      <c r="A1978" s="3">
        <v>44887</v>
      </c>
      <c r="B1978" s="2">
        <v>1.96</v>
      </c>
      <c r="C1978" s="2">
        <v>52.514111288307582</v>
      </c>
      <c r="D1978" s="2">
        <v>2.5854566633720655E-2</v>
      </c>
      <c r="E1978" s="2">
        <v>-3.2798739000289484E-2</v>
      </c>
      <c r="F1978" s="2">
        <v>1.94</v>
      </c>
      <c r="G1978" s="2">
        <v>1.9430000000000001</v>
      </c>
      <c r="H1978" s="2">
        <v>1.9575000000000002</v>
      </c>
      <c r="I1978" s="2">
        <v>1.9369999999999996</v>
      </c>
      <c r="J1978" s="2">
        <v>1.58375</v>
      </c>
      <c r="K1978" s="13" t="s">
        <v>48</v>
      </c>
      <c r="L1978" s="13" t="s">
        <v>55</v>
      </c>
      <c r="M1978" s="13" t="s">
        <v>52</v>
      </c>
    </row>
    <row r="1979" spans="1:13" ht="13.5" x14ac:dyDescent="0.25">
      <c r="A1979" s="3">
        <v>44888</v>
      </c>
      <c r="B1979" s="2">
        <v>1.95</v>
      </c>
      <c r="C1979" s="2">
        <v>50.407482766934571</v>
      </c>
      <c r="D1979" s="2">
        <v>2.9676529008506813E-2</v>
      </c>
      <c r="E1979" s="2">
        <v>-3.1283156554496226E-2</v>
      </c>
      <c r="F1979" s="2">
        <v>1.9439999999999997</v>
      </c>
      <c r="G1979" s="2">
        <v>1.9379999999999999</v>
      </c>
      <c r="H1979" s="2">
        <v>1.9560000000000002</v>
      </c>
      <c r="I1979" s="2">
        <v>1.9389999999999998</v>
      </c>
      <c r="J1979" s="2">
        <v>1.5868500000000001</v>
      </c>
      <c r="K1979" s="13" t="s">
        <v>48</v>
      </c>
      <c r="L1979" s="13" t="s">
        <v>55</v>
      </c>
      <c r="M1979" s="13" t="s">
        <v>52</v>
      </c>
    </row>
    <row r="1980" spans="1:13" ht="13.5" x14ac:dyDescent="0.25">
      <c r="A1980" s="3">
        <v>44889</v>
      </c>
      <c r="B1980" s="2">
        <v>1.94</v>
      </c>
      <c r="C1980" s="2">
        <v>48.319997006667265</v>
      </c>
      <c r="D1980" s="2">
        <v>2.7489445068427543E-2</v>
      </c>
      <c r="E1980" s="2">
        <v>-2.8152531852579994E-2</v>
      </c>
      <c r="F1980" s="2">
        <v>1.952</v>
      </c>
      <c r="G1980" s="2">
        <v>1.9359999999999999</v>
      </c>
      <c r="H1980" s="2">
        <v>1.954</v>
      </c>
      <c r="I1980" s="2">
        <v>1.9413999999999998</v>
      </c>
      <c r="J1980" s="2">
        <v>1.5899499999999998</v>
      </c>
      <c r="K1980" s="13" t="s">
        <v>48</v>
      </c>
      <c r="L1980" s="13" t="s">
        <v>55</v>
      </c>
      <c r="M1980" s="13" t="s">
        <v>52</v>
      </c>
    </row>
    <row r="1981" spans="1:13" ht="13.5" x14ac:dyDescent="0.25">
      <c r="A1981" s="3">
        <v>44890</v>
      </c>
      <c r="B1981" s="2">
        <v>1.94</v>
      </c>
      <c r="C1981" s="2">
        <v>48.319997006667265</v>
      </c>
      <c r="D1981" s="2">
        <v>1.7998260271289146E-2</v>
      </c>
      <c r="E1981" s="2">
        <v>-2.434889339763285E-2</v>
      </c>
      <c r="F1981" s="2">
        <v>1.95</v>
      </c>
      <c r="G1981" s="2">
        <v>1.9390000000000001</v>
      </c>
      <c r="H1981" s="2">
        <v>1.9519999999999995</v>
      </c>
      <c r="I1981" s="2">
        <v>1.9435999999999998</v>
      </c>
      <c r="J1981" s="2">
        <v>1.5929</v>
      </c>
      <c r="K1981" s="13" t="s">
        <v>48</v>
      </c>
      <c r="L1981" s="13" t="s">
        <v>55</v>
      </c>
      <c r="M1981" s="13" t="s">
        <v>50</v>
      </c>
    </row>
    <row r="1982" spans="1:13" ht="13.5" x14ac:dyDescent="0.25">
      <c r="A1982" s="3">
        <v>44893</v>
      </c>
      <c r="B1982" s="2">
        <v>1.92</v>
      </c>
      <c r="C1982" s="2">
        <v>44.085305939966965</v>
      </c>
      <c r="D1982" s="2">
        <v>1.4573562663602102E-2</v>
      </c>
      <c r="E1982" s="2">
        <v>-1.9925439578543622E-2</v>
      </c>
      <c r="F1982" s="2">
        <v>1.9419999999999997</v>
      </c>
      <c r="G1982" s="2">
        <v>1.9379999999999995</v>
      </c>
      <c r="H1982" s="2">
        <v>1.9489999999999998</v>
      </c>
      <c r="I1982" s="2">
        <v>1.9451999999999998</v>
      </c>
      <c r="J1982" s="2">
        <v>1.5956999999999999</v>
      </c>
      <c r="K1982" s="13" t="s">
        <v>53</v>
      </c>
      <c r="L1982" s="13" t="s">
        <v>55</v>
      </c>
      <c r="M1982" s="13" t="s">
        <v>47</v>
      </c>
    </row>
    <row r="1983" spans="1:13" ht="13.5" x14ac:dyDescent="0.25">
      <c r="A1983" s="3">
        <v>44894</v>
      </c>
      <c r="B1983" s="2">
        <v>1.92</v>
      </c>
      <c r="C1983" s="2">
        <v>44.085305939966965</v>
      </c>
      <c r="D1983" s="2">
        <v>1.1838274650016745E-2</v>
      </c>
      <c r="E1983" s="2">
        <v>-1.5516492364859351E-2</v>
      </c>
      <c r="F1983" s="2">
        <v>1.9339999999999999</v>
      </c>
      <c r="G1983" s="2">
        <v>1.9369999999999998</v>
      </c>
      <c r="H1983" s="2">
        <v>1.948</v>
      </c>
      <c r="I1983" s="2">
        <v>1.9476</v>
      </c>
      <c r="J1983" s="2">
        <v>1.5984499999999999</v>
      </c>
      <c r="K1983" s="13" t="s">
        <v>53</v>
      </c>
      <c r="L1983" s="13" t="s">
        <v>55</v>
      </c>
      <c r="M1983" s="13" t="s">
        <v>47</v>
      </c>
    </row>
    <row r="1984" spans="1:13" ht="13.5" x14ac:dyDescent="0.25">
      <c r="A1984" s="3">
        <v>44895</v>
      </c>
      <c r="B1984" s="2">
        <v>1.92</v>
      </c>
      <c r="C1984" s="2">
        <v>44.085305939966972</v>
      </c>
      <c r="D1984" s="2">
        <v>9.6742937316809385E-3</v>
      </c>
      <c r="E1984" s="2">
        <v>-1.1244020615645129E-2</v>
      </c>
      <c r="F1984" s="2">
        <v>1.9280000000000002</v>
      </c>
      <c r="G1984" s="2">
        <v>1.9359999999999999</v>
      </c>
      <c r="H1984" s="2">
        <v>1.9485000000000003</v>
      </c>
      <c r="I1984" s="2">
        <v>1.9491999999999998</v>
      </c>
      <c r="J1984" s="2">
        <v>1.6013000000000002</v>
      </c>
      <c r="K1984" s="13" t="s">
        <v>53</v>
      </c>
      <c r="L1984" s="13" t="s">
        <v>55</v>
      </c>
      <c r="M1984" s="13" t="s">
        <v>47</v>
      </c>
    </row>
    <row r="1985" spans="1:13" ht="13.5" x14ac:dyDescent="0.25">
      <c r="A1985" s="3">
        <v>44896</v>
      </c>
      <c r="B1985" s="2">
        <v>1.93</v>
      </c>
      <c r="C1985" s="2">
        <v>46.98668106226927</v>
      </c>
      <c r="D1985" s="2">
        <v>2.6264534824811392E-3</v>
      </c>
      <c r="E1985" s="2">
        <v>-7.4947479145119587E-3</v>
      </c>
      <c r="F1985" s="2">
        <v>1.9259999999999997</v>
      </c>
      <c r="G1985" s="2">
        <v>1.9390000000000001</v>
      </c>
      <c r="H1985" s="2">
        <v>1.9470000000000003</v>
      </c>
      <c r="I1985" s="2">
        <v>1.9507999999999999</v>
      </c>
      <c r="J1985" s="2">
        <v>1.6041000000000003</v>
      </c>
      <c r="K1985" s="13" t="s">
        <v>53</v>
      </c>
      <c r="L1985" s="13" t="s">
        <v>55</v>
      </c>
      <c r="M1985" s="13" t="s">
        <v>47</v>
      </c>
    </row>
    <row r="1986" spans="1:13" ht="13.5" x14ac:dyDescent="0.25">
      <c r="A1986" s="3">
        <v>44897</v>
      </c>
      <c r="B1986" s="2">
        <v>1.92</v>
      </c>
      <c r="C1986" s="2">
        <v>44.499986240558528</v>
      </c>
      <c r="D1986" s="2">
        <v>5.1658783187775725E-3</v>
      </c>
      <c r="E1986" s="2">
        <v>-3.4551464667892358E-3</v>
      </c>
      <c r="F1986" s="2">
        <v>1.9219999999999999</v>
      </c>
      <c r="G1986" s="2">
        <v>1.9359999999999999</v>
      </c>
      <c r="H1986" s="2">
        <v>1.9440000000000002</v>
      </c>
      <c r="I1986" s="2">
        <v>1.952</v>
      </c>
      <c r="J1986" s="2">
        <v>1.6069000000000004</v>
      </c>
      <c r="K1986" s="13" t="s">
        <v>53</v>
      </c>
      <c r="L1986" s="13" t="s">
        <v>55</v>
      </c>
      <c r="M1986" s="13" t="s">
        <v>47</v>
      </c>
    </row>
    <row r="1987" spans="1:13" ht="13.5" x14ac:dyDescent="0.25">
      <c r="A1987" s="3">
        <v>44900</v>
      </c>
      <c r="B1987" s="2">
        <v>1.92</v>
      </c>
      <c r="C1987" s="2">
        <v>44.499986240558528</v>
      </c>
      <c r="D1987" s="2">
        <v>8.97692765412339E-3</v>
      </c>
      <c r="E1987" s="2">
        <v>9.5303342144427948E-5</v>
      </c>
      <c r="F1987" s="2">
        <v>1.9219999999999999</v>
      </c>
      <c r="G1987" s="2">
        <v>1.9319999999999999</v>
      </c>
      <c r="H1987" s="2">
        <v>1.9400000000000006</v>
      </c>
      <c r="I1987" s="2">
        <v>1.9530000000000001</v>
      </c>
      <c r="J1987" s="2">
        <v>1.6097500000000005</v>
      </c>
      <c r="K1987" s="13" t="s">
        <v>53</v>
      </c>
      <c r="L1987" s="13" t="s">
        <v>55</v>
      </c>
      <c r="M1987" s="13" t="s">
        <v>55</v>
      </c>
    </row>
    <row r="1988" spans="1:13" ht="13.5" x14ac:dyDescent="0.25">
      <c r="A1988" s="3">
        <v>44901</v>
      </c>
      <c r="B1988" s="2">
        <v>1.9</v>
      </c>
      <c r="C1988" s="2">
        <v>39.634557693273436</v>
      </c>
      <c r="D1988" s="2">
        <v>1.3797813285473026E-2</v>
      </c>
      <c r="E1988" s="2">
        <v>3.8479814140647602E-3</v>
      </c>
      <c r="F1988" s="2">
        <v>1.9179999999999999</v>
      </c>
      <c r="G1988" s="2">
        <v>1.9259999999999997</v>
      </c>
      <c r="H1988" s="2">
        <v>1.9345000000000003</v>
      </c>
      <c r="I1988" s="2">
        <v>1.9536000000000002</v>
      </c>
      <c r="J1988" s="2">
        <v>1.6126000000000005</v>
      </c>
      <c r="K1988" s="13" t="s">
        <v>53</v>
      </c>
      <c r="L1988" s="13" t="s">
        <v>55</v>
      </c>
      <c r="M1988" s="13" t="s">
        <v>47</v>
      </c>
    </row>
    <row r="1989" spans="1:13" ht="13.5" x14ac:dyDescent="0.25">
      <c r="A1989" s="3">
        <v>44902</v>
      </c>
      <c r="B1989" s="2">
        <v>1.92</v>
      </c>
      <c r="C1989" s="2">
        <v>45.993592402232551</v>
      </c>
      <c r="D1989" s="2">
        <v>1.5081438058918151E-2</v>
      </c>
      <c r="E1989" s="2">
        <v>7.2940001019465225E-3</v>
      </c>
      <c r="F1989" s="2">
        <v>1.9179999999999999</v>
      </c>
      <c r="G1989" s="2">
        <v>1.9229999999999996</v>
      </c>
      <c r="H1989" s="2">
        <v>1.9305000000000003</v>
      </c>
      <c r="I1989" s="2">
        <v>1.9543999999999999</v>
      </c>
      <c r="J1989" s="2">
        <v>1.6156500000000005</v>
      </c>
      <c r="K1989" s="13" t="s">
        <v>53</v>
      </c>
      <c r="L1989" s="13" t="s">
        <v>55</v>
      </c>
      <c r="M1989" s="13" t="s">
        <v>55</v>
      </c>
    </row>
    <row r="1990" spans="1:13" ht="13.5" x14ac:dyDescent="0.25">
      <c r="A1990" s="3">
        <v>44903</v>
      </c>
      <c r="B1990" s="2">
        <v>1.92</v>
      </c>
      <c r="C1990" s="2">
        <v>45.993592402232544</v>
      </c>
      <c r="D1990" s="2">
        <v>1.4718677547412851E-2</v>
      </c>
      <c r="E1990" s="2">
        <v>9.9858677686686052E-3</v>
      </c>
      <c r="F1990" s="2">
        <v>1.9159999999999999</v>
      </c>
      <c r="G1990" s="2">
        <v>1.921</v>
      </c>
      <c r="H1990" s="2">
        <v>1.9285000000000003</v>
      </c>
      <c r="I1990" s="2">
        <v>1.9547999999999999</v>
      </c>
      <c r="J1990" s="2">
        <v>1.6187000000000002</v>
      </c>
      <c r="K1990" s="13" t="s">
        <v>53</v>
      </c>
      <c r="L1990" s="13" t="s">
        <v>55</v>
      </c>
      <c r="M1990" s="13" t="s">
        <v>47</v>
      </c>
    </row>
    <row r="1991" spans="1:13" ht="13.5" x14ac:dyDescent="0.25">
      <c r="A1991" s="3">
        <v>44904</v>
      </c>
      <c r="B1991" s="2">
        <v>1.9</v>
      </c>
      <c r="C1991" s="2">
        <v>40.986218453372707</v>
      </c>
      <c r="D1991" s="2">
        <v>1.5976130963784474E-2</v>
      </c>
      <c r="E1991" s="2">
        <v>1.2234908415624975E-2</v>
      </c>
      <c r="F1991" s="2">
        <v>1.9120000000000001</v>
      </c>
      <c r="G1991" s="2">
        <v>1.9169999999999998</v>
      </c>
      <c r="H1991" s="2">
        <v>1.9280000000000004</v>
      </c>
      <c r="I1991" s="2">
        <v>1.9543999999999999</v>
      </c>
      <c r="J1991" s="2">
        <v>1.6217000000000001</v>
      </c>
      <c r="K1991" s="13" t="s">
        <v>48</v>
      </c>
      <c r="L1991" s="13" t="s">
        <v>55</v>
      </c>
      <c r="M1991" s="13" t="s">
        <v>50</v>
      </c>
    </row>
    <row r="1992" spans="1:13" ht="13.5" x14ac:dyDescent="0.25">
      <c r="A1992" s="3">
        <v>44907</v>
      </c>
      <c r="B1992" s="2">
        <v>1.9</v>
      </c>
      <c r="C1992" s="2">
        <v>40.986218453372707</v>
      </c>
      <c r="D1992" s="2">
        <v>1.4158168472750532E-2</v>
      </c>
      <c r="E1992" s="2">
        <v>1.3809897156641389E-2</v>
      </c>
      <c r="F1992" s="2">
        <v>1.9080000000000001</v>
      </c>
      <c r="G1992" s="2">
        <v>1.9149999999999998</v>
      </c>
      <c r="H1992" s="2">
        <v>1.9265000000000001</v>
      </c>
      <c r="I1992" s="2">
        <v>1.9531999999999998</v>
      </c>
      <c r="J1992" s="2">
        <v>1.6246</v>
      </c>
      <c r="K1992" s="13" t="s">
        <v>48</v>
      </c>
      <c r="L1992" s="13" t="s">
        <v>55</v>
      </c>
      <c r="M1992" s="13" t="s">
        <v>50</v>
      </c>
    </row>
    <row r="1993" spans="1:13" ht="13.5" x14ac:dyDescent="0.25">
      <c r="A1993" s="3">
        <v>44908</v>
      </c>
      <c r="B1993" s="2">
        <v>1.91</v>
      </c>
      <c r="C1993" s="2">
        <v>44.490654745372382</v>
      </c>
      <c r="D1993" s="2">
        <v>1.2059671723675391E-2</v>
      </c>
      <c r="E1993" s="2">
        <v>1.4620443932225242E-2</v>
      </c>
      <c r="F1993" s="2">
        <v>1.9100000000000001</v>
      </c>
      <c r="G1993" s="2">
        <v>1.9140000000000001</v>
      </c>
      <c r="H1993" s="2">
        <v>1.9255</v>
      </c>
      <c r="I1993" s="2">
        <v>1.9517999999999998</v>
      </c>
      <c r="J1993" s="2">
        <v>1.6274999999999999</v>
      </c>
      <c r="K1993" s="13" t="s">
        <v>48</v>
      </c>
      <c r="L1993" s="13" t="s">
        <v>55</v>
      </c>
      <c r="M1993" s="13" t="s">
        <v>52</v>
      </c>
    </row>
    <row r="1994" spans="1:13" ht="13.5" x14ac:dyDescent="0.25">
      <c r="A1994" s="3">
        <v>44909</v>
      </c>
      <c r="B1994" s="2">
        <v>1.91</v>
      </c>
      <c r="C1994" s="2">
        <v>44.490654745372382</v>
      </c>
      <c r="D1994" s="2">
        <v>1.0392078296637353E-2</v>
      </c>
      <c r="E1994" s="2">
        <v>1.4898832165895486E-2</v>
      </c>
      <c r="F1994" s="2">
        <v>1.9079999999999999</v>
      </c>
      <c r="G1994" s="2">
        <v>1.9129999999999998</v>
      </c>
      <c r="H1994" s="2">
        <v>1.9244999999999997</v>
      </c>
      <c r="I1994" s="2">
        <v>1.9503999999999999</v>
      </c>
      <c r="J1994" s="2">
        <v>1.6305000000000005</v>
      </c>
      <c r="K1994" s="13" t="s">
        <v>48</v>
      </c>
      <c r="L1994" s="13" t="s">
        <v>55</v>
      </c>
      <c r="M1994" s="13" t="s">
        <v>50</v>
      </c>
    </row>
    <row r="1995" spans="1:13" ht="13.5" x14ac:dyDescent="0.25">
      <c r="A1995" s="3">
        <v>44910</v>
      </c>
      <c r="B1995" s="2">
        <v>1.91</v>
      </c>
      <c r="C1995" s="2">
        <v>44.490654745372382</v>
      </c>
      <c r="D1995" s="2">
        <v>1.0619552639594465E-2</v>
      </c>
      <c r="E1995" s="2">
        <v>1.5114211030753028E-2</v>
      </c>
      <c r="F1995" s="2">
        <v>1.9059999999999999</v>
      </c>
      <c r="G1995" s="2">
        <v>1.911</v>
      </c>
      <c r="H1995" s="2">
        <v>1.9249999999999996</v>
      </c>
      <c r="I1995" s="2">
        <v>1.9490000000000001</v>
      </c>
      <c r="J1995" s="2">
        <v>1.6335000000000006</v>
      </c>
      <c r="K1995" s="13" t="s">
        <v>48</v>
      </c>
      <c r="L1995" s="13" t="s">
        <v>55</v>
      </c>
      <c r="M1995" s="13" t="s">
        <v>50</v>
      </c>
    </row>
    <row r="1996" spans="1:13" ht="13.5" x14ac:dyDescent="0.25">
      <c r="A1996" s="3">
        <v>44911</v>
      </c>
      <c r="B1996" s="2">
        <v>1.91</v>
      </c>
      <c r="C1996" s="2">
        <v>44.490654745372382</v>
      </c>
      <c r="D1996" s="2">
        <v>9.3662114252208717E-3</v>
      </c>
      <c r="E1996" s="2">
        <v>1.4389657129010103E-2</v>
      </c>
      <c r="F1996" s="2">
        <v>1.9079999999999999</v>
      </c>
      <c r="G1996" s="2">
        <v>1.9100000000000001</v>
      </c>
      <c r="H1996" s="2">
        <v>1.9229999999999994</v>
      </c>
      <c r="I1996" s="2">
        <v>1.9480000000000002</v>
      </c>
      <c r="J1996" s="2">
        <v>1.6365000000000003</v>
      </c>
      <c r="K1996" s="13" t="s">
        <v>48</v>
      </c>
      <c r="L1996" s="13" t="s">
        <v>55</v>
      </c>
      <c r="M1996" s="13" t="s">
        <v>52</v>
      </c>
    </row>
    <row r="1997" spans="1:13" ht="13.5" x14ac:dyDescent="0.25">
      <c r="A1997" s="3">
        <v>44914</v>
      </c>
      <c r="B1997" s="2">
        <v>1.91</v>
      </c>
      <c r="C1997" s="2">
        <v>44.490654745372382</v>
      </c>
      <c r="D1997" s="2">
        <v>8.3914715971478149E-3</v>
      </c>
      <c r="E1997" s="2">
        <v>1.3696541567542804E-2</v>
      </c>
      <c r="F1997" s="2">
        <v>1.9099999999999997</v>
      </c>
      <c r="G1997" s="2">
        <v>1.909</v>
      </c>
      <c r="H1997" s="2">
        <v>1.9204999999999994</v>
      </c>
      <c r="I1997" s="2">
        <v>1.9466000000000003</v>
      </c>
      <c r="J1997" s="2">
        <v>1.6395000000000004</v>
      </c>
      <c r="K1997" s="13" t="s">
        <v>48</v>
      </c>
      <c r="L1997" s="13" t="s">
        <v>55</v>
      </c>
      <c r="M1997" s="13" t="s">
        <v>52</v>
      </c>
    </row>
    <row r="1998" spans="1:13" ht="13.5" x14ac:dyDescent="0.25">
      <c r="A1998" s="3">
        <v>44915</v>
      </c>
      <c r="B1998" s="2">
        <v>1.91</v>
      </c>
      <c r="C1998" s="2">
        <v>44.490654745372382</v>
      </c>
      <c r="D1998" s="2">
        <v>4.5691942777499328E-3</v>
      </c>
      <c r="E1998" s="2">
        <v>1.3985512980256727E-2</v>
      </c>
      <c r="F1998" s="2">
        <v>1.9099999999999997</v>
      </c>
      <c r="G1998" s="2">
        <v>1.9100000000000001</v>
      </c>
      <c r="H1998" s="2">
        <v>1.9179999999999993</v>
      </c>
      <c r="I1998" s="2">
        <v>1.9452000000000005</v>
      </c>
      <c r="J1998" s="2">
        <v>1.6424000000000007</v>
      </c>
      <c r="K1998" s="13" t="s">
        <v>55</v>
      </c>
      <c r="L1998" s="13" t="s">
        <v>55</v>
      </c>
      <c r="M1998" s="13" t="s">
        <v>55</v>
      </c>
    </row>
    <row r="1999" spans="1:13" ht="13.5" x14ac:dyDescent="0.25">
      <c r="A1999" s="3">
        <v>44916</v>
      </c>
      <c r="B1999" s="2">
        <v>1.9</v>
      </c>
      <c r="C1999" s="2">
        <v>40.718697970670497</v>
      </c>
      <c r="D1999" s="2">
        <v>5.2261656739167606E-3</v>
      </c>
      <c r="E1999" s="2">
        <v>1.4512528979699223E-2</v>
      </c>
      <c r="F1999" s="2">
        <v>1.9079999999999999</v>
      </c>
      <c r="G1999" s="2">
        <v>1.9079999999999999</v>
      </c>
      <c r="H1999" s="2">
        <v>1.9154999999999993</v>
      </c>
      <c r="I1999" s="2">
        <v>1.9434000000000002</v>
      </c>
      <c r="J1999" s="2">
        <v>1.6452500000000003</v>
      </c>
      <c r="K1999" s="13" t="s">
        <v>53</v>
      </c>
      <c r="L1999" s="13" t="s">
        <v>55</v>
      </c>
      <c r="M1999" s="13" t="s">
        <v>47</v>
      </c>
    </row>
    <row r="2000" spans="1:13" ht="13.5" x14ac:dyDescent="0.25">
      <c r="A2000" s="3">
        <v>44917</v>
      </c>
      <c r="B2000" s="2">
        <v>1.9</v>
      </c>
      <c r="C2000" s="2">
        <v>40.718697970670497</v>
      </c>
      <c r="D2000" s="2">
        <v>5.9092496375923176E-3</v>
      </c>
      <c r="E2000" s="2">
        <v>1.5253398801098364E-2</v>
      </c>
      <c r="F2000" s="2">
        <v>1.9059999999999999</v>
      </c>
      <c r="G2000" s="2">
        <v>1.9059999999999999</v>
      </c>
      <c r="H2000" s="2">
        <v>1.9134999999999995</v>
      </c>
      <c r="I2000" s="2">
        <v>1.9418000000000006</v>
      </c>
      <c r="J2000" s="2">
        <v>1.6480500000000005</v>
      </c>
      <c r="K2000" s="13" t="s">
        <v>53</v>
      </c>
      <c r="L2000" s="13" t="s">
        <v>55</v>
      </c>
      <c r="M2000" s="13" t="s">
        <v>47</v>
      </c>
    </row>
    <row r="2001" spans="1:13" ht="13.5" x14ac:dyDescent="0.25">
      <c r="A2001" s="3">
        <v>44918</v>
      </c>
      <c r="B2001" s="2">
        <v>1.89</v>
      </c>
      <c r="C2001" s="2">
        <v>37.073425524273148</v>
      </c>
      <c r="D2001" s="2">
        <v>4.2688253967393397E-3</v>
      </c>
      <c r="E2001" s="2">
        <v>1.5986328785106738E-2</v>
      </c>
      <c r="F2001" s="2">
        <v>1.9019999999999999</v>
      </c>
      <c r="G2001" s="2">
        <v>1.905</v>
      </c>
      <c r="H2001" s="2">
        <v>1.9109999999999996</v>
      </c>
      <c r="I2001" s="2">
        <v>1.9398000000000004</v>
      </c>
      <c r="J2001" s="2">
        <v>1.6506500000000002</v>
      </c>
      <c r="K2001" s="13" t="s">
        <v>53</v>
      </c>
      <c r="L2001" s="13" t="s">
        <v>55</v>
      </c>
      <c r="M2001" s="13" t="s">
        <v>47</v>
      </c>
    </row>
    <row r="2002" spans="1:13" ht="13.5" x14ac:dyDescent="0.25">
      <c r="A2002" s="3">
        <v>44921</v>
      </c>
      <c r="B2002" s="2">
        <v>1.89</v>
      </c>
      <c r="C2002" s="2">
        <v>37.073425524273148</v>
      </c>
      <c r="D2002" s="2">
        <v>3.0489052604956157E-3</v>
      </c>
      <c r="E2002" s="2">
        <v>1.6263356378916238E-2</v>
      </c>
      <c r="F2002" s="2">
        <v>1.8979999999999997</v>
      </c>
      <c r="G2002" s="2">
        <v>1.9039999999999999</v>
      </c>
      <c r="H2002" s="2">
        <v>1.9095</v>
      </c>
      <c r="I2002" s="2">
        <v>1.9376000000000004</v>
      </c>
      <c r="J2002" s="2">
        <v>1.6533499999999999</v>
      </c>
      <c r="K2002" s="13" t="s">
        <v>53</v>
      </c>
      <c r="L2002" s="13" t="s">
        <v>55</v>
      </c>
      <c r="M2002" s="13" t="s">
        <v>47</v>
      </c>
    </row>
    <row r="2003" spans="1:13" ht="13.5" x14ac:dyDescent="0.25">
      <c r="A2003" s="3">
        <v>44922</v>
      </c>
      <c r="B2003" s="2">
        <v>1.85</v>
      </c>
      <c r="C2003" s="2">
        <v>26.194684459755209</v>
      </c>
      <c r="D2003" s="2">
        <v>6.6737666322647105E-3</v>
      </c>
      <c r="E2003" s="2">
        <v>1.7034952295594728E-2</v>
      </c>
      <c r="F2003" s="2">
        <v>1.8859999999999999</v>
      </c>
      <c r="G2003" s="2">
        <v>1.8980000000000001</v>
      </c>
      <c r="H2003" s="2">
        <v>1.9060000000000001</v>
      </c>
      <c r="I2003" s="2">
        <v>1.9354000000000002</v>
      </c>
      <c r="J2003" s="2">
        <v>1.65585</v>
      </c>
      <c r="K2003" s="13" t="s">
        <v>53</v>
      </c>
      <c r="L2003" s="13" t="s">
        <v>55</v>
      </c>
      <c r="M2003" s="13" t="s">
        <v>47</v>
      </c>
    </row>
    <row r="2004" spans="1:13" ht="13.5" x14ac:dyDescent="0.25">
      <c r="A2004" s="3">
        <v>44923</v>
      </c>
      <c r="B2004" s="2">
        <v>1.88</v>
      </c>
      <c r="C2004" s="2">
        <v>40.335589993381788</v>
      </c>
      <c r="D2004" s="2">
        <v>7.8992418764454175E-3</v>
      </c>
      <c r="E2004" s="2">
        <v>1.7877715461070417E-2</v>
      </c>
      <c r="F2004" s="2">
        <v>1.8820000000000001</v>
      </c>
      <c r="G2004" s="2">
        <v>1.895</v>
      </c>
      <c r="H2004" s="2">
        <v>1.9039999999999999</v>
      </c>
      <c r="I2004" s="2">
        <v>1.9336000000000002</v>
      </c>
      <c r="J2004" s="2">
        <v>1.65845</v>
      </c>
      <c r="K2004" s="13" t="s">
        <v>53</v>
      </c>
      <c r="L2004" s="13" t="s">
        <v>55</v>
      </c>
      <c r="M2004" s="13" t="s">
        <v>47</v>
      </c>
    </row>
    <row r="2005" spans="1:13" ht="13.5" x14ac:dyDescent="0.25">
      <c r="A2005" s="3">
        <v>44924</v>
      </c>
      <c r="B2005" s="2">
        <v>1.88</v>
      </c>
      <c r="C2005" s="2">
        <v>40.335589993381788</v>
      </c>
      <c r="D2005" s="2">
        <v>9.1112325449465015E-3</v>
      </c>
      <c r="E2005" s="2">
        <v>1.845223868387311E-2</v>
      </c>
      <c r="F2005" s="2">
        <v>1.8780000000000001</v>
      </c>
      <c r="G2005" s="2">
        <v>1.8919999999999999</v>
      </c>
      <c r="H2005" s="2">
        <v>1.9015</v>
      </c>
      <c r="I2005" s="2">
        <v>1.9322000000000004</v>
      </c>
      <c r="J2005" s="2">
        <v>1.6611000000000002</v>
      </c>
      <c r="K2005" s="13" t="s">
        <v>53</v>
      </c>
      <c r="L2005" s="13" t="s">
        <v>55</v>
      </c>
      <c r="M2005" s="13" t="s">
        <v>47</v>
      </c>
    </row>
    <row r="2006" spans="1:13" ht="13.5" x14ac:dyDescent="0.25">
      <c r="A2006" s="3">
        <v>44925</v>
      </c>
      <c r="B2006" s="2">
        <v>1.9</v>
      </c>
      <c r="C2006" s="2">
        <v>48.033782915537998</v>
      </c>
      <c r="D2006" s="2">
        <v>8.8173650340006571E-3</v>
      </c>
      <c r="E2006" s="2">
        <v>1.8581332260992837E-2</v>
      </c>
      <c r="F2006" s="2">
        <v>1.8800000000000001</v>
      </c>
      <c r="G2006" s="2">
        <v>1.8909999999999996</v>
      </c>
      <c r="H2006" s="2">
        <v>1.9005000000000003</v>
      </c>
      <c r="I2006" s="2">
        <v>1.9308000000000001</v>
      </c>
      <c r="J2006" s="2">
        <v>1.6638499999999998</v>
      </c>
      <c r="K2006" s="13" t="s">
        <v>48</v>
      </c>
      <c r="L2006" s="13" t="s">
        <v>55</v>
      </c>
      <c r="M2006" s="13" t="s">
        <v>52</v>
      </c>
    </row>
    <row r="2007" spans="1:13" ht="13.5" x14ac:dyDescent="0.25">
      <c r="A2007" s="3">
        <v>44928</v>
      </c>
      <c r="B2007" s="2">
        <v>1.9</v>
      </c>
      <c r="C2007" s="2">
        <v>48.033782915537998</v>
      </c>
      <c r="D2007" s="2">
        <v>8.6006042771744617E-3</v>
      </c>
      <c r="E2007" s="2">
        <v>1.8872149742163686E-2</v>
      </c>
      <c r="F2007" s="2">
        <v>1.8820000000000001</v>
      </c>
      <c r="G2007" s="2">
        <v>1.8899999999999995</v>
      </c>
      <c r="H2007" s="2">
        <v>1.8995000000000002</v>
      </c>
      <c r="I2007" s="2">
        <v>1.9294000000000002</v>
      </c>
      <c r="J2007" s="2">
        <v>1.66665</v>
      </c>
      <c r="K2007" s="13" t="s">
        <v>48</v>
      </c>
      <c r="L2007" s="13" t="s">
        <v>55</v>
      </c>
      <c r="M2007" s="13" t="s">
        <v>52</v>
      </c>
    </row>
    <row r="2008" spans="1:13" ht="13.5" x14ac:dyDescent="0.25">
      <c r="A2008" s="3">
        <v>44929</v>
      </c>
      <c r="B2008" s="2">
        <v>1.9</v>
      </c>
      <c r="C2008" s="2">
        <v>48.033782915538005</v>
      </c>
      <c r="D2008" s="2">
        <v>8.4467250029980345E-3</v>
      </c>
      <c r="E2008" s="2">
        <v>1.8704649552234734E-2</v>
      </c>
      <c r="F2008" s="2">
        <v>1.8920000000000001</v>
      </c>
      <c r="G2008" s="2">
        <v>1.8889999999999998</v>
      </c>
      <c r="H2008" s="2">
        <v>1.8994999999999997</v>
      </c>
      <c r="I2008" s="2">
        <v>1.9280000000000004</v>
      </c>
      <c r="J2008" s="2">
        <v>1.6694499999999999</v>
      </c>
      <c r="K2008" s="13" t="s">
        <v>48</v>
      </c>
      <c r="L2008" s="13" t="s">
        <v>55</v>
      </c>
      <c r="M2008" s="13" t="s">
        <v>52</v>
      </c>
    </row>
    <row r="2009" spans="1:13" ht="13.5" x14ac:dyDescent="0.25">
      <c r="A2009" s="3">
        <v>44930</v>
      </c>
      <c r="B2009" s="2">
        <v>1.91</v>
      </c>
      <c r="C2009" s="2">
        <v>51.908713192831087</v>
      </c>
      <c r="D2009" s="2">
        <v>6.064663178466434E-3</v>
      </c>
      <c r="E2009" s="2">
        <v>1.8124865590826968E-2</v>
      </c>
      <c r="F2009" s="2">
        <v>1.8980000000000001</v>
      </c>
      <c r="G2009" s="2">
        <v>1.89</v>
      </c>
      <c r="H2009" s="2">
        <v>1.8989999999999996</v>
      </c>
      <c r="I2009" s="2">
        <v>1.9265999999999999</v>
      </c>
      <c r="J2009" s="2">
        <v>1.67225</v>
      </c>
      <c r="K2009" s="13" t="s">
        <v>48</v>
      </c>
      <c r="L2009" s="13" t="s">
        <v>55</v>
      </c>
      <c r="M2009" s="13" t="s">
        <v>52</v>
      </c>
    </row>
    <row r="2010" spans="1:13" ht="13.5" x14ac:dyDescent="0.25">
      <c r="A2010" s="3">
        <v>44931</v>
      </c>
      <c r="B2010" s="2">
        <v>1.91</v>
      </c>
      <c r="C2010" s="2">
        <v>51.908713192831087</v>
      </c>
      <c r="D2010" s="2">
        <v>4.0153023395488319E-3</v>
      </c>
      <c r="E2010" s="2">
        <v>1.7663217534524364E-2</v>
      </c>
      <c r="F2010" s="2">
        <v>1.9039999999999999</v>
      </c>
      <c r="G2010" s="2">
        <v>1.891</v>
      </c>
      <c r="H2010" s="2">
        <v>1.8984999999999996</v>
      </c>
      <c r="I2010" s="2">
        <v>1.9251999999999998</v>
      </c>
      <c r="J2010" s="2">
        <v>1.6752</v>
      </c>
      <c r="K2010" s="13" t="s">
        <v>48</v>
      </c>
      <c r="L2010" s="13" t="s">
        <v>55</v>
      </c>
      <c r="M2010" s="13" t="s">
        <v>52</v>
      </c>
    </row>
    <row r="2011" spans="1:13" ht="13.5" x14ac:dyDescent="0.25">
      <c r="A2011" s="3">
        <v>44932</v>
      </c>
      <c r="B2011" s="2">
        <v>1.92</v>
      </c>
      <c r="C2011" s="2">
        <v>55.736582472164763</v>
      </c>
      <c r="D2011" s="2">
        <v>-2.9243073729201541E-5</v>
      </c>
      <c r="E2011" s="2">
        <v>1.7168388991986638E-2</v>
      </c>
      <c r="F2011" s="2">
        <v>1.9079999999999999</v>
      </c>
      <c r="G2011" s="2">
        <v>1.8939999999999997</v>
      </c>
      <c r="H2011" s="2">
        <v>1.8994999999999997</v>
      </c>
      <c r="I2011" s="2">
        <v>1.9239999999999997</v>
      </c>
      <c r="J2011" s="2">
        <v>1.67815</v>
      </c>
      <c r="K2011" s="13" t="s">
        <v>48</v>
      </c>
      <c r="L2011" s="13" t="s">
        <v>55</v>
      </c>
      <c r="M2011" s="13" t="s">
        <v>52</v>
      </c>
    </row>
    <row r="2012" spans="1:13" ht="13.5" x14ac:dyDescent="0.25">
      <c r="A2012" s="3">
        <v>44935</v>
      </c>
      <c r="B2012" s="2">
        <v>1.91</v>
      </c>
      <c r="C2012" s="2">
        <v>51.336119032782577</v>
      </c>
      <c r="D2012" s="2">
        <v>-2.7988528069384788E-3</v>
      </c>
      <c r="E2012" s="2">
        <v>1.5363219785680782E-2</v>
      </c>
      <c r="F2012" s="2">
        <v>1.9099999999999997</v>
      </c>
      <c r="G2012" s="2">
        <v>1.8960000000000001</v>
      </c>
      <c r="H2012" s="2">
        <v>1.8999999999999992</v>
      </c>
      <c r="I2012" s="2">
        <v>1.9225999999999999</v>
      </c>
      <c r="J2012" s="2">
        <v>1.6810500000000002</v>
      </c>
      <c r="K2012" s="13" t="s">
        <v>48</v>
      </c>
      <c r="L2012" s="13" t="s">
        <v>55</v>
      </c>
      <c r="M2012" s="13" t="s">
        <v>52</v>
      </c>
    </row>
    <row r="2013" spans="1:13" ht="13.5" x14ac:dyDescent="0.25">
      <c r="A2013" s="3">
        <v>44936</v>
      </c>
      <c r="B2013" s="2">
        <v>1.91</v>
      </c>
      <c r="C2013" s="2">
        <v>51.336119032782577</v>
      </c>
      <c r="D2013" s="2">
        <v>-1.1318645585869369E-2</v>
      </c>
      <c r="E2013" s="2">
        <v>1.2967308674926193E-2</v>
      </c>
      <c r="F2013" s="2">
        <v>1.9120000000000001</v>
      </c>
      <c r="G2013" s="2">
        <v>1.9019999999999999</v>
      </c>
      <c r="H2013" s="2">
        <v>1.8999999999999992</v>
      </c>
      <c r="I2013" s="2">
        <v>1.9219999999999999</v>
      </c>
      <c r="J2013" s="2">
        <v>1.6840000000000004</v>
      </c>
      <c r="K2013" s="13" t="s">
        <v>48</v>
      </c>
      <c r="L2013" s="13" t="s">
        <v>55</v>
      </c>
      <c r="M2013" s="13" t="s">
        <v>52</v>
      </c>
    </row>
    <row r="2014" spans="1:13" ht="13.5" x14ac:dyDescent="0.25">
      <c r="A2014" s="3">
        <v>44937</v>
      </c>
      <c r="B2014" s="2">
        <v>1.88</v>
      </c>
      <c r="C2014" s="2">
        <v>40.273297773177774</v>
      </c>
      <c r="D2014" s="2">
        <v>-1.1710863340463673E-2</v>
      </c>
      <c r="E2014" s="2">
        <v>1.1311419497274777E-2</v>
      </c>
      <c r="F2014" s="2">
        <v>1.9060000000000001</v>
      </c>
      <c r="G2014" s="2">
        <v>1.9019999999999999</v>
      </c>
      <c r="H2014" s="2">
        <v>1.8984999999999996</v>
      </c>
      <c r="I2014" s="2">
        <v>1.9213999999999998</v>
      </c>
      <c r="J2014" s="2">
        <v>1.6868000000000003</v>
      </c>
      <c r="K2014" s="13" t="s">
        <v>48</v>
      </c>
      <c r="L2014" s="13" t="s">
        <v>55</v>
      </c>
      <c r="M2014" s="13" t="s">
        <v>50</v>
      </c>
    </row>
    <row r="2015" spans="1:13" ht="13.5" x14ac:dyDescent="0.25">
      <c r="A2015" s="3">
        <v>44938</v>
      </c>
      <c r="B2015" s="2">
        <v>1.89</v>
      </c>
      <c r="C2015" s="2">
        <v>44.56188956702362</v>
      </c>
      <c r="D2015" s="2">
        <v>-1.2625440061692972E-2</v>
      </c>
      <c r="E2015" s="2">
        <v>9.9296729137933505E-3</v>
      </c>
      <c r="F2015" s="2">
        <v>1.9019999999999999</v>
      </c>
      <c r="G2015" s="2">
        <v>1.903</v>
      </c>
      <c r="H2015" s="2">
        <v>1.8974999999999995</v>
      </c>
      <c r="I2015" s="2">
        <v>1.9199999999999997</v>
      </c>
      <c r="J2015" s="2">
        <v>1.6896500000000001</v>
      </c>
      <c r="K2015" s="13" t="s">
        <v>48</v>
      </c>
      <c r="L2015" s="13" t="s">
        <v>55</v>
      </c>
      <c r="M2015" s="13" t="s">
        <v>50</v>
      </c>
    </row>
    <row r="2016" spans="1:13" ht="13.5" x14ac:dyDescent="0.25">
      <c r="A2016" s="3">
        <v>44939</v>
      </c>
      <c r="B2016" s="2">
        <v>1.87</v>
      </c>
      <c r="C2016" s="2">
        <v>38.593287465217834</v>
      </c>
      <c r="D2016" s="2">
        <v>-8.7536646716397382E-3</v>
      </c>
      <c r="E2016" s="2">
        <v>9.1570196907746742E-3</v>
      </c>
      <c r="F2016" s="2">
        <v>1.8919999999999999</v>
      </c>
      <c r="G2016" s="2">
        <v>1.9</v>
      </c>
      <c r="H2016" s="2">
        <v>1.8954999999999997</v>
      </c>
      <c r="I2016" s="2">
        <v>1.9177999999999995</v>
      </c>
      <c r="J2016" s="2">
        <v>1.6924999999999999</v>
      </c>
      <c r="K2016" s="13" t="s">
        <v>48</v>
      </c>
      <c r="L2016" s="13" t="s">
        <v>55</v>
      </c>
      <c r="M2016" s="13" t="s">
        <v>50</v>
      </c>
    </row>
    <row r="2017" spans="1:13" ht="13.5" x14ac:dyDescent="0.25">
      <c r="A2017" s="3">
        <v>44942</v>
      </c>
      <c r="B2017" s="2">
        <v>1.87</v>
      </c>
      <c r="C2017" s="2">
        <v>38.593287465217834</v>
      </c>
      <c r="D2017" s="2">
        <v>-5.278585210240383E-3</v>
      </c>
      <c r="E2017" s="2">
        <v>7.9310665898435703E-3</v>
      </c>
      <c r="F2017" s="2">
        <v>1.8839999999999999</v>
      </c>
      <c r="G2017" s="2">
        <v>1.8970000000000002</v>
      </c>
      <c r="H2017" s="2">
        <v>1.8934999999999995</v>
      </c>
      <c r="I2017" s="2">
        <v>1.9151999999999996</v>
      </c>
      <c r="J2017" s="2">
        <v>1.6952</v>
      </c>
      <c r="K2017" s="13" t="s">
        <v>48</v>
      </c>
      <c r="L2017" s="13" t="s">
        <v>55</v>
      </c>
      <c r="M2017" s="13" t="s">
        <v>50</v>
      </c>
    </row>
    <row r="2018" spans="1:13" ht="13.5" x14ac:dyDescent="0.25">
      <c r="A2018" s="3">
        <v>44943</v>
      </c>
      <c r="B2018" s="2">
        <v>1.9</v>
      </c>
      <c r="C2018" s="2">
        <v>50.197611060772211</v>
      </c>
      <c r="D2018" s="2">
        <v>-4.3761316697108477E-3</v>
      </c>
      <c r="E2018" s="2">
        <v>6.7634801859054409E-3</v>
      </c>
      <c r="F2018" s="2">
        <v>1.8820000000000001</v>
      </c>
      <c r="G2018" s="2">
        <v>1.8970000000000002</v>
      </c>
      <c r="H2018" s="2">
        <v>1.8929999999999993</v>
      </c>
      <c r="I2018" s="2">
        <v>1.9129999999999996</v>
      </c>
      <c r="J2018" s="2">
        <v>1.6980500000000001</v>
      </c>
      <c r="K2018" s="13" t="s">
        <v>48</v>
      </c>
      <c r="L2018" s="13" t="s">
        <v>55</v>
      </c>
      <c r="M2018" s="13" t="s">
        <v>50</v>
      </c>
    </row>
    <row r="2019" spans="1:13" ht="13.5" x14ac:dyDescent="0.25">
      <c r="A2019" s="3">
        <v>44944</v>
      </c>
      <c r="B2019" s="2">
        <v>1.9</v>
      </c>
      <c r="C2019" s="2">
        <v>50.197611060772211</v>
      </c>
      <c r="D2019" s="2">
        <v>-2.0807491901539965E-3</v>
      </c>
      <c r="E2019" s="2">
        <v>5.2680119558196703E-3</v>
      </c>
      <c r="F2019" s="2">
        <v>1.8859999999999999</v>
      </c>
      <c r="G2019" s="2">
        <v>1.8960000000000001</v>
      </c>
      <c r="H2019" s="2">
        <v>1.8929999999999996</v>
      </c>
      <c r="I2019" s="2">
        <v>1.911</v>
      </c>
      <c r="J2019" s="2">
        <v>1.7009000000000001</v>
      </c>
      <c r="K2019" s="13" t="s">
        <v>48</v>
      </c>
      <c r="L2019" s="13" t="s">
        <v>55</v>
      </c>
      <c r="M2019" s="13" t="s">
        <v>52</v>
      </c>
    </row>
    <row r="2020" spans="1:13" ht="13.5" x14ac:dyDescent="0.25">
      <c r="A2020" s="3">
        <v>44945</v>
      </c>
      <c r="B2020" s="2">
        <v>1.91</v>
      </c>
      <c r="C2020" s="2">
        <v>53.58823904457229</v>
      </c>
      <c r="D2020" s="2">
        <v>-8.8544098890430689E-4</v>
      </c>
      <c r="E2020" s="2">
        <v>4.3969545636724904E-3</v>
      </c>
      <c r="F2020" s="2">
        <v>1.8900000000000001</v>
      </c>
      <c r="G2020" s="2">
        <v>1.8960000000000001</v>
      </c>
      <c r="H2020" s="2">
        <v>1.8934999999999995</v>
      </c>
      <c r="I2020" s="2">
        <v>1.91</v>
      </c>
      <c r="J2020" s="2">
        <v>1.7038000000000002</v>
      </c>
      <c r="K2020" s="13" t="s">
        <v>48</v>
      </c>
      <c r="L2020" s="13" t="s">
        <v>55</v>
      </c>
      <c r="M2020" s="13" t="s">
        <v>52</v>
      </c>
    </row>
    <row r="2021" spans="1:13" ht="13.5" x14ac:dyDescent="0.25">
      <c r="A2021" s="3">
        <v>44946</v>
      </c>
      <c r="B2021" s="2">
        <v>1.89</v>
      </c>
      <c r="C2021" s="2">
        <v>46.73512369332532</v>
      </c>
      <c r="D2021" s="2">
        <v>3.0810875561082529E-3</v>
      </c>
      <c r="E2021" s="2">
        <v>3.7135902675681774E-3</v>
      </c>
      <c r="F2021" s="2">
        <v>1.8940000000000001</v>
      </c>
      <c r="G2021" s="2">
        <v>1.893</v>
      </c>
      <c r="H2021" s="2">
        <v>1.8935</v>
      </c>
      <c r="I2021" s="2">
        <v>1.9096000000000002</v>
      </c>
      <c r="J2021" s="2">
        <v>1.7066500000000002</v>
      </c>
      <c r="K2021" s="13" t="s">
        <v>48</v>
      </c>
      <c r="L2021" s="13" t="s">
        <v>55</v>
      </c>
      <c r="M2021" s="13" t="s">
        <v>52</v>
      </c>
    </row>
    <row r="2022" spans="1:13" ht="13.5" x14ac:dyDescent="0.25">
      <c r="A2022" s="3">
        <v>44949</v>
      </c>
      <c r="B2022" s="2">
        <v>1.87</v>
      </c>
      <c r="C2022" s="2">
        <v>41.077807018426121</v>
      </c>
      <c r="D2022" s="2">
        <v>6.4385547915895014E-3</v>
      </c>
      <c r="E2022" s="2">
        <v>4.6339168887393973E-3</v>
      </c>
      <c r="F2022" s="2">
        <v>1.8939999999999997</v>
      </c>
      <c r="G2022" s="2">
        <v>1.889</v>
      </c>
      <c r="H2022" s="2">
        <v>1.8924999999999996</v>
      </c>
      <c r="I2022" s="2">
        <v>1.9084000000000001</v>
      </c>
      <c r="J2022" s="2">
        <v>1.7093500000000004</v>
      </c>
      <c r="K2022" s="13" t="s">
        <v>48</v>
      </c>
      <c r="L2022" s="13" t="s">
        <v>55</v>
      </c>
      <c r="M2022" s="13" t="s">
        <v>55</v>
      </c>
    </row>
    <row r="2023" spans="1:13" ht="13.5" x14ac:dyDescent="0.25">
      <c r="A2023" s="3">
        <v>44950</v>
      </c>
      <c r="B2023" s="2">
        <v>1.85</v>
      </c>
      <c r="C2023" s="2">
        <v>36.340392466641454</v>
      </c>
      <c r="D2023" s="2">
        <v>1.0932997157945712E-2</v>
      </c>
      <c r="E2023" s="2">
        <v>5.3609980924179184E-3</v>
      </c>
      <c r="F2023" s="2">
        <v>1.8839999999999999</v>
      </c>
      <c r="G2023" s="2">
        <v>1.8830000000000002</v>
      </c>
      <c r="H2023" s="2">
        <v>1.8924999999999996</v>
      </c>
      <c r="I2023" s="2">
        <v>1.9067999999999998</v>
      </c>
      <c r="J2023" s="2">
        <v>1.7118000000000007</v>
      </c>
      <c r="K2023" s="13" t="s">
        <v>53</v>
      </c>
      <c r="L2023" s="13" t="s">
        <v>55</v>
      </c>
      <c r="M2023" s="13" t="s">
        <v>47</v>
      </c>
    </row>
    <row r="2024" spans="1:13" ht="13.5" x14ac:dyDescent="0.25">
      <c r="A2024" s="3">
        <v>44951</v>
      </c>
      <c r="B2024" s="2">
        <v>1.86</v>
      </c>
      <c r="C2024" s="2">
        <v>40.062488184284298</v>
      </c>
      <c r="D2024" s="2">
        <v>9.6573266796440294E-3</v>
      </c>
      <c r="E2024" s="2">
        <v>5.289842588204691E-3</v>
      </c>
      <c r="F2024" s="2">
        <v>1.8759999999999999</v>
      </c>
      <c r="G2024" s="2">
        <v>1.8810000000000002</v>
      </c>
      <c r="H2024" s="2">
        <v>1.8915</v>
      </c>
      <c r="I2024" s="2">
        <v>1.9053999999999995</v>
      </c>
      <c r="J2024" s="2">
        <v>1.7143000000000008</v>
      </c>
      <c r="K2024" s="13" t="s">
        <v>53</v>
      </c>
      <c r="L2024" s="13" t="s">
        <v>55</v>
      </c>
      <c r="M2024" s="13" t="s">
        <v>47</v>
      </c>
    </row>
    <row r="2025" spans="1:13" ht="13.5" x14ac:dyDescent="0.25">
      <c r="A2025" s="3">
        <v>44952</v>
      </c>
      <c r="B2025" s="2">
        <v>1.86</v>
      </c>
      <c r="C2025" s="2">
        <v>40.062488184284298</v>
      </c>
      <c r="D2025" s="2">
        <v>1.0314196513685481E-2</v>
      </c>
      <c r="E2025" s="2">
        <v>3.9237164614010795E-3</v>
      </c>
      <c r="F2025" s="2">
        <v>1.8660000000000001</v>
      </c>
      <c r="G2025" s="2">
        <v>1.8780000000000001</v>
      </c>
      <c r="H2025" s="2">
        <v>1.8905000000000001</v>
      </c>
      <c r="I2025" s="2">
        <v>1.9045999999999998</v>
      </c>
      <c r="J2025" s="2">
        <v>1.716800000000001</v>
      </c>
      <c r="K2025" s="13" t="s">
        <v>53</v>
      </c>
      <c r="L2025" s="13" t="s">
        <v>55</v>
      </c>
      <c r="M2025" s="13" t="s">
        <v>47</v>
      </c>
    </row>
    <row r="2026" spans="1:13" ht="13.5" x14ac:dyDescent="0.25">
      <c r="A2026" s="3">
        <v>44953</v>
      </c>
      <c r="B2026" s="2">
        <v>1.88</v>
      </c>
      <c r="C2026" s="2">
        <v>47.220439095154902</v>
      </c>
      <c r="D2026" s="2">
        <v>6.4947732040177009E-3</v>
      </c>
      <c r="E2026" s="2">
        <v>2.3328160058059726E-3</v>
      </c>
      <c r="F2026" s="2">
        <v>1.8640000000000001</v>
      </c>
      <c r="G2026" s="2">
        <v>1.879</v>
      </c>
      <c r="H2026" s="2">
        <v>1.8895</v>
      </c>
      <c r="I2026" s="2">
        <v>1.9031999999999996</v>
      </c>
      <c r="J2026" s="2">
        <v>1.7193500000000008</v>
      </c>
      <c r="K2026" s="13" t="s">
        <v>48</v>
      </c>
      <c r="L2026" s="13" t="s">
        <v>55</v>
      </c>
      <c r="M2026" s="13" t="s">
        <v>50</v>
      </c>
    </row>
    <row r="2027" spans="1:13" ht="13.5" x14ac:dyDescent="0.25">
      <c r="A2027" s="3">
        <v>44956</v>
      </c>
      <c r="B2027" s="2">
        <v>1.87</v>
      </c>
      <c r="C2027" s="2">
        <v>44.367394138978881</v>
      </c>
      <c r="D2027" s="2">
        <v>4.0551136513833352E-3</v>
      </c>
      <c r="E2027" s="2">
        <v>-5.5165720407922216E-4</v>
      </c>
      <c r="F2027" s="2">
        <v>1.8640000000000001</v>
      </c>
      <c r="G2027" s="2">
        <v>1.879</v>
      </c>
      <c r="H2027" s="2">
        <v>1.8880000000000003</v>
      </c>
      <c r="I2027" s="2">
        <v>1.9013999999999995</v>
      </c>
      <c r="J2027" s="2">
        <v>1.7218500000000008</v>
      </c>
      <c r="K2027" s="13" t="s">
        <v>48</v>
      </c>
      <c r="L2027" s="13" t="s">
        <v>55</v>
      </c>
      <c r="M2027" s="13" t="s">
        <v>55</v>
      </c>
    </row>
    <row r="2028" spans="1:13" ht="13.5" x14ac:dyDescent="0.25">
      <c r="A2028" s="3">
        <v>44957</v>
      </c>
      <c r="B2028" s="2">
        <v>1.86</v>
      </c>
      <c r="C2028" s="2">
        <v>41.656889731252868</v>
      </c>
      <c r="D2028" s="2">
        <v>7.4536127067110769E-3</v>
      </c>
      <c r="E2028" s="2">
        <v>-5.085903556752658E-3</v>
      </c>
      <c r="F2028" s="2">
        <v>1.8660000000000001</v>
      </c>
      <c r="G2028" s="2">
        <v>1.875</v>
      </c>
      <c r="H2028" s="2">
        <v>1.8860000000000003</v>
      </c>
      <c r="I2028" s="2">
        <v>1.8993999999999998</v>
      </c>
      <c r="J2028" s="2">
        <v>1.7243500000000009</v>
      </c>
      <c r="K2028" s="13" t="s">
        <v>48</v>
      </c>
      <c r="L2028" s="13" t="s">
        <v>55</v>
      </c>
      <c r="M2028" s="13" t="s">
        <v>52</v>
      </c>
    </row>
    <row r="2029" spans="1:13" ht="13.5" x14ac:dyDescent="0.25">
      <c r="A2029" s="3">
        <v>44958</v>
      </c>
      <c r="B2029" s="2">
        <v>1.85</v>
      </c>
      <c r="C2029" s="2">
        <v>39.085396411250606</v>
      </c>
      <c r="D2029" s="2">
        <v>1.122789415795955E-2</v>
      </c>
      <c r="E2029" s="2">
        <v>-1.024536710509226E-2</v>
      </c>
      <c r="F2029" s="2">
        <v>1.8640000000000001</v>
      </c>
      <c r="G2029" s="2">
        <v>1.8699999999999999</v>
      </c>
      <c r="H2029" s="2">
        <v>1.8830000000000002</v>
      </c>
      <c r="I2029" s="2">
        <v>1.8973999999999998</v>
      </c>
      <c r="J2029" s="2">
        <v>1.7268500000000009</v>
      </c>
      <c r="K2029" s="13" t="s">
        <v>53</v>
      </c>
      <c r="L2029" s="13" t="s">
        <v>55</v>
      </c>
      <c r="M2029" s="13" t="s">
        <v>47</v>
      </c>
    </row>
    <row r="2030" spans="1:13" ht="13.5" x14ac:dyDescent="0.25">
      <c r="A2030" s="3">
        <v>44959</v>
      </c>
      <c r="B2030" s="2">
        <v>1.86</v>
      </c>
      <c r="C2030" s="2">
        <v>42.882499903803094</v>
      </c>
      <c r="D2030" s="2">
        <v>1.5424520432778754E-2</v>
      </c>
      <c r="E2030" s="2">
        <v>-1.5764994072443351E-2</v>
      </c>
      <c r="F2030" s="2">
        <v>1.8640000000000001</v>
      </c>
      <c r="G2030" s="2">
        <v>1.8650000000000002</v>
      </c>
      <c r="H2030" s="2">
        <v>1.8805000000000001</v>
      </c>
      <c r="I2030" s="2">
        <v>1.8957999999999999</v>
      </c>
      <c r="J2030" s="2">
        <v>1.7294000000000009</v>
      </c>
      <c r="K2030" s="13" t="s">
        <v>53</v>
      </c>
      <c r="L2030" s="13" t="s">
        <v>55</v>
      </c>
      <c r="M2030" s="13" t="s">
        <v>55</v>
      </c>
    </row>
    <row r="2031" spans="1:13" ht="13.5" x14ac:dyDescent="0.25">
      <c r="A2031" s="3">
        <v>44960</v>
      </c>
      <c r="B2031" s="2">
        <v>1.85</v>
      </c>
      <c r="C2031" s="2">
        <v>40.184893889380824</v>
      </c>
      <c r="D2031" s="2">
        <v>1.6770315714385919E-2</v>
      </c>
      <c r="E2031" s="2">
        <v>-2.0968560699980536E-2</v>
      </c>
      <c r="F2031" s="2">
        <v>1.8580000000000001</v>
      </c>
      <c r="G2031" s="2">
        <v>1.8610000000000002</v>
      </c>
      <c r="H2031" s="2">
        <v>1.877</v>
      </c>
      <c r="I2031" s="2">
        <v>1.8939999999999997</v>
      </c>
      <c r="J2031" s="2">
        <v>1.7319000000000009</v>
      </c>
      <c r="K2031" s="13" t="s">
        <v>53</v>
      </c>
      <c r="L2031" s="13" t="s">
        <v>55</v>
      </c>
      <c r="M2031" s="13" t="s">
        <v>47</v>
      </c>
    </row>
    <row r="2032" spans="1:13" ht="13.5" x14ac:dyDescent="0.25">
      <c r="A2032" s="3">
        <v>44963</v>
      </c>
      <c r="B2032" s="2">
        <v>1.86</v>
      </c>
      <c r="C2032" s="2">
        <v>43.980018746226769</v>
      </c>
      <c r="D2032" s="2">
        <v>1.4271775656221841E-2</v>
      </c>
      <c r="E2032" s="2">
        <v>-2.4126390150122475E-2</v>
      </c>
      <c r="F2032" s="2">
        <v>1.8559999999999999</v>
      </c>
      <c r="G2032" s="2">
        <v>1.8599999999999999</v>
      </c>
      <c r="H2032" s="2">
        <v>1.8745000000000001</v>
      </c>
      <c r="I2032" s="2">
        <v>1.8927999999999998</v>
      </c>
      <c r="J2032" s="2">
        <v>1.7345500000000009</v>
      </c>
      <c r="K2032" s="13" t="s">
        <v>53</v>
      </c>
      <c r="L2032" s="13" t="s">
        <v>55</v>
      </c>
      <c r="M2032" s="13" t="s">
        <v>47</v>
      </c>
    </row>
    <row r="2033" spans="1:13" ht="13.5" x14ac:dyDescent="0.25">
      <c r="A2033" s="3">
        <v>44964</v>
      </c>
      <c r="B2033" s="2">
        <v>1.86</v>
      </c>
      <c r="C2033" s="2">
        <v>43.980018746226769</v>
      </c>
      <c r="D2033" s="2">
        <v>9.1886257456237352E-3</v>
      </c>
      <c r="E2033" s="2">
        <v>-2.5804255631518922E-2</v>
      </c>
      <c r="F2033" s="2">
        <v>1.8560000000000003</v>
      </c>
      <c r="G2033" s="2">
        <v>1.861</v>
      </c>
      <c r="H2033" s="2">
        <v>1.8719999999999999</v>
      </c>
      <c r="I2033" s="2">
        <v>1.8915999999999997</v>
      </c>
      <c r="J2033" s="2">
        <v>1.7371500000000009</v>
      </c>
      <c r="K2033" s="13" t="s">
        <v>53</v>
      </c>
      <c r="L2033" s="13" t="s">
        <v>55</v>
      </c>
      <c r="M2033" s="13" t="s">
        <v>55</v>
      </c>
    </row>
    <row r="2034" spans="1:13" ht="13.5" x14ac:dyDescent="0.25">
      <c r="A2034" s="3">
        <v>44965</v>
      </c>
      <c r="B2034" s="2">
        <v>1.84</v>
      </c>
      <c r="C2034" s="2">
        <v>38.337892623669816</v>
      </c>
      <c r="D2034" s="2">
        <v>8.0073701091649685E-3</v>
      </c>
      <c r="E2034" s="2">
        <v>-2.6305174667083688E-2</v>
      </c>
      <c r="F2034" s="2">
        <v>1.8540000000000003</v>
      </c>
      <c r="G2034" s="2">
        <v>1.859</v>
      </c>
      <c r="H2034" s="2">
        <v>1.8700000000000003</v>
      </c>
      <c r="I2034" s="2">
        <v>1.8899999999999995</v>
      </c>
      <c r="J2034" s="2">
        <v>1.7395500000000006</v>
      </c>
      <c r="K2034" s="13" t="s">
        <v>48</v>
      </c>
      <c r="L2034" s="13" t="s">
        <v>55</v>
      </c>
      <c r="M2034" s="13" t="s">
        <v>50</v>
      </c>
    </row>
    <row r="2035" spans="1:13" ht="13.5" x14ac:dyDescent="0.25">
      <c r="A2035" s="3">
        <v>44966</v>
      </c>
      <c r="B2035" s="2">
        <v>1.83</v>
      </c>
      <c r="C2035" s="2">
        <v>35.860694386201118</v>
      </c>
      <c r="D2035" s="2">
        <v>7.9592938115502498E-3</v>
      </c>
      <c r="E2035" s="2">
        <v>-2.5925212597033002E-2</v>
      </c>
      <c r="F2035" s="2">
        <v>1.8480000000000001</v>
      </c>
      <c r="G2035" s="2">
        <v>1.8560000000000003</v>
      </c>
      <c r="H2035" s="2">
        <v>1.8670000000000002</v>
      </c>
      <c r="I2035" s="2">
        <v>1.8879999999999992</v>
      </c>
      <c r="J2035" s="2">
        <v>1.7419500000000006</v>
      </c>
      <c r="K2035" s="13" t="s">
        <v>53</v>
      </c>
      <c r="L2035" s="13" t="s">
        <v>55</v>
      </c>
      <c r="M2035" s="13" t="s">
        <v>47</v>
      </c>
    </row>
    <row r="2036" spans="1:13" ht="13.5" x14ac:dyDescent="0.25">
      <c r="A2036" s="3">
        <v>44967</v>
      </c>
      <c r="B2036" s="2">
        <v>1.83</v>
      </c>
      <c r="C2036" s="2">
        <v>35.860694386201118</v>
      </c>
      <c r="D2036" s="2">
        <v>1.1249726412432715E-2</v>
      </c>
      <c r="E2036" s="2">
        <v>-2.567190946936386E-2</v>
      </c>
      <c r="F2036" s="2">
        <v>1.8440000000000001</v>
      </c>
      <c r="G2036" s="2">
        <v>1.8509999999999998</v>
      </c>
      <c r="H2036" s="2">
        <v>1.8649999999999998</v>
      </c>
      <c r="I2036" s="2">
        <v>1.8861999999999994</v>
      </c>
      <c r="J2036" s="2">
        <v>1.7444500000000005</v>
      </c>
      <c r="K2036" s="13" t="s">
        <v>53</v>
      </c>
      <c r="L2036" s="13" t="s">
        <v>55</v>
      </c>
      <c r="M2036" s="13" t="s">
        <v>47</v>
      </c>
    </row>
    <row r="2037" spans="1:13" ht="13.5" x14ac:dyDescent="0.25">
      <c r="A2037" s="3">
        <v>44970</v>
      </c>
      <c r="B2037" s="2">
        <v>1.82</v>
      </c>
      <c r="C2037" s="2">
        <v>33.360710636872739</v>
      </c>
      <c r="D2037" s="2">
        <v>1.3471578434065101E-2</v>
      </c>
      <c r="E2037" s="2">
        <v>-2.2341649695818765E-2</v>
      </c>
      <c r="F2037" s="2">
        <v>1.8359999999999999</v>
      </c>
      <c r="G2037" s="2">
        <v>1.8460000000000001</v>
      </c>
      <c r="H2037" s="2">
        <v>1.8625</v>
      </c>
      <c r="I2037" s="2">
        <v>1.884199999999999</v>
      </c>
      <c r="J2037" s="2">
        <v>1.7469000000000006</v>
      </c>
      <c r="K2037" s="13" t="s">
        <v>53</v>
      </c>
      <c r="L2037" s="13" t="s">
        <v>55</v>
      </c>
      <c r="M2037" s="13" t="s">
        <v>47</v>
      </c>
    </row>
    <row r="2038" spans="1:13" ht="13.5" x14ac:dyDescent="0.25">
      <c r="A2038" s="3">
        <v>44971</v>
      </c>
      <c r="B2038" s="2">
        <v>1.82</v>
      </c>
      <c r="C2038" s="2">
        <v>33.360710636872724</v>
      </c>
      <c r="D2038" s="2">
        <v>1.4090162457462974E-2</v>
      </c>
      <c r="E2038" s="2">
        <v>-1.6841797323937122E-2</v>
      </c>
      <c r="F2038" s="2">
        <v>1.8280000000000001</v>
      </c>
      <c r="G2038" s="2">
        <v>1.8420000000000001</v>
      </c>
      <c r="H2038" s="2">
        <v>1.8585</v>
      </c>
      <c r="I2038" s="2">
        <v>1.8825999999999987</v>
      </c>
      <c r="J2038" s="2">
        <v>1.7494500000000004</v>
      </c>
      <c r="K2038" s="13" t="s">
        <v>53</v>
      </c>
      <c r="L2038" s="13" t="s">
        <v>55</v>
      </c>
      <c r="M2038" s="13" t="s">
        <v>47</v>
      </c>
    </row>
    <row r="2039" spans="1:13" ht="13.5" x14ac:dyDescent="0.25">
      <c r="A2039" s="3">
        <v>44972</v>
      </c>
      <c r="B2039" s="2">
        <v>1.82</v>
      </c>
      <c r="C2039" s="2">
        <v>33.360710636872724</v>
      </c>
      <c r="D2039" s="2">
        <v>1.3331615325282264E-2</v>
      </c>
      <c r="E2039" s="2">
        <v>-1.0186427784390054E-2</v>
      </c>
      <c r="F2039" s="2">
        <v>1.8240000000000003</v>
      </c>
      <c r="G2039" s="2">
        <v>1.839</v>
      </c>
      <c r="H2039" s="2">
        <v>1.8544999999999998</v>
      </c>
      <c r="I2039" s="2">
        <v>1.8805999999999985</v>
      </c>
      <c r="J2039" s="2">
        <v>1.7518000000000002</v>
      </c>
      <c r="K2039" s="13" t="s">
        <v>53</v>
      </c>
      <c r="L2039" s="13" t="s">
        <v>55</v>
      </c>
      <c r="M2039" s="13" t="s">
        <v>47</v>
      </c>
    </row>
    <row r="2040" spans="1:13" ht="13.5" x14ac:dyDescent="0.25">
      <c r="A2040" s="3">
        <v>44973</v>
      </c>
      <c r="B2040" s="2">
        <v>1.8</v>
      </c>
      <c r="C2040" s="2">
        <v>28.412851197436495</v>
      </c>
      <c r="D2040" s="2">
        <v>1.5947208138242797E-2</v>
      </c>
      <c r="E2040" s="2">
        <v>-3.2464311235146622E-3</v>
      </c>
      <c r="F2040" s="2">
        <v>1.8180000000000003</v>
      </c>
      <c r="G2040" s="2">
        <v>1.8330000000000002</v>
      </c>
      <c r="H2040" s="2">
        <v>1.8489999999999998</v>
      </c>
      <c r="I2040" s="2">
        <v>1.8781999999999988</v>
      </c>
      <c r="J2040" s="2">
        <v>1.7541500000000001</v>
      </c>
      <c r="K2040" s="13" t="s">
        <v>53</v>
      </c>
      <c r="L2040" s="13" t="s">
        <v>55</v>
      </c>
      <c r="M2040" s="13" t="s">
        <v>47</v>
      </c>
    </row>
    <row r="2041" spans="1:13" ht="13.5" x14ac:dyDescent="0.25">
      <c r="A2041" s="3">
        <v>44974</v>
      </c>
      <c r="B2041" s="2">
        <v>1.82</v>
      </c>
      <c r="C2041" s="2">
        <v>38.272186516929487</v>
      </c>
      <c r="D2041" s="2">
        <v>1.5478544864770294E-2</v>
      </c>
      <c r="E2041" s="2">
        <v>2.9457569135172409E-3</v>
      </c>
      <c r="F2041" s="2">
        <v>1.8160000000000001</v>
      </c>
      <c r="G2041" s="2">
        <v>1.83</v>
      </c>
      <c r="H2041" s="2">
        <v>1.8454999999999999</v>
      </c>
      <c r="I2041" s="2">
        <v>1.8765999999999989</v>
      </c>
      <c r="J2041" s="2">
        <v>1.7566500000000003</v>
      </c>
      <c r="K2041" s="13" t="s">
        <v>48</v>
      </c>
      <c r="L2041" s="13" t="s">
        <v>55</v>
      </c>
      <c r="M2041" s="13" t="s">
        <v>50</v>
      </c>
    </row>
    <row r="2042" spans="1:13" ht="13.5" x14ac:dyDescent="0.25">
      <c r="A2042" s="3">
        <v>44977</v>
      </c>
      <c r="B2042" s="2">
        <v>1.82</v>
      </c>
      <c r="C2042" s="2">
        <v>38.272186516929494</v>
      </c>
      <c r="D2042" s="2">
        <v>1.6815306746069458E-2</v>
      </c>
      <c r="E2042" s="2">
        <v>8.0416179914101545E-3</v>
      </c>
      <c r="F2042" s="2">
        <v>1.8160000000000001</v>
      </c>
      <c r="G2042" s="2">
        <v>1.8260000000000001</v>
      </c>
      <c r="H2042" s="2">
        <v>1.8429999999999995</v>
      </c>
      <c r="I2042" s="2">
        <v>1.8749999999999987</v>
      </c>
      <c r="J2042" s="2">
        <v>1.7591500000000002</v>
      </c>
      <c r="K2042" s="13" t="s">
        <v>48</v>
      </c>
      <c r="L2042" s="13" t="s">
        <v>55</v>
      </c>
      <c r="M2042" s="13" t="s">
        <v>55</v>
      </c>
    </row>
    <row r="2043" spans="1:13" ht="13.5" x14ac:dyDescent="0.25">
      <c r="A2043" s="3">
        <v>44978</v>
      </c>
      <c r="B2043" s="2">
        <v>1.79</v>
      </c>
      <c r="C2043" s="2">
        <v>30.87481320129146</v>
      </c>
      <c r="D2043" s="2">
        <v>2.0349062559097852E-2</v>
      </c>
      <c r="E2043" s="2">
        <v>1.1686228159796145E-2</v>
      </c>
      <c r="F2043" s="2">
        <v>1.81</v>
      </c>
      <c r="G2043" s="2">
        <v>1.8190000000000002</v>
      </c>
      <c r="H2043" s="2">
        <v>1.8399999999999999</v>
      </c>
      <c r="I2043" s="2">
        <v>1.8725999999999987</v>
      </c>
      <c r="J2043" s="2">
        <v>1.7615000000000003</v>
      </c>
      <c r="K2043" s="13" t="s">
        <v>53</v>
      </c>
      <c r="L2043" s="13" t="s">
        <v>55</v>
      </c>
      <c r="M2043" s="13" t="s">
        <v>47</v>
      </c>
    </row>
    <row r="2044" spans="1:13" ht="13.5" x14ac:dyDescent="0.25">
      <c r="A2044" s="3">
        <v>44979</v>
      </c>
      <c r="B2044" s="2">
        <v>1.78</v>
      </c>
      <c r="C2044" s="2">
        <v>28.871594094501489</v>
      </c>
      <c r="D2044" s="2">
        <v>2.1347314976039256E-2</v>
      </c>
      <c r="E2044" s="2">
        <v>1.2687861092519319E-2</v>
      </c>
      <c r="F2044" s="2">
        <v>1.802</v>
      </c>
      <c r="G2044" s="2">
        <v>1.8130000000000002</v>
      </c>
      <c r="H2044" s="2">
        <v>1.8359999999999999</v>
      </c>
      <c r="I2044" s="2">
        <v>1.8699999999999988</v>
      </c>
      <c r="J2044" s="2">
        <v>1.7638000000000003</v>
      </c>
      <c r="K2044" s="13" t="s">
        <v>53</v>
      </c>
      <c r="L2044" s="13" t="s">
        <v>55</v>
      </c>
      <c r="M2044" s="13" t="s">
        <v>47</v>
      </c>
    </row>
    <row r="2045" spans="1:13" ht="13.5" x14ac:dyDescent="0.25">
      <c r="A2045" s="3">
        <v>44980</v>
      </c>
      <c r="B2045" s="2">
        <v>1.8</v>
      </c>
      <c r="C2045" s="2">
        <v>37.592746291722285</v>
      </c>
      <c r="D2045" s="2">
        <v>1.9549964989585611E-2</v>
      </c>
      <c r="E2045" s="2">
        <v>1.2623866313897936E-2</v>
      </c>
      <c r="F2045" s="2">
        <v>1.802</v>
      </c>
      <c r="G2045" s="2">
        <v>1.8100000000000005</v>
      </c>
      <c r="H2045" s="2">
        <v>1.8330000000000002</v>
      </c>
      <c r="I2045" s="2">
        <v>1.8677999999999986</v>
      </c>
      <c r="J2045" s="2">
        <v>1.7663000000000002</v>
      </c>
      <c r="K2045" s="13" t="s">
        <v>48</v>
      </c>
      <c r="L2045" s="13" t="s">
        <v>55</v>
      </c>
      <c r="M2045" s="13" t="s">
        <v>55</v>
      </c>
    </row>
    <row r="2046" spans="1:13" ht="13.5" x14ac:dyDescent="0.25">
      <c r="A2046" s="3">
        <v>44981</v>
      </c>
      <c r="B2046" s="2">
        <v>1.8</v>
      </c>
      <c r="C2046" s="2">
        <v>37.592746291722285</v>
      </c>
      <c r="D2046" s="2">
        <v>1.8260873518835874E-2</v>
      </c>
      <c r="E2046" s="2">
        <v>1.3530356761429543E-2</v>
      </c>
      <c r="F2046" s="2">
        <v>1.798</v>
      </c>
      <c r="G2046" s="2">
        <v>1.8069999999999999</v>
      </c>
      <c r="H2046" s="2">
        <v>1.8289999999999995</v>
      </c>
      <c r="I2046" s="2">
        <v>1.8655999999999988</v>
      </c>
      <c r="J2046" s="2">
        <v>1.7688000000000001</v>
      </c>
      <c r="K2046" s="13" t="s">
        <v>48</v>
      </c>
      <c r="L2046" s="13" t="s">
        <v>55</v>
      </c>
      <c r="M2046" s="13" t="s">
        <v>50</v>
      </c>
    </row>
    <row r="2047" spans="1:13" ht="13.5" x14ac:dyDescent="0.25">
      <c r="A2047" s="3">
        <v>44984</v>
      </c>
      <c r="B2047" s="2">
        <v>1.8</v>
      </c>
      <c r="C2047" s="2">
        <v>37.592746291722285</v>
      </c>
      <c r="D2047" s="2">
        <v>1.5846219249515459E-2</v>
      </c>
      <c r="E2047" s="2">
        <v>1.3838565271952458E-2</v>
      </c>
      <c r="F2047" s="2">
        <v>1.794</v>
      </c>
      <c r="G2047" s="2">
        <v>1.8050000000000002</v>
      </c>
      <c r="H2047" s="2">
        <v>1.8254999999999999</v>
      </c>
      <c r="I2047" s="2">
        <v>1.8633999999999988</v>
      </c>
      <c r="J2047" s="2">
        <v>1.7713500000000002</v>
      </c>
      <c r="K2047" s="13" t="s">
        <v>48</v>
      </c>
      <c r="L2047" s="13" t="s">
        <v>55</v>
      </c>
      <c r="M2047" s="13" t="s">
        <v>50</v>
      </c>
    </row>
    <row r="2048" spans="1:13" ht="13.5" x14ac:dyDescent="0.25">
      <c r="A2048" s="3">
        <v>44985</v>
      </c>
      <c r="B2048" s="2">
        <v>1.8</v>
      </c>
      <c r="C2048" s="2">
        <v>37.5927462917223</v>
      </c>
      <c r="D2048" s="2">
        <v>1.4001732636805597E-2</v>
      </c>
      <c r="E2048" s="2">
        <v>1.3188472030472222E-2</v>
      </c>
      <c r="F2048" s="2">
        <v>1.796</v>
      </c>
      <c r="G2048" s="2">
        <v>1.8030000000000002</v>
      </c>
      <c r="H2048" s="2">
        <v>1.8224999999999998</v>
      </c>
      <c r="I2048" s="2">
        <v>1.8611999999999989</v>
      </c>
      <c r="J2048" s="2">
        <v>1.7737000000000001</v>
      </c>
      <c r="K2048" s="13" t="s">
        <v>48</v>
      </c>
      <c r="L2048" s="13" t="s">
        <v>55</v>
      </c>
      <c r="M2048" s="13" t="s">
        <v>52</v>
      </c>
    </row>
    <row r="2049" spans="1:13" ht="13.5" x14ac:dyDescent="0.25">
      <c r="A2049" s="3">
        <v>44986</v>
      </c>
      <c r="B2049" s="2">
        <v>1.8</v>
      </c>
      <c r="C2049" s="2">
        <v>37.5927462917223</v>
      </c>
      <c r="D2049" s="2">
        <v>1.2624978366029271E-2</v>
      </c>
      <c r="E2049" s="2">
        <v>1.2010129651038055E-2</v>
      </c>
      <c r="F2049" s="2">
        <v>1.8</v>
      </c>
      <c r="G2049" s="2">
        <v>1.8010000000000002</v>
      </c>
      <c r="H2049" s="2">
        <v>1.8199999999999998</v>
      </c>
      <c r="I2049" s="2">
        <v>1.8591999999999986</v>
      </c>
      <c r="J2049" s="2">
        <v>1.7761000000000002</v>
      </c>
      <c r="K2049" s="13" t="s">
        <v>48</v>
      </c>
      <c r="L2049" s="13" t="s">
        <v>55</v>
      </c>
      <c r="M2049" s="13" t="s">
        <v>52</v>
      </c>
    </row>
    <row r="2050" spans="1:13" ht="13.5" x14ac:dyDescent="0.25">
      <c r="A2050" s="3">
        <v>44987</v>
      </c>
      <c r="B2050" s="2">
        <v>1.79</v>
      </c>
      <c r="C2050" s="2">
        <v>34.526696272663827</v>
      </c>
      <c r="D2050" s="2">
        <v>9.2941882294834688E-3</v>
      </c>
      <c r="E2050" s="2">
        <v>9.6006151511221528E-3</v>
      </c>
      <c r="F2050" s="2">
        <v>1.798</v>
      </c>
      <c r="G2050" s="2">
        <v>1.8</v>
      </c>
      <c r="H2050" s="2">
        <v>1.8165</v>
      </c>
      <c r="I2050" s="2">
        <v>1.8569999999999991</v>
      </c>
      <c r="J2050" s="2">
        <v>1.7782</v>
      </c>
      <c r="K2050" s="13" t="s">
        <v>53</v>
      </c>
      <c r="L2050" s="13" t="s">
        <v>55</v>
      </c>
      <c r="M2050" s="13" t="s">
        <v>47</v>
      </c>
    </row>
    <row r="2051" spans="1:13" ht="13.5" x14ac:dyDescent="0.25">
      <c r="A2051" s="3">
        <v>44988</v>
      </c>
      <c r="B2051" s="2">
        <v>1.8</v>
      </c>
      <c r="C2051" s="2">
        <v>39.813116927104275</v>
      </c>
      <c r="D2051" s="2">
        <v>9.0288205928223952E-3</v>
      </c>
      <c r="E2051" s="2">
        <v>5.6577579394442995E-3</v>
      </c>
      <c r="F2051" s="2">
        <v>1.798</v>
      </c>
      <c r="G2051" s="2">
        <v>1.7980000000000005</v>
      </c>
      <c r="H2051" s="2">
        <v>1.8140000000000001</v>
      </c>
      <c r="I2051" s="2">
        <v>1.8551999999999993</v>
      </c>
      <c r="J2051" s="2">
        <v>1.7803499999999999</v>
      </c>
      <c r="K2051" s="13" t="s">
        <v>48</v>
      </c>
      <c r="L2051" s="13" t="s">
        <v>55</v>
      </c>
      <c r="M2051" s="13" t="s">
        <v>55</v>
      </c>
    </row>
    <row r="2052" spans="1:13" ht="13.5" x14ac:dyDescent="0.25">
      <c r="A2052" s="3">
        <v>44991</v>
      </c>
      <c r="B2052" s="2">
        <v>1.81</v>
      </c>
      <c r="C2052" s="2">
        <v>44.627863438877526</v>
      </c>
      <c r="D2052" s="2">
        <v>8.2051984205915307E-3</v>
      </c>
      <c r="E2052" s="2">
        <v>1.0501912398909073E-3</v>
      </c>
      <c r="F2052" s="2">
        <v>1.8</v>
      </c>
      <c r="G2052" s="2">
        <v>1.7970000000000002</v>
      </c>
      <c r="H2052" s="2">
        <v>1.8115000000000001</v>
      </c>
      <c r="I2052" s="2">
        <v>1.8535999999999992</v>
      </c>
      <c r="J2052" s="2">
        <v>1.7826</v>
      </c>
      <c r="K2052" s="13" t="s">
        <v>48</v>
      </c>
      <c r="L2052" s="13" t="s">
        <v>55</v>
      </c>
      <c r="M2052" s="13" t="s">
        <v>52</v>
      </c>
    </row>
    <row r="2053" spans="1:13" ht="13.5" x14ac:dyDescent="0.25">
      <c r="A2053" s="3">
        <v>44992</v>
      </c>
      <c r="B2053" s="2">
        <v>1.81</v>
      </c>
      <c r="C2053" s="2">
        <v>44.627863438877526</v>
      </c>
      <c r="D2053" s="2">
        <v>2.9649793577826156E-3</v>
      </c>
      <c r="E2053" s="2">
        <v>-2.5382786307529418E-3</v>
      </c>
      <c r="F2053" s="2">
        <v>1.802</v>
      </c>
      <c r="G2053" s="2">
        <v>1.7989999999999999</v>
      </c>
      <c r="H2053" s="2">
        <v>1.8090000000000004</v>
      </c>
      <c r="I2053" s="2">
        <v>1.8527999999999993</v>
      </c>
      <c r="J2053" s="2">
        <v>1.7849499999999998</v>
      </c>
      <c r="K2053" s="13" t="s">
        <v>48</v>
      </c>
      <c r="L2053" s="13" t="s">
        <v>55</v>
      </c>
      <c r="M2053" s="13" t="s">
        <v>52</v>
      </c>
    </row>
    <row r="2054" spans="1:13" ht="13.5" x14ac:dyDescent="0.25">
      <c r="A2054" s="3">
        <v>44993</v>
      </c>
      <c r="B2054" s="2">
        <v>1.81</v>
      </c>
      <c r="C2054" s="2">
        <v>44.627863438877526</v>
      </c>
      <c r="D2054" s="2">
        <v>-2.9407760829682772E-3</v>
      </c>
      <c r="E2054" s="2">
        <v>-5.362475649873878E-3</v>
      </c>
      <c r="F2054" s="2">
        <v>1.8040000000000003</v>
      </c>
      <c r="G2054" s="2">
        <v>1.802</v>
      </c>
      <c r="H2054" s="2">
        <v>1.8075000000000006</v>
      </c>
      <c r="I2054" s="2">
        <v>1.8513999999999995</v>
      </c>
      <c r="J2054" s="2">
        <v>1.7872999999999999</v>
      </c>
      <c r="K2054" s="13" t="s">
        <v>48</v>
      </c>
      <c r="L2054" s="13" t="s">
        <v>55</v>
      </c>
      <c r="M2054" s="13" t="s">
        <v>52</v>
      </c>
    </row>
    <row r="2055" spans="1:13" ht="13.5" x14ac:dyDescent="0.25">
      <c r="A2055" s="3">
        <v>44994</v>
      </c>
      <c r="B2055" s="2">
        <v>1.81</v>
      </c>
      <c r="C2055" s="2">
        <v>44.627863438877533</v>
      </c>
      <c r="D2055" s="2">
        <v>-4.799236601129353E-3</v>
      </c>
      <c r="E2055" s="2">
        <v>-8.0715865350723809E-3</v>
      </c>
      <c r="F2055" s="2">
        <v>1.8080000000000003</v>
      </c>
      <c r="G2055" s="2">
        <v>1.8030000000000002</v>
      </c>
      <c r="H2055" s="2">
        <v>1.8065000000000004</v>
      </c>
      <c r="I2055" s="2">
        <v>1.85</v>
      </c>
      <c r="J2055" s="2">
        <v>1.78965</v>
      </c>
      <c r="K2055" s="13" t="s">
        <v>48</v>
      </c>
      <c r="L2055" s="13" t="s">
        <v>55</v>
      </c>
      <c r="M2055" s="13" t="s">
        <v>52</v>
      </c>
    </row>
    <row r="2056" spans="1:13" ht="13.5" x14ac:dyDescent="0.25">
      <c r="A2056" s="3">
        <v>44995</v>
      </c>
      <c r="B2056" s="2">
        <v>1.79</v>
      </c>
      <c r="C2056" s="2">
        <v>36.724735986421109</v>
      </c>
      <c r="D2056" s="2">
        <v>-4.8330818891346716E-3</v>
      </c>
      <c r="E2056" s="2">
        <v>-1.1266099531442808E-2</v>
      </c>
      <c r="F2056" s="2">
        <v>1.8060000000000003</v>
      </c>
      <c r="G2056" s="2">
        <v>1.802</v>
      </c>
      <c r="H2056" s="2">
        <v>1.8045000000000002</v>
      </c>
      <c r="I2056" s="2">
        <v>1.8478000000000001</v>
      </c>
      <c r="J2056" s="2">
        <v>1.7919500000000002</v>
      </c>
      <c r="K2056" s="13" t="s">
        <v>48</v>
      </c>
      <c r="L2056" s="13" t="s">
        <v>55</v>
      </c>
      <c r="M2056" s="13" t="s">
        <v>50</v>
      </c>
    </row>
    <row r="2057" spans="1:13" ht="13.5" x14ac:dyDescent="0.25">
      <c r="A2057" s="3">
        <v>44998</v>
      </c>
      <c r="B2057" s="2">
        <v>1.81</v>
      </c>
      <c r="C2057" s="2">
        <v>46.859295578557891</v>
      </c>
      <c r="D2057" s="2">
        <v>-6.1720423639064492E-3</v>
      </c>
      <c r="E2057" s="2">
        <v>-1.6110175336073774E-2</v>
      </c>
      <c r="F2057" s="2">
        <v>1.8059999999999998</v>
      </c>
      <c r="G2057" s="2">
        <v>1.8030000000000002</v>
      </c>
      <c r="H2057" s="2">
        <v>1.8039999999999998</v>
      </c>
      <c r="I2057" s="2">
        <v>1.8460000000000003</v>
      </c>
      <c r="J2057" s="2">
        <v>1.7943500000000003</v>
      </c>
      <c r="K2057" s="13" t="s">
        <v>48</v>
      </c>
      <c r="L2057" s="13" t="s">
        <v>55</v>
      </c>
      <c r="M2057" s="13" t="s">
        <v>55</v>
      </c>
    </row>
    <row r="2058" spans="1:13" ht="13.5" x14ac:dyDescent="0.25">
      <c r="A2058" s="3">
        <v>44999</v>
      </c>
      <c r="B2058" s="2">
        <v>1.79</v>
      </c>
      <c r="C2058" s="2">
        <v>39.965737624062633</v>
      </c>
      <c r="D2058" s="2">
        <v>-5.7832274382842996E-3</v>
      </c>
      <c r="E2058" s="2">
        <v>-2.0193238840827993E-2</v>
      </c>
      <c r="F2058" s="2">
        <v>1.8020000000000003</v>
      </c>
      <c r="G2058" s="2">
        <v>1.802</v>
      </c>
      <c r="H2058" s="2">
        <v>1.8024999999999998</v>
      </c>
      <c r="I2058" s="2">
        <v>1.8438000000000005</v>
      </c>
      <c r="J2058" s="2">
        <v>1.7966000000000002</v>
      </c>
      <c r="K2058" s="13" t="s">
        <v>53</v>
      </c>
      <c r="L2058" s="13" t="s">
        <v>55</v>
      </c>
      <c r="M2058" s="13" t="s">
        <v>47</v>
      </c>
    </row>
    <row r="2059" spans="1:13" ht="13.5" x14ac:dyDescent="0.25">
      <c r="A2059" s="3">
        <v>45000</v>
      </c>
      <c r="B2059" s="2">
        <v>1.8</v>
      </c>
      <c r="C2059" s="2">
        <v>44.372239311176358</v>
      </c>
      <c r="D2059" s="2">
        <v>-6.0394752607935143E-3</v>
      </c>
      <c r="E2059" s="2">
        <v>-2.5408195036371352E-2</v>
      </c>
      <c r="F2059" s="2">
        <v>1.8</v>
      </c>
      <c r="G2059" s="2">
        <v>1.8020000000000003</v>
      </c>
      <c r="H2059" s="2">
        <v>1.8014999999999997</v>
      </c>
      <c r="I2059" s="2">
        <v>1.8416000000000003</v>
      </c>
      <c r="J2059" s="2">
        <v>1.7990000000000004</v>
      </c>
      <c r="K2059" s="13" t="s">
        <v>48</v>
      </c>
      <c r="L2059" s="13" t="s">
        <v>55</v>
      </c>
      <c r="M2059" s="13" t="s">
        <v>50</v>
      </c>
    </row>
    <row r="2060" spans="1:13" ht="13.5" x14ac:dyDescent="0.25">
      <c r="A2060" s="3">
        <v>45001</v>
      </c>
      <c r="B2060" s="2">
        <v>1.79</v>
      </c>
      <c r="C2060" s="2">
        <v>41.121734106514133</v>
      </c>
      <c r="D2060" s="2">
        <v>-6.9691340931210544E-3</v>
      </c>
      <c r="E2060" s="2">
        <v>-3.1365984969653996E-2</v>
      </c>
      <c r="F2060" s="2">
        <v>1.796</v>
      </c>
      <c r="G2060" s="2">
        <v>1.8020000000000003</v>
      </c>
      <c r="H2060" s="2">
        <v>1.8009999999999995</v>
      </c>
      <c r="I2060" s="2">
        <v>1.8392000000000004</v>
      </c>
      <c r="J2060" s="2">
        <v>1.8013500000000002</v>
      </c>
      <c r="K2060" s="13" t="s">
        <v>53</v>
      </c>
      <c r="L2060" s="13" t="s">
        <v>55</v>
      </c>
      <c r="M2060" s="13" t="s">
        <v>47</v>
      </c>
    </row>
    <row r="2061" spans="1:13" ht="13.5" x14ac:dyDescent="0.25">
      <c r="A2061" s="3">
        <v>45002</v>
      </c>
      <c r="B2061" s="2">
        <v>1.77</v>
      </c>
      <c r="C2061" s="2">
        <v>35.517719358227708</v>
      </c>
      <c r="D2061" s="2">
        <v>-4.5981359236555441E-3</v>
      </c>
      <c r="E2061" s="2">
        <v>-3.602664470223732E-2</v>
      </c>
      <c r="F2061" s="2">
        <v>1.7920000000000003</v>
      </c>
      <c r="G2061" s="2">
        <v>1.7990000000000002</v>
      </c>
      <c r="H2061" s="2">
        <v>1.7985</v>
      </c>
      <c r="I2061" s="2">
        <v>1.8362000000000003</v>
      </c>
      <c r="J2061" s="2">
        <v>1.8036000000000003</v>
      </c>
      <c r="K2061" s="13" t="s">
        <v>53</v>
      </c>
      <c r="L2061" s="13" t="s">
        <v>55</v>
      </c>
      <c r="M2061" s="13" t="s">
        <v>47</v>
      </c>
    </row>
    <row r="2062" spans="1:13" ht="13.5" x14ac:dyDescent="0.25">
      <c r="A2062" s="3">
        <v>45006</v>
      </c>
      <c r="B2062" s="2">
        <v>1.77</v>
      </c>
      <c r="C2062" s="2">
        <v>35.517719358227708</v>
      </c>
      <c r="D2062" s="2">
        <v>-8.0777398548548263E-4</v>
      </c>
      <c r="E2062" s="2">
        <v>-3.9923925235404181E-2</v>
      </c>
      <c r="F2062" s="2">
        <v>1.784</v>
      </c>
      <c r="G2062" s="2">
        <v>1.7949999999999999</v>
      </c>
      <c r="H2062" s="2">
        <v>1.796</v>
      </c>
      <c r="I2062" s="2">
        <v>1.8334000000000004</v>
      </c>
      <c r="J2062" s="2">
        <v>1.8058500000000004</v>
      </c>
      <c r="K2062" s="13" t="s">
        <v>53</v>
      </c>
      <c r="L2062" s="13" t="s">
        <v>55</v>
      </c>
      <c r="M2062" s="13" t="s">
        <v>47</v>
      </c>
    </row>
    <row r="2063" spans="1:13" ht="13.5" x14ac:dyDescent="0.25">
      <c r="A2063" s="3">
        <v>45007</v>
      </c>
      <c r="B2063" s="2">
        <v>1.76</v>
      </c>
      <c r="C2063" s="2">
        <v>32.91647838874222</v>
      </c>
      <c r="D2063" s="2">
        <v>3.3676694018045517E-3</v>
      </c>
      <c r="E2063" s="2">
        <v>-4.360584244700344E-2</v>
      </c>
      <c r="F2063" s="2">
        <v>1.7779999999999998</v>
      </c>
      <c r="G2063" s="2">
        <v>1.7900000000000003</v>
      </c>
      <c r="H2063" s="2">
        <v>1.7944999999999998</v>
      </c>
      <c r="I2063" s="2">
        <v>1.8304000000000002</v>
      </c>
      <c r="J2063" s="2">
        <v>1.8079000000000003</v>
      </c>
      <c r="K2063" s="13" t="s">
        <v>53</v>
      </c>
      <c r="L2063" s="13" t="s">
        <v>55</v>
      </c>
      <c r="M2063" s="13" t="s">
        <v>47</v>
      </c>
    </row>
    <row r="2064" spans="1:13" ht="13.5" x14ac:dyDescent="0.25">
      <c r="A2064" s="3">
        <v>45008</v>
      </c>
      <c r="B2064" s="2">
        <v>1.75</v>
      </c>
      <c r="C2064" s="2">
        <v>30.510100462132513</v>
      </c>
      <c r="D2064" s="2">
        <v>7.9111914926806026E-3</v>
      </c>
      <c r="E2064" s="2">
        <v>-4.7430175950922096E-2</v>
      </c>
      <c r="F2064" s="2">
        <v>1.768</v>
      </c>
      <c r="G2064" s="2">
        <v>1.784</v>
      </c>
      <c r="H2064" s="2">
        <v>1.7929999999999997</v>
      </c>
      <c r="I2064" s="2">
        <v>1.8278000000000003</v>
      </c>
      <c r="J2064" s="2">
        <v>1.8099500000000004</v>
      </c>
      <c r="K2064" s="13" t="s">
        <v>53</v>
      </c>
      <c r="L2064" s="13" t="s">
        <v>55</v>
      </c>
      <c r="M2064" s="13" t="s">
        <v>47</v>
      </c>
    </row>
    <row r="2065" spans="1:13" ht="13.5" x14ac:dyDescent="0.25">
      <c r="A2065" s="3">
        <v>45009</v>
      </c>
      <c r="B2065" s="2">
        <v>1.72</v>
      </c>
      <c r="C2065" s="2">
        <v>24.680808690232993</v>
      </c>
      <c r="D2065" s="2">
        <v>1.4286757900145552E-2</v>
      </c>
      <c r="E2065" s="2">
        <v>-5.060214394793882E-2</v>
      </c>
      <c r="F2065" s="2">
        <v>1.754</v>
      </c>
      <c r="G2065" s="2">
        <v>1.7749999999999999</v>
      </c>
      <c r="H2065" s="2">
        <v>1.7889999999999997</v>
      </c>
      <c r="I2065" s="2">
        <v>1.8244000000000002</v>
      </c>
      <c r="J2065" s="2">
        <v>1.8118500000000006</v>
      </c>
      <c r="K2065" s="13" t="s">
        <v>53</v>
      </c>
      <c r="L2065" s="13" t="s">
        <v>55</v>
      </c>
      <c r="M2065" s="13" t="s">
        <v>47</v>
      </c>
    </row>
    <row r="2066" spans="1:13" ht="13.5" x14ac:dyDescent="0.25">
      <c r="A2066" s="3">
        <v>45012</v>
      </c>
      <c r="B2066" s="2">
        <v>1.73</v>
      </c>
      <c r="C2066" s="2">
        <v>29.515088076435674</v>
      </c>
      <c r="D2066" s="2">
        <v>1.6327024938471046E-2</v>
      </c>
      <c r="E2066" s="2">
        <v>-5.2992441466830527E-2</v>
      </c>
      <c r="F2066" s="2">
        <v>1.746</v>
      </c>
      <c r="G2066" s="2">
        <v>1.7690000000000001</v>
      </c>
      <c r="H2066" s="2">
        <v>1.7854999999999996</v>
      </c>
      <c r="I2066" s="2">
        <v>1.8216000000000003</v>
      </c>
      <c r="J2066" s="2">
        <v>1.8136500000000007</v>
      </c>
      <c r="K2066" s="13" t="s">
        <v>53</v>
      </c>
      <c r="L2066" s="13" t="s">
        <v>55</v>
      </c>
      <c r="M2066" s="13" t="s">
        <v>47</v>
      </c>
    </row>
    <row r="2067" spans="1:13" ht="13.5" x14ac:dyDescent="0.25">
      <c r="A2067" s="3">
        <v>45013</v>
      </c>
      <c r="B2067" s="2">
        <v>1.77</v>
      </c>
      <c r="C2067" s="2">
        <v>44.782006731750435</v>
      </c>
      <c r="D2067" s="2">
        <v>1.8537182590282031E-2</v>
      </c>
      <c r="E2067" s="2">
        <v>-5.3188029775726259E-2</v>
      </c>
      <c r="F2067" s="2">
        <v>1.7459999999999998</v>
      </c>
      <c r="G2067" s="2">
        <v>1.7650000000000001</v>
      </c>
      <c r="H2067" s="2">
        <v>1.784</v>
      </c>
      <c r="I2067" s="2">
        <v>1.8196000000000001</v>
      </c>
      <c r="J2067" s="2">
        <v>1.8157000000000005</v>
      </c>
      <c r="K2067" s="13" t="s">
        <v>53</v>
      </c>
      <c r="L2067" s="13" t="s">
        <v>55</v>
      </c>
      <c r="M2067" s="13" t="s">
        <v>55</v>
      </c>
    </row>
    <row r="2068" spans="1:13" ht="13.5" x14ac:dyDescent="0.25">
      <c r="A2068" s="3">
        <v>45014</v>
      </c>
      <c r="B2068" s="2">
        <v>1.75</v>
      </c>
      <c r="C2068" s="2">
        <v>40.104609928345496</v>
      </c>
      <c r="D2068" s="2">
        <v>1.8917936504489585E-2</v>
      </c>
      <c r="E2068" s="2">
        <v>-5.1226964879769125E-2</v>
      </c>
      <c r="F2068" s="2">
        <v>1.7439999999999998</v>
      </c>
      <c r="G2068" s="2">
        <v>1.7609999999999999</v>
      </c>
      <c r="H2068" s="2">
        <v>1.7815000000000001</v>
      </c>
      <c r="I2068" s="2">
        <v>1.8166</v>
      </c>
      <c r="J2068" s="2">
        <v>1.8177500000000006</v>
      </c>
      <c r="K2068" s="13" t="s">
        <v>53</v>
      </c>
      <c r="L2068" s="13" t="s">
        <v>55</v>
      </c>
      <c r="M2068" s="13" t="s">
        <v>47</v>
      </c>
    </row>
    <row r="2069" spans="1:13" ht="13.5" x14ac:dyDescent="0.25">
      <c r="A2069" s="3">
        <v>45015</v>
      </c>
      <c r="B2069" s="2">
        <v>1.75</v>
      </c>
      <c r="C2069" s="2">
        <v>40.104609928345496</v>
      </c>
      <c r="D2069" s="2">
        <v>2.0994960950042607E-2</v>
      </c>
      <c r="E2069" s="2">
        <v>-4.6042647326017504E-2</v>
      </c>
      <c r="F2069" s="2">
        <v>1.7440000000000002</v>
      </c>
      <c r="G2069" s="2">
        <v>1.7560000000000002</v>
      </c>
      <c r="H2069" s="2">
        <v>1.7790000000000004</v>
      </c>
      <c r="I2069" s="2">
        <v>1.8135999999999999</v>
      </c>
      <c r="J2069" s="2">
        <v>1.8198000000000005</v>
      </c>
      <c r="K2069" s="13" t="s">
        <v>53</v>
      </c>
      <c r="L2069" s="13" t="s">
        <v>55</v>
      </c>
      <c r="M2069" s="13" t="s">
        <v>55</v>
      </c>
    </row>
    <row r="2070" spans="1:13" ht="13.5" x14ac:dyDescent="0.25">
      <c r="A2070" s="3">
        <v>45016</v>
      </c>
      <c r="B2070" s="2">
        <v>1.72</v>
      </c>
      <c r="C2070" s="2">
        <v>33.937987299978843</v>
      </c>
      <c r="D2070" s="2">
        <v>2.3636561744136309E-2</v>
      </c>
      <c r="E2070" s="2">
        <v>-3.8036226468600512E-2</v>
      </c>
      <c r="F2070" s="2">
        <v>1.7440000000000002</v>
      </c>
      <c r="G2070" s="2">
        <v>1.7489999999999999</v>
      </c>
      <c r="H2070" s="2">
        <v>1.7755000000000003</v>
      </c>
      <c r="I2070" s="2">
        <v>1.8097999999999999</v>
      </c>
      <c r="J2070" s="2">
        <v>1.8216500000000004</v>
      </c>
      <c r="K2070" s="13" t="s">
        <v>48</v>
      </c>
      <c r="L2070" s="13" t="s">
        <v>55</v>
      </c>
      <c r="M2070" s="13" t="s">
        <v>55</v>
      </c>
    </row>
    <row r="2071" spans="1:13" ht="13.5" x14ac:dyDescent="0.25">
      <c r="A2071" s="3">
        <v>45019</v>
      </c>
      <c r="B2071" s="2">
        <v>1.75</v>
      </c>
      <c r="C2071" s="2">
        <v>43.323180739921639</v>
      </c>
      <c r="D2071" s="2">
        <v>2.093540496749613E-2</v>
      </c>
      <c r="E2071" s="2">
        <v>-3.0235009131967562E-2</v>
      </c>
      <c r="F2071" s="2">
        <v>1.7479999999999998</v>
      </c>
      <c r="G2071" s="2">
        <v>1.7469999999999999</v>
      </c>
      <c r="H2071" s="2">
        <v>1.7730000000000001</v>
      </c>
      <c r="I2071" s="2">
        <v>1.8069999999999999</v>
      </c>
      <c r="J2071" s="2">
        <v>1.8236500000000004</v>
      </c>
      <c r="K2071" s="13" t="s">
        <v>48</v>
      </c>
      <c r="L2071" s="13" t="s">
        <v>55</v>
      </c>
      <c r="M2071" s="13" t="s">
        <v>52</v>
      </c>
    </row>
    <row r="2072" spans="1:13" ht="13.5" x14ac:dyDescent="0.25">
      <c r="A2072" s="3">
        <v>45020</v>
      </c>
      <c r="B2072" s="2">
        <v>1.74</v>
      </c>
      <c r="C2072" s="2">
        <v>41.220984679791925</v>
      </c>
      <c r="D2072" s="2">
        <v>1.9549194900698286E-2</v>
      </c>
      <c r="E2072" s="2">
        <v>-2.2230085716306053E-2</v>
      </c>
      <c r="F2072" s="2">
        <v>1.7419999999999998</v>
      </c>
      <c r="G2072" s="2">
        <v>1.7439999999999998</v>
      </c>
      <c r="H2072" s="2">
        <v>1.7695000000000001</v>
      </c>
      <c r="I2072" s="2">
        <v>1.8043999999999998</v>
      </c>
      <c r="J2072" s="2">
        <v>1.8256000000000006</v>
      </c>
      <c r="K2072" s="13" t="s">
        <v>53</v>
      </c>
      <c r="L2072" s="13" t="s">
        <v>55</v>
      </c>
      <c r="M2072" s="13" t="s">
        <v>47</v>
      </c>
    </row>
    <row r="2073" spans="1:13" ht="13.5" x14ac:dyDescent="0.25">
      <c r="A2073" s="3">
        <v>45021</v>
      </c>
      <c r="B2073" s="2">
        <v>1.74</v>
      </c>
      <c r="C2073" s="2">
        <v>41.220984679791933</v>
      </c>
      <c r="D2073" s="2">
        <v>1.7043768838099327E-2</v>
      </c>
      <c r="E2073" s="2">
        <v>-1.4477843739074261E-2</v>
      </c>
      <c r="F2073" s="2">
        <v>1.7399999999999998</v>
      </c>
      <c r="G2073" s="2">
        <v>1.7419999999999998</v>
      </c>
      <c r="H2073" s="2">
        <v>1.766</v>
      </c>
      <c r="I2073" s="2">
        <v>1.8021999999999998</v>
      </c>
      <c r="J2073" s="2">
        <v>1.8276500000000004</v>
      </c>
      <c r="K2073" s="13" t="s">
        <v>53</v>
      </c>
      <c r="L2073" s="13" t="s">
        <v>55</v>
      </c>
      <c r="M2073" s="13" t="s">
        <v>47</v>
      </c>
    </row>
    <row r="2074" spans="1:13" ht="13.5" x14ac:dyDescent="0.25">
      <c r="A2074" s="3">
        <v>45022</v>
      </c>
      <c r="B2074" s="2">
        <v>1.7</v>
      </c>
      <c r="C2074" s="2">
        <v>33.646940678620695</v>
      </c>
      <c r="D2074" s="2">
        <v>1.6539018859275556E-2</v>
      </c>
      <c r="E2074" s="2">
        <v>-6.2317239665272009E-3</v>
      </c>
      <c r="F2074" s="2">
        <v>1.73</v>
      </c>
      <c r="G2074" s="2">
        <v>1.7370000000000001</v>
      </c>
      <c r="H2074" s="2">
        <v>1.7605</v>
      </c>
      <c r="I2074" s="2">
        <v>1.7989999999999995</v>
      </c>
      <c r="J2074" s="2">
        <v>1.8293000000000004</v>
      </c>
      <c r="K2074" s="13" t="s">
        <v>53</v>
      </c>
      <c r="L2074" s="13" t="s">
        <v>55</v>
      </c>
      <c r="M2074" s="13" t="s">
        <v>47</v>
      </c>
    </row>
    <row r="2075" spans="1:13" ht="13.5" x14ac:dyDescent="0.25">
      <c r="A2075" s="3">
        <v>45023</v>
      </c>
      <c r="B2075" s="2">
        <v>1.72</v>
      </c>
      <c r="C2075" s="2">
        <v>39.620756352767941</v>
      </c>
      <c r="D2075" s="2">
        <v>1.0428015099692711E-2</v>
      </c>
      <c r="E2075" s="2">
        <v>1.3360764052441458E-3</v>
      </c>
      <c r="F2075" s="2">
        <v>1.73</v>
      </c>
      <c r="G2075" s="2">
        <v>1.7370000000000001</v>
      </c>
      <c r="H2075" s="2">
        <v>1.7559999999999998</v>
      </c>
      <c r="I2075" s="2">
        <v>1.7961999999999998</v>
      </c>
      <c r="J2075" s="2">
        <v>1.8309000000000006</v>
      </c>
      <c r="K2075" s="13" t="s">
        <v>48</v>
      </c>
      <c r="L2075" s="13" t="s">
        <v>55</v>
      </c>
      <c r="M2075" s="13" t="s">
        <v>55</v>
      </c>
    </row>
    <row r="2076" spans="1:13" ht="13.5" x14ac:dyDescent="0.25">
      <c r="A2076" s="3">
        <v>45026</v>
      </c>
      <c r="B2076" s="2">
        <v>1.69</v>
      </c>
      <c r="C2076" s="2">
        <v>34.590160928361442</v>
      </c>
      <c r="D2076" s="2">
        <v>9.2820376230999813E-3</v>
      </c>
      <c r="E2076" s="2">
        <v>8.8538863036951108E-3</v>
      </c>
      <c r="F2076" s="2">
        <v>1.718</v>
      </c>
      <c r="G2076" s="2">
        <v>1.7329999999999999</v>
      </c>
      <c r="H2076" s="2">
        <v>1.7509999999999999</v>
      </c>
      <c r="I2076" s="2">
        <v>1.7923999999999995</v>
      </c>
      <c r="J2076" s="2">
        <v>1.8321500000000006</v>
      </c>
      <c r="K2076" s="13" t="s">
        <v>48</v>
      </c>
      <c r="L2076" s="13" t="s">
        <v>55</v>
      </c>
      <c r="M2076" s="13" t="s">
        <v>50</v>
      </c>
    </row>
    <row r="2077" spans="1:13" ht="13.5" x14ac:dyDescent="0.25">
      <c r="A2077" s="3">
        <v>45027</v>
      </c>
      <c r="B2077" s="2">
        <v>1.73</v>
      </c>
      <c r="C2077" s="2">
        <v>44.676424048668466</v>
      </c>
      <c r="D2077" s="2">
        <v>1.1925137461973545E-2</v>
      </c>
      <c r="E2077" s="2">
        <v>1.5527226927773004E-2</v>
      </c>
      <c r="F2077" s="2">
        <v>1.716</v>
      </c>
      <c r="G2077" s="2">
        <v>1.7289999999999999</v>
      </c>
      <c r="H2077" s="2">
        <v>1.7469999999999994</v>
      </c>
      <c r="I2077" s="2">
        <v>1.7895999999999999</v>
      </c>
      <c r="J2077" s="2">
        <v>1.8335500000000005</v>
      </c>
      <c r="K2077" s="13" t="s">
        <v>48</v>
      </c>
      <c r="L2077" s="13" t="s">
        <v>55</v>
      </c>
      <c r="M2077" s="13" t="s">
        <v>50</v>
      </c>
    </row>
    <row r="2078" spans="1:13" ht="13.5" x14ac:dyDescent="0.25">
      <c r="A2078" s="3">
        <v>45028</v>
      </c>
      <c r="B2078" s="2">
        <v>1.72</v>
      </c>
      <c r="C2078" s="2">
        <v>42.895585669674134</v>
      </c>
      <c r="D2078" s="2">
        <v>1.1979701296282119E-2</v>
      </c>
      <c r="E2078" s="2">
        <v>1.9588047639066478E-2</v>
      </c>
      <c r="F2078" s="2">
        <v>1.7120000000000002</v>
      </c>
      <c r="G2078" s="2">
        <v>1.7259999999999998</v>
      </c>
      <c r="H2078" s="2">
        <v>1.7434999999999996</v>
      </c>
      <c r="I2078" s="2">
        <v>1.7867999999999997</v>
      </c>
      <c r="J2078" s="2">
        <v>1.8345000000000005</v>
      </c>
      <c r="K2078" s="13" t="s">
        <v>48</v>
      </c>
      <c r="L2078" s="13" t="s">
        <v>55</v>
      </c>
      <c r="M2078" s="13" t="s">
        <v>50</v>
      </c>
    </row>
    <row r="2079" spans="1:13" ht="13.5" x14ac:dyDescent="0.25">
      <c r="A2079" s="3">
        <v>45029</v>
      </c>
      <c r="B2079" s="2">
        <v>1.7</v>
      </c>
      <c r="C2079" s="2">
        <v>39.5040067444247</v>
      </c>
      <c r="D2079" s="2">
        <v>1.3709291749985031E-2</v>
      </c>
      <c r="E2079" s="2">
        <v>2.1263842937221444E-2</v>
      </c>
      <c r="F2079" s="2">
        <v>1.7120000000000002</v>
      </c>
      <c r="G2079" s="2">
        <v>1.7210000000000001</v>
      </c>
      <c r="H2079" s="2">
        <v>1.7385000000000002</v>
      </c>
      <c r="I2079" s="2">
        <v>1.7838000000000001</v>
      </c>
      <c r="J2079" s="2">
        <v>1.8351500000000007</v>
      </c>
      <c r="K2079" s="13" t="s">
        <v>48</v>
      </c>
      <c r="L2079" s="13" t="s">
        <v>55</v>
      </c>
      <c r="M2079" s="13" t="s">
        <v>55</v>
      </c>
    </row>
    <row r="2080" spans="1:13" ht="13.5" x14ac:dyDescent="0.25">
      <c r="A2080" s="3">
        <v>45030</v>
      </c>
      <c r="B2080" s="2">
        <v>1.7</v>
      </c>
      <c r="C2080" s="2">
        <v>39.5040067444247</v>
      </c>
      <c r="D2080" s="2">
        <v>1.0862568695193975E-2</v>
      </c>
      <c r="E2080" s="2">
        <v>2.218593083159779E-2</v>
      </c>
      <c r="F2080" s="2">
        <v>1.7079999999999997</v>
      </c>
      <c r="G2080" s="2">
        <v>1.7190000000000001</v>
      </c>
      <c r="H2080" s="2">
        <v>1.734</v>
      </c>
      <c r="I2080" s="2">
        <v>1.7806</v>
      </c>
      <c r="J2080" s="2">
        <v>1.8355000000000006</v>
      </c>
      <c r="K2080" s="13" t="s">
        <v>53</v>
      </c>
      <c r="L2080" s="13" t="s">
        <v>55</v>
      </c>
      <c r="M2080" s="13" t="s">
        <v>47</v>
      </c>
    </row>
    <row r="2081" spans="1:13" ht="13.5" x14ac:dyDescent="0.25">
      <c r="A2081" s="3">
        <v>45033</v>
      </c>
      <c r="B2081" s="2">
        <v>1.68</v>
      </c>
      <c r="C2081" s="2">
        <v>36.185845983116025</v>
      </c>
      <c r="D2081" s="2">
        <v>1.4833226487648954E-2</v>
      </c>
      <c r="E2081" s="2">
        <v>2.2411349806449616E-2</v>
      </c>
      <c r="F2081" s="2">
        <v>1.7060000000000002</v>
      </c>
      <c r="G2081" s="2">
        <v>1.7120000000000002</v>
      </c>
      <c r="H2081" s="2">
        <v>1.7294999999999998</v>
      </c>
      <c r="I2081" s="2">
        <v>1.7772000000000003</v>
      </c>
      <c r="J2081" s="2">
        <v>1.8357500000000007</v>
      </c>
      <c r="K2081" s="13" t="s">
        <v>53</v>
      </c>
      <c r="L2081" s="13" t="s">
        <v>55</v>
      </c>
      <c r="M2081" s="13" t="s">
        <v>47</v>
      </c>
    </row>
    <row r="2082" spans="1:13" ht="13.5" x14ac:dyDescent="0.25">
      <c r="A2082" s="3">
        <v>45034</v>
      </c>
      <c r="B2082" s="2">
        <v>1.7</v>
      </c>
      <c r="C2082" s="2">
        <v>41.479426614825329</v>
      </c>
      <c r="D2082" s="2">
        <v>1.5552878872191478E-2</v>
      </c>
      <c r="E2082" s="2">
        <v>2.166997689731899E-2</v>
      </c>
      <c r="F2082" s="2">
        <v>1.7</v>
      </c>
      <c r="G2082" s="2">
        <v>1.7079999999999997</v>
      </c>
      <c r="H2082" s="2">
        <v>1.7259999999999998</v>
      </c>
      <c r="I2082" s="2">
        <v>1.7740000000000002</v>
      </c>
      <c r="J2082" s="2">
        <v>1.8358500000000006</v>
      </c>
      <c r="K2082" s="13" t="s">
        <v>53</v>
      </c>
      <c r="L2082" s="13" t="s">
        <v>55</v>
      </c>
      <c r="M2082" s="13" t="s">
        <v>47</v>
      </c>
    </row>
    <row r="2083" spans="1:13" ht="13.5" x14ac:dyDescent="0.25">
      <c r="A2083" s="3">
        <v>45035</v>
      </c>
      <c r="B2083" s="2">
        <v>1.68</v>
      </c>
      <c r="C2083" s="2">
        <v>38.077782690038887</v>
      </c>
      <c r="D2083" s="2">
        <v>1.7876790240455076E-2</v>
      </c>
      <c r="E2083" s="2">
        <v>2.044886343415421E-2</v>
      </c>
      <c r="F2083" s="2">
        <v>1.6920000000000002</v>
      </c>
      <c r="G2083" s="2">
        <v>1.702</v>
      </c>
      <c r="H2083" s="2">
        <v>1.722</v>
      </c>
      <c r="I2083" s="2">
        <v>1.7704000000000004</v>
      </c>
      <c r="J2083" s="2">
        <v>1.8361000000000005</v>
      </c>
      <c r="K2083" s="13" t="s">
        <v>53</v>
      </c>
      <c r="L2083" s="13" t="s">
        <v>55</v>
      </c>
      <c r="M2083" s="13" t="s">
        <v>47</v>
      </c>
    </row>
    <row r="2084" spans="1:13" ht="13.5" x14ac:dyDescent="0.25">
      <c r="A2084" s="3">
        <v>45036</v>
      </c>
      <c r="B2084" s="2">
        <v>1.69</v>
      </c>
      <c r="C2084" s="2">
        <v>40.696514441444499</v>
      </c>
      <c r="D2084" s="2">
        <v>1.328296820430297E-2</v>
      </c>
      <c r="E2084" s="2">
        <v>1.8306286937050376E-2</v>
      </c>
      <c r="F2084" s="2">
        <v>1.69</v>
      </c>
      <c r="G2084" s="2">
        <v>1.7009999999999998</v>
      </c>
      <c r="H2084" s="2">
        <v>1.7189999999999999</v>
      </c>
      <c r="I2084" s="2">
        <v>1.7674000000000007</v>
      </c>
      <c r="J2084" s="2">
        <v>1.8368500000000005</v>
      </c>
      <c r="K2084" s="13" t="s">
        <v>48</v>
      </c>
      <c r="L2084" s="13" t="s">
        <v>55</v>
      </c>
      <c r="M2084" s="13" t="s">
        <v>50</v>
      </c>
    </row>
    <row r="2085" spans="1:13" ht="13.5" x14ac:dyDescent="0.25">
      <c r="A2085" s="3">
        <v>45040</v>
      </c>
      <c r="B2085" s="2">
        <v>1.72</v>
      </c>
      <c r="C2085" s="2">
        <v>47.825225808678084</v>
      </c>
      <c r="D2085" s="2">
        <v>1.0501107997012538E-2</v>
      </c>
      <c r="E2085" s="2">
        <v>1.5428828703566159E-2</v>
      </c>
      <c r="F2085" s="2">
        <v>1.6940000000000002</v>
      </c>
      <c r="G2085" s="2">
        <v>1.7009999999999998</v>
      </c>
      <c r="H2085" s="2">
        <v>1.7189999999999999</v>
      </c>
      <c r="I2085" s="2">
        <v>1.7652000000000003</v>
      </c>
      <c r="J2085" s="2">
        <v>1.8375500000000005</v>
      </c>
      <c r="K2085" s="13" t="s">
        <v>48</v>
      </c>
      <c r="L2085" s="13" t="s">
        <v>55</v>
      </c>
      <c r="M2085" s="13" t="s">
        <v>52</v>
      </c>
    </row>
    <row r="2086" spans="1:13" ht="13.5" x14ac:dyDescent="0.25">
      <c r="A2086" s="3">
        <v>45041</v>
      </c>
      <c r="B2086" s="2">
        <v>1.76</v>
      </c>
      <c r="C2086" s="2">
        <v>55.505256246561025</v>
      </c>
      <c r="D2086" s="2">
        <v>6.2356956683307097E-4</v>
      </c>
      <c r="E2086" s="2">
        <v>1.1693616015750278E-2</v>
      </c>
      <c r="F2086" s="2">
        <v>1.7100000000000002</v>
      </c>
      <c r="G2086" s="2">
        <v>1.7080000000000002</v>
      </c>
      <c r="H2086" s="2">
        <v>1.7204999999999999</v>
      </c>
      <c r="I2086" s="2">
        <v>1.7638000000000005</v>
      </c>
      <c r="J2086" s="2">
        <v>1.8383500000000004</v>
      </c>
      <c r="K2086" s="13" t="s">
        <v>48</v>
      </c>
      <c r="L2086" s="13" t="s">
        <v>55</v>
      </c>
      <c r="M2086" s="13" t="s">
        <v>52</v>
      </c>
    </row>
    <row r="2087" spans="1:13" ht="13.5" x14ac:dyDescent="0.25">
      <c r="A2087" s="3">
        <v>45042</v>
      </c>
      <c r="B2087" s="2">
        <v>1.74</v>
      </c>
      <c r="C2087" s="2">
        <v>51.428968228183166</v>
      </c>
      <c r="D2087" s="2">
        <v>-2.8474196184680167E-4</v>
      </c>
      <c r="E2087" s="2">
        <v>7.179676948134461E-3</v>
      </c>
      <c r="F2087" s="2">
        <v>1.718</v>
      </c>
      <c r="G2087" s="2">
        <v>1.7090000000000001</v>
      </c>
      <c r="H2087" s="2">
        <v>1.7189999999999999</v>
      </c>
      <c r="I2087" s="2">
        <v>1.7622000000000002</v>
      </c>
      <c r="J2087" s="2">
        <v>1.8388500000000005</v>
      </c>
      <c r="K2087" s="13" t="s">
        <v>48</v>
      </c>
      <c r="L2087" s="13" t="s">
        <v>55</v>
      </c>
      <c r="M2087" s="13" t="s">
        <v>52</v>
      </c>
    </row>
    <row r="2088" spans="1:13" ht="13.5" x14ac:dyDescent="0.25">
      <c r="A2088" s="3">
        <v>45043</v>
      </c>
      <c r="B2088" s="2">
        <v>1.75</v>
      </c>
      <c r="C2088" s="2">
        <v>53.276618230730016</v>
      </c>
      <c r="D2088" s="2">
        <v>-3.3862995189395395E-3</v>
      </c>
      <c r="E2088" s="2">
        <v>3.0816721646487011E-3</v>
      </c>
      <c r="F2088" s="2">
        <v>1.732</v>
      </c>
      <c r="G2088" s="2">
        <v>1.7120000000000002</v>
      </c>
      <c r="H2088" s="2">
        <v>1.7189999999999999</v>
      </c>
      <c r="I2088" s="2">
        <v>1.7608000000000004</v>
      </c>
      <c r="J2088" s="2">
        <v>1.8394000000000008</v>
      </c>
      <c r="K2088" s="13" t="s">
        <v>48</v>
      </c>
      <c r="L2088" s="13" t="s">
        <v>55</v>
      </c>
      <c r="M2088" s="13" t="s">
        <v>52</v>
      </c>
    </row>
    <row r="2089" spans="1:13" ht="13.5" x14ac:dyDescent="0.25">
      <c r="A2089" s="3">
        <v>45044</v>
      </c>
      <c r="B2089" s="2">
        <v>1.76</v>
      </c>
      <c r="C2089" s="2">
        <v>55.115376536530285</v>
      </c>
      <c r="D2089" s="2">
        <v>-9.9372486076141353E-3</v>
      </c>
      <c r="E2089" s="2">
        <v>-5.4783263936971933E-4</v>
      </c>
      <c r="F2089" s="2">
        <v>1.746</v>
      </c>
      <c r="G2089" s="2">
        <v>1.718</v>
      </c>
      <c r="H2089" s="2">
        <v>1.7194999999999996</v>
      </c>
      <c r="I2089" s="2">
        <v>1.7596000000000007</v>
      </c>
      <c r="J2089" s="2">
        <v>1.8400500000000009</v>
      </c>
      <c r="K2089" s="13" t="s">
        <v>48</v>
      </c>
      <c r="L2089" s="13" t="s">
        <v>55</v>
      </c>
      <c r="M2089" s="13" t="s">
        <v>52</v>
      </c>
    </row>
    <row r="2090" spans="1:13" ht="13.5" x14ac:dyDescent="0.25">
      <c r="A2090" s="3">
        <v>45048</v>
      </c>
      <c r="B2090" s="2">
        <v>1.74</v>
      </c>
      <c r="C2090" s="2">
        <v>50.808691895384193</v>
      </c>
      <c r="D2090" s="2">
        <v>-1.4158792781275409E-2</v>
      </c>
      <c r="E2090" s="2">
        <v>-3.4870492667834463E-3</v>
      </c>
      <c r="F2090" s="2">
        <v>1.75</v>
      </c>
      <c r="G2090" s="2">
        <v>1.722</v>
      </c>
      <c r="H2090" s="2">
        <v>1.7205000000000001</v>
      </c>
      <c r="I2090" s="2">
        <v>1.7584000000000004</v>
      </c>
      <c r="J2090" s="2">
        <v>1.8405500000000006</v>
      </c>
      <c r="K2090" s="13" t="s">
        <v>48</v>
      </c>
      <c r="L2090" s="13" t="s">
        <v>55</v>
      </c>
      <c r="M2090" s="13" t="s">
        <v>52</v>
      </c>
    </row>
    <row r="2091" spans="1:13" ht="13.5" x14ac:dyDescent="0.25">
      <c r="A2091" s="3">
        <v>45049</v>
      </c>
      <c r="B2091" s="2">
        <v>1.75</v>
      </c>
      <c r="C2091" s="2">
        <v>52.794852394780897</v>
      </c>
      <c r="D2091" s="2">
        <v>-2.157842091982709E-2</v>
      </c>
      <c r="E2091" s="2">
        <v>-5.5694720930266044E-3</v>
      </c>
      <c r="F2091" s="2">
        <v>1.748</v>
      </c>
      <c r="G2091" s="2">
        <v>1.7289999999999999</v>
      </c>
      <c r="H2091" s="2">
        <v>1.7205000000000001</v>
      </c>
      <c r="I2091" s="2">
        <v>1.7570000000000006</v>
      </c>
      <c r="J2091" s="2">
        <v>1.8408000000000007</v>
      </c>
      <c r="K2091" s="13" t="s">
        <v>48</v>
      </c>
      <c r="L2091" s="13" t="s">
        <v>55</v>
      </c>
      <c r="M2091" s="13" t="s">
        <v>50</v>
      </c>
    </row>
    <row r="2092" spans="1:13" ht="13.5" x14ac:dyDescent="0.25">
      <c r="A2092" s="3">
        <v>45050</v>
      </c>
      <c r="B2092" s="2">
        <v>1.77</v>
      </c>
      <c r="C2092" s="2">
        <v>56.571572115695439</v>
      </c>
      <c r="D2092" s="2">
        <v>-2.634789116034697E-2</v>
      </c>
      <c r="E2092" s="2">
        <v>-7.3234994949539882E-3</v>
      </c>
      <c r="F2092" s="2">
        <v>1.754</v>
      </c>
      <c r="G2092" s="2">
        <v>1.736</v>
      </c>
      <c r="H2092" s="2">
        <v>1.7220000000000002</v>
      </c>
      <c r="I2092" s="2">
        <v>1.7560000000000002</v>
      </c>
      <c r="J2092" s="2">
        <v>1.8412500000000009</v>
      </c>
      <c r="K2092" s="13" t="s">
        <v>48</v>
      </c>
      <c r="L2092" s="13" t="s">
        <v>55</v>
      </c>
      <c r="M2092" s="13" t="s">
        <v>52</v>
      </c>
    </row>
    <row r="2093" spans="1:13" ht="13.5" x14ac:dyDescent="0.25">
      <c r="A2093" s="3">
        <v>45051</v>
      </c>
      <c r="B2093" s="2">
        <v>1.79</v>
      </c>
      <c r="C2093" s="2">
        <v>60.016578526263039</v>
      </c>
      <c r="D2093" s="2">
        <v>-3.5140520082003857E-2</v>
      </c>
      <c r="E2093" s="2">
        <v>-9.0935385859387194E-3</v>
      </c>
      <c r="F2093" s="2">
        <v>1.7619999999999998</v>
      </c>
      <c r="G2093" s="2">
        <v>1.7469999999999999</v>
      </c>
      <c r="H2093" s="2">
        <v>1.7245000000000001</v>
      </c>
      <c r="I2093" s="2">
        <v>1.7560000000000002</v>
      </c>
      <c r="J2093" s="2">
        <v>1.8417500000000007</v>
      </c>
      <c r="K2093" s="13" t="s">
        <v>48</v>
      </c>
      <c r="L2093" s="13" t="s">
        <v>55</v>
      </c>
      <c r="M2093" s="13" t="s">
        <v>52</v>
      </c>
    </row>
    <row r="2094" spans="1:13" ht="13.5" x14ac:dyDescent="0.25">
      <c r="A2094" s="3">
        <v>45054</v>
      </c>
      <c r="B2094" s="2">
        <v>1.78</v>
      </c>
      <c r="C2094" s="2">
        <v>57.558042212889248</v>
      </c>
      <c r="D2094" s="2">
        <v>-4.0603229122253559E-2</v>
      </c>
      <c r="E2094" s="2">
        <v>-1.1022207367663456E-2</v>
      </c>
      <c r="F2094" s="2">
        <v>1.766</v>
      </c>
      <c r="G2094" s="2">
        <v>1.7560000000000002</v>
      </c>
      <c r="H2094" s="2">
        <v>1.7284999999999999</v>
      </c>
      <c r="I2094" s="2">
        <v>1.7560000000000002</v>
      </c>
      <c r="J2094" s="2">
        <v>1.8421000000000007</v>
      </c>
      <c r="K2094" s="13" t="s">
        <v>48</v>
      </c>
      <c r="L2094" s="13" t="s">
        <v>55</v>
      </c>
      <c r="M2094" s="13" t="s">
        <v>52</v>
      </c>
    </row>
    <row r="2095" spans="1:13" ht="13.5" x14ac:dyDescent="0.25">
      <c r="A2095" s="3">
        <v>45055</v>
      </c>
      <c r="B2095" s="2">
        <v>1.8</v>
      </c>
      <c r="C2095" s="2">
        <v>60.999119922987852</v>
      </c>
      <c r="D2095" s="2">
        <v>-4.2312152397409264E-2</v>
      </c>
      <c r="E2095" s="2">
        <v>-1.3220372618006234E-2</v>
      </c>
      <c r="F2095" s="2">
        <v>1.778</v>
      </c>
      <c r="G2095" s="2">
        <v>1.7639999999999998</v>
      </c>
      <c r="H2095" s="2">
        <v>1.7324999999999995</v>
      </c>
      <c r="I2095" s="2">
        <v>1.756</v>
      </c>
      <c r="J2095" s="2">
        <v>1.8426000000000005</v>
      </c>
      <c r="K2095" s="13" t="s">
        <v>48</v>
      </c>
      <c r="L2095" s="13" t="s">
        <v>55</v>
      </c>
      <c r="M2095" s="13" t="s">
        <v>52</v>
      </c>
    </row>
    <row r="2096" spans="1:13" ht="13.5" x14ac:dyDescent="0.25">
      <c r="A2096" s="3">
        <v>45056</v>
      </c>
      <c r="B2096" s="2">
        <v>1.8</v>
      </c>
      <c r="C2096" s="2">
        <v>60.999119922987859</v>
      </c>
      <c r="D2096" s="2">
        <v>-3.7926697386235775E-2</v>
      </c>
      <c r="E2096" s="2">
        <v>-1.4211320444973684E-2</v>
      </c>
      <c r="F2096" s="2">
        <v>1.7879999999999998</v>
      </c>
      <c r="G2096" s="2">
        <v>1.768</v>
      </c>
      <c r="H2096" s="2">
        <v>1.738</v>
      </c>
      <c r="I2096" s="2">
        <v>1.756</v>
      </c>
      <c r="J2096" s="2">
        <v>1.8431000000000006</v>
      </c>
      <c r="K2096" s="13" t="s">
        <v>48</v>
      </c>
      <c r="L2096" s="13" t="s">
        <v>55</v>
      </c>
      <c r="M2096" s="13" t="s">
        <v>52</v>
      </c>
    </row>
    <row r="2097" spans="1:13" ht="13.5" x14ac:dyDescent="0.25">
      <c r="A2097" s="3">
        <v>45057</v>
      </c>
      <c r="B2097" s="2">
        <v>1.78</v>
      </c>
      <c r="C2097" s="2">
        <v>55.756328213176857</v>
      </c>
      <c r="D2097" s="2">
        <v>-3.6109868561114533E-2</v>
      </c>
      <c r="E2097" s="2">
        <v>-1.2811412632298005E-2</v>
      </c>
      <c r="F2097" s="2">
        <v>1.7899999999999998</v>
      </c>
      <c r="G2097" s="2">
        <v>1.7719999999999998</v>
      </c>
      <c r="H2097" s="2">
        <v>1.7405000000000002</v>
      </c>
      <c r="I2097" s="2">
        <v>1.7556</v>
      </c>
      <c r="J2097" s="2">
        <v>1.8435000000000006</v>
      </c>
      <c r="K2097" s="13" t="s">
        <v>48</v>
      </c>
      <c r="L2097" s="13" t="s">
        <v>55</v>
      </c>
      <c r="M2097" s="13" t="s">
        <v>52</v>
      </c>
    </row>
    <row r="2098" spans="1:13" ht="13.5" x14ac:dyDescent="0.25">
      <c r="A2098" s="3">
        <v>45058</v>
      </c>
      <c r="B2098" s="2">
        <v>1.77</v>
      </c>
      <c r="C2098" s="2">
        <v>53.290062028459197</v>
      </c>
      <c r="D2098" s="2">
        <v>-3.2451556876918586E-2</v>
      </c>
      <c r="E2098" s="2">
        <v>-1.0036920582943936E-2</v>
      </c>
      <c r="F2098" s="2">
        <v>1.786</v>
      </c>
      <c r="G2098" s="2">
        <v>1.7739999999999998</v>
      </c>
      <c r="H2098" s="2">
        <v>1.7430000000000003</v>
      </c>
      <c r="I2098" s="2">
        <v>1.7549999999999999</v>
      </c>
      <c r="J2098" s="2">
        <v>1.8438500000000007</v>
      </c>
      <c r="K2098" s="13" t="s">
        <v>48</v>
      </c>
      <c r="L2098" s="13" t="s">
        <v>55</v>
      </c>
      <c r="M2098" s="13" t="s">
        <v>50</v>
      </c>
    </row>
    <row r="2099" spans="1:13" ht="13.5" x14ac:dyDescent="0.25">
      <c r="A2099" s="3">
        <v>45061</v>
      </c>
      <c r="B2099" s="2">
        <v>1.78</v>
      </c>
      <c r="C2099" s="2">
        <v>55.413940006283653</v>
      </c>
      <c r="D2099" s="2">
        <v>-2.8645739382155977E-2</v>
      </c>
      <c r="E2099" s="2">
        <v>-7.4806980070158203E-3</v>
      </c>
      <c r="F2099" s="2">
        <v>1.786</v>
      </c>
      <c r="G2099" s="2">
        <v>1.7760000000000002</v>
      </c>
      <c r="H2099" s="2">
        <v>1.7470000000000003</v>
      </c>
      <c r="I2099" s="2">
        <v>1.7546000000000002</v>
      </c>
      <c r="J2099" s="2">
        <v>1.8442000000000007</v>
      </c>
      <c r="K2099" s="13" t="s">
        <v>48</v>
      </c>
      <c r="L2099" s="13" t="s">
        <v>55</v>
      </c>
      <c r="M2099" s="13" t="s">
        <v>55</v>
      </c>
    </row>
    <row r="2100" spans="1:13" ht="13.5" x14ac:dyDescent="0.25">
      <c r="A2100" s="3">
        <v>45062</v>
      </c>
      <c r="B2100" s="2">
        <v>1.79</v>
      </c>
      <c r="C2100" s="2">
        <v>57.495275818611198</v>
      </c>
      <c r="D2100" s="2">
        <v>-2.938311041181918E-2</v>
      </c>
      <c r="E2100" s="2">
        <v>-5.7708264884814685E-3</v>
      </c>
      <c r="F2100" s="2">
        <v>1.784</v>
      </c>
      <c r="G2100" s="2">
        <v>1.7809999999999999</v>
      </c>
      <c r="H2100" s="2">
        <v>1.7515000000000001</v>
      </c>
      <c r="I2100" s="2">
        <v>1.7546000000000002</v>
      </c>
      <c r="J2100" s="2">
        <v>1.8446000000000011</v>
      </c>
      <c r="K2100" s="13" t="s">
        <v>48</v>
      </c>
      <c r="L2100" s="13" t="s">
        <v>55</v>
      </c>
      <c r="M2100" s="13" t="s">
        <v>50</v>
      </c>
    </row>
    <row r="2101" spans="1:13" ht="13.5" x14ac:dyDescent="0.25">
      <c r="A2101" s="3">
        <v>45063</v>
      </c>
      <c r="B2101" s="2">
        <v>1.78</v>
      </c>
      <c r="C2101" s="2">
        <v>54.743214901248301</v>
      </c>
      <c r="D2101" s="2">
        <v>-2.7916570786491679E-2</v>
      </c>
      <c r="E2101" s="2">
        <v>-4.5425567003655291E-3</v>
      </c>
      <c r="F2101" s="2">
        <v>1.78</v>
      </c>
      <c r="G2101" s="2">
        <v>1.784</v>
      </c>
      <c r="H2101" s="2">
        <v>1.7565000000000002</v>
      </c>
      <c r="I2101" s="2">
        <v>1.7542000000000002</v>
      </c>
      <c r="J2101" s="2">
        <v>1.844950000000001</v>
      </c>
      <c r="K2101" s="13" t="s">
        <v>48</v>
      </c>
      <c r="L2101" s="13" t="s">
        <v>55</v>
      </c>
      <c r="M2101" s="13" t="s">
        <v>50</v>
      </c>
    </row>
    <row r="2102" spans="1:13" ht="13.5" x14ac:dyDescent="0.25">
      <c r="A2102" s="3">
        <v>45064</v>
      </c>
      <c r="B2102" s="2">
        <v>1.78</v>
      </c>
      <c r="C2102" s="2">
        <v>54.743214901248294</v>
      </c>
      <c r="D2102" s="2">
        <v>-2.3714392210676838E-2</v>
      </c>
      <c r="E2102" s="2">
        <v>-3.9664763693239543E-3</v>
      </c>
      <c r="F2102" s="2">
        <v>1.78</v>
      </c>
      <c r="G2102" s="2">
        <v>1.7850000000000001</v>
      </c>
      <c r="H2102" s="2">
        <v>1.7605</v>
      </c>
      <c r="I2102" s="2">
        <v>1.7536</v>
      </c>
      <c r="J2102" s="2">
        <v>1.8451000000000009</v>
      </c>
      <c r="K2102" s="13" t="s">
        <v>48</v>
      </c>
      <c r="L2102" s="13" t="s">
        <v>55</v>
      </c>
      <c r="M2102" s="13" t="s">
        <v>55</v>
      </c>
    </row>
    <row r="2103" spans="1:13" ht="13.5" x14ac:dyDescent="0.25">
      <c r="A2103" s="3">
        <v>45065</v>
      </c>
      <c r="B2103" s="2">
        <v>1.77</v>
      </c>
      <c r="C2103" s="2">
        <v>51.864080551255398</v>
      </c>
      <c r="D2103" s="2">
        <v>-1.6448133871099335E-2</v>
      </c>
      <c r="E2103" s="2">
        <v>-2.6351492506813548E-3</v>
      </c>
      <c r="F2103" s="2">
        <v>1.78</v>
      </c>
      <c r="G2103" s="2">
        <v>1.7829999999999999</v>
      </c>
      <c r="H2103" s="2">
        <v>1.7650000000000001</v>
      </c>
      <c r="I2103" s="2">
        <v>1.7527999999999999</v>
      </c>
      <c r="J2103" s="2">
        <v>1.8450500000000005</v>
      </c>
      <c r="K2103" s="13" t="s">
        <v>48</v>
      </c>
      <c r="L2103" s="13" t="s">
        <v>55</v>
      </c>
      <c r="M2103" s="13" t="s">
        <v>55</v>
      </c>
    </row>
    <row r="2104" spans="1:13" ht="13.5" x14ac:dyDescent="0.25">
      <c r="A2104" s="3">
        <v>45068</v>
      </c>
      <c r="B2104" s="2">
        <v>1.75</v>
      </c>
      <c r="C2104" s="2">
        <v>46.586810818475328</v>
      </c>
      <c r="D2104" s="2">
        <v>-1.0396813133582761E-2</v>
      </c>
      <c r="E2104" s="2">
        <v>-5.4095605315062148E-4</v>
      </c>
      <c r="F2104" s="2">
        <v>1.7740000000000002</v>
      </c>
      <c r="G2104" s="2">
        <v>1.7799999999999998</v>
      </c>
      <c r="H2104" s="2">
        <v>1.7680000000000002</v>
      </c>
      <c r="I2104" s="2">
        <v>1.7516</v>
      </c>
      <c r="J2104" s="2">
        <v>1.8448000000000002</v>
      </c>
      <c r="K2104" s="13" t="s">
        <v>53</v>
      </c>
      <c r="L2104" s="13" t="s">
        <v>55</v>
      </c>
      <c r="M2104" s="13" t="s">
        <v>47</v>
      </c>
    </row>
    <row r="2105" spans="1:13" ht="13.5" x14ac:dyDescent="0.25">
      <c r="A2105" s="3">
        <v>45069</v>
      </c>
      <c r="B2105" s="2">
        <v>1.75</v>
      </c>
      <c r="C2105" s="2">
        <v>46.586810818475328</v>
      </c>
      <c r="D2105" s="2">
        <v>-2.1184642579379354E-3</v>
      </c>
      <c r="E2105" s="2">
        <v>1.97981876079992E-3</v>
      </c>
      <c r="F2105" s="2">
        <v>1.766</v>
      </c>
      <c r="G2105" s="2">
        <v>1.7749999999999999</v>
      </c>
      <c r="H2105" s="2">
        <v>1.7695000000000001</v>
      </c>
      <c r="I2105" s="2">
        <v>1.7504</v>
      </c>
      <c r="J2105" s="2">
        <v>1.8448500000000003</v>
      </c>
      <c r="K2105" s="13" t="s">
        <v>53</v>
      </c>
      <c r="L2105" s="13" t="s">
        <v>55</v>
      </c>
      <c r="M2105" s="13" t="s">
        <v>47</v>
      </c>
    </row>
    <row r="2106" spans="1:13" ht="13.5" x14ac:dyDescent="0.25">
      <c r="A2106" s="3">
        <v>45070</v>
      </c>
      <c r="B2106" s="2">
        <v>1.75</v>
      </c>
      <c r="C2106" s="2">
        <v>46.586810818475328</v>
      </c>
      <c r="D2106" s="2">
        <v>4.961364225919862E-3</v>
      </c>
      <c r="E2106" s="2">
        <v>3.0586615064512905E-3</v>
      </c>
      <c r="F2106" s="2">
        <v>1.7600000000000002</v>
      </c>
      <c r="G2106" s="2">
        <v>1.77</v>
      </c>
      <c r="H2106" s="2">
        <v>1.7690000000000001</v>
      </c>
      <c r="I2106" s="2">
        <v>1.7496</v>
      </c>
      <c r="J2106" s="2">
        <v>1.8450000000000006</v>
      </c>
      <c r="K2106" s="13" t="s">
        <v>53</v>
      </c>
      <c r="L2106" s="13" t="s">
        <v>55</v>
      </c>
      <c r="M2106" s="13" t="s">
        <v>47</v>
      </c>
    </row>
    <row r="2107" spans="1:13" ht="13.5" x14ac:dyDescent="0.25">
      <c r="A2107" s="3">
        <v>45071</v>
      </c>
      <c r="B2107" s="2">
        <v>1.76</v>
      </c>
      <c r="C2107" s="2">
        <v>49.778056077433085</v>
      </c>
      <c r="D2107" s="2">
        <v>7.2038353830630175E-3</v>
      </c>
      <c r="E2107" s="2">
        <v>3.8425678112167486E-3</v>
      </c>
      <c r="F2107" s="2">
        <v>1.7559999999999998</v>
      </c>
      <c r="G2107" s="2">
        <v>1.768</v>
      </c>
      <c r="H2107" s="2">
        <v>1.77</v>
      </c>
      <c r="I2107" s="2">
        <v>1.7485999999999999</v>
      </c>
      <c r="J2107" s="2">
        <v>1.8453500000000003</v>
      </c>
      <c r="K2107" s="13" t="s">
        <v>53</v>
      </c>
      <c r="L2107" s="13" t="s">
        <v>55</v>
      </c>
      <c r="M2107" s="13" t="s">
        <v>47</v>
      </c>
    </row>
    <row r="2108" spans="1:13" ht="13.5" x14ac:dyDescent="0.25">
      <c r="A2108" s="3">
        <v>45072</v>
      </c>
      <c r="B2108" s="2">
        <v>1.72</v>
      </c>
      <c r="C2108" s="2">
        <v>39.589057335791217</v>
      </c>
      <c r="D2108" s="2">
        <v>1.0531083892128867E-2</v>
      </c>
      <c r="E2108" s="2">
        <v>3.7421893659778526E-3</v>
      </c>
      <c r="F2108" s="2">
        <v>1.746</v>
      </c>
      <c r="G2108" s="2">
        <v>1.7629999999999999</v>
      </c>
      <c r="H2108" s="2">
        <v>1.7685</v>
      </c>
      <c r="I2108" s="2">
        <v>1.7472000000000001</v>
      </c>
      <c r="J2108" s="2">
        <v>1.8456500000000005</v>
      </c>
      <c r="K2108" s="13" t="s">
        <v>53</v>
      </c>
      <c r="L2108" s="13" t="s">
        <v>55</v>
      </c>
      <c r="M2108" s="13" t="s">
        <v>47</v>
      </c>
    </row>
    <row r="2109" spans="1:13" ht="13.5" x14ac:dyDescent="0.25">
      <c r="A2109" s="3">
        <v>45075</v>
      </c>
      <c r="B2109" s="2">
        <v>1.72</v>
      </c>
      <c r="C2109" s="2">
        <v>39.589057335791217</v>
      </c>
      <c r="D2109" s="2">
        <v>1.5126152280803051E-2</v>
      </c>
      <c r="E2109" s="2">
        <v>3.1982512822735015E-3</v>
      </c>
      <c r="F2109" s="2">
        <v>1.7399999999999998</v>
      </c>
      <c r="G2109" s="2">
        <v>1.7570000000000001</v>
      </c>
      <c r="H2109" s="2">
        <v>1.7665000000000002</v>
      </c>
      <c r="I2109" s="2">
        <v>1.7456000000000003</v>
      </c>
      <c r="J2109" s="2">
        <v>1.8459000000000005</v>
      </c>
      <c r="K2109" s="13" t="s">
        <v>53</v>
      </c>
      <c r="L2109" s="13" t="s">
        <v>55</v>
      </c>
      <c r="M2109" s="13" t="s">
        <v>47</v>
      </c>
    </row>
    <row r="2110" spans="1:13" ht="13.5" x14ac:dyDescent="0.25">
      <c r="A2110" s="3">
        <v>45076</v>
      </c>
      <c r="B2110" s="2">
        <v>1.72</v>
      </c>
      <c r="C2110" s="2">
        <v>39.589057335791217</v>
      </c>
      <c r="D2110" s="2">
        <v>2.0776121505196699E-2</v>
      </c>
      <c r="E2110" s="2">
        <v>2.5000873844721653E-3</v>
      </c>
      <c r="F2110" s="2">
        <v>1.734</v>
      </c>
      <c r="G2110" s="2">
        <v>1.75</v>
      </c>
      <c r="H2110" s="2">
        <v>1.7655000000000001</v>
      </c>
      <c r="I2110" s="2">
        <v>1.7442</v>
      </c>
      <c r="J2110" s="2">
        <v>1.8462000000000005</v>
      </c>
      <c r="K2110" s="13" t="s">
        <v>53</v>
      </c>
      <c r="L2110" s="13" t="s">
        <v>55</v>
      </c>
      <c r="M2110" s="13" t="s">
        <v>47</v>
      </c>
    </row>
    <row r="2111" spans="1:13" ht="13.5" x14ac:dyDescent="0.25">
      <c r="A2111" s="3">
        <v>45077</v>
      </c>
      <c r="B2111" s="2">
        <v>1.72</v>
      </c>
      <c r="C2111" s="2">
        <v>39.589057335791217</v>
      </c>
      <c r="D2111" s="2">
        <v>2.4225229911713608E-2</v>
      </c>
      <c r="E2111" s="2">
        <v>1.1093778077836663E-3</v>
      </c>
      <c r="F2111" s="2">
        <v>1.7280000000000002</v>
      </c>
      <c r="G2111" s="2">
        <v>1.7440000000000002</v>
      </c>
      <c r="H2111" s="2">
        <v>1.764</v>
      </c>
      <c r="I2111" s="2">
        <v>1.7431999999999999</v>
      </c>
      <c r="J2111" s="2">
        <v>1.8465500000000008</v>
      </c>
      <c r="K2111" s="13" t="s">
        <v>53</v>
      </c>
      <c r="L2111" s="13" t="s">
        <v>55</v>
      </c>
      <c r="M2111" s="13" t="s">
        <v>47</v>
      </c>
    </row>
    <row r="2112" spans="1:13" ht="13.5" x14ac:dyDescent="0.25">
      <c r="A2112" s="3">
        <v>45078</v>
      </c>
      <c r="B2112" s="2">
        <v>1.75</v>
      </c>
      <c r="C2112" s="2">
        <v>49.928244373275128</v>
      </c>
      <c r="D2112" s="2">
        <v>2.5112990288196135E-2</v>
      </c>
      <c r="E2112" s="2">
        <v>2.7333486393409101E-5</v>
      </c>
      <c r="F2112" s="2">
        <v>1.7259999999999998</v>
      </c>
      <c r="G2112" s="2">
        <v>1.7410000000000003</v>
      </c>
      <c r="H2112" s="2">
        <v>1.7629999999999999</v>
      </c>
      <c r="I2112" s="2">
        <v>1.7427999999999999</v>
      </c>
      <c r="J2112" s="2">
        <v>1.8468500000000008</v>
      </c>
      <c r="K2112" s="13" t="s">
        <v>53</v>
      </c>
      <c r="L2112" s="13" t="s">
        <v>55</v>
      </c>
      <c r="M2112" s="13" t="s">
        <v>47</v>
      </c>
    </row>
    <row r="2113" spans="1:13" ht="13.5" x14ac:dyDescent="0.25">
      <c r="A2113" s="3">
        <v>45079</v>
      </c>
      <c r="B2113" s="2">
        <v>1.72</v>
      </c>
      <c r="C2113" s="2">
        <v>42.157988146752992</v>
      </c>
      <c r="D2113" s="2">
        <v>2.6547982146828186E-2</v>
      </c>
      <c r="E2113" s="2">
        <v>-6.7922905468325581E-4</v>
      </c>
      <c r="F2113" s="2">
        <v>1.7260000000000002</v>
      </c>
      <c r="G2113" s="2">
        <v>1.7360000000000002</v>
      </c>
      <c r="H2113" s="2">
        <v>1.7594999999999998</v>
      </c>
      <c r="I2113" s="2">
        <v>1.742</v>
      </c>
      <c r="J2113" s="2">
        <v>1.847050000000001</v>
      </c>
      <c r="K2113" s="13" t="s">
        <v>53</v>
      </c>
      <c r="L2113" s="13" t="s">
        <v>55</v>
      </c>
      <c r="M2113" s="13" t="s">
        <v>55</v>
      </c>
    </row>
    <row r="2114" spans="1:13" ht="13.5" x14ac:dyDescent="0.25">
      <c r="A2114" s="3">
        <v>45082</v>
      </c>
      <c r="B2114" s="2">
        <v>1.72</v>
      </c>
      <c r="C2114" s="2">
        <v>42.157988146752999</v>
      </c>
      <c r="D2114" s="2">
        <v>2.4862599903342497E-2</v>
      </c>
      <c r="E2114" s="2">
        <v>-1.4081559100944619E-3</v>
      </c>
      <c r="F2114" s="2">
        <v>1.7259999999999998</v>
      </c>
      <c r="G2114" s="2">
        <v>1.7330000000000001</v>
      </c>
      <c r="H2114" s="2">
        <v>1.7564999999999997</v>
      </c>
      <c r="I2114" s="2">
        <v>1.7413999999999998</v>
      </c>
      <c r="J2114" s="2">
        <v>1.8471500000000012</v>
      </c>
      <c r="K2114" s="13" t="s">
        <v>53</v>
      </c>
      <c r="L2114" s="13" t="s">
        <v>55</v>
      </c>
      <c r="M2114" s="13" t="s">
        <v>55</v>
      </c>
    </row>
    <row r="2115" spans="1:13" ht="13.5" x14ac:dyDescent="0.25">
      <c r="A2115" s="3">
        <v>45083</v>
      </c>
      <c r="B2115" s="2">
        <v>1.74</v>
      </c>
      <c r="C2115" s="2">
        <v>48.370472437085176</v>
      </c>
      <c r="D2115" s="2">
        <v>2.2119208118237088E-2</v>
      </c>
      <c r="E2115" s="2">
        <v>-2.7706479230156199E-3</v>
      </c>
      <c r="F2115" s="2">
        <v>1.7299999999999998</v>
      </c>
      <c r="G2115" s="2">
        <v>1.732</v>
      </c>
      <c r="H2115" s="2">
        <v>1.7535000000000001</v>
      </c>
      <c r="I2115" s="2">
        <v>1.7417999999999998</v>
      </c>
      <c r="J2115" s="2">
        <v>1.847150000000001</v>
      </c>
      <c r="K2115" s="13" t="s">
        <v>48</v>
      </c>
      <c r="L2115" s="13" t="s">
        <v>55</v>
      </c>
      <c r="M2115" s="13" t="s">
        <v>52</v>
      </c>
    </row>
    <row r="2116" spans="1:13" ht="13.5" x14ac:dyDescent="0.25">
      <c r="A2116" s="3">
        <v>45084</v>
      </c>
      <c r="B2116" s="2">
        <v>1.74</v>
      </c>
      <c r="C2116" s="2">
        <v>48.370472437085176</v>
      </c>
      <c r="D2116" s="2">
        <v>1.9831716456194526E-2</v>
      </c>
      <c r="E2116" s="2">
        <v>-2.8570657572359413E-3</v>
      </c>
      <c r="F2116" s="2">
        <v>1.734</v>
      </c>
      <c r="G2116" s="2">
        <v>1.7310000000000003</v>
      </c>
      <c r="H2116" s="2">
        <v>1.7504999999999999</v>
      </c>
      <c r="I2116" s="2">
        <v>1.742</v>
      </c>
      <c r="J2116" s="2">
        <v>1.847050000000001</v>
      </c>
      <c r="K2116" s="13" t="s">
        <v>48</v>
      </c>
      <c r="L2116" s="13" t="s">
        <v>55</v>
      </c>
      <c r="M2116" s="13" t="s">
        <v>52</v>
      </c>
    </row>
    <row r="2117" spans="1:13" ht="13.5" x14ac:dyDescent="0.25">
      <c r="A2117" s="3">
        <v>45085</v>
      </c>
      <c r="B2117" s="2">
        <v>1.72</v>
      </c>
      <c r="C2117" s="2">
        <v>43.012659174419625</v>
      </c>
      <c r="D2117" s="2">
        <v>2.0947422801247173E-2</v>
      </c>
      <c r="E2117" s="2">
        <v>-2.2465831354174862E-3</v>
      </c>
      <c r="F2117" s="2">
        <v>1.7280000000000002</v>
      </c>
      <c r="G2117" s="2">
        <v>1.7269999999999999</v>
      </c>
      <c r="H2117" s="2">
        <v>1.7474999999999994</v>
      </c>
      <c r="I2117" s="2">
        <v>1.7409999999999999</v>
      </c>
      <c r="J2117" s="2">
        <v>1.8469000000000011</v>
      </c>
      <c r="K2117" s="13" t="s">
        <v>53</v>
      </c>
      <c r="L2117" s="13" t="s">
        <v>55</v>
      </c>
      <c r="M2117" s="13" t="s">
        <v>47</v>
      </c>
    </row>
    <row r="2118" spans="1:13" ht="13.5" x14ac:dyDescent="0.25">
      <c r="A2118" s="3">
        <v>45086</v>
      </c>
      <c r="B2118" s="2">
        <v>1.73</v>
      </c>
      <c r="C2118" s="2">
        <v>46.220262182800042</v>
      </c>
      <c r="D2118" s="2">
        <v>1.5144088196360039E-2</v>
      </c>
      <c r="E2118" s="2">
        <v>-1.7959794691676358E-3</v>
      </c>
      <c r="F2118" s="2">
        <v>1.73</v>
      </c>
      <c r="G2118" s="2">
        <v>1.7280000000000002</v>
      </c>
      <c r="H2118" s="2">
        <v>1.7454999999999994</v>
      </c>
      <c r="I2118" s="2">
        <v>1.7405999999999999</v>
      </c>
      <c r="J2118" s="2">
        <v>1.8465500000000015</v>
      </c>
      <c r="K2118" s="13" t="s">
        <v>48</v>
      </c>
      <c r="L2118" s="13" t="s">
        <v>55</v>
      </c>
      <c r="M2118" s="13" t="s">
        <v>52</v>
      </c>
    </row>
    <row r="2119" spans="1:13" ht="13.5" x14ac:dyDescent="0.25">
      <c r="A2119" s="3">
        <v>45089</v>
      </c>
      <c r="B2119" s="2">
        <v>1.73</v>
      </c>
      <c r="C2119" s="2">
        <v>46.220262182800042</v>
      </c>
      <c r="D2119" s="2">
        <v>1.031077375439593E-2</v>
      </c>
      <c r="E2119" s="2">
        <v>-1.4537168117746949E-3</v>
      </c>
      <c r="F2119" s="2">
        <v>1.732</v>
      </c>
      <c r="G2119" s="2">
        <v>1.7289999999999999</v>
      </c>
      <c r="H2119" s="2">
        <v>1.7429999999999992</v>
      </c>
      <c r="I2119" s="2">
        <v>1.7402000000000002</v>
      </c>
      <c r="J2119" s="2">
        <v>1.8462500000000017</v>
      </c>
      <c r="K2119" s="13" t="s">
        <v>48</v>
      </c>
      <c r="L2119" s="13" t="s">
        <v>55</v>
      </c>
      <c r="M2119" s="13" t="s">
        <v>52</v>
      </c>
    </row>
    <row r="2120" spans="1:13" ht="13.5" x14ac:dyDescent="0.25">
      <c r="A2120" s="3">
        <v>45090</v>
      </c>
      <c r="B2120" s="2">
        <v>1.78</v>
      </c>
      <c r="C2120" s="2">
        <v>59.45416267163511</v>
      </c>
      <c r="D2120" s="2">
        <v>2.5888234223225837E-3</v>
      </c>
      <c r="E2120" s="2">
        <v>-1.3763250415473644E-3</v>
      </c>
      <c r="F2120" s="2">
        <v>1.7399999999999998</v>
      </c>
      <c r="G2120" s="2">
        <v>1.7350000000000001</v>
      </c>
      <c r="H2120" s="2">
        <v>1.7424999999999997</v>
      </c>
      <c r="I2120" s="2">
        <v>1.7414000000000001</v>
      </c>
      <c r="J2120" s="2">
        <v>1.8461000000000016</v>
      </c>
      <c r="K2120" s="13" t="s">
        <v>48</v>
      </c>
      <c r="L2120" s="13" t="s">
        <v>55</v>
      </c>
      <c r="M2120" s="13" t="s">
        <v>52</v>
      </c>
    </row>
    <row r="2121" spans="1:13" ht="13.5" x14ac:dyDescent="0.25">
      <c r="A2121" s="3">
        <v>45091</v>
      </c>
      <c r="B2121" s="2">
        <v>1.8</v>
      </c>
      <c r="C2121" s="2">
        <v>63.340175583608371</v>
      </c>
      <c r="D2121" s="2">
        <v>-5.6558820905248108E-3</v>
      </c>
      <c r="E2121" s="2">
        <v>-7.2512855256039763E-4</v>
      </c>
      <c r="F2121" s="2">
        <v>1.752</v>
      </c>
      <c r="G2121" s="2">
        <v>1.7429999999999999</v>
      </c>
      <c r="H2121" s="2">
        <v>1.7434999999999996</v>
      </c>
      <c r="I2121" s="2">
        <v>1.7424000000000002</v>
      </c>
      <c r="J2121" s="2">
        <v>1.8460500000000013</v>
      </c>
      <c r="K2121" s="13" t="s">
        <v>48</v>
      </c>
      <c r="L2121" s="13" t="s">
        <v>55</v>
      </c>
      <c r="M2121" s="13" t="s">
        <v>52</v>
      </c>
    </row>
    <row r="2122" spans="1:13" ht="13.5" x14ac:dyDescent="0.25">
      <c r="A2122" s="3">
        <v>45092</v>
      </c>
      <c r="B2122" s="2">
        <v>1.86</v>
      </c>
      <c r="C2122" s="2">
        <v>72.007812982190728</v>
      </c>
      <c r="D2122" s="2">
        <v>-1.279169544571257E-2</v>
      </c>
      <c r="E2122" s="2">
        <v>-3.0517102205824176E-4</v>
      </c>
      <c r="F2122" s="2">
        <v>1.78</v>
      </c>
      <c r="G2122" s="2">
        <v>1.7540000000000002</v>
      </c>
      <c r="H2122" s="2">
        <v>1.7474999999999998</v>
      </c>
      <c r="I2122" s="2">
        <v>1.7447999999999999</v>
      </c>
      <c r="J2122" s="2">
        <v>1.8461500000000015</v>
      </c>
      <c r="K2122" s="13" t="s">
        <v>48</v>
      </c>
      <c r="L2122" s="13" t="s">
        <v>49</v>
      </c>
      <c r="M2122" s="13" t="s">
        <v>52</v>
      </c>
    </row>
    <row r="2123" spans="1:13" ht="13.5" x14ac:dyDescent="0.25">
      <c r="A2123" s="3">
        <v>45093</v>
      </c>
      <c r="B2123" s="2">
        <v>1.9</v>
      </c>
      <c r="C2123" s="2">
        <v>76.069892558890828</v>
      </c>
      <c r="D2123" s="2">
        <v>-2.7068566929740578E-2</v>
      </c>
      <c r="E2123" s="2">
        <v>-8.5656946286198198E-5</v>
      </c>
      <c r="F2123" s="2">
        <v>1.8140000000000001</v>
      </c>
      <c r="G2123" s="2">
        <v>1.7719999999999998</v>
      </c>
      <c r="H2123" s="2">
        <v>1.754</v>
      </c>
      <c r="I2123" s="2">
        <v>1.7480000000000002</v>
      </c>
      <c r="J2123" s="2">
        <v>1.8463500000000013</v>
      </c>
      <c r="K2123" s="13" t="s">
        <v>48</v>
      </c>
      <c r="L2123" s="13" t="s">
        <v>49</v>
      </c>
      <c r="M2123" s="13" t="s">
        <v>52</v>
      </c>
    </row>
    <row r="2124" spans="1:13" ht="13.5" x14ac:dyDescent="0.25">
      <c r="A2124" s="3">
        <v>45096</v>
      </c>
      <c r="B2124" s="2">
        <v>1.88</v>
      </c>
      <c r="C2124" s="2">
        <v>70.556683719880738</v>
      </c>
      <c r="D2124" s="2">
        <v>-3.8515476873867804E-2</v>
      </c>
      <c r="E2124" s="2">
        <v>6.1229560960601205E-4</v>
      </c>
      <c r="F2124" s="2">
        <v>1.8439999999999999</v>
      </c>
      <c r="G2124" s="2">
        <v>1.7879999999999998</v>
      </c>
      <c r="H2124" s="2">
        <v>1.7605</v>
      </c>
      <c r="I2124" s="2">
        <v>1.7516</v>
      </c>
      <c r="J2124" s="2">
        <v>1.8465000000000016</v>
      </c>
      <c r="K2124" s="13" t="s">
        <v>48</v>
      </c>
      <c r="L2124" s="13" t="s">
        <v>49</v>
      </c>
      <c r="M2124" s="13" t="s">
        <v>52</v>
      </c>
    </row>
    <row r="2125" spans="1:13" ht="13.5" x14ac:dyDescent="0.25">
      <c r="A2125" s="3">
        <v>45097</v>
      </c>
      <c r="B2125" s="2">
        <v>1.9</v>
      </c>
      <c r="C2125" s="2">
        <v>72.688372980094712</v>
      </c>
      <c r="D2125" s="2">
        <v>-4.7272851025262685E-2</v>
      </c>
      <c r="E2125" s="2">
        <v>1.6177248096872225E-3</v>
      </c>
      <c r="F2125" s="2">
        <v>1.8679999999999999</v>
      </c>
      <c r="G2125" s="2">
        <v>1.8039999999999998</v>
      </c>
      <c r="H2125" s="2">
        <v>1.768</v>
      </c>
      <c r="I2125" s="2">
        <v>1.7551999999999999</v>
      </c>
      <c r="J2125" s="2">
        <v>1.8467000000000013</v>
      </c>
      <c r="K2125" s="13" t="s">
        <v>48</v>
      </c>
      <c r="L2125" s="13" t="s">
        <v>49</v>
      </c>
      <c r="M2125" s="13" t="s">
        <v>52</v>
      </c>
    </row>
    <row r="2126" spans="1:13" ht="13.5" x14ac:dyDescent="0.25">
      <c r="A2126" s="3">
        <v>45098</v>
      </c>
      <c r="B2126" s="2">
        <v>1.92</v>
      </c>
      <c r="C2126" s="2">
        <v>74.663809895923933</v>
      </c>
      <c r="D2126" s="2">
        <v>-5.6900162955555E-2</v>
      </c>
      <c r="E2126" s="2">
        <v>2.9418172137352771E-3</v>
      </c>
      <c r="F2126" s="2">
        <v>1.8919999999999999</v>
      </c>
      <c r="G2126" s="2">
        <v>1.8219999999999998</v>
      </c>
      <c r="H2126" s="2">
        <v>1.7765</v>
      </c>
      <c r="I2126" s="2">
        <v>1.7598000000000003</v>
      </c>
      <c r="J2126" s="2">
        <v>1.8469500000000016</v>
      </c>
      <c r="K2126" s="13" t="s">
        <v>48</v>
      </c>
      <c r="L2126" s="13" t="s">
        <v>49</v>
      </c>
      <c r="M2126" s="13" t="s">
        <v>52</v>
      </c>
    </row>
    <row r="2127" spans="1:13" ht="13.5" x14ac:dyDescent="0.25">
      <c r="A2127" s="3">
        <v>45099</v>
      </c>
      <c r="B2127" s="2">
        <v>1.93</v>
      </c>
      <c r="C2127" s="2">
        <v>75.613579651124397</v>
      </c>
      <c r="D2127" s="2">
        <v>-6.966343967637556E-2</v>
      </c>
      <c r="E2127" s="2">
        <v>4.1730012156956254E-3</v>
      </c>
      <c r="F2127" s="2">
        <v>1.9059999999999999</v>
      </c>
      <c r="G2127" s="2">
        <v>1.843</v>
      </c>
      <c r="H2127" s="2">
        <v>1.7849999999999997</v>
      </c>
      <c r="I2127" s="2">
        <v>1.7638000000000003</v>
      </c>
      <c r="J2127" s="2">
        <v>1.8474000000000017</v>
      </c>
      <c r="K2127" s="13" t="s">
        <v>48</v>
      </c>
      <c r="L2127" s="13" t="s">
        <v>55</v>
      </c>
      <c r="M2127" s="13" t="s">
        <v>52</v>
      </c>
    </row>
    <row r="2128" spans="1:13" ht="13.5" x14ac:dyDescent="0.25">
      <c r="A2128" s="3">
        <v>45100</v>
      </c>
      <c r="B2128" s="2">
        <v>1.96</v>
      </c>
      <c r="C2128" s="2">
        <v>78.247984238738624</v>
      </c>
      <c r="D2128" s="2">
        <v>-8.1946195629424512E-2</v>
      </c>
      <c r="E2128" s="2">
        <v>4.8958318413940289E-3</v>
      </c>
      <c r="F2128" s="2">
        <v>1.9179999999999999</v>
      </c>
      <c r="G2128" s="2">
        <v>1.8660000000000001</v>
      </c>
      <c r="H2128" s="2">
        <v>1.7969999999999999</v>
      </c>
      <c r="I2128" s="2">
        <v>1.7686000000000002</v>
      </c>
      <c r="J2128" s="2">
        <v>1.8479500000000013</v>
      </c>
      <c r="K2128" s="13" t="s">
        <v>48</v>
      </c>
      <c r="L2128" s="13" t="s">
        <v>49</v>
      </c>
      <c r="M2128" s="13" t="s">
        <v>52</v>
      </c>
    </row>
    <row r="2129" spans="1:13" ht="13.5" x14ac:dyDescent="0.25">
      <c r="A2129" s="3">
        <v>45103</v>
      </c>
      <c r="B2129" s="2">
        <v>2.0099999999999998</v>
      </c>
      <c r="C2129" s="2">
        <v>81.780637608391771</v>
      </c>
      <c r="D2129" s="2">
        <v>-9.6960364018515266E-2</v>
      </c>
      <c r="E2129" s="2">
        <v>5.71822231961794E-3</v>
      </c>
      <c r="F2129" s="2">
        <v>1.9439999999999997</v>
      </c>
      <c r="G2129" s="2">
        <v>1.8939999999999997</v>
      </c>
      <c r="H2129" s="2">
        <v>1.8114999999999999</v>
      </c>
      <c r="I2129" s="2">
        <v>1.7748000000000004</v>
      </c>
      <c r="J2129" s="2">
        <v>1.8487500000000014</v>
      </c>
      <c r="K2129" s="13" t="s">
        <v>48</v>
      </c>
      <c r="L2129" s="13" t="s">
        <v>49</v>
      </c>
      <c r="M2129" s="13" t="s">
        <v>52</v>
      </c>
    </row>
    <row r="2130" spans="1:13" ht="13.5" x14ac:dyDescent="0.25">
      <c r="A2130" s="3">
        <v>45104</v>
      </c>
      <c r="B2130" s="2">
        <v>2.02</v>
      </c>
      <c r="C2130" s="2">
        <v>82.396406201524741</v>
      </c>
      <c r="D2130" s="2">
        <v>-0.10385795618639526</v>
      </c>
      <c r="E2130" s="2">
        <v>6.5582669428577503E-3</v>
      </c>
      <c r="F2130" s="2">
        <v>1.968</v>
      </c>
      <c r="G2130" s="2">
        <v>1.9179999999999997</v>
      </c>
      <c r="H2130" s="2">
        <v>1.8265</v>
      </c>
      <c r="I2130" s="2">
        <v>1.7812000000000003</v>
      </c>
      <c r="J2130" s="2">
        <v>1.8497500000000011</v>
      </c>
      <c r="K2130" s="13" t="s">
        <v>48</v>
      </c>
      <c r="L2130" s="13" t="s">
        <v>49</v>
      </c>
      <c r="M2130" s="13" t="s">
        <v>52</v>
      </c>
    </row>
    <row r="2131" spans="1:13" ht="13.5" x14ac:dyDescent="0.25">
      <c r="A2131" s="3">
        <v>45107</v>
      </c>
      <c r="B2131" s="2">
        <v>2.0499999999999998</v>
      </c>
      <c r="C2131" s="2">
        <v>84.129351920933786</v>
      </c>
      <c r="D2131" s="2">
        <v>-0.10995882804229695</v>
      </c>
      <c r="E2131" s="2">
        <v>7.23643258399383E-3</v>
      </c>
      <c r="F2131" s="2">
        <v>1.9939999999999998</v>
      </c>
      <c r="G2131" s="2">
        <v>1.9430000000000001</v>
      </c>
      <c r="H2131" s="2">
        <v>1.8429999999999995</v>
      </c>
      <c r="I2131" s="2">
        <v>1.7886000000000002</v>
      </c>
      <c r="J2131" s="2">
        <v>1.8508500000000012</v>
      </c>
      <c r="K2131" s="13" t="s">
        <v>48</v>
      </c>
      <c r="L2131" s="13" t="s">
        <v>49</v>
      </c>
      <c r="M2131" s="13" t="s">
        <v>52</v>
      </c>
    </row>
    <row r="2132" spans="1:13" ht="13.5" x14ac:dyDescent="0.25">
      <c r="A2132" s="3">
        <v>45110</v>
      </c>
      <c r="B2132" s="2">
        <v>2.0699999999999998</v>
      </c>
      <c r="C2132" s="2">
        <v>85.176994891984535</v>
      </c>
      <c r="D2132" s="2">
        <v>-0.10858533644173751</v>
      </c>
      <c r="E2132" s="2">
        <v>8.4220604190703569E-3</v>
      </c>
      <c r="F2132" s="2">
        <v>2.0219999999999998</v>
      </c>
      <c r="G2132" s="2">
        <v>1.9639999999999997</v>
      </c>
      <c r="H2132" s="2">
        <v>1.859</v>
      </c>
      <c r="I2132" s="2">
        <v>1.796</v>
      </c>
      <c r="J2132" s="2">
        <v>1.852000000000001</v>
      </c>
      <c r="K2132" s="13" t="s">
        <v>48</v>
      </c>
      <c r="L2132" s="13" t="s">
        <v>49</v>
      </c>
      <c r="M2132" s="13" t="s">
        <v>52</v>
      </c>
    </row>
    <row r="2133" spans="1:13" ht="13.5" x14ac:dyDescent="0.25">
      <c r="A2133" s="3">
        <v>45111</v>
      </c>
      <c r="B2133" s="2">
        <v>2.04</v>
      </c>
      <c r="C2133" s="2">
        <v>76.969455109601597</v>
      </c>
      <c r="D2133" s="2">
        <v>-0.10028889331945634</v>
      </c>
      <c r="E2133" s="2">
        <v>9.4683392004894298E-3</v>
      </c>
      <c r="F2133" s="2">
        <v>2.0379999999999994</v>
      </c>
      <c r="G2133" s="2">
        <v>1.9779999999999998</v>
      </c>
      <c r="H2133" s="2">
        <v>1.8749999999999996</v>
      </c>
      <c r="I2133" s="2">
        <v>1.8031999999999999</v>
      </c>
      <c r="J2133" s="2">
        <v>1.8532000000000013</v>
      </c>
      <c r="K2133" s="13" t="s">
        <v>48</v>
      </c>
      <c r="L2133" s="13" t="s">
        <v>49</v>
      </c>
      <c r="M2133" s="13" t="s">
        <v>52</v>
      </c>
    </row>
    <row r="2134" spans="1:13" ht="13.5" x14ac:dyDescent="0.25">
      <c r="A2134" s="3">
        <v>45112</v>
      </c>
      <c r="B2134" s="2">
        <v>2.0099999999999998</v>
      </c>
      <c r="C2134" s="2">
        <v>69.733183517072462</v>
      </c>
      <c r="D2134" s="2">
        <v>-9.5096080123145299E-2</v>
      </c>
      <c r="E2134" s="2">
        <v>1.0271076692041909E-2</v>
      </c>
      <c r="F2134" s="2">
        <v>2.0379999999999998</v>
      </c>
      <c r="G2134" s="2">
        <v>1.9909999999999997</v>
      </c>
      <c r="H2134" s="2">
        <v>1.8894999999999995</v>
      </c>
      <c r="I2134" s="2">
        <v>1.8096000000000001</v>
      </c>
      <c r="J2134" s="2">
        <v>1.8540500000000011</v>
      </c>
      <c r="K2134" s="13" t="s">
        <v>48</v>
      </c>
      <c r="L2134" s="13" t="s">
        <v>49</v>
      </c>
      <c r="M2134" s="13" t="s">
        <v>55</v>
      </c>
    </row>
    <row r="2135" spans="1:13" ht="13.5" x14ac:dyDescent="0.25">
      <c r="A2135" s="3">
        <v>45113</v>
      </c>
      <c r="B2135" s="2">
        <v>2</v>
      </c>
      <c r="C2135" s="2">
        <v>67.456596269454309</v>
      </c>
      <c r="D2135" s="2">
        <v>-8.7607738386740186E-2</v>
      </c>
      <c r="E2135" s="2">
        <v>9.1234828019167453E-3</v>
      </c>
      <c r="F2135" s="2">
        <v>2.0339999999999998</v>
      </c>
      <c r="G2135" s="2">
        <v>2.0009999999999999</v>
      </c>
      <c r="H2135" s="2">
        <v>1.9024999999999999</v>
      </c>
      <c r="I2135" s="2">
        <v>1.8152000000000001</v>
      </c>
      <c r="J2135" s="2">
        <v>1.8548000000000011</v>
      </c>
      <c r="K2135" s="13" t="s">
        <v>48</v>
      </c>
      <c r="L2135" s="13" t="s">
        <v>55</v>
      </c>
      <c r="M2135" s="13" t="s">
        <v>50</v>
      </c>
    </row>
    <row r="2136" spans="1:13" ht="13.5" x14ac:dyDescent="0.25">
      <c r="A2136" s="3">
        <v>45114</v>
      </c>
      <c r="B2136" s="2">
        <v>2.0299999999999998</v>
      </c>
      <c r="C2136" s="2">
        <v>70.561618239569</v>
      </c>
      <c r="D2136" s="2">
        <v>-8.1027325477742052E-2</v>
      </c>
      <c r="E2136" s="2">
        <v>3.8640485624117605E-3</v>
      </c>
      <c r="F2136" s="2">
        <v>2.0299999999999998</v>
      </c>
      <c r="G2136" s="2">
        <v>2.0119999999999996</v>
      </c>
      <c r="H2136" s="2">
        <v>1.9169999999999998</v>
      </c>
      <c r="I2136" s="2">
        <v>1.8206</v>
      </c>
      <c r="J2136" s="2">
        <v>1.8556500000000009</v>
      </c>
      <c r="K2136" s="13" t="s">
        <v>48</v>
      </c>
      <c r="L2136" s="13" t="s">
        <v>55</v>
      </c>
      <c r="M2136" s="13" t="s">
        <v>50</v>
      </c>
    </row>
    <row r="2137" spans="1:13" ht="13.5" x14ac:dyDescent="0.25">
      <c r="A2137" s="3">
        <v>45117</v>
      </c>
      <c r="B2137" s="2">
        <v>2.04</v>
      </c>
      <c r="C2137" s="2">
        <v>71.536503231444868</v>
      </c>
      <c r="D2137" s="2">
        <v>-7.5404183449578666E-2</v>
      </c>
      <c r="E2137" s="2">
        <v>-4.423654981100515E-3</v>
      </c>
      <c r="F2137" s="2">
        <v>2.024</v>
      </c>
      <c r="G2137" s="2">
        <v>2.0229999999999997</v>
      </c>
      <c r="H2137" s="2">
        <v>1.9329999999999998</v>
      </c>
      <c r="I2137" s="2">
        <v>1.8266</v>
      </c>
      <c r="J2137" s="2">
        <v>1.8565000000000011</v>
      </c>
      <c r="K2137" s="13" t="s">
        <v>53</v>
      </c>
      <c r="L2137" s="13" t="s">
        <v>55</v>
      </c>
      <c r="M2137" s="13" t="s">
        <v>47</v>
      </c>
    </row>
    <row r="2138" spans="1:13" ht="13.5" x14ac:dyDescent="0.25">
      <c r="A2138" s="3">
        <v>45118</v>
      </c>
      <c r="B2138" s="2">
        <v>2.0099999999999998</v>
      </c>
      <c r="C2138" s="2">
        <v>64.622506231142125</v>
      </c>
      <c r="D2138" s="2">
        <v>-6.4555235325523652E-2</v>
      </c>
      <c r="E2138" s="2">
        <v>-1.3834397207507707E-2</v>
      </c>
      <c r="F2138" s="2">
        <v>2.0179999999999998</v>
      </c>
      <c r="G2138" s="2">
        <v>2.0279999999999996</v>
      </c>
      <c r="H2138" s="2">
        <v>1.9469999999999998</v>
      </c>
      <c r="I2138" s="2">
        <v>1.8318000000000001</v>
      </c>
      <c r="J2138" s="2">
        <v>1.8572000000000011</v>
      </c>
      <c r="K2138" s="13" t="s">
        <v>53</v>
      </c>
      <c r="L2138" s="13" t="s">
        <v>55</v>
      </c>
      <c r="M2138" s="13" t="s">
        <v>47</v>
      </c>
    </row>
    <row r="2139" spans="1:13" ht="13.5" x14ac:dyDescent="0.25">
      <c r="A2139" s="3">
        <v>45119</v>
      </c>
      <c r="B2139" s="2">
        <v>2.0299999999999998</v>
      </c>
      <c r="C2139" s="2">
        <v>66.918052108412809</v>
      </c>
      <c r="D2139" s="2">
        <v>-4.9678649355674009E-2</v>
      </c>
      <c r="E2139" s="2">
        <v>-2.3937000788629908E-2</v>
      </c>
      <c r="F2139" s="2">
        <v>2.0219999999999994</v>
      </c>
      <c r="G2139" s="2">
        <v>2.0299999999999998</v>
      </c>
      <c r="H2139" s="2">
        <v>1.9619999999999997</v>
      </c>
      <c r="I2139" s="2">
        <v>1.8372000000000002</v>
      </c>
      <c r="J2139" s="2">
        <v>1.8579500000000011</v>
      </c>
      <c r="K2139" s="13" t="s">
        <v>48</v>
      </c>
      <c r="L2139" s="13" t="s">
        <v>55</v>
      </c>
      <c r="M2139" s="13" t="s">
        <v>52</v>
      </c>
    </row>
    <row r="2140" spans="1:13" ht="13.5" x14ac:dyDescent="0.25">
      <c r="A2140" s="3">
        <v>45120</v>
      </c>
      <c r="B2140" s="2">
        <v>2.0499999999999998</v>
      </c>
      <c r="C2140" s="2">
        <v>69.078780649342619</v>
      </c>
      <c r="D2140" s="2">
        <v>-3.7628006224245558E-2</v>
      </c>
      <c r="E2140" s="2">
        <v>-3.5199638533608982E-2</v>
      </c>
      <c r="F2140" s="2">
        <v>2.032</v>
      </c>
      <c r="G2140" s="2">
        <v>2.0330000000000004</v>
      </c>
      <c r="H2140" s="2">
        <v>1.9754999999999996</v>
      </c>
      <c r="I2140" s="2">
        <v>1.8433999999999999</v>
      </c>
      <c r="J2140" s="2">
        <v>1.8587000000000007</v>
      </c>
      <c r="K2140" s="13" t="s">
        <v>48</v>
      </c>
      <c r="L2140" s="13" t="s">
        <v>55</v>
      </c>
      <c r="M2140" s="13" t="s">
        <v>52</v>
      </c>
    </row>
    <row r="2141" spans="1:13" ht="13.5" x14ac:dyDescent="0.25">
      <c r="A2141" s="3">
        <v>45121</v>
      </c>
      <c r="B2141" s="2">
        <v>2.04</v>
      </c>
      <c r="C2141" s="2">
        <v>66.731867063752262</v>
      </c>
      <c r="D2141" s="2">
        <v>-2.2743564953477069E-2</v>
      </c>
      <c r="E2141" s="2">
        <v>-4.7738103260679232E-2</v>
      </c>
      <c r="F2141" s="2">
        <v>2.0339999999999998</v>
      </c>
      <c r="G2141" s="2">
        <v>2.0319999999999996</v>
      </c>
      <c r="H2141" s="2">
        <v>1.9874999999999996</v>
      </c>
      <c r="I2141" s="2">
        <v>1.8492000000000002</v>
      </c>
      <c r="J2141" s="2">
        <v>1.8593000000000006</v>
      </c>
      <c r="K2141" s="13" t="s">
        <v>48</v>
      </c>
      <c r="L2141" s="13" t="s">
        <v>55</v>
      </c>
      <c r="M2141" s="13" t="s">
        <v>52</v>
      </c>
    </row>
    <row r="2142" spans="1:13" ht="13.5" x14ac:dyDescent="0.25">
      <c r="A2142" s="3">
        <v>45124</v>
      </c>
      <c r="B2142" s="2">
        <v>2.02</v>
      </c>
      <c r="C2142" s="2">
        <v>62.181676923752327</v>
      </c>
      <c r="D2142" s="2">
        <v>-6.1504150695017579E-3</v>
      </c>
      <c r="E2142" s="2">
        <v>-6.0993900473428703E-2</v>
      </c>
      <c r="F2142" s="2">
        <v>2.0299999999999998</v>
      </c>
      <c r="G2142" s="2">
        <v>2.0270000000000001</v>
      </c>
      <c r="H2142" s="2">
        <v>1.9954999999999998</v>
      </c>
      <c r="I2142" s="2">
        <v>1.8542000000000001</v>
      </c>
      <c r="J2142" s="2">
        <v>1.8596000000000006</v>
      </c>
      <c r="K2142" s="13" t="s">
        <v>48</v>
      </c>
      <c r="L2142" s="13" t="s">
        <v>55</v>
      </c>
      <c r="M2142" s="13" t="s">
        <v>50</v>
      </c>
    </row>
    <row r="2143" spans="1:13" ht="13.5" x14ac:dyDescent="0.25">
      <c r="A2143" s="3">
        <v>45125</v>
      </c>
      <c r="B2143" s="2">
        <v>2.02</v>
      </c>
      <c r="C2143" s="2">
        <v>62.181676923752335</v>
      </c>
      <c r="D2143" s="2">
        <v>2.874422190815018E-3</v>
      </c>
      <c r="E2143" s="2">
        <v>-7.4708704403432094E-2</v>
      </c>
      <c r="F2143" s="2">
        <v>2.032</v>
      </c>
      <c r="G2143" s="2">
        <v>2.0249999999999995</v>
      </c>
      <c r="H2143" s="2">
        <v>2.0015000000000001</v>
      </c>
      <c r="I2143" s="2">
        <v>1.8588</v>
      </c>
      <c r="J2143" s="2">
        <v>1.8598000000000006</v>
      </c>
      <c r="K2143" s="13" t="s">
        <v>48</v>
      </c>
      <c r="L2143" s="13" t="s">
        <v>55</v>
      </c>
      <c r="M2143" s="13" t="s">
        <v>52</v>
      </c>
    </row>
    <row r="2144" spans="1:13" ht="13.5" x14ac:dyDescent="0.25">
      <c r="A2144" s="3">
        <v>45127</v>
      </c>
      <c r="B2144" s="2">
        <v>2.02</v>
      </c>
      <c r="C2144" s="2">
        <v>62.181676923752327</v>
      </c>
      <c r="D2144" s="2">
        <v>5.5249422985752528E-3</v>
      </c>
      <c r="E2144" s="2">
        <v>-8.8198044293438527E-2</v>
      </c>
      <c r="F2144" s="2">
        <v>2.0299999999999998</v>
      </c>
      <c r="G2144" s="2">
        <v>2.0259999999999994</v>
      </c>
      <c r="H2144" s="2">
        <v>2.0085000000000002</v>
      </c>
      <c r="I2144" s="2">
        <v>1.8635999999999999</v>
      </c>
      <c r="J2144" s="2">
        <v>1.8600000000000003</v>
      </c>
      <c r="K2144" s="13" t="s">
        <v>48</v>
      </c>
      <c r="L2144" s="13" t="s">
        <v>55</v>
      </c>
      <c r="M2144" s="13" t="s">
        <v>50</v>
      </c>
    </row>
    <row r="2145" spans="1:13" ht="13.5" x14ac:dyDescent="0.25">
      <c r="A2145" s="3">
        <v>45128</v>
      </c>
      <c r="B2145" s="2">
        <v>2.08</v>
      </c>
      <c r="C2145" s="2">
        <v>69.877606027695862</v>
      </c>
      <c r="D2145" s="2">
        <v>1.4417322143580602E-3</v>
      </c>
      <c r="E2145" s="2">
        <v>-9.7310277692817554E-2</v>
      </c>
      <c r="F2145" s="2">
        <v>2.036</v>
      </c>
      <c r="G2145" s="2">
        <v>2.0339999999999998</v>
      </c>
      <c r="H2145" s="2">
        <v>2.0175000000000005</v>
      </c>
      <c r="I2145" s="2">
        <v>1.8692000000000002</v>
      </c>
      <c r="J2145" s="2">
        <v>1.8605000000000005</v>
      </c>
      <c r="K2145" s="13" t="s">
        <v>48</v>
      </c>
      <c r="L2145" s="13" t="s">
        <v>55</v>
      </c>
      <c r="M2145" s="13" t="s">
        <v>52</v>
      </c>
    </row>
    <row r="2146" spans="1:13" ht="13.5" x14ac:dyDescent="0.25">
      <c r="A2146" s="3">
        <v>45131</v>
      </c>
      <c r="B2146" s="2">
        <v>2.12</v>
      </c>
      <c r="C2146" s="2">
        <v>73.717497340737395</v>
      </c>
      <c r="D2146" s="2">
        <v>-1.0330532614744037E-3</v>
      </c>
      <c r="E2146" s="2">
        <v>-9.9629130053333737E-2</v>
      </c>
      <c r="F2146" s="2">
        <v>2.0520000000000005</v>
      </c>
      <c r="G2146" s="2">
        <v>2.0429999999999997</v>
      </c>
      <c r="H2146" s="2">
        <v>2.0274999999999999</v>
      </c>
      <c r="I2146" s="2">
        <v>1.8755999999999999</v>
      </c>
      <c r="J2146" s="2">
        <v>1.8613000000000006</v>
      </c>
      <c r="K2146" s="13" t="s">
        <v>48</v>
      </c>
      <c r="L2146" s="13" t="s">
        <v>55</v>
      </c>
      <c r="M2146" s="13" t="s">
        <v>52</v>
      </c>
    </row>
    <row r="2147" spans="1:13" ht="13.5" x14ac:dyDescent="0.25">
      <c r="A2147" s="3">
        <v>45133</v>
      </c>
      <c r="B2147" s="2">
        <v>2.16</v>
      </c>
      <c r="C2147" s="2">
        <v>76.890077603471696</v>
      </c>
      <c r="D2147" s="2">
        <v>-5.4103575144885951E-3</v>
      </c>
      <c r="E2147" s="2">
        <v>-9.710207353628296E-2</v>
      </c>
      <c r="F2147" s="2">
        <v>2.08</v>
      </c>
      <c r="G2147" s="2">
        <v>2.0549999999999997</v>
      </c>
      <c r="H2147" s="2">
        <v>2.0390000000000001</v>
      </c>
      <c r="I2147" s="2">
        <v>1.8832</v>
      </c>
      <c r="J2147" s="2">
        <v>1.8622000000000005</v>
      </c>
      <c r="K2147" s="13" t="s">
        <v>48</v>
      </c>
      <c r="L2147" s="13" t="s">
        <v>55</v>
      </c>
      <c r="M2147" s="13" t="s">
        <v>52</v>
      </c>
    </row>
    <row r="2148" spans="1:13" ht="13.5" x14ac:dyDescent="0.25">
      <c r="A2148" s="3">
        <v>45134</v>
      </c>
      <c r="B2148" s="2">
        <v>2.19</v>
      </c>
      <c r="C2148" s="2">
        <v>78.94306810605049</v>
      </c>
      <c r="D2148" s="2">
        <v>-1.6983341102867255E-2</v>
      </c>
      <c r="E2148" s="2">
        <v>-9.1198140175984224E-2</v>
      </c>
      <c r="F2148" s="2">
        <v>2.1139999999999999</v>
      </c>
      <c r="G2148" s="2">
        <v>2.073</v>
      </c>
      <c r="H2148" s="2">
        <v>2.0504999999999995</v>
      </c>
      <c r="I2148" s="2">
        <v>1.8915999999999997</v>
      </c>
      <c r="J2148" s="2">
        <v>1.8632500000000007</v>
      </c>
      <c r="K2148" s="13" t="s">
        <v>48</v>
      </c>
      <c r="L2148" s="13" t="s">
        <v>49</v>
      </c>
      <c r="M2148" s="13" t="s">
        <v>52</v>
      </c>
    </row>
    <row r="2149" spans="1:13" ht="13.5" x14ac:dyDescent="0.25">
      <c r="A2149" s="3">
        <v>45135</v>
      </c>
      <c r="B2149" s="2">
        <v>2.17</v>
      </c>
      <c r="C2149" s="2">
        <v>74.209984066060599</v>
      </c>
      <c r="D2149" s="2">
        <v>-2.3349828631051839E-2</v>
      </c>
      <c r="E2149" s="2">
        <v>-8.2663896149514984E-2</v>
      </c>
      <c r="F2149" s="2">
        <v>2.1440000000000001</v>
      </c>
      <c r="G2149" s="2">
        <v>2.0869999999999997</v>
      </c>
      <c r="H2149" s="2">
        <v>2.0584999999999996</v>
      </c>
      <c r="I2149" s="2">
        <v>1.8993999999999998</v>
      </c>
      <c r="J2149" s="2">
        <v>1.8641500000000004</v>
      </c>
      <c r="K2149" s="13" t="s">
        <v>48</v>
      </c>
      <c r="L2149" s="13" t="s">
        <v>49</v>
      </c>
      <c r="M2149" s="13" t="s">
        <v>52</v>
      </c>
    </row>
    <row r="2150" spans="1:13" ht="13.5" x14ac:dyDescent="0.25">
      <c r="A2150" s="3">
        <v>45138</v>
      </c>
      <c r="B2150" s="2">
        <v>2.16</v>
      </c>
      <c r="C2150" s="2">
        <v>71.889128462186676</v>
      </c>
      <c r="D2150" s="2">
        <v>-2.5849500299788275E-2</v>
      </c>
      <c r="E2150" s="2">
        <v>-7.2386719435324681E-2</v>
      </c>
      <c r="F2150" s="2">
        <v>2.16</v>
      </c>
      <c r="G2150" s="2">
        <v>2.0979999999999999</v>
      </c>
      <c r="H2150" s="2">
        <v>2.0654999999999992</v>
      </c>
      <c r="I2150" s="2">
        <v>1.9067999999999998</v>
      </c>
      <c r="J2150" s="2">
        <v>1.8650500000000008</v>
      </c>
      <c r="K2150" s="13" t="s">
        <v>48</v>
      </c>
      <c r="L2150" s="13" t="s">
        <v>55</v>
      </c>
      <c r="M2150" s="13" t="s">
        <v>52</v>
      </c>
    </row>
    <row r="2151" spans="1:13" ht="13.5" x14ac:dyDescent="0.25">
      <c r="A2151" s="3">
        <v>45139</v>
      </c>
      <c r="B2151" s="2">
        <v>2.14</v>
      </c>
      <c r="C2151" s="2">
        <v>67.352294776873464</v>
      </c>
      <c r="D2151" s="2">
        <v>-2.8823892629427306E-2</v>
      </c>
      <c r="E2151" s="2">
        <v>-6.0855256352741874E-2</v>
      </c>
      <c r="F2151" s="2">
        <v>2.1640000000000001</v>
      </c>
      <c r="G2151" s="2">
        <v>2.1080000000000001</v>
      </c>
      <c r="H2151" s="2">
        <v>2.0699999999999994</v>
      </c>
      <c r="I2151" s="2">
        <v>1.9139999999999997</v>
      </c>
      <c r="J2151" s="2">
        <v>1.8658000000000008</v>
      </c>
      <c r="K2151" s="13" t="s">
        <v>48</v>
      </c>
      <c r="L2151" s="13" t="s">
        <v>55</v>
      </c>
      <c r="M2151" s="13" t="s">
        <v>52</v>
      </c>
    </row>
    <row r="2152" spans="1:13" ht="13.5" x14ac:dyDescent="0.25">
      <c r="A2152" s="3">
        <v>45140</v>
      </c>
      <c r="B2152" s="2">
        <v>2.11</v>
      </c>
      <c r="C2152" s="2">
        <v>61.121289866476509</v>
      </c>
      <c r="D2152" s="2">
        <v>-3.2820081575675619E-2</v>
      </c>
      <c r="E2152" s="2">
        <v>-4.8467815249050764E-2</v>
      </c>
      <c r="F2152" s="2">
        <v>2.1539999999999999</v>
      </c>
      <c r="G2152" s="2">
        <v>2.117</v>
      </c>
      <c r="H2152" s="2">
        <v>2.0720000000000001</v>
      </c>
      <c r="I2152" s="2">
        <v>1.9205999999999996</v>
      </c>
      <c r="J2152" s="2">
        <v>1.8663500000000008</v>
      </c>
      <c r="K2152" s="13" t="s">
        <v>48</v>
      </c>
      <c r="L2152" s="13" t="s">
        <v>55</v>
      </c>
      <c r="M2152" s="13" t="s">
        <v>50</v>
      </c>
    </row>
    <row r="2153" spans="1:13" ht="13.5" x14ac:dyDescent="0.25">
      <c r="A2153" s="3">
        <v>45141</v>
      </c>
      <c r="B2153" s="2">
        <v>2.1</v>
      </c>
      <c r="C2153" s="2">
        <v>59.156694901107521</v>
      </c>
      <c r="D2153" s="2">
        <v>-3.5861881102500437E-2</v>
      </c>
      <c r="E2153" s="2">
        <v>-3.6230914029874849E-2</v>
      </c>
      <c r="F2153" s="2">
        <v>2.1360000000000001</v>
      </c>
      <c r="G2153" s="2">
        <v>2.125</v>
      </c>
      <c r="H2153" s="2">
        <v>2.0749999999999997</v>
      </c>
      <c r="I2153" s="2">
        <v>1.9271999999999998</v>
      </c>
      <c r="J2153" s="2">
        <v>1.867050000000001</v>
      </c>
      <c r="K2153" s="13" t="s">
        <v>53</v>
      </c>
      <c r="L2153" s="13" t="s">
        <v>55</v>
      </c>
      <c r="M2153" s="13" t="s">
        <v>47</v>
      </c>
    </row>
    <row r="2154" spans="1:13" ht="13.5" x14ac:dyDescent="0.25">
      <c r="A2154" s="3">
        <v>45142</v>
      </c>
      <c r="B2154" s="2">
        <v>2.1</v>
      </c>
      <c r="C2154" s="2">
        <v>59.156694901107521</v>
      </c>
      <c r="D2154" s="2">
        <v>-3.8748055875910126E-2</v>
      </c>
      <c r="E2154" s="2">
        <v>-2.4214220861417751E-2</v>
      </c>
      <c r="F2154" s="2">
        <v>2.1219999999999999</v>
      </c>
      <c r="G2154" s="2">
        <v>2.1330000000000005</v>
      </c>
      <c r="H2154" s="2">
        <v>2.0795000000000003</v>
      </c>
      <c r="I2154" s="2">
        <v>1.9341999999999993</v>
      </c>
      <c r="J2154" s="2">
        <v>1.867700000000001</v>
      </c>
      <c r="K2154" s="13" t="s">
        <v>53</v>
      </c>
      <c r="L2154" s="13" t="s">
        <v>55</v>
      </c>
      <c r="M2154" s="13" t="s">
        <v>47</v>
      </c>
    </row>
    <row r="2155" spans="1:13" ht="13.5" x14ac:dyDescent="0.25">
      <c r="A2155" s="3">
        <v>45145</v>
      </c>
      <c r="B2155" s="2">
        <v>2.0699999999999998</v>
      </c>
      <c r="C2155" s="2">
        <v>53.206442854757626</v>
      </c>
      <c r="D2155" s="2">
        <v>-3.0026420090109696E-2</v>
      </c>
      <c r="E2155" s="2">
        <v>-1.3491492219366899E-2</v>
      </c>
      <c r="F2155" s="2">
        <v>2.1040000000000001</v>
      </c>
      <c r="G2155" s="2">
        <v>2.1320000000000006</v>
      </c>
      <c r="H2155" s="2">
        <v>2.0829999999999997</v>
      </c>
      <c r="I2155" s="2">
        <v>1.9405999999999994</v>
      </c>
      <c r="J2155" s="2">
        <v>1.868300000000001</v>
      </c>
      <c r="K2155" s="13" t="s">
        <v>53</v>
      </c>
      <c r="L2155" s="13" t="s">
        <v>55</v>
      </c>
      <c r="M2155" s="13" t="s">
        <v>47</v>
      </c>
    </row>
    <row r="2156" spans="1:13" ht="13.5" x14ac:dyDescent="0.25">
      <c r="A2156" s="3">
        <v>45146</v>
      </c>
      <c r="B2156" s="2">
        <v>2.06</v>
      </c>
      <c r="C2156" s="2">
        <v>51.352252212926317</v>
      </c>
      <c r="D2156" s="2">
        <v>-1.5842501225563854E-2</v>
      </c>
      <c r="E2156" s="2">
        <v>-4.1453368224659767E-3</v>
      </c>
      <c r="F2156" s="2">
        <v>2.0880000000000001</v>
      </c>
      <c r="G2156" s="2">
        <v>2.1259999999999999</v>
      </c>
      <c r="H2156" s="2">
        <v>2.0845000000000002</v>
      </c>
      <c r="I2156" s="2">
        <v>1.9467999999999992</v>
      </c>
      <c r="J2156" s="2">
        <v>1.8687500000000012</v>
      </c>
      <c r="K2156" s="13" t="s">
        <v>53</v>
      </c>
      <c r="L2156" s="13" t="s">
        <v>55</v>
      </c>
      <c r="M2156" s="13" t="s">
        <v>47</v>
      </c>
    </row>
    <row r="2157" spans="1:13" ht="13.5" x14ac:dyDescent="0.25">
      <c r="A2157" s="3">
        <v>45147</v>
      </c>
      <c r="B2157" s="2">
        <v>2.06</v>
      </c>
      <c r="C2157" s="2">
        <v>51.352252212926317</v>
      </c>
      <c r="D2157" s="2">
        <v>2.2884038817081453E-3</v>
      </c>
      <c r="E2157" s="2">
        <v>3.8005362274891102E-3</v>
      </c>
      <c r="F2157" s="2">
        <v>2.0780000000000003</v>
      </c>
      <c r="G2157" s="2">
        <v>2.1159999999999997</v>
      </c>
      <c r="H2157" s="2">
        <v>2.0855000000000001</v>
      </c>
      <c r="I2157" s="2">
        <v>1.9527999999999992</v>
      </c>
      <c r="J2157" s="2">
        <v>1.8692000000000011</v>
      </c>
      <c r="K2157" s="13" t="s">
        <v>53</v>
      </c>
      <c r="L2157" s="13" t="s">
        <v>55</v>
      </c>
      <c r="M2157" s="13" t="s">
        <v>47</v>
      </c>
    </row>
    <row r="2158" spans="1:13" ht="13.5" x14ac:dyDescent="0.25">
      <c r="A2158" s="3">
        <v>45148</v>
      </c>
      <c r="B2158" s="2">
        <v>2.09</v>
      </c>
      <c r="C2158" s="2">
        <v>56.612923534606047</v>
      </c>
      <c r="D2158" s="2">
        <v>2.0000213821801616E-2</v>
      </c>
      <c r="E2158" s="2">
        <v>1.0192829193600168E-2</v>
      </c>
      <c r="F2158" s="2">
        <v>2.0760000000000001</v>
      </c>
      <c r="G2158" s="2">
        <v>2.1059999999999999</v>
      </c>
      <c r="H2158" s="2">
        <v>2.0895000000000001</v>
      </c>
      <c r="I2158" s="2">
        <v>1.9601999999999993</v>
      </c>
      <c r="J2158" s="2">
        <v>1.869800000000001</v>
      </c>
      <c r="K2158" s="13" t="s">
        <v>48</v>
      </c>
      <c r="L2158" s="13" t="s">
        <v>55</v>
      </c>
      <c r="M2158" s="13" t="s">
        <v>50</v>
      </c>
    </row>
    <row r="2159" spans="1:13" ht="13.5" x14ac:dyDescent="0.25">
      <c r="A2159" s="3">
        <v>45149</v>
      </c>
      <c r="B2159" s="2">
        <v>2.06</v>
      </c>
      <c r="C2159" s="2">
        <v>50.707691675465227</v>
      </c>
      <c r="D2159" s="2">
        <v>3.3933965611654848E-2</v>
      </c>
      <c r="E2159" s="2">
        <v>1.5173270101657158E-2</v>
      </c>
      <c r="F2159" s="2">
        <v>2.0680000000000001</v>
      </c>
      <c r="G2159" s="2">
        <v>2.0949999999999998</v>
      </c>
      <c r="H2159" s="2">
        <v>2.0910000000000002</v>
      </c>
      <c r="I2159" s="2">
        <v>1.9669999999999996</v>
      </c>
      <c r="J2159" s="2">
        <v>1.870200000000001</v>
      </c>
      <c r="K2159" s="13" t="s">
        <v>53</v>
      </c>
      <c r="L2159" s="13" t="s">
        <v>55</v>
      </c>
      <c r="M2159" s="13" t="s">
        <v>47</v>
      </c>
    </row>
    <row r="2160" spans="1:13" ht="13.5" x14ac:dyDescent="0.25">
      <c r="A2160" s="3">
        <v>45152</v>
      </c>
      <c r="B2160" s="2">
        <v>2.09</v>
      </c>
      <c r="C2160" s="2">
        <v>55.685641569335409</v>
      </c>
      <c r="D2160" s="2">
        <v>4.1956888346022403E-2</v>
      </c>
      <c r="E2160" s="2">
        <v>1.9018707643442059E-2</v>
      </c>
      <c r="F2160" s="2">
        <v>2.0720000000000001</v>
      </c>
      <c r="G2160" s="2">
        <v>2.0880000000000001</v>
      </c>
      <c r="H2160" s="2">
        <v>2.0930000000000009</v>
      </c>
      <c r="I2160" s="2">
        <v>1.9743999999999997</v>
      </c>
      <c r="J2160" s="2">
        <v>1.870750000000001</v>
      </c>
      <c r="K2160" s="13" t="s">
        <v>48</v>
      </c>
      <c r="L2160" s="13" t="s">
        <v>55</v>
      </c>
      <c r="M2160" s="13" t="s">
        <v>52</v>
      </c>
    </row>
    <row r="2161" spans="1:13" ht="13.5" x14ac:dyDescent="0.25">
      <c r="A2161" s="3">
        <v>45153</v>
      </c>
      <c r="B2161" s="2">
        <v>2.12</v>
      </c>
      <c r="C2161" s="2">
        <v>60.032387479649508</v>
      </c>
      <c r="D2161" s="2">
        <v>4.3263088341940037E-2</v>
      </c>
      <c r="E2161" s="2">
        <v>2.2261091745160146E-2</v>
      </c>
      <c r="F2161" s="2">
        <v>2.0840000000000005</v>
      </c>
      <c r="G2161" s="2">
        <v>2.0860000000000003</v>
      </c>
      <c r="H2161" s="2">
        <v>2.0970000000000004</v>
      </c>
      <c r="I2161" s="2">
        <v>1.9823999999999997</v>
      </c>
      <c r="J2161" s="2">
        <v>1.8714500000000009</v>
      </c>
      <c r="K2161" s="13" t="s">
        <v>48</v>
      </c>
      <c r="L2161" s="13" t="s">
        <v>55</v>
      </c>
      <c r="M2161" s="13" t="s">
        <v>52</v>
      </c>
    </row>
    <row r="2162" spans="1:13" ht="13.5" x14ac:dyDescent="0.25">
      <c r="A2162" s="3">
        <v>45154</v>
      </c>
      <c r="B2162" s="2">
        <v>2.12</v>
      </c>
      <c r="C2162" s="2">
        <v>60.032387479649508</v>
      </c>
      <c r="D2162" s="2">
        <v>3.9405973371882119E-2</v>
      </c>
      <c r="E2162" s="2">
        <v>2.405008411558927E-2</v>
      </c>
      <c r="F2162" s="2">
        <v>2.0960000000000001</v>
      </c>
      <c r="G2162" s="2">
        <v>2.0870000000000006</v>
      </c>
      <c r="H2162" s="2">
        <v>2.1020000000000003</v>
      </c>
      <c r="I2162" s="2">
        <v>1.9897999999999998</v>
      </c>
      <c r="J2162" s="2">
        <v>1.8721500000000011</v>
      </c>
      <c r="K2162" s="13" t="s">
        <v>48</v>
      </c>
      <c r="L2162" s="13" t="s">
        <v>55</v>
      </c>
      <c r="M2162" s="13" t="s">
        <v>52</v>
      </c>
    </row>
    <row r="2163" spans="1:13" ht="13.5" x14ac:dyDescent="0.25">
      <c r="A2163" s="3">
        <v>45155</v>
      </c>
      <c r="B2163" s="2">
        <v>2.12</v>
      </c>
      <c r="C2163" s="2">
        <v>60.032387479649508</v>
      </c>
      <c r="D2163" s="2">
        <v>3.4282524624721145E-2</v>
      </c>
      <c r="E2163" s="2">
        <v>2.4927669911112626E-2</v>
      </c>
      <c r="F2163" s="2">
        <v>2.1020000000000003</v>
      </c>
      <c r="G2163" s="2">
        <v>2.0890000000000004</v>
      </c>
      <c r="H2163" s="2">
        <v>2.1069999999999998</v>
      </c>
      <c r="I2163" s="2">
        <v>1.9978</v>
      </c>
      <c r="J2163" s="2">
        <v>1.8730500000000012</v>
      </c>
      <c r="K2163" s="13" t="s">
        <v>48</v>
      </c>
      <c r="L2163" s="13" t="s">
        <v>55</v>
      </c>
      <c r="M2163" s="13" t="s">
        <v>52</v>
      </c>
    </row>
    <row r="2164" spans="1:13" ht="13.5" x14ac:dyDescent="0.25">
      <c r="A2164" s="3">
        <v>45156</v>
      </c>
      <c r="B2164" s="2">
        <v>2.11</v>
      </c>
      <c r="C2164" s="2">
        <v>57.6770370774966</v>
      </c>
      <c r="D2164" s="2">
        <v>3.0390563074954358E-2</v>
      </c>
      <c r="E2164" s="2">
        <v>2.4538591430152235E-2</v>
      </c>
      <c r="F2164" s="2">
        <v>2.1119999999999997</v>
      </c>
      <c r="G2164" s="2">
        <v>2.0900000000000003</v>
      </c>
      <c r="H2164" s="2">
        <v>2.1114999999999999</v>
      </c>
      <c r="I2164" s="2">
        <v>2.0055999999999998</v>
      </c>
      <c r="J2164" s="2">
        <v>1.8740500000000013</v>
      </c>
      <c r="K2164" s="13" t="s">
        <v>48</v>
      </c>
      <c r="L2164" s="13" t="s">
        <v>55</v>
      </c>
      <c r="M2164" s="13" t="s">
        <v>52</v>
      </c>
    </row>
    <row r="2165" spans="1:13" ht="13.5" x14ac:dyDescent="0.25">
      <c r="A2165" s="3">
        <v>45159</v>
      </c>
      <c r="B2165" s="2">
        <v>2.15</v>
      </c>
      <c r="C2165" s="2">
        <v>63.795919483297681</v>
      </c>
      <c r="D2165" s="2">
        <v>1.9302666555052195E-2</v>
      </c>
      <c r="E2165" s="2">
        <v>2.3456812180186398E-2</v>
      </c>
      <c r="F2165" s="2">
        <v>2.1240000000000001</v>
      </c>
      <c r="G2165" s="2">
        <v>2.0979999999999999</v>
      </c>
      <c r="H2165" s="2">
        <v>2.1149999999999993</v>
      </c>
      <c r="I2165" s="2">
        <v>2.0138000000000003</v>
      </c>
      <c r="J2165" s="2">
        <v>1.8750000000000011</v>
      </c>
      <c r="K2165" s="13" t="s">
        <v>48</v>
      </c>
      <c r="L2165" s="13" t="s">
        <v>55</v>
      </c>
      <c r="M2165" s="13" t="s">
        <v>52</v>
      </c>
    </row>
    <row r="2166" spans="1:13" ht="13.5" x14ac:dyDescent="0.25">
      <c r="A2166" s="3">
        <v>45160</v>
      </c>
      <c r="B2166" s="2">
        <v>2.17</v>
      </c>
      <c r="C2166" s="2">
        <v>66.410791854245147</v>
      </c>
      <c r="D2166" s="2">
        <v>6.4639708023648268E-3</v>
      </c>
      <c r="E2166" s="2">
        <v>2.3414192814192204E-2</v>
      </c>
      <c r="F2166" s="2">
        <v>2.1339999999999999</v>
      </c>
      <c r="G2166" s="2">
        <v>2.1090000000000004</v>
      </c>
      <c r="H2166" s="2">
        <v>2.1174999999999997</v>
      </c>
      <c r="I2166" s="2">
        <v>2.0224000000000002</v>
      </c>
      <c r="J2166" s="2">
        <v>1.8759500000000011</v>
      </c>
      <c r="K2166" s="13" t="s">
        <v>48</v>
      </c>
      <c r="L2166" s="13" t="s">
        <v>55</v>
      </c>
      <c r="M2166" s="13" t="s">
        <v>52</v>
      </c>
    </row>
    <row r="2167" spans="1:13" ht="13.5" x14ac:dyDescent="0.25">
      <c r="A2167" s="3">
        <v>45161</v>
      </c>
      <c r="B2167" s="2">
        <v>2.2000000000000002</v>
      </c>
      <c r="C2167" s="2">
        <v>69.920272228584935</v>
      </c>
      <c r="D2167" s="2">
        <v>-7.1442833719901344E-3</v>
      </c>
      <c r="E2167" s="2">
        <v>2.3869203124997709E-2</v>
      </c>
      <c r="F2167" s="2">
        <v>2.15</v>
      </c>
      <c r="G2167" s="2">
        <v>2.1230000000000002</v>
      </c>
      <c r="H2167" s="2">
        <v>2.1194999999999999</v>
      </c>
      <c r="I2167" s="2">
        <v>2.032</v>
      </c>
      <c r="J2167" s="2">
        <v>1.876950000000001</v>
      </c>
      <c r="K2167" s="13" t="s">
        <v>48</v>
      </c>
      <c r="L2167" s="13" t="s">
        <v>55</v>
      </c>
      <c r="M2167" s="13" t="s">
        <v>52</v>
      </c>
    </row>
    <row r="2168" spans="1:13" ht="13.5" x14ac:dyDescent="0.25">
      <c r="A2168" s="3">
        <v>45162</v>
      </c>
      <c r="B2168" s="2">
        <v>2.2000000000000002</v>
      </c>
      <c r="C2168" s="2">
        <v>69.920272228584935</v>
      </c>
      <c r="D2168" s="2">
        <v>-1.4704661618313963E-2</v>
      </c>
      <c r="E2168" s="2">
        <v>2.3908290292433222E-2</v>
      </c>
      <c r="F2168" s="2">
        <v>2.1659999999999995</v>
      </c>
      <c r="G2168" s="2">
        <v>2.1339999999999999</v>
      </c>
      <c r="H2168" s="2">
        <v>2.12</v>
      </c>
      <c r="I2168" s="2">
        <v>2.0414000000000003</v>
      </c>
      <c r="J2168" s="2">
        <v>1.8779000000000008</v>
      </c>
      <c r="K2168" s="13" t="s">
        <v>48</v>
      </c>
      <c r="L2168" s="13" t="s">
        <v>55</v>
      </c>
      <c r="M2168" s="13" t="s">
        <v>52</v>
      </c>
    </row>
    <row r="2169" spans="1:13" ht="13.5" x14ac:dyDescent="0.25">
      <c r="A2169" s="3">
        <v>45163</v>
      </c>
      <c r="B2169" s="2">
        <v>2.21</v>
      </c>
      <c r="C2169" s="2">
        <v>71.08807156653171</v>
      </c>
      <c r="D2169" s="2">
        <v>-2.7070147006535539E-2</v>
      </c>
      <c r="E2169" s="2">
        <v>2.4576012993611746E-2</v>
      </c>
      <c r="F2169" s="2">
        <v>2.1859999999999999</v>
      </c>
      <c r="G2169" s="2">
        <v>2.149</v>
      </c>
      <c r="H2169" s="2">
        <v>2.1220000000000008</v>
      </c>
      <c r="I2169" s="2">
        <v>2.0510000000000002</v>
      </c>
      <c r="J2169" s="2">
        <v>1.8789500000000003</v>
      </c>
      <c r="K2169" s="13" t="s">
        <v>48</v>
      </c>
      <c r="L2169" s="13" t="s">
        <v>55</v>
      </c>
      <c r="M2169" s="13" t="s">
        <v>52</v>
      </c>
    </row>
    <row r="2170" spans="1:13" ht="13.5" x14ac:dyDescent="0.25">
      <c r="A2170" s="3">
        <v>45166</v>
      </c>
      <c r="B2170" s="2">
        <v>2.2000000000000002</v>
      </c>
      <c r="C2170" s="2">
        <v>68.235166866186461</v>
      </c>
      <c r="D2170" s="2">
        <v>-3.2802990008629074E-2</v>
      </c>
      <c r="E2170" s="2">
        <v>2.5409983299710309E-2</v>
      </c>
      <c r="F2170" s="2">
        <v>2.1960000000000002</v>
      </c>
      <c r="G2170" s="2">
        <v>2.16</v>
      </c>
      <c r="H2170" s="2">
        <v>2.1240000000000006</v>
      </c>
      <c r="I2170" s="2">
        <v>2.0594000000000001</v>
      </c>
      <c r="J2170" s="2">
        <v>1.8801500000000004</v>
      </c>
      <c r="K2170" s="13" t="s">
        <v>48</v>
      </c>
      <c r="L2170" s="13" t="s">
        <v>55</v>
      </c>
      <c r="M2170" s="13" t="s">
        <v>52</v>
      </c>
    </row>
    <row r="2171" spans="1:13" ht="13.5" x14ac:dyDescent="0.25">
      <c r="A2171" s="3">
        <v>45167</v>
      </c>
      <c r="B2171" s="2">
        <v>2.2599999999999998</v>
      </c>
      <c r="C2171" s="2">
        <v>74.776087940852477</v>
      </c>
      <c r="D2171" s="2">
        <v>-3.8003331505897631E-2</v>
      </c>
      <c r="E2171" s="2">
        <v>2.6656778200710263E-2</v>
      </c>
      <c r="F2171" s="2">
        <v>2.214</v>
      </c>
      <c r="G2171" s="2">
        <v>2.1740000000000004</v>
      </c>
      <c r="H2171" s="2">
        <v>2.1300000000000003</v>
      </c>
      <c r="I2171" s="2">
        <v>2.0686000000000004</v>
      </c>
      <c r="J2171" s="2">
        <v>1.8819000000000004</v>
      </c>
      <c r="K2171" s="13" t="s">
        <v>48</v>
      </c>
      <c r="L2171" s="13" t="s">
        <v>55</v>
      </c>
      <c r="M2171" s="13" t="s">
        <v>52</v>
      </c>
    </row>
    <row r="2172" spans="1:13" ht="13.5" x14ac:dyDescent="0.25">
      <c r="A2172" s="3">
        <v>45168</v>
      </c>
      <c r="B2172" s="2">
        <v>2.27</v>
      </c>
      <c r="C2172" s="2">
        <v>75.67512257767909</v>
      </c>
      <c r="D2172" s="2">
        <v>-4.3980769072066384E-2</v>
      </c>
      <c r="E2172" s="2">
        <v>2.8047604332876515E-2</v>
      </c>
      <c r="F2172" s="2">
        <v>2.2280000000000002</v>
      </c>
      <c r="G2172" s="2">
        <v>2.1889999999999996</v>
      </c>
      <c r="H2172" s="2">
        <v>2.1380000000000003</v>
      </c>
      <c r="I2172" s="2">
        <v>2.0768000000000004</v>
      </c>
      <c r="J2172" s="2">
        <v>1.8835999999999999</v>
      </c>
      <c r="K2172" s="13" t="s">
        <v>48</v>
      </c>
      <c r="L2172" s="13" t="s">
        <v>55</v>
      </c>
      <c r="M2172" s="13" t="s">
        <v>52</v>
      </c>
    </row>
    <row r="2173" spans="1:13" ht="13.5" x14ac:dyDescent="0.25">
      <c r="A2173" s="3">
        <v>45169</v>
      </c>
      <c r="B2173" s="2">
        <v>2.27</v>
      </c>
      <c r="C2173" s="2">
        <v>75.675122577679076</v>
      </c>
      <c r="D2173" s="2">
        <v>-4.9872143016249204E-2</v>
      </c>
      <c r="E2173" s="2">
        <v>2.9517227007944201E-2</v>
      </c>
      <c r="F2173" s="2">
        <v>2.242</v>
      </c>
      <c r="G2173" s="2">
        <v>2.2039999999999997</v>
      </c>
      <c r="H2173" s="2">
        <v>2.1465000000000005</v>
      </c>
      <c r="I2173" s="2">
        <v>2.0842000000000005</v>
      </c>
      <c r="J2173" s="2">
        <v>1.8852999999999998</v>
      </c>
      <c r="K2173" s="13" t="s">
        <v>48</v>
      </c>
      <c r="L2173" s="13" t="s">
        <v>55</v>
      </c>
      <c r="M2173" s="13" t="s">
        <v>52</v>
      </c>
    </row>
    <row r="2174" spans="1:13" ht="13.5" x14ac:dyDescent="0.25">
      <c r="A2174" s="3">
        <v>45170</v>
      </c>
      <c r="B2174" s="2">
        <v>2.2400000000000002</v>
      </c>
      <c r="C2174" s="2">
        <v>67.326058538655531</v>
      </c>
      <c r="D2174" s="2">
        <v>-5.494518934840098E-2</v>
      </c>
      <c r="E2174" s="2">
        <v>3.1051466208968277E-2</v>
      </c>
      <c r="F2174" s="2">
        <v>2.2480000000000002</v>
      </c>
      <c r="G2174" s="2">
        <v>2.2170000000000001</v>
      </c>
      <c r="H2174" s="2">
        <v>2.1535000000000002</v>
      </c>
      <c r="I2174" s="2">
        <v>2.0914000000000006</v>
      </c>
      <c r="J2174" s="2">
        <v>1.8868499999999995</v>
      </c>
      <c r="K2174" s="13" t="s">
        <v>48</v>
      </c>
      <c r="L2174" s="13" t="s">
        <v>55</v>
      </c>
      <c r="M2174" s="13" t="s">
        <v>52</v>
      </c>
    </row>
    <row r="2175" spans="1:13" ht="13.5" x14ac:dyDescent="0.25">
      <c r="A2175" s="3">
        <v>45173</v>
      </c>
      <c r="B2175" s="2">
        <v>2.2400000000000002</v>
      </c>
      <c r="C2175" s="2">
        <v>67.326058538655531</v>
      </c>
      <c r="D2175" s="2">
        <v>-5.362127762175728E-2</v>
      </c>
      <c r="E2175" s="2">
        <v>3.294224233718436E-2</v>
      </c>
      <c r="F2175" s="2">
        <v>2.2559999999999998</v>
      </c>
      <c r="G2175" s="2">
        <v>2.2260000000000004</v>
      </c>
      <c r="H2175" s="2">
        <v>2.1620000000000004</v>
      </c>
      <c r="I2175" s="2">
        <v>2.0982000000000003</v>
      </c>
      <c r="J2175" s="2">
        <v>1.8885499999999995</v>
      </c>
      <c r="K2175" s="13" t="s">
        <v>48</v>
      </c>
      <c r="L2175" s="13" t="s">
        <v>55</v>
      </c>
      <c r="M2175" s="13" t="s">
        <v>52</v>
      </c>
    </row>
    <row r="2176" spans="1:13" ht="13.5" x14ac:dyDescent="0.25">
      <c r="A2176" s="3">
        <v>45174</v>
      </c>
      <c r="B2176" s="2">
        <v>2.25</v>
      </c>
      <c r="C2176" s="2">
        <v>68.662639246728915</v>
      </c>
      <c r="D2176" s="2">
        <v>-5.0662414843084758E-2</v>
      </c>
      <c r="E2176" s="2">
        <v>3.2454938833928464E-2</v>
      </c>
      <c r="F2176" s="2">
        <v>2.254</v>
      </c>
      <c r="G2176" s="2">
        <v>2.2340000000000004</v>
      </c>
      <c r="H2176" s="2">
        <v>2.1715000000000009</v>
      </c>
      <c r="I2176" s="2">
        <v>2.1048</v>
      </c>
      <c r="J2176" s="2">
        <v>1.8900499999999996</v>
      </c>
      <c r="K2176" s="13" t="s">
        <v>48</v>
      </c>
      <c r="L2176" s="13" t="s">
        <v>55</v>
      </c>
      <c r="M2176" s="13" t="s">
        <v>50</v>
      </c>
    </row>
    <row r="2177" spans="1:13" ht="13.5" x14ac:dyDescent="0.25">
      <c r="A2177" s="3">
        <v>45175</v>
      </c>
      <c r="B2177" s="2">
        <v>2.2599999999999998</v>
      </c>
      <c r="C2177" s="2">
        <v>69.984903009685439</v>
      </c>
      <c r="D2177" s="2">
        <v>-4.4803905089502827E-2</v>
      </c>
      <c r="E2177" s="2">
        <v>3.1784800329159597E-2</v>
      </c>
      <c r="F2177" s="2">
        <v>2.2519999999999998</v>
      </c>
      <c r="G2177" s="2">
        <v>2.2399999999999998</v>
      </c>
      <c r="H2177" s="2">
        <v>2.1815000000000007</v>
      </c>
      <c r="I2177" s="2">
        <v>2.1114000000000006</v>
      </c>
      <c r="J2177" s="2">
        <v>1.8915499999999994</v>
      </c>
      <c r="K2177" s="13" t="s">
        <v>48</v>
      </c>
      <c r="L2177" s="13" t="s">
        <v>55</v>
      </c>
      <c r="M2177" s="13" t="s">
        <v>50</v>
      </c>
    </row>
    <row r="2178" spans="1:13" ht="13.5" x14ac:dyDescent="0.25">
      <c r="A2178" s="3">
        <v>45176</v>
      </c>
      <c r="B2178" s="2">
        <v>2.25</v>
      </c>
      <c r="C2178" s="2">
        <v>66.942998855856501</v>
      </c>
      <c r="D2178" s="2">
        <v>-3.9646338700348949E-2</v>
      </c>
      <c r="E2178" s="2">
        <v>3.1806055009266976E-2</v>
      </c>
      <c r="F2178" s="2">
        <v>2.2480000000000002</v>
      </c>
      <c r="G2178" s="2">
        <v>2.2449999999999997</v>
      </c>
      <c r="H2178" s="2">
        <v>2.1894999999999998</v>
      </c>
      <c r="I2178" s="2">
        <v>2.1172000000000004</v>
      </c>
      <c r="J2178" s="2">
        <v>1.8929999999999993</v>
      </c>
      <c r="K2178" s="13" t="s">
        <v>48</v>
      </c>
      <c r="L2178" s="13" t="s">
        <v>55</v>
      </c>
      <c r="M2178" s="13" t="s">
        <v>50</v>
      </c>
    </row>
    <row r="2179" spans="1:13" ht="13.5" x14ac:dyDescent="0.25">
      <c r="A2179" s="3">
        <v>45177</v>
      </c>
      <c r="B2179" s="2">
        <v>2.23</v>
      </c>
      <c r="C2179" s="2">
        <v>61.212457447923072</v>
      </c>
      <c r="D2179" s="2">
        <v>-3.2703557754996115E-2</v>
      </c>
      <c r="E2179" s="2">
        <v>3.0101584819150286E-2</v>
      </c>
      <c r="F2179" s="2">
        <v>2.246</v>
      </c>
      <c r="G2179" s="2">
        <v>2.2470000000000003</v>
      </c>
      <c r="H2179" s="2">
        <v>2.1979999999999995</v>
      </c>
      <c r="I2179" s="2">
        <v>2.1216000000000004</v>
      </c>
      <c r="J2179" s="2">
        <v>1.8943999999999992</v>
      </c>
      <c r="K2179" s="13" t="s">
        <v>53</v>
      </c>
      <c r="L2179" s="13" t="s">
        <v>55</v>
      </c>
      <c r="M2179" s="13" t="s">
        <v>47</v>
      </c>
    </row>
    <row r="2180" spans="1:13" ht="13.5" x14ac:dyDescent="0.25">
      <c r="A2180" s="3">
        <v>45180</v>
      </c>
      <c r="B2180" s="2">
        <v>2.23</v>
      </c>
      <c r="C2180" s="2">
        <v>61.212457447923072</v>
      </c>
      <c r="D2180" s="2">
        <v>-2.8657748663850846E-2</v>
      </c>
      <c r="E2180" s="2">
        <v>2.8475808395966796E-2</v>
      </c>
      <c r="F2180" s="2">
        <v>2.2440000000000002</v>
      </c>
      <c r="G2180" s="2">
        <v>2.25</v>
      </c>
      <c r="H2180" s="2">
        <v>2.2049999999999996</v>
      </c>
      <c r="I2180" s="2">
        <v>2.1258000000000004</v>
      </c>
      <c r="J2180" s="2">
        <v>1.8958499999999991</v>
      </c>
      <c r="K2180" s="13" t="s">
        <v>53</v>
      </c>
      <c r="L2180" s="13" t="s">
        <v>55</v>
      </c>
      <c r="M2180" s="13" t="s">
        <v>47</v>
      </c>
    </row>
    <row r="2181" spans="1:13" ht="13.5" x14ac:dyDescent="0.25">
      <c r="A2181" s="3">
        <v>45181</v>
      </c>
      <c r="B2181" s="2">
        <v>2.23</v>
      </c>
      <c r="C2181" s="2">
        <v>61.212457447923072</v>
      </c>
      <c r="D2181" s="2">
        <v>-1.6272482297126079E-2</v>
      </c>
      <c r="E2181" s="2">
        <v>2.6372670913510046E-2</v>
      </c>
      <c r="F2181" s="2">
        <v>2.2400000000000002</v>
      </c>
      <c r="G2181" s="2">
        <v>2.2469999999999999</v>
      </c>
      <c r="H2181" s="2">
        <v>2.2104999999999997</v>
      </c>
      <c r="I2181" s="2">
        <v>2.1294000000000004</v>
      </c>
      <c r="J2181" s="2">
        <v>1.8972999999999995</v>
      </c>
      <c r="K2181" s="13" t="s">
        <v>53</v>
      </c>
      <c r="L2181" s="13" t="s">
        <v>55</v>
      </c>
      <c r="M2181" s="13" t="s">
        <v>47</v>
      </c>
    </row>
    <row r="2182" spans="1:13" ht="13.5" x14ac:dyDescent="0.25">
      <c r="A2182" s="3">
        <v>45182</v>
      </c>
      <c r="B2182" s="2">
        <v>2.2000000000000002</v>
      </c>
      <c r="C2182" s="2">
        <v>52.752320907072445</v>
      </c>
      <c r="D2182" s="2">
        <v>-2.2809205306364433E-3</v>
      </c>
      <c r="E2182" s="2">
        <v>2.4054662091754966E-2</v>
      </c>
      <c r="F2182" s="2">
        <v>2.2280000000000002</v>
      </c>
      <c r="G2182" s="2">
        <v>2.2399999999999998</v>
      </c>
      <c r="H2182" s="2">
        <v>2.2144999999999997</v>
      </c>
      <c r="I2182" s="2">
        <v>2.1320000000000006</v>
      </c>
      <c r="J2182" s="2">
        <v>1.8986999999999994</v>
      </c>
      <c r="K2182" s="13" t="s">
        <v>53</v>
      </c>
      <c r="L2182" s="13" t="s">
        <v>55</v>
      </c>
      <c r="M2182" s="13" t="s">
        <v>47</v>
      </c>
    </row>
    <row r="2183" spans="1:13" ht="13.5" x14ac:dyDescent="0.25">
      <c r="A2183" s="3">
        <v>45183</v>
      </c>
      <c r="B2183" s="2">
        <v>2.21</v>
      </c>
      <c r="C2183" s="2">
        <v>54.98564630507083</v>
      </c>
      <c r="D2183" s="2">
        <v>8.7641027397542537E-3</v>
      </c>
      <c r="E2183" s="2">
        <v>2.1201428022140222E-2</v>
      </c>
      <c r="F2183" s="2">
        <v>2.2200000000000002</v>
      </c>
      <c r="G2183" s="2">
        <v>2.234</v>
      </c>
      <c r="H2183" s="2">
        <v>2.2189999999999999</v>
      </c>
      <c r="I2183" s="2">
        <v>2.1354000000000002</v>
      </c>
      <c r="J2183" s="2">
        <v>1.9001499999999993</v>
      </c>
      <c r="K2183" s="13" t="s">
        <v>53</v>
      </c>
      <c r="L2183" s="13" t="s">
        <v>55</v>
      </c>
      <c r="M2183" s="13" t="s">
        <v>47</v>
      </c>
    </row>
    <row r="2184" spans="1:13" ht="13.5" x14ac:dyDescent="0.25">
      <c r="A2184" s="3">
        <v>45184</v>
      </c>
      <c r="B2184" s="2">
        <v>2.2000000000000002</v>
      </c>
      <c r="C2184" s="2">
        <v>52.322210159771046</v>
      </c>
      <c r="D2184" s="2">
        <v>1.4126851994450185E-2</v>
      </c>
      <c r="E2184" s="2">
        <v>1.8387478311311975E-2</v>
      </c>
      <c r="F2184" s="2">
        <v>2.214</v>
      </c>
      <c r="G2184" s="2">
        <v>2.23</v>
      </c>
      <c r="H2184" s="2">
        <v>2.2235</v>
      </c>
      <c r="I2184" s="2">
        <v>2.1392000000000002</v>
      </c>
      <c r="J2184" s="2">
        <v>1.9015499999999992</v>
      </c>
      <c r="K2184" s="13" t="s">
        <v>53</v>
      </c>
      <c r="L2184" s="13" t="s">
        <v>55</v>
      </c>
      <c r="M2184" s="13" t="s">
        <v>47</v>
      </c>
    </row>
    <row r="2185" spans="1:13" ht="13.5" x14ac:dyDescent="0.25">
      <c r="A2185" s="3">
        <v>45187</v>
      </c>
      <c r="B2185" s="2">
        <v>2.2000000000000002</v>
      </c>
      <c r="C2185" s="2">
        <v>52.322210159771046</v>
      </c>
      <c r="D2185" s="2">
        <v>1.8623286857879506E-2</v>
      </c>
      <c r="E2185" s="2">
        <v>1.5282101965051299E-2</v>
      </c>
      <c r="F2185" s="2">
        <v>2.2079999999999997</v>
      </c>
      <c r="G2185" s="2">
        <v>2.226</v>
      </c>
      <c r="H2185" s="2">
        <v>2.2260000000000004</v>
      </c>
      <c r="I2185" s="2">
        <v>2.1432000000000002</v>
      </c>
      <c r="J2185" s="2">
        <v>1.9028999999999991</v>
      </c>
      <c r="K2185" s="13" t="s">
        <v>53</v>
      </c>
      <c r="L2185" s="13" t="s">
        <v>55</v>
      </c>
      <c r="M2185" s="13" t="s">
        <v>47</v>
      </c>
    </row>
    <row r="2186" spans="1:13" ht="13.5" x14ac:dyDescent="0.25">
      <c r="A2186" s="3">
        <v>45188</v>
      </c>
      <c r="B2186" s="2">
        <v>2.16</v>
      </c>
      <c r="C2186" s="2">
        <v>42.722123664976777</v>
      </c>
      <c r="D2186" s="2">
        <v>2.6891168453353931E-2</v>
      </c>
      <c r="E2186" s="2">
        <v>1.1643390528773693E-2</v>
      </c>
      <c r="F2186" s="2">
        <v>2.194</v>
      </c>
      <c r="G2186" s="2">
        <v>2.2170000000000001</v>
      </c>
      <c r="H2186" s="2">
        <v>2.2255000000000003</v>
      </c>
      <c r="I2186" s="2">
        <v>2.1457999999999999</v>
      </c>
      <c r="J2186" s="2">
        <v>1.9040999999999995</v>
      </c>
      <c r="K2186" s="13" t="s">
        <v>53</v>
      </c>
      <c r="L2186" s="13" t="s">
        <v>55</v>
      </c>
      <c r="M2186" s="13" t="s">
        <v>47</v>
      </c>
    </row>
    <row r="2187" spans="1:13" ht="13.5" x14ac:dyDescent="0.25">
      <c r="A2187" s="3">
        <v>45189</v>
      </c>
      <c r="B2187" s="2">
        <v>2.13</v>
      </c>
      <c r="C2187" s="2">
        <v>37.208057096870348</v>
      </c>
      <c r="D2187" s="2">
        <v>3.7848726188231652E-2</v>
      </c>
      <c r="E2187" s="2">
        <v>6.7975675773985535E-3</v>
      </c>
      <c r="F2187" s="2">
        <v>2.1799999999999997</v>
      </c>
      <c r="G2187" s="2">
        <v>2.2039999999999997</v>
      </c>
      <c r="H2187" s="2">
        <v>2.2220000000000004</v>
      </c>
      <c r="I2187" s="2">
        <v>2.1475999999999997</v>
      </c>
      <c r="J2187" s="2">
        <v>1.9051499999999997</v>
      </c>
      <c r="K2187" s="13" t="s">
        <v>53</v>
      </c>
      <c r="L2187" s="13" t="s">
        <v>55</v>
      </c>
      <c r="M2187" s="13" t="s">
        <v>47</v>
      </c>
    </row>
    <row r="2188" spans="1:13" ht="13.5" x14ac:dyDescent="0.25">
      <c r="A2188" s="3">
        <v>45190</v>
      </c>
      <c r="B2188" s="2">
        <v>2.09</v>
      </c>
      <c r="C2188" s="2">
        <v>31.390498068385938</v>
      </c>
      <c r="D2188" s="2">
        <v>4.8908365710563562E-2</v>
      </c>
      <c r="E2188" s="2">
        <v>-4.8084638559508803E-4</v>
      </c>
      <c r="F2188" s="2">
        <v>2.1560000000000001</v>
      </c>
      <c r="G2188" s="2">
        <v>2.1879999999999997</v>
      </c>
      <c r="H2188" s="2">
        <v>2.2164999999999999</v>
      </c>
      <c r="I2188" s="2">
        <v>2.1492</v>
      </c>
      <c r="J2188" s="2">
        <v>1.9060999999999992</v>
      </c>
      <c r="K2188" s="13" t="s">
        <v>53</v>
      </c>
      <c r="L2188" s="13" t="s">
        <v>55</v>
      </c>
      <c r="M2188" s="13" t="s">
        <v>47</v>
      </c>
    </row>
    <row r="2189" spans="1:13" ht="13.5" x14ac:dyDescent="0.25">
      <c r="A2189" s="3">
        <v>45191</v>
      </c>
      <c r="B2189" s="2">
        <v>2.08</v>
      </c>
      <c r="C2189" s="2">
        <v>30.122497425793696</v>
      </c>
      <c r="D2189" s="2">
        <v>5.650314464446371E-2</v>
      </c>
      <c r="E2189" s="2">
        <v>-6.8842248173308623E-3</v>
      </c>
      <c r="F2189" s="2">
        <v>2.1320000000000001</v>
      </c>
      <c r="G2189" s="2">
        <v>2.1729999999999996</v>
      </c>
      <c r="H2189" s="2">
        <v>2.21</v>
      </c>
      <c r="I2189" s="2">
        <v>2.1501999999999999</v>
      </c>
      <c r="J2189" s="2">
        <v>1.9068999999999994</v>
      </c>
      <c r="K2189" s="13" t="s">
        <v>53</v>
      </c>
      <c r="L2189" s="13" t="s">
        <v>55</v>
      </c>
      <c r="M2189" s="13" t="s">
        <v>47</v>
      </c>
    </row>
    <row r="2190" spans="1:13" ht="13.5" x14ac:dyDescent="0.25">
      <c r="A2190" s="3">
        <v>45194</v>
      </c>
      <c r="B2190" s="2">
        <v>2.08</v>
      </c>
      <c r="C2190" s="2">
        <v>30.122497425793696</v>
      </c>
      <c r="D2190" s="2">
        <v>6.3518961249149797E-2</v>
      </c>
      <c r="E2190" s="2">
        <v>-1.3402026725207605E-2</v>
      </c>
      <c r="F2190" s="2">
        <v>2.1080000000000001</v>
      </c>
      <c r="G2190" s="2">
        <v>2.1579999999999999</v>
      </c>
      <c r="H2190" s="2">
        <v>2.2039999999999997</v>
      </c>
      <c r="I2190" s="2">
        <v>2.1508000000000003</v>
      </c>
      <c r="J2190" s="2">
        <v>1.9076999999999995</v>
      </c>
      <c r="K2190" s="13" t="s">
        <v>53</v>
      </c>
      <c r="L2190" s="13" t="s">
        <v>55</v>
      </c>
      <c r="M2190" s="13" t="s">
        <v>47</v>
      </c>
    </row>
    <row r="2191" spans="1:13" ht="13.5" x14ac:dyDescent="0.25">
      <c r="A2191" s="3">
        <v>45195</v>
      </c>
      <c r="B2191" s="2">
        <v>2.08</v>
      </c>
      <c r="C2191" s="2">
        <v>30.122497425793696</v>
      </c>
      <c r="D2191" s="2">
        <v>7.0001222563372156E-2</v>
      </c>
      <c r="E2191" s="2">
        <v>-1.9721891277716515E-2</v>
      </c>
      <c r="F2191" s="2">
        <v>2.0919999999999996</v>
      </c>
      <c r="G2191" s="2">
        <v>2.1429999999999998</v>
      </c>
      <c r="H2191" s="2">
        <v>2.1949999999999994</v>
      </c>
      <c r="I2191" s="2">
        <v>2.1516000000000002</v>
      </c>
      <c r="J2191" s="2">
        <v>1.9085999999999992</v>
      </c>
      <c r="K2191" s="13" t="s">
        <v>53</v>
      </c>
      <c r="L2191" s="13" t="s">
        <v>55</v>
      </c>
      <c r="M2191" s="13" t="s">
        <v>47</v>
      </c>
    </row>
    <row r="2192" spans="1:13" ht="13.5" x14ac:dyDescent="0.25">
      <c r="A2192" s="3">
        <v>45197</v>
      </c>
      <c r="B2192" s="2">
        <v>2.0499999999999998</v>
      </c>
      <c r="C2192" s="2">
        <v>26.162651184639387</v>
      </c>
      <c r="D2192" s="2">
        <v>7.3598421911399647E-2</v>
      </c>
      <c r="E2192" s="2">
        <v>-2.5450276516922714E-2</v>
      </c>
      <c r="F2192" s="2">
        <v>2.0759999999999996</v>
      </c>
      <c r="G2192" s="2">
        <v>2.1279999999999997</v>
      </c>
      <c r="H2192" s="2">
        <v>2.1839999999999997</v>
      </c>
      <c r="I2192" s="2">
        <v>2.1522000000000001</v>
      </c>
      <c r="J2192" s="2">
        <v>1.9093499999999992</v>
      </c>
      <c r="K2192" s="13" t="s">
        <v>53</v>
      </c>
      <c r="L2192" s="13" t="s">
        <v>55</v>
      </c>
      <c r="M2192" s="13" t="s">
        <v>47</v>
      </c>
    </row>
    <row r="2193" spans="1:13" ht="13.5" x14ac:dyDescent="0.25">
      <c r="A2193" s="3">
        <v>45198</v>
      </c>
      <c r="B2193" s="2">
        <v>2.06</v>
      </c>
      <c r="C2193" s="2">
        <v>29.490023109453332</v>
      </c>
      <c r="D2193" s="2">
        <v>7.808513454120547E-2</v>
      </c>
      <c r="E2193" s="2">
        <v>-3.0688952472534798E-2</v>
      </c>
      <c r="F2193" s="2">
        <v>2.0699999999999998</v>
      </c>
      <c r="G2193" s="2">
        <v>2.1130000000000004</v>
      </c>
      <c r="H2193" s="2">
        <v>2.1734999999999998</v>
      </c>
      <c r="I2193" s="2">
        <v>2.153</v>
      </c>
      <c r="J2193" s="2">
        <v>1.9100999999999992</v>
      </c>
      <c r="K2193" s="13" t="s">
        <v>53</v>
      </c>
      <c r="L2193" s="13" t="s">
        <v>55</v>
      </c>
      <c r="M2193" s="13" t="s">
        <v>47</v>
      </c>
    </row>
    <row r="2194" spans="1:13" ht="13.5" x14ac:dyDescent="0.25">
      <c r="A2194" s="3">
        <v>45201</v>
      </c>
      <c r="B2194" s="2">
        <v>2.06</v>
      </c>
      <c r="C2194" s="2">
        <v>29.490023109453332</v>
      </c>
      <c r="D2194" s="2">
        <v>8.0881446321923178E-2</v>
      </c>
      <c r="E2194" s="2">
        <v>-3.5948486428283674E-2</v>
      </c>
      <c r="F2194" s="2">
        <v>2.0659999999999998</v>
      </c>
      <c r="G2194" s="2">
        <v>2.0989999999999998</v>
      </c>
      <c r="H2194" s="2">
        <v>2.1644999999999999</v>
      </c>
      <c r="I2194" s="2">
        <v>2.1538000000000004</v>
      </c>
      <c r="J2194" s="2">
        <v>1.9108499999999993</v>
      </c>
      <c r="K2194" s="13" t="s">
        <v>48</v>
      </c>
      <c r="L2194" s="13" t="s">
        <v>55</v>
      </c>
      <c r="M2194" s="13" t="s">
        <v>50</v>
      </c>
    </row>
    <row r="2195" spans="1:13" ht="13.5" x14ac:dyDescent="0.25">
      <c r="A2195" s="3">
        <v>45202</v>
      </c>
      <c r="B2195" s="2">
        <v>2.06</v>
      </c>
      <c r="C2195" s="2">
        <v>29.490023109453332</v>
      </c>
      <c r="D2195" s="2">
        <v>8.3746004596594315E-2</v>
      </c>
      <c r="E2195" s="2">
        <v>-4.0168289746145669E-2</v>
      </c>
      <c r="F2195" s="2">
        <v>2.0620000000000003</v>
      </c>
      <c r="G2195" s="2">
        <v>2.085</v>
      </c>
      <c r="H2195" s="2">
        <v>2.1555</v>
      </c>
      <c r="I2195" s="2">
        <v>2.1534000000000004</v>
      </c>
      <c r="J2195" s="2">
        <v>1.9115999999999993</v>
      </c>
      <c r="K2195" s="13" t="s">
        <v>48</v>
      </c>
      <c r="L2195" s="13" t="s">
        <v>55</v>
      </c>
      <c r="M2195" s="13" t="s">
        <v>50</v>
      </c>
    </row>
    <row r="2196" spans="1:13" ht="13.5" x14ac:dyDescent="0.25">
      <c r="A2196" s="3">
        <v>45203</v>
      </c>
      <c r="B2196" s="2">
        <v>2.06</v>
      </c>
      <c r="C2196" s="2">
        <v>29.490023109453332</v>
      </c>
      <c r="D2196" s="2">
        <v>8.0477541653996898E-2</v>
      </c>
      <c r="E2196" s="2">
        <v>-4.2192880091982812E-2</v>
      </c>
      <c r="F2196" s="2">
        <v>2.0580000000000003</v>
      </c>
      <c r="G2196" s="2">
        <v>2.0749999999999997</v>
      </c>
      <c r="H2196" s="2">
        <v>2.1459999999999999</v>
      </c>
      <c r="I2196" s="2">
        <v>2.1522000000000006</v>
      </c>
      <c r="J2196" s="2">
        <v>1.9123499999999993</v>
      </c>
      <c r="K2196" s="13" t="s">
        <v>48</v>
      </c>
      <c r="L2196" s="13" t="s">
        <v>55</v>
      </c>
      <c r="M2196" s="13" t="s">
        <v>50</v>
      </c>
    </row>
    <row r="2197" spans="1:13" ht="13.5" x14ac:dyDescent="0.25">
      <c r="A2197" s="3">
        <v>45204</v>
      </c>
      <c r="B2197" s="2">
        <v>2.06</v>
      </c>
      <c r="C2197" s="2">
        <v>29.490023109453332</v>
      </c>
      <c r="D2197" s="2">
        <v>7.3523873631688108E-2</v>
      </c>
      <c r="E2197" s="2">
        <v>-4.132871368487849E-2</v>
      </c>
      <c r="F2197" s="2">
        <v>2.06</v>
      </c>
      <c r="G2197" s="2">
        <v>2.0679999999999996</v>
      </c>
      <c r="H2197" s="2">
        <v>2.1360000000000001</v>
      </c>
      <c r="I2197" s="2">
        <v>2.1502000000000008</v>
      </c>
      <c r="J2197" s="2">
        <v>1.9130999999999994</v>
      </c>
      <c r="K2197" s="13" t="s">
        <v>48</v>
      </c>
      <c r="L2197" s="13" t="s">
        <v>55</v>
      </c>
      <c r="M2197" s="13" t="s">
        <v>52</v>
      </c>
    </row>
    <row r="2198" spans="1:13" ht="13.5" x14ac:dyDescent="0.25">
      <c r="A2198" s="3">
        <v>45205</v>
      </c>
      <c r="B2198" s="2">
        <v>2.06</v>
      </c>
      <c r="C2198" s="2">
        <v>29.490023109453332</v>
      </c>
      <c r="D2198" s="2">
        <v>6.1881838871968853E-2</v>
      </c>
      <c r="E2198" s="2">
        <v>-3.7020989458103892E-2</v>
      </c>
      <c r="F2198" s="2">
        <v>2.06</v>
      </c>
      <c r="G2198" s="2">
        <v>2.0649999999999999</v>
      </c>
      <c r="H2198" s="2">
        <v>2.1265000000000005</v>
      </c>
      <c r="I2198" s="2">
        <v>2.1476000000000006</v>
      </c>
      <c r="J2198" s="2">
        <v>1.9138499999999994</v>
      </c>
      <c r="K2198" s="13" t="s">
        <v>55</v>
      </c>
      <c r="L2198" s="13" t="s">
        <v>55</v>
      </c>
      <c r="M2198" s="13" t="s">
        <v>55</v>
      </c>
    </row>
    <row r="2199" spans="1:13" ht="13.5" x14ac:dyDescent="0.25">
      <c r="A2199" s="3">
        <v>45208</v>
      </c>
      <c r="B2199" s="2">
        <v>2.0299999999999998</v>
      </c>
      <c r="C2199" s="2">
        <v>24.354020111897512</v>
      </c>
      <c r="D2199" s="2">
        <v>5.3081021451994559E-2</v>
      </c>
      <c r="E2199" s="2">
        <v>-3.100404190904631E-2</v>
      </c>
      <c r="F2199" s="2">
        <v>2.0539999999999998</v>
      </c>
      <c r="G2199" s="2">
        <v>2.06</v>
      </c>
      <c r="H2199" s="2">
        <v>2.1165000000000003</v>
      </c>
      <c r="I2199" s="2">
        <v>2.1448000000000009</v>
      </c>
      <c r="J2199" s="2">
        <v>1.9144999999999994</v>
      </c>
      <c r="K2199" s="13" t="s">
        <v>53</v>
      </c>
      <c r="L2199" s="13" t="s">
        <v>55</v>
      </c>
      <c r="M2199" s="13" t="s">
        <v>47</v>
      </c>
    </row>
    <row r="2200" spans="1:13" ht="13.5" x14ac:dyDescent="0.25">
      <c r="A2200" s="3">
        <v>45209</v>
      </c>
      <c r="B2200" s="2">
        <v>2.04</v>
      </c>
      <c r="C2200" s="2">
        <v>28.805071829825039</v>
      </c>
      <c r="D2200" s="2">
        <v>4.5409942032334172E-2</v>
      </c>
      <c r="E2200" s="2">
        <v>-2.509501307928556E-2</v>
      </c>
      <c r="F2200" s="2">
        <v>2.0499999999999998</v>
      </c>
      <c r="G2200" s="2">
        <v>2.056</v>
      </c>
      <c r="H2200" s="2">
        <v>2.1070000000000002</v>
      </c>
      <c r="I2200" s="2">
        <v>2.1424000000000007</v>
      </c>
      <c r="J2200" s="2">
        <v>1.9151999999999996</v>
      </c>
      <c r="K2200" s="13" t="s">
        <v>53</v>
      </c>
      <c r="L2200" s="13" t="s">
        <v>55</v>
      </c>
      <c r="M2200" s="13" t="s">
        <v>47</v>
      </c>
    </row>
    <row r="2201" spans="1:13" ht="13.5" x14ac:dyDescent="0.25">
      <c r="A2201" s="3">
        <v>45210</v>
      </c>
      <c r="B2201" s="2">
        <v>2.0299999999999998</v>
      </c>
      <c r="C2201" s="2">
        <v>27.088557810390157</v>
      </c>
      <c r="D2201" s="2">
        <v>4.0078926053599417E-2</v>
      </c>
      <c r="E2201" s="2">
        <v>-1.976829831861163E-2</v>
      </c>
      <c r="F2201" s="2">
        <v>2.044</v>
      </c>
      <c r="G2201" s="2">
        <v>2.0510000000000002</v>
      </c>
      <c r="H2201" s="2">
        <v>2.097</v>
      </c>
      <c r="I2201" s="2">
        <v>2.1402000000000005</v>
      </c>
      <c r="J2201" s="2">
        <v>1.9158999999999993</v>
      </c>
      <c r="K2201" s="13" t="s">
        <v>53</v>
      </c>
      <c r="L2201" s="13" t="s">
        <v>55</v>
      </c>
      <c r="M2201" s="13" t="s">
        <v>47</v>
      </c>
    </row>
    <row r="2202" spans="1:13" ht="13.5" x14ac:dyDescent="0.25">
      <c r="A2202" s="3">
        <v>45211</v>
      </c>
      <c r="B2202" s="2">
        <v>2.02</v>
      </c>
      <c r="C2202" s="2">
        <v>25.454994102236057</v>
      </c>
      <c r="D2202" s="2">
        <v>3.2140620930048325E-2</v>
      </c>
      <c r="E2202" s="2">
        <v>-1.4698865632412364E-2</v>
      </c>
      <c r="F2202" s="2">
        <v>2.036</v>
      </c>
      <c r="G2202" s="2">
        <v>2.048</v>
      </c>
      <c r="H2202" s="2">
        <v>2.0880000000000001</v>
      </c>
      <c r="I2202" s="2">
        <v>2.1383999999999999</v>
      </c>
      <c r="J2202" s="2">
        <v>1.9165499999999995</v>
      </c>
      <c r="K2202" s="13" t="s">
        <v>53</v>
      </c>
      <c r="L2202" s="13" t="s">
        <v>55</v>
      </c>
      <c r="M2202" s="13" t="s">
        <v>47</v>
      </c>
    </row>
    <row r="2203" spans="1:13" ht="13.5" x14ac:dyDescent="0.25">
      <c r="A2203" s="3">
        <v>45212</v>
      </c>
      <c r="B2203" s="2">
        <v>2.06</v>
      </c>
      <c r="C2203" s="2">
        <v>40.826660396551077</v>
      </c>
      <c r="D2203" s="2">
        <v>2.4472255138889398E-2</v>
      </c>
      <c r="E2203" s="2">
        <v>-1.0615531308904082E-2</v>
      </c>
      <c r="F2203" s="2">
        <v>2.036</v>
      </c>
      <c r="G2203" s="2">
        <v>2.048</v>
      </c>
      <c r="H2203" s="2">
        <v>2.0804999999999998</v>
      </c>
      <c r="I2203" s="2">
        <v>2.1376000000000004</v>
      </c>
      <c r="J2203" s="2">
        <v>1.9175999999999993</v>
      </c>
      <c r="K2203" s="13" t="s">
        <v>53</v>
      </c>
      <c r="L2203" s="13" t="s">
        <v>55</v>
      </c>
      <c r="M2203" s="13" t="s">
        <v>55</v>
      </c>
    </row>
    <row r="2204" spans="1:13" ht="13.5" x14ac:dyDescent="0.25">
      <c r="A2204" s="3">
        <v>45215</v>
      </c>
      <c r="B2204" s="2">
        <v>2.08</v>
      </c>
      <c r="C2204" s="2">
        <v>46.740311571457397</v>
      </c>
      <c r="D2204" s="2">
        <v>1.6703908662751843E-2</v>
      </c>
      <c r="E2204" s="2">
        <v>-7.8187570033372757E-3</v>
      </c>
      <c r="F2204" s="2">
        <v>2.0460000000000003</v>
      </c>
      <c r="G2204" s="2">
        <v>2.0499999999999998</v>
      </c>
      <c r="H2204" s="2">
        <v>2.0745</v>
      </c>
      <c r="I2204" s="2">
        <v>2.1372000000000004</v>
      </c>
      <c r="J2204" s="2">
        <v>1.9185999999999996</v>
      </c>
      <c r="K2204" s="13" t="s">
        <v>53</v>
      </c>
      <c r="L2204" s="13" t="s">
        <v>55</v>
      </c>
      <c r="M2204" s="13" t="s">
        <v>54</v>
      </c>
    </row>
    <row r="2205" spans="1:13" ht="13.5" x14ac:dyDescent="0.25">
      <c r="A2205" s="3">
        <v>45216</v>
      </c>
      <c r="B2205" s="2">
        <v>2.13</v>
      </c>
      <c r="C2205" s="2">
        <v>58.032280727326032</v>
      </c>
      <c r="D2205" s="2">
        <v>6.4956154559463464E-3</v>
      </c>
      <c r="E2205" s="2">
        <v>-6.0255406623484324E-3</v>
      </c>
      <c r="F2205" s="2">
        <v>2.0640000000000001</v>
      </c>
      <c r="G2205" s="2">
        <v>2.0569999999999995</v>
      </c>
      <c r="H2205" s="2">
        <v>2.0710000000000002</v>
      </c>
      <c r="I2205" s="2">
        <v>2.1383999999999999</v>
      </c>
      <c r="J2205" s="2">
        <v>1.9198499999999996</v>
      </c>
      <c r="K2205" s="13" t="s">
        <v>53</v>
      </c>
      <c r="L2205" s="13" t="s">
        <v>55</v>
      </c>
      <c r="M2205" s="13" t="s">
        <v>54</v>
      </c>
    </row>
    <row r="2206" spans="1:13" ht="13.5" x14ac:dyDescent="0.25">
      <c r="A2206" s="3">
        <v>45217</v>
      </c>
      <c r="B2206" s="2">
        <v>2.13</v>
      </c>
      <c r="C2206" s="2">
        <v>58.032280727326032</v>
      </c>
      <c r="D2206" s="2">
        <v>-2.374079967686793E-3</v>
      </c>
      <c r="E2206" s="2">
        <v>-4.5541405616772532E-3</v>
      </c>
      <c r="F2206" s="2">
        <v>2.0839999999999996</v>
      </c>
      <c r="G2206" s="2">
        <v>2.0640000000000001</v>
      </c>
      <c r="H2206" s="2">
        <v>2.0695000000000001</v>
      </c>
      <c r="I2206" s="2">
        <v>2.1398000000000001</v>
      </c>
      <c r="J2206" s="2">
        <v>1.9209999999999996</v>
      </c>
      <c r="K2206" s="13" t="s">
        <v>48</v>
      </c>
      <c r="L2206" s="13" t="s">
        <v>55</v>
      </c>
      <c r="M2206" s="13" t="s">
        <v>52</v>
      </c>
    </row>
    <row r="2207" spans="1:13" ht="13.5" x14ac:dyDescent="0.25">
      <c r="A2207" s="3">
        <v>45218</v>
      </c>
      <c r="B2207" s="2">
        <v>2.0499999999999998</v>
      </c>
      <c r="C2207" s="2">
        <v>41.647264056280171</v>
      </c>
      <c r="D2207" s="2">
        <v>-4.1680113683373321E-3</v>
      </c>
      <c r="E2207" s="2">
        <v>-3.3853900971110807E-3</v>
      </c>
      <c r="F2207" s="2">
        <v>2.09</v>
      </c>
      <c r="G2207" s="2">
        <v>2.0629999999999997</v>
      </c>
      <c r="H2207" s="2">
        <v>2.0654999999999997</v>
      </c>
      <c r="I2207" s="2">
        <v>2.1396000000000002</v>
      </c>
      <c r="J2207" s="2">
        <v>1.9217499999999998</v>
      </c>
      <c r="K2207" s="13" t="s">
        <v>48</v>
      </c>
      <c r="L2207" s="13" t="s">
        <v>55</v>
      </c>
      <c r="M2207" s="13" t="s">
        <v>52</v>
      </c>
    </row>
    <row r="2208" spans="1:13" ht="13.5" x14ac:dyDescent="0.25">
      <c r="A2208" s="3">
        <v>45219</v>
      </c>
      <c r="B2208" s="2">
        <v>2.06</v>
      </c>
      <c r="C2208" s="2">
        <v>43.78391008534517</v>
      </c>
      <c r="D2208" s="2">
        <v>-6.1527950996920211E-3</v>
      </c>
      <c r="E2208" s="2">
        <v>-2.4598864029535565E-3</v>
      </c>
      <c r="F2208" s="2">
        <v>2.0900000000000003</v>
      </c>
      <c r="G2208" s="2">
        <v>2.0629999999999997</v>
      </c>
      <c r="H2208" s="2">
        <v>2.0640000000000001</v>
      </c>
      <c r="I2208" s="2">
        <v>2.1390000000000002</v>
      </c>
      <c r="J2208" s="2">
        <v>1.92255</v>
      </c>
      <c r="K2208" s="13" t="s">
        <v>48</v>
      </c>
      <c r="L2208" s="13" t="s">
        <v>55</v>
      </c>
      <c r="M2208" s="13" t="s">
        <v>55</v>
      </c>
    </row>
    <row r="2209" spans="1:13" ht="13.5" x14ac:dyDescent="0.25">
      <c r="A2209" s="3">
        <v>45222</v>
      </c>
      <c r="B2209" s="2">
        <v>2.0499999999999998</v>
      </c>
      <c r="C2209" s="2">
        <v>42.122892516895135</v>
      </c>
      <c r="D2209" s="2">
        <v>-1.1512351640215801E-2</v>
      </c>
      <c r="E2209" s="2">
        <v>-2.1855953821295041E-3</v>
      </c>
      <c r="F2209" s="2">
        <v>2.0839999999999996</v>
      </c>
      <c r="G2209" s="2">
        <v>2.0649999999999999</v>
      </c>
      <c r="H2209" s="2">
        <v>2.0625</v>
      </c>
      <c r="I2209" s="2">
        <v>2.1387999999999998</v>
      </c>
      <c r="J2209" s="2">
        <v>1.9232499999999999</v>
      </c>
      <c r="K2209" s="13" t="s">
        <v>53</v>
      </c>
      <c r="L2209" s="13" t="s">
        <v>55</v>
      </c>
      <c r="M2209" s="13" t="s">
        <v>47</v>
      </c>
    </row>
    <row r="2210" spans="1:13" ht="13.5" x14ac:dyDescent="0.25">
      <c r="A2210" s="3">
        <v>45223</v>
      </c>
      <c r="B2210" s="2">
        <v>2.0499999999999998</v>
      </c>
      <c r="C2210" s="2">
        <v>42.122892516895128</v>
      </c>
      <c r="D2210" s="2">
        <v>-1.4269698198857483E-2</v>
      </c>
      <c r="E2210" s="2">
        <v>-1.9186128131880786E-3</v>
      </c>
      <c r="F2210" s="2">
        <v>2.0680000000000001</v>
      </c>
      <c r="G2210" s="2">
        <v>2.0659999999999998</v>
      </c>
      <c r="H2210" s="2">
        <v>2.0609999999999995</v>
      </c>
      <c r="I2210" s="2">
        <v>2.1379999999999999</v>
      </c>
      <c r="J2210" s="2">
        <v>1.9239499999999998</v>
      </c>
      <c r="K2210" s="13" t="s">
        <v>53</v>
      </c>
      <c r="L2210" s="13" t="s">
        <v>55</v>
      </c>
      <c r="M2210" s="13" t="s">
        <v>47</v>
      </c>
    </row>
    <row r="2211" spans="1:13" ht="13.5" x14ac:dyDescent="0.25">
      <c r="A2211" s="3">
        <v>45224</v>
      </c>
      <c r="B2211" s="2">
        <v>2.0499999999999998</v>
      </c>
      <c r="C2211" s="2">
        <v>42.122892516895128</v>
      </c>
      <c r="D2211" s="2">
        <v>-1.7919816463333404E-2</v>
      </c>
      <c r="E2211" s="2">
        <v>-2.2584263936259834E-3</v>
      </c>
      <c r="F2211" s="2">
        <v>2.0519999999999996</v>
      </c>
      <c r="G2211" s="2">
        <v>2.0680000000000001</v>
      </c>
      <c r="H2211" s="2">
        <v>2.0594999999999994</v>
      </c>
      <c r="I2211" s="2">
        <v>2.1366000000000001</v>
      </c>
      <c r="J2211" s="2">
        <v>1.9245999999999999</v>
      </c>
      <c r="K2211" s="13" t="s">
        <v>53</v>
      </c>
      <c r="L2211" s="13" t="s">
        <v>55</v>
      </c>
      <c r="M2211" s="13" t="s">
        <v>47</v>
      </c>
    </row>
    <row r="2212" spans="1:13" ht="13.5" x14ac:dyDescent="0.25">
      <c r="A2212" s="3">
        <v>45225</v>
      </c>
      <c r="B2212" s="2">
        <v>2.06</v>
      </c>
      <c r="C2212" s="2">
        <v>44.741168545338539</v>
      </c>
      <c r="D2212" s="2">
        <v>-2.3082503804864984E-2</v>
      </c>
      <c r="E2212" s="2">
        <v>-2.1350942244015543E-3</v>
      </c>
      <c r="F2212" s="2">
        <v>2.0539999999999998</v>
      </c>
      <c r="G2212" s="2">
        <v>2.0720000000000001</v>
      </c>
      <c r="H2212" s="2">
        <v>2.0599999999999996</v>
      </c>
      <c r="I2212" s="2">
        <v>2.1353999999999997</v>
      </c>
      <c r="J2212" s="2">
        <v>1.9253499999999997</v>
      </c>
      <c r="K2212" s="13" t="s">
        <v>48</v>
      </c>
      <c r="L2212" s="13" t="s">
        <v>55</v>
      </c>
      <c r="M2212" s="13" t="s">
        <v>52</v>
      </c>
    </row>
    <row r="2213" spans="1:13" ht="13.5" x14ac:dyDescent="0.25">
      <c r="A2213" s="3">
        <v>45226</v>
      </c>
      <c r="B2213" s="2">
        <v>2.0499999999999998</v>
      </c>
      <c r="C2213" s="2">
        <v>42.662708326537398</v>
      </c>
      <c r="D2213" s="2">
        <v>-2.0425549399456955E-2</v>
      </c>
      <c r="E2213" s="2">
        <v>-1.5749220882497175E-3</v>
      </c>
      <c r="F2213" s="2">
        <v>2.0519999999999996</v>
      </c>
      <c r="G2213" s="2">
        <v>2.0710000000000002</v>
      </c>
      <c r="H2213" s="2">
        <v>2.0594999999999994</v>
      </c>
      <c r="I2213" s="2">
        <v>2.1339999999999999</v>
      </c>
      <c r="J2213" s="2">
        <v>1.9260499999999998</v>
      </c>
      <c r="K2213" s="13" t="s">
        <v>48</v>
      </c>
      <c r="L2213" s="13" t="s">
        <v>55</v>
      </c>
      <c r="M2213" s="13" t="s">
        <v>50</v>
      </c>
    </row>
    <row r="2214" spans="1:13" ht="13.5" x14ac:dyDescent="0.25">
      <c r="A2214" s="3">
        <v>45229</v>
      </c>
      <c r="B2214" s="2">
        <v>2.0499999999999998</v>
      </c>
      <c r="C2214" s="2">
        <v>42.662708326537398</v>
      </c>
      <c r="D2214" s="2">
        <v>-1.4920236980410895E-2</v>
      </c>
      <c r="E2214" s="2">
        <v>-1.3994208004817067E-4</v>
      </c>
      <c r="F2214" s="2">
        <v>2.0520000000000005</v>
      </c>
      <c r="G2214" s="2">
        <v>2.0680000000000001</v>
      </c>
      <c r="H2214" s="2">
        <v>2.0589999999999997</v>
      </c>
      <c r="I2214" s="2">
        <v>2.1327999999999996</v>
      </c>
      <c r="J2214" s="2">
        <v>1.9268999999999996</v>
      </c>
      <c r="K2214" s="13" t="s">
        <v>48</v>
      </c>
      <c r="L2214" s="13" t="s">
        <v>55</v>
      </c>
      <c r="M2214" s="13" t="s">
        <v>55</v>
      </c>
    </row>
    <row r="2215" spans="1:13" ht="13.5" x14ac:dyDescent="0.25">
      <c r="A2215" s="3">
        <v>45230</v>
      </c>
      <c r="B2215" s="2">
        <v>2.04</v>
      </c>
      <c r="C2215" s="2">
        <v>40.481675320282342</v>
      </c>
      <c r="D2215" s="2">
        <v>-1.6619980540313328E-3</v>
      </c>
      <c r="E2215" s="2">
        <v>1.7114654306151079E-3</v>
      </c>
      <c r="F2215" s="2">
        <v>2.0499999999999998</v>
      </c>
      <c r="G2215" s="2">
        <v>2.0590000000000002</v>
      </c>
      <c r="H2215" s="2">
        <v>2.0579999999999994</v>
      </c>
      <c r="I2215" s="2">
        <v>2.1305999999999998</v>
      </c>
      <c r="J2215" s="2">
        <v>1.9276499999999999</v>
      </c>
      <c r="K2215" s="13" t="s">
        <v>53</v>
      </c>
      <c r="L2215" s="13" t="s">
        <v>55</v>
      </c>
      <c r="M2215" s="13" t="s">
        <v>47</v>
      </c>
    </row>
    <row r="2216" spans="1:13" ht="13.5" x14ac:dyDescent="0.25">
      <c r="A2216" s="3">
        <v>45231</v>
      </c>
      <c r="B2216" s="2">
        <v>2.04</v>
      </c>
      <c r="C2216" s="2">
        <v>40.481675320282342</v>
      </c>
      <c r="D2216" s="2">
        <v>9.7700922507280019E-3</v>
      </c>
      <c r="E2216" s="2">
        <v>3.6317589241867563E-3</v>
      </c>
      <c r="F2216" s="2">
        <v>2.0479999999999996</v>
      </c>
      <c r="G2216" s="2">
        <v>2.0499999999999998</v>
      </c>
      <c r="H2216" s="2">
        <v>2.0569999999999995</v>
      </c>
      <c r="I2216" s="2">
        <v>2.1280000000000001</v>
      </c>
      <c r="J2216" s="2">
        <v>1.9284999999999999</v>
      </c>
      <c r="K2216" s="13" t="s">
        <v>53</v>
      </c>
      <c r="L2216" s="13" t="s">
        <v>55</v>
      </c>
      <c r="M2216" s="13" t="s">
        <v>47</v>
      </c>
    </row>
    <row r="2217" spans="1:13" ht="13.5" x14ac:dyDescent="0.25">
      <c r="A2217" s="3">
        <v>45232</v>
      </c>
      <c r="B2217" s="2">
        <v>2.04</v>
      </c>
      <c r="C2217" s="2">
        <v>40.481675320282342</v>
      </c>
      <c r="D2217" s="2">
        <v>7.3334667943343312E-3</v>
      </c>
      <c r="E2217" s="2">
        <v>5.3837222434529961E-3</v>
      </c>
      <c r="F2217" s="2">
        <v>2.0439999999999996</v>
      </c>
      <c r="G2217" s="2">
        <v>2.0489999999999999</v>
      </c>
      <c r="H2217" s="2">
        <v>2.0559999999999996</v>
      </c>
      <c r="I2217" s="2">
        <v>2.1248</v>
      </c>
      <c r="J2217" s="2">
        <v>1.9293499999999997</v>
      </c>
      <c r="K2217" s="13" t="s">
        <v>53</v>
      </c>
      <c r="L2217" s="13" t="s">
        <v>55</v>
      </c>
      <c r="M2217" s="13" t="s">
        <v>47</v>
      </c>
    </row>
    <row r="2218" spans="1:13" ht="13.5" x14ac:dyDescent="0.25">
      <c r="A2218" s="3">
        <v>45233</v>
      </c>
      <c r="B2218" s="2">
        <v>2.0299999999999998</v>
      </c>
      <c r="C2218" s="2">
        <v>38.052015188166834</v>
      </c>
      <c r="D2218" s="2">
        <v>7.7340198778514946E-3</v>
      </c>
      <c r="E2218" s="2">
        <v>7.0172361575441345E-3</v>
      </c>
      <c r="F2218" s="2">
        <v>2.04</v>
      </c>
      <c r="G2218" s="2">
        <v>2.0459999999999998</v>
      </c>
      <c r="H2218" s="2">
        <v>2.0545</v>
      </c>
      <c r="I2218" s="2">
        <v>2.1214</v>
      </c>
      <c r="J2218" s="2">
        <v>1.9299999999999997</v>
      </c>
      <c r="K2218" s="13" t="s">
        <v>53</v>
      </c>
      <c r="L2218" s="13" t="s">
        <v>55</v>
      </c>
      <c r="M2218" s="13" t="s">
        <v>47</v>
      </c>
    </row>
    <row r="2219" spans="1:13" ht="13.5" x14ac:dyDescent="0.25">
      <c r="A2219" s="3">
        <v>45236</v>
      </c>
      <c r="B2219" s="2">
        <v>2.04</v>
      </c>
      <c r="C2219" s="2">
        <v>41.812968442433771</v>
      </c>
      <c r="D2219" s="2">
        <v>6.0223846027964711E-3</v>
      </c>
      <c r="E2219" s="2">
        <v>8.4292990343594349E-3</v>
      </c>
      <c r="F2219" s="2">
        <v>2.0380000000000003</v>
      </c>
      <c r="G2219" s="2">
        <v>2.0449999999999999</v>
      </c>
      <c r="H2219" s="2">
        <v>2.0550000000000002</v>
      </c>
      <c r="I2219" s="2">
        <v>2.1180000000000003</v>
      </c>
      <c r="J2219" s="2">
        <v>1.9306999999999999</v>
      </c>
      <c r="K2219" s="13" t="s">
        <v>53</v>
      </c>
      <c r="L2219" s="13" t="s">
        <v>55</v>
      </c>
      <c r="M2219" s="13" t="s">
        <v>47</v>
      </c>
    </row>
    <row r="2220" spans="1:13" ht="13.5" x14ac:dyDescent="0.25">
      <c r="A2220" s="3">
        <v>45237</v>
      </c>
      <c r="B2220" s="2">
        <v>2.04</v>
      </c>
      <c r="C2220" s="2">
        <v>41.812968442433771</v>
      </c>
      <c r="D2220" s="2">
        <v>4.7266887650434519E-3</v>
      </c>
      <c r="E2220" s="2">
        <v>9.4953658303724951E-3</v>
      </c>
      <c r="F2220" s="2">
        <v>2.0379999999999994</v>
      </c>
      <c r="G2220" s="2">
        <v>2.0439999999999996</v>
      </c>
      <c r="H2220" s="2">
        <v>2.0550000000000002</v>
      </c>
      <c r="I2220" s="2">
        <v>2.1148000000000007</v>
      </c>
      <c r="J2220" s="2">
        <v>1.9313499999999999</v>
      </c>
      <c r="K2220" s="13" t="s">
        <v>48</v>
      </c>
      <c r="L2220" s="13" t="s">
        <v>55</v>
      </c>
      <c r="M2220" s="13" t="s">
        <v>55</v>
      </c>
    </row>
    <row r="2221" spans="1:13" ht="13.5" x14ac:dyDescent="0.25">
      <c r="A2221" s="3">
        <v>45238</v>
      </c>
      <c r="B2221" s="2">
        <v>2.04</v>
      </c>
      <c r="C2221" s="2">
        <v>41.812968442433771</v>
      </c>
      <c r="D2221" s="2">
        <v>3.7716371683420569E-3</v>
      </c>
      <c r="E2221" s="2">
        <v>1.1839691716164967E-2</v>
      </c>
      <c r="F2221" s="2">
        <v>2.0380000000000003</v>
      </c>
      <c r="G2221" s="2">
        <v>2.0429999999999997</v>
      </c>
      <c r="H2221" s="2">
        <v>2.0554999999999999</v>
      </c>
      <c r="I2221" s="2">
        <v>2.1104000000000003</v>
      </c>
      <c r="J2221" s="2">
        <v>1.9321000000000002</v>
      </c>
      <c r="K2221" s="13" t="s">
        <v>48</v>
      </c>
      <c r="L2221" s="13" t="s">
        <v>55</v>
      </c>
      <c r="M2221" s="13" t="s">
        <v>55</v>
      </c>
    </row>
    <row r="2222" spans="1:13" ht="13.5" x14ac:dyDescent="0.25">
      <c r="A2222" s="3">
        <v>45239</v>
      </c>
      <c r="B2222" s="2">
        <v>2.0499999999999998</v>
      </c>
      <c r="C2222" s="2">
        <v>45.914145313078841</v>
      </c>
      <c r="D2222" s="2">
        <v>3.892076661885735E-3</v>
      </c>
      <c r="E2222" s="2">
        <v>1.455042686144445E-2</v>
      </c>
      <c r="F2222" s="2">
        <v>2.04</v>
      </c>
      <c r="G2222" s="2">
        <v>2.0419999999999998</v>
      </c>
      <c r="H2222" s="2">
        <v>2.0569999999999995</v>
      </c>
      <c r="I2222" s="2">
        <v>2.1060000000000003</v>
      </c>
      <c r="J2222" s="2">
        <v>1.9330000000000001</v>
      </c>
      <c r="K2222" s="13" t="s">
        <v>48</v>
      </c>
      <c r="L2222" s="13" t="s">
        <v>55</v>
      </c>
      <c r="M2222" s="13" t="s">
        <v>52</v>
      </c>
    </row>
    <row r="2223" spans="1:13" ht="13.5" x14ac:dyDescent="0.25">
      <c r="A2223" s="3">
        <v>45240</v>
      </c>
      <c r="B2223" s="2">
        <v>2.06</v>
      </c>
      <c r="C2223" s="2">
        <v>49.729869651184643</v>
      </c>
      <c r="D2223" s="2">
        <v>1.7768417732160202E-3</v>
      </c>
      <c r="E2223" s="2">
        <v>1.6871111205940072E-2</v>
      </c>
      <c r="F2223" s="2">
        <v>2.0460000000000003</v>
      </c>
      <c r="G2223" s="2">
        <v>2.0429999999999997</v>
      </c>
      <c r="H2223" s="2">
        <v>2.0569999999999999</v>
      </c>
      <c r="I2223" s="2">
        <v>2.1018000000000008</v>
      </c>
      <c r="J2223" s="2">
        <v>1.9340500000000003</v>
      </c>
      <c r="K2223" s="13" t="s">
        <v>48</v>
      </c>
      <c r="L2223" s="13" t="s">
        <v>55</v>
      </c>
      <c r="M2223" s="13" t="s">
        <v>52</v>
      </c>
    </row>
    <row r="2224" spans="1:13" ht="13.5" x14ac:dyDescent="0.25">
      <c r="A2224" s="3">
        <v>45243</v>
      </c>
      <c r="B2224" s="2">
        <v>2.09</v>
      </c>
      <c r="C2224" s="2">
        <v>59.06103861933093</v>
      </c>
      <c r="D2224" s="2">
        <v>-2.2368247836990207E-3</v>
      </c>
      <c r="E2224" s="2">
        <v>1.8114847809478703E-2</v>
      </c>
      <c r="F2224" s="2">
        <v>2.056</v>
      </c>
      <c r="G2224" s="2">
        <v>2.0469999999999997</v>
      </c>
      <c r="H2224" s="2">
        <v>2.0574999999999997</v>
      </c>
      <c r="I2224" s="2">
        <v>2.0988000000000007</v>
      </c>
      <c r="J2224" s="2">
        <v>1.9352</v>
      </c>
      <c r="K2224" s="13" t="s">
        <v>48</v>
      </c>
      <c r="L2224" s="13" t="s">
        <v>55</v>
      </c>
      <c r="M2224" s="13" t="s">
        <v>52</v>
      </c>
    </row>
    <row r="2225" spans="1:13" ht="13.5" x14ac:dyDescent="0.25">
      <c r="A2225" s="3">
        <v>45244</v>
      </c>
      <c r="B2225" s="2">
        <v>2.11</v>
      </c>
      <c r="C2225" s="2">
        <v>63.875241800105748</v>
      </c>
      <c r="D2225" s="2">
        <v>-8.8317279290457407E-3</v>
      </c>
      <c r="E2225" s="2">
        <v>1.8611276336768783E-2</v>
      </c>
      <c r="F2225" s="2">
        <v>2.0699999999999998</v>
      </c>
      <c r="G2225" s="2">
        <v>2.0539999999999994</v>
      </c>
      <c r="H2225" s="2">
        <v>2.0564999999999998</v>
      </c>
      <c r="I2225" s="2">
        <v>2.096200000000001</v>
      </c>
      <c r="J2225" s="2">
        <v>1.93645</v>
      </c>
      <c r="K2225" s="13" t="s">
        <v>48</v>
      </c>
      <c r="L2225" s="13" t="s">
        <v>55</v>
      </c>
      <c r="M2225" s="13" t="s">
        <v>52</v>
      </c>
    </row>
    <row r="2226" spans="1:13" ht="13.5" x14ac:dyDescent="0.25">
      <c r="A2226" s="3">
        <v>45245</v>
      </c>
      <c r="B2226" s="2">
        <v>2.1</v>
      </c>
      <c r="C2226" s="2">
        <v>60.071502222839435</v>
      </c>
      <c r="D2226" s="2">
        <v>-1.3955008422647186E-2</v>
      </c>
      <c r="E2226" s="2">
        <v>1.8559468161078157E-2</v>
      </c>
      <c r="F2226" s="2">
        <v>2.0819999999999999</v>
      </c>
      <c r="G2226" s="2">
        <v>2.06</v>
      </c>
      <c r="H2226" s="2">
        <v>2.0550000000000002</v>
      </c>
      <c r="I2226" s="2">
        <v>2.0932000000000008</v>
      </c>
      <c r="J2226" s="2">
        <v>1.9375499999999999</v>
      </c>
      <c r="K2226" s="13" t="s">
        <v>48</v>
      </c>
      <c r="L2226" s="13" t="s">
        <v>55</v>
      </c>
      <c r="M2226" s="13" t="s">
        <v>52</v>
      </c>
    </row>
    <row r="2227" spans="1:13" ht="13.5" x14ac:dyDescent="0.25">
      <c r="A2227" s="3">
        <v>45246</v>
      </c>
      <c r="B2227" s="2">
        <v>2.08</v>
      </c>
      <c r="C2227" s="2">
        <v>53.242582467826352</v>
      </c>
      <c r="D2227" s="2">
        <v>-1.7012222388601117E-2</v>
      </c>
      <c r="E2227" s="2">
        <v>1.7816758621421899E-2</v>
      </c>
      <c r="F2227" s="2">
        <v>2.0880000000000001</v>
      </c>
      <c r="G2227" s="2">
        <v>2.0640000000000001</v>
      </c>
      <c r="H2227" s="2">
        <v>2.0565000000000002</v>
      </c>
      <c r="I2227" s="2">
        <v>2.0896000000000008</v>
      </c>
      <c r="J2227" s="2">
        <v>1.9386000000000001</v>
      </c>
      <c r="K2227" s="13" t="s">
        <v>48</v>
      </c>
      <c r="L2227" s="13" t="s">
        <v>55</v>
      </c>
      <c r="M2227" s="13" t="s">
        <v>52</v>
      </c>
    </row>
    <row r="2228" spans="1:13" ht="13.5" x14ac:dyDescent="0.25">
      <c r="A2228" s="3">
        <v>45247</v>
      </c>
      <c r="B2228" s="2">
        <v>2.08</v>
      </c>
      <c r="C2228" s="2">
        <v>53.242582467826352</v>
      </c>
      <c r="D2228" s="2">
        <v>-2.1207906009920396E-2</v>
      </c>
      <c r="E2228" s="2">
        <v>1.6833063750027976E-2</v>
      </c>
      <c r="F2228" s="2">
        <v>2.0919999999999996</v>
      </c>
      <c r="G2228" s="2">
        <v>2.069</v>
      </c>
      <c r="H2228" s="2">
        <v>2.0574999999999997</v>
      </c>
      <c r="I2228" s="2">
        <v>2.0862000000000007</v>
      </c>
      <c r="J2228" s="2">
        <v>1.9397000000000002</v>
      </c>
      <c r="K2228" s="13" t="s">
        <v>48</v>
      </c>
      <c r="L2228" s="13" t="s">
        <v>55</v>
      </c>
      <c r="M2228" s="13" t="s">
        <v>52</v>
      </c>
    </row>
    <row r="2229" spans="1:13" ht="13.5" x14ac:dyDescent="0.25">
      <c r="A2229" s="3">
        <v>45250</v>
      </c>
      <c r="B2229" s="2">
        <v>2.06</v>
      </c>
      <c r="C2229" s="2">
        <v>47.040660537884783</v>
      </c>
      <c r="D2229" s="2">
        <v>-2.1803294533632833E-2</v>
      </c>
      <c r="E2229" s="2">
        <v>1.5962237145447099E-2</v>
      </c>
      <c r="F2229" s="2">
        <v>2.0860000000000003</v>
      </c>
      <c r="G2229" s="2">
        <v>2.0709999999999997</v>
      </c>
      <c r="H2229" s="2">
        <v>2.0579999999999998</v>
      </c>
      <c r="I2229" s="2">
        <v>2.0828000000000007</v>
      </c>
      <c r="J2229" s="2">
        <v>1.9407500000000002</v>
      </c>
      <c r="K2229" s="13" t="s">
        <v>48</v>
      </c>
      <c r="L2229" s="13" t="s">
        <v>55</v>
      </c>
      <c r="M2229" s="13" t="s">
        <v>50</v>
      </c>
    </row>
    <row r="2230" spans="1:13" ht="13.5" x14ac:dyDescent="0.25">
      <c r="A2230" s="3">
        <v>45251</v>
      </c>
      <c r="B2230" s="2">
        <v>2.0499999999999998</v>
      </c>
      <c r="C2230" s="2">
        <v>44.264302356684084</v>
      </c>
      <c r="D2230" s="2">
        <v>-2.1508475917924486E-2</v>
      </c>
      <c r="E2230" s="2">
        <v>1.5182819197580697E-2</v>
      </c>
      <c r="F2230" s="2">
        <v>2.0740000000000003</v>
      </c>
      <c r="G2230" s="2">
        <v>2.0720000000000001</v>
      </c>
      <c r="H2230" s="2">
        <v>2.0579999999999994</v>
      </c>
      <c r="I2230" s="2">
        <v>2.0792000000000006</v>
      </c>
      <c r="J2230" s="2">
        <v>1.9417000000000002</v>
      </c>
      <c r="K2230" s="13" t="s">
        <v>53</v>
      </c>
      <c r="L2230" s="13" t="s">
        <v>55</v>
      </c>
      <c r="M2230" s="13" t="s">
        <v>47</v>
      </c>
    </row>
    <row r="2231" spans="1:13" ht="13.5" x14ac:dyDescent="0.25">
      <c r="A2231" s="3">
        <v>45252</v>
      </c>
      <c r="B2231" s="2">
        <v>2.04</v>
      </c>
      <c r="C2231" s="2">
        <v>41.618982312886111</v>
      </c>
      <c r="D2231" s="2">
        <v>-2.0405601208546731E-2</v>
      </c>
      <c r="E2231" s="2">
        <v>1.4045295663845011E-2</v>
      </c>
      <c r="F2231" s="2">
        <v>2.0619999999999998</v>
      </c>
      <c r="G2231" s="2">
        <v>2.0720000000000001</v>
      </c>
      <c r="H2231" s="2">
        <v>2.0574999999999997</v>
      </c>
      <c r="I2231" s="2">
        <v>2.0754000000000006</v>
      </c>
      <c r="J2231" s="2">
        <v>1.9426500000000004</v>
      </c>
      <c r="K2231" s="13" t="s">
        <v>53</v>
      </c>
      <c r="L2231" s="13" t="s">
        <v>55</v>
      </c>
      <c r="M2231" s="13" t="s">
        <v>47</v>
      </c>
    </row>
    <row r="2232" spans="1:13" ht="13.5" x14ac:dyDescent="0.25">
      <c r="A2232" s="3">
        <v>45253</v>
      </c>
      <c r="B2232" s="2">
        <v>2.02</v>
      </c>
      <c r="C2232" s="2">
        <v>36.872790519980889</v>
      </c>
      <c r="D2232" s="2">
        <v>-1.6289040097683394E-2</v>
      </c>
      <c r="E2232" s="2">
        <v>1.2722333291358339E-2</v>
      </c>
      <c r="F2232" s="2">
        <v>2.0499999999999998</v>
      </c>
      <c r="G2232" s="2">
        <v>2.069</v>
      </c>
      <c r="H2232" s="2">
        <v>2.0554999999999999</v>
      </c>
      <c r="I2232" s="2">
        <v>2.0718000000000005</v>
      </c>
      <c r="J2232" s="2">
        <v>1.9434500000000003</v>
      </c>
      <c r="K2232" s="13" t="s">
        <v>53</v>
      </c>
      <c r="L2232" s="13" t="s">
        <v>55</v>
      </c>
      <c r="M2232" s="13" t="s">
        <v>47</v>
      </c>
    </row>
    <row r="2233" spans="1:13" ht="13.5" x14ac:dyDescent="0.25">
      <c r="A2233" s="3">
        <v>45254</v>
      </c>
      <c r="B2233" s="2">
        <v>2.02</v>
      </c>
      <c r="C2233" s="2">
        <v>36.872790519980889</v>
      </c>
      <c r="D2233" s="2">
        <v>-1.099784218919897E-2</v>
      </c>
      <c r="E2233" s="2">
        <v>1.1984465210881489E-2</v>
      </c>
      <c r="F2233" s="2">
        <v>2.0379999999999998</v>
      </c>
      <c r="G2233" s="2">
        <v>2.0649999999999999</v>
      </c>
      <c r="H2233" s="2">
        <v>2.0539999999999998</v>
      </c>
      <c r="I2233" s="2">
        <v>2.0680000000000005</v>
      </c>
      <c r="J2233" s="2">
        <v>1.9442500000000005</v>
      </c>
      <c r="K2233" s="13" t="s">
        <v>53</v>
      </c>
      <c r="L2233" s="13" t="s">
        <v>55</v>
      </c>
      <c r="M2233" s="13" t="s">
        <v>47</v>
      </c>
    </row>
    <row r="2234" spans="1:13" ht="13.5" x14ac:dyDescent="0.25">
      <c r="A2234" s="3">
        <v>45257</v>
      </c>
      <c r="B2234" s="2">
        <v>2.0099999999999998</v>
      </c>
      <c r="C2234" s="2">
        <v>34.585668312619276</v>
      </c>
      <c r="D2234" s="2">
        <v>-9.1501941543814524E-4</v>
      </c>
      <c r="E2234" s="2">
        <v>1.217169668810901E-2</v>
      </c>
      <c r="F2234" s="2">
        <v>2.0279999999999996</v>
      </c>
      <c r="G2234" s="2">
        <v>2.0569999999999999</v>
      </c>
      <c r="H2234" s="2">
        <v>2.052</v>
      </c>
      <c r="I2234" s="2">
        <v>2.0642000000000005</v>
      </c>
      <c r="J2234" s="2">
        <v>1.9451000000000005</v>
      </c>
      <c r="K2234" s="13" t="s">
        <v>53</v>
      </c>
      <c r="L2234" s="13" t="s">
        <v>55</v>
      </c>
      <c r="M2234" s="13" t="s">
        <v>47</v>
      </c>
    </row>
    <row r="2235" spans="1:13" ht="13.5" x14ac:dyDescent="0.25">
      <c r="A2235" s="3">
        <v>45258</v>
      </c>
      <c r="B2235" s="2">
        <v>2.0099999999999998</v>
      </c>
      <c r="C2235" s="2">
        <v>34.585668312619276</v>
      </c>
      <c r="D2235" s="2">
        <v>1.0983659617171515E-2</v>
      </c>
      <c r="E2235" s="2">
        <v>1.3653342655830771E-2</v>
      </c>
      <c r="F2235" s="2">
        <v>2.02</v>
      </c>
      <c r="G2235" s="2">
        <v>2.0469999999999997</v>
      </c>
      <c r="H2235" s="2">
        <v>2.0505</v>
      </c>
      <c r="I2235" s="2">
        <v>2.0604000000000005</v>
      </c>
      <c r="J2235" s="2">
        <v>1.9460000000000002</v>
      </c>
      <c r="K2235" s="13" t="s">
        <v>53</v>
      </c>
      <c r="L2235" s="13" t="s">
        <v>55</v>
      </c>
      <c r="M2235" s="13" t="s">
        <v>47</v>
      </c>
    </row>
    <row r="2236" spans="1:13" ht="13.5" x14ac:dyDescent="0.25">
      <c r="A2236" s="3">
        <v>45259</v>
      </c>
      <c r="B2236" s="2">
        <v>1.98</v>
      </c>
      <c r="C2236" s="2">
        <v>28.446578070675187</v>
      </c>
      <c r="D2236" s="2">
        <v>2.2004178407766695E-2</v>
      </c>
      <c r="E2236" s="2">
        <v>1.4960020612093878E-2</v>
      </c>
      <c r="F2236" s="2">
        <v>2.008</v>
      </c>
      <c r="G2236" s="2">
        <v>2.0349999999999997</v>
      </c>
      <c r="H2236" s="2">
        <v>2.0474999999999999</v>
      </c>
      <c r="I2236" s="2">
        <v>2.0568</v>
      </c>
      <c r="J2236" s="2">
        <v>1.9467500000000006</v>
      </c>
      <c r="K2236" s="13" t="s">
        <v>53</v>
      </c>
      <c r="L2236" s="13" t="s">
        <v>55</v>
      </c>
      <c r="M2236" s="13" t="s">
        <v>47</v>
      </c>
    </row>
    <row r="2237" spans="1:13" ht="13.5" x14ac:dyDescent="0.25">
      <c r="A2237" s="3">
        <v>45260</v>
      </c>
      <c r="B2237" s="2">
        <v>1.95</v>
      </c>
      <c r="C2237" s="2">
        <v>23.88144775025107</v>
      </c>
      <c r="D2237" s="2">
        <v>3.0900548646463744E-2</v>
      </c>
      <c r="E2237" s="2">
        <v>1.5188340011645162E-2</v>
      </c>
      <c r="F2237" s="2">
        <v>1.9939999999999998</v>
      </c>
      <c r="G2237" s="2">
        <v>2.0219999999999998</v>
      </c>
      <c r="H2237" s="2">
        <v>2.0429999999999997</v>
      </c>
      <c r="I2237" s="2">
        <v>2.0532000000000004</v>
      </c>
      <c r="J2237" s="2">
        <v>1.9474000000000005</v>
      </c>
      <c r="K2237" s="13" t="s">
        <v>53</v>
      </c>
      <c r="L2237" s="13" t="s">
        <v>55</v>
      </c>
      <c r="M2237" s="13" t="s">
        <v>47</v>
      </c>
    </row>
    <row r="2238" spans="1:13" ht="13.5" x14ac:dyDescent="0.25">
      <c r="A2238" s="3">
        <v>45261</v>
      </c>
      <c r="B2238" s="2">
        <v>1.94</v>
      </c>
      <c r="C2238" s="2">
        <v>22.580612504897005</v>
      </c>
      <c r="D2238" s="2">
        <v>3.9740718507021544E-2</v>
      </c>
      <c r="E2238" s="2">
        <v>1.4409278694849901E-2</v>
      </c>
      <c r="F2238" s="2">
        <v>1.9780000000000002</v>
      </c>
      <c r="G2238" s="2">
        <v>2.008</v>
      </c>
      <c r="H2238" s="2">
        <v>2.0384999999999995</v>
      </c>
      <c r="I2238" s="2">
        <v>2.0502000000000002</v>
      </c>
      <c r="J2238" s="2">
        <v>1.9480000000000004</v>
      </c>
      <c r="K2238" s="13" t="s">
        <v>53</v>
      </c>
      <c r="L2238" s="13" t="s">
        <v>55</v>
      </c>
      <c r="M2238" s="13" t="s">
        <v>47</v>
      </c>
    </row>
    <row r="2239" spans="1:13" ht="13.5" x14ac:dyDescent="0.25">
      <c r="A2239" s="3">
        <v>45264</v>
      </c>
      <c r="B2239" s="2">
        <v>1.94</v>
      </c>
      <c r="C2239" s="2">
        <v>22.580612504897005</v>
      </c>
      <c r="D2239" s="2">
        <v>4.4732410352108065E-2</v>
      </c>
      <c r="E2239" s="2">
        <v>1.4397122072290828E-2</v>
      </c>
      <c r="F2239" s="2">
        <v>1.9639999999999997</v>
      </c>
      <c r="G2239" s="2">
        <v>1.996</v>
      </c>
      <c r="H2239" s="2">
        <v>2.0334999999999992</v>
      </c>
      <c r="I2239" s="2">
        <v>2.0473999999999997</v>
      </c>
      <c r="J2239" s="2">
        <v>1.9486000000000003</v>
      </c>
      <c r="K2239" s="13" t="s">
        <v>53</v>
      </c>
      <c r="L2239" s="13" t="s">
        <v>55</v>
      </c>
      <c r="M2239" s="13" t="s">
        <v>47</v>
      </c>
    </row>
    <row r="2240" spans="1:13" ht="13.5" x14ac:dyDescent="0.25">
      <c r="A2240" s="3">
        <v>45265</v>
      </c>
      <c r="B2240" s="2">
        <v>1.92</v>
      </c>
      <c r="C2240" s="2">
        <v>20.04767217710291</v>
      </c>
      <c r="D2240" s="2">
        <v>4.9444050283704577E-2</v>
      </c>
      <c r="E2240" s="2">
        <v>1.4605549543547185E-2</v>
      </c>
      <c r="F2240" s="2">
        <v>1.9459999999999997</v>
      </c>
      <c r="G2240" s="2">
        <v>1.9829999999999999</v>
      </c>
      <c r="H2240" s="2">
        <v>2.0274999999999994</v>
      </c>
      <c r="I2240" s="2">
        <v>2.0442</v>
      </c>
      <c r="J2240" s="2">
        <v>1.9492000000000005</v>
      </c>
      <c r="K2240" s="13" t="s">
        <v>53</v>
      </c>
      <c r="L2240" s="13" t="s">
        <v>55</v>
      </c>
      <c r="M2240" s="13" t="s">
        <v>47</v>
      </c>
    </row>
    <row r="2241" spans="1:13" ht="13.5" x14ac:dyDescent="0.25">
      <c r="A2241" s="3">
        <v>45266</v>
      </c>
      <c r="B2241" s="2">
        <v>1.9</v>
      </c>
      <c r="C2241" s="2">
        <v>17.886899894421518</v>
      </c>
      <c r="D2241" s="2">
        <v>5.3996542534571645E-2</v>
      </c>
      <c r="E2241" s="2">
        <v>1.4543347372448587E-2</v>
      </c>
      <c r="F2241" s="2">
        <v>1.9300000000000002</v>
      </c>
      <c r="G2241" s="2">
        <v>1.9689999999999999</v>
      </c>
      <c r="H2241" s="2">
        <v>2.0204999999999993</v>
      </c>
      <c r="I2241" s="2">
        <v>2.0405999999999995</v>
      </c>
      <c r="J2241" s="2">
        <v>1.9496000000000007</v>
      </c>
      <c r="K2241" s="13" t="s">
        <v>53</v>
      </c>
      <c r="L2241" s="13" t="s">
        <v>55</v>
      </c>
      <c r="M2241" s="13" t="s">
        <v>47</v>
      </c>
    </row>
    <row r="2242" spans="1:13" ht="13.5" x14ac:dyDescent="0.25">
      <c r="A2242" s="3">
        <v>45267</v>
      </c>
      <c r="B2242" s="2">
        <v>1.96</v>
      </c>
      <c r="C2242" s="2">
        <v>39.095078570297183</v>
      </c>
      <c r="D2242" s="2">
        <v>5.1022038827591487E-2</v>
      </c>
      <c r="E2242" s="2">
        <v>1.4008129021099717E-2</v>
      </c>
      <c r="F2242" s="2">
        <v>1.9319999999999999</v>
      </c>
      <c r="G2242" s="2">
        <v>1.9629999999999999</v>
      </c>
      <c r="H2242" s="2">
        <v>2.0159999999999996</v>
      </c>
      <c r="I2242" s="2">
        <v>2.0387999999999997</v>
      </c>
      <c r="J2242" s="2">
        <v>1.9503000000000004</v>
      </c>
      <c r="K2242" s="13" t="s">
        <v>53</v>
      </c>
      <c r="L2242" s="13" t="s">
        <v>55</v>
      </c>
      <c r="M2242" s="13" t="s">
        <v>54</v>
      </c>
    </row>
    <row r="2243" spans="1:13" ht="13.5" x14ac:dyDescent="0.25">
      <c r="A2243" s="3">
        <v>45268</v>
      </c>
      <c r="B2243" s="2">
        <v>1.97</v>
      </c>
      <c r="C2243" s="2">
        <v>41.793417261530308</v>
      </c>
      <c r="D2243" s="2">
        <v>4.8053159412406732E-2</v>
      </c>
      <c r="E2243" s="2">
        <v>1.3218147008192108E-2</v>
      </c>
      <c r="F2243" s="2">
        <v>1.9379999999999999</v>
      </c>
      <c r="G2243" s="2">
        <v>1.9579999999999997</v>
      </c>
      <c r="H2243" s="2">
        <v>2.0114999999999998</v>
      </c>
      <c r="I2243" s="2">
        <v>2.0369999999999995</v>
      </c>
      <c r="J2243" s="2">
        <v>1.9512000000000003</v>
      </c>
      <c r="K2243" s="13" t="s">
        <v>48</v>
      </c>
      <c r="L2243" s="13" t="s">
        <v>55</v>
      </c>
      <c r="M2243" s="13" t="s">
        <v>52</v>
      </c>
    </row>
    <row r="2244" spans="1:13" ht="13.5" x14ac:dyDescent="0.25">
      <c r="A2244" s="3">
        <v>45271</v>
      </c>
      <c r="B2244" s="2">
        <v>1.95</v>
      </c>
      <c r="C2244" s="2">
        <v>38.15272236726117</v>
      </c>
      <c r="D2244" s="2">
        <v>4.5692320447092483E-2</v>
      </c>
      <c r="E2244" s="2">
        <v>1.2165809285563775E-2</v>
      </c>
      <c r="F2244" s="2">
        <v>1.94</v>
      </c>
      <c r="G2244" s="2">
        <v>1.9519999999999995</v>
      </c>
      <c r="H2244" s="2">
        <v>2.0045000000000002</v>
      </c>
      <c r="I2244" s="2">
        <v>2.0347999999999997</v>
      </c>
      <c r="J2244" s="2">
        <v>1.9520500000000001</v>
      </c>
      <c r="K2244" s="13" t="s">
        <v>53</v>
      </c>
      <c r="L2244" s="13" t="s">
        <v>55</v>
      </c>
      <c r="M2244" s="13" t="s">
        <v>54</v>
      </c>
    </row>
    <row r="2245" spans="1:13" ht="13.5" x14ac:dyDescent="0.25">
      <c r="A2245" s="3">
        <v>45272</v>
      </c>
      <c r="B2245" s="2">
        <v>1.96</v>
      </c>
      <c r="C2245" s="2">
        <v>40.923769214080409</v>
      </c>
      <c r="D2245" s="2">
        <v>4.3264970027576899E-2</v>
      </c>
      <c r="E2245" s="2">
        <v>1.1170201222563323E-2</v>
      </c>
      <c r="F2245" s="2">
        <v>1.948</v>
      </c>
      <c r="G2245" s="2">
        <v>1.9470000000000003</v>
      </c>
      <c r="H2245" s="2">
        <v>1.9970000000000003</v>
      </c>
      <c r="I2245" s="2">
        <v>2.0327999999999999</v>
      </c>
      <c r="J2245" s="2">
        <v>1.95285</v>
      </c>
      <c r="K2245" s="13" t="s">
        <v>48</v>
      </c>
      <c r="L2245" s="13" t="s">
        <v>55</v>
      </c>
      <c r="M2245" s="13" t="s">
        <v>52</v>
      </c>
    </row>
    <row r="2246" spans="1:13" ht="13.5" x14ac:dyDescent="0.25">
      <c r="A2246" s="3">
        <v>45273</v>
      </c>
      <c r="B2246" s="2">
        <v>1.93</v>
      </c>
      <c r="C2246" s="2">
        <v>35.748977825867527</v>
      </c>
      <c r="D2246" s="2">
        <v>3.9046789841032492E-2</v>
      </c>
      <c r="E2246" s="2">
        <v>1.1672779918820122E-2</v>
      </c>
      <c r="F2246" s="2">
        <v>1.954</v>
      </c>
      <c r="G2246" s="2">
        <v>1.9419999999999997</v>
      </c>
      <c r="H2246" s="2">
        <v>1.9885000000000002</v>
      </c>
      <c r="I2246" s="2">
        <v>2.0302000000000002</v>
      </c>
      <c r="J2246" s="2">
        <v>1.9535</v>
      </c>
      <c r="K2246" s="13" t="s">
        <v>48</v>
      </c>
      <c r="L2246" s="13" t="s">
        <v>55</v>
      </c>
      <c r="M2246" s="13" t="s">
        <v>52</v>
      </c>
    </row>
    <row r="2247" spans="1:13" ht="13.5" x14ac:dyDescent="0.25">
      <c r="A2247" s="3">
        <v>45274</v>
      </c>
      <c r="B2247" s="2">
        <v>1.92</v>
      </c>
      <c r="C2247" s="2">
        <v>34.196715750476244</v>
      </c>
      <c r="D2247" s="2">
        <v>3.1992126847688374E-2</v>
      </c>
      <c r="E2247" s="2">
        <v>1.2947482304793144E-2</v>
      </c>
      <c r="F2247" s="2">
        <v>1.9460000000000002</v>
      </c>
      <c r="G2247" s="2">
        <v>1.9390000000000001</v>
      </c>
      <c r="H2247" s="2">
        <v>1.9805000000000004</v>
      </c>
      <c r="I2247" s="2">
        <v>2.0273999999999996</v>
      </c>
      <c r="J2247" s="2">
        <v>1.9540999999999999</v>
      </c>
      <c r="K2247" s="13" t="s">
        <v>53</v>
      </c>
      <c r="L2247" s="13" t="s">
        <v>55</v>
      </c>
      <c r="M2247" s="13" t="s">
        <v>47</v>
      </c>
    </row>
    <row r="2248" spans="1:13" ht="13.5" x14ac:dyDescent="0.25">
      <c r="A2248" s="3">
        <v>45275</v>
      </c>
      <c r="B2248" s="2">
        <v>1.92</v>
      </c>
      <c r="C2248" s="2">
        <v>34.196715750476244</v>
      </c>
      <c r="D2248" s="2">
        <v>2.4903805393100553E-2</v>
      </c>
      <c r="E2248" s="2">
        <v>1.4518636833193099E-2</v>
      </c>
      <c r="F2248" s="2">
        <v>1.9359999999999999</v>
      </c>
      <c r="G2248" s="2">
        <v>1.9369999999999998</v>
      </c>
      <c r="H2248" s="2">
        <v>1.9724999999999997</v>
      </c>
      <c r="I2248" s="2">
        <v>2.0246000000000004</v>
      </c>
      <c r="J2248" s="2">
        <v>1.9546999999999999</v>
      </c>
      <c r="K2248" s="13" t="s">
        <v>53</v>
      </c>
      <c r="L2248" s="13" t="s">
        <v>55</v>
      </c>
      <c r="M2248" s="13" t="s">
        <v>47</v>
      </c>
    </row>
    <row r="2249" spans="1:13" ht="13.5" x14ac:dyDescent="0.25">
      <c r="A2249" s="3">
        <v>45278</v>
      </c>
      <c r="B2249" s="2">
        <v>1.89</v>
      </c>
      <c r="C2249" s="2">
        <v>29.708508627322885</v>
      </c>
      <c r="D2249" s="2">
        <v>2.1516615588017762E-2</v>
      </c>
      <c r="E2249" s="2">
        <v>1.6775533009868851E-2</v>
      </c>
      <c r="F2249" s="2">
        <v>1.9239999999999999</v>
      </c>
      <c r="G2249" s="2">
        <v>1.9319999999999999</v>
      </c>
      <c r="H2249" s="2">
        <v>1.9640000000000004</v>
      </c>
      <c r="I2249" s="2">
        <v>2.0218000000000003</v>
      </c>
      <c r="J2249" s="2">
        <v>1.9551499999999999</v>
      </c>
      <c r="K2249" s="13" t="s">
        <v>53</v>
      </c>
      <c r="L2249" s="13" t="s">
        <v>55</v>
      </c>
      <c r="M2249" s="13" t="s">
        <v>47</v>
      </c>
    </row>
    <row r="2250" spans="1:13" ht="13.5" x14ac:dyDescent="0.25">
      <c r="A2250" s="3">
        <v>45279</v>
      </c>
      <c r="B2250" s="2">
        <v>1.88</v>
      </c>
      <c r="C2250" s="2">
        <v>28.371793946200313</v>
      </c>
      <c r="D2250" s="2">
        <v>1.6851249038872806E-2</v>
      </c>
      <c r="E2250" s="2">
        <v>1.7710252111222471E-2</v>
      </c>
      <c r="F2250" s="2">
        <v>1.9079999999999999</v>
      </c>
      <c r="G2250" s="2">
        <v>1.9279999999999997</v>
      </c>
      <c r="H2250" s="2">
        <v>1.9555</v>
      </c>
      <c r="I2250" s="2">
        <v>2.0186000000000002</v>
      </c>
      <c r="J2250" s="2">
        <v>1.9556</v>
      </c>
      <c r="K2250" s="13" t="s">
        <v>53</v>
      </c>
      <c r="L2250" s="13" t="s">
        <v>55</v>
      </c>
      <c r="M2250" s="13" t="s">
        <v>47</v>
      </c>
    </row>
    <row r="2251" spans="1:13" ht="13.5" x14ac:dyDescent="0.25">
      <c r="A2251" s="3">
        <v>45280</v>
      </c>
      <c r="B2251" s="2">
        <v>1.89</v>
      </c>
      <c r="C2251" s="2">
        <v>31.682164780772325</v>
      </c>
      <c r="D2251" s="2">
        <v>9.6421869386724701E-3</v>
      </c>
      <c r="E2251" s="2">
        <v>1.9048828791707894E-2</v>
      </c>
      <c r="F2251" s="2">
        <v>1.9</v>
      </c>
      <c r="G2251" s="2">
        <v>1.927</v>
      </c>
      <c r="H2251" s="2">
        <v>1.948</v>
      </c>
      <c r="I2251" s="2">
        <v>2.0158000000000005</v>
      </c>
      <c r="J2251" s="2">
        <v>1.9560499999999998</v>
      </c>
      <c r="K2251" s="13" t="s">
        <v>53</v>
      </c>
      <c r="L2251" s="13" t="s">
        <v>55</v>
      </c>
      <c r="M2251" s="13" t="s">
        <v>47</v>
      </c>
    </row>
    <row r="2252" spans="1:13" ht="13.5" x14ac:dyDescent="0.25">
      <c r="A2252" s="3">
        <v>45281</v>
      </c>
      <c r="B2252" s="2">
        <v>1.87</v>
      </c>
      <c r="C2252" s="2">
        <v>28.813959727296734</v>
      </c>
      <c r="D2252" s="2">
        <v>1.4710389715567596E-2</v>
      </c>
      <c r="E2252" s="2">
        <v>2.0367404883745097E-2</v>
      </c>
      <c r="F2252" s="2">
        <v>1.89</v>
      </c>
      <c r="G2252" s="2">
        <v>1.9180000000000004</v>
      </c>
      <c r="H2252" s="2">
        <v>1.9405000000000001</v>
      </c>
      <c r="I2252" s="2">
        <v>2.0128000000000004</v>
      </c>
      <c r="J2252" s="2">
        <v>1.9563499999999998</v>
      </c>
      <c r="K2252" s="13" t="s">
        <v>53</v>
      </c>
      <c r="L2252" s="13" t="s">
        <v>55</v>
      </c>
      <c r="M2252" s="13" t="s">
        <v>47</v>
      </c>
    </row>
    <row r="2253" spans="1:13" ht="13.5" x14ac:dyDescent="0.25">
      <c r="A2253" s="3">
        <v>45282</v>
      </c>
      <c r="B2253" s="2">
        <v>1.86</v>
      </c>
      <c r="C2253" s="2">
        <v>27.474646525807373</v>
      </c>
      <c r="D2253" s="2">
        <v>2.1818407393014549E-2</v>
      </c>
      <c r="E2253" s="2">
        <v>2.1717445780742205E-2</v>
      </c>
      <c r="F2253" s="2">
        <v>1.8779999999999997</v>
      </c>
      <c r="G2253" s="2">
        <v>1.907</v>
      </c>
      <c r="H2253" s="2">
        <v>1.9324999999999999</v>
      </c>
      <c r="I2253" s="2">
        <v>2.0088000000000004</v>
      </c>
      <c r="J2253" s="2">
        <v>1.9565999999999999</v>
      </c>
      <c r="K2253" s="13" t="s">
        <v>53</v>
      </c>
      <c r="L2253" s="13" t="s">
        <v>55</v>
      </c>
      <c r="M2253" s="13" t="s">
        <v>47</v>
      </c>
    </row>
    <row r="2254" spans="1:13" ht="13.5" x14ac:dyDescent="0.25">
      <c r="A2254" s="3">
        <v>45285</v>
      </c>
      <c r="B2254" s="2">
        <v>1.87</v>
      </c>
      <c r="C2254" s="2">
        <v>30.931977143517329</v>
      </c>
      <c r="D2254" s="2">
        <v>2.4574621728415957E-2</v>
      </c>
      <c r="E2254" s="2">
        <v>2.252249393688982E-2</v>
      </c>
      <c r="F2254" s="2">
        <v>1.8740000000000001</v>
      </c>
      <c r="G2254" s="2">
        <v>1.8990000000000002</v>
      </c>
      <c r="H2254" s="2">
        <v>1.9254999999999995</v>
      </c>
      <c r="I2254" s="2">
        <v>2.0045999999999999</v>
      </c>
      <c r="J2254" s="2">
        <v>1.9569000000000001</v>
      </c>
      <c r="K2254" s="13" t="s">
        <v>53</v>
      </c>
      <c r="L2254" s="13" t="s">
        <v>55</v>
      </c>
      <c r="M2254" s="13" t="s">
        <v>47</v>
      </c>
    </row>
    <row r="2255" spans="1:13" ht="13.5" x14ac:dyDescent="0.25">
      <c r="A2255" s="3">
        <v>45286</v>
      </c>
      <c r="B2255" s="2">
        <v>1.87</v>
      </c>
      <c r="C2255" s="2">
        <v>30.931977143517329</v>
      </c>
      <c r="D2255" s="2">
        <v>2.8904138695144299E-2</v>
      </c>
      <c r="E2255" s="2">
        <v>2.223144726622972E-2</v>
      </c>
      <c r="F2255" s="2">
        <v>1.8719999999999999</v>
      </c>
      <c r="G2255" s="2">
        <v>1.8900000000000001</v>
      </c>
      <c r="H2255" s="2">
        <v>1.9184999999999999</v>
      </c>
      <c r="I2255" s="2">
        <v>1.9994000000000001</v>
      </c>
      <c r="J2255" s="2">
        <v>1.9572000000000001</v>
      </c>
      <c r="K2255" s="13" t="s">
        <v>53</v>
      </c>
      <c r="L2255" s="13" t="s">
        <v>55</v>
      </c>
      <c r="M2255" s="13" t="s">
        <v>47</v>
      </c>
    </row>
    <row r="2256" spans="1:13" ht="13.5" x14ac:dyDescent="0.25">
      <c r="A2256" s="3">
        <v>45287</v>
      </c>
      <c r="B2256" s="2">
        <v>1.9</v>
      </c>
      <c r="C2256" s="2">
        <v>40.757876213808338</v>
      </c>
      <c r="D2256" s="2">
        <v>2.6154852686796293E-2</v>
      </c>
      <c r="E2256" s="2">
        <v>2.0887492444656354E-2</v>
      </c>
      <c r="F2256" s="2">
        <v>1.8740000000000001</v>
      </c>
      <c r="G2256" s="2">
        <v>1.887</v>
      </c>
      <c r="H2256" s="2">
        <v>1.9144999999999996</v>
      </c>
      <c r="I2256" s="2">
        <v>1.9948000000000006</v>
      </c>
      <c r="J2256" s="2">
        <v>1.9577500000000001</v>
      </c>
      <c r="K2256" s="13" t="s">
        <v>53</v>
      </c>
      <c r="L2256" s="13" t="s">
        <v>55</v>
      </c>
      <c r="M2256" s="13" t="s">
        <v>54</v>
      </c>
    </row>
    <row r="2257" spans="1:13" ht="13.5" x14ac:dyDescent="0.25">
      <c r="A2257" s="3">
        <v>45288</v>
      </c>
      <c r="B2257" s="2">
        <v>1.96</v>
      </c>
      <c r="C2257" s="2">
        <v>54.652904356761397</v>
      </c>
      <c r="D2257" s="2">
        <v>1.8061767037101273E-2</v>
      </c>
      <c r="E2257" s="2">
        <v>1.8610144408155168E-2</v>
      </c>
      <c r="F2257" s="2">
        <v>1.8920000000000001</v>
      </c>
      <c r="G2257" s="2">
        <v>1.891</v>
      </c>
      <c r="H2257" s="2">
        <v>1.9149999999999998</v>
      </c>
      <c r="I2257" s="2">
        <v>1.9930000000000003</v>
      </c>
      <c r="J2257" s="2">
        <v>1.9584999999999999</v>
      </c>
      <c r="K2257" s="13" t="s">
        <v>48</v>
      </c>
      <c r="L2257" s="13" t="s">
        <v>55</v>
      </c>
      <c r="M2257" s="13" t="s">
        <v>52</v>
      </c>
    </row>
    <row r="2258" spans="1:13" ht="13.5" x14ac:dyDescent="0.25">
      <c r="A2258" s="3">
        <v>45289</v>
      </c>
      <c r="B2258" s="2">
        <v>1.97</v>
      </c>
      <c r="C2258" s="2">
        <v>56.48481011359285</v>
      </c>
      <c r="D2258" s="2">
        <v>1.0318617117401674E-2</v>
      </c>
      <c r="E2258" s="2">
        <v>1.6462906289206589E-2</v>
      </c>
      <c r="F2258" s="2">
        <v>1.9140000000000001</v>
      </c>
      <c r="G2258" s="2">
        <v>1.8959999999999997</v>
      </c>
      <c r="H2258" s="2">
        <v>1.9164999999999999</v>
      </c>
      <c r="I2258" s="2">
        <v>1.9912000000000001</v>
      </c>
      <c r="J2258" s="2">
        <v>1.9594000000000003</v>
      </c>
      <c r="K2258" s="13" t="s">
        <v>48</v>
      </c>
      <c r="L2258" s="13" t="s">
        <v>55</v>
      </c>
      <c r="M2258" s="13" t="s">
        <v>52</v>
      </c>
    </row>
    <row r="2259" spans="1:13" ht="13.5" x14ac:dyDescent="0.25">
      <c r="A2259" s="3">
        <v>45293</v>
      </c>
      <c r="B2259" s="2">
        <v>1.98</v>
      </c>
      <c r="C2259" s="2">
        <v>58.29900825428664</v>
      </c>
      <c r="D2259" s="2">
        <v>-1.7914703366925799E-3</v>
      </c>
      <c r="E2259" s="2">
        <v>1.4381089931565273E-2</v>
      </c>
      <c r="F2259" s="2">
        <v>1.9359999999999999</v>
      </c>
      <c r="G2259" s="2">
        <v>1.905</v>
      </c>
      <c r="H2259" s="2">
        <v>1.9184999999999999</v>
      </c>
      <c r="I2259" s="2">
        <v>1.9898000000000002</v>
      </c>
      <c r="J2259" s="2">
        <v>1.9603000000000004</v>
      </c>
      <c r="K2259" s="13" t="s">
        <v>48</v>
      </c>
      <c r="L2259" s="13" t="s">
        <v>55</v>
      </c>
      <c r="M2259" s="13" t="s">
        <v>52</v>
      </c>
    </row>
    <row r="2260" spans="1:13" ht="13.5" x14ac:dyDescent="0.25">
      <c r="A2260" s="3">
        <v>45294</v>
      </c>
      <c r="B2260" s="2">
        <v>2.02</v>
      </c>
      <c r="C2260" s="2">
        <v>64.647971933276125</v>
      </c>
      <c r="D2260" s="2">
        <v>-1.6786080503442102E-2</v>
      </c>
      <c r="E2260" s="2">
        <v>1.4946548036952383E-2</v>
      </c>
      <c r="F2260" s="2">
        <v>1.966</v>
      </c>
      <c r="G2260" s="2">
        <v>1.9189999999999998</v>
      </c>
      <c r="H2260" s="2">
        <v>1.9235</v>
      </c>
      <c r="I2260" s="2">
        <v>1.9891999999999999</v>
      </c>
      <c r="J2260" s="2">
        <v>1.9614500000000001</v>
      </c>
      <c r="K2260" s="13" t="s">
        <v>48</v>
      </c>
      <c r="L2260" s="13" t="s">
        <v>55</v>
      </c>
      <c r="M2260" s="13" t="s">
        <v>52</v>
      </c>
    </row>
    <row r="2261" spans="1:13" ht="13.5" x14ac:dyDescent="0.25">
      <c r="A2261" s="3">
        <v>45295</v>
      </c>
      <c r="B2261" s="2">
        <v>2.0099999999999998</v>
      </c>
      <c r="C2261" s="2">
        <v>62.102376569536119</v>
      </c>
      <c r="D2261" s="2">
        <v>-2.7658939403277572E-2</v>
      </c>
      <c r="E2261" s="2">
        <v>1.564886857623566E-2</v>
      </c>
      <c r="F2261" s="2">
        <v>1.988</v>
      </c>
      <c r="G2261" s="2">
        <v>1.9310000000000003</v>
      </c>
      <c r="H2261" s="2">
        <v>1.9289999999999998</v>
      </c>
      <c r="I2261" s="2">
        <v>1.9884000000000004</v>
      </c>
      <c r="J2261" s="2">
        <v>1.9626500000000002</v>
      </c>
      <c r="K2261" s="13" t="s">
        <v>48</v>
      </c>
      <c r="L2261" s="13" t="s">
        <v>55</v>
      </c>
      <c r="M2261" s="13" t="s">
        <v>52</v>
      </c>
    </row>
    <row r="2262" spans="1:13" ht="13.5" x14ac:dyDescent="0.25">
      <c r="A2262" s="3">
        <v>45296</v>
      </c>
      <c r="B2262" s="2">
        <v>1.98</v>
      </c>
      <c r="C2262" s="2">
        <v>55.093609445058092</v>
      </c>
      <c r="D2262" s="2">
        <v>-3.8084581682028995E-2</v>
      </c>
      <c r="E2262" s="2">
        <v>1.6056795789801955E-2</v>
      </c>
      <c r="F2262" s="2">
        <v>1.9920000000000002</v>
      </c>
      <c r="G2262" s="2">
        <v>1.9420000000000002</v>
      </c>
      <c r="H2262" s="2">
        <v>1.9300000000000002</v>
      </c>
      <c r="I2262" s="2">
        <v>1.9868000000000003</v>
      </c>
      <c r="J2262" s="2">
        <v>1.9637000000000002</v>
      </c>
      <c r="K2262" s="13" t="s">
        <v>48</v>
      </c>
      <c r="L2262" s="13" t="s">
        <v>55</v>
      </c>
      <c r="M2262" s="13" t="s">
        <v>52</v>
      </c>
    </row>
    <row r="2263" spans="1:13" ht="13.5" x14ac:dyDescent="0.25">
      <c r="A2263" s="3">
        <v>45299</v>
      </c>
      <c r="B2263" s="2">
        <v>1.96</v>
      </c>
      <c r="C2263" s="2">
        <v>50.964163948549363</v>
      </c>
      <c r="D2263" s="2">
        <v>-4.7129348918292457E-2</v>
      </c>
      <c r="E2263" s="2">
        <v>1.6655270499040097E-2</v>
      </c>
      <c r="F2263" s="2">
        <v>1.9899999999999998</v>
      </c>
      <c r="G2263" s="2">
        <v>1.952</v>
      </c>
      <c r="H2263" s="2">
        <v>1.9294999999999998</v>
      </c>
      <c r="I2263" s="2">
        <v>1.9850000000000003</v>
      </c>
      <c r="J2263" s="2">
        <v>1.9647000000000003</v>
      </c>
      <c r="K2263" s="13" t="s">
        <v>48</v>
      </c>
      <c r="L2263" s="13" t="s">
        <v>55</v>
      </c>
      <c r="M2263" s="13" t="s">
        <v>50</v>
      </c>
    </row>
    <row r="2264" spans="1:13" ht="13.5" x14ac:dyDescent="0.25">
      <c r="A2264" s="3">
        <v>45300</v>
      </c>
      <c r="B2264" s="2">
        <v>1.98</v>
      </c>
      <c r="C2264" s="2">
        <v>54.626650480538068</v>
      </c>
      <c r="D2264" s="2">
        <v>-5.4761239500341841E-2</v>
      </c>
      <c r="E2264" s="2">
        <v>1.7953415572946572E-2</v>
      </c>
      <c r="F2264" s="2">
        <v>1.9899999999999998</v>
      </c>
      <c r="G2264" s="2">
        <v>1.9629999999999999</v>
      </c>
      <c r="H2264" s="2">
        <v>1.9309999999999998</v>
      </c>
      <c r="I2264" s="2">
        <v>1.9836000000000005</v>
      </c>
      <c r="J2264" s="2">
        <v>1.9658500000000003</v>
      </c>
      <c r="K2264" s="13" t="s">
        <v>48</v>
      </c>
      <c r="L2264" s="13" t="s">
        <v>55</v>
      </c>
      <c r="M2264" s="13" t="s">
        <v>55</v>
      </c>
    </row>
    <row r="2265" spans="1:13" ht="13.5" x14ac:dyDescent="0.25">
      <c r="A2265" s="3">
        <v>45301</v>
      </c>
      <c r="B2265" s="2">
        <v>1.97</v>
      </c>
      <c r="C2265" s="2">
        <v>52.514633158664878</v>
      </c>
      <c r="D2265" s="2">
        <v>-6.0629401756929102E-2</v>
      </c>
      <c r="E2265" s="2">
        <v>2.0857483377362457E-2</v>
      </c>
      <c r="F2265" s="2">
        <v>1.98</v>
      </c>
      <c r="G2265" s="2">
        <v>1.9730000000000001</v>
      </c>
      <c r="H2265" s="2">
        <v>1.9314999999999998</v>
      </c>
      <c r="I2265" s="2">
        <v>1.9822000000000002</v>
      </c>
      <c r="J2265" s="2">
        <v>1.9671000000000007</v>
      </c>
      <c r="K2265" s="13" t="s">
        <v>53</v>
      </c>
      <c r="L2265" s="13" t="s">
        <v>55</v>
      </c>
      <c r="M2265" s="13" t="s">
        <v>47</v>
      </c>
    </row>
    <row r="2266" spans="1:13" ht="13.5" x14ac:dyDescent="0.25">
      <c r="A2266" s="3">
        <v>45302</v>
      </c>
      <c r="B2266" s="2">
        <v>1.93</v>
      </c>
      <c r="C2266" s="2">
        <v>45.017148869342101</v>
      </c>
      <c r="D2266" s="2">
        <v>-5.8097284986370124E-2</v>
      </c>
      <c r="E2266" s="2">
        <v>2.3930161342487533E-2</v>
      </c>
      <c r="F2266" s="2">
        <v>1.964</v>
      </c>
      <c r="G2266" s="2">
        <v>1.9759999999999998</v>
      </c>
      <c r="H2266" s="2">
        <v>1.9314999999999998</v>
      </c>
      <c r="I2266" s="2">
        <v>1.9800000000000002</v>
      </c>
      <c r="J2266" s="2">
        <v>1.9681000000000006</v>
      </c>
      <c r="K2266" s="13" t="s">
        <v>53</v>
      </c>
      <c r="L2266" s="13" t="s">
        <v>55</v>
      </c>
      <c r="M2266" s="13" t="s">
        <v>47</v>
      </c>
    </row>
    <row r="2267" spans="1:13" ht="13.5" x14ac:dyDescent="0.25">
      <c r="A2267" s="3">
        <v>45303</v>
      </c>
      <c r="B2267" s="2">
        <v>1.97</v>
      </c>
      <c r="C2267" s="2">
        <v>52.344294376007042</v>
      </c>
      <c r="D2267" s="2">
        <v>-4.9525429567996326E-2</v>
      </c>
      <c r="E2267" s="2">
        <v>2.6231935694289936E-2</v>
      </c>
      <c r="F2267" s="2">
        <v>1.9620000000000002</v>
      </c>
      <c r="G2267" s="2">
        <v>1.9770000000000003</v>
      </c>
      <c r="H2267" s="2">
        <v>1.9339999999999999</v>
      </c>
      <c r="I2267" s="2">
        <v>1.9786000000000001</v>
      </c>
      <c r="J2267" s="2">
        <v>1.9691000000000012</v>
      </c>
      <c r="K2267" s="13" t="s">
        <v>53</v>
      </c>
      <c r="L2267" s="13" t="s">
        <v>55</v>
      </c>
      <c r="M2267" s="13" t="s">
        <v>47</v>
      </c>
    </row>
    <row r="2268" spans="1:13" ht="13.5" x14ac:dyDescent="0.25">
      <c r="A2268" s="3">
        <v>45306</v>
      </c>
      <c r="B2268" s="2">
        <v>1.95</v>
      </c>
      <c r="C2268" s="2">
        <v>48.839719009077207</v>
      </c>
      <c r="D2268" s="2">
        <v>-3.9339213162512765E-2</v>
      </c>
      <c r="E2268" s="2">
        <v>2.6844430867859877E-2</v>
      </c>
      <c r="F2268" s="2">
        <v>1.9599999999999997</v>
      </c>
      <c r="G2268" s="2">
        <v>1.9750000000000001</v>
      </c>
      <c r="H2268" s="2">
        <v>1.9355</v>
      </c>
      <c r="I2268" s="2">
        <v>1.9770000000000005</v>
      </c>
      <c r="J2268" s="2">
        <v>1.9701000000000011</v>
      </c>
      <c r="K2268" s="13" t="s">
        <v>48</v>
      </c>
      <c r="L2268" s="13" t="s">
        <v>55</v>
      </c>
      <c r="M2268" s="13" t="s">
        <v>50</v>
      </c>
    </row>
    <row r="2269" spans="1:13" ht="13.5" x14ac:dyDescent="0.25">
      <c r="A2269" s="3">
        <v>45307</v>
      </c>
      <c r="B2269" s="2">
        <v>1.95</v>
      </c>
      <c r="C2269" s="2">
        <v>48.839719009077207</v>
      </c>
      <c r="D2269" s="2">
        <v>-2.9143867395680534E-2</v>
      </c>
      <c r="E2269" s="2">
        <v>2.6270638647985008E-2</v>
      </c>
      <c r="F2269" s="2">
        <v>1.954</v>
      </c>
      <c r="G2269" s="2">
        <v>1.972</v>
      </c>
      <c r="H2269" s="2">
        <v>1.9385000000000001</v>
      </c>
      <c r="I2269" s="2">
        <v>1.9752000000000003</v>
      </c>
      <c r="J2269" s="2">
        <v>1.971100000000001</v>
      </c>
      <c r="K2269" s="13" t="s">
        <v>53</v>
      </c>
      <c r="L2269" s="13" t="s">
        <v>55</v>
      </c>
      <c r="M2269" s="13" t="s">
        <v>47</v>
      </c>
    </row>
    <row r="2270" spans="1:13" ht="13.5" x14ac:dyDescent="0.25">
      <c r="A2270" s="3">
        <v>45308</v>
      </c>
      <c r="B2270" s="2">
        <v>1.92</v>
      </c>
      <c r="C2270" s="2">
        <v>43.744633653218536</v>
      </c>
      <c r="D2270" s="2">
        <v>-1.2105988320291416E-2</v>
      </c>
      <c r="E2270" s="2">
        <v>2.3886470471897823E-2</v>
      </c>
      <c r="F2270" s="2">
        <v>1.9439999999999997</v>
      </c>
      <c r="G2270" s="2">
        <v>1.9619999999999997</v>
      </c>
      <c r="H2270" s="2">
        <v>1.9405000000000001</v>
      </c>
      <c r="I2270" s="2">
        <v>1.9728000000000006</v>
      </c>
      <c r="J2270" s="2">
        <v>1.9721000000000009</v>
      </c>
      <c r="K2270" s="13" t="s">
        <v>53</v>
      </c>
      <c r="L2270" s="13" t="s">
        <v>55</v>
      </c>
      <c r="M2270" s="13" t="s">
        <v>47</v>
      </c>
    </row>
    <row r="2271" spans="1:13" ht="13.5" x14ac:dyDescent="0.25">
      <c r="A2271" s="3">
        <v>45309</v>
      </c>
      <c r="B2271" s="2">
        <v>1.93</v>
      </c>
      <c r="C2271" s="2">
        <v>45.775301452977324</v>
      </c>
      <c r="D2271" s="2">
        <v>2.4113617832144385E-4</v>
      </c>
      <c r="E2271" s="2">
        <v>1.9355512574146229E-2</v>
      </c>
      <c r="F2271" s="2">
        <v>1.9440000000000002</v>
      </c>
      <c r="G2271" s="2">
        <v>1.954</v>
      </c>
      <c r="H2271" s="2">
        <v>1.9425000000000003</v>
      </c>
      <c r="I2271" s="2">
        <v>1.9706000000000006</v>
      </c>
      <c r="J2271" s="2">
        <v>1.9730000000000012</v>
      </c>
      <c r="K2271" s="13" t="s">
        <v>48</v>
      </c>
      <c r="L2271" s="13" t="s">
        <v>55</v>
      </c>
      <c r="M2271" s="13" t="s">
        <v>55</v>
      </c>
    </row>
    <row r="2272" spans="1:13" ht="13.5" x14ac:dyDescent="0.25">
      <c r="A2272" s="3">
        <v>45310</v>
      </c>
      <c r="B2272" s="2">
        <v>1.94</v>
      </c>
      <c r="C2272" s="2">
        <v>47.804356658604121</v>
      </c>
      <c r="D2272" s="2">
        <v>5.467616783464857E-3</v>
      </c>
      <c r="E2272" s="2">
        <v>1.32849292532981E-2</v>
      </c>
      <c r="F2272" s="2">
        <v>1.9379999999999999</v>
      </c>
      <c r="G2272" s="2">
        <v>1.95</v>
      </c>
      <c r="H2272" s="2">
        <v>1.9460000000000002</v>
      </c>
      <c r="I2272" s="2">
        <v>1.9684000000000004</v>
      </c>
      <c r="J2272" s="2">
        <v>1.9740000000000009</v>
      </c>
      <c r="K2272" s="13" t="s">
        <v>48</v>
      </c>
      <c r="L2272" s="13" t="s">
        <v>55</v>
      </c>
      <c r="M2272" s="13" t="s">
        <v>50</v>
      </c>
    </row>
    <row r="2273" spans="1:13" ht="13.5" x14ac:dyDescent="0.25">
      <c r="A2273" s="3">
        <v>45313</v>
      </c>
      <c r="B2273" s="2">
        <v>1.91</v>
      </c>
      <c r="C2273" s="2">
        <v>42.648440884602103</v>
      </c>
      <c r="D2273" s="2">
        <v>9.1012683483666645E-3</v>
      </c>
      <c r="E2273" s="2">
        <v>5.9902809655546689E-3</v>
      </c>
      <c r="F2273" s="2">
        <v>1.9300000000000002</v>
      </c>
      <c r="G2273" s="2">
        <v>1.9449999999999998</v>
      </c>
      <c r="H2273" s="2">
        <v>1.9484999999999997</v>
      </c>
      <c r="I2273" s="2">
        <v>1.9654000000000003</v>
      </c>
      <c r="J2273" s="2">
        <v>1.9748500000000013</v>
      </c>
      <c r="K2273" s="13" t="s">
        <v>48</v>
      </c>
      <c r="L2273" s="13" t="s">
        <v>55</v>
      </c>
      <c r="M2273" s="13" t="s">
        <v>50</v>
      </c>
    </row>
    <row r="2274" spans="1:13" ht="13.5" x14ac:dyDescent="0.25">
      <c r="A2274" s="3">
        <v>45314</v>
      </c>
      <c r="B2274" s="2">
        <v>1.9</v>
      </c>
      <c r="C2274" s="2">
        <v>41.05876830879776</v>
      </c>
      <c r="D2274" s="2">
        <v>1.6231892584704255E-2</v>
      </c>
      <c r="E2274" s="2">
        <v>-8.8233025379834407E-4</v>
      </c>
      <c r="F2274" s="2">
        <v>1.92</v>
      </c>
      <c r="G2274" s="2">
        <v>1.9369999999999998</v>
      </c>
      <c r="H2274" s="2">
        <v>1.9499999999999993</v>
      </c>
      <c r="I2274" s="2">
        <v>1.9616000000000005</v>
      </c>
      <c r="J2274" s="2">
        <v>1.9758500000000012</v>
      </c>
      <c r="K2274" s="13" t="s">
        <v>53</v>
      </c>
      <c r="L2274" s="13" t="s">
        <v>55</v>
      </c>
      <c r="M2274" s="13" t="s">
        <v>47</v>
      </c>
    </row>
    <row r="2275" spans="1:13" ht="13.5" x14ac:dyDescent="0.25">
      <c r="A2275" s="3">
        <v>45315</v>
      </c>
      <c r="B2275" s="2">
        <v>1.9</v>
      </c>
      <c r="C2275" s="2">
        <v>41.05876830879776</v>
      </c>
      <c r="D2275" s="2">
        <v>2.1006804535285806E-2</v>
      </c>
      <c r="E2275" s="2">
        <v>-8.1195851606583498E-3</v>
      </c>
      <c r="F2275" s="2">
        <v>1.9159999999999999</v>
      </c>
      <c r="G2275" s="2">
        <v>1.9299999999999997</v>
      </c>
      <c r="H2275" s="2">
        <v>1.9514999999999993</v>
      </c>
      <c r="I2275" s="2">
        <v>1.9574000000000007</v>
      </c>
      <c r="J2275" s="2">
        <v>1.9767500000000009</v>
      </c>
      <c r="K2275" s="13" t="s">
        <v>53</v>
      </c>
      <c r="L2275" s="13" t="s">
        <v>55</v>
      </c>
      <c r="M2275" s="13" t="s">
        <v>47</v>
      </c>
    </row>
    <row r="2276" spans="1:13" ht="13.5" x14ac:dyDescent="0.25">
      <c r="A2276" s="3">
        <v>45316</v>
      </c>
      <c r="B2276" s="2">
        <v>1.88</v>
      </c>
      <c r="C2276" s="2">
        <v>37.791408490770479</v>
      </c>
      <c r="D2276" s="2">
        <v>2.0633794758273538E-2</v>
      </c>
      <c r="E2276" s="2">
        <v>-1.6156157596967882E-2</v>
      </c>
      <c r="F2276" s="2">
        <v>1.9060000000000001</v>
      </c>
      <c r="G2276" s="2">
        <v>1.925</v>
      </c>
      <c r="H2276" s="2">
        <v>1.9504999999999999</v>
      </c>
      <c r="I2276" s="2">
        <v>1.9530000000000003</v>
      </c>
      <c r="J2276" s="2">
        <v>1.9777000000000009</v>
      </c>
      <c r="K2276" s="13" t="s">
        <v>53</v>
      </c>
      <c r="L2276" s="13" t="s">
        <v>55</v>
      </c>
      <c r="M2276" s="13" t="s">
        <v>47</v>
      </c>
    </row>
    <row r="2277" spans="1:13" ht="13.5" x14ac:dyDescent="0.25">
      <c r="A2277" s="3">
        <v>45317</v>
      </c>
      <c r="B2277" s="2">
        <v>1.87</v>
      </c>
      <c r="C2277" s="2">
        <v>36.238602576453147</v>
      </c>
      <c r="D2277" s="2">
        <v>2.7570795135163806E-2</v>
      </c>
      <c r="E2277" s="2">
        <v>-2.3745584727218293E-2</v>
      </c>
      <c r="F2277" s="2">
        <v>1.8919999999999999</v>
      </c>
      <c r="G2277" s="2">
        <v>1.9150000000000003</v>
      </c>
      <c r="H2277" s="2">
        <v>1.9460000000000002</v>
      </c>
      <c r="I2277" s="2">
        <v>1.9488000000000005</v>
      </c>
      <c r="J2277" s="2">
        <v>1.9784000000000008</v>
      </c>
      <c r="K2277" s="13" t="s">
        <v>53</v>
      </c>
      <c r="L2277" s="13" t="s">
        <v>55</v>
      </c>
      <c r="M2277" s="13" t="s">
        <v>47</v>
      </c>
    </row>
    <row r="2278" spans="1:13" ht="13.5" x14ac:dyDescent="0.25">
      <c r="A2278" s="3">
        <v>45320</v>
      </c>
      <c r="B2278" s="2">
        <v>1.91</v>
      </c>
      <c r="C2278" s="2">
        <v>45.827105662963803</v>
      </c>
      <c r="D2278" s="2">
        <v>2.779128494457761E-2</v>
      </c>
      <c r="E2278" s="2">
        <v>-2.8346368283932017E-2</v>
      </c>
      <c r="F2278" s="2">
        <v>1.8919999999999999</v>
      </c>
      <c r="G2278" s="2">
        <v>1.9110000000000003</v>
      </c>
      <c r="H2278" s="2">
        <v>1.9429999999999996</v>
      </c>
      <c r="I2278" s="2">
        <v>1.9454000000000002</v>
      </c>
      <c r="J2278" s="2">
        <v>1.9793500000000011</v>
      </c>
      <c r="K2278" s="13" t="s">
        <v>53</v>
      </c>
      <c r="L2278" s="13" t="s">
        <v>55</v>
      </c>
      <c r="M2278" s="13" t="s">
        <v>55</v>
      </c>
    </row>
    <row r="2279" spans="1:13" ht="13.5" x14ac:dyDescent="0.25">
      <c r="A2279" s="3">
        <v>45321</v>
      </c>
      <c r="B2279" s="2">
        <v>1.91</v>
      </c>
      <c r="C2279" s="2">
        <v>45.827105662963803</v>
      </c>
      <c r="D2279" s="2">
        <v>2.8103164026658689E-2</v>
      </c>
      <c r="E2279" s="2">
        <v>-3.1258168654751832E-2</v>
      </c>
      <c r="F2279" s="2">
        <v>1.8940000000000001</v>
      </c>
      <c r="G2279" s="2">
        <v>1.907</v>
      </c>
      <c r="H2279" s="2">
        <v>1.9394999999999996</v>
      </c>
      <c r="I2279" s="2">
        <v>1.9424000000000003</v>
      </c>
      <c r="J2279" s="2">
        <v>1.9804000000000013</v>
      </c>
      <c r="K2279" s="13" t="s">
        <v>53</v>
      </c>
      <c r="L2279" s="13" t="s">
        <v>55</v>
      </c>
      <c r="M2279" s="13" t="s">
        <v>54</v>
      </c>
    </row>
    <row r="2280" spans="1:13" ht="13.5" x14ac:dyDescent="0.25">
      <c r="A2280" s="3">
        <v>45322</v>
      </c>
      <c r="B2280" s="2">
        <v>1.91</v>
      </c>
      <c r="C2280" s="2">
        <v>45.827105662963803</v>
      </c>
      <c r="D2280" s="2">
        <v>2.3867705597785838E-2</v>
      </c>
      <c r="E2280" s="2">
        <v>-3.0482903604934726E-2</v>
      </c>
      <c r="F2280" s="2">
        <v>1.8960000000000001</v>
      </c>
      <c r="G2280" s="2">
        <v>1.9060000000000001</v>
      </c>
      <c r="H2280" s="2">
        <v>1.9339999999999993</v>
      </c>
      <c r="I2280" s="2">
        <v>1.9396</v>
      </c>
      <c r="J2280" s="2">
        <v>1.9814500000000013</v>
      </c>
      <c r="K2280" s="13" t="s">
        <v>53</v>
      </c>
      <c r="L2280" s="13" t="s">
        <v>55</v>
      </c>
      <c r="M2280" s="13" t="s">
        <v>54</v>
      </c>
    </row>
    <row r="2281" spans="1:13" ht="13.5" x14ac:dyDescent="0.25">
      <c r="A2281" s="3">
        <v>45323</v>
      </c>
      <c r="B2281" s="2">
        <v>1.88</v>
      </c>
      <c r="C2281" s="2">
        <v>40.168677203445853</v>
      </c>
      <c r="D2281" s="2">
        <v>2.4151973716500574E-2</v>
      </c>
      <c r="E2281" s="2">
        <v>-2.6615684599256059E-2</v>
      </c>
      <c r="F2281" s="2">
        <v>1.8960000000000001</v>
      </c>
      <c r="G2281" s="2">
        <v>1.9010000000000002</v>
      </c>
      <c r="H2281" s="2">
        <v>1.9274999999999995</v>
      </c>
      <c r="I2281" s="2">
        <v>1.9363999999999999</v>
      </c>
      <c r="J2281" s="2">
        <v>1.9824500000000014</v>
      </c>
      <c r="K2281" s="13" t="s">
        <v>48</v>
      </c>
      <c r="L2281" s="13" t="s">
        <v>55</v>
      </c>
      <c r="M2281" s="13" t="s">
        <v>55</v>
      </c>
    </row>
    <row r="2282" spans="1:13" ht="13.5" x14ac:dyDescent="0.25">
      <c r="A2282" s="3">
        <v>45324</v>
      </c>
      <c r="B2282" s="2">
        <v>1.87</v>
      </c>
      <c r="C2282" s="2">
        <v>38.463815362597565</v>
      </c>
      <c r="D2282" s="2">
        <v>2.6948457584821117E-2</v>
      </c>
      <c r="E2282" s="2">
        <v>-2.115768044182675E-2</v>
      </c>
      <c r="F2282" s="2">
        <v>1.8960000000000001</v>
      </c>
      <c r="G2282" s="2">
        <v>1.8940000000000001</v>
      </c>
      <c r="H2282" s="2">
        <v>1.9219999999999995</v>
      </c>
      <c r="I2282" s="2">
        <v>1.9334</v>
      </c>
      <c r="J2282" s="2">
        <v>1.9833000000000012</v>
      </c>
      <c r="K2282" s="13" t="s">
        <v>48</v>
      </c>
      <c r="L2282" s="13" t="s">
        <v>55</v>
      </c>
      <c r="M2282" s="13" t="s">
        <v>55</v>
      </c>
    </row>
    <row r="2283" spans="1:13" ht="13.5" x14ac:dyDescent="0.25">
      <c r="A2283" s="3">
        <v>45327</v>
      </c>
      <c r="B2283" s="2">
        <v>1.87</v>
      </c>
      <c r="C2283" s="2">
        <v>38.463815362597572</v>
      </c>
      <c r="D2283" s="2">
        <v>2.5014666227125781E-2</v>
      </c>
      <c r="E2283" s="2">
        <v>-1.5054458047240968E-2</v>
      </c>
      <c r="F2283" s="2">
        <v>1.8879999999999999</v>
      </c>
      <c r="G2283" s="2">
        <v>1.8900000000000001</v>
      </c>
      <c r="H2283" s="2">
        <v>1.9174999999999998</v>
      </c>
      <c r="I2283" s="2">
        <v>1.9303999999999999</v>
      </c>
      <c r="J2283" s="2">
        <v>1.9842500000000012</v>
      </c>
      <c r="K2283" s="13" t="s">
        <v>53</v>
      </c>
      <c r="L2283" s="13" t="s">
        <v>55</v>
      </c>
      <c r="M2283" s="13" t="s">
        <v>47</v>
      </c>
    </row>
    <row r="2284" spans="1:13" ht="13.5" x14ac:dyDescent="0.25">
      <c r="A2284" s="3">
        <v>45328</v>
      </c>
      <c r="B2284" s="2">
        <v>1.86</v>
      </c>
      <c r="C2284" s="2">
        <v>36.659321340860622</v>
      </c>
      <c r="D2284" s="2">
        <v>2.2872639764804692E-2</v>
      </c>
      <c r="E2284" s="2">
        <v>-1.0017639394672827E-2</v>
      </c>
      <c r="F2284" s="2">
        <v>1.8780000000000001</v>
      </c>
      <c r="G2284" s="2">
        <v>1.8860000000000003</v>
      </c>
      <c r="H2284" s="2">
        <v>1.9114999999999995</v>
      </c>
      <c r="I2284" s="2">
        <v>1.9273999999999998</v>
      </c>
      <c r="J2284" s="2">
        <v>1.9851000000000014</v>
      </c>
      <c r="K2284" s="13" t="s">
        <v>53</v>
      </c>
      <c r="L2284" s="13" t="s">
        <v>55</v>
      </c>
      <c r="M2284" s="13" t="s">
        <v>47</v>
      </c>
    </row>
    <row r="2285" spans="1:13" ht="13.5" x14ac:dyDescent="0.25">
      <c r="A2285" s="3">
        <v>45329</v>
      </c>
      <c r="B2285" s="2">
        <v>1.86</v>
      </c>
      <c r="C2285" s="2">
        <v>36.659321340860629</v>
      </c>
      <c r="D2285" s="2">
        <v>2.1389597496435542E-2</v>
      </c>
      <c r="E2285" s="2">
        <v>-4.5456987333736352E-3</v>
      </c>
      <c r="F2285" s="2">
        <v>1.8679999999999999</v>
      </c>
      <c r="G2285" s="2">
        <v>1.8820000000000001</v>
      </c>
      <c r="H2285" s="2">
        <v>1.9059999999999995</v>
      </c>
      <c r="I2285" s="2">
        <v>1.9243999999999999</v>
      </c>
      <c r="J2285" s="2">
        <v>1.9858000000000016</v>
      </c>
      <c r="K2285" s="13" t="s">
        <v>53</v>
      </c>
      <c r="L2285" s="13" t="s">
        <v>55</v>
      </c>
      <c r="M2285" s="13" t="s">
        <v>47</v>
      </c>
    </row>
    <row r="2286" spans="1:13" ht="13.5" x14ac:dyDescent="0.25">
      <c r="A2286" s="3">
        <v>45330</v>
      </c>
      <c r="B2286" s="2">
        <v>1.85</v>
      </c>
      <c r="C2286" s="2">
        <v>34.767641300786224</v>
      </c>
      <c r="D2286" s="2">
        <v>1.810357181612976E-2</v>
      </c>
      <c r="E2286" s="2">
        <v>1.4353008815997485E-3</v>
      </c>
      <c r="F2286" s="2">
        <v>1.8620000000000001</v>
      </c>
      <c r="G2286" s="2">
        <v>1.8790000000000002</v>
      </c>
      <c r="H2286" s="2">
        <v>1.9019999999999999</v>
      </c>
      <c r="I2286" s="2">
        <v>1.9217999999999997</v>
      </c>
      <c r="J2286" s="2">
        <v>1.9862500000000016</v>
      </c>
      <c r="K2286" s="13" t="s">
        <v>53</v>
      </c>
      <c r="L2286" s="13" t="s">
        <v>55</v>
      </c>
      <c r="M2286" s="13" t="s">
        <v>47</v>
      </c>
    </row>
    <row r="2287" spans="1:13" ht="13.5" x14ac:dyDescent="0.25">
      <c r="A2287" s="3">
        <v>45331</v>
      </c>
      <c r="B2287" s="2">
        <v>1.85</v>
      </c>
      <c r="C2287" s="2">
        <v>34.767641300786224</v>
      </c>
      <c r="D2287" s="2">
        <v>1.4126160564424506E-2</v>
      </c>
      <c r="E2287" s="2">
        <v>7.4869396310106454E-3</v>
      </c>
      <c r="F2287" s="2">
        <v>1.8580000000000001</v>
      </c>
      <c r="G2287" s="2">
        <v>1.8770000000000002</v>
      </c>
      <c r="H2287" s="2">
        <v>1.8960000000000004</v>
      </c>
      <c r="I2287" s="2">
        <v>1.9197999999999995</v>
      </c>
      <c r="J2287" s="2">
        <v>1.9868000000000017</v>
      </c>
      <c r="K2287" s="13" t="s">
        <v>53</v>
      </c>
      <c r="L2287" s="13" t="s">
        <v>55</v>
      </c>
      <c r="M2287" s="13" t="s">
        <v>47</v>
      </c>
    </row>
    <row r="2288" spans="1:13" ht="13.5" x14ac:dyDescent="0.25">
      <c r="A2288" s="3">
        <v>45334</v>
      </c>
      <c r="B2288" s="2">
        <v>1.85</v>
      </c>
      <c r="C2288" s="2">
        <v>34.767641300786224</v>
      </c>
      <c r="D2288" s="2">
        <v>1.7230739662781547E-2</v>
      </c>
      <c r="E2288" s="2">
        <v>1.3032028251880934E-2</v>
      </c>
      <c r="F2288" s="2">
        <v>1.8539999999999999</v>
      </c>
      <c r="G2288" s="2">
        <v>1.871</v>
      </c>
      <c r="H2288" s="2">
        <v>1.8910000000000005</v>
      </c>
      <c r="I2288" s="2">
        <v>1.9179999999999995</v>
      </c>
      <c r="J2288" s="2">
        <v>1.9873000000000016</v>
      </c>
      <c r="K2288" s="13" t="s">
        <v>53</v>
      </c>
      <c r="L2288" s="13" t="s">
        <v>55</v>
      </c>
      <c r="M2288" s="13" t="s">
        <v>47</v>
      </c>
    </row>
    <row r="2289" spans="1:13" ht="13.5" x14ac:dyDescent="0.25">
      <c r="A2289" s="3">
        <v>45335</v>
      </c>
      <c r="B2289" s="2">
        <v>1.86</v>
      </c>
      <c r="C2289" s="2">
        <v>38.71726269235301</v>
      </c>
      <c r="D2289" s="2">
        <v>1.9409760441690738E-2</v>
      </c>
      <c r="E2289" s="2">
        <v>1.7791087580715681E-2</v>
      </c>
      <c r="F2289" s="2">
        <v>1.8539999999999999</v>
      </c>
      <c r="G2289" s="2">
        <v>1.8660000000000001</v>
      </c>
      <c r="H2289" s="2">
        <v>1.8865000000000003</v>
      </c>
      <c r="I2289" s="2">
        <v>1.9163999999999997</v>
      </c>
      <c r="J2289" s="2">
        <v>1.9878000000000013</v>
      </c>
      <c r="K2289" s="13" t="s">
        <v>48</v>
      </c>
      <c r="L2289" s="13" t="s">
        <v>55</v>
      </c>
      <c r="M2289" s="13" t="s">
        <v>55</v>
      </c>
    </row>
    <row r="2290" spans="1:13" ht="13.5" x14ac:dyDescent="0.25">
      <c r="A2290" s="3">
        <v>45336</v>
      </c>
      <c r="B2290" s="2">
        <v>1.87</v>
      </c>
      <c r="C2290" s="2">
        <v>42.46856670340118</v>
      </c>
      <c r="D2290" s="2">
        <v>2.0724836431529114E-2</v>
      </c>
      <c r="E2290" s="2">
        <v>2.1585115553530709E-2</v>
      </c>
      <c r="F2290" s="2">
        <v>1.8560000000000003</v>
      </c>
      <c r="G2290" s="2">
        <v>1.8620000000000001</v>
      </c>
      <c r="H2290" s="2">
        <v>1.8839999999999999</v>
      </c>
      <c r="I2290" s="2">
        <v>1.9153999999999995</v>
      </c>
      <c r="J2290" s="2">
        <v>1.9884500000000014</v>
      </c>
      <c r="K2290" s="13" t="s">
        <v>48</v>
      </c>
      <c r="L2290" s="13" t="s">
        <v>55</v>
      </c>
      <c r="M2290" s="13" t="s">
        <v>52</v>
      </c>
    </row>
    <row r="2291" spans="1:13" ht="13.5" x14ac:dyDescent="0.25">
      <c r="A2291" s="3">
        <v>45337</v>
      </c>
      <c r="B2291" s="2">
        <v>1.89</v>
      </c>
      <c r="C2291" s="2">
        <v>49.170152630514956</v>
      </c>
      <c r="D2291" s="2">
        <v>1.5877960509818045E-2</v>
      </c>
      <c r="E2291" s="2">
        <v>2.3728473710200503E-2</v>
      </c>
      <c r="F2291" s="2">
        <v>1.8640000000000001</v>
      </c>
      <c r="G2291" s="2">
        <v>1.863</v>
      </c>
      <c r="H2291" s="2">
        <v>1.8820000000000001</v>
      </c>
      <c r="I2291" s="2">
        <v>1.9151999999999996</v>
      </c>
      <c r="J2291" s="2">
        <v>1.9891500000000013</v>
      </c>
      <c r="K2291" s="13" t="s">
        <v>48</v>
      </c>
      <c r="L2291" s="13" t="s">
        <v>55</v>
      </c>
      <c r="M2291" s="13" t="s">
        <v>52</v>
      </c>
    </row>
    <row r="2292" spans="1:13" ht="13.5" x14ac:dyDescent="0.25">
      <c r="A2292" s="3">
        <v>45338</v>
      </c>
      <c r="B2292" s="2">
        <v>1.9</v>
      </c>
      <c r="C2292" s="2">
        <v>52.17018399061206</v>
      </c>
      <c r="D2292" s="2">
        <v>9.5064427875679591E-3</v>
      </c>
      <c r="E2292" s="2">
        <v>2.5217792184241201E-2</v>
      </c>
      <c r="F2292" s="2">
        <v>1.8739999999999999</v>
      </c>
      <c r="G2292" s="2">
        <v>1.8660000000000001</v>
      </c>
      <c r="H2292" s="2">
        <v>1.8800000000000001</v>
      </c>
      <c r="I2292" s="2">
        <v>1.9139999999999997</v>
      </c>
      <c r="J2292" s="2">
        <v>1.9898000000000013</v>
      </c>
      <c r="K2292" s="13" t="s">
        <v>48</v>
      </c>
      <c r="L2292" s="13" t="s">
        <v>55</v>
      </c>
      <c r="M2292" s="13" t="s">
        <v>52</v>
      </c>
    </row>
    <row r="2293" spans="1:13" ht="13.5" x14ac:dyDescent="0.25">
      <c r="A2293" s="3">
        <v>45341</v>
      </c>
      <c r="B2293" s="2">
        <v>1.89</v>
      </c>
      <c r="C2293" s="2">
        <v>49.052360102969345</v>
      </c>
      <c r="D2293" s="2">
        <v>4.8050378167159291E-3</v>
      </c>
      <c r="E2293" s="2">
        <v>2.5682989792617635E-2</v>
      </c>
      <c r="F2293" s="2">
        <v>1.8820000000000001</v>
      </c>
      <c r="G2293" s="2">
        <v>1.8679999999999999</v>
      </c>
      <c r="H2293" s="2">
        <v>1.8790000000000002</v>
      </c>
      <c r="I2293" s="2">
        <v>1.9123999999999994</v>
      </c>
      <c r="J2293" s="2">
        <v>1.9903000000000011</v>
      </c>
      <c r="K2293" s="13" t="s">
        <v>48</v>
      </c>
      <c r="L2293" s="13" t="s">
        <v>55</v>
      </c>
      <c r="M2293" s="13" t="s">
        <v>52</v>
      </c>
    </row>
    <row r="2294" spans="1:13" ht="13.5" x14ac:dyDescent="0.25">
      <c r="A2294" s="3">
        <v>45342</v>
      </c>
      <c r="B2294" s="2">
        <v>1.87</v>
      </c>
      <c r="C2294" s="2">
        <v>43.458419865960231</v>
      </c>
      <c r="D2294" s="2">
        <v>7.8194232312278622E-4</v>
      </c>
      <c r="E2294" s="2">
        <v>2.5206840910183999E-2</v>
      </c>
      <c r="F2294" s="2">
        <v>1.8839999999999999</v>
      </c>
      <c r="G2294" s="2">
        <v>1.8690000000000002</v>
      </c>
      <c r="H2294" s="2">
        <v>1.8775000000000002</v>
      </c>
      <c r="I2294" s="2">
        <v>1.9107999999999998</v>
      </c>
      <c r="J2294" s="2">
        <v>1.9907500000000011</v>
      </c>
      <c r="K2294" s="13" t="s">
        <v>53</v>
      </c>
      <c r="L2294" s="13" t="s">
        <v>55</v>
      </c>
      <c r="M2294" s="13" t="s">
        <v>54</v>
      </c>
    </row>
    <row r="2295" spans="1:13" ht="13.5" x14ac:dyDescent="0.25">
      <c r="A2295" s="3">
        <v>45343</v>
      </c>
      <c r="B2295" s="2">
        <v>1.92</v>
      </c>
      <c r="C2295" s="2">
        <v>56.740453338893069</v>
      </c>
      <c r="D2295" s="2">
        <v>-6.1966304120071314E-3</v>
      </c>
      <c r="E2295" s="2">
        <v>2.4176559374560654E-2</v>
      </c>
      <c r="F2295" s="2">
        <v>1.8939999999999997</v>
      </c>
      <c r="G2295" s="2">
        <v>1.875</v>
      </c>
      <c r="H2295" s="2">
        <v>1.8785000000000001</v>
      </c>
      <c r="I2295" s="2">
        <v>1.9099999999999997</v>
      </c>
      <c r="J2295" s="2">
        <v>1.9913500000000011</v>
      </c>
      <c r="K2295" s="13" t="s">
        <v>53</v>
      </c>
      <c r="L2295" s="13" t="s">
        <v>55</v>
      </c>
      <c r="M2295" s="13" t="s">
        <v>54</v>
      </c>
    </row>
    <row r="2296" spans="1:13" ht="13.5" x14ac:dyDescent="0.25">
      <c r="A2296" s="3">
        <v>45344</v>
      </c>
      <c r="B2296" s="2">
        <v>1.95</v>
      </c>
      <c r="C2296" s="2">
        <v>62.441342795246662</v>
      </c>
      <c r="D2296" s="2">
        <v>-1.6038000726857904E-2</v>
      </c>
      <c r="E2296" s="2">
        <v>2.2866240086954641E-2</v>
      </c>
      <c r="F2296" s="2">
        <v>1.9059999999999999</v>
      </c>
      <c r="G2296" s="2">
        <v>1.8849999999999998</v>
      </c>
      <c r="H2296" s="2">
        <v>1.8820000000000003</v>
      </c>
      <c r="I2296" s="2">
        <v>1.9103999999999999</v>
      </c>
      <c r="J2296" s="2">
        <v>1.9921000000000009</v>
      </c>
      <c r="K2296" s="13" t="s">
        <v>48</v>
      </c>
      <c r="L2296" s="13" t="s">
        <v>55</v>
      </c>
      <c r="M2296" s="13" t="s">
        <v>52</v>
      </c>
    </row>
    <row r="2297" spans="1:13" ht="13.5" x14ac:dyDescent="0.25">
      <c r="A2297" s="3">
        <v>45345</v>
      </c>
      <c r="B2297" s="2">
        <v>1.93</v>
      </c>
      <c r="C2297" s="2">
        <v>57.044181090961729</v>
      </c>
      <c r="D2297" s="2">
        <v>-2.3223826463828257E-2</v>
      </c>
      <c r="E2297" s="2">
        <v>2.0713210193611293E-2</v>
      </c>
      <c r="F2297" s="2">
        <v>1.9120000000000001</v>
      </c>
      <c r="G2297" s="2">
        <v>1.893</v>
      </c>
      <c r="H2297" s="2">
        <v>1.8850000000000005</v>
      </c>
      <c r="I2297" s="2">
        <v>1.9106000000000001</v>
      </c>
      <c r="J2297" s="2">
        <v>1.9928500000000011</v>
      </c>
      <c r="K2297" s="13" t="s">
        <v>53</v>
      </c>
      <c r="L2297" s="13" t="s">
        <v>55</v>
      </c>
      <c r="M2297" s="13" t="s">
        <v>54</v>
      </c>
    </row>
    <row r="2298" spans="1:13" ht="13.5" x14ac:dyDescent="0.25">
      <c r="A2298" s="3">
        <v>45348</v>
      </c>
      <c r="B2298" s="2">
        <v>1.95</v>
      </c>
      <c r="C2298" s="2">
        <v>60.702201321605216</v>
      </c>
      <c r="D2298" s="2">
        <v>-3.0982250315143123E-2</v>
      </c>
      <c r="E2298" s="2">
        <v>1.8553481863289017E-2</v>
      </c>
      <c r="F2298" s="2">
        <v>1.9239999999999999</v>
      </c>
      <c r="G2298" s="2">
        <v>1.903</v>
      </c>
      <c r="H2298" s="2">
        <v>1.8870000000000005</v>
      </c>
      <c r="I2298" s="2">
        <v>1.9112</v>
      </c>
      <c r="J2298" s="2">
        <v>1.9937500000000008</v>
      </c>
      <c r="K2298" s="13" t="s">
        <v>48</v>
      </c>
      <c r="L2298" s="13" t="s">
        <v>55</v>
      </c>
      <c r="M2298" s="13" t="s">
        <v>52</v>
      </c>
    </row>
    <row r="2299" spans="1:13" ht="13.5" x14ac:dyDescent="0.25">
      <c r="A2299" s="3">
        <v>45349</v>
      </c>
      <c r="B2299" s="2">
        <v>1.93</v>
      </c>
      <c r="C2299" s="2">
        <v>55.602947849026073</v>
      </c>
      <c r="D2299" s="2">
        <v>-3.4827371562581977E-2</v>
      </c>
      <c r="E2299" s="2">
        <v>1.6882136893798479E-2</v>
      </c>
      <c r="F2299" s="2">
        <v>1.9359999999999999</v>
      </c>
      <c r="G2299" s="2">
        <v>1.9099999999999997</v>
      </c>
      <c r="H2299" s="2">
        <v>1.8880000000000003</v>
      </c>
      <c r="I2299" s="2">
        <v>1.9120000000000001</v>
      </c>
      <c r="J2299" s="2">
        <v>1.994500000000001</v>
      </c>
      <c r="K2299" s="13" t="s">
        <v>48</v>
      </c>
      <c r="L2299" s="13" t="s">
        <v>55</v>
      </c>
      <c r="M2299" s="13" t="s">
        <v>52</v>
      </c>
    </row>
    <row r="2300" spans="1:13" ht="13.5" x14ac:dyDescent="0.25">
      <c r="A2300" s="3">
        <v>45350</v>
      </c>
      <c r="B2300" s="2">
        <v>1.98</v>
      </c>
      <c r="C2300" s="2">
        <v>63.791965420520967</v>
      </c>
      <c r="D2300" s="2">
        <v>-4.0406000784221296E-2</v>
      </c>
      <c r="E2300" s="2">
        <v>1.52925337399962E-2</v>
      </c>
      <c r="F2300" s="2">
        <v>1.948</v>
      </c>
      <c r="G2300" s="2">
        <v>1.9209999999999998</v>
      </c>
      <c r="H2300" s="2">
        <v>1.8915</v>
      </c>
      <c r="I2300" s="2">
        <v>1.9140000000000001</v>
      </c>
      <c r="J2300" s="2">
        <v>1.9954500000000011</v>
      </c>
      <c r="K2300" s="13" t="s">
        <v>48</v>
      </c>
      <c r="L2300" s="13" t="s">
        <v>55</v>
      </c>
      <c r="M2300" s="13" t="s">
        <v>52</v>
      </c>
    </row>
    <row r="2301" spans="1:13" ht="13.5" x14ac:dyDescent="0.25">
      <c r="A2301" s="3">
        <v>45351</v>
      </c>
      <c r="B2301" s="2">
        <v>1.97</v>
      </c>
      <c r="C2301" s="2">
        <v>61.354498353634582</v>
      </c>
      <c r="D2301" s="2">
        <v>-4.1752151874859145E-2</v>
      </c>
      <c r="E2301" s="2">
        <v>1.3084690900978501E-2</v>
      </c>
      <c r="F2301" s="2">
        <v>1.952</v>
      </c>
      <c r="G2301" s="2">
        <v>1.9289999999999996</v>
      </c>
      <c r="H2301" s="2">
        <v>1.8959999999999997</v>
      </c>
      <c r="I2301" s="2">
        <v>1.9156000000000004</v>
      </c>
      <c r="J2301" s="2">
        <v>1.9964000000000013</v>
      </c>
      <c r="K2301" s="13" t="s">
        <v>53</v>
      </c>
      <c r="L2301" s="13" t="s">
        <v>55</v>
      </c>
      <c r="M2301" s="13" t="s">
        <v>54</v>
      </c>
    </row>
    <row r="2302" spans="1:13" ht="13.5" x14ac:dyDescent="0.25">
      <c r="A2302" s="3">
        <v>45352</v>
      </c>
      <c r="B2302" s="2">
        <v>1.97</v>
      </c>
      <c r="C2302" s="2">
        <v>61.354498353634582</v>
      </c>
      <c r="D2302" s="2">
        <v>-4.1704240029919015E-2</v>
      </c>
      <c r="E2302" s="2">
        <v>9.9484828903646343E-3</v>
      </c>
      <c r="F2302" s="2">
        <v>1.9599999999999997</v>
      </c>
      <c r="G2302" s="2">
        <v>1.9359999999999999</v>
      </c>
      <c r="H2302" s="2">
        <v>1.9009999999999998</v>
      </c>
      <c r="I2302" s="2">
        <v>1.9176000000000002</v>
      </c>
      <c r="J2302" s="2">
        <v>1.9973500000000015</v>
      </c>
      <c r="K2302" s="13" t="s">
        <v>53</v>
      </c>
      <c r="L2302" s="13" t="s">
        <v>55</v>
      </c>
      <c r="M2302" s="13" t="s">
        <v>54</v>
      </c>
    </row>
    <row r="2303" spans="1:13" ht="13.5" x14ac:dyDescent="0.25">
      <c r="A2303" s="3">
        <v>45355</v>
      </c>
      <c r="B2303" s="2">
        <v>1.96</v>
      </c>
      <c r="C2303" s="2">
        <v>58.750999448010212</v>
      </c>
      <c r="D2303" s="2">
        <v>-4.2786881860465309E-2</v>
      </c>
      <c r="E2303" s="2">
        <v>6.4291042339726127E-3</v>
      </c>
      <c r="F2303" s="2">
        <v>1.9619999999999997</v>
      </c>
      <c r="G2303" s="2">
        <v>1.9430000000000001</v>
      </c>
      <c r="H2303" s="2">
        <v>1.9054999999999995</v>
      </c>
      <c r="I2303" s="2">
        <v>1.9196</v>
      </c>
      <c r="J2303" s="2">
        <v>1.9983000000000015</v>
      </c>
      <c r="K2303" s="13" t="s">
        <v>53</v>
      </c>
      <c r="L2303" s="13" t="s">
        <v>55</v>
      </c>
      <c r="M2303" s="13" t="s">
        <v>54</v>
      </c>
    </row>
    <row r="2304" spans="1:13" ht="13.5" x14ac:dyDescent="0.25">
      <c r="A2304" s="3">
        <v>45356</v>
      </c>
      <c r="B2304" s="2">
        <v>1.96</v>
      </c>
      <c r="C2304" s="2">
        <v>58.750999448010205</v>
      </c>
      <c r="D2304" s="2">
        <v>-4.7022149598238583E-2</v>
      </c>
      <c r="E2304" s="2">
        <v>2.6228758391737793E-3</v>
      </c>
      <c r="F2304" s="2">
        <v>1.968</v>
      </c>
      <c r="G2304" s="2">
        <v>1.9520000000000004</v>
      </c>
      <c r="H2304" s="2">
        <v>1.9105000000000001</v>
      </c>
      <c r="I2304" s="2">
        <v>1.9213999999999998</v>
      </c>
      <c r="J2304" s="2">
        <v>1.9993500000000015</v>
      </c>
      <c r="K2304" s="13" t="s">
        <v>53</v>
      </c>
      <c r="L2304" s="13" t="s">
        <v>55</v>
      </c>
      <c r="M2304" s="13" t="s">
        <v>54</v>
      </c>
    </row>
    <row r="2305" spans="1:13" ht="13.5" x14ac:dyDescent="0.25">
      <c r="A2305" s="3">
        <v>45357</v>
      </c>
      <c r="B2305" s="2">
        <v>1.95</v>
      </c>
      <c r="C2305" s="2">
        <v>55.995299497172567</v>
      </c>
      <c r="D2305" s="2">
        <v>-4.2397106947226204E-2</v>
      </c>
      <c r="E2305" s="2">
        <v>-1.112613640116525E-3</v>
      </c>
      <c r="F2305" s="2">
        <v>1.9620000000000002</v>
      </c>
      <c r="G2305" s="2">
        <v>1.9550000000000001</v>
      </c>
      <c r="H2305" s="2">
        <v>1.9150000000000003</v>
      </c>
      <c r="I2305" s="2">
        <v>1.923</v>
      </c>
      <c r="J2305" s="2">
        <v>2.0003500000000014</v>
      </c>
      <c r="K2305" s="13" t="s">
        <v>53</v>
      </c>
      <c r="L2305" s="13" t="s">
        <v>55</v>
      </c>
      <c r="M2305" s="13" t="s">
        <v>47</v>
      </c>
    </row>
    <row r="2306" spans="1:13" ht="13.5" x14ac:dyDescent="0.25">
      <c r="A2306" s="3">
        <v>45358</v>
      </c>
      <c r="B2306" s="2">
        <v>1.96</v>
      </c>
      <c r="C2306" s="2">
        <v>58.111218691327011</v>
      </c>
      <c r="D2306" s="2">
        <v>-3.4757576585923156E-2</v>
      </c>
      <c r="E2306" s="2">
        <v>-4.5256368551821E-3</v>
      </c>
      <c r="F2306" s="2">
        <v>1.9600000000000002</v>
      </c>
      <c r="G2306" s="2">
        <v>1.9560000000000002</v>
      </c>
      <c r="H2306" s="2">
        <v>1.9204999999999999</v>
      </c>
      <c r="I2306" s="2">
        <v>1.9242000000000001</v>
      </c>
      <c r="J2306" s="2">
        <v>2.0014000000000012</v>
      </c>
      <c r="K2306" s="13" t="s">
        <v>48</v>
      </c>
      <c r="L2306" s="13" t="s">
        <v>55</v>
      </c>
      <c r="M2306" s="13" t="s">
        <v>50</v>
      </c>
    </row>
    <row r="2307" spans="1:13" ht="13.5" x14ac:dyDescent="0.25">
      <c r="A2307" s="3">
        <v>45359</v>
      </c>
      <c r="B2307" s="2">
        <v>1.95</v>
      </c>
      <c r="C2307" s="2">
        <v>55.250213457447771</v>
      </c>
      <c r="D2307" s="2">
        <v>-3.0826234261985608E-2</v>
      </c>
      <c r="E2307" s="2">
        <v>-7.2624130196185703E-3</v>
      </c>
      <c r="F2307" s="2">
        <v>1.956</v>
      </c>
      <c r="G2307" s="2">
        <v>1.9579999999999997</v>
      </c>
      <c r="H2307" s="2">
        <v>1.9255000000000002</v>
      </c>
      <c r="I2307" s="2">
        <v>1.9240000000000002</v>
      </c>
      <c r="J2307" s="2">
        <v>2.0023500000000012</v>
      </c>
      <c r="K2307" s="13" t="s">
        <v>53</v>
      </c>
      <c r="L2307" s="13" t="s">
        <v>55</v>
      </c>
      <c r="M2307" s="13" t="s">
        <v>47</v>
      </c>
    </row>
    <row r="2308" spans="1:13" ht="13.5" x14ac:dyDescent="0.25">
      <c r="A2308" s="3">
        <v>45362</v>
      </c>
      <c r="B2308" s="2">
        <v>1.98</v>
      </c>
      <c r="C2308" s="2">
        <v>61.391355728679905</v>
      </c>
      <c r="D2308" s="2">
        <v>-2.6768046010901214E-2</v>
      </c>
      <c r="E2308" s="2">
        <v>-8.116166497503189E-3</v>
      </c>
      <c r="F2308" s="2">
        <v>1.9600000000000002</v>
      </c>
      <c r="G2308" s="2">
        <v>1.9609999999999999</v>
      </c>
      <c r="H2308" s="2">
        <v>1.9319999999999999</v>
      </c>
      <c r="I2308" s="2">
        <v>1.9242000000000001</v>
      </c>
      <c r="J2308" s="2">
        <v>2.0036500000000017</v>
      </c>
      <c r="K2308" s="13" t="s">
        <v>53</v>
      </c>
      <c r="L2308" s="13" t="s">
        <v>55</v>
      </c>
      <c r="M2308" s="13" t="s">
        <v>54</v>
      </c>
    </row>
    <row r="2309" spans="1:13" ht="13.5" x14ac:dyDescent="0.25">
      <c r="A2309" s="3">
        <v>45363</v>
      </c>
      <c r="B2309" s="2">
        <v>1.96</v>
      </c>
      <c r="C2309" s="2">
        <v>55.88520075841857</v>
      </c>
      <c r="D2309" s="2">
        <v>-2.5220826771323201E-2</v>
      </c>
      <c r="E2309" s="2">
        <v>-8.5811251371186205E-3</v>
      </c>
      <c r="F2309" s="2">
        <v>1.9600000000000002</v>
      </c>
      <c r="G2309" s="2">
        <v>1.964</v>
      </c>
      <c r="H2309" s="2">
        <v>1.9369999999999998</v>
      </c>
      <c r="I2309" s="2">
        <v>1.9238</v>
      </c>
      <c r="J2309" s="2">
        <v>2.0048500000000016</v>
      </c>
      <c r="K2309" s="13" t="s">
        <v>53</v>
      </c>
      <c r="L2309" s="13" t="s">
        <v>55</v>
      </c>
      <c r="M2309" s="13" t="s">
        <v>55</v>
      </c>
    </row>
    <row r="2310" spans="1:13" ht="13.5" x14ac:dyDescent="0.25">
      <c r="A2310" s="3">
        <v>45364</v>
      </c>
      <c r="B2310" s="2">
        <v>1.95</v>
      </c>
      <c r="C2310" s="2">
        <v>53.310602422991309</v>
      </c>
      <c r="D2310" s="2">
        <v>-1.5630033044915059E-2</v>
      </c>
      <c r="E2310" s="2">
        <v>-9.3738472995321259E-3</v>
      </c>
      <c r="F2310" s="2">
        <v>1.9600000000000002</v>
      </c>
      <c r="G2310" s="2">
        <v>1.9609999999999999</v>
      </c>
      <c r="H2310" s="2">
        <v>1.9410000000000001</v>
      </c>
      <c r="I2310" s="2">
        <v>1.9223999999999999</v>
      </c>
      <c r="J2310" s="2">
        <v>2.0060000000000016</v>
      </c>
      <c r="K2310" s="13" t="s">
        <v>53</v>
      </c>
      <c r="L2310" s="13" t="s">
        <v>55</v>
      </c>
      <c r="M2310" s="13" t="s">
        <v>55</v>
      </c>
    </row>
    <row r="2311" spans="1:13" ht="13.5" x14ac:dyDescent="0.25">
      <c r="A2311" s="3">
        <v>45365</v>
      </c>
      <c r="B2311" s="2">
        <v>1.95</v>
      </c>
      <c r="C2311" s="2">
        <v>53.310602422991309</v>
      </c>
      <c r="D2311" s="2">
        <v>-9.1343395778442638E-3</v>
      </c>
      <c r="E2311" s="2">
        <v>-1.0046976326297641E-2</v>
      </c>
      <c r="F2311" s="2">
        <v>1.9579999999999997</v>
      </c>
      <c r="G2311" s="2">
        <v>1.9590000000000001</v>
      </c>
      <c r="H2311" s="2">
        <v>1.9440000000000002</v>
      </c>
      <c r="I2311" s="2">
        <v>1.9211999999999998</v>
      </c>
      <c r="J2311" s="2">
        <v>2.0071500000000011</v>
      </c>
      <c r="K2311" s="13" t="s">
        <v>53</v>
      </c>
      <c r="L2311" s="13" t="s">
        <v>55</v>
      </c>
      <c r="M2311" s="13" t="s">
        <v>47</v>
      </c>
    </row>
    <row r="2312" spans="1:13" ht="13.5" x14ac:dyDescent="0.25">
      <c r="A2312" s="3">
        <v>45366</v>
      </c>
      <c r="B2312" s="2">
        <v>1.93</v>
      </c>
      <c r="C2312" s="2">
        <v>48.163850549745206</v>
      </c>
      <c r="D2312" s="2">
        <v>-2.2316243021867077E-3</v>
      </c>
      <c r="E2312" s="2">
        <v>-9.8462203245843309E-3</v>
      </c>
      <c r="F2312" s="2">
        <v>1.954</v>
      </c>
      <c r="G2312" s="2">
        <v>1.9549999999999996</v>
      </c>
      <c r="H2312" s="2">
        <v>1.9455000000000002</v>
      </c>
      <c r="I2312" s="2">
        <v>1.9202000000000001</v>
      </c>
      <c r="J2312" s="2">
        <v>2.0080500000000012</v>
      </c>
      <c r="K2312" s="13" t="s">
        <v>53</v>
      </c>
      <c r="L2312" s="13" t="s">
        <v>55</v>
      </c>
      <c r="M2312" s="13" t="s">
        <v>47</v>
      </c>
    </row>
    <row r="2313" spans="1:13" ht="13.5" x14ac:dyDescent="0.25">
      <c r="A2313" s="3">
        <v>45369</v>
      </c>
      <c r="B2313" s="2">
        <v>1.93</v>
      </c>
      <c r="C2313" s="2">
        <v>48.163850549745213</v>
      </c>
      <c r="D2313" s="2">
        <v>2.1192964898777422E-3</v>
      </c>
      <c r="E2313" s="2">
        <v>-9.9405134052257347E-3</v>
      </c>
      <c r="F2313" s="2">
        <v>1.9440000000000002</v>
      </c>
      <c r="G2313" s="2">
        <v>1.952</v>
      </c>
      <c r="H2313" s="2">
        <v>1.9475000000000002</v>
      </c>
      <c r="I2313" s="2">
        <v>1.9196000000000004</v>
      </c>
      <c r="J2313" s="2">
        <v>2.009100000000001</v>
      </c>
      <c r="K2313" s="13" t="s">
        <v>53</v>
      </c>
      <c r="L2313" s="13" t="s">
        <v>55</v>
      </c>
      <c r="M2313" s="13" t="s">
        <v>47</v>
      </c>
    </row>
    <row r="2314" spans="1:13" ht="13.5" x14ac:dyDescent="0.25">
      <c r="A2314" s="3">
        <v>45370</v>
      </c>
      <c r="B2314" s="2">
        <v>1.93</v>
      </c>
      <c r="C2314" s="2">
        <v>48.163850549745213</v>
      </c>
      <c r="D2314" s="2">
        <v>5.8458663812117617E-3</v>
      </c>
      <c r="E2314" s="2">
        <v>-9.5083774109669585E-3</v>
      </c>
      <c r="F2314" s="2">
        <v>1.9379999999999999</v>
      </c>
      <c r="G2314" s="2">
        <v>1.9489999999999998</v>
      </c>
      <c r="H2314" s="2">
        <v>1.9505000000000003</v>
      </c>
      <c r="I2314" s="2">
        <v>1.9186000000000001</v>
      </c>
      <c r="J2314" s="2">
        <v>2.0101500000000012</v>
      </c>
      <c r="K2314" s="13" t="s">
        <v>53</v>
      </c>
      <c r="L2314" s="13" t="s">
        <v>55</v>
      </c>
      <c r="M2314" s="13" t="s">
        <v>47</v>
      </c>
    </row>
    <row r="2315" spans="1:13" ht="13.5" x14ac:dyDescent="0.25">
      <c r="A2315" s="3">
        <v>45372</v>
      </c>
      <c r="B2315" s="2">
        <v>1.93</v>
      </c>
      <c r="C2315" s="2">
        <v>48.163850549745206</v>
      </c>
      <c r="D2315" s="2">
        <v>7.502342890020719E-3</v>
      </c>
      <c r="E2315" s="2">
        <v>-9.0321679235103747E-3</v>
      </c>
      <c r="F2315" s="2">
        <v>1.9339999999999999</v>
      </c>
      <c r="G2315" s="2">
        <v>1.9469999999999998</v>
      </c>
      <c r="H2315" s="2">
        <v>1.9510000000000001</v>
      </c>
      <c r="I2315" s="2">
        <v>1.9178000000000004</v>
      </c>
      <c r="J2315" s="2">
        <v>2.0111000000000012</v>
      </c>
      <c r="K2315" s="13" t="s">
        <v>53</v>
      </c>
      <c r="L2315" s="13" t="s">
        <v>55</v>
      </c>
      <c r="M2315" s="13" t="s">
        <v>47</v>
      </c>
    </row>
    <row r="2316" spans="1:13" ht="13.5" x14ac:dyDescent="0.25">
      <c r="A2316" s="3">
        <v>45373</v>
      </c>
      <c r="B2316" s="2">
        <v>1.9</v>
      </c>
      <c r="C2316" s="2">
        <v>40.311819105262479</v>
      </c>
      <c r="D2316" s="2">
        <v>1.2703259324101657E-2</v>
      </c>
      <c r="E2316" s="2">
        <v>-8.8404038825691394E-3</v>
      </c>
      <c r="F2316" s="2">
        <v>1.9239999999999999</v>
      </c>
      <c r="G2316" s="2">
        <v>1.9409999999999996</v>
      </c>
      <c r="H2316" s="2">
        <v>1.9484999999999999</v>
      </c>
      <c r="I2316" s="2">
        <v>1.9172000000000005</v>
      </c>
      <c r="J2316" s="2">
        <v>2.0119000000000011</v>
      </c>
      <c r="K2316" s="13" t="s">
        <v>53</v>
      </c>
      <c r="L2316" s="13" t="s">
        <v>55</v>
      </c>
      <c r="M2316" s="13" t="s">
        <v>47</v>
      </c>
    </row>
    <row r="2317" spans="1:13" ht="13.5" x14ac:dyDescent="0.25">
      <c r="A2317" s="3">
        <v>45376</v>
      </c>
      <c r="B2317" s="2">
        <v>1.92</v>
      </c>
      <c r="C2317" s="2">
        <v>46.566019362182587</v>
      </c>
      <c r="D2317" s="2">
        <v>1.4297102577879084E-2</v>
      </c>
      <c r="E2317" s="2">
        <v>-7.4607028999772789E-3</v>
      </c>
      <c r="F2317" s="2">
        <v>1.9219999999999999</v>
      </c>
      <c r="G2317" s="2">
        <v>1.9379999999999995</v>
      </c>
      <c r="H2317" s="2">
        <v>1.948</v>
      </c>
      <c r="I2317" s="2">
        <v>1.9162000000000006</v>
      </c>
      <c r="J2317" s="2">
        <v>2.012900000000001</v>
      </c>
      <c r="K2317" s="13" t="s">
        <v>48</v>
      </c>
      <c r="L2317" s="13" t="s">
        <v>55</v>
      </c>
      <c r="M2317" s="13" t="s">
        <v>50</v>
      </c>
    </row>
    <row r="2318" spans="1:13" ht="13.5" x14ac:dyDescent="0.25">
      <c r="A2318" s="3">
        <v>45377</v>
      </c>
      <c r="B2318" s="2">
        <v>1.94</v>
      </c>
      <c r="C2318" s="2">
        <v>51.98418668606886</v>
      </c>
      <c r="D2318" s="2">
        <v>1.8858693701746088E-2</v>
      </c>
      <c r="E2318" s="2">
        <v>-6.2236566427317282E-3</v>
      </c>
      <c r="F2318" s="2">
        <v>1.9239999999999999</v>
      </c>
      <c r="G2318" s="2">
        <v>1.9339999999999999</v>
      </c>
      <c r="H2318" s="2">
        <v>1.9474999999999998</v>
      </c>
      <c r="I2318" s="2">
        <v>1.9160000000000006</v>
      </c>
      <c r="J2318" s="2">
        <v>2.0139500000000017</v>
      </c>
      <c r="K2318" s="13" t="s">
        <v>48</v>
      </c>
      <c r="L2318" s="13" t="s">
        <v>55</v>
      </c>
      <c r="M2318" s="13" t="s">
        <v>52</v>
      </c>
    </row>
    <row r="2319" spans="1:13" ht="13.5" x14ac:dyDescent="0.25">
      <c r="A2319" s="3">
        <v>45378</v>
      </c>
      <c r="B2319" s="2">
        <v>1.92</v>
      </c>
      <c r="C2319" s="2">
        <v>46.866410813863965</v>
      </c>
      <c r="D2319" s="2">
        <v>2.1078074853473572E-2</v>
      </c>
      <c r="E2319" s="2">
        <v>-4.9557464692335396E-3</v>
      </c>
      <c r="F2319" s="2">
        <v>1.9219999999999999</v>
      </c>
      <c r="G2319" s="2">
        <v>1.9299999999999997</v>
      </c>
      <c r="H2319" s="2">
        <v>1.9469999999999998</v>
      </c>
      <c r="I2319" s="2">
        <v>1.9154000000000004</v>
      </c>
      <c r="J2319" s="2">
        <v>2.0149000000000017</v>
      </c>
      <c r="K2319" s="13" t="s">
        <v>48</v>
      </c>
      <c r="L2319" s="13" t="s">
        <v>55</v>
      </c>
      <c r="M2319" s="13" t="s">
        <v>50</v>
      </c>
    </row>
    <row r="2320" spans="1:13" ht="13.5" x14ac:dyDescent="0.25">
      <c r="A2320" s="3">
        <v>45379</v>
      </c>
      <c r="B2320" s="2">
        <v>1.93</v>
      </c>
      <c r="C2320" s="2">
        <v>49.541270513995883</v>
      </c>
      <c r="D2320" s="2">
        <v>2.0753338435556934E-2</v>
      </c>
      <c r="E2320" s="2">
        <v>-3.9743744394430749E-3</v>
      </c>
      <c r="F2320" s="2">
        <v>1.9219999999999999</v>
      </c>
      <c r="G2320" s="2">
        <v>1.9280000000000002</v>
      </c>
      <c r="H2320" s="2">
        <v>1.9444999999999997</v>
      </c>
      <c r="I2320" s="2">
        <v>1.9156000000000009</v>
      </c>
      <c r="J2320" s="2">
        <v>2.0156500000000017</v>
      </c>
      <c r="K2320" s="13" t="s">
        <v>48</v>
      </c>
      <c r="L2320" s="13" t="s">
        <v>55</v>
      </c>
      <c r="M2320" s="13" t="s">
        <v>55</v>
      </c>
    </row>
    <row r="2321" spans="1:13" ht="13.5" x14ac:dyDescent="0.25">
      <c r="A2321" s="3">
        <v>45380</v>
      </c>
      <c r="B2321" s="2">
        <v>1.92</v>
      </c>
      <c r="C2321" s="2">
        <v>46.993533265395122</v>
      </c>
      <c r="D2321" s="2">
        <v>2.1231071003450452E-2</v>
      </c>
      <c r="E2321" s="2">
        <v>-2.6223931145308577E-3</v>
      </c>
      <c r="F2321" s="2">
        <v>1.9259999999999997</v>
      </c>
      <c r="G2321" s="2">
        <v>1.925</v>
      </c>
      <c r="H2321" s="2">
        <v>1.9419999999999997</v>
      </c>
      <c r="I2321" s="2">
        <v>1.9154000000000009</v>
      </c>
      <c r="J2321" s="2">
        <v>2.0162500000000017</v>
      </c>
      <c r="K2321" s="13" t="s">
        <v>48</v>
      </c>
      <c r="L2321" s="13" t="s">
        <v>55</v>
      </c>
      <c r="M2321" s="13" t="s">
        <v>52</v>
      </c>
    </row>
    <row r="2322" spans="1:13" ht="13.5" x14ac:dyDescent="0.25">
      <c r="A2322" s="3">
        <v>45383</v>
      </c>
      <c r="B2322" s="2">
        <v>1.9</v>
      </c>
      <c r="C2322" s="2">
        <v>42.307362336512341</v>
      </c>
      <c r="D2322" s="2">
        <v>2.0109852120707039E-2</v>
      </c>
      <c r="E2322" s="2">
        <v>-1.3195414105872548E-3</v>
      </c>
      <c r="F2322" s="2">
        <v>1.9219999999999999</v>
      </c>
      <c r="G2322" s="2">
        <v>1.9219999999999999</v>
      </c>
      <c r="H2322" s="2">
        <v>1.9384999999999999</v>
      </c>
      <c r="I2322" s="2">
        <v>1.9146000000000012</v>
      </c>
      <c r="J2322" s="2">
        <v>2.0164500000000016</v>
      </c>
      <c r="K2322" s="13" t="s">
        <v>53</v>
      </c>
      <c r="L2322" s="13" t="s">
        <v>55</v>
      </c>
      <c r="M2322" s="13" t="s">
        <v>47</v>
      </c>
    </row>
    <row r="2323" spans="1:13" ht="13.5" x14ac:dyDescent="0.25">
      <c r="A2323" s="3">
        <v>45384</v>
      </c>
      <c r="B2323" s="2">
        <v>1.92</v>
      </c>
      <c r="C2323" s="2">
        <v>47.902160494083915</v>
      </c>
      <c r="D2323" s="2">
        <v>1.786263103456065E-2</v>
      </c>
      <c r="E2323" s="2">
        <v>8.9007566419049074E-4</v>
      </c>
      <c r="F2323" s="2">
        <v>1.9179999999999999</v>
      </c>
      <c r="G2323" s="2">
        <v>1.921</v>
      </c>
      <c r="H2323" s="2">
        <v>1.9364999999999999</v>
      </c>
      <c r="I2323" s="2">
        <v>1.9148000000000014</v>
      </c>
      <c r="J2323" s="2">
        <v>2.0165500000000018</v>
      </c>
      <c r="K2323" s="13" t="s">
        <v>53</v>
      </c>
      <c r="L2323" s="13" t="s">
        <v>55</v>
      </c>
      <c r="M2323" s="13" t="s">
        <v>47</v>
      </c>
    </row>
    <row r="2324" spans="1:13" ht="13.5" x14ac:dyDescent="0.25">
      <c r="A2324" s="3">
        <v>45385</v>
      </c>
      <c r="B2324" s="2">
        <v>1.92</v>
      </c>
      <c r="C2324" s="2">
        <v>47.902160494083915</v>
      </c>
      <c r="D2324" s="2">
        <v>1.6012385100576454E-2</v>
      </c>
      <c r="E2324" s="2">
        <v>2.741058456564421E-3</v>
      </c>
      <c r="F2324" s="2">
        <v>1.9179999999999999</v>
      </c>
      <c r="G2324" s="2">
        <v>1.9200000000000004</v>
      </c>
      <c r="H2324" s="2">
        <v>1.9344999999999999</v>
      </c>
      <c r="I2324" s="2">
        <v>1.9152000000000013</v>
      </c>
      <c r="J2324" s="2">
        <v>2.0167500000000018</v>
      </c>
      <c r="K2324" s="13" t="s">
        <v>53</v>
      </c>
      <c r="L2324" s="13" t="s">
        <v>55</v>
      </c>
      <c r="M2324" s="13" t="s">
        <v>55</v>
      </c>
    </row>
    <row r="2325" spans="1:13" ht="13.5" x14ac:dyDescent="0.25">
      <c r="A2325" s="3">
        <v>45386</v>
      </c>
      <c r="B2325" s="2">
        <v>1.9</v>
      </c>
      <c r="C2325" s="2">
        <v>43.0593160222965</v>
      </c>
      <c r="D2325" s="2">
        <v>1.5975726490183195E-2</v>
      </c>
      <c r="E2325" s="2">
        <v>4.6058575672467458E-3</v>
      </c>
      <c r="F2325" s="2">
        <v>1.9120000000000001</v>
      </c>
      <c r="G2325" s="2">
        <v>1.9169999999999998</v>
      </c>
      <c r="H2325" s="2">
        <v>1.9319999999999999</v>
      </c>
      <c r="I2325" s="2">
        <v>1.9152000000000013</v>
      </c>
      <c r="J2325" s="2">
        <v>2.0167500000000018</v>
      </c>
      <c r="K2325" s="13" t="s">
        <v>53</v>
      </c>
      <c r="L2325" s="13" t="s">
        <v>55</v>
      </c>
      <c r="M2325" s="13" t="s">
        <v>47</v>
      </c>
    </row>
    <row r="2326" spans="1:13" ht="13.5" x14ac:dyDescent="0.25">
      <c r="A2326" s="3">
        <v>45387</v>
      </c>
      <c r="B2326" s="2">
        <v>1.9</v>
      </c>
      <c r="C2326" s="2">
        <v>43.0593160222965</v>
      </c>
      <c r="D2326" s="2">
        <v>1.1491441522038404E-2</v>
      </c>
      <c r="E2326" s="2">
        <v>6.314082889716759E-3</v>
      </c>
      <c r="F2326" s="2">
        <v>1.9080000000000001</v>
      </c>
      <c r="G2326" s="2">
        <v>1.9169999999999998</v>
      </c>
      <c r="H2326" s="2">
        <v>1.9289999999999998</v>
      </c>
      <c r="I2326" s="2">
        <v>1.9156000000000015</v>
      </c>
      <c r="J2326" s="2">
        <v>2.0166500000000016</v>
      </c>
      <c r="K2326" s="13" t="s">
        <v>53</v>
      </c>
      <c r="L2326" s="13" t="s">
        <v>55</v>
      </c>
      <c r="M2326" s="13" t="s">
        <v>47</v>
      </c>
    </row>
    <row r="2327" spans="1:13" ht="13.5" x14ac:dyDescent="0.25">
      <c r="A2327" s="3">
        <v>45390</v>
      </c>
      <c r="B2327" s="2">
        <v>1.9</v>
      </c>
      <c r="C2327" s="2">
        <v>43.0593160222965</v>
      </c>
      <c r="D2327" s="2">
        <v>1.0924079321673608E-2</v>
      </c>
      <c r="E2327" s="2">
        <v>7.5809154895317161E-3</v>
      </c>
      <c r="F2327" s="2">
        <v>1.9080000000000001</v>
      </c>
      <c r="G2327" s="2">
        <v>1.9149999999999998</v>
      </c>
      <c r="H2327" s="2">
        <v>1.9264999999999997</v>
      </c>
      <c r="I2327" s="2">
        <v>1.9162000000000017</v>
      </c>
      <c r="J2327" s="2">
        <v>2.0165000000000015</v>
      </c>
      <c r="K2327" s="13" t="s">
        <v>48</v>
      </c>
      <c r="L2327" s="13" t="s">
        <v>55</v>
      </c>
      <c r="M2327" s="13" t="s">
        <v>55</v>
      </c>
    </row>
    <row r="2328" spans="1:13" ht="13.5" x14ac:dyDescent="0.25">
      <c r="A2328" s="3">
        <v>45394</v>
      </c>
      <c r="B2328" s="2">
        <v>1.88</v>
      </c>
      <c r="C2328" s="2">
        <v>38.231795141717143</v>
      </c>
      <c r="D2328" s="2">
        <v>1.5141398631112413E-2</v>
      </c>
      <c r="E2328" s="2">
        <v>8.3848396813343239E-3</v>
      </c>
      <c r="F2328" s="2">
        <v>1.9</v>
      </c>
      <c r="G2328" s="2">
        <v>1.909</v>
      </c>
      <c r="H2328" s="2">
        <v>1.9215</v>
      </c>
      <c r="I2328" s="2">
        <v>1.9156000000000015</v>
      </c>
      <c r="J2328" s="2">
        <v>2.0161000000000011</v>
      </c>
      <c r="K2328" s="13" t="s">
        <v>53</v>
      </c>
      <c r="L2328" s="13" t="s">
        <v>55</v>
      </c>
      <c r="M2328" s="13" t="s">
        <v>47</v>
      </c>
    </row>
    <row r="2329" spans="1:13" ht="13.5" x14ac:dyDescent="0.25">
      <c r="A2329" s="3">
        <v>45397</v>
      </c>
      <c r="B2329" s="2">
        <v>1.87</v>
      </c>
      <c r="C2329" s="2">
        <v>36.055190664529526</v>
      </c>
      <c r="D2329" s="2">
        <v>1.6620592977469206E-2</v>
      </c>
      <c r="E2329" s="2">
        <v>8.4043196377040028E-3</v>
      </c>
      <c r="F2329" s="2">
        <v>1.89</v>
      </c>
      <c r="G2329" s="2">
        <v>1.9040000000000004</v>
      </c>
      <c r="H2329" s="2">
        <v>1.9169999999999998</v>
      </c>
      <c r="I2329" s="2">
        <v>1.9148000000000014</v>
      </c>
      <c r="J2329" s="2">
        <v>2.015400000000001</v>
      </c>
      <c r="K2329" s="13" t="s">
        <v>53</v>
      </c>
      <c r="L2329" s="13" t="s">
        <v>55</v>
      </c>
      <c r="M2329" s="13" t="s">
        <v>47</v>
      </c>
    </row>
    <row r="2330" spans="1:13" ht="13.5" x14ac:dyDescent="0.25">
      <c r="A2330" s="3">
        <v>45398</v>
      </c>
      <c r="B2330" s="2">
        <v>1.89</v>
      </c>
      <c r="C2330" s="2">
        <v>43.039784129995532</v>
      </c>
      <c r="D2330" s="2">
        <v>1.8216878086694921E-2</v>
      </c>
      <c r="E2330" s="2">
        <v>8.5045414211317796E-3</v>
      </c>
      <c r="F2330" s="2">
        <v>1.8879999999999999</v>
      </c>
      <c r="G2330" s="2">
        <v>1.9000000000000004</v>
      </c>
      <c r="H2330" s="2">
        <v>1.9140000000000001</v>
      </c>
      <c r="I2330" s="2">
        <v>1.9144000000000012</v>
      </c>
      <c r="J2330" s="2">
        <v>2.0147500000000012</v>
      </c>
      <c r="K2330" s="13" t="s">
        <v>48</v>
      </c>
      <c r="L2330" s="13" t="s">
        <v>55</v>
      </c>
      <c r="M2330" s="13" t="s">
        <v>50</v>
      </c>
    </row>
    <row r="2331" spans="1:13" ht="13.5" x14ac:dyDescent="0.25">
      <c r="A2331" s="3">
        <v>45399</v>
      </c>
      <c r="B2331" s="2">
        <v>1.88</v>
      </c>
      <c r="C2331" s="2">
        <v>40.648999864991247</v>
      </c>
      <c r="D2331" s="2">
        <v>1.8918048721140224E-2</v>
      </c>
      <c r="E2331" s="2">
        <v>7.8672004923111393E-3</v>
      </c>
      <c r="F2331" s="2">
        <v>1.8839999999999999</v>
      </c>
      <c r="G2331" s="2">
        <v>1.8960000000000001</v>
      </c>
      <c r="H2331" s="2">
        <v>1.9105000000000001</v>
      </c>
      <c r="I2331" s="2">
        <v>1.9144000000000008</v>
      </c>
      <c r="J2331" s="2">
        <v>2.0139000000000009</v>
      </c>
      <c r="K2331" s="13" t="s">
        <v>48</v>
      </c>
      <c r="L2331" s="13" t="s">
        <v>55</v>
      </c>
      <c r="M2331" s="13" t="s">
        <v>50</v>
      </c>
    </row>
    <row r="2332" spans="1:13" ht="13.5" x14ac:dyDescent="0.25">
      <c r="A2332" s="3">
        <v>45400</v>
      </c>
      <c r="B2332" s="2">
        <v>1.87</v>
      </c>
      <c r="C2332" s="2">
        <v>38.354583364381604</v>
      </c>
      <c r="D2332" s="2">
        <v>1.7371466754154241E-2</v>
      </c>
      <c r="E2332" s="2">
        <v>6.4867527714728241E-3</v>
      </c>
      <c r="F2332" s="2">
        <v>1.8780000000000001</v>
      </c>
      <c r="G2332" s="2">
        <v>1.8930000000000002</v>
      </c>
      <c r="H2332" s="2">
        <v>1.9075</v>
      </c>
      <c r="I2332" s="2">
        <v>1.9144000000000008</v>
      </c>
      <c r="J2332" s="2">
        <v>2.012900000000001</v>
      </c>
      <c r="K2332" s="13" t="s">
        <v>48</v>
      </c>
      <c r="L2332" s="13" t="s">
        <v>55</v>
      </c>
      <c r="M2332" s="13" t="s">
        <v>50</v>
      </c>
    </row>
    <row r="2333" spans="1:13" ht="13.5" x14ac:dyDescent="0.25">
      <c r="A2333" s="3">
        <v>45401</v>
      </c>
      <c r="B2333" s="2">
        <v>1.86</v>
      </c>
      <c r="C2333" s="2">
        <v>36.156741887378537</v>
      </c>
      <c r="D2333" s="2">
        <v>2.0121335962308695E-2</v>
      </c>
      <c r="E2333" s="2">
        <v>5.7123658529204396E-3</v>
      </c>
      <c r="F2333" s="2">
        <v>1.8739999999999999</v>
      </c>
      <c r="G2333" s="2">
        <v>1.887</v>
      </c>
      <c r="H2333" s="2">
        <v>1.9039999999999999</v>
      </c>
      <c r="I2333" s="2">
        <v>1.9142000000000008</v>
      </c>
      <c r="J2333" s="2">
        <v>2.0120000000000013</v>
      </c>
      <c r="K2333" s="13" t="s">
        <v>48</v>
      </c>
      <c r="L2333" s="13" t="s">
        <v>55</v>
      </c>
      <c r="M2333" s="13" t="s">
        <v>50</v>
      </c>
    </row>
    <row r="2334" spans="1:13" ht="13.5" x14ac:dyDescent="0.25">
      <c r="A2334" s="3">
        <v>45404</v>
      </c>
      <c r="B2334" s="2">
        <v>1.88</v>
      </c>
      <c r="C2334" s="2">
        <v>43.170741880436516</v>
      </c>
      <c r="D2334" s="2">
        <v>2.1248768122973161E-2</v>
      </c>
      <c r="E2334" s="2">
        <v>5.5619453250288836E-3</v>
      </c>
      <c r="F2334" s="2">
        <v>1.8759999999999999</v>
      </c>
      <c r="G2334" s="2">
        <v>1.8829999999999998</v>
      </c>
      <c r="H2334" s="2">
        <v>1.9015</v>
      </c>
      <c r="I2334" s="2">
        <v>1.914600000000001</v>
      </c>
      <c r="J2334" s="2">
        <v>2.0113500000000011</v>
      </c>
      <c r="K2334" s="13" t="s">
        <v>48</v>
      </c>
      <c r="L2334" s="13" t="s">
        <v>55</v>
      </c>
      <c r="M2334" s="13" t="s">
        <v>52</v>
      </c>
    </row>
    <row r="2335" spans="1:13" ht="13.5" x14ac:dyDescent="0.25">
      <c r="A2335" s="3">
        <v>45405</v>
      </c>
      <c r="B2335" s="2">
        <v>1.86</v>
      </c>
      <c r="C2335" s="2">
        <v>38.603424093570354</v>
      </c>
      <c r="D2335" s="2">
        <v>2.075033157508388E-2</v>
      </c>
      <c r="E2335" s="2">
        <v>5.8661994051103774E-3</v>
      </c>
      <c r="F2335" s="2">
        <v>1.8699999999999999</v>
      </c>
      <c r="G2335" s="2">
        <v>1.879</v>
      </c>
      <c r="H2335" s="2">
        <v>1.8979999999999997</v>
      </c>
      <c r="I2335" s="2">
        <v>1.9146000000000007</v>
      </c>
      <c r="J2335" s="2">
        <v>2.0106500000000009</v>
      </c>
      <c r="K2335" s="13" t="s">
        <v>53</v>
      </c>
      <c r="L2335" s="13" t="s">
        <v>55</v>
      </c>
      <c r="M2335" s="13" t="s">
        <v>47</v>
      </c>
    </row>
    <row r="2336" spans="1:13" ht="13.5" x14ac:dyDescent="0.25">
      <c r="A2336" s="3">
        <v>45406</v>
      </c>
      <c r="B2336" s="2">
        <v>1.88</v>
      </c>
      <c r="C2336" s="2">
        <v>44.883151328666202</v>
      </c>
      <c r="D2336" s="2">
        <v>1.909770656947174E-2</v>
      </c>
      <c r="E2336" s="2">
        <v>6.8705594087145935E-3</v>
      </c>
      <c r="F2336" s="2">
        <v>1.8700000000000003</v>
      </c>
      <c r="G2336" s="2">
        <v>1.8769999999999996</v>
      </c>
      <c r="H2336" s="2">
        <v>1.8970000000000002</v>
      </c>
      <c r="I2336" s="2">
        <v>1.9152000000000005</v>
      </c>
      <c r="J2336" s="2">
        <v>2.0099000000000009</v>
      </c>
      <c r="K2336" s="13" t="s">
        <v>53</v>
      </c>
      <c r="L2336" s="13" t="s">
        <v>55</v>
      </c>
      <c r="M2336" s="13" t="s">
        <v>55</v>
      </c>
    </row>
    <row r="2337" spans="1:13" ht="13.5" x14ac:dyDescent="0.25">
      <c r="A2337" s="3">
        <v>45407</v>
      </c>
      <c r="B2337" s="2">
        <v>1.85</v>
      </c>
      <c r="C2337" s="2">
        <v>38.518910993121381</v>
      </c>
      <c r="D2337" s="2">
        <v>2.0035419666847076E-2</v>
      </c>
      <c r="E2337" s="2">
        <v>8.4049667957425463E-3</v>
      </c>
      <c r="F2337" s="2">
        <v>1.8660000000000001</v>
      </c>
      <c r="G2337" s="2">
        <v>1.8719999999999999</v>
      </c>
      <c r="H2337" s="2">
        <v>1.8935000000000002</v>
      </c>
      <c r="I2337" s="2">
        <v>1.9152000000000005</v>
      </c>
      <c r="J2337" s="2">
        <v>2.0089500000000013</v>
      </c>
      <c r="K2337" s="13" t="s">
        <v>53</v>
      </c>
      <c r="L2337" s="13" t="s">
        <v>55</v>
      </c>
      <c r="M2337" s="13" t="s">
        <v>47</v>
      </c>
    </row>
    <row r="2338" spans="1:13" ht="13.5" x14ac:dyDescent="0.25">
      <c r="A2338" s="3">
        <v>45408</v>
      </c>
      <c r="B2338" s="2">
        <v>1.85</v>
      </c>
      <c r="C2338" s="2">
        <v>38.518910993121381</v>
      </c>
      <c r="D2338" s="2">
        <v>1.8034648792518926E-2</v>
      </c>
      <c r="E2338" s="2">
        <v>1.0639241291019279E-2</v>
      </c>
      <c r="F2338" s="2">
        <v>1.8640000000000001</v>
      </c>
      <c r="G2338" s="2">
        <v>1.8690000000000002</v>
      </c>
      <c r="H2338" s="2">
        <v>1.8890000000000005</v>
      </c>
      <c r="I2338" s="2">
        <v>1.9152</v>
      </c>
      <c r="J2338" s="2">
        <v>2.0081500000000014</v>
      </c>
      <c r="K2338" s="13" t="s">
        <v>53</v>
      </c>
      <c r="L2338" s="13" t="s">
        <v>55</v>
      </c>
      <c r="M2338" s="13" t="s">
        <v>47</v>
      </c>
    </row>
    <row r="2339" spans="1:13" ht="13.5" x14ac:dyDescent="0.25">
      <c r="A2339" s="3">
        <v>45411</v>
      </c>
      <c r="B2339" s="2">
        <v>1.84</v>
      </c>
      <c r="C2339" s="2">
        <v>36.517167500293063</v>
      </c>
      <c r="D2339" s="2">
        <v>1.5805729745195896E-2</v>
      </c>
      <c r="E2339" s="2">
        <v>1.3660834077090372E-2</v>
      </c>
      <c r="F2339" s="2">
        <v>1.8559999999999999</v>
      </c>
      <c r="G2339" s="2">
        <v>1.8659999999999997</v>
      </c>
      <c r="H2339" s="2">
        <v>1.8850000000000005</v>
      </c>
      <c r="I2339" s="2">
        <v>1.9147999999999998</v>
      </c>
      <c r="J2339" s="2">
        <v>2.007200000000001</v>
      </c>
      <c r="K2339" s="13" t="s">
        <v>53</v>
      </c>
      <c r="L2339" s="13" t="s">
        <v>55</v>
      </c>
      <c r="M2339" s="13" t="s">
        <v>47</v>
      </c>
    </row>
    <row r="2340" spans="1:13" ht="13.5" x14ac:dyDescent="0.25">
      <c r="A2340" s="3">
        <v>45412</v>
      </c>
      <c r="B2340" s="2">
        <v>1.86</v>
      </c>
      <c r="C2340" s="2">
        <v>42.907562314095784</v>
      </c>
      <c r="D2340" s="2">
        <v>1.5816625309313936E-2</v>
      </c>
      <c r="E2340" s="2">
        <v>1.7191498229114078E-2</v>
      </c>
      <c r="F2340" s="2">
        <v>1.8559999999999999</v>
      </c>
      <c r="G2340" s="2">
        <v>1.863</v>
      </c>
      <c r="H2340" s="2">
        <v>1.8815000000000002</v>
      </c>
      <c r="I2340" s="2">
        <v>1.9146000000000001</v>
      </c>
      <c r="J2340" s="2">
        <v>2.0062500000000014</v>
      </c>
      <c r="K2340" s="13" t="s">
        <v>53</v>
      </c>
      <c r="L2340" s="13" t="s">
        <v>55</v>
      </c>
      <c r="M2340" s="13" t="s">
        <v>55</v>
      </c>
    </row>
    <row r="2341" spans="1:13" ht="13.5" x14ac:dyDescent="0.25">
      <c r="A2341" s="3">
        <v>45414</v>
      </c>
      <c r="B2341" s="2">
        <v>1.85</v>
      </c>
      <c r="C2341" s="2">
        <v>40.701409788588968</v>
      </c>
      <c r="D2341" s="2">
        <v>1.5189074821835735E-2</v>
      </c>
      <c r="E2341" s="2">
        <v>2.0099023582075218E-2</v>
      </c>
      <c r="F2341" s="2">
        <v>1.85</v>
      </c>
      <c r="G2341" s="2">
        <v>1.86</v>
      </c>
      <c r="H2341" s="2">
        <v>1.8780000000000001</v>
      </c>
      <c r="I2341" s="2">
        <v>1.9137999999999999</v>
      </c>
      <c r="J2341" s="2">
        <v>2.005300000000001</v>
      </c>
      <c r="K2341" s="13" t="s">
        <v>53</v>
      </c>
      <c r="L2341" s="13" t="s">
        <v>55</v>
      </c>
      <c r="M2341" s="13" t="s">
        <v>47</v>
      </c>
    </row>
    <row r="2342" spans="1:13" ht="13.5" x14ac:dyDescent="0.25">
      <c r="A2342" s="3">
        <v>45415</v>
      </c>
      <c r="B2342" s="2">
        <v>1.92</v>
      </c>
      <c r="C2342" s="2">
        <v>57.265375106059544</v>
      </c>
      <c r="D2342" s="2">
        <v>8.1425429604573552E-3</v>
      </c>
      <c r="E2342" s="2">
        <v>2.2725442891862804E-2</v>
      </c>
      <c r="F2342" s="2">
        <v>1.8640000000000001</v>
      </c>
      <c r="G2342" s="2">
        <v>1.8649999999999998</v>
      </c>
      <c r="H2342" s="2">
        <v>1.8790000000000002</v>
      </c>
      <c r="I2342" s="2">
        <v>1.9141999999999999</v>
      </c>
      <c r="J2342" s="2">
        <v>2.0048000000000012</v>
      </c>
      <c r="K2342" s="13" t="s">
        <v>48</v>
      </c>
      <c r="L2342" s="13" t="s">
        <v>55</v>
      </c>
      <c r="M2342" s="13" t="s">
        <v>52</v>
      </c>
    </row>
    <row r="2343" spans="1:13" ht="13.5" x14ac:dyDescent="0.25">
      <c r="A2343" s="3">
        <v>45418</v>
      </c>
      <c r="B2343" s="2">
        <v>1.88</v>
      </c>
      <c r="C2343" s="2">
        <v>48.865564418081611</v>
      </c>
      <c r="D2343" s="2">
        <v>3.3836642319078347E-3</v>
      </c>
      <c r="E2343" s="2">
        <v>2.4621520893639705E-2</v>
      </c>
      <c r="F2343" s="2">
        <v>1.8700000000000003</v>
      </c>
      <c r="G2343" s="2">
        <v>1.8669999999999998</v>
      </c>
      <c r="H2343" s="2">
        <v>1.8770000000000002</v>
      </c>
      <c r="I2343" s="2">
        <v>1.9139999999999995</v>
      </c>
      <c r="J2343" s="2">
        <v>2.0041000000000011</v>
      </c>
      <c r="K2343" s="13" t="s">
        <v>48</v>
      </c>
      <c r="L2343" s="13" t="s">
        <v>55</v>
      </c>
      <c r="M2343" s="13" t="s">
        <v>52</v>
      </c>
    </row>
    <row r="2344" spans="1:13" ht="13.5" x14ac:dyDescent="0.25">
      <c r="A2344" s="3">
        <v>45419</v>
      </c>
      <c r="B2344" s="2">
        <v>1.85</v>
      </c>
      <c r="C2344" s="2">
        <v>43.689492146883495</v>
      </c>
      <c r="D2344" s="2">
        <v>4.6878627866691058E-3</v>
      </c>
      <c r="E2344" s="2">
        <v>2.6155034394818418E-2</v>
      </c>
      <c r="F2344" s="2">
        <v>1.8719999999999999</v>
      </c>
      <c r="G2344" s="2">
        <v>1.8640000000000001</v>
      </c>
      <c r="H2344" s="2">
        <v>1.8735000000000004</v>
      </c>
      <c r="I2344" s="2">
        <v>1.9135999999999995</v>
      </c>
      <c r="J2344" s="2">
        <v>2.0032500000000013</v>
      </c>
      <c r="K2344" s="13" t="s">
        <v>48</v>
      </c>
      <c r="L2344" s="13" t="s">
        <v>55</v>
      </c>
      <c r="M2344" s="13" t="s">
        <v>52</v>
      </c>
    </row>
    <row r="2345" spans="1:13" ht="13.5" x14ac:dyDescent="0.25">
      <c r="A2345" s="3">
        <v>45420</v>
      </c>
      <c r="B2345" s="2">
        <v>1.83</v>
      </c>
      <c r="C2345" s="2">
        <v>40.601785921217065</v>
      </c>
      <c r="D2345" s="2">
        <v>4.4026865798676429E-3</v>
      </c>
      <c r="E2345" s="2">
        <v>2.6398220642238932E-2</v>
      </c>
      <c r="F2345" s="2">
        <v>1.8660000000000001</v>
      </c>
      <c r="G2345" s="2">
        <v>1.861</v>
      </c>
      <c r="H2345" s="2">
        <v>1.8700000000000003</v>
      </c>
      <c r="I2345" s="2">
        <v>1.9117999999999995</v>
      </c>
      <c r="J2345" s="2">
        <v>2.0020000000000011</v>
      </c>
      <c r="K2345" s="13" t="s">
        <v>48</v>
      </c>
      <c r="L2345" s="13" t="s">
        <v>55</v>
      </c>
      <c r="M2345" s="13" t="s">
        <v>50</v>
      </c>
    </row>
    <row r="2346" spans="1:13" ht="13.5" x14ac:dyDescent="0.25">
      <c r="A2346" s="3">
        <v>45421</v>
      </c>
      <c r="B2346" s="2">
        <v>1.85</v>
      </c>
      <c r="C2346" s="2">
        <v>44.802859068675737</v>
      </c>
      <c r="D2346" s="2">
        <v>6.0664067986999637E-3</v>
      </c>
      <c r="E2346" s="2">
        <v>2.5702759598226016E-2</v>
      </c>
      <c r="F2346" s="2">
        <v>1.8660000000000001</v>
      </c>
      <c r="G2346" s="2">
        <v>1.8580000000000001</v>
      </c>
      <c r="H2346" s="2">
        <v>1.8674999999999997</v>
      </c>
      <c r="I2346" s="2">
        <v>1.9097999999999991</v>
      </c>
      <c r="J2346" s="2">
        <v>2.0006500000000011</v>
      </c>
      <c r="K2346" s="13" t="s">
        <v>48</v>
      </c>
      <c r="L2346" s="13" t="s">
        <v>55</v>
      </c>
      <c r="M2346" s="13" t="s">
        <v>55</v>
      </c>
    </row>
    <row r="2347" spans="1:13" ht="13.5" x14ac:dyDescent="0.25">
      <c r="A2347" s="3">
        <v>45422</v>
      </c>
      <c r="B2347" s="2">
        <v>1.85</v>
      </c>
      <c r="C2347" s="2">
        <v>44.802859068675744</v>
      </c>
      <c r="D2347" s="2">
        <v>3.0272541861191549E-3</v>
      </c>
      <c r="E2347" s="2">
        <v>2.4613372261950709E-2</v>
      </c>
      <c r="F2347" s="2">
        <v>1.8519999999999999</v>
      </c>
      <c r="G2347" s="2">
        <v>1.8580000000000001</v>
      </c>
      <c r="H2347" s="2">
        <v>1.8650000000000002</v>
      </c>
      <c r="I2347" s="2">
        <v>1.908199999999999</v>
      </c>
      <c r="J2347" s="2">
        <v>1.9991000000000014</v>
      </c>
      <c r="K2347" s="13" t="s">
        <v>53</v>
      </c>
      <c r="L2347" s="13" t="s">
        <v>55</v>
      </c>
      <c r="M2347" s="13" t="s">
        <v>47</v>
      </c>
    </row>
    <row r="2348" spans="1:13" ht="13.5" x14ac:dyDescent="0.25">
      <c r="A2348" s="3">
        <v>45425</v>
      </c>
      <c r="B2348" s="2">
        <v>1.83</v>
      </c>
      <c r="C2348" s="2">
        <v>41.406419436289248</v>
      </c>
      <c r="D2348" s="2">
        <v>2.0931345701529214E-3</v>
      </c>
      <c r="E2348" s="2">
        <v>2.2924811834165976E-2</v>
      </c>
      <c r="F2348" s="2">
        <v>1.8420000000000001</v>
      </c>
      <c r="G2348" s="2">
        <v>1.8560000000000003</v>
      </c>
      <c r="H2348" s="2">
        <v>1.8625000000000003</v>
      </c>
      <c r="I2348" s="2">
        <v>1.9057999999999991</v>
      </c>
      <c r="J2348" s="2">
        <v>1.997300000000001</v>
      </c>
      <c r="K2348" s="13" t="s">
        <v>53</v>
      </c>
      <c r="L2348" s="13" t="s">
        <v>55</v>
      </c>
      <c r="M2348" s="13" t="s">
        <v>47</v>
      </c>
    </row>
    <row r="2349" spans="1:13" ht="13.5" x14ac:dyDescent="0.25">
      <c r="A2349" s="3">
        <v>45426</v>
      </c>
      <c r="B2349" s="2">
        <v>1.84</v>
      </c>
      <c r="C2349" s="2">
        <v>43.704404878460487</v>
      </c>
      <c r="D2349" s="2">
        <v>-7.1386096452341619E-4</v>
      </c>
      <c r="E2349" s="2">
        <v>2.121605648407876E-2</v>
      </c>
      <c r="F2349" s="2">
        <v>1.8400000000000003</v>
      </c>
      <c r="G2349" s="2">
        <v>1.8559999999999999</v>
      </c>
      <c r="H2349" s="2">
        <v>1.8610000000000002</v>
      </c>
      <c r="I2349" s="2">
        <v>1.9039999999999992</v>
      </c>
      <c r="J2349" s="2">
        <v>1.9956500000000008</v>
      </c>
      <c r="K2349" s="13" t="s">
        <v>53</v>
      </c>
      <c r="L2349" s="13" t="s">
        <v>55</v>
      </c>
      <c r="M2349" s="13" t="s">
        <v>47</v>
      </c>
    </row>
    <row r="2350" spans="1:13" ht="13.5" x14ac:dyDescent="0.25">
      <c r="A2350" s="3">
        <v>45427</v>
      </c>
      <c r="B2350" s="2">
        <v>1.83</v>
      </c>
      <c r="C2350" s="2">
        <v>41.933312988963017</v>
      </c>
      <c r="D2350" s="2">
        <v>9.1272499508376903E-4</v>
      </c>
      <c r="E2350" s="2">
        <v>1.9604239511050815E-2</v>
      </c>
      <c r="F2350" s="2">
        <v>1.8399999999999999</v>
      </c>
      <c r="G2350" s="2">
        <v>1.8530000000000002</v>
      </c>
      <c r="H2350" s="2">
        <v>1.8580000000000001</v>
      </c>
      <c r="I2350" s="2">
        <v>1.9009999999999991</v>
      </c>
      <c r="J2350" s="2">
        <v>1.9940000000000007</v>
      </c>
      <c r="K2350" s="13" t="s">
        <v>53</v>
      </c>
      <c r="L2350" s="13" t="s">
        <v>55</v>
      </c>
      <c r="M2350" s="13" t="s">
        <v>55</v>
      </c>
    </row>
    <row r="2351" spans="1:13" ht="13.5" x14ac:dyDescent="0.25">
      <c r="A2351" s="3">
        <v>45428</v>
      </c>
      <c r="B2351" s="2">
        <v>1.83</v>
      </c>
      <c r="C2351" s="2">
        <v>41.933312988963017</v>
      </c>
      <c r="D2351" s="2">
        <v>9.8013308315092473E-4</v>
      </c>
      <c r="E2351" s="2">
        <v>1.7420629044142218E-2</v>
      </c>
      <c r="F2351" s="2">
        <v>1.8359999999999999</v>
      </c>
      <c r="G2351" s="2">
        <v>1.8509999999999998</v>
      </c>
      <c r="H2351" s="2">
        <v>1.8555000000000004</v>
      </c>
      <c r="I2351" s="2">
        <v>1.898199999999999</v>
      </c>
      <c r="J2351" s="2">
        <v>1.9924500000000007</v>
      </c>
      <c r="K2351" s="13" t="s">
        <v>53</v>
      </c>
      <c r="L2351" s="13" t="s">
        <v>55</v>
      </c>
      <c r="M2351" s="13" t="s">
        <v>47</v>
      </c>
    </row>
    <row r="2352" spans="1:13" ht="13.5" x14ac:dyDescent="0.25">
      <c r="A2352" s="3">
        <v>45429</v>
      </c>
      <c r="B2352" s="2">
        <v>1.88</v>
      </c>
      <c r="C2352" s="2">
        <v>52.982179943772259</v>
      </c>
      <c r="D2352" s="2">
        <v>8.3152233734242742E-3</v>
      </c>
      <c r="E2352" s="2">
        <v>1.5830885701740901E-2</v>
      </c>
      <c r="F2352" s="2">
        <v>1.8420000000000001</v>
      </c>
      <c r="G2352" s="2">
        <v>1.847</v>
      </c>
      <c r="H2352" s="2">
        <v>1.8560000000000003</v>
      </c>
      <c r="I2352" s="2">
        <v>1.896399999999999</v>
      </c>
      <c r="J2352" s="2">
        <v>1.9913000000000005</v>
      </c>
      <c r="K2352" s="13" t="s">
        <v>48</v>
      </c>
      <c r="L2352" s="13" t="s">
        <v>55</v>
      </c>
      <c r="M2352" s="13" t="s">
        <v>52</v>
      </c>
    </row>
    <row r="2353" spans="1:13" ht="13.5" x14ac:dyDescent="0.25">
      <c r="A2353" s="3">
        <v>45432</v>
      </c>
      <c r="B2353" s="2">
        <v>1.88</v>
      </c>
      <c r="C2353" s="2">
        <v>52.982179943772259</v>
      </c>
      <c r="D2353" s="2">
        <v>8.269322907132004E-3</v>
      </c>
      <c r="E2353" s="2">
        <v>1.3908485197887763E-2</v>
      </c>
      <c r="F2353" s="2">
        <v>1.8519999999999999</v>
      </c>
      <c r="G2353" s="2">
        <v>1.847</v>
      </c>
      <c r="H2353" s="2">
        <v>1.8570000000000004</v>
      </c>
      <c r="I2353" s="2">
        <v>1.8947999999999992</v>
      </c>
      <c r="J2353" s="2">
        <v>1.9902000000000002</v>
      </c>
      <c r="K2353" s="13" t="s">
        <v>48</v>
      </c>
      <c r="L2353" s="13" t="s">
        <v>55</v>
      </c>
      <c r="M2353" s="13" t="s">
        <v>52</v>
      </c>
    </row>
    <row r="2354" spans="1:13" ht="13.5" x14ac:dyDescent="0.25">
      <c r="A2354" s="3">
        <v>45433</v>
      </c>
      <c r="B2354" s="2">
        <v>1.86</v>
      </c>
      <c r="C2354" s="2">
        <v>48.684711878134273</v>
      </c>
      <c r="D2354" s="2">
        <v>5.0052205713517761E-3</v>
      </c>
      <c r="E2354" s="2">
        <v>1.1197084140169025E-2</v>
      </c>
      <c r="F2354" s="2">
        <v>1.8559999999999999</v>
      </c>
      <c r="G2354" s="2">
        <v>1.8480000000000001</v>
      </c>
      <c r="H2354" s="2">
        <v>1.8560000000000003</v>
      </c>
      <c r="I2354" s="2">
        <v>1.8927999999999991</v>
      </c>
      <c r="J2354" s="2">
        <v>1.9890000000000001</v>
      </c>
      <c r="K2354" s="13" t="s">
        <v>53</v>
      </c>
      <c r="L2354" s="13" t="s">
        <v>55</v>
      </c>
      <c r="M2354" s="13" t="s">
        <v>54</v>
      </c>
    </row>
    <row r="2355" spans="1:13" ht="13.5" x14ac:dyDescent="0.25">
      <c r="A2355" s="3">
        <v>45434</v>
      </c>
      <c r="B2355" s="2">
        <v>1.87</v>
      </c>
      <c r="C2355" s="2">
        <v>50.832140912906276</v>
      </c>
      <c r="D2355" s="2">
        <v>-1.5407880458133683E-3</v>
      </c>
      <c r="E2355" s="2">
        <v>7.6063440234744326E-3</v>
      </c>
      <c r="F2355" s="2">
        <v>1.8640000000000001</v>
      </c>
      <c r="G2355" s="2">
        <v>1.8519999999999999</v>
      </c>
      <c r="H2355" s="2">
        <v>1.8564999999999998</v>
      </c>
      <c r="I2355" s="2">
        <v>1.8911999999999995</v>
      </c>
      <c r="J2355" s="2">
        <v>1.9880000000000002</v>
      </c>
      <c r="K2355" s="13" t="s">
        <v>48</v>
      </c>
      <c r="L2355" s="13" t="s">
        <v>55</v>
      </c>
      <c r="M2355" s="13" t="s">
        <v>52</v>
      </c>
    </row>
    <row r="2356" spans="1:13" ht="13.5" x14ac:dyDescent="0.25">
      <c r="A2356" s="3">
        <v>45435</v>
      </c>
      <c r="B2356" s="2">
        <v>1.87</v>
      </c>
      <c r="C2356" s="2">
        <v>50.832140912906276</v>
      </c>
      <c r="D2356" s="2">
        <v>-4.0307858165744559E-3</v>
      </c>
      <c r="E2356" s="2">
        <v>4.14816786676191E-3</v>
      </c>
      <c r="F2356" s="2">
        <v>1.8719999999999999</v>
      </c>
      <c r="G2356" s="2">
        <v>1.8539999999999999</v>
      </c>
      <c r="H2356" s="2">
        <v>1.8559999999999999</v>
      </c>
      <c r="I2356" s="2">
        <v>1.8893999999999997</v>
      </c>
      <c r="J2356" s="2">
        <v>1.9870500000000002</v>
      </c>
      <c r="K2356" s="13" t="s">
        <v>48</v>
      </c>
      <c r="L2356" s="13" t="s">
        <v>55</v>
      </c>
      <c r="M2356" s="13" t="s">
        <v>52</v>
      </c>
    </row>
    <row r="2357" spans="1:13" ht="13.5" x14ac:dyDescent="0.25">
      <c r="A2357" s="3">
        <v>45436</v>
      </c>
      <c r="B2357" s="2">
        <v>1.95</v>
      </c>
      <c r="C2357" s="2">
        <v>64.583304313430631</v>
      </c>
      <c r="D2357" s="2">
        <v>-1.2089550043620001E-2</v>
      </c>
      <c r="E2357" s="2">
        <v>6.1442469633473957E-4</v>
      </c>
      <c r="F2357" s="2">
        <v>1.8859999999999999</v>
      </c>
      <c r="G2357" s="2">
        <v>1.8640000000000001</v>
      </c>
      <c r="H2357" s="2">
        <v>1.861</v>
      </c>
      <c r="I2357" s="2">
        <v>1.8893999999999997</v>
      </c>
      <c r="J2357" s="2">
        <v>1.9865000000000002</v>
      </c>
      <c r="K2357" s="13" t="s">
        <v>48</v>
      </c>
      <c r="L2357" s="13" t="s">
        <v>55</v>
      </c>
      <c r="M2357" s="13" t="s">
        <v>52</v>
      </c>
    </row>
    <row r="2358" spans="1:13" ht="13.5" x14ac:dyDescent="0.25">
      <c r="A2358" s="3">
        <v>45439</v>
      </c>
      <c r="B2358" s="2">
        <v>1.96</v>
      </c>
      <c r="C2358" s="2">
        <v>65.868325922079777</v>
      </c>
      <c r="D2358" s="2">
        <v>-2.3222888967446398E-2</v>
      </c>
      <c r="E2358" s="2">
        <v>-2.0534934269085059E-3</v>
      </c>
      <c r="F2358" s="2">
        <v>1.9020000000000004</v>
      </c>
      <c r="G2358" s="2">
        <v>1.877</v>
      </c>
      <c r="H2358" s="2">
        <v>1.8665000000000003</v>
      </c>
      <c r="I2358" s="2">
        <v>1.8889999999999996</v>
      </c>
      <c r="J2358" s="2">
        <v>1.9858500000000001</v>
      </c>
      <c r="K2358" s="13" t="s">
        <v>48</v>
      </c>
      <c r="L2358" s="13" t="s">
        <v>55</v>
      </c>
      <c r="M2358" s="13" t="s">
        <v>52</v>
      </c>
    </row>
    <row r="2359" spans="1:13" ht="13.5" x14ac:dyDescent="0.25">
      <c r="A2359" s="3">
        <v>45440</v>
      </c>
      <c r="B2359" s="2">
        <v>1.95</v>
      </c>
      <c r="C2359" s="2">
        <v>63.391375852860072</v>
      </c>
      <c r="D2359" s="2">
        <v>-3.0883221298450669E-2</v>
      </c>
      <c r="E2359" s="2">
        <v>-4.7977249444831685E-3</v>
      </c>
      <c r="F2359" s="2">
        <v>1.92</v>
      </c>
      <c r="G2359" s="2">
        <v>1.8879999999999999</v>
      </c>
      <c r="H2359" s="2">
        <v>1.8720000000000003</v>
      </c>
      <c r="I2359" s="2">
        <v>1.8887999999999996</v>
      </c>
      <c r="J2359" s="2">
        <v>1.9853000000000001</v>
      </c>
      <c r="K2359" s="13" t="s">
        <v>48</v>
      </c>
      <c r="L2359" s="13" t="s">
        <v>55</v>
      </c>
      <c r="M2359" s="13" t="s">
        <v>52</v>
      </c>
    </row>
    <row r="2360" spans="1:13" ht="13.5" x14ac:dyDescent="0.25">
      <c r="A2360" s="3">
        <v>45441</v>
      </c>
      <c r="B2360" s="2">
        <v>1.93</v>
      </c>
      <c r="C2360" s="2">
        <v>58.641721392515684</v>
      </c>
      <c r="D2360" s="2">
        <v>-3.7843501941847713E-2</v>
      </c>
      <c r="E2360" s="2">
        <v>-7.6515202993055866E-3</v>
      </c>
      <c r="F2360" s="2">
        <v>1.9319999999999999</v>
      </c>
      <c r="G2360" s="2">
        <v>1.8980000000000001</v>
      </c>
      <c r="H2360" s="2">
        <v>1.8754999999999999</v>
      </c>
      <c r="I2360" s="2">
        <v>1.8884000000000001</v>
      </c>
      <c r="J2360" s="2">
        <v>1.9845000000000002</v>
      </c>
      <c r="K2360" s="13" t="s">
        <v>48</v>
      </c>
      <c r="L2360" s="13" t="s">
        <v>55</v>
      </c>
      <c r="M2360" s="13" t="s">
        <v>52</v>
      </c>
    </row>
    <row r="2361" spans="1:13" ht="13.5" x14ac:dyDescent="0.25">
      <c r="A2361" s="3">
        <v>45442</v>
      </c>
      <c r="B2361" s="2">
        <v>1.9</v>
      </c>
      <c r="C2361" s="2">
        <v>52.310380996696786</v>
      </c>
      <c r="D2361" s="2">
        <v>-4.178282721012927E-2</v>
      </c>
      <c r="E2361" s="2">
        <v>-8.9596546667386132E-3</v>
      </c>
      <c r="F2361" s="2">
        <v>1.9379999999999999</v>
      </c>
      <c r="G2361" s="2">
        <v>1.9049999999999998</v>
      </c>
      <c r="H2361" s="2">
        <v>1.8779999999999997</v>
      </c>
      <c r="I2361" s="2">
        <v>1.8874000000000004</v>
      </c>
      <c r="J2361" s="2">
        <v>1.9833999999999998</v>
      </c>
      <c r="K2361" s="13" t="s">
        <v>48</v>
      </c>
      <c r="L2361" s="13" t="s">
        <v>55</v>
      </c>
      <c r="M2361" s="13" t="s">
        <v>52</v>
      </c>
    </row>
    <row r="2362" spans="1:13" ht="13.5" x14ac:dyDescent="0.25">
      <c r="A2362" s="3">
        <v>45443</v>
      </c>
      <c r="B2362" s="2">
        <v>1.89</v>
      </c>
      <c r="C2362" s="2">
        <v>50.358621872299501</v>
      </c>
      <c r="D2362" s="2">
        <v>-3.6757707950690222E-2</v>
      </c>
      <c r="E2362" s="2">
        <v>-9.0390630702975091E-3</v>
      </c>
      <c r="F2362" s="2">
        <v>1.9260000000000002</v>
      </c>
      <c r="G2362" s="2">
        <v>1.9059999999999999</v>
      </c>
      <c r="H2362" s="2">
        <v>1.8765000000000001</v>
      </c>
      <c r="I2362" s="2">
        <v>1.8866000000000003</v>
      </c>
      <c r="J2362" s="2">
        <v>1.9822499999999996</v>
      </c>
      <c r="K2362" s="13" t="s">
        <v>48</v>
      </c>
      <c r="L2362" s="13" t="s">
        <v>55</v>
      </c>
      <c r="M2362" s="13" t="s">
        <v>50</v>
      </c>
    </row>
    <row r="2363" spans="1:13" ht="13.5" x14ac:dyDescent="0.25">
      <c r="A2363" s="3">
        <v>45446</v>
      </c>
      <c r="B2363" s="2">
        <v>1.89</v>
      </c>
      <c r="C2363" s="2">
        <v>50.358621872299501</v>
      </c>
      <c r="D2363" s="2">
        <v>-3.2515717557104695E-2</v>
      </c>
      <c r="E2363" s="2">
        <v>-8.5856735333035995E-3</v>
      </c>
      <c r="F2363" s="2">
        <v>1.9119999999999997</v>
      </c>
      <c r="G2363" s="2">
        <v>1.907</v>
      </c>
      <c r="H2363" s="2">
        <v>1.877</v>
      </c>
      <c r="I2363" s="2">
        <v>1.8858000000000004</v>
      </c>
      <c r="J2363" s="2">
        <v>1.9810999999999996</v>
      </c>
      <c r="K2363" s="13" t="s">
        <v>53</v>
      </c>
      <c r="L2363" s="13" t="s">
        <v>55</v>
      </c>
      <c r="M2363" s="13" t="s">
        <v>47</v>
      </c>
    </row>
    <row r="2364" spans="1:13" ht="13.5" x14ac:dyDescent="0.25">
      <c r="A2364" s="3">
        <v>45447</v>
      </c>
      <c r="B2364" s="2">
        <v>1.84</v>
      </c>
      <c r="C2364" s="2">
        <v>41.401071018257149</v>
      </c>
      <c r="D2364" s="2">
        <v>-2.8308850809342756E-2</v>
      </c>
      <c r="E2364" s="2">
        <v>-6.8685388266428796E-3</v>
      </c>
      <c r="F2364" s="2">
        <v>1.89</v>
      </c>
      <c r="G2364" s="2">
        <v>1.905</v>
      </c>
      <c r="H2364" s="2">
        <v>1.8765000000000001</v>
      </c>
      <c r="I2364" s="2">
        <v>1.8840000000000006</v>
      </c>
      <c r="J2364" s="2">
        <v>1.9797499999999995</v>
      </c>
      <c r="K2364" s="13" t="s">
        <v>53</v>
      </c>
      <c r="L2364" s="13" t="s">
        <v>55</v>
      </c>
      <c r="M2364" s="13" t="s">
        <v>47</v>
      </c>
    </row>
    <row r="2365" spans="1:13" ht="13.5" x14ac:dyDescent="0.25">
      <c r="A2365" s="3">
        <v>45448</v>
      </c>
      <c r="B2365" s="2">
        <v>1.86</v>
      </c>
      <c r="C2365" s="2">
        <v>45.571551342595527</v>
      </c>
      <c r="D2365" s="2">
        <v>-2.4405364316830269E-2</v>
      </c>
      <c r="E2365" s="2">
        <v>-5.4948310613143038E-3</v>
      </c>
      <c r="F2365" s="2">
        <v>1.8759999999999999</v>
      </c>
      <c r="G2365" s="2">
        <v>1.9040000000000004</v>
      </c>
      <c r="H2365" s="2">
        <v>1.8780000000000001</v>
      </c>
      <c r="I2365" s="2">
        <v>1.8826000000000005</v>
      </c>
      <c r="J2365" s="2">
        <v>1.9782999999999995</v>
      </c>
      <c r="K2365" s="13" t="s">
        <v>53</v>
      </c>
      <c r="L2365" s="13" t="s">
        <v>55</v>
      </c>
      <c r="M2365" s="13" t="s">
        <v>47</v>
      </c>
    </row>
    <row r="2366" spans="1:13" ht="13.5" x14ac:dyDescent="0.25">
      <c r="A2366" s="3">
        <v>45449</v>
      </c>
      <c r="B2366" s="2">
        <v>1.91</v>
      </c>
      <c r="C2366" s="2">
        <v>54.323654697343216</v>
      </c>
      <c r="D2366" s="2">
        <v>-2.4658696958687276E-2</v>
      </c>
      <c r="E2366" s="2">
        <v>-4.3958648490514431E-3</v>
      </c>
      <c r="F2366" s="2">
        <v>1.8780000000000001</v>
      </c>
      <c r="G2366" s="2">
        <v>1.9080000000000001</v>
      </c>
      <c r="H2366" s="2">
        <v>1.8809999999999998</v>
      </c>
      <c r="I2366" s="2">
        <v>1.8828000000000005</v>
      </c>
      <c r="J2366" s="2">
        <v>1.9769999999999999</v>
      </c>
      <c r="K2366" s="13" t="s">
        <v>48</v>
      </c>
      <c r="L2366" s="13" t="s">
        <v>55</v>
      </c>
      <c r="M2366" s="13" t="s">
        <v>52</v>
      </c>
    </row>
    <row r="2367" spans="1:13" ht="13.5" x14ac:dyDescent="0.25">
      <c r="A2367" s="3">
        <v>45450</v>
      </c>
      <c r="B2367" s="2">
        <v>1.86</v>
      </c>
      <c r="C2367" s="2">
        <v>46.305038693760991</v>
      </c>
      <c r="D2367" s="2">
        <v>-9.0206106016383902E-3</v>
      </c>
      <c r="E2367" s="2">
        <v>-3.5166918792411545E-3</v>
      </c>
      <c r="F2367" s="2">
        <v>1.8719999999999999</v>
      </c>
      <c r="G2367" s="2">
        <v>1.8989999999999998</v>
      </c>
      <c r="H2367" s="2">
        <v>1.8814999999999997</v>
      </c>
      <c r="I2367" s="2">
        <v>1.8816000000000006</v>
      </c>
      <c r="J2367" s="2">
        <v>1.9752999999999998</v>
      </c>
      <c r="K2367" s="13" t="s">
        <v>48</v>
      </c>
      <c r="L2367" s="13" t="s">
        <v>55</v>
      </c>
      <c r="M2367" s="13" t="s">
        <v>50</v>
      </c>
    </row>
    <row r="2368" spans="1:13" ht="13.5" x14ac:dyDescent="0.25">
      <c r="A2368" s="3">
        <v>45453</v>
      </c>
      <c r="B2368" s="2">
        <v>1.87</v>
      </c>
      <c r="C2368" s="2">
        <v>47.959536779782901</v>
      </c>
      <c r="D2368" s="2">
        <v>5.1576121635894534E-3</v>
      </c>
      <c r="E2368" s="2">
        <v>-2.8133535033929239E-3</v>
      </c>
      <c r="F2368" s="2">
        <v>1.8679999999999999</v>
      </c>
      <c r="G2368" s="2">
        <v>1.89</v>
      </c>
      <c r="H2368" s="2">
        <v>1.8834999999999997</v>
      </c>
      <c r="I2368" s="2">
        <v>1.880200000000001</v>
      </c>
      <c r="J2368" s="2">
        <v>1.9736499999999995</v>
      </c>
      <c r="K2368" s="13" t="s">
        <v>48</v>
      </c>
      <c r="L2368" s="13" t="s">
        <v>55</v>
      </c>
      <c r="M2368" s="13" t="s">
        <v>50</v>
      </c>
    </row>
    <row r="2369" spans="1:13" ht="13.5" x14ac:dyDescent="0.25">
      <c r="A2369" s="3">
        <v>45454</v>
      </c>
      <c r="B2369" s="2">
        <v>1.86</v>
      </c>
      <c r="C2369" s="2">
        <v>46.41920211244765</v>
      </c>
      <c r="D2369" s="2">
        <v>1.6435050373798221E-2</v>
      </c>
      <c r="E2369" s="2">
        <v>-2.2506828027143394E-3</v>
      </c>
      <c r="F2369" s="2">
        <v>1.8719999999999999</v>
      </c>
      <c r="G2369" s="2">
        <v>1.8809999999999998</v>
      </c>
      <c r="H2369" s="2">
        <v>1.8844999999999996</v>
      </c>
      <c r="I2369" s="2">
        <v>1.8790000000000009</v>
      </c>
      <c r="J2369" s="2">
        <v>1.9718999999999993</v>
      </c>
      <c r="K2369" s="13" t="s">
        <v>48</v>
      </c>
      <c r="L2369" s="13" t="s">
        <v>55</v>
      </c>
      <c r="M2369" s="13" t="s">
        <v>52</v>
      </c>
    </row>
    <row r="2370" spans="1:13" ht="13.5" x14ac:dyDescent="0.25">
      <c r="A2370" s="3">
        <v>45455</v>
      </c>
      <c r="B2370" s="2">
        <v>1.84</v>
      </c>
      <c r="C2370" s="2">
        <v>43.415870403472745</v>
      </c>
      <c r="D2370" s="2">
        <v>2.4513555519986907E-2</v>
      </c>
      <c r="E2370" s="2">
        <v>-1.8005462421714716E-3</v>
      </c>
      <c r="F2370" s="2">
        <v>1.8680000000000003</v>
      </c>
      <c r="G2370" s="2">
        <v>1.8719999999999999</v>
      </c>
      <c r="H2370" s="2">
        <v>1.8850000000000002</v>
      </c>
      <c r="I2370" s="2">
        <v>1.8772000000000009</v>
      </c>
      <c r="J2370" s="2">
        <v>1.9700999999999995</v>
      </c>
      <c r="K2370" s="13" t="s">
        <v>53</v>
      </c>
      <c r="L2370" s="13" t="s">
        <v>55</v>
      </c>
      <c r="M2370" s="13" t="s">
        <v>47</v>
      </c>
    </row>
    <row r="2371" spans="1:13" ht="13.5" x14ac:dyDescent="0.25">
      <c r="A2371" s="3">
        <v>45456</v>
      </c>
      <c r="B2371" s="2">
        <v>1.83</v>
      </c>
      <c r="C2371" s="2">
        <v>41.954244527396902</v>
      </c>
      <c r="D2371" s="2">
        <v>2.7714509061644854E-2</v>
      </c>
      <c r="E2371" s="2">
        <v>-1.4404369937371774E-3</v>
      </c>
      <c r="F2371" s="2">
        <v>1.8520000000000003</v>
      </c>
      <c r="G2371" s="2">
        <v>1.8649999999999998</v>
      </c>
      <c r="H2371" s="2">
        <v>1.8849999999999998</v>
      </c>
      <c r="I2371" s="2">
        <v>1.8754000000000004</v>
      </c>
      <c r="J2371" s="2">
        <v>1.9679499999999992</v>
      </c>
      <c r="K2371" s="13" t="s">
        <v>53</v>
      </c>
      <c r="L2371" s="13" t="s">
        <v>55</v>
      </c>
      <c r="M2371" s="13" t="s">
        <v>47</v>
      </c>
    </row>
    <row r="2372" spans="1:13" ht="13.5" x14ac:dyDescent="0.25">
      <c r="A2372" s="3">
        <v>45457</v>
      </c>
      <c r="B2372" s="2">
        <v>1.84</v>
      </c>
      <c r="C2372" s="2">
        <v>43.985086198473383</v>
      </c>
      <c r="D2372" s="2">
        <v>2.8425062302981807E-2</v>
      </c>
      <c r="E2372" s="2">
        <v>-1.1523495949897419E-3</v>
      </c>
      <c r="F2372" s="2">
        <v>1.8480000000000001</v>
      </c>
      <c r="G2372" s="2">
        <v>1.8599999999999999</v>
      </c>
      <c r="H2372" s="2">
        <v>1.8830000000000002</v>
      </c>
      <c r="I2372" s="2">
        <v>1.8742000000000005</v>
      </c>
      <c r="J2372" s="2">
        <v>1.9657999999999989</v>
      </c>
      <c r="K2372" s="13" t="s">
        <v>53</v>
      </c>
      <c r="L2372" s="13" t="s">
        <v>55</v>
      </c>
      <c r="M2372" s="13" t="s">
        <v>47</v>
      </c>
    </row>
    <row r="2373" spans="1:13" ht="13.5" x14ac:dyDescent="0.25">
      <c r="A2373" s="3">
        <v>45461</v>
      </c>
      <c r="B2373" s="2">
        <v>1.88</v>
      </c>
      <c r="C2373" s="2">
        <v>51.321553449745608</v>
      </c>
      <c r="D2373" s="2">
        <v>2.626466883334011E-2</v>
      </c>
      <c r="E2373" s="2">
        <v>-9.2187967599179359E-4</v>
      </c>
      <c r="F2373" s="2">
        <v>1.85</v>
      </c>
      <c r="G2373" s="2">
        <v>1.859</v>
      </c>
      <c r="H2373" s="2">
        <v>1.8830000000000002</v>
      </c>
      <c r="I2373" s="2">
        <v>1.8734000000000006</v>
      </c>
      <c r="J2373" s="2">
        <v>1.963849999999999</v>
      </c>
      <c r="K2373" s="13" t="s">
        <v>53</v>
      </c>
      <c r="L2373" s="13" t="s">
        <v>55</v>
      </c>
      <c r="M2373" s="13" t="s">
        <v>54</v>
      </c>
    </row>
    <row r="2374" spans="1:13" ht="13.5" x14ac:dyDescent="0.25">
      <c r="A2374" s="3">
        <v>45462</v>
      </c>
      <c r="B2374" s="2">
        <v>1.88</v>
      </c>
      <c r="C2374" s="2">
        <v>51.321553449745608</v>
      </c>
      <c r="D2374" s="2">
        <v>1.6694392823412008E-2</v>
      </c>
      <c r="E2374" s="2">
        <v>-7.3750374079343487E-4</v>
      </c>
      <c r="F2374" s="2">
        <v>1.8539999999999999</v>
      </c>
      <c r="G2374" s="2">
        <v>1.863</v>
      </c>
      <c r="H2374" s="2">
        <v>1.8840000000000003</v>
      </c>
      <c r="I2374" s="2">
        <v>1.8726000000000005</v>
      </c>
      <c r="J2374" s="2">
        <v>1.962049999999999</v>
      </c>
      <c r="K2374" s="13" t="s">
        <v>48</v>
      </c>
      <c r="L2374" s="13" t="s">
        <v>55</v>
      </c>
      <c r="M2374" s="13" t="s">
        <v>52</v>
      </c>
    </row>
    <row r="2375" spans="1:13" ht="13.5" x14ac:dyDescent="0.25">
      <c r="A2375" s="3">
        <v>45463</v>
      </c>
      <c r="B2375" s="2">
        <v>1.87</v>
      </c>
      <c r="C2375" s="2">
        <v>49.443941791537995</v>
      </c>
      <c r="D2375" s="2">
        <v>1.2367887199412397E-2</v>
      </c>
      <c r="E2375" s="2">
        <v>-5.900029926347479E-4</v>
      </c>
      <c r="F2375" s="2">
        <v>1.86</v>
      </c>
      <c r="G2375" s="2">
        <v>1.8640000000000001</v>
      </c>
      <c r="H2375" s="2">
        <v>1.8840000000000003</v>
      </c>
      <c r="I2375" s="2">
        <v>1.8720000000000006</v>
      </c>
      <c r="J2375" s="2">
        <v>1.9601999999999993</v>
      </c>
      <c r="K2375" s="13" t="s">
        <v>48</v>
      </c>
      <c r="L2375" s="13" t="s">
        <v>55</v>
      </c>
      <c r="M2375" s="13" t="s">
        <v>52</v>
      </c>
    </row>
    <row r="2376" spans="1:13" ht="13.5" x14ac:dyDescent="0.25">
      <c r="A2376" s="3">
        <v>45464</v>
      </c>
      <c r="B2376" s="2">
        <v>1.86</v>
      </c>
      <c r="C2376" s="2">
        <v>47.569718858155518</v>
      </c>
      <c r="D2376" s="2">
        <v>1.7156318551555971E-2</v>
      </c>
      <c r="E2376" s="2">
        <v>-4.7200239410779833E-4</v>
      </c>
      <c r="F2376" s="2">
        <v>1.8660000000000001</v>
      </c>
      <c r="G2376" s="2">
        <v>1.859</v>
      </c>
      <c r="H2376" s="2">
        <v>1.8835000000000002</v>
      </c>
      <c r="I2376" s="2">
        <v>1.8712</v>
      </c>
      <c r="J2376" s="2">
        <v>1.9582499999999996</v>
      </c>
      <c r="K2376" s="13" t="s">
        <v>48</v>
      </c>
      <c r="L2376" s="13" t="s">
        <v>55</v>
      </c>
      <c r="M2376" s="13" t="s">
        <v>52</v>
      </c>
    </row>
    <row r="2377" spans="1:13" ht="13.5" x14ac:dyDescent="0.25">
      <c r="A2377" s="3">
        <v>45467</v>
      </c>
      <c r="B2377" s="2">
        <v>1.84</v>
      </c>
      <c r="C2377" s="2">
        <v>43.979100990968753</v>
      </c>
      <c r="D2377" s="2">
        <v>1.5071399314044109E-2</v>
      </c>
      <c r="E2377" s="2">
        <v>-3.7760191528623871E-4</v>
      </c>
      <c r="F2377" s="2">
        <v>1.8660000000000001</v>
      </c>
      <c r="G2377" s="2">
        <v>1.857</v>
      </c>
      <c r="H2377" s="2">
        <v>1.8780000000000001</v>
      </c>
      <c r="I2377" s="2">
        <v>1.8700000000000003</v>
      </c>
      <c r="J2377" s="2">
        <v>1.9561499999999992</v>
      </c>
      <c r="K2377" s="13" t="s">
        <v>53</v>
      </c>
      <c r="L2377" s="13" t="s">
        <v>55</v>
      </c>
      <c r="M2377" s="13" t="s">
        <v>55</v>
      </c>
    </row>
    <row r="2378" spans="1:13" ht="13.5" x14ac:dyDescent="0.25">
      <c r="A2378" s="3">
        <v>45468</v>
      </c>
      <c r="B2378" s="2">
        <v>1.9</v>
      </c>
      <c r="C2378" s="2">
        <v>54.962135150863922</v>
      </c>
      <c r="D2378" s="2">
        <v>1.0588099064551271E-2</v>
      </c>
      <c r="E2378" s="2">
        <v>-3.0208153222899096E-4</v>
      </c>
      <c r="F2378" s="2">
        <v>1.8699999999999999</v>
      </c>
      <c r="G2378" s="2">
        <v>1.8599999999999999</v>
      </c>
      <c r="H2378" s="2">
        <v>1.875</v>
      </c>
      <c r="I2378" s="2">
        <v>1.8704000000000005</v>
      </c>
      <c r="J2378" s="2">
        <v>1.9543999999999995</v>
      </c>
      <c r="K2378" s="13" t="s">
        <v>48</v>
      </c>
      <c r="L2378" s="13" t="s">
        <v>55</v>
      </c>
      <c r="M2378" s="13" t="s">
        <v>52</v>
      </c>
    </row>
    <row r="2379" spans="1:13" ht="13.5" x14ac:dyDescent="0.25">
      <c r="A2379" s="3">
        <v>45469</v>
      </c>
      <c r="B2379" s="2">
        <v>1.87</v>
      </c>
      <c r="C2379" s="2">
        <v>49.713992944153631</v>
      </c>
      <c r="D2379" s="2">
        <v>7.2967601333013832E-3</v>
      </c>
      <c r="E2379" s="2">
        <v>-2.4166522578319277E-4</v>
      </c>
      <c r="F2379" s="2">
        <v>1.8679999999999999</v>
      </c>
      <c r="G2379" s="2">
        <v>1.861</v>
      </c>
      <c r="H2379" s="2">
        <v>1.8709999999999998</v>
      </c>
      <c r="I2379" s="2">
        <v>1.8704000000000005</v>
      </c>
      <c r="J2379" s="2">
        <v>1.9525999999999994</v>
      </c>
      <c r="K2379" s="13" t="s">
        <v>48</v>
      </c>
      <c r="L2379" s="13" t="s">
        <v>55</v>
      </c>
      <c r="M2379" s="13" t="s">
        <v>50</v>
      </c>
    </row>
    <row r="2380" spans="1:13" ht="13.5" x14ac:dyDescent="0.25">
      <c r="A2380" s="3">
        <v>45470</v>
      </c>
      <c r="B2380" s="2">
        <v>1.89</v>
      </c>
      <c r="C2380" s="2">
        <v>52.940153167910701</v>
      </c>
      <c r="D2380" s="2">
        <v>-3.7442848541457963E-5</v>
      </c>
      <c r="E2380" s="2">
        <v>-1.9333218062655424E-4</v>
      </c>
      <c r="F2380" s="2">
        <v>1.8719999999999999</v>
      </c>
      <c r="G2380" s="2">
        <v>1.8660000000000001</v>
      </c>
      <c r="H2380" s="2">
        <v>1.8689999999999998</v>
      </c>
      <c r="I2380" s="2">
        <v>1.8704000000000005</v>
      </c>
      <c r="J2380" s="2">
        <v>1.9508999999999992</v>
      </c>
      <c r="K2380" s="13" t="s">
        <v>48</v>
      </c>
      <c r="L2380" s="13" t="s">
        <v>55</v>
      </c>
      <c r="M2380" s="13" t="s">
        <v>52</v>
      </c>
    </row>
    <row r="2381" spans="1:13" ht="13.5" x14ac:dyDescent="0.25">
      <c r="A2381" s="3">
        <v>45471</v>
      </c>
      <c r="B2381" s="2">
        <v>1.92</v>
      </c>
      <c r="C2381" s="2">
        <v>57.359305684505792</v>
      </c>
      <c r="D2381" s="2">
        <v>-1.0113670907267114E-2</v>
      </c>
      <c r="E2381" s="2">
        <v>-1.5466574450124341E-4</v>
      </c>
      <c r="F2381" s="2">
        <v>1.8839999999999999</v>
      </c>
      <c r="G2381" s="2">
        <v>1.875</v>
      </c>
      <c r="H2381" s="2">
        <v>1.8699999999999999</v>
      </c>
      <c r="I2381" s="2">
        <v>1.8712000000000006</v>
      </c>
      <c r="J2381" s="2">
        <v>1.9493499999999995</v>
      </c>
      <c r="K2381" s="13" t="s">
        <v>48</v>
      </c>
      <c r="L2381" s="13" t="s">
        <v>55</v>
      </c>
      <c r="M2381" s="13" t="s">
        <v>52</v>
      </c>
    </row>
    <row r="2382" spans="1:13" ht="13.5" x14ac:dyDescent="0.25">
      <c r="A2382" s="3">
        <v>45474</v>
      </c>
      <c r="B2382" s="2">
        <v>1.92</v>
      </c>
      <c r="C2382" s="2">
        <v>57.359305684505792</v>
      </c>
      <c r="D2382" s="2">
        <v>-1.7380075558322661E-2</v>
      </c>
      <c r="E2382" s="2">
        <v>-1.2373259560099473E-4</v>
      </c>
      <c r="F2382" s="2">
        <v>1.9</v>
      </c>
      <c r="G2382" s="2">
        <v>1.8830000000000005</v>
      </c>
      <c r="H2382" s="2">
        <v>1.8714999999999999</v>
      </c>
      <c r="I2382" s="2">
        <v>1.8722000000000005</v>
      </c>
      <c r="J2382" s="2">
        <v>1.9479499999999994</v>
      </c>
      <c r="K2382" s="13" t="s">
        <v>48</v>
      </c>
      <c r="L2382" s="13" t="s">
        <v>55</v>
      </c>
      <c r="M2382" s="13" t="s">
        <v>52</v>
      </c>
    </row>
    <row r="2383" spans="1:13" ht="13.5" x14ac:dyDescent="0.25">
      <c r="A2383" s="3">
        <v>45475</v>
      </c>
      <c r="B2383" s="2">
        <v>1.91</v>
      </c>
      <c r="C2383" s="2">
        <v>55.34996336609715</v>
      </c>
      <c r="D2383" s="2">
        <v>-1.6892158113328337E-2</v>
      </c>
      <c r="E2383" s="2">
        <v>-9.8986076480795781E-5</v>
      </c>
      <c r="F2383" s="2">
        <v>1.9019999999999999</v>
      </c>
      <c r="G2383" s="2">
        <v>1.8859999999999999</v>
      </c>
      <c r="H2383" s="2">
        <v>1.8724999999999998</v>
      </c>
      <c r="I2383" s="2">
        <v>1.8732000000000004</v>
      </c>
      <c r="J2383" s="2">
        <v>1.9464499999999993</v>
      </c>
      <c r="K2383" s="13" t="s">
        <v>48</v>
      </c>
      <c r="L2383" s="13" t="s">
        <v>55</v>
      </c>
      <c r="M2383" s="13" t="s">
        <v>52</v>
      </c>
    </row>
    <row r="2384" spans="1:13" ht="13.5" x14ac:dyDescent="0.25">
      <c r="A2384" s="3">
        <v>45476</v>
      </c>
      <c r="B2384" s="2">
        <v>1.91</v>
      </c>
      <c r="C2384" s="2">
        <v>55.34996336609715</v>
      </c>
      <c r="D2384" s="2">
        <v>-1.665926372635762E-2</v>
      </c>
      <c r="E2384" s="2">
        <v>-7.9188861184636625E-5</v>
      </c>
      <c r="F2384" s="2">
        <v>1.9099999999999997</v>
      </c>
      <c r="G2384" s="2">
        <v>1.889</v>
      </c>
      <c r="H2384" s="2">
        <v>1.8759999999999999</v>
      </c>
      <c r="I2384" s="2">
        <v>1.8738000000000001</v>
      </c>
      <c r="J2384" s="2">
        <v>1.9449999999999994</v>
      </c>
      <c r="K2384" s="13" t="s">
        <v>48</v>
      </c>
      <c r="L2384" s="13" t="s">
        <v>55</v>
      </c>
      <c r="M2384" s="13" t="s">
        <v>52</v>
      </c>
    </row>
    <row r="2385" spans="1:13" ht="13.5" x14ac:dyDescent="0.25">
      <c r="A2385" s="3">
        <v>45477</v>
      </c>
      <c r="B2385" s="2">
        <v>1.92</v>
      </c>
      <c r="C2385" s="2">
        <v>57.093158318988415</v>
      </c>
      <c r="D2385" s="2">
        <v>-1.8908030075866389E-2</v>
      </c>
      <c r="E2385" s="2">
        <v>-6.3351088947709302E-5</v>
      </c>
      <c r="F2385" s="2">
        <v>1.9159999999999999</v>
      </c>
      <c r="G2385" s="2">
        <v>1.8939999999999997</v>
      </c>
      <c r="H2385" s="2">
        <v>1.879</v>
      </c>
      <c r="I2385" s="2">
        <v>1.875</v>
      </c>
      <c r="J2385" s="2">
        <v>1.9435999999999996</v>
      </c>
      <c r="K2385" s="13" t="s">
        <v>48</v>
      </c>
      <c r="L2385" s="13" t="s">
        <v>55</v>
      </c>
      <c r="M2385" s="13" t="s">
        <v>52</v>
      </c>
    </row>
    <row r="2386" spans="1:13" ht="13.5" x14ac:dyDescent="0.25">
      <c r="A2386" s="3">
        <v>45478</v>
      </c>
      <c r="B2386" s="2">
        <v>1.94</v>
      </c>
      <c r="C2386" s="2">
        <v>60.421289668110852</v>
      </c>
      <c r="D2386" s="2">
        <v>-2.4044151516924517E-2</v>
      </c>
      <c r="E2386" s="2">
        <v>-5.0680871158167443E-5</v>
      </c>
      <c r="F2386" s="2">
        <v>1.92</v>
      </c>
      <c r="G2386" s="2">
        <v>1.9019999999999999</v>
      </c>
      <c r="H2386" s="2">
        <v>1.8805000000000001</v>
      </c>
      <c r="I2386" s="2">
        <v>1.8762000000000003</v>
      </c>
      <c r="J2386" s="2">
        <v>1.9424999999999997</v>
      </c>
      <c r="K2386" s="13" t="s">
        <v>48</v>
      </c>
      <c r="L2386" s="13" t="s">
        <v>55</v>
      </c>
      <c r="M2386" s="13" t="s">
        <v>52</v>
      </c>
    </row>
    <row r="2387" spans="1:13" ht="13.5" x14ac:dyDescent="0.25">
      <c r="A2387" s="3">
        <v>45481</v>
      </c>
      <c r="B2387" s="2">
        <v>1.99</v>
      </c>
      <c r="C2387" s="2">
        <v>67.258737475733625</v>
      </c>
      <c r="D2387" s="2">
        <v>-3.5486478554597634E-2</v>
      </c>
      <c r="E2387" s="2">
        <v>-4.0544696926533956E-5</v>
      </c>
      <c r="F2387" s="2">
        <v>1.9339999999999999</v>
      </c>
      <c r="G2387" s="2">
        <v>1.9169999999999998</v>
      </c>
      <c r="H2387" s="2">
        <v>1.887</v>
      </c>
      <c r="I2387" s="2">
        <v>1.879</v>
      </c>
      <c r="J2387" s="2">
        <v>1.9417999999999997</v>
      </c>
      <c r="K2387" s="13" t="s">
        <v>48</v>
      </c>
      <c r="L2387" s="13" t="s">
        <v>55</v>
      </c>
      <c r="M2387" s="13" t="s">
        <v>52</v>
      </c>
    </row>
    <row r="2388" spans="1:13" ht="13.5" x14ac:dyDescent="0.25">
      <c r="A2388" s="3">
        <v>45482</v>
      </c>
      <c r="B2388" s="2">
        <v>1.99</v>
      </c>
      <c r="C2388" s="2">
        <v>67.258737475733625</v>
      </c>
      <c r="D2388" s="2">
        <v>-3.6525492859844855E-2</v>
      </c>
      <c r="E2388" s="2">
        <v>-3.2435757541227166E-5</v>
      </c>
      <c r="F2388" s="2">
        <v>1.95</v>
      </c>
      <c r="G2388" s="2">
        <v>1.9259999999999997</v>
      </c>
      <c r="H2388" s="2">
        <v>1.8930000000000002</v>
      </c>
      <c r="I2388" s="2">
        <v>1.8818000000000001</v>
      </c>
      <c r="J2388" s="2">
        <v>1.9413</v>
      </c>
      <c r="K2388" s="13" t="s">
        <v>48</v>
      </c>
      <c r="L2388" s="13" t="s">
        <v>55</v>
      </c>
      <c r="M2388" s="13" t="s">
        <v>52</v>
      </c>
    </row>
    <row r="2389" spans="1:13" ht="13.5" x14ac:dyDescent="0.25">
      <c r="A2389" s="3">
        <v>45483</v>
      </c>
      <c r="B2389" s="2">
        <v>2.04</v>
      </c>
      <c r="C2389" s="2">
        <v>72.72370023693756</v>
      </c>
      <c r="D2389" s="2">
        <v>-4.6268019818544781E-2</v>
      </c>
      <c r="E2389" s="2">
        <v>-2.5948606032981736E-5</v>
      </c>
      <c r="F2389" s="2">
        <v>1.9759999999999998</v>
      </c>
      <c r="G2389" s="2">
        <v>1.9429999999999996</v>
      </c>
      <c r="H2389" s="2">
        <v>1.9020000000000004</v>
      </c>
      <c r="I2389" s="2">
        <v>1.8858000000000004</v>
      </c>
      <c r="J2389" s="2">
        <v>1.9410999999999998</v>
      </c>
      <c r="K2389" s="13" t="s">
        <v>48</v>
      </c>
      <c r="L2389" s="13" t="s">
        <v>55</v>
      </c>
      <c r="M2389" s="13" t="s">
        <v>52</v>
      </c>
    </row>
    <row r="2390" spans="1:13" ht="13.5" x14ac:dyDescent="0.25">
      <c r="A2390" s="3">
        <v>45484</v>
      </c>
      <c r="B2390" s="2">
        <v>2.08</v>
      </c>
      <c r="C2390" s="2">
        <v>76.15296380854042</v>
      </c>
      <c r="D2390" s="2">
        <v>-5.5197144702784584E-2</v>
      </c>
      <c r="E2390" s="2">
        <v>-2.0758884826385389E-5</v>
      </c>
      <c r="F2390" s="2">
        <v>2.008</v>
      </c>
      <c r="G2390" s="2">
        <v>1.9619999999999997</v>
      </c>
      <c r="H2390" s="2">
        <v>1.9140000000000001</v>
      </c>
      <c r="I2390" s="2">
        <v>1.8902000000000001</v>
      </c>
      <c r="J2390" s="2">
        <v>1.9410999999999996</v>
      </c>
      <c r="K2390" s="13" t="s">
        <v>48</v>
      </c>
      <c r="L2390" s="13" t="s">
        <v>55</v>
      </c>
      <c r="M2390" s="13" t="s">
        <v>52</v>
      </c>
    </row>
    <row r="2391" spans="1:13" ht="13.5" x14ac:dyDescent="0.25">
      <c r="A2391" s="3">
        <v>45485</v>
      </c>
      <c r="B2391" s="2">
        <v>2.02</v>
      </c>
      <c r="C2391" s="2">
        <v>63.297742069158922</v>
      </c>
      <c r="D2391" s="2">
        <v>-5.466928363257062E-2</v>
      </c>
      <c r="E2391" s="2">
        <v>-1.6607107861108312E-5</v>
      </c>
      <c r="F2391" s="2">
        <v>2.024</v>
      </c>
      <c r="G2391" s="2">
        <v>1.9720000000000002</v>
      </c>
      <c r="H2391" s="2">
        <v>1.9235000000000002</v>
      </c>
      <c r="I2391" s="2">
        <v>1.8936000000000002</v>
      </c>
      <c r="J2391" s="2">
        <v>1.9407999999999992</v>
      </c>
      <c r="K2391" s="13" t="s">
        <v>48</v>
      </c>
      <c r="L2391" s="13" t="s">
        <v>55</v>
      </c>
      <c r="M2391" s="13" t="s">
        <v>52</v>
      </c>
    </row>
    <row r="2392" spans="1:13" ht="13.5" x14ac:dyDescent="0.25">
      <c r="A2392" s="3">
        <v>45488</v>
      </c>
      <c r="B2392" s="2">
        <v>2.0299999999999998</v>
      </c>
      <c r="C2392" s="2">
        <v>64.377075828769122</v>
      </c>
      <c r="D2392" s="2">
        <v>-5.5513047368071611E-2</v>
      </c>
      <c r="E2392" s="2">
        <v>-1.328568628888665E-5</v>
      </c>
      <c r="F2392" s="2">
        <v>2.032</v>
      </c>
      <c r="G2392" s="2">
        <v>1.9830000000000001</v>
      </c>
      <c r="H2392" s="2">
        <v>1.9330000000000005</v>
      </c>
      <c r="I2392" s="2">
        <v>1.8958000000000002</v>
      </c>
      <c r="J2392" s="2">
        <v>1.9406999999999994</v>
      </c>
      <c r="K2392" s="13" t="s">
        <v>48</v>
      </c>
      <c r="L2392" s="13" t="s">
        <v>55</v>
      </c>
      <c r="M2392" s="13" t="s">
        <v>52</v>
      </c>
    </row>
    <row r="2393" spans="1:13" ht="13.5" x14ac:dyDescent="0.25">
      <c r="A2393" s="3">
        <v>45489</v>
      </c>
      <c r="B2393" s="2">
        <v>2.0299999999999998</v>
      </c>
      <c r="C2393" s="2">
        <v>64.377075828769122</v>
      </c>
      <c r="D2393" s="2">
        <v>-5.8333511293400475E-2</v>
      </c>
      <c r="E2393" s="2">
        <v>-1.062854903110932E-5</v>
      </c>
      <c r="F2393" s="2">
        <v>2.04</v>
      </c>
      <c r="G2393" s="2">
        <v>1.9949999999999999</v>
      </c>
      <c r="H2393" s="2">
        <v>1.9405000000000001</v>
      </c>
      <c r="I2393" s="2">
        <v>1.8988</v>
      </c>
      <c r="J2393" s="2">
        <v>1.9405499999999989</v>
      </c>
      <c r="K2393" s="13" t="s">
        <v>48</v>
      </c>
      <c r="L2393" s="13" t="s">
        <v>55</v>
      </c>
      <c r="M2393" s="13" t="s">
        <v>52</v>
      </c>
    </row>
    <row r="2394" spans="1:13" ht="13.5" x14ac:dyDescent="0.25">
      <c r="A2394" s="3">
        <v>45490</v>
      </c>
      <c r="B2394" s="2">
        <v>2.0499999999999998</v>
      </c>
      <c r="C2394" s="2">
        <v>66.651829398545004</v>
      </c>
      <c r="D2394" s="2">
        <v>-6.2727509966596706E-2</v>
      </c>
      <c r="E2394" s="2">
        <v>-8.5028392248874569E-6</v>
      </c>
      <c r="F2394" s="2">
        <v>2.0419999999999994</v>
      </c>
      <c r="G2394" s="2">
        <v>2.0089999999999999</v>
      </c>
      <c r="H2394" s="2">
        <v>1.9490000000000003</v>
      </c>
      <c r="I2394" s="2">
        <v>1.9027999999999998</v>
      </c>
      <c r="J2394" s="2">
        <v>1.940499999999999</v>
      </c>
      <c r="K2394" s="13" t="s">
        <v>48</v>
      </c>
      <c r="L2394" s="13" t="s">
        <v>55</v>
      </c>
      <c r="M2394" s="13" t="s">
        <v>52</v>
      </c>
    </row>
    <row r="2395" spans="1:13" ht="13.5" x14ac:dyDescent="0.25">
      <c r="A2395" s="3">
        <v>45491</v>
      </c>
      <c r="B2395" s="2">
        <v>2.02</v>
      </c>
      <c r="C2395" s="2">
        <v>60.419402967033371</v>
      </c>
      <c r="D2395" s="2">
        <v>-6.3290015936005695E-2</v>
      </c>
      <c r="E2395" s="2">
        <v>-6.8022713799099655E-6</v>
      </c>
      <c r="F2395" s="2">
        <v>2.0299999999999998</v>
      </c>
      <c r="G2395" s="2">
        <v>2.0189999999999997</v>
      </c>
      <c r="H2395" s="2">
        <v>1.9564999999999997</v>
      </c>
      <c r="I2395" s="2">
        <v>1.9065999999999996</v>
      </c>
      <c r="J2395" s="2">
        <v>1.9402999999999992</v>
      </c>
      <c r="K2395" s="13" t="s">
        <v>53</v>
      </c>
      <c r="L2395" s="13" t="s">
        <v>55</v>
      </c>
      <c r="M2395" s="13" t="s">
        <v>47</v>
      </c>
    </row>
    <row r="2396" spans="1:13" ht="13.5" x14ac:dyDescent="0.25">
      <c r="A2396" s="3">
        <v>45492</v>
      </c>
      <c r="B2396" s="2">
        <v>2.04</v>
      </c>
      <c r="C2396" s="2">
        <v>62.909419020706466</v>
      </c>
      <c r="D2396" s="2">
        <v>-6.2553631542397348E-2</v>
      </c>
      <c r="E2396" s="2">
        <v>-5.4418171039279729E-6</v>
      </c>
      <c r="F2396" s="2">
        <v>2.0339999999999998</v>
      </c>
      <c r="G2396" s="2">
        <v>2.0289999999999995</v>
      </c>
      <c r="H2396" s="2">
        <v>1.9654999999999998</v>
      </c>
      <c r="I2396" s="2">
        <v>1.9103999999999997</v>
      </c>
      <c r="J2396" s="2">
        <v>1.9401999999999995</v>
      </c>
      <c r="K2396" s="13" t="s">
        <v>48</v>
      </c>
      <c r="L2396" s="13" t="s">
        <v>55</v>
      </c>
      <c r="M2396" s="13" t="s">
        <v>52</v>
      </c>
    </row>
    <row r="2397" spans="1:13" ht="13.5" x14ac:dyDescent="0.25">
      <c r="A2397" s="3">
        <v>45495</v>
      </c>
      <c r="B2397" s="2">
        <v>2.0299999999999998</v>
      </c>
      <c r="C2397" s="2">
        <v>60.848208776791147</v>
      </c>
      <c r="D2397" s="2">
        <v>-5.3970383011309186E-2</v>
      </c>
      <c r="E2397" s="2">
        <v>-4.3534536831423783E-6</v>
      </c>
      <c r="F2397" s="2">
        <v>2.0339999999999998</v>
      </c>
      <c r="G2397" s="2">
        <v>2.0329999999999999</v>
      </c>
      <c r="H2397" s="2">
        <v>1.9750000000000001</v>
      </c>
      <c r="I2397" s="2">
        <v>1.9139999999999997</v>
      </c>
      <c r="J2397" s="2">
        <v>1.9400499999999994</v>
      </c>
      <c r="K2397" s="13" t="s">
        <v>53</v>
      </c>
      <c r="L2397" s="13" t="s">
        <v>55</v>
      </c>
      <c r="M2397" s="13" t="s">
        <v>55</v>
      </c>
    </row>
    <row r="2398" spans="1:13" ht="13.5" x14ac:dyDescent="0.25">
      <c r="A2398" s="3">
        <v>45496</v>
      </c>
      <c r="B2398" s="2">
        <v>1.98</v>
      </c>
      <c r="C2398" s="2">
        <v>51.722960661820309</v>
      </c>
      <c r="D2398" s="2">
        <v>-4.3382705295940571E-2</v>
      </c>
      <c r="E2398" s="2">
        <v>-3.4827629465139029E-6</v>
      </c>
      <c r="F2398" s="2">
        <v>2.024</v>
      </c>
      <c r="G2398" s="2">
        <v>2.032</v>
      </c>
      <c r="H2398" s="2">
        <v>1.9789999999999999</v>
      </c>
      <c r="I2398" s="2">
        <v>1.9169999999999998</v>
      </c>
      <c r="J2398" s="2">
        <v>1.9396499999999994</v>
      </c>
      <c r="K2398" s="13" t="s">
        <v>53</v>
      </c>
      <c r="L2398" s="13" t="s">
        <v>55</v>
      </c>
      <c r="M2398" s="13" t="s">
        <v>47</v>
      </c>
    </row>
    <row r="2399" spans="1:13" ht="13.5" x14ac:dyDescent="0.25">
      <c r="A2399" s="3">
        <v>45497</v>
      </c>
      <c r="B2399" s="2">
        <v>1.96</v>
      </c>
      <c r="C2399" s="2">
        <v>48.584346542601907</v>
      </c>
      <c r="D2399" s="2">
        <v>-2.5305377111010996E-2</v>
      </c>
      <c r="E2399" s="2">
        <v>-2.7862103572111224E-6</v>
      </c>
      <c r="F2399" s="2">
        <v>2.0060000000000002</v>
      </c>
      <c r="G2399" s="2">
        <v>2.024</v>
      </c>
      <c r="H2399" s="2">
        <v>1.9835</v>
      </c>
      <c r="I2399" s="2">
        <v>1.9193999999999998</v>
      </c>
      <c r="J2399" s="2">
        <v>1.9392999999999996</v>
      </c>
      <c r="K2399" s="13" t="s">
        <v>53</v>
      </c>
      <c r="L2399" s="13" t="s">
        <v>55</v>
      </c>
      <c r="M2399" s="13" t="s">
        <v>47</v>
      </c>
    </row>
    <row r="2400" spans="1:13" ht="13.5" x14ac:dyDescent="0.25">
      <c r="A2400" s="3">
        <v>45499</v>
      </c>
      <c r="B2400" s="2">
        <v>1.99</v>
      </c>
      <c r="C2400" s="2">
        <v>53.174362438448284</v>
      </c>
      <c r="D2400" s="2">
        <v>-6.0105430389325587E-3</v>
      </c>
      <c r="E2400" s="2">
        <v>-2.2289682857688982E-6</v>
      </c>
      <c r="F2400" s="2">
        <v>2.0000000000000004</v>
      </c>
      <c r="G2400" s="2">
        <v>2.0149999999999997</v>
      </c>
      <c r="H2400" s="2">
        <v>1.9884999999999997</v>
      </c>
      <c r="I2400" s="2">
        <v>1.9225999999999999</v>
      </c>
      <c r="J2400" s="2">
        <v>1.9390499999999995</v>
      </c>
      <c r="K2400" s="13" t="s">
        <v>53</v>
      </c>
      <c r="L2400" s="13" t="s">
        <v>55</v>
      </c>
      <c r="M2400" s="13" t="s">
        <v>47</v>
      </c>
    </row>
    <row r="2401" spans="1:13" ht="13.5" x14ac:dyDescent="0.25">
      <c r="A2401" s="3">
        <v>45502</v>
      </c>
      <c r="B2401" s="2">
        <v>1.99</v>
      </c>
      <c r="C2401" s="2">
        <v>53.174362438448284</v>
      </c>
      <c r="D2401" s="2">
        <v>9.6986021456424432E-4</v>
      </c>
      <c r="E2401" s="2">
        <v>-1.7831746286151187E-6</v>
      </c>
      <c r="F2401" s="2">
        <v>1.9899999999999998</v>
      </c>
      <c r="G2401" s="2">
        <v>2.0119999999999996</v>
      </c>
      <c r="H2401" s="2">
        <v>1.9920000000000004</v>
      </c>
      <c r="I2401" s="2">
        <v>1.9257999999999995</v>
      </c>
      <c r="J2401" s="2">
        <v>1.9388499999999995</v>
      </c>
      <c r="K2401" s="13" t="s">
        <v>53</v>
      </c>
      <c r="L2401" s="13" t="s">
        <v>55</v>
      </c>
      <c r="M2401" s="13" t="s">
        <v>47</v>
      </c>
    </row>
    <row r="2402" spans="1:13" ht="13.5" x14ac:dyDescent="0.25">
      <c r="A2402" s="3">
        <v>45503</v>
      </c>
      <c r="B2402" s="2">
        <v>1.97</v>
      </c>
      <c r="C2402" s="2">
        <v>49.74106065423878</v>
      </c>
      <c r="D2402" s="2">
        <v>9.7896079463399843E-3</v>
      </c>
      <c r="E2402" s="2">
        <v>-1.4265397028920951E-6</v>
      </c>
      <c r="F2402" s="2">
        <v>1.9780000000000002</v>
      </c>
      <c r="G2402" s="2">
        <v>2.0059999999999993</v>
      </c>
      <c r="H2402" s="2">
        <v>1.9945000000000004</v>
      </c>
      <c r="I2402" s="2">
        <v>1.9275999999999995</v>
      </c>
      <c r="J2402" s="2">
        <v>1.9385999999999997</v>
      </c>
      <c r="K2402" s="13" t="s">
        <v>53</v>
      </c>
      <c r="L2402" s="13" t="s">
        <v>55</v>
      </c>
      <c r="M2402" s="13" t="s">
        <v>47</v>
      </c>
    </row>
    <row r="2403" spans="1:13" ht="13.5" x14ac:dyDescent="0.25">
      <c r="A2403" s="3">
        <v>45504</v>
      </c>
      <c r="B2403" s="2">
        <v>1.98</v>
      </c>
      <c r="C2403" s="2">
        <v>51.429693451355625</v>
      </c>
      <c r="D2403" s="2">
        <v>1.6531124169852918E-2</v>
      </c>
      <c r="E2403" s="2">
        <v>-1.1412317623136762E-6</v>
      </c>
      <c r="F2403" s="2">
        <v>1.9780000000000002</v>
      </c>
      <c r="G2403" s="2">
        <v>2.0010000000000003</v>
      </c>
      <c r="H2403" s="2">
        <v>1.998</v>
      </c>
      <c r="I2403" s="2">
        <v>1.9295999999999998</v>
      </c>
      <c r="J2403" s="2">
        <v>1.9381999999999997</v>
      </c>
      <c r="K2403" s="13" t="s">
        <v>53</v>
      </c>
      <c r="L2403" s="13" t="s">
        <v>55</v>
      </c>
      <c r="M2403" s="13" t="s">
        <v>55</v>
      </c>
    </row>
    <row r="2404" spans="1:13" ht="13.5" x14ac:dyDescent="0.25">
      <c r="A2404" s="3">
        <v>45505</v>
      </c>
      <c r="B2404" s="2">
        <v>1.96</v>
      </c>
      <c r="C2404" s="2">
        <v>47.959071223643569</v>
      </c>
      <c r="D2404" s="2">
        <v>2.6752755123661043E-2</v>
      </c>
      <c r="E2404" s="2">
        <v>-9.1298540985094105E-7</v>
      </c>
      <c r="F2404" s="2">
        <v>1.9780000000000002</v>
      </c>
      <c r="G2404" s="2">
        <v>1.9920000000000002</v>
      </c>
      <c r="H2404" s="2">
        <v>2.0004999999999997</v>
      </c>
      <c r="I2404" s="2">
        <v>1.9315999999999998</v>
      </c>
      <c r="J2404" s="2">
        <v>1.9376</v>
      </c>
      <c r="K2404" s="13" t="s">
        <v>53</v>
      </c>
      <c r="L2404" s="13" t="s">
        <v>55</v>
      </c>
      <c r="M2404" s="13" t="s">
        <v>55</v>
      </c>
    </row>
    <row r="2405" spans="1:13" ht="13.5" x14ac:dyDescent="0.25">
      <c r="A2405" s="3">
        <v>45506</v>
      </c>
      <c r="B2405" s="2">
        <v>1.95</v>
      </c>
      <c r="C2405" s="2">
        <v>46.277489842591898</v>
      </c>
      <c r="D2405" s="2">
        <v>3.1607277892329533E-2</v>
      </c>
      <c r="E2405" s="2">
        <v>-7.3038832788075284E-7</v>
      </c>
      <c r="F2405" s="2">
        <v>1.97</v>
      </c>
      <c r="G2405" s="2">
        <v>1.9850000000000001</v>
      </c>
      <c r="H2405" s="2">
        <v>2.0019999999999998</v>
      </c>
      <c r="I2405" s="2">
        <v>1.9332</v>
      </c>
      <c r="J2405" s="2">
        <v>1.9366999999999996</v>
      </c>
      <c r="K2405" s="13" t="s">
        <v>53</v>
      </c>
      <c r="L2405" s="13" t="s">
        <v>55</v>
      </c>
      <c r="M2405" s="13" t="s">
        <v>47</v>
      </c>
    </row>
    <row r="2406" spans="1:13" ht="13.5" x14ac:dyDescent="0.25">
      <c r="A2406" s="3">
        <v>45509</v>
      </c>
      <c r="B2406" s="2">
        <v>1.95</v>
      </c>
      <c r="C2406" s="2">
        <v>46.277489842591898</v>
      </c>
      <c r="D2406" s="2">
        <v>3.8925125897498969E-2</v>
      </c>
      <c r="E2406" s="2">
        <v>-5.8431066230460235E-7</v>
      </c>
      <c r="F2406" s="2">
        <v>1.9620000000000002</v>
      </c>
      <c r="G2406" s="2">
        <v>1.9759999999999998</v>
      </c>
      <c r="H2406" s="2">
        <v>2.0024999999999999</v>
      </c>
      <c r="I2406" s="2">
        <v>1.9347999999999999</v>
      </c>
      <c r="J2406" s="2">
        <v>1.9357999999999995</v>
      </c>
      <c r="K2406" s="13" t="s">
        <v>53</v>
      </c>
      <c r="L2406" s="13" t="s">
        <v>55</v>
      </c>
      <c r="M2406" s="13" t="s">
        <v>47</v>
      </c>
    </row>
    <row r="2407" spans="1:13" ht="13.5" x14ac:dyDescent="0.25">
      <c r="A2407" s="3">
        <v>45510</v>
      </c>
      <c r="B2407" s="2">
        <v>1.97</v>
      </c>
      <c r="C2407" s="2">
        <v>50.318080500000029</v>
      </c>
      <c r="D2407" s="2">
        <v>4.2220589424084576E-2</v>
      </c>
      <c r="E2407" s="2">
        <v>-4.674485298436819E-7</v>
      </c>
      <c r="F2407" s="2">
        <v>1.9620000000000002</v>
      </c>
      <c r="G2407" s="2">
        <v>1.97</v>
      </c>
      <c r="H2407" s="2">
        <v>2.0015000000000001</v>
      </c>
      <c r="I2407" s="2">
        <v>1.9351999999999998</v>
      </c>
      <c r="J2407" s="2">
        <v>1.9353999999999996</v>
      </c>
      <c r="K2407" s="13" t="s">
        <v>53</v>
      </c>
      <c r="L2407" s="13" t="s">
        <v>55</v>
      </c>
      <c r="M2407" s="13" t="s">
        <v>55</v>
      </c>
    </row>
    <row r="2408" spans="1:13" ht="13.5" x14ac:dyDescent="0.25">
      <c r="A2408" s="3">
        <v>45511</v>
      </c>
      <c r="B2408" s="2">
        <v>1.99</v>
      </c>
      <c r="C2408" s="2">
        <v>54.040684137062463</v>
      </c>
      <c r="D2408" s="2">
        <v>3.5831330484240365E-2</v>
      </c>
      <c r="E2408" s="2">
        <v>-3.7395882387494556E-7</v>
      </c>
      <c r="F2408" s="2">
        <v>1.964</v>
      </c>
      <c r="G2408" s="2">
        <v>1.9709999999999996</v>
      </c>
      <c r="H2408" s="2">
        <v>2.0015000000000001</v>
      </c>
      <c r="I2408" s="2">
        <v>1.9357999999999995</v>
      </c>
      <c r="J2408" s="2">
        <v>1.9350499999999997</v>
      </c>
      <c r="K2408" s="13" t="s">
        <v>53</v>
      </c>
      <c r="L2408" s="13" t="s">
        <v>55</v>
      </c>
      <c r="M2408" s="13" t="s">
        <v>54</v>
      </c>
    </row>
    <row r="2409" spans="1:13" ht="13.5" x14ac:dyDescent="0.25">
      <c r="A2409" s="3">
        <v>45512</v>
      </c>
      <c r="B2409" s="2">
        <v>1.98</v>
      </c>
      <c r="C2409" s="2">
        <v>51.944902393967091</v>
      </c>
      <c r="D2409" s="2">
        <v>2.7967024129841311E-2</v>
      </c>
      <c r="E2409" s="2">
        <v>-2.9916705909995648E-7</v>
      </c>
      <c r="F2409" s="2">
        <v>1.968</v>
      </c>
      <c r="G2409" s="2">
        <v>1.9730000000000001</v>
      </c>
      <c r="H2409" s="2">
        <v>1.9984999999999999</v>
      </c>
      <c r="I2409" s="2">
        <v>1.9363999999999997</v>
      </c>
      <c r="J2409" s="2">
        <v>1.9346999999999996</v>
      </c>
      <c r="K2409" s="13" t="s">
        <v>53</v>
      </c>
      <c r="L2409" s="13" t="s">
        <v>55</v>
      </c>
      <c r="M2409" s="13" t="s">
        <v>54</v>
      </c>
    </row>
    <row r="2410" spans="1:13" ht="13.5" x14ac:dyDescent="0.25">
      <c r="A2410" s="3">
        <v>45513</v>
      </c>
      <c r="B2410" s="2">
        <v>1.98</v>
      </c>
      <c r="C2410" s="2">
        <v>51.944902393967091</v>
      </c>
      <c r="D2410" s="2">
        <v>2.5874282409103166E-2</v>
      </c>
      <c r="E2410" s="2">
        <v>-2.393336472799652E-7</v>
      </c>
      <c r="F2410" s="2">
        <v>1.9740000000000002</v>
      </c>
      <c r="G2410" s="2">
        <v>1.972</v>
      </c>
      <c r="H2410" s="2">
        <v>1.9934999999999996</v>
      </c>
      <c r="I2410" s="2">
        <v>1.9373999999999998</v>
      </c>
      <c r="J2410" s="2">
        <v>1.9343499999999998</v>
      </c>
      <c r="K2410" s="13" t="s">
        <v>53</v>
      </c>
      <c r="L2410" s="13" t="s">
        <v>55</v>
      </c>
      <c r="M2410" s="13" t="s">
        <v>54</v>
      </c>
    </row>
    <row r="2411" spans="1:13" ht="13.5" x14ac:dyDescent="0.25">
      <c r="A2411" s="3">
        <v>45516</v>
      </c>
      <c r="B2411" s="2">
        <v>1.99</v>
      </c>
      <c r="C2411" s="2">
        <v>54.013267187081233</v>
      </c>
      <c r="D2411" s="2">
        <v>2.3313025705856916E-2</v>
      </c>
      <c r="E2411" s="2">
        <v>-1.9146691782397218E-7</v>
      </c>
      <c r="F2411" s="2">
        <v>1.982</v>
      </c>
      <c r="G2411" s="2">
        <v>1.972</v>
      </c>
      <c r="H2411" s="2">
        <v>1.9919999999999995</v>
      </c>
      <c r="I2411" s="2">
        <v>1.9391999999999998</v>
      </c>
      <c r="J2411" s="2">
        <v>1.9340499999999998</v>
      </c>
      <c r="K2411" s="13" t="s">
        <v>48</v>
      </c>
      <c r="L2411" s="13" t="s">
        <v>55</v>
      </c>
      <c r="M2411" s="13" t="s">
        <v>52</v>
      </c>
    </row>
    <row r="2412" spans="1:13" ht="13.5" x14ac:dyDescent="0.25">
      <c r="A2412" s="3">
        <v>45518</v>
      </c>
      <c r="B2412" s="2">
        <v>1.98</v>
      </c>
      <c r="C2412" s="2">
        <v>51.620530966791037</v>
      </c>
      <c r="D2412" s="2">
        <v>1.8704485260796488E-2</v>
      </c>
      <c r="E2412" s="2">
        <v>-1.5317353425917776E-7</v>
      </c>
      <c r="F2412" s="2">
        <v>1.984</v>
      </c>
      <c r="G2412" s="2">
        <v>1.9730000000000001</v>
      </c>
      <c r="H2412" s="2">
        <v>1.9894999999999992</v>
      </c>
      <c r="I2412" s="2">
        <v>1.9409999999999998</v>
      </c>
      <c r="J2412" s="2">
        <v>1.9336499999999999</v>
      </c>
      <c r="K2412" s="13" t="s">
        <v>53</v>
      </c>
      <c r="L2412" s="13" t="s">
        <v>55</v>
      </c>
      <c r="M2412" s="13" t="s">
        <v>54</v>
      </c>
    </row>
    <row r="2413" spans="1:13" ht="13.5" x14ac:dyDescent="0.25">
      <c r="A2413" s="3">
        <v>45519</v>
      </c>
      <c r="B2413" s="2">
        <v>1.99</v>
      </c>
      <c r="C2413" s="2">
        <v>53.823459713126951</v>
      </c>
      <c r="D2413" s="2">
        <v>1.5564409581495076E-2</v>
      </c>
      <c r="E2413" s="2">
        <v>-1.2253882740734221E-7</v>
      </c>
      <c r="F2413" s="2">
        <v>1.984</v>
      </c>
      <c r="G2413" s="2">
        <v>1.9739999999999998</v>
      </c>
      <c r="H2413" s="2">
        <v>1.9875</v>
      </c>
      <c r="I2413" s="2">
        <v>1.9429999999999996</v>
      </c>
      <c r="J2413" s="2">
        <v>1.9333499999999999</v>
      </c>
      <c r="K2413" s="13" t="s">
        <v>53</v>
      </c>
      <c r="L2413" s="13" t="s">
        <v>55</v>
      </c>
      <c r="M2413" s="13" t="s">
        <v>55</v>
      </c>
    </row>
    <row r="2414" spans="1:13" ht="13.5" x14ac:dyDescent="0.25">
      <c r="A2414" s="3">
        <v>45520</v>
      </c>
      <c r="B2414" s="2">
        <v>1.99</v>
      </c>
      <c r="C2414" s="2">
        <v>53.823459713126951</v>
      </c>
      <c r="D2414" s="2">
        <v>9.7359809486350368E-3</v>
      </c>
      <c r="E2414" s="2">
        <v>-9.8031061925873777E-8</v>
      </c>
      <c r="F2414" s="2">
        <v>1.986</v>
      </c>
      <c r="G2414" s="2">
        <v>1.9769999999999999</v>
      </c>
      <c r="H2414" s="2">
        <v>1.9844999999999999</v>
      </c>
      <c r="I2414" s="2">
        <v>1.9459999999999997</v>
      </c>
      <c r="J2414" s="2">
        <v>1.9330499999999997</v>
      </c>
      <c r="K2414" s="13" t="s">
        <v>48</v>
      </c>
      <c r="L2414" s="13" t="s">
        <v>55</v>
      </c>
      <c r="M2414" s="13" t="s">
        <v>52</v>
      </c>
    </row>
    <row r="2415" spans="1:13" ht="13.5" x14ac:dyDescent="0.25">
      <c r="A2415" s="3">
        <v>45523</v>
      </c>
      <c r="B2415" s="2">
        <v>1.98</v>
      </c>
      <c r="C2415" s="2">
        <v>51.123665253640596</v>
      </c>
      <c r="D2415" s="2">
        <v>3.9189957696292854E-3</v>
      </c>
      <c r="E2415" s="2">
        <v>-7.8424849540699032E-8</v>
      </c>
      <c r="F2415" s="2">
        <v>1.986</v>
      </c>
      <c r="G2415" s="2">
        <v>1.98</v>
      </c>
      <c r="H2415" s="2">
        <v>1.9824999999999999</v>
      </c>
      <c r="I2415" s="2">
        <v>1.9483999999999997</v>
      </c>
      <c r="J2415" s="2">
        <v>1.9327499999999997</v>
      </c>
      <c r="K2415" s="13" t="s">
        <v>53</v>
      </c>
      <c r="L2415" s="13" t="s">
        <v>55</v>
      </c>
      <c r="M2415" s="13" t="s">
        <v>55</v>
      </c>
    </row>
    <row r="2416" spans="1:13" ht="13.5" x14ac:dyDescent="0.25">
      <c r="A2416" s="3">
        <v>45524</v>
      </c>
      <c r="B2416" s="2">
        <v>2.0099999999999998</v>
      </c>
      <c r="C2416" s="2">
        <v>57.93977563128422</v>
      </c>
      <c r="D2416" s="2">
        <v>-3.2472347355132491E-3</v>
      </c>
      <c r="E2416" s="2">
        <v>-6.2739879632559231E-8</v>
      </c>
      <c r="F2416" s="2">
        <v>1.9899999999999998</v>
      </c>
      <c r="G2416" s="2">
        <v>1.986</v>
      </c>
      <c r="H2416" s="2">
        <v>1.9809999999999994</v>
      </c>
      <c r="I2416" s="2">
        <v>1.9503999999999999</v>
      </c>
      <c r="J2416" s="2">
        <v>1.9325999999999999</v>
      </c>
      <c r="K2416" s="13" t="s">
        <v>48</v>
      </c>
      <c r="L2416" s="13" t="s">
        <v>55</v>
      </c>
      <c r="M2416" s="13" t="s">
        <v>52</v>
      </c>
    </row>
    <row r="2417" spans="1:13" ht="13.5" x14ac:dyDescent="0.25">
      <c r="A2417" s="3">
        <v>45525</v>
      </c>
      <c r="B2417" s="2">
        <v>2.0699999999999998</v>
      </c>
      <c r="C2417" s="2">
        <v>67.655120140934571</v>
      </c>
      <c r="D2417" s="2">
        <v>-1.0876079322328813E-2</v>
      </c>
      <c r="E2417" s="2">
        <v>-5.0191903706047386E-8</v>
      </c>
      <c r="F2417" s="2">
        <v>2.008</v>
      </c>
      <c r="G2417" s="2">
        <v>1.996</v>
      </c>
      <c r="H2417" s="2">
        <v>1.9829999999999994</v>
      </c>
      <c r="I2417" s="2">
        <v>1.9545999999999999</v>
      </c>
      <c r="J2417" s="2">
        <v>1.9327499999999997</v>
      </c>
      <c r="K2417" s="13" t="s">
        <v>48</v>
      </c>
      <c r="L2417" s="13" t="s">
        <v>55</v>
      </c>
      <c r="M2417" s="13" t="s">
        <v>52</v>
      </c>
    </row>
    <row r="2418" spans="1:13" ht="13.5" x14ac:dyDescent="0.25">
      <c r="A2418" s="3">
        <v>45526</v>
      </c>
      <c r="B2418" s="2">
        <v>2.0499999999999998</v>
      </c>
      <c r="C2418" s="2">
        <v>62.474818463196023</v>
      </c>
      <c r="D2418" s="2">
        <v>-1.331034696929434E-2</v>
      </c>
      <c r="E2418" s="2">
        <v>-4.0153522964837909E-8</v>
      </c>
      <c r="F2418" s="2">
        <v>2.0199999999999996</v>
      </c>
      <c r="G2418" s="2">
        <v>2.0019999999999998</v>
      </c>
      <c r="H2418" s="2">
        <v>1.9864999999999995</v>
      </c>
      <c r="I2418" s="2">
        <v>1.9581999999999999</v>
      </c>
      <c r="J2418" s="2">
        <v>1.9328500000000002</v>
      </c>
      <c r="K2418" s="13" t="s">
        <v>53</v>
      </c>
      <c r="L2418" s="13" t="s">
        <v>55</v>
      </c>
      <c r="M2418" s="13" t="s">
        <v>54</v>
      </c>
    </row>
    <row r="2419" spans="1:13" ht="13.5" x14ac:dyDescent="0.25">
      <c r="A2419" s="3">
        <v>45527</v>
      </c>
      <c r="B2419" s="2">
        <v>2.02</v>
      </c>
      <c r="C2419" s="2">
        <v>55.59797274604469</v>
      </c>
      <c r="D2419" s="2">
        <v>-1.5065851855443402E-2</v>
      </c>
      <c r="E2419" s="2">
        <v>-3.2122818371870331E-8</v>
      </c>
      <c r="F2419" s="2">
        <v>2.0259999999999998</v>
      </c>
      <c r="G2419" s="2">
        <v>2.0059999999999998</v>
      </c>
      <c r="H2419" s="2">
        <v>1.9895</v>
      </c>
      <c r="I2419" s="2">
        <v>1.9614000000000003</v>
      </c>
      <c r="J2419" s="2">
        <v>1.93275</v>
      </c>
      <c r="K2419" s="13" t="s">
        <v>53</v>
      </c>
      <c r="L2419" s="13" t="s">
        <v>55</v>
      </c>
      <c r="M2419" s="13" t="s">
        <v>54</v>
      </c>
    </row>
    <row r="2420" spans="1:13" ht="13.5" x14ac:dyDescent="0.25">
      <c r="A2420" s="3">
        <v>45530</v>
      </c>
      <c r="B2420" s="2">
        <v>2</v>
      </c>
      <c r="C2420" s="2">
        <v>51.526006351272834</v>
      </c>
      <c r="D2420" s="2">
        <v>-1.5243915776438355E-2</v>
      </c>
      <c r="E2420" s="2">
        <v>-2.5698254697496266E-8</v>
      </c>
      <c r="F2420" s="2">
        <v>2.0300000000000002</v>
      </c>
      <c r="G2420" s="2">
        <v>2.008</v>
      </c>
      <c r="H2420" s="2">
        <v>1.9899999999999998</v>
      </c>
      <c r="I2420" s="2">
        <v>1.9645999999999999</v>
      </c>
      <c r="J2420" s="2">
        <v>1.9325500000000002</v>
      </c>
      <c r="K2420" s="13" t="s">
        <v>53</v>
      </c>
      <c r="L2420" s="13" t="s">
        <v>55</v>
      </c>
      <c r="M2420" s="13" t="s">
        <v>54</v>
      </c>
    </row>
    <row r="2421" spans="1:13" ht="13.5" x14ac:dyDescent="0.25">
      <c r="A2421" s="3">
        <v>45531</v>
      </c>
      <c r="B2421" s="2">
        <v>2</v>
      </c>
      <c r="C2421" s="2">
        <v>51.526006351272834</v>
      </c>
      <c r="D2421" s="2">
        <v>-1.3899163397999237E-2</v>
      </c>
      <c r="E2421" s="2">
        <v>-2.0558603757997014E-8</v>
      </c>
      <c r="F2421" s="2">
        <v>2.0279999999999996</v>
      </c>
      <c r="G2421" s="2">
        <v>2.0089999999999999</v>
      </c>
      <c r="H2421" s="2">
        <v>1.9904999999999997</v>
      </c>
      <c r="I2421" s="2">
        <v>1.9679999999999997</v>
      </c>
      <c r="J2421" s="2">
        <v>1.9323499999999998</v>
      </c>
      <c r="K2421" s="13" t="s">
        <v>53</v>
      </c>
      <c r="L2421" s="13" t="s">
        <v>55</v>
      </c>
      <c r="M2421" s="13" t="s">
        <v>47</v>
      </c>
    </row>
    <row r="2422" spans="1:13" ht="13.5" x14ac:dyDescent="0.25">
      <c r="A2422" s="3">
        <v>45532</v>
      </c>
      <c r="B2422" s="2">
        <v>2</v>
      </c>
      <c r="C2422" s="2">
        <v>51.526006351272834</v>
      </c>
      <c r="D2422" s="2">
        <v>-1.433960910266352E-2</v>
      </c>
      <c r="E2422" s="2">
        <v>-1.6446883006397611E-8</v>
      </c>
      <c r="F2422" s="2">
        <v>2.0140000000000002</v>
      </c>
      <c r="G2422" s="2">
        <v>2.0110000000000001</v>
      </c>
      <c r="H2422" s="2">
        <v>1.9919999999999998</v>
      </c>
      <c r="I2422" s="2">
        <v>1.9712000000000001</v>
      </c>
      <c r="J2422" s="2">
        <v>1.9320999999999997</v>
      </c>
      <c r="K2422" s="13" t="s">
        <v>53</v>
      </c>
      <c r="L2422" s="13" t="s">
        <v>55</v>
      </c>
      <c r="M2422" s="13" t="s">
        <v>47</v>
      </c>
    </row>
    <row r="2423" spans="1:13" ht="13.5" x14ac:dyDescent="0.25">
      <c r="A2423" s="3">
        <v>45533</v>
      </c>
      <c r="B2423" s="2">
        <v>2.04</v>
      </c>
      <c r="C2423" s="2">
        <v>59.022741589427561</v>
      </c>
      <c r="D2423" s="2">
        <v>-1.6173694949877637E-2</v>
      </c>
      <c r="E2423" s="2">
        <v>-1.315750640511809E-8</v>
      </c>
      <c r="F2423" s="2">
        <v>2.0119999999999996</v>
      </c>
      <c r="G2423" s="2">
        <v>2.0159999999999996</v>
      </c>
      <c r="H2423" s="2">
        <v>1.9949999999999999</v>
      </c>
      <c r="I2423" s="2">
        <v>1.9743999999999999</v>
      </c>
      <c r="J2423" s="2">
        <v>1.9320000000000002</v>
      </c>
      <c r="K2423" s="13" t="s">
        <v>48</v>
      </c>
      <c r="L2423" s="13" t="s">
        <v>55</v>
      </c>
      <c r="M2423" s="13" t="s">
        <v>50</v>
      </c>
    </row>
    <row r="2424" spans="1:13" ht="13.5" x14ac:dyDescent="0.25">
      <c r="A2424" s="3">
        <v>45534</v>
      </c>
      <c r="B2424" s="2">
        <v>2.0499999999999998</v>
      </c>
      <c r="C2424" s="2">
        <v>60.660742802005764</v>
      </c>
      <c r="D2424" s="2">
        <v>-1.8736882494562401E-2</v>
      </c>
      <c r="E2424" s="2">
        <v>-1.0526005124094472E-8</v>
      </c>
      <c r="F2424" s="2">
        <v>2.0179999999999998</v>
      </c>
      <c r="G2424" s="2">
        <v>2.0219999999999998</v>
      </c>
      <c r="H2424" s="2">
        <v>1.9994999999999998</v>
      </c>
      <c r="I2424" s="2">
        <v>1.9778</v>
      </c>
      <c r="J2424" s="2">
        <v>1.9318</v>
      </c>
      <c r="K2424" s="13" t="s">
        <v>48</v>
      </c>
      <c r="L2424" s="13" t="s">
        <v>55</v>
      </c>
      <c r="M2424" s="13" t="s">
        <v>52</v>
      </c>
    </row>
    <row r="2425" spans="1:13" ht="13.5" x14ac:dyDescent="0.25">
      <c r="A2425" s="3">
        <v>45537</v>
      </c>
      <c r="B2425" s="2">
        <v>2.04</v>
      </c>
      <c r="C2425" s="2">
        <v>58.157175283717223</v>
      </c>
      <c r="D2425" s="2">
        <v>-2.2013033619377342E-2</v>
      </c>
      <c r="E2425" s="2">
        <v>-8.4208040992755786E-9</v>
      </c>
      <c r="F2425" s="2">
        <v>2.0259999999999998</v>
      </c>
      <c r="G2425" s="2">
        <v>2.028</v>
      </c>
      <c r="H2425" s="2">
        <v>2.004</v>
      </c>
      <c r="I2425" s="2">
        <v>1.9812000000000001</v>
      </c>
      <c r="J2425" s="2">
        <v>1.9314500000000003</v>
      </c>
      <c r="K2425" s="13" t="s">
        <v>48</v>
      </c>
      <c r="L2425" s="13" t="s">
        <v>55</v>
      </c>
      <c r="M2425" s="13" t="s">
        <v>52</v>
      </c>
    </row>
    <row r="2426" spans="1:13" ht="13.5" x14ac:dyDescent="0.25">
      <c r="A2426" s="3">
        <v>45538</v>
      </c>
      <c r="B2426" s="2">
        <v>2.0099999999999998</v>
      </c>
      <c r="C2426" s="2">
        <v>51.314893519030491</v>
      </c>
      <c r="D2426" s="2">
        <v>-1.8175111752843476E-2</v>
      </c>
      <c r="E2426" s="2">
        <v>-6.7366432794204634E-9</v>
      </c>
      <c r="F2426" s="2">
        <v>2.0279999999999996</v>
      </c>
      <c r="G2426" s="2">
        <v>2.028</v>
      </c>
      <c r="H2426" s="2">
        <v>2.0069999999999997</v>
      </c>
      <c r="I2426" s="2">
        <v>1.9842000000000002</v>
      </c>
      <c r="J2426" s="2">
        <v>1.9310000000000003</v>
      </c>
      <c r="K2426" s="13" t="s">
        <v>48</v>
      </c>
      <c r="L2426" s="13" t="s">
        <v>55</v>
      </c>
      <c r="M2426" s="13" t="s">
        <v>52</v>
      </c>
    </row>
    <row r="2427" spans="1:13" ht="13.5" x14ac:dyDescent="0.25">
      <c r="A2427" s="3">
        <v>45539</v>
      </c>
      <c r="B2427" s="2">
        <v>2.0299999999999998</v>
      </c>
      <c r="C2427" s="2">
        <v>55.106912874542331</v>
      </c>
      <c r="D2427" s="2">
        <v>-7.2117813815952836E-3</v>
      </c>
      <c r="E2427" s="2">
        <v>-5.389314623536371E-9</v>
      </c>
      <c r="F2427" s="2">
        <v>2.0339999999999998</v>
      </c>
      <c r="G2427" s="2">
        <v>2.024</v>
      </c>
      <c r="H2427" s="2">
        <v>2.0099999999999998</v>
      </c>
      <c r="I2427" s="2">
        <v>1.9880000000000002</v>
      </c>
      <c r="J2427" s="2">
        <v>1.9307500000000002</v>
      </c>
      <c r="K2427" s="13" t="s">
        <v>48</v>
      </c>
      <c r="L2427" s="13" t="s">
        <v>55</v>
      </c>
      <c r="M2427" s="13" t="s">
        <v>52</v>
      </c>
    </row>
    <row r="2428" spans="1:13" ht="13.5" x14ac:dyDescent="0.25">
      <c r="A2428" s="3">
        <v>45540</v>
      </c>
      <c r="B2428" s="2">
        <v>2</v>
      </c>
      <c r="C2428" s="2">
        <v>48.948236122819068</v>
      </c>
      <c r="D2428" s="2">
        <v>1.0610476144723435E-3</v>
      </c>
      <c r="E2428" s="2">
        <v>-4.3114516988290966E-9</v>
      </c>
      <c r="F2428" s="2">
        <v>2.0259999999999998</v>
      </c>
      <c r="G2428" s="2">
        <v>2.0189999999999997</v>
      </c>
      <c r="H2428" s="2">
        <v>2.0104999999999995</v>
      </c>
      <c r="I2428" s="2">
        <v>1.99</v>
      </c>
      <c r="J2428" s="2">
        <v>1.9303500000000005</v>
      </c>
      <c r="K2428" s="13" t="s">
        <v>48</v>
      </c>
      <c r="L2428" s="13" t="s">
        <v>55</v>
      </c>
      <c r="M2428" s="13" t="s">
        <v>50</v>
      </c>
    </row>
    <row r="2429" spans="1:13" ht="13.5" x14ac:dyDescent="0.25">
      <c r="A2429" s="3">
        <v>45541</v>
      </c>
      <c r="B2429" s="2">
        <v>2.0099999999999998</v>
      </c>
      <c r="C2429" s="2">
        <v>50.917358396126779</v>
      </c>
      <c r="D2429" s="2">
        <v>2.7441922966966459E-3</v>
      </c>
      <c r="E2429" s="2">
        <v>-3.4491613590632775E-9</v>
      </c>
      <c r="F2429" s="2">
        <v>2.0179999999999998</v>
      </c>
      <c r="G2429" s="2">
        <v>2.0179999999999998</v>
      </c>
      <c r="H2429" s="2">
        <v>2.0119999999999996</v>
      </c>
      <c r="I2429" s="2">
        <v>1.9928000000000003</v>
      </c>
      <c r="J2429" s="2">
        <v>1.9301000000000004</v>
      </c>
      <c r="K2429" s="13" t="s">
        <v>48</v>
      </c>
      <c r="L2429" s="13" t="s">
        <v>55</v>
      </c>
      <c r="M2429" s="13" t="s">
        <v>50</v>
      </c>
    </row>
    <row r="2430" spans="1:13" ht="13.5" x14ac:dyDescent="0.25">
      <c r="A2430" s="3">
        <v>45544</v>
      </c>
      <c r="B2430" s="2">
        <v>2.0099999999999998</v>
      </c>
      <c r="C2430" s="2">
        <v>50.917358396126779</v>
      </c>
      <c r="D2430" s="2">
        <v>1.06865958565594E-3</v>
      </c>
      <c r="E2430" s="2">
        <v>-2.7593290872506221E-9</v>
      </c>
      <c r="F2430" s="2">
        <v>2.0119999999999996</v>
      </c>
      <c r="G2430" s="2">
        <v>2.0189999999999997</v>
      </c>
      <c r="H2430" s="2">
        <v>2.0134999999999996</v>
      </c>
      <c r="I2430" s="2">
        <v>1.9952000000000001</v>
      </c>
      <c r="J2430" s="2">
        <v>1.9299000000000004</v>
      </c>
      <c r="K2430" s="13" t="s">
        <v>48</v>
      </c>
      <c r="L2430" s="13" t="s">
        <v>55</v>
      </c>
      <c r="M2430" s="13" t="s">
        <v>50</v>
      </c>
    </row>
    <row r="2431" spans="1:13" ht="13.5" x14ac:dyDescent="0.25">
      <c r="A2431" s="3">
        <v>45545</v>
      </c>
      <c r="B2431" s="2">
        <v>2</v>
      </c>
      <c r="C2431" s="2">
        <v>48.737181612650041</v>
      </c>
      <c r="D2431" s="2">
        <v>3.7052245209823198E-4</v>
      </c>
      <c r="E2431" s="2">
        <v>-2.2074632698004977E-9</v>
      </c>
      <c r="F2431" s="2">
        <v>2.0099999999999998</v>
      </c>
      <c r="G2431" s="2">
        <v>2.0189999999999997</v>
      </c>
      <c r="H2431" s="2">
        <v>2.0139999999999998</v>
      </c>
      <c r="I2431" s="2">
        <v>1.9968000000000006</v>
      </c>
      <c r="J2431" s="2">
        <v>1.9297000000000006</v>
      </c>
      <c r="K2431" s="13" t="s">
        <v>48</v>
      </c>
      <c r="L2431" s="13" t="s">
        <v>55</v>
      </c>
      <c r="M2431" s="13" t="s">
        <v>50</v>
      </c>
    </row>
    <row r="2432" spans="1:13" ht="13.5" x14ac:dyDescent="0.25">
      <c r="A2432" s="3">
        <v>45546</v>
      </c>
      <c r="B2432" s="2">
        <v>2.02</v>
      </c>
      <c r="C2432" s="2">
        <v>53.065623381610919</v>
      </c>
      <c r="D2432" s="2">
        <v>-1.6621550451576539E-3</v>
      </c>
      <c r="E2432" s="2">
        <v>-1.7659706158403983E-9</v>
      </c>
      <c r="F2432" s="2">
        <v>2.008</v>
      </c>
      <c r="G2432" s="2">
        <v>2.0209999999999999</v>
      </c>
      <c r="H2432" s="2">
        <v>2.016</v>
      </c>
      <c r="I2432" s="2">
        <v>1.9988000000000006</v>
      </c>
      <c r="J2432" s="2">
        <v>1.9297000000000002</v>
      </c>
      <c r="K2432" s="13" t="s">
        <v>48</v>
      </c>
      <c r="L2432" s="13" t="s">
        <v>55</v>
      </c>
      <c r="M2432" s="13" t="s">
        <v>50</v>
      </c>
    </row>
    <row r="2433" spans="1:13" ht="13.5" x14ac:dyDescent="0.25">
      <c r="A2433" s="3">
        <v>45547</v>
      </c>
      <c r="B2433" s="2">
        <v>2.02</v>
      </c>
      <c r="C2433" s="2">
        <v>53.065623381610919</v>
      </c>
      <c r="D2433" s="2">
        <v>2.6901592238890437E-3</v>
      </c>
      <c r="E2433" s="2">
        <v>-1.4127764926723187E-9</v>
      </c>
      <c r="F2433" s="2">
        <v>2.0119999999999996</v>
      </c>
      <c r="G2433" s="2">
        <v>2.0189999999999997</v>
      </c>
      <c r="H2433" s="2">
        <v>2.0175000000000001</v>
      </c>
      <c r="I2433" s="2">
        <v>2.0010000000000003</v>
      </c>
      <c r="J2433" s="2">
        <v>1.9297000000000002</v>
      </c>
      <c r="K2433" s="13" t="s">
        <v>48</v>
      </c>
      <c r="L2433" s="13" t="s">
        <v>55</v>
      </c>
      <c r="M2433" s="13" t="s">
        <v>52</v>
      </c>
    </row>
    <row r="2434" spans="1:13" ht="13.5" x14ac:dyDescent="0.25">
      <c r="A2434" s="3">
        <v>45548</v>
      </c>
      <c r="B2434" s="2">
        <v>2.02</v>
      </c>
      <c r="C2434" s="2">
        <v>53.065623381610919</v>
      </c>
      <c r="D2434" s="2">
        <v>7.835816736972312E-3</v>
      </c>
      <c r="E2434" s="2">
        <v>-1.130221194137855E-9</v>
      </c>
      <c r="F2434" s="2">
        <v>2.0139999999999998</v>
      </c>
      <c r="G2434" s="2">
        <v>2.016</v>
      </c>
      <c r="H2434" s="2">
        <v>2.0190000000000001</v>
      </c>
      <c r="I2434" s="2">
        <v>2.0032000000000001</v>
      </c>
      <c r="J2434" s="2">
        <v>1.9297500000000003</v>
      </c>
      <c r="K2434" s="13" t="s">
        <v>48</v>
      </c>
      <c r="L2434" s="13" t="s">
        <v>55</v>
      </c>
      <c r="M2434" s="13" t="s">
        <v>52</v>
      </c>
    </row>
    <row r="2435" spans="1:13" ht="13.5" x14ac:dyDescent="0.25">
      <c r="A2435" s="3">
        <v>45551</v>
      </c>
      <c r="B2435" s="2">
        <v>2</v>
      </c>
      <c r="C2435" s="2">
        <v>48.003254032847266</v>
      </c>
      <c r="D2435" s="2">
        <v>1.2062918016602087E-2</v>
      </c>
      <c r="E2435" s="2">
        <v>-9.0417695531028398E-10</v>
      </c>
      <c r="F2435" s="2">
        <v>2.0119999999999996</v>
      </c>
      <c r="G2435" s="2">
        <v>2.0119999999999996</v>
      </c>
      <c r="H2435" s="2">
        <v>2.0200000000000005</v>
      </c>
      <c r="I2435" s="2">
        <v>2.0048000000000004</v>
      </c>
      <c r="J2435" s="2">
        <v>1.9297000000000002</v>
      </c>
      <c r="K2435" s="13" t="s">
        <v>48</v>
      </c>
      <c r="L2435" s="13" t="s">
        <v>55</v>
      </c>
      <c r="M2435" s="13" t="s">
        <v>50</v>
      </c>
    </row>
    <row r="2436" spans="1:13" ht="13.5" x14ac:dyDescent="0.25">
      <c r="A2436" s="3">
        <v>45552</v>
      </c>
      <c r="B2436" s="2">
        <v>2.0499999999999998</v>
      </c>
      <c r="C2436" s="2">
        <v>58.629035804888844</v>
      </c>
      <c r="D2436" s="2">
        <v>7.3740324890567699E-3</v>
      </c>
      <c r="E2436" s="2">
        <v>-7.2334156424822719E-10</v>
      </c>
      <c r="F2436" s="2">
        <v>2.0219999999999998</v>
      </c>
      <c r="G2436" s="2">
        <v>2.016</v>
      </c>
      <c r="H2436" s="2">
        <v>2.0220000000000002</v>
      </c>
      <c r="I2436" s="2">
        <v>2.0069999999999997</v>
      </c>
      <c r="J2436" s="2">
        <v>1.9300500000000005</v>
      </c>
      <c r="K2436" s="13" t="s">
        <v>48</v>
      </c>
      <c r="L2436" s="13" t="s">
        <v>55</v>
      </c>
      <c r="M2436" s="13" t="s">
        <v>52</v>
      </c>
    </row>
    <row r="2437" spans="1:13" ht="13.5" x14ac:dyDescent="0.25">
      <c r="A2437" s="3">
        <v>45553</v>
      </c>
      <c r="B2437" s="2">
        <v>2.04</v>
      </c>
      <c r="C2437" s="2">
        <v>56.157280505447559</v>
      </c>
      <c r="D2437" s="2">
        <v>6.9781930302785788E-3</v>
      </c>
      <c r="E2437" s="2">
        <v>-5.7867325139858181E-10</v>
      </c>
      <c r="F2437" s="2">
        <v>2.0259999999999998</v>
      </c>
      <c r="G2437" s="2">
        <v>2.0169999999999999</v>
      </c>
      <c r="H2437" s="2">
        <v>2.0204999999999997</v>
      </c>
      <c r="I2437" s="2">
        <v>2.008</v>
      </c>
      <c r="J2437" s="2">
        <v>1.9305000000000008</v>
      </c>
      <c r="K2437" s="13" t="s">
        <v>48</v>
      </c>
      <c r="L2437" s="13" t="s">
        <v>55</v>
      </c>
      <c r="M2437" s="13" t="s">
        <v>52</v>
      </c>
    </row>
    <row r="2438" spans="1:13" ht="13.5" x14ac:dyDescent="0.25">
      <c r="A2438" s="3">
        <v>45554</v>
      </c>
      <c r="B2438" s="2">
        <v>2.02</v>
      </c>
      <c r="C2438" s="2">
        <v>51.482442716834207</v>
      </c>
      <c r="D2438" s="2">
        <v>3.340675585022268E-3</v>
      </c>
      <c r="E2438" s="2">
        <v>-4.6293860111886546E-10</v>
      </c>
      <c r="F2438" s="2">
        <v>2.0259999999999998</v>
      </c>
      <c r="G2438" s="2">
        <v>2.0189999999999997</v>
      </c>
      <c r="H2438" s="2">
        <v>2.0189999999999997</v>
      </c>
      <c r="I2438" s="2">
        <v>2.0085999999999999</v>
      </c>
      <c r="J2438" s="2">
        <v>1.9309000000000005</v>
      </c>
      <c r="K2438" s="13" t="s">
        <v>53</v>
      </c>
      <c r="L2438" s="13" t="s">
        <v>55</v>
      </c>
      <c r="M2438" s="13" t="s">
        <v>55</v>
      </c>
    </row>
    <row r="2439" spans="1:13" ht="13.5" x14ac:dyDescent="0.25">
      <c r="A2439" s="3">
        <v>45555</v>
      </c>
      <c r="B2439" s="2">
        <v>2.0299999999999998</v>
      </c>
      <c r="C2439" s="2">
        <v>53.563915599240886</v>
      </c>
      <c r="D2439" s="2">
        <v>1.0224989474560964E-3</v>
      </c>
      <c r="E2439" s="2">
        <v>-3.7035088089509241E-10</v>
      </c>
      <c r="F2439" s="2">
        <v>2.0279999999999996</v>
      </c>
      <c r="G2439" s="2">
        <v>2.0209999999999999</v>
      </c>
      <c r="H2439" s="2">
        <v>2.0194999999999999</v>
      </c>
      <c r="I2439" s="2">
        <v>2.0084000000000004</v>
      </c>
      <c r="J2439" s="2">
        <v>1.9313500000000006</v>
      </c>
      <c r="K2439" s="13" t="s">
        <v>53</v>
      </c>
      <c r="L2439" s="13" t="s">
        <v>55</v>
      </c>
      <c r="M2439" s="13" t="s">
        <v>54</v>
      </c>
    </row>
    <row r="2440" spans="1:13" ht="13.5" x14ac:dyDescent="0.25">
      <c r="A2440" s="3">
        <v>45558</v>
      </c>
      <c r="B2440" s="2">
        <v>2.02</v>
      </c>
      <c r="C2440" s="2">
        <v>51.19846723238647</v>
      </c>
      <c r="D2440" s="2">
        <v>-2.9256820673317918E-4</v>
      </c>
      <c r="E2440" s="2">
        <v>-2.9628070471607395E-10</v>
      </c>
      <c r="F2440" s="2">
        <v>2.0319999999999996</v>
      </c>
      <c r="G2440" s="2">
        <v>2.0219999999999998</v>
      </c>
      <c r="H2440" s="2">
        <v>2.0205000000000002</v>
      </c>
      <c r="I2440" s="2">
        <v>2.0072000000000001</v>
      </c>
      <c r="J2440" s="2">
        <v>1.9318500000000003</v>
      </c>
      <c r="K2440" s="13" t="s">
        <v>53</v>
      </c>
      <c r="L2440" s="13" t="s">
        <v>55</v>
      </c>
      <c r="M2440" s="13" t="s">
        <v>54</v>
      </c>
    </row>
    <row r="2441" spans="1:13" ht="13.5" x14ac:dyDescent="0.25">
      <c r="A2441" s="3">
        <v>45559</v>
      </c>
      <c r="B2441" s="2">
        <v>2.04</v>
      </c>
      <c r="C2441" s="2">
        <v>55.437131093931896</v>
      </c>
      <c r="D2441" s="2">
        <v>-4.4534604989703297E-3</v>
      </c>
      <c r="E2441" s="2">
        <v>-2.3702456377285915E-10</v>
      </c>
      <c r="F2441" s="2">
        <v>2.0299999999999998</v>
      </c>
      <c r="G2441" s="2">
        <v>2.0259999999999998</v>
      </c>
      <c r="H2441" s="2">
        <v>2.0225</v>
      </c>
      <c r="I2441" s="2">
        <v>2.0076000000000001</v>
      </c>
      <c r="J2441" s="2">
        <v>1.9325500000000004</v>
      </c>
      <c r="K2441" s="13" t="s">
        <v>53</v>
      </c>
      <c r="L2441" s="13" t="s">
        <v>55</v>
      </c>
      <c r="M2441" s="13" t="s">
        <v>47</v>
      </c>
    </row>
    <row r="2442" spans="1:13" ht="13.5" x14ac:dyDescent="0.25">
      <c r="A2442" s="3">
        <v>45560</v>
      </c>
      <c r="B2442" s="2">
        <v>2.0299999999999998</v>
      </c>
      <c r="C2442" s="2">
        <v>52.960276857567045</v>
      </c>
      <c r="D2442" s="2">
        <v>-4.3008437991676196E-3</v>
      </c>
      <c r="E2442" s="2">
        <v>-1.8961965101828733E-10</v>
      </c>
      <c r="F2442" s="2">
        <v>2.0279999999999996</v>
      </c>
      <c r="G2442" s="2">
        <v>2.0270000000000001</v>
      </c>
      <c r="H2442" s="2">
        <v>2.024</v>
      </c>
      <c r="I2442" s="2">
        <v>2.0076000000000001</v>
      </c>
      <c r="J2442" s="2">
        <v>1.9329000000000005</v>
      </c>
      <c r="K2442" s="13" t="s">
        <v>53</v>
      </c>
      <c r="L2442" s="13" t="s">
        <v>55</v>
      </c>
      <c r="M2442" s="13" t="s">
        <v>47</v>
      </c>
    </row>
    <row r="2443" spans="1:13" ht="13.5" x14ac:dyDescent="0.25">
      <c r="A2443" s="3">
        <v>45561</v>
      </c>
      <c r="B2443" s="2">
        <v>2.02</v>
      </c>
      <c r="C2443" s="2">
        <v>50.52904982069262</v>
      </c>
      <c r="D2443" s="2">
        <v>-3.5054792189899153E-3</v>
      </c>
      <c r="E2443" s="2">
        <v>-1.5169572081462987E-10</v>
      </c>
      <c r="F2443" s="2">
        <v>2.0279999999999996</v>
      </c>
      <c r="G2443" s="2">
        <v>2.0270000000000001</v>
      </c>
      <c r="H2443" s="2">
        <v>2.0230000000000001</v>
      </c>
      <c r="I2443" s="2">
        <v>2.0073999999999996</v>
      </c>
      <c r="J2443" s="2">
        <v>1.9331500000000006</v>
      </c>
      <c r="K2443" s="13" t="s">
        <v>48</v>
      </c>
      <c r="L2443" s="13" t="s">
        <v>55</v>
      </c>
      <c r="M2443" s="13" t="s">
        <v>55</v>
      </c>
    </row>
    <row r="2444" spans="1:13" ht="13.5" x14ac:dyDescent="0.25">
      <c r="A2444" s="3">
        <v>45562</v>
      </c>
      <c r="B2444" s="2">
        <v>2.04</v>
      </c>
      <c r="C2444" s="2">
        <v>54.980398323116418</v>
      </c>
      <c r="D2444" s="2">
        <v>-4.3238633317392861E-3</v>
      </c>
      <c r="E2444" s="2">
        <v>-1.2135657665170391E-10</v>
      </c>
      <c r="F2444" s="2">
        <v>2.0299999999999998</v>
      </c>
      <c r="G2444" s="2">
        <v>2.0289999999999999</v>
      </c>
      <c r="H2444" s="2">
        <v>2.0225</v>
      </c>
      <c r="I2444" s="2">
        <v>2.0071999999999997</v>
      </c>
      <c r="J2444" s="2">
        <v>1.9336000000000007</v>
      </c>
      <c r="K2444" s="13" t="s">
        <v>48</v>
      </c>
      <c r="L2444" s="13" t="s">
        <v>55</v>
      </c>
      <c r="M2444" s="13" t="s">
        <v>52</v>
      </c>
    </row>
    <row r="2445" spans="1:13" ht="13.5" x14ac:dyDescent="0.25">
      <c r="A2445" s="3">
        <v>45565</v>
      </c>
      <c r="B2445" s="2">
        <v>2.04</v>
      </c>
      <c r="C2445" s="2">
        <v>54.980398323116418</v>
      </c>
      <c r="D2445" s="2">
        <v>-8.2206159747002516E-3</v>
      </c>
      <c r="E2445" s="2">
        <v>-9.7085261321363127E-11</v>
      </c>
      <c r="F2445" s="2">
        <v>2.0339999999999998</v>
      </c>
      <c r="G2445" s="2">
        <v>2.0329999999999999</v>
      </c>
      <c r="H2445" s="2">
        <v>2.0225</v>
      </c>
      <c r="I2445" s="2">
        <v>2.0076000000000001</v>
      </c>
      <c r="J2445" s="2">
        <v>1.9340000000000008</v>
      </c>
      <c r="K2445" s="13" t="s">
        <v>48</v>
      </c>
      <c r="L2445" s="13" t="s">
        <v>55</v>
      </c>
      <c r="M2445" s="13" t="s">
        <v>52</v>
      </c>
    </row>
    <row r="2446" spans="1:13" ht="13.5" x14ac:dyDescent="0.25">
      <c r="A2446" s="3">
        <v>45566</v>
      </c>
      <c r="B2446" s="2">
        <v>2.0299999999999998</v>
      </c>
      <c r="C2446" s="2">
        <v>52.253934658581741</v>
      </c>
      <c r="D2446" s="2">
        <v>-3.2027370941172251E-3</v>
      </c>
      <c r="E2446" s="2">
        <v>-7.7668209057090502E-11</v>
      </c>
      <c r="F2446" s="2">
        <v>2.0319999999999996</v>
      </c>
      <c r="G2446" s="2">
        <v>2.0309999999999997</v>
      </c>
      <c r="H2446" s="2">
        <v>2.0234999999999999</v>
      </c>
      <c r="I2446" s="2">
        <v>2.0073999999999996</v>
      </c>
      <c r="J2446" s="2">
        <v>1.9345000000000008</v>
      </c>
      <c r="K2446" s="13" t="s">
        <v>48</v>
      </c>
      <c r="L2446" s="13" t="s">
        <v>55</v>
      </c>
      <c r="M2446" s="13" t="s">
        <v>50</v>
      </c>
    </row>
    <row r="2447" spans="1:13" ht="13.5" x14ac:dyDescent="0.25">
      <c r="A2447" s="3">
        <v>45567</v>
      </c>
      <c r="B2447" s="2">
        <v>2.02</v>
      </c>
      <c r="C2447" s="2">
        <v>49.604822096251645</v>
      </c>
      <c r="D2447" s="2">
        <v>1.9534735185633423E-4</v>
      </c>
      <c r="E2447" s="2">
        <v>-6.2134567245672399E-11</v>
      </c>
      <c r="F2447" s="2">
        <v>2.0300000000000002</v>
      </c>
      <c r="G2447" s="2">
        <v>2.0289999999999999</v>
      </c>
      <c r="H2447" s="2">
        <v>2.0230000000000001</v>
      </c>
      <c r="I2447" s="2">
        <v>2.0071999999999997</v>
      </c>
      <c r="J2447" s="2">
        <v>1.9350000000000003</v>
      </c>
      <c r="K2447" s="13" t="s">
        <v>53</v>
      </c>
      <c r="L2447" s="13" t="s">
        <v>55</v>
      </c>
      <c r="M2447" s="13" t="s">
        <v>47</v>
      </c>
    </row>
    <row r="2448" spans="1:13" ht="13.5" x14ac:dyDescent="0.25">
      <c r="A2448" s="3">
        <v>45568</v>
      </c>
      <c r="B2448" s="2">
        <v>2.02</v>
      </c>
      <c r="C2448" s="2">
        <v>49.604822096251652</v>
      </c>
      <c r="D2448" s="2">
        <v>6.4351958317665492E-6</v>
      </c>
      <c r="E2448" s="2">
        <v>-4.9707653796537924E-11</v>
      </c>
      <c r="F2448" s="2">
        <v>2.0299999999999998</v>
      </c>
      <c r="G2448" s="2">
        <v>2.0289999999999999</v>
      </c>
      <c r="H2448" s="2">
        <v>2.024</v>
      </c>
      <c r="I2448" s="2">
        <v>2.0079999999999996</v>
      </c>
      <c r="J2448" s="2">
        <v>1.9355000000000002</v>
      </c>
      <c r="K2448" s="13" t="s">
        <v>53</v>
      </c>
      <c r="L2448" s="13" t="s">
        <v>55</v>
      </c>
      <c r="M2448" s="13" t="s">
        <v>55</v>
      </c>
    </row>
    <row r="2449" spans="1:13" ht="13.5" x14ac:dyDescent="0.25">
      <c r="A2449" s="3">
        <v>45569</v>
      </c>
      <c r="B2449" s="2">
        <v>2.04</v>
      </c>
      <c r="C2449" s="2">
        <v>54.907389031086367</v>
      </c>
      <c r="D2449" s="2">
        <v>-8.4666182202930429E-5</v>
      </c>
      <c r="E2449" s="2">
        <v>-3.9766123037230339E-11</v>
      </c>
      <c r="F2449" s="2">
        <v>2.0299999999999998</v>
      </c>
      <c r="G2449" s="2">
        <v>2.0299999999999998</v>
      </c>
      <c r="H2449" s="2">
        <v>2.0255000000000001</v>
      </c>
      <c r="I2449" s="2">
        <v>2.0095999999999998</v>
      </c>
      <c r="J2449" s="2">
        <v>1.93625</v>
      </c>
      <c r="K2449" s="13" t="s">
        <v>53</v>
      </c>
      <c r="L2449" s="13" t="s">
        <v>55</v>
      </c>
      <c r="M2449" s="13" t="s">
        <v>55</v>
      </c>
    </row>
    <row r="2450" spans="1:13" ht="13.5" x14ac:dyDescent="0.25">
      <c r="A2450" s="3">
        <v>45572</v>
      </c>
      <c r="B2450" s="2">
        <v>2.0299999999999998</v>
      </c>
      <c r="C2450" s="2">
        <v>51.963315083286311</v>
      </c>
      <c r="D2450" s="2">
        <v>-1.0667579606380428E-3</v>
      </c>
      <c r="E2450" s="2">
        <v>-3.181289842978427E-11</v>
      </c>
      <c r="F2450" s="2">
        <v>2.0279999999999996</v>
      </c>
      <c r="G2450" s="2">
        <v>2.0309999999999997</v>
      </c>
      <c r="H2450" s="2">
        <v>2.0265</v>
      </c>
      <c r="I2450" s="2">
        <v>2.0103999999999997</v>
      </c>
      <c r="J2450" s="2">
        <v>1.9369999999999998</v>
      </c>
      <c r="K2450" s="13" t="s">
        <v>53</v>
      </c>
      <c r="L2450" s="13" t="s">
        <v>55</v>
      </c>
      <c r="M2450" s="13" t="s">
        <v>47</v>
      </c>
    </row>
    <row r="2451" spans="1:13" ht="13.5" x14ac:dyDescent="0.25">
      <c r="A2451" s="3">
        <v>45573</v>
      </c>
      <c r="B2451" s="2">
        <v>2.02</v>
      </c>
      <c r="C2451" s="2">
        <v>49.126577798494608</v>
      </c>
      <c r="D2451" s="2">
        <v>1.8796574033874691E-3</v>
      </c>
      <c r="E2451" s="2">
        <v>-2.5450318743827418E-11</v>
      </c>
      <c r="F2451" s="2">
        <v>2.0259999999999998</v>
      </c>
      <c r="G2451" s="2">
        <v>2.0289999999999999</v>
      </c>
      <c r="H2451" s="2">
        <v>2.0275000000000003</v>
      </c>
      <c r="I2451" s="2">
        <v>2.0110000000000001</v>
      </c>
      <c r="J2451" s="2">
        <v>1.9376499999999999</v>
      </c>
      <c r="K2451" s="13" t="s">
        <v>53</v>
      </c>
      <c r="L2451" s="13" t="s">
        <v>55</v>
      </c>
      <c r="M2451" s="13" t="s">
        <v>47</v>
      </c>
    </row>
    <row r="2452" spans="1:13" ht="13.5" x14ac:dyDescent="0.25">
      <c r="A2452" s="3">
        <v>45574</v>
      </c>
      <c r="B2452" s="2">
        <v>2.04</v>
      </c>
      <c r="C2452" s="2">
        <v>54.478982098518443</v>
      </c>
      <c r="D2452" s="2">
        <v>1.3746590999503816E-3</v>
      </c>
      <c r="E2452" s="2">
        <v>-2.0360254995061935E-11</v>
      </c>
      <c r="F2452" s="2">
        <v>2.0299999999999998</v>
      </c>
      <c r="G2452" s="2">
        <v>2.0300000000000002</v>
      </c>
      <c r="H2452" s="2">
        <v>2.0285000000000002</v>
      </c>
      <c r="I2452" s="2">
        <v>2.0124</v>
      </c>
      <c r="J2452" s="2">
        <v>1.9384999999999999</v>
      </c>
      <c r="K2452" s="13" t="s">
        <v>53</v>
      </c>
      <c r="L2452" s="13" t="s">
        <v>55</v>
      </c>
      <c r="M2452" s="13" t="s">
        <v>54</v>
      </c>
    </row>
    <row r="2453" spans="1:13" ht="13.5" x14ac:dyDescent="0.25">
      <c r="A2453" s="3">
        <v>45575</v>
      </c>
      <c r="B2453" s="2">
        <v>2.02</v>
      </c>
      <c r="C2453" s="2">
        <v>48.934536572438162</v>
      </c>
      <c r="D2453" s="2">
        <v>7.9239935680197604E-4</v>
      </c>
      <c r="E2453" s="2">
        <v>-1.628820399604955E-11</v>
      </c>
      <c r="F2453" s="2">
        <v>2.0299999999999998</v>
      </c>
      <c r="G2453" s="2">
        <v>2.0299999999999998</v>
      </c>
      <c r="H2453" s="2">
        <v>2.0285000000000002</v>
      </c>
      <c r="I2453" s="2">
        <v>2.0132000000000003</v>
      </c>
      <c r="J2453" s="2">
        <v>1.9392999999999998</v>
      </c>
      <c r="K2453" s="13" t="s">
        <v>53</v>
      </c>
      <c r="L2453" s="13" t="s">
        <v>55</v>
      </c>
      <c r="M2453" s="13" t="s">
        <v>55</v>
      </c>
    </row>
    <row r="2454" spans="1:13" ht="13.5" x14ac:dyDescent="0.25">
      <c r="A2454" s="3">
        <v>45576</v>
      </c>
      <c r="B2454" s="2">
        <v>2.02</v>
      </c>
      <c r="C2454" s="2">
        <v>48.934536572438162</v>
      </c>
      <c r="D2454" s="2">
        <v>3.404105833174853E-3</v>
      </c>
      <c r="E2454" s="2">
        <v>-1.3030563196839641E-11</v>
      </c>
      <c r="F2454" s="2">
        <v>2.0259999999999998</v>
      </c>
      <c r="G2454" s="2">
        <v>2.0279999999999996</v>
      </c>
      <c r="H2454" s="2">
        <v>2.0285000000000002</v>
      </c>
      <c r="I2454" s="2">
        <v>2.0144000000000002</v>
      </c>
      <c r="J2454" s="2">
        <v>1.9400499999999996</v>
      </c>
      <c r="K2454" s="13" t="s">
        <v>53</v>
      </c>
      <c r="L2454" s="13" t="s">
        <v>55</v>
      </c>
      <c r="M2454" s="13" t="s">
        <v>47</v>
      </c>
    </row>
    <row r="2455" spans="1:13" ht="13.5" x14ac:dyDescent="0.25">
      <c r="A2455" s="3">
        <v>45579</v>
      </c>
      <c r="B2455" s="2">
        <v>2.02</v>
      </c>
      <c r="C2455" s="2">
        <v>48.934536572438162</v>
      </c>
      <c r="D2455" s="2">
        <v>5.6394416100120637E-3</v>
      </c>
      <c r="E2455" s="2">
        <v>-1.0424450557471714E-11</v>
      </c>
      <c r="F2455" s="2">
        <v>2.024</v>
      </c>
      <c r="G2455" s="2">
        <v>2.0259999999999998</v>
      </c>
      <c r="H2455" s="2">
        <v>2.0295000000000005</v>
      </c>
      <c r="I2455" s="2">
        <v>2.0158</v>
      </c>
      <c r="J2455" s="2">
        <v>1.9407999999999996</v>
      </c>
      <c r="K2455" s="13" t="s">
        <v>53</v>
      </c>
      <c r="L2455" s="13" t="s">
        <v>55</v>
      </c>
      <c r="M2455" s="13" t="s">
        <v>47</v>
      </c>
    </row>
    <row r="2456" spans="1:13" ht="13.5" x14ac:dyDescent="0.25">
      <c r="A2456" s="3">
        <v>45581</v>
      </c>
      <c r="B2456" s="2">
        <v>1.99</v>
      </c>
      <c r="C2456" s="2">
        <v>41.098439949149252</v>
      </c>
      <c r="D2456" s="2">
        <v>8.2381868299274963E-3</v>
      </c>
      <c r="E2456" s="2">
        <v>-8.3395604459773709E-12</v>
      </c>
      <c r="F2456" s="2">
        <v>2.0179999999999998</v>
      </c>
      <c r="G2456" s="2">
        <v>2.0219999999999994</v>
      </c>
      <c r="H2456" s="2">
        <v>2.0265000000000004</v>
      </c>
      <c r="I2456" s="2">
        <v>2.0165999999999999</v>
      </c>
      <c r="J2456" s="2">
        <v>1.9412499999999999</v>
      </c>
      <c r="K2456" s="13" t="s">
        <v>53</v>
      </c>
      <c r="L2456" s="13" t="s">
        <v>55</v>
      </c>
      <c r="M2456" s="13" t="s">
        <v>47</v>
      </c>
    </row>
    <row r="2457" spans="1:13" ht="13.5" x14ac:dyDescent="0.25">
      <c r="A2457" s="3">
        <v>45582</v>
      </c>
      <c r="B2457" s="2">
        <v>1.99</v>
      </c>
      <c r="C2457" s="2">
        <v>41.098439949149252</v>
      </c>
      <c r="D2457" s="2">
        <v>9.0977372235370169E-3</v>
      </c>
      <c r="E2457" s="2">
        <v>-6.6716483567818967E-12</v>
      </c>
      <c r="F2457" s="2">
        <v>2.008</v>
      </c>
      <c r="G2457" s="2">
        <v>2.0189999999999992</v>
      </c>
      <c r="H2457" s="2">
        <v>2.0240000000000005</v>
      </c>
      <c r="I2457" s="2">
        <v>2.0169999999999999</v>
      </c>
      <c r="J2457" s="2">
        <v>1.9414000000000002</v>
      </c>
      <c r="K2457" s="13" t="s">
        <v>53</v>
      </c>
      <c r="L2457" s="13" t="s">
        <v>55</v>
      </c>
      <c r="M2457" s="13" t="s">
        <v>47</v>
      </c>
    </row>
    <row r="2458" spans="1:13" ht="13.5" x14ac:dyDescent="0.25">
      <c r="A2458" s="3">
        <v>45583</v>
      </c>
      <c r="B2458" s="2">
        <v>2.02</v>
      </c>
      <c r="C2458" s="2">
        <v>50.32413522219256</v>
      </c>
      <c r="D2458" s="2">
        <v>7.7871543441876412E-3</v>
      </c>
      <c r="E2458" s="2">
        <v>-5.337318685425518E-12</v>
      </c>
      <c r="F2458" s="2">
        <v>2.008</v>
      </c>
      <c r="G2458" s="2">
        <v>2.0189999999999992</v>
      </c>
      <c r="H2458" s="2">
        <v>2.0240000000000005</v>
      </c>
      <c r="I2458" s="2">
        <v>2.0175999999999998</v>
      </c>
      <c r="J2458" s="2">
        <v>1.9416500000000001</v>
      </c>
      <c r="K2458" s="13" t="s">
        <v>53</v>
      </c>
      <c r="L2458" s="13" t="s">
        <v>55</v>
      </c>
      <c r="M2458" s="13" t="s">
        <v>55</v>
      </c>
    </row>
    <row r="2459" spans="1:13" ht="13.5" x14ac:dyDescent="0.25">
      <c r="A2459" s="3">
        <v>45586</v>
      </c>
      <c r="B2459" s="2">
        <v>2.0299999999999998</v>
      </c>
      <c r="C2459" s="2">
        <v>52.96851846490501</v>
      </c>
      <c r="D2459" s="2">
        <v>9.0077842325135826E-3</v>
      </c>
      <c r="E2459" s="2">
        <v>-4.2698549483404144E-12</v>
      </c>
      <c r="F2459" s="2">
        <v>2.0099999999999998</v>
      </c>
      <c r="G2459" s="2">
        <v>2.0179999999999998</v>
      </c>
      <c r="H2459" s="2">
        <v>2.024</v>
      </c>
      <c r="I2459" s="2">
        <v>2.0185999999999997</v>
      </c>
      <c r="J2459" s="2">
        <v>1.9419</v>
      </c>
      <c r="K2459" s="13" t="s">
        <v>48</v>
      </c>
      <c r="L2459" s="13" t="s">
        <v>55</v>
      </c>
      <c r="M2459" s="13" t="s">
        <v>52</v>
      </c>
    </row>
    <row r="2460" spans="1:13" ht="13.5" x14ac:dyDescent="0.25">
      <c r="A2460" s="3">
        <v>45587</v>
      </c>
      <c r="B2460" s="2">
        <v>2.0099999999999998</v>
      </c>
      <c r="C2460" s="2">
        <v>47.520094046093028</v>
      </c>
      <c r="D2460" s="2">
        <v>9.9184454358169916E-3</v>
      </c>
      <c r="E2460" s="2">
        <v>-3.4158839586723316E-12</v>
      </c>
      <c r="F2460" s="2">
        <v>2.008</v>
      </c>
      <c r="G2460" s="2">
        <v>2.0160000000000005</v>
      </c>
      <c r="H2460" s="2">
        <v>2.0234999999999999</v>
      </c>
      <c r="I2460" s="2">
        <v>2.0191999999999997</v>
      </c>
      <c r="J2460" s="2">
        <v>1.9418500000000001</v>
      </c>
      <c r="K2460" s="13" t="s">
        <v>53</v>
      </c>
      <c r="L2460" s="13" t="s">
        <v>55</v>
      </c>
      <c r="M2460" s="13" t="s">
        <v>47</v>
      </c>
    </row>
    <row r="2461" spans="1:13" ht="13.5" x14ac:dyDescent="0.25">
      <c r="A2461" s="3">
        <v>45588</v>
      </c>
      <c r="B2461" s="2">
        <v>2</v>
      </c>
      <c r="C2461" s="2">
        <v>45.026226713956362</v>
      </c>
      <c r="D2461" s="2">
        <v>9.9490951485381451E-3</v>
      </c>
      <c r="E2461" s="2">
        <v>-2.7327071669378655E-12</v>
      </c>
      <c r="F2461" s="2">
        <v>2.0099999999999998</v>
      </c>
      <c r="G2461" s="2">
        <v>2.0140000000000002</v>
      </c>
      <c r="H2461" s="2">
        <v>2.0215000000000001</v>
      </c>
      <c r="I2461" s="2">
        <v>2.0194000000000001</v>
      </c>
      <c r="J2461" s="2">
        <v>1.9418</v>
      </c>
      <c r="K2461" s="13" t="s">
        <v>53</v>
      </c>
      <c r="L2461" s="13" t="s">
        <v>55</v>
      </c>
      <c r="M2461" s="13" t="s">
        <v>54</v>
      </c>
    </row>
    <row r="2462" spans="1:13" ht="13.5" x14ac:dyDescent="0.25">
      <c r="A2462" s="3">
        <v>45589</v>
      </c>
      <c r="B2462" s="2">
        <v>2</v>
      </c>
      <c r="C2462" s="2">
        <v>45.026226713956362</v>
      </c>
      <c r="D2462" s="2">
        <v>1.3164571759376464E-2</v>
      </c>
      <c r="E2462" s="2">
        <v>-2.1861657335502927E-12</v>
      </c>
      <c r="F2462" s="2">
        <v>2.0119999999999996</v>
      </c>
      <c r="G2462" s="2">
        <v>2.0100000000000002</v>
      </c>
      <c r="H2462" s="2">
        <v>2.02</v>
      </c>
      <c r="I2462" s="2">
        <v>2.0198</v>
      </c>
      <c r="J2462" s="2">
        <v>1.9419000000000002</v>
      </c>
      <c r="K2462" s="13" t="s">
        <v>53</v>
      </c>
      <c r="L2462" s="13" t="s">
        <v>55</v>
      </c>
      <c r="M2462" s="13" t="s">
        <v>54</v>
      </c>
    </row>
    <row r="2463" spans="1:13" ht="13.5" x14ac:dyDescent="0.25">
      <c r="A2463" s="3">
        <v>45590</v>
      </c>
      <c r="B2463" s="2">
        <v>1.99</v>
      </c>
      <c r="C2463" s="2">
        <v>42.442949695255535</v>
      </c>
      <c r="D2463" s="2">
        <v>1.3653454326165715E-2</v>
      </c>
      <c r="E2463" s="2">
        <v>-1.7489325868402342E-12</v>
      </c>
      <c r="F2463" s="2">
        <v>2.0059999999999998</v>
      </c>
      <c r="G2463" s="2">
        <v>2.0069999999999997</v>
      </c>
      <c r="H2463" s="2">
        <v>2.0184999999999995</v>
      </c>
      <c r="I2463" s="2">
        <v>2.0198</v>
      </c>
      <c r="J2463" s="2">
        <v>1.9420500000000005</v>
      </c>
      <c r="K2463" s="13" t="s">
        <v>53</v>
      </c>
      <c r="L2463" s="13" t="s">
        <v>55</v>
      </c>
      <c r="M2463" s="13" t="s">
        <v>47</v>
      </c>
    </row>
    <row r="2464" spans="1:13" ht="13.5" x14ac:dyDescent="0.25">
      <c r="A2464" s="3">
        <v>45593</v>
      </c>
      <c r="B2464" s="2">
        <v>2</v>
      </c>
      <c r="C2464" s="2">
        <v>45.792231133332862</v>
      </c>
      <c r="D2464" s="2">
        <v>1.3482026658251822E-2</v>
      </c>
      <c r="E2464" s="2">
        <v>-1.3991460694721873E-12</v>
      </c>
      <c r="F2464" s="2">
        <v>2</v>
      </c>
      <c r="G2464" s="2">
        <v>2.0049999999999999</v>
      </c>
      <c r="H2464" s="2">
        <v>2.0164999999999997</v>
      </c>
      <c r="I2464" s="2">
        <v>2.0199999999999996</v>
      </c>
      <c r="J2464" s="2">
        <v>1.9421500000000003</v>
      </c>
      <c r="K2464" s="13" t="s">
        <v>53</v>
      </c>
      <c r="L2464" s="13" t="s">
        <v>55</v>
      </c>
      <c r="M2464" s="13" t="s">
        <v>47</v>
      </c>
    </row>
    <row r="2465" spans="1:13" ht="13.5" x14ac:dyDescent="0.25">
      <c r="A2465" s="3">
        <v>45594</v>
      </c>
      <c r="B2465" s="2">
        <v>2.12</v>
      </c>
      <c r="C2465" s="2">
        <v>69.059529423807831</v>
      </c>
      <c r="D2465" s="2">
        <v>4.53310724141609E-3</v>
      </c>
      <c r="E2465" s="2">
        <v>-1.1193168555777499E-12</v>
      </c>
      <c r="F2465" s="2">
        <v>2.0219999999999998</v>
      </c>
      <c r="G2465" s="2">
        <v>2.0149999999999997</v>
      </c>
      <c r="H2465" s="2">
        <v>2.0204999999999997</v>
      </c>
      <c r="I2465" s="2">
        <v>2.0228000000000002</v>
      </c>
      <c r="J2465" s="2">
        <v>1.9429000000000003</v>
      </c>
      <c r="K2465" s="13" t="s">
        <v>48</v>
      </c>
      <c r="L2465" s="13" t="s">
        <v>49</v>
      </c>
      <c r="M2465" s="13" t="s">
        <v>52</v>
      </c>
    </row>
    <row r="2466" spans="1:13" ht="13.5" x14ac:dyDescent="0.25">
      <c r="A2466" s="3">
        <v>45595</v>
      </c>
      <c r="B2466" s="2">
        <v>2.2400000000000002</v>
      </c>
      <c r="C2466" s="2">
        <v>78.840385364629824</v>
      </c>
      <c r="D2466" s="2">
        <v>-1.7173688395608178E-2</v>
      </c>
      <c r="E2466" s="2">
        <v>-8.9545348446219998E-13</v>
      </c>
      <c r="F2466" s="2">
        <v>2.0699999999999998</v>
      </c>
      <c r="G2466" s="2">
        <v>2.04</v>
      </c>
      <c r="H2466" s="2">
        <v>2.0309999999999997</v>
      </c>
      <c r="I2466" s="2">
        <v>2.0274000000000001</v>
      </c>
      <c r="J2466" s="2">
        <v>1.9444500000000002</v>
      </c>
      <c r="K2466" s="13" t="s">
        <v>48</v>
      </c>
      <c r="L2466" s="13" t="s">
        <v>49</v>
      </c>
      <c r="M2466" s="13" t="s">
        <v>52</v>
      </c>
    </row>
    <row r="2467" spans="1:13" ht="13.5" x14ac:dyDescent="0.25">
      <c r="A2467" s="3">
        <v>45596</v>
      </c>
      <c r="B2467" s="2">
        <v>2.25</v>
      </c>
      <c r="C2467" s="2">
        <v>79.424115217535629</v>
      </c>
      <c r="D2467" s="2">
        <v>-3.7574469155149615E-2</v>
      </c>
      <c r="E2467" s="2">
        <v>-7.1636278756976003E-13</v>
      </c>
      <c r="F2467" s="2">
        <v>2.12</v>
      </c>
      <c r="G2467" s="2">
        <v>2.0659999999999998</v>
      </c>
      <c r="H2467" s="2">
        <v>2.0424999999999995</v>
      </c>
      <c r="I2467" s="2">
        <v>2.0310000000000001</v>
      </c>
      <c r="J2467" s="2">
        <v>1.9458500000000003</v>
      </c>
      <c r="K2467" s="13" t="s">
        <v>48</v>
      </c>
      <c r="L2467" s="13" t="s">
        <v>49</v>
      </c>
      <c r="M2467" s="13" t="s">
        <v>52</v>
      </c>
    </row>
    <row r="2468" spans="1:13" ht="13.5" x14ac:dyDescent="0.25">
      <c r="A2468" s="3">
        <v>45597</v>
      </c>
      <c r="B2468" s="2">
        <v>2.25</v>
      </c>
      <c r="C2468" s="2">
        <v>79.424115217535643</v>
      </c>
      <c r="D2468" s="2">
        <v>-5.1477366113136469E-2</v>
      </c>
      <c r="E2468" s="2">
        <v>-5.7309023005580804E-13</v>
      </c>
      <c r="F2468" s="2">
        <v>2.1719999999999997</v>
      </c>
      <c r="G2468" s="2">
        <v>2.089</v>
      </c>
      <c r="H2468" s="2">
        <v>2.0539999999999998</v>
      </c>
      <c r="I2468" s="2">
        <v>2.0349999999999997</v>
      </c>
      <c r="J2468" s="2">
        <v>1.9473500000000001</v>
      </c>
      <c r="K2468" s="13" t="s">
        <v>48</v>
      </c>
      <c r="L2468" s="13" t="s">
        <v>49</v>
      </c>
      <c r="M2468" s="13" t="s">
        <v>52</v>
      </c>
    </row>
    <row r="2469" spans="1:13" ht="13.5" x14ac:dyDescent="0.25">
      <c r="A2469" s="3">
        <v>45600</v>
      </c>
      <c r="B2469" s="2">
        <v>2.27</v>
      </c>
      <c r="C2469" s="2">
        <v>80.661557647042258</v>
      </c>
      <c r="D2469" s="2">
        <v>-6.43474151131187E-2</v>
      </c>
      <c r="E2469" s="2">
        <v>-4.5847218404464647E-13</v>
      </c>
      <c r="F2469" s="2">
        <v>2.226</v>
      </c>
      <c r="G2469" s="2">
        <v>2.113</v>
      </c>
      <c r="H2469" s="2">
        <v>2.0655000000000001</v>
      </c>
      <c r="I2469" s="2">
        <v>2.0399999999999996</v>
      </c>
      <c r="J2469" s="2">
        <v>1.9489500000000002</v>
      </c>
      <c r="K2469" s="13" t="s">
        <v>48</v>
      </c>
      <c r="L2469" s="13" t="s">
        <v>49</v>
      </c>
      <c r="M2469" s="13" t="s">
        <v>52</v>
      </c>
    </row>
    <row r="2470" spans="1:13" ht="13.5" x14ac:dyDescent="0.25">
      <c r="A2470" s="3">
        <v>45601</v>
      </c>
      <c r="B2470" s="2">
        <v>2.2799999999999998</v>
      </c>
      <c r="C2470" s="2">
        <v>81.268156645245</v>
      </c>
      <c r="D2470" s="2">
        <v>-8.025018951352525E-2</v>
      </c>
      <c r="E2470" s="2">
        <v>-3.6677774723571718E-13</v>
      </c>
      <c r="F2470" s="2">
        <v>2.258</v>
      </c>
      <c r="G2470" s="2">
        <v>2.14</v>
      </c>
      <c r="H2470" s="2">
        <v>2.0780000000000003</v>
      </c>
      <c r="I2470" s="2">
        <v>2.0455999999999999</v>
      </c>
      <c r="J2470" s="2">
        <v>1.9507500000000002</v>
      </c>
      <c r="K2470" s="13" t="s">
        <v>48</v>
      </c>
      <c r="L2470" s="13" t="s">
        <v>49</v>
      </c>
      <c r="M2470" s="13" t="s">
        <v>52</v>
      </c>
    </row>
    <row r="2471" spans="1:13" ht="13.5" x14ac:dyDescent="0.25">
      <c r="A2471" s="3">
        <v>45602</v>
      </c>
      <c r="B2471" s="2">
        <v>2.2999999999999998</v>
      </c>
      <c r="C2471" s="2">
        <v>82.453605361023278</v>
      </c>
      <c r="D2471" s="2">
        <v>-9.7891962168960234E-2</v>
      </c>
      <c r="E2471" s="2">
        <v>-2.9342219778857376E-13</v>
      </c>
      <c r="F2471" s="2">
        <v>2.2699999999999996</v>
      </c>
      <c r="G2471" s="2">
        <v>2.1700000000000004</v>
      </c>
      <c r="H2471" s="2">
        <v>2.0920000000000001</v>
      </c>
      <c r="I2471" s="2">
        <v>2.0515999999999996</v>
      </c>
      <c r="J2471" s="2">
        <v>1.9525999999999999</v>
      </c>
      <c r="K2471" s="13" t="s">
        <v>48</v>
      </c>
      <c r="L2471" s="13" t="s">
        <v>55</v>
      </c>
      <c r="M2471" s="13" t="s">
        <v>52</v>
      </c>
    </row>
    <row r="2472" spans="1:13" ht="13.5" x14ac:dyDescent="0.25">
      <c r="A2472" s="3">
        <v>45603</v>
      </c>
      <c r="B2472" s="2">
        <v>2.2999999999999998</v>
      </c>
      <c r="C2472" s="2">
        <v>82.453605361023278</v>
      </c>
      <c r="D2472" s="2">
        <v>-0.11401708932442656</v>
      </c>
      <c r="E2472" s="2">
        <v>-2.34737758230859E-13</v>
      </c>
      <c r="F2472" s="2">
        <v>2.2799999999999998</v>
      </c>
      <c r="G2472" s="2">
        <v>2.2000000000000002</v>
      </c>
      <c r="H2472" s="2">
        <v>2.105</v>
      </c>
      <c r="I2472" s="2">
        <v>2.0575999999999999</v>
      </c>
      <c r="J2472" s="2">
        <v>1.9544000000000004</v>
      </c>
      <c r="K2472" s="13" t="s">
        <v>48</v>
      </c>
      <c r="L2472" s="13" t="s">
        <v>55</v>
      </c>
      <c r="M2472" s="13" t="s">
        <v>52</v>
      </c>
    </row>
    <row r="2473" spans="1:13" ht="13.5" x14ac:dyDescent="0.25">
      <c r="A2473" s="3">
        <v>45604</v>
      </c>
      <c r="B2473" s="2">
        <v>2.29</v>
      </c>
      <c r="C2473" s="2">
        <v>79.534840956475932</v>
      </c>
      <c r="D2473" s="2">
        <v>-0.12956792012344565</v>
      </c>
      <c r="E2473" s="2">
        <v>-1.8779020658468722E-13</v>
      </c>
      <c r="F2473" s="2">
        <v>2.2879999999999994</v>
      </c>
      <c r="G2473" s="2">
        <v>2.2299999999999995</v>
      </c>
      <c r="H2473" s="2">
        <v>2.1185</v>
      </c>
      <c r="I2473" s="2">
        <v>2.0625999999999998</v>
      </c>
      <c r="J2473" s="2">
        <v>1.9563000000000001</v>
      </c>
      <c r="K2473" s="13" t="s">
        <v>53</v>
      </c>
      <c r="L2473" s="13" t="s">
        <v>55</v>
      </c>
      <c r="M2473" s="13" t="s">
        <v>54</v>
      </c>
    </row>
    <row r="2474" spans="1:13" ht="13.5" x14ac:dyDescent="0.25">
      <c r="A2474" s="3">
        <v>45607</v>
      </c>
      <c r="B2474" s="2">
        <v>2.29</v>
      </c>
      <c r="C2474" s="2">
        <v>79.534840956475932</v>
      </c>
      <c r="D2474" s="2">
        <v>-0.14215540385346426</v>
      </c>
      <c r="E2474" s="2">
        <v>-1.5023216526774978E-13</v>
      </c>
      <c r="F2474" s="2">
        <v>2.2920000000000003</v>
      </c>
      <c r="G2474" s="2">
        <v>2.2589999999999995</v>
      </c>
      <c r="H2474" s="2">
        <v>2.1319999999999992</v>
      </c>
      <c r="I2474" s="2">
        <v>2.0674000000000006</v>
      </c>
      <c r="J2474" s="2">
        <v>1.9582500000000003</v>
      </c>
      <c r="K2474" s="13" t="s">
        <v>53</v>
      </c>
      <c r="L2474" s="13" t="s">
        <v>55</v>
      </c>
      <c r="M2474" s="13" t="s">
        <v>54</v>
      </c>
    </row>
    <row r="2475" spans="1:13" ht="13.5" x14ac:dyDescent="0.25">
      <c r="A2475" s="3">
        <v>45608</v>
      </c>
      <c r="B2475" s="2">
        <v>2.27</v>
      </c>
      <c r="C2475" s="2">
        <v>73.499868203876702</v>
      </c>
      <c r="D2475" s="2">
        <v>-0.13375921129033363</v>
      </c>
      <c r="E2475" s="2">
        <v>-1.2018573221419982E-13</v>
      </c>
      <c r="F2475" s="2">
        <v>2.29</v>
      </c>
      <c r="G2475" s="2">
        <v>2.274</v>
      </c>
      <c r="H2475" s="2">
        <v>2.1444999999999999</v>
      </c>
      <c r="I2475" s="2">
        <v>2.0720000000000005</v>
      </c>
      <c r="J2475" s="2">
        <v>1.9601</v>
      </c>
      <c r="K2475" s="13" t="s">
        <v>53</v>
      </c>
      <c r="L2475" s="13" t="s">
        <v>55</v>
      </c>
      <c r="M2475" s="13" t="s">
        <v>47</v>
      </c>
    </row>
    <row r="2476" spans="1:13" ht="13.5" x14ac:dyDescent="0.25">
      <c r="A2476" s="3">
        <v>45609</v>
      </c>
      <c r="B2476" s="2">
        <v>2.27</v>
      </c>
      <c r="C2476" s="2">
        <v>73.499868203876702</v>
      </c>
      <c r="D2476" s="2">
        <v>-0.10890453949539847</v>
      </c>
      <c r="E2476" s="2">
        <v>-9.6148585771359864E-14</v>
      </c>
      <c r="F2476" s="2">
        <v>2.2839999999999998</v>
      </c>
      <c r="G2476" s="2">
        <v>2.2769999999999997</v>
      </c>
      <c r="H2476" s="2">
        <v>2.1585000000000001</v>
      </c>
      <c r="I2476" s="2">
        <v>2.0772000000000004</v>
      </c>
      <c r="J2476" s="2">
        <v>1.9620499999999998</v>
      </c>
      <c r="K2476" s="13" t="s">
        <v>53</v>
      </c>
      <c r="L2476" s="13" t="s">
        <v>55</v>
      </c>
      <c r="M2476" s="13" t="s">
        <v>47</v>
      </c>
    </row>
    <row r="2477" spans="1:13" ht="13.5" x14ac:dyDescent="0.25">
      <c r="A2477" s="3">
        <v>45610</v>
      </c>
      <c r="B2477" s="2">
        <v>2.27</v>
      </c>
      <c r="C2477" s="2">
        <v>73.499868203876702</v>
      </c>
      <c r="D2477" s="2">
        <v>-8.699384746807981E-2</v>
      </c>
      <c r="E2477" s="2">
        <v>-7.6918868617087898E-14</v>
      </c>
      <c r="F2477" s="2">
        <v>2.2779999999999996</v>
      </c>
      <c r="G2477" s="2">
        <v>2.2789999999999995</v>
      </c>
      <c r="H2477" s="2">
        <v>2.1725000000000003</v>
      </c>
      <c r="I2477" s="2">
        <v>2.0820000000000003</v>
      </c>
      <c r="J2477" s="2">
        <v>1.9640499999999994</v>
      </c>
      <c r="K2477" s="13" t="s">
        <v>53</v>
      </c>
      <c r="L2477" s="13" t="s">
        <v>55</v>
      </c>
      <c r="M2477" s="13" t="s">
        <v>47</v>
      </c>
    </row>
    <row r="2478" spans="1:13" ht="13.5" x14ac:dyDescent="0.25">
      <c r="A2478" s="3">
        <v>45611</v>
      </c>
      <c r="B2478" s="2">
        <v>2.25</v>
      </c>
      <c r="C2478" s="2">
        <v>67.137254934070143</v>
      </c>
      <c r="D2478" s="2">
        <v>-6.7582406734789213E-2</v>
      </c>
      <c r="E2478" s="2">
        <v>-6.1535094893670324E-14</v>
      </c>
      <c r="F2478" s="2">
        <v>2.27</v>
      </c>
      <c r="G2478" s="2">
        <v>2.2789999999999995</v>
      </c>
      <c r="H2478" s="2">
        <v>2.1840000000000006</v>
      </c>
      <c r="I2478" s="2">
        <v>2.0870000000000002</v>
      </c>
      <c r="J2478" s="2">
        <v>1.9657499999999997</v>
      </c>
      <c r="K2478" s="13" t="s">
        <v>53</v>
      </c>
      <c r="L2478" s="13" t="s">
        <v>55</v>
      </c>
      <c r="M2478" s="13" t="s">
        <v>47</v>
      </c>
    </row>
    <row r="2479" spans="1:13" ht="13.5" x14ac:dyDescent="0.25">
      <c r="A2479" s="3">
        <v>45614</v>
      </c>
      <c r="B2479" s="2">
        <v>2.25</v>
      </c>
      <c r="C2479" s="2">
        <v>67.137254934070128</v>
      </c>
      <c r="D2479" s="2">
        <v>-4.8526920043638011E-2</v>
      </c>
      <c r="E2479" s="2">
        <v>-4.9228075914936259E-14</v>
      </c>
      <c r="F2479" s="2">
        <v>2.262</v>
      </c>
      <c r="G2479" s="2">
        <v>2.2770000000000001</v>
      </c>
      <c r="H2479" s="2">
        <v>2.1950000000000007</v>
      </c>
      <c r="I2479" s="2">
        <v>2.0918000000000001</v>
      </c>
      <c r="J2479" s="2">
        <v>1.9674499999999993</v>
      </c>
      <c r="K2479" s="13" t="s">
        <v>53</v>
      </c>
      <c r="L2479" s="13" t="s">
        <v>55</v>
      </c>
      <c r="M2479" s="13" t="s">
        <v>47</v>
      </c>
    </row>
    <row r="2480" spans="1:13" ht="13.5" x14ac:dyDescent="0.25">
      <c r="A2480" s="3">
        <v>45615</v>
      </c>
      <c r="B2480" s="2">
        <v>2.25</v>
      </c>
      <c r="C2480" s="2">
        <v>67.137254934070128</v>
      </c>
      <c r="D2480" s="2">
        <v>-3.1278012578563441E-2</v>
      </c>
      <c r="E2480" s="2">
        <v>-3.9382460731949012E-14</v>
      </c>
      <c r="F2480" s="2">
        <v>2.258</v>
      </c>
      <c r="G2480" s="2">
        <v>2.274</v>
      </c>
      <c r="H2480" s="2">
        <v>2.2070000000000003</v>
      </c>
      <c r="I2480" s="2">
        <v>2.0966000000000005</v>
      </c>
      <c r="J2480" s="2">
        <v>1.9691499999999991</v>
      </c>
      <c r="K2480" s="13" t="s">
        <v>53</v>
      </c>
      <c r="L2480" s="13" t="s">
        <v>55</v>
      </c>
      <c r="M2480" s="13" t="s">
        <v>47</v>
      </c>
    </row>
    <row r="2481" spans="1:13" ht="13.5" x14ac:dyDescent="0.25">
      <c r="A2481" s="3">
        <v>45616</v>
      </c>
      <c r="B2481" s="2">
        <v>2.2599999999999998</v>
      </c>
      <c r="C2481" s="2">
        <v>68.822688663371196</v>
      </c>
      <c r="D2481" s="2">
        <v>-1.472940402241063E-2</v>
      </c>
      <c r="E2481" s="2">
        <v>-3.150596858555921E-14</v>
      </c>
      <c r="F2481" s="2">
        <v>2.2559999999999998</v>
      </c>
      <c r="G2481" s="2">
        <v>2.2699999999999996</v>
      </c>
      <c r="H2481" s="2">
        <v>2.2200000000000002</v>
      </c>
      <c r="I2481" s="2">
        <v>2.1018000000000003</v>
      </c>
      <c r="J2481" s="2">
        <v>1.9710499999999991</v>
      </c>
      <c r="K2481" s="13" t="s">
        <v>48</v>
      </c>
      <c r="L2481" s="13" t="s">
        <v>55</v>
      </c>
      <c r="M2481" s="13" t="s">
        <v>50</v>
      </c>
    </row>
    <row r="2482" spans="1:13" ht="13.5" x14ac:dyDescent="0.25">
      <c r="A2482" s="3">
        <v>45617</v>
      </c>
      <c r="B2482" s="2">
        <v>2.23</v>
      </c>
      <c r="C2482" s="2">
        <v>59.039963327546694</v>
      </c>
      <c r="D2482" s="2">
        <v>1.0819491657136915E-3</v>
      </c>
      <c r="E2482" s="2">
        <v>-2.520477486844737E-14</v>
      </c>
      <c r="F2482" s="2">
        <v>2.2480000000000002</v>
      </c>
      <c r="G2482" s="2">
        <v>2.2629999999999999</v>
      </c>
      <c r="H2482" s="2">
        <v>2.2314999999999996</v>
      </c>
      <c r="I2482" s="2">
        <v>2.1060000000000003</v>
      </c>
      <c r="J2482" s="2">
        <v>1.9728499999999991</v>
      </c>
      <c r="K2482" s="13" t="s">
        <v>53</v>
      </c>
      <c r="L2482" s="13" t="s">
        <v>55</v>
      </c>
      <c r="M2482" s="13" t="s">
        <v>47</v>
      </c>
    </row>
    <row r="2483" spans="1:13" ht="13.5" x14ac:dyDescent="0.25">
      <c r="A2483" s="3">
        <v>45618</v>
      </c>
      <c r="B2483" s="2">
        <v>2.23</v>
      </c>
      <c r="C2483" s="2">
        <v>59.039963327546687</v>
      </c>
      <c r="D2483" s="2">
        <v>1.2716690846828804E-2</v>
      </c>
      <c r="E2483" s="2">
        <v>-2.0163819894757896E-14</v>
      </c>
      <c r="F2483" s="2">
        <v>2.2440000000000002</v>
      </c>
      <c r="G2483" s="2">
        <v>2.2570000000000001</v>
      </c>
      <c r="H2483" s="2">
        <v>2.2434999999999992</v>
      </c>
      <c r="I2483" s="2">
        <v>2.1102000000000003</v>
      </c>
      <c r="J2483" s="2">
        <v>1.9746499999999991</v>
      </c>
      <c r="K2483" s="13" t="s">
        <v>53</v>
      </c>
      <c r="L2483" s="13" t="s">
        <v>55</v>
      </c>
      <c r="M2483" s="13" t="s">
        <v>47</v>
      </c>
    </row>
    <row r="2484" spans="1:13" ht="13.5" x14ac:dyDescent="0.25">
      <c r="A2484" s="3">
        <v>45621</v>
      </c>
      <c r="B2484" s="2">
        <v>2.21</v>
      </c>
      <c r="C2484" s="2">
        <v>53.193843604851118</v>
      </c>
      <c r="D2484" s="2">
        <v>2.3852551812410638E-2</v>
      </c>
      <c r="E2484" s="2">
        <v>-1.6131055915806317E-14</v>
      </c>
      <c r="F2484" s="2">
        <v>2.2359999999999998</v>
      </c>
      <c r="G2484" s="2">
        <v>2.2490000000000001</v>
      </c>
      <c r="H2484" s="2">
        <v>2.2539999999999991</v>
      </c>
      <c r="I2484" s="2">
        <v>2.1140000000000003</v>
      </c>
      <c r="J2484" s="2">
        <v>1.976399999999999</v>
      </c>
      <c r="K2484" s="13" t="s">
        <v>53</v>
      </c>
      <c r="L2484" s="13" t="s">
        <v>55</v>
      </c>
      <c r="M2484" s="13" t="s">
        <v>47</v>
      </c>
    </row>
    <row r="2485" spans="1:13" ht="13.5" x14ac:dyDescent="0.25">
      <c r="A2485" s="3">
        <v>45622</v>
      </c>
      <c r="B2485" s="2">
        <v>2.2200000000000002</v>
      </c>
      <c r="C2485" s="2">
        <v>55.563141466972674</v>
      </c>
      <c r="D2485" s="2">
        <v>2.9399422348836524E-2</v>
      </c>
      <c r="E2485" s="2">
        <v>-1.2904844732645055E-14</v>
      </c>
      <c r="F2485" s="2">
        <v>2.23</v>
      </c>
      <c r="G2485" s="2">
        <v>2.2439999999999998</v>
      </c>
      <c r="H2485" s="2">
        <v>2.2589999999999995</v>
      </c>
      <c r="I2485" s="2">
        <v>2.1184000000000003</v>
      </c>
      <c r="J2485" s="2">
        <v>1.9781999999999991</v>
      </c>
      <c r="K2485" s="13" t="s">
        <v>48</v>
      </c>
      <c r="L2485" s="13" t="s">
        <v>55</v>
      </c>
      <c r="M2485" s="13" t="s">
        <v>50</v>
      </c>
    </row>
    <row r="2486" spans="1:13" ht="13.5" x14ac:dyDescent="0.25">
      <c r="A2486" s="3">
        <v>45623</v>
      </c>
      <c r="B2486" s="2">
        <v>2.23</v>
      </c>
      <c r="C2486" s="2">
        <v>57.860309219024423</v>
      </c>
      <c r="D2486" s="2">
        <v>3.3239284765137711E-2</v>
      </c>
      <c r="E2486" s="2">
        <v>-1.0323875786116045E-14</v>
      </c>
      <c r="F2486" s="2">
        <v>2.2240000000000002</v>
      </c>
      <c r="G2486" s="2">
        <v>2.2399999999999998</v>
      </c>
      <c r="H2486" s="2">
        <v>2.2584999999999993</v>
      </c>
      <c r="I2486" s="2">
        <v>2.1220000000000003</v>
      </c>
      <c r="J2486" s="2">
        <v>1.9800999999999991</v>
      </c>
      <c r="K2486" s="13" t="s">
        <v>53</v>
      </c>
      <c r="L2486" s="13" t="s">
        <v>55</v>
      </c>
      <c r="M2486" s="13" t="s">
        <v>47</v>
      </c>
    </row>
    <row r="2487" spans="1:13" ht="13.5" x14ac:dyDescent="0.25">
      <c r="A2487" s="3">
        <v>45624</v>
      </c>
      <c r="B2487" s="2">
        <v>2.2400000000000002</v>
      </c>
      <c r="C2487" s="2">
        <v>60.082577736217068</v>
      </c>
      <c r="D2487" s="2">
        <v>3.5584028427309455E-2</v>
      </c>
      <c r="E2487" s="2">
        <v>-8.2591006288928356E-15</v>
      </c>
      <c r="F2487" s="2">
        <v>2.226</v>
      </c>
      <c r="G2487" s="2">
        <v>2.2369999999999997</v>
      </c>
      <c r="H2487" s="2">
        <v>2.2579999999999996</v>
      </c>
      <c r="I2487" s="2">
        <v>2.1260000000000003</v>
      </c>
      <c r="J2487" s="2">
        <v>1.982049999999999</v>
      </c>
      <c r="K2487" s="13" t="s">
        <v>48</v>
      </c>
      <c r="L2487" s="13" t="s">
        <v>55</v>
      </c>
      <c r="M2487" s="13" t="s">
        <v>52</v>
      </c>
    </row>
    <row r="2488" spans="1:13" ht="13.5" x14ac:dyDescent="0.25">
      <c r="A2488" s="3">
        <v>45625</v>
      </c>
      <c r="B2488" s="2">
        <v>2.2200000000000002</v>
      </c>
      <c r="C2488" s="2">
        <v>53.954205074200715</v>
      </c>
      <c r="D2488" s="2">
        <v>3.576200105804439E-2</v>
      </c>
      <c r="E2488" s="2">
        <v>-6.6072805031142685E-15</v>
      </c>
      <c r="F2488" s="2">
        <v>2.2240000000000002</v>
      </c>
      <c r="G2488" s="2">
        <v>2.2339999999999995</v>
      </c>
      <c r="H2488" s="2">
        <v>2.2565</v>
      </c>
      <c r="I2488" s="2">
        <v>2.1300000000000003</v>
      </c>
      <c r="J2488" s="2">
        <v>1.9838999999999993</v>
      </c>
      <c r="K2488" s="13" t="s">
        <v>48</v>
      </c>
      <c r="L2488" s="13" t="s">
        <v>55</v>
      </c>
      <c r="M2488" s="13" t="s">
        <v>50</v>
      </c>
    </row>
    <row r="2489" spans="1:13" ht="13.5" x14ac:dyDescent="0.25">
      <c r="A2489" s="3">
        <v>45628</v>
      </c>
      <c r="B2489" s="2">
        <v>2.23</v>
      </c>
      <c r="C2489" s="2">
        <v>56.351495576790185</v>
      </c>
      <c r="D2489" s="2">
        <v>3.5095033733885117E-2</v>
      </c>
      <c r="E2489" s="2">
        <v>-5.2858244024914148E-15</v>
      </c>
      <c r="F2489" s="2">
        <v>2.2280000000000002</v>
      </c>
      <c r="G2489" s="2">
        <v>2.2320000000000002</v>
      </c>
      <c r="H2489" s="2">
        <v>2.2544999999999997</v>
      </c>
      <c r="I2489" s="2">
        <v>2.1340000000000003</v>
      </c>
      <c r="J2489" s="2">
        <v>1.9857499999999992</v>
      </c>
      <c r="K2489" s="13" t="s">
        <v>48</v>
      </c>
      <c r="L2489" s="13" t="s">
        <v>55</v>
      </c>
      <c r="M2489" s="13" t="s">
        <v>52</v>
      </c>
    </row>
    <row r="2490" spans="1:13" ht="13.5" x14ac:dyDescent="0.25">
      <c r="A2490" s="3">
        <v>45629</v>
      </c>
      <c r="B2490" s="2">
        <v>2.23</v>
      </c>
      <c r="C2490" s="2">
        <v>56.351495576790185</v>
      </c>
      <c r="D2490" s="2">
        <v>3.4400457810581653E-2</v>
      </c>
      <c r="E2490" s="2">
        <v>-4.2286595219931317E-15</v>
      </c>
      <c r="F2490" s="2">
        <v>2.2300000000000004</v>
      </c>
      <c r="G2490" s="2">
        <v>2.23</v>
      </c>
      <c r="H2490" s="2">
        <v>2.2519999999999998</v>
      </c>
      <c r="I2490" s="2">
        <v>2.1382000000000003</v>
      </c>
      <c r="J2490" s="2">
        <v>1.9875499999999995</v>
      </c>
      <c r="K2490" s="13" t="s">
        <v>48</v>
      </c>
      <c r="L2490" s="13" t="s">
        <v>55</v>
      </c>
      <c r="M2490" s="13" t="s">
        <v>52</v>
      </c>
    </row>
    <row r="2491" spans="1:13" ht="13.5" x14ac:dyDescent="0.25">
      <c r="A2491" s="3">
        <v>45630</v>
      </c>
      <c r="B2491" s="2">
        <v>2.23</v>
      </c>
      <c r="C2491" s="2">
        <v>56.351495576790185</v>
      </c>
      <c r="D2491" s="2">
        <v>3.5230628152032484E-2</v>
      </c>
      <c r="E2491" s="2">
        <v>-3.3829276175945055E-15</v>
      </c>
      <c r="F2491" s="2">
        <v>2.2300000000000004</v>
      </c>
      <c r="G2491" s="2">
        <v>2.2270000000000003</v>
      </c>
      <c r="H2491" s="2">
        <v>2.2484999999999991</v>
      </c>
      <c r="I2491" s="2">
        <v>2.1420000000000003</v>
      </c>
      <c r="J2491" s="2">
        <v>1.9892499999999993</v>
      </c>
      <c r="K2491" s="13" t="s">
        <v>53</v>
      </c>
      <c r="L2491" s="13" t="s">
        <v>55</v>
      </c>
      <c r="M2491" s="13" t="s">
        <v>55</v>
      </c>
    </row>
    <row r="2492" spans="1:13" ht="13.5" x14ac:dyDescent="0.25">
      <c r="A2492" s="3">
        <v>45631</v>
      </c>
      <c r="B2492" s="2">
        <v>2.23</v>
      </c>
      <c r="C2492" s="2">
        <v>56.351495576790192</v>
      </c>
      <c r="D2492" s="2">
        <v>3.1206053597305772E-2</v>
      </c>
      <c r="E2492" s="2">
        <v>-2.7063420940756046E-15</v>
      </c>
      <c r="F2492" s="2">
        <v>2.2280000000000002</v>
      </c>
      <c r="G2492" s="2">
        <v>2.2270000000000003</v>
      </c>
      <c r="H2492" s="2">
        <v>2.2449999999999992</v>
      </c>
      <c r="I2492" s="2">
        <v>2.1460000000000004</v>
      </c>
      <c r="J2492" s="2">
        <v>1.9908999999999994</v>
      </c>
      <c r="K2492" s="13" t="s">
        <v>53</v>
      </c>
      <c r="L2492" s="13" t="s">
        <v>55</v>
      </c>
      <c r="M2492" s="13" t="s">
        <v>47</v>
      </c>
    </row>
    <row r="2493" spans="1:13" ht="13.5" x14ac:dyDescent="0.25">
      <c r="A2493" s="3">
        <v>45632</v>
      </c>
      <c r="B2493" s="2">
        <v>2.2200000000000002</v>
      </c>
      <c r="C2493" s="2">
        <v>52.663589275472859</v>
      </c>
      <c r="D2493" s="2">
        <v>2.8438013093206038E-2</v>
      </c>
      <c r="E2493" s="2">
        <v>-2.1650736752604839E-15</v>
      </c>
      <c r="F2493" s="2">
        <v>2.2280000000000002</v>
      </c>
      <c r="G2493" s="2">
        <v>2.226</v>
      </c>
      <c r="H2493" s="2">
        <v>2.2414999999999994</v>
      </c>
      <c r="I2493" s="2">
        <v>2.15</v>
      </c>
      <c r="J2493" s="2">
        <v>1.9925499999999994</v>
      </c>
      <c r="K2493" s="13" t="s">
        <v>53</v>
      </c>
      <c r="L2493" s="13" t="s">
        <v>55</v>
      </c>
      <c r="M2493" s="13" t="s">
        <v>55</v>
      </c>
    </row>
    <row r="2494" spans="1:13" ht="13.5" x14ac:dyDescent="0.25">
      <c r="A2494" s="3">
        <v>45635</v>
      </c>
      <c r="B2494" s="2">
        <v>2.2200000000000002</v>
      </c>
      <c r="C2494" s="2">
        <v>52.663589275472859</v>
      </c>
      <c r="D2494" s="2">
        <v>2.2982277506310655E-2</v>
      </c>
      <c r="E2494" s="2">
        <v>-1.7320589402083873E-15</v>
      </c>
      <c r="F2494" s="2">
        <v>2.226</v>
      </c>
      <c r="G2494" s="2">
        <v>2.2269999999999999</v>
      </c>
      <c r="H2494" s="2">
        <v>2.2379999999999991</v>
      </c>
      <c r="I2494" s="2">
        <v>2.1536</v>
      </c>
      <c r="J2494" s="2">
        <v>1.9942999999999997</v>
      </c>
      <c r="K2494" s="13" t="s">
        <v>53</v>
      </c>
      <c r="L2494" s="13" t="s">
        <v>55</v>
      </c>
      <c r="M2494" s="13" t="s">
        <v>47</v>
      </c>
    </row>
    <row r="2495" spans="1:13" ht="13.5" x14ac:dyDescent="0.25">
      <c r="A2495" s="3">
        <v>45636</v>
      </c>
      <c r="B2495" s="2">
        <v>2.23</v>
      </c>
      <c r="C2495" s="2">
        <v>56.002978740287062</v>
      </c>
      <c r="D2495" s="2">
        <v>1.9129695180323036E-2</v>
      </c>
      <c r="E2495" s="2">
        <v>-1.3856471521667099E-15</v>
      </c>
      <c r="F2495" s="2">
        <v>2.226</v>
      </c>
      <c r="G2495" s="2">
        <v>2.2280000000000002</v>
      </c>
      <c r="H2495" s="2">
        <v>2.2359999999999993</v>
      </c>
      <c r="I2495" s="2">
        <v>2.1574000000000004</v>
      </c>
      <c r="J2495" s="2">
        <v>1.9958499999999999</v>
      </c>
      <c r="K2495" s="13" t="s">
        <v>48</v>
      </c>
      <c r="L2495" s="13" t="s">
        <v>55</v>
      </c>
      <c r="M2495" s="13" t="s">
        <v>55</v>
      </c>
    </row>
    <row r="2496" spans="1:13" ht="13.5" x14ac:dyDescent="0.25">
      <c r="A2496" s="3">
        <v>45637</v>
      </c>
      <c r="B2496" s="2">
        <v>2.15</v>
      </c>
      <c r="C2496" s="2">
        <v>34.832488319808519</v>
      </c>
      <c r="D2496" s="2">
        <v>2.324371535021541E-2</v>
      </c>
      <c r="E2496" s="2">
        <v>-1.1085177217333679E-15</v>
      </c>
      <c r="F2496" s="2">
        <v>2.21</v>
      </c>
      <c r="G2496" s="2">
        <v>2.2200000000000002</v>
      </c>
      <c r="H2496" s="2">
        <v>2.2299999999999995</v>
      </c>
      <c r="I2496" s="2">
        <v>2.1598000000000006</v>
      </c>
      <c r="J2496" s="2">
        <v>1.9968499999999998</v>
      </c>
      <c r="K2496" s="13" t="s">
        <v>53</v>
      </c>
      <c r="L2496" s="13" t="s">
        <v>51</v>
      </c>
      <c r="M2496" s="13" t="s">
        <v>47</v>
      </c>
    </row>
    <row r="2497" spans="1:13" ht="13.5" x14ac:dyDescent="0.25">
      <c r="A2497" s="3">
        <v>45638</v>
      </c>
      <c r="B2497" s="2">
        <v>2.19</v>
      </c>
      <c r="C2497" s="2">
        <v>45.853993522378751</v>
      </c>
      <c r="D2497" s="2">
        <v>2.5689244368219732E-2</v>
      </c>
      <c r="E2497" s="2">
        <v>-8.8681417738669437E-16</v>
      </c>
      <c r="F2497" s="2">
        <v>2.202</v>
      </c>
      <c r="G2497" s="2">
        <v>2.2150000000000003</v>
      </c>
      <c r="H2497" s="2">
        <v>2.2259999999999995</v>
      </c>
      <c r="I2497" s="2">
        <v>2.1632000000000007</v>
      </c>
      <c r="J2497" s="2">
        <v>1.9981499999999999</v>
      </c>
      <c r="K2497" s="13" t="s">
        <v>53</v>
      </c>
      <c r="L2497" s="13" t="s">
        <v>51</v>
      </c>
      <c r="M2497" s="13" t="s">
        <v>47</v>
      </c>
    </row>
    <row r="2498" spans="1:13" ht="13.5" x14ac:dyDescent="0.25">
      <c r="A2498" s="3">
        <v>45639</v>
      </c>
      <c r="B2498" s="2">
        <v>2.2000000000000002</v>
      </c>
      <c r="C2498" s="2">
        <v>48.212096640118283</v>
      </c>
      <c r="D2498" s="2">
        <v>2.4064638962175255E-2</v>
      </c>
      <c r="E2498" s="2">
        <v>-7.0945134190935556E-16</v>
      </c>
      <c r="F2498" s="2">
        <v>2.1979999999999995</v>
      </c>
      <c r="G2498" s="2">
        <v>2.2130000000000001</v>
      </c>
      <c r="H2498" s="2">
        <v>2.2234999999999996</v>
      </c>
      <c r="I2498" s="2">
        <v>2.1668000000000007</v>
      </c>
      <c r="J2498" s="2">
        <v>1.9993999999999996</v>
      </c>
      <c r="K2498" s="13" t="s">
        <v>53</v>
      </c>
      <c r="L2498" s="13" t="s">
        <v>51</v>
      </c>
      <c r="M2498" s="13" t="s">
        <v>47</v>
      </c>
    </row>
    <row r="2499" spans="1:13" ht="13.5" x14ac:dyDescent="0.25">
      <c r="A2499" s="3">
        <v>45642</v>
      </c>
      <c r="B2499" s="2">
        <v>2.16</v>
      </c>
      <c r="C2499" s="2">
        <v>40.596120581987179</v>
      </c>
      <c r="D2499" s="2">
        <v>2.7246903798325839E-2</v>
      </c>
      <c r="E2499" s="2">
        <v>-5.6756107352748453E-16</v>
      </c>
      <c r="F2499" s="2">
        <v>2.1859999999999999</v>
      </c>
      <c r="G2499" s="2">
        <v>2.2060000000000004</v>
      </c>
      <c r="H2499" s="2">
        <v>2.2189999999999999</v>
      </c>
      <c r="I2499" s="2">
        <v>2.1692000000000009</v>
      </c>
      <c r="J2499" s="2">
        <v>2.0005499999999996</v>
      </c>
      <c r="K2499" s="13" t="s">
        <v>53</v>
      </c>
      <c r="L2499" s="13" t="s">
        <v>51</v>
      </c>
      <c r="M2499" s="13" t="s">
        <v>47</v>
      </c>
    </row>
    <row r="2500" spans="1:13" ht="13.5" x14ac:dyDescent="0.25">
      <c r="A2500" s="3">
        <v>45644</v>
      </c>
      <c r="B2500" s="2">
        <v>2.1800000000000002</v>
      </c>
      <c r="C2500" s="2">
        <v>45.252896954186582</v>
      </c>
      <c r="D2500" s="2">
        <v>2.8745864524104547E-2</v>
      </c>
      <c r="E2500" s="2">
        <v>-4.5404885882198766E-16</v>
      </c>
      <c r="F2500" s="2">
        <v>2.1759999999999997</v>
      </c>
      <c r="G2500" s="2">
        <v>2.2010000000000001</v>
      </c>
      <c r="H2500" s="2">
        <v>2.2154999999999996</v>
      </c>
      <c r="I2500" s="2">
        <v>2.172200000000001</v>
      </c>
      <c r="J2500" s="2">
        <v>2.0015499999999999</v>
      </c>
      <c r="K2500" s="13" t="s">
        <v>53</v>
      </c>
      <c r="L2500" s="13" t="s">
        <v>51</v>
      </c>
      <c r="M2500" s="13" t="s">
        <v>47</v>
      </c>
    </row>
    <row r="2501" spans="1:13" ht="13.5" x14ac:dyDescent="0.25">
      <c r="A2501" s="3">
        <v>45645</v>
      </c>
      <c r="B2501" s="2">
        <v>2.16</v>
      </c>
      <c r="C2501" s="2">
        <v>41.729972301624123</v>
      </c>
      <c r="D2501" s="2">
        <v>3.1643957804710077E-2</v>
      </c>
      <c r="E2501" s="2">
        <v>-3.6323908705759017E-16</v>
      </c>
      <c r="F2501" s="2">
        <v>2.1779999999999999</v>
      </c>
      <c r="G2501" s="2">
        <v>2.194</v>
      </c>
      <c r="H2501" s="2">
        <v>2.2105000000000006</v>
      </c>
      <c r="I2501" s="2">
        <v>2.1750000000000007</v>
      </c>
      <c r="J2501" s="2">
        <v>2.0025000000000004</v>
      </c>
      <c r="K2501" s="13" t="s">
        <v>48</v>
      </c>
      <c r="L2501" s="13" t="s">
        <v>55</v>
      </c>
      <c r="M2501" s="13" t="s">
        <v>52</v>
      </c>
    </row>
    <row r="2502" spans="1:13" ht="13.5" x14ac:dyDescent="0.25">
      <c r="A2502" s="3">
        <v>45646</v>
      </c>
      <c r="B2502" s="2">
        <v>2.17</v>
      </c>
      <c r="C2502" s="2">
        <v>44.074324690170343</v>
      </c>
      <c r="D2502" s="2">
        <v>3.36109088615415E-2</v>
      </c>
      <c r="E2502" s="2">
        <v>-2.9059126964607215E-16</v>
      </c>
      <c r="F2502" s="2">
        <v>2.1740000000000004</v>
      </c>
      <c r="G2502" s="2">
        <v>2.1880000000000002</v>
      </c>
      <c r="H2502" s="2">
        <v>2.2075000000000005</v>
      </c>
      <c r="I2502" s="2">
        <v>2.1776000000000004</v>
      </c>
      <c r="J2502" s="2">
        <v>2.0035000000000003</v>
      </c>
      <c r="K2502" s="13" t="s">
        <v>48</v>
      </c>
      <c r="L2502" s="13" t="s">
        <v>55</v>
      </c>
      <c r="M2502" s="13" t="s">
        <v>50</v>
      </c>
    </row>
    <row r="2503" spans="1:13" ht="13.5" x14ac:dyDescent="0.25">
      <c r="A2503" s="3">
        <v>45649</v>
      </c>
      <c r="B2503" s="2">
        <v>2.15</v>
      </c>
      <c r="C2503" s="2">
        <v>40.559639484496962</v>
      </c>
      <c r="D2503" s="2">
        <v>3.5395717708214924E-2</v>
      </c>
      <c r="E2503" s="2">
        <v>-2.3247301571685773E-16</v>
      </c>
      <c r="F2503" s="2">
        <v>2.1640000000000001</v>
      </c>
      <c r="G2503" s="2">
        <v>2.1809999999999996</v>
      </c>
      <c r="H2503" s="2">
        <v>2.2035</v>
      </c>
      <c r="I2503" s="2">
        <v>2.1802000000000006</v>
      </c>
      <c r="J2503" s="2">
        <v>2.0044500000000003</v>
      </c>
      <c r="K2503" s="13" t="s">
        <v>53</v>
      </c>
      <c r="L2503" s="13" t="s">
        <v>55</v>
      </c>
      <c r="M2503" s="13" t="s">
        <v>47</v>
      </c>
    </row>
    <row r="2504" spans="1:13" ht="13.5" x14ac:dyDescent="0.25">
      <c r="A2504" s="3">
        <v>45650</v>
      </c>
      <c r="B2504" s="2">
        <v>2.15</v>
      </c>
      <c r="C2504" s="2">
        <v>40.559639484496962</v>
      </c>
      <c r="D2504" s="2">
        <v>3.7188423013064575E-2</v>
      </c>
      <c r="E2504" s="2">
        <v>-1.859784125734862E-16</v>
      </c>
      <c r="F2504" s="2">
        <v>2.1619999999999999</v>
      </c>
      <c r="G2504" s="2">
        <v>2.1739999999999995</v>
      </c>
      <c r="H2504" s="2">
        <v>2.2005000000000003</v>
      </c>
      <c r="I2504" s="2">
        <v>2.1828000000000003</v>
      </c>
      <c r="J2504" s="2">
        <v>2.0053999999999998</v>
      </c>
      <c r="K2504" s="13" t="s">
        <v>53</v>
      </c>
      <c r="L2504" s="13" t="s">
        <v>55</v>
      </c>
      <c r="M2504" s="13" t="s">
        <v>47</v>
      </c>
    </row>
    <row r="2505" spans="1:13" ht="13.5" x14ac:dyDescent="0.25">
      <c r="A2505" s="3">
        <v>45651</v>
      </c>
      <c r="B2505" s="2">
        <v>2.15</v>
      </c>
      <c r="C2505" s="2">
        <v>40.559639484496962</v>
      </c>
      <c r="D2505" s="2">
        <v>4.0505346850048696E-2</v>
      </c>
      <c r="E2505" s="2">
        <v>-1.4878273005878897E-16</v>
      </c>
      <c r="F2505" s="2">
        <v>2.1560000000000001</v>
      </c>
      <c r="G2505" s="2">
        <v>2.1659999999999995</v>
      </c>
      <c r="H2505" s="2">
        <v>2.1970000000000001</v>
      </c>
      <c r="I2505" s="2">
        <v>2.1854000000000009</v>
      </c>
      <c r="J2505" s="2">
        <v>2.0064000000000002</v>
      </c>
      <c r="K2505" s="13" t="s">
        <v>53</v>
      </c>
      <c r="L2505" s="13" t="s">
        <v>55</v>
      </c>
      <c r="M2505" s="13" t="s">
        <v>47</v>
      </c>
    </row>
    <row r="2506" spans="1:13" ht="13.5" x14ac:dyDescent="0.25">
      <c r="A2506" s="3">
        <v>45652</v>
      </c>
      <c r="B2506" s="2">
        <v>2.16</v>
      </c>
      <c r="C2506" s="2">
        <v>43.379319991262804</v>
      </c>
      <c r="D2506" s="2">
        <v>3.0505724820904856E-2</v>
      </c>
      <c r="E2506" s="2">
        <v>-1.1902618404703118E-16</v>
      </c>
      <c r="F2506" s="2">
        <v>2.1560000000000001</v>
      </c>
      <c r="G2506" s="2">
        <v>2.1669999999999998</v>
      </c>
      <c r="H2506" s="2">
        <v>2.1935000000000002</v>
      </c>
      <c r="I2506" s="2">
        <v>2.1888000000000005</v>
      </c>
      <c r="J2506" s="2">
        <v>2.0074000000000005</v>
      </c>
      <c r="K2506" s="13" t="s">
        <v>48</v>
      </c>
      <c r="L2506" s="13" t="s">
        <v>55</v>
      </c>
      <c r="M2506" s="13" t="s">
        <v>55</v>
      </c>
    </row>
    <row r="2507" spans="1:13" ht="13.5" x14ac:dyDescent="0.25">
      <c r="A2507" s="3">
        <v>45653</v>
      </c>
      <c r="B2507" s="2">
        <v>2.15</v>
      </c>
      <c r="C2507" s="2">
        <v>41.270946350652984</v>
      </c>
      <c r="D2507" s="2">
        <v>2.9104246310084125E-2</v>
      </c>
      <c r="E2507" s="2">
        <v>-9.5220947237624948E-17</v>
      </c>
      <c r="F2507" s="2">
        <v>2.1520000000000001</v>
      </c>
      <c r="G2507" s="2">
        <v>2.1629999999999998</v>
      </c>
      <c r="H2507" s="2">
        <v>2.1889999999999996</v>
      </c>
      <c r="I2507" s="2">
        <v>2.1920000000000006</v>
      </c>
      <c r="J2507" s="2">
        <v>2.0084000000000004</v>
      </c>
      <c r="K2507" s="13" t="s">
        <v>48</v>
      </c>
      <c r="L2507" s="13" t="s">
        <v>55</v>
      </c>
      <c r="M2507" s="13" t="s">
        <v>50</v>
      </c>
    </row>
    <row r="2508" spans="1:13" ht="13.5" x14ac:dyDescent="0.25">
      <c r="A2508" s="3">
        <v>45656</v>
      </c>
      <c r="B2508" s="2">
        <v>2.12</v>
      </c>
      <c r="C2508" s="2">
        <v>35.669860971123768</v>
      </c>
      <c r="D2508" s="2">
        <v>3.1891073729696462E-2</v>
      </c>
      <c r="E2508" s="2">
        <v>-7.6176757790099966E-17</v>
      </c>
      <c r="F2508" s="2">
        <v>2.1459999999999999</v>
      </c>
      <c r="G2508" s="2">
        <v>2.1550000000000002</v>
      </c>
      <c r="H2508" s="2">
        <v>2.1839999999999997</v>
      </c>
      <c r="I2508" s="2">
        <v>2.1940000000000013</v>
      </c>
      <c r="J2508" s="2">
        <v>2.0091000000000001</v>
      </c>
      <c r="K2508" s="13" t="s">
        <v>53</v>
      </c>
      <c r="L2508" s="13" t="s">
        <v>55</v>
      </c>
      <c r="M2508" s="13" t="s">
        <v>47</v>
      </c>
    </row>
    <row r="2509" spans="1:13" ht="13.5" x14ac:dyDescent="0.25">
      <c r="A2509" s="3">
        <v>45657</v>
      </c>
      <c r="B2509" s="2">
        <v>2.19</v>
      </c>
      <c r="C2509" s="2">
        <v>52.029212428720285</v>
      </c>
      <c r="D2509" s="2">
        <v>2.3283704058683519E-2</v>
      </c>
      <c r="E2509" s="2">
        <v>-6.094140623207998E-17</v>
      </c>
      <c r="F2509" s="2">
        <v>2.1540000000000004</v>
      </c>
      <c r="G2509" s="2">
        <v>2.1580000000000004</v>
      </c>
      <c r="H2509" s="2">
        <v>2.1819999999999995</v>
      </c>
      <c r="I2509" s="2">
        <v>2.1972000000000009</v>
      </c>
      <c r="J2509" s="2">
        <v>2.0102500000000005</v>
      </c>
      <c r="K2509" s="13" t="s">
        <v>53</v>
      </c>
      <c r="L2509" s="13" t="s">
        <v>55</v>
      </c>
      <c r="M2509" s="13" t="s">
        <v>54</v>
      </c>
    </row>
    <row r="2510" spans="1:13" ht="13.5" x14ac:dyDescent="0.25">
      <c r="A2510" s="3">
        <v>45659</v>
      </c>
      <c r="B2510" s="2">
        <v>2.15</v>
      </c>
      <c r="C2510" s="2">
        <v>44.988736420302047</v>
      </c>
      <c r="D2510" s="2">
        <v>2.1972702703232816E-2</v>
      </c>
      <c r="E2510" s="2">
        <v>-4.8753124985663989E-17</v>
      </c>
      <c r="F2510" s="2">
        <v>2.1540000000000004</v>
      </c>
      <c r="G2510" s="2">
        <v>2.1550000000000002</v>
      </c>
      <c r="H2510" s="2">
        <v>2.1779999999999999</v>
      </c>
      <c r="I2510" s="2">
        <v>2.2000000000000011</v>
      </c>
      <c r="J2510" s="2">
        <v>2.0112500000000004</v>
      </c>
      <c r="K2510" s="13" t="s">
        <v>53</v>
      </c>
      <c r="L2510" s="13" t="s">
        <v>55</v>
      </c>
      <c r="M2510" s="13" t="s">
        <v>55</v>
      </c>
    </row>
    <row r="2511" spans="1:13" ht="13.5" x14ac:dyDescent="0.25">
      <c r="A2511" s="3">
        <v>45660</v>
      </c>
      <c r="B2511" s="2">
        <v>2.15</v>
      </c>
      <c r="C2511" s="2">
        <v>44.98873642030204</v>
      </c>
      <c r="D2511" s="2">
        <v>1.7960120983683048E-2</v>
      </c>
      <c r="E2511" s="2">
        <v>-3.9002499988531194E-17</v>
      </c>
      <c r="F2511" s="2">
        <v>2.1520000000000001</v>
      </c>
      <c r="G2511" s="2">
        <v>2.1539999999999999</v>
      </c>
      <c r="H2511" s="2">
        <v>2.1739999999999995</v>
      </c>
      <c r="I2511" s="2">
        <v>2.2030000000000012</v>
      </c>
      <c r="J2511" s="2">
        <v>2.0122500000000003</v>
      </c>
      <c r="K2511" s="13" t="s">
        <v>53</v>
      </c>
      <c r="L2511" s="13" t="s">
        <v>55</v>
      </c>
      <c r="M2511" s="13" t="s">
        <v>47</v>
      </c>
    </row>
    <row r="2512" spans="1:13" ht="13.5" x14ac:dyDescent="0.25">
      <c r="A2512" s="3">
        <v>45663</v>
      </c>
      <c r="B2512" s="2">
        <v>2.17</v>
      </c>
      <c r="C2512" s="2">
        <v>48.991301350175156</v>
      </c>
      <c r="D2512" s="2">
        <v>1.4782626804734633E-2</v>
      </c>
      <c r="E2512" s="2">
        <v>-3.1201999990824954E-17</v>
      </c>
      <c r="F2512" s="2">
        <v>2.1560000000000001</v>
      </c>
      <c r="G2512" s="2">
        <v>2.1539999999999999</v>
      </c>
      <c r="H2512" s="2">
        <v>2.1709999999999998</v>
      </c>
      <c r="I2512" s="2">
        <v>2.2064000000000008</v>
      </c>
      <c r="J2512" s="2">
        <v>2.0134500000000006</v>
      </c>
      <c r="K2512" s="13" t="s">
        <v>53</v>
      </c>
      <c r="L2512" s="13" t="s">
        <v>55</v>
      </c>
      <c r="M2512" s="13" t="s">
        <v>54</v>
      </c>
    </row>
    <row r="2513" spans="1:13" ht="13.5" x14ac:dyDescent="0.25">
      <c r="A2513" s="3">
        <v>45664</v>
      </c>
      <c r="B2513" s="2">
        <v>2.16</v>
      </c>
      <c r="C2513" s="2">
        <v>47.144285955491021</v>
      </c>
      <c r="D2513" s="2">
        <v>9.788491743681238E-3</v>
      </c>
      <c r="E2513" s="2">
        <v>-2.4961599992659965E-17</v>
      </c>
      <c r="F2513" s="2">
        <v>2.1640000000000001</v>
      </c>
      <c r="G2513" s="2">
        <v>2.1550000000000002</v>
      </c>
      <c r="H2513" s="2">
        <v>2.1679999999999993</v>
      </c>
      <c r="I2513" s="2">
        <v>2.2098</v>
      </c>
      <c r="J2513" s="2">
        <v>2.0146000000000006</v>
      </c>
      <c r="K2513" s="13" t="s">
        <v>48</v>
      </c>
      <c r="L2513" s="13" t="s">
        <v>55</v>
      </c>
      <c r="M2513" s="13" t="s">
        <v>52</v>
      </c>
    </row>
    <row r="2514" spans="1:13" ht="13.5" x14ac:dyDescent="0.25">
      <c r="A2514" s="3">
        <v>45665</v>
      </c>
      <c r="B2514" s="2">
        <v>2.14</v>
      </c>
      <c r="C2514" s="2">
        <v>43.603591273976619</v>
      </c>
      <c r="D2514" s="2">
        <v>7.1316794679989748E-3</v>
      </c>
      <c r="E2514" s="2">
        <v>-1.9969279994127973E-17</v>
      </c>
      <c r="F2514" s="2">
        <v>2.1539999999999999</v>
      </c>
      <c r="G2514" s="2">
        <v>2.1540000000000004</v>
      </c>
      <c r="H2514" s="2">
        <v>2.1639999999999993</v>
      </c>
      <c r="I2514" s="2">
        <v>2.2126000000000001</v>
      </c>
      <c r="J2514" s="2">
        <v>2.0156500000000004</v>
      </c>
      <c r="K2514" s="13" t="s">
        <v>53</v>
      </c>
      <c r="L2514" s="13" t="s">
        <v>55</v>
      </c>
      <c r="M2514" s="13" t="s">
        <v>47</v>
      </c>
    </row>
    <row r="2515" spans="1:13" ht="13.5" x14ac:dyDescent="0.25">
      <c r="A2515" s="3">
        <v>45666</v>
      </c>
      <c r="B2515" s="2">
        <v>2.17</v>
      </c>
      <c r="C2515" s="2">
        <v>49.705376538836028</v>
      </c>
      <c r="D2515" s="2">
        <v>2.8605965800085897E-3</v>
      </c>
      <c r="E2515" s="2">
        <v>-1.5975423995302379E-17</v>
      </c>
      <c r="F2515" s="2">
        <v>2.1580000000000004</v>
      </c>
      <c r="G2515" s="2">
        <v>2.1560000000000001</v>
      </c>
      <c r="H2515" s="2">
        <v>2.161</v>
      </c>
      <c r="I2515" s="2">
        <v>2.2136000000000005</v>
      </c>
      <c r="J2515" s="2">
        <v>2.0168500000000007</v>
      </c>
      <c r="K2515" s="13" t="s">
        <v>48</v>
      </c>
      <c r="L2515" s="13" t="s">
        <v>55</v>
      </c>
      <c r="M2515" s="13" t="s">
        <v>52</v>
      </c>
    </row>
    <row r="2516" spans="1:13" ht="13.5" x14ac:dyDescent="0.25">
      <c r="A2516" s="3">
        <v>45667</v>
      </c>
      <c r="B2516" s="2">
        <v>2.2200000000000002</v>
      </c>
      <c r="C2516" s="2">
        <v>57.884091565776856</v>
      </c>
      <c r="D2516" s="2">
        <v>-2.9114552163367335E-3</v>
      </c>
      <c r="E2516" s="2">
        <v>-1.2780339196241904E-17</v>
      </c>
      <c r="F2516" s="2">
        <v>2.1720000000000002</v>
      </c>
      <c r="G2516" s="2">
        <v>2.1619999999999999</v>
      </c>
      <c r="H2516" s="2">
        <v>2.1645000000000003</v>
      </c>
      <c r="I2516" s="2">
        <v>2.2132000000000001</v>
      </c>
      <c r="J2516" s="2">
        <v>2.018450000000001</v>
      </c>
      <c r="K2516" s="13" t="s">
        <v>48</v>
      </c>
      <c r="L2516" s="13" t="s">
        <v>55</v>
      </c>
      <c r="M2516" s="13" t="s">
        <v>52</v>
      </c>
    </row>
    <row r="2517" spans="1:13" ht="13.5" x14ac:dyDescent="0.25">
      <c r="A2517" s="3">
        <v>45670</v>
      </c>
      <c r="B2517" s="2">
        <v>2.2599999999999998</v>
      </c>
      <c r="C2517" s="2">
        <v>63.059461594777865</v>
      </c>
      <c r="D2517" s="2">
        <v>-1.2585724228102002E-2</v>
      </c>
      <c r="E2517" s="2">
        <v>-1.0224271356993523E-17</v>
      </c>
      <c r="F2517" s="2">
        <v>2.1900000000000004</v>
      </c>
      <c r="G2517" s="2">
        <v>2.1729999999999996</v>
      </c>
      <c r="H2517" s="2">
        <v>2.1679999999999997</v>
      </c>
      <c r="I2517" s="2">
        <v>2.2134000000000005</v>
      </c>
      <c r="J2517" s="2">
        <v>2.020150000000001</v>
      </c>
      <c r="K2517" s="13" t="s">
        <v>48</v>
      </c>
      <c r="L2517" s="13" t="s">
        <v>55</v>
      </c>
      <c r="M2517" s="13" t="s">
        <v>52</v>
      </c>
    </row>
    <row r="2518" spans="1:13" ht="13.5" x14ac:dyDescent="0.25">
      <c r="A2518" s="3">
        <v>45671</v>
      </c>
      <c r="B2518" s="2">
        <v>2.31</v>
      </c>
      <c r="C2518" s="2">
        <v>68.302830479647781</v>
      </c>
      <c r="D2518" s="2">
        <v>-2.9594502237569653E-2</v>
      </c>
      <c r="E2518" s="2">
        <v>-8.1794170855948186E-18</v>
      </c>
      <c r="F2518" s="2">
        <v>2.2200000000000002</v>
      </c>
      <c r="G2518" s="2">
        <v>2.1919999999999997</v>
      </c>
      <c r="H2518" s="2">
        <v>2.1735000000000002</v>
      </c>
      <c r="I2518" s="2">
        <v>2.2146000000000003</v>
      </c>
      <c r="J2518" s="2">
        <v>2.0220000000000011</v>
      </c>
      <c r="K2518" s="13" t="s">
        <v>48</v>
      </c>
      <c r="L2518" s="13" t="s">
        <v>55</v>
      </c>
      <c r="M2518" s="13" t="s">
        <v>52</v>
      </c>
    </row>
    <row r="2519" spans="1:13" ht="13.5" x14ac:dyDescent="0.25">
      <c r="A2519" s="3">
        <v>45672</v>
      </c>
      <c r="B2519" s="2">
        <v>2.29</v>
      </c>
      <c r="C2519" s="2">
        <v>64.367181480843982</v>
      </c>
      <c r="D2519" s="2">
        <v>-3.2497738544273957E-2</v>
      </c>
      <c r="E2519" s="2">
        <v>-6.5435336684758554E-18</v>
      </c>
      <c r="F2519" s="2">
        <v>2.25</v>
      </c>
      <c r="G2519" s="2">
        <v>2.202</v>
      </c>
      <c r="H2519" s="2">
        <v>2.1799999999999997</v>
      </c>
      <c r="I2519" s="2">
        <v>2.2150000000000007</v>
      </c>
      <c r="J2519" s="2">
        <v>2.0238500000000013</v>
      </c>
      <c r="K2519" s="13" t="s">
        <v>48</v>
      </c>
      <c r="L2519" s="13" t="s">
        <v>55</v>
      </c>
      <c r="M2519" s="13" t="s">
        <v>52</v>
      </c>
    </row>
    <row r="2520" spans="1:13" ht="13.5" x14ac:dyDescent="0.25">
      <c r="A2520" s="3">
        <v>45673</v>
      </c>
      <c r="B2520" s="2">
        <v>2.2599999999999998</v>
      </c>
      <c r="C2520" s="2">
        <v>58.886098453848838</v>
      </c>
      <c r="D2520" s="2">
        <v>-3.947323435671457E-2</v>
      </c>
      <c r="E2520" s="2">
        <v>-5.2348269347806843E-18</v>
      </c>
      <c r="F2520" s="2">
        <v>2.2680000000000002</v>
      </c>
      <c r="G2520" s="2">
        <v>2.2130000000000001</v>
      </c>
      <c r="H2520" s="2">
        <v>2.1839999999999997</v>
      </c>
      <c r="I2520" s="2">
        <v>2.2146000000000008</v>
      </c>
      <c r="J2520" s="2">
        <v>2.0255000000000014</v>
      </c>
      <c r="K2520" s="13" t="s">
        <v>48</v>
      </c>
      <c r="L2520" s="13" t="s">
        <v>55</v>
      </c>
      <c r="M2520" s="13" t="s">
        <v>52</v>
      </c>
    </row>
    <row r="2521" spans="1:13" ht="13.5" x14ac:dyDescent="0.25">
      <c r="A2521" s="3">
        <v>45674</v>
      </c>
      <c r="B2521" s="2">
        <v>2.25</v>
      </c>
      <c r="C2521" s="2">
        <v>57.139466122012621</v>
      </c>
      <c r="D2521" s="2">
        <v>-4.500134948775214E-2</v>
      </c>
      <c r="E2521" s="2">
        <v>-4.1878615478245477E-18</v>
      </c>
      <c r="F2521" s="2">
        <v>2.274</v>
      </c>
      <c r="G2521" s="2">
        <v>2.2230000000000003</v>
      </c>
      <c r="H2521" s="2">
        <v>2.1884999999999999</v>
      </c>
      <c r="I2521" s="2">
        <v>2.2136000000000009</v>
      </c>
      <c r="J2521" s="2">
        <v>2.0271500000000011</v>
      </c>
      <c r="K2521" s="13" t="s">
        <v>48</v>
      </c>
      <c r="L2521" s="13" t="s">
        <v>55</v>
      </c>
      <c r="M2521" s="13" t="s">
        <v>52</v>
      </c>
    </row>
    <row r="2522" spans="1:13" ht="13.5" x14ac:dyDescent="0.25">
      <c r="A2522" s="3">
        <v>45677</v>
      </c>
      <c r="B2522" s="2">
        <v>2.27</v>
      </c>
      <c r="C2522" s="2">
        <v>59.713214074964753</v>
      </c>
      <c r="D2522" s="2">
        <v>-4.8363817473747517E-2</v>
      </c>
      <c r="E2522" s="2">
        <v>-3.3502892382596382E-18</v>
      </c>
      <c r="F2522" s="2">
        <v>2.2759999999999998</v>
      </c>
      <c r="G2522" s="2">
        <v>2.2330000000000001</v>
      </c>
      <c r="H2522" s="2">
        <v>2.1934999999999998</v>
      </c>
      <c r="I2522" s="2">
        <v>2.2130000000000005</v>
      </c>
      <c r="J2522" s="2">
        <v>2.0290000000000012</v>
      </c>
      <c r="K2522" s="13" t="s">
        <v>48</v>
      </c>
      <c r="L2522" s="13" t="s">
        <v>55</v>
      </c>
      <c r="M2522" s="13" t="s">
        <v>52</v>
      </c>
    </row>
    <row r="2523" spans="1:13" ht="13.5" x14ac:dyDescent="0.25">
      <c r="A2523" s="3">
        <v>45678</v>
      </c>
      <c r="B2523" s="2">
        <v>2.25</v>
      </c>
      <c r="C2523" s="2">
        <v>56.086200811037905</v>
      </c>
      <c r="D2523" s="2">
        <v>-5.1643656294983131E-2</v>
      </c>
      <c r="E2523" s="2">
        <v>-2.6802313906077106E-18</v>
      </c>
      <c r="F2523" s="2">
        <v>2.2640000000000002</v>
      </c>
      <c r="G2523" s="2">
        <v>2.242</v>
      </c>
      <c r="H2523" s="2">
        <v>2.1985000000000001</v>
      </c>
      <c r="I2523" s="2">
        <v>2.2122000000000006</v>
      </c>
      <c r="J2523" s="2">
        <v>2.0306500000000014</v>
      </c>
      <c r="K2523" s="13" t="s">
        <v>53</v>
      </c>
      <c r="L2523" s="13" t="s">
        <v>55</v>
      </c>
      <c r="M2523" s="13" t="s">
        <v>47</v>
      </c>
    </row>
    <row r="2524" spans="1:13" ht="13.5" x14ac:dyDescent="0.25">
      <c r="A2524" s="3">
        <v>45679</v>
      </c>
      <c r="B2524" s="2">
        <v>2.2400000000000002</v>
      </c>
      <c r="C2524" s="2">
        <v>54.309916346121113</v>
      </c>
      <c r="D2524" s="2">
        <v>-5.6986622251279151E-2</v>
      </c>
      <c r="E2524" s="2">
        <v>-2.1441851124861687E-18</v>
      </c>
      <c r="F2524" s="2">
        <v>2.254</v>
      </c>
      <c r="G2524" s="2">
        <v>2.2520000000000002</v>
      </c>
      <c r="H2524" s="2">
        <v>2.2030000000000003</v>
      </c>
      <c r="I2524" s="2">
        <v>2.2112000000000007</v>
      </c>
      <c r="J2524" s="2">
        <v>2.0322500000000012</v>
      </c>
      <c r="K2524" s="13" t="s">
        <v>53</v>
      </c>
      <c r="L2524" s="13" t="s">
        <v>55</v>
      </c>
      <c r="M2524" s="13" t="s">
        <v>47</v>
      </c>
    </row>
    <row r="2525" spans="1:13" ht="13.5" x14ac:dyDescent="0.25">
      <c r="A2525" s="3">
        <v>45680</v>
      </c>
      <c r="B2525" s="2">
        <v>2.2400000000000002</v>
      </c>
      <c r="C2525" s="2">
        <v>54.309916346121113</v>
      </c>
      <c r="D2525" s="2">
        <v>-5.7047503017593648E-2</v>
      </c>
      <c r="E2525" s="2">
        <v>-1.715348089988935E-18</v>
      </c>
      <c r="F2525" s="2">
        <v>2.25</v>
      </c>
      <c r="G2525" s="2">
        <v>2.2590000000000003</v>
      </c>
      <c r="H2525" s="2">
        <v>2.2075000000000005</v>
      </c>
      <c r="I2525" s="2">
        <v>2.2106000000000003</v>
      </c>
      <c r="J2525" s="2">
        <v>2.0339500000000013</v>
      </c>
      <c r="K2525" s="13" t="s">
        <v>53</v>
      </c>
      <c r="L2525" s="13" t="s">
        <v>55</v>
      </c>
      <c r="M2525" s="13" t="s">
        <v>47</v>
      </c>
    </row>
    <row r="2526" spans="1:13" ht="13.5" x14ac:dyDescent="0.25">
      <c r="A2526" s="3">
        <v>45681</v>
      </c>
      <c r="B2526" s="2">
        <v>2.25</v>
      </c>
      <c r="C2526" s="2">
        <v>55.928674519155209</v>
      </c>
      <c r="D2526" s="2">
        <v>-5.0291241475331372E-2</v>
      </c>
      <c r="E2526" s="2">
        <v>-1.3722784719911482E-18</v>
      </c>
      <c r="F2526" s="2">
        <v>2.25</v>
      </c>
      <c r="G2526" s="2">
        <v>2.2620000000000005</v>
      </c>
      <c r="H2526" s="2">
        <v>2.2120000000000002</v>
      </c>
      <c r="I2526" s="2">
        <v>2.2102000000000004</v>
      </c>
      <c r="J2526" s="2">
        <v>2.0357000000000012</v>
      </c>
      <c r="K2526" s="13" t="s">
        <v>48</v>
      </c>
      <c r="L2526" s="13" t="s">
        <v>55</v>
      </c>
      <c r="M2526" s="13" t="s">
        <v>55</v>
      </c>
    </row>
    <row r="2527" spans="1:13" ht="13.5" x14ac:dyDescent="0.25">
      <c r="A2527" s="3">
        <v>45684</v>
      </c>
      <c r="B2527" s="2">
        <v>2.2400000000000002</v>
      </c>
      <c r="C2527" s="2">
        <v>53.873175473554362</v>
      </c>
      <c r="D2527" s="2">
        <v>-3.7872048056461161E-2</v>
      </c>
      <c r="E2527" s="2">
        <v>-1.0978227775929186E-18</v>
      </c>
      <c r="F2527" s="2">
        <v>2.2440000000000002</v>
      </c>
      <c r="G2527" s="2">
        <v>2.2600000000000002</v>
      </c>
      <c r="H2527" s="2">
        <v>2.2165000000000004</v>
      </c>
      <c r="I2527" s="2">
        <v>2.2096000000000005</v>
      </c>
      <c r="J2527" s="2">
        <v>2.0374000000000017</v>
      </c>
      <c r="K2527" s="13" t="s">
        <v>53</v>
      </c>
      <c r="L2527" s="13" t="s">
        <v>55</v>
      </c>
      <c r="M2527" s="13" t="s">
        <v>47</v>
      </c>
    </row>
    <row r="2528" spans="1:13" ht="13.5" x14ac:dyDescent="0.25">
      <c r="A2528" s="3">
        <v>45685</v>
      </c>
      <c r="B2528" s="2">
        <v>2.2400000000000002</v>
      </c>
      <c r="C2528" s="2">
        <v>53.873175473554362</v>
      </c>
      <c r="D2528" s="2">
        <v>-1.97900925510055E-2</v>
      </c>
      <c r="E2528" s="2">
        <v>-8.7825822207433488E-19</v>
      </c>
      <c r="F2528" s="2">
        <v>2.242</v>
      </c>
      <c r="G2528" s="2">
        <v>2.2530000000000001</v>
      </c>
      <c r="H2528" s="2">
        <v>2.2225000000000001</v>
      </c>
      <c r="I2528" s="2">
        <v>2.2094</v>
      </c>
      <c r="J2528" s="2">
        <v>2.0392000000000015</v>
      </c>
      <c r="K2528" s="13" t="s">
        <v>53</v>
      </c>
      <c r="L2528" s="13" t="s">
        <v>55</v>
      </c>
      <c r="M2528" s="13" t="s">
        <v>47</v>
      </c>
    </row>
    <row r="2529" spans="1:13" ht="13.5" x14ac:dyDescent="0.25">
      <c r="A2529" s="3">
        <v>45686</v>
      </c>
      <c r="B2529" s="2">
        <v>2.23</v>
      </c>
      <c r="C2529" s="2">
        <v>51.670771094076969</v>
      </c>
      <c r="D2529" s="2">
        <v>-6.9362517128159773E-3</v>
      </c>
      <c r="E2529" s="2">
        <v>-7.0260657765946798E-19</v>
      </c>
      <c r="F2529" s="2">
        <v>2.2400000000000002</v>
      </c>
      <c r="G2529" s="2">
        <v>2.2470000000000003</v>
      </c>
      <c r="H2529" s="2">
        <v>2.2244999999999999</v>
      </c>
      <c r="I2529" s="2">
        <v>2.2090000000000001</v>
      </c>
      <c r="J2529" s="2">
        <v>2.0410000000000017</v>
      </c>
      <c r="K2529" s="13" t="s">
        <v>48</v>
      </c>
      <c r="L2529" s="13" t="s">
        <v>55</v>
      </c>
      <c r="M2529" s="13" t="s">
        <v>50</v>
      </c>
    </row>
    <row r="2530" spans="1:13" ht="13.5" x14ac:dyDescent="0.25">
      <c r="A2530" s="3">
        <v>45687</v>
      </c>
      <c r="B2530" s="2">
        <v>2.2400000000000002</v>
      </c>
      <c r="C2530" s="2">
        <v>53.70878772849607</v>
      </c>
      <c r="D2530" s="2">
        <v>-1.4588977602425501E-3</v>
      </c>
      <c r="E2530" s="2">
        <v>-5.6208526212757446E-19</v>
      </c>
      <c r="F2530" s="2">
        <v>2.2400000000000002</v>
      </c>
      <c r="G2530" s="2">
        <v>2.2450000000000001</v>
      </c>
      <c r="H2530" s="2">
        <v>2.2290000000000001</v>
      </c>
      <c r="I2530" s="2">
        <v>2.2088000000000001</v>
      </c>
      <c r="J2530" s="2">
        <v>2.0427500000000016</v>
      </c>
      <c r="K2530" s="13" t="s">
        <v>48</v>
      </c>
      <c r="L2530" s="13" t="s">
        <v>55</v>
      </c>
      <c r="M2530" s="13" t="s">
        <v>55</v>
      </c>
    </row>
    <row r="2531" spans="1:13" ht="13.5" x14ac:dyDescent="0.25">
      <c r="A2531" s="3">
        <v>45688</v>
      </c>
      <c r="B2531" s="2">
        <v>2.2400000000000002</v>
      </c>
      <c r="C2531" s="2">
        <v>53.708787728496084</v>
      </c>
      <c r="D2531" s="2">
        <v>1.5385607240840926E-3</v>
      </c>
      <c r="E2531" s="2">
        <v>-4.4966820970205957E-19</v>
      </c>
      <c r="F2531" s="2">
        <v>2.2380000000000004</v>
      </c>
      <c r="G2531" s="2">
        <v>2.2440000000000007</v>
      </c>
      <c r="H2531" s="2">
        <v>2.2335000000000003</v>
      </c>
      <c r="I2531" s="2">
        <v>2.2083999999999997</v>
      </c>
      <c r="J2531" s="2">
        <v>2.0445500000000019</v>
      </c>
      <c r="K2531" s="13" t="s">
        <v>48</v>
      </c>
      <c r="L2531" s="13" t="s">
        <v>55</v>
      </c>
      <c r="M2531" s="13" t="s">
        <v>50</v>
      </c>
    </row>
    <row r="2532" spans="1:13" ht="13.5" x14ac:dyDescent="0.25">
      <c r="A2532" s="3">
        <v>45691</v>
      </c>
      <c r="B2532" s="2">
        <v>2.2599999999999998</v>
      </c>
      <c r="C2532" s="2">
        <v>57.833250126689109</v>
      </c>
      <c r="D2532" s="2">
        <v>5.5788651123847011E-3</v>
      </c>
      <c r="E2532" s="2">
        <v>-3.5973456776164767E-19</v>
      </c>
      <c r="F2532" s="2">
        <v>2.242</v>
      </c>
      <c r="G2532" s="2">
        <v>2.2429999999999999</v>
      </c>
      <c r="H2532" s="2">
        <v>2.2380000000000004</v>
      </c>
      <c r="I2532" s="2">
        <v>2.2089999999999996</v>
      </c>
      <c r="J2532" s="2">
        <v>2.0465000000000018</v>
      </c>
      <c r="K2532" s="13" t="s">
        <v>48</v>
      </c>
      <c r="L2532" s="13" t="s">
        <v>55</v>
      </c>
      <c r="M2532" s="13" t="s">
        <v>52</v>
      </c>
    </row>
    <row r="2533" spans="1:13" ht="13.5" x14ac:dyDescent="0.25">
      <c r="A2533" s="3">
        <v>45692</v>
      </c>
      <c r="B2533" s="2">
        <v>2.2599999999999998</v>
      </c>
      <c r="C2533" s="2">
        <v>57.833250126689109</v>
      </c>
      <c r="D2533" s="2">
        <v>5.7178059851290541E-3</v>
      </c>
      <c r="E2533" s="2">
        <v>-2.8778765420931817E-19</v>
      </c>
      <c r="F2533" s="2">
        <v>2.246</v>
      </c>
      <c r="G2533" s="2">
        <v>2.2439999999999998</v>
      </c>
      <c r="H2533" s="2">
        <v>2.2429999999999999</v>
      </c>
      <c r="I2533" s="2">
        <v>2.2096</v>
      </c>
      <c r="J2533" s="2">
        <v>2.0485000000000015</v>
      </c>
      <c r="K2533" s="13" t="s">
        <v>48</v>
      </c>
      <c r="L2533" s="13" t="s">
        <v>55</v>
      </c>
      <c r="M2533" s="13" t="s">
        <v>52</v>
      </c>
    </row>
    <row r="2534" spans="1:13" ht="13.5" x14ac:dyDescent="0.25">
      <c r="A2534" s="3">
        <v>45693</v>
      </c>
      <c r="B2534" s="2">
        <v>2.27</v>
      </c>
      <c r="C2534" s="2">
        <v>59.904823385777256</v>
      </c>
      <c r="D2534" s="2">
        <v>3.3683402189299549E-3</v>
      </c>
      <c r="E2534" s="2">
        <v>-2.3023012336745454E-19</v>
      </c>
      <c r="F2534" s="2">
        <v>2.254</v>
      </c>
      <c r="G2534" s="2">
        <v>2.2470000000000003</v>
      </c>
      <c r="H2534" s="2">
        <v>2.2495000000000003</v>
      </c>
      <c r="I2534" s="2">
        <v>2.2107999999999999</v>
      </c>
      <c r="J2534" s="2">
        <v>2.0504500000000014</v>
      </c>
      <c r="K2534" s="13" t="s">
        <v>48</v>
      </c>
      <c r="L2534" s="13" t="s">
        <v>55</v>
      </c>
      <c r="M2534" s="13" t="s">
        <v>52</v>
      </c>
    </row>
    <row r="2535" spans="1:13" ht="13.5" x14ac:dyDescent="0.25">
      <c r="A2535" s="3">
        <v>45694</v>
      </c>
      <c r="B2535" s="2">
        <v>2.27</v>
      </c>
      <c r="C2535" s="2">
        <v>59.904823385777256</v>
      </c>
      <c r="D2535" s="2">
        <v>1.1473247016069443E-3</v>
      </c>
      <c r="E2535" s="2">
        <v>-1.8418409869396363E-19</v>
      </c>
      <c r="F2535" s="2">
        <v>2.2599999999999998</v>
      </c>
      <c r="G2535" s="2">
        <v>2.25</v>
      </c>
      <c r="H2535" s="2">
        <v>2.2545000000000006</v>
      </c>
      <c r="I2535" s="2">
        <v>2.2117999999999998</v>
      </c>
      <c r="J2535" s="2">
        <v>2.0525000000000011</v>
      </c>
      <c r="K2535" s="13" t="s">
        <v>48</v>
      </c>
      <c r="L2535" s="13" t="s">
        <v>55</v>
      </c>
      <c r="M2535" s="13" t="s">
        <v>52</v>
      </c>
    </row>
    <row r="2536" spans="1:13" ht="13.5" x14ac:dyDescent="0.25">
      <c r="A2536" s="3">
        <v>45695</v>
      </c>
      <c r="B2536" s="2">
        <v>2.2599999999999998</v>
      </c>
      <c r="C2536" s="2">
        <v>56.675617074551546</v>
      </c>
      <c r="D2536" s="2">
        <v>1.3314598410074652E-3</v>
      </c>
      <c r="E2536" s="2">
        <v>-1.4734727895517092E-19</v>
      </c>
      <c r="F2536" s="2">
        <v>2.2639999999999998</v>
      </c>
      <c r="G2536" s="2">
        <v>2.2509999999999999</v>
      </c>
      <c r="H2536" s="2">
        <v>2.2565000000000004</v>
      </c>
      <c r="I2536" s="2">
        <v>2.2123999999999997</v>
      </c>
      <c r="J2536" s="2">
        <v>2.0544000000000016</v>
      </c>
      <c r="K2536" s="13" t="s">
        <v>48</v>
      </c>
      <c r="L2536" s="13" t="s">
        <v>55</v>
      </c>
      <c r="M2536" s="13" t="s">
        <v>52</v>
      </c>
    </row>
    <row r="2537" spans="1:13" ht="13.5" x14ac:dyDescent="0.25">
      <c r="A2537" s="3">
        <v>45698</v>
      </c>
      <c r="B2537" s="2">
        <v>2.2400000000000002</v>
      </c>
      <c r="C2537" s="2">
        <v>50.779852727091296</v>
      </c>
      <c r="D2537" s="2">
        <v>1.2896117611536084E-3</v>
      </c>
      <c r="E2537" s="2">
        <v>-1.1787782316413674E-19</v>
      </c>
      <c r="F2537" s="2">
        <v>2.2599999999999998</v>
      </c>
      <c r="G2537" s="2">
        <v>2.2510000000000003</v>
      </c>
      <c r="H2537" s="2">
        <v>2.2555000000000005</v>
      </c>
      <c r="I2537" s="2">
        <v>2.2123999999999997</v>
      </c>
      <c r="J2537" s="2">
        <v>2.0563500000000015</v>
      </c>
      <c r="K2537" s="13" t="s">
        <v>48</v>
      </c>
      <c r="L2537" s="13" t="s">
        <v>55</v>
      </c>
      <c r="M2537" s="13" t="s">
        <v>50</v>
      </c>
    </row>
    <row r="2538" spans="1:13" ht="13.5" x14ac:dyDescent="0.25">
      <c r="A2538" s="3">
        <v>45699</v>
      </c>
      <c r="B2538" s="2">
        <v>2.2400000000000002</v>
      </c>
      <c r="C2538" s="2">
        <v>50.779852727091296</v>
      </c>
      <c r="D2538" s="2">
        <v>1.2421283736765432E-3</v>
      </c>
      <c r="E2538" s="2">
        <v>-9.4302258531309398E-20</v>
      </c>
      <c r="F2538" s="2">
        <v>2.2559999999999998</v>
      </c>
      <c r="G2538" s="2">
        <v>2.2510000000000003</v>
      </c>
      <c r="H2538" s="2">
        <v>2.2520000000000002</v>
      </c>
      <c r="I2538" s="2">
        <v>2.2127999999999992</v>
      </c>
      <c r="J2538" s="2">
        <v>2.0583000000000014</v>
      </c>
      <c r="K2538" s="13" t="s">
        <v>48</v>
      </c>
      <c r="L2538" s="13" t="s">
        <v>55</v>
      </c>
      <c r="M2538" s="13" t="s">
        <v>50</v>
      </c>
    </row>
    <row r="2539" spans="1:13" ht="13.5" x14ac:dyDescent="0.25">
      <c r="A2539" s="3">
        <v>45700</v>
      </c>
      <c r="B2539" s="2">
        <v>2.25</v>
      </c>
      <c r="C2539" s="2">
        <v>53.580045562674528</v>
      </c>
      <c r="D2539" s="2">
        <v>-1.0884312988332923E-3</v>
      </c>
      <c r="E2539" s="2">
        <v>-7.5441806825047521E-20</v>
      </c>
      <c r="F2539" s="2">
        <v>2.2519999999999998</v>
      </c>
      <c r="G2539" s="2">
        <v>2.2530000000000001</v>
      </c>
      <c r="H2539" s="2">
        <v>2.2500000000000004</v>
      </c>
      <c r="I2539" s="2">
        <v>2.2131999999999992</v>
      </c>
      <c r="J2539" s="2">
        <v>2.0603500000000015</v>
      </c>
      <c r="K2539" s="13" t="s">
        <v>48</v>
      </c>
      <c r="L2539" s="13" t="s">
        <v>55</v>
      </c>
      <c r="M2539" s="13" t="s">
        <v>50</v>
      </c>
    </row>
    <row r="2540" spans="1:13" ht="13.5" x14ac:dyDescent="0.25">
      <c r="A2540" s="3">
        <v>45701</v>
      </c>
      <c r="B2540" s="2">
        <v>2.2400000000000002</v>
      </c>
      <c r="C2540" s="2">
        <v>50.486845899576373</v>
      </c>
      <c r="D2540" s="2">
        <v>-8.5068253742237587E-4</v>
      </c>
      <c r="E2540" s="2">
        <v>-6.0353445460038015E-20</v>
      </c>
      <c r="F2540" s="2">
        <v>2.246</v>
      </c>
      <c r="G2540" s="2">
        <v>2.2530000000000001</v>
      </c>
      <c r="H2540" s="2">
        <v>2.2490000000000001</v>
      </c>
      <c r="I2540" s="2">
        <v>2.2133999999999991</v>
      </c>
      <c r="J2540" s="2">
        <v>2.0622500000000019</v>
      </c>
      <c r="K2540" s="13" t="s">
        <v>53</v>
      </c>
      <c r="L2540" s="13" t="s">
        <v>55</v>
      </c>
      <c r="M2540" s="13" t="s">
        <v>47</v>
      </c>
    </row>
    <row r="2541" spans="1:13" ht="13.5" x14ac:dyDescent="0.25">
      <c r="A2541" s="3">
        <v>45702</v>
      </c>
      <c r="B2541" s="2">
        <v>2.2799999999999998</v>
      </c>
      <c r="C2541" s="2">
        <v>60.347761833419845</v>
      </c>
      <c r="D2541" s="2">
        <v>-3.6176807153776025E-3</v>
      </c>
      <c r="E2541" s="2">
        <v>-4.8282756368030412E-20</v>
      </c>
      <c r="F2541" s="2">
        <v>2.25</v>
      </c>
      <c r="G2541" s="2">
        <v>2.2570000000000001</v>
      </c>
      <c r="H2541" s="2">
        <v>2.2505000000000002</v>
      </c>
      <c r="I2541" s="2">
        <v>2.214399999999999</v>
      </c>
      <c r="J2541" s="2">
        <v>2.0644000000000018</v>
      </c>
      <c r="K2541" s="13" t="s">
        <v>48</v>
      </c>
      <c r="L2541" s="13" t="s">
        <v>55</v>
      </c>
      <c r="M2541" s="13" t="s">
        <v>52</v>
      </c>
    </row>
    <row r="2542" spans="1:13" ht="13.5" x14ac:dyDescent="0.25">
      <c r="A2542" s="3">
        <v>45705</v>
      </c>
      <c r="B2542" s="2">
        <v>2.2599999999999998</v>
      </c>
      <c r="C2542" s="2">
        <v>54.502939954045068</v>
      </c>
      <c r="D2542" s="2">
        <v>-1.6417655475038373E-3</v>
      </c>
      <c r="E2542" s="2">
        <v>-3.8626205094424331E-20</v>
      </c>
      <c r="F2542" s="2">
        <v>2.254</v>
      </c>
      <c r="G2542" s="2">
        <v>2.2570000000000001</v>
      </c>
      <c r="H2542" s="2">
        <v>2.25</v>
      </c>
      <c r="I2542" s="2">
        <v>2.2149999999999994</v>
      </c>
      <c r="J2542" s="2">
        <v>2.0661000000000014</v>
      </c>
      <c r="K2542" s="13" t="s">
        <v>48</v>
      </c>
      <c r="L2542" s="13" t="s">
        <v>55</v>
      </c>
      <c r="M2542" s="13" t="s">
        <v>52</v>
      </c>
    </row>
    <row r="2543" spans="1:13" ht="13.5" x14ac:dyDescent="0.25">
      <c r="A2543" s="3">
        <v>45706</v>
      </c>
      <c r="B2543" s="2">
        <v>2.25</v>
      </c>
      <c r="C2543" s="2">
        <v>51.801430134155943</v>
      </c>
      <c r="D2543" s="2">
        <v>6.6576645635763043E-4</v>
      </c>
      <c r="E2543" s="2">
        <v>-3.0900964075539464E-20</v>
      </c>
      <c r="F2543" s="2">
        <v>2.2559999999999998</v>
      </c>
      <c r="G2543" s="2">
        <v>2.2560000000000002</v>
      </c>
      <c r="H2543" s="2">
        <v>2.25</v>
      </c>
      <c r="I2543" s="2">
        <v>2.2155999999999993</v>
      </c>
      <c r="J2543" s="2">
        <v>2.0679500000000015</v>
      </c>
      <c r="K2543" s="13" t="s">
        <v>53</v>
      </c>
      <c r="L2543" s="13" t="s">
        <v>55</v>
      </c>
      <c r="M2543" s="13" t="s">
        <v>54</v>
      </c>
    </row>
    <row r="2544" spans="1:13" ht="13.5" x14ac:dyDescent="0.25">
      <c r="A2544" s="3">
        <v>45707</v>
      </c>
      <c r="B2544" s="2">
        <v>2.23</v>
      </c>
      <c r="C2544" s="2">
        <v>46.804649355301137</v>
      </c>
      <c r="D2544" s="2">
        <v>5.5999779527580174E-3</v>
      </c>
      <c r="E2544" s="2">
        <v>-2.4720771260431573E-20</v>
      </c>
      <c r="F2544" s="2">
        <v>2.2519999999999998</v>
      </c>
      <c r="G2544" s="2">
        <v>2.2519999999999998</v>
      </c>
      <c r="H2544" s="2">
        <v>2.2495000000000003</v>
      </c>
      <c r="I2544" s="2">
        <v>2.2157999999999993</v>
      </c>
      <c r="J2544" s="2">
        <v>2.0698500000000015</v>
      </c>
      <c r="K2544" s="13" t="s">
        <v>53</v>
      </c>
      <c r="L2544" s="13" t="s">
        <v>55</v>
      </c>
      <c r="M2544" s="13" t="s">
        <v>47</v>
      </c>
    </row>
    <row r="2545" spans="1:13" ht="13.5" x14ac:dyDescent="0.25">
      <c r="A2545" s="3">
        <v>45708</v>
      </c>
      <c r="B2545" s="2">
        <v>2.2400000000000002</v>
      </c>
      <c r="C2545" s="2">
        <v>49.43120059098414</v>
      </c>
      <c r="D2545" s="2">
        <v>9.1170954732682219E-3</v>
      </c>
      <c r="E2545" s="2">
        <v>-1.9776617008345259E-20</v>
      </c>
      <c r="F2545" s="2">
        <v>2.2519999999999998</v>
      </c>
      <c r="G2545" s="2">
        <v>2.2490000000000001</v>
      </c>
      <c r="H2545" s="2">
        <v>2.2495000000000003</v>
      </c>
      <c r="I2545" s="2">
        <v>2.2159999999999997</v>
      </c>
      <c r="J2545" s="2">
        <v>2.0719000000000016</v>
      </c>
      <c r="K2545" s="13" t="s">
        <v>48</v>
      </c>
      <c r="L2545" s="13" t="s">
        <v>55</v>
      </c>
      <c r="M2545" s="13" t="s">
        <v>55</v>
      </c>
    </row>
    <row r="2546" spans="1:13" ht="13.5" x14ac:dyDescent="0.25">
      <c r="A2546" s="3">
        <v>45709</v>
      </c>
      <c r="B2546" s="2">
        <v>2.23</v>
      </c>
      <c r="C2546" s="2">
        <v>46.935468073028957</v>
      </c>
      <c r="D2546" s="2">
        <v>1.1312932898473349E-2</v>
      </c>
      <c r="E2546" s="2">
        <v>-1.5821293606676209E-20</v>
      </c>
      <c r="F2546" s="2">
        <v>2.242</v>
      </c>
      <c r="G2546" s="2">
        <v>2.2459999999999996</v>
      </c>
      <c r="H2546" s="2">
        <v>2.2484999999999999</v>
      </c>
      <c r="I2546" s="2">
        <v>2.2176</v>
      </c>
      <c r="J2546" s="2">
        <v>2.0738000000000016</v>
      </c>
      <c r="K2546" s="13" t="s">
        <v>53</v>
      </c>
      <c r="L2546" s="13" t="s">
        <v>55</v>
      </c>
      <c r="M2546" s="13" t="s">
        <v>47</v>
      </c>
    </row>
    <row r="2547" spans="1:13" ht="13.5" x14ac:dyDescent="0.25">
      <c r="A2547" s="3">
        <v>45712</v>
      </c>
      <c r="B2547" s="2">
        <v>2.2000000000000002</v>
      </c>
      <c r="C2547" s="2">
        <v>40.353131833246835</v>
      </c>
      <c r="D2547" s="2">
        <v>1.239157552051795E-2</v>
      </c>
      <c r="E2547" s="2">
        <v>-1.2657034885340967E-20</v>
      </c>
      <c r="F2547" s="2">
        <v>2.2300000000000004</v>
      </c>
      <c r="G2547" s="2">
        <v>2.242</v>
      </c>
      <c r="H2547" s="2">
        <v>2.2465000000000002</v>
      </c>
      <c r="I2547" s="2">
        <v>2.2177999999999995</v>
      </c>
      <c r="J2547" s="2">
        <v>2.0755500000000016</v>
      </c>
      <c r="K2547" s="13" t="s">
        <v>53</v>
      </c>
      <c r="L2547" s="13" t="s">
        <v>55</v>
      </c>
      <c r="M2547" s="13" t="s">
        <v>47</v>
      </c>
    </row>
    <row r="2548" spans="1:13" ht="13.5" x14ac:dyDescent="0.25">
      <c r="A2548" s="3">
        <v>45713</v>
      </c>
      <c r="B2548" s="2">
        <v>2.2000000000000002</v>
      </c>
      <c r="C2548" s="2">
        <v>40.353131833246835</v>
      </c>
      <c r="D2548" s="2">
        <v>1.3551291813908684E-2</v>
      </c>
      <c r="E2548" s="2">
        <v>-1.0125627908272774E-20</v>
      </c>
      <c r="F2548" s="2">
        <v>2.2200000000000002</v>
      </c>
      <c r="G2548" s="2">
        <v>2.238</v>
      </c>
      <c r="H2548" s="2">
        <v>2.2445000000000004</v>
      </c>
      <c r="I2548" s="2">
        <v>2.2178000000000004</v>
      </c>
      <c r="J2548" s="2">
        <v>2.0774000000000017</v>
      </c>
      <c r="K2548" s="13" t="s">
        <v>53</v>
      </c>
      <c r="L2548" s="13" t="s">
        <v>55</v>
      </c>
      <c r="M2548" s="13" t="s">
        <v>47</v>
      </c>
    </row>
    <row r="2549" spans="1:13" ht="13.5" x14ac:dyDescent="0.25">
      <c r="A2549" s="3">
        <v>45714</v>
      </c>
      <c r="B2549" s="2">
        <v>2.23</v>
      </c>
      <c r="C2549" s="2">
        <v>48.697390073092791</v>
      </c>
      <c r="D2549" s="2">
        <v>1.4077550541620631E-2</v>
      </c>
      <c r="E2549" s="2">
        <v>-8.1005023266182196E-21</v>
      </c>
      <c r="F2549" s="2">
        <v>2.2200000000000002</v>
      </c>
      <c r="G2549" s="2">
        <v>2.2359999999999998</v>
      </c>
      <c r="H2549" s="2">
        <v>2.2444999999999999</v>
      </c>
      <c r="I2549" s="2">
        <v>2.2192000000000003</v>
      </c>
      <c r="J2549" s="2">
        <v>2.079350000000002</v>
      </c>
      <c r="K2549" s="13" t="s">
        <v>48</v>
      </c>
      <c r="L2549" s="13" t="s">
        <v>55</v>
      </c>
      <c r="M2549" s="13" t="s">
        <v>55</v>
      </c>
    </row>
    <row r="2550" spans="1:13" ht="13.5" x14ac:dyDescent="0.25">
      <c r="A2550" s="3">
        <v>45715</v>
      </c>
      <c r="B2550" s="2">
        <v>2.2200000000000002</v>
      </c>
      <c r="C2550" s="2">
        <v>46.368818713700264</v>
      </c>
      <c r="D2550" s="2">
        <v>1.3759633014424733E-2</v>
      </c>
      <c r="E2550" s="2">
        <v>-6.4804018612945763E-21</v>
      </c>
      <c r="F2550" s="2">
        <v>2.2160000000000002</v>
      </c>
      <c r="G2550" s="2">
        <v>2.234</v>
      </c>
      <c r="H2550" s="2">
        <v>2.2435</v>
      </c>
      <c r="I2550" s="2">
        <v>2.2200000000000002</v>
      </c>
      <c r="J2550" s="2">
        <v>2.0813000000000024</v>
      </c>
      <c r="K2550" s="13" t="s">
        <v>53</v>
      </c>
      <c r="L2550" s="13" t="s">
        <v>55</v>
      </c>
      <c r="M2550" s="13" t="s">
        <v>47</v>
      </c>
    </row>
    <row r="2551" spans="1:13" ht="13.5" x14ac:dyDescent="0.25">
      <c r="A2551" s="3">
        <v>45716</v>
      </c>
      <c r="B2551" s="2">
        <v>2.2000000000000002</v>
      </c>
      <c r="C2551" s="2">
        <v>42.039169852788277</v>
      </c>
      <c r="D2551" s="2">
        <v>2.1216995259334848E-2</v>
      </c>
      <c r="E2551" s="2">
        <v>-5.1843214890356615E-21</v>
      </c>
      <c r="F2551" s="2">
        <v>2.21</v>
      </c>
      <c r="G2551" s="2">
        <v>2.226</v>
      </c>
      <c r="H2551" s="2">
        <v>2.2414999999999998</v>
      </c>
      <c r="I2551" s="2">
        <v>2.2208000000000006</v>
      </c>
      <c r="J2551" s="2">
        <v>2.0831500000000021</v>
      </c>
      <c r="K2551" s="13" t="s">
        <v>48</v>
      </c>
      <c r="L2551" s="13" t="s">
        <v>55</v>
      </c>
      <c r="M2551" s="13" t="s">
        <v>50</v>
      </c>
    </row>
    <row r="2552" spans="1:13" ht="13.5" x14ac:dyDescent="0.25">
      <c r="A2552" s="3">
        <v>45719</v>
      </c>
      <c r="B2552" s="2">
        <v>2.19</v>
      </c>
      <c r="C2552" s="2">
        <v>40.026692346562442</v>
      </c>
      <c r="D2552" s="2">
        <v>2.5393367442562376E-2</v>
      </c>
      <c r="E2552" s="2">
        <v>-4.1474571912285296E-21</v>
      </c>
      <c r="F2552" s="2">
        <v>2.2080000000000002</v>
      </c>
      <c r="G2552" s="2">
        <v>2.2190000000000003</v>
      </c>
      <c r="H2552" s="2">
        <v>2.238</v>
      </c>
      <c r="I2552" s="2">
        <v>2.2212000000000005</v>
      </c>
      <c r="J2552" s="2">
        <v>2.084700000000002</v>
      </c>
      <c r="K2552" s="13" t="s">
        <v>53</v>
      </c>
      <c r="L2552" s="13" t="s">
        <v>55</v>
      </c>
      <c r="M2552" s="13" t="s">
        <v>47</v>
      </c>
    </row>
    <row r="2553" spans="1:13" ht="13.5" x14ac:dyDescent="0.25">
      <c r="A2553" s="3">
        <v>45720</v>
      </c>
      <c r="B2553" s="2">
        <v>2.21</v>
      </c>
      <c r="C2553" s="2">
        <v>45.632415206628266</v>
      </c>
      <c r="D2553" s="2">
        <v>2.6153848583922557E-2</v>
      </c>
      <c r="E2553" s="2">
        <v>-3.3179657529828237E-21</v>
      </c>
      <c r="F2553" s="2">
        <v>2.21</v>
      </c>
      <c r="G2553" s="2">
        <v>2.2150000000000007</v>
      </c>
      <c r="H2553" s="2">
        <v>2.2355</v>
      </c>
      <c r="I2553" s="2">
        <v>2.2223999999999999</v>
      </c>
      <c r="J2553" s="2">
        <v>2.0863500000000017</v>
      </c>
      <c r="K2553" s="13" t="s">
        <v>53</v>
      </c>
      <c r="L2553" s="13" t="s">
        <v>55</v>
      </c>
      <c r="M2553" s="13" t="s">
        <v>54</v>
      </c>
    </row>
    <row r="2554" spans="1:13" ht="13.5" x14ac:dyDescent="0.25">
      <c r="A2554" s="3">
        <v>45721</v>
      </c>
      <c r="B2554" s="2">
        <v>2.2200000000000002</v>
      </c>
      <c r="C2554" s="2">
        <v>48.237623866868439</v>
      </c>
      <c r="D2554" s="2">
        <v>2.308979422363322E-2</v>
      </c>
      <c r="E2554" s="2">
        <v>-2.654372602386259E-21</v>
      </c>
      <c r="F2554" s="2">
        <v>2.2080000000000002</v>
      </c>
      <c r="G2554" s="2">
        <v>2.2140000000000004</v>
      </c>
      <c r="H2554" s="2">
        <v>2.2329999999999997</v>
      </c>
      <c r="I2554" s="2">
        <v>2.2237999999999998</v>
      </c>
      <c r="J2554" s="2">
        <v>2.0881500000000019</v>
      </c>
      <c r="K2554" s="13" t="s">
        <v>53</v>
      </c>
      <c r="L2554" s="13" t="s">
        <v>55</v>
      </c>
      <c r="M2554" s="13" t="s">
        <v>47</v>
      </c>
    </row>
    <row r="2555" spans="1:13" ht="13.5" x14ac:dyDescent="0.25">
      <c r="A2555" s="3">
        <v>45722</v>
      </c>
      <c r="B2555" s="2">
        <v>2.2400000000000002</v>
      </c>
      <c r="C2555" s="2">
        <v>53.080168128914458</v>
      </c>
      <c r="D2555" s="2">
        <v>2.0596990445929109E-2</v>
      </c>
      <c r="E2555" s="2">
        <v>-2.1234980819090074E-21</v>
      </c>
      <c r="F2555" s="2">
        <v>2.2120000000000002</v>
      </c>
      <c r="G2555" s="2">
        <v>2.214</v>
      </c>
      <c r="H2555" s="2">
        <v>2.2315</v>
      </c>
      <c r="I2555" s="2">
        <v>2.2256</v>
      </c>
      <c r="J2555" s="2">
        <v>2.0900000000000021</v>
      </c>
      <c r="K2555" s="13" t="s">
        <v>53</v>
      </c>
      <c r="L2555" s="13" t="s">
        <v>55</v>
      </c>
      <c r="M2555" s="13" t="s">
        <v>54</v>
      </c>
    </row>
    <row r="2556" spans="1:13" ht="13.5" x14ac:dyDescent="0.25">
      <c r="A2556" s="3">
        <v>45723</v>
      </c>
      <c r="B2556" s="2">
        <v>2.2200000000000002</v>
      </c>
      <c r="C2556" s="2">
        <v>48.221829711808184</v>
      </c>
      <c r="D2556" s="2">
        <v>1.8352235458315658E-2</v>
      </c>
      <c r="E2556" s="2">
        <v>-1.698798465527206E-21</v>
      </c>
      <c r="F2556" s="2">
        <v>2.2160000000000002</v>
      </c>
      <c r="G2556" s="2">
        <v>2.2129999999999996</v>
      </c>
      <c r="H2556" s="2">
        <v>2.2294999999999998</v>
      </c>
      <c r="I2556" s="2">
        <v>2.2267999999999999</v>
      </c>
      <c r="J2556" s="2">
        <v>2.091750000000002</v>
      </c>
      <c r="K2556" s="13" t="s">
        <v>53</v>
      </c>
      <c r="L2556" s="13" t="s">
        <v>55</v>
      </c>
      <c r="M2556" s="13" t="s">
        <v>54</v>
      </c>
    </row>
    <row r="2557" spans="1:13" ht="13.5" x14ac:dyDescent="0.25">
      <c r="A2557" s="3">
        <v>45726</v>
      </c>
      <c r="B2557" s="2">
        <v>2.1800000000000002</v>
      </c>
      <c r="C2557" s="2">
        <v>40.280931067562769</v>
      </c>
      <c r="D2557" s="2">
        <v>1.4845920462796869E-2</v>
      </c>
      <c r="E2557" s="2">
        <v>-1.3590387724217649E-21</v>
      </c>
      <c r="F2557" s="2">
        <v>2.214</v>
      </c>
      <c r="G2557" s="2">
        <v>2.2109999999999999</v>
      </c>
      <c r="H2557" s="2">
        <v>2.2265000000000001</v>
      </c>
      <c r="I2557" s="2">
        <v>2.2274000000000003</v>
      </c>
      <c r="J2557" s="2">
        <v>2.092900000000002</v>
      </c>
      <c r="K2557" s="13" t="s">
        <v>53</v>
      </c>
      <c r="L2557" s="13" t="s">
        <v>55</v>
      </c>
      <c r="M2557" s="13" t="s">
        <v>47</v>
      </c>
    </row>
    <row r="2558" spans="1:13" ht="13.5" x14ac:dyDescent="0.25">
      <c r="A2558" s="3">
        <v>45727</v>
      </c>
      <c r="B2558" s="2">
        <v>2.17</v>
      </c>
      <c r="C2558" s="2">
        <v>38.570875749770579</v>
      </c>
      <c r="D2558" s="2">
        <v>1.2898284264452275E-2</v>
      </c>
      <c r="E2558" s="2">
        <v>-1.0872310179374119E-21</v>
      </c>
      <c r="F2558" s="2">
        <v>2.2060000000000004</v>
      </c>
      <c r="G2558" s="2">
        <v>2.2079999999999997</v>
      </c>
      <c r="H2558" s="2">
        <v>2.2229999999999999</v>
      </c>
      <c r="I2558" s="2">
        <v>2.2284000000000002</v>
      </c>
      <c r="J2558" s="2">
        <v>2.0939500000000022</v>
      </c>
      <c r="K2558" s="13" t="s">
        <v>53</v>
      </c>
      <c r="L2558" s="13" t="s">
        <v>55</v>
      </c>
      <c r="M2558" s="13" t="s">
        <v>47</v>
      </c>
    </row>
    <row r="2559" spans="1:13" ht="13.5" x14ac:dyDescent="0.25">
      <c r="A2559" s="3">
        <v>45728</v>
      </c>
      <c r="B2559" s="2">
        <v>2.2200000000000002</v>
      </c>
      <c r="C2559" s="2">
        <v>50.000479754855334</v>
      </c>
      <c r="D2559" s="2">
        <v>1.2478930727123583E-2</v>
      </c>
      <c r="E2559" s="2">
        <v>-8.6978481434992956E-22</v>
      </c>
      <c r="F2559" s="2">
        <v>2.2060000000000004</v>
      </c>
      <c r="G2559" s="2">
        <v>2.2069999999999999</v>
      </c>
      <c r="H2559" s="2">
        <v>2.2214999999999998</v>
      </c>
      <c r="I2559" s="2">
        <v>2.2290000000000005</v>
      </c>
      <c r="J2559" s="2">
        <v>2.0953000000000022</v>
      </c>
      <c r="K2559" s="13" t="s">
        <v>53</v>
      </c>
      <c r="L2559" s="13" t="s">
        <v>55</v>
      </c>
      <c r="M2559" s="13" t="s">
        <v>55</v>
      </c>
    </row>
    <row r="2560" spans="1:13" ht="13.5" x14ac:dyDescent="0.25">
      <c r="A2560" s="3">
        <v>45729</v>
      </c>
      <c r="B2560" s="2">
        <v>2.2000000000000002</v>
      </c>
      <c r="C2560" s="2">
        <v>46.290327058944349</v>
      </c>
      <c r="D2560" s="2">
        <v>1.2065147406115084E-2</v>
      </c>
      <c r="E2560" s="2">
        <v>-6.9582785147994366E-22</v>
      </c>
      <c r="F2560" s="2">
        <v>2.1980000000000004</v>
      </c>
      <c r="G2560" s="2">
        <v>2.2050000000000001</v>
      </c>
      <c r="H2560" s="2">
        <v>2.2195</v>
      </c>
      <c r="I2560" s="2">
        <v>2.2300000000000004</v>
      </c>
      <c r="J2560" s="2">
        <v>2.0966500000000021</v>
      </c>
      <c r="K2560" s="13" t="s">
        <v>53</v>
      </c>
      <c r="L2560" s="13" t="s">
        <v>55</v>
      </c>
      <c r="M2560" s="13" t="s">
        <v>47</v>
      </c>
    </row>
    <row r="2561" spans="1:13" ht="13.5" x14ac:dyDescent="0.25">
      <c r="A2561" s="3">
        <v>45730</v>
      </c>
      <c r="B2561" s="2">
        <v>2.19</v>
      </c>
      <c r="C2561" s="2">
        <v>44.511851269865801</v>
      </c>
      <c r="D2561" s="2">
        <v>9.495201528902264E-3</v>
      </c>
      <c r="E2561" s="2">
        <v>-5.5666228118395497E-22</v>
      </c>
      <c r="F2561" s="2">
        <v>2.1919999999999997</v>
      </c>
      <c r="G2561" s="2">
        <v>2.2040000000000002</v>
      </c>
      <c r="H2561" s="2">
        <v>2.2149999999999999</v>
      </c>
      <c r="I2561" s="2">
        <v>2.2308000000000003</v>
      </c>
      <c r="J2561" s="2">
        <v>2.0981000000000019</v>
      </c>
      <c r="K2561" s="13" t="s">
        <v>53</v>
      </c>
      <c r="L2561" s="13" t="s">
        <v>55</v>
      </c>
      <c r="M2561" s="13" t="s">
        <v>47</v>
      </c>
    </row>
    <row r="2562" spans="1:13" ht="13.5" x14ac:dyDescent="0.25">
      <c r="A2562" s="3">
        <v>45733</v>
      </c>
      <c r="B2562" s="2">
        <v>2.17</v>
      </c>
      <c r="C2562" s="2">
        <v>41.10996714290539</v>
      </c>
      <c r="D2562" s="2">
        <v>7.430483801411647E-3</v>
      </c>
      <c r="E2562" s="2">
        <v>-4.4532982494716401E-22</v>
      </c>
      <c r="F2562" s="2">
        <v>2.1900000000000004</v>
      </c>
      <c r="G2562" s="2">
        <v>2.2020000000000004</v>
      </c>
      <c r="H2562" s="2">
        <v>2.2105000000000001</v>
      </c>
      <c r="I2562" s="2">
        <v>2.2308000000000003</v>
      </c>
      <c r="J2562" s="2">
        <v>2.0995000000000021</v>
      </c>
      <c r="K2562" s="13" t="s">
        <v>53</v>
      </c>
      <c r="L2562" s="13" t="s">
        <v>55</v>
      </c>
      <c r="M2562" s="13" t="s">
        <v>47</v>
      </c>
    </row>
    <row r="2563" spans="1:13" ht="13.5" x14ac:dyDescent="0.25">
      <c r="A2563" s="3">
        <v>45734</v>
      </c>
      <c r="B2563" s="2">
        <v>2.17</v>
      </c>
      <c r="C2563" s="2">
        <v>41.10996714290539</v>
      </c>
      <c r="D2563" s="2">
        <v>9.0329928889740785E-3</v>
      </c>
      <c r="E2563" s="2">
        <v>-3.5626385995773121E-22</v>
      </c>
      <c r="F2563" s="2">
        <v>2.19</v>
      </c>
      <c r="G2563" s="2">
        <v>2.1980000000000004</v>
      </c>
      <c r="H2563" s="2">
        <v>2.2065000000000006</v>
      </c>
      <c r="I2563" s="2">
        <v>2.2310000000000003</v>
      </c>
      <c r="J2563" s="2">
        <v>2.100900000000002</v>
      </c>
      <c r="K2563" s="13" t="s">
        <v>53</v>
      </c>
      <c r="L2563" s="13" t="s">
        <v>55</v>
      </c>
      <c r="M2563" s="13" t="s">
        <v>55</v>
      </c>
    </row>
    <row r="2564" spans="1:13" ht="13.5" x14ac:dyDescent="0.25">
      <c r="A2564" s="3">
        <v>45735</v>
      </c>
      <c r="B2564" s="2">
        <v>2.16</v>
      </c>
      <c r="C2564" s="2">
        <v>39.365360723429959</v>
      </c>
      <c r="D2564" s="2">
        <v>1.2920622597019094E-2</v>
      </c>
      <c r="E2564" s="2">
        <v>-2.85011087966185E-22</v>
      </c>
      <c r="F2564" s="2">
        <v>2.1779999999999999</v>
      </c>
      <c r="G2564" s="2">
        <v>2.1919999999999997</v>
      </c>
      <c r="H2564" s="2">
        <v>2.2030000000000003</v>
      </c>
      <c r="I2564" s="2">
        <v>2.2314000000000003</v>
      </c>
      <c r="J2564" s="2">
        <v>2.1025000000000023</v>
      </c>
      <c r="K2564" s="13" t="s">
        <v>53</v>
      </c>
      <c r="L2564" s="13" t="s">
        <v>55</v>
      </c>
      <c r="M2564" s="13" t="s">
        <v>47</v>
      </c>
    </row>
    <row r="2565" spans="1:13" ht="13.5" x14ac:dyDescent="0.25">
      <c r="A2565" s="3">
        <v>45737</v>
      </c>
      <c r="B2565" s="2">
        <v>2.16</v>
      </c>
      <c r="C2565" s="2">
        <v>39.365360723429959</v>
      </c>
      <c r="D2565" s="2">
        <v>1.9579926526717806E-2</v>
      </c>
      <c r="E2565" s="2">
        <v>-2.2800887037294802E-22</v>
      </c>
      <c r="F2565" s="2">
        <v>2.17</v>
      </c>
      <c r="G2565" s="2">
        <v>2.1840000000000002</v>
      </c>
      <c r="H2565" s="2">
        <v>2.1990000000000003</v>
      </c>
      <c r="I2565" s="2">
        <v>2.2312000000000003</v>
      </c>
      <c r="J2565" s="2">
        <v>2.1040000000000019</v>
      </c>
      <c r="K2565" s="13" t="s">
        <v>53</v>
      </c>
      <c r="L2565" s="13" t="s">
        <v>55</v>
      </c>
      <c r="M2565" s="13" t="s">
        <v>47</v>
      </c>
    </row>
    <row r="2566" spans="1:13" ht="13.5" x14ac:dyDescent="0.25">
      <c r="A2566" s="3">
        <v>45740</v>
      </c>
      <c r="B2566" s="2">
        <v>2.19</v>
      </c>
      <c r="C2566" s="2">
        <v>47.166379611265491</v>
      </c>
      <c r="D2566" s="2">
        <v>2.0186732437146304E-2</v>
      </c>
      <c r="E2566" s="2">
        <v>-1.8240709629835843E-22</v>
      </c>
      <c r="F2566" s="2">
        <v>2.17</v>
      </c>
      <c r="G2566" s="2">
        <v>2.181</v>
      </c>
      <c r="H2566" s="2">
        <v>2.1970000000000001</v>
      </c>
      <c r="I2566" s="2">
        <v>2.2306000000000004</v>
      </c>
      <c r="J2566" s="2">
        <v>2.1054000000000017</v>
      </c>
      <c r="K2566" s="13" t="s">
        <v>53</v>
      </c>
      <c r="L2566" s="13" t="s">
        <v>55</v>
      </c>
      <c r="M2566" s="13" t="s">
        <v>55</v>
      </c>
    </row>
    <row r="2567" spans="1:13" ht="13.5" x14ac:dyDescent="0.25">
      <c r="A2567" s="3">
        <v>45741</v>
      </c>
      <c r="B2567" s="2">
        <v>2.17</v>
      </c>
      <c r="C2567" s="2">
        <v>43.178084153257473</v>
      </c>
      <c r="D2567" s="2">
        <v>1.6101617609850294E-2</v>
      </c>
      <c r="E2567" s="2">
        <v>-1.4592567703868675E-22</v>
      </c>
      <c r="F2567" s="2">
        <v>2.17</v>
      </c>
      <c r="G2567" s="2">
        <v>2.1800000000000006</v>
      </c>
      <c r="H2567" s="2">
        <v>2.1955</v>
      </c>
      <c r="I2567" s="2">
        <v>2.2288000000000001</v>
      </c>
      <c r="J2567" s="2">
        <v>2.1069500000000021</v>
      </c>
      <c r="K2567" s="13" t="s">
        <v>53</v>
      </c>
      <c r="L2567" s="13" t="s">
        <v>55</v>
      </c>
      <c r="M2567" s="13" t="s">
        <v>55</v>
      </c>
    </row>
    <row r="2568" spans="1:13" ht="13.5" x14ac:dyDescent="0.25">
      <c r="A2568" s="3">
        <v>45742</v>
      </c>
      <c r="B2568" s="2">
        <v>2.17</v>
      </c>
      <c r="C2568" s="2">
        <v>43.178084153257473</v>
      </c>
      <c r="D2568" s="2">
        <v>1.1293033427668853E-2</v>
      </c>
      <c r="E2568" s="2">
        <v>-1.167405416309494E-22</v>
      </c>
      <c r="F2568" s="2">
        <v>2.17</v>
      </c>
      <c r="G2568" s="2">
        <v>2.1800000000000006</v>
      </c>
      <c r="H2568" s="2">
        <v>2.194</v>
      </c>
      <c r="I2568" s="2">
        <v>2.226</v>
      </c>
      <c r="J2568" s="2">
        <v>2.1084500000000022</v>
      </c>
      <c r="K2568" s="13" t="s">
        <v>53</v>
      </c>
      <c r="L2568" s="13" t="s">
        <v>55</v>
      </c>
      <c r="M2568" s="13" t="s">
        <v>55</v>
      </c>
    </row>
    <row r="2569" spans="1:13" ht="13.5" x14ac:dyDescent="0.25">
      <c r="A2569" s="3">
        <v>45743</v>
      </c>
      <c r="B2569" s="2">
        <v>2.1800000000000002</v>
      </c>
      <c r="C2569" s="2">
        <v>45.834038523454922</v>
      </c>
      <c r="D2569" s="2">
        <v>1.4348495582054532E-2</v>
      </c>
      <c r="E2569" s="2">
        <v>-9.339243330475953E-23</v>
      </c>
      <c r="F2569" s="2">
        <v>2.1739999999999999</v>
      </c>
      <c r="G2569" s="2">
        <v>2.1759999999999997</v>
      </c>
      <c r="H2569" s="2">
        <v>2.1915000000000004</v>
      </c>
      <c r="I2569" s="2">
        <v>2.2238000000000002</v>
      </c>
      <c r="J2569" s="2">
        <v>2.110050000000002</v>
      </c>
      <c r="K2569" s="13" t="s">
        <v>48</v>
      </c>
      <c r="L2569" s="13" t="s">
        <v>55</v>
      </c>
      <c r="M2569" s="13" t="s">
        <v>52</v>
      </c>
    </row>
    <row r="2570" spans="1:13" ht="13.5" x14ac:dyDescent="0.25">
      <c r="A2570" s="3">
        <v>45744</v>
      </c>
      <c r="B2570" s="2">
        <v>2.16</v>
      </c>
      <c r="C2570" s="2">
        <v>41.641774343891456</v>
      </c>
      <c r="D2570" s="2">
        <v>1.5439259428572605E-2</v>
      </c>
      <c r="E2570" s="2">
        <v>-7.4713946643807634E-23</v>
      </c>
      <c r="F2570" s="2">
        <v>2.1739999999999999</v>
      </c>
      <c r="G2570" s="2">
        <v>2.1719999999999997</v>
      </c>
      <c r="H2570" s="2">
        <v>2.1885000000000003</v>
      </c>
      <c r="I2570" s="2">
        <v>2.2218</v>
      </c>
      <c r="J2570" s="2">
        <v>2.1116500000000018</v>
      </c>
      <c r="K2570" s="13" t="s">
        <v>48</v>
      </c>
      <c r="L2570" s="13" t="s">
        <v>55</v>
      </c>
      <c r="M2570" s="13" t="s">
        <v>55</v>
      </c>
    </row>
    <row r="2571" spans="1:13" ht="13.5" x14ac:dyDescent="0.25">
      <c r="A2571" s="3">
        <v>45749</v>
      </c>
      <c r="B2571" s="2">
        <v>2.17</v>
      </c>
      <c r="C2571" s="2">
        <v>44.381063540239111</v>
      </c>
      <c r="D2571" s="2">
        <v>1.4294538688054192E-2</v>
      </c>
      <c r="E2571" s="2">
        <v>-5.9771157315046112E-23</v>
      </c>
      <c r="F2571" s="2">
        <v>2.17</v>
      </c>
      <c r="G2571" s="2">
        <v>2.1700000000000004</v>
      </c>
      <c r="H2571" s="2">
        <v>2.1870000000000003</v>
      </c>
      <c r="I2571" s="2">
        <v>2.2202000000000002</v>
      </c>
      <c r="J2571" s="2">
        <v>2.1133500000000018</v>
      </c>
      <c r="K2571" s="13" t="s">
        <v>48</v>
      </c>
      <c r="L2571" s="13" t="s">
        <v>55</v>
      </c>
      <c r="M2571" s="13" t="s">
        <v>50</v>
      </c>
    </row>
    <row r="2572" spans="1:13" ht="13.5" x14ac:dyDescent="0.25">
      <c r="A2572" s="3">
        <v>45750</v>
      </c>
      <c r="B2572" s="2">
        <v>2.15</v>
      </c>
      <c r="C2572" s="2">
        <v>40.306121001712803</v>
      </c>
      <c r="D2572" s="2">
        <v>1.1867255615704231E-2</v>
      </c>
      <c r="E2572" s="2">
        <v>-4.7816925852036893E-23</v>
      </c>
      <c r="F2572" s="2">
        <v>2.1659999999999999</v>
      </c>
      <c r="G2572" s="2">
        <v>2.1680000000000001</v>
      </c>
      <c r="H2572" s="2">
        <v>2.1850000000000005</v>
      </c>
      <c r="I2572" s="2">
        <v>2.2178</v>
      </c>
      <c r="J2572" s="2">
        <v>2.1149000000000018</v>
      </c>
      <c r="K2572" s="13" t="s">
        <v>48</v>
      </c>
      <c r="L2572" s="13" t="s">
        <v>55</v>
      </c>
      <c r="M2572" s="13" t="s">
        <v>50</v>
      </c>
    </row>
    <row r="2573" spans="1:13" ht="13.5" x14ac:dyDescent="0.25">
      <c r="A2573" s="3">
        <v>45751</v>
      </c>
      <c r="B2573" s="2">
        <v>2.15</v>
      </c>
      <c r="C2573" s="2">
        <v>40.30612100171281</v>
      </c>
      <c r="D2573" s="2">
        <v>1.0058218956561671E-2</v>
      </c>
      <c r="E2573" s="2">
        <v>-3.8253540681629518E-23</v>
      </c>
      <c r="F2573" s="2">
        <v>2.1619999999999999</v>
      </c>
      <c r="G2573" s="2">
        <v>2.1659999999999995</v>
      </c>
      <c r="H2573" s="2">
        <v>2.1819999999999999</v>
      </c>
      <c r="I2573" s="2">
        <v>2.2158000000000002</v>
      </c>
      <c r="J2573" s="2">
        <v>2.1162500000000017</v>
      </c>
      <c r="K2573" s="13" t="s">
        <v>48</v>
      </c>
      <c r="L2573" s="13" t="s">
        <v>55</v>
      </c>
      <c r="M2573" s="13" t="s">
        <v>50</v>
      </c>
    </row>
    <row r="2574" spans="1:13" ht="13.5" x14ac:dyDescent="0.25">
      <c r="A2574" s="3">
        <v>45754</v>
      </c>
      <c r="B2574" s="2">
        <v>2.14</v>
      </c>
      <c r="C2574" s="2">
        <v>38.268583806703781</v>
      </c>
      <c r="D2574" s="2">
        <v>7.9564583950504364E-3</v>
      </c>
      <c r="E2574" s="2">
        <v>-3.0602832545303615E-23</v>
      </c>
      <c r="F2574" s="2">
        <v>2.1540000000000004</v>
      </c>
      <c r="G2574" s="2">
        <v>2.1639999999999997</v>
      </c>
      <c r="H2574" s="2">
        <v>2.1779999999999999</v>
      </c>
      <c r="I2574" s="2">
        <v>2.2138000000000004</v>
      </c>
      <c r="J2574" s="2">
        <v>2.1175500000000014</v>
      </c>
      <c r="K2574" s="13" t="s">
        <v>53</v>
      </c>
      <c r="L2574" s="13" t="s">
        <v>55</v>
      </c>
      <c r="M2574" s="13" t="s">
        <v>47</v>
      </c>
    </row>
    <row r="2575" spans="1:13" ht="13.5" x14ac:dyDescent="0.25">
      <c r="A2575" s="3">
        <v>45755</v>
      </c>
      <c r="B2575" s="2">
        <v>2.13</v>
      </c>
      <c r="C2575" s="2">
        <v>36.292798799407578</v>
      </c>
      <c r="D2575" s="2">
        <v>7.1877689705615033E-3</v>
      </c>
      <c r="E2575" s="2">
        <v>-2.4482266036242893E-23</v>
      </c>
      <c r="F2575" s="2">
        <v>2.1480000000000006</v>
      </c>
      <c r="G2575" s="2">
        <v>2.161</v>
      </c>
      <c r="H2575" s="2">
        <v>2.1725000000000003</v>
      </c>
      <c r="I2575" s="2">
        <v>2.2116000000000002</v>
      </c>
      <c r="J2575" s="2">
        <v>2.1188500000000015</v>
      </c>
      <c r="K2575" s="13" t="s">
        <v>53</v>
      </c>
      <c r="L2575" s="13" t="s">
        <v>55</v>
      </c>
      <c r="M2575" s="13" t="s">
        <v>47</v>
      </c>
    </row>
    <row r="2576" spans="1:13" ht="13.5" x14ac:dyDescent="0.25">
      <c r="A2576" s="3">
        <v>45757</v>
      </c>
      <c r="B2576" s="2">
        <v>2.1</v>
      </c>
      <c r="C2576" s="2">
        <v>31.104484868509928</v>
      </c>
      <c r="D2576" s="2">
        <v>1.3683094703847321E-2</v>
      </c>
      <c r="E2576" s="2">
        <v>-1.9585812828994317E-23</v>
      </c>
      <c r="F2576" s="2">
        <v>2.1339999999999999</v>
      </c>
      <c r="G2576" s="2">
        <v>2.1520000000000001</v>
      </c>
      <c r="H2576" s="2">
        <v>2.1665000000000001</v>
      </c>
      <c r="I2576" s="2">
        <v>2.2086000000000001</v>
      </c>
      <c r="J2576" s="2">
        <v>2.1200500000000013</v>
      </c>
      <c r="K2576" s="13" t="s">
        <v>53</v>
      </c>
      <c r="L2576" s="13" t="s">
        <v>55</v>
      </c>
      <c r="M2576" s="13" t="s">
        <v>47</v>
      </c>
    </row>
    <row r="2577" spans="1:13" ht="13.5" x14ac:dyDescent="0.25">
      <c r="A2577" s="3">
        <v>45758</v>
      </c>
      <c r="B2577" s="2">
        <v>2.08</v>
      </c>
      <c r="C2577" s="2">
        <v>28.209207988307256</v>
      </c>
      <c r="D2577" s="2">
        <v>1.8046291848685225E-2</v>
      </c>
      <c r="E2577" s="2">
        <v>-1.5668650263195455E-23</v>
      </c>
      <c r="F2577" s="2">
        <v>2.12</v>
      </c>
      <c r="G2577" s="2">
        <v>2.1429999999999998</v>
      </c>
      <c r="H2577" s="2">
        <v>2.1615000000000002</v>
      </c>
      <c r="I2577" s="2">
        <v>2.2054000000000005</v>
      </c>
      <c r="J2577" s="2">
        <v>2.1212500000000016</v>
      </c>
      <c r="K2577" s="13" t="s">
        <v>53</v>
      </c>
      <c r="L2577" s="13" t="s">
        <v>55</v>
      </c>
      <c r="M2577" s="13" t="s">
        <v>47</v>
      </c>
    </row>
    <row r="2578" spans="1:13" ht="13.5" x14ac:dyDescent="0.25">
      <c r="A2578" s="3">
        <v>45761</v>
      </c>
      <c r="B2578" s="2">
        <v>2.1</v>
      </c>
      <c r="C2578" s="2">
        <v>34.750026680712097</v>
      </c>
      <c r="D2578" s="2">
        <v>2.0803254946792915E-2</v>
      </c>
      <c r="E2578" s="2">
        <v>-1.2534920210556364E-23</v>
      </c>
      <c r="F2578" s="2">
        <v>2.11</v>
      </c>
      <c r="G2578" s="2">
        <v>2.1360000000000006</v>
      </c>
      <c r="H2578" s="2">
        <v>2.1580000000000004</v>
      </c>
      <c r="I2578" s="2">
        <v>2.2026000000000003</v>
      </c>
      <c r="J2578" s="2">
        <v>2.1222500000000015</v>
      </c>
      <c r="K2578" s="13" t="s">
        <v>53</v>
      </c>
      <c r="L2578" s="13" t="s">
        <v>55</v>
      </c>
      <c r="M2578" s="13" t="s">
        <v>47</v>
      </c>
    </row>
    <row r="2579" spans="1:13" ht="13.5" x14ac:dyDescent="0.25">
      <c r="A2579" s="3">
        <v>45762</v>
      </c>
      <c r="B2579" s="2">
        <v>2.09</v>
      </c>
      <c r="C2579" s="2">
        <v>33.124952043610747</v>
      </c>
      <c r="D2579" s="2">
        <v>2.5803117716571844E-2</v>
      </c>
      <c r="E2579" s="2">
        <v>-1.0027936168445092E-23</v>
      </c>
      <c r="F2579" s="2">
        <v>2.1</v>
      </c>
      <c r="G2579" s="2">
        <v>2.1270000000000002</v>
      </c>
      <c r="H2579" s="2">
        <v>2.1515</v>
      </c>
      <c r="I2579" s="2">
        <v>2.1997999999999998</v>
      </c>
      <c r="J2579" s="2">
        <v>2.1233500000000012</v>
      </c>
      <c r="K2579" s="13" t="s">
        <v>53</v>
      </c>
      <c r="L2579" s="13" t="s">
        <v>55</v>
      </c>
      <c r="M2579" s="13" t="s">
        <v>47</v>
      </c>
    </row>
    <row r="2580" spans="1:13" ht="13.5" x14ac:dyDescent="0.25">
      <c r="A2580" s="3">
        <v>45763</v>
      </c>
      <c r="B2580" s="2">
        <v>2.17</v>
      </c>
      <c r="C2580" s="2">
        <v>52.330712281992497</v>
      </c>
      <c r="D2580" s="2">
        <v>2.1449128516636939E-2</v>
      </c>
      <c r="E2580" s="2">
        <v>-8.0223489347560734E-24</v>
      </c>
      <c r="F2580" s="2">
        <v>2.1079999999999997</v>
      </c>
      <c r="G2580" s="2">
        <v>2.1280000000000001</v>
      </c>
      <c r="H2580" s="2">
        <v>2.15</v>
      </c>
      <c r="I2580" s="2">
        <v>2.1983999999999999</v>
      </c>
      <c r="J2580" s="2">
        <v>2.1247500000000015</v>
      </c>
      <c r="K2580" s="13" t="s">
        <v>53</v>
      </c>
      <c r="L2580" s="13" t="s">
        <v>55</v>
      </c>
      <c r="M2580" s="13" t="s">
        <v>54</v>
      </c>
    </row>
    <row r="2581" spans="1:13" ht="13.5" x14ac:dyDescent="0.25">
      <c r="A2581" s="3">
        <v>45764</v>
      </c>
      <c r="B2581" s="2">
        <v>2.1</v>
      </c>
      <c r="C2581" s="2">
        <v>41.185174200479466</v>
      </c>
      <c r="D2581" s="2">
        <v>2.4403135513649588E-2</v>
      </c>
      <c r="E2581" s="2">
        <v>-6.4178791478048593E-24</v>
      </c>
      <c r="F2581" s="2">
        <v>2.1079999999999997</v>
      </c>
      <c r="G2581" s="2">
        <v>2.121</v>
      </c>
      <c r="H2581" s="2">
        <v>2.1455000000000002</v>
      </c>
      <c r="I2581" s="2">
        <v>2.1955999999999998</v>
      </c>
      <c r="J2581" s="2">
        <v>2.1256500000000016</v>
      </c>
      <c r="K2581" s="13" t="s">
        <v>53</v>
      </c>
      <c r="L2581" s="13" t="s">
        <v>55</v>
      </c>
      <c r="M2581" s="13" t="s">
        <v>55</v>
      </c>
    </row>
    <row r="2582" spans="1:13" ht="13.5" x14ac:dyDescent="0.25">
      <c r="A2582" s="3">
        <v>45765</v>
      </c>
      <c r="B2582" s="2">
        <v>2.08</v>
      </c>
      <c r="C2582" s="2">
        <v>38.652175451435603</v>
      </c>
      <c r="D2582" s="2">
        <v>2.5641709251893907E-2</v>
      </c>
      <c r="E2582" s="2">
        <v>-5.1343033182438878E-24</v>
      </c>
      <c r="F2582" s="2">
        <v>2.1079999999999997</v>
      </c>
      <c r="G2582" s="2">
        <v>2.1139999999999999</v>
      </c>
      <c r="H2582" s="2">
        <v>2.141</v>
      </c>
      <c r="I2582" s="2">
        <v>2.1919999999999997</v>
      </c>
      <c r="J2582" s="2">
        <v>2.1264500000000019</v>
      </c>
      <c r="K2582" s="13" t="s">
        <v>53</v>
      </c>
      <c r="L2582" s="13" t="s">
        <v>55</v>
      </c>
      <c r="M2582" s="13" t="s">
        <v>55</v>
      </c>
    </row>
    <row r="2583" spans="1:13" ht="13.5" x14ac:dyDescent="0.25">
      <c r="A2583" s="3">
        <v>45768</v>
      </c>
      <c r="B2583" s="2">
        <v>2.08</v>
      </c>
      <c r="C2583" s="2">
        <v>38.652175451435603</v>
      </c>
      <c r="D2583" s="2">
        <v>2.7117609368730644E-2</v>
      </c>
      <c r="E2583" s="2">
        <v>-4.1074426545951108E-24</v>
      </c>
      <c r="F2583" s="2">
        <v>2.1040000000000001</v>
      </c>
      <c r="G2583" s="2">
        <v>2.1070000000000002</v>
      </c>
      <c r="H2583" s="2">
        <v>2.1364999999999998</v>
      </c>
      <c r="I2583" s="2">
        <v>2.1883999999999997</v>
      </c>
      <c r="J2583" s="2">
        <v>2.1273000000000017</v>
      </c>
      <c r="K2583" s="13" t="s">
        <v>53</v>
      </c>
      <c r="L2583" s="13" t="s">
        <v>55</v>
      </c>
      <c r="M2583" s="13" t="s">
        <v>47</v>
      </c>
    </row>
    <row r="2584" spans="1:13" ht="13.5" x14ac:dyDescent="0.25">
      <c r="A2584" s="3">
        <v>45769</v>
      </c>
      <c r="B2584" s="2">
        <v>2.1</v>
      </c>
      <c r="C2584" s="2">
        <v>42.736685044344021</v>
      </c>
      <c r="D2584" s="2">
        <v>2.5742686561480266E-2</v>
      </c>
      <c r="E2584" s="2">
        <v>-3.2859541236760887E-24</v>
      </c>
      <c r="F2584" s="2">
        <v>2.1059999999999999</v>
      </c>
      <c r="G2584" s="2">
        <v>2.1030000000000002</v>
      </c>
      <c r="H2584" s="2">
        <v>2.1335000000000002</v>
      </c>
      <c r="I2584" s="2">
        <v>2.1849999999999996</v>
      </c>
      <c r="J2584" s="2">
        <v>2.1282500000000018</v>
      </c>
      <c r="K2584" s="13" t="s">
        <v>53</v>
      </c>
      <c r="L2584" s="13" t="s">
        <v>55</v>
      </c>
      <c r="M2584" s="13" t="s">
        <v>54</v>
      </c>
    </row>
    <row r="2585" spans="1:13" ht="13.5" x14ac:dyDescent="0.25">
      <c r="A2585" s="3">
        <v>45770</v>
      </c>
      <c r="B2585" s="2">
        <v>2.13</v>
      </c>
      <c r="C2585" s="2">
        <v>48.297382031185322</v>
      </c>
      <c r="D2585" s="2">
        <v>2.106726058358932E-2</v>
      </c>
      <c r="E2585" s="2">
        <v>-2.628763298940871E-24</v>
      </c>
      <c r="F2585" s="2">
        <v>2.0979999999999999</v>
      </c>
      <c r="G2585" s="2">
        <v>2.1029999999999998</v>
      </c>
      <c r="H2585" s="2">
        <v>2.1320000000000001</v>
      </c>
      <c r="I2585" s="2">
        <v>2.1821999999999999</v>
      </c>
      <c r="J2585" s="2">
        <v>2.1293000000000015</v>
      </c>
      <c r="K2585" s="13" t="s">
        <v>53</v>
      </c>
      <c r="L2585" s="13" t="s">
        <v>55</v>
      </c>
      <c r="M2585" s="13" t="s">
        <v>47</v>
      </c>
    </row>
    <row r="2586" spans="1:13" ht="13.5" x14ac:dyDescent="0.25">
      <c r="A2586" s="3">
        <v>45771</v>
      </c>
      <c r="B2586" s="2">
        <v>2.09</v>
      </c>
      <c r="C2586" s="2">
        <v>42.387080130086019</v>
      </c>
      <c r="D2586" s="2">
        <v>1.5511673158362882E-2</v>
      </c>
      <c r="E2586" s="2">
        <v>-2.1030106391526971E-24</v>
      </c>
      <c r="F2586" s="2">
        <v>2.0960000000000001</v>
      </c>
      <c r="G2586" s="2">
        <v>2.1019999999999999</v>
      </c>
      <c r="H2586" s="2">
        <v>2.1270000000000002</v>
      </c>
      <c r="I2586" s="2">
        <v>2.1787999999999998</v>
      </c>
      <c r="J2586" s="2">
        <v>2.1300500000000016</v>
      </c>
      <c r="K2586" s="13" t="s">
        <v>53</v>
      </c>
      <c r="L2586" s="13" t="s">
        <v>55</v>
      </c>
      <c r="M2586" s="13" t="s">
        <v>47</v>
      </c>
    </row>
    <row r="2587" spans="1:13" ht="13.5" x14ac:dyDescent="0.25">
      <c r="A2587" s="3">
        <v>45772</v>
      </c>
      <c r="B2587" s="2">
        <v>2.0699999999999998</v>
      </c>
      <c r="C2587" s="2">
        <v>39.766722539740819</v>
      </c>
      <c r="D2587" s="2">
        <v>9.5007522621504137E-3</v>
      </c>
      <c r="E2587" s="2">
        <v>-1.6824085113221579E-24</v>
      </c>
      <c r="F2587" s="2">
        <v>2.0939999999999999</v>
      </c>
      <c r="G2587" s="2">
        <v>2.101</v>
      </c>
      <c r="H2587" s="2">
        <v>2.1220000000000003</v>
      </c>
      <c r="I2587" s="2">
        <v>2.1753999999999998</v>
      </c>
      <c r="J2587" s="2">
        <v>2.1304500000000015</v>
      </c>
      <c r="K2587" s="13" t="s">
        <v>48</v>
      </c>
      <c r="L2587" s="13" t="s">
        <v>55</v>
      </c>
      <c r="M2587" s="13" t="s">
        <v>50</v>
      </c>
    </row>
    <row r="2588" spans="1:13" ht="13.5" x14ac:dyDescent="0.25">
      <c r="A2588" s="3">
        <v>45775</v>
      </c>
      <c r="B2588" s="2">
        <v>2.0699999999999998</v>
      </c>
      <c r="C2588" s="2">
        <v>39.766722539740819</v>
      </c>
      <c r="D2588" s="2">
        <v>7.8739538134122711E-3</v>
      </c>
      <c r="E2588" s="2">
        <v>-1.3459268090577264E-24</v>
      </c>
      <c r="F2588" s="2">
        <v>2.0920000000000001</v>
      </c>
      <c r="G2588" s="2">
        <v>2.0979999999999999</v>
      </c>
      <c r="H2588" s="2">
        <v>2.117</v>
      </c>
      <c r="I2588" s="2">
        <v>2.1719999999999997</v>
      </c>
      <c r="J2588" s="2">
        <v>2.1308500000000019</v>
      </c>
      <c r="K2588" s="13" t="s">
        <v>48</v>
      </c>
      <c r="L2588" s="13" t="s">
        <v>55</v>
      </c>
      <c r="M2588" s="13" t="s">
        <v>50</v>
      </c>
    </row>
    <row r="2589" spans="1:13" ht="13.5" x14ac:dyDescent="0.25">
      <c r="A2589" s="3">
        <v>45776</v>
      </c>
      <c r="B2589" s="2">
        <v>2.06</v>
      </c>
      <c r="C2589" s="2">
        <v>38.390495306813236</v>
      </c>
      <c r="D2589" s="2">
        <v>6.0538245010000047E-3</v>
      </c>
      <c r="E2589" s="2">
        <v>-1.0767414472461811E-24</v>
      </c>
      <c r="F2589" s="2">
        <v>2.0840000000000001</v>
      </c>
      <c r="G2589" s="2">
        <v>2.0949999999999998</v>
      </c>
      <c r="H2589" s="2">
        <v>2.1110000000000007</v>
      </c>
      <c r="I2589" s="2">
        <v>2.1681999999999997</v>
      </c>
      <c r="J2589" s="2">
        <v>2.1309500000000017</v>
      </c>
      <c r="K2589" s="13" t="s">
        <v>53</v>
      </c>
      <c r="L2589" s="13" t="s">
        <v>55</v>
      </c>
      <c r="M2589" s="13" t="s">
        <v>47</v>
      </c>
    </row>
    <row r="2590" spans="1:13" ht="13.5" x14ac:dyDescent="0.25">
      <c r="A2590" s="3">
        <v>45777</v>
      </c>
      <c r="B2590" s="2">
        <v>2.06</v>
      </c>
      <c r="C2590" s="2">
        <v>38.390495306813236</v>
      </c>
      <c r="D2590" s="2">
        <v>1.7208380458500816E-2</v>
      </c>
      <c r="E2590" s="2">
        <v>-8.6139315779694498E-25</v>
      </c>
      <c r="F2590" s="2">
        <v>2.0700000000000003</v>
      </c>
      <c r="G2590" s="2">
        <v>2.0839999999999996</v>
      </c>
      <c r="H2590" s="2">
        <v>2.1060000000000003</v>
      </c>
      <c r="I2590" s="2">
        <v>2.1645999999999996</v>
      </c>
      <c r="J2590" s="2">
        <v>2.1308500000000015</v>
      </c>
      <c r="K2590" s="13" t="s">
        <v>53</v>
      </c>
      <c r="L2590" s="13" t="s">
        <v>55</v>
      </c>
      <c r="M2590" s="13" t="s">
        <v>47</v>
      </c>
    </row>
    <row r="2591" spans="1:13" ht="13.5" x14ac:dyDescent="0.25">
      <c r="A2591" s="3">
        <v>45779</v>
      </c>
      <c r="B2591" s="2">
        <v>2.0299999999999998</v>
      </c>
      <c r="C2591" s="2">
        <v>34.264698083460502</v>
      </c>
      <c r="D2591" s="2">
        <v>1.8458150733368761E-2</v>
      </c>
      <c r="E2591" s="2">
        <v>-6.8911452623755604E-25</v>
      </c>
      <c r="F2591" s="2">
        <v>2.0579999999999998</v>
      </c>
      <c r="G2591" s="2">
        <v>2.077</v>
      </c>
      <c r="H2591" s="2">
        <v>2.0990000000000002</v>
      </c>
      <c r="I2591" s="2">
        <v>2.1595999999999993</v>
      </c>
      <c r="J2591" s="2">
        <v>2.1309000000000013</v>
      </c>
      <c r="K2591" s="13" t="s">
        <v>53</v>
      </c>
      <c r="L2591" s="13" t="s">
        <v>55</v>
      </c>
      <c r="M2591" s="13" t="s">
        <v>47</v>
      </c>
    </row>
    <row r="2592" spans="1:13" ht="13.5" x14ac:dyDescent="0.25">
      <c r="A2592" s="3">
        <v>45782</v>
      </c>
      <c r="B2592" s="2">
        <v>2.02</v>
      </c>
      <c r="C2592" s="2">
        <v>32.991912960433751</v>
      </c>
      <c r="D2592" s="2">
        <v>1.7688504644067127E-2</v>
      </c>
      <c r="E2592" s="2">
        <v>-5.5129162099004483E-25</v>
      </c>
      <c r="F2592" s="2">
        <v>2.0479999999999996</v>
      </c>
      <c r="G2592" s="2">
        <v>2.0710000000000002</v>
      </c>
      <c r="H2592" s="2">
        <v>2.0925000000000002</v>
      </c>
      <c r="I2592" s="2">
        <v>2.1547999999999998</v>
      </c>
      <c r="J2592" s="2">
        <v>2.130850000000001</v>
      </c>
      <c r="K2592" s="13" t="s">
        <v>53</v>
      </c>
      <c r="L2592" s="13" t="s">
        <v>55</v>
      </c>
      <c r="M2592" s="13" t="s">
        <v>47</v>
      </c>
    </row>
    <row r="2593" spans="1:13" ht="13.5" x14ac:dyDescent="0.25">
      <c r="A2593" s="3">
        <v>45783</v>
      </c>
      <c r="B2593" s="2">
        <v>2</v>
      </c>
      <c r="C2593" s="2">
        <v>30.54789627118538</v>
      </c>
      <c r="D2593" s="2">
        <v>1.9049169335992655E-2</v>
      </c>
      <c r="E2593" s="2">
        <v>-4.4103329679203592E-25</v>
      </c>
      <c r="F2593" s="2">
        <v>2.0339999999999998</v>
      </c>
      <c r="G2593" s="2">
        <v>2.0630000000000002</v>
      </c>
      <c r="H2593" s="2">
        <v>2.0850000000000004</v>
      </c>
      <c r="I2593" s="2">
        <v>2.1497999999999995</v>
      </c>
      <c r="J2593" s="2">
        <v>2.1307000000000009</v>
      </c>
      <c r="K2593" s="13" t="s">
        <v>53</v>
      </c>
      <c r="L2593" s="13" t="s">
        <v>55</v>
      </c>
      <c r="M2593" s="13" t="s">
        <v>47</v>
      </c>
    </row>
    <row r="2594" spans="1:13" ht="13.5" x14ac:dyDescent="0.25">
      <c r="A2594" s="3">
        <v>45784</v>
      </c>
      <c r="B2594" s="2">
        <v>2.0099999999999998</v>
      </c>
      <c r="C2594" s="2">
        <v>33.211992125811832</v>
      </c>
      <c r="D2594" s="2">
        <v>2.3145995868572466E-2</v>
      </c>
      <c r="E2594" s="2">
        <v>-3.5282663743362876E-25</v>
      </c>
      <c r="F2594" s="2">
        <v>2.024</v>
      </c>
      <c r="G2594" s="2">
        <v>2.0539999999999998</v>
      </c>
      <c r="H2594" s="2">
        <v>2.0785</v>
      </c>
      <c r="I2594" s="2">
        <v>2.1453999999999995</v>
      </c>
      <c r="J2594" s="2">
        <v>2.1305000000000005</v>
      </c>
      <c r="K2594" s="13" t="s">
        <v>53</v>
      </c>
      <c r="L2594" s="13" t="s">
        <v>55</v>
      </c>
      <c r="M2594" s="13" t="s">
        <v>47</v>
      </c>
    </row>
    <row r="2595" spans="1:13" ht="13.5" x14ac:dyDescent="0.25">
      <c r="A2595" s="3">
        <v>45785</v>
      </c>
      <c r="B2595" s="2">
        <v>2</v>
      </c>
      <c r="C2595" s="2">
        <v>31.894450779246981</v>
      </c>
      <c r="D2595" s="2">
        <v>3.2473754595025994E-2</v>
      </c>
      <c r="E2595" s="2">
        <v>-2.8226130994690304E-25</v>
      </c>
      <c r="F2595" s="2">
        <v>2.0119999999999996</v>
      </c>
      <c r="G2595" s="2">
        <v>2.0409999999999995</v>
      </c>
      <c r="H2595" s="2">
        <v>2.0720000000000001</v>
      </c>
      <c r="I2595" s="2">
        <v>2.1405999999999996</v>
      </c>
      <c r="J2595" s="2">
        <v>2.1304000000000003</v>
      </c>
      <c r="K2595" s="13" t="s">
        <v>53</v>
      </c>
      <c r="L2595" s="13" t="s">
        <v>55</v>
      </c>
      <c r="M2595" s="13" t="s">
        <v>47</v>
      </c>
    </row>
    <row r="2596" spans="1:13" ht="13.5" x14ac:dyDescent="0.25">
      <c r="A2596" s="3">
        <v>45786</v>
      </c>
      <c r="B2596" s="2">
        <v>1.98</v>
      </c>
      <c r="C2596" s="2">
        <v>29.383769873075991</v>
      </c>
      <c r="D2596" s="2">
        <v>3.6220873202987836E-2</v>
      </c>
      <c r="E2596" s="2">
        <v>-2.2580904795752243E-25</v>
      </c>
      <c r="F2596" s="2">
        <v>2.0019999999999998</v>
      </c>
      <c r="G2596" s="2">
        <v>2.0300000000000002</v>
      </c>
      <c r="H2596" s="2">
        <v>2.0659999999999998</v>
      </c>
      <c r="I2596" s="2">
        <v>2.1355999999999997</v>
      </c>
      <c r="J2596" s="2">
        <v>2.1301000000000005</v>
      </c>
      <c r="K2596" s="13" t="s">
        <v>53</v>
      </c>
      <c r="L2596" s="13" t="s">
        <v>55</v>
      </c>
      <c r="M2596" s="13" t="s">
        <v>47</v>
      </c>
    </row>
    <row r="2597" spans="1:13" ht="13.5" x14ac:dyDescent="0.25">
      <c r="A2597" s="3">
        <v>45789</v>
      </c>
      <c r="B2597" s="2">
        <v>2</v>
      </c>
      <c r="C2597" s="2">
        <v>34.902338677729773</v>
      </c>
      <c r="D2597" s="2">
        <v>3.543903310149954E-2</v>
      </c>
      <c r="E2597" s="2">
        <v>-1.8064723836601796E-25</v>
      </c>
      <c r="F2597" s="2">
        <v>1.998</v>
      </c>
      <c r="G2597" s="2">
        <v>2.0230000000000001</v>
      </c>
      <c r="H2597" s="2">
        <v>2.0619999999999998</v>
      </c>
      <c r="I2597" s="2">
        <v>2.1315999999999997</v>
      </c>
      <c r="J2597" s="2">
        <v>2.1299500000000005</v>
      </c>
      <c r="K2597" s="13" t="s">
        <v>53</v>
      </c>
      <c r="L2597" s="13" t="s">
        <v>55</v>
      </c>
      <c r="M2597" s="13" t="s">
        <v>47</v>
      </c>
    </row>
    <row r="2598" spans="1:13" ht="13.5" x14ac:dyDescent="0.25">
      <c r="A2598" s="3">
        <v>45790</v>
      </c>
      <c r="B2598" s="2">
        <v>2.08</v>
      </c>
      <c r="C2598" s="2">
        <v>51.297561236227942</v>
      </c>
      <c r="D2598" s="2">
        <v>2.9294411562139633E-2</v>
      </c>
      <c r="E2598" s="2">
        <v>-1.4451779069281438E-25</v>
      </c>
      <c r="F2598" s="2">
        <v>2.0140000000000002</v>
      </c>
      <c r="G2598" s="2">
        <v>2.024</v>
      </c>
      <c r="H2598" s="2">
        <v>2.0609999999999995</v>
      </c>
      <c r="I2598" s="2">
        <v>2.1291999999999995</v>
      </c>
      <c r="J2598" s="2">
        <v>2.1304500000000006</v>
      </c>
      <c r="K2598" s="13" t="s">
        <v>48</v>
      </c>
      <c r="L2598" s="13" t="s">
        <v>55</v>
      </c>
      <c r="M2598" s="13" t="s">
        <v>52</v>
      </c>
    </row>
    <row r="2599" spans="1:13" ht="13.5" x14ac:dyDescent="0.25">
      <c r="A2599" s="3">
        <v>45791</v>
      </c>
      <c r="B2599" s="2">
        <v>2.06</v>
      </c>
      <c r="C2599" s="2">
        <v>48.04009109052722</v>
      </c>
      <c r="D2599" s="2">
        <v>2.3975469768485524E-2</v>
      </c>
      <c r="E2599" s="2">
        <v>-1.1561423255425152E-25</v>
      </c>
      <c r="F2599" s="2">
        <v>2.024</v>
      </c>
      <c r="G2599" s="2">
        <v>2.024</v>
      </c>
      <c r="H2599" s="2">
        <v>2.0594999999999999</v>
      </c>
      <c r="I2599" s="2">
        <v>2.1257999999999999</v>
      </c>
      <c r="J2599" s="2">
        <v>2.1309500000000003</v>
      </c>
      <c r="K2599" s="13" t="s">
        <v>53</v>
      </c>
      <c r="L2599" s="13" t="s">
        <v>55</v>
      </c>
      <c r="M2599" s="13" t="s">
        <v>54</v>
      </c>
    </row>
    <row r="2600" spans="1:13" ht="13.5" x14ac:dyDescent="0.25">
      <c r="A2600" s="3">
        <v>45792</v>
      </c>
      <c r="B2600" s="2">
        <v>2.13</v>
      </c>
      <c r="C2600" s="2">
        <v>58.074927102525237</v>
      </c>
      <c r="D2600" s="2">
        <v>1.4349797767549077E-2</v>
      </c>
      <c r="E2600" s="2">
        <v>-9.2491386043401219E-26</v>
      </c>
      <c r="F2600" s="2">
        <v>2.0499999999999998</v>
      </c>
      <c r="G2600" s="2">
        <v>2.0309999999999997</v>
      </c>
      <c r="H2600" s="2">
        <v>2.0575000000000001</v>
      </c>
      <c r="I2600" s="2">
        <v>2.1239999999999997</v>
      </c>
      <c r="J2600" s="2">
        <v>2.13165</v>
      </c>
      <c r="K2600" s="13" t="s">
        <v>48</v>
      </c>
      <c r="L2600" s="13" t="s">
        <v>55</v>
      </c>
      <c r="M2600" s="13" t="s">
        <v>52</v>
      </c>
    </row>
    <row r="2601" spans="1:13" ht="13.5" x14ac:dyDescent="0.25">
      <c r="A2601" s="3">
        <v>45793</v>
      </c>
      <c r="B2601" s="2">
        <v>2.13</v>
      </c>
      <c r="C2601" s="2">
        <v>58.074927102525244</v>
      </c>
      <c r="D2601" s="2">
        <v>1.2316809831398601E-3</v>
      </c>
      <c r="E2601" s="2">
        <v>-7.3993108834720977E-26</v>
      </c>
      <c r="F2601" s="2">
        <v>2.0799999999999996</v>
      </c>
      <c r="G2601" s="2">
        <v>2.0409999999999995</v>
      </c>
      <c r="H2601" s="2">
        <v>2.0590000000000002</v>
      </c>
      <c r="I2601" s="2">
        <v>2.1225999999999998</v>
      </c>
      <c r="J2601" s="2">
        <v>2.1323500000000006</v>
      </c>
      <c r="K2601" s="13" t="s">
        <v>48</v>
      </c>
      <c r="L2601" s="13" t="s">
        <v>55</v>
      </c>
      <c r="M2601" s="13" t="s">
        <v>52</v>
      </c>
    </row>
    <row r="2602" spans="1:13" ht="13.5" x14ac:dyDescent="0.25">
      <c r="A2602" s="3">
        <v>45796</v>
      </c>
      <c r="B2602" s="2">
        <v>2.12</v>
      </c>
      <c r="C2602" s="2">
        <v>56.274301831461166</v>
      </c>
      <c r="D2602" s="2">
        <v>-1.0997404030094415E-2</v>
      </c>
      <c r="E2602" s="2">
        <v>-5.9194487067776779E-26</v>
      </c>
      <c r="F2602" s="2">
        <v>2.1040000000000001</v>
      </c>
      <c r="G2602" s="2">
        <v>2.0510000000000002</v>
      </c>
      <c r="H2602" s="2">
        <v>2.0610000000000004</v>
      </c>
      <c r="I2602" s="2">
        <v>2.1212</v>
      </c>
      <c r="J2602" s="2">
        <v>2.1331000000000002</v>
      </c>
      <c r="K2602" s="13" t="s">
        <v>48</v>
      </c>
      <c r="L2602" s="13" t="s">
        <v>55</v>
      </c>
      <c r="M2602" s="13" t="s">
        <v>52</v>
      </c>
    </row>
    <row r="2603" spans="1:13" ht="13.5" x14ac:dyDescent="0.25">
      <c r="A2603" s="3">
        <v>45797</v>
      </c>
      <c r="B2603" s="2">
        <v>2.1</v>
      </c>
      <c r="C2603" s="2">
        <v>52.751530820587035</v>
      </c>
      <c r="D2603" s="2">
        <v>-2.3188312185419058E-2</v>
      </c>
      <c r="E2603" s="2">
        <v>-4.7355589654221424E-26</v>
      </c>
      <c r="F2603" s="2">
        <v>2.1079999999999997</v>
      </c>
      <c r="G2603" s="2">
        <v>2.0610000000000004</v>
      </c>
      <c r="H2603" s="2">
        <v>2.0620000000000003</v>
      </c>
      <c r="I2603" s="2">
        <v>2.1189999999999998</v>
      </c>
      <c r="J2603" s="2">
        <v>2.1337000000000002</v>
      </c>
      <c r="K2603" s="13" t="s">
        <v>53</v>
      </c>
      <c r="L2603" s="13" t="s">
        <v>55</v>
      </c>
      <c r="M2603" s="13" t="s">
        <v>54</v>
      </c>
    </row>
    <row r="2604" spans="1:13" ht="13.5" x14ac:dyDescent="0.25">
      <c r="A2604" s="3">
        <v>45798</v>
      </c>
      <c r="B2604" s="2">
        <v>2.0499999999999998</v>
      </c>
      <c r="C2604" s="2">
        <v>45.143170866643267</v>
      </c>
      <c r="D2604" s="2">
        <v>-2.8372775131210393E-2</v>
      </c>
      <c r="E2604" s="2">
        <v>-3.7884471723377142E-26</v>
      </c>
      <c r="F2604" s="2">
        <v>2.1060000000000003</v>
      </c>
      <c r="G2604" s="2">
        <v>2.0650000000000004</v>
      </c>
      <c r="H2604" s="2">
        <v>2.0594999999999999</v>
      </c>
      <c r="I2604" s="2">
        <v>2.1155999999999997</v>
      </c>
      <c r="J2604" s="2">
        <v>2.1341500000000004</v>
      </c>
      <c r="K2604" s="13" t="s">
        <v>53</v>
      </c>
      <c r="L2604" s="13" t="s">
        <v>55</v>
      </c>
      <c r="M2604" s="13" t="s">
        <v>47</v>
      </c>
    </row>
    <row r="2605" spans="1:13" ht="13.5" x14ac:dyDescent="0.25">
      <c r="A2605" s="3">
        <v>45799</v>
      </c>
      <c r="B2605" s="2">
        <v>2.09</v>
      </c>
      <c r="C2605" s="2">
        <v>51.206270047391456</v>
      </c>
      <c r="D2605" s="2">
        <v>-3.7068604788098369E-2</v>
      </c>
      <c r="E2605" s="2">
        <v>-3.0307577378701715E-26</v>
      </c>
      <c r="F2605" s="2">
        <v>2.0979999999999999</v>
      </c>
      <c r="G2605" s="2">
        <v>2.0740000000000003</v>
      </c>
      <c r="H2605" s="2">
        <v>2.0574999999999997</v>
      </c>
      <c r="I2605" s="2">
        <v>2.1126</v>
      </c>
      <c r="J2605" s="2">
        <v>2.1348500000000006</v>
      </c>
      <c r="K2605" s="13" t="s">
        <v>53</v>
      </c>
      <c r="L2605" s="13" t="s">
        <v>55</v>
      </c>
      <c r="M2605" s="13" t="s">
        <v>47</v>
      </c>
    </row>
    <row r="2606" spans="1:13" ht="13.5" x14ac:dyDescent="0.25">
      <c r="A2606" s="3">
        <v>45800</v>
      </c>
      <c r="B2606" s="2">
        <v>2.1</v>
      </c>
      <c r="C2606" s="2">
        <v>52.616266250727371</v>
      </c>
      <c r="D2606" s="2">
        <v>-4.8302447342206012E-2</v>
      </c>
      <c r="E2606" s="2">
        <v>-2.4246061902961372E-26</v>
      </c>
      <c r="F2606" s="2">
        <v>2.0919999999999996</v>
      </c>
      <c r="G2606" s="2">
        <v>2.0859999999999999</v>
      </c>
      <c r="H2606" s="2">
        <v>2.0580000000000003</v>
      </c>
      <c r="I2606" s="2">
        <v>2.1101999999999999</v>
      </c>
      <c r="J2606" s="2">
        <v>2.1356000000000002</v>
      </c>
      <c r="K2606" s="13" t="s">
        <v>53</v>
      </c>
      <c r="L2606" s="13" t="s">
        <v>55</v>
      </c>
      <c r="M2606" s="13" t="s">
        <v>47</v>
      </c>
    </row>
    <row r="2607" spans="1:13" ht="13.5" x14ac:dyDescent="0.25">
      <c r="A2607" s="3">
        <v>45803</v>
      </c>
      <c r="B2607" s="2">
        <v>2.09</v>
      </c>
      <c r="C2607" s="2">
        <v>51.028270069457868</v>
      </c>
      <c r="D2607" s="2">
        <v>-5.4103293248219941E-2</v>
      </c>
      <c r="E2607" s="2">
        <v>-1.9396849522369098E-26</v>
      </c>
      <c r="F2607" s="2">
        <v>2.0859999999999999</v>
      </c>
      <c r="G2607" s="2">
        <v>2.0949999999999998</v>
      </c>
      <c r="H2607" s="2">
        <v>2.0589999999999997</v>
      </c>
      <c r="I2607" s="2">
        <v>2.1083999999999996</v>
      </c>
      <c r="J2607" s="2">
        <v>2.1362000000000005</v>
      </c>
      <c r="K2607" s="13" t="s">
        <v>53</v>
      </c>
      <c r="L2607" s="13" t="s">
        <v>55</v>
      </c>
      <c r="M2607" s="13" t="s">
        <v>47</v>
      </c>
    </row>
    <row r="2608" spans="1:13" ht="13.5" x14ac:dyDescent="0.25">
      <c r="A2608" s="3">
        <v>45804</v>
      </c>
      <c r="B2608" s="2">
        <v>2.09</v>
      </c>
      <c r="C2608" s="2">
        <v>51.028270069457868</v>
      </c>
      <c r="D2608" s="2">
        <v>-4.6749502510786911E-2</v>
      </c>
      <c r="E2608" s="2">
        <v>-1.5517479617895279E-26</v>
      </c>
      <c r="F2608" s="2">
        <v>2.0840000000000001</v>
      </c>
      <c r="G2608" s="2">
        <v>2.0960000000000001</v>
      </c>
      <c r="H2608" s="2">
        <v>2.06</v>
      </c>
      <c r="I2608" s="2">
        <v>2.1068000000000002</v>
      </c>
      <c r="J2608" s="2">
        <v>2.1367000000000003</v>
      </c>
      <c r="K2608" s="13" t="s">
        <v>53</v>
      </c>
      <c r="L2608" s="13" t="s">
        <v>55</v>
      </c>
      <c r="M2608" s="13" t="s">
        <v>47</v>
      </c>
    </row>
    <row r="2609" spans="1:13" ht="13.5" x14ac:dyDescent="0.25">
      <c r="A2609" s="3">
        <v>45805</v>
      </c>
      <c r="B2609" s="2">
        <v>2.08</v>
      </c>
      <c r="C2609" s="2">
        <v>49.30255834504856</v>
      </c>
      <c r="D2609" s="2">
        <v>-4.2905370138031085E-2</v>
      </c>
      <c r="E2609" s="2">
        <v>-1.2413983694316223E-26</v>
      </c>
      <c r="F2609" s="2">
        <v>2.09</v>
      </c>
      <c r="G2609" s="2">
        <v>2.0980000000000003</v>
      </c>
      <c r="H2609" s="2">
        <v>2.0609999999999999</v>
      </c>
      <c r="I2609" s="2">
        <v>2.1040000000000001</v>
      </c>
      <c r="J2609" s="2">
        <v>2.1372</v>
      </c>
      <c r="K2609" s="13" t="s">
        <v>48</v>
      </c>
      <c r="L2609" s="13" t="s">
        <v>55</v>
      </c>
      <c r="M2609" s="13" t="s">
        <v>52</v>
      </c>
    </row>
    <row r="2610" spans="1:13" ht="13.5" x14ac:dyDescent="0.25">
      <c r="A2610" s="3">
        <v>45806</v>
      </c>
      <c r="B2610" s="2">
        <v>2.06</v>
      </c>
      <c r="C2610" s="2">
        <v>45.955167408730617</v>
      </c>
      <c r="D2610" s="2">
        <v>-2.7381843405666295E-2</v>
      </c>
      <c r="E2610" s="2">
        <v>-9.9311869554529799E-27</v>
      </c>
      <c r="F2610" s="2">
        <v>2.0840000000000001</v>
      </c>
      <c r="G2610" s="2">
        <v>2.0909999999999993</v>
      </c>
      <c r="H2610" s="2">
        <v>2.0609999999999999</v>
      </c>
      <c r="I2610" s="2">
        <v>2.1012</v>
      </c>
      <c r="J2610" s="2">
        <v>2.1375999999999999</v>
      </c>
      <c r="K2610" s="13" t="s">
        <v>53</v>
      </c>
      <c r="L2610" s="13" t="s">
        <v>55</v>
      </c>
      <c r="M2610" s="13" t="s">
        <v>47</v>
      </c>
    </row>
    <row r="2611" spans="1:13" ht="13.5" x14ac:dyDescent="0.25">
      <c r="A2611" s="3">
        <v>45807</v>
      </c>
      <c r="B2611" s="2">
        <v>2.02</v>
      </c>
      <c r="C2611" s="2">
        <v>40.092269872514066</v>
      </c>
      <c r="D2611" s="2">
        <v>-1.1146808576541378E-2</v>
      </c>
      <c r="E2611" s="2">
        <v>-7.944949564362384E-27</v>
      </c>
      <c r="F2611" s="2">
        <v>2.0680000000000001</v>
      </c>
      <c r="G2611" s="2">
        <v>2.0799999999999996</v>
      </c>
      <c r="H2611" s="2">
        <v>2.0605000000000002</v>
      </c>
      <c r="I2611" s="2">
        <v>2.0977999999999999</v>
      </c>
      <c r="J2611" s="2">
        <v>2.13775</v>
      </c>
      <c r="K2611" s="13" t="s">
        <v>53</v>
      </c>
      <c r="L2611" s="13" t="s">
        <v>55</v>
      </c>
      <c r="M2611" s="13" t="s">
        <v>47</v>
      </c>
    </row>
    <row r="2612" spans="1:13" ht="13.5" x14ac:dyDescent="0.25">
      <c r="A2612" s="3">
        <v>45810</v>
      </c>
      <c r="B2612" s="2">
        <v>2.0299999999999998</v>
      </c>
      <c r="C2612" s="2">
        <v>42.081654647610044</v>
      </c>
      <c r="D2612" s="2">
        <v>6.7433618789047856E-4</v>
      </c>
      <c r="E2612" s="2">
        <v>-6.3559596514899072E-27</v>
      </c>
      <c r="F2612" s="2">
        <v>2.056</v>
      </c>
      <c r="G2612" s="2">
        <v>2.0710000000000002</v>
      </c>
      <c r="H2612" s="2">
        <v>2.0610000000000004</v>
      </c>
      <c r="I2612" s="2">
        <v>2.0950000000000002</v>
      </c>
      <c r="J2612" s="2">
        <v>2.1379999999999999</v>
      </c>
      <c r="K2612" s="13" t="s">
        <v>53</v>
      </c>
      <c r="L2612" s="13" t="s">
        <v>55</v>
      </c>
      <c r="M2612" s="13" t="s">
        <v>47</v>
      </c>
    </row>
    <row r="2613" spans="1:13" ht="13.5" x14ac:dyDescent="0.25">
      <c r="A2613" s="3">
        <v>45811</v>
      </c>
      <c r="B2613" s="2">
        <v>2.0099999999999998</v>
      </c>
      <c r="C2613" s="2">
        <v>39.272720299271356</v>
      </c>
      <c r="D2613" s="2">
        <v>9.3584315311021626E-3</v>
      </c>
      <c r="E2613" s="2">
        <v>-5.0847677211919257E-27</v>
      </c>
      <c r="F2613" s="2">
        <v>2.04</v>
      </c>
      <c r="G2613" s="2">
        <v>2.0620000000000003</v>
      </c>
      <c r="H2613" s="2">
        <v>2.0615000000000006</v>
      </c>
      <c r="I2613" s="2">
        <v>2.0918000000000001</v>
      </c>
      <c r="J2613" s="2">
        <v>2.1380999999999997</v>
      </c>
      <c r="K2613" s="13" t="s">
        <v>53</v>
      </c>
      <c r="L2613" s="13" t="s">
        <v>55</v>
      </c>
      <c r="M2613" s="13" t="s">
        <v>47</v>
      </c>
    </row>
    <row r="2614" spans="1:13" ht="13.5" x14ac:dyDescent="0.25">
      <c r="A2614" s="3">
        <v>45812</v>
      </c>
      <c r="B2614" s="2">
        <v>2</v>
      </c>
      <c r="C2614" s="2">
        <v>37.910149838672226</v>
      </c>
      <c r="D2614" s="2">
        <v>1.012963521559973E-2</v>
      </c>
      <c r="E2614" s="2">
        <v>-4.0678141769535407E-27</v>
      </c>
      <c r="F2614" s="2">
        <v>2.024</v>
      </c>
      <c r="G2614" s="2">
        <v>2.0569999999999999</v>
      </c>
      <c r="H2614" s="2">
        <v>2.0610000000000004</v>
      </c>
      <c r="I2614" s="2">
        <v>2.0886</v>
      </c>
      <c r="J2614" s="2">
        <v>2.1381499999999996</v>
      </c>
      <c r="K2614" s="13" t="s">
        <v>53</v>
      </c>
      <c r="L2614" s="13" t="s">
        <v>55</v>
      </c>
      <c r="M2614" s="13" t="s">
        <v>47</v>
      </c>
    </row>
    <row r="2615" spans="1:13" ht="13.5" x14ac:dyDescent="0.25">
      <c r="A2615" s="3">
        <v>45813</v>
      </c>
      <c r="B2615" s="2">
        <v>2</v>
      </c>
      <c r="C2615" s="2">
        <v>37.910149838672233</v>
      </c>
      <c r="D2615" s="2">
        <v>1.7342063911823136E-2</v>
      </c>
      <c r="E2615" s="2">
        <v>-3.2542513415628329E-27</v>
      </c>
      <c r="F2615" s="2">
        <v>2.0119999999999996</v>
      </c>
      <c r="G2615" s="2">
        <v>2.0479999999999996</v>
      </c>
      <c r="H2615" s="2">
        <v>2.0609999999999999</v>
      </c>
      <c r="I2615" s="2">
        <v>2.0854000000000004</v>
      </c>
      <c r="J2615" s="2">
        <v>2.1382499999999998</v>
      </c>
      <c r="K2615" s="13" t="s">
        <v>53</v>
      </c>
      <c r="L2615" s="13" t="s">
        <v>55</v>
      </c>
      <c r="M2615" s="13" t="s">
        <v>47</v>
      </c>
    </row>
    <row r="2616" spans="1:13" ht="13.5" x14ac:dyDescent="0.25">
      <c r="A2616" s="3">
        <v>45817</v>
      </c>
      <c r="B2616" s="2">
        <v>2</v>
      </c>
      <c r="C2616" s="2">
        <v>37.910149838672233</v>
      </c>
      <c r="D2616" s="2">
        <v>2.535929934149328E-2</v>
      </c>
      <c r="E2616" s="2">
        <v>-2.6034010732502665E-27</v>
      </c>
      <c r="F2616" s="2">
        <v>2.008</v>
      </c>
      <c r="G2616" s="2">
        <v>2.0379999999999998</v>
      </c>
      <c r="H2616" s="2">
        <v>2.0619999999999998</v>
      </c>
      <c r="I2616" s="2">
        <v>2.0815999999999999</v>
      </c>
      <c r="J2616" s="2">
        <v>2.1381999999999999</v>
      </c>
      <c r="K2616" s="13" t="s">
        <v>53</v>
      </c>
      <c r="L2616" s="13" t="s">
        <v>55</v>
      </c>
      <c r="M2616" s="13" t="s">
        <v>47</v>
      </c>
    </row>
    <row r="2617" spans="1:13" ht="13.5" x14ac:dyDescent="0.25">
      <c r="A2617" s="3">
        <v>45818</v>
      </c>
      <c r="B2617" s="2">
        <v>1.99</v>
      </c>
      <c r="C2617" s="2">
        <v>36.335607091150607</v>
      </c>
      <c r="D2617" s="2">
        <v>3.1693494628654229E-2</v>
      </c>
      <c r="E2617" s="2">
        <v>-2.0827208586002135E-27</v>
      </c>
      <c r="F2617" s="2">
        <v>2</v>
      </c>
      <c r="G2617" s="2">
        <v>2.0279999999999996</v>
      </c>
      <c r="H2617" s="2">
        <v>2.0614999999999997</v>
      </c>
      <c r="I2617" s="2">
        <v>2.0780000000000003</v>
      </c>
      <c r="J2617" s="2">
        <v>2.1377999999999999</v>
      </c>
      <c r="K2617" s="13" t="s">
        <v>53</v>
      </c>
      <c r="L2617" s="13" t="s">
        <v>55</v>
      </c>
      <c r="M2617" s="13" t="s">
        <v>47</v>
      </c>
    </row>
    <row r="2618" spans="1:13" ht="13.5" x14ac:dyDescent="0.25">
      <c r="A2618" s="3">
        <v>45819</v>
      </c>
      <c r="B2618" s="2">
        <v>2.02</v>
      </c>
      <c r="C2618" s="2">
        <v>43.867731534032075</v>
      </c>
      <c r="D2618" s="2">
        <v>3.5212382735362091E-2</v>
      </c>
      <c r="E2618" s="2">
        <v>-1.6661766868801709E-27</v>
      </c>
      <c r="F2618" s="2">
        <v>2.0019999999999998</v>
      </c>
      <c r="G2618" s="2">
        <v>2.0209999999999999</v>
      </c>
      <c r="H2618" s="2">
        <v>2.0585</v>
      </c>
      <c r="I2618" s="2">
        <v>2.0749999999999997</v>
      </c>
      <c r="J2618" s="2">
        <v>2.1376499999999994</v>
      </c>
      <c r="K2618" s="13" t="s">
        <v>53</v>
      </c>
      <c r="L2618" s="13" t="s">
        <v>55</v>
      </c>
      <c r="M2618" s="13" t="s">
        <v>54</v>
      </c>
    </row>
    <row r="2619" spans="1:13" ht="13.5" x14ac:dyDescent="0.25">
      <c r="A2619" s="3">
        <v>45820</v>
      </c>
      <c r="B2619" s="2">
        <v>2.02</v>
      </c>
      <c r="C2619" s="2">
        <v>43.867731534032075</v>
      </c>
      <c r="D2619" s="2">
        <v>3.682732489605467E-2</v>
      </c>
      <c r="E2619" s="2">
        <v>-1.3329413495041368E-27</v>
      </c>
      <c r="F2619" s="2">
        <v>2.0059999999999998</v>
      </c>
      <c r="G2619" s="2">
        <v>2.0149999999999997</v>
      </c>
      <c r="H2619" s="2">
        <v>2.0565000000000007</v>
      </c>
      <c r="I2619" s="2">
        <v>2.0718000000000001</v>
      </c>
      <c r="J2619" s="2">
        <v>2.1376499999999994</v>
      </c>
      <c r="K2619" s="13" t="s">
        <v>53</v>
      </c>
      <c r="L2619" s="13" t="s">
        <v>55</v>
      </c>
      <c r="M2619" s="13" t="s">
        <v>54</v>
      </c>
    </row>
    <row r="2620" spans="1:13" ht="13.5" x14ac:dyDescent="0.25">
      <c r="A2620" s="3">
        <v>45821</v>
      </c>
      <c r="B2620" s="2">
        <v>2</v>
      </c>
      <c r="C2620" s="2">
        <v>40.191264605915876</v>
      </c>
      <c r="D2620" s="2">
        <v>3.6761227444790823E-2</v>
      </c>
      <c r="E2620" s="2">
        <v>-1.0663530796033095E-27</v>
      </c>
      <c r="F2620" s="2">
        <v>2.0059999999999998</v>
      </c>
      <c r="G2620" s="2">
        <v>2.0089999999999999</v>
      </c>
      <c r="H2620" s="2">
        <v>2.0499999999999998</v>
      </c>
      <c r="I2620" s="2">
        <v>2.0686</v>
      </c>
      <c r="J2620" s="2">
        <v>2.1376499999999998</v>
      </c>
      <c r="K2620" s="13" t="s">
        <v>53</v>
      </c>
      <c r="L2620" s="13" t="s">
        <v>55</v>
      </c>
      <c r="M2620" s="13" t="s">
        <v>55</v>
      </c>
    </row>
    <row r="2621" spans="1:13" ht="13.5" x14ac:dyDescent="0.25">
      <c r="A2621" s="3">
        <v>45824</v>
      </c>
      <c r="B2621" s="2">
        <v>1.98</v>
      </c>
      <c r="C2621" s="2">
        <v>36.864103386141956</v>
      </c>
      <c r="D2621" s="2">
        <v>3.2301906336879682E-2</v>
      </c>
      <c r="E2621" s="2">
        <v>-8.5308246368264768E-28</v>
      </c>
      <c r="F2621" s="2">
        <v>2.0019999999999998</v>
      </c>
      <c r="G2621" s="2">
        <v>2.0049999999999999</v>
      </c>
      <c r="H2621" s="2">
        <v>2.0425</v>
      </c>
      <c r="I2621" s="2">
        <v>2.0648</v>
      </c>
      <c r="J2621" s="2">
        <v>2.1375500000000001</v>
      </c>
      <c r="K2621" s="13" t="s">
        <v>53</v>
      </c>
      <c r="L2621" s="13" t="s">
        <v>55</v>
      </c>
      <c r="M2621" s="13" t="s">
        <v>47</v>
      </c>
    </row>
    <row r="2622" spans="1:13" ht="13.5" x14ac:dyDescent="0.25">
      <c r="A2622" s="3">
        <v>45825</v>
      </c>
      <c r="B2622" s="2">
        <v>1.97</v>
      </c>
      <c r="C2622" s="2">
        <v>35.29098765343538</v>
      </c>
      <c r="D2622" s="2">
        <v>3.117506608040399E-2</v>
      </c>
      <c r="E2622" s="2">
        <v>-6.8246597094611815E-28</v>
      </c>
      <c r="F2622" s="2">
        <v>1.998</v>
      </c>
      <c r="G2622" s="2">
        <v>1.9989999999999999</v>
      </c>
      <c r="H2622" s="2">
        <v>2.0349999999999997</v>
      </c>
      <c r="I2622" s="2">
        <v>2.0611999999999999</v>
      </c>
      <c r="J2622" s="2">
        <v>2.1374000000000004</v>
      </c>
      <c r="K2622" s="13" t="s">
        <v>53</v>
      </c>
      <c r="L2622" s="13" t="s">
        <v>55</v>
      </c>
      <c r="M2622" s="13" t="s">
        <v>47</v>
      </c>
    </row>
    <row r="2623" spans="1:13" ht="13.5" x14ac:dyDescent="0.25">
      <c r="A2623" s="3">
        <v>45826</v>
      </c>
      <c r="B2623" s="2">
        <v>1.97</v>
      </c>
      <c r="C2623" s="2">
        <v>35.29098765343538</v>
      </c>
      <c r="D2623" s="2">
        <v>2.754378022612336E-2</v>
      </c>
      <c r="E2623" s="2">
        <v>-5.4597277675689455E-28</v>
      </c>
      <c r="F2623" s="2">
        <v>1.988</v>
      </c>
      <c r="G2623" s="2">
        <v>1.9949999999999997</v>
      </c>
      <c r="H2623" s="2">
        <v>2.0285000000000002</v>
      </c>
      <c r="I2623" s="2">
        <v>2.0576000000000003</v>
      </c>
      <c r="J2623" s="2">
        <v>2.1370500000000003</v>
      </c>
      <c r="K2623" s="13" t="s">
        <v>53</v>
      </c>
      <c r="L2623" s="13" t="s">
        <v>55</v>
      </c>
      <c r="M2623" s="13" t="s">
        <v>47</v>
      </c>
    </row>
    <row r="2624" spans="1:13" ht="13.5" x14ac:dyDescent="0.25">
      <c r="A2624" s="3">
        <v>45827</v>
      </c>
      <c r="B2624" s="2">
        <v>1.97</v>
      </c>
      <c r="C2624" s="2">
        <v>35.29098765343538</v>
      </c>
      <c r="D2624" s="2">
        <v>2.3302245380449449E-2</v>
      </c>
      <c r="E2624" s="2">
        <v>-4.3677822140551562E-28</v>
      </c>
      <c r="F2624" s="2">
        <v>1.9780000000000002</v>
      </c>
      <c r="G2624" s="2">
        <v>1.9919999999999998</v>
      </c>
      <c r="H2624" s="2">
        <v>2.0244999999999993</v>
      </c>
      <c r="I2624" s="2">
        <v>2.0541999999999998</v>
      </c>
      <c r="J2624" s="2">
        <v>2.1366500000000004</v>
      </c>
      <c r="K2624" s="13" t="s">
        <v>53</v>
      </c>
      <c r="L2624" s="13" t="s">
        <v>55</v>
      </c>
      <c r="M2624" s="13" t="s">
        <v>47</v>
      </c>
    </row>
    <row r="2625" spans="1:13" ht="13.5" x14ac:dyDescent="0.25">
      <c r="A2625" s="3">
        <v>45828</v>
      </c>
      <c r="B2625" s="2">
        <v>1.97</v>
      </c>
      <c r="C2625" s="2">
        <v>35.29098765343538</v>
      </c>
      <c r="D2625" s="2">
        <v>2.0055433232067266E-2</v>
      </c>
      <c r="E2625" s="2">
        <v>-3.4942257712441253E-28</v>
      </c>
      <c r="F2625" s="2">
        <v>1.972</v>
      </c>
      <c r="G2625" s="2">
        <v>1.9890000000000001</v>
      </c>
      <c r="H2625" s="2">
        <v>2.0184999999999995</v>
      </c>
      <c r="I2625" s="2">
        <v>2.0509999999999997</v>
      </c>
      <c r="J2625" s="2">
        <v>2.1363000000000008</v>
      </c>
      <c r="K2625" s="13" t="s">
        <v>53</v>
      </c>
      <c r="L2625" s="13" t="s">
        <v>55</v>
      </c>
      <c r="M2625" s="13" t="s">
        <v>47</v>
      </c>
    </row>
    <row r="2626" spans="1:13" ht="13.5" x14ac:dyDescent="0.25">
      <c r="A2626" s="3">
        <v>45831</v>
      </c>
      <c r="B2626" s="2">
        <v>1.97</v>
      </c>
      <c r="C2626" s="2">
        <v>35.290987653435366</v>
      </c>
      <c r="D2626" s="2">
        <v>1.7624962936530597E-2</v>
      </c>
      <c r="E2626" s="2">
        <v>-2.7953806169953006E-28</v>
      </c>
      <c r="F2626" s="2">
        <v>1.97</v>
      </c>
      <c r="G2626" s="2">
        <v>1.986</v>
      </c>
      <c r="H2626" s="2">
        <v>2.0119999999999996</v>
      </c>
      <c r="I2626" s="2">
        <v>2.0483999999999996</v>
      </c>
      <c r="J2626" s="2">
        <v>2.1361000000000008</v>
      </c>
      <c r="K2626" s="13" t="s">
        <v>53</v>
      </c>
      <c r="L2626" s="13" t="s">
        <v>55</v>
      </c>
      <c r="M2626" s="13" t="s">
        <v>47</v>
      </c>
    </row>
    <row r="2627" spans="1:13" ht="13.5" x14ac:dyDescent="0.25">
      <c r="A2627" s="3">
        <v>45832</v>
      </c>
      <c r="B2627" s="2">
        <v>2</v>
      </c>
      <c r="C2627" s="2">
        <v>45.41347255995251</v>
      </c>
      <c r="D2627" s="2">
        <v>1.2101090620237898E-2</v>
      </c>
      <c r="E2627" s="2">
        <v>-2.2363044935962406E-28</v>
      </c>
      <c r="F2627" s="2">
        <v>1.9759999999999998</v>
      </c>
      <c r="G2627" s="2">
        <v>1.9870000000000001</v>
      </c>
      <c r="H2627" s="2">
        <v>2.0074999999999994</v>
      </c>
      <c r="I2627" s="2">
        <v>2.0467999999999997</v>
      </c>
      <c r="J2627" s="2">
        <v>2.1359500000000007</v>
      </c>
      <c r="K2627" s="13" t="s">
        <v>48</v>
      </c>
      <c r="L2627" s="13" t="s">
        <v>55</v>
      </c>
      <c r="M2627" s="13" t="s">
        <v>52</v>
      </c>
    </row>
    <row r="2628" spans="1:13" ht="13.5" x14ac:dyDescent="0.25">
      <c r="A2628" s="3">
        <v>45833</v>
      </c>
      <c r="B2628" s="2">
        <v>2.0299999999999998</v>
      </c>
      <c r="C2628" s="2">
        <v>53.283517081221568</v>
      </c>
      <c r="D2628" s="2">
        <v>9.9145685419999019E-3</v>
      </c>
      <c r="E2628" s="2">
        <v>-1.7890435948769927E-28</v>
      </c>
      <c r="F2628" s="2">
        <v>1.988</v>
      </c>
      <c r="G2628" s="2">
        <v>1.9880000000000002</v>
      </c>
      <c r="H2628" s="2">
        <v>2.0044999999999997</v>
      </c>
      <c r="I2628" s="2">
        <v>2.0453999999999994</v>
      </c>
      <c r="J2628" s="2">
        <v>2.1361000000000008</v>
      </c>
      <c r="K2628" s="13" t="s">
        <v>48</v>
      </c>
      <c r="L2628" s="13" t="s">
        <v>55</v>
      </c>
      <c r="M2628" s="13" t="s">
        <v>52</v>
      </c>
    </row>
    <row r="2629" spans="1:13" ht="13.5" x14ac:dyDescent="0.25">
      <c r="A2629" s="3">
        <v>45835</v>
      </c>
      <c r="B2629" s="2">
        <v>2</v>
      </c>
      <c r="C2629" s="2">
        <v>46.122292538816033</v>
      </c>
      <c r="D2629" s="2">
        <v>1.0196757015836333E-2</v>
      </c>
      <c r="E2629" s="2">
        <v>-1.4312348759015942E-28</v>
      </c>
      <c r="F2629" s="2">
        <v>1.9939999999999998</v>
      </c>
      <c r="G2629" s="2">
        <v>1.9860000000000002</v>
      </c>
      <c r="H2629" s="2">
        <v>2.0004999999999997</v>
      </c>
      <c r="I2629" s="2">
        <v>2.0435999999999996</v>
      </c>
      <c r="J2629" s="2">
        <v>2.1360500000000009</v>
      </c>
      <c r="K2629" s="13" t="s">
        <v>48</v>
      </c>
      <c r="L2629" s="13" t="s">
        <v>55</v>
      </c>
      <c r="M2629" s="13" t="s">
        <v>52</v>
      </c>
    </row>
    <row r="2630" spans="1:13" ht="13.5" x14ac:dyDescent="0.25">
      <c r="A2630" s="3">
        <v>45838</v>
      </c>
      <c r="B2630" s="2">
        <v>1.98</v>
      </c>
      <c r="C2630" s="2">
        <v>42.063530809729031</v>
      </c>
      <c r="D2630" s="2">
        <v>8.9341211247870866E-3</v>
      </c>
      <c r="E2630" s="2">
        <v>-1.1449879007212754E-28</v>
      </c>
      <c r="F2630" s="2">
        <v>1.996</v>
      </c>
      <c r="G2630" s="2">
        <v>1.984</v>
      </c>
      <c r="H2630" s="2">
        <v>1.9964999999999997</v>
      </c>
      <c r="I2630" s="2">
        <v>2.0398000000000001</v>
      </c>
      <c r="J2630" s="2">
        <v>2.1359000000000008</v>
      </c>
      <c r="K2630" s="13" t="s">
        <v>48</v>
      </c>
      <c r="L2630" s="13" t="s">
        <v>55</v>
      </c>
      <c r="M2630" s="13" t="s">
        <v>52</v>
      </c>
    </row>
    <row r="2631" spans="1:13" ht="13.5" x14ac:dyDescent="0.25">
      <c r="A2631" s="3">
        <v>45839</v>
      </c>
      <c r="B2631" s="2">
        <v>1.99</v>
      </c>
      <c r="C2631" s="2">
        <v>44.684628408209733</v>
      </c>
      <c r="D2631" s="2">
        <v>4.2533195449077077E-3</v>
      </c>
      <c r="E2631" s="2">
        <v>-9.1599032057702034E-29</v>
      </c>
      <c r="F2631" s="2">
        <v>2</v>
      </c>
      <c r="G2631" s="2">
        <v>1.9849999999999999</v>
      </c>
      <c r="H2631" s="2">
        <v>1.9949999999999997</v>
      </c>
      <c r="I2631" s="2">
        <v>2.0375999999999999</v>
      </c>
      <c r="J2631" s="2">
        <v>2.1358500000000005</v>
      </c>
      <c r="K2631" s="13" t="s">
        <v>48</v>
      </c>
      <c r="L2631" s="13" t="s">
        <v>55</v>
      </c>
      <c r="M2631" s="13" t="s">
        <v>52</v>
      </c>
    </row>
    <row r="2632" spans="1:13" ht="13.5" x14ac:dyDescent="0.25">
      <c r="A2632" s="3">
        <v>45840</v>
      </c>
      <c r="B2632" s="2">
        <v>2.0099999999999998</v>
      </c>
      <c r="C2632" s="2">
        <v>49.596083015968979</v>
      </c>
      <c r="D2632" s="2">
        <v>-2.5963491520908377E-3</v>
      </c>
      <c r="E2632" s="2">
        <v>-7.3279225646161627E-29</v>
      </c>
      <c r="F2632" s="2">
        <v>2.0019999999999998</v>
      </c>
      <c r="G2632" s="2">
        <v>1.9890000000000001</v>
      </c>
      <c r="H2632" s="2">
        <v>1.9939999999999993</v>
      </c>
      <c r="I2632" s="2">
        <v>2.0362</v>
      </c>
      <c r="J2632" s="2">
        <v>2.1358000000000006</v>
      </c>
      <c r="K2632" s="13" t="s">
        <v>48</v>
      </c>
      <c r="L2632" s="13" t="s">
        <v>55</v>
      </c>
      <c r="M2632" s="13" t="s">
        <v>52</v>
      </c>
    </row>
    <row r="2633" spans="1:13" ht="13.5" x14ac:dyDescent="0.25">
      <c r="A2633" s="3">
        <v>45841</v>
      </c>
      <c r="B2633" s="2">
        <v>2</v>
      </c>
      <c r="C2633" s="2">
        <v>47.333086859616088</v>
      </c>
      <c r="D2633" s="2">
        <v>-7.6484103915954726E-3</v>
      </c>
      <c r="E2633" s="2">
        <v>-5.8623380516929299E-29</v>
      </c>
      <c r="F2633" s="2">
        <v>1.996</v>
      </c>
      <c r="G2633" s="2">
        <v>1.9920000000000002</v>
      </c>
      <c r="H2633" s="2">
        <v>1.9934999999999996</v>
      </c>
      <c r="I2633" s="2">
        <v>2.0346000000000002</v>
      </c>
      <c r="J2633" s="2">
        <v>2.1357000000000008</v>
      </c>
      <c r="K2633" s="13" t="s">
        <v>53</v>
      </c>
      <c r="L2633" s="13" t="s">
        <v>55</v>
      </c>
      <c r="M2633" s="13" t="s">
        <v>47</v>
      </c>
    </row>
    <row r="2634" spans="1:13" ht="13.5" x14ac:dyDescent="0.25">
      <c r="A2634" s="3">
        <v>45842</v>
      </c>
      <c r="B2634" s="2">
        <v>2.0099999999999998</v>
      </c>
      <c r="C2634" s="2">
        <v>49.799842885587971</v>
      </c>
      <c r="D2634" s="2">
        <v>-1.2602037740021554E-2</v>
      </c>
      <c r="E2634" s="2">
        <v>-4.6898704413543443E-29</v>
      </c>
      <c r="F2634" s="2">
        <v>1.9979999999999998</v>
      </c>
      <c r="G2634" s="2">
        <v>1.996</v>
      </c>
      <c r="H2634" s="2">
        <v>1.9939999999999998</v>
      </c>
      <c r="I2634" s="2">
        <v>2.0327999999999999</v>
      </c>
      <c r="J2634" s="2">
        <v>2.1356500000000005</v>
      </c>
      <c r="K2634" s="13" t="s">
        <v>48</v>
      </c>
      <c r="L2634" s="13" t="s">
        <v>55</v>
      </c>
      <c r="M2634" s="13" t="s">
        <v>52</v>
      </c>
    </row>
    <row r="2635" spans="1:13" ht="13.5" x14ac:dyDescent="0.25">
      <c r="A2635" s="3">
        <v>45845</v>
      </c>
      <c r="B2635" s="2">
        <v>2</v>
      </c>
      <c r="C2635" s="2">
        <v>47.408566158894594</v>
      </c>
      <c r="D2635" s="2">
        <v>-1.6054571557277741E-2</v>
      </c>
      <c r="E2635" s="2">
        <v>-3.7518963530834756E-29</v>
      </c>
      <c r="F2635" s="2">
        <v>2.0019999999999998</v>
      </c>
      <c r="G2635" s="2">
        <v>1.9990000000000001</v>
      </c>
      <c r="H2635" s="2">
        <v>1.9939999999999998</v>
      </c>
      <c r="I2635" s="2">
        <v>2.0301999999999998</v>
      </c>
      <c r="J2635" s="2">
        <v>2.1356500000000005</v>
      </c>
      <c r="K2635" s="13" t="s">
        <v>48</v>
      </c>
      <c r="L2635" s="13" t="s">
        <v>55</v>
      </c>
      <c r="M2635" s="13" t="s">
        <v>52</v>
      </c>
    </row>
    <row r="2636" spans="1:13" ht="13.5" x14ac:dyDescent="0.25">
      <c r="A2636" s="3">
        <v>45846</v>
      </c>
      <c r="B2636" s="2">
        <v>1.99</v>
      </c>
      <c r="C2636" s="2">
        <v>45.077542000359763</v>
      </c>
      <c r="D2636" s="2">
        <v>-1.8177729715444402E-2</v>
      </c>
      <c r="E2636" s="2">
        <v>-3.0015170824667805E-29</v>
      </c>
      <c r="F2636" s="2">
        <v>2.0019999999999998</v>
      </c>
      <c r="G2636" s="2">
        <v>2.0009999999999999</v>
      </c>
      <c r="H2636" s="2">
        <v>1.9934999999999998</v>
      </c>
      <c r="I2636" s="2">
        <v>2.0282</v>
      </c>
      <c r="J2636" s="2">
        <v>2.1353500000000007</v>
      </c>
      <c r="K2636" s="13" t="s">
        <v>48</v>
      </c>
      <c r="L2636" s="13" t="s">
        <v>55</v>
      </c>
      <c r="M2636" s="13" t="s">
        <v>55</v>
      </c>
    </row>
    <row r="2637" spans="1:13" ht="13.5" x14ac:dyDescent="0.25">
      <c r="A2637" s="3">
        <v>45847</v>
      </c>
      <c r="B2637" s="2">
        <v>2.0299999999999998</v>
      </c>
      <c r="C2637" s="2">
        <v>54.677119741568269</v>
      </c>
      <c r="D2637" s="2">
        <v>-1.8209517677364451E-2</v>
      </c>
      <c r="E2637" s="2">
        <v>-2.4012136659734245E-29</v>
      </c>
      <c r="F2637" s="2">
        <v>2.0059999999999998</v>
      </c>
      <c r="G2637" s="2">
        <v>2.004</v>
      </c>
      <c r="H2637" s="2">
        <v>1.9955000000000003</v>
      </c>
      <c r="I2637" s="2">
        <v>2.0274000000000001</v>
      </c>
      <c r="J2637" s="2">
        <v>2.1353000000000004</v>
      </c>
      <c r="K2637" s="13" t="s">
        <v>48</v>
      </c>
      <c r="L2637" s="13" t="s">
        <v>55</v>
      </c>
      <c r="M2637" s="13" t="s">
        <v>52</v>
      </c>
    </row>
    <row r="2638" spans="1:13" ht="13.5" x14ac:dyDescent="0.25">
      <c r="A2638" s="3">
        <v>45848</v>
      </c>
      <c r="B2638" s="2">
        <v>2</v>
      </c>
      <c r="C2638" s="2">
        <v>47.913133904896029</v>
      </c>
      <c r="D2638" s="2">
        <v>-1.1531180409041664E-2</v>
      </c>
      <c r="E2638" s="2">
        <v>-1.9209709327787398E-29</v>
      </c>
      <c r="F2638" s="2">
        <v>2.0059999999999998</v>
      </c>
      <c r="G2638" s="2">
        <v>2.0010000000000003</v>
      </c>
      <c r="H2638" s="2">
        <v>1.9944999999999999</v>
      </c>
      <c r="I2638" s="2">
        <v>2.0260000000000002</v>
      </c>
      <c r="J2638" s="2">
        <v>2.1352000000000002</v>
      </c>
      <c r="K2638" s="13" t="s">
        <v>48</v>
      </c>
      <c r="L2638" s="13" t="s">
        <v>55</v>
      </c>
      <c r="M2638" s="13" t="s">
        <v>55</v>
      </c>
    </row>
    <row r="2639" spans="1:13" ht="13.5" x14ac:dyDescent="0.25">
      <c r="A2639" s="3">
        <v>45849</v>
      </c>
      <c r="B2639" s="2">
        <v>2</v>
      </c>
      <c r="C2639" s="2">
        <v>47.913133904896029</v>
      </c>
      <c r="D2639" s="2">
        <v>-1.0440959695580343E-2</v>
      </c>
      <c r="E2639" s="2">
        <v>-1.5367767462229919E-29</v>
      </c>
      <c r="F2639" s="2">
        <v>2.004</v>
      </c>
      <c r="G2639" s="2">
        <v>2.0009999999999999</v>
      </c>
      <c r="H2639" s="2">
        <v>1.9935000000000003</v>
      </c>
      <c r="I2639" s="2">
        <v>2.0248000000000004</v>
      </c>
      <c r="J2639" s="2">
        <v>2.1350500000000006</v>
      </c>
      <c r="K2639" s="13" t="s">
        <v>48</v>
      </c>
      <c r="L2639" s="13" t="s">
        <v>55</v>
      </c>
      <c r="M2639" s="13" t="s">
        <v>50</v>
      </c>
    </row>
    <row r="2640" spans="1:13" ht="13.5" x14ac:dyDescent="0.25">
      <c r="A2640" s="3">
        <v>45852</v>
      </c>
      <c r="B2640" s="2">
        <v>2</v>
      </c>
      <c r="C2640" s="2">
        <v>47.913133904896029</v>
      </c>
      <c r="D2640" s="2">
        <v>-1.2544735949186148E-2</v>
      </c>
      <c r="E2640" s="2">
        <v>-1.2294213969783936E-29</v>
      </c>
      <c r="F2640" s="2">
        <v>2.004</v>
      </c>
      <c r="G2640" s="2">
        <v>2.0030000000000001</v>
      </c>
      <c r="H2640" s="2">
        <v>1.9934999999999996</v>
      </c>
      <c r="I2640" s="2">
        <v>2.0236000000000001</v>
      </c>
      <c r="J2640" s="2">
        <v>2.1349500000000003</v>
      </c>
      <c r="K2640" s="13" t="s">
        <v>48</v>
      </c>
      <c r="L2640" s="13" t="s">
        <v>55</v>
      </c>
      <c r="M2640" s="13" t="s">
        <v>55</v>
      </c>
    </row>
    <row r="2641" spans="1:13" ht="13.5" x14ac:dyDescent="0.25">
      <c r="A2641" s="3">
        <v>45853</v>
      </c>
      <c r="B2641" s="2">
        <v>2</v>
      </c>
      <c r="C2641" s="2">
        <v>47.913133904896029</v>
      </c>
      <c r="D2641" s="2">
        <v>-1.27394924333597E-2</v>
      </c>
      <c r="E2641" s="2">
        <v>-9.835371175827149E-30</v>
      </c>
      <c r="F2641" s="2">
        <v>2.0059999999999998</v>
      </c>
      <c r="G2641" s="2">
        <v>2.004</v>
      </c>
      <c r="H2641" s="2">
        <v>1.9944999999999999</v>
      </c>
      <c r="I2641" s="2">
        <v>2.0230000000000001</v>
      </c>
      <c r="J2641" s="2">
        <v>2.1347500000000004</v>
      </c>
      <c r="K2641" s="13" t="s">
        <v>48</v>
      </c>
      <c r="L2641" s="13" t="s">
        <v>55</v>
      </c>
      <c r="M2641" s="13" t="s">
        <v>52</v>
      </c>
    </row>
    <row r="2642" spans="1:13" ht="13.5" x14ac:dyDescent="0.25">
      <c r="A2642" s="3">
        <v>45854</v>
      </c>
      <c r="B2642" s="2">
        <v>1.99</v>
      </c>
      <c r="C2642" s="2">
        <v>45.395309049434388</v>
      </c>
      <c r="D2642" s="2">
        <v>-9.0431963177310948E-3</v>
      </c>
      <c r="E2642" s="2">
        <v>-7.8682969406617194E-30</v>
      </c>
      <c r="F2642" s="2">
        <v>1.998</v>
      </c>
      <c r="G2642" s="2">
        <v>2.0019999999999998</v>
      </c>
      <c r="H2642" s="2">
        <v>1.9955000000000003</v>
      </c>
      <c r="I2642" s="2">
        <v>2.0224000000000002</v>
      </c>
      <c r="J2642" s="2">
        <v>2.1345499999999999</v>
      </c>
      <c r="K2642" s="13" t="s">
        <v>53</v>
      </c>
      <c r="L2642" s="13" t="s">
        <v>55</v>
      </c>
      <c r="M2642" s="13" t="s">
        <v>47</v>
      </c>
    </row>
    <row r="2643" spans="1:13" ht="13.5" x14ac:dyDescent="0.25">
      <c r="A2643" s="3">
        <v>45855</v>
      </c>
      <c r="B2643" s="2">
        <v>2.0299999999999998</v>
      </c>
      <c r="C2643" s="2">
        <v>55.474476252505731</v>
      </c>
      <c r="D2643" s="2">
        <v>-1.0317685727791348E-2</v>
      </c>
      <c r="E2643" s="2">
        <v>-6.2946375525293758E-30</v>
      </c>
      <c r="F2643" s="2">
        <v>2.004</v>
      </c>
      <c r="G2643" s="2">
        <v>2.0049999999999999</v>
      </c>
      <c r="H2643" s="2">
        <v>1.9985000000000004</v>
      </c>
      <c r="I2643" s="2">
        <v>2.0230000000000006</v>
      </c>
      <c r="J2643" s="2">
        <v>2.1346000000000003</v>
      </c>
      <c r="K2643" s="13" t="s">
        <v>53</v>
      </c>
      <c r="L2643" s="13" t="s">
        <v>55</v>
      </c>
      <c r="M2643" s="13" t="s">
        <v>54</v>
      </c>
    </row>
    <row r="2644" spans="1:13" ht="13.5" x14ac:dyDescent="0.25">
      <c r="A2644" s="3">
        <v>45856</v>
      </c>
      <c r="B2644" s="2">
        <v>2</v>
      </c>
      <c r="C2644" s="2">
        <v>48.27699023521339</v>
      </c>
      <c r="D2644" s="2">
        <v>-7.7798334339318487E-3</v>
      </c>
      <c r="E2644" s="2">
        <v>-5.0357100420235009E-30</v>
      </c>
      <c r="F2644" s="2">
        <v>2.004</v>
      </c>
      <c r="G2644" s="2">
        <v>2.004</v>
      </c>
      <c r="H2644" s="2">
        <v>2.0000000000000004</v>
      </c>
      <c r="I2644" s="2">
        <v>2.0228000000000002</v>
      </c>
      <c r="J2644" s="2">
        <v>2.1343999999999999</v>
      </c>
      <c r="K2644" s="13" t="s">
        <v>53</v>
      </c>
      <c r="L2644" s="13" t="s">
        <v>55</v>
      </c>
      <c r="M2644" s="13" t="s">
        <v>55</v>
      </c>
    </row>
    <row r="2645" spans="1:13" ht="13.5" x14ac:dyDescent="0.25">
      <c r="A2645" s="3">
        <v>45859</v>
      </c>
      <c r="B2645" s="2">
        <v>2</v>
      </c>
      <c r="C2645" s="2">
        <v>48.27699023521339</v>
      </c>
      <c r="D2645" s="2">
        <v>-7.1273299736840379E-3</v>
      </c>
      <c r="E2645" s="2">
        <v>-4.0285680336188013E-30</v>
      </c>
      <c r="F2645" s="2">
        <v>2.004</v>
      </c>
      <c r="G2645" s="2">
        <v>2.004</v>
      </c>
      <c r="H2645" s="2">
        <v>2.0015000000000005</v>
      </c>
      <c r="I2645" s="2">
        <v>2.0228000000000002</v>
      </c>
      <c r="J2645" s="2">
        <v>2.1341999999999999</v>
      </c>
      <c r="K2645" s="13" t="s">
        <v>53</v>
      </c>
      <c r="L2645" s="13" t="s">
        <v>55</v>
      </c>
      <c r="M2645" s="13" t="s">
        <v>55</v>
      </c>
    </row>
    <row r="2646" spans="1:13" ht="13.5" x14ac:dyDescent="0.25">
      <c r="A2646" s="3">
        <v>45860</v>
      </c>
      <c r="B2646" s="2">
        <v>2</v>
      </c>
      <c r="C2646" s="2">
        <v>48.27699023521339</v>
      </c>
      <c r="D2646" s="2">
        <v>-8.0733477188041913E-3</v>
      </c>
      <c r="E2646" s="2">
        <v>-3.2228544268950411E-30</v>
      </c>
      <c r="F2646" s="2">
        <v>2.004</v>
      </c>
      <c r="G2646" s="2">
        <v>2.0049999999999999</v>
      </c>
      <c r="H2646" s="2">
        <v>2.0030000000000001</v>
      </c>
      <c r="I2646" s="2">
        <v>2.0232000000000001</v>
      </c>
      <c r="J2646" s="2">
        <v>2.1340500000000002</v>
      </c>
      <c r="K2646" s="13" t="s">
        <v>53</v>
      </c>
      <c r="L2646" s="13" t="s">
        <v>55</v>
      </c>
      <c r="M2646" s="13" t="s">
        <v>55</v>
      </c>
    </row>
    <row r="2647" spans="1:13" ht="13.5" x14ac:dyDescent="0.25">
      <c r="A2647" s="3">
        <v>45861</v>
      </c>
      <c r="B2647" s="2">
        <v>1.99</v>
      </c>
      <c r="C2647" s="2">
        <v>45.80291159063519</v>
      </c>
      <c r="D2647" s="2">
        <v>-1.9418989696098343E-3</v>
      </c>
      <c r="E2647" s="2">
        <v>-2.578283541516033E-30</v>
      </c>
      <c r="F2647" s="2">
        <v>2.004</v>
      </c>
      <c r="G2647" s="2">
        <v>2.0009999999999999</v>
      </c>
      <c r="H2647" s="2">
        <v>2.0024999999999999</v>
      </c>
      <c r="I2647" s="2">
        <v>2.0229999999999997</v>
      </c>
      <c r="J2647" s="2">
        <v>2.1338999999999997</v>
      </c>
      <c r="K2647" s="13" t="s">
        <v>53</v>
      </c>
      <c r="L2647" s="13" t="s">
        <v>55</v>
      </c>
      <c r="M2647" s="13" t="s">
        <v>55</v>
      </c>
    </row>
    <row r="2648" spans="1:13" ht="13.5" x14ac:dyDescent="0.25">
      <c r="A2648" s="3">
        <v>45862</v>
      </c>
      <c r="B2648" s="2">
        <v>1.99</v>
      </c>
      <c r="C2648" s="2">
        <v>45.802911590635183</v>
      </c>
      <c r="D2648" s="2">
        <v>-1.2754716137495237E-3</v>
      </c>
      <c r="E2648" s="2">
        <v>-2.0626268332128266E-30</v>
      </c>
      <c r="F2648" s="2">
        <v>1.996</v>
      </c>
      <c r="G2648" s="2">
        <v>1.9999999999999996</v>
      </c>
      <c r="H2648" s="2">
        <v>2.0005000000000002</v>
      </c>
      <c r="I2648" s="2">
        <v>2.0211999999999999</v>
      </c>
      <c r="J2648" s="2">
        <v>2.1337499999999996</v>
      </c>
      <c r="K2648" s="13" t="s">
        <v>53</v>
      </c>
      <c r="L2648" s="13" t="s">
        <v>55</v>
      </c>
      <c r="M2648" s="13" t="s">
        <v>47</v>
      </c>
    </row>
    <row r="2649" spans="1:13" ht="13.5" x14ac:dyDescent="0.25">
      <c r="A2649" s="3">
        <v>45866</v>
      </c>
      <c r="B2649" s="2">
        <v>1.98</v>
      </c>
      <c r="C2649" s="2">
        <v>43.233335828771708</v>
      </c>
      <c r="D2649" s="2">
        <v>1.1589422475921651E-4</v>
      </c>
      <c r="E2649" s="2">
        <v>-1.6501014665702613E-30</v>
      </c>
      <c r="F2649" s="2">
        <v>1.9920000000000002</v>
      </c>
      <c r="G2649" s="2">
        <v>1.9979999999999998</v>
      </c>
      <c r="H2649" s="2">
        <v>1.9995000000000001</v>
      </c>
      <c r="I2649" s="2">
        <v>2.0195999999999996</v>
      </c>
      <c r="J2649" s="2">
        <v>2.1334499999999998</v>
      </c>
      <c r="K2649" s="13" t="s">
        <v>53</v>
      </c>
      <c r="L2649" s="13" t="s">
        <v>55</v>
      </c>
      <c r="M2649" s="13" t="s">
        <v>47</v>
      </c>
    </row>
    <row r="2650" spans="1:13" ht="13.5" x14ac:dyDescent="0.25">
      <c r="A2650" s="3">
        <v>45867</v>
      </c>
      <c r="B2650" s="2">
        <v>2</v>
      </c>
      <c r="C2650" s="2">
        <v>49.353115105988273</v>
      </c>
      <c r="D2650" s="2">
        <v>-4.88863202812162E-5</v>
      </c>
      <c r="E2650" s="2">
        <v>-1.3200811732562092E-30</v>
      </c>
      <c r="F2650" s="2">
        <v>1.9920000000000002</v>
      </c>
      <c r="G2650" s="2">
        <v>1.998</v>
      </c>
      <c r="H2650" s="2">
        <v>2.0004999999999997</v>
      </c>
      <c r="I2650" s="2">
        <v>2.0169999999999995</v>
      </c>
      <c r="J2650" s="2">
        <v>2.1332999999999998</v>
      </c>
      <c r="K2650" s="13" t="s">
        <v>53</v>
      </c>
      <c r="L2650" s="13" t="s">
        <v>55</v>
      </c>
      <c r="M2650" s="13" t="s">
        <v>55</v>
      </c>
    </row>
    <row r="2651" spans="1:13" ht="13.5" x14ac:dyDescent="0.25">
      <c r="A2651" s="3">
        <v>45868</v>
      </c>
      <c r="B2651" s="2">
        <v>1.96</v>
      </c>
      <c r="C2651" s="2">
        <v>40.052934126358387</v>
      </c>
      <c r="D2651" s="2">
        <v>2.7855321851180115E-3</v>
      </c>
      <c r="E2651" s="2">
        <v>-1.0560649386049675E-30</v>
      </c>
      <c r="F2651" s="2">
        <v>1.984</v>
      </c>
      <c r="G2651" s="2">
        <v>1.9940000000000002</v>
      </c>
      <c r="H2651" s="2">
        <v>1.9989999999999999</v>
      </c>
      <c r="I2651" s="2">
        <v>2.0135999999999994</v>
      </c>
      <c r="J2651" s="2">
        <v>2.1329999999999991</v>
      </c>
      <c r="K2651" s="13" t="s">
        <v>53</v>
      </c>
      <c r="L2651" s="13" t="s">
        <v>55</v>
      </c>
      <c r="M2651" s="13" t="s">
        <v>47</v>
      </c>
    </row>
    <row r="2652" spans="1:13" ht="13.5" x14ac:dyDescent="0.25">
      <c r="A2652" s="3">
        <v>45869</v>
      </c>
      <c r="B2652" s="2">
        <v>1.96</v>
      </c>
      <c r="C2652" s="2">
        <v>40.052934126358387</v>
      </c>
      <c r="D2652" s="2">
        <v>3.891865405187156E-3</v>
      </c>
      <c r="E2652" s="2">
        <v>-8.4485195088397394E-31</v>
      </c>
      <c r="F2652" s="2">
        <v>1.9780000000000002</v>
      </c>
      <c r="G2652" s="2">
        <v>1.9910000000000001</v>
      </c>
      <c r="H2652" s="2">
        <v>1.9964999999999999</v>
      </c>
      <c r="I2652" s="2">
        <v>2.0103999999999993</v>
      </c>
      <c r="J2652" s="2">
        <v>2.1325999999999992</v>
      </c>
      <c r="K2652" s="13" t="s">
        <v>53</v>
      </c>
      <c r="L2652" s="13" t="s">
        <v>55</v>
      </c>
      <c r="M2652" s="13" t="s">
        <v>47</v>
      </c>
    </row>
    <row r="2653" spans="1:13" ht="13.5" x14ac:dyDescent="0.25">
      <c r="A2653" s="3">
        <v>45870</v>
      </c>
      <c r="B2653" s="2">
        <v>1.98</v>
      </c>
      <c r="C2653" s="2">
        <v>45.958280304532536</v>
      </c>
      <c r="D2653" s="2">
        <v>9.7285439633014725E-3</v>
      </c>
      <c r="E2653" s="2">
        <v>-6.7588156070717917E-31</v>
      </c>
      <c r="F2653" s="2">
        <v>1.9759999999999998</v>
      </c>
      <c r="G2653" s="2">
        <v>1.9860000000000002</v>
      </c>
      <c r="H2653" s="2">
        <v>1.9954999999999998</v>
      </c>
      <c r="I2653" s="2">
        <v>2.0079999999999996</v>
      </c>
      <c r="J2653" s="2">
        <v>2.1323999999999992</v>
      </c>
      <c r="K2653" s="13" t="s">
        <v>53</v>
      </c>
      <c r="L2653" s="13" t="s">
        <v>55</v>
      </c>
      <c r="M2653" s="13" t="s">
        <v>47</v>
      </c>
    </row>
    <row r="2654" spans="1:13" ht="13.5" x14ac:dyDescent="0.25">
      <c r="A2654" s="3">
        <v>45873</v>
      </c>
      <c r="B2654" s="2">
        <v>1.98</v>
      </c>
      <c r="C2654" s="2">
        <v>45.958280304532536</v>
      </c>
      <c r="D2654" s="2">
        <v>1.0144989626060141E-2</v>
      </c>
      <c r="E2654" s="2">
        <v>-5.4070524856574337E-31</v>
      </c>
      <c r="F2654" s="2">
        <v>1.9760000000000002</v>
      </c>
      <c r="G2654" s="2">
        <v>1.9840000000000004</v>
      </c>
      <c r="H2654" s="2">
        <v>1.9939999999999993</v>
      </c>
      <c r="I2654" s="2">
        <v>2.0065999999999993</v>
      </c>
      <c r="J2654" s="2">
        <v>2.1321999999999992</v>
      </c>
      <c r="K2654" s="13" t="s">
        <v>53</v>
      </c>
      <c r="L2654" s="13" t="s">
        <v>55</v>
      </c>
      <c r="M2654" s="13" t="s">
        <v>55</v>
      </c>
    </row>
    <row r="2655" spans="1:13" ht="13.5" x14ac:dyDescent="0.25">
      <c r="A2655" s="3">
        <v>45874</v>
      </c>
      <c r="B2655" s="2">
        <v>1.96</v>
      </c>
      <c r="C2655" s="2">
        <v>41.246024165676204</v>
      </c>
      <c r="D2655" s="2">
        <v>1.2065054009976039E-2</v>
      </c>
      <c r="E2655" s="2">
        <v>-4.3256419885259475E-31</v>
      </c>
      <c r="F2655" s="2">
        <v>1.968</v>
      </c>
      <c r="G2655" s="2">
        <v>1.9800000000000004</v>
      </c>
      <c r="H2655" s="2">
        <v>1.9919999999999995</v>
      </c>
      <c r="I2655" s="2">
        <v>2.0039999999999991</v>
      </c>
      <c r="J2655" s="2">
        <v>2.131899999999999</v>
      </c>
      <c r="K2655" s="13" t="s">
        <v>53</v>
      </c>
      <c r="L2655" s="13" t="s">
        <v>55</v>
      </c>
      <c r="M2655" s="13" t="s">
        <v>47</v>
      </c>
    </row>
    <row r="2656" spans="1:13" ht="13.5" x14ac:dyDescent="0.25">
      <c r="A2656" s="3">
        <v>45875</v>
      </c>
      <c r="B2656" s="2">
        <v>1.97</v>
      </c>
      <c r="C2656" s="2">
        <v>44.32012466323588</v>
      </c>
      <c r="D2656" s="2">
        <v>1.314698417959681E-2</v>
      </c>
      <c r="E2656" s="2">
        <v>-3.4605135908207581E-31</v>
      </c>
      <c r="F2656" s="2">
        <v>1.97</v>
      </c>
      <c r="G2656" s="2">
        <v>1.9769999999999999</v>
      </c>
      <c r="H2656" s="2">
        <v>1.9909999999999997</v>
      </c>
      <c r="I2656" s="2">
        <v>2.0013999999999994</v>
      </c>
      <c r="J2656" s="2">
        <v>2.1317999999999997</v>
      </c>
      <c r="K2656" s="13" t="s">
        <v>53</v>
      </c>
      <c r="L2656" s="13" t="s">
        <v>55</v>
      </c>
      <c r="M2656" s="13" t="s">
        <v>54</v>
      </c>
    </row>
    <row r="2657" spans="1:13" ht="13.5" x14ac:dyDescent="0.25">
      <c r="A2657" s="3">
        <v>45876</v>
      </c>
      <c r="B2657" s="2">
        <v>1.97</v>
      </c>
      <c r="C2657" s="2">
        <v>44.32012466323588</v>
      </c>
      <c r="D2657" s="2">
        <v>1.2648245888791543E-2</v>
      </c>
      <c r="E2657" s="2">
        <v>-2.7684108726566068E-31</v>
      </c>
      <c r="F2657" s="2">
        <v>1.972</v>
      </c>
      <c r="G2657" s="2">
        <v>1.9750000000000001</v>
      </c>
      <c r="H2657" s="2">
        <v>1.988</v>
      </c>
      <c r="I2657" s="2">
        <v>1.9989999999999994</v>
      </c>
      <c r="J2657" s="2">
        <v>2.1316999999999999</v>
      </c>
      <c r="K2657" s="13" t="s">
        <v>53</v>
      </c>
      <c r="L2657" s="13" t="s">
        <v>55</v>
      </c>
      <c r="M2657" s="13" t="s">
        <v>54</v>
      </c>
    </row>
    <row r="2658" spans="1:13" ht="13.5" x14ac:dyDescent="0.25">
      <c r="A2658" s="3">
        <v>45877</v>
      </c>
      <c r="B2658" s="2">
        <v>1.98</v>
      </c>
      <c r="C2658" s="2">
        <v>47.505523220780638</v>
      </c>
      <c r="D2658" s="2">
        <v>1.1600536448544752E-2</v>
      </c>
      <c r="E2658" s="2">
        <v>-2.2147286981252855E-31</v>
      </c>
      <c r="F2658" s="2">
        <v>1.972</v>
      </c>
      <c r="G2658" s="2">
        <v>1.9740000000000002</v>
      </c>
      <c r="H2658" s="2">
        <v>1.9869999999999997</v>
      </c>
      <c r="I2658" s="2">
        <v>1.9967999999999995</v>
      </c>
      <c r="J2658" s="2">
        <v>2.1315</v>
      </c>
      <c r="K2658" s="13" t="s">
        <v>53</v>
      </c>
      <c r="L2658" s="13" t="s">
        <v>55</v>
      </c>
      <c r="M2658" s="13" t="s">
        <v>55</v>
      </c>
    </row>
    <row r="2659" spans="1:13" ht="13.5" x14ac:dyDescent="0.25">
      <c r="A2659" s="3">
        <v>45880</v>
      </c>
      <c r="B2659" s="2">
        <v>1.99</v>
      </c>
      <c r="C2659" s="2">
        <v>50.552007047509953</v>
      </c>
      <c r="D2659" s="2">
        <v>8.4822394631827169E-3</v>
      </c>
      <c r="E2659" s="2">
        <v>-1.7717829585002285E-31</v>
      </c>
      <c r="F2659" s="2">
        <v>1.9739999999999998</v>
      </c>
      <c r="G2659" s="2">
        <v>1.9750000000000001</v>
      </c>
      <c r="H2659" s="2">
        <v>1.9864999999999999</v>
      </c>
      <c r="I2659" s="2">
        <v>1.9949999999999994</v>
      </c>
      <c r="J2659" s="2">
        <v>2.1313</v>
      </c>
      <c r="K2659" s="13" t="s">
        <v>48</v>
      </c>
      <c r="L2659" s="13" t="s">
        <v>55</v>
      </c>
      <c r="M2659" s="13" t="s">
        <v>52</v>
      </c>
    </row>
    <row r="2660" spans="1:13" ht="13.5" x14ac:dyDescent="0.25">
      <c r="A2660" s="3">
        <v>45881</v>
      </c>
      <c r="B2660" s="2">
        <v>1.99</v>
      </c>
      <c r="C2660" s="2">
        <v>50.552007047509953</v>
      </c>
      <c r="D2660" s="2">
        <v>8.9054285548428869E-3</v>
      </c>
      <c r="E2660" s="2">
        <v>-1.4174263668001828E-31</v>
      </c>
      <c r="F2660" s="2">
        <v>1.98</v>
      </c>
      <c r="G2660" s="2">
        <v>1.9739999999999998</v>
      </c>
      <c r="H2660" s="2">
        <v>1.9860000000000002</v>
      </c>
      <c r="I2660" s="2">
        <v>1.9935999999999994</v>
      </c>
      <c r="J2660" s="2">
        <v>2.1312000000000002</v>
      </c>
      <c r="K2660" s="13" t="s">
        <v>48</v>
      </c>
      <c r="L2660" s="13" t="s">
        <v>55</v>
      </c>
      <c r="M2660" s="13" t="s">
        <v>52</v>
      </c>
    </row>
    <row r="2661" spans="1:13" ht="13.5" x14ac:dyDescent="0.25">
      <c r="A2661" s="3">
        <v>45883</v>
      </c>
      <c r="B2661" s="2">
        <v>1.96</v>
      </c>
      <c r="C2661" s="2">
        <v>42.059433676425137</v>
      </c>
      <c r="D2661" s="2">
        <v>5.3178367770285728E-3</v>
      </c>
      <c r="E2661" s="2">
        <v>-1.1339410934401464E-31</v>
      </c>
      <c r="F2661" s="2">
        <v>1.9780000000000002</v>
      </c>
      <c r="G2661" s="2">
        <v>1.9740000000000002</v>
      </c>
      <c r="H2661" s="2">
        <v>1.9840000000000004</v>
      </c>
      <c r="I2661" s="2">
        <v>1.9923999999999993</v>
      </c>
      <c r="J2661" s="2">
        <v>2.1309999999999998</v>
      </c>
      <c r="K2661" s="13" t="s">
        <v>53</v>
      </c>
      <c r="L2661" s="13" t="s">
        <v>55</v>
      </c>
      <c r="M2661" s="13" t="s">
        <v>47</v>
      </c>
    </row>
    <row r="2662" spans="1:13" ht="13.5" x14ac:dyDescent="0.25">
      <c r="A2662" s="3">
        <v>45884</v>
      </c>
      <c r="B2662" s="2">
        <v>1.98</v>
      </c>
      <c r="C2662" s="2">
        <v>48.295653076689213</v>
      </c>
      <c r="D2662" s="2">
        <v>9.6496188811956429E-4</v>
      </c>
      <c r="E2662" s="2">
        <v>-9.0715287475211715E-32</v>
      </c>
      <c r="F2662" s="2">
        <v>1.98</v>
      </c>
      <c r="G2662" s="2">
        <v>1.9760000000000002</v>
      </c>
      <c r="H2662" s="2">
        <v>1.9835</v>
      </c>
      <c r="I2662" s="2">
        <v>1.9913999999999994</v>
      </c>
      <c r="J2662" s="2">
        <v>2.1309</v>
      </c>
      <c r="K2662" s="13" t="s">
        <v>53</v>
      </c>
      <c r="L2662" s="13" t="s">
        <v>55</v>
      </c>
      <c r="M2662" s="13" t="s">
        <v>54</v>
      </c>
    </row>
    <row r="2663" spans="1:13" ht="13.5" x14ac:dyDescent="0.25">
      <c r="A2663" s="3">
        <v>45887</v>
      </c>
      <c r="B2663" s="2">
        <v>1.95</v>
      </c>
      <c r="C2663" s="2">
        <v>41.142391237189116</v>
      </c>
      <c r="D2663" s="2">
        <v>2.6148181787108982E-3</v>
      </c>
      <c r="E2663" s="2">
        <v>-7.2572229980169377E-32</v>
      </c>
      <c r="F2663" s="2">
        <v>1.9739999999999998</v>
      </c>
      <c r="G2663" s="2">
        <v>1.9730000000000001</v>
      </c>
      <c r="H2663" s="2">
        <v>1.9795000000000003</v>
      </c>
      <c r="I2663" s="2">
        <v>1.9901999999999993</v>
      </c>
      <c r="J2663" s="2">
        <v>2.1307</v>
      </c>
      <c r="K2663" s="13" t="s">
        <v>53</v>
      </c>
      <c r="L2663" s="13" t="s">
        <v>55</v>
      </c>
      <c r="M2663" s="13" t="s">
        <v>47</v>
      </c>
    </row>
    <row r="2664" spans="1:13" ht="13.5" x14ac:dyDescent="0.25">
      <c r="A2664" s="3">
        <v>45888</v>
      </c>
      <c r="B2664" s="2">
        <v>1.94</v>
      </c>
      <c r="C2664" s="2">
        <v>39.06532226061767</v>
      </c>
      <c r="D2664" s="2">
        <v>4.9602632134626568E-3</v>
      </c>
      <c r="E2664" s="2">
        <v>-5.8057783984135499E-32</v>
      </c>
      <c r="F2664" s="2">
        <v>1.964</v>
      </c>
      <c r="G2664" s="2">
        <v>1.9690000000000001</v>
      </c>
      <c r="H2664" s="2">
        <v>1.9764999999999997</v>
      </c>
      <c r="I2664" s="2">
        <v>1.9889999999999994</v>
      </c>
      <c r="J2664" s="2">
        <v>2.1303999999999998</v>
      </c>
      <c r="K2664" s="13" t="s">
        <v>53</v>
      </c>
      <c r="L2664" s="13" t="s">
        <v>55</v>
      </c>
      <c r="M2664" s="13" t="s">
        <v>47</v>
      </c>
    </row>
    <row r="2665" spans="1:13" ht="13.5" x14ac:dyDescent="0.25">
      <c r="A2665" s="3">
        <v>45889</v>
      </c>
      <c r="B2665" s="2">
        <v>1.9</v>
      </c>
      <c r="C2665" s="2">
        <v>32.087209092402645</v>
      </c>
      <c r="D2665" s="2">
        <v>7.0832157254363537E-3</v>
      </c>
      <c r="E2665" s="2">
        <v>-4.6446227187308403E-32</v>
      </c>
      <c r="F2665" s="2">
        <v>1.9460000000000002</v>
      </c>
      <c r="G2665" s="2">
        <v>1.9629999999999999</v>
      </c>
      <c r="H2665" s="2">
        <v>1.9715</v>
      </c>
      <c r="I2665" s="2">
        <v>1.9869999999999999</v>
      </c>
      <c r="J2665" s="2">
        <v>2.1292999999999993</v>
      </c>
      <c r="K2665" s="13" t="s">
        <v>53</v>
      </c>
      <c r="L2665" s="13" t="s">
        <v>55</v>
      </c>
      <c r="M2665" s="13" t="s">
        <v>47</v>
      </c>
    </row>
    <row r="2666" spans="1:13" ht="13.5" x14ac:dyDescent="0.25">
      <c r="A2666" s="3">
        <v>45890</v>
      </c>
      <c r="B2666" s="2">
        <v>1.9</v>
      </c>
      <c r="C2666" s="2">
        <v>32.087209092402645</v>
      </c>
      <c r="D2666" s="2">
        <v>1.0887999423131456E-2</v>
      </c>
      <c r="E2666" s="2">
        <v>-3.7156981749846723E-32</v>
      </c>
      <c r="F2666" s="2">
        <v>1.9339999999999999</v>
      </c>
      <c r="G2666" s="2">
        <v>1.956</v>
      </c>
      <c r="H2666" s="2">
        <v>1.9664999999999995</v>
      </c>
      <c r="I2666" s="2">
        <v>1.9850000000000001</v>
      </c>
      <c r="J2666" s="2">
        <v>2.1275999999999993</v>
      </c>
      <c r="K2666" s="13" t="s">
        <v>53</v>
      </c>
      <c r="L2666" s="13" t="s">
        <v>55</v>
      </c>
      <c r="M2666" s="13" t="s">
        <v>47</v>
      </c>
    </row>
    <row r="2667" spans="1:13" ht="13.5" x14ac:dyDescent="0.25">
      <c r="A2667" s="3">
        <v>45891</v>
      </c>
      <c r="B2667" s="2">
        <v>1.9</v>
      </c>
      <c r="C2667" s="2">
        <v>32.087209092402645</v>
      </c>
      <c r="D2667" s="2">
        <v>1.4542596343854353E-2</v>
      </c>
      <c r="E2667" s="2">
        <v>-2.9725585399877382E-32</v>
      </c>
      <c r="F2667" s="2">
        <v>1.9179999999999999</v>
      </c>
      <c r="G2667" s="2">
        <v>1.9489999999999998</v>
      </c>
      <c r="H2667" s="2">
        <v>1.9619999999999997</v>
      </c>
      <c r="I2667" s="2">
        <v>1.9832000000000003</v>
      </c>
      <c r="J2667" s="2">
        <v>2.1258499999999994</v>
      </c>
      <c r="K2667" s="13" t="s">
        <v>53</v>
      </c>
      <c r="L2667" s="13" t="s">
        <v>55</v>
      </c>
      <c r="M2667" s="13" t="s">
        <v>47</v>
      </c>
    </row>
    <row r="2668" spans="1:13" ht="13.5" x14ac:dyDescent="0.25">
      <c r="A2668" s="3">
        <v>45894</v>
      </c>
      <c r="B2668" s="2">
        <v>1.9</v>
      </c>
      <c r="C2668" s="2">
        <v>32.087209092402645</v>
      </c>
      <c r="D2668" s="2">
        <v>1.9576339272126209E-2</v>
      </c>
      <c r="E2668" s="2">
        <v>-2.3780468319901908E-32</v>
      </c>
      <c r="F2668" s="2">
        <v>1.9080000000000001</v>
      </c>
      <c r="G2668" s="2">
        <v>1.9409999999999996</v>
      </c>
      <c r="H2668" s="2">
        <v>1.9575</v>
      </c>
      <c r="I2668" s="2">
        <v>1.9808000000000001</v>
      </c>
      <c r="J2668" s="2">
        <v>2.124099999999999</v>
      </c>
      <c r="K2668" s="13" t="s">
        <v>53</v>
      </c>
      <c r="L2668" s="13" t="s">
        <v>55</v>
      </c>
      <c r="M2668" s="13" t="s">
        <v>47</v>
      </c>
    </row>
    <row r="2669" spans="1:13" ht="13.5" x14ac:dyDescent="0.25">
      <c r="A2669" s="3">
        <v>45895</v>
      </c>
      <c r="B2669" s="2">
        <v>1.9</v>
      </c>
      <c r="C2669" s="2">
        <v>32.087209092402645</v>
      </c>
      <c r="D2669" s="2">
        <v>2.5747205221374747E-2</v>
      </c>
      <c r="E2669" s="2">
        <v>-1.9024374655921527E-32</v>
      </c>
      <c r="F2669" s="2">
        <v>1.9</v>
      </c>
      <c r="G2669" s="2">
        <v>1.9319999999999999</v>
      </c>
      <c r="H2669" s="2">
        <v>1.9534999999999996</v>
      </c>
      <c r="I2669" s="2">
        <v>1.9784000000000006</v>
      </c>
      <c r="J2669" s="2">
        <v>2.1222499999999993</v>
      </c>
      <c r="K2669" s="13" t="s">
        <v>53</v>
      </c>
      <c r="L2669" s="13" t="s">
        <v>55</v>
      </c>
      <c r="M2669" s="13" t="s">
        <v>47</v>
      </c>
    </row>
    <row r="2670" spans="1:13" ht="13.5" x14ac:dyDescent="0.25">
      <c r="A2670" s="3">
        <v>45896</v>
      </c>
      <c r="B2670" s="2">
        <v>1.9</v>
      </c>
      <c r="C2670" s="2">
        <v>32.087209092402645</v>
      </c>
      <c r="D2670" s="2">
        <v>3.1314154837208896E-2</v>
      </c>
      <c r="E2670" s="2">
        <v>-1.5219499724737222E-32</v>
      </c>
      <c r="F2670" s="2">
        <v>1.9</v>
      </c>
      <c r="G2670" s="2">
        <v>1.923</v>
      </c>
      <c r="H2670" s="2">
        <v>1.9484999999999997</v>
      </c>
      <c r="I2670" s="2">
        <v>1.9764000000000004</v>
      </c>
      <c r="J2670" s="2">
        <v>2.1203499999999988</v>
      </c>
      <c r="K2670" s="13" t="s">
        <v>55</v>
      </c>
      <c r="L2670" s="13" t="s">
        <v>55</v>
      </c>
      <c r="M2670" s="13" t="s">
        <v>55</v>
      </c>
    </row>
    <row r="2671" spans="1:13" ht="13.5" x14ac:dyDescent="0.25">
      <c r="A2671" s="3">
        <v>45897</v>
      </c>
      <c r="B2671" s="2">
        <v>1.9</v>
      </c>
      <c r="C2671" s="2">
        <v>32.087209092402645</v>
      </c>
      <c r="D2671" s="2">
        <v>3.1729124993919777E-2</v>
      </c>
      <c r="E2671" s="2">
        <v>-1.2175599779789778E-32</v>
      </c>
      <c r="F2671" s="2">
        <v>1.9</v>
      </c>
      <c r="G2671" s="2">
        <v>1.9169999999999998</v>
      </c>
      <c r="H2671" s="2">
        <v>1.9454999999999998</v>
      </c>
      <c r="I2671" s="2">
        <v>1.9748000000000006</v>
      </c>
      <c r="J2671" s="2">
        <v>2.1183499999999991</v>
      </c>
      <c r="K2671" s="13" t="s">
        <v>55</v>
      </c>
      <c r="L2671" s="13" t="s">
        <v>55</v>
      </c>
      <c r="M2671" s="13" t="s">
        <v>55</v>
      </c>
    </row>
    <row r="2672" spans="1:13" ht="13.5" x14ac:dyDescent="0.25">
      <c r="A2672" s="3">
        <v>45898</v>
      </c>
      <c r="B2672" s="2">
        <v>1.93</v>
      </c>
      <c r="C2672" s="2">
        <v>44.563756890799013</v>
      </c>
      <c r="D2672" s="2">
        <v>3.3231120131013148E-2</v>
      </c>
      <c r="E2672" s="2">
        <v>-9.7404798238318229E-33</v>
      </c>
      <c r="F2672" s="2">
        <v>1.9059999999999999</v>
      </c>
      <c r="G2672" s="2">
        <v>1.9120000000000001</v>
      </c>
      <c r="H2672" s="2">
        <v>1.9439999999999997</v>
      </c>
      <c r="I2672" s="2">
        <v>1.9740000000000006</v>
      </c>
      <c r="J2672" s="2">
        <v>2.1164999999999985</v>
      </c>
      <c r="K2672" s="13" t="s">
        <v>48</v>
      </c>
      <c r="L2672" s="13" t="s">
        <v>55</v>
      </c>
      <c r="M2672" s="13" t="s">
        <v>52</v>
      </c>
    </row>
    <row r="2673" spans="1:13" ht="13.5" x14ac:dyDescent="0.25">
      <c r="A2673" s="3">
        <v>45901</v>
      </c>
      <c r="B2673" s="2">
        <v>1.9</v>
      </c>
      <c r="C2673" s="2">
        <v>37.203240141728976</v>
      </c>
      <c r="D2673" s="2">
        <v>3.22058329007473E-2</v>
      </c>
      <c r="E2673" s="2">
        <v>-7.7923838590654589E-33</v>
      </c>
      <c r="F2673" s="2">
        <v>1.9059999999999999</v>
      </c>
      <c r="G2673" s="2">
        <v>1.907</v>
      </c>
      <c r="H2673" s="2">
        <v>1.9399999999999995</v>
      </c>
      <c r="I2673" s="2">
        <v>1.972600000000001</v>
      </c>
      <c r="J2673" s="2">
        <v>2.1145499999999986</v>
      </c>
      <c r="K2673" s="13" t="s">
        <v>53</v>
      </c>
      <c r="L2673" s="13" t="s">
        <v>55</v>
      </c>
      <c r="M2673" s="13" t="s">
        <v>55</v>
      </c>
    </row>
    <row r="2674" spans="1:13" ht="13.5" x14ac:dyDescent="0.25">
      <c r="A2674" s="3">
        <v>45902</v>
      </c>
      <c r="B2674" s="2">
        <v>1.87</v>
      </c>
      <c r="C2674" s="2">
        <v>31.585090332183213</v>
      </c>
      <c r="D2674" s="2">
        <v>3.2289088399533261E-2</v>
      </c>
      <c r="E2674" s="2">
        <v>-6.2339070872523668E-33</v>
      </c>
      <c r="F2674" s="2">
        <v>1.9</v>
      </c>
      <c r="G2674" s="2">
        <v>1.9</v>
      </c>
      <c r="H2674" s="2">
        <v>1.9344999999999994</v>
      </c>
      <c r="I2674" s="2">
        <v>1.9706000000000012</v>
      </c>
      <c r="J2674" s="2">
        <v>2.1124499999999986</v>
      </c>
      <c r="K2674" s="13" t="s">
        <v>53</v>
      </c>
      <c r="L2674" s="13" t="s">
        <v>55</v>
      </c>
      <c r="M2674" s="13" t="s">
        <v>47</v>
      </c>
    </row>
    <row r="2675" spans="1:13" ht="13.5" x14ac:dyDescent="0.25">
      <c r="A2675" s="3">
        <v>45903</v>
      </c>
      <c r="B2675" s="2">
        <v>1.86</v>
      </c>
      <c r="C2675" s="2">
        <v>29.96092159467689</v>
      </c>
      <c r="D2675" s="2">
        <v>2.7370965631920985E-2</v>
      </c>
      <c r="E2675" s="2">
        <v>-4.987125669801894E-33</v>
      </c>
      <c r="F2675" s="2">
        <v>1.8920000000000001</v>
      </c>
      <c r="G2675" s="2">
        <v>1.8960000000000001</v>
      </c>
      <c r="H2675" s="2">
        <v>1.9294999999999995</v>
      </c>
      <c r="I2675" s="2">
        <v>1.9684000000000008</v>
      </c>
      <c r="J2675" s="2">
        <v>2.1103999999999989</v>
      </c>
      <c r="K2675" s="13" t="s">
        <v>53</v>
      </c>
      <c r="L2675" s="13" t="s">
        <v>55</v>
      </c>
      <c r="M2675" s="13" t="s">
        <v>47</v>
      </c>
    </row>
    <row r="2676" spans="1:13" ht="13.5" x14ac:dyDescent="0.25">
      <c r="A2676" s="3">
        <v>45905</v>
      </c>
      <c r="B2676" s="2">
        <v>1.87</v>
      </c>
      <c r="C2676" s="2">
        <v>33.6359972147159</v>
      </c>
      <c r="D2676" s="2">
        <v>2.2920915422174337E-2</v>
      </c>
      <c r="E2676" s="2">
        <v>-3.9897005358415158E-33</v>
      </c>
      <c r="F2676" s="2">
        <v>1.8859999999999999</v>
      </c>
      <c r="G2676" s="2">
        <v>1.893</v>
      </c>
      <c r="H2676" s="2">
        <v>1.9244999999999994</v>
      </c>
      <c r="I2676" s="2">
        <v>1.966400000000001</v>
      </c>
      <c r="J2676" s="2">
        <v>2.1083999999999987</v>
      </c>
      <c r="K2676" s="13" t="s">
        <v>53</v>
      </c>
      <c r="L2676" s="13" t="s">
        <v>55</v>
      </c>
      <c r="M2676" s="13" t="s">
        <v>47</v>
      </c>
    </row>
    <row r="2677" spans="1:13" ht="13.5" x14ac:dyDescent="0.25">
      <c r="A2677" s="3">
        <v>45908</v>
      </c>
      <c r="B2677" s="2">
        <v>1.86</v>
      </c>
      <c r="C2677" s="2">
        <v>31.836952217748319</v>
      </c>
      <c r="D2677" s="2">
        <v>2.0255822916849464E-2</v>
      </c>
      <c r="E2677" s="2">
        <v>-3.1917604286732127E-33</v>
      </c>
      <c r="F2677" s="2">
        <v>1.8719999999999999</v>
      </c>
      <c r="G2677" s="2">
        <v>1.889</v>
      </c>
      <c r="H2677" s="2">
        <v>1.9189999999999994</v>
      </c>
      <c r="I2677" s="2">
        <v>1.9636000000000009</v>
      </c>
      <c r="J2677" s="2">
        <v>2.1063499999999991</v>
      </c>
      <c r="K2677" s="13" t="s">
        <v>53</v>
      </c>
      <c r="L2677" s="13" t="s">
        <v>55</v>
      </c>
      <c r="M2677" s="13" t="s">
        <v>47</v>
      </c>
    </row>
    <row r="2678" spans="1:13" ht="13.5" x14ac:dyDescent="0.25">
      <c r="A2678" s="3">
        <v>45909</v>
      </c>
      <c r="B2678" s="2">
        <v>1.89</v>
      </c>
      <c r="C2678" s="2">
        <v>41.880073602464101</v>
      </c>
      <c r="D2678" s="2">
        <v>1.6170570123027028E-2</v>
      </c>
      <c r="E2678" s="2">
        <v>-2.5534083429385702E-33</v>
      </c>
      <c r="F2678" s="2">
        <v>1.8700000000000003</v>
      </c>
      <c r="G2678" s="2">
        <v>1.8879999999999999</v>
      </c>
      <c r="H2678" s="2">
        <v>1.9144999999999996</v>
      </c>
      <c r="I2678" s="2">
        <v>1.9608000000000012</v>
      </c>
      <c r="J2678" s="2">
        <v>2.1045499999999988</v>
      </c>
      <c r="K2678" s="13" t="s">
        <v>53</v>
      </c>
      <c r="L2678" s="13" t="s">
        <v>55</v>
      </c>
      <c r="M2678" s="13" t="s">
        <v>47</v>
      </c>
    </row>
    <row r="2679" spans="1:13" ht="13.5" x14ac:dyDescent="0.25">
      <c r="A2679" s="3">
        <v>45910</v>
      </c>
      <c r="B2679" s="2">
        <v>1.87</v>
      </c>
      <c r="C2679" s="2">
        <v>37.873704802668236</v>
      </c>
      <c r="D2679" s="2">
        <v>1.4381035083729898E-2</v>
      </c>
      <c r="E2679" s="2">
        <v>-2.0427266743508562E-33</v>
      </c>
      <c r="F2679" s="2">
        <v>1.8700000000000003</v>
      </c>
      <c r="G2679" s="2">
        <v>1.8850000000000002</v>
      </c>
      <c r="H2679" s="2">
        <v>1.9084999999999996</v>
      </c>
      <c r="I2679" s="2">
        <v>1.9582000000000013</v>
      </c>
      <c r="J2679" s="2">
        <v>2.1026499999999988</v>
      </c>
      <c r="K2679" s="13" t="s">
        <v>53</v>
      </c>
      <c r="L2679" s="13" t="s">
        <v>55</v>
      </c>
      <c r="M2679" s="13" t="s">
        <v>55</v>
      </c>
    </row>
    <row r="2680" spans="1:13" ht="13.5" x14ac:dyDescent="0.25">
      <c r="A2680" s="3">
        <v>45911</v>
      </c>
      <c r="B2680" s="2">
        <v>1.87</v>
      </c>
      <c r="C2680" s="2">
        <v>37.873704802668236</v>
      </c>
      <c r="D2680" s="2">
        <v>1.3156971618939028E-2</v>
      </c>
      <c r="E2680" s="2">
        <v>-1.6341813394806852E-33</v>
      </c>
      <c r="F2680" s="2">
        <v>1.8719999999999999</v>
      </c>
      <c r="G2680" s="2">
        <v>1.8820000000000003</v>
      </c>
      <c r="H2680" s="2">
        <v>1.9024999999999999</v>
      </c>
      <c r="I2680" s="2">
        <v>1.9560000000000011</v>
      </c>
      <c r="J2680" s="2">
        <v>2.1007499999999988</v>
      </c>
      <c r="K2680" s="13" t="s">
        <v>48</v>
      </c>
      <c r="L2680" s="13" t="s">
        <v>55</v>
      </c>
      <c r="M2680" s="13" t="s">
        <v>52</v>
      </c>
    </row>
    <row r="2681" spans="1:13" ht="13.5" x14ac:dyDescent="0.25">
      <c r="A2681" s="3">
        <v>45912</v>
      </c>
      <c r="B2681" s="2">
        <v>1.92</v>
      </c>
      <c r="C2681" s="2">
        <v>51.36373885391594</v>
      </c>
      <c r="D2681" s="2">
        <v>8.6861871765078202E-3</v>
      </c>
      <c r="E2681" s="2">
        <v>-1.3073450715845482E-33</v>
      </c>
      <c r="F2681" s="2">
        <v>1.8820000000000001</v>
      </c>
      <c r="G2681" s="2">
        <v>1.8840000000000003</v>
      </c>
      <c r="H2681" s="2">
        <v>1.9004999999999996</v>
      </c>
      <c r="I2681" s="2">
        <v>1.9546000000000012</v>
      </c>
      <c r="J2681" s="2">
        <v>2.0990499999999988</v>
      </c>
      <c r="K2681" s="13" t="s">
        <v>48</v>
      </c>
      <c r="L2681" s="13" t="s">
        <v>55</v>
      </c>
      <c r="M2681" s="13" t="s">
        <v>52</v>
      </c>
    </row>
    <row r="2682" spans="1:13" ht="13.5" x14ac:dyDescent="0.25">
      <c r="A2682" s="3">
        <v>45915</v>
      </c>
      <c r="B2682" s="2">
        <v>1.92</v>
      </c>
      <c r="C2682" s="2">
        <v>51.363738853915955</v>
      </c>
      <c r="D2682" s="2">
        <v>9.4719123321356236E-3</v>
      </c>
      <c r="E2682" s="2">
        <v>-1.0458760572676386E-33</v>
      </c>
      <c r="F2682" s="2">
        <v>1.8939999999999997</v>
      </c>
      <c r="G2682" s="2">
        <v>1.8830000000000005</v>
      </c>
      <c r="H2682" s="2">
        <v>1.8975000000000002</v>
      </c>
      <c r="I2682" s="2">
        <v>1.9528000000000012</v>
      </c>
      <c r="J2682" s="2">
        <v>2.0974999999999993</v>
      </c>
      <c r="K2682" s="13" t="s">
        <v>48</v>
      </c>
      <c r="L2682" s="13" t="s">
        <v>55</v>
      </c>
      <c r="M2682" s="13" t="s">
        <v>52</v>
      </c>
    </row>
    <row r="2683" spans="1:13" ht="13.5" x14ac:dyDescent="0.25">
      <c r="A2683" s="3">
        <v>45916</v>
      </c>
      <c r="B2683" s="2">
        <v>1.91</v>
      </c>
      <c r="C2683" s="2">
        <v>48.900803852287446</v>
      </c>
      <c r="D2683" s="2">
        <v>6.21888318247521E-3</v>
      </c>
      <c r="E2683" s="2">
        <v>-8.3670084581411095E-34</v>
      </c>
      <c r="F2683" s="2">
        <v>1.8980000000000001</v>
      </c>
      <c r="G2683" s="2">
        <v>1.8840000000000003</v>
      </c>
      <c r="H2683" s="2">
        <v>1.8955000000000002</v>
      </c>
      <c r="I2683" s="2">
        <v>1.9510000000000012</v>
      </c>
      <c r="J2683" s="2">
        <v>2.095899999999999</v>
      </c>
      <c r="K2683" s="13" t="s">
        <v>53</v>
      </c>
      <c r="L2683" s="13" t="s">
        <v>55</v>
      </c>
      <c r="M2683" s="13" t="s">
        <v>54</v>
      </c>
    </row>
    <row r="2684" spans="1:13" ht="13.5" x14ac:dyDescent="0.25">
      <c r="A2684" s="3">
        <v>45917</v>
      </c>
      <c r="B2684" s="2">
        <v>1.89</v>
      </c>
      <c r="C2684" s="2">
        <v>44.323162720309291</v>
      </c>
      <c r="D2684" s="2">
        <v>3.5147990929407236E-4</v>
      </c>
      <c r="E2684" s="2">
        <v>-6.6936067665128878E-34</v>
      </c>
      <c r="F2684" s="2">
        <v>1.9019999999999999</v>
      </c>
      <c r="G2684" s="2">
        <v>1.8860000000000003</v>
      </c>
      <c r="H2684" s="2">
        <v>1.893</v>
      </c>
      <c r="I2684" s="2">
        <v>1.9486000000000008</v>
      </c>
      <c r="J2684" s="2">
        <v>2.0942999999999987</v>
      </c>
      <c r="K2684" s="13" t="s">
        <v>53</v>
      </c>
      <c r="L2684" s="13" t="s">
        <v>55</v>
      </c>
      <c r="M2684" s="13" t="s">
        <v>54</v>
      </c>
    </row>
    <row r="2685" spans="1:13" ht="13.5" x14ac:dyDescent="0.35">
      <c r="A2685" s="3">
        <v>45918</v>
      </c>
      <c r="B2685" s="5">
        <v>1.9</v>
      </c>
      <c r="C2685" s="2">
        <v>46.994925418323049</v>
      </c>
      <c r="D2685" s="2">
        <v>-6.7566164433039422E-3</v>
      </c>
      <c r="E2685" s="2">
        <v>-5.3548854132103105E-34</v>
      </c>
      <c r="F2685" s="2">
        <v>1.9079999999999999</v>
      </c>
      <c r="G2685" s="2">
        <v>1.89</v>
      </c>
      <c r="H2685" s="2">
        <v>1.893</v>
      </c>
      <c r="I2685" s="2">
        <v>1.9466000000000008</v>
      </c>
      <c r="J2685" s="2">
        <v>2.0926999999999989</v>
      </c>
      <c r="K2685" s="13" t="s">
        <v>48</v>
      </c>
      <c r="L2685" s="13" t="s">
        <v>55</v>
      </c>
      <c r="M2685" s="13" t="s">
        <v>52</v>
      </c>
    </row>
    <row r="2686" spans="1:13" ht="13.5" x14ac:dyDescent="0.35">
      <c r="A2686" s="3">
        <v>45919</v>
      </c>
      <c r="B2686" s="5">
        <v>1.88</v>
      </c>
      <c r="C2686" s="2">
        <v>42.592691747897625</v>
      </c>
      <c r="D2686" s="2">
        <v>-9.6845367600881804E-3</v>
      </c>
      <c r="E2686" s="2">
        <v>-4.2839083305682484E-34</v>
      </c>
      <c r="F2686" s="2">
        <v>1.9</v>
      </c>
      <c r="G2686" s="2">
        <v>1.891</v>
      </c>
      <c r="H2686" s="2">
        <v>1.8920000000000001</v>
      </c>
      <c r="I2686" s="2">
        <v>1.9444000000000006</v>
      </c>
      <c r="J2686" s="2">
        <v>2.090949999999999</v>
      </c>
      <c r="K2686" s="13" t="s">
        <v>53</v>
      </c>
      <c r="L2686" s="13" t="s">
        <v>55</v>
      </c>
      <c r="M2686" s="13" t="s">
        <v>47</v>
      </c>
    </row>
    <row r="2687" spans="1:13" ht="13.5" x14ac:dyDescent="0.35">
      <c r="A2687" s="3">
        <v>45922</v>
      </c>
      <c r="B2687" s="5">
        <v>1.88</v>
      </c>
      <c r="C2687" s="2">
        <v>42.592691747897625</v>
      </c>
      <c r="D2687" s="2">
        <v>-1.3520547985373943E-2</v>
      </c>
      <c r="E2687" s="2">
        <v>-3.4271266644545991E-34</v>
      </c>
      <c r="F2687" s="2">
        <v>1.8919999999999999</v>
      </c>
      <c r="G2687" s="2">
        <v>1.893</v>
      </c>
      <c r="H2687" s="2">
        <v>1.8910000000000005</v>
      </c>
      <c r="I2687" s="2">
        <v>1.9414000000000005</v>
      </c>
      <c r="J2687" s="2">
        <v>2.0891499999999987</v>
      </c>
      <c r="K2687" s="13" t="s">
        <v>53</v>
      </c>
      <c r="L2687" s="13" t="s">
        <v>55</v>
      </c>
      <c r="M2687" s="13" t="s">
        <v>47</v>
      </c>
    </row>
    <row r="2688" spans="1:13" ht="13.5" x14ac:dyDescent="0.35">
      <c r="A2688" s="3">
        <v>45923</v>
      </c>
      <c r="B2688" s="5">
        <v>1.89</v>
      </c>
      <c r="C2688" s="2">
        <v>45.550405543408786</v>
      </c>
      <c r="D2688" s="2">
        <v>-1.2725165919881487E-2</v>
      </c>
      <c r="E2688" s="2">
        <v>-2.7417013315636795E-34</v>
      </c>
      <c r="F2688" s="2">
        <v>1.8879999999999999</v>
      </c>
      <c r="G2688" s="2">
        <v>1.893</v>
      </c>
      <c r="H2688" s="2">
        <v>1.8905000000000005</v>
      </c>
      <c r="I2688" s="2">
        <v>1.9392000000000005</v>
      </c>
      <c r="J2688" s="2">
        <v>2.0874999999999986</v>
      </c>
      <c r="K2688" s="13" t="s">
        <v>53</v>
      </c>
      <c r="L2688" s="13" t="s">
        <v>55</v>
      </c>
      <c r="M2688" s="13" t="s">
        <v>47</v>
      </c>
    </row>
    <row r="2689" spans="1:13" ht="13.5" x14ac:dyDescent="0.35">
      <c r="A2689" s="3">
        <v>45924</v>
      </c>
      <c r="B2689" s="5">
        <v>1.9</v>
      </c>
      <c r="C2689" s="2">
        <v>48.412713332503266</v>
      </c>
      <c r="D2689" s="2">
        <v>-1.5774651014781815E-2</v>
      </c>
      <c r="E2689" s="2">
        <v>-2.1933610652509436E-34</v>
      </c>
      <c r="F2689" s="2">
        <v>1.89</v>
      </c>
      <c r="G2689" s="2">
        <v>1.8959999999999997</v>
      </c>
      <c r="H2689" s="2">
        <v>1.8905000000000001</v>
      </c>
      <c r="I2689" s="2">
        <v>1.9372000000000003</v>
      </c>
      <c r="J2689" s="2">
        <v>2.0858499999999989</v>
      </c>
      <c r="K2689" s="13" t="s">
        <v>48</v>
      </c>
      <c r="L2689" s="13" t="s">
        <v>55</v>
      </c>
      <c r="M2689" s="13" t="s">
        <v>52</v>
      </c>
    </row>
    <row r="2690" spans="1:13" ht="13.5" x14ac:dyDescent="0.35">
      <c r="A2690" s="3">
        <v>45925</v>
      </c>
      <c r="B2690" s="5">
        <v>1.91</v>
      </c>
      <c r="C2690" s="2">
        <v>51.176685259913334</v>
      </c>
      <c r="D2690" s="2">
        <v>-1.9066701718595258E-2</v>
      </c>
      <c r="E2690" s="2">
        <v>-1.7546888522007551E-34</v>
      </c>
      <c r="F2690" s="2">
        <v>1.8919999999999999</v>
      </c>
      <c r="G2690" s="2">
        <v>1.8999999999999997</v>
      </c>
      <c r="H2690" s="2">
        <v>1.891</v>
      </c>
      <c r="I2690" s="2">
        <v>1.9354000000000002</v>
      </c>
      <c r="J2690" s="2">
        <v>2.084249999999999</v>
      </c>
      <c r="K2690" s="13" t="s">
        <v>48</v>
      </c>
      <c r="L2690" s="13" t="s">
        <v>55</v>
      </c>
      <c r="M2690" s="13" t="s">
        <v>52</v>
      </c>
    </row>
    <row r="2691" spans="1:13" ht="13.5" x14ac:dyDescent="0.35">
      <c r="A2691" s="3">
        <v>45926</v>
      </c>
      <c r="B2691" s="5">
        <v>1.91</v>
      </c>
      <c r="C2691" s="2">
        <v>51.176685259913334</v>
      </c>
      <c r="D2691" s="2">
        <v>-1.4192192136470716E-2</v>
      </c>
      <c r="E2691" s="2">
        <v>-1.4037510817606041E-34</v>
      </c>
      <c r="F2691" s="2">
        <v>1.8980000000000001</v>
      </c>
      <c r="G2691" s="2">
        <v>1.8989999999999998</v>
      </c>
      <c r="H2691" s="2">
        <v>1.8914999999999995</v>
      </c>
      <c r="I2691" s="2">
        <v>1.9336000000000002</v>
      </c>
      <c r="J2691" s="2">
        <v>2.0826499999999992</v>
      </c>
      <c r="K2691" s="13" t="s">
        <v>48</v>
      </c>
      <c r="L2691" s="13" t="s">
        <v>55</v>
      </c>
      <c r="M2691" s="13" t="s">
        <v>52</v>
      </c>
    </row>
    <row r="2692" spans="1:13" ht="13.5" x14ac:dyDescent="0.35">
      <c r="A2692" s="3">
        <v>45929</v>
      </c>
      <c r="B2692" s="5">
        <v>1.9</v>
      </c>
      <c r="C2692" s="2">
        <v>48.182688424106345</v>
      </c>
      <c r="D2692" s="2">
        <v>-9.3566966845330946E-3</v>
      </c>
      <c r="E2692" s="2">
        <v>-1.1230008654084834E-34</v>
      </c>
      <c r="F2692" s="2">
        <v>1.9019999999999999</v>
      </c>
      <c r="G2692" s="2">
        <v>1.8969999999999998</v>
      </c>
      <c r="H2692" s="2">
        <v>1.89</v>
      </c>
      <c r="I2692" s="2">
        <v>1.9318</v>
      </c>
      <c r="J2692" s="2">
        <v>2.0809999999999995</v>
      </c>
      <c r="K2692" s="13" t="s">
        <v>48</v>
      </c>
      <c r="L2692" s="13" t="s">
        <v>55</v>
      </c>
      <c r="M2692" s="13" t="s">
        <v>52</v>
      </c>
    </row>
    <row r="2693" spans="1:13" ht="13.5" x14ac:dyDescent="0.35">
      <c r="A2693" s="3">
        <v>45930</v>
      </c>
      <c r="B2693" s="5">
        <v>1.9</v>
      </c>
      <c r="C2693" s="2">
        <v>48.182688424106345</v>
      </c>
      <c r="D2693" s="2">
        <v>-6.7721153853279592E-3</v>
      </c>
      <c r="E2693" s="2">
        <v>-8.9840069232678678E-35</v>
      </c>
      <c r="F2693" s="2">
        <v>1.9039999999999999</v>
      </c>
      <c r="G2693" s="2">
        <v>1.8959999999999997</v>
      </c>
      <c r="H2693" s="2">
        <v>1.8899999999999995</v>
      </c>
      <c r="I2693" s="2">
        <v>1.9292000000000002</v>
      </c>
      <c r="J2693" s="2">
        <v>2.0793999999999992</v>
      </c>
      <c r="K2693" s="13" t="s">
        <v>48</v>
      </c>
      <c r="L2693" s="13" t="s">
        <v>55</v>
      </c>
      <c r="M2693" s="13" t="s">
        <v>52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F93A-1F28-4A7B-B79A-2755C34D5DA4}">
  <dimension ref="A1:AB2693"/>
  <sheetViews>
    <sheetView topLeftCell="Q1" workbookViewId="0">
      <selection activeCell="Y12" sqref="Y12"/>
    </sheetView>
  </sheetViews>
  <sheetFormatPr defaultRowHeight="12.5" x14ac:dyDescent="0.25"/>
  <cols>
    <col min="1" max="1" width="17.81640625" customWidth="1"/>
    <col min="2" max="2" width="19.4531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  <col min="14" max="22" width="22.6328125" style="15" customWidth="1"/>
    <col min="23" max="23" width="24.54296875" style="15" customWidth="1"/>
    <col min="24" max="28" width="8.90625" style="15"/>
  </cols>
  <sheetData>
    <row r="1" spans="1:24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</row>
    <row r="2" spans="1:24" ht="13.5" x14ac:dyDescent="0.25">
      <c r="A2" s="3">
        <v>42006</v>
      </c>
      <c r="B2" s="2">
        <v>2.3597999999999999</v>
      </c>
      <c r="C2" s="2"/>
      <c r="D2" s="2"/>
      <c r="E2" s="2"/>
      <c r="F2" s="2"/>
      <c r="G2" s="2"/>
      <c r="H2" s="2"/>
      <c r="I2" s="2"/>
      <c r="J2" s="2"/>
      <c r="K2" s="13"/>
      <c r="L2" s="13"/>
      <c r="M2" s="13"/>
      <c r="N2" s="16">
        <f t="shared" ref="N2:N65" si="0">IF(D2&lt;30,50, IF(D2&gt;70, 0, 25))</f>
        <v>50</v>
      </c>
      <c r="O2" s="16">
        <f t="shared" ref="O2:O65" si="1">IF(F2-E2&gt;0.02, 100, IF(F2-E2&lt;0,0,45))</f>
        <v>45</v>
      </c>
      <c r="P2" s="16">
        <f t="shared" ref="P2:P65" si="2">IF(G2-J2&gt;10,100,IF(G2-J2&gt;5,75, IF(G2-J2&gt;0,50,0)))</f>
        <v>0</v>
      </c>
      <c r="Q2" s="16">
        <f t="shared" ref="Q2:Q65" si="3">IF(M2="confirmed bullish", 34, IF(M2="bullish divergence",17, 0))+IF(K2="bullish",33,IF(K2="bearish",0,16.5))+IF(L2="strong",33,IF(L2="weak",0,16.5))</f>
        <v>33</v>
      </c>
      <c r="R2" s="17">
        <f>0.35*N2+O2*0.35+P2*0.15+Q2*0.15</f>
        <v>38.200000000000003</v>
      </c>
      <c r="S2" s="17">
        <f>N2*0.2+O2*0.2+P2*0.35+Q2*0.25</f>
        <v>27.25</v>
      </c>
      <c r="T2" s="17">
        <f>N2*0.15+O2*0.15+P2*0.25+Q2*0.45</f>
        <v>29.1</v>
      </c>
      <c r="U2" s="17">
        <f>0.25*SUM(N2:Q2)</f>
        <v>32</v>
      </c>
      <c r="V2" s="16">
        <f>SUM(R2:T2)/3</f>
        <v>31.516666666666669</v>
      </c>
      <c r="W2" s="16">
        <f>SUM(R2:U2)/4</f>
        <v>31.637500000000003</v>
      </c>
      <c r="X2" s="15" t="s">
        <v>66</v>
      </c>
    </row>
    <row r="3" spans="1:24" ht="13.5" x14ac:dyDescent="0.25">
      <c r="A3" s="3">
        <v>42009</v>
      </c>
      <c r="B3" s="2">
        <v>2.2705000000000002</v>
      </c>
      <c r="C3" s="2"/>
      <c r="D3" s="2"/>
      <c r="E3" s="2"/>
      <c r="F3" s="2"/>
      <c r="G3" s="2"/>
      <c r="H3" s="2"/>
      <c r="I3" s="2"/>
      <c r="J3" s="2"/>
      <c r="K3" s="13"/>
      <c r="L3" s="13"/>
      <c r="M3" s="13"/>
      <c r="N3" s="16">
        <f t="shared" si="0"/>
        <v>50</v>
      </c>
      <c r="O3" s="16">
        <f t="shared" si="1"/>
        <v>45</v>
      </c>
      <c r="P3" s="16">
        <f t="shared" si="2"/>
        <v>0</v>
      </c>
      <c r="Q3" s="16">
        <f t="shared" si="3"/>
        <v>33</v>
      </c>
      <c r="R3" s="17">
        <f t="shared" ref="R3:R66" si="4">0.35*N3+O3*0.35+P3*0.15+Q3*0.15</f>
        <v>38.200000000000003</v>
      </c>
      <c r="S3" s="17">
        <f t="shared" ref="S3:S66" si="5">N3*0.2+O3*0.2+P3*0.35+Q3*0.25</f>
        <v>27.25</v>
      </c>
      <c r="T3" s="17">
        <f t="shared" ref="T3:T66" si="6">N3*0.15+O3*0.15+P3*0.25+Q3*0.45</f>
        <v>29.1</v>
      </c>
      <c r="U3" s="17">
        <f t="shared" ref="U3:U66" si="7">0.25*SUM(N3:Q3)</f>
        <v>32</v>
      </c>
      <c r="V3" s="16">
        <f t="shared" ref="V3:V66" si="8">SUM(R3:T3)/3</f>
        <v>31.516666666666669</v>
      </c>
      <c r="W3" s="16">
        <f t="shared" ref="W3:W66" si="9">SUM(R3:U3)/4</f>
        <v>31.637500000000003</v>
      </c>
      <c r="X3" s="15" t="s">
        <v>67</v>
      </c>
    </row>
    <row r="4" spans="1:24" ht="13.5" x14ac:dyDescent="0.25">
      <c r="A4" s="3">
        <v>42010</v>
      </c>
      <c r="B4" s="2">
        <v>2.2210000000000001</v>
      </c>
      <c r="C4" s="2"/>
      <c r="D4" s="2"/>
      <c r="E4" s="2"/>
      <c r="F4" s="2"/>
      <c r="G4" s="2"/>
      <c r="H4" s="2"/>
      <c r="I4" s="2"/>
      <c r="J4" s="2"/>
      <c r="K4" s="13"/>
      <c r="L4" s="13"/>
      <c r="M4" s="13"/>
      <c r="N4" s="16">
        <f t="shared" si="0"/>
        <v>50</v>
      </c>
      <c r="O4" s="16">
        <f t="shared" si="1"/>
        <v>45</v>
      </c>
      <c r="P4" s="16">
        <f t="shared" si="2"/>
        <v>0</v>
      </c>
      <c r="Q4" s="16">
        <f t="shared" si="3"/>
        <v>33</v>
      </c>
      <c r="R4" s="17">
        <f t="shared" si="4"/>
        <v>38.200000000000003</v>
      </c>
      <c r="S4" s="17">
        <f t="shared" si="5"/>
        <v>27.25</v>
      </c>
      <c r="T4" s="17">
        <f t="shared" si="6"/>
        <v>29.1</v>
      </c>
      <c r="U4" s="17">
        <f t="shared" si="7"/>
        <v>32</v>
      </c>
      <c r="V4" s="16">
        <f t="shared" si="8"/>
        <v>31.516666666666669</v>
      </c>
      <c r="W4" s="16">
        <f t="shared" si="9"/>
        <v>31.637500000000003</v>
      </c>
      <c r="X4" s="15" t="s">
        <v>68</v>
      </c>
    </row>
    <row r="5" spans="1:24" ht="13.5" x14ac:dyDescent="0.25">
      <c r="A5" s="3">
        <v>42011</v>
      </c>
      <c r="B5" s="2">
        <v>2.1615000000000002</v>
      </c>
      <c r="C5" s="2"/>
      <c r="D5" s="2"/>
      <c r="E5" s="2"/>
      <c r="F5" s="2">
        <v>2.2532000000000001</v>
      </c>
      <c r="G5" s="2"/>
      <c r="H5" s="2"/>
      <c r="I5" s="2"/>
      <c r="J5" s="2"/>
      <c r="K5" s="13"/>
      <c r="L5" s="13"/>
      <c r="M5" s="13"/>
      <c r="N5" s="16">
        <f t="shared" si="0"/>
        <v>50</v>
      </c>
      <c r="O5" s="16">
        <f t="shared" si="1"/>
        <v>100</v>
      </c>
      <c r="P5" s="16">
        <f t="shared" si="2"/>
        <v>0</v>
      </c>
      <c r="Q5" s="16">
        <f t="shared" si="3"/>
        <v>33</v>
      </c>
      <c r="R5" s="17">
        <f t="shared" si="4"/>
        <v>57.45</v>
      </c>
      <c r="S5" s="17">
        <f t="shared" si="5"/>
        <v>38.25</v>
      </c>
      <c r="T5" s="17">
        <f t="shared" si="6"/>
        <v>37.35</v>
      </c>
      <c r="U5" s="17">
        <f t="shared" si="7"/>
        <v>45.75</v>
      </c>
      <c r="V5" s="16">
        <f t="shared" si="8"/>
        <v>44.35</v>
      </c>
      <c r="W5" s="16">
        <f t="shared" si="9"/>
        <v>44.7</v>
      </c>
      <c r="X5" s="15" t="s">
        <v>69</v>
      </c>
    </row>
    <row r="6" spans="1:24" ht="13.5" x14ac:dyDescent="0.25">
      <c r="A6" s="3">
        <v>42012</v>
      </c>
      <c r="B6" s="2">
        <v>2.1217999999999999</v>
      </c>
      <c r="C6" s="2"/>
      <c r="D6" s="2"/>
      <c r="E6" s="2"/>
      <c r="F6" s="2">
        <v>2.2269200000000002</v>
      </c>
      <c r="G6" s="2"/>
      <c r="H6" s="2"/>
      <c r="I6" s="2"/>
      <c r="J6" s="2"/>
      <c r="K6" s="13"/>
      <c r="L6" s="13"/>
      <c r="M6" s="13" t="s">
        <v>47</v>
      </c>
      <c r="N6" s="16">
        <f t="shared" si="0"/>
        <v>50</v>
      </c>
      <c r="O6" s="16">
        <f t="shared" si="1"/>
        <v>100</v>
      </c>
      <c r="P6" s="16">
        <f t="shared" si="2"/>
        <v>0</v>
      </c>
      <c r="Q6" s="16">
        <f t="shared" si="3"/>
        <v>33</v>
      </c>
      <c r="R6" s="17">
        <f t="shared" si="4"/>
        <v>57.45</v>
      </c>
      <c r="S6" s="17">
        <f t="shared" si="5"/>
        <v>38.25</v>
      </c>
      <c r="T6" s="17">
        <f t="shared" si="6"/>
        <v>37.35</v>
      </c>
      <c r="U6" s="17">
        <f t="shared" si="7"/>
        <v>45.75</v>
      </c>
      <c r="V6" s="16">
        <f t="shared" si="8"/>
        <v>44.35</v>
      </c>
      <c r="W6" s="16">
        <f t="shared" si="9"/>
        <v>44.7</v>
      </c>
    </row>
    <row r="7" spans="1:24" ht="13.5" x14ac:dyDescent="0.25">
      <c r="A7" s="3">
        <v>42013</v>
      </c>
      <c r="B7" s="2">
        <v>2.1019999999999999</v>
      </c>
      <c r="C7" s="2"/>
      <c r="D7" s="2"/>
      <c r="E7" s="2"/>
      <c r="F7" s="2">
        <v>2.1753600000000004</v>
      </c>
      <c r="G7" s="2"/>
      <c r="H7" s="2"/>
      <c r="I7" s="2"/>
      <c r="J7" s="2"/>
      <c r="K7" s="13" t="s">
        <v>53</v>
      </c>
      <c r="L7" s="13" t="s">
        <v>51</v>
      </c>
      <c r="M7" s="13" t="s">
        <v>47</v>
      </c>
      <c r="N7" s="16">
        <f t="shared" si="0"/>
        <v>50</v>
      </c>
      <c r="O7" s="16">
        <f t="shared" si="1"/>
        <v>100</v>
      </c>
      <c r="P7" s="16">
        <f t="shared" si="2"/>
        <v>0</v>
      </c>
      <c r="Q7" s="16">
        <f t="shared" si="3"/>
        <v>0</v>
      </c>
      <c r="R7" s="17">
        <f t="shared" si="4"/>
        <v>52.5</v>
      </c>
      <c r="S7" s="17">
        <f t="shared" si="5"/>
        <v>30</v>
      </c>
      <c r="T7" s="17">
        <f t="shared" si="6"/>
        <v>22.5</v>
      </c>
      <c r="U7" s="17">
        <f t="shared" si="7"/>
        <v>37.5</v>
      </c>
      <c r="V7" s="16">
        <f t="shared" si="8"/>
        <v>35</v>
      </c>
      <c r="W7" s="16">
        <f t="shared" si="9"/>
        <v>35.625</v>
      </c>
    </row>
    <row r="8" spans="1:24" ht="13.5" x14ac:dyDescent="0.25">
      <c r="A8" s="3">
        <v>42016</v>
      </c>
      <c r="B8" s="2">
        <v>2.1812999999999998</v>
      </c>
      <c r="C8" s="2"/>
      <c r="D8" s="2"/>
      <c r="E8" s="2"/>
      <c r="F8" s="2">
        <v>2.1575200000000003</v>
      </c>
      <c r="G8" s="2"/>
      <c r="H8" s="2"/>
      <c r="I8" s="2"/>
      <c r="J8" s="2"/>
      <c r="K8" s="13" t="s">
        <v>53</v>
      </c>
      <c r="L8" s="13" t="s">
        <v>49</v>
      </c>
      <c r="M8" s="13" t="s">
        <v>47</v>
      </c>
      <c r="N8" s="16">
        <f t="shared" si="0"/>
        <v>50</v>
      </c>
      <c r="O8" s="16">
        <f t="shared" si="1"/>
        <v>100</v>
      </c>
      <c r="P8" s="16">
        <f t="shared" si="2"/>
        <v>0</v>
      </c>
      <c r="Q8" s="16">
        <f t="shared" si="3"/>
        <v>33</v>
      </c>
      <c r="R8" s="17">
        <f t="shared" si="4"/>
        <v>57.45</v>
      </c>
      <c r="S8" s="17">
        <f t="shared" si="5"/>
        <v>38.25</v>
      </c>
      <c r="T8" s="17">
        <f t="shared" si="6"/>
        <v>37.35</v>
      </c>
      <c r="U8" s="17">
        <f t="shared" si="7"/>
        <v>45.75</v>
      </c>
      <c r="V8" s="16">
        <f t="shared" si="8"/>
        <v>44.35</v>
      </c>
      <c r="W8" s="16">
        <f t="shared" si="9"/>
        <v>44.7</v>
      </c>
    </row>
    <row r="9" spans="1:24" ht="13.5" x14ac:dyDescent="0.25">
      <c r="A9" s="3">
        <v>42017</v>
      </c>
      <c r="B9" s="2">
        <v>2.2309000000000001</v>
      </c>
      <c r="C9" s="2"/>
      <c r="D9" s="2"/>
      <c r="E9" s="2"/>
      <c r="F9" s="2">
        <v>2.1595000000000004</v>
      </c>
      <c r="G9" s="2"/>
      <c r="H9" s="2"/>
      <c r="I9" s="2"/>
      <c r="J9" s="2"/>
      <c r="K9" s="13" t="s">
        <v>53</v>
      </c>
      <c r="L9" s="13" t="s">
        <v>49</v>
      </c>
      <c r="M9" s="13" t="s">
        <v>54</v>
      </c>
      <c r="N9" s="16">
        <f t="shared" si="0"/>
        <v>50</v>
      </c>
      <c r="O9" s="16">
        <f t="shared" si="1"/>
        <v>100</v>
      </c>
      <c r="P9" s="16">
        <f t="shared" si="2"/>
        <v>0</v>
      </c>
      <c r="Q9" s="16">
        <f t="shared" si="3"/>
        <v>33</v>
      </c>
      <c r="R9" s="17">
        <f t="shared" si="4"/>
        <v>57.45</v>
      </c>
      <c r="S9" s="17">
        <f t="shared" si="5"/>
        <v>38.25</v>
      </c>
      <c r="T9" s="17">
        <f t="shared" si="6"/>
        <v>37.35</v>
      </c>
      <c r="U9" s="17">
        <f t="shared" si="7"/>
        <v>45.75</v>
      </c>
      <c r="V9" s="16">
        <f t="shared" si="8"/>
        <v>44.35</v>
      </c>
      <c r="W9" s="16">
        <f t="shared" si="9"/>
        <v>44.7</v>
      </c>
    </row>
    <row r="10" spans="1:24" ht="13.5" x14ac:dyDescent="0.25">
      <c r="A10" s="3">
        <v>42019</v>
      </c>
      <c r="B10" s="2">
        <v>2.1714000000000002</v>
      </c>
      <c r="C10" s="2"/>
      <c r="D10" s="2"/>
      <c r="E10" s="2"/>
      <c r="F10" s="2">
        <v>2.1614800000000001</v>
      </c>
      <c r="G10" s="2"/>
      <c r="H10" s="2"/>
      <c r="I10" s="2"/>
      <c r="J10" s="2"/>
      <c r="K10" s="13" t="s">
        <v>53</v>
      </c>
      <c r="L10" s="13" t="s">
        <v>49</v>
      </c>
      <c r="M10" s="13" t="s">
        <v>54</v>
      </c>
      <c r="N10" s="16">
        <f t="shared" si="0"/>
        <v>50</v>
      </c>
      <c r="O10" s="16">
        <f t="shared" si="1"/>
        <v>100</v>
      </c>
      <c r="P10" s="16">
        <f t="shared" si="2"/>
        <v>0</v>
      </c>
      <c r="Q10" s="16">
        <f t="shared" si="3"/>
        <v>33</v>
      </c>
      <c r="R10" s="17">
        <f t="shared" si="4"/>
        <v>57.45</v>
      </c>
      <c r="S10" s="17">
        <f t="shared" si="5"/>
        <v>38.25</v>
      </c>
      <c r="T10" s="17">
        <f t="shared" si="6"/>
        <v>37.35</v>
      </c>
      <c r="U10" s="17">
        <f t="shared" si="7"/>
        <v>45.75</v>
      </c>
      <c r="V10" s="16">
        <f t="shared" si="8"/>
        <v>44.35</v>
      </c>
      <c r="W10" s="16">
        <f t="shared" si="9"/>
        <v>44.7</v>
      </c>
    </row>
    <row r="11" spans="1:24" ht="13.5" x14ac:dyDescent="0.25">
      <c r="A11" s="3">
        <v>42020</v>
      </c>
      <c r="B11" s="2">
        <v>2.2507000000000001</v>
      </c>
      <c r="C11" s="2"/>
      <c r="D11" s="2"/>
      <c r="E11" s="2"/>
      <c r="F11" s="2">
        <v>2.1872600000000002</v>
      </c>
      <c r="G11" s="2">
        <v>2.20709</v>
      </c>
      <c r="H11" s="2"/>
      <c r="I11" s="2"/>
      <c r="J11" s="2"/>
      <c r="K11" s="13" t="s">
        <v>48</v>
      </c>
      <c r="L11" s="13" t="s">
        <v>51</v>
      </c>
      <c r="M11" s="13" t="s">
        <v>52</v>
      </c>
      <c r="N11" s="16">
        <f t="shared" si="0"/>
        <v>50</v>
      </c>
      <c r="O11" s="16">
        <f t="shared" si="1"/>
        <v>100</v>
      </c>
      <c r="P11" s="16">
        <f t="shared" si="2"/>
        <v>50</v>
      </c>
      <c r="Q11" s="16">
        <f t="shared" si="3"/>
        <v>67</v>
      </c>
      <c r="R11" s="17">
        <f t="shared" si="4"/>
        <v>70.05</v>
      </c>
      <c r="S11" s="17">
        <f t="shared" si="5"/>
        <v>64.25</v>
      </c>
      <c r="T11" s="17">
        <f t="shared" si="6"/>
        <v>65.150000000000006</v>
      </c>
      <c r="U11" s="17">
        <f t="shared" si="7"/>
        <v>66.75</v>
      </c>
      <c r="V11" s="16">
        <f t="shared" si="8"/>
        <v>66.483333333333334</v>
      </c>
      <c r="W11" s="16">
        <f t="shared" si="9"/>
        <v>66.550000000000011</v>
      </c>
    </row>
    <row r="12" spans="1:24" ht="13.5" x14ac:dyDescent="0.25">
      <c r="A12" s="3">
        <v>42023</v>
      </c>
      <c r="B12" s="2">
        <v>2.2507000000000001</v>
      </c>
      <c r="C12" s="2"/>
      <c r="D12" s="2"/>
      <c r="E12" s="2"/>
      <c r="F12" s="2">
        <v>2.2170000000000001</v>
      </c>
      <c r="G12" s="2">
        <v>2.1961800000000005</v>
      </c>
      <c r="H12" s="2"/>
      <c r="I12" s="2"/>
      <c r="J12" s="2"/>
      <c r="K12" s="13" t="s">
        <v>48</v>
      </c>
      <c r="L12" s="13" t="s">
        <v>51</v>
      </c>
      <c r="M12" s="13" t="s">
        <v>52</v>
      </c>
      <c r="N12" s="16">
        <f t="shared" si="0"/>
        <v>50</v>
      </c>
      <c r="O12" s="16">
        <f t="shared" si="1"/>
        <v>100</v>
      </c>
      <c r="P12" s="16">
        <f t="shared" si="2"/>
        <v>50</v>
      </c>
      <c r="Q12" s="16">
        <f t="shared" si="3"/>
        <v>67</v>
      </c>
      <c r="R12" s="17">
        <f t="shared" si="4"/>
        <v>70.05</v>
      </c>
      <c r="S12" s="17">
        <f t="shared" si="5"/>
        <v>64.25</v>
      </c>
      <c r="T12" s="17">
        <f t="shared" si="6"/>
        <v>65.150000000000006</v>
      </c>
      <c r="U12" s="17">
        <f t="shared" si="7"/>
        <v>66.75</v>
      </c>
      <c r="V12" s="16">
        <f t="shared" si="8"/>
        <v>66.483333333333334</v>
      </c>
      <c r="W12" s="16">
        <f t="shared" si="9"/>
        <v>66.550000000000011</v>
      </c>
    </row>
    <row r="13" spans="1:24" ht="13.5" x14ac:dyDescent="0.25">
      <c r="A13" s="3">
        <v>42024</v>
      </c>
      <c r="B13" s="2">
        <v>2.2010999999999998</v>
      </c>
      <c r="C13" s="2"/>
      <c r="D13" s="2"/>
      <c r="E13" s="2"/>
      <c r="F13" s="2">
        <v>2.2209600000000003</v>
      </c>
      <c r="G13" s="2">
        <v>2.1892400000000007</v>
      </c>
      <c r="H13" s="2"/>
      <c r="I13" s="2"/>
      <c r="J13" s="2"/>
      <c r="K13" s="13" t="s">
        <v>48</v>
      </c>
      <c r="L13" s="13" t="s">
        <v>51</v>
      </c>
      <c r="M13" s="13" t="s">
        <v>52</v>
      </c>
      <c r="N13" s="16">
        <f t="shared" si="0"/>
        <v>50</v>
      </c>
      <c r="O13" s="16">
        <f t="shared" si="1"/>
        <v>100</v>
      </c>
      <c r="P13" s="16">
        <f t="shared" si="2"/>
        <v>50</v>
      </c>
      <c r="Q13" s="16">
        <f t="shared" si="3"/>
        <v>67</v>
      </c>
      <c r="R13" s="17">
        <f t="shared" si="4"/>
        <v>70.05</v>
      </c>
      <c r="S13" s="17">
        <f t="shared" si="5"/>
        <v>64.25</v>
      </c>
      <c r="T13" s="17">
        <f t="shared" si="6"/>
        <v>65.150000000000006</v>
      </c>
      <c r="U13" s="17">
        <f t="shared" si="7"/>
        <v>66.75</v>
      </c>
      <c r="V13" s="16">
        <f t="shared" si="8"/>
        <v>66.483333333333334</v>
      </c>
      <c r="W13" s="16">
        <f t="shared" si="9"/>
        <v>66.550000000000011</v>
      </c>
    </row>
    <row r="14" spans="1:24" ht="13.5" x14ac:dyDescent="0.25">
      <c r="A14" s="3">
        <v>42025</v>
      </c>
      <c r="B14" s="2">
        <v>2.1615000000000002</v>
      </c>
      <c r="C14" s="2"/>
      <c r="D14" s="2"/>
      <c r="E14" s="2"/>
      <c r="F14" s="2">
        <v>2.2070800000000004</v>
      </c>
      <c r="G14" s="2">
        <v>2.1832900000000004</v>
      </c>
      <c r="H14" s="2"/>
      <c r="I14" s="2"/>
      <c r="J14" s="2"/>
      <c r="K14" s="13" t="s">
        <v>48</v>
      </c>
      <c r="L14" s="13" t="s">
        <v>51</v>
      </c>
      <c r="M14" s="13" t="s">
        <v>50</v>
      </c>
      <c r="N14" s="16">
        <f t="shared" si="0"/>
        <v>50</v>
      </c>
      <c r="O14" s="16">
        <f t="shared" si="1"/>
        <v>100</v>
      </c>
      <c r="P14" s="16">
        <f t="shared" si="2"/>
        <v>50</v>
      </c>
      <c r="Q14" s="16">
        <f t="shared" si="3"/>
        <v>50</v>
      </c>
      <c r="R14" s="17">
        <f t="shared" si="4"/>
        <v>67.5</v>
      </c>
      <c r="S14" s="17">
        <f t="shared" si="5"/>
        <v>60</v>
      </c>
      <c r="T14" s="17">
        <f t="shared" si="6"/>
        <v>57.5</v>
      </c>
      <c r="U14" s="17">
        <f t="shared" si="7"/>
        <v>62.5</v>
      </c>
      <c r="V14" s="16">
        <f t="shared" si="8"/>
        <v>61.666666666666664</v>
      </c>
      <c r="W14" s="16">
        <f t="shared" si="9"/>
        <v>61.875</v>
      </c>
    </row>
    <row r="15" spans="1:24" ht="13.5" x14ac:dyDescent="0.25">
      <c r="A15" s="3">
        <v>42026</v>
      </c>
      <c r="B15" s="2">
        <v>2.1516000000000002</v>
      </c>
      <c r="C15" s="2"/>
      <c r="D15" s="2"/>
      <c r="E15" s="2"/>
      <c r="F15" s="2">
        <v>2.2031200000000002</v>
      </c>
      <c r="G15" s="2">
        <v>2.1823000000000001</v>
      </c>
      <c r="H15" s="2"/>
      <c r="I15" s="2"/>
      <c r="J15" s="2"/>
      <c r="K15" s="13" t="s">
        <v>48</v>
      </c>
      <c r="L15" s="13" t="s">
        <v>51</v>
      </c>
      <c r="M15" s="13" t="s">
        <v>50</v>
      </c>
      <c r="N15" s="16">
        <f t="shared" si="0"/>
        <v>50</v>
      </c>
      <c r="O15" s="16">
        <f t="shared" si="1"/>
        <v>100</v>
      </c>
      <c r="P15" s="16">
        <f t="shared" si="2"/>
        <v>50</v>
      </c>
      <c r="Q15" s="16">
        <f t="shared" si="3"/>
        <v>50</v>
      </c>
      <c r="R15" s="17">
        <f t="shared" si="4"/>
        <v>67.5</v>
      </c>
      <c r="S15" s="17">
        <f t="shared" si="5"/>
        <v>60</v>
      </c>
      <c r="T15" s="17">
        <f t="shared" si="6"/>
        <v>57.5</v>
      </c>
      <c r="U15" s="17">
        <f t="shared" si="7"/>
        <v>62.5</v>
      </c>
      <c r="V15" s="16">
        <f t="shared" si="8"/>
        <v>61.666666666666664</v>
      </c>
      <c r="W15" s="16">
        <f t="shared" si="9"/>
        <v>61.875</v>
      </c>
    </row>
    <row r="16" spans="1:24" ht="13.5" x14ac:dyDescent="0.25">
      <c r="A16" s="3">
        <v>42027</v>
      </c>
      <c r="B16" s="2">
        <v>2.1615000000000002</v>
      </c>
      <c r="C16" s="2">
        <v>34.373522458628869</v>
      </c>
      <c r="D16" s="2"/>
      <c r="E16" s="2"/>
      <c r="F16" s="2">
        <v>2.1852800000000001</v>
      </c>
      <c r="G16" s="2">
        <v>2.1862699999999999</v>
      </c>
      <c r="H16" s="2"/>
      <c r="I16" s="2"/>
      <c r="J16" s="2"/>
      <c r="K16" s="13" t="s">
        <v>53</v>
      </c>
      <c r="L16" s="13" t="s">
        <v>49</v>
      </c>
      <c r="M16" s="13" t="s">
        <v>47</v>
      </c>
      <c r="N16" s="16">
        <f t="shared" si="0"/>
        <v>50</v>
      </c>
      <c r="O16" s="16">
        <f t="shared" si="1"/>
        <v>100</v>
      </c>
      <c r="P16" s="16">
        <f t="shared" si="2"/>
        <v>50</v>
      </c>
      <c r="Q16" s="16">
        <f t="shared" si="3"/>
        <v>33</v>
      </c>
      <c r="R16" s="17">
        <f t="shared" si="4"/>
        <v>64.95</v>
      </c>
      <c r="S16" s="17">
        <f t="shared" si="5"/>
        <v>55.75</v>
      </c>
      <c r="T16" s="17">
        <f t="shared" si="6"/>
        <v>49.85</v>
      </c>
      <c r="U16" s="17">
        <f t="shared" si="7"/>
        <v>58.25</v>
      </c>
      <c r="V16" s="16">
        <f t="shared" si="8"/>
        <v>56.85</v>
      </c>
      <c r="W16" s="16">
        <f t="shared" si="9"/>
        <v>57.2</v>
      </c>
    </row>
    <row r="17" spans="1:23" ht="13.5" x14ac:dyDescent="0.25">
      <c r="A17" s="3">
        <v>42030</v>
      </c>
      <c r="B17" s="2">
        <v>2.1415999999999999</v>
      </c>
      <c r="C17" s="2">
        <v>33.250460297170207</v>
      </c>
      <c r="D17" s="2"/>
      <c r="E17" s="2"/>
      <c r="F17" s="2">
        <v>2.1634600000000002</v>
      </c>
      <c r="G17" s="2">
        <v>2.1902300000000006</v>
      </c>
      <c r="H17" s="2"/>
      <c r="I17" s="2"/>
      <c r="J17" s="2"/>
      <c r="K17" s="13" t="s">
        <v>53</v>
      </c>
      <c r="L17" s="13" t="s">
        <v>49</v>
      </c>
      <c r="M17" s="13" t="s">
        <v>47</v>
      </c>
      <c r="N17" s="16">
        <f t="shared" si="0"/>
        <v>50</v>
      </c>
      <c r="O17" s="16">
        <f t="shared" si="1"/>
        <v>100</v>
      </c>
      <c r="P17" s="16">
        <f t="shared" si="2"/>
        <v>50</v>
      </c>
      <c r="Q17" s="16">
        <f t="shared" si="3"/>
        <v>33</v>
      </c>
      <c r="R17" s="17">
        <f t="shared" si="4"/>
        <v>64.95</v>
      </c>
      <c r="S17" s="17">
        <f t="shared" si="5"/>
        <v>55.75</v>
      </c>
      <c r="T17" s="17">
        <f t="shared" si="6"/>
        <v>49.85</v>
      </c>
      <c r="U17" s="17">
        <f t="shared" si="7"/>
        <v>58.25</v>
      </c>
      <c r="V17" s="16">
        <f t="shared" si="8"/>
        <v>56.85</v>
      </c>
      <c r="W17" s="16">
        <f t="shared" si="9"/>
        <v>57.2</v>
      </c>
    </row>
    <row r="18" spans="1:23" ht="13.5" x14ac:dyDescent="0.25">
      <c r="A18" s="3">
        <v>42031</v>
      </c>
      <c r="B18" s="2">
        <v>2.1118999999999999</v>
      </c>
      <c r="C18" s="2">
        <v>31.591492498296532</v>
      </c>
      <c r="D18" s="2"/>
      <c r="E18" s="2"/>
      <c r="F18" s="2">
        <v>2.1456200000000001</v>
      </c>
      <c r="G18" s="2">
        <v>2.18329</v>
      </c>
      <c r="H18" s="2"/>
      <c r="I18" s="2"/>
      <c r="J18" s="2"/>
      <c r="K18" s="13" t="s">
        <v>53</v>
      </c>
      <c r="L18" s="13" t="s">
        <v>49</v>
      </c>
      <c r="M18" s="13" t="s">
        <v>47</v>
      </c>
      <c r="N18" s="16">
        <f t="shared" si="0"/>
        <v>50</v>
      </c>
      <c r="O18" s="16">
        <f t="shared" si="1"/>
        <v>100</v>
      </c>
      <c r="P18" s="16">
        <f t="shared" si="2"/>
        <v>50</v>
      </c>
      <c r="Q18" s="16">
        <f t="shared" si="3"/>
        <v>33</v>
      </c>
      <c r="R18" s="17">
        <f t="shared" si="4"/>
        <v>64.95</v>
      </c>
      <c r="S18" s="17">
        <f t="shared" si="5"/>
        <v>55.75</v>
      </c>
      <c r="T18" s="17">
        <f t="shared" si="6"/>
        <v>49.85</v>
      </c>
      <c r="U18" s="17">
        <f t="shared" si="7"/>
        <v>58.25</v>
      </c>
      <c r="V18" s="16">
        <f t="shared" si="8"/>
        <v>56.85</v>
      </c>
      <c r="W18" s="16">
        <f t="shared" si="9"/>
        <v>57.2</v>
      </c>
    </row>
    <row r="19" spans="1:23" ht="13.5" x14ac:dyDescent="0.25">
      <c r="A19" s="3">
        <v>42032</v>
      </c>
      <c r="B19" s="2">
        <v>2.0722</v>
      </c>
      <c r="C19" s="2">
        <v>29.474562929282513</v>
      </c>
      <c r="D19" s="2"/>
      <c r="E19" s="2"/>
      <c r="F19" s="2">
        <v>2.1277600000000003</v>
      </c>
      <c r="G19" s="2">
        <v>2.1674199999999999</v>
      </c>
      <c r="H19" s="2"/>
      <c r="I19" s="2"/>
      <c r="J19" s="2"/>
      <c r="K19" s="13" t="s">
        <v>53</v>
      </c>
      <c r="L19" s="13" t="s">
        <v>49</v>
      </c>
      <c r="M19" s="13" t="s">
        <v>47</v>
      </c>
      <c r="N19" s="16">
        <f t="shared" si="0"/>
        <v>50</v>
      </c>
      <c r="O19" s="16">
        <f t="shared" si="1"/>
        <v>100</v>
      </c>
      <c r="P19" s="16">
        <f t="shared" si="2"/>
        <v>50</v>
      </c>
      <c r="Q19" s="16">
        <f t="shared" si="3"/>
        <v>33</v>
      </c>
      <c r="R19" s="17">
        <f t="shared" si="4"/>
        <v>64.95</v>
      </c>
      <c r="S19" s="17">
        <f t="shared" si="5"/>
        <v>55.75</v>
      </c>
      <c r="T19" s="17">
        <f t="shared" si="6"/>
        <v>49.85</v>
      </c>
      <c r="U19" s="17">
        <f t="shared" si="7"/>
        <v>58.25</v>
      </c>
      <c r="V19" s="16">
        <f t="shared" si="8"/>
        <v>56.85</v>
      </c>
      <c r="W19" s="16">
        <f t="shared" si="9"/>
        <v>57.2</v>
      </c>
    </row>
    <row r="20" spans="1:23" ht="13.5" x14ac:dyDescent="0.25">
      <c r="A20" s="3">
        <v>42033</v>
      </c>
      <c r="B20" s="2">
        <v>2.0821999999999998</v>
      </c>
      <c r="C20" s="2">
        <v>30.733641402116348</v>
      </c>
      <c r="D20" s="2"/>
      <c r="E20" s="2"/>
      <c r="F20" s="2">
        <v>2.1138800000000004</v>
      </c>
      <c r="G20" s="2">
        <v>2.1585000000000001</v>
      </c>
      <c r="H20" s="2">
        <v>2.1792210526315792</v>
      </c>
      <c r="I20" s="2"/>
      <c r="J20" s="2"/>
      <c r="K20" s="13" t="s">
        <v>53</v>
      </c>
      <c r="L20" s="13" t="s">
        <v>49</v>
      </c>
      <c r="M20" s="13" t="s">
        <v>47</v>
      </c>
      <c r="N20" s="16">
        <f t="shared" si="0"/>
        <v>50</v>
      </c>
      <c r="O20" s="16">
        <f t="shared" si="1"/>
        <v>100</v>
      </c>
      <c r="P20" s="16">
        <f t="shared" si="2"/>
        <v>50</v>
      </c>
      <c r="Q20" s="16">
        <f t="shared" si="3"/>
        <v>33</v>
      </c>
      <c r="R20" s="17">
        <f t="shared" si="4"/>
        <v>64.95</v>
      </c>
      <c r="S20" s="17">
        <f t="shared" si="5"/>
        <v>55.75</v>
      </c>
      <c r="T20" s="17">
        <f t="shared" si="6"/>
        <v>49.85</v>
      </c>
      <c r="U20" s="17">
        <f t="shared" si="7"/>
        <v>58.25</v>
      </c>
      <c r="V20" s="16">
        <f t="shared" si="8"/>
        <v>56.85</v>
      </c>
      <c r="W20" s="16">
        <f t="shared" si="9"/>
        <v>57.2</v>
      </c>
    </row>
    <row r="21" spans="1:23" ht="13.5" x14ac:dyDescent="0.25">
      <c r="A21" s="3">
        <v>42034</v>
      </c>
      <c r="B21" s="2">
        <v>2.1118999999999999</v>
      </c>
      <c r="C21" s="2">
        <v>34.475210576757632</v>
      </c>
      <c r="D21" s="2"/>
      <c r="E21" s="2"/>
      <c r="F21" s="2">
        <v>2.1039599999999998</v>
      </c>
      <c r="G21" s="2">
        <v>2.1446200000000002</v>
      </c>
      <c r="H21" s="2">
        <v>2.1758550000000003</v>
      </c>
      <c r="I21" s="2"/>
      <c r="J21" s="2"/>
      <c r="K21" s="13" t="s">
        <v>53</v>
      </c>
      <c r="L21" s="13" t="s">
        <v>49</v>
      </c>
      <c r="M21" s="13" t="s">
        <v>47</v>
      </c>
      <c r="N21" s="16">
        <f t="shared" si="0"/>
        <v>50</v>
      </c>
      <c r="O21" s="16">
        <f t="shared" si="1"/>
        <v>100</v>
      </c>
      <c r="P21" s="16">
        <f t="shared" si="2"/>
        <v>50</v>
      </c>
      <c r="Q21" s="16">
        <f t="shared" si="3"/>
        <v>33</v>
      </c>
      <c r="R21" s="17">
        <f t="shared" si="4"/>
        <v>64.95</v>
      </c>
      <c r="S21" s="17">
        <f t="shared" si="5"/>
        <v>55.75</v>
      </c>
      <c r="T21" s="17">
        <f t="shared" si="6"/>
        <v>49.85</v>
      </c>
      <c r="U21" s="17">
        <f t="shared" si="7"/>
        <v>58.25</v>
      </c>
      <c r="V21" s="16">
        <f t="shared" si="8"/>
        <v>56.85</v>
      </c>
      <c r="W21" s="16">
        <f t="shared" si="9"/>
        <v>57.2</v>
      </c>
    </row>
    <row r="22" spans="1:23" ht="13.5" x14ac:dyDescent="0.25">
      <c r="A22" s="3">
        <v>42037</v>
      </c>
      <c r="B22" s="2">
        <v>2.1019999999999999</v>
      </c>
      <c r="C22" s="2">
        <v>33.81942617105652</v>
      </c>
      <c r="D22" s="2"/>
      <c r="E22" s="2"/>
      <c r="F22" s="2">
        <v>2.0960399999999999</v>
      </c>
      <c r="G22" s="2">
        <v>2.12975</v>
      </c>
      <c r="H22" s="2">
        <v>2.1629650000000002</v>
      </c>
      <c r="I22" s="2"/>
      <c r="J22" s="2"/>
      <c r="K22" s="13" t="s">
        <v>53</v>
      </c>
      <c r="L22" s="13" t="s">
        <v>49</v>
      </c>
      <c r="M22" s="13" t="s">
        <v>47</v>
      </c>
      <c r="N22" s="16">
        <f t="shared" si="0"/>
        <v>50</v>
      </c>
      <c r="O22" s="16">
        <f t="shared" si="1"/>
        <v>100</v>
      </c>
      <c r="P22" s="16">
        <f t="shared" si="2"/>
        <v>50</v>
      </c>
      <c r="Q22" s="16">
        <f t="shared" si="3"/>
        <v>33</v>
      </c>
      <c r="R22" s="17">
        <f t="shared" si="4"/>
        <v>64.95</v>
      </c>
      <c r="S22" s="17">
        <f t="shared" si="5"/>
        <v>55.75</v>
      </c>
      <c r="T22" s="17">
        <f t="shared" si="6"/>
        <v>49.85</v>
      </c>
      <c r="U22" s="17">
        <f t="shared" si="7"/>
        <v>58.25</v>
      </c>
      <c r="V22" s="16">
        <f t="shared" si="8"/>
        <v>56.85</v>
      </c>
      <c r="W22" s="16">
        <f t="shared" si="9"/>
        <v>57.2</v>
      </c>
    </row>
    <row r="23" spans="1:23" ht="13.5" x14ac:dyDescent="0.25">
      <c r="A23" s="3">
        <v>42038</v>
      </c>
      <c r="B23" s="2">
        <v>2.0821999999999998</v>
      </c>
      <c r="C23" s="2">
        <v>32.488368893282868</v>
      </c>
      <c r="D23" s="2"/>
      <c r="E23" s="2"/>
      <c r="F23" s="2">
        <v>2.0901000000000001</v>
      </c>
      <c r="G23" s="2">
        <v>2.1178600000000003</v>
      </c>
      <c r="H23" s="2">
        <v>2.1535500000000001</v>
      </c>
      <c r="I23" s="2"/>
      <c r="J23" s="2"/>
      <c r="K23" s="13" t="s">
        <v>53</v>
      </c>
      <c r="L23" s="13" t="s">
        <v>49</v>
      </c>
      <c r="M23" s="13" t="s">
        <v>47</v>
      </c>
      <c r="N23" s="16">
        <f t="shared" si="0"/>
        <v>50</v>
      </c>
      <c r="O23" s="16">
        <f t="shared" si="1"/>
        <v>100</v>
      </c>
      <c r="P23" s="16">
        <f t="shared" si="2"/>
        <v>50</v>
      </c>
      <c r="Q23" s="16">
        <f t="shared" si="3"/>
        <v>33</v>
      </c>
      <c r="R23" s="17">
        <f t="shared" si="4"/>
        <v>64.95</v>
      </c>
      <c r="S23" s="17">
        <f t="shared" si="5"/>
        <v>55.75</v>
      </c>
      <c r="T23" s="17">
        <f t="shared" si="6"/>
        <v>49.85</v>
      </c>
      <c r="U23" s="17">
        <f t="shared" si="7"/>
        <v>58.25</v>
      </c>
      <c r="V23" s="16">
        <f t="shared" si="8"/>
        <v>56.85</v>
      </c>
      <c r="W23" s="16">
        <f t="shared" si="9"/>
        <v>57.2</v>
      </c>
    </row>
    <row r="24" spans="1:23" ht="13.5" x14ac:dyDescent="0.25">
      <c r="A24" s="3">
        <v>42039</v>
      </c>
      <c r="B24" s="2">
        <v>2.0623</v>
      </c>
      <c r="C24" s="2">
        <v>31.160933072236617</v>
      </c>
      <c r="D24" s="2"/>
      <c r="E24" s="2"/>
      <c r="F24" s="2">
        <v>2.08812</v>
      </c>
      <c r="G24" s="2">
        <v>2.1079400000000001</v>
      </c>
      <c r="H24" s="2">
        <v>2.1456150000000003</v>
      </c>
      <c r="I24" s="2"/>
      <c r="J24" s="2"/>
      <c r="K24" s="13" t="s">
        <v>53</v>
      </c>
      <c r="L24" s="13" t="s">
        <v>49</v>
      </c>
      <c r="M24" s="13" t="s">
        <v>47</v>
      </c>
      <c r="N24" s="16">
        <f t="shared" si="0"/>
        <v>50</v>
      </c>
      <c r="O24" s="16">
        <f t="shared" si="1"/>
        <v>100</v>
      </c>
      <c r="P24" s="16">
        <f t="shared" si="2"/>
        <v>50</v>
      </c>
      <c r="Q24" s="16">
        <f t="shared" si="3"/>
        <v>33</v>
      </c>
      <c r="R24" s="17">
        <f t="shared" si="4"/>
        <v>64.95</v>
      </c>
      <c r="S24" s="17">
        <f t="shared" si="5"/>
        <v>55.75</v>
      </c>
      <c r="T24" s="17">
        <f t="shared" si="6"/>
        <v>49.85</v>
      </c>
      <c r="U24" s="17">
        <f t="shared" si="7"/>
        <v>58.25</v>
      </c>
      <c r="V24" s="16">
        <f t="shared" si="8"/>
        <v>56.85</v>
      </c>
      <c r="W24" s="16">
        <f t="shared" si="9"/>
        <v>57.2</v>
      </c>
    </row>
    <row r="25" spans="1:23" ht="13.5" x14ac:dyDescent="0.25">
      <c r="A25" s="3">
        <v>42040</v>
      </c>
      <c r="B25" s="2">
        <v>2.0326</v>
      </c>
      <c r="C25" s="2">
        <v>29.240668876701108</v>
      </c>
      <c r="D25" s="2"/>
      <c r="E25" s="2"/>
      <c r="F25" s="2">
        <v>2.0781999999999998</v>
      </c>
      <c r="G25" s="2">
        <v>2.0960399999999999</v>
      </c>
      <c r="H25" s="2">
        <v>2.1391699999999996</v>
      </c>
      <c r="I25" s="2"/>
      <c r="J25" s="2"/>
      <c r="K25" s="13" t="s">
        <v>53</v>
      </c>
      <c r="L25" s="13" t="s">
        <v>49</v>
      </c>
      <c r="M25" s="13" t="s">
        <v>47</v>
      </c>
      <c r="N25" s="16">
        <f t="shared" si="0"/>
        <v>50</v>
      </c>
      <c r="O25" s="16">
        <f t="shared" si="1"/>
        <v>100</v>
      </c>
      <c r="P25" s="16">
        <f t="shared" si="2"/>
        <v>50</v>
      </c>
      <c r="Q25" s="16">
        <f t="shared" si="3"/>
        <v>33</v>
      </c>
      <c r="R25" s="17">
        <f t="shared" si="4"/>
        <v>64.95</v>
      </c>
      <c r="S25" s="17">
        <f t="shared" si="5"/>
        <v>55.75</v>
      </c>
      <c r="T25" s="17">
        <f t="shared" si="6"/>
        <v>49.85</v>
      </c>
      <c r="U25" s="17">
        <f t="shared" si="7"/>
        <v>58.25</v>
      </c>
      <c r="V25" s="16">
        <f t="shared" si="8"/>
        <v>56.85</v>
      </c>
      <c r="W25" s="16">
        <f t="shared" si="9"/>
        <v>57.2</v>
      </c>
    </row>
    <row r="26" spans="1:23" ht="13.5" x14ac:dyDescent="0.25">
      <c r="A26" s="3">
        <v>42041</v>
      </c>
      <c r="B26" s="2">
        <v>2.0127000000000002</v>
      </c>
      <c r="C26" s="2">
        <v>27.995796941826356</v>
      </c>
      <c r="D26" s="2"/>
      <c r="E26" s="2"/>
      <c r="F26" s="2">
        <v>2.05836</v>
      </c>
      <c r="G26" s="2">
        <v>2.0811599999999997</v>
      </c>
      <c r="H26" s="2">
        <v>2.133715</v>
      </c>
      <c r="I26" s="2"/>
      <c r="J26" s="2"/>
      <c r="K26" s="13" t="s">
        <v>53</v>
      </c>
      <c r="L26" s="13" t="s">
        <v>49</v>
      </c>
      <c r="M26" s="13" t="s">
        <v>47</v>
      </c>
      <c r="N26" s="16">
        <f t="shared" si="0"/>
        <v>50</v>
      </c>
      <c r="O26" s="16">
        <f t="shared" si="1"/>
        <v>100</v>
      </c>
      <c r="P26" s="16">
        <f t="shared" si="2"/>
        <v>50</v>
      </c>
      <c r="Q26" s="16">
        <f t="shared" si="3"/>
        <v>33</v>
      </c>
      <c r="R26" s="17">
        <f t="shared" si="4"/>
        <v>64.95</v>
      </c>
      <c r="S26" s="17">
        <f t="shared" si="5"/>
        <v>55.75</v>
      </c>
      <c r="T26" s="17">
        <f t="shared" si="6"/>
        <v>49.85</v>
      </c>
      <c r="U26" s="17">
        <f t="shared" si="7"/>
        <v>58.25</v>
      </c>
      <c r="V26" s="16">
        <f t="shared" si="8"/>
        <v>56.85</v>
      </c>
      <c r="W26" s="16">
        <f t="shared" si="9"/>
        <v>57.2</v>
      </c>
    </row>
    <row r="27" spans="1:23" ht="13.5" x14ac:dyDescent="0.25">
      <c r="A27" s="3">
        <v>42044</v>
      </c>
      <c r="B27" s="2">
        <v>2.0127000000000002</v>
      </c>
      <c r="C27" s="2">
        <v>27.995796941826356</v>
      </c>
      <c r="D27" s="2">
        <v>3.1479826900638219E-2</v>
      </c>
      <c r="E27" s="2"/>
      <c r="F27" s="2">
        <v>2.0405000000000002</v>
      </c>
      <c r="G27" s="2">
        <v>2.0682699999999996</v>
      </c>
      <c r="H27" s="2">
        <v>2.1292500000000003</v>
      </c>
      <c r="I27" s="2"/>
      <c r="J27" s="2"/>
      <c r="K27" s="13" t="s">
        <v>53</v>
      </c>
      <c r="L27" s="13" t="s">
        <v>49</v>
      </c>
      <c r="M27" s="13" t="s">
        <v>47</v>
      </c>
      <c r="N27" s="16">
        <f t="shared" si="0"/>
        <v>50</v>
      </c>
      <c r="O27" s="16">
        <f t="shared" si="1"/>
        <v>100</v>
      </c>
      <c r="P27" s="16">
        <f t="shared" si="2"/>
        <v>50</v>
      </c>
      <c r="Q27" s="16">
        <f t="shared" si="3"/>
        <v>33</v>
      </c>
      <c r="R27" s="17">
        <f t="shared" si="4"/>
        <v>64.95</v>
      </c>
      <c r="S27" s="17">
        <f t="shared" si="5"/>
        <v>55.75</v>
      </c>
      <c r="T27" s="17">
        <f t="shared" si="6"/>
        <v>49.85</v>
      </c>
      <c r="U27" s="17">
        <f t="shared" si="7"/>
        <v>58.25</v>
      </c>
      <c r="V27" s="16">
        <f t="shared" si="8"/>
        <v>56.85</v>
      </c>
      <c r="W27" s="16">
        <f t="shared" si="9"/>
        <v>57.2</v>
      </c>
    </row>
    <row r="28" spans="1:23" ht="13.5" x14ac:dyDescent="0.25">
      <c r="A28" s="3">
        <v>42045</v>
      </c>
      <c r="B28" s="2">
        <v>2.1316999999999999</v>
      </c>
      <c r="C28" s="2">
        <v>44.409343396049238</v>
      </c>
      <c r="D28" s="2">
        <v>2.2371337204330821E-2</v>
      </c>
      <c r="E28" s="2"/>
      <c r="F28" s="2">
        <v>2.0504000000000002</v>
      </c>
      <c r="G28" s="2">
        <v>2.0702499999999997</v>
      </c>
      <c r="H28" s="2">
        <v>2.12677</v>
      </c>
      <c r="I28" s="2"/>
      <c r="J28" s="2"/>
      <c r="K28" s="13" t="s">
        <v>53</v>
      </c>
      <c r="L28" s="13" t="s">
        <v>49</v>
      </c>
      <c r="M28" s="13" t="s">
        <v>54</v>
      </c>
      <c r="N28" s="16">
        <f t="shared" si="0"/>
        <v>50</v>
      </c>
      <c r="O28" s="16">
        <f t="shared" si="1"/>
        <v>100</v>
      </c>
      <c r="P28" s="16">
        <f t="shared" si="2"/>
        <v>50</v>
      </c>
      <c r="Q28" s="16">
        <f t="shared" si="3"/>
        <v>33</v>
      </c>
      <c r="R28" s="17">
        <f t="shared" si="4"/>
        <v>64.95</v>
      </c>
      <c r="S28" s="17">
        <f t="shared" si="5"/>
        <v>55.75</v>
      </c>
      <c r="T28" s="17">
        <f t="shared" si="6"/>
        <v>49.85</v>
      </c>
      <c r="U28" s="17">
        <f t="shared" si="7"/>
        <v>58.25</v>
      </c>
      <c r="V28" s="16">
        <f t="shared" si="8"/>
        <v>56.85</v>
      </c>
      <c r="W28" s="16">
        <f t="shared" si="9"/>
        <v>57.2</v>
      </c>
    </row>
    <row r="29" spans="1:23" ht="13.5" x14ac:dyDescent="0.25">
      <c r="A29" s="3">
        <v>42046</v>
      </c>
      <c r="B29" s="2">
        <v>2.1615000000000002</v>
      </c>
      <c r="C29" s="2">
        <v>47.628859477006799</v>
      </c>
      <c r="D29" s="2">
        <v>6.439371348770706E-3</v>
      </c>
      <c r="E29" s="2"/>
      <c r="F29" s="2">
        <v>2.0702400000000001</v>
      </c>
      <c r="G29" s="2">
        <v>2.07918</v>
      </c>
      <c r="H29" s="2">
        <v>2.1233000000000004</v>
      </c>
      <c r="I29" s="2"/>
      <c r="J29" s="2"/>
      <c r="K29" s="13" t="s">
        <v>53</v>
      </c>
      <c r="L29" s="13" t="s">
        <v>55</v>
      </c>
      <c r="M29" s="13" t="s">
        <v>54</v>
      </c>
      <c r="N29" s="16">
        <f t="shared" si="0"/>
        <v>50</v>
      </c>
      <c r="O29" s="16">
        <f t="shared" si="1"/>
        <v>100</v>
      </c>
      <c r="P29" s="16">
        <f t="shared" si="2"/>
        <v>50</v>
      </c>
      <c r="Q29" s="16">
        <f t="shared" si="3"/>
        <v>16.5</v>
      </c>
      <c r="R29" s="17">
        <f t="shared" si="4"/>
        <v>62.475000000000001</v>
      </c>
      <c r="S29" s="17">
        <f t="shared" si="5"/>
        <v>51.625</v>
      </c>
      <c r="T29" s="17">
        <f t="shared" si="6"/>
        <v>42.424999999999997</v>
      </c>
      <c r="U29" s="17">
        <f t="shared" si="7"/>
        <v>54.125</v>
      </c>
      <c r="V29" s="16">
        <f t="shared" si="8"/>
        <v>52.17499999999999</v>
      </c>
      <c r="W29" s="16">
        <f t="shared" si="9"/>
        <v>52.662499999999994</v>
      </c>
    </row>
    <row r="30" spans="1:23" ht="13.5" x14ac:dyDescent="0.25">
      <c r="A30" s="3">
        <v>42047</v>
      </c>
      <c r="B30" s="2">
        <v>2.0722</v>
      </c>
      <c r="C30" s="2">
        <v>40.128797983190665</v>
      </c>
      <c r="D30" s="2">
        <v>1.0192913041149332E-3</v>
      </c>
      <c r="E30" s="2"/>
      <c r="F30" s="2">
        <v>2.07816</v>
      </c>
      <c r="G30" s="2">
        <v>2.0781800000000001</v>
      </c>
      <c r="H30" s="2">
        <v>2.1183400000000003</v>
      </c>
      <c r="I30" s="2"/>
      <c r="J30" s="2"/>
      <c r="K30" s="13" t="s">
        <v>48</v>
      </c>
      <c r="L30" s="13" t="s">
        <v>55</v>
      </c>
      <c r="M30" s="13" t="s">
        <v>52</v>
      </c>
      <c r="N30" s="16">
        <f t="shared" si="0"/>
        <v>50</v>
      </c>
      <c r="O30" s="16">
        <f t="shared" si="1"/>
        <v>100</v>
      </c>
      <c r="P30" s="16">
        <f t="shared" si="2"/>
        <v>50</v>
      </c>
      <c r="Q30" s="16">
        <f t="shared" si="3"/>
        <v>83.5</v>
      </c>
      <c r="R30" s="17">
        <f t="shared" si="4"/>
        <v>72.525000000000006</v>
      </c>
      <c r="S30" s="17">
        <f t="shared" si="5"/>
        <v>68.375</v>
      </c>
      <c r="T30" s="17">
        <f t="shared" si="6"/>
        <v>72.575000000000003</v>
      </c>
      <c r="U30" s="17">
        <f t="shared" si="7"/>
        <v>70.875</v>
      </c>
      <c r="V30" s="16">
        <f t="shared" si="8"/>
        <v>71.158333333333346</v>
      </c>
      <c r="W30" s="16">
        <f t="shared" si="9"/>
        <v>71.087500000000006</v>
      </c>
    </row>
    <row r="31" spans="1:23" ht="13.5" x14ac:dyDescent="0.25">
      <c r="A31" s="3">
        <v>42048</v>
      </c>
      <c r="B31" s="2">
        <v>2.0524</v>
      </c>
      <c r="C31" s="2">
        <v>38.67461500710003</v>
      </c>
      <c r="D31" s="2">
        <v>2.9110315391669417E-3</v>
      </c>
      <c r="E31" s="2"/>
      <c r="F31" s="2">
        <v>2.0861000000000001</v>
      </c>
      <c r="G31" s="2">
        <v>2.0722300000000002</v>
      </c>
      <c r="H31" s="2">
        <v>2.1084250000000004</v>
      </c>
      <c r="I31" s="2"/>
      <c r="J31" s="2"/>
      <c r="K31" s="13" t="s">
        <v>48</v>
      </c>
      <c r="L31" s="13" t="s">
        <v>51</v>
      </c>
      <c r="M31" s="13" t="s">
        <v>52</v>
      </c>
      <c r="N31" s="16">
        <f t="shared" si="0"/>
        <v>50</v>
      </c>
      <c r="O31" s="16">
        <f t="shared" si="1"/>
        <v>100</v>
      </c>
      <c r="P31" s="16">
        <f t="shared" si="2"/>
        <v>50</v>
      </c>
      <c r="Q31" s="16">
        <f t="shared" si="3"/>
        <v>67</v>
      </c>
      <c r="R31" s="17">
        <f t="shared" si="4"/>
        <v>70.05</v>
      </c>
      <c r="S31" s="17">
        <f t="shared" si="5"/>
        <v>64.25</v>
      </c>
      <c r="T31" s="17">
        <f t="shared" si="6"/>
        <v>65.150000000000006</v>
      </c>
      <c r="U31" s="17">
        <f t="shared" si="7"/>
        <v>66.75</v>
      </c>
      <c r="V31" s="16">
        <f t="shared" si="8"/>
        <v>66.483333333333334</v>
      </c>
      <c r="W31" s="16">
        <f t="shared" si="9"/>
        <v>66.550000000000011</v>
      </c>
    </row>
    <row r="32" spans="1:23" ht="13.5" x14ac:dyDescent="0.25">
      <c r="A32" s="3">
        <v>42051</v>
      </c>
      <c r="B32" s="2">
        <v>2.0623</v>
      </c>
      <c r="C32" s="2">
        <v>39.848336971020871</v>
      </c>
      <c r="D32" s="2">
        <v>2.7816424750146673E-3</v>
      </c>
      <c r="E32" s="2"/>
      <c r="F32" s="2">
        <v>2.0960200000000002</v>
      </c>
      <c r="G32" s="2">
        <v>2.06826</v>
      </c>
      <c r="H32" s="2">
        <v>2.099005</v>
      </c>
      <c r="I32" s="2"/>
      <c r="J32" s="2"/>
      <c r="K32" s="13" t="s">
        <v>48</v>
      </c>
      <c r="L32" s="13" t="s">
        <v>51</v>
      </c>
      <c r="M32" s="13" t="s">
        <v>52</v>
      </c>
      <c r="N32" s="16">
        <f t="shared" si="0"/>
        <v>50</v>
      </c>
      <c r="O32" s="16">
        <f t="shared" si="1"/>
        <v>100</v>
      </c>
      <c r="P32" s="16">
        <f t="shared" si="2"/>
        <v>50</v>
      </c>
      <c r="Q32" s="16">
        <f t="shared" si="3"/>
        <v>67</v>
      </c>
      <c r="R32" s="17">
        <f t="shared" si="4"/>
        <v>70.05</v>
      </c>
      <c r="S32" s="17">
        <f t="shared" si="5"/>
        <v>64.25</v>
      </c>
      <c r="T32" s="17">
        <f t="shared" si="6"/>
        <v>65.150000000000006</v>
      </c>
      <c r="U32" s="17">
        <f t="shared" si="7"/>
        <v>66.75</v>
      </c>
      <c r="V32" s="16">
        <f t="shared" si="8"/>
        <v>66.483333333333334</v>
      </c>
      <c r="W32" s="16">
        <f t="shared" si="9"/>
        <v>66.550000000000011</v>
      </c>
    </row>
    <row r="33" spans="1:23" ht="13.5" x14ac:dyDescent="0.25">
      <c r="A33" s="3">
        <v>42052</v>
      </c>
      <c r="B33" s="2">
        <v>2.0623</v>
      </c>
      <c r="C33" s="2">
        <v>39.848336971020871</v>
      </c>
      <c r="D33" s="2">
        <v>5.4837453527856184E-5</v>
      </c>
      <c r="E33" s="2"/>
      <c r="F33" s="2">
        <v>2.0821400000000003</v>
      </c>
      <c r="G33" s="2">
        <v>2.0662700000000003</v>
      </c>
      <c r="H33" s="2">
        <v>2.0920650000000003</v>
      </c>
      <c r="I33" s="2"/>
      <c r="J33" s="2"/>
      <c r="K33" s="13" t="s">
        <v>48</v>
      </c>
      <c r="L33" s="13" t="s">
        <v>51</v>
      </c>
      <c r="M33" s="13" t="s">
        <v>50</v>
      </c>
      <c r="N33" s="16">
        <f t="shared" si="0"/>
        <v>50</v>
      </c>
      <c r="O33" s="16">
        <f t="shared" si="1"/>
        <v>100</v>
      </c>
      <c r="P33" s="16">
        <f t="shared" si="2"/>
        <v>50</v>
      </c>
      <c r="Q33" s="16">
        <f t="shared" si="3"/>
        <v>50</v>
      </c>
      <c r="R33" s="17">
        <f t="shared" si="4"/>
        <v>67.5</v>
      </c>
      <c r="S33" s="17">
        <f t="shared" si="5"/>
        <v>60</v>
      </c>
      <c r="T33" s="17">
        <f t="shared" si="6"/>
        <v>57.5</v>
      </c>
      <c r="U33" s="17">
        <f t="shared" si="7"/>
        <v>62.5</v>
      </c>
      <c r="V33" s="16">
        <f t="shared" si="8"/>
        <v>61.666666666666664</v>
      </c>
      <c r="W33" s="16">
        <f t="shared" si="9"/>
        <v>61.875</v>
      </c>
    </row>
    <row r="34" spans="1:23" ht="13.5" x14ac:dyDescent="0.25">
      <c r="A34" s="3">
        <v>42053</v>
      </c>
      <c r="B34" s="2">
        <v>2.0623</v>
      </c>
      <c r="C34" s="2">
        <v>39.848336971020871</v>
      </c>
      <c r="D34" s="2">
        <v>-4.9169310100705133E-3</v>
      </c>
      <c r="E34" s="2"/>
      <c r="F34" s="2">
        <v>2.0623</v>
      </c>
      <c r="G34" s="2">
        <v>2.0662700000000003</v>
      </c>
      <c r="H34" s="2">
        <v>2.0871050000000002</v>
      </c>
      <c r="I34" s="2"/>
      <c r="J34" s="2"/>
      <c r="K34" s="13" t="s">
        <v>53</v>
      </c>
      <c r="L34" s="13" t="s">
        <v>49</v>
      </c>
      <c r="M34" s="13" t="s">
        <v>47</v>
      </c>
      <c r="N34" s="16">
        <f t="shared" si="0"/>
        <v>50</v>
      </c>
      <c r="O34" s="16">
        <f t="shared" si="1"/>
        <v>100</v>
      </c>
      <c r="P34" s="16">
        <f t="shared" si="2"/>
        <v>50</v>
      </c>
      <c r="Q34" s="16">
        <f t="shared" si="3"/>
        <v>33</v>
      </c>
      <c r="R34" s="17">
        <f t="shared" si="4"/>
        <v>64.95</v>
      </c>
      <c r="S34" s="17">
        <f t="shared" si="5"/>
        <v>55.75</v>
      </c>
      <c r="T34" s="17">
        <f t="shared" si="6"/>
        <v>49.85</v>
      </c>
      <c r="U34" s="17">
        <f t="shared" si="7"/>
        <v>58.25</v>
      </c>
      <c r="V34" s="16">
        <f t="shared" si="8"/>
        <v>56.85</v>
      </c>
      <c r="W34" s="16">
        <f t="shared" si="9"/>
        <v>57.2</v>
      </c>
    </row>
    <row r="35" spans="1:23" ht="13.5" x14ac:dyDescent="0.25">
      <c r="A35" s="3">
        <v>42054</v>
      </c>
      <c r="B35" s="2">
        <v>2.0425</v>
      </c>
      <c r="C35" s="2">
        <v>38.030156028672387</v>
      </c>
      <c r="D35" s="2">
        <v>-1.1858721903088565E-2</v>
      </c>
      <c r="E35" s="2">
        <v>5.5868539236005633E-3</v>
      </c>
      <c r="F35" s="2">
        <v>2.0563600000000002</v>
      </c>
      <c r="G35" s="2">
        <v>2.0672600000000001</v>
      </c>
      <c r="H35" s="2">
        <v>2.0816499999999998</v>
      </c>
      <c r="I35" s="2"/>
      <c r="J35" s="2"/>
      <c r="K35" s="13" t="s">
        <v>53</v>
      </c>
      <c r="L35" s="13" t="s">
        <v>55</v>
      </c>
      <c r="M35" s="13" t="s">
        <v>47</v>
      </c>
      <c r="N35" s="16">
        <f t="shared" si="0"/>
        <v>50</v>
      </c>
      <c r="O35" s="16">
        <f t="shared" si="1"/>
        <v>100</v>
      </c>
      <c r="P35" s="16">
        <f t="shared" si="2"/>
        <v>50</v>
      </c>
      <c r="Q35" s="16">
        <f t="shared" si="3"/>
        <v>16.5</v>
      </c>
      <c r="R35" s="17">
        <f t="shared" si="4"/>
        <v>62.475000000000001</v>
      </c>
      <c r="S35" s="17">
        <f t="shared" si="5"/>
        <v>51.625</v>
      </c>
      <c r="T35" s="17">
        <f t="shared" si="6"/>
        <v>42.424999999999997</v>
      </c>
      <c r="U35" s="17">
        <f t="shared" si="7"/>
        <v>54.125</v>
      </c>
      <c r="V35" s="16">
        <f t="shared" si="8"/>
        <v>52.17499999999999</v>
      </c>
      <c r="W35" s="16">
        <f t="shared" si="9"/>
        <v>52.662499999999994</v>
      </c>
    </row>
    <row r="36" spans="1:23" ht="13.5" x14ac:dyDescent="0.25">
      <c r="A36" s="3">
        <v>42055</v>
      </c>
      <c r="B36" s="2">
        <v>2.0623</v>
      </c>
      <c r="C36" s="2">
        <v>40.932571928465116</v>
      </c>
      <c r="D36" s="2">
        <v>-2.1803330472796922E-2</v>
      </c>
      <c r="E36" s="2">
        <v>-1.494154443466237E-5</v>
      </c>
      <c r="F36" s="2">
        <v>2.0583400000000003</v>
      </c>
      <c r="G36" s="2">
        <v>2.0722200000000002</v>
      </c>
      <c r="H36" s="2">
        <v>2.0766899999999997</v>
      </c>
      <c r="I36" s="2"/>
      <c r="J36" s="2"/>
      <c r="K36" s="13" t="s">
        <v>48</v>
      </c>
      <c r="L36" s="13" t="s">
        <v>51</v>
      </c>
      <c r="M36" s="13" t="s">
        <v>52</v>
      </c>
      <c r="N36" s="16">
        <f t="shared" si="0"/>
        <v>50</v>
      </c>
      <c r="O36" s="16">
        <f t="shared" si="1"/>
        <v>100</v>
      </c>
      <c r="P36" s="16">
        <f t="shared" si="2"/>
        <v>50</v>
      </c>
      <c r="Q36" s="16">
        <f t="shared" si="3"/>
        <v>67</v>
      </c>
      <c r="R36" s="17">
        <f t="shared" si="4"/>
        <v>70.05</v>
      </c>
      <c r="S36" s="17">
        <f t="shared" si="5"/>
        <v>64.25</v>
      </c>
      <c r="T36" s="17">
        <f t="shared" si="6"/>
        <v>65.150000000000006</v>
      </c>
      <c r="U36" s="17">
        <f t="shared" si="7"/>
        <v>66.75</v>
      </c>
      <c r="V36" s="16">
        <f t="shared" si="8"/>
        <v>66.483333333333334</v>
      </c>
      <c r="W36" s="16">
        <f t="shared" si="9"/>
        <v>66.550000000000011</v>
      </c>
    </row>
    <row r="37" spans="1:23" ht="13.5" x14ac:dyDescent="0.25">
      <c r="A37" s="3">
        <v>42058</v>
      </c>
      <c r="B37" s="2">
        <v>2.0821999999999998</v>
      </c>
      <c r="C37" s="2">
        <v>43.782434052302037</v>
      </c>
      <c r="D37" s="2">
        <v>-3.1385535700086287E-2</v>
      </c>
      <c r="E37" s="2">
        <v>1.8000844322330007E-3</v>
      </c>
      <c r="F37" s="2">
        <v>2.0623200000000002</v>
      </c>
      <c r="G37" s="2">
        <v>2.0791700000000004</v>
      </c>
      <c r="H37" s="2">
        <v>2.0737199999999993</v>
      </c>
      <c r="I37" s="2"/>
      <c r="J37" s="2"/>
      <c r="K37" s="13" t="s">
        <v>48</v>
      </c>
      <c r="L37" s="13" t="s">
        <v>55</v>
      </c>
      <c r="M37" s="13" t="s">
        <v>52</v>
      </c>
      <c r="N37" s="16">
        <f t="shared" si="0"/>
        <v>50</v>
      </c>
      <c r="O37" s="16">
        <f t="shared" si="1"/>
        <v>100</v>
      </c>
      <c r="P37" s="16">
        <f t="shared" si="2"/>
        <v>50</v>
      </c>
      <c r="Q37" s="16">
        <f t="shared" si="3"/>
        <v>83.5</v>
      </c>
      <c r="R37" s="17">
        <f t="shared" si="4"/>
        <v>72.525000000000006</v>
      </c>
      <c r="S37" s="17">
        <f t="shared" si="5"/>
        <v>68.375</v>
      </c>
      <c r="T37" s="17">
        <f t="shared" si="6"/>
        <v>72.575000000000003</v>
      </c>
      <c r="U37" s="17">
        <f t="shared" si="7"/>
        <v>70.875</v>
      </c>
      <c r="V37" s="16">
        <f t="shared" si="8"/>
        <v>71.158333333333346</v>
      </c>
      <c r="W37" s="16">
        <f t="shared" si="9"/>
        <v>71.087500000000006</v>
      </c>
    </row>
    <row r="38" spans="1:23" ht="13.5" x14ac:dyDescent="0.25">
      <c r="A38" s="3">
        <v>42059</v>
      </c>
      <c r="B38" s="2">
        <v>2.0920999999999998</v>
      </c>
      <c r="C38" s="2">
        <v>45.198981798869958</v>
      </c>
      <c r="D38" s="2">
        <v>-2.1752955343118163E-2</v>
      </c>
      <c r="E38" s="2">
        <v>9.3285695892943062E-3</v>
      </c>
      <c r="F38" s="2">
        <v>2.0682800000000001</v>
      </c>
      <c r="G38" s="2">
        <v>2.0752100000000002</v>
      </c>
      <c r="H38" s="2">
        <v>2.0727299999999995</v>
      </c>
      <c r="I38" s="2"/>
      <c r="J38" s="2"/>
      <c r="K38" s="13" t="s">
        <v>48</v>
      </c>
      <c r="L38" s="13" t="s">
        <v>51</v>
      </c>
      <c r="M38" s="13" t="s">
        <v>52</v>
      </c>
      <c r="N38" s="16">
        <f t="shared" si="0"/>
        <v>50</v>
      </c>
      <c r="O38" s="16">
        <f t="shared" si="1"/>
        <v>100</v>
      </c>
      <c r="P38" s="16">
        <f t="shared" si="2"/>
        <v>50</v>
      </c>
      <c r="Q38" s="16">
        <f t="shared" si="3"/>
        <v>67</v>
      </c>
      <c r="R38" s="17">
        <f t="shared" si="4"/>
        <v>70.05</v>
      </c>
      <c r="S38" s="17">
        <f t="shared" si="5"/>
        <v>64.25</v>
      </c>
      <c r="T38" s="17">
        <f t="shared" si="6"/>
        <v>65.150000000000006</v>
      </c>
      <c r="U38" s="17">
        <f t="shared" si="7"/>
        <v>66.75</v>
      </c>
      <c r="V38" s="16">
        <f t="shared" si="8"/>
        <v>66.483333333333334</v>
      </c>
      <c r="W38" s="16">
        <f t="shared" si="9"/>
        <v>66.550000000000011</v>
      </c>
    </row>
    <row r="39" spans="1:23" ht="13.5" x14ac:dyDescent="0.25">
      <c r="A39" s="3">
        <v>42060</v>
      </c>
      <c r="B39" s="2">
        <v>2.0821999999999998</v>
      </c>
      <c r="C39" s="2">
        <v>44.004871028845848</v>
      </c>
      <c r="D39" s="2">
        <v>-8.1889342048313551E-3</v>
      </c>
      <c r="E39" s="2">
        <v>1.8406496447567127E-2</v>
      </c>
      <c r="F39" s="2">
        <v>2.07226</v>
      </c>
      <c r="G39" s="2">
        <v>2.0672799999999998</v>
      </c>
      <c r="H39" s="2">
        <v>2.0732299999999997</v>
      </c>
      <c r="I39" s="2"/>
      <c r="J39" s="2"/>
      <c r="K39" s="13" t="s">
        <v>48</v>
      </c>
      <c r="L39" s="13" t="s">
        <v>55</v>
      </c>
      <c r="M39" s="13" t="s">
        <v>52</v>
      </c>
      <c r="N39" s="16">
        <f t="shared" si="0"/>
        <v>50</v>
      </c>
      <c r="O39" s="16">
        <f t="shared" si="1"/>
        <v>100</v>
      </c>
      <c r="P39" s="16">
        <f t="shared" si="2"/>
        <v>50</v>
      </c>
      <c r="Q39" s="16">
        <f t="shared" si="3"/>
        <v>83.5</v>
      </c>
      <c r="R39" s="17">
        <f t="shared" si="4"/>
        <v>72.525000000000006</v>
      </c>
      <c r="S39" s="17">
        <f t="shared" si="5"/>
        <v>68.375</v>
      </c>
      <c r="T39" s="17">
        <f t="shared" si="6"/>
        <v>72.575000000000003</v>
      </c>
      <c r="U39" s="17">
        <f t="shared" si="7"/>
        <v>70.875</v>
      </c>
      <c r="V39" s="16">
        <f t="shared" si="8"/>
        <v>71.158333333333346</v>
      </c>
      <c r="W39" s="16">
        <f t="shared" si="9"/>
        <v>71.087500000000006</v>
      </c>
    </row>
    <row r="40" spans="1:23" ht="13.5" x14ac:dyDescent="0.25">
      <c r="A40" s="3">
        <v>42061</v>
      </c>
      <c r="B40" s="2">
        <v>2.0524</v>
      </c>
      <c r="C40" s="2">
        <v>40.533538373367968</v>
      </c>
      <c r="D40" s="2">
        <v>-8.0958813562608256E-3</v>
      </c>
      <c r="E40" s="2">
        <v>2.7292053285658369E-2</v>
      </c>
      <c r="F40" s="2">
        <v>2.0742400000000001</v>
      </c>
      <c r="G40" s="2">
        <v>2.0652999999999997</v>
      </c>
      <c r="H40" s="2">
        <v>2.0717400000000001</v>
      </c>
      <c r="I40" s="2"/>
      <c r="J40" s="2"/>
      <c r="K40" s="13" t="s">
        <v>48</v>
      </c>
      <c r="L40" s="13" t="s">
        <v>55</v>
      </c>
      <c r="M40" s="13" t="s">
        <v>52</v>
      </c>
      <c r="N40" s="16">
        <f t="shared" si="0"/>
        <v>50</v>
      </c>
      <c r="O40" s="16">
        <f t="shared" si="1"/>
        <v>100</v>
      </c>
      <c r="P40" s="16">
        <f t="shared" si="2"/>
        <v>50</v>
      </c>
      <c r="Q40" s="16">
        <f t="shared" si="3"/>
        <v>83.5</v>
      </c>
      <c r="R40" s="17">
        <f t="shared" si="4"/>
        <v>72.525000000000006</v>
      </c>
      <c r="S40" s="17">
        <f t="shared" si="5"/>
        <v>68.375</v>
      </c>
      <c r="T40" s="17">
        <f t="shared" si="6"/>
        <v>72.575000000000003</v>
      </c>
      <c r="U40" s="17">
        <f t="shared" si="7"/>
        <v>70.875</v>
      </c>
      <c r="V40" s="16">
        <f t="shared" si="8"/>
        <v>71.158333333333346</v>
      </c>
      <c r="W40" s="16">
        <f t="shared" si="9"/>
        <v>71.087500000000006</v>
      </c>
    </row>
    <row r="41" spans="1:23" ht="13.5" x14ac:dyDescent="0.25">
      <c r="A41" s="3">
        <v>42062</v>
      </c>
      <c r="B41" s="2">
        <v>2.0226999999999999</v>
      </c>
      <c r="C41" s="2">
        <v>37.369527571886735</v>
      </c>
      <c r="D41" s="2">
        <v>-8.5512287671387632E-3</v>
      </c>
      <c r="E41" s="2">
        <v>3.4062597893295576E-2</v>
      </c>
      <c r="F41" s="2">
        <v>2.0663200000000002</v>
      </c>
      <c r="G41" s="2">
        <v>2.0623300000000002</v>
      </c>
      <c r="H41" s="2">
        <v>2.0672800000000002</v>
      </c>
      <c r="I41" s="2"/>
      <c r="J41" s="2"/>
      <c r="K41" s="13" t="s">
        <v>53</v>
      </c>
      <c r="L41" s="13" t="s">
        <v>49</v>
      </c>
      <c r="M41" s="13" t="s">
        <v>47</v>
      </c>
      <c r="N41" s="16">
        <f t="shared" si="0"/>
        <v>50</v>
      </c>
      <c r="O41" s="16">
        <f t="shared" si="1"/>
        <v>100</v>
      </c>
      <c r="P41" s="16">
        <f t="shared" si="2"/>
        <v>50</v>
      </c>
      <c r="Q41" s="16">
        <f t="shared" si="3"/>
        <v>33</v>
      </c>
      <c r="R41" s="17">
        <f t="shared" si="4"/>
        <v>64.95</v>
      </c>
      <c r="S41" s="17">
        <f t="shared" si="5"/>
        <v>55.75</v>
      </c>
      <c r="T41" s="17">
        <f t="shared" si="6"/>
        <v>49.85</v>
      </c>
      <c r="U41" s="17">
        <f t="shared" si="7"/>
        <v>58.25</v>
      </c>
      <c r="V41" s="16">
        <f t="shared" si="8"/>
        <v>56.85</v>
      </c>
      <c r="W41" s="16">
        <f t="shared" si="9"/>
        <v>57.2</v>
      </c>
    </row>
    <row r="42" spans="1:23" ht="13.5" x14ac:dyDescent="0.25">
      <c r="A42" s="3">
        <v>42065</v>
      </c>
      <c r="B42" s="2">
        <v>1.9928999999999999</v>
      </c>
      <c r="C42" s="2">
        <v>34.462712548567481</v>
      </c>
      <c r="D42" s="2">
        <v>-4.7415866672038121E-3</v>
      </c>
      <c r="E42" s="2">
        <v>3.6846445094109281E-2</v>
      </c>
      <c r="F42" s="2">
        <v>2.0484599999999999</v>
      </c>
      <c r="G42" s="2">
        <v>2.0553900000000001</v>
      </c>
      <c r="H42" s="2">
        <v>2.0618249999999998</v>
      </c>
      <c r="I42" s="2"/>
      <c r="J42" s="2"/>
      <c r="K42" s="13" t="s">
        <v>53</v>
      </c>
      <c r="L42" s="13" t="s">
        <v>49</v>
      </c>
      <c r="M42" s="13" t="s">
        <v>47</v>
      </c>
      <c r="N42" s="16">
        <f t="shared" si="0"/>
        <v>50</v>
      </c>
      <c r="O42" s="16">
        <f t="shared" si="1"/>
        <v>100</v>
      </c>
      <c r="P42" s="16">
        <f t="shared" si="2"/>
        <v>50</v>
      </c>
      <c r="Q42" s="16">
        <f t="shared" si="3"/>
        <v>33</v>
      </c>
      <c r="R42" s="17">
        <f t="shared" si="4"/>
        <v>64.95</v>
      </c>
      <c r="S42" s="17">
        <f t="shared" si="5"/>
        <v>55.75</v>
      </c>
      <c r="T42" s="17">
        <f t="shared" si="6"/>
        <v>49.85</v>
      </c>
      <c r="U42" s="17">
        <f t="shared" si="7"/>
        <v>58.25</v>
      </c>
      <c r="V42" s="16">
        <f t="shared" si="8"/>
        <v>56.85</v>
      </c>
      <c r="W42" s="16">
        <f t="shared" si="9"/>
        <v>57.2</v>
      </c>
    </row>
    <row r="43" spans="1:23" ht="13.5" x14ac:dyDescent="0.25">
      <c r="A43" s="3">
        <v>42066</v>
      </c>
      <c r="B43" s="2">
        <v>1.9928999999999999</v>
      </c>
      <c r="C43" s="2">
        <v>34.462712548567481</v>
      </c>
      <c r="D43" s="2">
        <v>-9.1190597161716624E-4</v>
      </c>
      <c r="E43" s="2">
        <v>3.7399257041158235E-2</v>
      </c>
      <c r="F43" s="2">
        <v>2.0286200000000001</v>
      </c>
      <c r="G43" s="2">
        <v>2.0484499999999999</v>
      </c>
      <c r="H43" s="2">
        <v>2.0573600000000001</v>
      </c>
      <c r="I43" s="2"/>
      <c r="J43" s="2"/>
      <c r="K43" s="13" t="s">
        <v>53</v>
      </c>
      <c r="L43" s="13" t="s">
        <v>49</v>
      </c>
      <c r="M43" s="13" t="s">
        <v>47</v>
      </c>
      <c r="N43" s="16">
        <f t="shared" si="0"/>
        <v>50</v>
      </c>
      <c r="O43" s="16">
        <f t="shared" si="1"/>
        <v>100</v>
      </c>
      <c r="P43" s="16">
        <f t="shared" si="2"/>
        <v>50</v>
      </c>
      <c r="Q43" s="16">
        <f t="shared" si="3"/>
        <v>33</v>
      </c>
      <c r="R43" s="17">
        <f t="shared" si="4"/>
        <v>64.95</v>
      </c>
      <c r="S43" s="17">
        <f t="shared" si="5"/>
        <v>55.75</v>
      </c>
      <c r="T43" s="17">
        <f t="shared" si="6"/>
        <v>49.85</v>
      </c>
      <c r="U43" s="17">
        <f t="shared" si="7"/>
        <v>58.25</v>
      </c>
      <c r="V43" s="16">
        <f t="shared" si="8"/>
        <v>56.85</v>
      </c>
      <c r="W43" s="16">
        <f t="shared" si="9"/>
        <v>57.2</v>
      </c>
    </row>
    <row r="44" spans="1:23" ht="13.5" x14ac:dyDescent="0.25">
      <c r="A44" s="3">
        <v>42067</v>
      </c>
      <c r="B44" s="2">
        <v>1.9830000000000001</v>
      </c>
      <c r="C44" s="2">
        <v>33.45991577207117</v>
      </c>
      <c r="D44" s="2">
        <v>3.6231647268811784E-3</v>
      </c>
      <c r="E44" s="2">
        <v>3.8441074967446892E-2</v>
      </c>
      <c r="F44" s="2">
        <v>2.0087800000000002</v>
      </c>
      <c r="G44" s="2">
        <v>2.0405199999999999</v>
      </c>
      <c r="H44" s="2">
        <v>2.0533949999999996</v>
      </c>
      <c r="I44" s="2"/>
      <c r="J44" s="2"/>
      <c r="K44" s="13" t="s">
        <v>53</v>
      </c>
      <c r="L44" s="13" t="s">
        <v>49</v>
      </c>
      <c r="M44" s="13" t="s">
        <v>47</v>
      </c>
      <c r="N44" s="16">
        <f t="shared" si="0"/>
        <v>50</v>
      </c>
      <c r="O44" s="16">
        <f t="shared" si="1"/>
        <v>100</v>
      </c>
      <c r="P44" s="16">
        <f t="shared" si="2"/>
        <v>50</v>
      </c>
      <c r="Q44" s="16">
        <f t="shared" si="3"/>
        <v>33</v>
      </c>
      <c r="R44" s="17">
        <f t="shared" si="4"/>
        <v>64.95</v>
      </c>
      <c r="S44" s="17">
        <f t="shared" si="5"/>
        <v>55.75</v>
      </c>
      <c r="T44" s="17">
        <f t="shared" si="6"/>
        <v>49.85</v>
      </c>
      <c r="U44" s="17">
        <f t="shared" si="7"/>
        <v>58.25</v>
      </c>
      <c r="V44" s="16">
        <f t="shared" si="8"/>
        <v>56.85</v>
      </c>
      <c r="W44" s="16">
        <f t="shared" si="9"/>
        <v>57.2</v>
      </c>
    </row>
    <row r="45" spans="1:23" ht="13.5" x14ac:dyDescent="0.25">
      <c r="A45" s="3">
        <v>42068</v>
      </c>
      <c r="B45" s="2">
        <v>2.0226999999999999</v>
      </c>
      <c r="C45" s="2">
        <v>40.888034963820147</v>
      </c>
      <c r="D45" s="2">
        <v>2.0518022857967111E-3</v>
      </c>
      <c r="E45" s="2">
        <v>4.1408872966712917E-2</v>
      </c>
      <c r="F45" s="2">
        <v>2.00284</v>
      </c>
      <c r="G45" s="2">
        <v>2.0385400000000002</v>
      </c>
      <c r="H45" s="2">
        <v>2.0528999999999997</v>
      </c>
      <c r="I45" s="2"/>
      <c r="J45" s="2"/>
      <c r="K45" s="13" t="s">
        <v>53</v>
      </c>
      <c r="L45" s="13" t="s">
        <v>49</v>
      </c>
      <c r="M45" s="13" t="s">
        <v>47</v>
      </c>
      <c r="N45" s="16">
        <f t="shared" si="0"/>
        <v>50</v>
      </c>
      <c r="O45" s="16">
        <f t="shared" si="1"/>
        <v>100</v>
      </c>
      <c r="P45" s="16">
        <f t="shared" si="2"/>
        <v>50</v>
      </c>
      <c r="Q45" s="16">
        <f t="shared" si="3"/>
        <v>33</v>
      </c>
      <c r="R45" s="17">
        <f t="shared" si="4"/>
        <v>64.95</v>
      </c>
      <c r="S45" s="17">
        <f t="shared" si="5"/>
        <v>55.75</v>
      </c>
      <c r="T45" s="17">
        <f t="shared" si="6"/>
        <v>49.85</v>
      </c>
      <c r="U45" s="17">
        <f t="shared" si="7"/>
        <v>58.25</v>
      </c>
      <c r="V45" s="16">
        <f t="shared" si="8"/>
        <v>56.85</v>
      </c>
      <c r="W45" s="16">
        <f t="shared" si="9"/>
        <v>57.2</v>
      </c>
    </row>
    <row r="46" spans="1:23" ht="13.5" x14ac:dyDescent="0.25">
      <c r="A46" s="3">
        <v>42069</v>
      </c>
      <c r="B46" s="2">
        <v>2.0226999999999999</v>
      </c>
      <c r="C46" s="2">
        <v>40.888034963820147</v>
      </c>
      <c r="D46" s="2">
        <v>4.0690903757076846E-3</v>
      </c>
      <c r="E46" s="2">
        <v>4.726504998163468E-2</v>
      </c>
      <c r="F46" s="2">
        <v>2.00284</v>
      </c>
      <c r="G46" s="2">
        <v>2.0345800000000001</v>
      </c>
      <c r="H46" s="2">
        <v>2.0533999999999999</v>
      </c>
      <c r="I46" s="2"/>
      <c r="J46" s="2"/>
      <c r="K46" s="13" t="s">
        <v>53</v>
      </c>
      <c r="L46" s="13" t="s">
        <v>49</v>
      </c>
      <c r="M46" s="13" t="s">
        <v>55</v>
      </c>
      <c r="N46" s="16">
        <f t="shared" si="0"/>
        <v>50</v>
      </c>
      <c r="O46" s="16">
        <f t="shared" si="1"/>
        <v>100</v>
      </c>
      <c r="P46" s="16">
        <f t="shared" si="2"/>
        <v>50</v>
      </c>
      <c r="Q46" s="16">
        <f t="shared" si="3"/>
        <v>33</v>
      </c>
      <c r="R46" s="17">
        <f t="shared" si="4"/>
        <v>64.95</v>
      </c>
      <c r="S46" s="17">
        <f t="shared" si="5"/>
        <v>55.75</v>
      </c>
      <c r="T46" s="17">
        <f t="shared" si="6"/>
        <v>49.85</v>
      </c>
      <c r="U46" s="17">
        <f t="shared" si="7"/>
        <v>58.25</v>
      </c>
      <c r="V46" s="16">
        <f t="shared" si="8"/>
        <v>56.85</v>
      </c>
      <c r="W46" s="16">
        <f t="shared" si="9"/>
        <v>57.2</v>
      </c>
    </row>
    <row r="47" spans="1:23" ht="13.5" x14ac:dyDescent="0.25">
      <c r="A47" s="3">
        <v>42072</v>
      </c>
      <c r="B47" s="2">
        <v>2.0226999999999999</v>
      </c>
      <c r="C47" s="2">
        <v>40.888034963820147</v>
      </c>
      <c r="D47" s="2">
        <v>9.1160358549742249E-3</v>
      </c>
      <c r="E47" s="2">
        <v>5.5139567983406551E-2</v>
      </c>
      <c r="F47" s="2">
        <v>2.0087999999999999</v>
      </c>
      <c r="G47" s="2">
        <v>2.0286300000000002</v>
      </c>
      <c r="H47" s="2">
        <v>2.0538999999999996</v>
      </c>
      <c r="I47" s="2"/>
      <c r="J47" s="2"/>
      <c r="K47" s="13" t="s">
        <v>48</v>
      </c>
      <c r="L47" s="13" t="s">
        <v>55</v>
      </c>
      <c r="M47" s="13" t="s">
        <v>52</v>
      </c>
      <c r="N47" s="16">
        <f t="shared" si="0"/>
        <v>50</v>
      </c>
      <c r="O47" s="16">
        <f t="shared" si="1"/>
        <v>100</v>
      </c>
      <c r="P47" s="16">
        <f t="shared" si="2"/>
        <v>50</v>
      </c>
      <c r="Q47" s="16">
        <f t="shared" si="3"/>
        <v>83.5</v>
      </c>
      <c r="R47" s="17">
        <f t="shared" si="4"/>
        <v>72.525000000000006</v>
      </c>
      <c r="S47" s="17">
        <f t="shared" si="5"/>
        <v>68.375</v>
      </c>
      <c r="T47" s="17">
        <f t="shared" si="6"/>
        <v>72.575000000000003</v>
      </c>
      <c r="U47" s="17">
        <f t="shared" si="7"/>
        <v>70.875</v>
      </c>
      <c r="V47" s="16">
        <f t="shared" si="8"/>
        <v>71.158333333333346</v>
      </c>
      <c r="W47" s="16">
        <f t="shared" si="9"/>
        <v>71.087500000000006</v>
      </c>
    </row>
    <row r="48" spans="1:23" ht="13.5" x14ac:dyDescent="0.25">
      <c r="A48" s="3">
        <v>42073</v>
      </c>
      <c r="B48" s="2">
        <v>1.9731000000000001</v>
      </c>
      <c r="C48" s="2">
        <v>34.822124431994482</v>
      </c>
      <c r="D48" s="2">
        <v>1.8841522645226316E-2</v>
      </c>
      <c r="E48" s="2">
        <v>6.2349334507935408E-2</v>
      </c>
      <c r="F48" s="2">
        <v>2.0048400000000002</v>
      </c>
      <c r="G48" s="2">
        <v>2.0167299999999999</v>
      </c>
      <c r="H48" s="2">
        <v>2.0459700000000001</v>
      </c>
      <c r="I48" s="2"/>
      <c r="J48" s="2"/>
      <c r="K48" s="13" t="s">
        <v>53</v>
      </c>
      <c r="L48" s="13" t="s">
        <v>55</v>
      </c>
      <c r="M48" s="13" t="s">
        <v>47</v>
      </c>
      <c r="N48" s="16">
        <f t="shared" si="0"/>
        <v>50</v>
      </c>
      <c r="O48" s="16">
        <f t="shared" si="1"/>
        <v>100</v>
      </c>
      <c r="P48" s="16">
        <f t="shared" si="2"/>
        <v>50</v>
      </c>
      <c r="Q48" s="16">
        <f t="shared" si="3"/>
        <v>16.5</v>
      </c>
      <c r="R48" s="17">
        <f t="shared" si="4"/>
        <v>62.475000000000001</v>
      </c>
      <c r="S48" s="17">
        <f t="shared" si="5"/>
        <v>51.625</v>
      </c>
      <c r="T48" s="17">
        <f t="shared" si="6"/>
        <v>42.424999999999997</v>
      </c>
      <c r="U48" s="17">
        <f t="shared" si="7"/>
        <v>54.125</v>
      </c>
      <c r="V48" s="16">
        <f t="shared" si="8"/>
        <v>52.17499999999999</v>
      </c>
      <c r="W48" s="16">
        <f t="shared" si="9"/>
        <v>52.662499999999994</v>
      </c>
    </row>
    <row r="49" spans="1:23" ht="13.5" x14ac:dyDescent="0.25">
      <c r="A49" s="3">
        <v>42074</v>
      </c>
      <c r="B49" s="2">
        <v>1.9632000000000001</v>
      </c>
      <c r="C49" s="2">
        <v>33.746005347163219</v>
      </c>
      <c r="D49" s="2">
        <v>2.6812869587500732E-2</v>
      </c>
      <c r="E49" s="2">
        <v>6.7335213577617709E-2</v>
      </c>
      <c r="F49" s="2">
        <v>2.00088</v>
      </c>
      <c r="G49" s="2">
        <v>2.0048300000000001</v>
      </c>
      <c r="H49" s="2">
        <v>2.0360550000000002</v>
      </c>
      <c r="I49" s="2"/>
      <c r="J49" s="2"/>
      <c r="K49" s="13" t="s">
        <v>53</v>
      </c>
      <c r="L49" s="13" t="s">
        <v>55</v>
      </c>
      <c r="M49" s="13" t="s">
        <v>47</v>
      </c>
      <c r="N49" s="16">
        <f t="shared" si="0"/>
        <v>50</v>
      </c>
      <c r="O49" s="16">
        <f t="shared" si="1"/>
        <v>100</v>
      </c>
      <c r="P49" s="16">
        <f t="shared" si="2"/>
        <v>50</v>
      </c>
      <c r="Q49" s="16">
        <f t="shared" si="3"/>
        <v>16.5</v>
      </c>
      <c r="R49" s="17">
        <f t="shared" si="4"/>
        <v>62.475000000000001</v>
      </c>
      <c r="S49" s="17">
        <f t="shared" si="5"/>
        <v>51.625</v>
      </c>
      <c r="T49" s="17">
        <f t="shared" si="6"/>
        <v>42.424999999999997</v>
      </c>
      <c r="U49" s="17">
        <f t="shared" si="7"/>
        <v>54.125</v>
      </c>
      <c r="V49" s="16">
        <f t="shared" si="8"/>
        <v>52.17499999999999</v>
      </c>
      <c r="W49" s="16">
        <f t="shared" si="9"/>
        <v>52.662499999999994</v>
      </c>
    </row>
    <row r="50" spans="1:23" ht="13.5" x14ac:dyDescent="0.25">
      <c r="A50" s="3">
        <v>42075</v>
      </c>
      <c r="B50" s="2">
        <v>1.9433</v>
      </c>
      <c r="C50" s="2">
        <v>31.630045362137253</v>
      </c>
      <c r="D50" s="2">
        <v>3.0998251156661993E-2</v>
      </c>
      <c r="E50" s="2">
        <v>7.0693105223338493E-2</v>
      </c>
      <c r="F50" s="2">
        <v>1.9850000000000001</v>
      </c>
      <c r="G50" s="2">
        <v>1.9939200000000004</v>
      </c>
      <c r="H50" s="2">
        <v>2.0296099999999999</v>
      </c>
      <c r="I50" s="2">
        <v>2.0975346938775514</v>
      </c>
      <c r="J50" s="2"/>
      <c r="K50" s="13" t="s">
        <v>53</v>
      </c>
      <c r="L50" s="13" t="s">
        <v>49</v>
      </c>
      <c r="M50" s="13" t="s">
        <v>47</v>
      </c>
      <c r="N50" s="16">
        <f t="shared" si="0"/>
        <v>50</v>
      </c>
      <c r="O50" s="16">
        <f t="shared" si="1"/>
        <v>100</v>
      </c>
      <c r="P50" s="16">
        <f t="shared" si="2"/>
        <v>50</v>
      </c>
      <c r="Q50" s="16">
        <f t="shared" si="3"/>
        <v>33</v>
      </c>
      <c r="R50" s="17">
        <f t="shared" si="4"/>
        <v>64.95</v>
      </c>
      <c r="S50" s="17">
        <f t="shared" si="5"/>
        <v>55.75</v>
      </c>
      <c r="T50" s="17">
        <f t="shared" si="6"/>
        <v>49.85</v>
      </c>
      <c r="U50" s="17">
        <f t="shared" si="7"/>
        <v>58.25</v>
      </c>
      <c r="V50" s="16">
        <f t="shared" si="8"/>
        <v>56.85</v>
      </c>
      <c r="W50" s="16">
        <f t="shared" si="9"/>
        <v>57.2</v>
      </c>
    </row>
    <row r="51" spans="1:23" ht="13.5" x14ac:dyDescent="0.25">
      <c r="A51" s="3">
        <v>42076</v>
      </c>
      <c r="B51" s="2">
        <v>1.9235</v>
      </c>
      <c r="C51" s="2">
        <v>29.638723885891579</v>
      </c>
      <c r="D51" s="2">
        <v>3.2064880578008381E-2</v>
      </c>
      <c r="E51" s="2">
        <v>7.3178811901163335E-2</v>
      </c>
      <c r="F51" s="2">
        <v>1.9651599999999998</v>
      </c>
      <c r="G51" s="2">
        <v>1.9840000000000004</v>
      </c>
      <c r="H51" s="2">
        <v>2.0231649999999997</v>
      </c>
      <c r="I51" s="2">
        <v>2.0940540000000003</v>
      </c>
      <c r="J51" s="2"/>
      <c r="K51" s="13" t="s">
        <v>53</v>
      </c>
      <c r="L51" s="13" t="s">
        <v>49</v>
      </c>
      <c r="M51" s="13" t="s">
        <v>47</v>
      </c>
      <c r="N51" s="16">
        <f t="shared" si="0"/>
        <v>50</v>
      </c>
      <c r="O51" s="16">
        <f t="shared" si="1"/>
        <v>100</v>
      </c>
      <c r="P51" s="16">
        <f t="shared" si="2"/>
        <v>50</v>
      </c>
      <c r="Q51" s="16">
        <f t="shared" si="3"/>
        <v>33</v>
      </c>
      <c r="R51" s="17">
        <f t="shared" si="4"/>
        <v>64.95</v>
      </c>
      <c r="S51" s="17">
        <f t="shared" si="5"/>
        <v>55.75</v>
      </c>
      <c r="T51" s="17">
        <f t="shared" si="6"/>
        <v>49.85</v>
      </c>
      <c r="U51" s="17">
        <f t="shared" si="7"/>
        <v>58.25</v>
      </c>
      <c r="V51" s="16">
        <f t="shared" si="8"/>
        <v>56.85</v>
      </c>
      <c r="W51" s="16">
        <f t="shared" si="9"/>
        <v>57.2</v>
      </c>
    </row>
    <row r="52" spans="1:23" ht="13.5" x14ac:dyDescent="0.25">
      <c r="A52" s="3">
        <v>42079</v>
      </c>
      <c r="B52" s="2">
        <v>1.8640000000000001</v>
      </c>
      <c r="C52" s="2">
        <v>24.62218088608121</v>
      </c>
      <c r="D52" s="2">
        <v>3.3488423508373888E-2</v>
      </c>
      <c r="E52" s="2">
        <v>7.4132778563802959E-2</v>
      </c>
      <c r="F52" s="2">
        <v>1.9334199999999999</v>
      </c>
      <c r="G52" s="2">
        <v>1.9711100000000001</v>
      </c>
      <c r="H52" s="2">
        <v>2.0132499999999998</v>
      </c>
      <c r="I52" s="2">
        <v>2.0841380000000007</v>
      </c>
      <c r="J52" s="2"/>
      <c r="K52" s="13" t="s">
        <v>53</v>
      </c>
      <c r="L52" s="13" t="s">
        <v>49</v>
      </c>
      <c r="M52" s="13" t="s">
        <v>47</v>
      </c>
      <c r="N52" s="16">
        <f t="shared" si="0"/>
        <v>50</v>
      </c>
      <c r="O52" s="16">
        <f t="shared" si="1"/>
        <v>100</v>
      </c>
      <c r="P52" s="16">
        <f t="shared" si="2"/>
        <v>50</v>
      </c>
      <c r="Q52" s="16">
        <f t="shared" si="3"/>
        <v>33</v>
      </c>
      <c r="R52" s="17">
        <f t="shared" si="4"/>
        <v>64.95</v>
      </c>
      <c r="S52" s="17">
        <f t="shared" si="5"/>
        <v>55.75</v>
      </c>
      <c r="T52" s="17">
        <f t="shared" si="6"/>
        <v>49.85</v>
      </c>
      <c r="U52" s="17">
        <f t="shared" si="7"/>
        <v>58.25</v>
      </c>
      <c r="V52" s="16">
        <f t="shared" si="8"/>
        <v>56.85</v>
      </c>
      <c r="W52" s="16">
        <f t="shared" si="9"/>
        <v>57.2</v>
      </c>
    </row>
    <row r="53" spans="1:23" ht="13.5" x14ac:dyDescent="0.25">
      <c r="A53" s="3">
        <v>42080</v>
      </c>
      <c r="B53" s="2">
        <v>1.9036999999999999</v>
      </c>
      <c r="C53" s="2">
        <v>32.795553046457272</v>
      </c>
      <c r="D53" s="2">
        <v>3.2750305593322704E-2</v>
      </c>
      <c r="E53" s="2">
        <v>7.1748505873780566E-2</v>
      </c>
      <c r="F53" s="2">
        <v>1.91954</v>
      </c>
      <c r="G53" s="2">
        <v>1.9621900000000003</v>
      </c>
      <c r="H53" s="2">
        <v>2.0053199999999998</v>
      </c>
      <c r="I53" s="2">
        <v>2.0768020000000007</v>
      </c>
      <c r="J53" s="2"/>
      <c r="K53" s="13" t="s">
        <v>53</v>
      </c>
      <c r="L53" s="13" t="s">
        <v>49</v>
      </c>
      <c r="M53" s="13" t="s">
        <v>47</v>
      </c>
      <c r="N53" s="16">
        <f t="shared" si="0"/>
        <v>50</v>
      </c>
      <c r="O53" s="16">
        <f t="shared" si="1"/>
        <v>100</v>
      </c>
      <c r="P53" s="16">
        <f t="shared" si="2"/>
        <v>50</v>
      </c>
      <c r="Q53" s="16">
        <f t="shared" si="3"/>
        <v>33</v>
      </c>
      <c r="R53" s="17">
        <f t="shared" si="4"/>
        <v>64.95</v>
      </c>
      <c r="S53" s="17">
        <f t="shared" si="5"/>
        <v>55.75</v>
      </c>
      <c r="T53" s="17">
        <f t="shared" si="6"/>
        <v>49.85</v>
      </c>
      <c r="U53" s="17">
        <f t="shared" si="7"/>
        <v>58.25</v>
      </c>
      <c r="V53" s="16">
        <f t="shared" si="8"/>
        <v>56.85</v>
      </c>
      <c r="W53" s="16">
        <f t="shared" si="9"/>
        <v>57.2</v>
      </c>
    </row>
    <row r="54" spans="1:23" ht="13.5" x14ac:dyDescent="0.25">
      <c r="A54" s="3">
        <v>42081</v>
      </c>
      <c r="B54" s="2">
        <v>1.8244</v>
      </c>
      <c r="C54" s="2">
        <v>26.592746184959026</v>
      </c>
      <c r="D54" s="2">
        <v>3.7166306593287457E-2</v>
      </c>
      <c r="E54" s="2">
        <v>6.7257279210002491E-2</v>
      </c>
      <c r="F54" s="2">
        <v>1.89178</v>
      </c>
      <c r="G54" s="2">
        <v>1.9463300000000003</v>
      </c>
      <c r="H54" s="2">
        <v>1.9934249999999996</v>
      </c>
      <c r="I54" s="2">
        <v>2.0688700000000004</v>
      </c>
      <c r="J54" s="2"/>
      <c r="K54" s="13" t="s">
        <v>53</v>
      </c>
      <c r="L54" s="13" t="s">
        <v>49</v>
      </c>
      <c r="M54" s="13" t="s">
        <v>47</v>
      </c>
      <c r="N54" s="16">
        <f t="shared" si="0"/>
        <v>50</v>
      </c>
      <c r="O54" s="16">
        <f t="shared" si="1"/>
        <v>100</v>
      </c>
      <c r="P54" s="16">
        <f t="shared" si="2"/>
        <v>50</v>
      </c>
      <c r="Q54" s="16">
        <f t="shared" si="3"/>
        <v>33</v>
      </c>
      <c r="R54" s="17">
        <f t="shared" si="4"/>
        <v>64.95</v>
      </c>
      <c r="S54" s="17">
        <f t="shared" si="5"/>
        <v>55.75</v>
      </c>
      <c r="T54" s="17">
        <f t="shared" si="6"/>
        <v>49.85</v>
      </c>
      <c r="U54" s="17">
        <f t="shared" si="7"/>
        <v>58.25</v>
      </c>
      <c r="V54" s="16">
        <f t="shared" si="8"/>
        <v>56.85</v>
      </c>
      <c r="W54" s="16">
        <f t="shared" si="9"/>
        <v>57.2</v>
      </c>
    </row>
    <row r="55" spans="1:23" ht="13.5" x14ac:dyDescent="0.25">
      <c r="A55" s="3">
        <v>42082</v>
      </c>
      <c r="B55" s="2">
        <v>1.8442000000000001</v>
      </c>
      <c r="C55" s="2">
        <v>30.145338550094792</v>
      </c>
      <c r="D55" s="2">
        <v>4.6651021831512818E-2</v>
      </c>
      <c r="E55" s="2">
        <v>6.0238140503544257E-2</v>
      </c>
      <c r="F55" s="2">
        <v>1.8719600000000001</v>
      </c>
      <c r="G55" s="2">
        <v>1.9284800000000004</v>
      </c>
      <c r="H55" s="2">
        <v>1.9835099999999997</v>
      </c>
      <c r="I55" s="2">
        <v>2.0625240000000007</v>
      </c>
      <c r="J55" s="2"/>
      <c r="K55" s="13" t="s">
        <v>53</v>
      </c>
      <c r="L55" s="13" t="s">
        <v>49</v>
      </c>
      <c r="M55" s="13" t="s">
        <v>47</v>
      </c>
      <c r="N55" s="16">
        <f t="shared" si="0"/>
        <v>50</v>
      </c>
      <c r="O55" s="16">
        <f t="shared" si="1"/>
        <v>100</v>
      </c>
      <c r="P55" s="16">
        <f t="shared" si="2"/>
        <v>50</v>
      </c>
      <c r="Q55" s="16">
        <f t="shared" si="3"/>
        <v>33</v>
      </c>
      <c r="R55" s="17">
        <f t="shared" si="4"/>
        <v>64.95</v>
      </c>
      <c r="S55" s="17">
        <f t="shared" si="5"/>
        <v>55.75</v>
      </c>
      <c r="T55" s="17">
        <f t="shared" si="6"/>
        <v>49.85</v>
      </c>
      <c r="U55" s="17">
        <f t="shared" si="7"/>
        <v>58.25</v>
      </c>
      <c r="V55" s="16">
        <f t="shared" si="8"/>
        <v>56.85</v>
      </c>
      <c r="W55" s="16">
        <f t="shared" si="9"/>
        <v>57.2</v>
      </c>
    </row>
    <row r="56" spans="1:23" ht="13.5" x14ac:dyDescent="0.25">
      <c r="A56" s="3">
        <v>42086</v>
      </c>
      <c r="B56" s="2">
        <v>1.9235</v>
      </c>
      <c r="C56" s="2">
        <v>42.208543840936365</v>
      </c>
      <c r="D56" s="2">
        <v>4.9710544917513033E-2</v>
      </c>
      <c r="E56" s="2">
        <v>4.9922651342403326E-2</v>
      </c>
      <c r="F56" s="2">
        <v>1.8719600000000001</v>
      </c>
      <c r="G56" s="2">
        <v>1.91856</v>
      </c>
      <c r="H56" s="2">
        <v>1.9765699999999999</v>
      </c>
      <c r="I56" s="2">
        <v>2.0585580000000006</v>
      </c>
      <c r="J56" s="2"/>
      <c r="K56" s="13" t="s">
        <v>48</v>
      </c>
      <c r="L56" s="13" t="s">
        <v>51</v>
      </c>
      <c r="M56" s="13" t="s">
        <v>55</v>
      </c>
      <c r="N56" s="16">
        <f t="shared" si="0"/>
        <v>50</v>
      </c>
      <c r="O56" s="16">
        <f t="shared" si="1"/>
        <v>100</v>
      </c>
      <c r="P56" s="16">
        <f t="shared" si="2"/>
        <v>50</v>
      </c>
      <c r="Q56" s="16">
        <f t="shared" si="3"/>
        <v>33</v>
      </c>
      <c r="R56" s="17">
        <f t="shared" si="4"/>
        <v>64.95</v>
      </c>
      <c r="S56" s="17">
        <f t="shared" si="5"/>
        <v>55.75</v>
      </c>
      <c r="T56" s="17">
        <f t="shared" si="6"/>
        <v>49.85</v>
      </c>
      <c r="U56" s="17">
        <f t="shared" si="7"/>
        <v>58.25</v>
      </c>
      <c r="V56" s="16">
        <f t="shared" si="8"/>
        <v>56.85</v>
      </c>
      <c r="W56" s="16">
        <f t="shared" si="9"/>
        <v>57.2</v>
      </c>
    </row>
    <row r="57" spans="1:23" ht="13.5" x14ac:dyDescent="0.25">
      <c r="A57" s="3">
        <v>42087</v>
      </c>
      <c r="B57" s="2">
        <v>1.9136</v>
      </c>
      <c r="C57" s="2">
        <v>41.250806412210835</v>
      </c>
      <c r="D57" s="2">
        <v>5.3404922891814754E-2</v>
      </c>
      <c r="E57" s="2">
        <v>3.6836306852091043E-2</v>
      </c>
      <c r="F57" s="2">
        <v>1.88188</v>
      </c>
      <c r="G57" s="2">
        <v>1.9076499999999998</v>
      </c>
      <c r="H57" s="2">
        <v>1.96814</v>
      </c>
      <c r="I57" s="2">
        <v>2.0547900000000006</v>
      </c>
      <c r="J57" s="2"/>
      <c r="K57" s="13" t="s">
        <v>48</v>
      </c>
      <c r="L57" s="13" t="s">
        <v>51</v>
      </c>
      <c r="M57" s="13" t="s">
        <v>52</v>
      </c>
      <c r="N57" s="16">
        <f t="shared" si="0"/>
        <v>50</v>
      </c>
      <c r="O57" s="16">
        <f t="shared" si="1"/>
        <v>100</v>
      </c>
      <c r="P57" s="16">
        <f t="shared" si="2"/>
        <v>50</v>
      </c>
      <c r="Q57" s="16">
        <f t="shared" si="3"/>
        <v>67</v>
      </c>
      <c r="R57" s="17">
        <f t="shared" si="4"/>
        <v>70.05</v>
      </c>
      <c r="S57" s="17">
        <f t="shared" si="5"/>
        <v>64.25</v>
      </c>
      <c r="T57" s="17">
        <f t="shared" si="6"/>
        <v>65.150000000000006</v>
      </c>
      <c r="U57" s="17">
        <f t="shared" si="7"/>
        <v>66.75</v>
      </c>
      <c r="V57" s="16">
        <f t="shared" si="8"/>
        <v>66.483333333333334</v>
      </c>
      <c r="W57" s="16">
        <f t="shared" si="9"/>
        <v>66.550000000000011</v>
      </c>
    </row>
    <row r="58" spans="1:23" ht="13.5" x14ac:dyDescent="0.25">
      <c r="A58" s="3">
        <v>42088</v>
      </c>
      <c r="B58" s="2">
        <v>1.9136</v>
      </c>
      <c r="C58" s="2">
        <v>41.250806412210835</v>
      </c>
      <c r="D58" s="2">
        <v>4.930331107234398E-2</v>
      </c>
      <c r="E58" s="2">
        <v>2.3802302876657362E-2</v>
      </c>
      <c r="F58" s="2">
        <v>1.8838599999999999</v>
      </c>
      <c r="G58" s="2">
        <v>1.9016999999999999</v>
      </c>
      <c r="H58" s="2">
        <v>1.9592150000000004</v>
      </c>
      <c r="I58" s="2">
        <v>2.0494360000000005</v>
      </c>
      <c r="J58" s="2"/>
      <c r="K58" s="13" t="s">
        <v>48</v>
      </c>
      <c r="L58" s="13" t="s">
        <v>51</v>
      </c>
      <c r="M58" s="13" t="s">
        <v>52</v>
      </c>
      <c r="N58" s="16">
        <f t="shared" si="0"/>
        <v>50</v>
      </c>
      <c r="O58" s="16">
        <f t="shared" si="1"/>
        <v>100</v>
      </c>
      <c r="P58" s="16">
        <f t="shared" si="2"/>
        <v>50</v>
      </c>
      <c r="Q58" s="16">
        <f t="shared" si="3"/>
        <v>67</v>
      </c>
      <c r="R58" s="17">
        <f t="shared" si="4"/>
        <v>70.05</v>
      </c>
      <c r="S58" s="17">
        <f t="shared" si="5"/>
        <v>64.25</v>
      </c>
      <c r="T58" s="17">
        <f t="shared" si="6"/>
        <v>65.150000000000006</v>
      </c>
      <c r="U58" s="17">
        <f t="shared" si="7"/>
        <v>66.75</v>
      </c>
      <c r="V58" s="16">
        <f t="shared" si="8"/>
        <v>66.483333333333334</v>
      </c>
      <c r="W58" s="16">
        <f t="shared" si="9"/>
        <v>66.550000000000011</v>
      </c>
    </row>
    <row r="59" spans="1:23" ht="13.5" x14ac:dyDescent="0.25">
      <c r="A59" s="3">
        <v>42089</v>
      </c>
      <c r="B59" s="2">
        <v>1.9036999999999999</v>
      </c>
      <c r="C59" s="2">
        <v>40.193095672456138</v>
      </c>
      <c r="D59" s="2">
        <v>4.5416255532047867E-2</v>
      </c>
      <c r="E59" s="2">
        <v>1.2436842331764814E-2</v>
      </c>
      <c r="F59" s="2">
        <v>1.8997199999999999</v>
      </c>
      <c r="G59" s="2">
        <v>1.8957500000000003</v>
      </c>
      <c r="H59" s="2">
        <v>1.9502900000000003</v>
      </c>
      <c r="I59" s="2">
        <v>2.0428920000000006</v>
      </c>
      <c r="J59" s="2"/>
      <c r="K59" s="13" t="s">
        <v>48</v>
      </c>
      <c r="L59" s="13" t="s">
        <v>51</v>
      </c>
      <c r="M59" s="13" t="s">
        <v>52</v>
      </c>
      <c r="N59" s="16">
        <f t="shared" si="0"/>
        <v>50</v>
      </c>
      <c r="O59" s="16">
        <f t="shared" si="1"/>
        <v>100</v>
      </c>
      <c r="P59" s="16">
        <f t="shared" si="2"/>
        <v>50</v>
      </c>
      <c r="Q59" s="16">
        <f t="shared" si="3"/>
        <v>67</v>
      </c>
      <c r="R59" s="17">
        <f t="shared" si="4"/>
        <v>70.05</v>
      </c>
      <c r="S59" s="17">
        <f t="shared" si="5"/>
        <v>64.25</v>
      </c>
      <c r="T59" s="17">
        <f t="shared" si="6"/>
        <v>65.150000000000006</v>
      </c>
      <c r="U59" s="17">
        <f t="shared" si="7"/>
        <v>66.75</v>
      </c>
      <c r="V59" s="16">
        <f t="shared" si="8"/>
        <v>66.483333333333334</v>
      </c>
      <c r="W59" s="16">
        <f t="shared" si="9"/>
        <v>66.550000000000011</v>
      </c>
    </row>
    <row r="60" spans="1:23" ht="13.5" x14ac:dyDescent="0.25">
      <c r="A60" s="3">
        <v>42090</v>
      </c>
      <c r="B60" s="2">
        <v>1.9036999999999999</v>
      </c>
      <c r="C60" s="2">
        <v>40.193095672456138</v>
      </c>
      <c r="D60" s="2">
        <v>3.9469801698117202E-2</v>
      </c>
      <c r="E60" s="2">
        <v>1.6449845073271754E-3</v>
      </c>
      <c r="F60" s="2">
        <v>1.9116199999999999</v>
      </c>
      <c r="G60" s="2">
        <v>1.8917900000000003</v>
      </c>
      <c r="H60" s="2">
        <v>1.9428550000000004</v>
      </c>
      <c r="I60" s="2">
        <v>2.0375380000000005</v>
      </c>
      <c r="J60" s="2"/>
      <c r="K60" s="13" t="s">
        <v>48</v>
      </c>
      <c r="L60" s="13" t="s">
        <v>55</v>
      </c>
      <c r="M60" s="13" t="s">
        <v>52</v>
      </c>
      <c r="N60" s="16">
        <f t="shared" si="0"/>
        <v>50</v>
      </c>
      <c r="O60" s="16">
        <f t="shared" si="1"/>
        <v>100</v>
      </c>
      <c r="P60" s="16">
        <f t="shared" si="2"/>
        <v>50</v>
      </c>
      <c r="Q60" s="16">
        <f t="shared" si="3"/>
        <v>83.5</v>
      </c>
      <c r="R60" s="17">
        <f t="shared" si="4"/>
        <v>72.525000000000006</v>
      </c>
      <c r="S60" s="17">
        <f t="shared" si="5"/>
        <v>68.375</v>
      </c>
      <c r="T60" s="17">
        <f t="shared" si="6"/>
        <v>72.575000000000003</v>
      </c>
      <c r="U60" s="17">
        <f t="shared" si="7"/>
        <v>70.875</v>
      </c>
      <c r="V60" s="16">
        <f t="shared" si="8"/>
        <v>71.158333333333346</v>
      </c>
      <c r="W60" s="16">
        <f t="shared" si="9"/>
        <v>71.087500000000006</v>
      </c>
    </row>
    <row r="61" spans="1:23" ht="13.5" x14ac:dyDescent="0.25">
      <c r="A61" s="3">
        <v>42093</v>
      </c>
      <c r="B61" s="2">
        <v>1.9334</v>
      </c>
      <c r="C61" s="2">
        <v>45.091603990026499</v>
      </c>
      <c r="D61" s="2">
        <v>2.9566229016854129E-2</v>
      </c>
      <c r="E61" s="2">
        <v>-7.7843468360168262E-3</v>
      </c>
      <c r="F61" s="2">
        <v>1.9136</v>
      </c>
      <c r="G61" s="2">
        <v>1.8927800000000001</v>
      </c>
      <c r="H61" s="2">
        <v>1.9383900000000005</v>
      </c>
      <c r="I61" s="2">
        <v>2.0311920000000008</v>
      </c>
      <c r="J61" s="2"/>
      <c r="K61" s="13" t="s">
        <v>53</v>
      </c>
      <c r="L61" s="13" t="s">
        <v>55</v>
      </c>
      <c r="M61" s="13" t="s">
        <v>54</v>
      </c>
      <c r="N61" s="16">
        <f t="shared" si="0"/>
        <v>50</v>
      </c>
      <c r="O61" s="16">
        <f t="shared" si="1"/>
        <v>100</v>
      </c>
      <c r="P61" s="16">
        <f t="shared" si="2"/>
        <v>50</v>
      </c>
      <c r="Q61" s="16">
        <f t="shared" si="3"/>
        <v>16.5</v>
      </c>
      <c r="R61" s="17">
        <f t="shared" si="4"/>
        <v>62.475000000000001</v>
      </c>
      <c r="S61" s="17">
        <f t="shared" si="5"/>
        <v>51.625</v>
      </c>
      <c r="T61" s="17">
        <f t="shared" si="6"/>
        <v>42.424999999999997</v>
      </c>
      <c r="U61" s="17">
        <f t="shared" si="7"/>
        <v>54.125</v>
      </c>
      <c r="V61" s="16">
        <f t="shared" si="8"/>
        <v>52.17499999999999</v>
      </c>
      <c r="W61" s="16">
        <f t="shared" si="9"/>
        <v>52.662499999999994</v>
      </c>
    </row>
    <row r="62" spans="1:23" ht="13.5" x14ac:dyDescent="0.25">
      <c r="A62" s="3">
        <v>42094</v>
      </c>
      <c r="B62" s="2">
        <v>1.8937999999999999</v>
      </c>
      <c r="C62" s="2">
        <v>40.346538341134682</v>
      </c>
      <c r="D62" s="2">
        <v>1.5136749235045821E-2</v>
      </c>
      <c r="E62" s="2">
        <v>-1.4956575615181548E-2</v>
      </c>
      <c r="F62" s="2">
        <v>1.90964</v>
      </c>
      <c r="G62" s="2">
        <v>1.8957599999999999</v>
      </c>
      <c r="H62" s="2">
        <v>1.933435</v>
      </c>
      <c r="I62" s="2">
        <v>2.0240540000000005</v>
      </c>
      <c r="J62" s="2"/>
      <c r="K62" s="13" t="s">
        <v>48</v>
      </c>
      <c r="L62" s="13" t="s">
        <v>55</v>
      </c>
      <c r="M62" s="13" t="s">
        <v>50</v>
      </c>
      <c r="N62" s="16">
        <f t="shared" si="0"/>
        <v>50</v>
      </c>
      <c r="O62" s="16">
        <f t="shared" si="1"/>
        <v>100</v>
      </c>
      <c r="P62" s="16">
        <f t="shared" si="2"/>
        <v>50</v>
      </c>
      <c r="Q62" s="16">
        <f t="shared" si="3"/>
        <v>66.5</v>
      </c>
      <c r="R62" s="17">
        <f t="shared" si="4"/>
        <v>69.974999999999994</v>
      </c>
      <c r="S62" s="17">
        <f t="shared" si="5"/>
        <v>64.125</v>
      </c>
      <c r="T62" s="17">
        <f t="shared" si="6"/>
        <v>64.924999999999997</v>
      </c>
      <c r="U62" s="17">
        <f t="shared" si="7"/>
        <v>66.625</v>
      </c>
      <c r="V62" s="16">
        <f t="shared" si="8"/>
        <v>66.341666666666654</v>
      </c>
      <c r="W62" s="16">
        <f t="shared" si="9"/>
        <v>66.412499999999994</v>
      </c>
    </row>
    <row r="63" spans="1:23" ht="13.5" x14ac:dyDescent="0.25">
      <c r="A63" s="3">
        <v>42095</v>
      </c>
      <c r="B63" s="2">
        <v>1.8937999999999999</v>
      </c>
      <c r="C63" s="2">
        <v>40.346538341134682</v>
      </c>
      <c r="D63" s="2">
        <v>9.4271938591554694E-3</v>
      </c>
      <c r="E63" s="2">
        <v>-1.857502424007778E-2</v>
      </c>
      <c r="F63" s="2">
        <v>1.9056799999999998</v>
      </c>
      <c r="G63" s="2">
        <v>1.8947700000000001</v>
      </c>
      <c r="H63" s="2">
        <v>1.92848</v>
      </c>
      <c r="I63" s="2">
        <v>2.0179080000000003</v>
      </c>
      <c r="J63" s="2"/>
      <c r="K63" s="13" t="s">
        <v>48</v>
      </c>
      <c r="L63" s="13" t="s">
        <v>55</v>
      </c>
      <c r="M63" s="13" t="s">
        <v>50</v>
      </c>
      <c r="N63" s="16">
        <f t="shared" si="0"/>
        <v>50</v>
      </c>
      <c r="O63" s="16">
        <f t="shared" si="1"/>
        <v>100</v>
      </c>
      <c r="P63" s="16">
        <f t="shared" si="2"/>
        <v>50</v>
      </c>
      <c r="Q63" s="16">
        <f t="shared" si="3"/>
        <v>66.5</v>
      </c>
      <c r="R63" s="17">
        <f t="shared" si="4"/>
        <v>69.974999999999994</v>
      </c>
      <c r="S63" s="17">
        <f t="shared" si="5"/>
        <v>64.125</v>
      </c>
      <c r="T63" s="17">
        <f t="shared" si="6"/>
        <v>64.924999999999997</v>
      </c>
      <c r="U63" s="17">
        <f t="shared" si="7"/>
        <v>66.625</v>
      </c>
      <c r="V63" s="16">
        <f t="shared" si="8"/>
        <v>66.341666666666654</v>
      </c>
      <c r="W63" s="16">
        <f t="shared" si="9"/>
        <v>66.412499999999994</v>
      </c>
    </row>
    <row r="64" spans="1:23" ht="13.5" x14ac:dyDescent="0.25">
      <c r="A64" s="3">
        <v>42096</v>
      </c>
      <c r="B64" s="2">
        <v>1.9036999999999999</v>
      </c>
      <c r="C64" s="2">
        <v>42.112734560413195</v>
      </c>
      <c r="D64" s="2">
        <v>-7.9740497414328981E-3</v>
      </c>
      <c r="E64" s="2">
        <v>-1.8502671987397919E-2</v>
      </c>
      <c r="F64" s="2">
        <v>1.9056799999999998</v>
      </c>
      <c r="G64" s="2">
        <v>1.9027000000000001</v>
      </c>
      <c r="H64" s="2">
        <v>1.9245150000000002</v>
      </c>
      <c r="I64" s="2">
        <v>2.0127520000000003</v>
      </c>
      <c r="J64" s="2"/>
      <c r="K64" s="13" t="s">
        <v>48</v>
      </c>
      <c r="L64" s="13" t="s">
        <v>51</v>
      </c>
      <c r="M64" s="13" t="s">
        <v>55</v>
      </c>
      <c r="N64" s="16">
        <f t="shared" si="0"/>
        <v>50</v>
      </c>
      <c r="O64" s="16">
        <f t="shared" si="1"/>
        <v>100</v>
      </c>
      <c r="P64" s="16">
        <f t="shared" si="2"/>
        <v>50</v>
      </c>
      <c r="Q64" s="16">
        <f t="shared" si="3"/>
        <v>33</v>
      </c>
      <c r="R64" s="17">
        <f t="shared" si="4"/>
        <v>64.95</v>
      </c>
      <c r="S64" s="17">
        <f t="shared" si="5"/>
        <v>55.75</v>
      </c>
      <c r="T64" s="17">
        <f t="shared" si="6"/>
        <v>49.85</v>
      </c>
      <c r="U64" s="17">
        <f t="shared" si="7"/>
        <v>58.25</v>
      </c>
      <c r="V64" s="16">
        <f t="shared" si="8"/>
        <v>56.85</v>
      </c>
      <c r="W64" s="16">
        <f t="shared" si="9"/>
        <v>57.2</v>
      </c>
    </row>
    <row r="65" spans="1:23" ht="13.5" x14ac:dyDescent="0.25">
      <c r="A65" s="3">
        <v>42097</v>
      </c>
      <c r="B65" s="2">
        <v>1.8738999999999999</v>
      </c>
      <c r="C65" s="2">
        <v>38.424819661039457</v>
      </c>
      <c r="D65" s="2">
        <v>-1.7166772793273166E-2</v>
      </c>
      <c r="E65" s="2">
        <v>-1.6778105919312489E-2</v>
      </c>
      <c r="F65" s="2">
        <v>1.8997199999999999</v>
      </c>
      <c r="G65" s="2">
        <v>1.90567</v>
      </c>
      <c r="H65" s="2">
        <v>1.9170750000000001</v>
      </c>
      <c r="I65" s="2">
        <v>2.0071980000000003</v>
      </c>
      <c r="J65" s="2"/>
      <c r="K65" s="13" t="s">
        <v>48</v>
      </c>
      <c r="L65" s="13" t="s">
        <v>51</v>
      </c>
      <c r="M65" s="13" t="s">
        <v>50</v>
      </c>
      <c r="N65" s="16">
        <f t="shared" si="0"/>
        <v>50</v>
      </c>
      <c r="O65" s="16">
        <f t="shared" si="1"/>
        <v>100</v>
      </c>
      <c r="P65" s="16">
        <f t="shared" si="2"/>
        <v>50</v>
      </c>
      <c r="Q65" s="16">
        <f t="shared" si="3"/>
        <v>50</v>
      </c>
      <c r="R65" s="17">
        <f t="shared" si="4"/>
        <v>67.5</v>
      </c>
      <c r="S65" s="17">
        <f t="shared" si="5"/>
        <v>60</v>
      </c>
      <c r="T65" s="17">
        <f t="shared" si="6"/>
        <v>57.5</v>
      </c>
      <c r="U65" s="17">
        <f t="shared" si="7"/>
        <v>62.5</v>
      </c>
      <c r="V65" s="16">
        <f t="shared" si="8"/>
        <v>61.666666666666664</v>
      </c>
      <c r="W65" s="16">
        <f t="shared" si="9"/>
        <v>61.875</v>
      </c>
    </row>
    <row r="66" spans="1:23" ht="13.5" x14ac:dyDescent="0.25">
      <c r="A66" s="3">
        <v>42100</v>
      </c>
      <c r="B66" s="2">
        <v>1.8343</v>
      </c>
      <c r="C66" s="2">
        <v>34.145589305586157</v>
      </c>
      <c r="D66" s="2">
        <v>-9.3785441553331239E-3</v>
      </c>
      <c r="E66" s="2">
        <v>-1.466967230572308E-2</v>
      </c>
      <c r="F66" s="2">
        <v>1.8798999999999999</v>
      </c>
      <c r="G66" s="2">
        <v>1.8967500000000002</v>
      </c>
      <c r="H66" s="2">
        <v>1.9076549999999997</v>
      </c>
      <c r="I66" s="2">
        <v>2.0006539999999999</v>
      </c>
      <c r="J66" s="2"/>
      <c r="K66" s="13" t="s">
        <v>53</v>
      </c>
      <c r="L66" s="13" t="s">
        <v>49</v>
      </c>
      <c r="M66" s="13" t="s">
        <v>47</v>
      </c>
      <c r="N66" s="16">
        <f t="shared" ref="N66:N129" si="10">IF(D66&lt;30,50, IF(D66&gt;70, 0, 25))</f>
        <v>50</v>
      </c>
      <c r="O66" s="16">
        <f t="shared" ref="O66:O129" si="11">IF(F66-E66&gt;0.02, 100, IF(F66-E66&lt;0,0,45))</f>
        <v>100</v>
      </c>
      <c r="P66" s="16">
        <f t="shared" ref="P66:P129" si="12">IF(G66-J66&gt;10,100,IF(G66-J66&gt;5,75, IF(G66-J66&gt;0,50,0)))</f>
        <v>50</v>
      </c>
      <c r="Q66" s="16">
        <f t="shared" ref="Q66:Q129" si="13">IF(M66="confirmed bullish", 34, IF(M66="bullish divergence",17, 0))+IF(K66="bullish",33,IF(K66="bearish",0,16.5))+IF(L66="strong",33,IF(L66="weak",0,16.5))</f>
        <v>33</v>
      </c>
      <c r="R66" s="17">
        <f t="shared" si="4"/>
        <v>64.95</v>
      </c>
      <c r="S66" s="17">
        <f t="shared" si="5"/>
        <v>55.75</v>
      </c>
      <c r="T66" s="17">
        <f t="shared" si="6"/>
        <v>49.85</v>
      </c>
      <c r="U66" s="17">
        <f t="shared" si="7"/>
        <v>58.25</v>
      </c>
      <c r="V66" s="16">
        <f t="shared" si="8"/>
        <v>56.85</v>
      </c>
      <c r="W66" s="16">
        <f t="shared" si="9"/>
        <v>57.2</v>
      </c>
    </row>
    <row r="67" spans="1:23" ht="13.5" x14ac:dyDescent="0.25">
      <c r="A67" s="3">
        <v>42101</v>
      </c>
      <c r="B67" s="2">
        <v>1.8045</v>
      </c>
      <c r="C67" s="2">
        <v>31.318971556755912</v>
      </c>
      <c r="D67" s="2">
        <v>-1.4689229244078117E-3</v>
      </c>
      <c r="E67" s="2">
        <v>-1.333414063126357E-2</v>
      </c>
      <c r="F67" s="2">
        <v>1.8620399999999999</v>
      </c>
      <c r="G67" s="2">
        <v>1.88584</v>
      </c>
      <c r="H67" s="2">
        <v>1.8967449999999997</v>
      </c>
      <c r="I67" s="2">
        <v>1.9939120000000004</v>
      </c>
      <c r="J67" s="2"/>
      <c r="K67" s="13" t="s">
        <v>53</v>
      </c>
      <c r="L67" s="13" t="s">
        <v>49</v>
      </c>
      <c r="M67" s="13" t="s">
        <v>47</v>
      </c>
      <c r="N67" s="16">
        <f t="shared" si="10"/>
        <v>50</v>
      </c>
      <c r="O67" s="16">
        <f t="shared" si="11"/>
        <v>100</v>
      </c>
      <c r="P67" s="16">
        <f t="shared" si="12"/>
        <v>50</v>
      </c>
      <c r="Q67" s="16">
        <f t="shared" si="13"/>
        <v>33</v>
      </c>
      <c r="R67" s="17">
        <f t="shared" ref="R67:R130" si="14">0.35*N67+O67*0.35+P67*0.15+Q67*0.15</f>
        <v>64.95</v>
      </c>
      <c r="S67" s="17">
        <f t="shared" ref="S67:S130" si="15">N67*0.2+O67*0.2+P67*0.35+Q67*0.25</f>
        <v>55.75</v>
      </c>
      <c r="T67" s="17">
        <f t="shared" ref="T67:T130" si="16">N67*0.15+O67*0.15+P67*0.25+Q67*0.45</f>
        <v>49.85</v>
      </c>
      <c r="U67" s="17">
        <f t="shared" ref="U67:U130" si="17">0.25*SUM(N67:Q67)</f>
        <v>58.25</v>
      </c>
      <c r="V67" s="16">
        <f t="shared" ref="V67:V130" si="18">SUM(R67:T67)/3</f>
        <v>56.85</v>
      </c>
      <c r="W67" s="16">
        <f t="shared" ref="W67:W130" si="19">SUM(R67:U67)/4</f>
        <v>57.2</v>
      </c>
    </row>
    <row r="68" spans="1:23" ht="13.5" x14ac:dyDescent="0.25">
      <c r="A68" s="3">
        <v>42102</v>
      </c>
      <c r="B68" s="2">
        <v>1.8045</v>
      </c>
      <c r="C68" s="2">
        <v>31.318971556755912</v>
      </c>
      <c r="D68" s="2">
        <v>5.9881184721795044E-3</v>
      </c>
      <c r="E68" s="2">
        <v>-1.2691899261401293E-2</v>
      </c>
      <c r="F68" s="2">
        <v>1.8441800000000002</v>
      </c>
      <c r="G68" s="2">
        <v>1.8749300000000002</v>
      </c>
      <c r="H68" s="2">
        <v>1.8883149999999997</v>
      </c>
      <c r="I68" s="2">
        <v>1.9877640000000005</v>
      </c>
      <c r="J68" s="2"/>
      <c r="K68" s="13" t="s">
        <v>53</v>
      </c>
      <c r="L68" s="13" t="s">
        <v>49</v>
      </c>
      <c r="M68" s="13" t="s">
        <v>47</v>
      </c>
      <c r="N68" s="16">
        <f t="shared" si="10"/>
        <v>50</v>
      </c>
      <c r="O68" s="16">
        <f t="shared" si="11"/>
        <v>100</v>
      </c>
      <c r="P68" s="16">
        <f t="shared" si="12"/>
        <v>50</v>
      </c>
      <c r="Q68" s="16">
        <f t="shared" si="13"/>
        <v>33</v>
      </c>
      <c r="R68" s="17">
        <f t="shared" si="14"/>
        <v>64.95</v>
      </c>
      <c r="S68" s="17">
        <f t="shared" si="15"/>
        <v>55.75</v>
      </c>
      <c r="T68" s="17">
        <f t="shared" si="16"/>
        <v>49.85</v>
      </c>
      <c r="U68" s="17">
        <f t="shared" si="17"/>
        <v>58.25</v>
      </c>
      <c r="V68" s="16">
        <f t="shared" si="18"/>
        <v>56.85</v>
      </c>
      <c r="W68" s="16">
        <f t="shared" si="19"/>
        <v>57.2</v>
      </c>
    </row>
    <row r="69" spans="1:23" ht="13.5" x14ac:dyDescent="0.25">
      <c r="A69" s="3">
        <v>42104</v>
      </c>
      <c r="B69" s="2">
        <v>1.8541000000000001</v>
      </c>
      <c r="C69" s="2">
        <v>40.781827882960222</v>
      </c>
      <c r="D69" s="2">
        <v>7.8084430025862073E-3</v>
      </c>
      <c r="E69" s="2">
        <v>-1.2806317688712009E-2</v>
      </c>
      <c r="F69" s="2">
        <v>1.83426</v>
      </c>
      <c r="G69" s="2">
        <v>1.8699699999999999</v>
      </c>
      <c r="H69" s="2">
        <v>1.8828599999999998</v>
      </c>
      <c r="I69" s="2">
        <v>1.9834020000000008</v>
      </c>
      <c r="J69" s="2"/>
      <c r="K69" s="13" t="s">
        <v>53</v>
      </c>
      <c r="L69" s="13" t="s">
        <v>49</v>
      </c>
      <c r="M69" s="13" t="s">
        <v>47</v>
      </c>
      <c r="N69" s="16">
        <f t="shared" si="10"/>
        <v>50</v>
      </c>
      <c r="O69" s="16">
        <f t="shared" si="11"/>
        <v>100</v>
      </c>
      <c r="P69" s="16">
        <f t="shared" si="12"/>
        <v>50</v>
      </c>
      <c r="Q69" s="16">
        <f t="shared" si="13"/>
        <v>33</v>
      </c>
      <c r="R69" s="17">
        <f t="shared" si="14"/>
        <v>64.95</v>
      </c>
      <c r="S69" s="17">
        <f t="shared" si="15"/>
        <v>55.75</v>
      </c>
      <c r="T69" s="17">
        <f t="shared" si="16"/>
        <v>49.85</v>
      </c>
      <c r="U69" s="17">
        <f t="shared" si="17"/>
        <v>58.25</v>
      </c>
      <c r="V69" s="16">
        <f t="shared" si="18"/>
        <v>56.85</v>
      </c>
      <c r="W69" s="16">
        <f t="shared" si="19"/>
        <v>57.2</v>
      </c>
    </row>
    <row r="70" spans="1:23" ht="13.5" x14ac:dyDescent="0.25">
      <c r="A70" s="3">
        <v>42107</v>
      </c>
      <c r="B70" s="2">
        <v>1.9632000000000001</v>
      </c>
      <c r="C70" s="2">
        <v>55.353278461080791</v>
      </c>
      <c r="D70" s="2">
        <v>1.629398768544732E-3</v>
      </c>
      <c r="E70" s="2">
        <v>-1.1517986264639752E-2</v>
      </c>
      <c r="F70" s="2">
        <v>1.85212</v>
      </c>
      <c r="G70" s="2">
        <v>1.87592</v>
      </c>
      <c r="H70" s="2">
        <v>1.8838549999999998</v>
      </c>
      <c r="I70" s="2">
        <v>1.9810220000000007</v>
      </c>
      <c r="J70" s="2"/>
      <c r="K70" s="13" t="s">
        <v>48</v>
      </c>
      <c r="L70" s="13" t="s">
        <v>51</v>
      </c>
      <c r="M70" s="13" t="s">
        <v>52</v>
      </c>
      <c r="N70" s="16">
        <f t="shared" si="10"/>
        <v>50</v>
      </c>
      <c r="O70" s="16">
        <f t="shared" si="11"/>
        <v>100</v>
      </c>
      <c r="P70" s="16">
        <f t="shared" si="12"/>
        <v>50</v>
      </c>
      <c r="Q70" s="16">
        <f t="shared" si="13"/>
        <v>67</v>
      </c>
      <c r="R70" s="17">
        <f t="shared" si="14"/>
        <v>70.05</v>
      </c>
      <c r="S70" s="17">
        <f t="shared" si="15"/>
        <v>64.25</v>
      </c>
      <c r="T70" s="17">
        <f t="shared" si="16"/>
        <v>65.150000000000006</v>
      </c>
      <c r="U70" s="17">
        <f t="shared" si="17"/>
        <v>66.75</v>
      </c>
      <c r="V70" s="16">
        <f t="shared" si="18"/>
        <v>66.483333333333334</v>
      </c>
      <c r="W70" s="16">
        <f t="shared" si="19"/>
        <v>66.550000000000011</v>
      </c>
    </row>
    <row r="71" spans="1:23" ht="13.5" x14ac:dyDescent="0.25">
      <c r="A71" s="3">
        <v>42108</v>
      </c>
      <c r="B71" s="2">
        <v>2.0226999999999999</v>
      </c>
      <c r="C71" s="2">
        <v>60.990839900089746</v>
      </c>
      <c r="D71" s="2">
        <v>-3.7465407170265141E-3</v>
      </c>
      <c r="E71" s="2">
        <v>-1.060049797984656E-2</v>
      </c>
      <c r="F71" s="2">
        <v>1.8897999999999999</v>
      </c>
      <c r="G71" s="2">
        <v>1.8848500000000001</v>
      </c>
      <c r="H71" s="2">
        <v>1.8888149999999999</v>
      </c>
      <c r="I71" s="2">
        <v>1.9792380000000005</v>
      </c>
      <c r="J71" s="2"/>
      <c r="K71" s="13" t="s">
        <v>48</v>
      </c>
      <c r="L71" s="13" t="s">
        <v>51</v>
      </c>
      <c r="M71" s="13" t="s">
        <v>52</v>
      </c>
      <c r="N71" s="16">
        <f t="shared" si="10"/>
        <v>50</v>
      </c>
      <c r="O71" s="16">
        <f t="shared" si="11"/>
        <v>100</v>
      </c>
      <c r="P71" s="16">
        <f t="shared" si="12"/>
        <v>50</v>
      </c>
      <c r="Q71" s="16">
        <f t="shared" si="13"/>
        <v>67</v>
      </c>
      <c r="R71" s="17">
        <f t="shared" si="14"/>
        <v>70.05</v>
      </c>
      <c r="S71" s="17">
        <f t="shared" si="15"/>
        <v>64.25</v>
      </c>
      <c r="T71" s="17">
        <f t="shared" si="16"/>
        <v>65.150000000000006</v>
      </c>
      <c r="U71" s="17">
        <f t="shared" si="17"/>
        <v>66.75</v>
      </c>
      <c r="V71" s="16">
        <f t="shared" si="18"/>
        <v>66.483333333333334</v>
      </c>
      <c r="W71" s="16">
        <f t="shared" si="19"/>
        <v>66.550000000000011</v>
      </c>
    </row>
    <row r="72" spans="1:23" ht="13.5" x14ac:dyDescent="0.25">
      <c r="A72" s="3">
        <v>42109</v>
      </c>
      <c r="B72" s="2">
        <v>1.9830000000000001</v>
      </c>
      <c r="C72" s="2">
        <v>55.917352999494348</v>
      </c>
      <c r="D72" s="2">
        <v>-1.2084994265926685E-2</v>
      </c>
      <c r="E72" s="2">
        <v>-9.3865620503175446E-3</v>
      </c>
      <c r="F72" s="2">
        <v>1.9255000000000002</v>
      </c>
      <c r="G72" s="2">
        <v>1.89377</v>
      </c>
      <c r="H72" s="2">
        <v>1.8947649999999996</v>
      </c>
      <c r="I72" s="2">
        <v>1.9768580000000007</v>
      </c>
      <c r="J72" s="2"/>
      <c r="K72" s="13" t="s">
        <v>48</v>
      </c>
      <c r="L72" s="13" t="s">
        <v>51</v>
      </c>
      <c r="M72" s="13" t="s">
        <v>52</v>
      </c>
      <c r="N72" s="16">
        <f t="shared" si="10"/>
        <v>50</v>
      </c>
      <c r="O72" s="16">
        <f t="shared" si="11"/>
        <v>100</v>
      </c>
      <c r="P72" s="16">
        <f t="shared" si="12"/>
        <v>50</v>
      </c>
      <c r="Q72" s="16">
        <f t="shared" si="13"/>
        <v>67</v>
      </c>
      <c r="R72" s="17">
        <f t="shared" si="14"/>
        <v>70.05</v>
      </c>
      <c r="S72" s="17">
        <f t="shared" si="15"/>
        <v>64.25</v>
      </c>
      <c r="T72" s="17">
        <f t="shared" si="16"/>
        <v>65.150000000000006</v>
      </c>
      <c r="U72" s="17">
        <f t="shared" si="17"/>
        <v>66.75</v>
      </c>
      <c r="V72" s="16">
        <f t="shared" si="18"/>
        <v>66.483333333333334</v>
      </c>
      <c r="W72" s="16">
        <f t="shared" si="19"/>
        <v>66.550000000000011</v>
      </c>
    </row>
    <row r="73" spans="1:23" ht="13.5" x14ac:dyDescent="0.25">
      <c r="A73" s="3">
        <v>42110</v>
      </c>
      <c r="B73" s="2">
        <v>2.0127000000000002</v>
      </c>
      <c r="C73" s="2">
        <v>58.686132719558138</v>
      </c>
      <c r="D73" s="2">
        <v>-2.1696774177276668E-2</v>
      </c>
      <c r="E73" s="2">
        <v>-7.6905995954927664E-3</v>
      </c>
      <c r="F73" s="2">
        <v>1.9671400000000001</v>
      </c>
      <c r="G73" s="2">
        <v>1.9056599999999999</v>
      </c>
      <c r="H73" s="2">
        <v>1.900215</v>
      </c>
      <c r="I73" s="2">
        <v>1.9754680000000004</v>
      </c>
      <c r="J73" s="2"/>
      <c r="K73" s="13" t="s">
        <v>48</v>
      </c>
      <c r="L73" s="13" t="s">
        <v>51</v>
      </c>
      <c r="M73" s="13" t="s">
        <v>52</v>
      </c>
      <c r="N73" s="16">
        <f t="shared" si="10"/>
        <v>50</v>
      </c>
      <c r="O73" s="16">
        <f t="shared" si="11"/>
        <v>100</v>
      </c>
      <c r="P73" s="16">
        <f t="shared" si="12"/>
        <v>50</v>
      </c>
      <c r="Q73" s="16">
        <f t="shared" si="13"/>
        <v>67</v>
      </c>
      <c r="R73" s="17">
        <f t="shared" si="14"/>
        <v>70.05</v>
      </c>
      <c r="S73" s="17">
        <f t="shared" si="15"/>
        <v>64.25</v>
      </c>
      <c r="T73" s="17">
        <f t="shared" si="16"/>
        <v>65.150000000000006</v>
      </c>
      <c r="U73" s="17">
        <f t="shared" si="17"/>
        <v>66.75</v>
      </c>
      <c r="V73" s="16">
        <f t="shared" si="18"/>
        <v>66.483333333333334</v>
      </c>
      <c r="W73" s="16">
        <f t="shared" si="19"/>
        <v>66.550000000000011</v>
      </c>
    </row>
    <row r="74" spans="1:23" ht="13.5" x14ac:dyDescent="0.25">
      <c r="A74" s="3">
        <v>42111</v>
      </c>
      <c r="B74" s="2">
        <v>2.0226999999999999</v>
      </c>
      <c r="C74" s="2">
        <v>59.606084216941561</v>
      </c>
      <c r="D74" s="2">
        <v>-2.955276386078709E-2</v>
      </c>
      <c r="E74" s="2">
        <v>-4.9823505136802407E-3</v>
      </c>
      <c r="F74" s="2">
        <v>2.0008600000000003</v>
      </c>
      <c r="G74" s="2">
        <v>1.9175600000000004</v>
      </c>
      <c r="H74" s="2">
        <v>1.9101299999999999</v>
      </c>
      <c r="I74" s="2">
        <v>1.9746760000000003</v>
      </c>
      <c r="J74" s="2"/>
      <c r="K74" s="13" t="s">
        <v>48</v>
      </c>
      <c r="L74" s="13" t="s">
        <v>51</v>
      </c>
      <c r="M74" s="13" t="s">
        <v>52</v>
      </c>
      <c r="N74" s="16">
        <f t="shared" si="10"/>
        <v>50</v>
      </c>
      <c r="O74" s="16">
        <f t="shared" si="11"/>
        <v>100</v>
      </c>
      <c r="P74" s="16">
        <f t="shared" si="12"/>
        <v>50</v>
      </c>
      <c r="Q74" s="16">
        <f t="shared" si="13"/>
        <v>67</v>
      </c>
      <c r="R74" s="17">
        <f t="shared" si="14"/>
        <v>70.05</v>
      </c>
      <c r="S74" s="17">
        <f t="shared" si="15"/>
        <v>64.25</v>
      </c>
      <c r="T74" s="17">
        <f t="shared" si="16"/>
        <v>65.150000000000006</v>
      </c>
      <c r="U74" s="17">
        <f t="shared" si="17"/>
        <v>66.75</v>
      </c>
      <c r="V74" s="16">
        <f t="shared" si="18"/>
        <v>66.483333333333334</v>
      </c>
      <c r="W74" s="16">
        <f t="shared" si="19"/>
        <v>66.550000000000011</v>
      </c>
    </row>
    <row r="75" spans="1:23" ht="13.5" x14ac:dyDescent="0.25">
      <c r="A75" s="3">
        <v>42114</v>
      </c>
      <c r="B75" s="2">
        <v>2.0524</v>
      </c>
      <c r="C75" s="2">
        <v>62.291718971190818</v>
      </c>
      <c r="D75" s="2">
        <v>-4.3511698640052554E-2</v>
      </c>
      <c r="E75" s="2">
        <v>-1.9843659468452178E-3</v>
      </c>
      <c r="F75" s="2">
        <v>2.0186999999999999</v>
      </c>
      <c r="G75" s="2">
        <v>1.9354099999999999</v>
      </c>
      <c r="H75" s="2">
        <v>1.9205400000000001</v>
      </c>
      <c r="I75" s="2">
        <v>1.9750720000000004</v>
      </c>
      <c r="J75" s="2"/>
      <c r="K75" s="13" t="s">
        <v>48</v>
      </c>
      <c r="L75" s="13" t="s">
        <v>51</v>
      </c>
      <c r="M75" s="13" t="s">
        <v>52</v>
      </c>
      <c r="N75" s="16">
        <f t="shared" si="10"/>
        <v>50</v>
      </c>
      <c r="O75" s="16">
        <f t="shared" si="11"/>
        <v>100</v>
      </c>
      <c r="P75" s="16">
        <f t="shared" si="12"/>
        <v>50</v>
      </c>
      <c r="Q75" s="16">
        <f t="shared" si="13"/>
        <v>67</v>
      </c>
      <c r="R75" s="17">
        <f t="shared" si="14"/>
        <v>70.05</v>
      </c>
      <c r="S75" s="17">
        <f t="shared" si="15"/>
        <v>64.25</v>
      </c>
      <c r="T75" s="17">
        <f t="shared" si="16"/>
        <v>65.150000000000006</v>
      </c>
      <c r="U75" s="17">
        <f t="shared" si="17"/>
        <v>66.75</v>
      </c>
      <c r="V75" s="16">
        <f t="shared" si="18"/>
        <v>66.483333333333334</v>
      </c>
      <c r="W75" s="16">
        <f t="shared" si="19"/>
        <v>66.550000000000011</v>
      </c>
    </row>
    <row r="76" spans="1:23" ht="13.5" x14ac:dyDescent="0.25">
      <c r="A76" s="3">
        <v>42115</v>
      </c>
      <c r="B76" s="2">
        <v>2.0425</v>
      </c>
      <c r="C76" s="2">
        <v>60.839669975017628</v>
      </c>
      <c r="D76" s="2">
        <v>-6.1345488582325469E-2</v>
      </c>
      <c r="E76" s="2">
        <v>9.3819521096601762E-4</v>
      </c>
      <c r="F76" s="2">
        <v>2.0226600000000001</v>
      </c>
      <c r="G76" s="2">
        <v>1.9562300000000001</v>
      </c>
      <c r="H76" s="2">
        <v>1.92649</v>
      </c>
      <c r="I76" s="2">
        <v>1.9756680000000006</v>
      </c>
      <c r="J76" s="2"/>
      <c r="K76" s="13" t="s">
        <v>48</v>
      </c>
      <c r="L76" s="13" t="s">
        <v>51</v>
      </c>
      <c r="M76" s="13" t="s">
        <v>52</v>
      </c>
      <c r="N76" s="16">
        <f t="shared" si="10"/>
        <v>50</v>
      </c>
      <c r="O76" s="16">
        <f t="shared" si="11"/>
        <v>100</v>
      </c>
      <c r="P76" s="16">
        <f t="shared" si="12"/>
        <v>50</v>
      </c>
      <c r="Q76" s="16">
        <f t="shared" si="13"/>
        <v>67</v>
      </c>
      <c r="R76" s="17">
        <f t="shared" si="14"/>
        <v>70.05</v>
      </c>
      <c r="S76" s="17">
        <f t="shared" si="15"/>
        <v>64.25</v>
      </c>
      <c r="T76" s="17">
        <f t="shared" si="16"/>
        <v>65.150000000000006</v>
      </c>
      <c r="U76" s="17">
        <f t="shared" si="17"/>
        <v>66.75</v>
      </c>
      <c r="V76" s="16">
        <f t="shared" si="18"/>
        <v>66.483333333333334</v>
      </c>
      <c r="W76" s="16">
        <f t="shared" si="19"/>
        <v>66.550000000000011</v>
      </c>
    </row>
    <row r="77" spans="1:23" ht="13.5" x14ac:dyDescent="0.25">
      <c r="A77" s="3">
        <v>42116</v>
      </c>
      <c r="B77" s="2">
        <v>2.0127000000000002</v>
      </c>
      <c r="C77" s="2">
        <v>56.565348567372823</v>
      </c>
      <c r="D77" s="2">
        <v>-7.9368594792569969E-2</v>
      </c>
      <c r="E77" s="2">
        <v>2.3832668204646522E-3</v>
      </c>
      <c r="F77" s="2">
        <v>2.0286</v>
      </c>
      <c r="G77" s="2">
        <v>1.9770500000000002</v>
      </c>
      <c r="H77" s="2">
        <v>1.9314449999999996</v>
      </c>
      <c r="I77" s="2">
        <v>1.9756680000000002</v>
      </c>
      <c r="J77" s="2"/>
      <c r="K77" s="13" t="s">
        <v>48</v>
      </c>
      <c r="L77" s="13" t="s">
        <v>51</v>
      </c>
      <c r="M77" s="13" t="s">
        <v>52</v>
      </c>
      <c r="N77" s="16">
        <f t="shared" si="10"/>
        <v>50</v>
      </c>
      <c r="O77" s="16">
        <f t="shared" si="11"/>
        <v>100</v>
      </c>
      <c r="P77" s="16">
        <f t="shared" si="12"/>
        <v>50</v>
      </c>
      <c r="Q77" s="16">
        <f t="shared" si="13"/>
        <v>67</v>
      </c>
      <c r="R77" s="17">
        <f t="shared" si="14"/>
        <v>70.05</v>
      </c>
      <c r="S77" s="17">
        <f t="shared" si="15"/>
        <v>64.25</v>
      </c>
      <c r="T77" s="17">
        <f t="shared" si="16"/>
        <v>65.150000000000006</v>
      </c>
      <c r="U77" s="17">
        <f t="shared" si="17"/>
        <v>66.75</v>
      </c>
      <c r="V77" s="16">
        <f t="shared" si="18"/>
        <v>66.483333333333334</v>
      </c>
      <c r="W77" s="16">
        <f t="shared" si="19"/>
        <v>66.550000000000011</v>
      </c>
    </row>
    <row r="78" spans="1:23" ht="13.5" x14ac:dyDescent="0.25">
      <c r="A78" s="3">
        <v>42117</v>
      </c>
      <c r="B78" s="2">
        <v>1.9731000000000001</v>
      </c>
      <c r="C78" s="2">
        <v>51.3977578929156</v>
      </c>
      <c r="D78" s="2">
        <v>-9.2024092879883224E-2</v>
      </c>
      <c r="E78" s="2">
        <v>3.1031428980545918E-3</v>
      </c>
      <c r="F78" s="2">
        <v>2.02068</v>
      </c>
      <c r="G78" s="2">
        <v>1.9939100000000001</v>
      </c>
      <c r="H78" s="2">
        <v>1.93442</v>
      </c>
      <c r="I78" s="2">
        <v>1.9724960000000005</v>
      </c>
      <c r="J78" s="2"/>
      <c r="K78" s="13" t="s">
        <v>48</v>
      </c>
      <c r="L78" s="13" t="s">
        <v>51</v>
      </c>
      <c r="M78" s="13" t="s">
        <v>50</v>
      </c>
      <c r="N78" s="16">
        <f t="shared" si="10"/>
        <v>50</v>
      </c>
      <c r="O78" s="16">
        <f t="shared" si="11"/>
        <v>100</v>
      </c>
      <c r="P78" s="16">
        <f t="shared" si="12"/>
        <v>50</v>
      </c>
      <c r="Q78" s="16">
        <f t="shared" si="13"/>
        <v>50</v>
      </c>
      <c r="R78" s="17">
        <f t="shared" si="14"/>
        <v>67.5</v>
      </c>
      <c r="S78" s="17">
        <f t="shared" si="15"/>
        <v>60</v>
      </c>
      <c r="T78" s="17">
        <f t="shared" si="16"/>
        <v>57.5</v>
      </c>
      <c r="U78" s="17">
        <f t="shared" si="17"/>
        <v>62.5</v>
      </c>
      <c r="V78" s="16">
        <f t="shared" si="18"/>
        <v>61.666666666666664</v>
      </c>
      <c r="W78" s="16">
        <f t="shared" si="19"/>
        <v>61.875</v>
      </c>
    </row>
    <row r="79" spans="1:23" ht="13.5" x14ac:dyDescent="0.25">
      <c r="A79" s="3">
        <v>42118</v>
      </c>
      <c r="B79" s="2">
        <v>1.9830000000000001</v>
      </c>
      <c r="C79" s="2">
        <v>52.564476247956193</v>
      </c>
      <c r="D79" s="2">
        <v>-9.591459317188189E-2</v>
      </c>
      <c r="E79" s="2">
        <v>5.1544399124935688E-3</v>
      </c>
      <c r="F79" s="2">
        <v>2.01274</v>
      </c>
      <c r="G79" s="2">
        <v>2.0068000000000001</v>
      </c>
      <c r="H79" s="2">
        <v>1.9383849999999998</v>
      </c>
      <c r="I79" s="2">
        <v>1.9689260000000004</v>
      </c>
      <c r="J79" s="2"/>
      <c r="K79" s="13" t="s">
        <v>48</v>
      </c>
      <c r="L79" s="13" t="s">
        <v>51</v>
      </c>
      <c r="M79" s="13" t="s">
        <v>50</v>
      </c>
      <c r="N79" s="16">
        <f t="shared" si="10"/>
        <v>50</v>
      </c>
      <c r="O79" s="16">
        <f t="shared" si="11"/>
        <v>100</v>
      </c>
      <c r="P79" s="16">
        <f t="shared" si="12"/>
        <v>50</v>
      </c>
      <c r="Q79" s="16">
        <f t="shared" si="13"/>
        <v>50</v>
      </c>
      <c r="R79" s="17">
        <f t="shared" si="14"/>
        <v>67.5</v>
      </c>
      <c r="S79" s="17">
        <f t="shared" si="15"/>
        <v>60</v>
      </c>
      <c r="T79" s="17">
        <f t="shared" si="16"/>
        <v>57.5</v>
      </c>
      <c r="U79" s="17">
        <f t="shared" si="17"/>
        <v>62.5</v>
      </c>
      <c r="V79" s="16">
        <f t="shared" si="18"/>
        <v>61.666666666666664</v>
      </c>
      <c r="W79" s="16">
        <f t="shared" si="19"/>
        <v>61.875</v>
      </c>
    </row>
    <row r="80" spans="1:23" ht="13.5" x14ac:dyDescent="0.25">
      <c r="A80" s="3">
        <v>42121</v>
      </c>
      <c r="B80" s="2">
        <v>1.9433</v>
      </c>
      <c r="C80" s="2">
        <v>47.627021340443463</v>
      </c>
      <c r="D80" s="2">
        <v>-7.961325188302748E-2</v>
      </c>
      <c r="E80" s="2">
        <v>8.045295870269014E-3</v>
      </c>
      <c r="F80" s="2">
        <v>1.9909200000000002</v>
      </c>
      <c r="G80" s="2">
        <v>2.00481</v>
      </c>
      <c r="H80" s="2">
        <v>1.9403649999999999</v>
      </c>
      <c r="I80" s="2">
        <v>1.9663480000000004</v>
      </c>
      <c r="J80" s="2"/>
      <c r="K80" s="13" t="s">
        <v>53</v>
      </c>
      <c r="L80" s="13" t="s">
        <v>49</v>
      </c>
      <c r="M80" s="13" t="s">
        <v>47</v>
      </c>
      <c r="N80" s="16">
        <f t="shared" si="10"/>
        <v>50</v>
      </c>
      <c r="O80" s="16">
        <f t="shared" si="11"/>
        <v>100</v>
      </c>
      <c r="P80" s="16">
        <f t="shared" si="12"/>
        <v>50</v>
      </c>
      <c r="Q80" s="16">
        <f t="shared" si="13"/>
        <v>33</v>
      </c>
      <c r="R80" s="17">
        <f t="shared" si="14"/>
        <v>64.95</v>
      </c>
      <c r="S80" s="17">
        <f t="shared" si="15"/>
        <v>55.75</v>
      </c>
      <c r="T80" s="17">
        <f t="shared" si="16"/>
        <v>49.85</v>
      </c>
      <c r="U80" s="17">
        <f t="shared" si="17"/>
        <v>58.25</v>
      </c>
      <c r="V80" s="16">
        <f t="shared" si="18"/>
        <v>56.85</v>
      </c>
      <c r="W80" s="16">
        <f t="shared" si="19"/>
        <v>57.2</v>
      </c>
    </row>
    <row r="81" spans="1:23" ht="13.5" x14ac:dyDescent="0.25">
      <c r="A81" s="3">
        <v>42122</v>
      </c>
      <c r="B81" s="2">
        <v>1.9433</v>
      </c>
      <c r="C81" s="2">
        <v>47.627021340443463</v>
      </c>
      <c r="D81" s="2">
        <v>-5.6553645438677025E-2</v>
      </c>
      <c r="E81" s="2">
        <v>1.0545026418399838E-2</v>
      </c>
      <c r="F81" s="2">
        <v>1.9710799999999999</v>
      </c>
      <c r="G81" s="2">
        <v>1.9968700000000001</v>
      </c>
      <c r="H81" s="2">
        <v>1.94086</v>
      </c>
      <c r="I81" s="2">
        <v>1.9641660000000001</v>
      </c>
      <c r="J81" s="2"/>
      <c r="K81" s="13" t="s">
        <v>53</v>
      </c>
      <c r="L81" s="13" t="s">
        <v>49</v>
      </c>
      <c r="M81" s="13" t="s">
        <v>47</v>
      </c>
      <c r="N81" s="16">
        <f t="shared" si="10"/>
        <v>50</v>
      </c>
      <c r="O81" s="16">
        <f t="shared" si="11"/>
        <v>100</v>
      </c>
      <c r="P81" s="16">
        <f t="shared" si="12"/>
        <v>50</v>
      </c>
      <c r="Q81" s="16">
        <f t="shared" si="13"/>
        <v>33</v>
      </c>
      <c r="R81" s="17">
        <f t="shared" si="14"/>
        <v>64.95</v>
      </c>
      <c r="S81" s="17">
        <f t="shared" si="15"/>
        <v>55.75</v>
      </c>
      <c r="T81" s="17">
        <f t="shared" si="16"/>
        <v>49.85</v>
      </c>
      <c r="U81" s="17">
        <f t="shared" si="17"/>
        <v>58.25</v>
      </c>
      <c r="V81" s="16">
        <f t="shared" si="18"/>
        <v>56.85</v>
      </c>
      <c r="W81" s="16">
        <f t="shared" si="19"/>
        <v>57.2</v>
      </c>
    </row>
    <row r="82" spans="1:23" ht="13.5" x14ac:dyDescent="0.25">
      <c r="A82" s="3">
        <v>42123</v>
      </c>
      <c r="B82" s="2">
        <v>1.9433</v>
      </c>
      <c r="C82" s="2">
        <v>47.627021340443463</v>
      </c>
      <c r="D82" s="2">
        <v>-4.3045365227990073E-2</v>
      </c>
      <c r="E82" s="2">
        <v>1.2544475902877848E-2</v>
      </c>
      <c r="F82" s="2">
        <v>1.9571999999999998</v>
      </c>
      <c r="G82" s="2">
        <v>1.9929000000000001</v>
      </c>
      <c r="H82" s="2">
        <v>1.9433349999999998</v>
      </c>
      <c r="I82" s="2">
        <v>1.9617859999999998</v>
      </c>
      <c r="J82" s="2"/>
      <c r="K82" s="13" t="s">
        <v>53</v>
      </c>
      <c r="L82" s="13" t="s">
        <v>49</v>
      </c>
      <c r="M82" s="13" t="s">
        <v>47</v>
      </c>
      <c r="N82" s="16">
        <f t="shared" si="10"/>
        <v>50</v>
      </c>
      <c r="O82" s="16">
        <f t="shared" si="11"/>
        <v>100</v>
      </c>
      <c r="P82" s="16">
        <f t="shared" si="12"/>
        <v>50</v>
      </c>
      <c r="Q82" s="16">
        <f t="shared" si="13"/>
        <v>33</v>
      </c>
      <c r="R82" s="17">
        <f t="shared" si="14"/>
        <v>64.95</v>
      </c>
      <c r="S82" s="17">
        <f t="shared" si="15"/>
        <v>55.75</v>
      </c>
      <c r="T82" s="17">
        <f t="shared" si="16"/>
        <v>49.85</v>
      </c>
      <c r="U82" s="17">
        <f t="shared" si="17"/>
        <v>58.25</v>
      </c>
      <c r="V82" s="16">
        <f t="shared" si="18"/>
        <v>56.85</v>
      </c>
      <c r="W82" s="16">
        <f t="shared" si="19"/>
        <v>57.2</v>
      </c>
    </row>
    <row r="83" spans="1:23" ht="13.5" x14ac:dyDescent="0.25">
      <c r="A83" s="3">
        <v>42124</v>
      </c>
      <c r="B83" s="2">
        <v>1.9533</v>
      </c>
      <c r="C83" s="2">
        <v>49.130279923085162</v>
      </c>
      <c r="D83" s="2">
        <v>-2.7690497652916424E-2</v>
      </c>
      <c r="E83" s="2">
        <v>1.4796668164449019E-2</v>
      </c>
      <c r="F83" s="2">
        <v>1.9532399999999999</v>
      </c>
      <c r="G83" s="2">
        <v>1.9869600000000003</v>
      </c>
      <c r="H83" s="2">
        <v>1.9463099999999998</v>
      </c>
      <c r="I83" s="2">
        <v>1.959606</v>
      </c>
      <c r="J83" s="2"/>
      <c r="K83" s="13" t="s">
        <v>48</v>
      </c>
      <c r="L83" s="13" t="s">
        <v>51</v>
      </c>
      <c r="M83" s="13" t="s">
        <v>50</v>
      </c>
      <c r="N83" s="16">
        <f t="shared" si="10"/>
        <v>50</v>
      </c>
      <c r="O83" s="16">
        <f t="shared" si="11"/>
        <v>100</v>
      </c>
      <c r="P83" s="16">
        <f t="shared" si="12"/>
        <v>50</v>
      </c>
      <c r="Q83" s="16">
        <f t="shared" si="13"/>
        <v>50</v>
      </c>
      <c r="R83" s="17">
        <f t="shared" si="14"/>
        <v>67.5</v>
      </c>
      <c r="S83" s="17">
        <f t="shared" si="15"/>
        <v>60</v>
      </c>
      <c r="T83" s="17">
        <f t="shared" si="16"/>
        <v>57.5</v>
      </c>
      <c r="U83" s="17">
        <f t="shared" si="17"/>
        <v>62.5</v>
      </c>
      <c r="V83" s="16">
        <f t="shared" si="18"/>
        <v>61.666666666666664</v>
      </c>
      <c r="W83" s="16">
        <f t="shared" si="19"/>
        <v>61.875</v>
      </c>
    </row>
    <row r="84" spans="1:23" ht="13.5" x14ac:dyDescent="0.25">
      <c r="A84" s="3">
        <v>42128</v>
      </c>
      <c r="B84" s="2">
        <v>1.9136</v>
      </c>
      <c r="C84" s="2">
        <v>43.760198277596892</v>
      </c>
      <c r="D84" s="2">
        <v>-1.0188644166429395E-2</v>
      </c>
      <c r="E84" s="2">
        <v>1.7619816946863542E-2</v>
      </c>
      <c r="F84" s="2">
        <v>1.9393600000000002</v>
      </c>
      <c r="G84" s="2">
        <v>1.9760500000000001</v>
      </c>
      <c r="H84" s="2">
        <v>1.9468050000000001</v>
      </c>
      <c r="I84" s="2">
        <v>1.9566319999999999</v>
      </c>
      <c r="J84" s="2"/>
      <c r="K84" s="13" t="s">
        <v>48</v>
      </c>
      <c r="L84" s="13" t="s">
        <v>51</v>
      </c>
      <c r="M84" s="13" t="s">
        <v>50</v>
      </c>
      <c r="N84" s="16">
        <f t="shared" si="10"/>
        <v>50</v>
      </c>
      <c r="O84" s="16">
        <f t="shared" si="11"/>
        <v>100</v>
      </c>
      <c r="P84" s="16">
        <f t="shared" si="12"/>
        <v>50</v>
      </c>
      <c r="Q84" s="16">
        <f t="shared" si="13"/>
        <v>50</v>
      </c>
      <c r="R84" s="17">
        <f t="shared" si="14"/>
        <v>67.5</v>
      </c>
      <c r="S84" s="17">
        <f t="shared" si="15"/>
        <v>60</v>
      </c>
      <c r="T84" s="17">
        <f t="shared" si="16"/>
        <v>57.5</v>
      </c>
      <c r="U84" s="17">
        <f t="shared" si="17"/>
        <v>62.5</v>
      </c>
      <c r="V84" s="16">
        <f t="shared" si="18"/>
        <v>61.666666666666664</v>
      </c>
      <c r="W84" s="16">
        <f t="shared" si="19"/>
        <v>61.875</v>
      </c>
    </row>
    <row r="85" spans="1:23" ht="13.5" x14ac:dyDescent="0.25">
      <c r="A85" s="3">
        <v>42129</v>
      </c>
      <c r="B85" s="2">
        <v>1.9036999999999999</v>
      </c>
      <c r="C85" s="2">
        <v>42.512309943616359</v>
      </c>
      <c r="D85" s="2">
        <v>1.0185613057073883E-2</v>
      </c>
      <c r="E85" s="2">
        <v>2.0398545909994903E-2</v>
      </c>
      <c r="F85" s="2">
        <v>1.9314399999999998</v>
      </c>
      <c r="G85" s="2">
        <v>1.9611800000000001</v>
      </c>
      <c r="H85" s="2">
        <v>1.9482949999999999</v>
      </c>
      <c r="I85" s="2">
        <v>1.9538559999999998</v>
      </c>
      <c r="J85" s="2"/>
      <c r="K85" s="13" t="s">
        <v>48</v>
      </c>
      <c r="L85" s="13" t="s">
        <v>51</v>
      </c>
      <c r="M85" s="13" t="s">
        <v>50</v>
      </c>
      <c r="N85" s="16">
        <f t="shared" si="10"/>
        <v>50</v>
      </c>
      <c r="O85" s="16">
        <f t="shared" si="11"/>
        <v>100</v>
      </c>
      <c r="P85" s="16">
        <f t="shared" si="12"/>
        <v>50</v>
      </c>
      <c r="Q85" s="16">
        <f t="shared" si="13"/>
        <v>50</v>
      </c>
      <c r="R85" s="17">
        <f t="shared" si="14"/>
        <v>67.5</v>
      </c>
      <c r="S85" s="17">
        <f t="shared" si="15"/>
        <v>60</v>
      </c>
      <c r="T85" s="17">
        <f t="shared" si="16"/>
        <v>57.5</v>
      </c>
      <c r="U85" s="17">
        <f t="shared" si="17"/>
        <v>62.5</v>
      </c>
      <c r="V85" s="16">
        <f t="shared" si="18"/>
        <v>61.666666666666664</v>
      </c>
      <c r="W85" s="16">
        <f t="shared" si="19"/>
        <v>61.875</v>
      </c>
    </row>
    <row r="86" spans="1:23" ht="13.5" x14ac:dyDescent="0.25">
      <c r="A86" s="3">
        <v>42130</v>
      </c>
      <c r="B86" s="2">
        <v>1.8838999999999999</v>
      </c>
      <c r="C86" s="2">
        <v>40.052290818397644</v>
      </c>
      <c r="D86" s="2">
        <v>2.7670451473698066E-2</v>
      </c>
      <c r="E86" s="2">
        <v>2.1760124417593785E-2</v>
      </c>
      <c r="F86" s="2">
        <v>1.9195599999999999</v>
      </c>
      <c r="G86" s="2">
        <v>1.9453200000000002</v>
      </c>
      <c r="H86" s="2">
        <v>1.9507750000000001</v>
      </c>
      <c r="I86" s="2">
        <v>1.9502879999999996</v>
      </c>
      <c r="J86" s="2"/>
      <c r="K86" s="13" t="s">
        <v>48</v>
      </c>
      <c r="L86" s="13" t="s">
        <v>55</v>
      </c>
      <c r="M86" s="13" t="s">
        <v>50</v>
      </c>
      <c r="N86" s="16">
        <f t="shared" si="10"/>
        <v>50</v>
      </c>
      <c r="O86" s="16">
        <f t="shared" si="11"/>
        <v>100</v>
      </c>
      <c r="P86" s="16">
        <f t="shared" si="12"/>
        <v>50</v>
      </c>
      <c r="Q86" s="16">
        <f t="shared" si="13"/>
        <v>66.5</v>
      </c>
      <c r="R86" s="17">
        <f t="shared" si="14"/>
        <v>69.974999999999994</v>
      </c>
      <c r="S86" s="17">
        <f t="shared" si="15"/>
        <v>64.125</v>
      </c>
      <c r="T86" s="17">
        <f t="shared" si="16"/>
        <v>64.924999999999997</v>
      </c>
      <c r="U86" s="17">
        <f t="shared" si="17"/>
        <v>66.625</v>
      </c>
      <c r="V86" s="16">
        <f t="shared" si="18"/>
        <v>66.341666666666654</v>
      </c>
      <c r="W86" s="16">
        <f t="shared" si="19"/>
        <v>66.412499999999994</v>
      </c>
    </row>
    <row r="87" spans="1:23" ht="13.5" x14ac:dyDescent="0.25">
      <c r="A87" s="3">
        <v>42131</v>
      </c>
      <c r="B87" s="2">
        <v>1.9235</v>
      </c>
      <c r="C87" s="2">
        <v>46.695831956056665</v>
      </c>
      <c r="D87" s="2">
        <v>3.5343524860241837E-2</v>
      </c>
      <c r="E87" s="2">
        <v>2.2881149522654055E-2</v>
      </c>
      <c r="F87" s="2">
        <v>1.9156</v>
      </c>
      <c r="G87" s="2">
        <v>1.9364000000000001</v>
      </c>
      <c r="H87" s="2">
        <v>1.9567249999999998</v>
      </c>
      <c r="I87" s="2">
        <v>1.9471139999999998</v>
      </c>
      <c r="J87" s="2"/>
      <c r="K87" s="13" t="s">
        <v>48</v>
      </c>
      <c r="L87" s="13" t="s">
        <v>51</v>
      </c>
      <c r="M87" s="13" t="s">
        <v>50</v>
      </c>
      <c r="N87" s="16">
        <f t="shared" si="10"/>
        <v>50</v>
      </c>
      <c r="O87" s="16">
        <f t="shared" si="11"/>
        <v>100</v>
      </c>
      <c r="P87" s="16">
        <f t="shared" si="12"/>
        <v>50</v>
      </c>
      <c r="Q87" s="16">
        <f t="shared" si="13"/>
        <v>50</v>
      </c>
      <c r="R87" s="17">
        <f t="shared" si="14"/>
        <v>67.5</v>
      </c>
      <c r="S87" s="17">
        <f t="shared" si="15"/>
        <v>60</v>
      </c>
      <c r="T87" s="17">
        <f t="shared" si="16"/>
        <v>57.5</v>
      </c>
      <c r="U87" s="17">
        <f t="shared" si="17"/>
        <v>62.5</v>
      </c>
      <c r="V87" s="16">
        <f t="shared" si="18"/>
        <v>61.666666666666664</v>
      </c>
      <c r="W87" s="16">
        <f t="shared" si="19"/>
        <v>61.875</v>
      </c>
    </row>
    <row r="88" spans="1:23" ht="13.5" x14ac:dyDescent="0.25">
      <c r="A88" s="3">
        <v>42132</v>
      </c>
      <c r="B88" s="2">
        <v>1.9036999999999999</v>
      </c>
      <c r="C88" s="2">
        <v>44.066243672048962</v>
      </c>
      <c r="D88" s="2">
        <v>3.7343300022231851E-2</v>
      </c>
      <c r="E88" s="2">
        <v>2.3853532091789184E-2</v>
      </c>
      <c r="F88" s="2">
        <v>1.9056799999999998</v>
      </c>
      <c r="G88" s="2">
        <v>1.9294600000000002</v>
      </c>
      <c r="H88" s="2">
        <v>1.9616849999999997</v>
      </c>
      <c r="I88" s="2">
        <v>1.943346</v>
      </c>
      <c r="J88" s="2"/>
      <c r="K88" s="13" t="s">
        <v>48</v>
      </c>
      <c r="L88" s="13" t="s">
        <v>51</v>
      </c>
      <c r="M88" s="13" t="s">
        <v>50</v>
      </c>
      <c r="N88" s="16">
        <f t="shared" si="10"/>
        <v>50</v>
      </c>
      <c r="O88" s="16">
        <f t="shared" si="11"/>
        <v>100</v>
      </c>
      <c r="P88" s="16">
        <f t="shared" si="12"/>
        <v>50</v>
      </c>
      <c r="Q88" s="16">
        <f t="shared" si="13"/>
        <v>50</v>
      </c>
      <c r="R88" s="17">
        <f t="shared" si="14"/>
        <v>67.5</v>
      </c>
      <c r="S88" s="17">
        <f t="shared" si="15"/>
        <v>60</v>
      </c>
      <c r="T88" s="17">
        <f t="shared" si="16"/>
        <v>57.5</v>
      </c>
      <c r="U88" s="17">
        <f t="shared" si="17"/>
        <v>62.5</v>
      </c>
      <c r="V88" s="16">
        <f t="shared" si="18"/>
        <v>61.666666666666664</v>
      </c>
      <c r="W88" s="16">
        <f t="shared" si="19"/>
        <v>61.875</v>
      </c>
    </row>
    <row r="89" spans="1:23" ht="13.5" x14ac:dyDescent="0.25">
      <c r="A89" s="3">
        <v>42135</v>
      </c>
      <c r="B89" s="2">
        <v>1.9136</v>
      </c>
      <c r="C89" s="2">
        <v>45.71237753318406</v>
      </c>
      <c r="D89" s="2">
        <v>4.0065137542056428E-2</v>
      </c>
      <c r="E89" s="2">
        <v>2.4740455906368589E-2</v>
      </c>
      <c r="F89" s="2">
        <v>1.9056799999999998</v>
      </c>
      <c r="G89" s="2">
        <v>1.92252</v>
      </c>
      <c r="H89" s="2">
        <v>1.9646599999999999</v>
      </c>
      <c r="I89" s="2">
        <v>1.9399740000000001</v>
      </c>
      <c r="J89" s="2"/>
      <c r="K89" s="13" t="s">
        <v>48</v>
      </c>
      <c r="L89" s="13" t="s">
        <v>51</v>
      </c>
      <c r="M89" s="13" t="s">
        <v>55</v>
      </c>
      <c r="N89" s="16">
        <f t="shared" si="10"/>
        <v>50</v>
      </c>
      <c r="O89" s="16">
        <f t="shared" si="11"/>
        <v>100</v>
      </c>
      <c r="P89" s="16">
        <f t="shared" si="12"/>
        <v>50</v>
      </c>
      <c r="Q89" s="16">
        <f t="shared" si="13"/>
        <v>33</v>
      </c>
      <c r="R89" s="17">
        <f t="shared" si="14"/>
        <v>64.95</v>
      </c>
      <c r="S89" s="17">
        <f t="shared" si="15"/>
        <v>55.75</v>
      </c>
      <c r="T89" s="17">
        <f t="shared" si="16"/>
        <v>49.85</v>
      </c>
      <c r="U89" s="17">
        <f t="shared" si="17"/>
        <v>58.25</v>
      </c>
      <c r="V89" s="16">
        <f t="shared" si="18"/>
        <v>56.85</v>
      </c>
      <c r="W89" s="16">
        <f t="shared" si="19"/>
        <v>57.2</v>
      </c>
    </row>
    <row r="90" spans="1:23" ht="13.5" x14ac:dyDescent="0.25">
      <c r="A90" s="3">
        <v>42136</v>
      </c>
      <c r="B90" s="2">
        <v>1.8738999999999999</v>
      </c>
      <c r="C90" s="2">
        <v>40.557668675726781</v>
      </c>
      <c r="D90" s="2">
        <v>3.9364980185314202E-2</v>
      </c>
      <c r="E90" s="2">
        <v>2.4828084310932089E-2</v>
      </c>
      <c r="F90" s="2">
        <v>1.8997199999999999</v>
      </c>
      <c r="G90" s="2">
        <v>1.9155799999999998</v>
      </c>
      <c r="H90" s="2">
        <v>1.9601950000000001</v>
      </c>
      <c r="I90" s="2">
        <v>1.936404</v>
      </c>
      <c r="J90" s="2"/>
      <c r="K90" s="13" t="s">
        <v>53</v>
      </c>
      <c r="L90" s="13" t="s">
        <v>55</v>
      </c>
      <c r="M90" s="13" t="s">
        <v>47</v>
      </c>
      <c r="N90" s="16">
        <f t="shared" si="10"/>
        <v>50</v>
      </c>
      <c r="O90" s="16">
        <f t="shared" si="11"/>
        <v>100</v>
      </c>
      <c r="P90" s="16">
        <f t="shared" si="12"/>
        <v>50</v>
      </c>
      <c r="Q90" s="16">
        <f t="shared" si="13"/>
        <v>16.5</v>
      </c>
      <c r="R90" s="17">
        <f t="shared" si="14"/>
        <v>62.475000000000001</v>
      </c>
      <c r="S90" s="17">
        <f t="shared" si="15"/>
        <v>51.625</v>
      </c>
      <c r="T90" s="17">
        <f t="shared" si="16"/>
        <v>42.424999999999997</v>
      </c>
      <c r="U90" s="17">
        <f t="shared" si="17"/>
        <v>54.125</v>
      </c>
      <c r="V90" s="16">
        <f t="shared" si="18"/>
        <v>52.17499999999999</v>
      </c>
      <c r="W90" s="16">
        <f t="shared" si="19"/>
        <v>52.662499999999994</v>
      </c>
    </row>
    <row r="91" spans="1:23" ht="13.5" x14ac:dyDescent="0.25">
      <c r="A91" s="3">
        <v>42137</v>
      </c>
      <c r="B91" s="2">
        <v>1.8541000000000001</v>
      </c>
      <c r="C91" s="2">
        <v>38.241527993901173</v>
      </c>
      <c r="D91" s="2">
        <v>4.0625369946438283E-2</v>
      </c>
      <c r="E91" s="2">
        <v>2.5301468213227103E-2</v>
      </c>
      <c r="F91" s="2">
        <v>1.8937599999999999</v>
      </c>
      <c r="G91" s="2">
        <v>1.90666</v>
      </c>
      <c r="H91" s="2">
        <v>1.9517650000000004</v>
      </c>
      <c r="I91" s="2">
        <v>1.9330320000000001</v>
      </c>
      <c r="J91" s="2"/>
      <c r="K91" s="13" t="s">
        <v>53</v>
      </c>
      <c r="L91" s="13" t="s">
        <v>49</v>
      </c>
      <c r="M91" s="13" t="s">
        <v>47</v>
      </c>
      <c r="N91" s="16">
        <f t="shared" si="10"/>
        <v>50</v>
      </c>
      <c r="O91" s="16">
        <f t="shared" si="11"/>
        <v>100</v>
      </c>
      <c r="P91" s="16">
        <f t="shared" si="12"/>
        <v>50</v>
      </c>
      <c r="Q91" s="16">
        <f t="shared" si="13"/>
        <v>33</v>
      </c>
      <c r="R91" s="17">
        <f t="shared" si="14"/>
        <v>64.95</v>
      </c>
      <c r="S91" s="17">
        <f t="shared" si="15"/>
        <v>55.75</v>
      </c>
      <c r="T91" s="17">
        <f t="shared" si="16"/>
        <v>49.85</v>
      </c>
      <c r="U91" s="17">
        <f t="shared" si="17"/>
        <v>58.25</v>
      </c>
      <c r="V91" s="16">
        <f t="shared" si="18"/>
        <v>56.85</v>
      </c>
      <c r="W91" s="16">
        <f t="shared" si="19"/>
        <v>57.2</v>
      </c>
    </row>
    <row r="92" spans="1:23" ht="13.5" x14ac:dyDescent="0.25">
      <c r="A92" s="3">
        <v>42138</v>
      </c>
      <c r="B92" s="2">
        <v>1.8640000000000001</v>
      </c>
      <c r="C92" s="2">
        <v>40.083952888147138</v>
      </c>
      <c r="D92" s="2">
        <v>4.1433078506334153E-2</v>
      </c>
      <c r="E92" s="2">
        <v>2.529950958312362E-2</v>
      </c>
      <c r="F92" s="2">
        <v>1.8818600000000001</v>
      </c>
      <c r="G92" s="2">
        <v>1.89873</v>
      </c>
      <c r="H92" s="2">
        <v>1.9458150000000001</v>
      </c>
      <c r="I92" s="2">
        <v>1.9304540000000001</v>
      </c>
      <c r="J92" s="2"/>
      <c r="K92" s="13" t="s">
        <v>53</v>
      </c>
      <c r="L92" s="13" t="s">
        <v>49</v>
      </c>
      <c r="M92" s="13" t="s">
        <v>47</v>
      </c>
      <c r="N92" s="16">
        <f t="shared" si="10"/>
        <v>50</v>
      </c>
      <c r="O92" s="16">
        <f t="shared" si="11"/>
        <v>100</v>
      </c>
      <c r="P92" s="16">
        <f t="shared" si="12"/>
        <v>50</v>
      </c>
      <c r="Q92" s="16">
        <f t="shared" si="13"/>
        <v>33</v>
      </c>
      <c r="R92" s="17">
        <f t="shared" si="14"/>
        <v>64.95</v>
      </c>
      <c r="S92" s="17">
        <f t="shared" si="15"/>
        <v>55.75</v>
      </c>
      <c r="T92" s="17">
        <f t="shared" si="16"/>
        <v>49.85</v>
      </c>
      <c r="U92" s="17">
        <f t="shared" si="17"/>
        <v>58.25</v>
      </c>
      <c r="V92" s="16">
        <f t="shared" si="18"/>
        <v>56.85</v>
      </c>
      <c r="W92" s="16">
        <f t="shared" si="19"/>
        <v>57.2</v>
      </c>
    </row>
    <row r="93" spans="1:23" ht="13.5" x14ac:dyDescent="0.25">
      <c r="A93" s="3">
        <v>42139</v>
      </c>
      <c r="B93" s="2">
        <v>1.8640000000000001</v>
      </c>
      <c r="C93" s="2">
        <v>40.083952888147138</v>
      </c>
      <c r="D93" s="2">
        <v>4.4035892010453992E-2</v>
      </c>
      <c r="E93" s="2">
        <v>2.5032311847606275E-2</v>
      </c>
      <c r="F93" s="2">
        <v>1.87392</v>
      </c>
      <c r="G93" s="2">
        <v>1.8897999999999999</v>
      </c>
      <c r="H93" s="2">
        <v>1.93838</v>
      </c>
      <c r="I93" s="2">
        <v>1.9278759999999999</v>
      </c>
      <c r="J93" s="2"/>
      <c r="K93" s="13" t="s">
        <v>53</v>
      </c>
      <c r="L93" s="13" t="s">
        <v>49</v>
      </c>
      <c r="M93" s="13" t="s">
        <v>47</v>
      </c>
      <c r="N93" s="16">
        <f t="shared" si="10"/>
        <v>50</v>
      </c>
      <c r="O93" s="16">
        <f t="shared" si="11"/>
        <v>100</v>
      </c>
      <c r="P93" s="16">
        <f t="shared" si="12"/>
        <v>50</v>
      </c>
      <c r="Q93" s="16">
        <f t="shared" si="13"/>
        <v>33</v>
      </c>
      <c r="R93" s="17">
        <f t="shared" si="14"/>
        <v>64.95</v>
      </c>
      <c r="S93" s="17">
        <f t="shared" si="15"/>
        <v>55.75</v>
      </c>
      <c r="T93" s="17">
        <f t="shared" si="16"/>
        <v>49.85</v>
      </c>
      <c r="U93" s="17">
        <f t="shared" si="17"/>
        <v>58.25</v>
      </c>
      <c r="V93" s="16">
        <f t="shared" si="18"/>
        <v>56.85</v>
      </c>
      <c r="W93" s="16">
        <f t="shared" si="19"/>
        <v>57.2</v>
      </c>
    </row>
    <row r="94" spans="1:23" ht="13.5" x14ac:dyDescent="0.25">
      <c r="A94" s="3">
        <v>42142</v>
      </c>
      <c r="B94" s="2">
        <v>1.9036999999999999</v>
      </c>
      <c r="C94" s="2">
        <v>47.384149021154165</v>
      </c>
      <c r="D94" s="2">
        <v>3.7542530601881507E-2</v>
      </c>
      <c r="E94" s="2">
        <v>2.3269666777799434E-2</v>
      </c>
      <c r="F94" s="2">
        <v>1.8719399999999999</v>
      </c>
      <c r="G94" s="2">
        <v>1.8888100000000001</v>
      </c>
      <c r="H94" s="2">
        <v>1.9324299999999996</v>
      </c>
      <c r="I94" s="2">
        <v>1.9262900000000003</v>
      </c>
      <c r="J94" s="2"/>
      <c r="K94" s="13" t="s">
        <v>53</v>
      </c>
      <c r="L94" s="13" t="s">
        <v>49</v>
      </c>
      <c r="M94" s="13" t="s">
        <v>47</v>
      </c>
      <c r="N94" s="16">
        <f t="shared" si="10"/>
        <v>50</v>
      </c>
      <c r="O94" s="16">
        <f t="shared" si="11"/>
        <v>100</v>
      </c>
      <c r="P94" s="16">
        <f t="shared" si="12"/>
        <v>50</v>
      </c>
      <c r="Q94" s="16">
        <f t="shared" si="13"/>
        <v>33</v>
      </c>
      <c r="R94" s="17">
        <f t="shared" si="14"/>
        <v>64.95</v>
      </c>
      <c r="S94" s="17">
        <f t="shared" si="15"/>
        <v>55.75</v>
      </c>
      <c r="T94" s="17">
        <f t="shared" si="16"/>
        <v>49.85</v>
      </c>
      <c r="U94" s="17">
        <f t="shared" si="17"/>
        <v>58.25</v>
      </c>
      <c r="V94" s="16">
        <f t="shared" si="18"/>
        <v>56.85</v>
      </c>
      <c r="W94" s="16">
        <f t="shared" si="19"/>
        <v>57.2</v>
      </c>
    </row>
    <row r="95" spans="1:23" ht="13.5" x14ac:dyDescent="0.25">
      <c r="A95" s="3">
        <v>42143</v>
      </c>
      <c r="B95" s="2">
        <v>1.8838999999999999</v>
      </c>
      <c r="C95" s="2">
        <v>44.473737694190795</v>
      </c>
      <c r="D95" s="2">
        <v>3.2083714334744995E-2</v>
      </c>
      <c r="E95" s="2">
        <v>2.2257729748786106E-2</v>
      </c>
      <c r="F95" s="2">
        <v>1.8739399999999999</v>
      </c>
      <c r="G95" s="2">
        <v>1.8868300000000002</v>
      </c>
      <c r="H95" s="2">
        <v>1.9240049999999997</v>
      </c>
      <c r="I95" s="2">
        <v>1.9235140000000002</v>
      </c>
      <c r="J95" s="2"/>
      <c r="K95" s="13" t="s">
        <v>53</v>
      </c>
      <c r="L95" s="13" t="s">
        <v>55</v>
      </c>
      <c r="M95" s="13" t="s">
        <v>54</v>
      </c>
      <c r="N95" s="16">
        <f t="shared" si="10"/>
        <v>50</v>
      </c>
      <c r="O95" s="16">
        <f t="shared" si="11"/>
        <v>100</v>
      </c>
      <c r="P95" s="16">
        <f t="shared" si="12"/>
        <v>50</v>
      </c>
      <c r="Q95" s="16">
        <f t="shared" si="13"/>
        <v>16.5</v>
      </c>
      <c r="R95" s="17">
        <f t="shared" si="14"/>
        <v>62.475000000000001</v>
      </c>
      <c r="S95" s="17">
        <f t="shared" si="15"/>
        <v>51.625</v>
      </c>
      <c r="T95" s="17">
        <f t="shared" si="16"/>
        <v>42.424999999999997</v>
      </c>
      <c r="U95" s="17">
        <f t="shared" si="17"/>
        <v>54.125</v>
      </c>
      <c r="V95" s="16">
        <f t="shared" si="18"/>
        <v>52.17499999999999</v>
      </c>
      <c r="W95" s="16">
        <f t="shared" si="19"/>
        <v>52.662499999999994</v>
      </c>
    </row>
    <row r="96" spans="1:23" ht="13.5" x14ac:dyDescent="0.25">
      <c r="A96" s="3">
        <v>42144</v>
      </c>
      <c r="B96" s="2">
        <v>1.8640000000000001</v>
      </c>
      <c r="C96" s="2">
        <v>41.701409807747709</v>
      </c>
      <c r="D96" s="2">
        <v>2.609479886237609E-2</v>
      </c>
      <c r="E96" s="2">
        <v>2.2816303336608633E-2</v>
      </c>
      <c r="F96" s="2">
        <v>1.87592</v>
      </c>
      <c r="G96" s="2">
        <v>1.8848400000000001</v>
      </c>
      <c r="H96" s="2">
        <v>1.9150799999999997</v>
      </c>
      <c r="I96" s="2">
        <v>1.9203399999999999</v>
      </c>
      <c r="J96" s="2"/>
      <c r="K96" s="13" t="s">
        <v>48</v>
      </c>
      <c r="L96" s="13" t="s">
        <v>55</v>
      </c>
      <c r="M96" s="13" t="s">
        <v>52</v>
      </c>
      <c r="N96" s="16">
        <f t="shared" si="10"/>
        <v>50</v>
      </c>
      <c r="O96" s="16">
        <f t="shared" si="11"/>
        <v>100</v>
      </c>
      <c r="P96" s="16">
        <f t="shared" si="12"/>
        <v>50</v>
      </c>
      <c r="Q96" s="16">
        <f t="shared" si="13"/>
        <v>83.5</v>
      </c>
      <c r="R96" s="17">
        <f t="shared" si="14"/>
        <v>72.525000000000006</v>
      </c>
      <c r="S96" s="17">
        <f t="shared" si="15"/>
        <v>68.375</v>
      </c>
      <c r="T96" s="17">
        <f t="shared" si="16"/>
        <v>72.575000000000003</v>
      </c>
      <c r="U96" s="17">
        <f t="shared" si="17"/>
        <v>70.875</v>
      </c>
      <c r="V96" s="16">
        <f t="shared" si="18"/>
        <v>71.158333333333346</v>
      </c>
      <c r="W96" s="16">
        <f t="shared" si="19"/>
        <v>71.087500000000006</v>
      </c>
    </row>
    <row r="97" spans="1:23" ht="13.5" x14ac:dyDescent="0.25">
      <c r="A97" s="3">
        <v>42145</v>
      </c>
      <c r="B97" s="2">
        <v>1.8738999999999999</v>
      </c>
      <c r="C97" s="2">
        <v>43.585486647244181</v>
      </c>
      <c r="D97" s="2">
        <v>2.6691006981034215E-2</v>
      </c>
      <c r="E97" s="2">
        <v>2.2874881309099732E-2</v>
      </c>
      <c r="F97" s="2">
        <v>1.8778999999999999</v>
      </c>
      <c r="G97" s="2">
        <v>1.87988</v>
      </c>
      <c r="H97" s="2">
        <v>1.9081399999999995</v>
      </c>
      <c r="I97" s="2">
        <v>1.9173640000000003</v>
      </c>
      <c r="J97" s="2"/>
      <c r="K97" s="13" t="s">
        <v>48</v>
      </c>
      <c r="L97" s="13" t="s">
        <v>55</v>
      </c>
      <c r="M97" s="13" t="s">
        <v>52</v>
      </c>
      <c r="N97" s="16">
        <f t="shared" si="10"/>
        <v>50</v>
      </c>
      <c r="O97" s="16">
        <f t="shared" si="11"/>
        <v>100</v>
      </c>
      <c r="P97" s="16">
        <f t="shared" si="12"/>
        <v>50</v>
      </c>
      <c r="Q97" s="16">
        <f t="shared" si="13"/>
        <v>83.5</v>
      </c>
      <c r="R97" s="17">
        <f t="shared" si="14"/>
        <v>72.525000000000006</v>
      </c>
      <c r="S97" s="17">
        <f t="shared" si="15"/>
        <v>68.375</v>
      </c>
      <c r="T97" s="17">
        <f t="shared" si="16"/>
        <v>72.575000000000003</v>
      </c>
      <c r="U97" s="17">
        <f t="shared" si="17"/>
        <v>70.875</v>
      </c>
      <c r="V97" s="16">
        <f t="shared" si="18"/>
        <v>71.158333333333346</v>
      </c>
      <c r="W97" s="16">
        <f t="shared" si="19"/>
        <v>71.087500000000006</v>
      </c>
    </row>
    <row r="98" spans="1:23" ht="13.5" x14ac:dyDescent="0.25">
      <c r="A98" s="3">
        <v>42146</v>
      </c>
      <c r="B98" s="2">
        <v>1.8640000000000001</v>
      </c>
      <c r="C98" s="2">
        <v>42.119570346551768</v>
      </c>
      <c r="D98" s="2">
        <v>2.5106372236609165E-2</v>
      </c>
      <c r="E98" s="2">
        <v>2.2632556788388426E-2</v>
      </c>
      <c r="F98" s="2">
        <v>1.8778999999999999</v>
      </c>
      <c r="G98" s="2">
        <v>1.8759100000000004</v>
      </c>
      <c r="H98" s="2">
        <v>1.9026849999999995</v>
      </c>
      <c r="I98" s="2">
        <v>1.9151820000000006</v>
      </c>
      <c r="J98" s="2"/>
      <c r="K98" s="13" t="s">
        <v>48</v>
      </c>
      <c r="L98" s="13" t="s">
        <v>55</v>
      </c>
      <c r="M98" s="13" t="s">
        <v>55</v>
      </c>
      <c r="N98" s="16">
        <f t="shared" si="10"/>
        <v>50</v>
      </c>
      <c r="O98" s="16">
        <f t="shared" si="11"/>
        <v>100</v>
      </c>
      <c r="P98" s="16">
        <f t="shared" si="12"/>
        <v>50</v>
      </c>
      <c r="Q98" s="16">
        <f t="shared" si="13"/>
        <v>49.5</v>
      </c>
      <c r="R98" s="17">
        <f t="shared" si="14"/>
        <v>67.424999999999997</v>
      </c>
      <c r="S98" s="17">
        <f t="shared" si="15"/>
        <v>59.875</v>
      </c>
      <c r="T98" s="17">
        <f t="shared" si="16"/>
        <v>57.275000000000006</v>
      </c>
      <c r="U98" s="17">
        <f t="shared" si="17"/>
        <v>62.375</v>
      </c>
      <c r="V98" s="16">
        <f t="shared" si="18"/>
        <v>61.524999999999999</v>
      </c>
      <c r="W98" s="16">
        <f t="shared" si="19"/>
        <v>61.737499999999997</v>
      </c>
    </row>
    <row r="99" spans="1:23" ht="13.5" x14ac:dyDescent="0.25">
      <c r="A99" s="3">
        <v>42149</v>
      </c>
      <c r="B99" s="2">
        <v>1.8541000000000001</v>
      </c>
      <c r="C99" s="2">
        <v>40.64731277188865</v>
      </c>
      <c r="D99" s="2">
        <v>2.6287568693408758E-2</v>
      </c>
      <c r="E99" s="2">
        <v>2.2965258413676755E-2</v>
      </c>
      <c r="F99" s="2">
        <v>1.86798</v>
      </c>
      <c r="G99" s="2">
        <v>1.8699600000000001</v>
      </c>
      <c r="H99" s="2">
        <v>1.8962399999999999</v>
      </c>
      <c r="I99" s="2">
        <v>1.9130000000000007</v>
      </c>
      <c r="J99" s="2"/>
      <c r="K99" s="13" t="s">
        <v>53</v>
      </c>
      <c r="L99" s="13" t="s">
        <v>49</v>
      </c>
      <c r="M99" s="13" t="s">
        <v>47</v>
      </c>
      <c r="N99" s="16">
        <f t="shared" si="10"/>
        <v>50</v>
      </c>
      <c r="O99" s="16">
        <f t="shared" si="11"/>
        <v>100</v>
      </c>
      <c r="P99" s="16">
        <f t="shared" si="12"/>
        <v>50</v>
      </c>
      <c r="Q99" s="16">
        <f t="shared" si="13"/>
        <v>33</v>
      </c>
      <c r="R99" s="17">
        <f t="shared" si="14"/>
        <v>64.95</v>
      </c>
      <c r="S99" s="17">
        <f t="shared" si="15"/>
        <v>55.75</v>
      </c>
      <c r="T99" s="17">
        <f t="shared" si="16"/>
        <v>49.85</v>
      </c>
      <c r="U99" s="17">
        <f t="shared" si="17"/>
        <v>58.25</v>
      </c>
      <c r="V99" s="16">
        <f t="shared" si="18"/>
        <v>56.85</v>
      </c>
      <c r="W99" s="16">
        <f t="shared" si="19"/>
        <v>57.2</v>
      </c>
    </row>
    <row r="100" spans="1:23" ht="13.5" x14ac:dyDescent="0.25">
      <c r="A100" s="3">
        <v>42150</v>
      </c>
      <c r="B100" s="2">
        <v>1.8541000000000001</v>
      </c>
      <c r="C100" s="2">
        <v>40.64731277188865</v>
      </c>
      <c r="D100" s="2">
        <v>2.1483804450805666E-2</v>
      </c>
      <c r="E100" s="2">
        <v>2.4367281507579504E-2</v>
      </c>
      <c r="F100" s="2">
        <v>1.86202</v>
      </c>
      <c r="G100" s="2">
        <v>1.86798</v>
      </c>
      <c r="H100" s="2">
        <v>1.8917800000000002</v>
      </c>
      <c r="I100" s="2">
        <v>1.9112160000000005</v>
      </c>
      <c r="J100" s="2"/>
      <c r="K100" s="13" t="s">
        <v>53</v>
      </c>
      <c r="L100" s="13" t="s">
        <v>49</v>
      </c>
      <c r="M100" s="13" t="s">
        <v>47</v>
      </c>
      <c r="N100" s="16">
        <f t="shared" si="10"/>
        <v>50</v>
      </c>
      <c r="O100" s="16">
        <f t="shared" si="11"/>
        <v>100</v>
      </c>
      <c r="P100" s="16">
        <f t="shared" si="12"/>
        <v>50</v>
      </c>
      <c r="Q100" s="16">
        <f t="shared" si="13"/>
        <v>33</v>
      </c>
      <c r="R100" s="17">
        <f t="shared" si="14"/>
        <v>64.95</v>
      </c>
      <c r="S100" s="17">
        <f t="shared" si="15"/>
        <v>55.75</v>
      </c>
      <c r="T100" s="17">
        <f t="shared" si="16"/>
        <v>49.85</v>
      </c>
      <c r="U100" s="17">
        <f t="shared" si="17"/>
        <v>58.25</v>
      </c>
      <c r="V100" s="16">
        <f t="shared" si="18"/>
        <v>56.85</v>
      </c>
      <c r="W100" s="16">
        <f t="shared" si="19"/>
        <v>57.2</v>
      </c>
    </row>
    <row r="101" spans="1:23" ht="13.5" x14ac:dyDescent="0.25">
      <c r="A101" s="3">
        <v>42151</v>
      </c>
      <c r="B101" s="2">
        <v>1.8244</v>
      </c>
      <c r="C101" s="2">
        <v>36.239956538402915</v>
      </c>
      <c r="D101" s="2">
        <v>1.685482899633528E-2</v>
      </c>
      <c r="E101" s="2">
        <v>2.5656369196813605E-2</v>
      </c>
      <c r="F101" s="2">
        <v>1.8541000000000001</v>
      </c>
      <c r="G101" s="2">
        <v>1.8650100000000003</v>
      </c>
      <c r="H101" s="2">
        <v>1.8858350000000002</v>
      </c>
      <c r="I101" s="2">
        <v>1.9092340000000008</v>
      </c>
      <c r="J101" s="2"/>
      <c r="K101" s="13" t="s">
        <v>53</v>
      </c>
      <c r="L101" s="13" t="s">
        <v>49</v>
      </c>
      <c r="M101" s="13" t="s">
        <v>47</v>
      </c>
      <c r="N101" s="16">
        <f t="shared" si="10"/>
        <v>50</v>
      </c>
      <c r="O101" s="16">
        <f t="shared" si="11"/>
        <v>100</v>
      </c>
      <c r="P101" s="16">
        <f t="shared" si="12"/>
        <v>50</v>
      </c>
      <c r="Q101" s="16">
        <f t="shared" si="13"/>
        <v>33</v>
      </c>
      <c r="R101" s="17">
        <f t="shared" si="14"/>
        <v>64.95</v>
      </c>
      <c r="S101" s="17">
        <f t="shared" si="15"/>
        <v>55.75</v>
      </c>
      <c r="T101" s="17">
        <f t="shared" si="16"/>
        <v>49.85</v>
      </c>
      <c r="U101" s="17">
        <f t="shared" si="17"/>
        <v>58.25</v>
      </c>
      <c r="V101" s="16">
        <f t="shared" si="18"/>
        <v>56.85</v>
      </c>
      <c r="W101" s="16">
        <f t="shared" si="19"/>
        <v>57.2</v>
      </c>
    </row>
    <row r="102" spans="1:23" ht="13.5" x14ac:dyDescent="0.25">
      <c r="A102" s="3">
        <v>42152</v>
      </c>
      <c r="B102" s="2">
        <v>1.8144</v>
      </c>
      <c r="C102" s="2">
        <v>34.86902929536393</v>
      </c>
      <c r="D102" s="2">
        <v>1.5638340204412904E-2</v>
      </c>
      <c r="E102" s="2">
        <v>2.6602180253949493E-2</v>
      </c>
      <c r="F102" s="2">
        <v>1.8422000000000001</v>
      </c>
      <c r="G102" s="2">
        <v>1.86005</v>
      </c>
      <c r="H102" s="2">
        <v>1.8793900000000001</v>
      </c>
      <c r="I102" s="2">
        <v>1.9082420000000007</v>
      </c>
      <c r="J102" s="2"/>
      <c r="K102" s="13" t="s">
        <v>53</v>
      </c>
      <c r="L102" s="13" t="s">
        <v>49</v>
      </c>
      <c r="M102" s="13" t="s">
        <v>47</v>
      </c>
      <c r="N102" s="16">
        <f t="shared" si="10"/>
        <v>50</v>
      </c>
      <c r="O102" s="16">
        <f t="shared" si="11"/>
        <v>100</v>
      </c>
      <c r="P102" s="16">
        <f t="shared" si="12"/>
        <v>50</v>
      </c>
      <c r="Q102" s="16">
        <f t="shared" si="13"/>
        <v>33</v>
      </c>
      <c r="R102" s="17">
        <f t="shared" si="14"/>
        <v>64.95</v>
      </c>
      <c r="S102" s="17">
        <f t="shared" si="15"/>
        <v>55.75</v>
      </c>
      <c r="T102" s="17">
        <f t="shared" si="16"/>
        <v>49.85</v>
      </c>
      <c r="U102" s="17">
        <f t="shared" si="17"/>
        <v>58.25</v>
      </c>
      <c r="V102" s="16">
        <f t="shared" si="18"/>
        <v>56.85</v>
      </c>
      <c r="W102" s="16">
        <f t="shared" si="19"/>
        <v>57.2</v>
      </c>
    </row>
    <row r="103" spans="1:23" ht="13.5" x14ac:dyDescent="0.25">
      <c r="A103" s="3">
        <v>42153</v>
      </c>
      <c r="B103" s="2">
        <v>1.8144</v>
      </c>
      <c r="C103" s="2">
        <v>34.86902929536393</v>
      </c>
      <c r="D103" s="2">
        <v>1.5072278157130192E-2</v>
      </c>
      <c r="E103" s="2">
        <v>2.5890083827563831E-2</v>
      </c>
      <c r="F103" s="2">
        <v>1.8322800000000001</v>
      </c>
      <c r="G103" s="2">
        <v>1.8550900000000001</v>
      </c>
      <c r="H103" s="2">
        <v>1.8724449999999997</v>
      </c>
      <c r="I103" s="2">
        <v>1.9064560000000008</v>
      </c>
      <c r="J103" s="2"/>
      <c r="K103" s="13" t="s">
        <v>53</v>
      </c>
      <c r="L103" s="13" t="s">
        <v>49</v>
      </c>
      <c r="M103" s="13" t="s">
        <v>47</v>
      </c>
      <c r="N103" s="16">
        <f t="shared" si="10"/>
        <v>50</v>
      </c>
      <c r="O103" s="16">
        <f t="shared" si="11"/>
        <v>100</v>
      </c>
      <c r="P103" s="16">
        <f t="shared" si="12"/>
        <v>50</v>
      </c>
      <c r="Q103" s="16">
        <f t="shared" si="13"/>
        <v>33</v>
      </c>
      <c r="R103" s="17">
        <f t="shared" si="14"/>
        <v>64.95</v>
      </c>
      <c r="S103" s="17">
        <f t="shared" si="15"/>
        <v>55.75</v>
      </c>
      <c r="T103" s="17">
        <f t="shared" si="16"/>
        <v>49.85</v>
      </c>
      <c r="U103" s="17">
        <f t="shared" si="17"/>
        <v>58.25</v>
      </c>
      <c r="V103" s="16">
        <f t="shared" si="18"/>
        <v>56.85</v>
      </c>
      <c r="W103" s="16">
        <f t="shared" si="19"/>
        <v>57.2</v>
      </c>
    </row>
    <row r="104" spans="1:23" ht="13.5" x14ac:dyDescent="0.25">
      <c r="A104" s="3">
        <v>42156</v>
      </c>
      <c r="B104" s="2">
        <v>1.9235</v>
      </c>
      <c r="C104" s="2">
        <v>55.952500504989608</v>
      </c>
      <c r="D104" s="2">
        <v>1.3048471388949823E-2</v>
      </c>
      <c r="E104" s="2">
        <v>2.2987477033111794E-2</v>
      </c>
      <c r="F104" s="2">
        <v>1.84616</v>
      </c>
      <c r="G104" s="2">
        <v>1.8570700000000002</v>
      </c>
      <c r="H104" s="2">
        <v>1.8729399999999998</v>
      </c>
      <c r="I104" s="2">
        <v>1.9084380000000007</v>
      </c>
      <c r="J104" s="2"/>
      <c r="K104" s="13" t="s">
        <v>48</v>
      </c>
      <c r="L104" s="13" t="s">
        <v>51</v>
      </c>
      <c r="M104" s="13" t="s">
        <v>52</v>
      </c>
      <c r="N104" s="16">
        <f t="shared" si="10"/>
        <v>50</v>
      </c>
      <c r="O104" s="16">
        <f t="shared" si="11"/>
        <v>100</v>
      </c>
      <c r="P104" s="16">
        <f t="shared" si="12"/>
        <v>50</v>
      </c>
      <c r="Q104" s="16">
        <f t="shared" si="13"/>
        <v>67</v>
      </c>
      <c r="R104" s="17">
        <f t="shared" si="14"/>
        <v>70.05</v>
      </c>
      <c r="S104" s="17">
        <f t="shared" si="15"/>
        <v>64.25</v>
      </c>
      <c r="T104" s="17">
        <f t="shared" si="16"/>
        <v>65.150000000000006</v>
      </c>
      <c r="U104" s="17">
        <f t="shared" si="17"/>
        <v>66.75</v>
      </c>
      <c r="V104" s="16">
        <f t="shared" si="18"/>
        <v>66.483333333333334</v>
      </c>
      <c r="W104" s="16">
        <f t="shared" si="19"/>
        <v>66.550000000000011</v>
      </c>
    </row>
    <row r="105" spans="1:23" ht="13.5" x14ac:dyDescent="0.25">
      <c r="A105" s="3">
        <v>42157</v>
      </c>
      <c r="B105" s="2">
        <v>1.9036999999999999</v>
      </c>
      <c r="C105" s="2">
        <v>52.62317156001275</v>
      </c>
      <c r="D105" s="2">
        <v>9.5090390618692844E-3</v>
      </c>
      <c r="E105" s="2">
        <v>1.7059644319619392E-2</v>
      </c>
      <c r="F105" s="2">
        <v>1.85608</v>
      </c>
      <c r="G105" s="2">
        <v>1.8590500000000003</v>
      </c>
      <c r="H105" s="2">
        <v>1.8729399999999998</v>
      </c>
      <c r="I105" s="2">
        <v>1.909628000000001</v>
      </c>
      <c r="J105" s="2"/>
      <c r="K105" s="13" t="s">
        <v>48</v>
      </c>
      <c r="L105" s="13" t="s">
        <v>51</v>
      </c>
      <c r="M105" s="13" t="s">
        <v>52</v>
      </c>
      <c r="N105" s="16">
        <f t="shared" si="10"/>
        <v>50</v>
      </c>
      <c r="O105" s="16">
        <f t="shared" si="11"/>
        <v>100</v>
      </c>
      <c r="P105" s="16">
        <f t="shared" si="12"/>
        <v>50</v>
      </c>
      <c r="Q105" s="16">
        <f t="shared" si="13"/>
        <v>67</v>
      </c>
      <c r="R105" s="17">
        <f t="shared" si="14"/>
        <v>70.05</v>
      </c>
      <c r="S105" s="17">
        <f t="shared" si="15"/>
        <v>64.25</v>
      </c>
      <c r="T105" s="17">
        <f t="shared" si="16"/>
        <v>65.150000000000006</v>
      </c>
      <c r="U105" s="17">
        <f t="shared" si="17"/>
        <v>66.75</v>
      </c>
      <c r="V105" s="16">
        <f t="shared" si="18"/>
        <v>66.483333333333334</v>
      </c>
      <c r="W105" s="16">
        <f t="shared" si="19"/>
        <v>66.550000000000011</v>
      </c>
    </row>
    <row r="106" spans="1:23" ht="13.5" x14ac:dyDescent="0.25">
      <c r="A106" s="3">
        <v>42158</v>
      </c>
      <c r="B106" s="2">
        <v>1.8343</v>
      </c>
      <c r="C106" s="2">
        <v>42.971606175762226</v>
      </c>
      <c r="D106" s="2">
        <v>8.4811756823970352E-3</v>
      </c>
      <c r="E106" s="2">
        <v>9.608605635425177E-3</v>
      </c>
      <c r="F106" s="2">
        <v>1.85806</v>
      </c>
      <c r="G106" s="2">
        <v>1.85608</v>
      </c>
      <c r="H106" s="2">
        <v>1.87046</v>
      </c>
      <c r="I106" s="2">
        <v>1.907844000000001</v>
      </c>
      <c r="J106" s="2"/>
      <c r="K106" s="13" t="s">
        <v>48</v>
      </c>
      <c r="L106" s="13" t="s">
        <v>51</v>
      </c>
      <c r="M106" s="13" t="s">
        <v>52</v>
      </c>
      <c r="N106" s="16">
        <f t="shared" si="10"/>
        <v>50</v>
      </c>
      <c r="O106" s="16">
        <f t="shared" si="11"/>
        <v>100</v>
      </c>
      <c r="P106" s="16">
        <f t="shared" si="12"/>
        <v>50</v>
      </c>
      <c r="Q106" s="16">
        <f t="shared" si="13"/>
        <v>67</v>
      </c>
      <c r="R106" s="17">
        <f t="shared" si="14"/>
        <v>70.05</v>
      </c>
      <c r="S106" s="17">
        <f t="shared" si="15"/>
        <v>64.25</v>
      </c>
      <c r="T106" s="17">
        <f t="shared" si="16"/>
        <v>65.150000000000006</v>
      </c>
      <c r="U106" s="17">
        <f t="shared" si="17"/>
        <v>66.75</v>
      </c>
      <c r="V106" s="16">
        <f t="shared" si="18"/>
        <v>66.483333333333334</v>
      </c>
      <c r="W106" s="16">
        <f t="shared" si="19"/>
        <v>66.550000000000011</v>
      </c>
    </row>
    <row r="107" spans="1:23" ht="13.5" x14ac:dyDescent="0.25">
      <c r="A107" s="3">
        <v>42159</v>
      </c>
      <c r="B107" s="2">
        <v>1.8640000000000001</v>
      </c>
      <c r="C107" s="2">
        <v>47.416410335466374</v>
      </c>
      <c r="D107" s="2">
        <v>7.2407565026693099E-3</v>
      </c>
      <c r="E107" s="2">
        <v>3.5612903521610182E-3</v>
      </c>
      <c r="F107" s="2">
        <v>1.86798</v>
      </c>
      <c r="G107" s="2">
        <v>1.8550900000000001</v>
      </c>
      <c r="H107" s="2">
        <v>1.8674849999999996</v>
      </c>
      <c r="I107" s="2">
        <v>1.9068520000000007</v>
      </c>
      <c r="J107" s="2"/>
      <c r="K107" s="13" t="s">
        <v>48</v>
      </c>
      <c r="L107" s="13" t="s">
        <v>51</v>
      </c>
      <c r="M107" s="13" t="s">
        <v>52</v>
      </c>
      <c r="N107" s="16">
        <f t="shared" si="10"/>
        <v>50</v>
      </c>
      <c r="O107" s="16">
        <f t="shared" si="11"/>
        <v>100</v>
      </c>
      <c r="P107" s="16">
        <f t="shared" si="12"/>
        <v>50</v>
      </c>
      <c r="Q107" s="16">
        <f t="shared" si="13"/>
        <v>67</v>
      </c>
      <c r="R107" s="17">
        <f t="shared" si="14"/>
        <v>70.05</v>
      </c>
      <c r="S107" s="17">
        <f t="shared" si="15"/>
        <v>64.25</v>
      </c>
      <c r="T107" s="17">
        <f t="shared" si="16"/>
        <v>65.150000000000006</v>
      </c>
      <c r="U107" s="17">
        <f t="shared" si="17"/>
        <v>66.75</v>
      </c>
      <c r="V107" s="16">
        <f t="shared" si="18"/>
        <v>66.483333333333334</v>
      </c>
      <c r="W107" s="16">
        <f t="shared" si="19"/>
        <v>66.550000000000011</v>
      </c>
    </row>
    <row r="108" spans="1:23" ht="13.5" x14ac:dyDescent="0.25">
      <c r="A108" s="3">
        <v>42160</v>
      </c>
      <c r="B108" s="2">
        <v>1.8343</v>
      </c>
      <c r="C108" s="2">
        <v>43.744675007233511</v>
      </c>
      <c r="D108" s="2">
        <v>6.9761459601174192E-3</v>
      </c>
      <c r="E108" s="2">
        <v>-1.0490998110605602E-3</v>
      </c>
      <c r="F108" s="2">
        <v>1.8719600000000001</v>
      </c>
      <c r="G108" s="2">
        <v>1.85212</v>
      </c>
      <c r="H108" s="2">
        <v>1.8640149999999998</v>
      </c>
      <c r="I108" s="2">
        <v>1.9052660000000008</v>
      </c>
      <c r="J108" s="2"/>
      <c r="K108" s="13" t="s">
        <v>48</v>
      </c>
      <c r="L108" s="13" t="s">
        <v>51</v>
      </c>
      <c r="M108" s="13" t="s">
        <v>52</v>
      </c>
      <c r="N108" s="16">
        <f t="shared" si="10"/>
        <v>50</v>
      </c>
      <c r="O108" s="16">
        <f t="shared" si="11"/>
        <v>100</v>
      </c>
      <c r="P108" s="16">
        <f t="shared" si="12"/>
        <v>50</v>
      </c>
      <c r="Q108" s="16">
        <f t="shared" si="13"/>
        <v>67</v>
      </c>
      <c r="R108" s="17">
        <f t="shared" si="14"/>
        <v>70.05</v>
      </c>
      <c r="S108" s="17">
        <f t="shared" si="15"/>
        <v>64.25</v>
      </c>
      <c r="T108" s="17">
        <f t="shared" si="16"/>
        <v>65.150000000000006</v>
      </c>
      <c r="U108" s="17">
        <f t="shared" si="17"/>
        <v>66.75</v>
      </c>
      <c r="V108" s="16">
        <f t="shared" si="18"/>
        <v>66.483333333333334</v>
      </c>
      <c r="W108" s="16">
        <f t="shared" si="19"/>
        <v>66.550000000000011</v>
      </c>
    </row>
    <row r="109" spans="1:23" ht="13.5" x14ac:dyDescent="0.25">
      <c r="A109" s="3">
        <v>42163</v>
      </c>
      <c r="B109" s="2">
        <v>1.8343</v>
      </c>
      <c r="C109" s="2">
        <v>43.744675007233511</v>
      </c>
      <c r="D109" s="2">
        <v>5.5047143844983992E-3</v>
      </c>
      <c r="E109" s="2">
        <v>-7.6557464265286507E-3</v>
      </c>
      <c r="F109" s="2">
        <v>1.85412</v>
      </c>
      <c r="G109" s="2">
        <v>1.8501400000000001</v>
      </c>
      <c r="H109" s="2">
        <v>1.8600499999999998</v>
      </c>
      <c r="I109" s="2">
        <v>1.9038780000000006</v>
      </c>
      <c r="J109" s="2"/>
      <c r="K109" s="13" t="s">
        <v>53</v>
      </c>
      <c r="L109" s="13" t="s">
        <v>49</v>
      </c>
      <c r="M109" s="13" t="s">
        <v>47</v>
      </c>
      <c r="N109" s="16">
        <f t="shared" si="10"/>
        <v>50</v>
      </c>
      <c r="O109" s="16">
        <f t="shared" si="11"/>
        <v>100</v>
      </c>
      <c r="P109" s="16">
        <f t="shared" si="12"/>
        <v>50</v>
      </c>
      <c r="Q109" s="16">
        <f t="shared" si="13"/>
        <v>33</v>
      </c>
      <c r="R109" s="17">
        <f t="shared" si="14"/>
        <v>64.95</v>
      </c>
      <c r="S109" s="17">
        <f t="shared" si="15"/>
        <v>55.75</v>
      </c>
      <c r="T109" s="17">
        <f t="shared" si="16"/>
        <v>49.85</v>
      </c>
      <c r="U109" s="17">
        <f t="shared" si="17"/>
        <v>58.25</v>
      </c>
      <c r="V109" s="16">
        <f t="shared" si="18"/>
        <v>56.85</v>
      </c>
      <c r="W109" s="16">
        <f t="shared" si="19"/>
        <v>57.2</v>
      </c>
    </row>
    <row r="110" spans="1:23" ht="13.5" x14ac:dyDescent="0.25">
      <c r="A110" s="3">
        <v>42164</v>
      </c>
      <c r="B110" s="2">
        <v>1.8244</v>
      </c>
      <c r="C110" s="2">
        <v>42.473205792014639</v>
      </c>
      <c r="D110" s="2">
        <v>5.2481259490759768E-3</v>
      </c>
      <c r="E110" s="2">
        <v>-1.5680539835809783E-2</v>
      </c>
      <c r="F110" s="2">
        <v>1.83826</v>
      </c>
      <c r="G110" s="2">
        <v>1.8471700000000002</v>
      </c>
      <c r="H110" s="2">
        <v>1.857575</v>
      </c>
      <c r="I110" s="2">
        <v>1.9022920000000005</v>
      </c>
      <c r="J110" s="2"/>
      <c r="K110" s="13" t="s">
        <v>53</v>
      </c>
      <c r="L110" s="13" t="s">
        <v>49</v>
      </c>
      <c r="M110" s="13" t="s">
        <v>47</v>
      </c>
      <c r="N110" s="16">
        <f t="shared" si="10"/>
        <v>50</v>
      </c>
      <c r="O110" s="16">
        <f t="shared" si="11"/>
        <v>100</v>
      </c>
      <c r="P110" s="16">
        <f t="shared" si="12"/>
        <v>50</v>
      </c>
      <c r="Q110" s="16">
        <f t="shared" si="13"/>
        <v>33</v>
      </c>
      <c r="R110" s="17">
        <f t="shared" si="14"/>
        <v>64.95</v>
      </c>
      <c r="S110" s="17">
        <f t="shared" si="15"/>
        <v>55.75</v>
      </c>
      <c r="T110" s="17">
        <f t="shared" si="16"/>
        <v>49.85</v>
      </c>
      <c r="U110" s="17">
        <f t="shared" si="17"/>
        <v>58.25</v>
      </c>
      <c r="V110" s="16">
        <f t="shared" si="18"/>
        <v>56.85</v>
      </c>
      <c r="W110" s="16">
        <f t="shared" si="19"/>
        <v>57.2</v>
      </c>
    </row>
    <row r="111" spans="1:23" ht="13.5" x14ac:dyDescent="0.25">
      <c r="A111" s="3">
        <v>42165</v>
      </c>
      <c r="B111" s="2">
        <v>1.8541000000000001</v>
      </c>
      <c r="C111" s="2">
        <v>47.411504328672073</v>
      </c>
      <c r="D111" s="2">
        <v>-1.4434818102899705E-3</v>
      </c>
      <c r="E111" s="2">
        <v>-2.4602289552895614E-2</v>
      </c>
      <c r="F111" s="2">
        <v>1.84222</v>
      </c>
      <c r="G111" s="2">
        <v>1.8501400000000001</v>
      </c>
      <c r="H111" s="2">
        <v>1.857575</v>
      </c>
      <c r="I111" s="2">
        <v>1.9007060000000007</v>
      </c>
      <c r="J111" s="2"/>
      <c r="K111" s="13" t="s">
        <v>53</v>
      </c>
      <c r="L111" s="13" t="s">
        <v>55</v>
      </c>
      <c r="M111" s="13" t="s">
        <v>54</v>
      </c>
      <c r="N111" s="16">
        <f t="shared" si="10"/>
        <v>50</v>
      </c>
      <c r="O111" s="16">
        <f t="shared" si="11"/>
        <v>100</v>
      </c>
      <c r="P111" s="16">
        <f t="shared" si="12"/>
        <v>50</v>
      </c>
      <c r="Q111" s="16">
        <f t="shared" si="13"/>
        <v>16.5</v>
      </c>
      <c r="R111" s="17">
        <f t="shared" si="14"/>
        <v>62.475000000000001</v>
      </c>
      <c r="S111" s="17">
        <f t="shared" si="15"/>
        <v>51.625</v>
      </c>
      <c r="T111" s="17">
        <f t="shared" si="16"/>
        <v>42.424999999999997</v>
      </c>
      <c r="U111" s="17">
        <f t="shared" si="17"/>
        <v>54.125</v>
      </c>
      <c r="V111" s="16">
        <f t="shared" si="18"/>
        <v>52.17499999999999</v>
      </c>
      <c r="W111" s="16">
        <f t="shared" si="19"/>
        <v>52.662499999999994</v>
      </c>
    </row>
    <row r="112" spans="1:23" ht="13.5" x14ac:dyDescent="0.25">
      <c r="A112" s="3">
        <v>42166</v>
      </c>
      <c r="B112" s="2">
        <v>1.8144</v>
      </c>
      <c r="C112" s="2">
        <v>42.197059281853257</v>
      </c>
      <c r="D112" s="2">
        <v>-5.6059268432944176E-3</v>
      </c>
      <c r="E112" s="2">
        <v>-3.5584120071349992E-2</v>
      </c>
      <c r="F112" s="2">
        <v>1.8323</v>
      </c>
      <c r="G112" s="2">
        <v>1.8501400000000001</v>
      </c>
      <c r="H112" s="2">
        <v>1.8550949999999999</v>
      </c>
      <c r="I112" s="2">
        <v>1.8991180000000005</v>
      </c>
      <c r="J112" s="2"/>
      <c r="K112" s="13" t="s">
        <v>53</v>
      </c>
      <c r="L112" s="13" t="s">
        <v>49</v>
      </c>
      <c r="M112" s="13" t="s">
        <v>47</v>
      </c>
      <c r="N112" s="16">
        <f t="shared" si="10"/>
        <v>50</v>
      </c>
      <c r="O112" s="16">
        <f t="shared" si="11"/>
        <v>100</v>
      </c>
      <c r="P112" s="16">
        <f t="shared" si="12"/>
        <v>50</v>
      </c>
      <c r="Q112" s="16">
        <f t="shared" si="13"/>
        <v>33</v>
      </c>
      <c r="R112" s="17">
        <f t="shared" si="14"/>
        <v>64.95</v>
      </c>
      <c r="S112" s="17">
        <f t="shared" si="15"/>
        <v>55.75</v>
      </c>
      <c r="T112" s="17">
        <f t="shared" si="16"/>
        <v>49.85</v>
      </c>
      <c r="U112" s="17">
        <f t="shared" si="17"/>
        <v>58.25</v>
      </c>
      <c r="V112" s="16">
        <f t="shared" si="18"/>
        <v>56.85</v>
      </c>
      <c r="W112" s="16">
        <f t="shared" si="19"/>
        <v>57.2</v>
      </c>
    </row>
    <row r="113" spans="1:23" ht="13.5" x14ac:dyDescent="0.25">
      <c r="A113" s="3">
        <v>42167</v>
      </c>
      <c r="B113" s="2">
        <v>1.8738999999999999</v>
      </c>
      <c r="C113" s="2">
        <v>50.911086664401481</v>
      </c>
      <c r="D113" s="2">
        <v>-1.3210623927918164E-2</v>
      </c>
      <c r="E113" s="2">
        <v>-4.5981234916597613E-2</v>
      </c>
      <c r="F113" s="2">
        <v>1.84022</v>
      </c>
      <c r="G113" s="2">
        <v>1.85609</v>
      </c>
      <c r="H113" s="2">
        <v>1.8555900000000001</v>
      </c>
      <c r="I113" s="2">
        <v>1.8987200000000004</v>
      </c>
      <c r="J113" s="2"/>
      <c r="K113" s="13" t="s">
        <v>48</v>
      </c>
      <c r="L113" s="13" t="s">
        <v>51</v>
      </c>
      <c r="M113" s="13" t="s">
        <v>52</v>
      </c>
      <c r="N113" s="16">
        <f t="shared" si="10"/>
        <v>50</v>
      </c>
      <c r="O113" s="16">
        <f t="shared" si="11"/>
        <v>100</v>
      </c>
      <c r="P113" s="16">
        <f t="shared" si="12"/>
        <v>50</v>
      </c>
      <c r="Q113" s="16">
        <f t="shared" si="13"/>
        <v>67</v>
      </c>
      <c r="R113" s="17">
        <f t="shared" si="14"/>
        <v>70.05</v>
      </c>
      <c r="S113" s="17">
        <f t="shared" si="15"/>
        <v>64.25</v>
      </c>
      <c r="T113" s="17">
        <f t="shared" si="16"/>
        <v>65.150000000000006</v>
      </c>
      <c r="U113" s="17">
        <f t="shared" si="17"/>
        <v>66.75</v>
      </c>
      <c r="V113" s="16">
        <f t="shared" si="18"/>
        <v>66.483333333333334</v>
      </c>
      <c r="W113" s="16">
        <f t="shared" si="19"/>
        <v>66.550000000000011</v>
      </c>
    </row>
    <row r="114" spans="1:23" ht="13.5" x14ac:dyDescent="0.25">
      <c r="A114" s="3">
        <v>42170</v>
      </c>
      <c r="B114" s="2">
        <v>1.8738999999999999</v>
      </c>
      <c r="C114" s="2">
        <v>50.911086664401481</v>
      </c>
      <c r="D114" s="2">
        <v>-2.9116188070059668E-3</v>
      </c>
      <c r="E114" s="2">
        <v>-5.385934876699814E-2</v>
      </c>
      <c r="F114" s="2">
        <v>1.8481400000000001</v>
      </c>
      <c r="G114" s="2">
        <v>1.8511299999999999</v>
      </c>
      <c r="H114" s="2">
        <v>1.8541000000000001</v>
      </c>
      <c r="I114" s="2">
        <v>1.8981240000000006</v>
      </c>
      <c r="J114" s="2"/>
      <c r="K114" s="13" t="s">
        <v>48</v>
      </c>
      <c r="L114" s="13" t="s">
        <v>51</v>
      </c>
      <c r="M114" s="13" t="s">
        <v>52</v>
      </c>
      <c r="N114" s="16">
        <f t="shared" si="10"/>
        <v>50</v>
      </c>
      <c r="O114" s="16">
        <f t="shared" si="11"/>
        <v>100</v>
      </c>
      <c r="P114" s="16">
        <f t="shared" si="12"/>
        <v>50</v>
      </c>
      <c r="Q114" s="16">
        <f t="shared" si="13"/>
        <v>67</v>
      </c>
      <c r="R114" s="17">
        <f t="shared" si="14"/>
        <v>70.05</v>
      </c>
      <c r="S114" s="17">
        <f t="shared" si="15"/>
        <v>64.25</v>
      </c>
      <c r="T114" s="17">
        <f t="shared" si="16"/>
        <v>65.150000000000006</v>
      </c>
      <c r="U114" s="17">
        <f t="shared" si="17"/>
        <v>66.75</v>
      </c>
      <c r="V114" s="16">
        <f t="shared" si="18"/>
        <v>66.483333333333334</v>
      </c>
      <c r="W114" s="16">
        <f t="shared" si="19"/>
        <v>66.550000000000011</v>
      </c>
    </row>
    <row r="115" spans="1:23" ht="13.5" x14ac:dyDescent="0.25">
      <c r="A115" s="3">
        <v>42171</v>
      </c>
      <c r="B115" s="2">
        <v>1.8541000000000001</v>
      </c>
      <c r="C115" s="2">
        <v>48.111855988993355</v>
      </c>
      <c r="D115" s="2">
        <v>4.1763381259820598E-3</v>
      </c>
      <c r="E115" s="2">
        <v>-6.061636577202164E-2</v>
      </c>
      <c r="F115" s="2">
        <v>1.8540800000000002</v>
      </c>
      <c r="G115" s="2">
        <v>1.8461699999999996</v>
      </c>
      <c r="H115" s="2">
        <v>1.8526099999999999</v>
      </c>
      <c r="I115" s="2">
        <v>1.8977280000000005</v>
      </c>
      <c r="J115" s="2"/>
      <c r="K115" s="13" t="s">
        <v>48</v>
      </c>
      <c r="L115" s="13" t="s">
        <v>51</v>
      </c>
      <c r="M115" s="13" t="s">
        <v>52</v>
      </c>
      <c r="N115" s="16">
        <f t="shared" si="10"/>
        <v>50</v>
      </c>
      <c r="O115" s="16">
        <f t="shared" si="11"/>
        <v>100</v>
      </c>
      <c r="P115" s="16">
        <f t="shared" si="12"/>
        <v>50</v>
      </c>
      <c r="Q115" s="16">
        <f t="shared" si="13"/>
        <v>67</v>
      </c>
      <c r="R115" s="17">
        <f t="shared" si="14"/>
        <v>70.05</v>
      </c>
      <c r="S115" s="17">
        <f t="shared" si="15"/>
        <v>64.25</v>
      </c>
      <c r="T115" s="17">
        <f t="shared" si="16"/>
        <v>65.150000000000006</v>
      </c>
      <c r="U115" s="17">
        <f t="shared" si="17"/>
        <v>66.75</v>
      </c>
      <c r="V115" s="16">
        <f t="shared" si="18"/>
        <v>66.483333333333334</v>
      </c>
      <c r="W115" s="16">
        <f t="shared" si="19"/>
        <v>66.550000000000011</v>
      </c>
    </row>
    <row r="116" spans="1:23" ht="13.5" x14ac:dyDescent="0.25">
      <c r="A116" s="3">
        <v>42172</v>
      </c>
      <c r="B116" s="2">
        <v>1.8244</v>
      </c>
      <c r="C116" s="2">
        <v>44.187223640046213</v>
      </c>
      <c r="D116" s="2">
        <v>1.7703062287393045E-3</v>
      </c>
      <c r="E116" s="2">
        <v>-6.7295936875355775E-2</v>
      </c>
      <c r="F116" s="2">
        <v>1.8481400000000001</v>
      </c>
      <c r="G116" s="2">
        <v>1.8451799999999998</v>
      </c>
      <c r="H116" s="2">
        <v>1.85063</v>
      </c>
      <c r="I116" s="2">
        <v>1.8975300000000004</v>
      </c>
      <c r="J116" s="2"/>
      <c r="K116" s="13" t="s">
        <v>48</v>
      </c>
      <c r="L116" s="13" t="s">
        <v>51</v>
      </c>
      <c r="M116" s="13" t="s">
        <v>50</v>
      </c>
      <c r="N116" s="16">
        <f t="shared" si="10"/>
        <v>50</v>
      </c>
      <c r="O116" s="16">
        <f t="shared" si="11"/>
        <v>100</v>
      </c>
      <c r="P116" s="16">
        <f t="shared" si="12"/>
        <v>50</v>
      </c>
      <c r="Q116" s="16">
        <f t="shared" si="13"/>
        <v>50</v>
      </c>
      <c r="R116" s="17">
        <f t="shared" si="14"/>
        <v>67.5</v>
      </c>
      <c r="S116" s="17">
        <f t="shared" si="15"/>
        <v>60</v>
      </c>
      <c r="T116" s="17">
        <f t="shared" si="16"/>
        <v>57.5</v>
      </c>
      <c r="U116" s="17">
        <f t="shared" si="17"/>
        <v>62.5</v>
      </c>
      <c r="V116" s="16">
        <f t="shared" si="18"/>
        <v>61.666666666666664</v>
      </c>
      <c r="W116" s="16">
        <f t="shared" si="19"/>
        <v>61.875</v>
      </c>
    </row>
    <row r="117" spans="1:23" ht="13.5" x14ac:dyDescent="0.25">
      <c r="A117" s="3">
        <v>42173</v>
      </c>
      <c r="B117" s="2">
        <v>1.8244</v>
      </c>
      <c r="C117" s="2">
        <v>44.187223640046213</v>
      </c>
      <c r="D117" s="2">
        <v>4.5471153550733501E-3</v>
      </c>
      <c r="E117" s="2">
        <v>-7.6350724627768762E-2</v>
      </c>
      <c r="F117" s="2">
        <v>1.8501400000000001</v>
      </c>
      <c r="G117" s="2">
        <v>1.8412199999999999</v>
      </c>
      <c r="H117" s="2">
        <v>1.8481549999999995</v>
      </c>
      <c r="I117" s="2">
        <v>1.8979280000000005</v>
      </c>
      <c r="J117" s="2"/>
      <c r="K117" s="13" t="s">
        <v>48</v>
      </c>
      <c r="L117" s="13" t="s">
        <v>51</v>
      </c>
      <c r="M117" s="13" t="s">
        <v>52</v>
      </c>
      <c r="N117" s="16">
        <f t="shared" si="10"/>
        <v>50</v>
      </c>
      <c r="O117" s="16">
        <f t="shared" si="11"/>
        <v>100</v>
      </c>
      <c r="P117" s="16">
        <f t="shared" si="12"/>
        <v>50</v>
      </c>
      <c r="Q117" s="16">
        <f t="shared" si="13"/>
        <v>67</v>
      </c>
      <c r="R117" s="17">
        <f t="shared" si="14"/>
        <v>70.05</v>
      </c>
      <c r="S117" s="17">
        <f t="shared" si="15"/>
        <v>64.25</v>
      </c>
      <c r="T117" s="17">
        <f t="shared" si="16"/>
        <v>65.150000000000006</v>
      </c>
      <c r="U117" s="17">
        <f t="shared" si="17"/>
        <v>66.75</v>
      </c>
      <c r="V117" s="16">
        <f t="shared" si="18"/>
        <v>66.483333333333334</v>
      </c>
      <c r="W117" s="16">
        <f t="shared" si="19"/>
        <v>66.550000000000011</v>
      </c>
    </row>
    <row r="118" spans="1:23" ht="13.5" x14ac:dyDescent="0.25">
      <c r="A118" s="3">
        <v>42174</v>
      </c>
      <c r="B118" s="2">
        <v>1.8343</v>
      </c>
      <c r="C118" s="2">
        <v>45.893481139990612</v>
      </c>
      <c r="D118" s="2">
        <v>1.8195770312032788E-3</v>
      </c>
      <c r="E118" s="2">
        <v>-8.791644966921526E-2</v>
      </c>
      <c r="F118" s="2">
        <v>1.84222</v>
      </c>
      <c r="G118" s="2">
        <v>1.8412199999999999</v>
      </c>
      <c r="H118" s="2">
        <v>1.8466699999999996</v>
      </c>
      <c r="I118" s="2">
        <v>1.8985240000000001</v>
      </c>
      <c r="J118" s="2"/>
      <c r="K118" s="13" t="s">
        <v>53</v>
      </c>
      <c r="L118" s="13" t="s">
        <v>55</v>
      </c>
      <c r="M118" s="13" t="s">
        <v>47</v>
      </c>
      <c r="N118" s="16">
        <f t="shared" si="10"/>
        <v>50</v>
      </c>
      <c r="O118" s="16">
        <f t="shared" si="11"/>
        <v>100</v>
      </c>
      <c r="P118" s="16">
        <f t="shared" si="12"/>
        <v>50</v>
      </c>
      <c r="Q118" s="16">
        <f t="shared" si="13"/>
        <v>16.5</v>
      </c>
      <c r="R118" s="17">
        <f t="shared" si="14"/>
        <v>62.475000000000001</v>
      </c>
      <c r="S118" s="17">
        <f t="shared" si="15"/>
        <v>51.625</v>
      </c>
      <c r="T118" s="17">
        <f t="shared" si="16"/>
        <v>42.424999999999997</v>
      </c>
      <c r="U118" s="17">
        <f t="shared" si="17"/>
        <v>54.125</v>
      </c>
      <c r="V118" s="16">
        <f t="shared" si="18"/>
        <v>52.17499999999999</v>
      </c>
      <c r="W118" s="16">
        <f t="shared" si="19"/>
        <v>52.662499999999994</v>
      </c>
    </row>
    <row r="119" spans="1:23" ht="13.5" x14ac:dyDescent="0.25">
      <c r="A119" s="3">
        <v>42177</v>
      </c>
      <c r="B119" s="2">
        <v>1.8937999999999999</v>
      </c>
      <c r="C119" s="2">
        <v>54.831015560169178</v>
      </c>
      <c r="D119" s="2">
        <v>-4.7455265220419651E-3</v>
      </c>
      <c r="E119" s="2">
        <v>-9.8195518594107217E-2</v>
      </c>
      <c r="F119" s="2">
        <v>1.8462000000000001</v>
      </c>
      <c r="G119" s="2">
        <v>1.8471700000000002</v>
      </c>
      <c r="H119" s="2">
        <v>1.8486549999999997</v>
      </c>
      <c r="I119" s="2">
        <v>1.8993180000000001</v>
      </c>
      <c r="J119" s="2"/>
      <c r="K119" s="13" t="s">
        <v>48</v>
      </c>
      <c r="L119" s="13" t="s">
        <v>51</v>
      </c>
      <c r="M119" s="13" t="s">
        <v>52</v>
      </c>
      <c r="N119" s="16">
        <f t="shared" si="10"/>
        <v>50</v>
      </c>
      <c r="O119" s="16">
        <f t="shared" si="11"/>
        <v>100</v>
      </c>
      <c r="P119" s="16">
        <f t="shared" si="12"/>
        <v>50</v>
      </c>
      <c r="Q119" s="16">
        <f t="shared" si="13"/>
        <v>67</v>
      </c>
      <c r="R119" s="17">
        <f t="shared" si="14"/>
        <v>70.05</v>
      </c>
      <c r="S119" s="17">
        <f t="shared" si="15"/>
        <v>64.25</v>
      </c>
      <c r="T119" s="17">
        <f t="shared" si="16"/>
        <v>65.150000000000006</v>
      </c>
      <c r="U119" s="17">
        <f t="shared" si="17"/>
        <v>66.75</v>
      </c>
      <c r="V119" s="16">
        <f t="shared" si="18"/>
        <v>66.483333333333334</v>
      </c>
      <c r="W119" s="16">
        <f t="shared" si="19"/>
        <v>66.550000000000011</v>
      </c>
    </row>
    <row r="120" spans="1:23" ht="13.5" x14ac:dyDescent="0.25">
      <c r="A120" s="3">
        <v>42178</v>
      </c>
      <c r="B120" s="2">
        <v>1.8640000000000001</v>
      </c>
      <c r="C120" s="2">
        <v>50.345496140730333</v>
      </c>
      <c r="D120" s="2">
        <v>-9.8287782914272537E-3</v>
      </c>
      <c r="E120" s="2">
        <v>-0.10893739199553687</v>
      </c>
      <c r="F120" s="2">
        <v>1.8481799999999999</v>
      </c>
      <c r="G120" s="2">
        <v>1.8511300000000002</v>
      </c>
      <c r="H120" s="2">
        <v>1.8491499999999998</v>
      </c>
      <c r="I120" s="2">
        <v>1.8973340000000001</v>
      </c>
      <c r="J120" s="2"/>
      <c r="K120" s="13" t="s">
        <v>48</v>
      </c>
      <c r="L120" s="13" t="s">
        <v>51</v>
      </c>
      <c r="M120" s="13" t="s">
        <v>52</v>
      </c>
      <c r="N120" s="16">
        <f t="shared" si="10"/>
        <v>50</v>
      </c>
      <c r="O120" s="16">
        <f t="shared" si="11"/>
        <v>100</v>
      </c>
      <c r="P120" s="16">
        <f t="shared" si="12"/>
        <v>50</v>
      </c>
      <c r="Q120" s="16">
        <f t="shared" si="13"/>
        <v>67</v>
      </c>
      <c r="R120" s="17">
        <f t="shared" si="14"/>
        <v>70.05</v>
      </c>
      <c r="S120" s="17">
        <f t="shared" si="15"/>
        <v>64.25</v>
      </c>
      <c r="T120" s="17">
        <f t="shared" si="16"/>
        <v>65.150000000000006</v>
      </c>
      <c r="U120" s="17">
        <f t="shared" si="17"/>
        <v>66.75</v>
      </c>
      <c r="V120" s="16">
        <f t="shared" si="18"/>
        <v>66.483333333333334</v>
      </c>
      <c r="W120" s="16">
        <f t="shared" si="19"/>
        <v>66.550000000000011</v>
      </c>
    </row>
    <row r="121" spans="1:23" ht="13.5" x14ac:dyDescent="0.25">
      <c r="A121" s="3">
        <v>42179</v>
      </c>
      <c r="B121" s="2">
        <v>1.8640000000000001</v>
      </c>
      <c r="C121" s="2">
        <v>50.345496140730333</v>
      </c>
      <c r="D121" s="2">
        <v>-9.5814253666843818E-3</v>
      </c>
      <c r="E121" s="2">
        <v>-0.11727042380339255</v>
      </c>
      <c r="F121" s="2">
        <v>1.8561000000000001</v>
      </c>
      <c r="G121" s="2">
        <v>1.8521200000000004</v>
      </c>
      <c r="H121" s="2">
        <v>1.8511299999999995</v>
      </c>
      <c r="I121" s="2">
        <v>1.8941600000000003</v>
      </c>
      <c r="J121" s="2"/>
      <c r="K121" s="13" t="s">
        <v>48</v>
      </c>
      <c r="L121" s="13" t="s">
        <v>51</v>
      </c>
      <c r="M121" s="13" t="s">
        <v>52</v>
      </c>
      <c r="N121" s="16">
        <f t="shared" si="10"/>
        <v>50</v>
      </c>
      <c r="O121" s="16">
        <f t="shared" si="11"/>
        <v>100</v>
      </c>
      <c r="P121" s="16">
        <f t="shared" si="12"/>
        <v>50</v>
      </c>
      <c r="Q121" s="16">
        <f t="shared" si="13"/>
        <v>67</v>
      </c>
      <c r="R121" s="17">
        <f t="shared" si="14"/>
        <v>70.05</v>
      </c>
      <c r="S121" s="17">
        <f t="shared" si="15"/>
        <v>64.25</v>
      </c>
      <c r="T121" s="17">
        <f t="shared" si="16"/>
        <v>65.150000000000006</v>
      </c>
      <c r="U121" s="17">
        <f t="shared" si="17"/>
        <v>66.75</v>
      </c>
      <c r="V121" s="16">
        <f t="shared" si="18"/>
        <v>66.483333333333334</v>
      </c>
      <c r="W121" s="16">
        <f t="shared" si="19"/>
        <v>66.550000000000011</v>
      </c>
    </row>
    <row r="122" spans="1:23" ht="13.5" x14ac:dyDescent="0.25">
      <c r="A122" s="3">
        <v>42180</v>
      </c>
      <c r="B122" s="2">
        <v>1.8343</v>
      </c>
      <c r="C122" s="2">
        <v>45.996209354277312</v>
      </c>
      <c r="D122" s="2">
        <v>-1.3298953128020541E-2</v>
      </c>
      <c r="E122" s="2">
        <v>-0.12084867135229228</v>
      </c>
      <c r="F122" s="2">
        <v>1.85808</v>
      </c>
      <c r="G122" s="2">
        <v>1.8541099999999999</v>
      </c>
      <c r="H122" s="2">
        <v>1.8521249999999996</v>
      </c>
      <c r="I122" s="2">
        <v>1.8911860000000003</v>
      </c>
      <c r="J122" s="2"/>
      <c r="K122" s="13" t="s">
        <v>48</v>
      </c>
      <c r="L122" s="13" t="s">
        <v>51</v>
      </c>
      <c r="M122" s="13" t="s">
        <v>52</v>
      </c>
      <c r="N122" s="16">
        <f t="shared" si="10"/>
        <v>50</v>
      </c>
      <c r="O122" s="16">
        <f t="shared" si="11"/>
        <v>100</v>
      </c>
      <c r="P122" s="16">
        <f t="shared" si="12"/>
        <v>50</v>
      </c>
      <c r="Q122" s="16">
        <f t="shared" si="13"/>
        <v>67</v>
      </c>
      <c r="R122" s="17">
        <f t="shared" si="14"/>
        <v>70.05</v>
      </c>
      <c r="S122" s="17">
        <f t="shared" si="15"/>
        <v>64.25</v>
      </c>
      <c r="T122" s="17">
        <f t="shared" si="16"/>
        <v>65.150000000000006</v>
      </c>
      <c r="U122" s="17">
        <f t="shared" si="17"/>
        <v>66.75</v>
      </c>
      <c r="V122" s="16">
        <f t="shared" si="18"/>
        <v>66.483333333333334</v>
      </c>
      <c r="W122" s="16">
        <f t="shared" si="19"/>
        <v>66.550000000000011</v>
      </c>
    </row>
    <row r="123" spans="1:23" ht="13.5" x14ac:dyDescent="0.25">
      <c r="A123" s="3">
        <v>42181</v>
      </c>
      <c r="B123" s="2">
        <v>1.8343</v>
      </c>
      <c r="C123" s="2">
        <v>45.996209354277312</v>
      </c>
      <c r="D123" s="2">
        <v>-7.1329255549588133E-3</v>
      </c>
      <c r="E123" s="2">
        <v>-0.11915486411785328</v>
      </c>
      <c r="F123" s="2">
        <v>1.85808</v>
      </c>
      <c r="G123" s="2">
        <v>1.85015</v>
      </c>
      <c r="H123" s="2">
        <v>1.8531199999999999</v>
      </c>
      <c r="I123" s="2">
        <v>1.8876180000000002</v>
      </c>
      <c r="J123" s="2"/>
      <c r="K123" s="13" t="s">
        <v>53</v>
      </c>
      <c r="L123" s="13" t="s">
        <v>55</v>
      </c>
      <c r="M123" s="13" t="s">
        <v>55</v>
      </c>
      <c r="N123" s="16">
        <f t="shared" si="10"/>
        <v>50</v>
      </c>
      <c r="O123" s="16">
        <f t="shared" si="11"/>
        <v>100</v>
      </c>
      <c r="P123" s="16">
        <f t="shared" si="12"/>
        <v>50</v>
      </c>
      <c r="Q123" s="16">
        <f t="shared" si="13"/>
        <v>16.5</v>
      </c>
      <c r="R123" s="17">
        <f t="shared" si="14"/>
        <v>62.475000000000001</v>
      </c>
      <c r="S123" s="17">
        <f t="shared" si="15"/>
        <v>51.625</v>
      </c>
      <c r="T123" s="17">
        <f t="shared" si="16"/>
        <v>42.424999999999997</v>
      </c>
      <c r="U123" s="17">
        <f t="shared" si="17"/>
        <v>54.125</v>
      </c>
      <c r="V123" s="16">
        <f t="shared" si="18"/>
        <v>52.17499999999999</v>
      </c>
      <c r="W123" s="16">
        <f t="shared" si="19"/>
        <v>52.662499999999994</v>
      </c>
    </row>
    <row r="124" spans="1:23" ht="13.5" x14ac:dyDescent="0.25">
      <c r="A124" s="3">
        <v>42184</v>
      </c>
      <c r="B124" s="2">
        <v>1.8244</v>
      </c>
      <c r="C124" s="2">
        <v>44.509724665626706</v>
      </c>
      <c r="D124" s="2">
        <v>-1.0360899856947103E-3</v>
      </c>
      <c r="E124" s="2">
        <v>-0.11640142756570739</v>
      </c>
      <c r="F124" s="2">
        <v>1.8442000000000001</v>
      </c>
      <c r="G124" s="2">
        <v>1.8452000000000002</v>
      </c>
      <c r="H124" s="2">
        <v>1.8481649999999998</v>
      </c>
      <c r="I124" s="2">
        <v>1.8836519999999999</v>
      </c>
      <c r="J124" s="2"/>
      <c r="K124" s="13" t="s">
        <v>53</v>
      </c>
      <c r="L124" s="13" t="s">
        <v>49</v>
      </c>
      <c r="M124" s="13" t="s">
        <v>47</v>
      </c>
      <c r="N124" s="16">
        <f t="shared" si="10"/>
        <v>50</v>
      </c>
      <c r="O124" s="16">
        <f t="shared" si="11"/>
        <v>100</v>
      </c>
      <c r="P124" s="16">
        <f t="shared" si="12"/>
        <v>50</v>
      </c>
      <c r="Q124" s="16">
        <f t="shared" si="13"/>
        <v>33</v>
      </c>
      <c r="R124" s="17">
        <f t="shared" si="14"/>
        <v>64.95</v>
      </c>
      <c r="S124" s="17">
        <f t="shared" si="15"/>
        <v>55.75</v>
      </c>
      <c r="T124" s="17">
        <f t="shared" si="16"/>
        <v>49.85</v>
      </c>
      <c r="U124" s="17">
        <f t="shared" si="17"/>
        <v>58.25</v>
      </c>
      <c r="V124" s="16">
        <f t="shared" si="18"/>
        <v>56.85</v>
      </c>
      <c r="W124" s="16">
        <f t="shared" si="19"/>
        <v>57.2</v>
      </c>
    </row>
    <row r="125" spans="1:23" ht="13.5" x14ac:dyDescent="0.25">
      <c r="A125" s="3">
        <v>42185</v>
      </c>
      <c r="B125" s="2">
        <v>1.8144</v>
      </c>
      <c r="C125" s="2">
        <v>42.998122923221125</v>
      </c>
      <c r="D125" s="2">
        <v>2.0111297906313386E-3</v>
      </c>
      <c r="E125" s="2">
        <v>-0.11398344298111526</v>
      </c>
      <c r="F125" s="2">
        <v>1.8342800000000001</v>
      </c>
      <c r="G125" s="2">
        <v>1.8412300000000001</v>
      </c>
      <c r="H125" s="2">
        <v>1.8436999999999997</v>
      </c>
      <c r="I125" s="2">
        <v>1.8788920000000002</v>
      </c>
      <c r="J125" s="2"/>
      <c r="K125" s="13" t="s">
        <v>53</v>
      </c>
      <c r="L125" s="13" t="s">
        <v>49</v>
      </c>
      <c r="M125" s="13" t="s">
        <v>47</v>
      </c>
      <c r="N125" s="16">
        <f t="shared" si="10"/>
        <v>50</v>
      </c>
      <c r="O125" s="16">
        <f t="shared" si="11"/>
        <v>100</v>
      </c>
      <c r="P125" s="16">
        <f t="shared" si="12"/>
        <v>50</v>
      </c>
      <c r="Q125" s="16">
        <f t="shared" si="13"/>
        <v>33</v>
      </c>
      <c r="R125" s="17">
        <f t="shared" si="14"/>
        <v>64.95</v>
      </c>
      <c r="S125" s="17">
        <f t="shared" si="15"/>
        <v>55.75</v>
      </c>
      <c r="T125" s="17">
        <f t="shared" si="16"/>
        <v>49.85</v>
      </c>
      <c r="U125" s="17">
        <f t="shared" si="17"/>
        <v>58.25</v>
      </c>
      <c r="V125" s="16">
        <f t="shared" si="18"/>
        <v>56.85</v>
      </c>
      <c r="W125" s="16">
        <f t="shared" si="19"/>
        <v>57.2</v>
      </c>
    </row>
    <row r="126" spans="1:23" ht="13.5" x14ac:dyDescent="0.25">
      <c r="A126" s="3">
        <v>42186</v>
      </c>
      <c r="B126" s="2">
        <v>1.8144</v>
      </c>
      <c r="C126" s="2">
        <v>42.998122923221125</v>
      </c>
      <c r="D126" s="2">
        <v>2.5882471748928104E-4</v>
      </c>
      <c r="E126" s="2">
        <v>-0.11420632333906855</v>
      </c>
      <c r="F126" s="2">
        <v>1.82436</v>
      </c>
      <c r="G126" s="2">
        <v>1.84023</v>
      </c>
      <c r="H126" s="2">
        <v>1.8427049999999998</v>
      </c>
      <c r="I126" s="2">
        <v>1.8743300000000003</v>
      </c>
      <c r="J126" s="2"/>
      <c r="K126" s="13" t="s">
        <v>53</v>
      </c>
      <c r="L126" s="13" t="s">
        <v>49</v>
      </c>
      <c r="M126" s="13" t="s">
        <v>47</v>
      </c>
      <c r="N126" s="16">
        <f t="shared" si="10"/>
        <v>50</v>
      </c>
      <c r="O126" s="16">
        <f t="shared" si="11"/>
        <v>100</v>
      </c>
      <c r="P126" s="16">
        <f t="shared" si="12"/>
        <v>50</v>
      </c>
      <c r="Q126" s="16">
        <f t="shared" si="13"/>
        <v>33</v>
      </c>
      <c r="R126" s="17">
        <f t="shared" si="14"/>
        <v>64.95</v>
      </c>
      <c r="S126" s="17">
        <f t="shared" si="15"/>
        <v>55.75</v>
      </c>
      <c r="T126" s="17">
        <f t="shared" si="16"/>
        <v>49.85</v>
      </c>
      <c r="U126" s="17">
        <f t="shared" si="17"/>
        <v>58.25</v>
      </c>
      <c r="V126" s="16">
        <f t="shared" si="18"/>
        <v>56.85</v>
      </c>
      <c r="W126" s="16">
        <f t="shared" si="19"/>
        <v>57.2</v>
      </c>
    </row>
    <row r="127" spans="1:23" ht="13.5" x14ac:dyDescent="0.25">
      <c r="A127" s="3">
        <v>42187</v>
      </c>
      <c r="B127" s="2">
        <v>1.7847</v>
      </c>
      <c r="C127" s="2">
        <v>38.495011010446383</v>
      </c>
      <c r="D127" s="2">
        <v>1.1969466719508048E-3</v>
      </c>
      <c r="E127" s="2">
        <v>-0.11442306190244178</v>
      </c>
      <c r="F127" s="2">
        <v>1.8144400000000001</v>
      </c>
      <c r="G127" s="2">
        <v>1.83626</v>
      </c>
      <c r="H127" s="2">
        <v>1.83874</v>
      </c>
      <c r="I127" s="2">
        <v>1.8697699999999999</v>
      </c>
      <c r="J127" s="2"/>
      <c r="K127" s="13" t="s">
        <v>53</v>
      </c>
      <c r="L127" s="13" t="s">
        <v>49</v>
      </c>
      <c r="M127" s="13" t="s">
        <v>47</v>
      </c>
      <c r="N127" s="16">
        <f t="shared" si="10"/>
        <v>50</v>
      </c>
      <c r="O127" s="16">
        <f t="shared" si="11"/>
        <v>100</v>
      </c>
      <c r="P127" s="16">
        <f t="shared" si="12"/>
        <v>50</v>
      </c>
      <c r="Q127" s="16">
        <f t="shared" si="13"/>
        <v>33</v>
      </c>
      <c r="R127" s="17">
        <f t="shared" si="14"/>
        <v>64.95</v>
      </c>
      <c r="S127" s="17">
        <f t="shared" si="15"/>
        <v>55.75</v>
      </c>
      <c r="T127" s="17">
        <f t="shared" si="16"/>
        <v>49.85</v>
      </c>
      <c r="U127" s="17">
        <f t="shared" si="17"/>
        <v>58.25</v>
      </c>
      <c r="V127" s="16">
        <f t="shared" si="18"/>
        <v>56.85</v>
      </c>
      <c r="W127" s="16">
        <f t="shared" si="19"/>
        <v>57.2</v>
      </c>
    </row>
    <row r="128" spans="1:23" ht="13.5" x14ac:dyDescent="0.25">
      <c r="A128" s="3">
        <v>42188</v>
      </c>
      <c r="B128" s="2">
        <v>1.7946</v>
      </c>
      <c r="C128" s="2">
        <v>40.723493729454859</v>
      </c>
      <c r="D128" s="2">
        <v>3.1604673294698404E-3</v>
      </c>
      <c r="E128" s="2">
        <v>-0.1159007758678218</v>
      </c>
      <c r="F128" s="2">
        <v>1.8064999999999998</v>
      </c>
      <c r="G128" s="2">
        <v>1.83229</v>
      </c>
      <c r="H128" s="2">
        <v>1.8367550000000001</v>
      </c>
      <c r="I128" s="2">
        <v>1.8662000000000001</v>
      </c>
      <c r="J128" s="2"/>
      <c r="K128" s="13" t="s">
        <v>53</v>
      </c>
      <c r="L128" s="13" t="s">
        <v>49</v>
      </c>
      <c r="M128" s="13" t="s">
        <v>47</v>
      </c>
      <c r="N128" s="16">
        <f t="shared" si="10"/>
        <v>50</v>
      </c>
      <c r="O128" s="16">
        <f t="shared" si="11"/>
        <v>100</v>
      </c>
      <c r="P128" s="16">
        <f t="shared" si="12"/>
        <v>50</v>
      </c>
      <c r="Q128" s="16">
        <f t="shared" si="13"/>
        <v>33</v>
      </c>
      <c r="R128" s="17">
        <f t="shared" si="14"/>
        <v>64.95</v>
      </c>
      <c r="S128" s="17">
        <f t="shared" si="15"/>
        <v>55.75</v>
      </c>
      <c r="T128" s="17">
        <f t="shared" si="16"/>
        <v>49.85</v>
      </c>
      <c r="U128" s="17">
        <f t="shared" si="17"/>
        <v>58.25</v>
      </c>
      <c r="V128" s="16">
        <f t="shared" si="18"/>
        <v>56.85</v>
      </c>
      <c r="W128" s="16">
        <f t="shared" si="19"/>
        <v>57.2</v>
      </c>
    </row>
    <row r="129" spans="1:23" ht="13.5" x14ac:dyDescent="0.25">
      <c r="A129" s="3">
        <v>42191</v>
      </c>
      <c r="B129" s="2">
        <v>1.7747999999999999</v>
      </c>
      <c r="C129" s="2">
        <v>37.775517185987766</v>
      </c>
      <c r="D129" s="2">
        <v>1.5735755966221454E-2</v>
      </c>
      <c r="E129" s="2">
        <v>-0.1196787292371455</v>
      </c>
      <c r="F129" s="2">
        <v>1.7965800000000001</v>
      </c>
      <c r="G129" s="2">
        <v>1.8203899999999997</v>
      </c>
      <c r="H129" s="2">
        <v>1.8337800000000002</v>
      </c>
      <c r="I129" s="2">
        <v>1.862036</v>
      </c>
      <c r="J129" s="2"/>
      <c r="K129" s="13" t="s">
        <v>53</v>
      </c>
      <c r="L129" s="13" t="s">
        <v>49</v>
      </c>
      <c r="M129" s="13" t="s">
        <v>47</v>
      </c>
      <c r="N129" s="16">
        <f t="shared" si="10"/>
        <v>50</v>
      </c>
      <c r="O129" s="16">
        <f t="shared" si="11"/>
        <v>100</v>
      </c>
      <c r="P129" s="16">
        <f t="shared" si="12"/>
        <v>50</v>
      </c>
      <c r="Q129" s="16">
        <f t="shared" si="13"/>
        <v>33</v>
      </c>
      <c r="R129" s="17">
        <f t="shared" si="14"/>
        <v>64.95</v>
      </c>
      <c r="S129" s="17">
        <f t="shared" si="15"/>
        <v>55.75</v>
      </c>
      <c r="T129" s="17">
        <f t="shared" si="16"/>
        <v>49.85</v>
      </c>
      <c r="U129" s="17">
        <f t="shared" si="17"/>
        <v>58.25</v>
      </c>
      <c r="V129" s="16">
        <f t="shared" si="18"/>
        <v>56.85</v>
      </c>
      <c r="W129" s="16">
        <f t="shared" si="19"/>
        <v>57.2</v>
      </c>
    </row>
    <row r="130" spans="1:23" ht="13.5" x14ac:dyDescent="0.25">
      <c r="A130" s="3">
        <v>42192</v>
      </c>
      <c r="B130" s="2">
        <v>1.7946</v>
      </c>
      <c r="C130" s="2">
        <v>42.275624979520458</v>
      </c>
      <c r="D130" s="2">
        <v>2.0713708533862007E-2</v>
      </c>
      <c r="E130" s="2">
        <v>-0.12459843572180346</v>
      </c>
      <c r="F130" s="2">
        <v>1.7926200000000001</v>
      </c>
      <c r="G130" s="2">
        <v>1.81345</v>
      </c>
      <c r="H130" s="2">
        <v>1.83229</v>
      </c>
      <c r="I130" s="2">
        <v>1.8590620000000002</v>
      </c>
      <c r="J130" s="2"/>
      <c r="K130" s="13" t="s">
        <v>53</v>
      </c>
      <c r="L130" s="13" t="s">
        <v>49</v>
      </c>
      <c r="M130" s="13" t="s">
        <v>47</v>
      </c>
      <c r="N130" s="16">
        <f t="shared" ref="N130:N193" si="20">IF(D130&lt;30,50, IF(D130&gt;70, 0, 25))</f>
        <v>50</v>
      </c>
      <c r="O130" s="16">
        <f t="shared" ref="O130:O193" si="21">IF(F130-E130&gt;0.02, 100, IF(F130-E130&lt;0,0,45))</f>
        <v>100</v>
      </c>
      <c r="P130" s="16">
        <f t="shared" ref="P130:P193" si="22">IF(G130-J130&gt;10,100,IF(G130-J130&gt;5,75, IF(G130-J130&gt;0,50,0)))</f>
        <v>50</v>
      </c>
      <c r="Q130" s="16">
        <f t="shared" ref="Q130:Q193" si="23">IF(M130="confirmed bullish", 34, IF(M130="bullish divergence",17, 0))+IF(K130="bullish",33,IF(K130="bearish",0,16.5))+IF(L130="strong",33,IF(L130="weak",0,16.5))</f>
        <v>33</v>
      </c>
      <c r="R130" s="17">
        <f t="shared" si="14"/>
        <v>64.95</v>
      </c>
      <c r="S130" s="17">
        <f t="shared" si="15"/>
        <v>55.75</v>
      </c>
      <c r="T130" s="17">
        <f t="shared" si="16"/>
        <v>49.85</v>
      </c>
      <c r="U130" s="17">
        <f t="shared" si="17"/>
        <v>58.25</v>
      </c>
      <c r="V130" s="16">
        <f t="shared" si="18"/>
        <v>56.85</v>
      </c>
      <c r="W130" s="16">
        <f t="shared" si="19"/>
        <v>57.2</v>
      </c>
    </row>
    <row r="131" spans="1:23" ht="13.5" x14ac:dyDescent="0.25">
      <c r="A131" s="3">
        <v>42193</v>
      </c>
      <c r="B131" s="2">
        <v>1.7847</v>
      </c>
      <c r="C131" s="2">
        <v>40.691041531515786</v>
      </c>
      <c r="D131" s="2">
        <v>2.5901976687610517E-2</v>
      </c>
      <c r="E131" s="2">
        <v>-0.13153257051836564</v>
      </c>
      <c r="F131" s="2">
        <v>1.7866799999999998</v>
      </c>
      <c r="G131" s="2">
        <v>1.80552</v>
      </c>
      <c r="H131" s="2">
        <v>1.8288200000000003</v>
      </c>
      <c r="I131" s="2">
        <v>1.8558900000000003</v>
      </c>
      <c r="J131" s="2"/>
      <c r="K131" s="13" t="s">
        <v>53</v>
      </c>
      <c r="L131" s="13" t="s">
        <v>49</v>
      </c>
      <c r="M131" s="13" t="s">
        <v>47</v>
      </c>
      <c r="N131" s="16">
        <f t="shared" si="20"/>
        <v>50</v>
      </c>
      <c r="O131" s="16">
        <f t="shared" si="21"/>
        <v>100</v>
      </c>
      <c r="P131" s="16">
        <f t="shared" si="22"/>
        <v>50</v>
      </c>
      <c r="Q131" s="16">
        <f t="shared" si="23"/>
        <v>33</v>
      </c>
      <c r="R131" s="17">
        <f t="shared" ref="R131:R194" si="24">0.35*N131+O131*0.35+P131*0.15+Q131*0.15</f>
        <v>64.95</v>
      </c>
      <c r="S131" s="17">
        <f t="shared" ref="S131:S194" si="25">N131*0.2+O131*0.2+P131*0.35+Q131*0.25</f>
        <v>55.75</v>
      </c>
      <c r="T131" s="17">
        <f t="shared" ref="T131:T194" si="26">N131*0.15+O131*0.15+P131*0.25+Q131*0.45</f>
        <v>49.85</v>
      </c>
      <c r="U131" s="17">
        <f t="shared" ref="U131:U194" si="27">0.25*SUM(N131:Q131)</f>
        <v>58.25</v>
      </c>
      <c r="V131" s="16">
        <f t="shared" ref="V131:V194" si="28">SUM(R131:T131)/3</f>
        <v>56.85</v>
      </c>
      <c r="W131" s="16">
        <f t="shared" ref="W131:W194" si="29">SUM(R131:U131)/4</f>
        <v>57.2</v>
      </c>
    </row>
    <row r="132" spans="1:23" ht="13.5" x14ac:dyDescent="0.25">
      <c r="A132" s="3">
        <v>42194</v>
      </c>
      <c r="B132" s="2">
        <v>1.7450000000000001</v>
      </c>
      <c r="C132" s="2">
        <v>35.022040681073804</v>
      </c>
      <c r="D132" s="2">
        <v>2.8946893597953549E-2</v>
      </c>
      <c r="E132" s="2">
        <v>-0.13720288791306884</v>
      </c>
      <c r="F132" s="2">
        <v>1.7787399999999998</v>
      </c>
      <c r="G132" s="2">
        <v>1.7965900000000001</v>
      </c>
      <c r="H132" s="2">
        <v>1.8253499999999998</v>
      </c>
      <c r="I132" s="2">
        <v>1.8519240000000001</v>
      </c>
      <c r="J132" s="2"/>
      <c r="K132" s="13" t="s">
        <v>48</v>
      </c>
      <c r="L132" s="13" t="s">
        <v>55</v>
      </c>
      <c r="M132" s="13" t="s">
        <v>50</v>
      </c>
      <c r="N132" s="16">
        <f t="shared" si="20"/>
        <v>50</v>
      </c>
      <c r="O132" s="16">
        <f t="shared" si="21"/>
        <v>100</v>
      </c>
      <c r="P132" s="16">
        <f t="shared" si="22"/>
        <v>50</v>
      </c>
      <c r="Q132" s="16">
        <f t="shared" si="23"/>
        <v>66.5</v>
      </c>
      <c r="R132" s="17">
        <f t="shared" si="24"/>
        <v>69.974999999999994</v>
      </c>
      <c r="S132" s="17">
        <f t="shared" si="25"/>
        <v>64.125</v>
      </c>
      <c r="T132" s="17">
        <f t="shared" si="26"/>
        <v>64.924999999999997</v>
      </c>
      <c r="U132" s="17">
        <f t="shared" si="27"/>
        <v>66.625</v>
      </c>
      <c r="V132" s="16">
        <f t="shared" si="28"/>
        <v>66.341666666666654</v>
      </c>
      <c r="W132" s="16">
        <f t="shared" si="29"/>
        <v>66.412499999999994</v>
      </c>
    </row>
    <row r="133" spans="1:23" ht="13.5" x14ac:dyDescent="0.25">
      <c r="A133" s="3">
        <v>42195</v>
      </c>
      <c r="B133" s="2">
        <v>1.7054</v>
      </c>
      <c r="C133" s="2">
        <v>30.463033954406896</v>
      </c>
      <c r="D133" s="2">
        <v>3.4953630281578718E-2</v>
      </c>
      <c r="E133" s="2">
        <v>-0.14039566690662686</v>
      </c>
      <c r="F133" s="2">
        <v>1.7609000000000001</v>
      </c>
      <c r="G133" s="2">
        <v>1.7837000000000001</v>
      </c>
      <c r="H133" s="2">
        <v>1.8169249999999995</v>
      </c>
      <c r="I133" s="2">
        <v>1.8469660000000001</v>
      </c>
      <c r="J133" s="2"/>
      <c r="K133" s="13" t="s">
        <v>53</v>
      </c>
      <c r="L133" s="13" t="s">
        <v>49</v>
      </c>
      <c r="M133" s="13" t="s">
        <v>47</v>
      </c>
      <c r="N133" s="16">
        <f t="shared" si="20"/>
        <v>50</v>
      </c>
      <c r="O133" s="16">
        <f t="shared" si="21"/>
        <v>100</v>
      </c>
      <c r="P133" s="16">
        <f t="shared" si="22"/>
        <v>50</v>
      </c>
      <c r="Q133" s="16">
        <f t="shared" si="23"/>
        <v>33</v>
      </c>
      <c r="R133" s="17">
        <f t="shared" si="24"/>
        <v>64.95</v>
      </c>
      <c r="S133" s="17">
        <f t="shared" si="25"/>
        <v>55.75</v>
      </c>
      <c r="T133" s="17">
        <f t="shared" si="26"/>
        <v>49.85</v>
      </c>
      <c r="U133" s="17">
        <f t="shared" si="27"/>
        <v>58.25</v>
      </c>
      <c r="V133" s="16">
        <f t="shared" si="28"/>
        <v>56.85</v>
      </c>
      <c r="W133" s="16">
        <f t="shared" si="29"/>
        <v>57.2</v>
      </c>
    </row>
    <row r="134" spans="1:23" ht="13.5" x14ac:dyDescent="0.25">
      <c r="A134" s="3">
        <v>42198</v>
      </c>
      <c r="B134" s="2">
        <v>1.6756</v>
      </c>
      <c r="C134" s="2">
        <v>27.555996257865246</v>
      </c>
      <c r="D134" s="2">
        <v>4.1414707395170058E-2</v>
      </c>
      <c r="E134" s="2">
        <v>-0.13992097548634241</v>
      </c>
      <c r="F134" s="2">
        <v>1.7410599999999998</v>
      </c>
      <c r="G134" s="2">
        <v>1.7688200000000003</v>
      </c>
      <c r="H134" s="2">
        <v>1.80701</v>
      </c>
      <c r="I134" s="2">
        <v>1.8422060000000002</v>
      </c>
      <c r="J134" s="2"/>
      <c r="K134" s="13" t="s">
        <v>53</v>
      </c>
      <c r="L134" s="13" t="s">
        <v>49</v>
      </c>
      <c r="M134" s="13" t="s">
        <v>47</v>
      </c>
      <c r="N134" s="16">
        <f t="shared" si="20"/>
        <v>50</v>
      </c>
      <c r="O134" s="16">
        <f t="shared" si="21"/>
        <v>100</v>
      </c>
      <c r="P134" s="16">
        <f t="shared" si="22"/>
        <v>50</v>
      </c>
      <c r="Q134" s="16">
        <f t="shared" si="23"/>
        <v>33</v>
      </c>
      <c r="R134" s="17">
        <f t="shared" si="24"/>
        <v>64.95</v>
      </c>
      <c r="S134" s="17">
        <f t="shared" si="25"/>
        <v>55.75</v>
      </c>
      <c r="T134" s="17">
        <f t="shared" si="26"/>
        <v>49.85</v>
      </c>
      <c r="U134" s="17">
        <f t="shared" si="27"/>
        <v>58.25</v>
      </c>
      <c r="V134" s="16">
        <f t="shared" si="28"/>
        <v>56.85</v>
      </c>
      <c r="W134" s="16">
        <f t="shared" si="29"/>
        <v>57.2</v>
      </c>
    </row>
    <row r="135" spans="1:23" ht="13.5" x14ac:dyDescent="0.25">
      <c r="A135" s="3">
        <v>42199</v>
      </c>
      <c r="B135" s="2">
        <v>1.6062000000000001</v>
      </c>
      <c r="C135" s="2">
        <v>22.234509835206183</v>
      </c>
      <c r="D135" s="2">
        <v>5.1302848069406437E-2</v>
      </c>
      <c r="E135" s="2">
        <v>-0.13281994233015715</v>
      </c>
      <c r="F135" s="2">
        <v>1.7033799999999999</v>
      </c>
      <c r="G135" s="2">
        <v>1.7480000000000004</v>
      </c>
      <c r="H135" s="2">
        <v>1.7946150000000003</v>
      </c>
      <c r="I135" s="2">
        <v>1.8362560000000001</v>
      </c>
      <c r="J135" s="2"/>
      <c r="K135" s="13" t="s">
        <v>53</v>
      </c>
      <c r="L135" s="13" t="s">
        <v>49</v>
      </c>
      <c r="M135" s="13" t="s">
        <v>47</v>
      </c>
      <c r="N135" s="16">
        <f t="shared" si="20"/>
        <v>50</v>
      </c>
      <c r="O135" s="16">
        <f t="shared" si="21"/>
        <v>100</v>
      </c>
      <c r="P135" s="16">
        <f t="shared" si="22"/>
        <v>50</v>
      </c>
      <c r="Q135" s="16">
        <f t="shared" si="23"/>
        <v>33</v>
      </c>
      <c r="R135" s="17">
        <f t="shared" si="24"/>
        <v>64.95</v>
      </c>
      <c r="S135" s="17">
        <f t="shared" si="25"/>
        <v>55.75</v>
      </c>
      <c r="T135" s="17">
        <f t="shared" si="26"/>
        <v>49.85</v>
      </c>
      <c r="U135" s="17">
        <f t="shared" si="27"/>
        <v>58.25</v>
      </c>
      <c r="V135" s="16">
        <f t="shared" si="28"/>
        <v>56.85</v>
      </c>
      <c r="W135" s="16">
        <f t="shared" si="29"/>
        <v>57.2</v>
      </c>
    </row>
    <row r="136" spans="1:23" ht="13.5" x14ac:dyDescent="0.25">
      <c r="A136" s="3">
        <v>42200</v>
      </c>
      <c r="B136" s="2">
        <v>1.6261000000000001</v>
      </c>
      <c r="C136" s="2">
        <v>26.611001368097718</v>
      </c>
      <c r="D136" s="2">
        <v>5.9363894488601465E-2</v>
      </c>
      <c r="E136" s="2">
        <v>-0.11804269229166843</v>
      </c>
      <c r="F136" s="2">
        <v>1.6716599999999999</v>
      </c>
      <c r="G136" s="2">
        <v>1.7291699999999999</v>
      </c>
      <c r="H136" s="2">
        <v>1.7847000000000002</v>
      </c>
      <c r="I136" s="2">
        <v>1.8310999999999999</v>
      </c>
      <c r="J136" s="2"/>
      <c r="K136" s="13" t="s">
        <v>53</v>
      </c>
      <c r="L136" s="13" t="s">
        <v>49</v>
      </c>
      <c r="M136" s="13" t="s">
        <v>47</v>
      </c>
      <c r="N136" s="16">
        <f t="shared" si="20"/>
        <v>50</v>
      </c>
      <c r="O136" s="16">
        <f t="shared" si="21"/>
        <v>100</v>
      </c>
      <c r="P136" s="16">
        <f t="shared" si="22"/>
        <v>50</v>
      </c>
      <c r="Q136" s="16">
        <f t="shared" si="23"/>
        <v>33</v>
      </c>
      <c r="R136" s="17">
        <f t="shared" si="24"/>
        <v>64.95</v>
      </c>
      <c r="S136" s="17">
        <f t="shared" si="25"/>
        <v>55.75</v>
      </c>
      <c r="T136" s="17">
        <f t="shared" si="26"/>
        <v>49.85</v>
      </c>
      <c r="U136" s="17">
        <f t="shared" si="27"/>
        <v>58.25</v>
      </c>
      <c r="V136" s="16">
        <f t="shared" si="28"/>
        <v>56.85</v>
      </c>
      <c r="W136" s="16">
        <f t="shared" si="29"/>
        <v>57.2</v>
      </c>
    </row>
    <row r="137" spans="1:23" ht="13.5" x14ac:dyDescent="0.25">
      <c r="A137" s="3">
        <v>42201</v>
      </c>
      <c r="B137" s="2">
        <v>1.5963000000000001</v>
      </c>
      <c r="C137" s="2">
        <v>24.396786907381511</v>
      </c>
      <c r="D137" s="2">
        <v>6.4787063113456833E-2</v>
      </c>
      <c r="E137" s="2">
        <v>-9.9004187360781093E-2</v>
      </c>
      <c r="F137" s="2">
        <v>1.64192</v>
      </c>
      <c r="G137" s="2">
        <v>1.7103299999999997</v>
      </c>
      <c r="H137" s="2">
        <v>1.7732949999999998</v>
      </c>
      <c r="I137" s="2">
        <v>1.8245559999999998</v>
      </c>
      <c r="J137" s="2"/>
      <c r="K137" s="13" t="s">
        <v>53</v>
      </c>
      <c r="L137" s="13" t="s">
        <v>49</v>
      </c>
      <c r="M137" s="13" t="s">
        <v>47</v>
      </c>
      <c r="N137" s="16">
        <f t="shared" si="20"/>
        <v>50</v>
      </c>
      <c r="O137" s="16">
        <f t="shared" si="21"/>
        <v>100</v>
      </c>
      <c r="P137" s="16">
        <f t="shared" si="22"/>
        <v>50</v>
      </c>
      <c r="Q137" s="16">
        <f t="shared" si="23"/>
        <v>33</v>
      </c>
      <c r="R137" s="17">
        <f t="shared" si="24"/>
        <v>64.95</v>
      </c>
      <c r="S137" s="17">
        <f t="shared" si="25"/>
        <v>55.75</v>
      </c>
      <c r="T137" s="17">
        <f t="shared" si="26"/>
        <v>49.85</v>
      </c>
      <c r="U137" s="17">
        <f t="shared" si="27"/>
        <v>58.25</v>
      </c>
      <c r="V137" s="16">
        <f t="shared" si="28"/>
        <v>56.85</v>
      </c>
      <c r="W137" s="16">
        <f t="shared" si="29"/>
        <v>57.2</v>
      </c>
    </row>
    <row r="138" spans="1:23" ht="13.5" x14ac:dyDescent="0.25">
      <c r="A138" s="3">
        <v>42205</v>
      </c>
      <c r="B138" s="2">
        <v>1.6062000000000001</v>
      </c>
      <c r="C138" s="2">
        <v>26.582346141178107</v>
      </c>
      <c r="D138" s="2">
        <v>7.1234422427933541E-2</v>
      </c>
      <c r="E138" s="2">
        <v>-7.664485355385961E-2</v>
      </c>
      <c r="F138" s="2">
        <v>1.62208</v>
      </c>
      <c r="G138" s="2">
        <v>1.6914899999999999</v>
      </c>
      <c r="H138" s="2">
        <v>1.76189</v>
      </c>
      <c r="I138" s="2">
        <v>1.8186059999999999</v>
      </c>
      <c r="J138" s="2"/>
      <c r="K138" s="13" t="s">
        <v>53</v>
      </c>
      <c r="L138" s="13" t="s">
        <v>49</v>
      </c>
      <c r="M138" s="13" t="s">
        <v>47</v>
      </c>
      <c r="N138" s="16">
        <f t="shared" si="20"/>
        <v>50</v>
      </c>
      <c r="O138" s="16">
        <f t="shared" si="21"/>
        <v>100</v>
      </c>
      <c r="P138" s="16">
        <f t="shared" si="22"/>
        <v>50</v>
      </c>
      <c r="Q138" s="16">
        <f t="shared" si="23"/>
        <v>33</v>
      </c>
      <c r="R138" s="17">
        <f t="shared" si="24"/>
        <v>64.95</v>
      </c>
      <c r="S138" s="17">
        <f t="shared" si="25"/>
        <v>55.75</v>
      </c>
      <c r="T138" s="17">
        <f t="shared" si="26"/>
        <v>49.85</v>
      </c>
      <c r="U138" s="17">
        <f t="shared" si="27"/>
        <v>58.25</v>
      </c>
      <c r="V138" s="16">
        <f t="shared" si="28"/>
        <v>56.85</v>
      </c>
      <c r="W138" s="16">
        <f t="shared" si="29"/>
        <v>57.2</v>
      </c>
    </row>
    <row r="139" spans="1:23" ht="13.5" x14ac:dyDescent="0.25">
      <c r="A139" s="3">
        <v>42206</v>
      </c>
      <c r="B139" s="2">
        <v>1.6161000000000001</v>
      </c>
      <c r="C139" s="2">
        <v>28.798976357292091</v>
      </c>
      <c r="D139" s="2">
        <v>7.3841505395937368E-2</v>
      </c>
      <c r="E139" s="2">
        <v>-4.9189774751145415E-2</v>
      </c>
      <c r="F139" s="2">
        <v>1.6101800000000002</v>
      </c>
      <c r="G139" s="2">
        <v>1.6756199999999999</v>
      </c>
      <c r="H139" s="2">
        <v>1.7480050000000003</v>
      </c>
      <c r="I139" s="2">
        <v>1.812656</v>
      </c>
      <c r="J139" s="2"/>
      <c r="K139" s="13" t="s">
        <v>53</v>
      </c>
      <c r="L139" s="13" t="s">
        <v>49</v>
      </c>
      <c r="M139" s="13" t="s">
        <v>47</v>
      </c>
      <c r="N139" s="16">
        <f t="shared" si="20"/>
        <v>50</v>
      </c>
      <c r="O139" s="16">
        <f t="shared" si="21"/>
        <v>100</v>
      </c>
      <c r="P139" s="16">
        <f t="shared" si="22"/>
        <v>50</v>
      </c>
      <c r="Q139" s="16">
        <f t="shared" si="23"/>
        <v>33</v>
      </c>
      <c r="R139" s="17">
        <f t="shared" si="24"/>
        <v>64.95</v>
      </c>
      <c r="S139" s="17">
        <f t="shared" si="25"/>
        <v>55.75</v>
      </c>
      <c r="T139" s="17">
        <f t="shared" si="26"/>
        <v>49.85</v>
      </c>
      <c r="U139" s="17">
        <f t="shared" si="27"/>
        <v>58.25</v>
      </c>
      <c r="V139" s="16">
        <f t="shared" si="28"/>
        <v>56.85</v>
      </c>
      <c r="W139" s="16">
        <f t="shared" si="29"/>
        <v>57.2</v>
      </c>
    </row>
    <row r="140" spans="1:23" ht="13.5" x14ac:dyDescent="0.25">
      <c r="A140" s="3">
        <v>42207</v>
      </c>
      <c r="B140" s="2">
        <v>1.6261000000000001</v>
      </c>
      <c r="C140" s="2">
        <v>31.063068936918398</v>
      </c>
      <c r="D140" s="2">
        <v>7.915655324385007E-2</v>
      </c>
      <c r="E140" s="2">
        <v>-1.9426997176621021E-2</v>
      </c>
      <c r="F140" s="2">
        <v>1.6141600000000005</v>
      </c>
      <c r="G140" s="2">
        <v>1.6587699999999999</v>
      </c>
      <c r="H140" s="2">
        <v>1.7361100000000005</v>
      </c>
      <c r="I140" s="2">
        <v>1.8076999999999999</v>
      </c>
      <c r="J140" s="2"/>
      <c r="K140" s="13" t="s">
        <v>53</v>
      </c>
      <c r="L140" s="13" t="s">
        <v>49</v>
      </c>
      <c r="M140" s="13" t="s">
        <v>54</v>
      </c>
      <c r="N140" s="16">
        <f t="shared" si="20"/>
        <v>50</v>
      </c>
      <c r="O140" s="16">
        <f t="shared" si="21"/>
        <v>100</v>
      </c>
      <c r="P140" s="16">
        <f t="shared" si="22"/>
        <v>50</v>
      </c>
      <c r="Q140" s="16">
        <f t="shared" si="23"/>
        <v>33</v>
      </c>
      <c r="R140" s="17">
        <f t="shared" si="24"/>
        <v>64.95</v>
      </c>
      <c r="S140" s="17">
        <f t="shared" si="25"/>
        <v>55.75</v>
      </c>
      <c r="T140" s="17">
        <f t="shared" si="26"/>
        <v>49.85</v>
      </c>
      <c r="U140" s="17">
        <f t="shared" si="27"/>
        <v>58.25</v>
      </c>
      <c r="V140" s="16">
        <f t="shared" si="28"/>
        <v>56.85</v>
      </c>
      <c r="W140" s="16">
        <f t="shared" si="29"/>
        <v>57.2</v>
      </c>
    </row>
    <row r="141" spans="1:23" ht="13.5" x14ac:dyDescent="0.25">
      <c r="A141" s="3">
        <v>42208</v>
      </c>
      <c r="B141" s="2">
        <v>1.6161000000000001</v>
      </c>
      <c r="C141" s="2">
        <v>30.034546646704527</v>
      </c>
      <c r="D141" s="2">
        <v>8.3556587275760652E-2</v>
      </c>
      <c r="E141" s="2">
        <v>8.0610231904055824E-3</v>
      </c>
      <c r="F141" s="2">
        <v>1.61216</v>
      </c>
      <c r="G141" s="2">
        <v>1.6419099999999998</v>
      </c>
      <c r="H141" s="2">
        <v>1.7237150000000003</v>
      </c>
      <c r="I141" s="2">
        <v>1.8029399999999998</v>
      </c>
      <c r="J141" s="2"/>
      <c r="K141" s="13" t="s">
        <v>53</v>
      </c>
      <c r="L141" s="13" t="s">
        <v>49</v>
      </c>
      <c r="M141" s="13" t="s">
        <v>47</v>
      </c>
      <c r="N141" s="16">
        <f t="shared" si="20"/>
        <v>50</v>
      </c>
      <c r="O141" s="16">
        <f t="shared" si="21"/>
        <v>100</v>
      </c>
      <c r="P141" s="16">
        <f t="shared" si="22"/>
        <v>50</v>
      </c>
      <c r="Q141" s="16">
        <f t="shared" si="23"/>
        <v>33</v>
      </c>
      <c r="R141" s="17">
        <f t="shared" si="24"/>
        <v>64.95</v>
      </c>
      <c r="S141" s="17">
        <f t="shared" si="25"/>
        <v>55.75</v>
      </c>
      <c r="T141" s="17">
        <f t="shared" si="26"/>
        <v>49.85</v>
      </c>
      <c r="U141" s="17">
        <f t="shared" si="27"/>
        <v>58.25</v>
      </c>
      <c r="V141" s="16">
        <f t="shared" si="28"/>
        <v>56.85</v>
      </c>
      <c r="W141" s="16">
        <f t="shared" si="29"/>
        <v>57.2</v>
      </c>
    </row>
    <row r="142" spans="1:23" ht="13.5" x14ac:dyDescent="0.25">
      <c r="A142" s="3">
        <v>42209</v>
      </c>
      <c r="B142" s="2">
        <v>1.5963000000000001</v>
      </c>
      <c r="C142" s="2">
        <v>28.05387672865497</v>
      </c>
      <c r="D142" s="2">
        <v>8.3332037445767559E-2</v>
      </c>
      <c r="E142" s="2">
        <v>2.8789969543315055E-2</v>
      </c>
      <c r="F142" s="2">
        <v>1.61216</v>
      </c>
      <c r="G142" s="2">
        <v>1.6270399999999998</v>
      </c>
      <c r="H142" s="2">
        <v>1.7118150000000003</v>
      </c>
      <c r="I142" s="2">
        <v>1.7975859999999997</v>
      </c>
      <c r="J142" s="2"/>
      <c r="K142" s="13" t="s">
        <v>48</v>
      </c>
      <c r="L142" s="13" t="s">
        <v>55</v>
      </c>
      <c r="M142" s="13" t="s">
        <v>55</v>
      </c>
      <c r="N142" s="16">
        <f t="shared" si="20"/>
        <v>50</v>
      </c>
      <c r="O142" s="16">
        <f t="shared" si="21"/>
        <v>100</v>
      </c>
      <c r="P142" s="16">
        <f t="shared" si="22"/>
        <v>50</v>
      </c>
      <c r="Q142" s="16">
        <f t="shared" si="23"/>
        <v>49.5</v>
      </c>
      <c r="R142" s="17">
        <f t="shared" si="24"/>
        <v>67.424999999999997</v>
      </c>
      <c r="S142" s="17">
        <f t="shared" si="25"/>
        <v>59.875</v>
      </c>
      <c r="T142" s="17">
        <f t="shared" si="26"/>
        <v>57.275000000000006</v>
      </c>
      <c r="U142" s="17">
        <f t="shared" si="27"/>
        <v>62.375</v>
      </c>
      <c r="V142" s="16">
        <f t="shared" si="28"/>
        <v>61.524999999999999</v>
      </c>
      <c r="W142" s="16">
        <f t="shared" si="29"/>
        <v>61.737499999999997</v>
      </c>
    </row>
    <row r="143" spans="1:23" ht="13.5" x14ac:dyDescent="0.25">
      <c r="A143" s="3">
        <v>42212</v>
      </c>
      <c r="B143" s="2">
        <v>1.6062000000000001</v>
      </c>
      <c r="C143" s="2">
        <v>30.521046201639351</v>
      </c>
      <c r="D143" s="2">
        <v>7.7075401112345343E-2</v>
      </c>
      <c r="E143" s="2">
        <v>4.1813044467067975E-2</v>
      </c>
      <c r="F143" s="2">
        <v>1.61216</v>
      </c>
      <c r="G143" s="2">
        <v>1.6171199999999999</v>
      </c>
      <c r="H143" s="2">
        <v>1.7004100000000002</v>
      </c>
      <c r="I143" s="2">
        <v>1.7924299999999997</v>
      </c>
      <c r="J143" s="2"/>
      <c r="K143" s="13" t="s">
        <v>48</v>
      </c>
      <c r="L143" s="13" t="s">
        <v>55</v>
      </c>
      <c r="M143" s="13" t="s">
        <v>55</v>
      </c>
      <c r="N143" s="16">
        <f t="shared" si="20"/>
        <v>50</v>
      </c>
      <c r="O143" s="16">
        <f t="shared" si="21"/>
        <v>100</v>
      </c>
      <c r="P143" s="16">
        <f t="shared" si="22"/>
        <v>50</v>
      </c>
      <c r="Q143" s="16">
        <f t="shared" si="23"/>
        <v>49.5</v>
      </c>
      <c r="R143" s="17">
        <f t="shared" si="24"/>
        <v>67.424999999999997</v>
      </c>
      <c r="S143" s="17">
        <f t="shared" si="25"/>
        <v>59.875</v>
      </c>
      <c r="T143" s="17">
        <f t="shared" si="26"/>
        <v>57.275000000000006</v>
      </c>
      <c r="U143" s="17">
        <f t="shared" si="27"/>
        <v>62.375</v>
      </c>
      <c r="V143" s="16">
        <f t="shared" si="28"/>
        <v>61.524999999999999</v>
      </c>
      <c r="W143" s="16">
        <f t="shared" si="29"/>
        <v>61.737499999999997</v>
      </c>
    </row>
    <row r="144" spans="1:23" ht="13.5" x14ac:dyDescent="0.25">
      <c r="A144" s="3">
        <v>42213</v>
      </c>
      <c r="B144" s="2">
        <v>1.5666</v>
      </c>
      <c r="C144" s="2">
        <v>26.592787169350871</v>
      </c>
      <c r="D144" s="2">
        <v>7.0774328188868196E-2</v>
      </c>
      <c r="E144" s="2">
        <v>5.0177182842145174E-2</v>
      </c>
      <c r="F144" s="2">
        <v>1.60226</v>
      </c>
      <c r="G144" s="2">
        <v>1.6062199999999998</v>
      </c>
      <c r="H144" s="2">
        <v>1.6875200000000004</v>
      </c>
      <c r="I144" s="2">
        <v>1.7856879999999997</v>
      </c>
      <c r="J144" s="2"/>
      <c r="K144" s="13" t="s">
        <v>53</v>
      </c>
      <c r="L144" s="13" t="s">
        <v>49</v>
      </c>
      <c r="M144" s="13" t="s">
        <v>47</v>
      </c>
      <c r="N144" s="16">
        <f t="shared" si="20"/>
        <v>50</v>
      </c>
      <c r="O144" s="16">
        <f t="shared" si="21"/>
        <v>100</v>
      </c>
      <c r="P144" s="16">
        <f t="shared" si="22"/>
        <v>50</v>
      </c>
      <c r="Q144" s="16">
        <f t="shared" si="23"/>
        <v>33</v>
      </c>
      <c r="R144" s="17">
        <f t="shared" si="24"/>
        <v>64.95</v>
      </c>
      <c r="S144" s="17">
        <f t="shared" si="25"/>
        <v>55.75</v>
      </c>
      <c r="T144" s="17">
        <f t="shared" si="26"/>
        <v>49.85</v>
      </c>
      <c r="U144" s="17">
        <f t="shared" si="27"/>
        <v>58.25</v>
      </c>
      <c r="V144" s="16">
        <f t="shared" si="28"/>
        <v>56.85</v>
      </c>
      <c r="W144" s="16">
        <f t="shared" si="29"/>
        <v>57.2</v>
      </c>
    </row>
    <row r="145" spans="1:23" ht="13.5" x14ac:dyDescent="0.25">
      <c r="A145" s="3">
        <v>42214</v>
      </c>
      <c r="B145" s="2">
        <v>1.5169999999999999</v>
      </c>
      <c r="C145" s="2">
        <v>22.6589864523893</v>
      </c>
      <c r="D145" s="2">
        <v>5.9270361332139476E-2</v>
      </c>
      <c r="E145" s="2">
        <v>5.509240972695513E-2</v>
      </c>
      <c r="F145" s="2">
        <v>1.5804400000000001</v>
      </c>
      <c r="G145" s="2">
        <v>1.5972999999999999</v>
      </c>
      <c r="H145" s="2">
        <v>1.6726500000000004</v>
      </c>
      <c r="I145" s="2">
        <v>1.7783499999999994</v>
      </c>
      <c r="J145" s="2"/>
      <c r="K145" s="13" t="s">
        <v>53</v>
      </c>
      <c r="L145" s="13" t="s">
        <v>49</v>
      </c>
      <c r="M145" s="13" t="s">
        <v>47</v>
      </c>
      <c r="N145" s="16">
        <f t="shared" si="20"/>
        <v>50</v>
      </c>
      <c r="O145" s="16">
        <f t="shared" si="21"/>
        <v>100</v>
      </c>
      <c r="P145" s="16">
        <f t="shared" si="22"/>
        <v>50</v>
      </c>
      <c r="Q145" s="16">
        <f t="shared" si="23"/>
        <v>33</v>
      </c>
      <c r="R145" s="17">
        <f t="shared" si="24"/>
        <v>64.95</v>
      </c>
      <c r="S145" s="17">
        <f t="shared" si="25"/>
        <v>55.75</v>
      </c>
      <c r="T145" s="17">
        <f t="shared" si="26"/>
        <v>49.85</v>
      </c>
      <c r="U145" s="17">
        <f t="shared" si="27"/>
        <v>58.25</v>
      </c>
      <c r="V145" s="16">
        <f t="shared" si="28"/>
        <v>56.85</v>
      </c>
      <c r="W145" s="16">
        <f t="shared" si="29"/>
        <v>57.2</v>
      </c>
    </row>
    <row r="146" spans="1:23" ht="13.5" x14ac:dyDescent="0.25">
      <c r="A146" s="3">
        <v>42215</v>
      </c>
      <c r="B146" s="2">
        <v>1.4873000000000001</v>
      </c>
      <c r="C146" s="2">
        <v>20.685749604023684</v>
      </c>
      <c r="D146" s="2">
        <v>5.5859898850860734E-2</v>
      </c>
      <c r="E146" s="2">
        <v>5.6467025129369533E-2</v>
      </c>
      <c r="F146" s="2">
        <v>1.5546799999999998</v>
      </c>
      <c r="G146" s="2">
        <v>1.5834199999999998</v>
      </c>
      <c r="H146" s="2">
        <v>1.6562950000000001</v>
      </c>
      <c r="I146" s="2">
        <v>1.7708159999999995</v>
      </c>
      <c r="J146" s="2"/>
      <c r="K146" s="13" t="s">
        <v>53</v>
      </c>
      <c r="L146" s="13" t="s">
        <v>49</v>
      </c>
      <c r="M146" s="13" t="s">
        <v>47</v>
      </c>
      <c r="N146" s="16">
        <f t="shared" si="20"/>
        <v>50</v>
      </c>
      <c r="O146" s="16">
        <f t="shared" si="21"/>
        <v>100</v>
      </c>
      <c r="P146" s="16">
        <f t="shared" si="22"/>
        <v>50</v>
      </c>
      <c r="Q146" s="16">
        <f t="shared" si="23"/>
        <v>33</v>
      </c>
      <c r="R146" s="17">
        <f t="shared" si="24"/>
        <v>64.95</v>
      </c>
      <c r="S146" s="17">
        <f t="shared" si="25"/>
        <v>55.75</v>
      </c>
      <c r="T146" s="17">
        <f t="shared" si="26"/>
        <v>49.85</v>
      </c>
      <c r="U146" s="17">
        <f t="shared" si="27"/>
        <v>58.25</v>
      </c>
      <c r="V146" s="16">
        <f t="shared" si="28"/>
        <v>56.85</v>
      </c>
      <c r="W146" s="16">
        <f t="shared" si="29"/>
        <v>57.2</v>
      </c>
    </row>
    <row r="147" spans="1:23" ht="13.5" x14ac:dyDescent="0.25">
      <c r="A147" s="3">
        <v>42216</v>
      </c>
      <c r="B147" s="2">
        <v>1.5071000000000001</v>
      </c>
      <c r="C147" s="2">
        <v>25.352832294097155</v>
      </c>
      <c r="D147" s="2">
        <v>4.8081788372925649E-2</v>
      </c>
      <c r="E147" s="2">
        <v>5.2790013552766989E-2</v>
      </c>
      <c r="F147" s="2">
        <v>1.5368400000000002</v>
      </c>
      <c r="G147" s="2">
        <v>1.5744999999999998</v>
      </c>
      <c r="H147" s="2">
        <v>1.6424150000000002</v>
      </c>
      <c r="I147" s="2">
        <v>1.7634799999999993</v>
      </c>
      <c r="J147" s="2"/>
      <c r="K147" s="13" t="s">
        <v>53</v>
      </c>
      <c r="L147" s="13" t="s">
        <v>49</v>
      </c>
      <c r="M147" s="13" t="s">
        <v>47</v>
      </c>
      <c r="N147" s="16">
        <f t="shared" si="20"/>
        <v>50</v>
      </c>
      <c r="O147" s="16">
        <f t="shared" si="21"/>
        <v>100</v>
      </c>
      <c r="P147" s="16">
        <f t="shared" si="22"/>
        <v>50</v>
      </c>
      <c r="Q147" s="16">
        <f t="shared" si="23"/>
        <v>33</v>
      </c>
      <c r="R147" s="17">
        <f t="shared" si="24"/>
        <v>64.95</v>
      </c>
      <c r="S147" s="17">
        <f t="shared" si="25"/>
        <v>55.75</v>
      </c>
      <c r="T147" s="17">
        <f t="shared" si="26"/>
        <v>49.85</v>
      </c>
      <c r="U147" s="17">
        <f t="shared" si="27"/>
        <v>58.25</v>
      </c>
      <c r="V147" s="16">
        <f t="shared" si="28"/>
        <v>56.85</v>
      </c>
      <c r="W147" s="16">
        <f t="shared" si="29"/>
        <v>57.2</v>
      </c>
    </row>
    <row r="148" spans="1:23" ht="13.5" x14ac:dyDescent="0.25">
      <c r="A148" s="3">
        <v>42219</v>
      </c>
      <c r="B148" s="2">
        <v>1.5169999999999999</v>
      </c>
      <c r="C148" s="2">
        <v>27.645363854891471</v>
      </c>
      <c r="D148" s="2">
        <v>4.3246154370293555E-2</v>
      </c>
      <c r="E148" s="2">
        <v>4.9702822679251454E-2</v>
      </c>
      <c r="F148" s="2">
        <v>1.5190000000000001</v>
      </c>
      <c r="G148" s="2">
        <v>1.5655799999999997</v>
      </c>
      <c r="H148" s="2">
        <v>1.6285350000000001</v>
      </c>
      <c r="I148" s="2">
        <v>1.7565399999999993</v>
      </c>
      <c r="J148" s="2"/>
      <c r="K148" s="13" t="s">
        <v>53</v>
      </c>
      <c r="L148" s="13" t="s">
        <v>49</v>
      </c>
      <c r="M148" s="13" t="s">
        <v>47</v>
      </c>
      <c r="N148" s="16">
        <f t="shared" si="20"/>
        <v>50</v>
      </c>
      <c r="O148" s="16">
        <f t="shared" si="21"/>
        <v>100</v>
      </c>
      <c r="P148" s="16">
        <f t="shared" si="22"/>
        <v>50</v>
      </c>
      <c r="Q148" s="16">
        <f t="shared" si="23"/>
        <v>33</v>
      </c>
      <c r="R148" s="17">
        <f t="shared" si="24"/>
        <v>64.95</v>
      </c>
      <c r="S148" s="17">
        <f t="shared" si="25"/>
        <v>55.75</v>
      </c>
      <c r="T148" s="17">
        <f t="shared" si="26"/>
        <v>49.85</v>
      </c>
      <c r="U148" s="17">
        <f t="shared" si="27"/>
        <v>58.25</v>
      </c>
      <c r="V148" s="16">
        <f t="shared" si="28"/>
        <v>56.85</v>
      </c>
      <c r="W148" s="16">
        <f t="shared" si="29"/>
        <v>57.2</v>
      </c>
    </row>
    <row r="149" spans="1:23" ht="13.5" x14ac:dyDescent="0.25">
      <c r="A149" s="3">
        <v>42220</v>
      </c>
      <c r="B149" s="2">
        <v>1.5169999999999999</v>
      </c>
      <c r="C149" s="2">
        <v>27.645363854891471</v>
      </c>
      <c r="D149" s="2">
        <v>4.1504319703042913E-2</v>
      </c>
      <c r="E149" s="2">
        <v>4.8355354337383846E-2</v>
      </c>
      <c r="F149" s="2">
        <v>1.5090799999999998</v>
      </c>
      <c r="G149" s="2">
        <v>1.5556699999999997</v>
      </c>
      <c r="H149" s="2">
        <v>1.6156450000000002</v>
      </c>
      <c r="I149" s="2">
        <v>1.7497979999999993</v>
      </c>
      <c r="J149" s="2"/>
      <c r="K149" s="13" t="s">
        <v>53</v>
      </c>
      <c r="L149" s="13" t="s">
        <v>49</v>
      </c>
      <c r="M149" s="13" t="s">
        <v>47</v>
      </c>
      <c r="N149" s="16">
        <f t="shared" si="20"/>
        <v>50</v>
      </c>
      <c r="O149" s="16">
        <f t="shared" si="21"/>
        <v>100</v>
      </c>
      <c r="P149" s="16">
        <f t="shared" si="22"/>
        <v>50</v>
      </c>
      <c r="Q149" s="16">
        <f t="shared" si="23"/>
        <v>33</v>
      </c>
      <c r="R149" s="17">
        <f t="shared" si="24"/>
        <v>64.95</v>
      </c>
      <c r="S149" s="17">
        <f t="shared" si="25"/>
        <v>55.75</v>
      </c>
      <c r="T149" s="17">
        <f t="shared" si="26"/>
        <v>49.85</v>
      </c>
      <c r="U149" s="17">
        <f t="shared" si="27"/>
        <v>58.25</v>
      </c>
      <c r="V149" s="16">
        <f t="shared" si="28"/>
        <v>56.85</v>
      </c>
      <c r="W149" s="16">
        <f t="shared" si="29"/>
        <v>57.2</v>
      </c>
    </row>
    <row r="150" spans="1:23" ht="13.5" x14ac:dyDescent="0.25">
      <c r="A150" s="3">
        <v>42221</v>
      </c>
      <c r="B150" s="2">
        <v>1.5367999999999999</v>
      </c>
      <c r="C150" s="2">
        <v>32.45688539892349</v>
      </c>
      <c r="D150" s="2">
        <v>4.0867790323253494E-2</v>
      </c>
      <c r="E150" s="2">
        <v>4.893896317780401E-2</v>
      </c>
      <c r="F150" s="2">
        <v>1.5130399999999997</v>
      </c>
      <c r="G150" s="2">
        <v>1.5467399999999998</v>
      </c>
      <c r="H150" s="2">
        <v>1.6027550000000002</v>
      </c>
      <c r="I150" s="2">
        <v>1.7434519999999996</v>
      </c>
      <c r="J150" s="2"/>
      <c r="K150" s="13" t="s">
        <v>48</v>
      </c>
      <c r="L150" s="13" t="s">
        <v>55</v>
      </c>
      <c r="M150" s="13" t="s">
        <v>52</v>
      </c>
      <c r="N150" s="16">
        <f t="shared" si="20"/>
        <v>50</v>
      </c>
      <c r="O150" s="16">
        <f t="shared" si="21"/>
        <v>100</v>
      </c>
      <c r="P150" s="16">
        <f t="shared" si="22"/>
        <v>50</v>
      </c>
      <c r="Q150" s="16">
        <f t="shared" si="23"/>
        <v>83.5</v>
      </c>
      <c r="R150" s="17">
        <f t="shared" si="24"/>
        <v>72.525000000000006</v>
      </c>
      <c r="S150" s="17">
        <f t="shared" si="25"/>
        <v>68.375</v>
      </c>
      <c r="T150" s="17">
        <f t="shared" si="26"/>
        <v>72.575000000000003</v>
      </c>
      <c r="U150" s="17">
        <f t="shared" si="27"/>
        <v>70.875</v>
      </c>
      <c r="V150" s="16">
        <f t="shared" si="28"/>
        <v>71.158333333333346</v>
      </c>
      <c r="W150" s="16">
        <f t="shared" si="29"/>
        <v>71.087500000000006</v>
      </c>
    </row>
    <row r="151" spans="1:23" ht="13.5" x14ac:dyDescent="0.25">
      <c r="A151" s="3">
        <v>42222</v>
      </c>
      <c r="B151" s="2">
        <v>1.6261000000000001</v>
      </c>
      <c r="C151" s="2">
        <v>48.946558495692429</v>
      </c>
      <c r="D151" s="2">
        <v>3.2767742628851515E-2</v>
      </c>
      <c r="E151" s="2">
        <v>5.0626353804256494E-2</v>
      </c>
      <c r="F151" s="2">
        <v>1.5407999999999999</v>
      </c>
      <c r="G151" s="2">
        <v>1.5477399999999999</v>
      </c>
      <c r="H151" s="2">
        <v>1.5948249999999999</v>
      </c>
      <c r="I151" s="2">
        <v>1.7394859999999994</v>
      </c>
      <c r="J151" s="2"/>
      <c r="K151" s="13" t="s">
        <v>48</v>
      </c>
      <c r="L151" s="13" t="s">
        <v>51</v>
      </c>
      <c r="M151" s="13" t="s">
        <v>52</v>
      </c>
      <c r="N151" s="16">
        <f t="shared" si="20"/>
        <v>50</v>
      </c>
      <c r="O151" s="16">
        <f t="shared" si="21"/>
        <v>100</v>
      </c>
      <c r="P151" s="16">
        <f t="shared" si="22"/>
        <v>50</v>
      </c>
      <c r="Q151" s="16">
        <f t="shared" si="23"/>
        <v>67</v>
      </c>
      <c r="R151" s="17">
        <f t="shared" si="24"/>
        <v>70.05</v>
      </c>
      <c r="S151" s="17">
        <f t="shared" si="25"/>
        <v>64.25</v>
      </c>
      <c r="T151" s="17">
        <f t="shared" si="26"/>
        <v>65.150000000000006</v>
      </c>
      <c r="U151" s="17">
        <f t="shared" si="27"/>
        <v>66.75</v>
      </c>
      <c r="V151" s="16">
        <f t="shared" si="28"/>
        <v>66.483333333333334</v>
      </c>
      <c r="W151" s="16">
        <f t="shared" si="29"/>
        <v>66.550000000000011</v>
      </c>
    </row>
    <row r="152" spans="1:23" ht="13.5" x14ac:dyDescent="0.25">
      <c r="A152" s="3">
        <v>42223</v>
      </c>
      <c r="B152" s="2">
        <v>1.7153</v>
      </c>
      <c r="C152" s="2">
        <v>59.565497874085608</v>
      </c>
      <c r="D152" s="2">
        <v>1.6280608479347425E-2</v>
      </c>
      <c r="E152" s="2">
        <v>5.2778026260785794E-2</v>
      </c>
      <c r="F152" s="2">
        <v>1.5824400000000001</v>
      </c>
      <c r="G152" s="2">
        <v>1.5596399999999999</v>
      </c>
      <c r="H152" s="2">
        <v>1.59334</v>
      </c>
      <c r="I152" s="2">
        <v>1.7375039999999993</v>
      </c>
      <c r="J152" s="2"/>
      <c r="K152" s="13" t="s">
        <v>48</v>
      </c>
      <c r="L152" s="13" t="s">
        <v>51</v>
      </c>
      <c r="M152" s="13" t="s">
        <v>52</v>
      </c>
      <c r="N152" s="16">
        <f t="shared" si="20"/>
        <v>50</v>
      </c>
      <c r="O152" s="16">
        <f t="shared" si="21"/>
        <v>100</v>
      </c>
      <c r="P152" s="16">
        <f t="shared" si="22"/>
        <v>50</v>
      </c>
      <c r="Q152" s="16">
        <f t="shared" si="23"/>
        <v>67</v>
      </c>
      <c r="R152" s="17">
        <f t="shared" si="24"/>
        <v>70.05</v>
      </c>
      <c r="S152" s="17">
        <f t="shared" si="25"/>
        <v>64.25</v>
      </c>
      <c r="T152" s="17">
        <f t="shared" si="26"/>
        <v>65.150000000000006</v>
      </c>
      <c r="U152" s="17">
        <f t="shared" si="27"/>
        <v>66.75</v>
      </c>
      <c r="V152" s="16">
        <f t="shared" si="28"/>
        <v>66.483333333333334</v>
      </c>
      <c r="W152" s="16">
        <f t="shared" si="29"/>
        <v>66.550000000000011</v>
      </c>
    </row>
    <row r="153" spans="1:23" ht="13.5" x14ac:dyDescent="0.25">
      <c r="A153" s="3">
        <v>42226</v>
      </c>
      <c r="B153" s="2">
        <v>1.6756</v>
      </c>
      <c r="C153" s="2">
        <v>54.16554950363065</v>
      </c>
      <c r="D153" s="2">
        <v>6.2854964422218718E-3</v>
      </c>
      <c r="E153" s="2">
        <v>5.6775193897965023E-2</v>
      </c>
      <c r="F153" s="2">
        <v>1.61416</v>
      </c>
      <c r="G153" s="2">
        <v>1.5665799999999996</v>
      </c>
      <c r="H153" s="2">
        <v>1.59185</v>
      </c>
      <c r="I153" s="2">
        <v>1.7347279999999996</v>
      </c>
      <c r="J153" s="2"/>
      <c r="K153" s="13" t="s">
        <v>48</v>
      </c>
      <c r="L153" s="13" t="s">
        <v>51</v>
      </c>
      <c r="M153" s="13" t="s">
        <v>52</v>
      </c>
      <c r="N153" s="16">
        <f t="shared" si="20"/>
        <v>50</v>
      </c>
      <c r="O153" s="16">
        <f t="shared" si="21"/>
        <v>100</v>
      </c>
      <c r="P153" s="16">
        <f t="shared" si="22"/>
        <v>50</v>
      </c>
      <c r="Q153" s="16">
        <f t="shared" si="23"/>
        <v>67</v>
      </c>
      <c r="R153" s="17">
        <f t="shared" si="24"/>
        <v>70.05</v>
      </c>
      <c r="S153" s="17">
        <f t="shared" si="25"/>
        <v>64.25</v>
      </c>
      <c r="T153" s="17">
        <f t="shared" si="26"/>
        <v>65.150000000000006</v>
      </c>
      <c r="U153" s="17">
        <f t="shared" si="27"/>
        <v>66.75</v>
      </c>
      <c r="V153" s="16">
        <f t="shared" si="28"/>
        <v>66.483333333333334</v>
      </c>
      <c r="W153" s="16">
        <f t="shared" si="29"/>
        <v>66.550000000000011</v>
      </c>
    </row>
    <row r="154" spans="1:23" ht="13.5" x14ac:dyDescent="0.25">
      <c r="A154" s="3">
        <v>42227</v>
      </c>
      <c r="B154" s="2">
        <v>1.5864</v>
      </c>
      <c r="C154" s="2">
        <v>44.42136015464876</v>
      </c>
      <c r="D154" s="2">
        <v>-1.8928448568618084E-3</v>
      </c>
      <c r="E154" s="2">
        <v>6.1272079199248347E-2</v>
      </c>
      <c r="F154" s="2">
        <v>1.6280399999999999</v>
      </c>
      <c r="G154" s="2">
        <v>1.5685599999999995</v>
      </c>
      <c r="H154" s="2">
        <v>1.5873899999999999</v>
      </c>
      <c r="I154" s="2">
        <v>1.7279859999999996</v>
      </c>
      <c r="J154" s="2"/>
      <c r="K154" s="13" t="s">
        <v>48</v>
      </c>
      <c r="L154" s="13" t="s">
        <v>51</v>
      </c>
      <c r="M154" s="13" t="s">
        <v>52</v>
      </c>
      <c r="N154" s="16">
        <f t="shared" si="20"/>
        <v>50</v>
      </c>
      <c r="O154" s="16">
        <f t="shared" si="21"/>
        <v>100</v>
      </c>
      <c r="P154" s="16">
        <f t="shared" si="22"/>
        <v>50</v>
      </c>
      <c r="Q154" s="16">
        <f t="shared" si="23"/>
        <v>67</v>
      </c>
      <c r="R154" s="17">
        <f t="shared" si="24"/>
        <v>70.05</v>
      </c>
      <c r="S154" s="17">
        <f t="shared" si="25"/>
        <v>64.25</v>
      </c>
      <c r="T154" s="17">
        <f t="shared" si="26"/>
        <v>65.150000000000006</v>
      </c>
      <c r="U154" s="17">
        <f t="shared" si="27"/>
        <v>66.75</v>
      </c>
      <c r="V154" s="16">
        <f t="shared" si="28"/>
        <v>66.483333333333334</v>
      </c>
      <c r="W154" s="16">
        <f t="shared" si="29"/>
        <v>66.550000000000011</v>
      </c>
    </row>
    <row r="155" spans="1:23" ht="13.5" x14ac:dyDescent="0.25">
      <c r="A155" s="3">
        <v>42228</v>
      </c>
      <c r="B155" s="2">
        <v>1.6062000000000001</v>
      </c>
      <c r="C155" s="2">
        <v>46.712911397360735</v>
      </c>
      <c r="D155" s="2">
        <v>-1.760188325521117E-2</v>
      </c>
      <c r="E155" s="2">
        <v>6.5987931831585453E-2</v>
      </c>
      <c r="F155" s="2">
        <v>1.64192</v>
      </c>
      <c r="G155" s="2">
        <v>1.5774799999999995</v>
      </c>
      <c r="H155" s="2">
        <v>1.5873900000000001</v>
      </c>
      <c r="I155" s="2">
        <v>1.7220359999999997</v>
      </c>
      <c r="J155" s="2"/>
      <c r="K155" s="13" t="s">
        <v>48</v>
      </c>
      <c r="L155" s="13" t="s">
        <v>51</v>
      </c>
      <c r="M155" s="13" t="s">
        <v>52</v>
      </c>
      <c r="N155" s="16">
        <f t="shared" si="20"/>
        <v>50</v>
      </c>
      <c r="O155" s="16">
        <f t="shared" si="21"/>
        <v>100</v>
      </c>
      <c r="P155" s="16">
        <f t="shared" si="22"/>
        <v>50</v>
      </c>
      <c r="Q155" s="16">
        <f t="shared" si="23"/>
        <v>67</v>
      </c>
      <c r="R155" s="17">
        <f t="shared" si="24"/>
        <v>70.05</v>
      </c>
      <c r="S155" s="17">
        <f t="shared" si="25"/>
        <v>64.25</v>
      </c>
      <c r="T155" s="17">
        <f t="shared" si="26"/>
        <v>65.150000000000006</v>
      </c>
      <c r="U155" s="17">
        <f t="shared" si="27"/>
        <v>66.75</v>
      </c>
      <c r="V155" s="16">
        <f t="shared" si="28"/>
        <v>66.483333333333334</v>
      </c>
      <c r="W155" s="16">
        <f t="shared" si="29"/>
        <v>66.550000000000011</v>
      </c>
    </row>
    <row r="156" spans="1:23" ht="13.5" x14ac:dyDescent="0.25">
      <c r="A156" s="3">
        <v>42230</v>
      </c>
      <c r="B156" s="2">
        <v>1.6062000000000001</v>
      </c>
      <c r="C156" s="2">
        <v>46.712911397360735</v>
      </c>
      <c r="D156" s="2">
        <v>-3.5294698145596382E-2</v>
      </c>
      <c r="E156" s="2">
        <v>7.1394755344069513E-2</v>
      </c>
      <c r="F156" s="2">
        <v>1.63794</v>
      </c>
      <c r="G156" s="2">
        <v>1.5893699999999997</v>
      </c>
      <c r="H156" s="2">
        <v>1.586395</v>
      </c>
      <c r="I156" s="2">
        <v>1.7174739999999997</v>
      </c>
      <c r="J156" s="2"/>
      <c r="K156" s="13" t="s">
        <v>53</v>
      </c>
      <c r="L156" s="13" t="s">
        <v>49</v>
      </c>
      <c r="M156" s="13" t="s">
        <v>47</v>
      </c>
      <c r="N156" s="16">
        <f t="shared" si="20"/>
        <v>50</v>
      </c>
      <c r="O156" s="16">
        <f t="shared" si="21"/>
        <v>100</v>
      </c>
      <c r="P156" s="16">
        <f t="shared" si="22"/>
        <v>50</v>
      </c>
      <c r="Q156" s="16">
        <f t="shared" si="23"/>
        <v>33</v>
      </c>
      <c r="R156" s="17">
        <f t="shared" si="24"/>
        <v>64.95</v>
      </c>
      <c r="S156" s="17">
        <f t="shared" si="25"/>
        <v>55.75</v>
      </c>
      <c r="T156" s="17">
        <f t="shared" si="26"/>
        <v>49.85</v>
      </c>
      <c r="U156" s="17">
        <f t="shared" si="27"/>
        <v>58.25</v>
      </c>
      <c r="V156" s="16">
        <f t="shared" si="28"/>
        <v>56.85</v>
      </c>
      <c r="W156" s="16">
        <f t="shared" si="29"/>
        <v>57.2</v>
      </c>
    </row>
    <row r="157" spans="1:23" ht="13.5" x14ac:dyDescent="0.25">
      <c r="A157" s="3">
        <v>42233</v>
      </c>
      <c r="B157" s="2">
        <v>1.5864</v>
      </c>
      <c r="C157" s="2">
        <v>44.581132670358919</v>
      </c>
      <c r="D157" s="2">
        <v>-4.559653661361196E-2</v>
      </c>
      <c r="E157" s="2">
        <v>7.936514648255745E-2</v>
      </c>
      <c r="F157" s="2">
        <v>1.61216</v>
      </c>
      <c r="G157" s="2">
        <v>1.5972999999999997</v>
      </c>
      <c r="H157" s="2">
        <v>1.5859000000000001</v>
      </c>
      <c r="I157" s="2">
        <v>1.7119219999999999</v>
      </c>
      <c r="J157" s="2"/>
      <c r="K157" s="13" t="s">
        <v>53</v>
      </c>
      <c r="L157" s="13" t="s">
        <v>49</v>
      </c>
      <c r="M157" s="13" t="s">
        <v>47</v>
      </c>
      <c r="N157" s="16">
        <f t="shared" si="20"/>
        <v>50</v>
      </c>
      <c r="O157" s="16">
        <f t="shared" si="21"/>
        <v>100</v>
      </c>
      <c r="P157" s="16">
        <f t="shared" si="22"/>
        <v>50</v>
      </c>
      <c r="Q157" s="16">
        <f t="shared" si="23"/>
        <v>33</v>
      </c>
      <c r="R157" s="17">
        <f t="shared" si="24"/>
        <v>64.95</v>
      </c>
      <c r="S157" s="17">
        <f t="shared" si="25"/>
        <v>55.75</v>
      </c>
      <c r="T157" s="17">
        <f t="shared" si="26"/>
        <v>49.85</v>
      </c>
      <c r="U157" s="17">
        <f t="shared" si="27"/>
        <v>58.25</v>
      </c>
      <c r="V157" s="16">
        <f t="shared" si="28"/>
        <v>56.85</v>
      </c>
      <c r="W157" s="16">
        <f t="shared" si="29"/>
        <v>57.2</v>
      </c>
    </row>
    <row r="158" spans="1:23" ht="13.5" x14ac:dyDescent="0.25">
      <c r="A158" s="3">
        <v>42234</v>
      </c>
      <c r="B158" s="2">
        <v>1.5666</v>
      </c>
      <c r="C158" s="2">
        <v>42.492774616286653</v>
      </c>
      <c r="D158" s="2">
        <v>-5.1062119041674237E-2</v>
      </c>
      <c r="E158" s="2">
        <v>8.9337581961747958E-2</v>
      </c>
      <c r="F158" s="2">
        <v>1.59036</v>
      </c>
      <c r="G158" s="2">
        <v>1.6022599999999998</v>
      </c>
      <c r="H158" s="2">
        <v>1.5839200000000002</v>
      </c>
      <c r="I158" s="2">
        <v>1.7065679999999999</v>
      </c>
      <c r="J158" s="2"/>
      <c r="K158" s="13" t="s">
        <v>53</v>
      </c>
      <c r="L158" s="13" t="s">
        <v>49</v>
      </c>
      <c r="M158" s="13" t="s">
        <v>47</v>
      </c>
      <c r="N158" s="16">
        <f t="shared" si="20"/>
        <v>50</v>
      </c>
      <c r="O158" s="16">
        <f t="shared" si="21"/>
        <v>100</v>
      </c>
      <c r="P158" s="16">
        <f t="shared" si="22"/>
        <v>50</v>
      </c>
      <c r="Q158" s="16">
        <f t="shared" si="23"/>
        <v>33</v>
      </c>
      <c r="R158" s="17">
        <f t="shared" si="24"/>
        <v>64.95</v>
      </c>
      <c r="S158" s="17">
        <f t="shared" si="25"/>
        <v>55.75</v>
      </c>
      <c r="T158" s="17">
        <f t="shared" si="26"/>
        <v>49.85</v>
      </c>
      <c r="U158" s="17">
        <f t="shared" si="27"/>
        <v>58.25</v>
      </c>
      <c r="V158" s="16">
        <f t="shared" si="28"/>
        <v>56.85</v>
      </c>
      <c r="W158" s="16">
        <f t="shared" si="29"/>
        <v>57.2</v>
      </c>
    </row>
    <row r="159" spans="1:23" ht="13.5" x14ac:dyDescent="0.25">
      <c r="A159" s="3">
        <v>42235</v>
      </c>
      <c r="B159" s="2">
        <v>1.5367999999999999</v>
      </c>
      <c r="C159" s="2">
        <v>39.494148140326864</v>
      </c>
      <c r="D159" s="2">
        <v>-5.3120200783983273E-2</v>
      </c>
      <c r="E159" s="2">
        <v>0.10001852706079048</v>
      </c>
      <c r="F159" s="2">
        <v>1.5804400000000001</v>
      </c>
      <c r="G159" s="2">
        <v>1.6042399999999997</v>
      </c>
      <c r="H159" s="2">
        <v>1.5799550000000002</v>
      </c>
      <c r="I159" s="2">
        <v>1.7006179999999997</v>
      </c>
      <c r="J159" s="2"/>
      <c r="K159" s="13" t="s">
        <v>53</v>
      </c>
      <c r="L159" s="13" t="s">
        <v>55</v>
      </c>
      <c r="M159" s="13" t="s">
        <v>47</v>
      </c>
      <c r="N159" s="16">
        <f t="shared" si="20"/>
        <v>50</v>
      </c>
      <c r="O159" s="16">
        <f t="shared" si="21"/>
        <v>100</v>
      </c>
      <c r="P159" s="16">
        <f t="shared" si="22"/>
        <v>50</v>
      </c>
      <c r="Q159" s="16">
        <f t="shared" si="23"/>
        <v>16.5</v>
      </c>
      <c r="R159" s="17">
        <f t="shared" si="24"/>
        <v>62.475000000000001</v>
      </c>
      <c r="S159" s="17">
        <f t="shared" si="25"/>
        <v>51.625</v>
      </c>
      <c r="T159" s="17">
        <f t="shared" si="26"/>
        <v>42.424999999999997</v>
      </c>
      <c r="U159" s="17">
        <f t="shared" si="27"/>
        <v>54.125</v>
      </c>
      <c r="V159" s="16">
        <f t="shared" si="28"/>
        <v>52.17499999999999</v>
      </c>
      <c r="W159" s="16">
        <f t="shared" si="29"/>
        <v>52.662499999999994</v>
      </c>
    </row>
    <row r="160" spans="1:23" ht="13.5" x14ac:dyDescent="0.25">
      <c r="A160" s="3">
        <v>42236</v>
      </c>
      <c r="B160" s="2">
        <v>1.5268999999999999</v>
      </c>
      <c r="C160" s="2">
        <v>38.521591033954657</v>
      </c>
      <c r="D160" s="2">
        <v>-5.0573453422157133E-2</v>
      </c>
      <c r="E160" s="2">
        <v>0.11075168841309926</v>
      </c>
      <c r="F160" s="2">
        <v>1.5645799999999999</v>
      </c>
      <c r="G160" s="2">
        <v>1.6032499999999998</v>
      </c>
      <c r="H160" s="2">
        <v>1.5749950000000001</v>
      </c>
      <c r="I160" s="2">
        <v>1.6946679999999998</v>
      </c>
      <c r="J160" s="2"/>
      <c r="K160" s="13" t="s">
        <v>53</v>
      </c>
      <c r="L160" s="13" t="s">
        <v>49</v>
      </c>
      <c r="M160" s="13" t="s">
        <v>47</v>
      </c>
      <c r="N160" s="16">
        <f t="shared" si="20"/>
        <v>50</v>
      </c>
      <c r="O160" s="16">
        <f t="shared" si="21"/>
        <v>100</v>
      </c>
      <c r="P160" s="16">
        <f t="shared" si="22"/>
        <v>50</v>
      </c>
      <c r="Q160" s="16">
        <f t="shared" si="23"/>
        <v>33</v>
      </c>
      <c r="R160" s="17">
        <f t="shared" si="24"/>
        <v>64.95</v>
      </c>
      <c r="S160" s="17">
        <f t="shared" si="25"/>
        <v>55.75</v>
      </c>
      <c r="T160" s="17">
        <f t="shared" si="26"/>
        <v>49.85</v>
      </c>
      <c r="U160" s="17">
        <f t="shared" si="27"/>
        <v>58.25</v>
      </c>
      <c r="V160" s="16">
        <f t="shared" si="28"/>
        <v>56.85</v>
      </c>
      <c r="W160" s="16">
        <f t="shared" si="29"/>
        <v>57.2</v>
      </c>
    </row>
    <row r="161" spans="1:23" ht="13.5" x14ac:dyDescent="0.25">
      <c r="A161" s="3">
        <v>42237</v>
      </c>
      <c r="B161" s="2">
        <v>1.5367999999999999</v>
      </c>
      <c r="C161" s="2">
        <v>40.109854022858421</v>
      </c>
      <c r="D161" s="2">
        <v>-3.4883854168052286E-2</v>
      </c>
      <c r="E161" s="2">
        <v>0.11916620605060921</v>
      </c>
      <c r="F161" s="2">
        <v>1.5506999999999997</v>
      </c>
      <c r="G161" s="2">
        <v>1.5943199999999997</v>
      </c>
      <c r="H161" s="2">
        <v>1.5710300000000001</v>
      </c>
      <c r="I161" s="2">
        <v>1.6883220000000001</v>
      </c>
      <c r="J161" s="2"/>
      <c r="K161" s="13" t="s">
        <v>53</v>
      </c>
      <c r="L161" s="13" t="s">
        <v>49</v>
      </c>
      <c r="M161" s="13" t="s">
        <v>47</v>
      </c>
      <c r="N161" s="16">
        <f t="shared" si="20"/>
        <v>50</v>
      </c>
      <c r="O161" s="16">
        <f t="shared" si="21"/>
        <v>100</v>
      </c>
      <c r="P161" s="16">
        <f t="shared" si="22"/>
        <v>50</v>
      </c>
      <c r="Q161" s="16">
        <f t="shared" si="23"/>
        <v>33</v>
      </c>
      <c r="R161" s="17">
        <f t="shared" si="24"/>
        <v>64.95</v>
      </c>
      <c r="S161" s="17">
        <f t="shared" si="25"/>
        <v>55.75</v>
      </c>
      <c r="T161" s="17">
        <f t="shared" si="26"/>
        <v>49.85</v>
      </c>
      <c r="U161" s="17">
        <f t="shared" si="27"/>
        <v>58.25</v>
      </c>
      <c r="V161" s="16">
        <f t="shared" si="28"/>
        <v>56.85</v>
      </c>
      <c r="W161" s="16">
        <f t="shared" si="29"/>
        <v>57.2</v>
      </c>
    </row>
    <row r="162" spans="1:23" ht="13.5" x14ac:dyDescent="0.25">
      <c r="A162" s="3">
        <v>42240</v>
      </c>
      <c r="B162" s="2">
        <v>1.5268999999999999</v>
      </c>
      <c r="C162" s="2">
        <v>39.024134227347552</v>
      </c>
      <c r="D162" s="2">
        <v>-6.7198222263114005E-3</v>
      </c>
      <c r="E162" s="2">
        <v>0.12580892395414078</v>
      </c>
      <c r="F162" s="2">
        <v>1.5387999999999997</v>
      </c>
      <c r="G162" s="2">
        <v>1.5754799999999998</v>
      </c>
      <c r="H162" s="2">
        <v>1.5675600000000003</v>
      </c>
      <c r="I162" s="2">
        <v>1.6825720000000002</v>
      </c>
      <c r="J162" s="2"/>
      <c r="K162" s="13" t="s">
        <v>53</v>
      </c>
      <c r="L162" s="13" t="s">
        <v>49</v>
      </c>
      <c r="M162" s="13" t="s">
        <v>47</v>
      </c>
      <c r="N162" s="16">
        <f t="shared" si="20"/>
        <v>50</v>
      </c>
      <c r="O162" s="16">
        <f t="shared" si="21"/>
        <v>100</v>
      </c>
      <c r="P162" s="16">
        <f t="shared" si="22"/>
        <v>50</v>
      </c>
      <c r="Q162" s="16">
        <f t="shared" si="23"/>
        <v>33</v>
      </c>
      <c r="R162" s="17">
        <f t="shared" si="24"/>
        <v>64.95</v>
      </c>
      <c r="S162" s="17">
        <f t="shared" si="25"/>
        <v>55.75</v>
      </c>
      <c r="T162" s="17">
        <f t="shared" si="26"/>
        <v>49.85</v>
      </c>
      <c r="U162" s="17">
        <f t="shared" si="27"/>
        <v>58.25</v>
      </c>
      <c r="V162" s="16">
        <f t="shared" si="28"/>
        <v>56.85</v>
      </c>
      <c r="W162" s="16">
        <f t="shared" si="29"/>
        <v>57.2</v>
      </c>
    </row>
    <row r="163" spans="1:23" ht="13.5" x14ac:dyDescent="0.25">
      <c r="A163" s="3">
        <v>42241</v>
      </c>
      <c r="B163" s="2">
        <v>1.5169999999999999</v>
      </c>
      <c r="C163" s="2">
        <v>37.918769520090557</v>
      </c>
      <c r="D163" s="2">
        <v>1.2195243508400733E-2</v>
      </c>
      <c r="E163" s="2">
        <v>0.12946295499139443</v>
      </c>
      <c r="F163" s="2">
        <v>1.5288799999999998</v>
      </c>
      <c r="G163" s="2">
        <v>1.5596199999999998</v>
      </c>
      <c r="H163" s="2">
        <v>1.5631000000000002</v>
      </c>
      <c r="I163" s="2">
        <v>1.6754339999999999</v>
      </c>
      <c r="J163" s="2"/>
      <c r="K163" s="13" t="s">
        <v>53</v>
      </c>
      <c r="L163" s="13" t="s">
        <v>49</v>
      </c>
      <c r="M163" s="13" t="s">
        <v>47</v>
      </c>
      <c r="N163" s="16">
        <f t="shared" si="20"/>
        <v>50</v>
      </c>
      <c r="O163" s="16">
        <f t="shared" si="21"/>
        <v>100</v>
      </c>
      <c r="P163" s="16">
        <f t="shared" si="22"/>
        <v>50</v>
      </c>
      <c r="Q163" s="16">
        <f t="shared" si="23"/>
        <v>33</v>
      </c>
      <c r="R163" s="17">
        <f t="shared" si="24"/>
        <v>64.95</v>
      </c>
      <c r="S163" s="17">
        <f t="shared" si="25"/>
        <v>55.75</v>
      </c>
      <c r="T163" s="17">
        <f t="shared" si="26"/>
        <v>49.85</v>
      </c>
      <c r="U163" s="17">
        <f t="shared" si="27"/>
        <v>58.25</v>
      </c>
      <c r="V163" s="16">
        <f t="shared" si="28"/>
        <v>56.85</v>
      </c>
      <c r="W163" s="16">
        <f t="shared" si="29"/>
        <v>57.2</v>
      </c>
    </row>
    <row r="164" spans="1:23" ht="13.5" x14ac:dyDescent="0.25">
      <c r="A164" s="3">
        <v>42242</v>
      </c>
      <c r="B164" s="2">
        <v>1.4773000000000001</v>
      </c>
      <c r="C164" s="2">
        <v>33.785932976352981</v>
      </c>
      <c r="D164" s="2">
        <v>1.7900833545472672E-2</v>
      </c>
      <c r="E164" s="2">
        <v>0.12997933461651212</v>
      </c>
      <c r="F164" s="2">
        <v>1.5169799999999998</v>
      </c>
      <c r="G164" s="2">
        <v>1.5487099999999998</v>
      </c>
      <c r="H164" s="2">
        <v>1.558635</v>
      </c>
      <c r="I164" s="2">
        <v>1.667502</v>
      </c>
      <c r="J164" s="2"/>
      <c r="K164" s="13" t="s">
        <v>53</v>
      </c>
      <c r="L164" s="13" t="s">
        <v>49</v>
      </c>
      <c r="M164" s="13" t="s">
        <v>47</v>
      </c>
      <c r="N164" s="16">
        <f t="shared" si="20"/>
        <v>50</v>
      </c>
      <c r="O164" s="16">
        <f t="shared" si="21"/>
        <v>100</v>
      </c>
      <c r="P164" s="16">
        <f t="shared" si="22"/>
        <v>50</v>
      </c>
      <c r="Q164" s="16">
        <f t="shared" si="23"/>
        <v>33</v>
      </c>
      <c r="R164" s="17">
        <f t="shared" si="24"/>
        <v>64.95</v>
      </c>
      <c r="S164" s="17">
        <f t="shared" si="25"/>
        <v>55.75</v>
      </c>
      <c r="T164" s="17">
        <f t="shared" si="26"/>
        <v>49.85</v>
      </c>
      <c r="U164" s="17">
        <f t="shared" si="27"/>
        <v>58.25</v>
      </c>
      <c r="V164" s="16">
        <f t="shared" si="28"/>
        <v>56.85</v>
      </c>
      <c r="W164" s="16">
        <f t="shared" si="29"/>
        <v>57.2</v>
      </c>
    </row>
    <row r="165" spans="1:23" ht="13.5" x14ac:dyDescent="0.25">
      <c r="A165" s="3">
        <v>42243</v>
      </c>
      <c r="B165" s="2">
        <v>1.4674</v>
      </c>
      <c r="C165" s="2">
        <v>32.825139716723939</v>
      </c>
      <c r="D165" s="2">
        <v>2.7189819089668887E-2</v>
      </c>
      <c r="E165" s="2">
        <v>0.12513170237990537</v>
      </c>
      <c r="F165" s="2">
        <v>1.50508</v>
      </c>
      <c r="G165" s="2">
        <v>1.5348299999999997</v>
      </c>
      <c r="H165" s="2">
        <v>1.556155</v>
      </c>
      <c r="I165" s="2">
        <v>1.6597679999999999</v>
      </c>
      <c r="J165" s="2"/>
      <c r="K165" s="13" t="s">
        <v>53</v>
      </c>
      <c r="L165" s="13" t="s">
        <v>49</v>
      </c>
      <c r="M165" s="13" t="s">
        <v>47</v>
      </c>
      <c r="N165" s="16">
        <f t="shared" si="20"/>
        <v>50</v>
      </c>
      <c r="O165" s="16">
        <f t="shared" si="21"/>
        <v>100</v>
      </c>
      <c r="P165" s="16">
        <f t="shared" si="22"/>
        <v>50</v>
      </c>
      <c r="Q165" s="16">
        <f t="shared" si="23"/>
        <v>33</v>
      </c>
      <c r="R165" s="17">
        <f t="shared" si="24"/>
        <v>64.95</v>
      </c>
      <c r="S165" s="17">
        <f t="shared" si="25"/>
        <v>55.75</v>
      </c>
      <c r="T165" s="17">
        <f t="shared" si="26"/>
        <v>49.85</v>
      </c>
      <c r="U165" s="17">
        <f t="shared" si="27"/>
        <v>58.25</v>
      </c>
      <c r="V165" s="16">
        <f t="shared" si="28"/>
        <v>56.85</v>
      </c>
      <c r="W165" s="16">
        <f t="shared" si="29"/>
        <v>57.2</v>
      </c>
    </row>
    <row r="166" spans="1:23" ht="13.5" x14ac:dyDescent="0.25">
      <c r="A166" s="3">
        <v>42244</v>
      </c>
      <c r="B166" s="2">
        <v>1.4278</v>
      </c>
      <c r="C166" s="2">
        <v>29.242866928008993</v>
      </c>
      <c r="D166" s="2">
        <v>3.8672758543501384E-2</v>
      </c>
      <c r="E166" s="2">
        <v>0.11357913698566409</v>
      </c>
      <c r="F166" s="2">
        <v>1.4832799999999999</v>
      </c>
      <c r="G166" s="2">
        <v>1.5169899999999996</v>
      </c>
      <c r="H166" s="2">
        <v>1.55318</v>
      </c>
      <c r="I166" s="2">
        <v>1.6518360000000001</v>
      </c>
      <c r="J166" s="2"/>
      <c r="K166" s="13" t="s">
        <v>53</v>
      </c>
      <c r="L166" s="13" t="s">
        <v>49</v>
      </c>
      <c r="M166" s="13" t="s">
        <v>47</v>
      </c>
      <c r="N166" s="16">
        <f t="shared" si="20"/>
        <v>50</v>
      </c>
      <c r="O166" s="16">
        <f t="shared" si="21"/>
        <v>100</v>
      </c>
      <c r="P166" s="16">
        <f t="shared" si="22"/>
        <v>50</v>
      </c>
      <c r="Q166" s="16">
        <f t="shared" si="23"/>
        <v>33</v>
      </c>
      <c r="R166" s="17">
        <f t="shared" si="24"/>
        <v>64.95</v>
      </c>
      <c r="S166" s="17">
        <f t="shared" si="25"/>
        <v>55.75</v>
      </c>
      <c r="T166" s="17">
        <f t="shared" si="26"/>
        <v>49.85</v>
      </c>
      <c r="U166" s="17">
        <f t="shared" si="27"/>
        <v>58.25</v>
      </c>
      <c r="V166" s="16">
        <f t="shared" si="28"/>
        <v>56.85</v>
      </c>
      <c r="W166" s="16">
        <f t="shared" si="29"/>
        <v>57.2</v>
      </c>
    </row>
    <row r="167" spans="1:23" ht="13.5" x14ac:dyDescent="0.25">
      <c r="A167" s="3">
        <v>42247</v>
      </c>
      <c r="B167" s="2">
        <v>1.4078999999999999</v>
      </c>
      <c r="C167" s="2">
        <v>27.612092246202906</v>
      </c>
      <c r="D167" s="2">
        <v>4.7689616992589778E-2</v>
      </c>
      <c r="E167" s="2">
        <v>0.10200109751445952</v>
      </c>
      <c r="F167" s="2">
        <v>1.4594799999999999</v>
      </c>
      <c r="G167" s="2">
        <v>1.4991399999999997</v>
      </c>
      <c r="H167" s="2">
        <v>1.5482200000000002</v>
      </c>
      <c r="I167" s="2">
        <v>1.6435059999999999</v>
      </c>
      <c r="J167" s="2"/>
      <c r="K167" s="13" t="s">
        <v>53</v>
      </c>
      <c r="L167" s="13" t="s">
        <v>49</v>
      </c>
      <c r="M167" s="13" t="s">
        <v>47</v>
      </c>
      <c r="N167" s="16">
        <f t="shared" si="20"/>
        <v>50</v>
      </c>
      <c r="O167" s="16">
        <f t="shared" si="21"/>
        <v>100</v>
      </c>
      <c r="P167" s="16">
        <f t="shared" si="22"/>
        <v>50</v>
      </c>
      <c r="Q167" s="16">
        <f t="shared" si="23"/>
        <v>33</v>
      </c>
      <c r="R167" s="17">
        <f t="shared" si="24"/>
        <v>64.95</v>
      </c>
      <c r="S167" s="17">
        <f t="shared" si="25"/>
        <v>55.75</v>
      </c>
      <c r="T167" s="17">
        <f t="shared" si="26"/>
        <v>49.85</v>
      </c>
      <c r="U167" s="17">
        <f t="shared" si="27"/>
        <v>58.25</v>
      </c>
      <c r="V167" s="16">
        <f t="shared" si="28"/>
        <v>56.85</v>
      </c>
      <c r="W167" s="16">
        <f t="shared" si="29"/>
        <v>57.2</v>
      </c>
    </row>
    <row r="168" spans="1:23" ht="13.5" x14ac:dyDescent="0.25">
      <c r="A168" s="3">
        <v>42248</v>
      </c>
      <c r="B168" s="2">
        <v>1.3683000000000001</v>
      </c>
      <c r="C168" s="2">
        <v>24.66446534836922</v>
      </c>
      <c r="D168" s="2">
        <v>5.6132003333128067E-2</v>
      </c>
      <c r="E168" s="2">
        <v>9.219328810401467E-2</v>
      </c>
      <c r="F168" s="2">
        <v>1.42974</v>
      </c>
      <c r="G168" s="2">
        <v>1.4793099999999997</v>
      </c>
      <c r="H168" s="2">
        <v>1.5407850000000001</v>
      </c>
      <c r="I168" s="2">
        <v>1.6341860000000004</v>
      </c>
      <c r="J168" s="2"/>
      <c r="K168" s="13" t="s">
        <v>53</v>
      </c>
      <c r="L168" s="13" t="s">
        <v>49</v>
      </c>
      <c r="M168" s="13" t="s">
        <v>47</v>
      </c>
      <c r="N168" s="16">
        <f t="shared" si="20"/>
        <v>50</v>
      </c>
      <c r="O168" s="16">
        <f t="shared" si="21"/>
        <v>100</v>
      </c>
      <c r="P168" s="16">
        <f t="shared" si="22"/>
        <v>50</v>
      </c>
      <c r="Q168" s="16">
        <f t="shared" si="23"/>
        <v>33</v>
      </c>
      <c r="R168" s="17">
        <f t="shared" si="24"/>
        <v>64.95</v>
      </c>
      <c r="S168" s="17">
        <f t="shared" si="25"/>
        <v>55.75</v>
      </c>
      <c r="T168" s="17">
        <f t="shared" si="26"/>
        <v>49.85</v>
      </c>
      <c r="U168" s="17">
        <f t="shared" si="27"/>
        <v>58.25</v>
      </c>
      <c r="V168" s="16">
        <f t="shared" si="28"/>
        <v>56.85</v>
      </c>
      <c r="W168" s="16">
        <f t="shared" si="29"/>
        <v>57.2</v>
      </c>
    </row>
    <row r="169" spans="1:23" ht="13.5" x14ac:dyDescent="0.25">
      <c r="A169" s="3">
        <v>42249</v>
      </c>
      <c r="B169" s="2">
        <v>1.3880999999999999</v>
      </c>
      <c r="C169" s="2">
        <v>28.759475576124899</v>
      </c>
      <c r="D169" s="2">
        <v>5.8315274644568316E-2</v>
      </c>
      <c r="E169" s="2">
        <v>8.2036190021308061E-2</v>
      </c>
      <c r="F169" s="2">
        <v>1.4118999999999999</v>
      </c>
      <c r="G169" s="2">
        <v>1.4644399999999997</v>
      </c>
      <c r="H169" s="2">
        <v>1.5343400000000003</v>
      </c>
      <c r="I169" s="2">
        <v>1.6240720000000002</v>
      </c>
      <c r="J169" s="2"/>
      <c r="K169" s="13" t="s">
        <v>53</v>
      </c>
      <c r="L169" s="13" t="s">
        <v>49</v>
      </c>
      <c r="M169" s="13" t="s">
        <v>47</v>
      </c>
      <c r="N169" s="16">
        <f t="shared" si="20"/>
        <v>50</v>
      </c>
      <c r="O169" s="16">
        <f t="shared" si="21"/>
        <v>100</v>
      </c>
      <c r="P169" s="16">
        <f t="shared" si="22"/>
        <v>50</v>
      </c>
      <c r="Q169" s="16">
        <f t="shared" si="23"/>
        <v>33</v>
      </c>
      <c r="R169" s="17">
        <f t="shared" si="24"/>
        <v>64.95</v>
      </c>
      <c r="S169" s="17">
        <f t="shared" si="25"/>
        <v>55.75</v>
      </c>
      <c r="T169" s="17">
        <f t="shared" si="26"/>
        <v>49.85</v>
      </c>
      <c r="U169" s="17">
        <f t="shared" si="27"/>
        <v>58.25</v>
      </c>
      <c r="V169" s="16">
        <f t="shared" si="28"/>
        <v>56.85</v>
      </c>
      <c r="W169" s="16">
        <f t="shared" si="29"/>
        <v>57.2</v>
      </c>
    </row>
    <row r="170" spans="1:23" ht="13.5" x14ac:dyDescent="0.25">
      <c r="A170" s="3">
        <v>42250</v>
      </c>
      <c r="B170" s="2">
        <v>1.4575</v>
      </c>
      <c r="C170" s="2">
        <v>40.888040923357458</v>
      </c>
      <c r="D170" s="2">
        <v>5.4392022542197216E-2</v>
      </c>
      <c r="E170" s="2">
        <v>7.1465582379647549E-2</v>
      </c>
      <c r="F170" s="2">
        <v>1.4099200000000001</v>
      </c>
      <c r="G170" s="2">
        <v>1.4574999999999998</v>
      </c>
      <c r="H170" s="2">
        <v>1.5303750000000003</v>
      </c>
      <c r="I170" s="2">
        <v>1.6159420000000002</v>
      </c>
      <c r="J170" s="2"/>
      <c r="K170" s="13" t="s">
        <v>48</v>
      </c>
      <c r="L170" s="13" t="s">
        <v>55</v>
      </c>
      <c r="M170" s="13" t="s">
        <v>50</v>
      </c>
      <c r="N170" s="16">
        <f t="shared" si="20"/>
        <v>50</v>
      </c>
      <c r="O170" s="16">
        <f t="shared" si="21"/>
        <v>100</v>
      </c>
      <c r="P170" s="16">
        <f t="shared" si="22"/>
        <v>50</v>
      </c>
      <c r="Q170" s="16">
        <f t="shared" si="23"/>
        <v>66.5</v>
      </c>
      <c r="R170" s="17">
        <f t="shared" si="24"/>
        <v>69.974999999999994</v>
      </c>
      <c r="S170" s="17">
        <f t="shared" si="25"/>
        <v>64.125</v>
      </c>
      <c r="T170" s="17">
        <f t="shared" si="26"/>
        <v>64.924999999999997</v>
      </c>
      <c r="U170" s="17">
        <f t="shared" si="27"/>
        <v>66.625</v>
      </c>
      <c r="V170" s="16">
        <f t="shared" si="28"/>
        <v>66.341666666666654</v>
      </c>
      <c r="W170" s="16">
        <f t="shared" si="29"/>
        <v>66.412499999999994</v>
      </c>
    </row>
    <row r="171" spans="1:23" ht="13.5" x14ac:dyDescent="0.25">
      <c r="A171" s="3">
        <v>42251</v>
      </c>
      <c r="B171" s="2">
        <v>1.4177999999999999</v>
      </c>
      <c r="C171" s="2">
        <v>37.006727400444973</v>
      </c>
      <c r="D171" s="2">
        <v>5.5953098273477053E-2</v>
      </c>
      <c r="E171" s="2">
        <v>6.0687324059163522E-2</v>
      </c>
      <c r="F171" s="2">
        <v>1.4079200000000001</v>
      </c>
      <c r="G171" s="2">
        <v>1.4455999999999998</v>
      </c>
      <c r="H171" s="2">
        <v>1.5199600000000002</v>
      </c>
      <c r="I171" s="2">
        <v>1.6070180000000003</v>
      </c>
      <c r="J171" s="2"/>
      <c r="K171" s="13" t="s">
        <v>48</v>
      </c>
      <c r="L171" s="13" t="s">
        <v>55</v>
      </c>
      <c r="M171" s="13" t="s">
        <v>50</v>
      </c>
      <c r="N171" s="16">
        <f t="shared" si="20"/>
        <v>50</v>
      </c>
      <c r="O171" s="16">
        <f t="shared" si="21"/>
        <v>100</v>
      </c>
      <c r="P171" s="16">
        <f t="shared" si="22"/>
        <v>50</v>
      </c>
      <c r="Q171" s="16">
        <f t="shared" si="23"/>
        <v>66.5</v>
      </c>
      <c r="R171" s="17">
        <f t="shared" si="24"/>
        <v>69.974999999999994</v>
      </c>
      <c r="S171" s="17">
        <f t="shared" si="25"/>
        <v>64.125</v>
      </c>
      <c r="T171" s="17">
        <f t="shared" si="26"/>
        <v>64.924999999999997</v>
      </c>
      <c r="U171" s="17">
        <f t="shared" si="27"/>
        <v>66.625</v>
      </c>
      <c r="V171" s="16">
        <f t="shared" si="28"/>
        <v>66.341666666666654</v>
      </c>
      <c r="W171" s="16">
        <f t="shared" si="29"/>
        <v>66.412499999999994</v>
      </c>
    </row>
    <row r="172" spans="1:23" ht="13.5" x14ac:dyDescent="0.25">
      <c r="A172" s="3">
        <v>42254</v>
      </c>
      <c r="B172" s="2">
        <v>1.3880999999999999</v>
      </c>
      <c r="C172" s="2">
        <v>34.377617031930825</v>
      </c>
      <c r="D172" s="2">
        <v>5.8571569592588357E-2</v>
      </c>
      <c r="E172" s="2">
        <v>4.914201999653825E-2</v>
      </c>
      <c r="F172" s="2">
        <v>1.4039600000000001</v>
      </c>
      <c r="G172" s="2">
        <v>1.4317199999999999</v>
      </c>
      <c r="H172" s="2">
        <v>1.5036000000000003</v>
      </c>
      <c r="I172" s="2">
        <v>1.5980940000000001</v>
      </c>
      <c r="J172" s="2"/>
      <c r="K172" s="13" t="s">
        <v>48</v>
      </c>
      <c r="L172" s="13" t="s">
        <v>51</v>
      </c>
      <c r="M172" s="13" t="s">
        <v>50</v>
      </c>
      <c r="N172" s="16">
        <f t="shared" si="20"/>
        <v>50</v>
      </c>
      <c r="O172" s="16">
        <f t="shared" si="21"/>
        <v>100</v>
      </c>
      <c r="P172" s="16">
        <f t="shared" si="22"/>
        <v>50</v>
      </c>
      <c r="Q172" s="16">
        <f t="shared" si="23"/>
        <v>50</v>
      </c>
      <c r="R172" s="17">
        <f t="shared" si="24"/>
        <v>67.5</v>
      </c>
      <c r="S172" s="17">
        <f t="shared" si="25"/>
        <v>60</v>
      </c>
      <c r="T172" s="17">
        <f t="shared" si="26"/>
        <v>57.5</v>
      </c>
      <c r="U172" s="17">
        <f t="shared" si="27"/>
        <v>62.5</v>
      </c>
      <c r="V172" s="16">
        <f t="shared" si="28"/>
        <v>61.666666666666664</v>
      </c>
      <c r="W172" s="16">
        <f t="shared" si="29"/>
        <v>61.875</v>
      </c>
    </row>
    <row r="173" spans="1:23" ht="13.5" x14ac:dyDescent="0.25">
      <c r="A173" s="3">
        <v>42255</v>
      </c>
      <c r="B173" s="2">
        <v>1.3880999999999999</v>
      </c>
      <c r="C173" s="2">
        <v>34.377617031930825</v>
      </c>
      <c r="D173" s="2">
        <v>6.0014285644967913E-2</v>
      </c>
      <c r="E173" s="2">
        <v>3.766534817175906E-2</v>
      </c>
      <c r="F173" s="2">
        <v>1.4079199999999998</v>
      </c>
      <c r="G173" s="2">
        <v>1.4188299999999998</v>
      </c>
      <c r="H173" s="2">
        <v>1.4892250000000005</v>
      </c>
      <c r="I173" s="2">
        <v>1.5891699999999997</v>
      </c>
      <c r="J173" s="2"/>
      <c r="K173" s="13" t="s">
        <v>48</v>
      </c>
      <c r="L173" s="13" t="s">
        <v>51</v>
      </c>
      <c r="M173" s="13" t="s">
        <v>52</v>
      </c>
      <c r="N173" s="16">
        <f t="shared" si="20"/>
        <v>50</v>
      </c>
      <c r="O173" s="16">
        <f t="shared" si="21"/>
        <v>100</v>
      </c>
      <c r="P173" s="16">
        <f t="shared" si="22"/>
        <v>50</v>
      </c>
      <c r="Q173" s="16">
        <f t="shared" si="23"/>
        <v>67</v>
      </c>
      <c r="R173" s="17">
        <f t="shared" si="24"/>
        <v>70.05</v>
      </c>
      <c r="S173" s="17">
        <f t="shared" si="25"/>
        <v>64.25</v>
      </c>
      <c r="T173" s="17">
        <f t="shared" si="26"/>
        <v>65.150000000000006</v>
      </c>
      <c r="U173" s="17">
        <f t="shared" si="27"/>
        <v>66.75</v>
      </c>
      <c r="V173" s="16">
        <f t="shared" si="28"/>
        <v>66.483333333333334</v>
      </c>
      <c r="W173" s="16">
        <f t="shared" si="29"/>
        <v>66.550000000000011</v>
      </c>
    </row>
    <row r="174" spans="1:23" ht="13.5" x14ac:dyDescent="0.25">
      <c r="A174" s="3">
        <v>42256</v>
      </c>
      <c r="B174" s="2">
        <v>1.3782000000000001</v>
      </c>
      <c r="C174" s="2">
        <v>33.458681443851049</v>
      </c>
      <c r="D174" s="2">
        <v>5.6555282145892338E-2</v>
      </c>
      <c r="E174" s="2">
        <v>2.6511803342320946E-2</v>
      </c>
      <c r="F174" s="2">
        <v>1.40594</v>
      </c>
      <c r="G174" s="2">
        <v>1.4089199999999997</v>
      </c>
      <c r="H174" s="2">
        <v>1.4788150000000004</v>
      </c>
      <c r="I174" s="2">
        <v>1.5802460000000003</v>
      </c>
      <c r="J174" s="2"/>
      <c r="K174" s="13" t="s">
        <v>53</v>
      </c>
      <c r="L174" s="13" t="s">
        <v>55</v>
      </c>
      <c r="M174" s="13" t="s">
        <v>47</v>
      </c>
      <c r="N174" s="16">
        <f t="shared" si="20"/>
        <v>50</v>
      </c>
      <c r="O174" s="16">
        <f t="shared" si="21"/>
        <v>100</v>
      </c>
      <c r="P174" s="16">
        <f t="shared" si="22"/>
        <v>50</v>
      </c>
      <c r="Q174" s="16">
        <f t="shared" si="23"/>
        <v>16.5</v>
      </c>
      <c r="R174" s="17">
        <f t="shared" si="24"/>
        <v>62.475000000000001</v>
      </c>
      <c r="S174" s="17">
        <f t="shared" si="25"/>
        <v>51.625</v>
      </c>
      <c r="T174" s="17">
        <f t="shared" si="26"/>
        <v>42.424999999999997</v>
      </c>
      <c r="U174" s="17">
        <f t="shared" si="27"/>
        <v>54.125</v>
      </c>
      <c r="V174" s="16">
        <f t="shared" si="28"/>
        <v>52.17499999999999</v>
      </c>
      <c r="W174" s="16">
        <f t="shared" si="29"/>
        <v>52.662499999999994</v>
      </c>
    </row>
    <row r="175" spans="1:23" ht="13.5" x14ac:dyDescent="0.25">
      <c r="A175" s="3">
        <v>42257</v>
      </c>
      <c r="B175" s="2">
        <v>1.3880999999999999</v>
      </c>
      <c r="C175" s="2">
        <v>35.320597030663478</v>
      </c>
      <c r="D175" s="2">
        <v>5.2073666502504112E-2</v>
      </c>
      <c r="E175" s="2">
        <v>1.9080947177164374E-2</v>
      </c>
      <c r="F175" s="2">
        <v>1.3920600000000001</v>
      </c>
      <c r="G175" s="2">
        <v>1.4009899999999997</v>
      </c>
      <c r="H175" s="2">
        <v>1.4679100000000003</v>
      </c>
      <c r="I175" s="2">
        <v>1.57172</v>
      </c>
      <c r="J175" s="2"/>
      <c r="K175" s="13" t="s">
        <v>53</v>
      </c>
      <c r="L175" s="13" t="s">
        <v>49</v>
      </c>
      <c r="M175" s="13" t="s">
        <v>47</v>
      </c>
      <c r="N175" s="16">
        <f t="shared" si="20"/>
        <v>50</v>
      </c>
      <c r="O175" s="16">
        <f t="shared" si="21"/>
        <v>100</v>
      </c>
      <c r="P175" s="16">
        <f t="shared" si="22"/>
        <v>50</v>
      </c>
      <c r="Q175" s="16">
        <f t="shared" si="23"/>
        <v>33</v>
      </c>
      <c r="R175" s="17">
        <f t="shared" si="24"/>
        <v>64.95</v>
      </c>
      <c r="S175" s="17">
        <f t="shared" si="25"/>
        <v>55.75</v>
      </c>
      <c r="T175" s="17">
        <f t="shared" si="26"/>
        <v>49.85</v>
      </c>
      <c r="U175" s="17">
        <f t="shared" si="27"/>
        <v>58.25</v>
      </c>
      <c r="V175" s="16">
        <f t="shared" si="28"/>
        <v>56.85</v>
      </c>
      <c r="W175" s="16">
        <f t="shared" si="29"/>
        <v>57.2</v>
      </c>
    </row>
    <row r="176" spans="1:23" ht="13.5" x14ac:dyDescent="0.25">
      <c r="A176" s="3">
        <v>42258</v>
      </c>
      <c r="B176" s="2">
        <v>1.3880999999999999</v>
      </c>
      <c r="C176" s="2">
        <v>35.320597030663478</v>
      </c>
      <c r="D176" s="2">
        <v>4.2780393089564495E-2</v>
      </c>
      <c r="E176" s="2">
        <v>1.5751442869099214E-2</v>
      </c>
      <c r="F176" s="2">
        <v>1.3861199999999998</v>
      </c>
      <c r="G176" s="2">
        <v>1.3970199999999999</v>
      </c>
      <c r="H176" s="2">
        <v>1.4570050000000001</v>
      </c>
      <c r="I176" s="2">
        <v>1.5631939999999998</v>
      </c>
      <c r="J176" s="2"/>
      <c r="K176" s="13" t="s">
        <v>53</v>
      </c>
      <c r="L176" s="13" t="s">
        <v>55</v>
      </c>
      <c r="M176" s="13" t="s">
        <v>47</v>
      </c>
      <c r="N176" s="16">
        <f t="shared" si="20"/>
        <v>50</v>
      </c>
      <c r="O176" s="16">
        <f t="shared" si="21"/>
        <v>100</v>
      </c>
      <c r="P176" s="16">
        <f t="shared" si="22"/>
        <v>50</v>
      </c>
      <c r="Q176" s="16">
        <f t="shared" si="23"/>
        <v>16.5</v>
      </c>
      <c r="R176" s="17">
        <f t="shared" si="24"/>
        <v>62.475000000000001</v>
      </c>
      <c r="S176" s="17">
        <f t="shared" si="25"/>
        <v>51.625</v>
      </c>
      <c r="T176" s="17">
        <f t="shared" si="26"/>
        <v>42.424999999999997</v>
      </c>
      <c r="U176" s="17">
        <f t="shared" si="27"/>
        <v>54.125</v>
      </c>
      <c r="V176" s="16">
        <f t="shared" si="28"/>
        <v>52.17499999999999</v>
      </c>
      <c r="W176" s="16">
        <f t="shared" si="29"/>
        <v>52.662499999999994</v>
      </c>
    </row>
    <row r="177" spans="1:23" ht="13.5" x14ac:dyDescent="0.25">
      <c r="A177" s="3">
        <v>42261</v>
      </c>
      <c r="B177" s="2">
        <v>1.3484</v>
      </c>
      <c r="C177" s="2">
        <v>31.253438759754516</v>
      </c>
      <c r="D177" s="2">
        <v>3.534343650575611E-2</v>
      </c>
      <c r="E177" s="2">
        <v>1.4657833528365206E-2</v>
      </c>
      <c r="F177" s="2">
        <v>1.37818</v>
      </c>
      <c r="G177" s="2">
        <v>1.3910699999999998</v>
      </c>
      <c r="H177" s="2">
        <v>1.4451050000000003</v>
      </c>
      <c r="I177" s="2">
        <v>1.5544679999999993</v>
      </c>
      <c r="J177" s="2"/>
      <c r="K177" s="13" t="s">
        <v>53</v>
      </c>
      <c r="L177" s="13" t="s">
        <v>55</v>
      </c>
      <c r="M177" s="13" t="s">
        <v>47</v>
      </c>
      <c r="N177" s="16">
        <f t="shared" si="20"/>
        <v>50</v>
      </c>
      <c r="O177" s="16">
        <f t="shared" si="21"/>
        <v>100</v>
      </c>
      <c r="P177" s="16">
        <f t="shared" si="22"/>
        <v>50</v>
      </c>
      <c r="Q177" s="16">
        <f t="shared" si="23"/>
        <v>16.5</v>
      </c>
      <c r="R177" s="17">
        <f t="shared" si="24"/>
        <v>62.475000000000001</v>
      </c>
      <c r="S177" s="17">
        <f t="shared" si="25"/>
        <v>51.625</v>
      </c>
      <c r="T177" s="17">
        <f t="shared" si="26"/>
        <v>42.424999999999997</v>
      </c>
      <c r="U177" s="17">
        <f t="shared" si="27"/>
        <v>54.125</v>
      </c>
      <c r="V177" s="16">
        <f t="shared" si="28"/>
        <v>52.17499999999999</v>
      </c>
      <c r="W177" s="16">
        <f t="shared" si="29"/>
        <v>52.662499999999994</v>
      </c>
    </row>
    <row r="178" spans="1:23" ht="13.5" x14ac:dyDescent="0.25">
      <c r="A178" s="3">
        <v>42262</v>
      </c>
      <c r="B178" s="2">
        <v>1.3385</v>
      </c>
      <c r="C178" s="2">
        <v>30.315955190612016</v>
      </c>
      <c r="D178" s="2">
        <v>2.4433075233476043E-2</v>
      </c>
      <c r="E178" s="2">
        <v>1.474021574848493E-2</v>
      </c>
      <c r="F178" s="2">
        <v>1.3682599999999998</v>
      </c>
      <c r="G178" s="2">
        <v>1.3880899999999998</v>
      </c>
      <c r="H178" s="2">
        <v>1.4337000000000002</v>
      </c>
      <c r="I178" s="2">
        <v>1.5453459999999992</v>
      </c>
      <c r="J178" s="2"/>
      <c r="K178" s="13" t="s">
        <v>53</v>
      </c>
      <c r="L178" s="13" t="s">
        <v>49</v>
      </c>
      <c r="M178" s="13" t="s">
        <v>47</v>
      </c>
      <c r="N178" s="16">
        <f t="shared" si="20"/>
        <v>50</v>
      </c>
      <c r="O178" s="16">
        <f t="shared" si="21"/>
        <v>100</v>
      </c>
      <c r="P178" s="16">
        <f t="shared" si="22"/>
        <v>50</v>
      </c>
      <c r="Q178" s="16">
        <f t="shared" si="23"/>
        <v>33</v>
      </c>
      <c r="R178" s="17">
        <f t="shared" si="24"/>
        <v>64.95</v>
      </c>
      <c r="S178" s="17">
        <f t="shared" si="25"/>
        <v>55.75</v>
      </c>
      <c r="T178" s="17">
        <f t="shared" si="26"/>
        <v>49.85</v>
      </c>
      <c r="U178" s="17">
        <f t="shared" si="27"/>
        <v>58.25</v>
      </c>
      <c r="V178" s="16">
        <f t="shared" si="28"/>
        <v>56.85</v>
      </c>
      <c r="W178" s="16">
        <f t="shared" si="29"/>
        <v>57.2</v>
      </c>
    </row>
    <row r="179" spans="1:23" ht="13.5" x14ac:dyDescent="0.25">
      <c r="A179" s="3">
        <v>42263</v>
      </c>
      <c r="B179" s="2">
        <v>1.3286</v>
      </c>
      <c r="C179" s="2">
        <v>29.367286940686981</v>
      </c>
      <c r="D179" s="2">
        <v>1.9725720102960809E-2</v>
      </c>
      <c r="E179" s="2">
        <v>1.7127242236236642E-2</v>
      </c>
      <c r="F179" s="2">
        <v>1.3583399999999999</v>
      </c>
      <c r="G179" s="2">
        <v>1.3821399999999999</v>
      </c>
      <c r="H179" s="2">
        <v>1.4232900000000002</v>
      </c>
      <c r="I179" s="2">
        <v>1.5364219999999995</v>
      </c>
      <c r="J179" s="2"/>
      <c r="K179" s="13" t="s">
        <v>53</v>
      </c>
      <c r="L179" s="13" t="s">
        <v>49</v>
      </c>
      <c r="M179" s="13" t="s">
        <v>47</v>
      </c>
      <c r="N179" s="16">
        <f t="shared" si="20"/>
        <v>50</v>
      </c>
      <c r="O179" s="16">
        <f t="shared" si="21"/>
        <v>100</v>
      </c>
      <c r="P179" s="16">
        <f t="shared" si="22"/>
        <v>50</v>
      </c>
      <c r="Q179" s="16">
        <f t="shared" si="23"/>
        <v>33</v>
      </c>
      <c r="R179" s="17">
        <f t="shared" si="24"/>
        <v>64.95</v>
      </c>
      <c r="S179" s="17">
        <f t="shared" si="25"/>
        <v>55.75</v>
      </c>
      <c r="T179" s="17">
        <f t="shared" si="26"/>
        <v>49.85</v>
      </c>
      <c r="U179" s="17">
        <f t="shared" si="27"/>
        <v>58.25</v>
      </c>
      <c r="V179" s="16">
        <f t="shared" si="28"/>
        <v>56.85</v>
      </c>
      <c r="W179" s="16">
        <f t="shared" si="29"/>
        <v>57.2</v>
      </c>
    </row>
    <row r="180" spans="1:23" ht="13.5" x14ac:dyDescent="0.25">
      <c r="A180" s="3">
        <v>42264</v>
      </c>
      <c r="B180" s="2">
        <v>1.3187</v>
      </c>
      <c r="C180" s="2">
        <v>28.409878676711429</v>
      </c>
      <c r="D180" s="2">
        <v>2.7901145911212621E-2</v>
      </c>
      <c r="E180" s="2">
        <v>2.0092954358505125E-2</v>
      </c>
      <c r="F180" s="2">
        <v>1.34446</v>
      </c>
      <c r="G180" s="2">
        <v>1.3682599999999998</v>
      </c>
      <c r="H180" s="2">
        <v>1.4128800000000001</v>
      </c>
      <c r="I180" s="2">
        <v>1.5269039999999996</v>
      </c>
      <c r="J180" s="2"/>
      <c r="K180" s="13" t="s">
        <v>53</v>
      </c>
      <c r="L180" s="13" t="s">
        <v>49</v>
      </c>
      <c r="M180" s="13" t="s">
        <v>47</v>
      </c>
      <c r="N180" s="16">
        <f t="shared" si="20"/>
        <v>50</v>
      </c>
      <c r="O180" s="16">
        <f t="shared" si="21"/>
        <v>100</v>
      </c>
      <c r="P180" s="16">
        <f t="shared" si="22"/>
        <v>50</v>
      </c>
      <c r="Q180" s="16">
        <f t="shared" si="23"/>
        <v>33</v>
      </c>
      <c r="R180" s="17">
        <f t="shared" si="24"/>
        <v>64.95</v>
      </c>
      <c r="S180" s="17">
        <f t="shared" si="25"/>
        <v>55.75</v>
      </c>
      <c r="T180" s="17">
        <f t="shared" si="26"/>
        <v>49.85</v>
      </c>
      <c r="U180" s="17">
        <f t="shared" si="27"/>
        <v>58.25</v>
      </c>
      <c r="V180" s="16">
        <f t="shared" si="28"/>
        <v>56.85</v>
      </c>
      <c r="W180" s="16">
        <f t="shared" si="29"/>
        <v>57.2</v>
      </c>
    </row>
    <row r="181" spans="1:23" ht="13.5" x14ac:dyDescent="0.25">
      <c r="A181" s="3">
        <v>42265</v>
      </c>
      <c r="B181" s="2">
        <v>1.3088</v>
      </c>
      <c r="C181" s="2">
        <v>27.446268589527079</v>
      </c>
      <c r="D181" s="2">
        <v>3.019583968222217E-2</v>
      </c>
      <c r="E181" s="2">
        <v>2.3999371247318293E-2</v>
      </c>
      <c r="F181" s="2">
        <v>1.3286</v>
      </c>
      <c r="G181" s="2">
        <v>1.3573599999999999</v>
      </c>
      <c r="H181" s="2">
        <v>1.4014800000000003</v>
      </c>
      <c r="I181" s="2">
        <v>1.5173859999999999</v>
      </c>
      <c r="J181" s="2"/>
      <c r="K181" s="13" t="s">
        <v>53</v>
      </c>
      <c r="L181" s="13" t="s">
        <v>49</v>
      </c>
      <c r="M181" s="13" t="s">
        <v>47</v>
      </c>
      <c r="N181" s="16">
        <f t="shared" si="20"/>
        <v>50</v>
      </c>
      <c r="O181" s="16">
        <f t="shared" si="21"/>
        <v>100</v>
      </c>
      <c r="P181" s="16">
        <f t="shared" si="22"/>
        <v>50</v>
      </c>
      <c r="Q181" s="16">
        <f t="shared" si="23"/>
        <v>33</v>
      </c>
      <c r="R181" s="17">
        <f t="shared" si="24"/>
        <v>64.95</v>
      </c>
      <c r="S181" s="17">
        <f t="shared" si="25"/>
        <v>55.75</v>
      </c>
      <c r="T181" s="17">
        <f t="shared" si="26"/>
        <v>49.85</v>
      </c>
      <c r="U181" s="17">
        <f t="shared" si="27"/>
        <v>58.25</v>
      </c>
      <c r="V181" s="16">
        <f t="shared" si="28"/>
        <v>56.85</v>
      </c>
      <c r="W181" s="16">
        <f t="shared" si="29"/>
        <v>57.2</v>
      </c>
    </row>
    <row r="182" spans="1:23" ht="13.5" x14ac:dyDescent="0.25">
      <c r="A182" s="3">
        <v>42268</v>
      </c>
      <c r="B182" s="2">
        <v>1.3088</v>
      </c>
      <c r="C182" s="2">
        <v>27.446268589527094</v>
      </c>
      <c r="D182" s="2">
        <v>2.8322499022104708E-2</v>
      </c>
      <c r="E182" s="2">
        <v>2.7287205460598131E-2</v>
      </c>
      <c r="F182" s="2">
        <v>1.3206799999999999</v>
      </c>
      <c r="G182" s="2">
        <v>1.3494299999999999</v>
      </c>
      <c r="H182" s="2">
        <v>1.3905750000000003</v>
      </c>
      <c r="I182" s="2">
        <v>1.5086619999999999</v>
      </c>
      <c r="J182" s="2"/>
      <c r="K182" s="13" t="s">
        <v>53</v>
      </c>
      <c r="L182" s="13" t="s">
        <v>49</v>
      </c>
      <c r="M182" s="13" t="s">
        <v>47</v>
      </c>
      <c r="N182" s="16">
        <f t="shared" si="20"/>
        <v>50</v>
      </c>
      <c r="O182" s="16">
        <f t="shared" si="21"/>
        <v>100</v>
      </c>
      <c r="P182" s="16">
        <f t="shared" si="22"/>
        <v>50</v>
      </c>
      <c r="Q182" s="16">
        <f t="shared" si="23"/>
        <v>33</v>
      </c>
      <c r="R182" s="17">
        <f t="shared" si="24"/>
        <v>64.95</v>
      </c>
      <c r="S182" s="17">
        <f t="shared" si="25"/>
        <v>55.75</v>
      </c>
      <c r="T182" s="17">
        <f t="shared" si="26"/>
        <v>49.85</v>
      </c>
      <c r="U182" s="17">
        <f t="shared" si="27"/>
        <v>58.25</v>
      </c>
      <c r="V182" s="16">
        <f t="shared" si="28"/>
        <v>56.85</v>
      </c>
      <c r="W182" s="16">
        <f t="shared" si="29"/>
        <v>57.2</v>
      </c>
    </row>
    <row r="183" spans="1:23" ht="13.5" x14ac:dyDescent="0.25">
      <c r="A183" s="3">
        <v>42269</v>
      </c>
      <c r="B183" s="2">
        <v>1.3088</v>
      </c>
      <c r="C183" s="2">
        <v>27.446268589527094</v>
      </c>
      <c r="D183" s="2">
        <v>2.7435722162786336E-2</v>
      </c>
      <c r="E183" s="2">
        <v>2.9195626276413107E-2</v>
      </c>
      <c r="F183" s="2">
        <v>1.31474</v>
      </c>
      <c r="G183" s="2">
        <v>1.3414999999999999</v>
      </c>
      <c r="H183" s="2">
        <v>1.3801650000000003</v>
      </c>
      <c r="I183" s="2">
        <v>1.5007300000000001</v>
      </c>
      <c r="J183" s="2"/>
      <c r="K183" s="13" t="s">
        <v>53</v>
      </c>
      <c r="L183" s="13" t="s">
        <v>49</v>
      </c>
      <c r="M183" s="13" t="s">
        <v>47</v>
      </c>
      <c r="N183" s="16">
        <f t="shared" si="20"/>
        <v>50</v>
      </c>
      <c r="O183" s="16">
        <f t="shared" si="21"/>
        <v>100</v>
      </c>
      <c r="P183" s="16">
        <f t="shared" si="22"/>
        <v>50</v>
      </c>
      <c r="Q183" s="16">
        <f t="shared" si="23"/>
        <v>33</v>
      </c>
      <c r="R183" s="17">
        <f t="shared" si="24"/>
        <v>64.95</v>
      </c>
      <c r="S183" s="17">
        <f t="shared" si="25"/>
        <v>55.75</v>
      </c>
      <c r="T183" s="17">
        <f t="shared" si="26"/>
        <v>49.85</v>
      </c>
      <c r="U183" s="17">
        <f t="shared" si="27"/>
        <v>58.25</v>
      </c>
      <c r="V183" s="16">
        <f t="shared" si="28"/>
        <v>56.85</v>
      </c>
      <c r="W183" s="16">
        <f t="shared" si="29"/>
        <v>57.2</v>
      </c>
    </row>
    <row r="184" spans="1:23" ht="13.5" x14ac:dyDescent="0.25">
      <c r="A184" s="3">
        <v>42270</v>
      </c>
      <c r="B184" s="2">
        <v>1.2889999999999999</v>
      </c>
      <c r="C184" s="2">
        <v>25.302493017192603</v>
      </c>
      <c r="D184" s="2">
        <v>2.7275589613032336E-2</v>
      </c>
      <c r="E184" s="2">
        <v>3.0059994694865172E-2</v>
      </c>
      <c r="F184" s="2">
        <v>1.3068199999999999</v>
      </c>
      <c r="G184" s="2">
        <v>1.3325799999999999</v>
      </c>
      <c r="H184" s="2">
        <v>1.3707500000000004</v>
      </c>
      <c r="I184" s="2">
        <v>1.492998</v>
      </c>
      <c r="J184" s="2"/>
      <c r="K184" s="13" t="s">
        <v>53</v>
      </c>
      <c r="L184" s="13" t="s">
        <v>49</v>
      </c>
      <c r="M184" s="13" t="s">
        <v>47</v>
      </c>
      <c r="N184" s="16">
        <f t="shared" si="20"/>
        <v>50</v>
      </c>
      <c r="O184" s="16">
        <f t="shared" si="21"/>
        <v>100</v>
      </c>
      <c r="P184" s="16">
        <f t="shared" si="22"/>
        <v>50</v>
      </c>
      <c r="Q184" s="16">
        <f t="shared" si="23"/>
        <v>33</v>
      </c>
      <c r="R184" s="17">
        <f t="shared" si="24"/>
        <v>64.95</v>
      </c>
      <c r="S184" s="17">
        <f t="shared" si="25"/>
        <v>55.75</v>
      </c>
      <c r="T184" s="17">
        <f t="shared" si="26"/>
        <v>49.85</v>
      </c>
      <c r="U184" s="17">
        <f t="shared" si="27"/>
        <v>58.25</v>
      </c>
      <c r="V184" s="16">
        <f t="shared" si="28"/>
        <v>56.85</v>
      </c>
      <c r="W184" s="16">
        <f t="shared" si="29"/>
        <v>57.2</v>
      </c>
    </row>
    <row r="185" spans="1:23" ht="13.5" x14ac:dyDescent="0.25">
      <c r="A185" s="3">
        <v>42275</v>
      </c>
      <c r="B185" s="2">
        <v>1.2789999999999999</v>
      </c>
      <c r="C185" s="2">
        <v>24.27137156834003</v>
      </c>
      <c r="D185" s="2">
        <v>3.0119638588432585E-2</v>
      </c>
      <c r="E185" s="2">
        <v>2.9343839175780921E-2</v>
      </c>
      <c r="F185" s="2">
        <v>1.29888</v>
      </c>
      <c r="G185" s="2">
        <v>1.3216699999999999</v>
      </c>
      <c r="H185" s="2">
        <v>1.3613300000000002</v>
      </c>
      <c r="I185" s="2">
        <v>1.4864540000000002</v>
      </c>
      <c r="J185" s="2"/>
      <c r="K185" s="13" t="s">
        <v>53</v>
      </c>
      <c r="L185" s="13" t="s">
        <v>49</v>
      </c>
      <c r="M185" s="13" t="s">
        <v>47</v>
      </c>
      <c r="N185" s="16">
        <f t="shared" si="20"/>
        <v>50</v>
      </c>
      <c r="O185" s="16">
        <f t="shared" si="21"/>
        <v>100</v>
      </c>
      <c r="P185" s="16">
        <f t="shared" si="22"/>
        <v>50</v>
      </c>
      <c r="Q185" s="16">
        <f t="shared" si="23"/>
        <v>33</v>
      </c>
      <c r="R185" s="17">
        <f t="shared" si="24"/>
        <v>64.95</v>
      </c>
      <c r="S185" s="17">
        <f t="shared" si="25"/>
        <v>55.75</v>
      </c>
      <c r="T185" s="17">
        <f t="shared" si="26"/>
        <v>49.85</v>
      </c>
      <c r="U185" s="17">
        <f t="shared" si="27"/>
        <v>58.25</v>
      </c>
      <c r="V185" s="16">
        <f t="shared" si="28"/>
        <v>56.85</v>
      </c>
      <c r="W185" s="16">
        <f t="shared" si="29"/>
        <v>57.2</v>
      </c>
    </row>
    <row r="186" spans="1:23" ht="13.5" x14ac:dyDescent="0.25">
      <c r="A186" s="3">
        <v>42276</v>
      </c>
      <c r="B186" s="2">
        <v>1.2889999999999999</v>
      </c>
      <c r="C186" s="2">
        <v>27.455114474812049</v>
      </c>
      <c r="D186" s="2">
        <v>3.2507202445644312E-2</v>
      </c>
      <c r="E186" s="2">
        <v>2.7019555234908971E-2</v>
      </c>
      <c r="F186" s="2">
        <v>1.2949199999999998</v>
      </c>
      <c r="G186" s="2">
        <v>1.31176</v>
      </c>
      <c r="H186" s="2">
        <v>1.3543900000000004</v>
      </c>
      <c r="I186" s="2">
        <v>1.4797120000000004</v>
      </c>
      <c r="J186" s="2"/>
      <c r="K186" s="13" t="s">
        <v>53</v>
      </c>
      <c r="L186" s="13" t="s">
        <v>55</v>
      </c>
      <c r="M186" s="13" t="s">
        <v>47</v>
      </c>
      <c r="N186" s="16">
        <f t="shared" si="20"/>
        <v>50</v>
      </c>
      <c r="O186" s="16">
        <f t="shared" si="21"/>
        <v>100</v>
      </c>
      <c r="P186" s="16">
        <f t="shared" si="22"/>
        <v>50</v>
      </c>
      <c r="Q186" s="16">
        <f t="shared" si="23"/>
        <v>16.5</v>
      </c>
      <c r="R186" s="17">
        <f t="shared" si="24"/>
        <v>62.475000000000001</v>
      </c>
      <c r="S186" s="17">
        <f t="shared" si="25"/>
        <v>51.625</v>
      </c>
      <c r="T186" s="17">
        <f t="shared" si="26"/>
        <v>42.424999999999997</v>
      </c>
      <c r="U186" s="17">
        <f t="shared" si="27"/>
        <v>54.125</v>
      </c>
      <c r="V186" s="16">
        <f t="shared" si="28"/>
        <v>52.17499999999999</v>
      </c>
      <c r="W186" s="16">
        <f t="shared" si="29"/>
        <v>52.662499999999994</v>
      </c>
    </row>
    <row r="187" spans="1:23" ht="13.5" x14ac:dyDescent="0.25">
      <c r="A187" s="3">
        <v>42277</v>
      </c>
      <c r="B187" s="2">
        <v>1.2690999999999999</v>
      </c>
      <c r="C187" s="2">
        <v>25.1859115587243</v>
      </c>
      <c r="D187" s="2">
        <v>3.0503074955475551E-2</v>
      </c>
      <c r="E187" s="2">
        <v>2.379396909327022E-2</v>
      </c>
      <c r="F187" s="2">
        <v>1.28698</v>
      </c>
      <c r="G187" s="2">
        <v>1.30383</v>
      </c>
      <c r="H187" s="2">
        <v>1.3474500000000003</v>
      </c>
      <c r="I187" s="2">
        <v>1.4731680000000003</v>
      </c>
      <c r="J187" s="2"/>
      <c r="K187" s="13" t="s">
        <v>53</v>
      </c>
      <c r="L187" s="13" t="s">
        <v>49</v>
      </c>
      <c r="M187" s="13" t="s">
        <v>47</v>
      </c>
      <c r="N187" s="16">
        <f t="shared" si="20"/>
        <v>50</v>
      </c>
      <c r="O187" s="16">
        <f t="shared" si="21"/>
        <v>100</v>
      </c>
      <c r="P187" s="16">
        <f t="shared" si="22"/>
        <v>50</v>
      </c>
      <c r="Q187" s="16">
        <f t="shared" si="23"/>
        <v>33</v>
      </c>
      <c r="R187" s="17">
        <f t="shared" si="24"/>
        <v>64.95</v>
      </c>
      <c r="S187" s="17">
        <f t="shared" si="25"/>
        <v>55.75</v>
      </c>
      <c r="T187" s="17">
        <f t="shared" si="26"/>
        <v>49.85</v>
      </c>
      <c r="U187" s="17">
        <f t="shared" si="27"/>
        <v>58.25</v>
      </c>
      <c r="V187" s="16">
        <f t="shared" si="28"/>
        <v>56.85</v>
      </c>
      <c r="W187" s="16">
        <f t="shared" si="29"/>
        <v>57.2</v>
      </c>
    </row>
    <row r="188" spans="1:23" ht="13.5" x14ac:dyDescent="0.25">
      <c r="A188" s="3">
        <v>42278</v>
      </c>
      <c r="B188" s="2">
        <v>1.2394000000000001</v>
      </c>
      <c r="C188" s="2">
        <v>22.232485225507617</v>
      </c>
      <c r="D188" s="2">
        <v>3.0165902990750837E-2</v>
      </c>
      <c r="E188" s="2">
        <v>1.9259292141269112E-2</v>
      </c>
      <c r="F188" s="2">
        <v>1.2730999999999999</v>
      </c>
      <c r="G188" s="2">
        <v>1.29392</v>
      </c>
      <c r="H188" s="2">
        <v>1.3410050000000004</v>
      </c>
      <c r="I188" s="2">
        <v>1.4658320000000002</v>
      </c>
      <c r="J188" s="2"/>
      <c r="K188" s="13" t="s">
        <v>53</v>
      </c>
      <c r="L188" s="13" t="s">
        <v>49</v>
      </c>
      <c r="M188" s="13" t="s">
        <v>47</v>
      </c>
      <c r="N188" s="16">
        <f t="shared" si="20"/>
        <v>50</v>
      </c>
      <c r="O188" s="16">
        <f t="shared" si="21"/>
        <v>100</v>
      </c>
      <c r="P188" s="16">
        <f t="shared" si="22"/>
        <v>50</v>
      </c>
      <c r="Q188" s="16">
        <f t="shared" si="23"/>
        <v>33</v>
      </c>
      <c r="R188" s="17">
        <f t="shared" si="24"/>
        <v>64.95</v>
      </c>
      <c r="S188" s="17">
        <f t="shared" si="25"/>
        <v>55.75</v>
      </c>
      <c r="T188" s="17">
        <f t="shared" si="26"/>
        <v>49.85</v>
      </c>
      <c r="U188" s="17">
        <f t="shared" si="27"/>
        <v>58.25</v>
      </c>
      <c r="V188" s="16">
        <f t="shared" si="28"/>
        <v>56.85</v>
      </c>
      <c r="W188" s="16">
        <f t="shared" si="29"/>
        <v>57.2</v>
      </c>
    </row>
    <row r="189" spans="1:23" ht="13.5" x14ac:dyDescent="0.25">
      <c r="A189" s="3">
        <v>42279</v>
      </c>
      <c r="B189" s="2">
        <v>1.2295</v>
      </c>
      <c r="C189" s="2">
        <v>21.334410360237868</v>
      </c>
      <c r="D189" s="2">
        <v>2.9897567086869525E-2</v>
      </c>
      <c r="E189" s="2">
        <v>1.1180998790191339E-2</v>
      </c>
      <c r="F189" s="2">
        <v>1.2611999999999999</v>
      </c>
      <c r="G189" s="2">
        <v>1.2840099999999999</v>
      </c>
      <c r="H189" s="2">
        <v>1.3330750000000005</v>
      </c>
      <c r="I189" s="2">
        <v>1.4581000000000004</v>
      </c>
      <c r="J189" s="2"/>
      <c r="K189" s="13" t="s">
        <v>53</v>
      </c>
      <c r="L189" s="13" t="s">
        <v>49</v>
      </c>
      <c r="M189" s="13" t="s">
        <v>47</v>
      </c>
      <c r="N189" s="16">
        <f t="shared" si="20"/>
        <v>50</v>
      </c>
      <c r="O189" s="16">
        <f t="shared" si="21"/>
        <v>100</v>
      </c>
      <c r="P189" s="16">
        <f t="shared" si="22"/>
        <v>50</v>
      </c>
      <c r="Q189" s="16">
        <f t="shared" si="23"/>
        <v>33</v>
      </c>
      <c r="R189" s="17">
        <f t="shared" si="24"/>
        <v>64.95</v>
      </c>
      <c r="S189" s="17">
        <f t="shared" si="25"/>
        <v>55.75</v>
      </c>
      <c r="T189" s="17">
        <f t="shared" si="26"/>
        <v>49.85</v>
      </c>
      <c r="U189" s="17">
        <f t="shared" si="27"/>
        <v>58.25</v>
      </c>
      <c r="V189" s="16">
        <f t="shared" si="28"/>
        <v>56.85</v>
      </c>
      <c r="W189" s="16">
        <f t="shared" si="29"/>
        <v>57.2</v>
      </c>
    </row>
    <row r="190" spans="1:23" ht="13.5" x14ac:dyDescent="0.25">
      <c r="A190" s="3">
        <v>42282</v>
      </c>
      <c r="B190" s="2">
        <v>1.1600999999999999</v>
      </c>
      <c r="C190" s="2">
        <v>16.348790890355488</v>
      </c>
      <c r="D190" s="2">
        <v>3.4093627936115034E-2</v>
      </c>
      <c r="E190" s="2">
        <v>5.1199373207885118E-4</v>
      </c>
      <c r="F190" s="2">
        <v>1.2374199999999997</v>
      </c>
      <c r="G190" s="2">
        <v>1.2681499999999999</v>
      </c>
      <c r="H190" s="2">
        <v>1.3182050000000003</v>
      </c>
      <c r="I190" s="2">
        <v>1.44878</v>
      </c>
      <c r="J190" s="2"/>
      <c r="K190" s="13" t="s">
        <v>53</v>
      </c>
      <c r="L190" s="13" t="s">
        <v>49</v>
      </c>
      <c r="M190" s="13" t="s">
        <v>47</v>
      </c>
      <c r="N190" s="16">
        <f t="shared" si="20"/>
        <v>50</v>
      </c>
      <c r="O190" s="16">
        <f t="shared" si="21"/>
        <v>100</v>
      </c>
      <c r="P190" s="16">
        <f t="shared" si="22"/>
        <v>50</v>
      </c>
      <c r="Q190" s="16">
        <f t="shared" si="23"/>
        <v>33</v>
      </c>
      <c r="R190" s="17">
        <f t="shared" si="24"/>
        <v>64.95</v>
      </c>
      <c r="S190" s="17">
        <f t="shared" si="25"/>
        <v>55.75</v>
      </c>
      <c r="T190" s="17">
        <f t="shared" si="26"/>
        <v>49.85</v>
      </c>
      <c r="U190" s="17">
        <f t="shared" si="27"/>
        <v>58.25</v>
      </c>
      <c r="V190" s="16">
        <f t="shared" si="28"/>
        <v>56.85</v>
      </c>
      <c r="W190" s="16">
        <f t="shared" si="29"/>
        <v>57.2</v>
      </c>
    </row>
    <row r="191" spans="1:23" ht="13.5" x14ac:dyDescent="0.25">
      <c r="A191" s="3">
        <v>42283</v>
      </c>
      <c r="B191" s="2">
        <v>1.1204000000000001</v>
      </c>
      <c r="C191" s="2">
        <v>14.291349621232072</v>
      </c>
      <c r="D191" s="2">
        <v>4.0217679850069965E-2</v>
      </c>
      <c r="E191" s="2">
        <v>-8.4641807774980919E-3</v>
      </c>
      <c r="F191" s="2">
        <v>1.2037</v>
      </c>
      <c r="G191" s="2">
        <v>1.2493099999999999</v>
      </c>
      <c r="H191" s="2">
        <v>1.3033350000000001</v>
      </c>
      <c r="I191" s="2">
        <v>1.4388660000000002</v>
      </c>
      <c r="J191" s="2"/>
      <c r="K191" s="13" t="s">
        <v>53</v>
      </c>
      <c r="L191" s="13" t="s">
        <v>49</v>
      </c>
      <c r="M191" s="13" t="s">
        <v>47</v>
      </c>
      <c r="N191" s="16">
        <f t="shared" si="20"/>
        <v>50</v>
      </c>
      <c r="O191" s="16">
        <f t="shared" si="21"/>
        <v>100</v>
      </c>
      <c r="P191" s="16">
        <f t="shared" si="22"/>
        <v>50</v>
      </c>
      <c r="Q191" s="16">
        <f t="shared" si="23"/>
        <v>33</v>
      </c>
      <c r="R191" s="17">
        <f t="shared" si="24"/>
        <v>64.95</v>
      </c>
      <c r="S191" s="17">
        <f t="shared" si="25"/>
        <v>55.75</v>
      </c>
      <c r="T191" s="17">
        <f t="shared" si="26"/>
        <v>49.85</v>
      </c>
      <c r="U191" s="17">
        <f t="shared" si="27"/>
        <v>58.25</v>
      </c>
      <c r="V191" s="16">
        <f t="shared" si="28"/>
        <v>56.85</v>
      </c>
      <c r="W191" s="16">
        <f t="shared" si="29"/>
        <v>57.2</v>
      </c>
    </row>
    <row r="192" spans="1:23" ht="13.5" x14ac:dyDescent="0.25">
      <c r="A192" s="3">
        <v>42284</v>
      </c>
      <c r="B192" s="2">
        <v>1.1006</v>
      </c>
      <c r="C192" s="2">
        <v>13.386515986950968</v>
      </c>
      <c r="D192" s="2">
        <v>4.8171080297184643E-2</v>
      </c>
      <c r="E192" s="2">
        <v>-1.2094156779166129E-2</v>
      </c>
      <c r="F192" s="2">
        <v>1.17</v>
      </c>
      <c r="G192" s="2">
        <v>1.2284900000000001</v>
      </c>
      <c r="H192" s="2">
        <v>1.2889600000000001</v>
      </c>
      <c r="I192" s="2">
        <v>1.4289520000000002</v>
      </c>
      <c r="J192" s="2"/>
      <c r="K192" s="13" t="s">
        <v>53</v>
      </c>
      <c r="L192" s="13" t="s">
        <v>49</v>
      </c>
      <c r="M192" s="13" t="s">
        <v>47</v>
      </c>
      <c r="N192" s="16">
        <f t="shared" si="20"/>
        <v>50</v>
      </c>
      <c r="O192" s="16">
        <f t="shared" si="21"/>
        <v>100</v>
      </c>
      <c r="P192" s="16">
        <f t="shared" si="22"/>
        <v>50</v>
      </c>
      <c r="Q192" s="16">
        <f t="shared" si="23"/>
        <v>33</v>
      </c>
      <c r="R192" s="17">
        <f t="shared" si="24"/>
        <v>64.95</v>
      </c>
      <c r="S192" s="17">
        <f t="shared" si="25"/>
        <v>55.75</v>
      </c>
      <c r="T192" s="17">
        <f t="shared" si="26"/>
        <v>49.85</v>
      </c>
      <c r="U192" s="17">
        <f t="shared" si="27"/>
        <v>58.25</v>
      </c>
      <c r="V192" s="16">
        <f t="shared" si="28"/>
        <v>56.85</v>
      </c>
      <c r="W192" s="16">
        <f t="shared" si="29"/>
        <v>57.2</v>
      </c>
    </row>
    <row r="193" spans="1:23" ht="13.5" x14ac:dyDescent="0.25">
      <c r="A193" s="3">
        <v>42285</v>
      </c>
      <c r="B193" s="2">
        <v>1.1600999999999999</v>
      </c>
      <c r="C193" s="2">
        <v>28.115342831675733</v>
      </c>
      <c r="D193" s="2">
        <v>5.181866092900167E-2</v>
      </c>
      <c r="E193" s="2">
        <v>-1.0617493021307156E-2</v>
      </c>
      <c r="F193" s="2">
        <v>1.1541399999999999</v>
      </c>
      <c r="G193" s="2">
        <v>1.2136199999999999</v>
      </c>
      <c r="H193" s="2">
        <v>1.27756</v>
      </c>
      <c r="I193" s="2">
        <v>1.4200300000000001</v>
      </c>
      <c r="J193" s="2"/>
      <c r="K193" s="13" t="s">
        <v>53</v>
      </c>
      <c r="L193" s="13" t="s">
        <v>49</v>
      </c>
      <c r="M193" s="13" t="s">
        <v>47</v>
      </c>
      <c r="N193" s="16">
        <f t="shared" si="20"/>
        <v>50</v>
      </c>
      <c r="O193" s="16">
        <f t="shared" si="21"/>
        <v>100</v>
      </c>
      <c r="P193" s="16">
        <f t="shared" si="22"/>
        <v>50</v>
      </c>
      <c r="Q193" s="16">
        <f t="shared" si="23"/>
        <v>33</v>
      </c>
      <c r="R193" s="17">
        <f t="shared" si="24"/>
        <v>64.95</v>
      </c>
      <c r="S193" s="17">
        <f t="shared" si="25"/>
        <v>55.75</v>
      </c>
      <c r="T193" s="17">
        <f t="shared" si="26"/>
        <v>49.85</v>
      </c>
      <c r="U193" s="17">
        <f t="shared" si="27"/>
        <v>58.25</v>
      </c>
      <c r="V193" s="16">
        <f t="shared" si="28"/>
        <v>56.85</v>
      </c>
      <c r="W193" s="16">
        <f t="shared" si="29"/>
        <v>57.2</v>
      </c>
    </row>
    <row r="194" spans="1:23" ht="13.5" x14ac:dyDescent="0.25">
      <c r="A194" s="3">
        <v>42286</v>
      </c>
      <c r="B194" s="2">
        <v>1.2295</v>
      </c>
      <c r="C194" s="2">
        <v>40.767627735952551</v>
      </c>
      <c r="D194" s="2">
        <v>4.7593618279524907E-2</v>
      </c>
      <c r="E194" s="2">
        <v>-7.417227758125167E-3</v>
      </c>
      <c r="F194" s="2">
        <v>1.1541399999999999</v>
      </c>
      <c r="G194" s="2">
        <v>1.2076699999999998</v>
      </c>
      <c r="H194" s="2">
        <v>1.2701250000000002</v>
      </c>
      <c r="I194" s="2">
        <v>1.4132880000000001</v>
      </c>
      <c r="J194" s="2"/>
      <c r="K194" s="13" t="s">
        <v>53</v>
      </c>
      <c r="L194" s="13" t="s">
        <v>49</v>
      </c>
      <c r="M194" s="13" t="s">
        <v>55</v>
      </c>
      <c r="N194" s="16">
        <f t="shared" ref="N194:N257" si="30">IF(D194&lt;30,50, IF(D194&gt;70, 0, 25))</f>
        <v>50</v>
      </c>
      <c r="O194" s="16">
        <f t="shared" ref="O194:O257" si="31">IF(F194-E194&gt;0.02, 100, IF(F194-E194&lt;0,0,45))</f>
        <v>100</v>
      </c>
      <c r="P194" s="16">
        <f t="shared" ref="P194:P257" si="32">IF(G194-J194&gt;10,100,IF(G194-J194&gt;5,75, IF(G194-J194&gt;0,50,0)))</f>
        <v>50</v>
      </c>
      <c r="Q194" s="16">
        <f t="shared" ref="Q194:Q257" si="33">IF(M194="confirmed bullish", 34, IF(M194="bullish divergence",17, 0))+IF(K194="bullish",33,IF(K194="bearish",0,16.5))+IF(L194="strong",33,IF(L194="weak",0,16.5))</f>
        <v>33</v>
      </c>
      <c r="R194" s="17">
        <f t="shared" si="24"/>
        <v>64.95</v>
      </c>
      <c r="S194" s="17">
        <f t="shared" si="25"/>
        <v>55.75</v>
      </c>
      <c r="T194" s="17">
        <f t="shared" si="26"/>
        <v>49.85</v>
      </c>
      <c r="U194" s="17">
        <f t="shared" si="27"/>
        <v>58.25</v>
      </c>
      <c r="V194" s="16">
        <f t="shared" si="28"/>
        <v>56.85</v>
      </c>
      <c r="W194" s="16">
        <f t="shared" si="29"/>
        <v>57.2</v>
      </c>
    </row>
    <row r="195" spans="1:23" ht="13.5" x14ac:dyDescent="0.25">
      <c r="A195" s="3">
        <v>42289</v>
      </c>
      <c r="B195" s="2">
        <v>1.2988999999999999</v>
      </c>
      <c r="C195" s="2">
        <v>50.205951634885096</v>
      </c>
      <c r="D195" s="2">
        <v>3.7739882662077173E-2</v>
      </c>
      <c r="E195" s="2">
        <v>-2.5537111201995272E-3</v>
      </c>
      <c r="F195" s="2">
        <v>1.1819</v>
      </c>
      <c r="G195" s="2">
        <v>1.20966</v>
      </c>
      <c r="H195" s="2">
        <v>1.265665</v>
      </c>
      <c r="I195" s="2">
        <v>1.4089260000000001</v>
      </c>
      <c r="J195" s="2"/>
      <c r="K195" s="13" t="s">
        <v>48</v>
      </c>
      <c r="L195" s="13" t="s">
        <v>51</v>
      </c>
      <c r="M195" s="13" t="s">
        <v>52</v>
      </c>
      <c r="N195" s="16">
        <f t="shared" si="30"/>
        <v>50</v>
      </c>
      <c r="O195" s="16">
        <f t="shared" si="31"/>
        <v>100</v>
      </c>
      <c r="P195" s="16">
        <f t="shared" si="32"/>
        <v>50</v>
      </c>
      <c r="Q195" s="16">
        <f t="shared" si="33"/>
        <v>67</v>
      </c>
      <c r="R195" s="17">
        <f t="shared" ref="R195:R258" si="34">0.35*N195+O195*0.35+P195*0.15+Q195*0.15</f>
        <v>70.05</v>
      </c>
      <c r="S195" s="17">
        <f t="shared" ref="S195:S258" si="35">N195*0.2+O195*0.2+P195*0.35+Q195*0.25</f>
        <v>64.25</v>
      </c>
      <c r="T195" s="17">
        <f t="shared" ref="T195:T258" si="36">N195*0.15+O195*0.15+P195*0.25+Q195*0.45</f>
        <v>65.150000000000006</v>
      </c>
      <c r="U195" s="17">
        <f t="shared" ref="U195:U258" si="37">0.25*SUM(N195:Q195)</f>
        <v>66.75</v>
      </c>
      <c r="V195" s="16">
        <f t="shared" ref="V195:V258" si="38">SUM(R195:T195)/3</f>
        <v>66.483333333333334</v>
      </c>
      <c r="W195" s="16">
        <f t="shared" ref="W195:W258" si="39">SUM(R195:U195)/4</f>
        <v>66.550000000000011</v>
      </c>
    </row>
    <row r="196" spans="1:23" ht="13.5" x14ac:dyDescent="0.25">
      <c r="A196" s="3">
        <v>42290</v>
      </c>
      <c r="B196" s="2">
        <v>1.3683000000000001</v>
      </c>
      <c r="C196" s="2">
        <v>57.499150342140872</v>
      </c>
      <c r="D196" s="2">
        <v>2.5760575467072888E-2</v>
      </c>
      <c r="E196" s="2">
        <v>4.4718270710079749E-3</v>
      </c>
      <c r="F196" s="2">
        <v>1.2314799999999999</v>
      </c>
      <c r="G196" s="2">
        <v>1.21759</v>
      </c>
      <c r="H196" s="2">
        <v>1.264675</v>
      </c>
      <c r="I196" s="2">
        <v>1.4065460000000005</v>
      </c>
      <c r="J196" s="2"/>
      <c r="K196" s="13" t="s">
        <v>48</v>
      </c>
      <c r="L196" s="13" t="s">
        <v>51</v>
      </c>
      <c r="M196" s="13" t="s">
        <v>52</v>
      </c>
      <c r="N196" s="16">
        <f t="shared" si="30"/>
        <v>50</v>
      </c>
      <c r="O196" s="16">
        <f t="shared" si="31"/>
        <v>100</v>
      </c>
      <c r="P196" s="16">
        <f t="shared" si="32"/>
        <v>50</v>
      </c>
      <c r="Q196" s="16">
        <f t="shared" si="33"/>
        <v>67</v>
      </c>
      <c r="R196" s="17">
        <f t="shared" si="34"/>
        <v>70.05</v>
      </c>
      <c r="S196" s="17">
        <f t="shared" si="35"/>
        <v>64.25</v>
      </c>
      <c r="T196" s="17">
        <f t="shared" si="36"/>
        <v>65.150000000000006</v>
      </c>
      <c r="U196" s="17">
        <f t="shared" si="37"/>
        <v>66.75</v>
      </c>
      <c r="V196" s="16">
        <f t="shared" si="38"/>
        <v>66.483333333333334</v>
      </c>
      <c r="W196" s="16">
        <f t="shared" si="39"/>
        <v>66.550000000000011</v>
      </c>
    </row>
    <row r="197" spans="1:23" ht="13.5" x14ac:dyDescent="0.25">
      <c r="A197" s="3">
        <v>42293</v>
      </c>
      <c r="B197" s="2">
        <v>1.3683000000000001</v>
      </c>
      <c r="C197" s="2">
        <v>57.499150342140872</v>
      </c>
      <c r="D197" s="2">
        <v>1.211626840013702E-2</v>
      </c>
      <c r="E197" s="2">
        <v>1.089063414354593E-2</v>
      </c>
      <c r="F197" s="2">
        <v>1.2850199999999998</v>
      </c>
      <c r="G197" s="2">
        <v>1.2275099999999999</v>
      </c>
      <c r="H197" s="2">
        <v>1.2656700000000001</v>
      </c>
      <c r="I197" s="2">
        <v>1.4037700000000006</v>
      </c>
      <c r="J197" s="2"/>
      <c r="K197" s="13" t="s">
        <v>48</v>
      </c>
      <c r="L197" s="13" t="s">
        <v>51</v>
      </c>
      <c r="M197" s="13" t="s">
        <v>52</v>
      </c>
      <c r="N197" s="16">
        <f t="shared" si="30"/>
        <v>50</v>
      </c>
      <c r="O197" s="16">
        <f t="shared" si="31"/>
        <v>100</v>
      </c>
      <c r="P197" s="16">
        <f t="shared" si="32"/>
        <v>50</v>
      </c>
      <c r="Q197" s="16">
        <f t="shared" si="33"/>
        <v>67</v>
      </c>
      <c r="R197" s="17">
        <f t="shared" si="34"/>
        <v>70.05</v>
      </c>
      <c r="S197" s="17">
        <f t="shared" si="35"/>
        <v>64.25</v>
      </c>
      <c r="T197" s="17">
        <f t="shared" si="36"/>
        <v>65.150000000000006</v>
      </c>
      <c r="U197" s="17">
        <f t="shared" si="37"/>
        <v>66.75</v>
      </c>
      <c r="V197" s="16">
        <f t="shared" si="38"/>
        <v>66.483333333333334</v>
      </c>
      <c r="W197" s="16">
        <f t="shared" si="39"/>
        <v>66.550000000000011</v>
      </c>
    </row>
    <row r="198" spans="1:23" ht="13.5" x14ac:dyDescent="0.25">
      <c r="A198" s="3">
        <v>42296</v>
      </c>
      <c r="B198" s="2">
        <v>1.2988999999999999</v>
      </c>
      <c r="C198" s="2">
        <v>49.150144330827743</v>
      </c>
      <c r="D198" s="2">
        <v>7.2923273914615727E-4</v>
      </c>
      <c r="E198" s="2">
        <v>1.469217795808719E-2</v>
      </c>
      <c r="F198" s="2">
        <v>1.3127800000000001</v>
      </c>
      <c r="G198" s="2">
        <v>1.2334599999999998</v>
      </c>
      <c r="H198" s="2">
        <v>1.26369</v>
      </c>
      <c r="I198" s="2">
        <v>1.3994080000000004</v>
      </c>
      <c r="J198" s="2"/>
      <c r="K198" s="13" t="s">
        <v>48</v>
      </c>
      <c r="L198" s="13" t="s">
        <v>51</v>
      </c>
      <c r="M198" s="13" t="s">
        <v>52</v>
      </c>
      <c r="N198" s="16">
        <f t="shared" si="30"/>
        <v>50</v>
      </c>
      <c r="O198" s="16">
        <f t="shared" si="31"/>
        <v>100</v>
      </c>
      <c r="P198" s="16">
        <f t="shared" si="32"/>
        <v>50</v>
      </c>
      <c r="Q198" s="16">
        <f t="shared" si="33"/>
        <v>67</v>
      </c>
      <c r="R198" s="17">
        <f t="shared" si="34"/>
        <v>70.05</v>
      </c>
      <c r="S198" s="17">
        <f t="shared" si="35"/>
        <v>64.25</v>
      </c>
      <c r="T198" s="17">
        <f t="shared" si="36"/>
        <v>65.150000000000006</v>
      </c>
      <c r="U198" s="17">
        <f t="shared" si="37"/>
        <v>66.75</v>
      </c>
      <c r="V198" s="16">
        <f t="shared" si="38"/>
        <v>66.483333333333334</v>
      </c>
      <c r="W198" s="16">
        <f t="shared" si="39"/>
        <v>66.550000000000011</v>
      </c>
    </row>
    <row r="199" spans="1:23" ht="13.5" x14ac:dyDescent="0.25">
      <c r="A199" s="3">
        <v>42297</v>
      </c>
      <c r="B199" s="2">
        <v>1.3683000000000001</v>
      </c>
      <c r="C199" s="2">
        <v>56.026373101585079</v>
      </c>
      <c r="D199" s="2">
        <v>-1.5542424633301577E-2</v>
      </c>
      <c r="E199" s="2">
        <v>1.6046599079428157E-2</v>
      </c>
      <c r="F199" s="2">
        <v>1.3405400000000001</v>
      </c>
      <c r="G199" s="2">
        <v>1.2473399999999999</v>
      </c>
      <c r="H199" s="2">
        <v>1.2656750000000003</v>
      </c>
      <c r="I199" s="2">
        <v>1.3964340000000006</v>
      </c>
      <c r="J199" s="2"/>
      <c r="K199" s="13" t="s">
        <v>48</v>
      </c>
      <c r="L199" s="13" t="s">
        <v>51</v>
      </c>
      <c r="M199" s="13" t="s">
        <v>52</v>
      </c>
      <c r="N199" s="16">
        <f t="shared" si="30"/>
        <v>50</v>
      </c>
      <c r="O199" s="16">
        <f t="shared" si="31"/>
        <v>100</v>
      </c>
      <c r="P199" s="16">
        <f t="shared" si="32"/>
        <v>50</v>
      </c>
      <c r="Q199" s="16">
        <f t="shared" si="33"/>
        <v>67</v>
      </c>
      <c r="R199" s="17">
        <f t="shared" si="34"/>
        <v>70.05</v>
      </c>
      <c r="S199" s="17">
        <f t="shared" si="35"/>
        <v>64.25</v>
      </c>
      <c r="T199" s="17">
        <f t="shared" si="36"/>
        <v>65.150000000000006</v>
      </c>
      <c r="U199" s="17">
        <f t="shared" si="37"/>
        <v>66.75</v>
      </c>
      <c r="V199" s="16">
        <f t="shared" si="38"/>
        <v>66.483333333333334</v>
      </c>
      <c r="W199" s="16">
        <f t="shared" si="39"/>
        <v>66.550000000000011</v>
      </c>
    </row>
    <row r="200" spans="1:23" ht="13.5" x14ac:dyDescent="0.25">
      <c r="A200" s="3">
        <v>42298</v>
      </c>
      <c r="B200" s="2">
        <v>1.3584000000000001</v>
      </c>
      <c r="C200" s="2">
        <v>54.886165605810319</v>
      </c>
      <c r="D200" s="2">
        <v>-3.9639108618743091E-2</v>
      </c>
      <c r="E200" s="2">
        <v>1.7000890228118751E-2</v>
      </c>
      <c r="F200" s="2">
        <v>1.3524400000000001</v>
      </c>
      <c r="G200" s="2">
        <v>1.2671699999999997</v>
      </c>
      <c r="H200" s="2">
        <v>1.26766</v>
      </c>
      <c r="I200" s="2">
        <v>1.3928660000000008</v>
      </c>
      <c r="J200" s="2"/>
      <c r="K200" s="13" t="s">
        <v>48</v>
      </c>
      <c r="L200" s="13" t="s">
        <v>51</v>
      </c>
      <c r="M200" s="13" t="s">
        <v>52</v>
      </c>
      <c r="N200" s="16">
        <f t="shared" si="30"/>
        <v>50</v>
      </c>
      <c r="O200" s="16">
        <f t="shared" si="31"/>
        <v>100</v>
      </c>
      <c r="P200" s="16">
        <f t="shared" si="32"/>
        <v>50</v>
      </c>
      <c r="Q200" s="16">
        <f t="shared" si="33"/>
        <v>67</v>
      </c>
      <c r="R200" s="17">
        <f t="shared" si="34"/>
        <v>70.05</v>
      </c>
      <c r="S200" s="17">
        <f t="shared" si="35"/>
        <v>64.25</v>
      </c>
      <c r="T200" s="17">
        <f t="shared" si="36"/>
        <v>65.150000000000006</v>
      </c>
      <c r="U200" s="17">
        <f t="shared" si="37"/>
        <v>66.75</v>
      </c>
      <c r="V200" s="16">
        <f t="shared" si="38"/>
        <v>66.483333333333334</v>
      </c>
      <c r="W200" s="16">
        <f t="shared" si="39"/>
        <v>66.550000000000011</v>
      </c>
    </row>
    <row r="201" spans="1:23" ht="13.5" x14ac:dyDescent="0.25">
      <c r="A201" s="3">
        <v>42299</v>
      </c>
      <c r="B201" s="2">
        <v>1.3187</v>
      </c>
      <c r="C201" s="2">
        <v>50.452020119098883</v>
      </c>
      <c r="D201" s="2">
        <v>-6.3493329876638693E-2</v>
      </c>
      <c r="E201" s="2">
        <v>1.5922052421534494E-2</v>
      </c>
      <c r="F201" s="2">
        <v>1.3425199999999999</v>
      </c>
      <c r="G201" s="2">
        <v>1.2869999999999997</v>
      </c>
      <c r="H201" s="2">
        <v>1.2681550000000001</v>
      </c>
      <c r="I201" s="2">
        <v>1.3867180000000006</v>
      </c>
      <c r="J201" s="2">
        <v>1.7823729999999995</v>
      </c>
      <c r="K201" s="13" t="s">
        <v>53</v>
      </c>
      <c r="L201" s="13" t="s">
        <v>55</v>
      </c>
      <c r="M201" s="13" t="s">
        <v>47</v>
      </c>
      <c r="N201" s="16">
        <f t="shared" si="30"/>
        <v>50</v>
      </c>
      <c r="O201" s="16">
        <f t="shared" si="31"/>
        <v>100</v>
      </c>
      <c r="P201" s="16">
        <f t="shared" si="32"/>
        <v>0</v>
      </c>
      <c r="Q201" s="16">
        <f t="shared" si="33"/>
        <v>16.5</v>
      </c>
      <c r="R201" s="17">
        <f t="shared" si="34"/>
        <v>54.975000000000001</v>
      </c>
      <c r="S201" s="17">
        <f t="shared" si="35"/>
        <v>34.125</v>
      </c>
      <c r="T201" s="17">
        <f t="shared" si="36"/>
        <v>29.925000000000001</v>
      </c>
      <c r="U201" s="17">
        <f t="shared" si="37"/>
        <v>41.625</v>
      </c>
      <c r="V201" s="16">
        <f t="shared" si="38"/>
        <v>39.674999999999997</v>
      </c>
      <c r="W201" s="16">
        <f t="shared" si="39"/>
        <v>40.162499999999994</v>
      </c>
    </row>
    <row r="202" spans="1:23" ht="13.5" x14ac:dyDescent="0.25">
      <c r="A202" s="3">
        <v>42300</v>
      </c>
      <c r="B202" s="2">
        <v>1.3385</v>
      </c>
      <c r="C202" s="2">
        <v>52.512578857384838</v>
      </c>
      <c r="D202" s="2">
        <v>-8.8231613427677935E-2</v>
      </c>
      <c r="E202" s="2">
        <v>1.3044538271769168E-2</v>
      </c>
      <c r="F202" s="2">
        <v>1.33656</v>
      </c>
      <c r="G202" s="2">
        <v>1.3107899999999997</v>
      </c>
      <c r="H202" s="2">
        <v>1.2696400000000001</v>
      </c>
      <c r="I202" s="2">
        <v>1.3791820000000008</v>
      </c>
      <c r="J202" s="2">
        <v>1.7772664999999999</v>
      </c>
      <c r="K202" s="13" t="s">
        <v>48</v>
      </c>
      <c r="L202" s="13" t="s">
        <v>55</v>
      </c>
      <c r="M202" s="13" t="s">
        <v>50</v>
      </c>
      <c r="N202" s="16">
        <f t="shared" si="30"/>
        <v>50</v>
      </c>
      <c r="O202" s="16">
        <f t="shared" si="31"/>
        <v>100</v>
      </c>
      <c r="P202" s="16">
        <f t="shared" si="32"/>
        <v>0</v>
      </c>
      <c r="Q202" s="16">
        <f t="shared" si="33"/>
        <v>66.5</v>
      </c>
      <c r="R202" s="17">
        <f t="shared" si="34"/>
        <v>62.475000000000001</v>
      </c>
      <c r="S202" s="17">
        <f t="shared" si="35"/>
        <v>46.625</v>
      </c>
      <c r="T202" s="17">
        <f t="shared" si="36"/>
        <v>52.424999999999997</v>
      </c>
      <c r="U202" s="17">
        <f t="shared" si="37"/>
        <v>54.125</v>
      </c>
      <c r="V202" s="16">
        <f t="shared" si="38"/>
        <v>53.841666666666661</v>
      </c>
      <c r="W202" s="16">
        <f t="shared" si="39"/>
        <v>53.912499999999994</v>
      </c>
    </row>
    <row r="203" spans="1:23" ht="13.5" x14ac:dyDescent="0.25">
      <c r="A203" s="3">
        <v>42303</v>
      </c>
      <c r="B203" s="2">
        <v>1.4177999999999999</v>
      </c>
      <c r="C203" s="2">
        <v>59.73495236128344</v>
      </c>
      <c r="D203" s="2">
        <v>-0.10603931007390321</v>
      </c>
      <c r="E203" s="2">
        <v>9.0928413135663456E-3</v>
      </c>
      <c r="F203" s="2">
        <v>1.3603399999999999</v>
      </c>
      <c r="G203" s="2">
        <v>1.33656</v>
      </c>
      <c r="H203" s="2">
        <v>1.2750900000000001</v>
      </c>
      <c r="I203" s="2">
        <v>1.3740260000000004</v>
      </c>
      <c r="J203" s="2">
        <v>1.7730029999999997</v>
      </c>
      <c r="K203" s="13" t="s">
        <v>48</v>
      </c>
      <c r="L203" s="13" t="s">
        <v>51</v>
      </c>
      <c r="M203" s="13" t="s">
        <v>52</v>
      </c>
      <c r="N203" s="16">
        <f t="shared" si="30"/>
        <v>50</v>
      </c>
      <c r="O203" s="16">
        <f t="shared" si="31"/>
        <v>100</v>
      </c>
      <c r="P203" s="16">
        <f t="shared" si="32"/>
        <v>0</v>
      </c>
      <c r="Q203" s="16">
        <f t="shared" si="33"/>
        <v>67</v>
      </c>
      <c r="R203" s="17">
        <f t="shared" si="34"/>
        <v>62.55</v>
      </c>
      <c r="S203" s="17">
        <f t="shared" si="35"/>
        <v>46.75</v>
      </c>
      <c r="T203" s="17">
        <f t="shared" si="36"/>
        <v>52.650000000000006</v>
      </c>
      <c r="U203" s="17">
        <f t="shared" si="37"/>
        <v>54.25</v>
      </c>
      <c r="V203" s="16">
        <f t="shared" si="38"/>
        <v>53.983333333333327</v>
      </c>
      <c r="W203" s="16">
        <f t="shared" si="39"/>
        <v>54.05</v>
      </c>
    </row>
    <row r="204" spans="1:23" ht="13.5" x14ac:dyDescent="0.25">
      <c r="A204" s="3">
        <v>42304</v>
      </c>
      <c r="B204" s="2">
        <v>1.4972000000000001</v>
      </c>
      <c r="C204" s="2">
        <v>65.407916944768004</v>
      </c>
      <c r="D204" s="2">
        <v>-0.11692409451098684</v>
      </c>
      <c r="E204" s="2">
        <v>4.7345253614143341E-3</v>
      </c>
      <c r="F204" s="2">
        <v>1.38612</v>
      </c>
      <c r="G204" s="2">
        <v>1.3633299999999999</v>
      </c>
      <c r="H204" s="2">
        <v>1.2854999999999999</v>
      </c>
      <c r="I204" s="2">
        <v>1.3722420000000002</v>
      </c>
      <c r="J204" s="2">
        <v>1.7693840000000001</v>
      </c>
      <c r="K204" s="13" t="s">
        <v>48</v>
      </c>
      <c r="L204" s="13" t="s">
        <v>51</v>
      </c>
      <c r="M204" s="13" t="s">
        <v>52</v>
      </c>
      <c r="N204" s="16">
        <f t="shared" si="30"/>
        <v>50</v>
      </c>
      <c r="O204" s="16">
        <f t="shared" si="31"/>
        <v>100</v>
      </c>
      <c r="P204" s="16">
        <f t="shared" si="32"/>
        <v>0</v>
      </c>
      <c r="Q204" s="16">
        <f t="shared" si="33"/>
        <v>67</v>
      </c>
      <c r="R204" s="17">
        <f t="shared" si="34"/>
        <v>62.55</v>
      </c>
      <c r="S204" s="17">
        <f t="shared" si="35"/>
        <v>46.75</v>
      </c>
      <c r="T204" s="17">
        <f t="shared" si="36"/>
        <v>52.650000000000006</v>
      </c>
      <c r="U204" s="17">
        <f t="shared" si="37"/>
        <v>54.25</v>
      </c>
      <c r="V204" s="16">
        <f t="shared" si="38"/>
        <v>53.983333333333327</v>
      </c>
      <c r="W204" s="16">
        <f t="shared" si="39"/>
        <v>54.05</v>
      </c>
    </row>
    <row r="205" spans="1:23" ht="13.5" x14ac:dyDescent="0.25">
      <c r="A205" s="3">
        <v>42305</v>
      </c>
      <c r="B205" s="2">
        <v>1.5864</v>
      </c>
      <c r="C205" s="2">
        <v>70.445621770973062</v>
      </c>
      <c r="D205" s="2">
        <v>-0.12310078779347711</v>
      </c>
      <c r="E205" s="2">
        <v>1.3318481971871699E-3</v>
      </c>
      <c r="F205" s="2">
        <v>1.4317200000000001</v>
      </c>
      <c r="G205" s="2">
        <v>1.3920799999999998</v>
      </c>
      <c r="H205" s="2">
        <v>1.30087</v>
      </c>
      <c r="I205" s="2">
        <v>1.3718460000000001</v>
      </c>
      <c r="J205" s="2">
        <v>1.7665085000000003</v>
      </c>
      <c r="K205" s="13" t="s">
        <v>48</v>
      </c>
      <c r="L205" s="13" t="s">
        <v>51</v>
      </c>
      <c r="M205" s="13" t="s">
        <v>52</v>
      </c>
      <c r="N205" s="16">
        <f t="shared" si="30"/>
        <v>50</v>
      </c>
      <c r="O205" s="16">
        <f t="shared" si="31"/>
        <v>100</v>
      </c>
      <c r="P205" s="16">
        <f t="shared" si="32"/>
        <v>0</v>
      </c>
      <c r="Q205" s="16">
        <f t="shared" si="33"/>
        <v>67</v>
      </c>
      <c r="R205" s="17">
        <f t="shared" si="34"/>
        <v>62.55</v>
      </c>
      <c r="S205" s="17">
        <f t="shared" si="35"/>
        <v>46.75</v>
      </c>
      <c r="T205" s="17">
        <f t="shared" si="36"/>
        <v>52.650000000000006</v>
      </c>
      <c r="U205" s="17">
        <f t="shared" si="37"/>
        <v>54.25</v>
      </c>
      <c r="V205" s="16">
        <f t="shared" si="38"/>
        <v>53.983333333333327</v>
      </c>
      <c r="W205" s="16">
        <f t="shared" si="39"/>
        <v>54.05</v>
      </c>
    </row>
    <row r="206" spans="1:23" ht="13.5" x14ac:dyDescent="0.25">
      <c r="A206" s="3">
        <v>42306</v>
      </c>
      <c r="B206" s="2">
        <v>1.5765</v>
      </c>
      <c r="C206" s="2">
        <v>69.240390109736992</v>
      </c>
      <c r="D206" s="2">
        <v>-0.1184033162878102</v>
      </c>
      <c r="E206" s="2">
        <v>-1.0483095522037715E-3</v>
      </c>
      <c r="F206" s="2">
        <v>1.4832800000000002</v>
      </c>
      <c r="G206" s="2">
        <v>1.4128999999999998</v>
      </c>
      <c r="H206" s="2">
        <v>1.3152449999999998</v>
      </c>
      <c r="I206" s="2">
        <v>1.3712520000000001</v>
      </c>
      <c r="J206" s="2">
        <v>1.7637820000000002</v>
      </c>
      <c r="K206" s="13" t="s">
        <v>48</v>
      </c>
      <c r="L206" s="13" t="s">
        <v>51</v>
      </c>
      <c r="M206" s="13" t="s">
        <v>52</v>
      </c>
      <c r="N206" s="16">
        <f t="shared" si="30"/>
        <v>50</v>
      </c>
      <c r="O206" s="16">
        <f t="shared" si="31"/>
        <v>100</v>
      </c>
      <c r="P206" s="16">
        <f t="shared" si="32"/>
        <v>0</v>
      </c>
      <c r="Q206" s="16">
        <f t="shared" si="33"/>
        <v>67</v>
      </c>
      <c r="R206" s="17">
        <f t="shared" si="34"/>
        <v>62.55</v>
      </c>
      <c r="S206" s="17">
        <f t="shared" si="35"/>
        <v>46.75</v>
      </c>
      <c r="T206" s="17">
        <f t="shared" si="36"/>
        <v>52.650000000000006</v>
      </c>
      <c r="U206" s="17">
        <f t="shared" si="37"/>
        <v>54.25</v>
      </c>
      <c r="V206" s="16">
        <f t="shared" si="38"/>
        <v>53.983333333333327</v>
      </c>
      <c r="W206" s="16">
        <f t="shared" si="39"/>
        <v>54.05</v>
      </c>
    </row>
    <row r="207" spans="1:23" ht="13.5" x14ac:dyDescent="0.25">
      <c r="A207" s="3">
        <v>42307</v>
      </c>
      <c r="B207" s="2">
        <v>1.5071000000000001</v>
      </c>
      <c r="C207" s="2">
        <v>61.320305931955694</v>
      </c>
      <c r="D207" s="2">
        <v>-0.11060554440972004</v>
      </c>
      <c r="E207" s="2">
        <v>6.7116770221820879E-6</v>
      </c>
      <c r="F207" s="2">
        <v>1.5170000000000001</v>
      </c>
      <c r="G207" s="2">
        <v>1.4267799999999997</v>
      </c>
      <c r="H207" s="2">
        <v>1.327145</v>
      </c>
      <c r="I207" s="2">
        <v>1.3696660000000001</v>
      </c>
      <c r="J207" s="2">
        <v>1.7608075000000003</v>
      </c>
      <c r="K207" s="13" t="s">
        <v>48</v>
      </c>
      <c r="L207" s="13" t="s">
        <v>51</v>
      </c>
      <c r="M207" s="13" t="s">
        <v>52</v>
      </c>
      <c r="N207" s="16">
        <f t="shared" si="30"/>
        <v>50</v>
      </c>
      <c r="O207" s="16">
        <f t="shared" si="31"/>
        <v>100</v>
      </c>
      <c r="P207" s="16">
        <f t="shared" si="32"/>
        <v>0</v>
      </c>
      <c r="Q207" s="16">
        <f t="shared" si="33"/>
        <v>67</v>
      </c>
      <c r="R207" s="17">
        <f t="shared" si="34"/>
        <v>62.55</v>
      </c>
      <c r="S207" s="17">
        <f t="shared" si="35"/>
        <v>46.75</v>
      </c>
      <c r="T207" s="17">
        <f t="shared" si="36"/>
        <v>52.650000000000006</v>
      </c>
      <c r="U207" s="17">
        <f t="shared" si="37"/>
        <v>54.25</v>
      </c>
      <c r="V207" s="16">
        <f t="shared" si="38"/>
        <v>53.983333333333327</v>
      </c>
      <c r="W207" s="16">
        <f t="shared" si="39"/>
        <v>54.05</v>
      </c>
    </row>
    <row r="208" spans="1:23" ht="13.5" x14ac:dyDescent="0.25">
      <c r="A208" s="3">
        <v>42310</v>
      </c>
      <c r="B208" s="2">
        <v>1.5268999999999999</v>
      </c>
      <c r="C208" s="2">
        <v>62.633541489013332</v>
      </c>
      <c r="D208" s="2">
        <v>-0.11696107305896875</v>
      </c>
      <c r="E208" s="2">
        <v>1.0713101579186157E-3</v>
      </c>
      <c r="F208" s="2">
        <v>1.5388200000000001</v>
      </c>
      <c r="G208" s="2">
        <v>1.4495799999999996</v>
      </c>
      <c r="H208" s="2">
        <v>1.34152</v>
      </c>
      <c r="I208" s="2">
        <v>1.3688720000000001</v>
      </c>
      <c r="J208" s="2">
        <v>1.7575355000000001</v>
      </c>
      <c r="K208" s="13" t="s">
        <v>48</v>
      </c>
      <c r="L208" s="13" t="s">
        <v>51</v>
      </c>
      <c r="M208" s="13" t="s">
        <v>52</v>
      </c>
      <c r="N208" s="16">
        <f t="shared" si="30"/>
        <v>50</v>
      </c>
      <c r="O208" s="16">
        <f t="shared" si="31"/>
        <v>100</v>
      </c>
      <c r="P208" s="16">
        <f t="shared" si="32"/>
        <v>0</v>
      </c>
      <c r="Q208" s="16">
        <f t="shared" si="33"/>
        <v>67</v>
      </c>
      <c r="R208" s="17">
        <f t="shared" si="34"/>
        <v>62.55</v>
      </c>
      <c r="S208" s="17">
        <f t="shared" si="35"/>
        <v>46.75</v>
      </c>
      <c r="T208" s="17">
        <f t="shared" si="36"/>
        <v>52.650000000000006</v>
      </c>
      <c r="U208" s="17">
        <f t="shared" si="37"/>
        <v>54.25</v>
      </c>
      <c r="V208" s="16">
        <f t="shared" si="38"/>
        <v>53.983333333333327</v>
      </c>
      <c r="W208" s="16">
        <f t="shared" si="39"/>
        <v>54.05</v>
      </c>
    </row>
    <row r="209" spans="1:23" ht="13.5" x14ac:dyDescent="0.25">
      <c r="A209" s="3">
        <v>42311</v>
      </c>
      <c r="B209" s="2">
        <v>1.5467</v>
      </c>
      <c r="C209" s="2">
        <v>63.95158708720669</v>
      </c>
      <c r="D209" s="2">
        <v>-0.11399562031340627</v>
      </c>
      <c r="E209" s="2">
        <v>-7.7022030151717869E-5</v>
      </c>
      <c r="F209" s="2">
        <v>1.5487199999999999</v>
      </c>
      <c r="G209" s="2">
        <v>1.4674199999999997</v>
      </c>
      <c r="H209" s="2">
        <v>1.35738</v>
      </c>
      <c r="I209" s="2">
        <v>1.3690700000000005</v>
      </c>
      <c r="J209" s="2">
        <v>1.7541145000000002</v>
      </c>
      <c r="K209" s="13" t="s">
        <v>48</v>
      </c>
      <c r="L209" s="13" t="s">
        <v>51</v>
      </c>
      <c r="M209" s="13" t="s">
        <v>52</v>
      </c>
      <c r="N209" s="16">
        <f t="shared" si="30"/>
        <v>50</v>
      </c>
      <c r="O209" s="16">
        <f t="shared" si="31"/>
        <v>100</v>
      </c>
      <c r="P209" s="16">
        <f t="shared" si="32"/>
        <v>0</v>
      </c>
      <c r="Q209" s="16">
        <f t="shared" si="33"/>
        <v>67</v>
      </c>
      <c r="R209" s="17">
        <f t="shared" si="34"/>
        <v>62.55</v>
      </c>
      <c r="S209" s="17">
        <f t="shared" si="35"/>
        <v>46.75</v>
      </c>
      <c r="T209" s="17">
        <f t="shared" si="36"/>
        <v>52.650000000000006</v>
      </c>
      <c r="U209" s="17">
        <f t="shared" si="37"/>
        <v>54.25</v>
      </c>
      <c r="V209" s="16">
        <f t="shared" si="38"/>
        <v>53.983333333333327</v>
      </c>
      <c r="W209" s="16">
        <f t="shared" si="39"/>
        <v>54.05</v>
      </c>
    </row>
    <row r="210" spans="1:23" ht="13.5" x14ac:dyDescent="0.25">
      <c r="A210" s="3">
        <v>42312</v>
      </c>
      <c r="B210" s="2">
        <v>1.5071000000000001</v>
      </c>
      <c r="C210" s="2">
        <v>59.436014233152505</v>
      </c>
      <c r="D210" s="2">
        <v>-0.11099595653482131</v>
      </c>
      <c r="E210" s="2">
        <v>-4.0995816179031754E-3</v>
      </c>
      <c r="F210" s="2">
        <v>1.5328599999999999</v>
      </c>
      <c r="G210" s="2">
        <v>1.4822899999999999</v>
      </c>
      <c r="H210" s="2">
        <v>1.37473</v>
      </c>
      <c r="I210" s="2">
        <v>1.3686740000000004</v>
      </c>
      <c r="J210" s="2">
        <v>1.7507930000000003</v>
      </c>
      <c r="K210" s="13" t="s">
        <v>53</v>
      </c>
      <c r="L210" s="13" t="s">
        <v>49</v>
      </c>
      <c r="M210" s="13" t="s">
        <v>47</v>
      </c>
      <c r="N210" s="16">
        <f t="shared" si="30"/>
        <v>50</v>
      </c>
      <c r="O210" s="16">
        <f t="shared" si="31"/>
        <v>100</v>
      </c>
      <c r="P210" s="16">
        <f t="shared" si="32"/>
        <v>0</v>
      </c>
      <c r="Q210" s="16">
        <f t="shared" si="33"/>
        <v>33</v>
      </c>
      <c r="R210" s="17">
        <f t="shared" si="34"/>
        <v>57.45</v>
      </c>
      <c r="S210" s="17">
        <f t="shared" si="35"/>
        <v>38.25</v>
      </c>
      <c r="T210" s="17">
        <f t="shared" si="36"/>
        <v>37.35</v>
      </c>
      <c r="U210" s="17">
        <f t="shared" si="37"/>
        <v>45.75</v>
      </c>
      <c r="V210" s="16">
        <f t="shared" si="38"/>
        <v>44.35</v>
      </c>
      <c r="W210" s="16">
        <f t="shared" si="39"/>
        <v>44.7</v>
      </c>
    </row>
    <row r="211" spans="1:23" ht="13.5" x14ac:dyDescent="0.25">
      <c r="A211" s="3">
        <v>42313</v>
      </c>
      <c r="B211" s="2">
        <v>1.5071000000000001</v>
      </c>
      <c r="C211" s="2">
        <v>59.436014233152498</v>
      </c>
      <c r="D211" s="2">
        <v>-0.11518316062242739</v>
      </c>
      <c r="E211" s="2">
        <v>-1.0674264471241233E-2</v>
      </c>
      <c r="F211" s="2">
        <v>1.5189800000000002</v>
      </c>
      <c r="G211" s="2">
        <v>1.5011299999999999</v>
      </c>
      <c r="H211" s="2">
        <v>1.3940650000000001</v>
      </c>
      <c r="I211" s="2">
        <v>1.3680800000000002</v>
      </c>
      <c r="J211" s="2">
        <v>1.7470750000000002</v>
      </c>
      <c r="K211" s="13" t="s">
        <v>48</v>
      </c>
      <c r="L211" s="13" t="s">
        <v>51</v>
      </c>
      <c r="M211" s="13" t="s">
        <v>50</v>
      </c>
      <c r="N211" s="16">
        <f t="shared" si="30"/>
        <v>50</v>
      </c>
      <c r="O211" s="16">
        <f t="shared" si="31"/>
        <v>100</v>
      </c>
      <c r="P211" s="16">
        <f t="shared" si="32"/>
        <v>0</v>
      </c>
      <c r="Q211" s="16">
        <f t="shared" si="33"/>
        <v>50</v>
      </c>
      <c r="R211" s="17">
        <f t="shared" si="34"/>
        <v>60</v>
      </c>
      <c r="S211" s="17">
        <f t="shared" si="35"/>
        <v>42.5</v>
      </c>
      <c r="T211" s="17">
        <f t="shared" si="36"/>
        <v>45</v>
      </c>
      <c r="U211" s="17">
        <f t="shared" si="37"/>
        <v>50</v>
      </c>
      <c r="V211" s="16">
        <f t="shared" si="38"/>
        <v>49.166666666666664</v>
      </c>
      <c r="W211" s="16">
        <f t="shared" si="39"/>
        <v>49.375</v>
      </c>
    </row>
    <row r="212" spans="1:23" ht="13.5" x14ac:dyDescent="0.25">
      <c r="A212" s="3">
        <v>42314</v>
      </c>
      <c r="B212" s="2">
        <v>1.4674</v>
      </c>
      <c r="C212" s="2">
        <v>54.926707471529276</v>
      </c>
      <c r="D212" s="2">
        <v>-0.11331121897456997</v>
      </c>
      <c r="E212" s="2">
        <v>-2.1913202430991402E-2</v>
      </c>
      <c r="F212" s="2">
        <v>1.5110400000000002</v>
      </c>
      <c r="G212" s="2">
        <v>1.5140199999999999</v>
      </c>
      <c r="H212" s="2">
        <v>1.4124050000000001</v>
      </c>
      <c r="I212" s="2">
        <v>1.3668900000000002</v>
      </c>
      <c r="J212" s="2">
        <v>1.7431585000000001</v>
      </c>
      <c r="K212" s="13" t="s">
        <v>48</v>
      </c>
      <c r="L212" s="13" t="s">
        <v>51</v>
      </c>
      <c r="M212" s="13" t="s">
        <v>50</v>
      </c>
      <c r="N212" s="16">
        <f t="shared" si="30"/>
        <v>50</v>
      </c>
      <c r="O212" s="16">
        <f t="shared" si="31"/>
        <v>100</v>
      </c>
      <c r="P212" s="16">
        <f t="shared" si="32"/>
        <v>0</v>
      </c>
      <c r="Q212" s="16">
        <f t="shared" si="33"/>
        <v>50</v>
      </c>
      <c r="R212" s="17">
        <f t="shared" si="34"/>
        <v>60</v>
      </c>
      <c r="S212" s="17">
        <f t="shared" si="35"/>
        <v>42.5</v>
      </c>
      <c r="T212" s="17">
        <f t="shared" si="36"/>
        <v>45</v>
      </c>
      <c r="U212" s="17">
        <f t="shared" si="37"/>
        <v>50</v>
      </c>
      <c r="V212" s="16">
        <f t="shared" si="38"/>
        <v>49.166666666666664</v>
      </c>
      <c r="W212" s="16">
        <f t="shared" si="39"/>
        <v>49.375</v>
      </c>
    </row>
    <row r="213" spans="1:23" ht="13.5" x14ac:dyDescent="0.25">
      <c r="A213" s="3">
        <v>42317</v>
      </c>
      <c r="B213" s="2">
        <v>1.3880999999999999</v>
      </c>
      <c r="C213" s="2">
        <v>47.220235315312202</v>
      </c>
      <c r="D213" s="2">
        <v>-9.3948173877535623E-2</v>
      </c>
      <c r="E213" s="2">
        <v>-3.7876268889335513E-2</v>
      </c>
      <c r="F213" s="2">
        <v>1.4832799999999999</v>
      </c>
      <c r="G213" s="2">
        <v>1.5110499999999998</v>
      </c>
      <c r="H213" s="2">
        <v>1.4238050000000002</v>
      </c>
      <c r="I213" s="2">
        <v>1.3643120000000004</v>
      </c>
      <c r="J213" s="2">
        <v>1.7390935000000005</v>
      </c>
      <c r="K213" s="13" t="s">
        <v>53</v>
      </c>
      <c r="L213" s="13" t="s">
        <v>49</v>
      </c>
      <c r="M213" s="13" t="s">
        <v>47</v>
      </c>
      <c r="N213" s="16">
        <f t="shared" si="30"/>
        <v>50</v>
      </c>
      <c r="O213" s="16">
        <f t="shared" si="31"/>
        <v>100</v>
      </c>
      <c r="P213" s="16">
        <f t="shared" si="32"/>
        <v>0</v>
      </c>
      <c r="Q213" s="16">
        <f t="shared" si="33"/>
        <v>33</v>
      </c>
      <c r="R213" s="17">
        <f t="shared" si="34"/>
        <v>57.45</v>
      </c>
      <c r="S213" s="17">
        <f t="shared" si="35"/>
        <v>38.25</v>
      </c>
      <c r="T213" s="17">
        <f t="shared" si="36"/>
        <v>37.35</v>
      </c>
      <c r="U213" s="17">
        <f t="shared" si="37"/>
        <v>45.75</v>
      </c>
      <c r="V213" s="16">
        <f t="shared" si="38"/>
        <v>44.35</v>
      </c>
      <c r="W213" s="16">
        <f t="shared" si="39"/>
        <v>44.7</v>
      </c>
    </row>
    <row r="214" spans="1:23" ht="13.5" x14ac:dyDescent="0.25">
      <c r="A214" s="3">
        <v>42318</v>
      </c>
      <c r="B214" s="2">
        <v>1.3088</v>
      </c>
      <c r="C214" s="2">
        <v>41.021931798924342</v>
      </c>
      <c r="D214" s="2">
        <v>-5.9279142261596585E-2</v>
      </c>
      <c r="E214" s="2">
        <v>-5.9440152532140168E-2</v>
      </c>
      <c r="F214" s="2">
        <v>1.4357</v>
      </c>
      <c r="G214" s="2">
        <v>1.4922099999999996</v>
      </c>
      <c r="H214" s="2">
        <v>1.4277700000000004</v>
      </c>
      <c r="I214" s="2">
        <v>1.3609420000000003</v>
      </c>
      <c r="J214" s="2">
        <v>1.7348300000000003</v>
      </c>
      <c r="K214" s="13" t="s">
        <v>53</v>
      </c>
      <c r="L214" s="13" t="s">
        <v>49</v>
      </c>
      <c r="M214" s="13" t="s">
        <v>47</v>
      </c>
      <c r="N214" s="16">
        <f t="shared" si="30"/>
        <v>50</v>
      </c>
      <c r="O214" s="16">
        <f t="shared" si="31"/>
        <v>100</v>
      </c>
      <c r="P214" s="16">
        <f t="shared" si="32"/>
        <v>0</v>
      </c>
      <c r="Q214" s="16">
        <f t="shared" si="33"/>
        <v>33</v>
      </c>
      <c r="R214" s="17">
        <f t="shared" si="34"/>
        <v>57.45</v>
      </c>
      <c r="S214" s="17">
        <f t="shared" si="35"/>
        <v>38.25</v>
      </c>
      <c r="T214" s="17">
        <f t="shared" si="36"/>
        <v>37.35</v>
      </c>
      <c r="U214" s="17">
        <f t="shared" si="37"/>
        <v>45.75</v>
      </c>
      <c r="V214" s="16">
        <f t="shared" si="38"/>
        <v>44.35</v>
      </c>
      <c r="W214" s="16">
        <f t="shared" si="39"/>
        <v>44.7</v>
      </c>
    </row>
    <row r="215" spans="1:23" ht="13.5" x14ac:dyDescent="0.25">
      <c r="A215" s="3">
        <v>42319</v>
      </c>
      <c r="B215" s="2">
        <v>1.3088</v>
      </c>
      <c r="C215" s="2">
        <v>41.021931798924349</v>
      </c>
      <c r="D215" s="2">
        <v>-1.5571164303107787E-2</v>
      </c>
      <c r="E215" s="2">
        <v>-8.4545609392973273E-2</v>
      </c>
      <c r="F215" s="2">
        <v>1.3960399999999997</v>
      </c>
      <c r="G215" s="2">
        <v>1.4644499999999998</v>
      </c>
      <c r="H215" s="2">
        <v>1.4282650000000003</v>
      </c>
      <c r="I215" s="2">
        <v>1.3577700000000004</v>
      </c>
      <c r="J215" s="2">
        <v>1.7306160000000004</v>
      </c>
      <c r="K215" s="13" t="s">
        <v>53</v>
      </c>
      <c r="L215" s="13" t="s">
        <v>49</v>
      </c>
      <c r="M215" s="13" t="s">
        <v>47</v>
      </c>
      <c r="N215" s="16">
        <f t="shared" si="30"/>
        <v>50</v>
      </c>
      <c r="O215" s="16">
        <f t="shared" si="31"/>
        <v>100</v>
      </c>
      <c r="P215" s="16">
        <f t="shared" si="32"/>
        <v>0</v>
      </c>
      <c r="Q215" s="16">
        <f t="shared" si="33"/>
        <v>33</v>
      </c>
      <c r="R215" s="17">
        <f t="shared" si="34"/>
        <v>57.45</v>
      </c>
      <c r="S215" s="17">
        <f t="shared" si="35"/>
        <v>38.25</v>
      </c>
      <c r="T215" s="17">
        <f t="shared" si="36"/>
        <v>37.35</v>
      </c>
      <c r="U215" s="17">
        <f t="shared" si="37"/>
        <v>45.75</v>
      </c>
      <c r="V215" s="16">
        <f t="shared" si="38"/>
        <v>44.35</v>
      </c>
      <c r="W215" s="16">
        <f t="shared" si="39"/>
        <v>44.7</v>
      </c>
    </row>
    <row r="216" spans="1:23" ht="13.5" x14ac:dyDescent="0.25">
      <c r="A216" s="3">
        <v>42320</v>
      </c>
      <c r="B216" s="2">
        <v>1.3880999999999999</v>
      </c>
      <c r="C216" s="2">
        <v>48.814194735371828</v>
      </c>
      <c r="D216" s="2">
        <v>1.4616808904290846E-2</v>
      </c>
      <c r="E216" s="2">
        <v>-0.11290408395811571</v>
      </c>
      <c r="F216" s="2">
        <v>1.3722399999999999</v>
      </c>
      <c r="G216" s="2">
        <v>1.4456099999999998</v>
      </c>
      <c r="H216" s="2">
        <v>1.4292550000000004</v>
      </c>
      <c r="I216" s="2">
        <v>1.3569760000000004</v>
      </c>
      <c r="J216" s="2">
        <v>1.7267490000000003</v>
      </c>
      <c r="K216" s="13" t="s">
        <v>53</v>
      </c>
      <c r="L216" s="13" t="s">
        <v>49</v>
      </c>
      <c r="M216" s="13" t="s">
        <v>47</v>
      </c>
      <c r="N216" s="16">
        <f t="shared" si="30"/>
        <v>50</v>
      </c>
      <c r="O216" s="16">
        <f t="shared" si="31"/>
        <v>100</v>
      </c>
      <c r="P216" s="16">
        <f t="shared" si="32"/>
        <v>0</v>
      </c>
      <c r="Q216" s="16">
        <f t="shared" si="33"/>
        <v>33</v>
      </c>
      <c r="R216" s="17">
        <f t="shared" si="34"/>
        <v>57.45</v>
      </c>
      <c r="S216" s="17">
        <f t="shared" si="35"/>
        <v>38.25</v>
      </c>
      <c r="T216" s="17">
        <f t="shared" si="36"/>
        <v>37.35</v>
      </c>
      <c r="U216" s="17">
        <f t="shared" si="37"/>
        <v>45.75</v>
      </c>
      <c r="V216" s="16">
        <f t="shared" si="38"/>
        <v>44.35</v>
      </c>
      <c r="W216" s="16">
        <f t="shared" si="39"/>
        <v>44.7</v>
      </c>
    </row>
    <row r="217" spans="1:23" ht="13.5" x14ac:dyDescent="0.25">
      <c r="A217" s="3">
        <v>42321</v>
      </c>
      <c r="B217" s="2">
        <v>1.4674</v>
      </c>
      <c r="C217" s="2">
        <v>55.189969650842741</v>
      </c>
      <c r="D217" s="2">
        <v>2.3697792939668227E-2</v>
      </c>
      <c r="E217" s="2">
        <v>-0.14420291378189901</v>
      </c>
      <c r="F217" s="2">
        <v>1.3722400000000001</v>
      </c>
      <c r="G217" s="2">
        <v>1.44164</v>
      </c>
      <c r="H217" s="2">
        <v>1.4342100000000004</v>
      </c>
      <c r="I217" s="2">
        <v>1.3581660000000002</v>
      </c>
      <c r="J217" s="2">
        <v>1.7233780000000005</v>
      </c>
      <c r="K217" s="13" t="s">
        <v>48</v>
      </c>
      <c r="L217" s="13" t="s">
        <v>51</v>
      </c>
      <c r="M217" s="13" t="s">
        <v>55</v>
      </c>
      <c r="N217" s="16">
        <f t="shared" si="30"/>
        <v>50</v>
      </c>
      <c r="O217" s="16">
        <f t="shared" si="31"/>
        <v>100</v>
      </c>
      <c r="P217" s="16">
        <f t="shared" si="32"/>
        <v>0</v>
      </c>
      <c r="Q217" s="16">
        <f t="shared" si="33"/>
        <v>33</v>
      </c>
      <c r="R217" s="17">
        <f t="shared" si="34"/>
        <v>57.45</v>
      </c>
      <c r="S217" s="17">
        <f t="shared" si="35"/>
        <v>38.25</v>
      </c>
      <c r="T217" s="17">
        <f t="shared" si="36"/>
        <v>37.35</v>
      </c>
      <c r="U217" s="17">
        <f t="shared" si="37"/>
        <v>45.75</v>
      </c>
      <c r="V217" s="16">
        <f t="shared" si="38"/>
        <v>44.35</v>
      </c>
      <c r="W217" s="16">
        <f t="shared" si="39"/>
        <v>44.7</v>
      </c>
    </row>
    <row r="218" spans="1:23" ht="13.5" x14ac:dyDescent="0.25">
      <c r="A218" s="3">
        <v>42324</v>
      </c>
      <c r="B218" s="2">
        <v>1.4972000000000001</v>
      </c>
      <c r="C218" s="2">
        <v>57.340412233045548</v>
      </c>
      <c r="D218" s="2">
        <v>3.1833631794283779E-2</v>
      </c>
      <c r="E218" s="2">
        <v>-0.17389529732966474</v>
      </c>
      <c r="F218" s="2">
        <v>1.3940600000000001</v>
      </c>
      <c r="G218" s="2">
        <v>1.4386699999999997</v>
      </c>
      <c r="H218" s="2">
        <v>1.4441250000000003</v>
      </c>
      <c r="I218" s="2">
        <v>1.3607440000000002</v>
      </c>
      <c r="J218" s="2">
        <v>1.7203045000000003</v>
      </c>
      <c r="K218" s="13" t="s">
        <v>48</v>
      </c>
      <c r="L218" s="13" t="s">
        <v>51</v>
      </c>
      <c r="M218" s="13" t="s">
        <v>52</v>
      </c>
      <c r="N218" s="16">
        <f t="shared" si="30"/>
        <v>50</v>
      </c>
      <c r="O218" s="16">
        <f t="shared" si="31"/>
        <v>100</v>
      </c>
      <c r="P218" s="16">
        <f t="shared" si="32"/>
        <v>0</v>
      </c>
      <c r="Q218" s="16">
        <f t="shared" si="33"/>
        <v>67</v>
      </c>
      <c r="R218" s="17">
        <f t="shared" si="34"/>
        <v>62.55</v>
      </c>
      <c r="S218" s="17">
        <f t="shared" si="35"/>
        <v>46.75</v>
      </c>
      <c r="T218" s="17">
        <f t="shared" si="36"/>
        <v>52.650000000000006</v>
      </c>
      <c r="U218" s="17">
        <f t="shared" si="37"/>
        <v>54.25</v>
      </c>
      <c r="V218" s="16">
        <f t="shared" si="38"/>
        <v>53.983333333333327</v>
      </c>
      <c r="W218" s="16">
        <f t="shared" si="39"/>
        <v>54.05</v>
      </c>
    </row>
    <row r="219" spans="1:23" ht="13.5" x14ac:dyDescent="0.25">
      <c r="A219" s="3">
        <v>42325</v>
      </c>
      <c r="B219" s="2">
        <v>1.4377</v>
      </c>
      <c r="C219" s="2">
        <v>51.976910114922163</v>
      </c>
      <c r="D219" s="2">
        <v>4.5637110876455056E-2</v>
      </c>
      <c r="E219" s="2">
        <v>-0.19860433536214142</v>
      </c>
      <c r="F219" s="2">
        <v>1.41984</v>
      </c>
      <c r="G219" s="2">
        <v>1.4277699999999998</v>
      </c>
      <c r="H219" s="2">
        <v>1.4475950000000002</v>
      </c>
      <c r="I219" s="2">
        <v>1.3617360000000005</v>
      </c>
      <c r="J219" s="2">
        <v>1.7171320000000003</v>
      </c>
      <c r="K219" s="13" t="s">
        <v>48</v>
      </c>
      <c r="L219" s="13" t="s">
        <v>51</v>
      </c>
      <c r="M219" s="13" t="s">
        <v>52</v>
      </c>
      <c r="N219" s="16">
        <f t="shared" si="30"/>
        <v>50</v>
      </c>
      <c r="O219" s="16">
        <f t="shared" si="31"/>
        <v>100</v>
      </c>
      <c r="P219" s="16">
        <f t="shared" si="32"/>
        <v>0</v>
      </c>
      <c r="Q219" s="16">
        <f t="shared" si="33"/>
        <v>67</v>
      </c>
      <c r="R219" s="17">
        <f t="shared" si="34"/>
        <v>62.55</v>
      </c>
      <c r="S219" s="17">
        <f t="shared" si="35"/>
        <v>46.75</v>
      </c>
      <c r="T219" s="17">
        <f t="shared" si="36"/>
        <v>52.650000000000006</v>
      </c>
      <c r="U219" s="17">
        <f t="shared" si="37"/>
        <v>54.25</v>
      </c>
      <c r="V219" s="16">
        <f t="shared" si="38"/>
        <v>53.983333333333327</v>
      </c>
      <c r="W219" s="16">
        <f t="shared" si="39"/>
        <v>54.05</v>
      </c>
    </row>
    <row r="220" spans="1:23" ht="13.5" x14ac:dyDescent="0.25">
      <c r="A220" s="3">
        <v>42326</v>
      </c>
      <c r="B220" s="2">
        <v>1.3979999999999999</v>
      </c>
      <c r="C220" s="2">
        <v>48.703460292513263</v>
      </c>
      <c r="D220" s="2">
        <v>5.4022319720020029E-2</v>
      </c>
      <c r="E220" s="2">
        <v>-0.21737016604005721</v>
      </c>
      <c r="F220" s="2">
        <v>1.4376799999999998</v>
      </c>
      <c r="G220" s="2">
        <v>1.4168599999999998</v>
      </c>
      <c r="H220" s="2">
        <v>1.4495750000000003</v>
      </c>
      <c r="I220" s="2">
        <v>1.3605460000000003</v>
      </c>
      <c r="J220" s="2">
        <v>1.7137110000000004</v>
      </c>
      <c r="K220" s="13" t="s">
        <v>48</v>
      </c>
      <c r="L220" s="13" t="s">
        <v>51</v>
      </c>
      <c r="M220" s="13" t="s">
        <v>52</v>
      </c>
      <c r="N220" s="16">
        <f t="shared" si="30"/>
        <v>50</v>
      </c>
      <c r="O220" s="16">
        <f t="shared" si="31"/>
        <v>100</v>
      </c>
      <c r="P220" s="16">
        <f t="shared" si="32"/>
        <v>0</v>
      </c>
      <c r="Q220" s="16">
        <f t="shared" si="33"/>
        <v>67</v>
      </c>
      <c r="R220" s="17">
        <f t="shared" si="34"/>
        <v>62.55</v>
      </c>
      <c r="S220" s="17">
        <f t="shared" si="35"/>
        <v>46.75</v>
      </c>
      <c r="T220" s="17">
        <f t="shared" si="36"/>
        <v>52.650000000000006</v>
      </c>
      <c r="U220" s="17">
        <f t="shared" si="37"/>
        <v>54.25</v>
      </c>
      <c r="V220" s="16">
        <f t="shared" si="38"/>
        <v>53.983333333333327</v>
      </c>
      <c r="W220" s="16">
        <f t="shared" si="39"/>
        <v>54.05</v>
      </c>
    </row>
    <row r="221" spans="1:23" ht="13.5" x14ac:dyDescent="0.25">
      <c r="A221" s="3">
        <v>42327</v>
      </c>
      <c r="B221" s="2">
        <v>1.3683000000000001</v>
      </c>
      <c r="C221" s="2">
        <v>46.351604813541805</v>
      </c>
      <c r="D221" s="2">
        <v>6.3419593660476892E-2</v>
      </c>
      <c r="E221" s="2">
        <v>-0.22809538977977037</v>
      </c>
      <c r="F221" s="2">
        <v>1.4337199999999999</v>
      </c>
      <c r="G221" s="2">
        <v>1.4029799999999999</v>
      </c>
      <c r="H221" s="2">
        <v>1.4520550000000003</v>
      </c>
      <c r="I221" s="2">
        <v>1.3595560000000004</v>
      </c>
      <c r="J221" s="2">
        <v>1.7099930000000003</v>
      </c>
      <c r="K221" s="13" t="s">
        <v>48</v>
      </c>
      <c r="L221" s="13" t="s">
        <v>51</v>
      </c>
      <c r="M221" s="13" t="s">
        <v>50</v>
      </c>
      <c r="N221" s="16">
        <f t="shared" si="30"/>
        <v>50</v>
      </c>
      <c r="O221" s="16">
        <f t="shared" si="31"/>
        <v>100</v>
      </c>
      <c r="P221" s="16">
        <f t="shared" si="32"/>
        <v>0</v>
      </c>
      <c r="Q221" s="16">
        <f t="shared" si="33"/>
        <v>50</v>
      </c>
      <c r="R221" s="17">
        <f t="shared" si="34"/>
        <v>60</v>
      </c>
      <c r="S221" s="17">
        <f t="shared" si="35"/>
        <v>42.5</v>
      </c>
      <c r="T221" s="17">
        <f t="shared" si="36"/>
        <v>45</v>
      </c>
      <c r="U221" s="17">
        <f t="shared" si="37"/>
        <v>50</v>
      </c>
      <c r="V221" s="16">
        <f t="shared" si="38"/>
        <v>49.166666666666664</v>
      </c>
      <c r="W221" s="16">
        <f t="shared" si="39"/>
        <v>49.375</v>
      </c>
    </row>
    <row r="222" spans="1:23" ht="13.5" x14ac:dyDescent="0.25">
      <c r="A222" s="3">
        <v>42328</v>
      </c>
      <c r="B222" s="2">
        <v>1.3385</v>
      </c>
      <c r="C222" s="2">
        <v>44.052967362472728</v>
      </c>
      <c r="D222" s="2">
        <v>6.7740881292909005E-2</v>
      </c>
      <c r="E222" s="2">
        <v>-0.2295573828783464</v>
      </c>
      <c r="F222" s="2">
        <v>1.40794</v>
      </c>
      <c r="G222" s="2">
        <v>1.3900899999999998</v>
      </c>
      <c r="H222" s="2">
        <v>1.4520550000000001</v>
      </c>
      <c r="I222" s="2">
        <v>1.3585640000000001</v>
      </c>
      <c r="J222" s="2">
        <v>1.7061755000000003</v>
      </c>
      <c r="K222" s="13" t="s">
        <v>53</v>
      </c>
      <c r="L222" s="13" t="s">
        <v>49</v>
      </c>
      <c r="M222" s="13" t="s">
        <v>47</v>
      </c>
      <c r="N222" s="16">
        <f t="shared" si="30"/>
        <v>50</v>
      </c>
      <c r="O222" s="16">
        <f t="shared" si="31"/>
        <v>100</v>
      </c>
      <c r="P222" s="16">
        <f t="shared" si="32"/>
        <v>0</v>
      </c>
      <c r="Q222" s="16">
        <f t="shared" si="33"/>
        <v>33</v>
      </c>
      <c r="R222" s="17">
        <f t="shared" si="34"/>
        <v>57.45</v>
      </c>
      <c r="S222" s="17">
        <f t="shared" si="35"/>
        <v>38.25</v>
      </c>
      <c r="T222" s="17">
        <f t="shared" si="36"/>
        <v>37.35</v>
      </c>
      <c r="U222" s="17">
        <f t="shared" si="37"/>
        <v>45.75</v>
      </c>
      <c r="V222" s="16">
        <f t="shared" si="38"/>
        <v>44.35</v>
      </c>
      <c r="W222" s="16">
        <f t="shared" si="39"/>
        <v>44.7</v>
      </c>
    </row>
    <row r="223" spans="1:23" ht="13.5" x14ac:dyDescent="0.25">
      <c r="A223" s="3">
        <v>42331</v>
      </c>
      <c r="B223" s="2">
        <v>1.3385</v>
      </c>
      <c r="C223" s="2">
        <v>44.052967362472728</v>
      </c>
      <c r="D223" s="2">
        <v>5.9623475520109048E-2</v>
      </c>
      <c r="E223" s="2">
        <v>-0.22373260298442504</v>
      </c>
      <c r="F223" s="2">
        <v>1.3762000000000001</v>
      </c>
      <c r="G223" s="2">
        <v>1.38513</v>
      </c>
      <c r="H223" s="2">
        <v>1.4480900000000001</v>
      </c>
      <c r="I223" s="2">
        <v>1.3575720000000002</v>
      </c>
      <c r="J223" s="2">
        <v>1.7024569999999999</v>
      </c>
      <c r="K223" s="13" t="s">
        <v>53</v>
      </c>
      <c r="L223" s="13" t="s">
        <v>49</v>
      </c>
      <c r="M223" s="13" t="s">
        <v>47</v>
      </c>
      <c r="N223" s="16">
        <f t="shared" si="30"/>
        <v>50</v>
      </c>
      <c r="O223" s="16">
        <f t="shared" si="31"/>
        <v>100</v>
      </c>
      <c r="P223" s="16">
        <f t="shared" si="32"/>
        <v>0</v>
      </c>
      <c r="Q223" s="16">
        <f t="shared" si="33"/>
        <v>33</v>
      </c>
      <c r="R223" s="17">
        <f t="shared" si="34"/>
        <v>57.45</v>
      </c>
      <c r="S223" s="17">
        <f t="shared" si="35"/>
        <v>38.25</v>
      </c>
      <c r="T223" s="17">
        <f t="shared" si="36"/>
        <v>37.35</v>
      </c>
      <c r="U223" s="17">
        <f t="shared" si="37"/>
        <v>45.75</v>
      </c>
      <c r="V223" s="16">
        <f t="shared" si="38"/>
        <v>44.35</v>
      </c>
      <c r="W223" s="16">
        <f t="shared" si="39"/>
        <v>44.7</v>
      </c>
    </row>
    <row r="224" spans="1:23" ht="13.5" x14ac:dyDescent="0.25">
      <c r="A224" s="3">
        <v>42332</v>
      </c>
      <c r="B224" s="2">
        <v>1.3484</v>
      </c>
      <c r="C224" s="2">
        <v>45.101908806034722</v>
      </c>
      <c r="D224" s="2">
        <v>4.0216123697885742E-2</v>
      </c>
      <c r="E224" s="2">
        <v>-0.20931414733355547</v>
      </c>
      <c r="F224" s="2">
        <v>1.3583399999999999</v>
      </c>
      <c r="G224" s="2">
        <v>1.3890899999999999</v>
      </c>
      <c r="H224" s="2">
        <v>1.4406500000000002</v>
      </c>
      <c r="I224" s="2">
        <v>1.356976</v>
      </c>
      <c r="J224" s="2">
        <v>1.6988875000000005</v>
      </c>
      <c r="K224" s="13" t="s">
        <v>53</v>
      </c>
      <c r="L224" s="13" t="s">
        <v>49</v>
      </c>
      <c r="M224" s="13" t="s">
        <v>47</v>
      </c>
      <c r="N224" s="16">
        <f t="shared" si="30"/>
        <v>50</v>
      </c>
      <c r="O224" s="16">
        <f t="shared" si="31"/>
        <v>100</v>
      </c>
      <c r="P224" s="16">
        <f t="shared" si="32"/>
        <v>0</v>
      </c>
      <c r="Q224" s="16">
        <f t="shared" si="33"/>
        <v>33</v>
      </c>
      <c r="R224" s="17">
        <f t="shared" si="34"/>
        <v>57.45</v>
      </c>
      <c r="S224" s="17">
        <f t="shared" si="35"/>
        <v>38.25</v>
      </c>
      <c r="T224" s="17">
        <f t="shared" si="36"/>
        <v>37.35</v>
      </c>
      <c r="U224" s="17">
        <f t="shared" si="37"/>
        <v>45.75</v>
      </c>
      <c r="V224" s="16">
        <f t="shared" si="38"/>
        <v>44.35</v>
      </c>
      <c r="W224" s="16">
        <f t="shared" si="39"/>
        <v>44.7</v>
      </c>
    </row>
    <row r="225" spans="1:23" ht="13.5" x14ac:dyDescent="0.25">
      <c r="A225" s="3">
        <v>42333</v>
      </c>
      <c r="B225" s="2">
        <v>1.3286</v>
      </c>
      <c r="C225" s="2">
        <v>43.351292702908637</v>
      </c>
      <c r="D225" s="2">
        <v>2.5568014735199096E-2</v>
      </c>
      <c r="E225" s="2">
        <v>-0.19461466490086404</v>
      </c>
      <c r="F225" s="2">
        <v>1.34446</v>
      </c>
      <c r="G225" s="2">
        <v>1.3910699999999998</v>
      </c>
      <c r="H225" s="2">
        <v>1.4277600000000001</v>
      </c>
      <c r="I225" s="2">
        <v>1.3557859999999999</v>
      </c>
      <c r="J225" s="2">
        <v>1.6953675000000004</v>
      </c>
      <c r="K225" s="13" t="s">
        <v>53</v>
      </c>
      <c r="L225" s="13" t="s">
        <v>49</v>
      </c>
      <c r="M225" s="13" t="s">
        <v>47</v>
      </c>
      <c r="N225" s="16">
        <f t="shared" si="30"/>
        <v>50</v>
      </c>
      <c r="O225" s="16">
        <f t="shared" si="31"/>
        <v>100</v>
      </c>
      <c r="P225" s="16">
        <f t="shared" si="32"/>
        <v>0</v>
      </c>
      <c r="Q225" s="16">
        <f t="shared" si="33"/>
        <v>33</v>
      </c>
      <c r="R225" s="17">
        <f t="shared" si="34"/>
        <v>57.45</v>
      </c>
      <c r="S225" s="17">
        <f t="shared" si="35"/>
        <v>38.25</v>
      </c>
      <c r="T225" s="17">
        <f t="shared" si="36"/>
        <v>37.35</v>
      </c>
      <c r="U225" s="17">
        <f t="shared" si="37"/>
        <v>45.75</v>
      </c>
      <c r="V225" s="16">
        <f t="shared" si="38"/>
        <v>44.35</v>
      </c>
      <c r="W225" s="16">
        <f t="shared" si="39"/>
        <v>44.7</v>
      </c>
    </row>
    <row r="226" spans="1:23" ht="13.5" x14ac:dyDescent="0.25">
      <c r="A226" s="3">
        <v>42334</v>
      </c>
      <c r="B226" s="2">
        <v>1.3683000000000001</v>
      </c>
      <c r="C226" s="2">
        <v>47.731978060396592</v>
      </c>
      <c r="D226" s="2">
        <v>2.2833820935541871E-2</v>
      </c>
      <c r="E226" s="2">
        <v>-0.17802182877256009</v>
      </c>
      <c r="F226" s="2">
        <v>1.3444600000000002</v>
      </c>
      <c r="G226" s="2">
        <v>1.3890899999999999</v>
      </c>
      <c r="H226" s="2">
        <v>1.4173500000000003</v>
      </c>
      <c r="I226" s="2">
        <v>1.3553900000000001</v>
      </c>
      <c r="J226" s="2">
        <v>1.6921455000000003</v>
      </c>
      <c r="K226" s="13" t="s">
        <v>53</v>
      </c>
      <c r="L226" s="13" t="s">
        <v>55</v>
      </c>
      <c r="M226" s="13" t="s">
        <v>55</v>
      </c>
      <c r="N226" s="16">
        <f t="shared" si="30"/>
        <v>50</v>
      </c>
      <c r="O226" s="16">
        <f t="shared" si="31"/>
        <v>100</v>
      </c>
      <c r="P226" s="16">
        <f t="shared" si="32"/>
        <v>0</v>
      </c>
      <c r="Q226" s="16">
        <f t="shared" si="33"/>
        <v>16.5</v>
      </c>
      <c r="R226" s="17">
        <f t="shared" si="34"/>
        <v>54.975000000000001</v>
      </c>
      <c r="S226" s="17">
        <f t="shared" si="35"/>
        <v>34.125</v>
      </c>
      <c r="T226" s="17">
        <f t="shared" si="36"/>
        <v>29.925000000000001</v>
      </c>
      <c r="U226" s="17">
        <f t="shared" si="37"/>
        <v>41.625</v>
      </c>
      <c r="V226" s="16">
        <f t="shared" si="38"/>
        <v>39.674999999999997</v>
      </c>
      <c r="W226" s="16">
        <f t="shared" si="39"/>
        <v>40.162499999999994</v>
      </c>
    </row>
    <row r="227" spans="1:23" ht="13.5" x14ac:dyDescent="0.25">
      <c r="A227" s="3">
        <v>42335</v>
      </c>
      <c r="B227" s="2">
        <v>1.3286</v>
      </c>
      <c r="C227" s="2">
        <v>44.062487680039801</v>
      </c>
      <c r="D227" s="2">
        <v>3.5797813588966942E-2</v>
      </c>
      <c r="E227" s="2">
        <v>-0.16036857358074624</v>
      </c>
      <c r="F227" s="2">
        <v>1.3424800000000001</v>
      </c>
      <c r="G227" s="2">
        <v>1.3752099999999998</v>
      </c>
      <c r="H227" s="2">
        <v>1.4084250000000003</v>
      </c>
      <c r="I227" s="2">
        <v>1.354994</v>
      </c>
      <c r="J227" s="2">
        <v>1.6887250000000003</v>
      </c>
      <c r="K227" s="13" t="s">
        <v>48</v>
      </c>
      <c r="L227" s="13" t="s">
        <v>55</v>
      </c>
      <c r="M227" s="13" t="s">
        <v>50</v>
      </c>
      <c r="N227" s="16">
        <f t="shared" si="30"/>
        <v>50</v>
      </c>
      <c r="O227" s="16">
        <f t="shared" si="31"/>
        <v>100</v>
      </c>
      <c r="P227" s="16">
        <f t="shared" si="32"/>
        <v>0</v>
      </c>
      <c r="Q227" s="16">
        <f t="shared" si="33"/>
        <v>66.5</v>
      </c>
      <c r="R227" s="17">
        <f t="shared" si="34"/>
        <v>62.475000000000001</v>
      </c>
      <c r="S227" s="17">
        <f t="shared" si="35"/>
        <v>46.625</v>
      </c>
      <c r="T227" s="17">
        <f t="shared" si="36"/>
        <v>52.424999999999997</v>
      </c>
      <c r="U227" s="17">
        <f t="shared" si="37"/>
        <v>54.125</v>
      </c>
      <c r="V227" s="16">
        <f t="shared" si="38"/>
        <v>53.841666666666661</v>
      </c>
      <c r="W227" s="16">
        <f t="shared" si="39"/>
        <v>53.912499999999994</v>
      </c>
    </row>
    <row r="228" spans="1:23" ht="13.5" x14ac:dyDescent="0.25">
      <c r="A228" s="3">
        <v>42338</v>
      </c>
      <c r="B228" s="2">
        <v>1.3385</v>
      </c>
      <c r="C228" s="2">
        <v>45.193985990442691</v>
      </c>
      <c r="D228" s="2">
        <v>5.0979884031519651E-2</v>
      </c>
      <c r="E228" s="2">
        <v>-0.14479028375272898</v>
      </c>
      <c r="F228" s="2">
        <v>1.3424799999999999</v>
      </c>
      <c r="G228" s="2">
        <v>1.35934</v>
      </c>
      <c r="H228" s="2">
        <v>1.3990050000000003</v>
      </c>
      <c r="I228" s="2">
        <v>1.354994</v>
      </c>
      <c r="J228" s="2">
        <v>1.6847590000000006</v>
      </c>
      <c r="K228" s="13" t="s">
        <v>48</v>
      </c>
      <c r="L228" s="13" t="s">
        <v>55</v>
      </c>
      <c r="M228" s="13" t="s">
        <v>55</v>
      </c>
      <c r="N228" s="16">
        <f t="shared" si="30"/>
        <v>50</v>
      </c>
      <c r="O228" s="16">
        <f t="shared" si="31"/>
        <v>100</v>
      </c>
      <c r="P228" s="16">
        <f t="shared" si="32"/>
        <v>0</v>
      </c>
      <c r="Q228" s="16">
        <f t="shared" si="33"/>
        <v>49.5</v>
      </c>
      <c r="R228" s="17">
        <f t="shared" si="34"/>
        <v>59.924999999999997</v>
      </c>
      <c r="S228" s="17">
        <f t="shared" si="35"/>
        <v>42.375</v>
      </c>
      <c r="T228" s="17">
        <f t="shared" si="36"/>
        <v>44.775000000000006</v>
      </c>
      <c r="U228" s="17">
        <f t="shared" si="37"/>
        <v>49.875</v>
      </c>
      <c r="V228" s="16">
        <f t="shared" si="38"/>
        <v>49.024999999999999</v>
      </c>
      <c r="W228" s="16">
        <f t="shared" si="39"/>
        <v>49.237499999999997</v>
      </c>
    </row>
    <row r="229" spans="1:23" ht="13.5" x14ac:dyDescent="0.25">
      <c r="A229" s="3">
        <v>42339</v>
      </c>
      <c r="B229" s="2">
        <v>1.3584000000000001</v>
      </c>
      <c r="C229" s="2">
        <v>47.493146647116262</v>
      </c>
      <c r="D229" s="2">
        <v>5.3474328007519167E-2</v>
      </c>
      <c r="E229" s="2">
        <v>-0.13138344887020631</v>
      </c>
      <c r="F229" s="2">
        <v>1.3444800000000001</v>
      </c>
      <c r="G229" s="2">
        <v>1.35141</v>
      </c>
      <c r="H229" s="2">
        <v>1.3895900000000001</v>
      </c>
      <c r="I229" s="2">
        <v>1.3555900000000001</v>
      </c>
      <c r="J229" s="2">
        <v>1.6807435000000006</v>
      </c>
      <c r="K229" s="13" t="s">
        <v>48</v>
      </c>
      <c r="L229" s="13" t="s">
        <v>55</v>
      </c>
      <c r="M229" s="13" t="s">
        <v>52</v>
      </c>
      <c r="N229" s="16">
        <f t="shared" si="30"/>
        <v>50</v>
      </c>
      <c r="O229" s="16">
        <f t="shared" si="31"/>
        <v>100</v>
      </c>
      <c r="P229" s="16">
        <f t="shared" si="32"/>
        <v>0</v>
      </c>
      <c r="Q229" s="16">
        <f t="shared" si="33"/>
        <v>83.5</v>
      </c>
      <c r="R229" s="17">
        <f t="shared" si="34"/>
        <v>65.025000000000006</v>
      </c>
      <c r="S229" s="17">
        <f t="shared" si="35"/>
        <v>50.875</v>
      </c>
      <c r="T229" s="17">
        <f t="shared" si="36"/>
        <v>60.075000000000003</v>
      </c>
      <c r="U229" s="17">
        <f t="shared" si="37"/>
        <v>58.375</v>
      </c>
      <c r="V229" s="16">
        <f t="shared" si="38"/>
        <v>58.658333333333339</v>
      </c>
      <c r="W229" s="16">
        <f t="shared" si="39"/>
        <v>58.587500000000006</v>
      </c>
    </row>
    <row r="230" spans="1:23" ht="13.5" x14ac:dyDescent="0.25">
      <c r="A230" s="3">
        <v>42340</v>
      </c>
      <c r="B230" s="2">
        <v>1.3683000000000001</v>
      </c>
      <c r="C230" s="2">
        <v>48.647319931482308</v>
      </c>
      <c r="D230" s="2">
        <v>4.8881948467262237E-2</v>
      </c>
      <c r="E230" s="2">
        <v>-0.11890373390435333</v>
      </c>
      <c r="F230" s="2">
        <v>1.35242</v>
      </c>
      <c r="G230" s="2">
        <v>1.3484399999999999</v>
      </c>
      <c r="H230" s="2">
        <v>1.3826500000000004</v>
      </c>
      <c r="I230" s="2">
        <v>1.3565820000000002</v>
      </c>
      <c r="J230" s="2">
        <v>1.6772240000000005</v>
      </c>
      <c r="K230" s="13" t="s">
        <v>48</v>
      </c>
      <c r="L230" s="13" t="s">
        <v>51</v>
      </c>
      <c r="M230" s="13" t="s">
        <v>52</v>
      </c>
      <c r="N230" s="16">
        <f t="shared" si="30"/>
        <v>50</v>
      </c>
      <c r="O230" s="16">
        <f t="shared" si="31"/>
        <v>100</v>
      </c>
      <c r="P230" s="16">
        <f t="shared" si="32"/>
        <v>0</v>
      </c>
      <c r="Q230" s="16">
        <f t="shared" si="33"/>
        <v>67</v>
      </c>
      <c r="R230" s="17">
        <f t="shared" si="34"/>
        <v>62.55</v>
      </c>
      <c r="S230" s="17">
        <f t="shared" si="35"/>
        <v>46.75</v>
      </c>
      <c r="T230" s="17">
        <f t="shared" si="36"/>
        <v>52.650000000000006</v>
      </c>
      <c r="U230" s="17">
        <f t="shared" si="37"/>
        <v>54.25</v>
      </c>
      <c r="V230" s="16">
        <f t="shared" si="38"/>
        <v>53.983333333333327</v>
      </c>
      <c r="W230" s="16">
        <f t="shared" si="39"/>
        <v>54.05</v>
      </c>
    </row>
    <row r="231" spans="1:23" ht="13.5" x14ac:dyDescent="0.25">
      <c r="A231" s="3">
        <v>42341</v>
      </c>
      <c r="B231" s="2">
        <v>1.3683000000000001</v>
      </c>
      <c r="C231" s="2">
        <v>48.647319931482308</v>
      </c>
      <c r="D231" s="2">
        <v>4.0496101836379861E-2</v>
      </c>
      <c r="E231" s="2">
        <v>-0.10754524443683508</v>
      </c>
      <c r="F231" s="2">
        <v>1.35242</v>
      </c>
      <c r="G231" s="2">
        <v>1.3484399999999999</v>
      </c>
      <c r="H231" s="2">
        <v>1.3757100000000002</v>
      </c>
      <c r="I231" s="2">
        <v>1.3577720000000004</v>
      </c>
      <c r="J231" s="2">
        <v>1.6738035000000004</v>
      </c>
      <c r="K231" s="13" t="s">
        <v>48</v>
      </c>
      <c r="L231" s="13" t="s">
        <v>51</v>
      </c>
      <c r="M231" s="13" t="s">
        <v>55</v>
      </c>
      <c r="N231" s="16">
        <f t="shared" si="30"/>
        <v>50</v>
      </c>
      <c r="O231" s="16">
        <f t="shared" si="31"/>
        <v>100</v>
      </c>
      <c r="P231" s="16">
        <f t="shared" si="32"/>
        <v>0</v>
      </c>
      <c r="Q231" s="16">
        <f t="shared" si="33"/>
        <v>33</v>
      </c>
      <c r="R231" s="17">
        <f t="shared" si="34"/>
        <v>57.45</v>
      </c>
      <c r="S231" s="17">
        <f t="shared" si="35"/>
        <v>38.25</v>
      </c>
      <c r="T231" s="17">
        <f t="shared" si="36"/>
        <v>37.35</v>
      </c>
      <c r="U231" s="17">
        <f t="shared" si="37"/>
        <v>45.75</v>
      </c>
      <c r="V231" s="16">
        <f t="shared" si="38"/>
        <v>44.35</v>
      </c>
      <c r="W231" s="16">
        <f t="shared" si="39"/>
        <v>44.7</v>
      </c>
    </row>
    <row r="232" spans="1:23" ht="13.5" x14ac:dyDescent="0.25">
      <c r="A232" s="3">
        <v>42342</v>
      </c>
      <c r="B232" s="2">
        <v>1.3683000000000001</v>
      </c>
      <c r="C232" s="2">
        <v>48.647319931482308</v>
      </c>
      <c r="D232" s="2">
        <v>2.8879884654504639E-2</v>
      </c>
      <c r="E232" s="2">
        <v>-9.6155500326258525E-2</v>
      </c>
      <c r="F232" s="2">
        <v>1.36036</v>
      </c>
      <c r="G232" s="2">
        <v>1.3514199999999998</v>
      </c>
      <c r="H232" s="2">
        <v>1.3707550000000004</v>
      </c>
      <c r="I232" s="2">
        <v>1.3589620000000004</v>
      </c>
      <c r="J232" s="2">
        <v>1.6703335000000004</v>
      </c>
      <c r="K232" s="13" t="s">
        <v>48</v>
      </c>
      <c r="L232" s="13" t="s">
        <v>51</v>
      </c>
      <c r="M232" s="13" t="s">
        <v>52</v>
      </c>
      <c r="N232" s="16">
        <f t="shared" si="30"/>
        <v>50</v>
      </c>
      <c r="O232" s="16">
        <f t="shared" si="31"/>
        <v>100</v>
      </c>
      <c r="P232" s="16">
        <f t="shared" si="32"/>
        <v>0</v>
      </c>
      <c r="Q232" s="16">
        <f t="shared" si="33"/>
        <v>67</v>
      </c>
      <c r="R232" s="17">
        <f t="shared" si="34"/>
        <v>62.55</v>
      </c>
      <c r="S232" s="17">
        <f t="shared" si="35"/>
        <v>46.75</v>
      </c>
      <c r="T232" s="17">
        <f t="shared" si="36"/>
        <v>52.650000000000006</v>
      </c>
      <c r="U232" s="17">
        <f t="shared" si="37"/>
        <v>54.25</v>
      </c>
      <c r="V232" s="16">
        <f t="shared" si="38"/>
        <v>53.983333333333327</v>
      </c>
      <c r="W232" s="16">
        <f t="shared" si="39"/>
        <v>54.05</v>
      </c>
    </row>
    <row r="233" spans="1:23" ht="13.5" x14ac:dyDescent="0.25">
      <c r="A233" s="3">
        <v>42345</v>
      </c>
      <c r="B233" s="2">
        <v>1.3584000000000001</v>
      </c>
      <c r="C233" s="2">
        <v>47.347433187420762</v>
      </c>
      <c r="D233" s="2">
        <v>1.9843476496004264E-2</v>
      </c>
      <c r="E233" s="2">
        <v>-8.1386641884914929E-2</v>
      </c>
      <c r="F233" s="2">
        <v>1.3643399999999999</v>
      </c>
      <c r="G233" s="2">
        <v>1.3534099999999998</v>
      </c>
      <c r="H233" s="2">
        <v>1.3692700000000004</v>
      </c>
      <c r="I233" s="2">
        <v>1.3599540000000006</v>
      </c>
      <c r="J233" s="2">
        <v>1.6668140000000005</v>
      </c>
      <c r="K233" s="13" t="s">
        <v>48</v>
      </c>
      <c r="L233" s="13" t="s">
        <v>55</v>
      </c>
      <c r="M233" s="13" t="s">
        <v>52</v>
      </c>
      <c r="N233" s="16">
        <f t="shared" si="30"/>
        <v>50</v>
      </c>
      <c r="O233" s="16">
        <f t="shared" si="31"/>
        <v>100</v>
      </c>
      <c r="P233" s="16">
        <f t="shared" si="32"/>
        <v>0</v>
      </c>
      <c r="Q233" s="16">
        <f t="shared" si="33"/>
        <v>83.5</v>
      </c>
      <c r="R233" s="17">
        <f t="shared" si="34"/>
        <v>65.025000000000006</v>
      </c>
      <c r="S233" s="17">
        <f t="shared" si="35"/>
        <v>50.875</v>
      </c>
      <c r="T233" s="17">
        <f t="shared" si="36"/>
        <v>60.075000000000003</v>
      </c>
      <c r="U233" s="17">
        <f t="shared" si="37"/>
        <v>58.375</v>
      </c>
      <c r="V233" s="16">
        <f t="shared" si="38"/>
        <v>58.658333333333339</v>
      </c>
      <c r="W233" s="16">
        <f t="shared" si="39"/>
        <v>58.587500000000006</v>
      </c>
    </row>
    <row r="234" spans="1:23" ht="13.5" x14ac:dyDescent="0.25">
      <c r="A234" s="3">
        <v>42346</v>
      </c>
      <c r="B234" s="2">
        <v>1.3187</v>
      </c>
      <c r="C234" s="2">
        <v>42.449031689571733</v>
      </c>
      <c r="D234" s="2">
        <v>1.6774570086968144E-2</v>
      </c>
      <c r="E234" s="2">
        <v>-6.4569329110363491E-2</v>
      </c>
      <c r="F234" s="2">
        <v>1.3564000000000001</v>
      </c>
      <c r="G234" s="2">
        <v>1.3504399999999999</v>
      </c>
      <c r="H234" s="2">
        <v>1.3697650000000001</v>
      </c>
      <c r="I234" s="2">
        <v>1.3605480000000003</v>
      </c>
      <c r="J234" s="2">
        <v>1.6630960000000004</v>
      </c>
      <c r="K234" s="13" t="s">
        <v>53</v>
      </c>
      <c r="L234" s="13" t="s">
        <v>49</v>
      </c>
      <c r="M234" s="13" t="s">
        <v>47</v>
      </c>
      <c r="N234" s="16">
        <f t="shared" si="30"/>
        <v>50</v>
      </c>
      <c r="O234" s="16">
        <f t="shared" si="31"/>
        <v>100</v>
      </c>
      <c r="P234" s="16">
        <f t="shared" si="32"/>
        <v>0</v>
      </c>
      <c r="Q234" s="16">
        <f t="shared" si="33"/>
        <v>33</v>
      </c>
      <c r="R234" s="17">
        <f t="shared" si="34"/>
        <v>57.45</v>
      </c>
      <c r="S234" s="17">
        <f t="shared" si="35"/>
        <v>38.25</v>
      </c>
      <c r="T234" s="17">
        <f t="shared" si="36"/>
        <v>37.35</v>
      </c>
      <c r="U234" s="17">
        <f t="shared" si="37"/>
        <v>45.75</v>
      </c>
      <c r="V234" s="16">
        <f t="shared" si="38"/>
        <v>44.35</v>
      </c>
      <c r="W234" s="16">
        <f t="shared" si="39"/>
        <v>44.7</v>
      </c>
    </row>
    <row r="235" spans="1:23" ht="13.5" x14ac:dyDescent="0.25">
      <c r="A235" s="3">
        <v>42347</v>
      </c>
      <c r="B235" s="2">
        <v>1.3187</v>
      </c>
      <c r="C235" s="2">
        <v>42.449031689571733</v>
      </c>
      <c r="D235" s="2">
        <v>1.1471300734168022E-2</v>
      </c>
      <c r="E235" s="2">
        <v>-4.4939717584979354E-2</v>
      </c>
      <c r="F235" s="2">
        <v>1.3464800000000001</v>
      </c>
      <c r="G235" s="2">
        <v>1.3494499999999998</v>
      </c>
      <c r="H235" s="2">
        <v>1.37026</v>
      </c>
      <c r="I235" s="2">
        <v>1.3613420000000005</v>
      </c>
      <c r="J235" s="2">
        <v>1.6594770000000003</v>
      </c>
      <c r="K235" s="13" t="s">
        <v>53</v>
      </c>
      <c r="L235" s="13" t="s">
        <v>49</v>
      </c>
      <c r="M235" s="13" t="s">
        <v>47</v>
      </c>
      <c r="N235" s="16">
        <f t="shared" si="30"/>
        <v>50</v>
      </c>
      <c r="O235" s="16">
        <f t="shared" si="31"/>
        <v>100</v>
      </c>
      <c r="P235" s="16">
        <f t="shared" si="32"/>
        <v>0</v>
      </c>
      <c r="Q235" s="16">
        <f t="shared" si="33"/>
        <v>33</v>
      </c>
      <c r="R235" s="17">
        <f t="shared" si="34"/>
        <v>57.45</v>
      </c>
      <c r="S235" s="17">
        <f t="shared" si="35"/>
        <v>38.25</v>
      </c>
      <c r="T235" s="17">
        <f t="shared" si="36"/>
        <v>37.35</v>
      </c>
      <c r="U235" s="17">
        <f t="shared" si="37"/>
        <v>45.75</v>
      </c>
      <c r="V235" s="16">
        <f t="shared" si="38"/>
        <v>44.35</v>
      </c>
      <c r="W235" s="16">
        <f t="shared" si="39"/>
        <v>44.7</v>
      </c>
    </row>
    <row r="236" spans="1:23" ht="13.5" x14ac:dyDescent="0.25">
      <c r="A236" s="3">
        <v>42348</v>
      </c>
      <c r="B236" s="2">
        <v>1.3088</v>
      </c>
      <c r="C236" s="2">
        <v>41.215824670870923</v>
      </c>
      <c r="D236" s="2">
        <v>1.4139436702952368E-2</v>
      </c>
      <c r="E236" s="2">
        <v>-2.4621466039127578E-2</v>
      </c>
      <c r="F236" s="2">
        <v>1.3345799999999999</v>
      </c>
      <c r="G236" s="2">
        <v>1.3434999999999999</v>
      </c>
      <c r="H236" s="2">
        <v>1.3662950000000003</v>
      </c>
      <c r="I236" s="2">
        <v>1.3617380000000003</v>
      </c>
      <c r="J236" s="2">
        <v>1.6557095000000004</v>
      </c>
      <c r="K236" s="13" t="s">
        <v>53</v>
      </c>
      <c r="L236" s="13" t="s">
        <v>49</v>
      </c>
      <c r="M236" s="13" t="s">
        <v>47</v>
      </c>
      <c r="N236" s="16">
        <f t="shared" si="30"/>
        <v>50</v>
      </c>
      <c r="O236" s="16">
        <f t="shared" si="31"/>
        <v>100</v>
      </c>
      <c r="P236" s="16">
        <f t="shared" si="32"/>
        <v>0</v>
      </c>
      <c r="Q236" s="16">
        <f t="shared" si="33"/>
        <v>33</v>
      </c>
      <c r="R236" s="17">
        <f t="shared" si="34"/>
        <v>57.45</v>
      </c>
      <c r="S236" s="17">
        <f t="shared" si="35"/>
        <v>38.25</v>
      </c>
      <c r="T236" s="17">
        <f t="shared" si="36"/>
        <v>37.35</v>
      </c>
      <c r="U236" s="17">
        <f t="shared" si="37"/>
        <v>45.75</v>
      </c>
      <c r="V236" s="16">
        <f t="shared" si="38"/>
        <v>44.35</v>
      </c>
      <c r="W236" s="16">
        <f t="shared" si="39"/>
        <v>44.7</v>
      </c>
    </row>
    <row r="237" spans="1:23" ht="13.5" x14ac:dyDescent="0.25">
      <c r="A237" s="3">
        <v>42349</v>
      </c>
      <c r="B237" s="2">
        <v>1.3286</v>
      </c>
      <c r="C237" s="2">
        <v>44.677487573470188</v>
      </c>
      <c r="D237" s="2">
        <v>9.1724271434194815E-3</v>
      </c>
      <c r="E237" s="2">
        <v>-6.1339206217929723E-3</v>
      </c>
      <c r="F237" s="2">
        <v>1.3266399999999998</v>
      </c>
      <c r="G237" s="2">
        <v>1.3434999999999999</v>
      </c>
      <c r="H237" s="2">
        <v>1.3593550000000003</v>
      </c>
      <c r="I237" s="2">
        <v>1.3629280000000004</v>
      </c>
      <c r="J237" s="2">
        <v>1.6519415000000002</v>
      </c>
      <c r="K237" s="13" t="s">
        <v>53</v>
      </c>
      <c r="L237" s="13" t="s">
        <v>49</v>
      </c>
      <c r="M237" s="13" t="s">
        <v>47</v>
      </c>
      <c r="N237" s="16">
        <f t="shared" si="30"/>
        <v>50</v>
      </c>
      <c r="O237" s="16">
        <f t="shared" si="31"/>
        <v>100</v>
      </c>
      <c r="P237" s="16">
        <f t="shared" si="32"/>
        <v>0</v>
      </c>
      <c r="Q237" s="16">
        <f t="shared" si="33"/>
        <v>33</v>
      </c>
      <c r="R237" s="17">
        <f t="shared" si="34"/>
        <v>57.45</v>
      </c>
      <c r="S237" s="17">
        <f t="shared" si="35"/>
        <v>38.25</v>
      </c>
      <c r="T237" s="17">
        <f t="shared" si="36"/>
        <v>37.35</v>
      </c>
      <c r="U237" s="17">
        <f t="shared" si="37"/>
        <v>45.75</v>
      </c>
      <c r="V237" s="16">
        <f t="shared" si="38"/>
        <v>44.35</v>
      </c>
      <c r="W237" s="16">
        <f t="shared" si="39"/>
        <v>44.7</v>
      </c>
    </row>
    <row r="238" spans="1:23" ht="13.5" x14ac:dyDescent="0.25">
      <c r="A238" s="3">
        <v>42352</v>
      </c>
      <c r="B238" s="2">
        <v>1.3286</v>
      </c>
      <c r="C238" s="2">
        <v>44.677487573470195</v>
      </c>
      <c r="D238" s="2">
        <v>6.6994432760540956E-3</v>
      </c>
      <c r="E238" s="2">
        <v>9.6855363412529927E-3</v>
      </c>
      <c r="F238" s="2">
        <v>1.3206799999999999</v>
      </c>
      <c r="G238" s="2">
        <v>1.3425099999999999</v>
      </c>
      <c r="H238" s="2">
        <v>1.3509250000000004</v>
      </c>
      <c r="I238" s="2">
        <v>1.3647120000000001</v>
      </c>
      <c r="J238" s="2">
        <v>1.6481240000000001</v>
      </c>
      <c r="K238" s="13" t="s">
        <v>53</v>
      </c>
      <c r="L238" s="13" t="s">
        <v>49</v>
      </c>
      <c r="M238" s="13" t="s">
        <v>47</v>
      </c>
      <c r="N238" s="16">
        <f t="shared" si="30"/>
        <v>50</v>
      </c>
      <c r="O238" s="16">
        <f t="shared" si="31"/>
        <v>100</v>
      </c>
      <c r="P238" s="16">
        <f t="shared" si="32"/>
        <v>0</v>
      </c>
      <c r="Q238" s="16">
        <f t="shared" si="33"/>
        <v>33</v>
      </c>
      <c r="R238" s="17">
        <f t="shared" si="34"/>
        <v>57.45</v>
      </c>
      <c r="S238" s="17">
        <f t="shared" si="35"/>
        <v>38.25</v>
      </c>
      <c r="T238" s="17">
        <f t="shared" si="36"/>
        <v>37.35</v>
      </c>
      <c r="U238" s="17">
        <f t="shared" si="37"/>
        <v>45.75</v>
      </c>
      <c r="V238" s="16">
        <f t="shared" si="38"/>
        <v>44.35</v>
      </c>
      <c r="W238" s="16">
        <f t="shared" si="39"/>
        <v>44.7</v>
      </c>
    </row>
    <row r="239" spans="1:23" ht="13.5" x14ac:dyDescent="0.25">
      <c r="A239" s="3">
        <v>42353</v>
      </c>
      <c r="B239" s="2">
        <v>1.3484</v>
      </c>
      <c r="C239" s="2">
        <v>48.214235462866945</v>
      </c>
      <c r="D239" s="2">
        <v>6.3932656788183717E-3</v>
      </c>
      <c r="E239" s="2">
        <v>2.3263608981972685E-2</v>
      </c>
      <c r="F239" s="2">
        <v>1.3266199999999999</v>
      </c>
      <c r="G239" s="2">
        <v>1.34151</v>
      </c>
      <c r="H239" s="2">
        <v>1.3464600000000002</v>
      </c>
      <c r="I239" s="2">
        <v>1.3670900000000001</v>
      </c>
      <c r="J239" s="2">
        <v>1.6444550000000004</v>
      </c>
      <c r="K239" s="13" t="s">
        <v>48</v>
      </c>
      <c r="L239" s="13" t="s">
        <v>51</v>
      </c>
      <c r="M239" s="13" t="s">
        <v>52</v>
      </c>
      <c r="N239" s="16">
        <f t="shared" si="30"/>
        <v>50</v>
      </c>
      <c r="O239" s="16">
        <f t="shared" si="31"/>
        <v>100</v>
      </c>
      <c r="P239" s="16">
        <f t="shared" si="32"/>
        <v>0</v>
      </c>
      <c r="Q239" s="16">
        <f t="shared" si="33"/>
        <v>67</v>
      </c>
      <c r="R239" s="17">
        <f t="shared" si="34"/>
        <v>62.55</v>
      </c>
      <c r="S239" s="17">
        <f t="shared" si="35"/>
        <v>46.75</v>
      </c>
      <c r="T239" s="17">
        <f t="shared" si="36"/>
        <v>52.650000000000006</v>
      </c>
      <c r="U239" s="17">
        <f t="shared" si="37"/>
        <v>54.25</v>
      </c>
      <c r="V239" s="16">
        <f t="shared" si="38"/>
        <v>53.983333333333327</v>
      </c>
      <c r="W239" s="16">
        <f t="shared" si="39"/>
        <v>54.05</v>
      </c>
    </row>
    <row r="240" spans="1:23" ht="13.5" x14ac:dyDescent="0.25">
      <c r="A240" s="3">
        <v>42354</v>
      </c>
      <c r="B240" s="2">
        <v>1.3286</v>
      </c>
      <c r="C240" s="2">
        <v>45.10862834956977</v>
      </c>
      <c r="D240" s="2">
        <v>9.1842289211117034E-3</v>
      </c>
      <c r="E240" s="2">
        <v>3.5125009330137957E-2</v>
      </c>
      <c r="F240" s="2">
        <v>1.3286</v>
      </c>
      <c r="G240" s="2">
        <v>1.33754</v>
      </c>
      <c r="H240" s="2">
        <v>1.3429900000000004</v>
      </c>
      <c r="I240" s="2">
        <v>1.37046</v>
      </c>
      <c r="J240" s="2">
        <v>1.6408360000000002</v>
      </c>
      <c r="K240" s="13" t="s">
        <v>48</v>
      </c>
      <c r="L240" s="13" t="s">
        <v>51</v>
      </c>
      <c r="M240" s="13" t="s">
        <v>52</v>
      </c>
      <c r="N240" s="16">
        <f t="shared" si="30"/>
        <v>50</v>
      </c>
      <c r="O240" s="16">
        <f t="shared" si="31"/>
        <v>100</v>
      </c>
      <c r="P240" s="16">
        <f t="shared" si="32"/>
        <v>0</v>
      </c>
      <c r="Q240" s="16">
        <f t="shared" si="33"/>
        <v>67</v>
      </c>
      <c r="R240" s="17">
        <f t="shared" si="34"/>
        <v>62.55</v>
      </c>
      <c r="S240" s="17">
        <f t="shared" si="35"/>
        <v>46.75</v>
      </c>
      <c r="T240" s="17">
        <f t="shared" si="36"/>
        <v>52.650000000000006</v>
      </c>
      <c r="U240" s="17">
        <f t="shared" si="37"/>
        <v>54.25</v>
      </c>
      <c r="V240" s="16">
        <f t="shared" si="38"/>
        <v>53.983333333333327</v>
      </c>
      <c r="W240" s="16">
        <f t="shared" si="39"/>
        <v>54.05</v>
      </c>
    </row>
    <row r="241" spans="1:23" ht="13.5" x14ac:dyDescent="0.25">
      <c r="A241" s="3">
        <v>42355</v>
      </c>
      <c r="B241" s="2">
        <v>1.3187</v>
      </c>
      <c r="C241" s="2">
        <v>43.596537402217017</v>
      </c>
      <c r="D241" s="2">
        <v>1.2451972442325987E-2</v>
      </c>
      <c r="E241" s="2">
        <v>4.4788524555134136E-2</v>
      </c>
      <c r="F241" s="2">
        <v>1.3305799999999999</v>
      </c>
      <c r="G241" s="2">
        <v>1.3325799999999999</v>
      </c>
      <c r="H241" s="2">
        <v>1.3405100000000003</v>
      </c>
      <c r="I241" s="2">
        <v>1.3744260000000004</v>
      </c>
      <c r="J241" s="2">
        <v>1.6373160000000004</v>
      </c>
      <c r="K241" s="13" t="s">
        <v>48</v>
      </c>
      <c r="L241" s="13" t="s">
        <v>51</v>
      </c>
      <c r="M241" s="13" t="s">
        <v>52</v>
      </c>
      <c r="N241" s="16">
        <f t="shared" si="30"/>
        <v>50</v>
      </c>
      <c r="O241" s="16">
        <f t="shared" si="31"/>
        <v>100</v>
      </c>
      <c r="P241" s="16">
        <f t="shared" si="32"/>
        <v>0</v>
      </c>
      <c r="Q241" s="16">
        <f t="shared" si="33"/>
        <v>67</v>
      </c>
      <c r="R241" s="17">
        <f t="shared" si="34"/>
        <v>62.55</v>
      </c>
      <c r="S241" s="17">
        <f t="shared" si="35"/>
        <v>46.75</v>
      </c>
      <c r="T241" s="17">
        <f t="shared" si="36"/>
        <v>52.650000000000006</v>
      </c>
      <c r="U241" s="17">
        <f t="shared" si="37"/>
        <v>54.25</v>
      </c>
      <c r="V241" s="16">
        <f t="shared" si="38"/>
        <v>53.983333333333327</v>
      </c>
      <c r="W241" s="16">
        <f t="shared" si="39"/>
        <v>54.05</v>
      </c>
    </row>
    <row r="242" spans="1:23" ht="13.5" x14ac:dyDescent="0.25">
      <c r="A242" s="3">
        <v>42356</v>
      </c>
      <c r="B242" s="2">
        <v>1.2988999999999999</v>
      </c>
      <c r="C242" s="2">
        <v>40.660852427346526</v>
      </c>
      <c r="D242" s="2">
        <v>1.6902176369860467E-2</v>
      </c>
      <c r="E242" s="2">
        <v>4.9922996398702305E-2</v>
      </c>
      <c r="F242" s="2">
        <v>1.32464</v>
      </c>
      <c r="G242" s="2">
        <v>1.3256399999999999</v>
      </c>
      <c r="H242" s="2">
        <v>1.3385300000000002</v>
      </c>
      <c r="I242" s="2">
        <v>1.3783920000000003</v>
      </c>
      <c r="J242" s="2">
        <v>1.6338460000000004</v>
      </c>
      <c r="K242" s="13" t="s">
        <v>48</v>
      </c>
      <c r="L242" s="13" t="s">
        <v>55</v>
      </c>
      <c r="M242" s="13" t="s">
        <v>50</v>
      </c>
      <c r="N242" s="16">
        <f t="shared" si="30"/>
        <v>50</v>
      </c>
      <c r="O242" s="16">
        <f t="shared" si="31"/>
        <v>100</v>
      </c>
      <c r="P242" s="16">
        <f t="shared" si="32"/>
        <v>0</v>
      </c>
      <c r="Q242" s="16">
        <f t="shared" si="33"/>
        <v>66.5</v>
      </c>
      <c r="R242" s="17">
        <f t="shared" si="34"/>
        <v>62.475000000000001</v>
      </c>
      <c r="S242" s="17">
        <f t="shared" si="35"/>
        <v>46.625</v>
      </c>
      <c r="T242" s="17">
        <f t="shared" si="36"/>
        <v>52.424999999999997</v>
      </c>
      <c r="U242" s="17">
        <f t="shared" si="37"/>
        <v>54.125</v>
      </c>
      <c r="V242" s="16">
        <f t="shared" si="38"/>
        <v>53.841666666666661</v>
      </c>
      <c r="W242" s="16">
        <f t="shared" si="39"/>
        <v>53.912499999999994</v>
      </c>
    </row>
    <row r="243" spans="1:23" ht="13.5" x14ac:dyDescent="0.25">
      <c r="A243" s="3">
        <v>42359</v>
      </c>
      <c r="B243" s="2">
        <v>1.2988999999999999</v>
      </c>
      <c r="C243" s="2">
        <v>40.660852427346526</v>
      </c>
      <c r="D243" s="2">
        <v>1.9463992251890661E-2</v>
      </c>
      <c r="E243" s="2">
        <v>5.219808868969273E-2</v>
      </c>
      <c r="F243" s="2">
        <v>1.3187</v>
      </c>
      <c r="G243" s="2">
        <v>1.31969</v>
      </c>
      <c r="H243" s="2">
        <v>1.3365500000000003</v>
      </c>
      <c r="I243" s="2">
        <v>1.3811680000000004</v>
      </c>
      <c r="J243" s="2">
        <v>1.6303760000000003</v>
      </c>
      <c r="K243" s="13" t="s">
        <v>48</v>
      </c>
      <c r="L243" s="13" t="s">
        <v>55</v>
      </c>
      <c r="M243" s="13" t="s">
        <v>50</v>
      </c>
      <c r="N243" s="16">
        <f t="shared" si="30"/>
        <v>50</v>
      </c>
      <c r="O243" s="16">
        <f t="shared" si="31"/>
        <v>100</v>
      </c>
      <c r="P243" s="16">
        <f t="shared" si="32"/>
        <v>0</v>
      </c>
      <c r="Q243" s="16">
        <f t="shared" si="33"/>
        <v>66.5</v>
      </c>
      <c r="R243" s="17">
        <f t="shared" si="34"/>
        <v>62.475000000000001</v>
      </c>
      <c r="S243" s="17">
        <f t="shared" si="35"/>
        <v>46.625</v>
      </c>
      <c r="T243" s="17">
        <f t="shared" si="36"/>
        <v>52.424999999999997</v>
      </c>
      <c r="U243" s="17">
        <f t="shared" si="37"/>
        <v>54.125</v>
      </c>
      <c r="V243" s="16">
        <f t="shared" si="38"/>
        <v>53.841666666666661</v>
      </c>
      <c r="W243" s="16">
        <f t="shared" si="39"/>
        <v>53.912499999999994</v>
      </c>
    </row>
    <row r="244" spans="1:23" ht="13.5" x14ac:dyDescent="0.25">
      <c r="A244" s="3">
        <v>42360</v>
      </c>
      <c r="B244" s="2">
        <v>1.3088</v>
      </c>
      <c r="C244" s="2">
        <v>42.89084075758263</v>
      </c>
      <c r="D244" s="2">
        <v>1.5086338116707676E-2</v>
      </c>
      <c r="E244" s="2">
        <v>5.244422465397923E-2</v>
      </c>
      <c r="F244" s="2">
        <v>1.3107799999999998</v>
      </c>
      <c r="G244" s="2">
        <v>1.3187</v>
      </c>
      <c r="H244" s="2">
        <v>1.3345700000000003</v>
      </c>
      <c r="I244" s="2">
        <v>1.3827540000000007</v>
      </c>
      <c r="J244" s="2">
        <v>1.6270050000000003</v>
      </c>
      <c r="K244" s="13" t="s">
        <v>53</v>
      </c>
      <c r="L244" s="13" t="s">
        <v>49</v>
      </c>
      <c r="M244" s="13" t="s">
        <v>47</v>
      </c>
      <c r="N244" s="16">
        <f t="shared" si="30"/>
        <v>50</v>
      </c>
      <c r="O244" s="16">
        <f t="shared" si="31"/>
        <v>100</v>
      </c>
      <c r="P244" s="16">
        <f t="shared" si="32"/>
        <v>0</v>
      </c>
      <c r="Q244" s="16">
        <f t="shared" si="33"/>
        <v>33</v>
      </c>
      <c r="R244" s="17">
        <f t="shared" si="34"/>
        <v>57.45</v>
      </c>
      <c r="S244" s="17">
        <f t="shared" si="35"/>
        <v>38.25</v>
      </c>
      <c r="T244" s="17">
        <f t="shared" si="36"/>
        <v>37.35</v>
      </c>
      <c r="U244" s="17">
        <f t="shared" si="37"/>
        <v>45.75</v>
      </c>
      <c r="V244" s="16">
        <f t="shared" si="38"/>
        <v>44.35</v>
      </c>
      <c r="W244" s="16">
        <f t="shared" si="39"/>
        <v>44.7</v>
      </c>
    </row>
    <row r="245" spans="1:23" ht="13.5" x14ac:dyDescent="0.25">
      <c r="A245" s="3">
        <v>42361</v>
      </c>
      <c r="B245" s="2">
        <v>1.2988999999999999</v>
      </c>
      <c r="C245" s="2">
        <v>41.222516476109774</v>
      </c>
      <c r="D245" s="2">
        <v>1.2330781878411079E-2</v>
      </c>
      <c r="E245" s="2">
        <v>5.1658751862308699E-2</v>
      </c>
      <c r="F245" s="2">
        <v>1.30484</v>
      </c>
      <c r="G245" s="2">
        <v>1.3167199999999999</v>
      </c>
      <c r="H245" s="2">
        <v>1.3330850000000001</v>
      </c>
      <c r="I245" s="2">
        <v>1.3827540000000007</v>
      </c>
      <c r="J245" s="2">
        <v>1.6233860000000007</v>
      </c>
      <c r="K245" s="13" t="s">
        <v>53</v>
      </c>
      <c r="L245" s="13" t="s">
        <v>49</v>
      </c>
      <c r="M245" s="13" t="s">
        <v>47</v>
      </c>
      <c r="N245" s="16">
        <f t="shared" si="30"/>
        <v>50</v>
      </c>
      <c r="O245" s="16">
        <f t="shared" si="31"/>
        <v>100</v>
      </c>
      <c r="P245" s="16">
        <f t="shared" si="32"/>
        <v>0</v>
      </c>
      <c r="Q245" s="16">
        <f t="shared" si="33"/>
        <v>33</v>
      </c>
      <c r="R245" s="17">
        <f t="shared" si="34"/>
        <v>57.45</v>
      </c>
      <c r="S245" s="17">
        <f t="shared" si="35"/>
        <v>38.25</v>
      </c>
      <c r="T245" s="17">
        <f t="shared" si="36"/>
        <v>37.35</v>
      </c>
      <c r="U245" s="17">
        <f t="shared" si="37"/>
        <v>45.75</v>
      </c>
      <c r="V245" s="16">
        <f t="shared" si="38"/>
        <v>44.35</v>
      </c>
      <c r="W245" s="16">
        <f t="shared" si="39"/>
        <v>44.7</v>
      </c>
    </row>
    <row r="246" spans="1:23" ht="13.5" x14ac:dyDescent="0.25">
      <c r="A246" s="3">
        <v>42363</v>
      </c>
      <c r="B246" s="2">
        <v>1.3088</v>
      </c>
      <c r="C246" s="2">
        <v>43.585660037899729</v>
      </c>
      <c r="D246" s="2">
        <v>8.0005793341222375E-3</v>
      </c>
      <c r="E246" s="2">
        <v>5.3729836824388484E-2</v>
      </c>
      <c r="F246" s="2">
        <v>1.3028599999999999</v>
      </c>
      <c r="G246" s="2">
        <v>1.3167199999999999</v>
      </c>
      <c r="H246" s="2">
        <v>1.3301100000000001</v>
      </c>
      <c r="I246" s="2">
        <v>1.3815640000000007</v>
      </c>
      <c r="J246" s="2">
        <v>1.6198165000000009</v>
      </c>
      <c r="K246" s="13" t="s">
        <v>53</v>
      </c>
      <c r="L246" s="13" t="s">
        <v>49</v>
      </c>
      <c r="M246" s="13" t="s">
        <v>47</v>
      </c>
      <c r="N246" s="16">
        <f t="shared" si="30"/>
        <v>50</v>
      </c>
      <c r="O246" s="16">
        <f t="shared" si="31"/>
        <v>100</v>
      </c>
      <c r="P246" s="16">
        <f t="shared" si="32"/>
        <v>0</v>
      </c>
      <c r="Q246" s="16">
        <f t="shared" si="33"/>
        <v>33</v>
      </c>
      <c r="R246" s="17">
        <f t="shared" si="34"/>
        <v>57.45</v>
      </c>
      <c r="S246" s="17">
        <f t="shared" si="35"/>
        <v>38.25</v>
      </c>
      <c r="T246" s="17">
        <f t="shared" si="36"/>
        <v>37.35</v>
      </c>
      <c r="U246" s="17">
        <f t="shared" si="37"/>
        <v>45.75</v>
      </c>
      <c r="V246" s="16">
        <f t="shared" si="38"/>
        <v>44.35</v>
      </c>
      <c r="W246" s="16">
        <f t="shared" si="39"/>
        <v>44.7</v>
      </c>
    </row>
    <row r="247" spans="1:23" ht="13.5" x14ac:dyDescent="0.25">
      <c r="A247" s="3">
        <v>42366</v>
      </c>
      <c r="B247" s="2">
        <v>1.3088</v>
      </c>
      <c r="C247" s="2">
        <v>43.585660037899721</v>
      </c>
      <c r="D247" s="2">
        <v>7.5629496560143394E-3</v>
      </c>
      <c r="E247" s="2">
        <v>5.8084428547332326E-2</v>
      </c>
      <c r="F247" s="2">
        <v>1.30484</v>
      </c>
      <c r="G247" s="2">
        <v>1.31474</v>
      </c>
      <c r="H247" s="2">
        <v>1.3291200000000001</v>
      </c>
      <c r="I247" s="2">
        <v>1.3803740000000007</v>
      </c>
      <c r="J247" s="2">
        <v>1.6162470000000013</v>
      </c>
      <c r="K247" s="13" t="s">
        <v>53</v>
      </c>
      <c r="L247" s="13" t="s">
        <v>55</v>
      </c>
      <c r="M247" s="13" t="s">
        <v>54</v>
      </c>
      <c r="N247" s="16">
        <f t="shared" si="30"/>
        <v>50</v>
      </c>
      <c r="O247" s="16">
        <f t="shared" si="31"/>
        <v>100</v>
      </c>
      <c r="P247" s="16">
        <f t="shared" si="32"/>
        <v>0</v>
      </c>
      <c r="Q247" s="16">
        <f t="shared" si="33"/>
        <v>16.5</v>
      </c>
      <c r="R247" s="17">
        <f t="shared" si="34"/>
        <v>54.975000000000001</v>
      </c>
      <c r="S247" s="17">
        <f t="shared" si="35"/>
        <v>34.125</v>
      </c>
      <c r="T247" s="17">
        <f t="shared" si="36"/>
        <v>29.925000000000001</v>
      </c>
      <c r="U247" s="17">
        <f t="shared" si="37"/>
        <v>41.625</v>
      </c>
      <c r="V247" s="16">
        <f t="shared" si="38"/>
        <v>39.674999999999997</v>
      </c>
      <c r="W247" s="16">
        <f t="shared" si="39"/>
        <v>40.162499999999994</v>
      </c>
    </row>
    <row r="248" spans="1:23" ht="13.5" x14ac:dyDescent="0.25">
      <c r="A248" s="3">
        <v>42367</v>
      </c>
      <c r="B248" s="2">
        <v>1.3286</v>
      </c>
      <c r="C248" s="2">
        <v>48.397885615078557</v>
      </c>
      <c r="D248" s="2">
        <v>5.8928642995934588E-3</v>
      </c>
      <c r="E248" s="2">
        <v>6.0527052910874624E-2</v>
      </c>
      <c r="F248" s="2">
        <v>1.3107799999999998</v>
      </c>
      <c r="G248" s="2">
        <v>1.31474</v>
      </c>
      <c r="H248" s="2">
        <v>1.3286250000000002</v>
      </c>
      <c r="I248" s="2">
        <v>1.3809680000000006</v>
      </c>
      <c r="J248" s="2">
        <v>1.6130245000000014</v>
      </c>
      <c r="K248" s="13" t="s">
        <v>53</v>
      </c>
      <c r="L248" s="13" t="s">
        <v>55</v>
      </c>
      <c r="M248" s="13" t="s">
        <v>54</v>
      </c>
      <c r="N248" s="16">
        <f t="shared" si="30"/>
        <v>50</v>
      </c>
      <c r="O248" s="16">
        <f t="shared" si="31"/>
        <v>100</v>
      </c>
      <c r="P248" s="16">
        <f t="shared" si="32"/>
        <v>0</v>
      </c>
      <c r="Q248" s="16">
        <f t="shared" si="33"/>
        <v>16.5</v>
      </c>
      <c r="R248" s="17">
        <f t="shared" si="34"/>
        <v>54.975000000000001</v>
      </c>
      <c r="S248" s="17">
        <f t="shared" si="35"/>
        <v>34.125</v>
      </c>
      <c r="T248" s="17">
        <f t="shared" si="36"/>
        <v>29.925000000000001</v>
      </c>
      <c r="U248" s="17">
        <f t="shared" si="37"/>
        <v>41.625</v>
      </c>
      <c r="V248" s="16">
        <f t="shared" si="38"/>
        <v>39.674999999999997</v>
      </c>
      <c r="W248" s="16">
        <f t="shared" si="39"/>
        <v>40.162499999999994</v>
      </c>
    </row>
    <row r="249" spans="1:23" ht="13.5" x14ac:dyDescent="0.25">
      <c r="A249" s="3">
        <v>42368</v>
      </c>
      <c r="B249" s="2">
        <v>1.3286</v>
      </c>
      <c r="C249" s="2">
        <v>48.397885615078557</v>
      </c>
      <c r="D249" s="2">
        <v>7.5633915639408134E-3</v>
      </c>
      <c r="E249" s="2">
        <v>6.137139023827394E-2</v>
      </c>
      <c r="F249" s="2">
        <v>1.31474</v>
      </c>
      <c r="G249" s="2">
        <v>1.3127599999999999</v>
      </c>
      <c r="H249" s="2">
        <v>1.3271350000000004</v>
      </c>
      <c r="I249" s="2">
        <v>1.3801740000000005</v>
      </c>
      <c r="J249" s="2">
        <v>1.6098515000000015</v>
      </c>
      <c r="K249" s="13" t="s">
        <v>53</v>
      </c>
      <c r="L249" s="13" t="s">
        <v>55</v>
      </c>
      <c r="M249" s="13" t="s">
        <v>54</v>
      </c>
      <c r="N249" s="16">
        <f t="shared" si="30"/>
        <v>50</v>
      </c>
      <c r="O249" s="16">
        <f t="shared" si="31"/>
        <v>100</v>
      </c>
      <c r="P249" s="16">
        <f t="shared" si="32"/>
        <v>0</v>
      </c>
      <c r="Q249" s="16">
        <f t="shared" si="33"/>
        <v>16.5</v>
      </c>
      <c r="R249" s="17">
        <f t="shared" si="34"/>
        <v>54.975000000000001</v>
      </c>
      <c r="S249" s="17">
        <f t="shared" si="35"/>
        <v>34.125</v>
      </c>
      <c r="T249" s="17">
        <f t="shared" si="36"/>
        <v>29.925000000000001</v>
      </c>
      <c r="U249" s="17">
        <f t="shared" si="37"/>
        <v>41.625</v>
      </c>
      <c r="V249" s="16">
        <f t="shared" si="38"/>
        <v>39.674999999999997</v>
      </c>
      <c r="W249" s="16">
        <f t="shared" si="39"/>
        <v>40.162499999999994</v>
      </c>
    </row>
    <row r="250" spans="1:23" ht="13.5" x14ac:dyDescent="0.25">
      <c r="A250" s="3">
        <v>42369</v>
      </c>
      <c r="B250" s="2">
        <v>1.3088</v>
      </c>
      <c r="C250" s="2">
        <v>44.04093750407457</v>
      </c>
      <c r="D250" s="2">
        <v>7.4321705708915164E-3</v>
      </c>
      <c r="E250" s="2">
        <v>6.0733630508789341E-2</v>
      </c>
      <c r="F250" s="2">
        <v>1.3167199999999999</v>
      </c>
      <c r="G250" s="2">
        <v>1.3107799999999998</v>
      </c>
      <c r="H250" s="2">
        <v>1.3241600000000004</v>
      </c>
      <c r="I250" s="2">
        <v>1.3791820000000001</v>
      </c>
      <c r="J250" s="2">
        <v>1.6066790000000015</v>
      </c>
      <c r="K250" s="13" t="s">
        <v>48</v>
      </c>
      <c r="L250" s="13" t="s">
        <v>55</v>
      </c>
      <c r="M250" s="13" t="s">
        <v>52</v>
      </c>
      <c r="N250" s="16">
        <f t="shared" si="30"/>
        <v>50</v>
      </c>
      <c r="O250" s="16">
        <f t="shared" si="31"/>
        <v>100</v>
      </c>
      <c r="P250" s="16">
        <f t="shared" si="32"/>
        <v>0</v>
      </c>
      <c r="Q250" s="16">
        <f t="shared" si="33"/>
        <v>83.5</v>
      </c>
      <c r="R250" s="17">
        <f t="shared" si="34"/>
        <v>65.025000000000006</v>
      </c>
      <c r="S250" s="17">
        <f t="shared" si="35"/>
        <v>50.875</v>
      </c>
      <c r="T250" s="17">
        <f t="shared" si="36"/>
        <v>60.075000000000003</v>
      </c>
      <c r="U250" s="17">
        <f t="shared" si="37"/>
        <v>58.375</v>
      </c>
      <c r="V250" s="16">
        <f t="shared" si="38"/>
        <v>58.658333333333339</v>
      </c>
      <c r="W250" s="16">
        <f t="shared" si="39"/>
        <v>58.587500000000006</v>
      </c>
    </row>
    <row r="251" spans="1:23" ht="13.5" x14ac:dyDescent="0.25">
      <c r="A251" s="3">
        <v>42373</v>
      </c>
      <c r="B251" s="2">
        <v>1.3187</v>
      </c>
      <c r="C251" s="2">
        <v>46.628097973398404</v>
      </c>
      <c r="D251" s="2">
        <v>5.2138957692617893E-3</v>
      </c>
      <c r="E251" s="2">
        <v>5.9061929246829001E-2</v>
      </c>
      <c r="F251" s="2">
        <v>1.3187</v>
      </c>
      <c r="G251" s="2">
        <v>1.3107799999999998</v>
      </c>
      <c r="H251" s="2">
        <v>1.3216800000000002</v>
      </c>
      <c r="I251" s="2">
        <v>1.3791820000000004</v>
      </c>
      <c r="J251" s="2">
        <v>1.6036550000000014</v>
      </c>
      <c r="K251" s="13" t="s">
        <v>48</v>
      </c>
      <c r="L251" s="13" t="s">
        <v>51</v>
      </c>
      <c r="M251" s="13" t="s">
        <v>52</v>
      </c>
      <c r="N251" s="16">
        <f t="shared" si="30"/>
        <v>50</v>
      </c>
      <c r="O251" s="16">
        <f t="shared" si="31"/>
        <v>100</v>
      </c>
      <c r="P251" s="16">
        <f t="shared" si="32"/>
        <v>0</v>
      </c>
      <c r="Q251" s="16">
        <f t="shared" si="33"/>
        <v>67</v>
      </c>
      <c r="R251" s="17">
        <f t="shared" si="34"/>
        <v>62.55</v>
      </c>
      <c r="S251" s="17">
        <f t="shared" si="35"/>
        <v>46.75</v>
      </c>
      <c r="T251" s="17">
        <f t="shared" si="36"/>
        <v>52.650000000000006</v>
      </c>
      <c r="U251" s="17">
        <f t="shared" si="37"/>
        <v>54.25</v>
      </c>
      <c r="V251" s="16">
        <f t="shared" si="38"/>
        <v>53.983333333333327</v>
      </c>
      <c r="W251" s="16">
        <f t="shared" si="39"/>
        <v>54.05</v>
      </c>
    </row>
    <row r="252" spans="1:23" ht="13.5" x14ac:dyDescent="0.25">
      <c r="A252" s="3">
        <v>42374</v>
      </c>
      <c r="B252" s="2">
        <v>1.3979999999999999</v>
      </c>
      <c r="C252" s="2">
        <v>61.84502069884028</v>
      </c>
      <c r="D252" s="2">
        <v>-5.5037143547418399E-3</v>
      </c>
      <c r="E252" s="2">
        <v>5.8572571639221797E-2</v>
      </c>
      <c r="F252" s="2">
        <v>1.3365399999999998</v>
      </c>
      <c r="G252" s="2">
        <v>1.3206899999999999</v>
      </c>
      <c r="H252" s="2">
        <v>1.3231650000000004</v>
      </c>
      <c r="I252" s="2">
        <v>1.3803720000000004</v>
      </c>
      <c r="J252" s="2">
        <v>1.601325000000001</v>
      </c>
      <c r="K252" s="13" t="s">
        <v>48</v>
      </c>
      <c r="L252" s="13" t="s">
        <v>51</v>
      </c>
      <c r="M252" s="13" t="s">
        <v>52</v>
      </c>
      <c r="N252" s="16">
        <f t="shared" si="30"/>
        <v>50</v>
      </c>
      <c r="O252" s="16">
        <f t="shared" si="31"/>
        <v>100</v>
      </c>
      <c r="P252" s="16">
        <f t="shared" si="32"/>
        <v>0</v>
      </c>
      <c r="Q252" s="16">
        <f t="shared" si="33"/>
        <v>67</v>
      </c>
      <c r="R252" s="17">
        <f t="shared" si="34"/>
        <v>62.55</v>
      </c>
      <c r="S252" s="17">
        <f t="shared" si="35"/>
        <v>46.75</v>
      </c>
      <c r="T252" s="17">
        <f t="shared" si="36"/>
        <v>52.650000000000006</v>
      </c>
      <c r="U252" s="17">
        <f t="shared" si="37"/>
        <v>54.25</v>
      </c>
      <c r="V252" s="16">
        <f t="shared" si="38"/>
        <v>53.983333333333327</v>
      </c>
      <c r="W252" s="16">
        <f t="shared" si="39"/>
        <v>54.05</v>
      </c>
    </row>
    <row r="253" spans="1:23" ht="13.5" x14ac:dyDescent="0.25">
      <c r="A253" s="3">
        <v>42375</v>
      </c>
      <c r="B253" s="2">
        <v>1.4575</v>
      </c>
      <c r="C253" s="2">
        <v>68.989243334626281</v>
      </c>
      <c r="D253" s="2">
        <v>-1.9374734088878798E-2</v>
      </c>
      <c r="E253" s="2">
        <v>5.7438945446504248E-2</v>
      </c>
      <c r="F253" s="2">
        <v>1.36232</v>
      </c>
      <c r="G253" s="2">
        <v>1.3365499999999999</v>
      </c>
      <c r="H253" s="2">
        <v>1.3281200000000002</v>
      </c>
      <c r="I253" s="2">
        <v>1.3811660000000003</v>
      </c>
      <c r="J253" s="2">
        <v>1.5990940000000009</v>
      </c>
      <c r="K253" s="13" t="s">
        <v>48</v>
      </c>
      <c r="L253" s="13" t="s">
        <v>51</v>
      </c>
      <c r="M253" s="13" t="s">
        <v>52</v>
      </c>
      <c r="N253" s="16">
        <f t="shared" si="30"/>
        <v>50</v>
      </c>
      <c r="O253" s="16">
        <f t="shared" si="31"/>
        <v>100</v>
      </c>
      <c r="P253" s="16">
        <f t="shared" si="32"/>
        <v>0</v>
      </c>
      <c r="Q253" s="16">
        <f t="shared" si="33"/>
        <v>67</v>
      </c>
      <c r="R253" s="17">
        <f t="shared" si="34"/>
        <v>62.55</v>
      </c>
      <c r="S253" s="17">
        <f t="shared" si="35"/>
        <v>46.75</v>
      </c>
      <c r="T253" s="17">
        <f t="shared" si="36"/>
        <v>52.650000000000006</v>
      </c>
      <c r="U253" s="17">
        <f t="shared" si="37"/>
        <v>54.25</v>
      </c>
      <c r="V253" s="16">
        <f t="shared" si="38"/>
        <v>53.983333333333327</v>
      </c>
      <c r="W253" s="16">
        <f t="shared" si="39"/>
        <v>54.05</v>
      </c>
    </row>
    <row r="254" spans="1:23" ht="13.5" x14ac:dyDescent="0.25">
      <c r="A254" s="3">
        <v>42376</v>
      </c>
      <c r="B254" s="2">
        <v>1.3979999999999999</v>
      </c>
      <c r="C254" s="2">
        <v>57.412311555867596</v>
      </c>
      <c r="D254" s="2">
        <v>-2.5898470529141182E-2</v>
      </c>
      <c r="E254" s="2">
        <v>5.4304089843144394E-2</v>
      </c>
      <c r="F254" s="2">
        <v>1.3762000000000001</v>
      </c>
      <c r="G254" s="2">
        <v>1.3454699999999999</v>
      </c>
      <c r="H254" s="2">
        <v>1.3320850000000002</v>
      </c>
      <c r="I254" s="2">
        <v>1.3791820000000001</v>
      </c>
      <c r="J254" s="2">
        <v>1.5969620000000011</v>
      </c>
      <c r="K254" s="13" t="s">
        <v>53</v>
      </c>
      <c r="L254" s="13" t="s">
        <v>49</v>
      </c>
      <c r="M254" s="13" t="s">
        <v>54</v>
      </c>
      <c r="N254" s="16">
        <f t="shared" si="30"/>
        <v>50</v>
      </c>
      <c r="O254" s="16">
        <f t="shared" si="31"/>
        <v>100</v>
      </c>
      <c r="P254" s="16">
        <f t="shared" si="32"/>
        <v>0</v>
      </c>
      <c r="Q254" s="16">
        <f t="shared" si="33"/>
        <v>33</v>
      </c>
      <c r="R254" s="17">
        <f t="shared" si="34"/>
        <v>57.45</v>
      </c>
      <c r="S254" s="17">
        <f t="shared" si="35"/>
        <v>38.25</v>
      </c>
      <c r="T254" s="17">
        <f t="shared" si="36"/>
        <v>37.35</v>
      </c>
      <c r="U254" s="17">
        <f t="shared" si="37"/>
        <v>45.75</v>
      </c>
      <c r="V254" s="16">
        <f t="shared" si="38"/>
        <v>44.35</v>
      </c>
      <c r="W254" s="16">
        <f t="shared" si="39"/>
        <v>44.7</v>
      </c>
    </row>
    <row r="255" spans="1:23" ht="13.5" x14ac:dyDescent="0.25">
      <c r="A255" s="3">
        <v>42377</v>
      </c>
      <c r="B255" s="2">
        <v>1.3683000000000001</v>
      </c>
      <c r="C255" s="2">
        <v>52.661884481927224</v>
      </c>
      <c r="D255" s="2">
        <v>-3.1054121922177158E-2</v>
      </c>
      <c r="E255" s="2">
        <v>5.0666235951710457E-2</v>
      </c>
      <c r="F255" s="2">
        <v>1.3881000000000001</v>
      </c>
      <c r="G255" s="2">
        <v>1.3524099999999999</v>
      </c>
      <c r="H255" s="2">
        <v>1.334565</v>
      </c>
      <c r="I255" s="2">
        <v>1.3748200000000004</v>
      </c>
      <c r="J255" s="2">
        <v>1.5945825000000013</v>
      </c>
      <c r="K255" s="13" t="s">
        <v>53</v>
      </c>
      <c r="L255" s="13" t="s">
        <v>49</v>
      </c>
      <c r="M255" s="13" t="s">
        <v>54</v>
      </c>
      <c r="N255" s="16">
        <f t="shared" si="30"/>
        <v>50</v>
      </c>
      <c r="O255" s="16">
        <f t="shared" si="31"/>
        <v>100</v>
      </c>
      <c r="P255" s="16">
        <f t="shared" si="32"/>
        <v>0</v>
      </c>
      <c r="Q255" s="16">
        <f t="shared" si="33"/>
        <v>33</v>
      </c>
      <c r="R255" s="17">
        <f t="shared" si="34"/>
        <v>57.45</v>
      </c>
      <c r="S255" s="17">
        <f t="shared" si="35"/>
        <v>38.25</v>
      </c>
      <c r="T255" s="17">
        <f t="shared" si="36"/>
        <v>37.35</v>
      </c>
      <c r="U255" s="17">
        <f t="shared" si="37"/>
        <v>45.75</v>
      </c>
      <c r="V255" s="16">
        <f t="shared" si="38"/>
        <v>44.35</v>
      </c>
      <c r="W255" s="16">
        <f t="shared" si="39"/>
        <v>44.7</v>
      </c>
    </row>
    <row r="256" spans="1:23" ht="13.5" x14ac:dyDescent="0.25">
      <c r="A256" s="3">
        <v>42380</v>
      </c>
      <c r="B256" s="2">
        <v>1.3484</v>
      </c>
      <c r="C256" s="2">
        <v>49.694864676966127</v>
      </c>
      <c r="D256" s="2">
        <v>-3.2533289003077837E-2</v>
      </c>
      <c r="E256" s="2">
        <v>4.5818079779549215E-2</v>
      </c>
      <c r="F256" s="2">
        <v>1.3940399999999999</v>
      </c>
      <c r="G256" s="2">
        <v>1.3563699999999999</v>
      </c>
      <c r="H256" s="2">
        <v>1.3365450000000001</v>
      </c>
      <c r="I256" s="2">
        <v>1.3702580000000004</v>
      </c>
      <c r="J256" s="2">
        <v>1.5917070000000013</v>
      </c>
      <c r="K256" s="13" t="s">
        <v>53</v>
      </c>
      <c r="L256" s="13" t="s">
        <v>49</v>
      </c>
      <c r="M256" s="13" t="s">
        <v>54</v>
      </c>
      <c r="N256" s="16">
        <f t="shared" si="30"/>
        <v>50</v>
      </c>
      <c r="O256" s="16">
        <f t="shared" si="31"/>
        <v>100</v>
      </c>
      <c r="P256" s="16">
        <f t="shared" si="32"/>
        <v>0</v>
      </c>
      <c r="Q256" s="16">
        <f t="shared" si="33"/>
        <v>33</v>
      </c>
      <c r="R256" s="17">
        <f t="shared" si="34"/>
        <v>57.45</v>
      </c>
      <c r="S256" s="17">
        <f t="shared" si="35"/>
        <v>38.25</v>
      </c>
      <c r="T256" s="17">
        <f t="shared" si="36"/>
        <v>37.35</v>
      </c>
      <c r="U256" s="17">
        <f t="shared" si="37"/>
        <v>45.75</v>
      </c>
      <c r="V256" s="16">
        <f t="shared" si="38"/>
        <v>44.35</v>
      </c>
      <c r="W256" s="16">
        <f t="shared" si="39"/>
        <v>44.7</v>
      </c>
    </row>
    <row r="257" spans="1:23" ht="13.5" x14ac:dyDescent="0.25">
      <c r="A257" s="3">
        <v>42381</v>
      </c>
      <c r="B257" s="2">
        <v>1.3782000000000001</v>
      </c>
      <c r="C257" s="2">
        <v>53.884876923109012</v>
      </c>
      <c r="D257" s="2">
        <v>-3.598012031713882E-2</v>
      </c>
      <c r="E257" s="2">
        <v>4.1751818501929702E-2</v>
      </c>
      <c r="F257" s="2">
        <v>1.39008</v>
      </c>
      <c r="G257" s="2">
        <v>1.3633099999999998</v>
      </c>
      <c r="H257" s="2">
        <v>1.3390249999999999</v>
      </c>
      <c r="I257" s="2">
        <v>1.3676800000000007</v>
      </c>
      <c r="J257" s="2">
        <v>1.5890300000000013</v>
      </c>
      <c r="K257" s="13" t="s">
        <v>53</v>
      </c>
      <c r="L257" s="13" t="s">
        <v>49</v>
      </c>
      <c r="M257" s="13" t="s">
        <v>47</v>
      </c>
      <c r="N257" s="16">
        <f t="shared" si="30"/>
        <v>50</v>
      </c>
      <c r="O257" s="16">
        <f t="shared" si="31"/>
        <v>100</v>
      </c>
      <c r="P257" s="16">
        <f t="shared" si="32"/>
        <v>0</v>
      </c>
      <c r="Q257" s="16">
        <f t="shared" si="33"/>
        <v>33</v>
      </c>
      <c r="R257" s="17">
        <f t="shared" si="34"/>
        <v>57.45</v>
      </c>
      <c r="S257" s="17">
        <f t="shared" si="35"/>
        <v>38.25</v>
      </c>
      <c r="T257" s="17">
        <f t="shared" si="36"/>
        <v>37.35</v>
      </c>
      <c r="U257" s="17">
        <f t="shared" si="37"/>
        <v>45.75</v>
      </c>
      <c r="V257" s="16">
        <f t="shared" si="38"/>
        <v>44.35</v>
      </c>
      <c r="W257" s="16">
        <f t="shared" si="39"/>
        <v>44.7</v>
      </c>
    </row>
    <row r="258" spans="1:23" ht="13.5" x14ac:dyDescent="0.25">
      <c r="A258" s="3">
        <v>42382</v>
      </c>
      <c r="B258" s="2">
        <v>1.4575</v>
      </c>
      <c r="C258" s="2">
        <v>62.771225048580177</v>
      </c>
      <c r="D258" s="2">
        <v>-4.1889402739071047E-2</v>
      </c>
      <c r="E258" s="2">
        <v>3.9750841069056124E-2</v>
      </c>
      <c r="F258" s="2">
        <v>1.39008</v>
      </c>
      <c r="G258" s="2">
        <v>1.3761999999999999</v>
      </c>
      <c r="H258" s="2">
        <v>1.3454700000000002</v>
      </c>
      <c r="I258" s="2">
        <v>1.3662920000000005</v>
      </c>
      <c r="J258" s="2">
        <v>1.5867495000000011</v>
      </c>
      <c r="K258" s="13" t="s">
        <v>53</v>
      </c>
      <c r="L258" s="13" t="s">
        <v>49</v>
      </c>
      <c r="M258" s="13" t="s">
        <v>55</v>
      </c>
      <c r="N258" s="16">
        <f t="shared" ref="N258:N321" si="40">IF(D258&lt;30,50, IF(D258&gt;70, 0, 25))</f>
        <v>50</v>
      </c>
      <c r="O258" s="16">
        <f t="shared" ref="O258:O321" si="41">IF(F258-E258&gt;0.02, 100, IF(F258-E258&lt;0,0,45))</f>
        <v>100</v>
      </c>
      <c r="P258" s="16">
        <f t="shared" ref="P258:P321" si="42">IF(G258-J258&gt;10,100,IF(G258-J258&gt;5,75, IF(G258-J258&gt;0,50,0)))</f>
        <v>0</v>
      </c>
      <c r="Q258" s="16">
        <f t="shared" ref="Q258:Q321" si="43">IF(M258="confirmed bullish", 34, IF(M258="bullish divergence",17, 0))+IF(K258="bullish",33,IF(K258="bearish",0,16.5))+IF(L258="strong",33,IF(L258="weak",0,16.5))</f>
        <v>33</v>
      </c>
      <c r="R258" s="17">
        <f t="shared" si="34"/>
        <v>57.45</v>
      </c>
      <c r="S258" s="17">
        <f t="shared" si="35"/>
        <v>38.25</v>
      </c>
      <c r="T258" s="17">
        <f t="shared" si="36"/>
        <v>37.35</v>
      </c>
      <c r="U258" s="17">
        <f t="shared" si="37"/>
        <v>45.75</v>
      </c>
      <c r="V258" s="16">
        <f t="shared" si="38"/>
        <v>44.35</v>
      </c>
      <c r="W258" s="16">
        <f t="shared" si="39"/>
        <v>44.7</v>
      </c>
    </row>
    <row r="259" spans="1:23" ht="13.5" x14ac:dyDescent="0.25">
      <c r="A259" s="3">
        <v>42384</v>
      </c>
      <c r="B259" s="2">
        <v>1.4674</v>
      </c>
      <c r="C259" s="2">
        <v>63.711375055521756</v>
      </c>
      <c r="D259" s="2">
        <v>-4.8244089505666832E-2</v>
      </c>
      <c r="E259" s="2">
        <v>3.8739891436050652E-2</v>
      </c>
      <c r="F259" s="2">
        <v>1.4039600000000001</v>
      </c>
      <c r="G259" s="2">
        <v>1.3900799999999998</v>
      </c>
      <c r="H259" s="2">
        <v>1.3514200000000001</v>
      </c>
      <c r="I259" s="2">
        <v>1.3647060000000002</v>
      </c>
      <c r="J259" s="2">
        <v>1.5845680000000011</v>
      </c>
      <c r="K259" s="13" t="s">
        <v>48</v>
      </c>
      <c r="L259" s="13" t="s">
        <v>51</v>
      </c>
      <c r="M259" s="13" t="s">
        <v>52</v>
      </c>
      <c r="N259" s="16">
        <f t="shared" si="40"/>
        <v>50</v>
      </c>
      <c r="O259" s="16">
        <f t="shared" si="41"/>
        <v>100</v>
      </c>
      <c r="P259" s="16">
        <f t="shared" si="42"/>
        <v>0</v>
      </c>
      <c r="Q259" s="16">
        <f t="shared" si="43"/>
        <v>67</v>
      </c>
      <c r="R259" s="17">
        <f t="shared" ref="R259:R322" si="44">0.35*N259+O259*0.35+P259*0.15+Q259*0.15</f>
        <v>62.55</v>
      </c>
      <c r="S259" s="17">
        <f t="shared" ref="S259:S322" si="45">N259*0.2+O259*0.2+P259*0.35+Q259*0.25</f>
        <v>46.75</v>
      </c>
      <c r="T259" s="17">
        <f t="shared" ref="T259:T322" si="46">N259*0.15+O259*0.15+P259*0.25+Q259*0.45</f>
        <v>52.650000000000006</v>
      </c>
      <c r="U259" s="17">
        <f t="shared" ref="U259:U322" si="47">0.25*SUM(N259:Q259)</f>
        <v>54.25</v>
      </c>
      <c r="V259" s="16">
        <f t="shared" ref="V259:V322" si="48">SUM(R259:T259)/3</f>
        <v>53.983333333333327</v>
      </c>
      <c r="W259" s="16">
        <f t="shared" ref="W259:W322" si="49">SUM(R259:U259)/4</f>
        <v>54.05</v>
      </c>
    </row>
    <row r="260" spans="1:23" ht="13.5" x14ac:dyDescent="0.25">
      <c r="A260" s="3">
        <v>42387</v>
      </c>
      <c r="B260" s="2">
        <v>1.5567</v>
      </c>
      <c r="C260" s="2">
        <v>70.859820119902508</v>
      </c>
      <c r="D260" s="2">
        <v>-6.3915777547806751E-2</v>
      </c>
      <c r="E260" s="2">
        <v>3.7795197290422543E-2</v>
      </c>
      <c r="F260" s="2">
        <v>1.44164</v>
      </c>
      <c r="G260" s="2">
        <v>1.4148699999999999</v>
      </c>
      <c r="H260" s="2">
        <v>1.3628250000000002</v>
      </c>
      <c r="I260" s="2">
        <v>1.3656980000000005</v>
      </c>
      <c r="J260" s="2">
        <v>1.5828330000000008</v>
      </c>
      <c r="K260" s="13" t="s">
        <v>48</v>
      </c>
      <c r="L260" s="13" t="s">
        <v>51</v>
      </c>
      <c r="M260" s="13" t="s">
        <v>52</v>
      </c>
      <c r="N260" s="16">
        <f t="shared" si="40"/>
        <v>50</v>
      </c>
      <c r="O260" s="16">
        <f t="shared" si="41"/>
        <v>100</v>
      </c>
      <c r="P260" s="16">
        <f t="shared" si="42"/>
        <v>0</v>
      </c>
      <c r="Q260" s="16">
        <f t="shared" si="43"/>
        <v>67</v>
      </c>
      <c r="R260" s="17">
        <f t="shared" si="44"/>
        <v>62.55</v>
      </c>
      <c r="S260" s="17">
        <f t="shared" si="45"/>
        <v>46.75</v>
      </c>
      <c r="T260" s="17">
        <f t="shared" si="46"/>
        <v>52.650000000000006</v>
      </c>
      <c r="U260" s="17">
        <f t="shared" si="47"/>
        <v>54.25</v>
      </c>
      <c r="V260" s="16">
        <f t="shared" si="48"/>
        <v>53.983333333333327</v>
      </c>
      <c r="W260" s="16">
        <f t="shared" si="49"/>
        <v>54.05</v>
      </c>
    </row>
    <row r="261" spans="1:23" ht="13.5" x14ac:dyDescent="0.25">
      <c r="A261" s="3">
        <v>42388</v>
      </c>
      <c r="B261" s="2">
        <v>1.5367999999999999</v>
      </c>
      <c r="C261" s="2">
        <v>67.661169028553644</v>
      </c>
      <c r="D261" s="2">
        <v>-7.5293700913610762E-2</v>
      </c>
      <c r="E261" s="2">
        <v>3.6270225143855021E-2</v>
      </c>
      <c r="F261" s="2">
        <v>1.4793200000000002</v>
      </c>
      <c r="G261" s="2">
        <v>1.4366799999999997</v>
      </c>
      <c r="H261" s="2">
        <v>1.3737300000000001</v>
      </c>
      <c r="I261" s="2">
        <v>1.3662920000000005</v>
      </c>
      <c r="J261" s="2">
        <v>1.5808500000000012</v>
      </c>
      <c r="K261" s="13" t="s">
        <v>48</v>
      </c>
      <c r="L261" s="13" t="s">
        <v>51</v>
      </c>
      <c r="M261" s="13" t="s">
        <v>52</v>
      </c>
      <c r="N261" s="16">
        <f t="shared" si="40"/>
        <v>50</v>
      </c>
      <c r="O261" s="16">
        <f t="shared" si="41"/>
        <v>100</v>
      </c>
      <c r="P261" s="16">
        <f t="shared" si="42"/>
        <v>0</v>
      </c>
      <c r="Q261" s="16">
        <f t="shared" si="43"/>
        <v>67</v>
      </c>
      <c r="R261" s="17">
        <f t="shared" si="44"/>
        <v>62.55</v>
      </c>
      <c r="S261" s="17">
        <f t="shared" si="45"/>
        <v>46.75</v>
      </c>
      <c r="T261" s="17">
        <f t="shared" si="46"/>
        <v>52.650000000000006</v>
      </c>
      <c r="U261" s="17">
        <f t="shared" si="47"/>
        <v>54.25</v>
      </c>
      <c r="V261" s="16">
        <f t="shared" si="48"/>
        <v>53.983333333333327</v>
      </c>
      <c r="W261" s="16">
        <f t="shared" si="49"/>
        <v>54.05</v>
      </c>
    </row>
    <row r="262" spans="1:23" ht="13.5" x14ac:dyDescent="0.25">
      <c r="A262" s="3">
        <v>42389</v>
      </c>
      <c r="B262" s="2">
        <v>1.6161000000000001</v>
      </c>
      <c r="C262" s="2">
        <v>72.90917023137888</v>
      </c>
      <c r="D262" s="2">
        <v>-7.9509524622846328E-2</v>
      </c>
      <c r="E262" s="2">
        <v>3.2761156550492825E-2</v>
      </c>
      <c r="F262" s="2">
        <v>1.5268999999999999</v>
      </c>
      <c r="G262" s="2">
        <v>1.4584899999999998</v>
      </c>
      <c r="H262" s="2">
        <v>1.3895900000000001</v>
      </c>
      <c r="I262" s="2">
        <v>1.3692660000000003</v>
      </c>
      <c r="J262" s="2">
        <v>1.579461500000001</v>
      </c>
      <c r="K262" s="13" t="s">
        <v>48</v>
      </c>
      <c r="L262" s="13" t="s">
        <v>51</v>
      </c>
      <c r="M262" s="13" t="s">
        <v>52</v>
      </c>
      <c r="N262" s="16">
        <f t="shared" si="40"/>
        <v>50</v>
      </c>
      <c r="O262" s="16">
        <f t="shared" si="41"/>
        <v>100</v>
      </c>
      <c r="P262" s="16">
        <f t="shared" si="42"/>
        <v>0</v>
      </c>
      <c r="Q262" s="16">
        <f t="shared" si="43"/>
        <v>67</v>
      </c>
      <c r="R262" s="17">
        <f t="shared" si="44"/>
        <v>62.55</v>
      </c>
      <c r="S262" s="17">
        <f t="shared" si="45"/>
        <v>46.75</v>
      </c>
      <c r="T262" s="17">
        <f t="shared" si="46"/>
        <v>52.650000000000006</v>
      </c>
      <c r="U262" s="17">
        <f t="shared" si="47"/>
        <v>54.25</v>
      </c>
      <c r="V262" s="16">
        <f t="shared" si="48"/>
        <v>53.983333333333327</v>
      </c>
      <c r="W262" s="16">
        <f t="shared" si="49"/>
        <v>54.05</v>
      </c>
    </row>
    <row r="263" spans="1:23" ht="13.5" x14ac:dyDescent="0.25">
      <c r="A263" s="3">
        <v>42390</v>
      </c>
      <c r="B263" s="2">
        <v>1.5765</v>
      </c>
      <c r="C263" s="2">
        <v>67.056957107247456</v>
      </c>
      <c r="D263" s="2">
        <v>-7.2304719556032904E-2</v>
      </c>
      <c r="E263" s="2">
        <v>2.8004728181012867E-2</v>
      </c>
      <c r="F263" s="2">
        <v>1.5507000000000002</v>
      </c>
      <c r="G263" s="2">
        <v>1.4703899999999996</v>
      </c>
      <c r="H263" s="2">
        <v>1.40347</v>
      </c>
      <c r="I263" s="2">
        <v>1.3730340000000003</v>
      </c>
      <c r="J263" s="2">
        <v>1.577875000000001</v>
      </c>
      <c r="K263" s="13" t="s">
        <v>48</v>
      </c>
      <c r="L263" s="13" t="s">
        <v>51</v>
      </c>
      <c r="M263" s="13" t="s">
        <v>52</v>
      </c>
      <c r="N263" s="16">
        <f t="shared" si="40"/>
        <v>50</v>
      </c>
      <c r="O263" s="16">
        <f t="shared" si="41"/>
        <v>100</v>
      </c>
      <c r="P263" s="16">
        <f t="shared" si="42"/>
        <v>0</v>
      </c>
      <c r="Q263" s="16">
        <f t="shared" si="43"/>
        <v>67</v>
      </c>
      <c r="R263" s="17">
        <f t="shared" si="44"/>
        <v>62.55</v>
      </c>
      <c r="S263" s="17">
        <f t="shared" si="45"/>
        <v>46.75</v>
      </c>
      <c r="T263" s="17">
        <f t="shared" si="46"/>
        <v>52.650000000000006</v>
      </c>
      <c r="U263" s="17">
        <f t="shared" si="47"/>
        <v>54.25</v>
      </c>
      <c r="V263" s="16">
        <f t="shared" si="48"/>
        <v>53.983333333333327</v>
      </c>
      <c r="W263" s="16">
        <f t="shared" si="49"/>
        <v>54.05</v>
      </c>
    </row>
    <row r="264" spans="1:23" ht="13.5" x14ac:dyDescent="0.25">
      <c r="A264" s="3">
        <v>42391</v>
      </c>
      <c r="B264" s="2">
        <v>1.5071000000000001</v>
      </c>
      <c r="C264" s="2">
        <v>58.234892673147336</v>
      </c>
      <c r="D264" s="2">
        <v>-7.1205174622705369E-2</v>
      </c>
      <c r="E264" s="2">
        <v>2.3012787984489261E-2</v>
      </c>
      <c r="F264" s="2">
        <v>1.55864</v>
      </c>
      <c r="G264" s="2">
        <v>1.4812999999999996</v>
      </c>
      <c r="H264" s="2">
        <v>1.4133849999999999</v>
      </c>
      <c r="I264" s="2">
        <v>1.3770000000000002</v>
      </c>
      <c r="J264" s="2">
        <v>1.575892000000001</v>
      </c>
      <c r="K264" s="13" t="s">
        <v>53</v>
      </c>
      <c r="L264" s="13" t="s">
        <v>49</v>
      </c>
      <c r="M264" s="13" t="s">
        <v>54</v>
      </c>
      <c r="N264" s="16">
        <f t="shared" si="40"/>
        <v>50</v>
      </c>
      <c r="O264" s="16">
        <f t="shared" si="41"/>
        <v>100</v>
      </c>
      <c r="P264" s="16">
        <f t="shared" si="42"/>
        <v>0</v>
      </c>
      <c r="Q264" s="16">
        <f t="shared" si="43"/>
        <v>33</v>
      </c>
      <c r="R264" s="17">
        <f t="shared" si="44"/>
        <v>57.45</v>
      </c>
      <c r="S264" s="17">
        <f t="shared" si="45"/>
        <v>38.25</v>
      </c>
      <c r="T264" s="17">
        <f t="shared" si="46"/>
        <v>37.35</v>
      </c>
      <c r="U264" s="17">
        <f t="shared" si="47"/>
        <v>45.75</v>
      </c>
      <c r="V264" s="16">
        <f t="shared" si="48"/>
        <v>44.35</v>
      </c>
      <c r="W264" s="16">
        <f t="shared" si="49"/>
        <v>44.7</v>
      </c>
    </row>
    <row r="265" spans="1:23" ht="13.5" x14ac:dyDescent="0.25">
      <c r="A265" s="3">
        <v>42394</v>
      </c>
      <c r="B265" s="2">
        <v>1.5963000000000001</v>
      </c>
      <c r="C265" s="2">
        <v>64.668800471103879</v>
      </c>
      <c r="D265" s="2">
        <v>-8.1952195833087549E-2</v>
      </c>
      <c r="E265" s="2">
        <v>1.6004861654857028E-2</v>
      </c>
      <c r="F265" s="2">
        <v>1.5665600000000002</v>
      </c>
      <c r="G265" s="2">
        <v>1.5040999999999998</v>
      </c>
      <c r="H265" s="2">
        <v>1.4282549999999998</v>
      </c>
      <c r="I265" s="2">
        <v>1.3827500000000001</v>
      </c>
      <c r="J265" s="2">
        <v>1.5745040000000008</v>
      </c>
      <c r="K265" s="13" t="s">
        <v>53</v>
      </c>
      <c r="L265" s="13" t="s">
        <v>49</v>
      </c>
      <c r="M265" s="13" t="s">
        <v>54</v>
      </c>
      <c r="N265" s="16">
        <f t="shared" si="40"/>
        <v>50</v>
      </c>
      <c r="O265" s="16">
        <f t="shared" si="41"/>
        <v>100</v>
      </c>
      <c r="P265" s="16">
        <f t="shared" si="42"/>
        <v>0</v>
      </c>
      <c r="Q265" s="16">
        <f t="shared" si="43"/>
        <v>33</v>
      </c>
      <c r="R265" s="17">
        <f t="shared" si="44"/>
        <v>57.45</v>
      </c>
      <c r="S265" s="17">
        <f t="shared" si="45"/>
        <v>38.25</v>
      </c>
      <c r="T265" s="17">
        <f t="shared" si="46"/>
        <v>37.35</v>
      </c>
      <c r="U265" s="17">
        <f t="shared" si="47"/>
        <v>45.75</v>
      </c>
      <c r="V265" s="16">
        <f t="shared" si="48"/>
        <v>44.35</v>
      </c>
      <c r="W265" s="16">
        <f t="shared" si="49"/>
        <v>44.7</v>
      </c>
    </row>
    <row r="266" spans="1:23" ht="13.5" x14ac:dyDescent="0.25">
      <c r="A266" s="3">
        <v>42395</v>
      </c>
      <c r="B266" s="2">
        <v>1.6458999999999999</v>
      </c>
      <c r="C266" s="2">
        <v>67.652804278286254</v>
      </c>
      <c r="D266" s="2">
        <v>-9.8772201672183702E-2</v>
      </c>
      <c r="E266" s="2">
        <v>7.7817359117131977E-3</v>
      </c>
      <c r="F266" s="2">
        <v>1.5883800000000001</v>
      </c>
      <c r="G266" s="2">
        <v>1.5338499999999997</v>
      </c>
      <c r="H266" s="2">
        <v>1.4451100000000001</v>
      </c>
      <c r="I266" s="2">
        <v>1.3879060000000001</v>
      </c>
      <c r="J266" s="2">
        <v>1.5735620000000006</v>
      </c>
      <c r="K266" s="13" t="s">
        <v>48</v>
      </c>
      <c r="L266" s="13" t="s">
        <v>51</v>
      </c>
      <c r="M266" s="13" t="s">
        <v>52</v>
      </c>
      <c r="N266" s="16">
        <f t="shared" si="40"/>
        <v>50</v>
      </c>
      <c r="O266" s="16">
        <f t="shared" si="41"/>
        <v>100</v>
      </c>
      <c r="P266" s="16">
        <f t="shared" si="42"/>
        <v>0</v>
      </c>
      <c r="Q266" s="16">
        <f t="shared" si="43"/>
        <v>67</v>
      </c>
      <c r="R266" s="17">
        <f t="shared" si="44"/>
        <v>62.55</v>
      </c>
      <c r="S266" s="17">
        <f t="shared" si="45"/>
        <v>46.75</v>
      </c>
      <c r="T266" s="17">
        <f t="shared" si="46"/>
        <v>52.650000000000006</v>
      </c>
      <c r="U266" s="17">
        <f t="shared" si="47"/>
        <v>54.25</v>
      </c>
      <c r="V266" s="16">
        <f t="shared" si="48"/>
        <v>53.983333333333327</v>
      </c>
      <c r="W266" s="16">
        <f t="shared" si="49"/>
        <v>54.05</v>
      </c>
    </row>
    <row r="267" spans="1:23" ht="13.5" x14ac:dyDescent="0.25">
      <c r="A267" s="3">
        <v>42396</v>
      </c>
      <c r="B267" s="2">
        <v>1.6062000000000001</v>
      </c>
      <c r="C267" s="2">
        <v>63.061867305947118</v>
      </c>
      <c r="D267" s="2">
        <v>-0.10668961705412872</v>
      </c>
      <c r="E267" s="2">
        <v>-1.367041529516359E-3</v>
      </c>
      <c r="F267" s="2">
        <v>1.5864</v>
      </c>
      <c r="G267" s="2">
        <v>1.5566499999999999</v>
      </c>
      <c r="H267" s="2">
        <v>1.4599800000000001</v>
      </c>
      <c r="I267" s="2">
        <v>1.3906820000000004</v>
      </c>
      <c r="J267" s="2">
        <v>1.5725705000000008</v>
      </c>
      <c r="K267" s="13" t="s">
        <v>53</v>
      </c>
      <c r="L267" s="13" t="s">
        <v>49</v>
      </c>
      <c r="M267" s="13" t="s">
        <v>47</v>
      </c>
      <c r="N267" s="16">
        <f t="shared" si="40"/>
        <v>50</v>
      </c>
      <c r="O267" s="16">
        <f t="shared" si="41"/>
        <v>100</v>
      </c>
      <c r="P267" s="16">
        <f t="shared" si="42"/>
        <v>0</v>
      </c>
      <c r="Q267" s="16">
        <f t="shared" si="43"/>
        <v>33</v>
      </c>
      <c r="R267" s="17">
        <f t="shared" si="44"/>
        <v>57.45</v>
      </c>
      <c r="S267" s="17">
        <f t="shared" si="45"/>
        <v>38.25</v>
      </c>
      <c r="T267" s="17">
        <f t="shared" si="46"/>
        <v>37.35</v>
      </c>
      <c r="U267" s="17">
        <f t="shared" si="47"/>
        <v>45.75</v>
      </c>
      <c r="V267" s="16">
        <f t="shared" si="48"/>
        <v>44.35</v>
      </c>
      <c r="W267" s="16">
        <f t="shared" si="49"/>
        <v>44.7</v>
      </c>
    </row>
    <row r="268" spans="1:23" ht="13.5" x14ac:dyDescent="0.25">
      <c r="A268" s="3">
        <v>42397</v>
      </c>
      <c r="B268" s="2">
        <v>1.6062000000000001</v>
      </c>
      <c r="C268" s="2">
        <v>63.061867305947118</v>
      </c>
      <c r="D268" s="2">
        <v>-0.10207517478010719</v>
      </c>
      <c r="E268" s="2">
        <v>-9.3909535446392786E-3</v>
      </c>
      <c r="F268" s="2">
        <v>1.5923400000000001</v>
      </c>
      <c r="G268" s="2">
        <v>1.5715199999999998</v>
      </c>
      <c r="H268" s="2">
        <v>1.4738599999999999</v>
      </c>
      <c r="I268" s="2">
        <v>1.3928620000000007</v>
      </c>
      <c r="J268" s="2">
        <v>1.5715790000000007</v>
      </c>
      <c r="K268" s="13" t="s">
        <v>53</v>
      </c>
      <c r="L268" s="13" t="s">
        <v>55</v>
      </c>
      <c r="M268" s="13" t="s">
        <v>54</v>
      </c>
      <c r="N268" s="16">
        <f t="shared" si="40"/>
        <v>50</v>
      </c>
      <c r="O268" s="16">
        <f t="shared" si="41"/>
        <v>100</v>
      </c>
      <c r="P268" s="16">
        <f t="shared" si="42"/>
        <v>0</v>
      </c>
      <c r="Q268" s="16">
        <f t="shared" si="43"/>
        <v>16.5</v>
      </c>
      <c r="R268" s="17">
        <f t="shared" si="44"/>
        <v>54.975000000000001</v>
      </c>
      <c r="S268" s="17">
        <f t="shared" si="45"/>
        <v>34.125</v>
      </c>
      <c r="T268" s="17">
        <f t="shared" si="46"/>
        <v>29.925000000000001</v>
      </c>
      <c r="U268" s="17">
        <f t="shared" si="47"/>
        <v>41.625</v>
      </c>
      <c r="V268" s="16">
        <f t="shared" si="48"/>
        <v>39.674999999999997</v>
      </c>
      <c r="W268" s="16">
        <f t="shared" si="49"/>
        <v>40.162499999999994</v>
      </c>
    </row>
    <row r="269" spans="1:23" ht="13.5" x14ac:dyDescent="0.25">
      <c r="A269" s="3">
        <v>42398</v>
      </c>
      <c r="B269" s="2">
        <v>1.6955</v>
      </c>
      <c r="C269" s="2">
        <v>68.617498463272881</v>
      </c>
      <c r="D269" s="2">
        <v>-0.10408294593544487</v>
      </c>
      <c r="E269" s="2">
        <v>-1.5330127275837952E-2</v>
      </c>
      <c r="F269" s="2">
        <v>1.63002</v>
      </c>
      <c r="G269" s="2">
        <v>1.5943299999999998</v>
      </c>
      <c r="H269" s="2">
        <v>1.492205</v>
      </c>
      <c r="I269" s="2">
        <v>1.3980180000000004</v>
      </c>
      <c r="J269" s="2">
        <v>1.5707860000000005</v>
      </c>
      <c r="K269" s="13" t="s">
        <v>48</v>
      </c>
      <c r="L269" s="13" t="s">
        <v>51</v>
      </c>
      <c r="M269" s="13" t="s">
        <v>52</v>
      </c>
      <c r="N269" s="16">
        <f t="shared" si="40"/>
        <v>50</v>
      </c>
      <c r="O269" s="16">
        <f t="shared" si="41"/>
        <v>100</v>
      </c>
      <c r="P269" s="16">
        <f t="shared" si="42"/>
        <v>50</v>
      </c>
      <c r="Q269" s="16">
        <f t="shared" si="43"/>
        <v>67</v>
      </c>
      <c r="R269" s="17">
        <f t="shared" si="44"/>
        <v>70.05</v>
      </c>
      <c r="S269" s="17">
        <f t="shared" si="45"/>
        <v>64.25</v>
      </c>
      <c r="T269" s="17">
        <f t="shared" si="46"/>
        <v>65.150000000000006</v>
      </c>
      <c r="U269" s="17">
        <f t="shared" si="47"/>
        <v>66.75</v>
      </c>
      <c r="V269" s="16">
        <f t="shared" si="48"/>
        <v>66.483333333333334</v>
      </c>
      <c r="W269" s="16">
        <f t="shared" si="49"/>
        <v>66.550000000000011</v>
      </c>
    </row>
    <row r="270" spans="1:23" ht="13.5" x14ac:dyDescent="0.25">
      <c r="A270" s="3">
        <v>42401</v>
      </c>
      <c r="B270" s="2">
        <v>1.7351000000000001</v>
      </c>
      <c r="C270" s="2">
        <v>70.720549444937888</v>
      </c>
      <c r="D270" s="2">
        <v>-9.6264157570704612E-2</v>
      </c>
      <c r="E270" s="2">
        <v>-1.8385120605503784E-2</v>
      </c>
      <c r="F270" s="2">
        <v>1.65778</v>
      </c>
      <c r="G270" s="2">
        <v>1.6121699999999997</v>
      </c>
      <c r="H270" s="2">
        <v>1.51352</v>
      </c>
      <c r="I270" s="2">
        <v>1.4047600000000002</v>
      </c>
      <c r="J270" s="2">
        <v>1.5696455000000002</v>
      </c>
      <c r="K270" s="13" t="s">
        <v>48</v>
      </c>
      <c r="L270" s="13" t="s">
        <v>51</v>
      </c>
      <c r="M270" s="13" t="s">
        <v>52</v>
      </c>
      <c r="N270" s="16">
        <f t="shared" si="40"/>
        <v>50</v>
      </c>
      <c r="O270" s="16">
        <f t="shared" si="41"/>
        <v>100</v>
      </c>
      <c r="P270" s="16">
        <f t="shared" si="42"/>
        <v>50</v>
      </c>
      <c r="Q270" s="16">
        <f t="shared" si="43"/>
        <v>67</v>
      </c>
      <c r="R270" s="17">
        <f t="shared" si="44"/>
        <v>70.05</v>
      </c>
      <c r="S270" s="17">
        <f t="shared" si="45"/>
        <v>64.25</v>
      </c>
      <c r="T270" s="17">
        <f t="shared" si="46"/>
        <v>65.150000000000006</v>
      </c>
      <c r="U270" s="17">
        <f t="shared" si="47"/>
        <v>66.75</v>
      </c>
      <c r="V270" s="16">
        <f t="shared" si="48"/>
        <v>66.483333333333334</v>
      </c>
      <c r="W270" s="16">
        <f t="shared" si="49"/>
        <v>66.550000000000011</v>
      </c>
    </row>
    <row r="271" spans="1:23" ht="13.5" x14ac:dyDescent="0.25">
      <c r="A271" s="3">
        <v>42402</v>
      </c>
      <c r="B271" s="2">
        <v>1.6955</v>
      </c>
      <c r="C271" s="2">
        <v>65.960301669922899</v>
      </c>
      <c r="D271" s="2">
        <v>-9.120255235535879E-2</v>
      </c>
      <c r="E271" s="2">
        <v>-2.1126952504720894E-2</v>
      </c>
      <c r="F271" s="2">
        <v>1.6677</v>
      </c>
      <c r="G271" s="2">
        <v>1.6280399999999997</v>
      </c>
      <c r="H271" s="2">
        <v>1.5323599999999999</v>
      </c>
      <c r="I271" s="2">
        <v>1.4113040000000001</v>
      </c>
      <c r="J271" s="2">
        <v>1.5680095000000003</v>
      </c>
      <c r="K271" s="13" t="s">
        <v>48</v>
      </c>
      <c r="L271" s="13" t="s">
        <v>51</v>
      </c>
      <c r="M271" s="13" t="s">
        <v>52</v>
      </c>
      <c r="N271" s="16">
        <f t="shared" si="40"/>
        <v>50</v>
      </c>
      <c r="O271" s="16">
        <f t="shared" si="41"/>
        <v>100</v>
      </c>
      <c r="P271" s="16">
        <f t="shared" si="42"/>
        <v>50</v>
      </c>
      <c r="Q271" s="16">
        <f t="shared" si="43"/>
        <v>67</v>
      </c>
      <c r="R271" s="17">
        <f t="shared" si="44"/>
        <v>70.05</v>
      </c>
      <c r="S271" s="17">
        <f t="shared" si="45"/>
        <v>64.25</v>
      </c>
      <c r="T271" s="17">
        <f t="shared" si="46"/>
        <v>65.150000000000006</v>
      </c>
      <c r="U271" s="17">
        <f t="shared" si="47"/>
        <v>66.75</v>
      </c>
      <c r="V271" s="16">
        <f t="shared" si="48"/>
        <v>66.483333333333334</v>
      </c>
      <c r="W271" s="16">
        <f t="shared" si="49"/>
        <v>66.550000000000011</v>
      </c>
    </row>
    <row r="272" spans="1:23" ht="13.5" x14ac:dyDescent="0.25">
      <c r="A272" s="3">
        <v>42403</v>
      </c>
      <c r="B272" s="2">
        <v>1.6657</v>
      </c>
      <c r="C272" s="2">
        <v>62.548330026986726</v>
      </c>
      <c r="D272" s="2">
        <v>-7.3598701518773346E-2</v>
      </c>
      <c r="E272" s="2">
        <v>-2.2924947413487686E-2</v>
      </c>
      <c r="F272" s="2">
        <v>1.6796</v>
      </c>
      <c r="G272" s="2">
        <v>1.6329999999999998</v>
      </c>
      <c r="H272" s="2">
        <v>1.5457449999999999</v>
      </c>
      <c r="I272" s="2">
        <v>1.4178480000000002</v>
      </c>
      <c r="J272" s="2">
        <v>1.5664230000000006</v>
      </c>
      <c r="K272" s="13" t="s">
        <v>48</v>
      </c>
      <c r="L272" s="13" t="s">
        <v>51</v>
      </c>
      <c r="M272" s="13" t="s">
        <v>52</v>
      </c>
      <c r="N272" s="16">
        <f t="shared" si="40"/>
        <v>50</v>
      </c>
      <c r="O272" s="16">
        <f t="shared" si="41"/>
        <v>100</v>
      </c>
      <c r="P272" s="16">
        <f t="shared" si="42"/>
        <v>50</v>
      </c>
      <c r="Q272" s="16">
        <f t="shared" si="43"/>
        <v>67</v>
      </c>
      <c r="R272" s="17">
        <f t="shared" si="44"/>
        <v>70.05</v>
      </c>
      <c r="S272" s="17">
        <f t="shared" si="45"/>
        <v>64.25</v>
      </c>
      <c r="T272" s="17">
        <f t="shared" si="46"/>
        <v>65.150000000000006</v>
      </c>
      <c r="U272" s="17">
        <f t="shared" si="47"/>
        <v>66.75</v>
      </c>
      <c r="V272" s="16">
        <f t="shared" si="48"/>
        <v>66.483333333333334</v>
      </c>
      <c r="W272" s="16">
        <f t="shared" si="49"/>
        <v>66.550000000000011</v>
      </c>
    </row>
    <row r="273" spans="1:23" ht="13.5" x14ac:dyDescent="0.25">
      <c r="A273" s="3">
        <v>42404</v>
      </c>
      <c r="B273" s="2">
        <v>1.6458999999999999</v>
      </c>
      <c r="C273" s="2">
        <v>60.315848712418145</v>
      </c>
      <c r="D273" s="2">
        <v>-6.4158662242032261E-2</v>
      </c>
      <c r="E273" s="2">
        <v>-2.4911468811852244E-2</v>
      </c>
      <c r="F273" s="2">
        <v>1.6875399999999998</v>
      </c>
      <c r="G273" s="2">
        <v>1.6399399999999997</v>
      </c>
      <c r="H273" s="2">
        <v>1.5551650000000001</v>
      </c>
      <c r="I273" s="2">
        <v>1.4239960000000003</v>
      </c>
      <c r="J273" s="2">
        <v>1.5645890000000007</v>
      </c>
      <c r="K273" s="13" t="s">
        <v>48</v>
      </c>
      <c r="L273" s="13" t="s">
        <v>51</v>
      </c>
      <c r="M273" s="13" t="s">
        <v>52</v>
      </c>
      <c r="N273" s="16">
        <f t="shared" si="40"/>
        <v>50</v>
      </c>
      <c r="O273" s="16">
        <f t="shared" si="41"/>
        <v>100</v>
      </c>
      <c r="P273" s="16">
        <f t="shared" si="42"/>
        <v>50</v>
      </c>
      <c r="Q273" s="16">
        <f t="shared" si="43"/>
        <v>67</v>
      </c>
      <c r="R273" s="17">
        <f t="shared" si="44"/>
        <v>70.05</v>
      </c>
      <c r="S273" s="17">
        <f t="shared" si="45"/>
        <v>64.25</v>
      </c>
      <c r="T273" s="17">
        <f t="shared" si="46"/>
        <v>65.150000000000006</v>
      </c>
      <c r="U273" s="17">
        <f t="shared" si="47"/>
        <v>66.75</v>
      </c>
      <c r="V273" s="16">
        <f t="shared" si="48"/>
        <v>66.483333333333334</v>
      </c>
      <c r="W273" s="16">
        <f t="shared" si="49"/>
        <v>66.550000000000011</v>
      </c>
    </row>
    <row r="274" spans="1:23" ht="13.5" x14ac:dyDescent="0.25">
      <c r="A274" s="3">
        <v>42405</v>
      </c>
      <c r="B274" s="2">
        <v>1.6161000000000001</v>
      </c>
      <c r="C274" s="2">
        <v>57.01736019068575</v>
      </c>
      <c r="D274" s="2">
        <v>-6.5291866087981099E-2</v>
      </c>
      <c r="E274" s="2">
        <v>-2.5387319722843939E-2</v>
      </c>
      <c r="F274" s="2">
        <v>1.6716599999999999</v>
      </c>
      <c r="G274" s="2">
        <v>1.6508399999999999</v>
      </c>
      <c r="H274" s="2">
        <v>1.5660700000000001</v>
      </c>
      <c r="I274" s="2">
        <v>1.4293500000000003</v>
      </c>
      <c r="J274" s="2">
        <v>1.5625560000000007</v>
      </c>
      <c r="K274" s="13" t="s">
        <v>48</v>
      </c>
      <c r="L274" s="13" t="s">
        <v>51</v>
      </c>
      <c r="M274" s="13" t="s">
        <v>50</v>
      </c>
      <c r="N274" s="16">
        <f t="shared" si="40"/>
        <v>50</v>
      </c>
      <c r="O274" s="16">
        <f t="shared" si="41"/>
        <v>100</v>
      </c>
      <c r="P274" s="16">
        <f t="shared" si="42"/>
        <v>50</v>
      </c>
      <c r="Q274" s="16">
        <f t="shared" si="43"/>
        <v>50</v>
      </c>
      <c r="R274" s="17">
        <f t="shared" si="44"/>
        <v>67.5</v>
      </c>
      <c r="S274" s="17">
        <f t="shared" si="45"/>
        <v>60</v>
      </c>
      <c r="T274" s="17">
        <f t="shared" si="46"/>
        <v>57.5</v>
      </c>
      <c r="U274" s="17">
        <f t="shared" si="47"/>
        <v>62.5</v>
      </c>
      <c r="V274" s="16">
        <f t="shared" si="48"/>
        <v>61.666666666666664</v>
      </c>
      <c r="W274" s="16">
        <f t="shared" si="49"/>
        <v>61.875</v>
      </c>
    </row>
    <row r="275" spans="1:23" ht="13.5" x14ac:dyDescent="0.25">
      <c r="A275" s="3">
        <v>42408</v>
      </c>
      <c r="B275" s="2">
        <v>1.6756</v>
      </c>
      <c r="C275" s="2">
        <v>61.539871391145354</v>
      </c>
      <c r="D275" s="2">
        <v>-5.7362132735513827E-2</v>
      </c>
      <c r="E275" s="2">
        <v>-2.4063247500608953E-2</v>
      </c>
      <c r="F275" s="2">
        <v>1.6597599999999999</v>
      </c>
      <c r="G275" s="2">
        <v>1.6587699999999999</v>
      </c>
      <c r="H275" s="2">
        <v>1.5814349999999999</v>
      </c>
      <c r="I275" s="2">
        <v>1.4362900000000005</v>
      </c>
      <c r="J275" s="2">
        <v>1.5606720000000005</v>
      </c>
      <c r="K275" s="13" t="s">
        <v>53</v>
      </c>
      <c r="L275" s="13" t="s">
        <v>49</v>
      </c>
      <c r="M275" s="13" t="s">
        <v>47</v>
      </c>
      <c r="N275" s="16">
        <f t="shared" si="40"/>
        <v>50</v>
      </c>
      <c r="O275" s="16">
        <f t="shared" si="41"/>
        <v>100</v>
      </c>
      <c r="P275" s="16">
        <f t="shared" si="42"/>
        <v>50</v>
      </c>
      <c r="Q275" s="16">
        <f t="shared" si="43"/>
        <v>33</v>
      </c>
      <c r="R275" s="17">
        <f t="shared" si="44"/>
        <v>64.95</v>
      </c>
      <c r="S275" s="17">
        <f t="shared" si="45"/>
        <v>55.75</v>
      </c>
      <c r="T275" s="17">
        <f t="shared" si="46"/>
        <v>49.85</v>
      </c>
      <c r="U275" s="17">
        <f t="shared" si="47"/>
        <v>58.25</v>
      </c>
      <c r="V275" s="16">
        <f t="shared" si="48"/>
        <v>56.85</v>
      </c>
      <c r="W275" s="16">
        <f t="shared" si="49"/>
        <v>57.2</v>
      </c>
    </row>
    <row r="276" spans="1:23" ht="13.5" x14ac:dyDescent="0.25">
      <c r="A276" s="3">
        <v>42409</v>
      </c>
      <c r="B276" s="2">
        <v>1.6261000000000001</v>
      </c>
      <c r="C276" s="2">
        <v>56.238444427034445</v>
      </c>
      <c r="D276" s="2">
        <v>-4.0101946972349811E-2</v>
      </c>
      <c r="E276" s="2">
        <v>-2.0824329812786504E-2</v>
      </c>
      <c r="F276" s="2">
        <v>1.64588</v>
      </c>
      <c r="G276" s="2">
        <v>1.6567899999999998</v>
      </c>
      <c r="H276" s="2">
        <v>1.5953199999999998</v>
      </c>
      <c r="I276" s="2">
        <v>1.4414460000000004</v>
      </c>
      <c r="J276" s="2">
        <v>1.5585900000000004</v>
      </c>
      <c r="K276" s="13" t="s">
        <v>53</v>
      </c>
      <c r="L276" s="13" t="s">
        <v>49</v>
      </c>
      <c r="M276" s="13" t="s">
        <v>47</v>
      </c>
      <c r="N276" s="16">
        <f t="shared" si="40"/>
        <v>50</v>
      </c>
      <c r="O276" s="16">
        <f t="shared" si="41"/>
        <v>100</v>
      </c>
      <c r="P276" s="16">
        <f t="shared" si="42"/>
        <v>50</v>
      </c>
      <c r="Q276" s="16">
        <f t="shared" si="43"/>
        <v>33</v>
      </c>
      <c r="R276" s="17">
        <f t="shared" si="44"/>
        <v>64.95</v>
      </c>
      <c r="S276" s="17">
        <f t="shared" si="45"/>
        <v>55.75</v>
      </c>
      <c r="T276" s="17">
        <f t="shared" si="46"/>
        <v>49.85</v>
      </c>
      <c r="U276" s="17">
        <f t="shared" si="47"/>
        <v>58.25</v>
      </c>
      <c r="V276" s="16">
        <f t="shared" si="48"/>
        <v>56.85</v>
      </c>
      <c r="W276" s="16">
        <f t="shared" si="49"/>
        <v>57.2</v>
      </c>
    </row>
    <row r="277" spans="1:23" ht="13.5" x14ac:dyDescent="0.25">
      <c r="A277" s="3">
        <v>42410</v>
      </c>
      <c r="B277" s="2">
        <v>1.5666</v>
      </c>
      <c r="C277" s="2">
        <v>50.596215745430882</v>
      </c>
      <c r="D277" s="2">
        <v>-2.7596651038562348E-2</v>
      </c>
      <c r="E277" s="2">
        <v>-1.2926354059939645E-2</v>
      </c>
      <c r="F277" s="2">
        <v>1.6260600000000001</v>
      </c>
      <c r="G277" s="2">
        <v>1.6528299999999998</v>
      </c>
      <c r="H277" s="2">
        <v>1.6047400000000001</v>
      </c>
      <c r="I277" s="2">
        <v>1.4462060000000003</v>
      </c>
      <c r="J277" s="2">
        <v>1.5563595000000003</v>
      </c>
      <c r="K277" s="13" t="s">
        <v>53</v>
      </c>
      <c r="L277" s="13" t="s">
        <v>49</v>
      </c>
      <c r="M277" s="13" t="s">
        <v>47</v>
      </c>
      <c r="N277" s="16">
        <f t="shared" si="40"/>
        <v>50</v>
      </c>
      <c r="O277" s="16">
        <f t="shared" si="41"/>
        <v>100</v>
      </c>
      <c r="P277" s="16">
        <f t="shared" si="42"/>
        <v>50</v>
      </c>
      <c r="Q277" s="16">
        <f t="shared" si="43"/>
        <v>33</v>
      </c>
      <c r="R277" s="17">
        <f t="shared" si="44"/>
        <v>64.95</v>
      </c>
      <c r="S277" s="17">
        <f t="shared" si="45"/>
        <v>55.75</v>
      </c>
      <c r="T277" s="17">
        <f t="shared" si="46"/>
        <v>49.85</v>
      </c>
      <c r="U277" s="17">
        <f t="shared" si="47"/>
        <v>58.25</v>
      </c>
      <c r="V277" s="16">
        <f t="shared" si="48"/>
        <v>56.85</v>
      </c>
      <c r="W277" s="16">
        <f t="shared" si="49"/>
        <v>57.2</v>
      </c>
    </row>
    <row r="278" spans="1:23" ht="13.5" x14ac:dyDescent="0.25">
      <c r="A278" s="3">
        <v>42411</v>
      </c>
      <c r="B278" s="2">
        <v>1.4972000000000001</v>
      </c>
      <c r="C278" s="2">
        <v>44.933615104048471</v>
      </c>
      <c r="D278" s="2">
        <v>-1.1892539967491622E-2</v>
      </c>
      <c r="E278" s="2">
        <v>-3.7135888378593551E-3</v>
      </c>
      <c r="F278" s="2">
        <v>1.59632</v>
      </c>
      <c r="G278" s="2">
        <v>1.6419299999999999</v>
      </c>
      <c r="H278" s="2">
        <v>1.6067250000000002</v>
      </c>
      <c r="I278" s="2">
        <v>1.4493800000000006</v>
      </c>
      <c r="J278" s="2">
        <v>1.5539800000000006</v>
      </c>
      <c r="K278" s="13" t="s">
        <v>53</v>
      </c>
      <c r="L278" s="13" t="s">
        <v>49</v>
      </c>
      <c r="M278" s="13" t="s">
        <v>47</v>
      </c>
      <c r="N278" s="16">
        <f t="shared" si="40"/>
        <v>50</v>
      </c>
      <c r="O278" s="16">
        <f t="shared" si="41"/>
        <v>100</v>
      </c>
      <c r="P278" s="16">
        <f t="shared" si="42"/>
        <v>50</v>
      </c>
      <c r="Q278" s="16">
        <f t="shared" si="43"/>
        <v>33</v>
      </c>
      <c r="R278" s="17">
        <f t="shared" si="44"/>
        <v>64.95</v>
      </c>
      <c r="S278" s="17">
        <f t="shared" si="45"/>
        <v>55.75</v>
      </c>
      <c r="T278" s="17">
        <f t="shared" si="46"/>
        <v>49.85</v>
      </c>
      <c r="U278" s="17">
        <f t="shared" si="47"/>
        <v>58.25</v>
      </c>
      <c r="V278" s="16">
        <f t="shared" si="48"/>
        <v>56.85</v>
      </c>
      <c r="W278" s="16">
        <f t="shared" si="49"/>
        <v>57.2</v>
      </c>
    </row>
    <row r="279" spans="1:23" ht="13.5" x14ac:dyDescent="0.25">
      <c r="A279" s="3">
        <v>42412</v>
      </c>
      <c r="B279" s="2">
        <v>1.4674</v>
      </c>
      <c r="C279" s="2">
        <v>42.722574148213255</v>
      </c>
      <c r="D279" s="2">
        <v>1.773481246673736E-2</v>
      </c>
      <c r="E279" s="2">
        <v>4.0395458264300245E-3</v>
      </c>
      <c r="F279" s="2">
        <v>1.5665800000000001</v>
      </c>
      <c r="G279" s="2">
        <v>1.6191199999999999</v>
      </c>
      <c r="H279" s="2">
        <v>1.6067249999999997</v>
      </c>
      <c r="I279" s="2">
        <v>1.4515600000000004</v>
      </c>
      <c r="J279" s="2">
        <v>1.5514020000000004</v>
      </c>
      <c r="K279" s="13" t="s">
        <v>53</v>
      </c>
      <c r="L279" s="13" t="s">
        <v>49</v>
      </c>
      <c r="M279" s="13" t="s">
        <v>47</v>
      </c>
      <c r="N279" s="16">
        <f t="shared" si="40"/>
        <v>50</v>
      </c>
      <c r="O279" s="16">
        <f t="shared" si="41"/>
        <v>100</v>
      </c>
      <c r="P279" s="16">
        <f t="shared" si="42"/>
        <v>50</v>
      </c>
      <c r="Q279" s="16">
        <f t="shared" si="43"/>
        <v>33</v>
      </c>
      <c r="R279" s="17">
        <f t="shared" si="44"/>
        <v>64.95</v>
      </c>
      <c r="S279" s="17">
        <f t="shared" si="45"/>
        <v>55.75</v>
      </c>
      <c r="T279" s="17">
        <f t="shared" si="46"/>
        <v>49.85</v>
      </c>
      <c r="U279" s="17">
        <f t="shared" si="47"/>
        <v>58.25</v>
      </c>
      <c r="V279" s="16">
        <f t="shared" si="48"/>
        <v>56.85</v>
      </c>
      <c r="W279" s="16">
        <f t="shared" si="49"/>
        <v>57.2</v>
      </c>
    </row>
    <row r="280" spans="1:23" ht="13.5" x14ac:dyDescent="0.25">
      <c r="A280" s="3">
        <v>42415</v>
      </c>
      <c r="B280" s="2">
        <v>1.5567</v>
      </c>
      <c r="C280" s="2">
        <v>50.571695101207915</v>
      </c>
      <c r="D280" s="2">
        <v>4.2821942579404304E-2</v>
      </c>
      <c r="E280" s="2">
        <v>8.2944239744855083E-3</v>
      </c>
      <c r="F280" s="2">
        <v>1.5428000000000002</v>
      </c>
      <c r="G280" s="2">
        <v>1.6012799999999998</v>
      </c>
      <c r="H280" s="2">
        <v>1.6067250000000002</v>
      </c>
      <c r="I280" s="2">
        <v>1.4553280000000004</v>
      </c>
      <c r="J280" s="2">
        <v>1.549469</v>
      </c>
      <c r="K280" s="13" t="s">
        <v>53</v>
      </c>
      <c r="L280" s="13" t="s">
        <v>49</v>
      </c>
      <c r="M280" s="13" t="s">
        <v>47</v>
      </c>
      <c r="N280" s="16">
        <f t="shared" si="40"/>
        <v>50</v>
      </c>
      <c r="O280" s="16">
        <f t="shared" si="41"/>
        <v>100</v>
      </c>
      <c r="P280" s="16">
        <f t="shared" si="42"/>
        <v>50</v>
      </c>
      <c r="Q280" s="16">
        <f t="shared" si="43"/>
        <v>33</v>
      </c>
      <c r="R280" s="17">
        <f t="shared" si="44"/>
        <v>64.95</v>
      </c>
      <c r="S280" s="17">
        <f t="shared" si="45"/>
        <v>55.75</v>
      </c>
      <c r="T280" s="17">
        <f t="shared" si="46"/>
        <v>49.85</v>
      </c>
      <c r="U280" s="17">
        <f t="shared" si="47"/>
        <v>58.25</v>
      </c>
      <c r="V280" s="16">
        <f t="shared" si="48"/>
        <v>56.85</v>
      </c>
      <c r="W280" s="16">
        <f t="shared" si="49"/>
        <v>57.2</v>
      </c>
    </row>
    <row r="281" spans="1:23" ht="13.5" x14ac:dyDescent="0.25">
      <c r="A281" s="3">
        <v>42416</v>
      </c>
      <c r="B281" s="2">
        <v>1.5765</v>
      </c>
      <c r="C281" s="2">
        <v>52.137827074626173</v>
      </c>
      <c r="D281" s="2">
        <v>5.646317622802477E-2</v>
      </c>
      <c r="E281" s="2">
        <v>1.1336248758793905E-2</v>
      </c>
      <c r="F281" s="2">
        <v>1.53288</v>
      </c>
      <c r="G281" s="2">
        <v>1.5893799999999998</v>
      </c>
      <c r="H281" s="2">
        <v>1.6087099999999999</v>
      </c>
      <c r="I281" s="2">
        <v>1.4594920000000005</v>
      </c>
      <c r="J281" s="2">
        <v>1.5476349999999999</v>
      </c>
      <c r="K281" s="13" t="s">
        <v>53</v>
      </c>
      <c r="L281" s="13" t="s">
        <v>49</v>
      </c>
      <c r="M281" s="13" t="s">
        <v>47</v>
      </c>
      <c r="N281" s="16">
        <f t="shared" si="40"/>
        <v>50</v>
      </c>
      <c r="O281" s="16">
        <f t="shared" si="41"/>
        <v>100</v>
      </c>
      <c r="P281" s="16">
        <f t="shared" si="42"/>
        <v>50</v>
      </c>
      <c r="Q281" s="16">
        <f t="shared" si="43"/>
        <v>33</v>
      </c>
      <c r="R281" s="17">
        <f t="shared" si="44"/>
        <v>64.95</v>
      </c>
      <c r="S281" s="17">
        <f t="shared" si="45"/>
        <v>55.75</v>
      </c>
      <c r="T281" s="17">
        <f t="shared" si="46"/>
        <v>49.85</v>
      </c>
      <c r="U281" s="17">
        <f t="shared" si="47"/>
        <v>58.25</v>
      </c>
      <c r="V281" s="16">
        <f t="shared" si="48"/>
        <v>56.85</v>
      </c>
      <c r="W281" s="16">
        <f t="shared" si="49"/>
        <v>57.2</v>
      </c>
    </row>
    <row r="282" spans="1:23" ht="13.5" x14ac:dyDescent="0.25">
      <c r="A282" s="3">
        <v>42417</v>
      </c>
      <c r="B282" s="2">
        <v>1.5467</v>
      </c>
      <c r="C282" s="2">
        <v>49.591045715183803</v>
      </c>
      <c r="D282" s="2">
        <v>6.5486214827621625E-2</v>
      </c>
      <c r="E282" s="2">
        <v>1.4278841876256894E-2</v>
      </c>
      <c r="F282" s="2">
        <v>1.5289000000000001</v>
      </c>
      <c r="G282" s="2">
        <v>1.5774799999999998</v>
      </c>
      <c r="H282" s="2">
        <v>1.6052399999999998</v>
      </c>
      <c r="I282" s="2">
        <v>1.4630600000000007</v>
      </c>
      <c r="J282" s="2">
        <v>1.5456519999999998</v>
      </c>
      <c r="K282" s="13" t="s">
        <v>48</v>
      </c>
      <c r="L282" s="13" t="s">
        <v>51</v>
      </c>
      <c r="M282" s="13" t="s">
        <v>50</v>
      </c>
      <c r="N282" s="16">
        <f t="shared" si="40"/>
        <v>50</v>
      </c>
      <c r="O282" s="16">
        <f t="shared" si="41"/>
        <v>100</v>
      </c>
      <c r="P282" s="16">
        <f t="shared" si="42"/>
        <v>50</v>
      </c>
      <c r="Q282" s="16">
        <f t="shared" si="43"/>
        <v>50</v>
      </c>
      <c r="R282" s="17">
        <f t="shared" si="44"/>
        <v>67.5</v>
      </c>
      <c r="S282" s="17">
        <f t="shared" si="45"/>
        <v>60</v>
      </c>
      <c r="T282" s="17">
        <f t="shared" si="46"/>
        <v>57.5</v>
      </c>
      <c r="U282" s="17">
        <f t="shared" si="47"/>
        <v>62.5</v>
      </c>
      <c r="V282" s="16">
        <f t="shared" si="48"/>
        <v>61.666666666666664</v>
      </c>
      <c r="W282" s="16">
        <f t="shared" si="49"/>
        <v>61.875</v>
      </c>
    </row>
    <row r="283" spans="1:23" ht="13.5" x14ac:dyDescent="0.25">
      <c r="A283" s="3">
        <v>42418</v>
      </c>
      <c r="B283" s="2">
        <v>1.5268999999999999</v>
      </c>
      <c r="C283" s="2">
        <v>47.916274868810895</v>
      </c>
      <c r="D283" s="2">
        <v>7.1585903589953981E-2</v>
      </c>
      <c r="E283" s="2">
        <v>1.8961384413753155E-2</v>
      </c>
      <c r="F283" s="2">
        <v>1.5348399999999998</v>
      </c>
      <c r="G283" s="2">
        <v>1.5655799999999997</v>
      </c>
      <c r="H283" s="2">
        <v>1.60276</v>
      </c>
      <c r="I283" s="2">
        <v>1.4664300000000006</v>
      </c>
      <c r="J283" s="2">
        <v>1.54352</v>
      </c>
      <c r="K283" s="13" t="s">
        <v>48</v>
      </c>
      <c r="L283" s="13" t="s">
        <v>51</v>
      </c>
      <c r="M283" s="13" t="s">
        <v>52</v>
      </c>
      <c r="N283" s="16">
        <f t="shared" si="40"/>
        <v>50</v>
      </c>
      <c r="O283" s="16">
        <f t="shared" si="41"/>
        <v>100</v>
      </c>
      <c r="P283" s="16">
        <f t="shared" si="42"/>
        <v>50</v>
      </c>
      <c r="Q283" s="16">
        <f t="shared" si="43"/>
        <v>67</v>
      </c>
      <c r="R283" s="17">
        <f t="shared" si="44"/>
        <v>70.05</v>
      </c>
      <c r="S283" s="17">
        <f t="shared" si="45"/>
        <v>64.25</v>
      </c>
      <c r="T283" s="17">
        <f t="shared" si="46"/>
        <v>65.150000000000006</v>
      </c>
      <c r="U283" s="17">
        <f t="shared" si="47"/>
        <v>66.75</v>
      </c>
      <c r="V283" s="16">
        <f t="shared" si="48"/>
        <v>66.483333333333334</v>
      </c>
      <c r="W283" s="16">
        <f t="shared" si="49"/>
        <v>66.550000000000011</v>
      </c>
    </row>
    <row r="284" spans="1:23" ht="13.5" x14ac:dyDescent="0.25">
      <c r="A284" s="3">
        <v>42419</v>
      </c>
      <c r="B284" s="2">
        <v>1.4674</v>
      </c>
      <c r="C284" s="2">
        <v>43.195364764735785</v>
      </c>
      <c r="D284" s="2">
        <v>7.6727985627793371E-2</v>
      </c>
      <c r="E284" s="2">
        <v>2.292011208568371E-2</v>
      </c>
      <c r="F284" s="2">
        <v>1.5348399999999998</v>
      </c>
      <c r="G284" s="2">
        <v>1.5507099999999998</v>
      </c>
      <c r="H284" s="2">
        <v>1.6007750000000001</v>
      </c>
      <c r="I284" s="2">
        <v>1.4694040000000004</v>
      </c>
      <c r="J284" s="2">
        <v>1.5412889999999997</v>
      </c>
      <c r="K284" s="13" t="s">
        <v>48</v>
      </c>
      <c r="L284" s="13" t="s">
        <v>55</v>
      </c>
      <c r="M284" s="13" t="s">
        <v>55</v>
      </c>
      <c r="N284" s="16">
        <f t="shared" si="40"/>
        <v>50</v>
      </c>
      <c r="O284" s="16">
        <f t="shared" si="41"/>
        <v>100</v>
      </c>
      <c r="P284" s="16">
        <f t="shared" si="42"/>
        <v>50</v>
      </c>
      <c r="Q284" s="16">
        <f t="shared" si="43"/>
        <v>49.5</v>
      </c>
      <c r="R284" s="17">
        <f t="shared" si="44"/>
        <v>67.424999999999997</v>
      </c>
      <c r="S284" s="17">
        <f t="shared" si="45"/>
        <v>59.875</v>
      </c>
      <c r="T284" s="17">
        <f t="shared" si="46"/>
        <v>57.275000000000006</v>
      </c>
      <c r="U284" s="17">
        <f t="shared" si="47"/>
        <v>62.375</v>
      </c>
      <c r="V284" s="16">
        <f t="shared" si="48"/>
        <v>61.524999999999999</v>
      </c>
      <c r="W284" s="16">
        <f t="shared" si="49"/>
        <v>61.737499999999997</v>
      </c>
    </row>
    <row r="285" spans="1:23" ht="13.5" x14ac:dyDescent="0.25">
      <c r="A285" s="3">
        <v>42422</v>
      </c>
      <c r="B285" s="2">
        <v>1.4674</v>
      </c>
      <c r="C285" s="2">
        <v>43.195364764735785</v>
      </c>
      <c r="D285" s="2">
        <v>9.0730722430912181E-2</v>
      </c>
      <c r="E285" s="2">
        <v>2.6752298591641237E-2</v>
      </c>
      <c r="F285" s="2">
        <v>1.5169799999999998</v>
      </c>
      <c r="G285" s="2">
        <v>1.52989</v>
      </c>
      <c r="H285" s="2">
        <v>1.5943300000000002</v>
      </c>
      <c r="I285" s="2">
        <v>1.4723780000000004</v>
      </c>
      <c r="J285" s="2">
        <v>1.5391074999999999</v>
      </c>
      <c r="K285" s="13" t="s">
        <v>53</v>
      </c>
      <c r="L285" s="13" t="s">
        <v>49</v>
      </c>
      <c r="M285" s="13" t="s">
        <v>47</v>
      </c>
      <c r="N285" s="16">
        <f t="shared" si="40"/>
        <v>50</v>
      </c>
      <c r="O285" s="16">
        <f t="shared" si="41"/>
        <v>100</v>
      </c>
      <c r="P285" s="16">
        <f t="shared" si="42"/>
        <v>0</v>
      </c>
      <c r="Q285" s="16">
        <f t="shared" si="43"/>
        <v>33</v>
      </c>
      <c r="R285" s="17">
        <f t="shared" si="44"/>
        <v>57.45</v>
      </c>
      <c r="S285" s="17">
        <f t="shared" si="45"/>
        <v>38.25</v>
      </c>
      <c r="T285" s="17">
        <f t="shared" si="46"/>
        <v>37.35</v>
      </c>
      <c r="U285" s="17">
        <f t="shared" si="47"/>
        <v>45.75</v>
      </c>
      <c r="V285" s="16">
        <f t="shared" si="48"/>
        <v>44.35</v>
      </c>
      <c r="W285" s="16">
        <f t="shared" si="49"/>
        <v>44.7</v>
      </c>
    </row>
    <row r="286" spans="1:23" ht="13.5" x14ac:dyDescent="0.25">
      <c r="A286" s="3">
        <v>42423</v>
      </c>
      <c r="B286" s="2">
        <v>1.4377</v>
      </c>
      <c r="C286" s="2">
        <v>40.864598265611406</v>
      </c>
      <c r="D286" s="2">
        <v>9.7624824229014528E-2</v>
      </c>
      <c r="E286" s="2">
        <v>3.0412766786781148E-2</v>
      </c>
      <c r="F286" s="2">
        <v>1.48922</v>
      </c>
      <c r="G286" s="2">
        <v>1.5110499999999998</v>
      </c>
      <c r="H286" s="2">
        <v>1.5839200000000002</v>
      </c>
      <c r="I286" s="2">
        <v>1.4749560000000006</v>
      </c>
      <c r="J286" s="2">
        <v>1.5368764999999995</v>
      </c>
      <c r="K286" s="13" t="s">
        <v>53</v>
      </c>
      <c r="L286" s="13" t="s">
        <v>49</v>
      </c>
      <c r="M286" s="13" t="s">
        <v>47</v>
      </c>
      <c r="N286" s="16">
        <f t="shared" si="40"/>
        <v>50</v>
      </c>
      <c r="O286" s="16">
        <f t="shared" si="41"/>
        <v>100</v>
      </c>
      <c r="P286" s="16">
        <f t="shared" si="42"/>
        <v>0</v>
      </c>
      <c r="Q286" s="16">
        <f t="shared" si="43"/>
        <v>33</v>
      </c>
      <c r="R286" s="17">
        <f t="shared" si="44"/>
        <v>57.45</v>
      </c>
      <c r="S286" s="17">
        <f t="shared" si="45"/>
        <v>38.25</v>
      </c>
      <c r="T286" s="17">
        <f t="shared" si="46"/>
        <v>37.35</v>
      </c>
      <c r="U286" s="17">
        <f t="shared" si="47"/>
        <v>45.75</v>
      </c>
      <c r="V286" s="16">
        <f t="shared" si="48"/>
        <v>44.35</v>
      </c>
      <c r="W286" s="16">
        <f t="shared" si="49"/>
        <v>44.7</v>
      </c>
    </row>
    <row r="287" spans="1:23" ht="13.5" x14ac:dyDescent="0.25">
      <c r="A287" s="3">
        <v>42424</v>
      </c>
      <c r="B287" s="2">
        <v>1.4278</v>
      </c>
      <c r="C287" s="2">
        <v>40.088099941859859</v>
      </c>
      <c r="D287" s="2">
        <v>9.5640148153693039E-2</v>
      </c>
      <c r="E287" s="2">
        <v>3.1037506045739051E-2</v>
      </c>
      <c r="F287" s="2">
        <v>1.4654399999999999</v>
      </c>
      <c r="G287" s="2">
        <v>1.4971699999999999</v>
      </c>
      <c r="H287" s="2">
        <v>1.5750000000000002</v>
      </c>
      <c r="I287" s="2">
        <v>1.4769400000000004</v>
      </c>
      <c r="J287" s="2">
        <v>1.5343979999999997</v>
      </c>
      <c r="K287" s="13" t="s">
        <v>53</v>
      </c>
      <c r="L287" s="13" t="s">
        <v>49</v>
      </c>
      <c r="M287" s="13" t="s">
        <v>47</v>
      </c>
      <c r="N287" s="16">
        <f t="shared" si="40"/>
        <v>50</v>
      </c>
      <c r="O287" s="16">
        <f t="shared" si="41"/>
        <v>100</v>
      </c>
      <c r="P287" s="16">
        <f t="shared" si="42"/>
        <v>0</v>
      </c>
      <c r="Q287" s="16">
        <f t="shared" si="43"/>
        <v>33</v>
      </c>
      <c r="R287" s="17">
        <f t="shared" si="44"/>
        <v>57.45</v>
      </c>
      <c r="S287" s="17">
        <f t="shared" si="45"/>
        <v>38.25</v>
      </c>
      <c r="T287" s="17">
        <f t="shared" si="46"/>
        <v>37.35</v>
      </c>
      <c r="U287" s="17">
        <f t="shared" si="47"/>
        <v>45.75</v>
      </c>
      <c r="V287" s="16">
        <f t="shared" si="48"/>
        <v>44.35</v>
      </c>
      <c r="W287" s="16">
        <f t="shared" si="49"/>
        <v>44.7</v>
      </c>
    </row>
    <row r="288" spans="1:23" ht="13.5" x14ac:dyDescent="0.25">
      <c r="A288" s="3">
        <v>42425</v>
      </c>
      <c r="B288" s="2">
        <v>1.4476</v>
      </c>
      <c r="C288" s="2">
        <v>42.443696243172532</v>
      </c>
      <c r="D288" s="2">
        <v>8.2433462930535883E-2</v>
      </c>
      <c r="E288" s="2">
        <v>3.0334195238709845E-2</v>
      </c>
      <c r="F288" s="2">
        <v>1.4495799999999999</v>
      </c>
      <c r="G288" s="2">
        <v>1.4922099999999996</v>
      </c>
      <c r="H288" s="2">
        <v>1.5670700000000004</v>
      </c>
      <c r="I288" s="2">
        <v>1.4793200000000004</v>
      </c>
      <c r="J288" s="2">
        <v>1.5321174999999996</v>
      </c>
      <c r="K288" s="13" t="s">
        <v>53</v>
      </c>
      <c r="L288" s="13" t="s">
        <v>49</v>
      </c>
      <c r="M288" s="13" t="s">
        <v>47</v>
      </c>
      <c r="N288" s="16">
        <f t="shared" si="40"/>
        <v>50</v>
      </c>
      <c r="O288" s="16">
        <f t="shared" si="41"/>
        <v>100</v>
      </c>
      <c r="P288" s="16">
        <f t="shared" si="42"/>
        <v>0</v>
      </c>
      <c r="Q288" s="16">
        <f t="shared" si="43"/>
        <v>33</v>
      </c>
      <c r="R288" s="17">
        <f t="shared" si="44"/>
        <v>57.45</v>
      </c>
      <c r="S288" s="17">
        <f t="shared" si="45"/>
        <v>38.25</v>
      </c>
      <c r="T288" s="17">
        <f t="shared" si="46"/>
        <v>37.35</v>
      </c>
      <c r="U288" s="17">
        <f t="shared" si="47"/>
        <v>45.75</v>
      </c>
      <c r="V288" s="16">
        <f t="shared" si="48"/>
        <v>44.35</v>
      </c>
      <c r="W288" s="16">
        <f t="shared" si="49"/>
        <v>44.7</v>
      </c>
    </row>
    <row r="289" spans="1:23" ht="13.5" x14ac:dyDescent="0.25">
      <c r="A289" s="3">
        <v>42426</v>
      </c>
      <c r="B289" s="2">
        <v>1.4078999999999999</v>
      </c>
      <c r="C289" s="2">
        <v>39.122289711974595</v>
      </c>
      <c r="D289" s="2">
        <v>7.0068299716603111E-2</v>
      </c>
      <c r="E289" s="2">
        <v>2.9694424454875096E-2</v>
      </c>
      <c r="F289" s="2">
        <v>1.4376799999999998</v>
      </c>
      <c r="G289" s="2">
        <v>1.4862599999999997</v>
      </c>
      <c r="H289" s="2">
        <v>1.5526900000000003</v>
      </c>
      <c r="I289" s="2">
        <v>1.4805100000000004</v>
      </c>
      <c r="J289" s="2">
        <v>1.5295889999999994</v>
      </c>
      <c r="K289" s="13" t="s">
        <v>53</v>
      </c>
      <c r="L289" s="13" t="s">
        <v>49</v>
      </c>
      <c r="M289" s="13" t="s">
        <v>47</v>
      </c>
      <c r="N289" s="16">
        <f t="shared" si="40"/>
        <v>50</v>
      </c>
      <c r="O289" s="16">
        <f t="shared" si="41"/>
        <v>100</v>
      </c>
      <c r="P289" s="16">
        <f t="shared" si="42"/>
        <v>0</v>
      </c>
      <c r="Q289" s="16">
        <f t="shared" si="43"/>
        <v>33</v>
      </c>
      <c r="R289" s="17">
        <f t="shared" si="44"/>
        <v>57.45</v>
      </c>
      <c r="S289" s="17">
        <f t="shared" si="45"/>
        <v>38.25</v>
      </c>
      <c r="T289" s="17">
        <f t="shared" si="46"/>
        <v>37.35</v>
      </c>
      <c r="U289" s="17">
        <f t="shared" si="47"/>
        <v>45.75</v>
      </c>
      <c r="V289" s="16">
        <f t="shared" si="48"/>
        <v>44.35</v>
      </c>
      <c r="W289" s="16">
        <f t="shared" si="49"/>
        <v>44.7</v>
      </c>
    </row>
    <row r="290" spans="1:23" ht="13.5" x14ac:dyDescent="0.25">
      <c r="A290" s="3">
        <v>42429</v>
      </c>
      <c r="B290" s="2">
        <v>1.3880999999999999</v>
      </c>
      <c r="C290" s="2">
        <v>37.544271935439752</v>
      </c>
      <c r="D290" s="2">
        <v>7.5465185520882549E-2</v>
      </c>
      <c r="E290" s="2">
        <v>2.8403129591158354E-2</v>
      </c>
      <c r="F290" s="2">
        <v>1.4218199999999999</v>
      </c>
      <c r="G290" s="2">
        <v>1.4693999999999998</v>
      </c>
      <c r="H290" s="2">
        <v>1.5353400000000004</v>
      </c>
      <c r="I290" s="2">
        <v>1.4817000000000002</v>
      </c>
      <c r="J290" s="2">
        <v>1.5271599999999999</v>
      </c>
      <c r="K290" s="13" t="s">
        <v>53</v>
      </c>
      <c r="L290" s="13" t="s">
        <v>49</v>
      </c>
      <c r="M290" s="13" t="s">
        <v>47</v>
      </c>
      <c r="N290" s="16">
        <f t="shared" si="40"/>
        <v>50</v>
      </c>
      <c r="O290" s="16">
        <f t="shared" si="41"/>
        <v>100</v>
      </c>
      <c r="P290" s="16">
        <f t="shared" si="42"/>
        <v>0</v>
      </c>
      <c r="Q290" s="16">
        <f t="shared" si="43"/>
        <v>33</v>
      </c>
      <c r="R290" s="17">
        <f t="shared" si="44"/>
        <v>57.45</v>
      </c>
      <c r="S290" s="17">
        <f t="shared" si="45"/>
        <v>38.25</v>
      </c>
      <c r="T290" s="17">
        <f t="shared" si="46"/>
        <v>37.35</v>
      </c>
      <c r="U290" s="17">
        <f t="shared" si="47"/>
        <v>45.75</v>
      </c>
      <c r="V290" s="16">
        <f t="shared" si="48"/>
        <v>44.35</v>
      </c>
      <c r="W290" s="16">
        <f t="shared" si="49"/>
        <v>44.7</v>
      </c>
    </row>
    <row r="291" spans="1:23" ht="13.5" x14ac:dyDescent="0.25">
      <c r="A291" s="3">
        <v>42430</v>
      </c>
      <c r="B291" s="2">
        <v>1.3880999999999999</v>
      </c>
      <c r="C291" s="2">
        <v>37.544271935439745</v>
      </c>
      <c r="D291" s="2">
        <v>8.3801034108043071E-2</v>
      </c>
      <c r="E291" s="2">
        <v>2.589263821532025E-2</v>
      </c>
      <c r="F291" s="2">
        <v>1.4118999999999997</v>
      </c>
      <c r="G291" s="2">
        <v>1.4505599999999998</v>
      </c>
      <c r="H291" s="2">
        <v>1.5199700000000003</v>
      </c>
      <c r="I291" s="2">
        <v>1.4830880000000002</v>
      </c>
      <c r="J291" s="2">
        <v>1.5248299999999997</v>
      </c>
      <c r="K291" s="13" t="s">
        <v>53</v>
      </c>
      <c r="L291" s="13" t="s">
        <v>49</v>
      </c>
      <c r="M291" s="13" t="s">
        <v>47</v>
      </c>
      <c r="N291" s="16">
        <f t="shared" si="40"/>
        <v>50</v>
      </c>
      <c r="O291" s="16">
        <f t="shared" si="41"/>
        <v>100</v>
      </c>
      <c r="P291" s="16">
        <f t="shared" si="42"/>
        <v>0</v>
      </c>
      <c r="Q291" s="16">
        <f t="shared" si="43"/>
        <v>33</v>
      </c>
      <c r="R291" s="17">
        <f t="shared" si="44"/>
        <v>57.45</v>
      </c>
      <c r="S291" s="17">
        <f t="shared" si="45"/>
        <v>38.25</v>
      </c>
      <c r="T291" s="17">
        <f t="shared" si="46"/>
        <v>37.35</v>
      </c>
      <c r="U291" s="17">
        <f t="shared" si="47"/>
        <v>45.75</v>
      </c>
      <c r="V291" s="16">
        <f t="shared" si="48"/>
        <v>44.35</v>
      </c>
      <c r="W291" s="16">
        <f t="shared" si="49"/>
        <v>44.7</v>
      </c>
    </row>
    <row r="292" spans="1:23" ht="13.5" x14ac:dyDescent="0.25">
      <c r="A292" s="3">
        <v>42431</v>
      </c>
      <c r="B292" s="2">
        <v>1.4476</v>
      </c>
      <c r="C292" s="2">
        <v>45.241903360581212</v>
      </c>
      <c r="D292" s="2">
        <v>8.2531957826097235E-2</v>
      </c>
      <c r="E292" s="2">
        <v>2.2318032019187202E-2</v>
      </c>
      <c r="F292" s="2">
        <v>1.4158599999999999</v>
      </c>
      <c r="G292" s="2">
        <v>1.4406499999999998</v>
      </c>
      <c r="H292" s="2">
        <v>1.5090650000000003</v>
      </c>
      <c r="I292" s="2">
        <v>1.486062</v>
      </c>
      <c r="J292" s="2">
        <v>1.522748</v>
      </c>
      <c r="K292" s="13" t="s">
        <v>48</v>
      </c>
      <c r="L292" s="13" t="s">
        <v>51</v>
      </c>
      <c r="M292" s="13" t="s">
        <v>52</v>
      </c>
      <c r="N292" s="16">
        <f t="shared" si="40"/>
        <v>50</v>
      </c>
      <c r="O292" s="16">
        <f t="shared" si="41"/>
        <v>100</v>
      </c>
      <c r="P292" s="16">
        <f t="shared" si="42"/>
        <v>0</v>
      </c>
      <c r="Q292" s="16">
        <f t="shared" si="43"/>
        <v>67</v>
      </c>
      <c r="R292" s="17">
        <f t="shared" si="44"/>
        <v>62.55</v>
      </c>
      <c r="S292" s="17">
        <f t="shared" si="45"/>
        <v>46.75</v>
      </c>
      <c r="T292" s="17">
        <f t="shared" si="46"/>
        <v>52.650000000000006</v>
      </c>
      <c r="U292" s="17">
        <f t="shared" si="47"/>
        <v>54.25</v>
      </c>
      <c r="V292" s="16">
        <f t="shared" si="48"/>
        <v>53.983333333333327</v>
      </c>
      <c r="W292" s="16">
        <f t="shared" si="49"/>
        <v>54.05</v>
      </c>
    </row>
    <row r="293" spans="1:23" ht="13.5" x14ac:dyDescent="0.25">
      <c r="A293" s="3">
        <v>42432</v>
      </c>
      <c r="B293" s="2">
        <v>1.4078999999999999</v>
      </c>
      <c r="C293" s="2">
        <v>41.56119749058535</v>
      </c>
      <c r="D293" s="2">
        <v>8.1621063783819281E-2</v>
      </c>
      <c r="E293" s="2">
        <v>1.7975827725984633E-2</v>
      </c>
      <c r="F293" s="2">
        <v>1.4079200000000001</v>
      </c>
      <c r="G293" s="2">
        <v>1.4287499999999997</v>
      </c>
      <c r="H293" s="2">
        <v>1.4971650000000003</v>
      </c>
      <c r="I293" s="2">
        <v>1.4882419999999998</v>
      </c>
      <c r="J293" s="2">
        <v>1.5204674999999994</v>
      </c>
      <c r="K293" s="13" t="s">
        <v>48</v>
      </c>
      <c r="L293" s="13" t="s">
        <v>51</v>
      </c>
      <c r="M293" s="13" t="s">
        <v>50</v>
      </c>
      <c r="N293" s="16">
        <f t="shared" si="40"/>
        <v>50</v>
      </c>
      <c r="O293" s="16">
        <f t="shared" si="41"/>
        <v>100</v>
      </c>
      <c r="P293" s="16">
        <f t="shared" si="42"/>
        <v>0</v>
      </c>
      <c r="Q293" s="16">
        <f t="shared" si="43"/>
        <v>50</v>
      </c>
      <c r="R293" s="17">
        <f t="shared" si="44"/>
        <v>60</v>
      </c>
      <c r="S293" s="17">
        <f t="shared" si="45"/>
        <v>42.5</v>
      </c>
      <c r="T293" s="17">
        <f t="shared" si="46"/>
        <v>45</v>
      </c>
      <c r="U293" s="17">
        <f t="shared" si="47"/>
        <v>50</v>
      </c>
      <c r="V293" s="16">
        <f t="shared" si="48"/>
        <v>49.166666666666664</v>
      </c>
      <c r="W293" s="16">
        <f t="shared" si="49"/>
        <v>49.375</v>
      </c>
    </row>
    <row r="294" spans="1:23" ht="13.5" x14ac:dyDescent="0.25">
      <c r="A294" s="3">
        <v>42433</v>
      </c>
      <c r="B294" s="2">
        <v>1.4177999999999999</v>
      </c>
      <c r="C294" s="2">
        <v>42.810692300545</v>
      </c>
      <c r="D294" s="2">
        <v>7.1446191656293179E-2</v>
      </c>
      <c r="E294" s="2">
        <v>1.4130159944060883E-2</v>
      </c>
      <c r="F294" s="2">
        <v>1.4098999999999999</v>
      </c>
      <c r="G294" s="2">
        <v>1.4237899999999999</v>
      </c>
      <c r="H294" s="2">
        <v>1.4872500000000004</v>
      </c>
      <c r="I294" s="2">
        <v>1.4904219999999995</v>
      </c>
      <c r="J294" s="2">
        <v>1.5180379999999993</v>
      </c>
      <c r="K294" s="13" t="s">
        <v>48</v>
      </c>
      <c r="L294" s="13" t="s">
        <v>51</v>
      </c>
      <c r="M294" s="13" t="s">
        <v>52</v>
      </c>
      <c r="N294" s="16">
        <f t="shared" si="40"/>
        <v>50</v>
      </c>
      <c r="O294" s="16">
        <f t="shared" si="41"/>
        <v>100</v>
      </c>
      <c r="P294" s="16">
        <f t="shared" si="42"/>
        <v>0</v>
      </c>
      <c r="Q294" s="16">
        <f t="shared" si="43"/>
        <v>67</v>
      </c>
      <c r="R294" s="17">
        <f t="shared" si="44"/>
        <v>62.55</v>
      </c>
      <c r="S294" s="17">
        <f t="shared" si="45"/>
        <v>46.75</v>
      </c>
      <c r="T294" s="17">
        <f t="shared" si="46"/>
        <v>52.650000000000006</v>
      </c>
      <c r="U294" s="17">
        <f t="shared" si="47"/>
        <v>54.25</v>
      </c>
      <c r="V294" s="16">
        <f t="shared" si="48"/>
        <v>53.983333333333327</v>
      </c>
      <c r="W294" s="16">
        <f t="shared" si="49"/>
        <v>54.05</v>
      </c>
    </row>
    <row r="295" spans="1:23" ht="13.5" x14ac:dyDescent="0.25">
      <c r="A295" s="3">
        <v>42436</v>
      </c>
      <c r="B295" s="2">
        <v>1.3782000000000001</v>
      </c>
      <c r="C295" s="2">
        <v>39.200202414807009</v>
      </c>
      <c r="D295" s="2">
        <v>6.6158799628672327E-2</v>
      </c>
      <c r="E295" s="2">
        <v>1.0437922907759597E-2</v>
      </c>
      <c r="F295" s="2">
        <v>1.4079200000000001</v>
      </c>
      <c r="G295" s="2">
        <v>1.4148699999999999</v>
      </c>
      <c r="H295" s="2">
        <v>1.4723800000000005</v>
      </c>
      <c r="I295" s="2">
        <v>1.4920079999999998</v>
      </c>
      <c r="J295" s="2">
        <v>1.5155094999999996</v>
      </c>
      <c r="K295" s="13" t="s">
        <v>48</v>
      </c>
      <c r="L295" s="13" t="s">
        <v>51</v>
      </c>
      <c r="M295" s="13" t="s">
        <v>50</v>
      </c>
      <c r="N295" s="16">
        <f t="shared" si="40"/>
        <v>50</v>
      </c>
      <c r="O295" s="16">
        <f t="shared" si="41"/>
        <v>100</v>
      </c>
      <c r="P295" s="16">
        <f t="shared" si="42"/>
        <v>0</v>
      </c>
      <c r="Q295" s="16">
        <f t="shared" si="43"/>
        <v>50</v>
      </c>
      <c r="R295" s="17">
        <f t="shared" si="44"/>
        <v>60</v>
      </c>
      <c r="S295" s="17">
        <f t="shared" si="45"/>
        <v>42.5</v>
      </c>
      <c r="T295" s="17">
        <f t="shared" si="46"/>
        <v>45</v>
      </c>
      <c r="U295" s="17">
        <f t="shared" si="47"/>
        <v>50</v>
      </c>
      <c r="V295" s="16">
        <f t="shared" si="48"/>
        <v>49.166666666666664</v>
      </c>
      <c r="W295" s="16">
        <f t="shared" si="49"/>
        <v>49.375</v>
      </c>
    </row>
    <row r="296" spans="1:23" ht="13.5" x14ac:dyDescent="0.25">
      <c r="A296" s="3">
        <v>42437</v>
      </c>
      <c r="B296" s="2">
        <v>1.4078999999999999</v>
      </c>
      <c r="C296" s="2">
        <v>43.077622533718774</v>
      </c>
      <c r="D296" s="2">
        <v>5.5509603030067023E-2</v>
      </c>
      <c r="E296" s="2">
        <v>6.5039240115684445E-3</v>
      </c>
      <c r="F296" s="2">
        <v>1.41188</v>
      </c>
      <c r="G296" s="2">
        <v>1.4118899999999999</v>
      </c>
      <c r="H296" s="2">
        <v>1.4614700000000005</v>
      </c>
      <c r="I296" s="2">
        <v>1.4939899999999999</v>
      </c>
      <c r="J296" s="2">
        <v>1.5132289999999995</v>
      </c>
      <c r="K296" s="13" t="s">
        <v>48</v>
      </c>
      <c r="L296" s="13" t="s">
        <v>51</v>
      </c>
      <c r="M296" s="13" t="s">
        <v>52</v>
      </c>
      <c r="N296" s="16">
        <f t="shared" si="40"/>
        <v>50</v>
      </c>
      <c r="O296" s="16">
        <f t="shared" si="41"/>
        <v>100</v>
      </c>
      <c r="P296" s="16">
        <f t="shared" si="42"/>
        <v>0</v>
      </c>
      <c r="Q296" s="16">
        <f t="shared" si="43"/>
        <v>67</v>
      </c>
      <c r="R296" s="17">
        <f t="shared" si="44"/>
        <v>62.55</v>
      </c>
      <c r="S296" s="17">
        <f t="shared" si="45"/>
        <v>46.75</v>
      </c>
      <c r="T296" s="17">
        <f t="shared" si="46"/>
        <v>52.650000000000006</v>
      </c>
      <c r="U296" s="17">
        <f t="shared" si="47"/>
        <v>54.25</v>
      </c>
      <c r="V296" s="16">
        <f t="shared" si="48"/>
        <v>53.983333333333327</v>
      </c>
      <c r="W296" s="16">
        <f t="shared" si="49"/>
        <v>54.05</v>
      </c>
    </row>
    <row r="297" spans="1:23" ht="13.5" x14ac:dyDescent="0.25">
      <c r="A297" s="3">
        <v>42438</v>
      </c>
      <c r="B297" s="2">
        <v>1.4377</v>
      </c>
      <c r="C297" s="2">
        <v>46.747291787778124</v>
      </c>
      <c r="D297" s="2">
        <v>4.3142744121985599E-2</v>
      </c>
      <c r="E297" s="2">
        <v>4.6549246347645425E-3</v>
      </c>
      <c r="F297" s="2">
        <v>1.4098999999999999</v>
      </c>
      <c r="G297" s="2">
        <v>1.4128799999999999</v>
      </c>
      <c r="H297" s="2">
        <v>1.4550250000000005</v>
      </c>
      <c r="I297" s="2">
        <v>1.4965680000000001</v>
      </c>
      <c r="J297" s="2">
        <v>1.5110479999999993</v>
      </c>
      <c r="K297" s="13" t="s">
        <v>48</v>
      </c>
      <c r="L297" s="13" t="s">
        <v>55</v>
      </c>
      <c r="M297" s="13" t="s">
        <v>50</v>
      </c>
      <c r="N297" s="16">
        <f t="shared" si="40"/>
        <v>50</v>
      </c>
      <c r="O297" s="16">
        <f t="shared" si="41"/>
        <v>100</v>
      </c>
      <c r="P297" s="16">
        <f t="shared" si="42"/>
        <v>0</v>
      </c>
      <c r="Q297" s="16">
        <f t="shared" si="43"/>
        <v>66.5</v>
      </c>
      <c r="R297" s="17">
        <f t="shared" si="44"/>
        <v>62.475000000000001</v>
      </c>
      <c r="S297" s="17">
        <f t="shared" si="45"/>
        <v>46.625</v>
      </c>
      <c r="T297" s="17">
        <f t="shared" si="46"/>
        <v>52.424999999999997</v>
      </c>
      <c r="U297" s="17">
        <f t="shared" si="47"/>
        <v>54.125</v>
      </c>
      <c r="V297" s="16">
        <f t="shared" si="48"/>
        <v>53.841666666666661</v>
      </c>
      <c r="W297" s="16">
        <f t="shared" si="49"/>
        <v>53.912499999999994</v>
      </c>
    </row>
    <row r="298" spans="1:23" ht="13.5" x14ac:dyDescent="0.25">
      <c r="A298" s="3">
        <v>42439</v>
      </c>
      <c r="B298" s="2">
        <v>1.3979999999999999</v>
      </c>
      <c r="C298" s="2">
        <v>42.789607713001274</v>
      </c>
      <c r="D298" s="2">
        <v>3.8836028520246479E-2</v>
      </c>
      <c r="E298" s="2">
        <v>3.7125849248852805E-3</v>
      </c>
      <c r="F298" s="2">
        <v>1.4079200000000001</v>
      </c>
      <c r="G298" s="2">
        <v>1.4079199999999998</v>
      </c>
      <c r="H298" s="2">
        <v>1.4500650000000002</v>
      </c>
      <c r="I298" s="2">
        <v>1.4979560000000001</v>
      </c>
      <c r="J298" s="2">
        <v>1.5087179999999996</v>
      </c>
      <c r="K298" s="13" t="s">
        <v>48</v>
      </c>
      <c r="L298" s="13" t="s">
        <v>55</v>
      </c>
      <c r="M298" s="13" t="s">
        <v>50</v>
      </c>
      <c r="N298" s="16">
        <f t="shared" si="40"/>
        <v>50</v>
      </c>
      <c r="O298" s="16">
        <f t="shared" si="41"/>
        <v>100</v>
      </c>
      <c r="P298" s="16">
        <f t="shared" si="42"/>
        <v>0</v>
      </c>
      <c r="Q298" s="16">
        <f t="shared" si="43"/>
        <v>66.5</v>
      </c>
      <c r="R298" s="17">
        <f t="shared" si="44"/>
        <v>62.475000000000001</v>
      </c>
      <c r="S298" s="17">
        <f t="shared" si="45"/>
        <v>46.625</v>
      </c>
      <c r="T298" s="17">
        <f t="shared" si="46"/>
        <v>52.424999999999997</v>
      </c>
      <c r="U298" s="17">
        <f t="shared" si="47"/>
        <v>54.125</v>
      </c>
      <c r="V298" s="16">
        <f t="shared" si="48"/>
        <v>53.841666666666661</v>
      </c>
      <c r="W298" s="16">
        <f t="shared" si="49"/>
        <v>53.912499999999994</v>
      </c>
    </row>
    <row r="299" spans="1:23" ht="13.5" x14ac:dyDescent="0.25">
      <c r="A299" s="3">
        <v>42440</v>
      </c>
      <c r="B299" s="2">
        <v>1.3880999999999999</v>
      </c>
      <c r="C299" s="2">
        <v>41.838370567874101</v>
      </c>
      <c r="D299" s="2">
        <v>3.0210128507257128E-2</v>
      </c>
      <c r="E299" s="2">
        <v>3.0299435325139203E-3</v>
      </c>
      <c r="F299" s="2">
        <v>1.40198</v>
      </c>
      <c r="G299" s="2">
        <v>1.4059399999999997</v>
      </c>
      <c r="H299" s="2">
        <v>1.4461000000000002</v>
      </c>
      <c r="I299" s="2">
        <v>1.4991460000000001</v>
      </c>
      <c r="J299" s="2">
        <v>1.5063879999999998</v>
      </c>
      <c r="K299" s="13" t="s">
        <v>53</v>
      </c>
      <c r="L299" s="13" t="s">
        <v>49</v>
      </c>
      <c r="M299" s="13" t="s">
        <v>47</v>
      </c>
      <c r="N299" s="16">
        <f t="shared" si="40"/>
        <v>50</v>
      </c>
      <c r="O299" s="16">
        <f t="shared" si="41"/>
        <v>100</v>
      </c>
      <c r="P299" s="16">
        <f t="shared" si="42"/>
        <v>0</v>
      </c>
      <c r="Q299" s="16">
        <f t="shared" si="43"/>
        <v>33</v>
      </c>
      <c r="R299" s="17">
        <f t="shared" si="44"/>
        <v>57.45</v>
      </c>
      <c r="S299" s="17">
        <f t="shared" si="45"/>
        <v>38.25</v>
      </c>
      <c r="T299" s="17">
        <f t="shared" si="46"/>
        <v>37.35</v>
      </c>
      <c r="U299" s="17">
        <f t="shared" si="47"/>
        <v>45.75</v>
      </c>
      <c r="V299" s="16">
        <f t="shared" si="48"/>
        <v>44.35</v>
      </c>
      <c r="W299" s="16">
        <f t="shared" si="49"/>
        <v>44.7</v>
      </c>
    </row>
    <row r="300" spans="1:23" ht="13.5" x14ac:dyDescent="0.25">
      <c r="A300" s="3">
        <v>42443</v>
      </c>
      <c r="B300" s="2">
        <v>1.4078999999999999</v>
      </c>
      <c r="C300" s="2">
        <v>44.495970991698449</v>
      </c>
      <c r="D300" s="2">
        <v>1.8820490280473612E-2</v>
      </c>
      <c r="E300" s="2">
        <v>1.4433428143458538E-3</v>
      </c>
      <c r="F300" s="2">
        <v>1.4079199999999998</v>
      </c>
      <c r="G300" s="2">
        <v>1.4079199999999998</v>
      </c>
      <c r="H300" s="2">
        <v>1.43866</v>
      </c>
      <c r="I300" s="2">
        <v>1.501128</v>
      </c>
      <c r="J300" s="2">
        <v>1.5041569999999995</v>
      </c>
      <c r="K300" s="13" t="s">
        <v>53</v>
      </c>
      <c r="L300" s="13" t="s">
        <v>49</v>
      </c>
      <c r="M300" s="13" t="s">
        <v>54</v>
      </c>
      <c r="N300" s="16">
        <f t="shared" si="40"/>
        <v>50</v>
      </c>
      <c r="O300" s="16">
        <f t="shared" si="41"/>
        <v>100</v>
      </c>
      <c r="P300" s="16">
        <f t="shared" si="42"/>
        <v>0</v>
      </c>
      <c r="Q300" s="16">
        <f t="shared" si="43"/>
        <v>33</v>
      </c>
      <c r="R300" s="17">
        <f t="shared" si="44"/>
        <v>57.45</v>
      </c>
      <c r="S300" s="17">
        <f t="shared" si="45"/>
        <v>38.25</v>
      </c>
      <c r="T300" s="17">
        <f t="shared" si="46"/>
        <v>37.35</v>
      </c>
      <c r="U300" s="17">
        <f t="shared" si="47"/>
        <v>45.75</v>
      </c>
      <c r="V300" s="16">
        <f t="shared" si="48"/>
        <v>44.35</v>
      </c>
      <c r="W300" s="16">
        <f t="shared" si="49"/>
        <v>44.7</v>
      </c>
    </row>
    <row r="301" spans="1:23" ht="13.5" x14ac:dyDescent="0.25">
      <c r="A301" s="3">
        <v>42444</v>
      </c>
      <c r="B301" s="2">
        <v>1.3979999999999999</v>
      </c>
      <c r="C301" s="2">
        <v>43.42747622780518</v>
      </c>
      <c r="D301" s="2">
        <v>1.0190198333215994E-2</v>
      </c>
      <c r="E301" s="2">
        <v>1.2797840542621E-3</v>
      </c>
      <c r="F301" s="2">
        <v>1.4059399999999997</v>
      </c>
      <c r="G301" s="2">
        <v>1.4089099999999999</v>
      </c>
      <c r="H301" s="2">
        <v>1.429735</v>
      </c>
      <c r="I301" s="2">
        <v>1.5027140000000001</v>
      </c>
      <c r="J301" s="2">
        <v>1.5020249999999999</v>
      </c>
      <c r="K301" s="13" t="s">
        <v>53</v>
      </c>
      <c r="L301" s="13" t="s">
        <v>49</v>
      </c>
      <c r="M301" s="13" t="s">
        <v>47</v>
      </c>
      <c r="N301" s="16">
        <f t="shared" si="40"/>
        <v>50</v>
      </c>
      <c r="O301" s="16">
        <f t="shared" si="41"/>
        <v>100</v>
      </c>
      <c r="P301" s="16">
        <f t="shared" si="42"/>
        <v>0</v>
      </c>
      <c r="Q301" s="16">
        <f t="shared" si="43"/>
        <v>33</v>
      </c>
      <c r="R301" s="17">
        <f t="shared" si="44"/>
        <v>57.45</v>
      </c>
      <c r="S301" s="17">
        <f t="shared" si="45"/>
        <v>38.25</v>
      </c>
      <c r="T301" s="17">
        <f t="shared" si="46"/>
        <v>37.35</v>
      </c>
      <c r="U301" s="17">
        <f t="shared" si="47"/>
        <v>45.75</v>
      </c>
      <c r="V301" s="16">
        <f t="shared" si="48"/>
        <v>44.35</v>
      </c>
      <c r="W301" s="16">
        <f t="shared" si="49"/>
        <v>44.7</v>
      </c>
    </row>
    <row r="302" spans="1:23" ht="13.5" x14ac:dyDescent="0.25">
      <c r="A302" s="3">
        <v>42445</v>
      </c>
      <c r="B302" s="2">
        <v>1.3880999999999999</v>
      </c>
      <c r="C302" s="2">
        <v>42.332731935090983</v>
      </c>
      <c r="D302" s="2">
        <v>1.3086804946239816E-2</v>
      </c>
      <c r="E302" s="2">
        <v>2.9857833703055715E-3</v>
      </c>
      <c r="F302" s="2">
        <v>1.3960199999999998</v>
      </c>
      <c r="G302" s="2">
        <v>1.4029599999999998</v>
      </c>
      <c r="H302" s="2">
        <v>1.4218050000000002</v>
      </c>
      <c r="I302" s="2">
        <v>1.5025159999999997</v>
      </c>
      <c r="J302" s="2">
        <v>1.4998934999999998</v>
      </c>
      <c r="K302" s="13" t="s">
        <v>53</v>
      </c>
      <c r="L302" s="13" t="s">
        <v>49</v>
      </c>
      <c r="M302" s="13" t="s">
        <v>47</v>
      </c>
      <c r="N302" s="16">
        <f t="shared" si="40"/>
        <v>50</v>
      </c>
      <c r="O302" s="16">
        <f t="shared" si="41"/>
        <v>100</v>
      </c>
      <c r="P302" s="16">
        <f t="shared" si="42"/>
        <v>0</v>
      </c>
      <c r="Q302" s="16">
        <f t="shared" si="43"/>
        <v>33</v>
      </c>
      <c r="R302" s="17">
        <f t="shared" si="44"/>
        <v>57.45</v>
      </c>
      <c r="S302" s="17">
        <f t="shared" si="45"/>
        <v>38.25</v>
      </c>
      <c r="T302" s="17">
        <f t="shared" si="46"/>
        <v>37.35</v>
      </c>
      <c r="U302" s="17">
        <f t="shared" si="47"/>
        <v>45.75</v>
      </c>
      <c r="V302" s="16">
        <f t="shared" si="48"/>
        <v>44.35</v>
      </c>
      <c r="W302" s="16">
        <f t="shared" si="49"/>
        <v>44.7</v>
      </c>
    </row>
    <row r="303" spans="1:23" ht="13.5" x14ac:dyDescent="0.25">
      <c r="A303" s="3">
        <v>42446</v>
      </c>
      <c r="B303" s="2">
        <v>1.3782000000000001</v>
      </c>
      <c r="C303" s="2">
        <v>41.213870803030794</v>
      </c>
      <c r="D303" s="2">
        <v>1.0510792407198544E-2</v>
      </c>
      <c r="E303" s="2">
        <v>5.2699130642309376E-3</v>
      </c>
      <c r="F303" s="2">
        <v>1.3920600000000001</v>
      </c>
      <c r="G303" s="2">
        <v>1.3999899999999998</v>
      </c>
      <c r="H303" s="2">
        <v>1.4143700000000001</v>
      </c>
      <c r="I303" s="2">
        <v>1.5009299999999999</v>
      </c>
      <c r="J303" s="2">
        <v>1.4977124999999998</v>
      </c>
      <c r="K303" s="13" t="s">
        <v>53</v>
      </c>
      <c r="L303" s="13" t="s">
        <v>49</v>
      </c>
      <c r="M303" s="13" t="s">
        <v>47</v>
      </c>
      <c r="N303" s="16">
        <f t="shared" si="40"/>
        <v>50</v>
      </c>
      <c r="O303" s="16">
        <f t="shared" si="41"/>
        <v>100</v>
      </c>
      <c r="P303" s="16">
        <f t="shared" si="42"/>
        <v>0</v>
      </c>
      <c r="Q303" s="16">
        <f t="shared" si="43"/>
        <v>33</v>
      </c>
      <c r="R303" s="17">
        <f t="shared" si="44"/>
        <v>57.45</v>
      </c>
      <c r="S303" s="17">
        <f t="shared" si="45"/>
        <v>38.25</v>
      </c>
      <c r="T303" s="17">
        <f t="shared" si="46"/>
        <v>37.35</v>
      </c>
      <c r="U303" s="17">
        <f t="shared" si="47"/>
        <v>45.75</v>
      </c>
      <c r="V303" s="16">
        <f t="shared" si="48"/>
        <v>44.35</v>
      </c>
      <c r="W303" s="16">
        <f t="shared" si="49"/>
        <v>44.7</v>
      </c>
    </row>
    <row r="304" spans="1:23" ht="13.5" x14ac:dyDescent="0.25">
      <c r="A304" s="3">
        <v>42447</v>
      </c>
      <c r="B304" s="2">
        <v>1.3782000000000001</v>
      </c>
      <c r="C304" s="2">
        <v>41.213870803030794</v>
      </c>
      <c r="D304" s="2">
        <v>1.0234306316414532E-2</v>
      </c>
      <c r="E304" s="2">
        <v>7.2628312661745936E-3</v>
      </c>
      <c r="F304" s="2">
        <v>1.39008</v>
      </c>
      <c r="G304" s="2">
        <v>1.3960299999999999</v>
      </c>
      <c r="H304" s="2">
        <v>1.40991</v>
      </c>
      <c r="I304" s="2">
        <v>1.5005339999999998</v>
      </c>
      <c r="J304" s="2">
        <v>1.4949860000000001</v>
      </c>
      <c r="K304" s="13" t="s">
        <v>53</v>
      </c>
      <c r="L304" s="13" t="s">
        <v>49</v>
      </c>
      <c r="M304" s="13" t="s">
        <v>47</v>
      </c>
      <c r="N304" s="16">
        <f t="shared" si="40"/>
        <v>50</v>
      </c>
      <c r="O304" s="16">
        <f t="shared" si="41"/>
        <v>100</v>
      </c>
      <c r="P304" s="16">
        <f t="shared" si="42"/>
        <v>0</v>
      </c>
      <c r="Q304" s="16">
        <f t="shared" si="43"/>
        <v>33</v>
      </c>
      <c r="R304" s="17">
        <f t="shared" si="44"/>
        <v>57.45</v>
      </c>
      <c r="S304" s="17">
        <f t="shared" si="45"/>
        <v>38.25</v>
      </c>
      <c r="T304" s="17">
        <f t="shared" si="46"/>
        <v>37.35</v>
      </c>
      <c r="U304" s="17">
        <f t="shared" si="47"/>
        <v>45.75</v>
      </c>
      <c r="V304" s="16">
        <f t="shared" si="48"/>
        <v>44.35</v>
      </c>
      <c r="W304" s="16">
        <f t="shared" si="49"/>
        <v>44.7</v>
      </c>
    </row>
    <row r="305" spans="1:23" ht="13.5" x14ac:dyDescent="0.25">
      <c r="A305" s="3">
        <v>42450</v>
      </c>
      <c r="B305" s="2">
        <v>1.3683000000000001</v>
      </c>
      <c r="C305" s="2">
        <v>39.988125318772425</v>
      </c>
      <c r="D305" s="2">
        <v>4.9933635807131171E-3</v>
      </c>
      <c r="E305" s="2">
        <v>8.7039930915805974E-3</v>
      </c>
      <c r="F305" s="2">
        <v>1.3821600000000001</v>
      </c>
      <c r="G305" s="2">
        <v>1.3950399999999998</v>
      </c>
      <c r="H305" s="2">
        <v>1.4049550000000002</v>
      </c>
      <c r="I305" s="2">
        <v>1.5005339999999998</v>
      </c>
      <c r="J305" s="2">
        <v>1.4923089999999999</v>
      </c>
      <c r="K305" s="13" t="s">
        <v>53</v>
      </c>
      <c r="L305" s="13" t="s">
        <v>49</v>
      </c>
      <c r="M305" s="13" t="s">
        <v>47</v>
      </c>
      <c r="N305" s="16">
        <f t="shared" si="40"/>
        <v>50</v>
      </c>
      <c r="O305" s="16">
        <f t="shared" si="41"/>
        <v>100</v>
      </c>
      <c r="P305" s="16">
        <f t="shared" si="42"/>
        <v>0</v>
      </c>
      <c r="Q305" s="16">
        <f t="shared" si="43"/>
        <v>33</v>
      </c>
      <c r="R305" s="17">
        <f t="shared" si="44"/>
        <v>57.45</v>
      </c>
      <c r="S305" s="17">
        <f t="shared" si="45"/>
        <v>38.25</v>
      </c>
      <c r="T305" s="17">
        <f t="shared" si="46"/>
        <v>37.35</v>
      </c>
      <c r="U305" s="17">
        <f t="shared" si="47"/>
        <v>45.75</v>
      </c>
      <c r="V305" s="16">
        <f t="shared" si="48"/>
        <v>44.35</v>
      </c>
      <c r="W305" s="16">
        <f t="shared" si="49"/>
        <v>44.7</v>
      </c>
    </row>
    <row r="306" spans="1:23" ht="13.5" x14ac:dyDescent="0.25">
      <c r="A306" s="3">
        <v>42451</v>
      </c>
      <c r="B306" s="2">
        <v>1.3782000000000001</v>
      </c>
      <c r="C306" s="2">
        <v>41.850585208097613</v>
      </c>
      <c r="D306" s="2">
        <v>4.7790253851553999E-3</v>
      </c>
      <c r="E306" s="2">
        <v>9.2511749315194354E-3</v>
      </c>
      <c r="F306" s="2">
        <v>1.3782000000000001</v>
      </c>
      <c r="G306" s="2">
        <v>1.3920699999999999</v>
      </c>
      <c r="H306" s="2">
        <v>1.4019800000000002</v>
      </c>
      <c r="I306" s="2">
        <v>1.5011300000000001</v>
      </c>
      <c r="J306" s="2">
        <v>1.4900285000000002</v>
      </c>
      <c r="K306" s="13" t="s">
        <v>53</v>
      </c>
      <c r="L306" s="13" t="s">
        <v>55</v>
      </c>
      <c r="M306" s="13" t="s">
        <v>47</v>
      </c>
      <c r="N306" s="16">
        <f t="shared" si="40"/>
        <v>50</v>
      </c>
      <c r="O306" s="16">
        <f t="shared" si="41"/>
        <v>100</v>
      </c>
      <c r="P306" s="16">
        <f t="shared" si="42"/>
        <v>0</v>
      </c>
      <c r="Q306" s="16">
        <f t="shared" si="43"/>
        <v>16.5</v>
      </c>
      <c r="R306" s="17">
        <f t="shared" si="44"/>
        <v>54.975000000000001</v>
      </c>
      <c r="S306" s="17">
        <f t="shared" si="45"/>
        <v>34.125</v>
      </c>
      <c r="T306" s="17">
        <f t="shared" si="46"/>
        <v>29.925000000000001</v>
      </c>
      <c r="U306" s="17">
        <f t="shared" si="47"/>
        <v>41.625</v>
      </c>
      <c r="V306" s="16">
        <f t="shared" si="48"/>
        <v>39.674999999999997</v>
      </c>
      <c r="W306" s="16">
        <f t="shared" si="49"/>
        <v>40.162499999999994</v>
      </c>
    </row>
    <row r="307" spans="1:23" ht="13.5" x14ac:dyDescent="0.25">
      <c r="A307" s="3">
        <v>42452</v>
      </c>
      <c r="B307" s="2">
        <v>1.3880999999999999</v>
      </c>
      <c r="C307" s="2">
        <v>43.731209318058731</v>
      </c>
      <c r="D307" s="2">
        <v>8.7463783614545321E-3</v>
      </c>
      <c r="E307" s="2">
        <v>8.5125884449542971E-3</v>
      </c>
      <c r="F307" s="2">
        <v>1.3782000000000001</v>
      </c>
      <c r="G307" s="2">
        <v>1.3871099999999998</v>
      </c>
      <c r="H307" s="2">
        <v>1.3999950000000001</v>
      </c>
      <c r="I307" s="2">
        <v>1.501328</v>
      </c>
      <c r="J307" s="2">
        <v>1.4876490000000002</v>
      </c>
      <c r="K307" s="13" t="s">
        <v>48</v>
      </c>
      <c r="L307" s="13" t="s">
        <v>51</v>
      </c>
      <c r="M307" s="13" t="s">
        <v>55</v>
      </c>
      <c r="N307" s="16">
        <f t="shared" si="40"/>
        <v>50</v>
      </c>
      <c r="O307" s="16">
        <f t="shared" si="41"/>
        <v>100</v>
      </c>
      <c r="P307" s="16">
        <f t="shared" si="42"/>
        <v>0</v>
      </c>
      <c r="Q307" s="16">
        <f t="shared" si="43"/>
        <v>33</v>
      </c>
      <c r="R307" s="17">
        <f t="shared" si="44"/>
        <v>57.45</v>
      </c>
      <c r="S307" s="17">
        <f t="shared" si="45"/>
        <v>38.25</v>
      </c>
      <c r="T307" s="17">
        <f t="shared" si="46"/>
        <v>37.35</v>
      </c>
      <c r="U307" s="17">
        <f t="shared" si="47"/>
        <v>45.75</v>
      </c>
      <c r="V307" s="16">
        <f t="shared" si="48"/>
        <v>44.35</v>
      </c>
      <c r="W307" s="16">
        <f t="shared" si="49"/>
        <v>44.7</v>
      </c>
    </row>
    <row r="308" spans="1:23" ht="13.5" x14ac:dyDescent="0.25">
      <c r="A308" s="3">
        <v>42453</v>
      </c>
      <c r="B308" s="2">
        <v>1.3683000000000001</v>
      </c>
      <c r="C308" s="2">
        <v>40.88335445466894</v>
      </c>
      <c r="D308" s="2">
        <v>7.6792460396211126E-3</v>
      </c>
      <c r="E308" s="2">
        <v>6.3299873964688062E-3</v>
      </c>
      <c r="F308" s="2">
        <v>1.37622</v>
      </c>
      <c r="G308" s="2">
        <v>1.3841399999999999</v>
      </c>
      <c r="H308" s="2">
        <v>1.3960300000000001</v>
      </c>
      <c r="I308" s="2">
        <v>1.4995440000000002</v>
      </c>
      <c r="J308" s="2">
        <v>1.4853190000000001</v>
      </c>
      <c r="K308" s="13" t="s">
        <v>48</v>
      </c>
      <c r="L308" s="13" t="s">
        <v>55</v>
      </c>
      <c r="M308" s="13" t="s">
        <v>50</v>
      </c>
      <c r="N308" s="16">
        <f t="shared" si="40"/>
        <v>50</v>
      </c>
      <c r="O308" s="16">
        <f t="shared" si="41"/>
        <v>100</v>
      </c>
      <c r="P308" s="16">
        <f t="shared" si="42"/>
        <v>0</v>
      </c>
      <c r="Q308" s="16">
        <f t="shared" si="43"/>
        <v>66.5</v>
      </c>
      <c r="R308" s="17">
        <f t="shared" si="44"/>
        <v>62.475000000000001</v>
      </c>
      <c r="S308" s="17">
        <f t="shared" si="45"/>
        <v>46.625</v>
      </c>
      <c r="T308" s="17">
        <f t="shared" si="46"/>
        <v>52.424999999999997</v>
      </c>
      <c r="U308" s="17">
        <f t="shared" si="47"/>
        <v>54.125</v>
      </c>
      <c r="V308" s="16">
        <f t="shared" si="48"/>
        <v>53.841666666666661</v>
      </c>
      <c r="W308" s="16">
        <f t="shared" si="49"/>
        <v>53.912499999999994</v>
      </c>
    </row>
    <row r="309" spans="1:23" ht="13.5" x14ac:dyDescent="0.25">
      <c r="A309" s="3">
        <v>42454</v>
      </c>
      <c r="B309" s="2">
        <v>1.3584000000000001</v>
      </c>
      <c r="C309" s="2">
        <v>39.498322774270967</v>
      </c>
      <c r="D309" s="2">
        <v>6.3043788810379642E-3</v>
      </c>
      <c r="E309" s="2">
        <v>2.6538611791869747E-3</v>
      </c>
      <c r="F309" s="2">
        <v>1.37226</v>
      </c>
      <c r="G309" s="2">
        <v>1.3811699999999998</v>
      </c>
      <c r="H309" s="2">
        <v>1.3935550000000001</v>
      </c>
      <c r="I309" s="2">
        <v>1.4973640000000004</v>
      </c>
      <c r="J309" s="2">
        <v>1.4829395000000003</v>
      </c>
      <c r="K309" s="13" t="s">
        <v>53</v>
      </c>
      <c r="L309" s="13" t="s">
        <v>55</v>
      </c>
      <c r="M309" s="13" t="s">
        <v>47</v>
      </c>
      <c r="N309" s="16">
        <f t="shared" si="40"/>
        <v>50</v>
      </c>
      <c r="O309" s="16">
        <f t="shared" si="41"/>
        <v>100</v>
      </c>
      <c r="P309" s="16">
        <f t="shared" si="42"/>
        <v>0</v>
      </c>
      <c r="Q309" s="16">
        <f t="shared" si="43"/>
        <v>16.5</v>
      </c>
      <c r="R309" s="17">
        <f t="shared" si="44"/>
        <v>54.975000000000001</v>
      </c>
      <c r="S309" s="17">
        <f t="shared" si="45"/>
        <v>34.125</v>
      </c>
      <c r="T309" s="17">
        <f t="shared" si="46"/>
        <v>29.925000000000001</v>
      </c>
      <c r="U309" s="17">
        <f t="shared" si="47"/>
        <v>41.625</v>
      </c>
      <c r="V309" s="16">
        <f t="shared" si="48"/>
        <v>39.674999999999997</v>
      </c>
      <c r="W309" s="16">
        <f t="shared" si="49"/>
        <v>40.162499999999994</v>
      </c>
    </row>
    <row r="310" spans="1:23" ht="13.5" x14ac:dyDescent="0.25">
      <c r="A310" s="3">
        <v>42457</v>
      </c>
      <c r="B310" s="2">
        <v>1.3385</v>
      </c>
      <c r="C310" s="2">
        <v>36.799596674988258</v>
      </c>
      <c r="D310" s="2">
        <v>1.001404844190823E-2</v>
      </c>
      <c r="E310" s="2">
        <v>-9.9125162540938862E-5</v>
      </c>
      <c r="F310" s="2">
        <v>1.3663000000000001</v>
      </c>
      <c r="G310" s="2">
        <v>1.3742299999999998</v>
      </c>
      <c r="H310" s="2">
        <v>1.3910750000000001</v>
      </c>
      <c r="I310" s="2">
        <v>1.4930000000000003</v>
      </c>
      <c r="J310" s="2">
        <v>1.4805100000000004</v>
      </c>
      <c r="K310" s="13" t="s">
        <v>53</v>
      </c>
      <c r="L310" s="13" t="s">
        <v>49</v>
      </c>
      <c r="M310" s="13" t="s">
        <v>47</v>
      </c>
      <c r="N310" s="16">
        <f t="shared" si="40"/>
        <v>50</v>
      </c>
      <c r="O310" s="16">
        <f t="shared" si="41"/>
        <v>100</v>
      </c>
      <c r="P310" s="16">
        <f t="shared" si="42"/>
        <v>0</v>
      </c>
      <c r="Q310" s="16">
        <f t="shared" si="43"/>
        <v>33</v>
      </c>
      <c r="R310" s="17">
        <f t="shared" si="44"/>
        <v>57.45</v>
      </c>
      <c r="S310" s="17">
        <f t="shared" si="45"/>
        <v>38.25</v>
      </c>
      <c r="T310" s="17">
        <f t="shared" si="46"/>
        <v>37.35</v>
      </c>
      <c r="U310" s="17">
        <f t="shared" si="47"/>
        <v>45.75</v>
      </c>
      <c r="V310" s="16">
        <f t="shared" si="48"/>
        <v>44.35</v>
      </c>
      <c r="W310" s="16">
        <f t="shared" si="49"/>
        <v>44.7</v>
      </c>
    </row>
    <row r="311" spans="1:23" ht="13.5" x14ac:dyDescent="0.25">
      <c r="A311" s="3">
        <v>42458</v>
      </c>
      <c r="B311" s="2">
        <v>1.2988999999999999</v>
      </c>
      <c r="C311" s="2">
        <v>32.099514875184113</v>
      </c>
      <c r="D311" s="2">
        <v>1.5007504098522917E-2</v>
      </c>
      <c r="E311" s="2">
        <v>-2.4561427822184026E-3</v>
      </c>
      <c r="F311" s="2">
        <v>1.3504400000000001</v>
      </c>
      <c r="G311" s="2">
        <v>1.3643199999999998</v>
      </c>
      <c r="H311" s="2">
        <v>1.3866150000000002</v>
      </c>
      <c r="I311" s="2">
        <v>1.4882420000000003</v>
      </c>
      <c r="J311" s="2">
        <v>1.4777340000000003</v>
      </c>
      <c r="K311" s="13" t="s">
        <v>53</v>
      </c>
      <c r="L311" s="13" t="s">
        <v>49</v>
      </c>
      <c r="M311" s="13" t="s">
        <v>47</v>
      </c>
      <c r="N311" s="16">
        <f t="shared" si="40"/>
        <v>50</v>
      </c>
      <c r="O311" s="16">
        <f t="shared" si="41"/>
        <v>100</v>
      </c>
      <c r="P311" s="16">
        <f t="shared" si="42"/>
        <v>0</v>
      </c>
      <c r="Q311" s="16">
        <f t="shared" si="43"/>
        <v>33</v>
      </c>
      <c r="R311" s="17">
        <f t="shared" si="44"/>
        <v>57.45</v>
      </c>
      <c r="S311" s="17">
        <f t="shared" si="45"/>
        <v>38.25</v>
      </c>
      <c r="T311" s="17">
        <f t="shared" si="46"/>
        <v>37.35</v>
      </c>
      <c r="U311" s="17">
        <f t="shared" si="47"/>
        <v>45.75</v>
      </c>
      <c r="V311" s="16">
        <f t="shared" si="48"/>
        <v>44.35</v>
      </c>
      <c r="W311" s="16">
        <f t="shared" si="49"/>
        <v>44.7</v>
      </c>
    </row>
    <row r="312" spans="1:23" ht="13.5" x14ac:dyDescent="0.25">
      <c r="A312" s="3">
        <v>42459</v>
      </c>
      <c r="B312" s="2">
        <v>1.3187</v>
      </c>
      <c r="C312" s="2">
        <v>36.468740862576873</v>
      </c>
      <c r="D312" s="2">
        <v>1.6888331133209311E-2</v>
      </c>
      <c r="E312" s="2">
        <v>-6.3117155093632311E-3</v>
      </c>
      <c r="F312" s="2">
        <v>1.33656</v>
      </c>
      <c r="G312" s="2">
        <v>1.3573799999999998</v>
      </c>
      <c r="H312" s="2">
        <v>1.3801700000000001</v>
      </c>
      <c r="I312" s="2">
        <v>1.4822940000000002</v>
      </c>
      <c r="J312" s="2">
        <v>1.4752555000000003</v>
      </c>
      <c r="K312" s="13" t="s">
        <v>53</v>
      </c>
      <c r="L312" s="13" t="s">
        <v>49</v>
      </c>
      <c r="M312" s="13" t="s">
        <v>47</v>
      </c>
      <c r="N312" s="16">
        <f t="shared" si="40"/>
        <v>50</v>
      </c>
      <c r="O312" s="16">
        <f t="shared" si="41"/>
        <v>100</v>
      </c>
      <c r="P312" s="16">
        <f t="shared" si="42"/>
        <v>0</v>
      </c>
      <c r="Q312" s="16">
        <f t="shared" si="43"/>
        <v>33</v>
      </c>
      <c r="R312" s="17">
        <f t="shared" si="44"/>
        <v>57.45</v>
      </c>
      <c r="S312" s="17">
        <f t="shared" si="45"/>
        <v>38.25</v>
      </c>
      <c r="T312" s="17">
        <f t="shared" si="46"/>
        <v>37.35</v>
      </c>
      <c r="U312" s="17">
        <f t="shared" si="47"/>
        <v>45.75</v>
      </c>
      <c r="V312" s="16">
        <f t="shared" si="48"/>
        <v>44.35</v>
      </c>
      <c r="W312" s="16">
        <f t="shared" si="49"/>
        <v>44.7</v>
      </c>
    </row>
    <row r="313" spans="1:23" ht="13.5" x14ac:dyDescent="0.25">
      <c r="A313" s="3">
        <v>42460</v>
      </c>
      <c r="B313" s="2">
        <v>1.3286</v>
      </c>
      <c r="C313" s="2">
        <v>38.59629630349815</v>
      </c>
      <c r="D313" s="2">
        <v>1.6703926888212095E-2</v>
      </c>
      <c r="E313" s="2">
        <v>-8.6420751682912446E-3</v>
      </c>
      <c r="F313" s="2">
        <v>1.3286199999999999</v>
      </c>
      <c r="G313" s="2">
        <v>1.35242</v>
      </c>
      <c r="H313" s="2">
        <v>1.3762050000000001</v>
      </c>
      <c r="I313" s="2">
        <v>1.477336</v>
      </c>
      <c r="J313" s="2">
        <v>1.4725290000000002</v>
      </c>
      <c r="K313" s="13" t="s">
        <v>53</v>
      </c>
      <c r="L313" s="13" t="s">
        <v>49</v>
      </c>
      <c r="M313" s="13" t="s">
        <v>47</v>
      </c>
      <c r="N313" s="16">
        <f t="shared" si="40"/>
        <v>50</v>
      </c>
      <c r="O313" s="16">
        <f t="shared" si="41"/>
        <v>100</v>
      </c>
      <c r="P313" s="16">
        <f t="shared" si="42"/>
        <v>0</v>
      </c>
      <c r="Q313" s="16">
        <f t="shared" si="43"/>
        <v>33</v>
      </c>
      <c r="R313" s="17">
        <f t="shared" si="44"/>
        <v>57.45</v>
      </c>
      <c r="S313" s="17">
        <f t="shared" si="45"/>
        <v>38.25</v>
      </c>
      <c r="T313" s="17">
        <f t="shared" si="46"/>
        <v>37.35</v>
      </c>
      <c r="U313" s="17">
        <f t="shared" si="47"/>
        <v>45.75</v>
      </c>
      <c r="V313" s="16">
        <f t="shared" si="48"/>
        <v>44.35</v>
      </c>
      <c r="W313" s="16">
        <f t="shared" si="49"/>
        <v>44.7</v>
      </c>
    </row>
    <row r="314" spans="1:23" ht="13.5" x14ac:dyDescent="0.25">
      <c r="A314" s="3">
        <v>42461</v>
      </c>
      <c r="B314" s="2">
        <v>1.3286</v>
      </c>
      <c r="C314" s="2">
        <v>38.59629630349815</v>
      </c>
      <c r="D314" s="2">
        <v>1.6934334651952598E-2</v>
      </c>
      <c r="E314" s="2">
        <v>-1.1320186528453883E-2</v>
      </c>
      <c r="F314" s="2">
        <v>1.3226599999999999</v>
      </c>
      <c r="G314" s="2">
        <v>1.3474599999999999</v>
      </c>
      <c r="H314" s="2">
        <v>1.3717450000000002</v>
      </c>
      <c r="I314" s="2">
        <v>1.4737659999999999</v>
      </c>
      <c r="J314" s="2">
        <v>1.4698025000000003</v>
      </c>
      <c r="K314" s="13" t="s">
        <v>53</v>
      </c>
      <c r="L314" s="13" t="s">
        <v>49</v>
      </c>
      <c r="M314" s="13" t="s">
        <v>47</v>
      </c>
      <c r="N314" s="16">
        <f t="shared" si="40"/>
        <v>50</v>
      </c>
      <c r="O314" s="16">
        <f t="shared" si="41"/>
        <v>100</v>
      </c>
      <c r="P314" s="16">
        <f t="shared" si="42"/>
        <v>0</v>
      </c>
      <c r="Q314" s="16">
        <f t="shared" si="43"/>
        <v>33</v>
      </c>
      <c r="R314" s="17">
        <f t="shared" si="44"/>
        <v>57.45</v>
      </c>
      <c r="S314" s="17">
        <f t="shared" si="45"/>
        <v>38.25</v>
      </c>
      <c r="T314" s="17">
        <f t="shared" si="46"/>
        <v>37.35</v>
      </c>
      <c r="U314" s="17">
        <f t="shared" si="47"/>
        <v>45.75</v>
      </c>
      <c r="V314" s="16">
        <f t="shared" si="48"/>
        <v>44.35</v>
      </c>
      <c r="W314" s="16">
        <f t="shared" si="49"/>
        <v>44.7</v>
      </c>
    </row>
    <row r="315" spans="1:23" ht="13.5" x14ac:dyDescent="0.25">
      <c r="A315" s="3">
        <v>42464</v>
      </c>
      <c r="B315" s="2">
        <v>1.3187</v>
      </c>
      <c r="C315" s="2">
        <v>37.153316101544611</v>
      </c>
      <c r="D315" s="2">
        <v>1.669736825998891E-2</v>
      </c>
      <c r="E315" s="2">
        <v>-1.2764143974148896E-2</v>
      </c>
      <c r="F315" s="2">
        <v>1.3187</v>
      </c>
      <c r="G315" s="2">
        <v>1.3424999999999998</v>
      </c>
      <c r="H315" s="2">
        <v>1.36877</v>
      </c>
      <c r="I315" s="2">
        <v>1.4682140000000004</v>
      </c>
      <c r="J315" s="2">
        <v>1.4671255000000003</v>
      </c>
      <c r="K315" s="13" t="s">
        <v>53</v>
      </c>
      <c r="L315" s="13" t="s">
        <v>55</v>
      </c>
      <c r="M315" s="13" t="s">
        <v>47</v>
      </c>
      <c r="N315" s="16">
        <f t="shared" si="40"/>
        <v>50</v>
      </c>
      <c r="O315" s="16">
        <f t="shared" si="41"/>
        <v>100</v>
      </c>
      <c r="P315" s="16">
        <f t="shared" si="42"/>
        <v>0</v>
      </c>
      <c r="Q315" s="16">
        <f t="shared" si="43"/>
        <v>16.5</v>
      </c>
      <c r="R315" s="17">
        <f t="shared" si="44"/>
        <v>54.975000000000001</v>
      </c>
      <c r="S315" s="17">
        <f t="shared" si="45"/>
        <v>34.125</v>
      </c>
      <c r="T315" s="17">
        <f t="shared" si="46"/>
        <v>29.925000000000001</v>
      </c>
      <c r="U315" s="17">
        <f t="shared" si="47"/>
        <v>41.625</v>
      </c>
      <c r="V315" s="16">
        <f t="shared" si="48"/>
        <v>39.674999999999997</v>
      </c>
      <c r="W315" s="16">
        <f t="shared" si="49"/>
        <v>40.162499999999994</v>
      </c>
    </row>
    <row r="316" spans="1:23" ht="13.5" x14ac:dyDescent="0.25">
      <c r="A316" s="3">
        <v>42465</v>
      </c>
      <c r="B316" s="2">
        <v>1.2889999999999999</v>
      </c>
      <c r="C316" s="2">
        <v>33.149306370699392</v>
      </c>
      <c r="D316" s="2">
        <v>2.0609746519732575E-2</v>
      </c>
      <c r="E316" s="2">
        <v>-1.2603389188040529E-2</v>
      </c>
      <c r="F316" s="2">
        <v>1.3167199999999999</v>
      </c>
      <c r="G316" s="2">
        <v>1.33358</v>
      </c>
      <c r="H316" s="2">
        <v>1.3628250000000002</v>
      </c>
      <c r="I316" s="2">
        <v>1.4610760000000003</v>
      </c>
      <c r="J316" s="2">
        <v>1.4644485</v>
      </c>
      <c r="K316" s="13" t="s">
        <v>48</v>
      </c>
      <c r="L316" s="13" t="s">
        <v>51</v>
      </c>
      <c r="M316" s="13" t="s">
        <v>50</v>
      </c>
      <c r="N316" s="16">
        <f t="shared" si="40"/>
        <v>50</v>
      </c>
      <c r="O316" s="16">
        <f t="shared" si="41"/>
        <v>100</v>
      </c>
      <c r="P316" s="16">
        <f t="shared" si="42"/>
        <v>0</v>
      </c>
      <c r="Q316" s="16">
        <f t="shared" si="43"/>
        <v>50</v>
      </c>
      <c r="R316" s="17">
        <f t="shared" si="44"/>
        <v>60</v>
      </c>
      <c r="S316" s="17">
        <f t="shared" si="45"/>
        <v>42.5</v>
      </c>
      <c r="T316" s="17">
        <f t="shared" si="46"/>
        <v>45</v>
      </c>
      <c r="U316" s="17">
        <f t="shared" si="47"/>
        <v>50</v>
      </c>
      <c r="V316" s="16">
        <f t="shared" si="48"/>
        <v>49.166666666666664</v>
      </c>
      <c r="W316" s="16">
        <f t="shared" si="49"/>
        <v>49.375</v>
      </c>
    </row>
    <row r="317" spans="1:23" ht="13.5" x14ac:dyDescent="0.25">
      <c r="A317" s="3">
        <v>42466</v>
      </c>
      <c r="B317" s="2">
        <v>1.2592000000000001</v>
      </c>
      <c r="C317" s="2">
        <v>29.691688918738933</v>
      </c>
      <c r="D317" s="2">
        <v>2.818713978283971E-2</v>
      </c>
      <c r="E317" s="2">
        <v>-1.2276818121924235E-2</v>
      </c>
      <c r="F317" s="2">
        <v>1.3048199999999999</v>
      </c>
      <c r="G317" s="2">
        <v>1.3206899999999999</v>
      </c>
      <c r="H317" s="2">
        <v>1.3539000000000001</v>
      </c>
      <c r="I317" s="2">
        <v>1.4541360000000003</v>
      </c>
      <c r="J317" s="2">
        <v>1.4616225000000003</v>
      </c>
      <c r="K317" s="13" t="s">
        <v>53</v>
      </c>
      <c r="L317" s="13" t="s">
        <v>49</v>
      </c>
      <c r="M317" s="13" t="s">
        <v>47</v>
      </c>
      <c r="N317" s="16">
        <f t="shared" si="40"/>
        <v>50</v>
      </c>
      <c r="O317" s="16">
        <f t="shared" si="41"/>
        <v>100</v>
      </c>
      <c r="P317" s="16">
        <f t="shared" si="42"/>
        <v>0</v>
      </c>
      <c r="Q317" s="16">
        <f t="shared" si="43"/>
        <v>33</v>
      </c>
      <c r="R317" s="17">
        <f t="shared" si="44"/>
        <v>57.45</v>
      </c>
      <c r="S317" s="17">
        <f t="shared" si="45"/>
        <v>38.25</v>
      </c>
      <c r="T317" s="17">
        <f t="shared" si="46"/>
        <v>37.35</v>
      </c>
      <c r="U317" s="17">
        <f t="shared" si="47"/>
        <v>45.75</v>
      </c>
      <c r="V317" s="16">
        <f t="shared" si="48"/>
        <v>44.35</v>
      </c>
      <c r="W317" s="16">
        <f t="shared" si="49"/>
        <v>44.7</v>
      </c>
    </row>
    <row r="318" spans="1:23" ht="13.5" x14ac:dyDescent="0.25">
      <c r="A318" s="3">
        <v>42467</v>
      </c>
      <c r="B318" s="2">
        <v>1.2789999999999999</v>
      </c>
      <c r="C318" s="2">
        <v>34.574638464628535</v>
      </c>
      <c r="D318" s="2">
        <v>3.0758748296295657E-2</v>
      </c>
      <c r="E318" s="2">
        <v>-1.1666223897737431E-2</v>
      </c>
      <c r="F318" s="2">
        <v>1.2948999999999999</v>
      </c>
      <c r="G318" s="2">
        <v>1.31176</v>
      </c>
      <c r="H318" s="2">
        <v>1.3479500000000002</v>
      </c>
      <c r="I318" s="2">
        <v>1.4475920000000004</v>
      </c>
      <c r="J318" s="2">
        <v>1.4588460000000003</v>
      </c>
      <c r="K318" s="13" t="s">
        <v>53</v>
      </c>
      <c r="L318" s="13" t="s">
        <v>49</v>
      </c>
      <c r="M318" s="13" t="s">
        <v>47</v>
      </c>
      <c r="N318" s="16">
        <f t="shared" si="40"/>
        <v>50</v>
      </c>
      <c r="O318" s="16">
        <f t="shared" si="41"/>
        <v>100</v>
      </c>
      <c r="P318" s="16">
        <f t="shared" si="42"/>
        <v>0</v>
      </c>
      <c r="Q318" s="16">
        <f t="shared" si="43"/>
        <v>33</v>
      </c>
      <c r="R318" s="17">
        <f t="shared" si="44"/>
        <v>57.45</v>
      </c>
      <c r="S318" s="17">
        <f t="shared" si="45"/>
        <v>38.25</v>
      </c>
      <c r="T318" s="17">
        <f t="shared" si="46"/>
        <v>37.35</v>
      </c>
      <c r="U318" s="17">
        <f t="shared" si="47"/>
        <v>45.75</v>
      </c>
      <c r="V318" s="16">
        <f t="shared" si="48"/>
        <v>44.35</v>
      </c>
      <c r="W318" s="16">
        <f t="shared" si="49"/>
        <v>44.7</v>
      </c>
    </row>
    <row r="319" spans="1:23" ht="13.5" x14ac:dyDescent="0.25">
      <c r="A319" s="3">
        <v>42468</v>
      </c>
      <c r="B319" s="2">
        <v>1.3088</v>
      </c>
      <c r="C319" s="2">
        <v>41.194231061432951</v>
      </c>
      <c r="D319" s="2">
        <v>2.9710193732236378E-2</v>
      </c>
      <c r="E319" s="2">
        <v>-1.0228669160249573E-2</v>
      </c>
      <c r="F319" s="2">
        <v>1.29094</v>
      </c>
      <c r="G319" s="2">
        <v>1.3068</v>
      </c>
      <c r="H319" s="2">
        <v>1.3439850000000002</v>
      </c>
      <c r="I319" s="2">
        <v>1.4398580000000003</v>
      </c>
      <c r="J319" s="2">
        <v>1.4559210000000005</v>
      </c>
      <c r="K319" s="13" t="s">
        <v>53</v>
      </c>
      <c r="L319" s="13" t="s">
        <v>49</v>
      </c>
      <c r="M319" s="13" t="s">
        <v>47</v>
      </c>
      <c r="N319" s="16">
        <f t="shared" si="40"/>
        <v>50</v>
      </c>
      <c r="O319" s="16">
        <f t="shared" si="41"/>
        <v>100</v>
      </c>
      <c r="P319" s="16">
        <f t="shared" si="42"/>
        <v>0</v>
      </c>
      <c r="Q319" s="16">
        <f t="shared" si="43"/>
        <v>33</v>
      </c>
      <c r="R319" s="17">
        <f t="shared" si="44"/>
        <v>57.45</v>
      </c>
      <c r="S319" s="17">
        <f t="shared" si="45"/>
        <v>38.25</v>
      </c>
      <c r="T319" s="17">
        <f t="shared" si="46"/>
        <v>37.35</v>
      </c>
      <c r="U319" s="17">
        <f t="shared" si="47"/>
        <v>45.75</v>
      </c>
      <c r="V319" s="16">
        <f t="shared" si="48"/>
        <v>44.35</v>
      </c>
      <c r="W319" s="16">
        <f t="shared" si="49"/>
        <v>44.7</v>
      </c>
    </row>
    <row r="320" spans="1:23" ht="13.5" x14ac:dyDescent="0.25">
      <c r="A320" s="3">
        <v>42471</v>
      </c>
      <c r="B320" s="2">
        <v>1.3286</v>
      </c>
      <c r="C320" s="2">
        <v>45.164164326150036</v>
      </c>
      <c r="D320" s="2">
        <v>2.4587135954329709E-2</v>
      </c>
      <c r="E320" s="2">
        <v>-8.6745809723781982E-3</v>
      </c>
      <c r="F320" s="2">
        <v>1.2929200000000001</v>
      </c>
      <c r="G320" s="2">
        <v>1.3058099999999999</v>
      </c>
      <c r="H320" s="2">
        <v>1.3400200000000004</v>
      </c>
      <c r="I320" s="2">
        <v>1.4317280000000006</v>
      </c>
      <c r="J320" s="2">
        <v>1.4532440000000006</v>
      </c>
      <c r="K320" s="13" t="s">
        <v>53</v>
      </c>
      <c r="L320" s="13" t="s">
        <v>55</v>
      </c>
      <c r="M320" s="13" t="s">
        <v>54</v>
      </c>
      <c r="N320" s="16">
        <f t="shared" si="40"/>
        <v>50</v>
      </c>
      <c r="O320" s="16">
        <f t="shared" si="41"/>
        <v>100</v>
      </c>
      <c r="P320" s="16">
        <f t="shared" si="42"/>
        <v>0</v>
      </c>
      <c r="Q320" s="16">
        <f t="shared" si="43"/>
        <v>16.5</v>
      </c>
      <c r="R320" s="17">
        <f t="shared" si="44"/>
        <v>54.975000000000001</v>
      </c>
      <c r="S320" s="17">
        <f t="shared" si="45"/>
        <v>34.125</v>
      </c>
      <c r="T320" s="17">
        <f t="shared" si="46"/>
        <v>29.925000000000001</v>
      </c>
      <c r="U320" s="17">
        <f t="shared" si="47"/>
        <v>41.625</v>
      </c>
      <c r="V320" s="16">
        <f t="shared" si="48"/>
        <v>39.674999999999997</v>
      </c>
      <c r="W320" s="16">
        <f t="shared" si="49"/>
        <v>40.162499999999994</v>
      </c>
    </row>
    <row r="321" spans="1:23" ht="13.5" x14ac:dyDescent="0.25">
      <c r="A321" s="3">
        <v>42472</v>
      </c>
      <c r="B321" s="2">
        <v>1.3683000000000001</v>
      </c>
      <c r="C321" s="2">
        <v>52.140697138990717</v>
      </c>
      <c r="D321" s="2">
        <v>1.1372921046233886E-2</v>
      </c>
      <c r="E321" s="2">
        <v>-6.4984363708160678E-3</v>
      </c>
      <c r="F321" s="2">
        <v>1.3087799999999998</v>
      </c>
      <c r="G321" s="2">
        <v>1.3127499999999999</v>
      </c>
      <c r="H321" s="2">
        <v>1.3385350000000003</v>
      </c>
      <c r="I321" s="2">
        <v>1.4251840000000005</v>
      </c>
      <c r="J321" s="2">
        <v>1.4507655000000002</v>
      </c>
      <c r="K321" s="13" t="s">
        <v>48</v>
      </c>
      <c r="L321" s="13" t="s">
        <v>51</v>
      </c>
      <c r="M321" s="13" t="s">
        <v>52</v>
      </c>
      <c r="N321" s="16">
        <f t="shared" si="40"/>
        <v>50</v>
      </c>
      <c r="O321" s="16">
        <f t="shared" si="41"/>
        <v>100</v>
      </c>
      <c r="P321" s="16">
        <f t="shared" si="42"/>
        <v>0</v>
      </c>
      <c r="Q321" s="16">
        <f t="shared" si="43"/>
        <v>67</v>
      </c>
      <c r="R321" s="17">
        <f t="shared" si="44"/>
        <v>62.55</v>
      </c>
      <c r="S321" s="17">
        <f t="shared" si="45"/>
        <v>46.75</v>
      </c>
      <c r="T321" s="17">
        <f t="shared" si="46"/>
        <v>52.650000000000006</v>
      </c>
      <c r="U321" s="17">
        <f t="shared" si="47"/>
        <v>54.25</v>
      </c>
      <c r="V321" s="16">
        <f t="shared" si="48"/>
        <v>53.983333333333327</v>
      </c>
      <c r="W321" s="16">
        <f t="shared" si="49"/>
        <v>54.05</v>
      </c>
    </row>
    <row r="322" spans="1:23" ht="13.5" x14ac:dyDescent="0.25">
      <c r="A322" s="3">
        <v>42473</v>
      </c>
      <c r="B322" s="2">
        <v>1.4078999999999999</v>
      </c>
      <c r="C322" s="2">
        <v>57.895064032024798</v>
      </c>
      <c r="D322" s="2">
        <v>2.1223505218470606E-4</v>
      </c>
      <c r="E322" s="2">
        <v>-3.7719496056075608E-3</v>
      </c>
      <c r="F322" s="2">
        <v>1.3385199999999997</v>
      </c>
      <c r="G322" s="2">
        <v>1.3216699999999999</v>
      </c>
      <c r="H322" s="2">
        <v>1.3395250000000003</v>
      </c>
      <c r="I322" s="2">
        <v>1.4200280000000007</v>
      </c>
      <c r="J322" s="2">
        <v>1.4486335000000004</v>
      </c>
      <c r="K322" s="13" t="s">
        <v>48</v>
      </c>
      <c r="L322" s="13" t="s">
        <v>51</v>
      </c>
      <c r="M322" s="13" t="s">
        <v>52</v>
      </c>
      <c r="N322" s="16">
        <f t="shared" ref="N322:N385" si="50">IF(D322&lt;30,50, IF(D322&gt;70, 0, 25))</f>
        <v>50</v>
      </c>
      <c r="O322" s="16">
        <f t="shared" ref="O322:O385" si="51">IF(F322-E322&gt;0.02, 100, IF(F322-E322&lt;0,0,45))</f>
        <v>100</v>
      </c>
      <c r="P322" s="16">
        <f t="shared" ref="P322:P385" si="52">IF(G322-J322&gt;10,100,IF(G322-J322&gt;5,75, IF(G322-J322&gt;0,50,0)))</f>
        <v>0</v>
      </c>
      <c r="Q322" s="16">
        <f t="shared" ref="Q322:Q385" si="53">IF(M322="confirmed bullish", 34, IF(M322="bullish divergence",17, 0))+IF(K322="bullish",33,IF(K322="bearish",0,16.5))+IF(L322="strong",33,IF(L322="weak",0,16.5))</f>
        <v>67</v>
      </c>
      <c r="R322" s="17">
        <f t="shared" si="44"/>
        <v>62.55</v>
      </c>
      <c r="S322" s="17">
        <f t="shared" si="45"/>
        <v>46.75</v>
      </c>
      <c r="T322" s="17">
        <f t="shared" si="46"/>
        <v>52.650000000000006</v>
      </c>
      <c r="U322" s="17">
        <f t="shared" si="47"/>
        <v>54.25</v>
      </c>
      <c r="V322" s="16">
        <f t="shared" si="48"/>
        <v>53.983333333333327</v>
      </c>
      <c r="W322" s="16">
        <f t="shared" si="49"/>
        <v>54.05</v>
      </c>
    </row>
    <row r="323" spans="1:23" ht="13.5" x14ac:dyDescent="0.25">
      <c r="A323" s="3">
        <v>42474</v>
      </c>
      <c r="B323" s="2">
        <v>1.4873000000000001</v>
      </c>
      <c r="C323" s="2">
        <v>66.573351227604803</v>
      </c>
      <c r="D323" s="2">
        <v>-1.3909239559132258E-2</v>
      </c>
      <c r="E323" s="2">
        <v>-1.1618005064764072E-3</v>
      </c>
      <c r="F323" s="2">
        <v>1.38018</v>
      </c>
      <c r="G323" s="2">
        <v>1.33754</v>
      </c>
      <c r="H323" s="2">
        <v>1.3449800000000003</v>
      </c>
      <c r="I323" s="2">
        <v>1.4168560000000006</v>
      </c>
      <c r="J323" s="2">
        <v>1.4468985000000001</v>
      </c>
      <c r="K323" s="13" t="s">
        <v>48</v>
      </c>
      <c r="L323" s="13" t="s">
        <v>51</v>
      </c>
      <c r="M323" s="13" t="s">
        <v>52</v>
      </c>
      <c r="N323" s="16">
        <f t="shared" si="50"/>
        <v>50</v>
      </c>
      <c r="O323" s="16">
        <f t="shared" si="51"/>
        <v>100</v>
      </c>
      <c r="P323" s="16">
        <f t="shared" si="52"/>
        <v>0</v>
      </c>
      <c r="Q323" s="16">
        <f t="shared" si="53"/>
        <v>67</v>
      </c>
      <c r="R323" s="17">
        <f t="shared" ref="R323:R386" si="54">0.35*N323+O323*0.35+P323*0.15+Q323*0.15</f>
        <v>62.55</v>
      </c>
      <c r="S323" s="17">
        <f t="shared" ref="S323:S386" si="55">N323*0.2+O323*0.2+P323*0.35+Q323*0.25</f>
        <v>46.75</v>
      </c>
      <c r="T323" s="17">
        <f t="shared" ref="T323:T386" si="56">N323*0.15+O323*0.15+P323*0.25+Q323*0.45</f>
        <v>52.650000000000006</v>
      </c>
      <c r="U323" s="17">
        <f t="shared" ref="U323:U386" si="57">0.25*SUM(N323:Q323)</f>
        <v>54.25</v>
      </c>
      <c r="V323" s="16">
        <f t="shared" ref="V323:V386" si="58">SUM(R323:T323)/3</f>
        <v>53.983333333333327</v>
      </c>
      <c r="W323" s="16">
        <f t="shared" ref="W323:W386" si="59">SUM(R323:U323)/4</f>
        <v>54.05</v>
      </c>
    </row>
    <row r="324" spans="1:23" ht="13.5" x14ac:dyDescent="0.25">
      <c r="A324" s="3">
        <v>42475</v>
      </c>
      <c r="B324" s="2">
        <v>1.4773000000000001</v>
      </c>
      <c r="C324" s="2">
        <v>64.762881158422459</v>
      </c>
      <c r="D324" s="2">
        <v>-2.5882369359347734E-2</v>
      </c>
      <c r="E324" s="2">
        <v>4.550195915857369E-3</v>
      </c>
      <c r="F324" s="2">
        <v>1.41388</v>
      </c>
      <c r="G324" s="2">
        <v>1.3524099999999999</v>
      </c>
      <c r="H324" s="2">
        <v>1.3499350000000003</v>
      </c>
      <c r="I324" s="2">
        <v>1.4140800000000007</v>
      </c>
      <c r="J324" s="2">
        <v>1.4451630000000002</v>
      </c>
      <c r="K324" s="13" t="s">
        <v>48</v>
      </c>
      <c r="L324" s="13" t="s">
        <v>51</v>
      </c>
      <c r="M324" s="13" t="s">
        <v>52</v>
      </c>
      <c r="N324" s="16">
        <f t="shared" si="50"/>
        <v>50</v>
      </c>
      <c r="O324" s="16">
        <f t="shared" si="51"/>
        <v>100</v>
      </c>
      <c r="P324" s="16">
        <f t="shared" si="52"/>
        <v>0</v>
      </c>
      <c r="Q324" s="16">
        <f t="shared" si="53"/>
        <v>67</v>
      </c>
      <c r="R324" s="17">
        <f t="shared" si="54"/>
        <v>62.55</v>
      </c>
      <c r="S324" s="17">
        <f t="shared" si="55"/>
        <v>46.75</v>
      </c>
      <c r="T324" s="17">
        <f t="shared" si="56"/>
        <v>52.650000000000006</v>
      </c>
      <c r="U324" s="17">
        <f t="shared" si="57"/>
        <v>54.25</v>
      </c>
      <c r="V324" s="16">
        <f t="shared" si="58"/>
        <v>53.983333333333327</v>
      </c>
      <c r="W324" s="16">
        <f t="shared" si="59"/>
        <v>54.05</v>
      </c>
    </row>
    <row r="325" spans="1:23" ht="13.5" x14ac:dyDescent="0.25">
      <c r="A325" s="3">
        <v>42478</v>
      </c>
      <c r="B325" s="2">
        <v>1.4575</v>
      </c>
      <c r="C325" s="2">
        <v>61.213226716715724</v>
      </c>
      <c r="D325" s="2">
        <v>-3.671906798505109E-2</v>
      </c>
      <c r="E325" s="2">
        <v>1.0430356213407599E-2</v>
      </c>
      <c r="F325" s="2">
        <v>1.4396599999999999</v>
      </c>
      <c r="G325" s="2">
        <v>1.3662899999999998</v>
      </c>
      <c r="H325" s="2">
        <v>1.3543950000000002</v>
      </c>
      <c r="I325" s="2">
        <v>1.4097180000000007</v>
      </c>
      <c r="J325" s="2">
        <v>1.4433785000000001</v>
      </c>
      <c r="K325" s="13" t="s">
        <v>48</v>
      </c>
      <c r="L325" s="13" t="s">
        <v>51</v>
      </c>
      <c r="M325" s="13" t="s">
        <v>52</v>
      </c>
      <c r="N325" s="16">
        <f t="shared" si="50"/>
        <v>50</v>
      </c>
      <c r="O325" s="16">
        <f t="shared" si="51"/>
        <v>100</v>
      </c>
      <c r="P325" s="16">
        <f t="shared" si="52"/>
        <v>0</v>
      </c>
      <c r="Q325" s="16">
        <f t="shared" si="53"/>
        <v>67</v>
      </c>
      <c r="R325" s="17">
        <f t="shared" si="54"/>
        <v>62.55</v>
      </c>
      <c r="S325" s="17">
        <f t="shared" si="55"/>
        <v>46.75</v>
      </c>
      <c r="T325" s="17">
        <f t="shared" si="56"/>
        <v>52.650000000000006</v>
      </c>
      <c r="U325" s="17">
        <f t="shared" si="57"/>
        <v>54.25</v>
      </c>
      <c r="V325" s="16">
        <f t="shared" si="58"/>
        <v>53.983333333333327</v>
      </c>
      <c r="W325" s="16">
        <f t="shared" si="59"/>
        <v>54.05</v>
      </c>
    </row>
    <row r="326" spans="1:23" ht="13.5" x14ac:dyDescent="0.25">
      <c r="A326" s="3">
        <v>42479</v>
      </c>
      <c r="B326" s="2">
        <v>1.5367999999999999</v>
      </c>
      <c r="C326" s="2">
        <v>68.629338568816294</v>
      </c>
      <c r="D326" s="2">
        <v>-5.6815979238977521E-2</v>
      </c>
      <c r="E326" s="2">
        <v>1.5539738214951982E-2</v>
      </c>
      <c r="F326" s="2">
        <v>1.47336</v>
      </c>
      <c r="G326" s="2">
        <v>1.3910699999999996</v>
      </c>
      <c r="H326" s="2">
        <v>1.3623250000000002</v>
      </c>
      <c r="I326" s="2">
        <v>1.4079320000000004</v>
      </c>
      <c r="J326" s="2">
        <v>1.4419905</v>
      </c>
      <c r="K326" s="13" t="s">
        <v>48</v>
      </c>
      <c r="L326" s="13" t="s">
        <v>51</v>
      </c>
      <c r="M326" s="13" t="s">
        <v>52</v>
      </c>
      <c r="N326" s="16">
        <f t="shared" si="50"/>
        <v>50</v>
      </c>
      <c r="O326" s="16">
        <f t="shared" si="51"/>
        <v>100</v>
      </c>
      <c r="P326" s="16">
        <f t="shared" si="52"/>
        <v>0</v>
      </c>
      <c r="Q326" s="16">
        <f t="shared" si="53"/>
        <v>67</v>
      </c>
      <c r="R326" s="17">
        <f t="shared" si="54"/>
        <v>62.55</v>
      </c>
      <c r="S326" s="17">
        <f t="shared" si="55"/>
        <v>46.75</v>
      </c>
      <c r="T326" s="17">
        <f t="shared" si="56"/>
        <v>52.650000000000006</v>
      </c>
      <c r="U326" s="17">
        <f t="shared" si="57"/>
        <v>54.25</v>
      </c>
      <c r="V326" s="16">
        <f t="shared" si="58"/>
        <v>53.983333333333327</v>
      </c>
      <c r="W326" s="16">
        <f t="shared" si="59"/>
        <v>54.05</v>
      </c>
    </row>
    <row r="327" spans="1:23" ht="13.5" x14ac:dyDescent="0.25">
      <c r="A327" s="3">
        <v>42480</v>
      </c>
      <c r="B327" s="2">
        <v>1.5765</v>
      </c>
      <c r="C327" s="2">
        <v>71.560970199540066</v>
      </c>
      <c r="D327" s="2">
        <v>-8.2263234731495993E-2</v>
      </c>
      <c r="E327" s="2">
        <v>1.9580927497061539E-2</v>
      </c>
      <c r="F327" s="2">
        <v>1.50708</v>
      </c>
      <c r="G327" s="2">
        <v>1.4227999999999996</v>
      </c>
      <c r="H327" s="2">
        <v>1.3717450000000002</v>
      </c>
      <c r="I327" s="2">
        <v>1.4081300000000001</v>
      </c>
      <c r="J327" s="2">
        <v>1.4409495000000001</v>
      </c>
      <c r="K327" s="13" t="s">
        <v>48</v>
      </c>
      <c r="L327" s="13" t="s">
        <v>51</v>
      </c>
      <c r="M327" s="13" t="s">
        <v>52</v>
      </c>
      <c r="N327" s="16">
        <f t="shared" si="50"/>
        <v>50</v>
      </c>
      <c r="O327" s="16">
        <f t="shared" si="51"/>
        <v>100</v>
      </c>
      <c r="P327" s="16">
        <f t="shared" si="52"/>
        <v>0</v>
      </c>
      <c r="Q327" s="16">
        <f t="shared" si="53"/>
        <v>67</v>
      </c>
      <c r="R327" s="17">
        <f t="shared" si="54"/>
        <v>62.55</v>
      </c>
      <c r="S327" s="17">
        <f t="shared" si="55"/>
        <v>46.75</v>
      </c>
      <c r="T327" s="17">
        <f t="shared" si="56"/>
        <v>52.650000000000006</v>
      </c>
      <c r="U327" s="17">
        <f t="shared" si="57"/>
        <v>54.25</v>
      </c>
      <c r="V327" s="16">
        <f t="shared" si="58"/>
        <v>53.983333333333327</v>
      </c>
      <c r="W327" s="16">
        <f t="shared" si="59"/>
        <v>54.05</v>
      </c>
    </row>
    <row r="328" spans="1:23" ht="13.5" x14ac:dyDescent="0.25">
      <c r="A328" s="3">
        <v>42481</v>
      </c>
      <c r="B328" s="2">
        <v>1.5666</v>
      </c>
      <c r="C328" s="2">
        <v>69.8090008003837</v>
      </c>
      <c r="D328" s="2">
        <v>-0.10109953764179935</v>
      </c>
      <c r="E328" s="2">
        <v>2.2549680816025409E-2</v>
      </c>
      <c r="F328" s="2">
        <v>1.5229400000000002</v>
      </c>
      <c r="G328" s="2">
        <v>1.4515599999999997</v>
      </c>
      <c r="H328" s="2">
        <v>1.3816600000000001</v>
      </c>
      <c r="I328" s="2">
        <v>1.4095179999999998</v>
      </c>
      <c r="J328" s="2">
        <v>1.4398095</v>
      </c>
      <c r="K328" s="13" t="s">
        <v>48</v>
      </c>
      <c r="L328" s="13" t="s">
        <v>51</v>
      </c>
      <c r="M328" s="13" t="s">
        <v>52</v>
      </c>
      <c r="N328" s="16">
        <f t="shared" si="50"/>
        <v>50</v>
      </c>
      <c r="O328" s="16">
        <f t="shared" si="51"/>
        <v>100</v>
      </c>
      <c r="P328" s="16">
        <f t="shared" si="52"/>
        <v>50</v>
      </c>
      <c r="Q328" s="16">
        <f t="shared" si="53"/>
        <v>67</v>
      </c>
      <c r="R328" s="17">
        <f t="shared" si="54"/>
        <v>70.05</v>
      </c>
      <c r="S328" s="17">
        <f t="shared" si="55"/>
        <v>64.25</v>
      </c>
      <c r="T328" s="17">
        <f t="shared" si="56"/>
        <v>65.150000000000006</v>
      </c>
      <c r="U328" s="17">
        <f t="shared" si="57"/>
        <v>66.75</v>
      </c>
      <c r="V328" s="16">
        <f t="shared" si="58"/>
        <v>66.483333333333334</v>
      </c>
      <c r="W328" s="16">
        <f t="shared" si="59"/>
        <v>66.550000000000011</v>
      </c>
    </row>
    <row r="329" spans="1:23" ht="13.5" x14ac:dyDescent="0.25">
      <c r="A329" s="3">
        <v>42482</v>
      </c>
      <c r="B329" s="2">
        <v>1.5467</v>
      </c>
      <c r="C329" s="2">
        <v>66.295524162027419</v>
      </c>
      <c r="D329" s="2">
        <v>-0.1119239967579424</v>
      </c>
      <c r="E329" s="2">
        <v>2.4188175680249054E-2</v>
      </c>
      <c r="F329" s="2">
        <v>1.5368200000000001</v>
      </c>
      <c r="G329" s="2">
        <v>1.4753499999999997</v>
      </c>
      <c r="H329" s="2">
        <v>1.3910750000000001</v>
      </c>
      <c r="I329" s="2">
        <v>1.4111039999999999</v>
      </c>
      <c r="J329" s="2">
        <v>1.4386690000000002</v>
      </c>
      <c r="K329" s="13" t="s">
        <v>48</v>
      </c>
      <c r="L329" s="13" t="s">
        <v>51</v>
      </c>
      <c r="M329" s="13" t="s">
        <v>52</v>
      </c>
      <c r="N329" s="16">
        <f t="shared" si="50"/>
        <v>50</v>
      </c>
      <c r="O329" s="16">
        <f t="shared" si="51"/>
        <v>100</v>
      </c>
      <c r="P329" s="16">
        <f t="shared" si="52"/>
        <v>50</v>
      </c>
      <c r="Q329" s="16">
        <f t="shared" si="53"/>
        <v>67</v>
      </c>
      <c r="R329" s="17">
        <f t="shared" si="54"/>
        <v>70.05</v>
      </c>
      <c r="S329" s="17">
        <f t="shared" si="55"/>
        <v>64.25</v>
      </c>
      <c r="T329" s="17">
        <f t="shared" si="56"/>
        <v>65.150000000000006</v>
      </c>
      <c r="U329" s="17">
        <f t="shared" si="57"/>
        <v>66.75</v>
      </c>
      <c r="V329" s="16">
        <f t="shared" si="58"/>
        <v>66.483333333333334</v>
      </c>
      <c r="W329" s="16">
        <f t="shared" si="59"/>
        <v>66.550000000000011</v>
      </c>
    </row>
    <row r="330" spans="1:23" ht="13.5" x14ac:dyDescent="0.25">
      <c r="A330" s="3">
        <v>42485</v>
      </c>
      <c r="B330" s="2">
        <v>1.5169999999999999</v>
      </c>
      <c r="C330" s="2">
        <v>61.334001238509025</v>
      </c>
      <c r="D330" s="2">
        <v>-0.11659416846708104</v>
      </c>
      <c r="E330" s="2">
        <v>2.5664403575558881E-2</v>
      </c>
      <c r="F330" s="2">
        <v>1.5487199999999999</v>
      </c>
      <c r="G330" s="2">
        <v>1.4941899999999997</v>
      </c>
      <c r="H330" s="2">
        <v>1.4</v>
      </c>
      <c r="I330" s="2">
        <v>1.41031</v>
      </c>
      <c r="J330" s="2">
        <v>1.437281</v>
      </c>
      <c r="K330" s="13" t="s">
        <v>48</v>
      </c>
      <c r="L330" s="13" t="s">
        <v>51</v>
      </c>
      <c r="M330" s="13" t="s">
        <v>52</v>
      </c>
      <c r="N330" s="16">
        <f t="shared" si="50"/>
        <v>50</v>
      </c>
      <c r="O330" s="16">
        <f t="shared" si="51"/>
        <v>100</v>
      </c>
      <c r="P330" s="16">
        <f t="shared" si="52"/>
        <v>50</v>
      </c>
      <c r="Q330" s="16">
        <f t="shared" si="53"/>
        <v>67</v>
      </c>
      <c r="R330" s="17">
        <f t="shared" si="54"/>
        <v>70.05</v>
      </c>
      <c r="S330" s="17">
        <f t="shared" si="55"/>
        <v>64.25</v>
      </c>
      <c r="T330" s="17">
        <f t="shared" si="56"/>
        <v>65.150000000000006</v>
      </c>
      <c r="U330" s="17">
        <f t="shared" si="57"/>
        <v>66.75</v>
      </c>
      <c r="V330" s="16">
        <f t="shared" si="58"/>
        <v>66.483333333333334</v>
      </c>
      <c r="W330" s="16">
        <f t="shared" si="59"/>
        <v>66.550000000000011</v>
      </c>
    </row>
    <row r="331" spans="1:23" ht="13.5" x14ac:dyDescent="0.25">
      <c r="A331" s="3">
        <v>42486</v>
      </c>
      <c r="B331" s="2">
        <v>1.4972000000000001</v>
      </c>
      <c r="C331" s="2">
        <v>58.206512211541899</v>
      </c>
      <c r="D331" s="2">
        <v>-0.11349707600595504</v>
      </c>
      <c r="E331" s="2">
        <v>2.5183842726437967E-2</v>
      </c>
      <c r="F331" s="2">
        <v>1.5407999999999999</v>
      </c>
      <c r="G331" s="2">
        <v>1.5070799999999998</v>
      </c>
      <c r="H331" s="2">
        <v>1.409915</v>
      </c>
      <c r="I331" s="2">
        <v>1.4087240000000003</v>
      </c>
      <c r="J331" s="2">
        <v>1.4358435000000005</v>
      </c>
      <c r="K331" s="13" t="s">
        <v>48</v>
      </c>
      <c r="L331" s="13" t="s">
        <v>51</v>
      </c>
      <c r="M331" s="13" t="s">
        <v>50</v>
      </c>
      <c r="N331" s="16">
        <f t="shared" si="50"/>
        <v>50</v>
      </c>
      <c r="O331" s="16">
        <f t="shared" si="51"/>
        <v>100</v>
      </c>
      <c r="P331" s="16">
        <f t="shared" si="52"/>
        <v>50</v>
      </c>
      <c r="Q331" s="16">
        <f t="shared" si="53"/>
        <v>50</v>
      </c>
      <c r="R331" s="17">
        <f t="shared" si="54"/>
        <v>67.5</v>
      </c>
      <c r="S331" s="17">
        <f t="shared" si="55"/>
        <v>60</v>
      </c>
      <c r="T331" s="17">
        <f t="shared" si="56"/>
        <v>57.5</v>
      </c>
      <c r="U331" s="17">
        <f t="shared" si="57"/>
        <v>62.5</v>
      </c>
      <c r="V331" s="16">
        <f t="shared" si="58"/>
        <v>61.666666666666664</v>
      </c>
      <c r="W331" s="16">
        <f t="shared" si="59"/>
        <v>61.875</v>
      </c>
    </row>
    <row r="332" spans="1:23" ht="13.5" x14ac:dyDescent="0.25">
      <c r="A332" s="3">
        <v>42487</v>
      </c>
      <c r="B332" s="2">
        <v>1.5567</v>
      </c>
      <c r="C332" s="2">
        <v>64.126311574846525</v>
      </c>
      <c r="D332" s="2">
        <v>-0.10956121067594515</v>
      </c>
      <c r="E332" s="2">
        <v>2.3637645756712847E-2</v>
      </c>
      <c r="F332" s="2">
        <v>1.5368400000000002</v>
      </c>
      <c r="G332" s="2">
        <v>1.5219599999999998</v>
      </c>
      <c r="H332" s="2">
        <v>1.4218150000000001</v>
      </c>
      <c r="I332" s="2">
        <v>1.4089240000000003</v>
      </c>
      <c r="J332" s="2">
        <v>1.4349020000000001</v>
      </c>
      <c r="K332" s="13" t="s">
        <v>53</v>
      </c>
      <c r="L332" s="13" t="s">
        <v>49</v>
      </c>
      <c r="M332" s="13" t="s">
        <v>47</v>
      </c>
      <c r="N332" s="16">
        <f t="shared" si="50"/>
        <v>50</v>
      </c>
      <c r="O332" s="16">
        <f t="shared" si="51"/>
        <v>100</v>
      </c>
      <c r="P332" s="16">
        <f t="shared" si="52"/>
        <v>50</v>
      </c>
      <c r="Q332" s="16">
        <f t="shared" si="53"/>
        <v>33</v>
      </c>
      <c r="R332" s="17">
        <f t="shared" si="54"/>
        <v>64.95</v>
      </c>
      <c r="S332" s="17">
        <f t="shared" si="55"/>
        <v>55.75</v>
      </c>
      <c r="T332" s="17">
        <f t="shared" si="56"/>
        <v>49.85</v>
      </c>
      <c r="U332" s="17">
        <f t="shared" si="57"/>
        <v>58.25</v>
      </c>
      <c r="V332" s="16">
        <f t="shared" si="58"/>
        <v>56.85</v>
      </c>
      <c r="W332" s="16">
        <f t="shared" si="59"/>
        <v>57.2</v>
      </c>
    </row>
    <row r="333" spans="1:23" ht="13.5" x14ac:dyDescent="0.25">
      <c r="A333" s="3">
        <v>42488</v>
      </c>
      <c r="B333" s="2">
        <v>1.5567</v>
      </c>
      <c r="C333" s="2">
        <v>64.126311574846511</v>
      </c>
      <c r="D333" s="2">
        <v>-9.4709336577778469E-2</v>
      </c>
      <c r="E333" s="2">
        <v>2.1270195114921148E-2</v>
      </c>
      <c r="F333" s="2">
        <v>1.5348600000000001</v>
      </c>
      <c r="G333" s="2">
        <v>1.5288999999999997</v>
      </c>
      <c r="H333" s="2">
        <v>1.4332199999999999</v>
      </c>
      <c r="I333" s="2">
        <v>1.4095200000000006</v>
      </c>
      <c r="J333" s="2">
        <v>1.4341585000000001</v>
      </c>
      <c r="K333" s="13" t="s">
        <v>53</v>
      </c>
      <c r="L333" s="13" t="s">
        <v>49</v>
      </c>
      <c r="M333" s="13" t="s">
        <v>47</v>
      </c>
      <c r="N333" s="16">
        <f t="shared" si="50"/>
        <v>50</v>
      </c>
      <c r="O333" s="16">
        <f t="shared" si="51"/>
        <v>100</v>
      </c>
      <c r="P333" s="16">
        <f t="shared" si="52"/>
        <v>50</v>
      </c>
      <c r="Q333" s="16">
        <f t="shared" si="53"/>
        <v>33</v>
      </c>
      <c r="R333" s="17">
        <f t="shared" si="54"/>
        <v>64.95</v>
      </c>
      <c r="S333" s="17">
        <f t="shared" si="55"/>
        <v>55.75</v>
      </c>
      <c r="T333" s="17">
        <f t="shared" si="56"/>
        <v>49.85</v>
      </c>
      <c r="U333" s="17">
        <f t="shared" si="57"/>
        <v>58.25</v>
      </c>
      <c r="V333" s="16">
        <f t="shared" si="58"/>
        <v>56.85</v>
      </c>
      <c r="W333" s="16">
        <f t="shared" si="59"/>
        <v>57.2</v>
      </c>
    </row>
    <row r="334" spans="1:23" ht="13.5" x14ac:dyDescent="0.25">
      <c r="A334" s="3">
        <v>42489</v>
      </c>
      <c r="B334" s="2">
        <v>1.5467</v>
      </c>
      <c r="C334" s="2">
        <v>62.403415300476489</v>
      </c>
      <c r="D334" s="2">
        <v>-8.3582548192288719E-2</v>
      </c>
      <c r="E334" s="2">
        <v>1.857644569211072E-2</v>
      </c>
      <c r="F334" s="2">
        <v>1.5348600000000001</v>
      </c>
      <c r="G334" s="2">
        <v>1.5358399999999999</v>
      </c>
      <c r="H334" s="2">
        <v>1.4441250000000001</v>
      </c>
      <c r="I334" s="2">
        <v>1.4111060000000006</v>
      </c>
      <c r="J334" s="2">
        <v>1.4335140000000002</v>
      </c>
      <c r="K334" s="13" t="s">
        <v>53</v>
      </c>
      <c r="L334" s="13" t="s">
        <v>55</v>
      </c>
      <c r="M334" s="13" t="s">
        <v>55</v>
      </c>
      <c r="N334" s="16">
        <f t="shared" si="50"/>
        <v>50</v>
      </c>
      <c r="O334" s="16">
        <f t="shared" si="51"/>
        <v>100</v>
      </c>
      <c r="P334" s="16">
        <f t="shared" si="52"/>
        <v>50</v>
      </c>
      <c r="Q334" s="16">
        <f t="shared" si="53"/>
        <v>16.5</v>
      </c>
      <c r="R334" s="17">
        <f t="shared" si="54"/>
        <v>62.475000000000001</v>
      </c>
      <c r="S334" s="17">
        <f t="shared" si="55"/>
        <v>51.625</v>
      </c>
      <c r="T334" s="17">
        <f t="shared" si="56"/>
        <v>42.424999999999997</v>
      </c>
      <c r="U334" s="17">
        <f t="shared" si="57"/>
        <v>54.125</v>
      </c>
      <c r="V334" s="16">
        <f t="shared" si="58"/>
        <v>52.17499999999999</v>
      </c>
      <c r="W334" s="16">
        <f t="shared" si="59"/>
        <v>52.662499999999994</v>
      </c>
    </row>
    <row r="335" spans="1:23" ht="13.5" x14ac:dyDescent="0.25">
      <c r="A335" s="3">
        <v>42492</v>
      </c>
      <c r="B335" s="2">
        <v>1.4873000000000001</v>
      </c>
      <c r="C335" s="2">
        <v>53.251250887878776</v>
      </c>
      <c r="D335" s="2">
        <v>-7.3349508309727751E-2</v>
      </c>
      <c r="E335" s="2">
        <v>1.5652947269305634E-2</v>
      </c>
      <c r="F335" s="2">
        <v>1.5289199999999998</v>
      </c>
      <c r="G335" s="2">
        <v>1.5388199999999996</v>
      </c>
      <c r="H335" s="2">
        <v>1.452555</v>
      </c>
      <c r="I335" s="2">
        <v>1.411504000000001</v>
      </c>
      <c r="J335" s="2">
        <v>1.4329195000000001</v>
      </c>
      <c r="K335" s="13" t="s">
        <v>48</v>
      </c>
      <c r="L335" s="13" t="s">
        <v>51</v>
      </c>
      <c r="M335" s="13" t="s">
        <v>50</v>
      </c>
      <c r="N335" s="16">
        <f t="shared" si="50"/>
        <v>50</v>
      </c>
      <c r="O335" s="16">
        <f t="shared" si="51"/>
        <v>100</v>
      </c>
      <c r="P335" s="16">
        <f t="shared" si="52"/>
        <v>50</v>
      </c>
      <c r="Q335" s="16">
        <f t="shared" si="53"/>
        <v>50</v>
      </c>
      <c r="R335" s="17">
        <f t="shared" si="54"/>
        <v>67.5</v>
      </c>
      <c r="S335" s="17">
        <f t="shared" si="55"/>
        <v>60</v>
      </c>
      <c r="T335" s="17">
        <f t="shared" si="56"/>
        <v>57.5</v>
      </c>
      <c r="U335" s="17">
        <f t="shared" si="57"/>
        <v>62.5</v>
      </c>
      <c r="V335" s="16">
        <f t="shared" si="58"/>
        <v>61.666666666666664</v>
      </c>
      <c r="W335" s="16">
        <f t="shared" si="59"/>
        <v>61.875</v>
      </c>
    </row>
    <row r="336" spans="1:23" ht="13.5" x14ac:dyDescent="0.25">
      <c r="A336" s="3">
        <v>42493</v>
      </c>
      <c r="B336" s="2">
        <v>1.5765</v>
      </c>
      <c r="C336" s="2">
        <v>62.213470022308329</v>
      </c>
      <c r="D336" s="2">
        <v>-5.9243286084818658E-2</v>
      </c>
      <c r="E336" s="2">
        <v>1.2545076291416081E-2</v>
      </c>
      <c r="F336" s="2">
        <v>1.54478</v>
      </c>
      <c r="G336" s="2">
        <v>1.5427899999999997</v>
      </c>
      <c r="H336" s="2">
        <v>1.4669299999999998</v>
      </c>
      <c r="I336" s="2">
        <v>1.4142800000000006</v>
      </c>
      <c r="J336" s="2">
        <v>1.4326715000000005</v>
      </c>
      <c r="K336" s="13" t="s">
        <v>48</v>
      </c>
      <c r="L336" s="13" t="s">
        <v>51</v>
      </c>
      <c r="M336" s="13" t="s">
        <v>52</v>
      </c>
      <c r="N336" s="16">
        <f t="shared" si="50"/>
        <v>50</v>
      </c>
      <c r="O336" s="16">
        <f t="shared" si="51"/>
        <v>100</v>
      </c>
      <c r="P336" s="16">
        <f t="shared" si="52"/>
        <v>50</v>
      </c>
      <c r="Q336" s="16">
        <f t="shared" si="53"/>
        <v>67</v>
      </c>
      <c r="R336" s="17">
        <f t="shared" si="54"/>
        <v>70.05</v>
      </c>
      <c r="S336" s="17">
        <f t="shared" si="55"/>
        <v>64.25</v>
      </c>
      <c r="T336" s="17">
        <f t="shared" si="56"/>
        <v>65.150000000000006</v>
      </c>
      <c r="U336" s="17">
        <f t="shared" si="57"/>
        <v>66.75</v>
      </c>
      <c r="V336" s="16">
        <f t="shared" si="58"/>
        <v>66.483333333333334</v>
      </c>
      <c r="W336" s="16">
        <f t="shared" si="59"/>
        <v>66.550000000000011</v>
      </c>
    </row>
    <row r="337" spans="1:23" ht="13.5" x14ac:dyDescent="0.25">
      <c r="A337" s="3">
        <v>42494</v>
      </c>
      <c r="B337" s="2">
        <v>1.6557999999999999</v>
      </c>
      <c r="C337" s="2">
        <v>68.073386602999847</v>
      </c>
      <c r="D337" s="2">
        <v>-4.7735068830717875E-2</v>
      </c>
      <c r="E337" s="2">
        <v>9.7395038971203555E-3</v>
      </c>
      <c r="F337" s="2">
        <v>1.5646</v>
      </c>
      <c r="G337" s="2">
        <v>1.5507199999999997</v>
      </c>
      <c r="H337" s="2">
        <v>1.4867599999999999</v>
      </c>
      <c r="I337" s="2">
        <v>1.4188400000000003</v>
      </c>
      <c r="J337" s="2">
        <v>1.4329690000000002</v>
      </c>
      <c r="K337" s="13" t="s">
        <v>48</v>
      </c>
      <c r="L337" s="13" t="s">
        <v>51</v>
      </c>
      <c r="M337" s="13" t="s">
        <v>52</v>
      </c>
      <c r="N337" s="16">
        <f t="shared" si="50"/>
        <v>50</v>
      </c>
      <c r="O337" s="16">
        <f t="shared" si="51"/>
        <v>100</v>
      </c>
      <c r="P337" s="16">
        <f t="shared" si="52"/>
        <v>50</v>
      </c>
      <c r="Q337" s="16">
        <f t="shared" si="53"/>
        <v>67</v>
      </c>
      <c r="R337" s="17">
        <f t="shared" si="54"/>
        <v>70.05</v>
      </c>
      <c r="S337" s="17">
        <f t="shared" si="55"/>
        <v>64.25</v>
      </c>
      <c r="T337" s="17">
        <f t="shared" si="56"/>
        <v>65.150000000000006</v>
      </c>
      <c r="U337" s="17">
        <f t="shared" si="57"/>
        <v>66.75</v>
      </c>
      <c r="V337" s="16">
        <f t="shared" si="58"/>
        <v>66.483333333333334</v>
      </c>
      <c r="W337" s="16">
        <f t="shared" si="59"/>
        <v>66.550000000000011</v>
      </c>
    </row>
    <row r="338" spans="1:23" ht="13.5" x14ac:dyDescent="0.25">
      <c r="A338" s="3">
        <v>42495</v>
      </c>
      <c r="B338" s="2">
        <v>1.6261000000000001</v>
      </c>
      <c r="C338" s="2">
        <v>64.066097826508866</v>
      </c>
      <c r="D338" s="2">
        <v>-3.8401450539548243E-2</v>
      </c>
      <c r="E338" s="2">
        <v>6.8747195863801246E-3</v>
      </c>
      <c r="F338" s="2">
        <v>1.5784800000000001</v>
      </c>
      <c r="G338" s="2">
        <v>1.5566699999999998</v>
      </c>
      <c r="H338" s="2">
        <v>1.5041149999999999</v>
      </c>
      <c r="I338" s="2">
        <v>1.42241</v>
      </c>
      <c r="J338" s="2">
        <v>1.4330685000000003</v>
      </c>
      <c r="K338" s="13" t="s">
        <v>48</v>
      </c>
      <c r="L338" s="13" t="s">
        <v>51</v>
      </c>
      <c r="M338" s="13" t="s">
        <v>52</v>
      </c>
      <c r="N338" s="16">
        <f t="shared" si="50"/>
        <v>50</v>
      </c>
      <c r="O338" s="16">
        <f t="shared" si="51"/>
        <v>100</v>
      </c>
      <c r="P338" s="16">
        <f t="shared" si="52"/>
        <v>50</v>
      </c>
      <c r="Q338" s="16">
        <f t="shared" si="53"/>
        <v>67</v>
      </c>
      <c r="R338" s="17">
        <f t="shared" si="54"/>
        <v>70.05</v>
      </c>
      <c r="S338" s="17">
        <f t="shared" si="55"/>
        <v>64.25</v>
      </c>
      <c r="T338" s="17">
        <f t="shared" si="56"/>
        <v>65.150000000000006</v>
      </c>
      <c r="U338" s="17">
        <f t="shared" si="57"/>
        <v>66.75</v>
      </c>
      <c r="V338" s="16">
        <f t="shared" si="58"/>
        <v>66.483333333333334</v>
      </c>
      <c r="W338" s="16">
        <f t="shared" si="59"/>
        <v>66.550000000000011</v>
      </c>
    </row>
    <row r="339" spans="1:23" ht="13.5" x14ac:dyDescent="0.25">
      <c r="A339" s="3">
        <v>42496</v>
      </c>
      <c r="B339" s="2">
        <v>1.6161000000000001</v>
      </c>
      <c r="C339" s="2">
        <v>62.727169867200409</v>
      </c>
      <c r="D339" s="2">
        <v>-3.3650023667098461E-2</v>
      </c>
      <c r="E339" s="2">
        <v>5.7672732643314507E-3</v>
      </c>
      <c r="F339" s="2">
        <v>1.59236</v>
      </c>
      <c r="G339" s="2">
        <v>1.5636099999999999</v>
      </c>
      <c r="H339" s="2">
        <v>1.5194799999999999</v>
      </c>
      <c r="I339" s="2">
        <v>1.426574</v>
      </c>
      <c r="J339" s="2">
        <v>1.4330685000000003</v>
      </c>
      <c r="K339" s="13" t="s">
        <v>48</v>
      </c>
      <c r="L339" s="13" t="s">
        <v>51</v>
      </c>
      <c r="M339" s="13" t="s">
        <v>52</v>
      </c>
      <c r="N339" s="16">
        <f t="shared" si="50"/>
        <v>50</v>
      </c>
      <c r="O339" s="16">
        <f t="shared" si="51"/>
        <v>100</v>
      </c>
      <c r="P339" s="16">
        <f t="shared" si="52"/>
        <v>50</v>
      </c>
      <c r="Q339" s="16">
        <f t="shared" si="53"/>
        <v>67</v>
      </c>
      <c r="R339" s="17">
        <f t="shared" si="54"/>
        <v>70.05</v>
      </c>
      <c r="S339" s="17">
        <f t="shared" si="55"/>
        <v>64.25</v>
      </c>
      <c r="T339" s="17">
        <f t="shared" si="56"/>
        <v>65.150000000000006</v>
      </c>
      <c r="U339" s="17">
        <f t="shared" si="57"/>
        <v>66.75</v>
      </c>
      <c r="V339" s="16">
        <f t="shared" si="58"/>
        <v>66.483333333333334</v>
      </c>
      <c r="W339" s="16">
        <f t="shared" si="59"/>
        <v>66.550000000000011</v>
      </c>
    </row>
    <row r="340" spans="1:23" ht="13.5" x14ac:dyDescent="0.25">
      <c r="A340" s="3">
        <v>42499</v>
      </c>
      <c r="B340" s="2">
        <v>1.6458999999999999</v>
      </c>
      <c r="C340" s="2">
        <v>65.069937666198882</v>
      </c>
      <c r="D340" s="2">
        <v>-3.7111441089913155E-2</v>
      </c>
      <c r="E340" s="2">
        <v>6.1223270882269443E-3</v>
      </c>
      <c r="F340" s="2">
        <v>1.62408</v>
      </c>
      <c r="G340" s="2">
        <v>1.5764999999999998</v>
      </c>
      <c r="H340" s="2">
        <v>1.535345</v>
      </c>
      <c r="I340" s="2">
        <v>1.4317299999999997</v>
      </c>
      <c r="J340" s="2">
        <v>1.4331675000000001</v>
      </c>
      <c r="K340" s="13" t="s">
        <v>48</v>
      </c>
      <c r="L340" s="13" t="s">
        <v>51</v>
      </c>
      <c r="M340" s="13" t="s">
        <v>52</v>
      </c>
      <c r="N340" s="16">
        <f t="shared" si="50"/>
        <v>50</v>
      </c>
      <c r="O340" s="16">
        <f t="shared" si="51"/>
        <v>100</v>
      </c>
      <c r="P340" s="16">
        <f t="shared" si="52"/>
        <v>50</v>
      </c>
      <c r="Q340" s="16">
        <f t="shared" si="53"/>
        <v>67</v>
      </c>
      <c r="R340" s="17">
        <f t="shared" si="54"/>
        <v>70.05</v>
      </c>
      <c r="S340" s="17">
        <f t="shared" si="55"/>
        <v>64.25</v>
      </c>
      <c r="T340" s="17">
        <f t="shared" si="56"/>
        <v>65.150000000000006</v>
      </c>
      <c r="U340" s="17">
        <f t="shared" si="57"/>
        <v>66.75</v>
      </c>
      <c r="V340" s="16">
        <f t="shared" si="58"/>
        <v>66.483333333333334</v>
      </c>
      <c r="W340" s="16">
        <f t="shared" si="59"/>
        <v>66.550000000000011</v>
      </c>
    </row>
    <row r="341" spans="1:23" ht="13.5" x14ac:dyDescent="0.25">
      <c r="A341" s="3">
        <v>42500</v>
      </c>
      <c r="B341" s="2">
        <v>1.6359999999999999</v>
      </c>
      <c r="C341" s="2">
        <v>63.638861040504004</v>
      </c>
      <c r="D341" s="2">
        <v>-4.318222179337261E-2</v>
      </c>
      <c r="E341" s="2">
        <v>8.4463814251635686E-3</v>
      </c>
      <c r="F341" s="2">
        <v>1.63598</v>
      </c>
      <c r="G341" s="2">
        <v>1.5903799999999999</v>
      </c>
      <c r="H341" s="2">
        <v>1.5487299999999999</v>
      </c>
      <c r="I341" s="2">
        <v>1.436688</v>
      </c>
      <c r="J341" s="2">
        <v>1.4332670000000005</v>
      </c>
      <c r="K341" s="13" t="s">
        <v>53</v>
      </c>
      <c r="L341" s="13" t="s">
        <v>49</v>
      </c>
      <c r="M341" s="13" t="s">
        <v>54</v>
      </c>
      <c r="N341" s="16">
        <f t="shared" si="50"/>
        <v>50</v>
      </c>
      <c r="O341" s="16">
        <f t="shared" si="51"/>
        <v>100</v>
      </c>
      <c r="P341" s="16">
        <f t="shared" si="52"/>
        <v>50</v>
      </c>
      <c r="Q341" s="16">
        <f t="shared" si="53"/>
        <v>33</v>
      </c>
      <c r="R341" s="17">
        <f t="shared" si="54"/>
        <v>64.95</v>
      </c>
      <c r="S341" s="17">
        <f t="shared" si="55"/>
        <v>55.75</v>
      </c>
      <c r="T341" s="17">
        <f t="shared" si="56"/>
        <v>49.85</v>
      </c>
      <c r="U341" s="17">
        <f t="shared" si="57"/>
        <v>58.25</v>
      </c>
      <c r="V341" s="16">
        <f t="shared" si="58"/>
        <v>56.85</v>
      </c>
      <c r="W341" s="16">
        <f t="shared" si="59"/>
        <v>57.2</v>
      </c>
    </row>
    <row r="342" spans="1:23" ht="13.5" x14ac:dyDescent="0.25">
      <c r="A342" s="3">
        <v>42501</v>
      </c>
      <c r="B342" s="2">
        <v>1.6062000000000001</v>
      </c>
      <c r="C342" s="2">
        <v>59.403774481430439</v>
      </c>
      <c r="D342" s="2">
        <v>-3.766693919017583E-2</v>
      </c>
      <c r="E342" s="2">
        <v>1.1433399887254888E-2</v>
      </c>
      <c r="F342" s="2">
        <v>1.6260600000000001</v>
      </c>
      <c r="G342" s="2">
        <v>1.5953299999999999</v>
      </c>
      <c r="H342" s="2">
        <v>1.5586450000000001</v>
      </c>
      <c r="I342" s="2">
        <v>1.4398600000000001</v>
      </c>
      <c r="J342" s="2">
        <v>1.4333165000000005</v>
      </c>
      <c r="K342" s="13" t="s">
        <v>53</v>
      </c>
      <c r="L342" s="13" t="s">
        <v>49</v>
      </c>
      <c r="M342" s="13" t="s">
        <v>47</v>
      </c>
      <c r="N342" s="16">
        <f t="shared" si="50"/>
        <v>50</v>
      </c>
      <c r="O342" s="16">
        <f t="shared" si="51"/>
        <v>100</v>
      </c>
      <c r="P342" s="16">
        <f t="shared" si="52"/>
        <v>50</v>
      </c>
      <c r="Q342" s="16">
        <f t="shared" si="53"/>
        <v>33</v>
      </c>
      <c r="R342" s="17">
        <f t="shared" si="54"/>
        <v>64.95</v>
      </c>
      <c r="S342" s="17">
        <f t="shared" si="55"/>
        <v>55.75</v>
      </c>
      <c r="T342" s="17">
        <f t="shared" si="56"/>
        <v>49.85</v>
      </c>
      <c r="U342" s="17">
        <f t="shared" si="57"/>
        <v>58.25</v>
      </c>
      <c r="V342" s="16">
        <f t="shared" si="58"/>
        <v>56.85</v>
      </c>
      <c r="W342" s="16">
        <f t="shared" si="59"/>
        <v>57.2</v>
      </c>
    </row>
    <row r="343" spans="1:23" ht="13.5" x14ac:dyDescent="0.25">
      <c r="A343" s="3">
        <v>42502</v>
      </c>
      <c r="B343" s="2">
        <v>1.6062000000000001</v>
      </c>
      <c r="C343" s="2">
        <v>59.403774481430439</v>
      </c>
      <c r="D343" s="2">
        <v>-3.3480698527384556E-2</v>
      </c>
      <c r="E343" s="2">
        <v>1.4551997403254188E-2</v>
      </c>
      <c r="F343" s="2">
        <v>1.62208</v>
      </c>
      <c r="G343" s="2">
        <v>1.6002799999999997</v>
      </c>
      <c r="H343" s="2">
        <v>1.5645900000000001</v>
      </c>
      <c r="I343" s="2">
        <v>1.4438260000000003</v>
      </c>
      <c r="J343" s="2">
        <v>1.4333165000000005</v>
      </c>
      <c r="K343" s="13" t="s">
        <v>53</v>
      </c>
      <c r="L343" s="13" t="s">
        <v>49</v>
      </c>
      <c r="M343" s="13" t="s">
        <v>47</v>
      </c>
      <c r="N343" s="16">
        <f t="shared" si="50"/>
        <v>50</v>
      </c>
      <c r="O343" s="16">
        <f t="shared" si="51"/>
        <v>100</v>
      </c>
      <c r="P343" s="16">
        <f t="shared" si="52"/>
        <v>50</v>
      </c>
      <c r="Q343" s="16">
        <f t="shared" si="53"/>
        <v>33</v>
      </c>
      <c r="R343" s="17">
        <f t="shared" si="54"/>
        <v>64.95</v>
      </c>
      <c r="S343" s="17">
        <f t="shared" si="55"/>
        <v>55.75</v>
      </c>
      <c r="T343" s="17">
        <f t="shared" si="56"/>
        <v>49.85</v>
      </c>
      <c r="U343" s="17">
        <f t="shared" si="57"/>
        <v>58.25</v>
      </c>
      <c r="V343" s="16">
        <f t="shared" si="58"/>
        <v>56.85</v>
      </c>
      <c r="W343" s="16">
        <f t="shared" si="59"/>
        <v>57.2</v>
      </c>
    </row>
    <row r="344" spans="1:23" ht="13.5" x14ac:dyDescent="0.25">
      <c r="A344" s="3">
        <v>42503</v>
      </c>
      <c r="B344" s="2">
        <v>1.6557999999999999</v>
      </c>
      <c r="C344" s="2">
        <v>64.025172672116327</v>
      </c>
      <c r="D344" s="2">
        <v>-3.5595972098959372E-2</v>
      </c>
      <c r="E344" s="2">
        <v>1.6823311727352585E-2</v>
      </c>
      <c r="F344" s="2">
        <v>1.63002</v>
      </c>
      <c r="G344" s="2">
        <v>1.6111899999999999</v>
      </c>
      <c r="H344" s="2">
        <v>1.573515</v>
      </c>
      <c r="I344" s="2">
        <v>1.4485859999999999</v>
      </c>
      <c r="J344" s="2">
        <v>1.4337625000000005</v>
      </c>
      <c r="K344" s="13" t="s">
        <v>48</v>
      </c>
      <c r="L344" s="13" t="s">
        <v>51</v>
      </c>
      <c r="M344" s="13" t="s">
        <v>52</v>
      </c>
      <c r="N344" s="16">
        <f t="shared" si="50"/>
        <v>50</v>
      </c>
      <c r="O344" s="16">
        <f t="shared" si="51"/>
        <v>100</v>
      </c>
      <c r="P344" s="16">
        <f t="shared" si="52"/>
        <v>50</v>
      </c>
      <c r="Q344" s="16">
        <f t="shared" si="53"/>
        <v>67</v>
      </c>
      <c r="R344" s="17">
        <f t="shared" si="54"/>
        <v>70.05</v>
      </c>
      <c r="S344" s="17">
        <f t="shared" si="55"/>
        <v>64.25</v>
      </c>
      <c r="T344" s="17">
        <f t="shared" si="56"/>
        <v>65.150000000000006</v>
      </c>
      <c r="U344" s="17">
        <f t="shared" si="57"/>
        <v>66.75</v>
      </c>
      <c r="V344" s="16">
        <f t="shared" si="58"/>
        <v>66.483333333333334</v>
      </c>
      <c r="W344" s="16">
        <f t="shared" si="59"/>
        <v>66.550000000000011</v>
      </c>
    </row>
    <row r="345" spans="1:23" ht="13.5" x14ac:dyDescent="0.25">
      <c r="A345" s="3">
        <v>42506</v>
      </c>
      <c r="B345" s="2">
        <v>1.6657</v>
      </c>
      <c r="C345" s="2">
        <v>64.884434659766413</v>
      </c>
      <c r="D345" s="2">
        <v>-4.7962685329122623E-2</v>
      </c>
      <c r="E345" s="2">
        <v>1.8823819398563535E-2</v>
      </c>
      <c r="F345" s="2">
        <v>1.63398</v>
      </c>
      <c r="G345" s="2">
        <v>1.6290299999999998</v>
      </c>
      <c r="H345" s="2">
        <v>1.583925</v>
      </c>
      <c r="I345" s="2">
        <v>1.4543360000000001</v>
      </c>
      <c r="J345" s="2">
        <v>1.4345060000000007</v>
      </c>
      <c r="K345" s="13" t="s">
        <v>48</v>
      </c>
      <c r="L345" s="13" t="s">
        <v>51</v>
      </c>
      <c r="M345" s="13" t="s">
        <v>52</v>
      </c>
      <c r="N345" s="16">
        <f t="shared" si="50"/>
        <v>50</v>
      </c>
      <c r="O345" s="16">
        <f t="shared" si="51"/>
        <v>100</v>
      </c>
      <c r="P345" s="16">
        <f t="shared" si="52"/>
        <v>50</v>
      </c>
      <c r="Q345" s="16">
        <f t="shared" si="53"/>
        <v>67</v>
      </c>
      <c r="R345" s="17">
        <f t="shared" si="54"/>
        <v>70.05</v>
      </c>
      <c r="S345" s="17">
        <f t="shared" si="55"/>
        <v>64.25</v>
      </c>
      <c r="T345" s="17">
        <f t="shared" si="56"/>
        <v>65.150000000000006</v>
      </c>
      <c r="U345" s="17">
        <f t="shared" si="57"/>
        <v>66.75</v>
      </c>
      <c r="V345" s="16">
        <f t="shared" si="58"/>
        <v>66.483333333333334</v>
      </c>
      <c r="W345" s="16">
        <f t="shared" si="59"/>
        <v>66.550000000000011</v>
      </c>
    </row>
    <row r="346" spans="1:23" ht="13.5" x14ac:dyDescent="0.25">
      <c r="A346" s="3">
        <v>42507</v>
      </c>
      <c r="B346" s="2">
        <v>1.6756</v>
      </c>
      <c r="C346" s="2">
        <v>65.765040148233965</v>
      </c>
      <c r="D346" s="2">
        <v>-4.6148427200855879E-2</v>
      </c>
      <c r="E346" s="2">
        <v>2.0924481313921595E-2</v>
      </c>
      <c r="F346" s="2">
        <v>1.6419000000000001</v>
      </c>
      <c r="G346" s="2">
        <v>1.6389399999999998</v>
      </c>
      <c r="H346" s="2">
        <v>1.590865</v>
      </c>
      <c r="I346" s="2">
        <v>1.4596900000000002</v>
      </c>
      <c r="J346" s="2">
        <v>1.4354475000000004</v>
      </c>
      <c r="K346" s="13" t="s">
        <v>48</v>
      </c>
      <c r="L346" s="13" t="s">
        <v>51</v>
      </c>
      <c r="M346" s="13" t="s">
        <v>52</v>
      </c>
      <c r="N346" s="16">
        <f t="shared" si="50"/>
        <v>50</v>
      </c>
      <c r="O346" s="16">
        <f t="shared" si="51"/>
        <v>100</v>
      </c>
      <c r="P346" s="16">
        <f t="shared" si="52"/>
        <v>50</v>
      </c>
      <c r="Q346" s="16">
        <f t="shared" si="53"/>
        <v>67</v>
      </c>
      <c r="R346" s="17">
        <f t="shared" si="54"/>
        <v>70.05</v>
      </c>
      <c r="S346" s="17">
        <f t="shared" si="55"/>
        <v>64.25</v>
      </c>
      <c r="T346" s="17">
        <f t="shared" si="56"/>
        <v>65.150000000000006</v>
      </c>
      <c r="U346" s="17">
        <f t="shared" si="57"/>
        <v>66.75</v>
      </c>
      <c r="V346" s="16">
        <f t="shared" si="58"/>
        <v>66.483333333333334</v>
      </c>
      <c r="W346" s="16">
        <f t="shared" si="59"/>
        <v>66.550000000000011</v>
      </c>
    </row>
    <row r="347" spans="1:23" ht="13.5" x14ac:dyDescent="0.25">
      <c r="A347" s="3">
        <v>42508</v>
      </c>
      <c r="B347" s="2">
        <v>1.6657</v>
      </c>
      <c r="C347" s="2">
        <v>64.035668424282619</v>
      </c>
      <c r="D347" s="2">
        <v>-3.2397103286107454E-2</v>
      </c>
      <c r="E347" s="2">
        <v>2.176520639001657E-2</v>
      </c>
      <c r="F347" s="2">
        <v>1.6537999999999999</v>
      </c>
      <c r="G347" s="2">
        <v>1.6399299999999997</v>
      </c>
      <c r="H347" s="2">
        <v>1.5953250000000001</v>
      </c>
      <c r="I347" s="2">
        <v>1.4642500000000005</v>
      </c>
      <c r="J347" s="2">
        <v>1.4362405000000007</v>
      </c>
      <c r="K347" s="13" t="s">
        <v>48</v>
      </c>
      <c r="L347" s="13" t="s">
        <v>51</v>
      </c>
      <c r="M347" s="13" t="s">
        <v>52</v>
      </c>
      <c r="N347" s="16">
        <f t="shared" si="50"/>
        <v>50</v>
      </c>
      <c r="O347" s="16">
        <f t="shared" si="51"/>
        <v>100</v>
      </c>
      <c r="P347" s="16">
        <f t="shared" si="52"/>
        <v>50</v>
      </c>
      <c r="Q347" s="16">
        <f t="shared" si="53"/>
        <v>67</v>
      </c>
      <c r="R347" s="17">
        <f t="shared" si="54"/>
        <v>70.05</v>
      </c>
      <c r="S347" s="17">
        <f t="shared" si="55"/>
        <v>64.25</v>
      </c>
      <c r="T347" s="17">
        <f t="shared" si="56"/>
        <v>65.150000000000006</v>
      </c>
      <c r="U347" s="17">
        <f t="shared" si="57"/>
        <v>66.75</v>
      </c>
      <c r="V347" s="16">
        <f t="shared" si="58"/>
        <v>66.483333333333334</v>
      </c>
      <c r="W347" s="16">
        <f t="shared" si="59"/>
        <v>66.550000000000011</v>
      </c>
    </row>
    <row r="348" spans="1:23" ht="13.5" x14ac:dyDescent="0.25">
      <c r="A348" s="3">
        <v>42509</v>
      </c>
      <c r="B348" s="2">
        <v>1.7153</v>
      </c>
      <c r="C348" s="2">
        <v>68.504310313973946</v>
      </c>
      <c r="D348" s="2">
        <v>-2.9610201606049547E-2</v>
      </c>
      <c r="E348" s="2">
        <v>2.3171208927222433E-2</v>
      </c>
      <c r="F348" s="2">
        <v>1.6756199999999999</v>
      </c>
      <c r="G348" s="2">
        <v>1.6488499999999999</v>
      </c>
      <c r="H348" s="2">
        <v>1.60276</v>
      </c>
      <c r="I348" s="2">
        <v>1.4705960000000005</v>
      </c>
      <c r="J348" s="2">
        <v>1.4372320000000007</v>
      </c>
      <c r="K348" s="13" t="s">
        <v>48</v>
      </c>
      <c r="L348" s="13" t="s">
        <v>51</v>
      </c>
      <c r="M348" s="13" t="s">
        <v>52</v>
      </c>
      <c r="N348" s="16">
        <f t="shared" si="50"/>
        <v>50</v>
      </c>
      <c r="O348" s="16">
        <f t="shared" si="51"/>
        <v>100</v>
      </c>
      <c r="P348" s="16">
        <f t="shared" si="52"/>
        <v>50</v>
      </c>
      <c r="Q348" s="16">
        <f t="shared" si="53"/>
        <v>67</v>
      </c>
      <c r="R348" s="17">
        <f t="shared" si="54"/>
        <v>70.05</v>
      </c>
      <c r="S348" s="17">
        <f t="shared" si="55"/>
        <v>64.25</v>
      </c>
      <c r="T348" s="17">
        <f t="shared" si="56"/>
        <v>65.150000000000006</v>
      </c>
      <c r="U348" s="17">
        <f t="shared" si="57"/>
        <v>66.75</v>
      </c>
      <c r="V348" s="16">
        <f t="shared" si="58"/>
        <v>66.483333333333334</v>
      </c>
      <c r="W348" s="16">
        <f t="shared" si="59"/>
        <v>66.550000000000011</v>
      </c>
    </row>
    <row r="349" spans="1:23" ht="13.5" x14ac:dyDescent="0.25">
      <c r="A349" s="3">
        <v>42510</v>
      </c>
      <c r="B349" s="2">
        <v>1.7351000000000001</v>
      </c>
      <c r="C349" s="2">
        <v>70.101376626195346</v>
      </c>
      <c r="D349" s="2">
        <v>-3.111094585550811E-2</v>
      </c>
      <c r="E349" s="2">
        <v>2.4995654847955497E-2</v>
      </c>
      <c r="F349" s="2">
        <v>1.6914799999999999</v>
      </c>
      <c r="G349" s="2">
        <v>1.6607499999999997</v>
      </c>
      <c r="H349" s="2">
        <v>1.6121799999999999</v>
      </c>
      <c r="I349" s="2">
        <v>1.4775360000000006</v>
      </c>
      <c r="J349" s="2">
        <v>1.4383225000000008</v>
      </c>
      <c r="K349" s="13" t="s">
        <v>48</v>
      </c>
      <c r="L349" s="13" t="s">
        <v>51</v>
      </c>
      <c r="M349" s="13" t="s">
        <v>52</v>
      </c>
      <c r="N349" s="16">
        <f t="shared" si="50"/>
        <v>50</v>
      </c>
      <c r="O349" s="16">
        <f t="shared" si="51"/>
        <v>100</v>
      </c>
      <c r="P349" s="16">
        <f t="shared" si="52"/>
        <v>50</v>
      </c>
      <c r="Q349" s="16">
        <f t="shared" si="53"/>
        <v>67</v>
      </c>
      <c r="R349" s="17">
        <f t="shared" si="54"/>
        <v>70.05</v>
      </c>
      <c r="S349" s="17">
        <f t="shared" si="55"/>
        <v>64.25</v>
      </c>
      <c r="T349" s="17">
        <f t="shared" si="56"/>
        <v>65.150000000000006</v>
      </c>
      <c r="U349" s="17">
        <f t="shared" si="57"/>
        <v>66.75</v>
      </c>
      <c r="V349" s="16">
        <f t="shared" si="58"/>
        <v>66.483333333333334</v>
      </c>
      <c r="W349" s="16">
        <f t="shared" si="59"/>
        <v>66.550000000000011</v>
      </c>
    </row>
    <row r="350" spans="1:23" ht="13.5" x14ac:dyDescent="0.25">
      <c r="A350" s="3">
        <v>42513</v>
      </c>
      <c r="B350" s="2">
        <v>1.7450000000000001</v>
      </c>
      <c r="C350" s="2">
        <v>70.896031810102102</v>
      </c>
      <c r="D350" s="2">
        <v>-2.9437045243482451E-2</v>
      </c>
      <c r="E350" s="2">
        <v>2.7968166909874165E-2</v>
      </c>
      <c r="F350" s="2">
        <v>1.7073399999999999</v>
      </c>
      <c r="G350" s="2">
        <v>1.6706599999999998</v>
      </c>
      <c r="H350" s="2">
        <v>1.62358</v>
      </c>
      <c r="I350" s="2">
        <v>1.4842780000000007</v>
      </c>
      <c r="J350" s="2">
        <v>1.4393635000000007</v>
      </c>
      <c r="K350" s="13" t="s">
        <v>48</v>
      </c>
      <c r="L350" s="13" t="s">
        <v>51</v>
      </c>
      <c r="M350" s="13" t="s">
        <v>52</v>
      </c>
      <c r="N350" s="16">
        <f t="shared" si="50"/>
        <v>50</v>
      </c>
      <c r="O350" s="16">
        <f t="shared" si="51"/>
        <v>100</v>
      </c>
      <c r="P350" s="16">
        <f t="shared" si="52"/>
        <v>50</v>
      </c>
      <c r="Q350" s="16">
        <f t="shared" si="53"/>
        <v>67</v>
      </c>
      <c r="R350" s="17">
        <f t="shared" si="54"/>
        <v>70.05</v>
      </c>
      <c r="S350" s="17">
        <f t="shared" si="55"/>
        <v>64.25</v>
      </c>
      <c r="T350" s="17">
        <f t="shared" si="56"/>
        <v>65.150000000000006</v>
      </c>
      <c r="U350" s="17">
        <f t="shared" si="57"/>
        <v>66.75</v>
      </c>
      <c r="V350" s="16">
        <f t="shared" si="58"/>
        <v>66.483333333333334</v>
      </c>
      <c r="W350" s="16">
        <f t="shared" si="59"/>
        <v>66.550000000000011</v>
      </c>
    </row>
    <row r="351" spans="1:23" ht="13.5" x14ac:dyDescent="0.25">
      <c r="A351" s="3">
        <v>42514</v>
      </c>
      <c r="B351" s="2">
        <v>1.7648999999999999</v>
      </c>
      <c r="C351" s="2">
        <v>72.479420946948309</v>
      </c>
      <c r="D351" s="2">
        <v>-3.1916615473451371E-2</v>
      </c>
      <c r="E351" s="2">
        <v>3.3025196907956939E-2</v>
      </c>
      <c r="F351" s="2">
        <v>1.7252000000000003</v>
      </c>
      <c r="G351" s="2">
        <v>1.6835499999999999</v>
      </c>
      <c r="H351" s="2">
        <v>1.636965</v>
      </c>
      <c r="I351" s="2">
        <v>1.4916160000000005</v>
      </c>
      <c r="J351" s="2">
        <v>1.4400575000000007</v>
      </c>
      <c r="K351" s="13" t="s">
        <v>48</v>
      </c>
      <c r="L351" s="13" t="s">
        <v>51</v>
      </c>
      <c r="M351" s="13" t="s">
        <v>52</v>
      </c>
      <c r="N351" s="16">
        <f t="shared" si="50"/>
        <v>50</v>
      </c>
      <c r="O351" s="16">
        <f t="shared" si="51"/>
        <v>100</v>
      </c>
      <c r="P351" s="16">
        <f t="shared" si="52"/>
        <v>50</v>
      </c>
      <c r="Q351" s="16">
        <f t="shared" si="53"/>
        <v>67</v>
      </c>
      <c r="R351" s="17">
        <f t="shared" si="54"/>
        <v>70.05</v>
      </c>
      <c r="S351" s="17">
        <f t="shared" si="55"/>
        <v>64.25</v>
      </c>
      <c r="T351" s="17">
        <f t="shared" si="56"/>
        <v>65.150000000000006</v>
      </c>
      <c r="U351" s="17">
        <f t="shared" si="57"/>
        <v>66.75</v>
      </c>
      <c r="V351" s="16">
        <f t="shared" si="58"/>
        <v>66.483333333333334</v>
      </c>
      <c r="W351" s="16">
        <f t="shared" si="59"/>
        <v>66.550000000000011</v>
      </c>
    </row>
    <row r="352" spans="1:23" ht="13.5" x14ac:dyDescent="0.25">
      <c r="A352" s="3">
        <v>42515</v>
      </c>
      <c r="B352" s="2">
        <v>1.8640000000000001</v>
      </c>
      <c r="C352" s="2">
        <v>78.695450500466961</v>
      </c>
      <c r="D352" s="2">
        <v>-4.6889878582703881E-2</v>
      </c>
      <c r="E352" s="2">
        <v>3.908007430337597E-2</v>
      </c>
      <c r="F352" s="2">
        <v>1.7648600000000001</v>
      </c>
      <c r="G352" s="2">
        <v>1.7093300000000002</v>
      </c>
      <c r="H352" s="2">
        <v>1.6523299999999999</v>
      </c>
      <c r="I352" s="2">
        <v>1.5011340000000006</v>
      </c>
      <c r="J352" s="2">
        <v>1.4408010000000007</v>
      </c>
      <c r="K352" s="13" t="s">
        <v>48</v>
      </c>
      <c r="L352" s="13" t="s">
        <v>51</v>
      </c>
      <c r="M352" s="13" t="s">
        <v>52</v>
      </c>
      <c r="N352" s="16">
        <f t="shared" si="50"/>
        <v>50</v>
      </c>
      <c r="O352" s="16">
        <f t="shared" si="51"/>
        <v>100</v>
      </c>
      <c r="P352" s="16">
        <f t="shared" si="52"/>
        <v>50</v>
      </c>
      <c r="Q352" s="16">
        <f t="shared" si="53"/>
        <v>67</v>
      </c>
      <c r="R352" s="17">
        <f t="shared" si="54"/>
        <v>70.05</v>
      </c>
      <c r="S352" s="17">
        <f t="shared" si="55"/>
        <v>64.25</v>
      </c>
      <c r="T352" s="17">
        <f t="shared" si="56"/>
        <v>65.150000000000006</v>
      </c>
      <c r="U352" s="17">
        <f t="shared" si="57"/>
        <v>66.75</v>
      </c>
      <c r="V352" s="16">
        <f t="shared" si="58"/>
        <v>66.483333333333334</v>
      </c>
      <c r="W352" s="16">
        <f t="shared" si="59"/>
        <v>66.550000000000011</v>
      </c>
    </row>
    <row r="353" spans="1:23" ht="13.5" x14ac:dyDescent="0.25">
      <c r="A353" s="3">
        <v>42516</v>
      </c>
      <c r="B353" s="2">
        <v>1.9731000000000001</v>
      </c>
      <c r="C353" s="2">
        <v>83.195496621542787</v>
      </c>
      <c r="D353" s="2">
        <v>-6.9106083257101769E-2</v>
      </c>
      <c r="E353" s="2">
        <v>4.5602793932115714E-2</v>
      </c>
      <c r="F353" s="2">
        <v>1.8164200000000001</v>
      </c>
      <c r="G353" s="2">
        <v>1.7460200000000001</v>
      </c>
      <c r="H353" s="2">
        <v>1.6731500000000001</v>
      </c>
      <c r="I353" s="2">
        <v>1.5130320000000006</v>
      </c>
      <c r="J353" s="2">
        <v>1.4422885000000008</v>
      </c>
      <c r="K353" s="13" t="s">
        <v>48</v>
      </c>
      <c r="L353" s="13" t="s">
        <v>51</v>
      </c>
      <c r="M353" s="13" t="s">
        <v>52</v>
      </c>
      <c r="N353" s="16">
        <f t="shared" si="50"/>
        <v>50</v>
      </c>
      <c r="O353" s="16">
        <f t="shared" si="51"/>
        <v>100</v>
      </c>
      <c r="P353" s="16">
        <f t="shared" si="52"/>
        <v>50</v>
      </c>
      <c r="Q353" s="16">
        <f t="shared" si="53"/>
        <v>67</v>
      </c>
      <c r="R353" s="17">
        <f t="shared" si="54"/>
        <v>70.05</v>
      </c>
      <c r="S353" s="17">
        <f t="shared" si="55"/>
        <v>64.25</v>
      </c>
      <c r="T353" s="17">
        <f t="shared" si="56"/>
        <v>65.150000000000006</v>
      </c>
      <c r="U353" s="17">
        <f t="shared" si="57"/>
        <v>66.75</v>
      </c>
      <c r="V353" s="16">
        <f t="shared" si="58"/>
        <v>66.483333333333334</v>
      </c>
      <c r="W353" s="16">
        <f t="shared" si="59"/>
        <v>66.550000000000011</v>
      </c>
    </row>
    <row r="354" spans="1:23" ht="13.5" x14ac:dyDescent="0.25">
      <c r="A354" s="3">
        <v>42517</v>
      </c>
      <c r="B354" s="2">
        <v>1.9235</v>
      </c>
      <c r="C354" s="2">
        <v>75.398148888651264</v>
      </c>
      <c r="D354" s="2">
        <v>-7.8600761184255408E-2</v>
      </c>
      <c r="E354" s="2">
        <v>5.202997229309491E-2</v>
      </c>
      <c r="F354" s="2">
        <v>1.8541000000000001</v>
      </c>
      <c r="G354" s="2">
        <v>1.7727900000000001</v>
      </c>
      <c r="H354" s="2">
        <v>1.6919899999999999</v>
      </c>
      <c r="I354" s="2">
        <v>1.5239380000000009</v>
      </c>
      <c r="J354" s="2">
        <v>1.4439740000000005</v>
      </c>
      <c r="K354" s="13" t="s">
        <v>48</v>
      </c>
      <c r="L354" s="13" t="s">
        <v>49</v>
      </c>
      <c r="M354" s="13" t="s">
        <v>52</v>
      </c>
      <c r="N354" s="16">
        <f t="shared" si="50"/>
        <v>50</v>
      </c>
      <c r="O354" s="16">
        <f t="shared" si="51"/>
        <v>100</v>
      </c>
      <c r="P354" s="16">
        <f t="shared" si="52"/>
        <v>50</v>
      </c>
      <c r="Q354" s="16">
        <f t="shared" si="53"/>
        <v>100</v>
      </c>
      <c r="R354" s="17">
        <f t="shared" si="54"/>
        <v>75</v>
      </c>
      <c r="S354" s="17">
        <f t="shared" si="55"/>
        <v>72.5</v>
      </c>
      <c r="T354" s="17">
        <f t="shared" si="56"/>
        <v>80</v>
      </c>
      <c r="U354" s="17">
        <f t="shared" si="57"/>
        <v>75</v>
      </c>
      <c r="V354" s="16">
        <f t="shared" si="58"/>
        <v>75.833333333333329</v>
      </c>
      <c r="W354" s="16">
        <f t="shared" si="59"/>
        <v>75.625</v>
      </c>
    </row>
    <row r="355" spans="1:23" ht="13.5" x14ac:dyDescent="0.25">
      <c r="A355" s="3">
        <v>42520</v>
      </c>
      <c r="B355" s="2">
        <v>1.9533</v>
      </c>
      <c r="C355" s="2">
        <v>76.80473307232775</v>
      </c>
      <c r="D355" s="2">
        <v>-8.8878918976934118E-2</v>
      </c>
      <c r="E355" s="2">
        <v>5.881115880625698E-2</v>
      </c>
      <c r="F355" s="2">
        <v>1.8957599999999999</v>
      </c>
      <c r="G355" s="2">
        <v>1.80155</v>
      </c>
      <c r="H355" s="2">
        <v>1.71529</v>
      </c>
      <c r="I355" s="2">
        <v>1.5356380000000005</v>
      </c>
      <c r="J355" s="2">
        <v>1.4457095000000006</v>
      </c>
      <c r="K355" s="13" t="s">
        <v>48</v>
      </c>
      <c r="L355" s="13" t="s">
        <v>49</v>
      </c>
      <c r="M355" s="13" t="s">
        <v>52</v>
      </c>
      <c r="N355" s="16">
        <f t="shared" si="50"/>
        <v>50</v>
      </c>
      <c r="O355" s="16">
        <f t="shared" si="51"/>
        <v>100</v>
      </c>
      <c r="P355" s="16">
        <f t="shared" si="52"/>
        <v>50</v>
      </c>
      <c r="Q355" s="16">
        <f t="shared" si="53"/>
        <v>100</v>
      </c>
      <c r="R355" s="17">
        <f t="shared" si="54"/>
        <v>75</v>
      </c>
      <c r="S355" s="17">
        <f t="shared" si="55"/>
        <v>72.5</v>
      </c>
      <c r="T355" s="17">
        <f t="shared" si="56"/>
        <v>80</v>
      </c>
      <c r="U355" s="17">
        <f t="shared" si="57"/>
        <v>75</v>
      </c>
      <c r="V355" s="16">
        <f t="shared" si="58"/>
        <v>75.833333333333329</v>
      </c>
      <c r="W355" s="16">
        <f t="shared" si="59"/>
        <v>75.625</v>
      </c>
    </row>
    <row r="356" spans="1:23" ht="13.5" x14ac:dyDescent="0.25">
      <c r="A356" s="3">
        <v>42521</v>
      </c>
      <c r="B356" s="2">
        <v>2.0226999999999999</v>
      </c>
      <c r="C356" s="2">
        <v>79.713640795590067</v>
      </c>
      <c r="D356" s="2">
        <v>-0.10281389822787101</v>
      </c>
      <c r="E356" s="2">
        <v>6.5338154534783852E-2</v>
      </c>
      <c r="F356" s="2">
        <v>1.9473200000000002</v>
      </c>
      <c r="G356" s="2">
        <v>1.8362600000000004</v>
      </c>
      <c r="H356" s="2">
        <v>1.7376</v>
      </c>
      <c r="I356" s="2">
        <v>1.5485280000000006</v>
      </c>
      <c r="J356" s="2">
        <v>1.4477920000000009</v>
      </c>
      <c r="K356" s="13" t="s">
        <v>48</v>
      </c>
      <c r="L356" s="13" t="s">
        <v>49</v>
      </c>
      <c r="M356" s="13" t="s">
        <v>52</v>
      </c>
      <c r="N356" s="16">
        <f t="shared" si="50"/>
        <v>50</v>
      </c>
      <c r="O356" s="16">
        <f t="shared" si="51"/>
        <v>100</v>
      </c>
      <c r="P356" s="16">
        <f t="shared" si="52"/>
        <v>50</v>
      </c>
      <c r="Q356" s="16">
        <f t="shared" si="53"/>
        <v>100</v>
      </c>
      <c r="R356" s="17">
        <f t="shared" si="54"/>
        <v>75</v>
      </c>
      <c r="S356" s="17">
        <f t="shared" si="55"/>
        <v>72.5</v>
      </c>
      <c r="T356" s="17">
        <f t="shared" si="56"/>
        <v>80</v>
      </c>
      <c r="U356" s="17">
        <f t="shared" si="57"/>
        <v>75</v>
      </c>
      <c r="V356" s="16">
        <f t="shared" si="58"/>
        <v>75.833333333333329</v>
      </c>
      <c r="W356" s="16">
        <f t="shared" si="59"/>
        <v>75.625</v>
      </c>
    </row>
    <row r="357" spans="1:23" ht="13.5" x14ac:dyDescent="0.25">
      <c r="A357" s="3">
        <v>42522</v>
      </c>
      <c r="B357" s="2">
        <v>2.1019999999999999</v>
      </c>
      <c r="C357" s="2">
        <v>82.425742413875128</v>
      </c>
      <c r="D357" s="2">
        <v>-0.12391265521105099</v>
      </c>
      <c r="E357" s="2">
        <v>7.189258838965705E-2</v>
      </c>
      <c r="F357" s="2">
        <v>1.99492</v>
      </c>
      <c r="G357" s="2">
        <v>1.8798900000000003</v>
      </c>
      <c r="H357" s="2">
        <v>1.7599099999999996</v>
      </c>
      <c r="I357" s="2">
        <v>1.5628060000000006</v>
      </c>
      <c r="J357" s="2">
        <v>1.4503700000000006</v>
      </c>
      <c r="K357" s="13" t="s">
        <v>48</v>
      </c>
      <c r="L357" s="13" t="s">
        <v>49</v>
      </c>
      <c r="M357" s="13" t="s">
        <v>52</v>
      </c>
      <c r="N357" s="16">
        <f t="shared" si="50"/>
        <v>50</v>
      </c>
      <c r="O357" s="16">
        <f t="shared" si="51"/>
        <v>100</v>
      </c>
      <c r="P357" s="16">
        <f t="shared" si="52"/>
        <v>50</v>
      </c>
      <c r="Q357" s="16">
        <f t="shared" si="53"/>
        <v>100</v>
      </c>
      <c r="R357" s="17">
        <f t="shared" si="54"/>
        <v>75</v>
      </c>
      <c r="S357" s="17">
        <f t="shared" si="55"/>
        <v>72.5</v>
      </c>
      <c r="T357" s="17">
        <f t="shared" si="56"/>
        <v>80</v>
      </c>
      <c r="U357" s="17">
        <f t="shared" si="57"/>
        <v>75</v>
      </c>
      <c r="V357" s="16">
        <f t="shared" si="58"/>
        <v>75.833333333333329</v>
      </c>
      <c r="W357" s="16">
        <f t="shared" si="59"/>
        <v>75.625</v>
      </c>
    </row>
    <row r="358" spans="1:23" ht="13.5" x14ac:dyDescent="0.25">
      <c r="A358" s="3">
        <v>42523</v>
      </c>
      <c r="B358" s="2">
        <v>2.1118999999999999</v>
      </c>
      <c r="C358" s="2">
        <v>82.73604741278416</v>
      </c>
      <c r="D358" s="2">
        <v>-0.13710555421256188</v>
      </c>
      <c r="E358" s="2">
        <v>7.5943434592549597E-2</v>
      </c>
      <c r="F358" s="2">
        <v>2.0226800000000003</v>
      </c>
      <c r="G358" s="2">
        <v>1.9195499999999999</v>
      </c>
      <c r="H358" s="2">
        <v>1.7841999999999998</v>
      </c>
      <c r="I358" s="2">
        <v>1.5776780000000008</v>
      </c>
      <c r="J358" s="2">
        <v>1.4530965000000007</v>
      </c>
      <c r="K358" s="13" t="s">
        <v>48</v>
      </c>
      <c r="L358" s="13" t="s">
        <v>49</v>
      </c>
      <c r="M358" s="13" t="s">
        <v>52</v>
      </c>
      <c r="N358" s="16">
        <f t="shared" si="50"/>
        <v>50</v>
      </c>
      <c r="O358" s="16">
        <f t="shared" si="51"/>
        <v>100</v>
      </c>
      <c r="P358" s="16">
        <f t="shared" si="52"/>
        <v>50</v>
      </c>
      <c r="Q358" s="16">
        <f t="shared" si="53"/>
        <v>100</v>
      </c>
      <c r="R358" s="17">
        <f t="shared" si="54"/>
        <v>75</v>
      </c>
      <c r="S358" s="17">
        <f t="shared" si="55"/>
        <v>72.5</v>
      </c>
      <c r="T358" s="17">
        <f t="shared" si="56"/>
        <v>80</v>
      </c>
      <c r="U358" s="17">
        <f t="shared" si="57"/>
        <v>75</v>
      </c>
      <c r="V358" s="16">
        <f t="shared" si="58"/>
        <v>75.833333333333329</v>
      </c>
      <c r="W358" s="16">
        <f t="shared" si="59"/>
        <v>75.625</v>
      </c>
    </row>
    <row r="359" spans="1:23" ht="13.5" x14ac:dyDescent="0.25">
      <c r="A359" s="3">
        <v>42524</v>
      </c>
      <c r="B359" s="2">
        <v>2.0326</v>
      </c>
      <c r="C359" s="2">
        <v>71.800032335216756</v>
      </c>
      <c r="D359" s="2">
        <v>-0.14147884483525486</v>
      </c>
      <c r="E359" s="2">
        <v>7.6265507002726995E-2</v>
      </c>
      <c r="F359" s="2">
        <v>2.0445000000000002</v>
      </c>
      <c r="G359" s="2">
        <v>1.9492999999999998</v>
      </c>
      <c r="H359" s="2">
        <v>1.8050250000000001</v>
      </c>
      <c r="I359" s="2">
        <v>1.5911620000000004</v>
      </c>
      <c r="J359" s="2">
        <v>1.4555755000000006</v>
      </c>
      <c r="K359" s="13" t="s">
        <v>48</v>
      </c>
      <c r="L359" s="13" t="s">
        <v>49</v>
      </c>
      <c r="M359" s="13" t="s">
        <v>52</v>
      </c>
      <c r="N359" s="16">
        <f t="shared" si="50"/>
        <v>50</v>
      </c>
      <c r="O359" s="16">
        <f t="shared" si="51"/>
        <v>100</v>
      </c>
      <c r="P359" s="16">
        <f t="shared" si="52"/>
        <v>50</v>
      </c>
      <c r="Q359" s="16">
        <f t="shared" si="53"/>
        <v>100</v>
      </c>
      <c r="R359" s="17">
        <f t="shared" si="54"/>
        <v>75</v>
      </c>
      <c r="S359" s="17">
        <f t="shared" si="55"/>
        <v>72.5</v>
      </c>
      <c r="T359" s="17">
        <f t="shared" si="56"/>
        <v>80</v>
      </c>
      <c r="U359" s="17">
        <f t="shared" si="57"/>
        <v>75</v>
      </c>
      <c r="V359" s="16">
        <f t="shared" si="58"/>
        <v>75.833333333333329</v>
      </c>
      <c r="W359" s="16">
        <f t="shared" si="59"/>
        <v>75.625</v>
      </c>
    </row>
    <row r="360" spans="1:23" ht="13.5" x14ac:dyDescent="0.25">
      <c r="A360" s="3">
        <v>42527</v>
      </c>
      <c r="B360" s="2">
        <v>2.0028000000000001</v>
      </c>
      <c r="C360" s="2">
        <v>68.154295437480044</v>
      </c>
      <c r="D360" s="2">
        <v>-0.14295274666402857</v>
      </c>
      <c r="E360" s="2">
        <v>7.3779178352087318E-2</v>
      </c>
      <c r="F360" s="2">
        <v>2.0544000000000002</v>
      </c>
      <c r="G360" s="2">
        <v>1.9750800000000002</v>
      </c>
      <c r="H360" s="2">
        <v>1.82287</v>
      </c>
      <c r="I360" s="2">
        <v>1.6044480000000005</v>
      </c>
      <c r="J360" s="2">
        <v>1.4579550000000006</v>
      </c>
      <c r="K360" s="13" t="s">
        <v>48</v>
      </c>
      <c r="L360" s="13" t="s">
        <v>49</v>
      </c>
      <c r="M360" s="13" t="s">
        <v>52</v>
      </c>
      <c r="N360" s="16">
        <f t="shared" si="50"/>
        <v>50</v>
      </c>
      <c r="O360" s="16">
        <f t="shared" si="51"/>
        <v>100</v>
      </c>
      <c r="P360" s="16">
        <f t="shared" si="52"/>
        <v>50</v>
      </c>
      <c r="Q360" s="16">
        <f t="shared" si="53"/>
        <v>100</v>
      </c>
      <c r="R360" s="17">
        <f t="shared" si="54"/>
        <v>75</v>
      </c>
      <c r="S360" s="17">
        <f t="shared" si="55"/>
        <v>72.5</v>
      </c>
      <c r="T360" s="17">
        <f t="shared" si="56"/>
        <v>80</v>
      </c>
      <c r="U360" s="17">
        <f t="shared" si="57"/>
        <v>75</v>
      </c>
      <c r="V360" s="16">
        <f t="shared" si="58"/>
        <v>75.833333333333329</v>
      </c>
      <c r="W360" s="16">
        <f t="shared" si="59"/>
        <v>75.625</v>
      </c>
    </row>
    <row r="361" spans="1:23" ht="13.5" x14ac:dyDescent="0.25">
      <c r="A361" s="3">
        <v>42528</v>
      </c>
      <c r="B361" s="2">
        <v>1.9533</v>
      </c>
      <c r="C361" s="2">
        <v>62.479240816287096</v>
      </c>
      <c r="D361" s="2">
        <v>-0.1386881085337055</v>
      </c>
      <c r="E361" s="2">
        <v>6.8927826542217893E-2</v>
      </c>
      <c r="F361" s="2">
        <v>2.0405199999999999</v>
      </c>
      <c r="G361" s="2">
        <v>1.9939199999999999</v>
      </c>
      <c r="H361" s="2">
        <v>1.8387349999999998</v>
      </c>
      <c r="I361" s="2">
        <v>1.6175360000000001</v>
      </c>
      <c r="J361" s="2">
        <v>1.4600375000000005</v>
      </c>
      <c r="K361" s="13" t="s">
        <v>48</v>
      </c>
      <c r="L361" s="13" t="s">
        <v>49</v>
      </c>
      <c r="M361" s="13" t="s">
        <v>50</v>
      </c>
      <c r="N361" s="16">
        <f t="shared" si="50"/>
        <v>50</v>
      </c>
      <c r="O361" s="16">
        <f t="shared" si="51"/>
        <v>100</v>
      </c>
      <c r="P361" s="16">
        <f t="shared" si="52"/>
        <v>50</v>
      </c>
      <c r="Q361" s="16">
        <f t="shared" si="53"/>
        <v>83</v>
      </c>
      <c r="R361" s="17">
        <f t="shared" si="54"/>
        <v>72.45</v>
      </c>
      <c r="S361" s="17">
        <f t="shared" si="55"/>
        <v>68.25</v>
      </c>
      <c r="T361" s="17">
        <f t="shared" si="56"/>
        <v>72.349999999999994</v>
      </c>
      <c r="U361" s="17">
        <f t="shared" si="57"/>
        <v>70.75</v>
      </c>
      <c r="V361" s="16">
        <f t="shared" si="58"/>
        <v>71.016666666666666</v>
      </c>
      <c r="W361" s="16">
        <f t="shared" si="59"/>
        <v>70.949999999999989</v>
      </c>
    </row>
    <row r="362" spans="1:23" ht="13.5" x14ac:dyDescent="0.25">
      <c r="A362" s="3">
        <v>42529</v>
      </c>
      <c r="B362" s="2">
        <v>1.8738999999999999</v>
      </c>
      <c r="C362" s="2">
        <v>54.622405942447891</v>
      </c>
      <c r="D362" s="2">
        <v>-0.11478574978734191</v>
      </c>
      <c r="E362" s="2">
        <v>6.1677436319349202E-2</v>
      </c>
      <c r="F362" s="2">
        <v>1.9948999999999999</v>
      </c>
      <c r="G362" s="2">
        <v>1.9949099999999997</v>
      </c>
      <c r="H362" s="2">
        <v>1.8521199999999998</v>
      </c>
      <c r="I362" s="2">
        <v>1.6286400000000003</v>
      </c>
      <c r="J362" s="2">
        <v>1.4617725000000004</v>
      </c>
      <c r="K362" s="13" t="s">
        <v>53</v>
      </c>
      <c r="L362" s="13" t="s">
        <v>51</v>
      </c>
      <c r="M362" s="13" t="s">
        <v>47</v>
      </c>
      <c r="N362" s="16">
        <f t="shared" si="50"/>
        <v>50</v>
      </c>
      <c r="O362" s="16">
        <f t="shared" si="51"/>
        <v>100</v>
      </c>
      <c r="P362" s="16">
        <f t="shared" si="52"/>
        <v>50</v>
      </c>
      <c r="Q362" s="16">
        <f t="shared" si="53"/>
        <v>0</v>
      </c>
      <c r="R362" s="17">
        <f t="shared" si="54"/>
        <v>60</v>
      </c>
      <c r="S362" s="17">
        <f t="shared" si="55"/>
        <v>47.5</v>
      </c>
      <c r="T362" s="17">
        <f t="shared" si="56"/>
        <v>35</v>
      </c>
      <c r="U362" s="17">
        <f t="shared" si="57"/>
        <v>50</v>
      </c>
      <c r="V362" s="16">
        <f t="shared" si="58"/>
        <v>47.5</v>
      </c>
      <c r="W362" s="16">
        <f t="shared" si="59"/>
        <v>48.125</v>
      </c>
    </row>
    <row r="363" spans="1:23" ht="13.5" x14ac:dyDescent="0.25">
      <c r="A363" s="3">
        <v>42530</v>
      </c>
      <c r="B363" s="2">
        <v>1.8738999999999999</v>
      </c>
      <c r="C363" s="2">
        <v>54.622405942447891</v>
      </c>
      <c r="D363" s="2">
        <v>-7.8078935957144324E-2</v>
      </c>
      <c r="E363" s="2">
        <v>5.3941566837749748E-2</v>
      </c>
      <c r="F363" s="2">
        <v>1.9472999999999998</v>
      </c>
      <c r="G363" s="2">
        <v>1.9849899999999998</v>
      </c>
      <c r="H363" s="2">
        <v>1.865505</v>
      </c>
      <c r="I363" s="2">
        <v>1.6395460000000006</v>
      </c>
      <c r="J363" s="2">
        <v>1.4635570000000007</v>
      </c>
      <c r="K363" s="13" t="s">
        <v>53</v>
      </c>
      <c r="L363" s="13" t="s">
        <v>51</v>
      </c>
      <c r="M363" s="13" t="s">
        <v>47</v>
      </c>
      <c r="N363" s="16">
        <f t="shared" si="50"/>
        <v>50</v>
      </c>
      <c r="O363" s="16">
        <f t="shared" si="51"/>
        <v>100</v>
      </c>
      <c r="P363" s="16">
        <f t="shared" si="52"/>
        <v>50</v>
      </c>
      <c r="Q363" s="16">
        <f t="shared" si="53"/>
        <v>0</v>
      </c>
      <c r="R363" s="17">
        <f t="shared" si="54"/>
        <v>60</v>
      </c>
      <c r="S363" s="17">
        <f t="shared" si="55"/>
        <v>47.5</v>
      </c>
      <c r="T363" s="17">
        <f t="shared" si="56"/>
        <v>35</v>
      </c>
      <c r="U363" s="17">
        <f t="shared" si="57"/>
        <v>50</v>
      </c>
      <c r="V363" s="16">
        <f t="shared" si="58"/>
        <v>47.5</v>
      </c>
      <c r="W363" s="16">
        <f t="shared" si="59"/>
        <v>48.125</v>
      </c>
    </row>
    <row r="364" spans="1:23" ht="13.5" x14ac:dyDescent="0.25">
      <c r="A364" s="3">
        <v>42531</v>
      </c>
      <c r="B364" s="2">
        <v>1.9533</v>
      </c>
      <c r="C364" s="2">
        <v>60.398019814280921</v>
      </c>
      <c r="D364" s="2">
        <v>-6.0812014170440909E-2</v>
      </c>
      <c r="E364" s="2">
        <v>4.7481655498801165E-2</v>
      </c>
      <c r="F364" s="2">
        <v>1.9314399999999998</v>
      </c>
      <c r="G364" s="2">
        <v>1.98797</v>
      </c>
      <c r="H364" s="2">
        <v>1.8803799999999999</v>
      </c>
      <c r="I364" s="2">
        <v>1.6520400000000004</v>
      </c>
      <c r="J364" s="2">
        <v>1.4659370000000005</v>
      </c>
      <c r="K364" s="13" t="s">
        <v>53</v>
      </c>
      <c r="L364" s="13" t="s">
        <v>51</v>
      </c>
      <c r="M364" s="13" t="s">
        <v>47</v>
      </c>
      <c r="N364" s="16">
        <f t="shared" si="50"/>
        <v>50</v>
      </c>
      <c r="O364" s="16">
        <f t="shared" si="51"/>
        <v>100</v>
      </c>
      <c r="P364" s="16">
        <f t="shared" si="52"/>
        <v>50</v>
      </c>
      <c r="Q364" s="16">
        <f t="shared" si="53"/>
        <v>0</v>
      </c>
      <c r="R364" s="17">
        <f t="shared" si="54"/>
        <v>60</v>
      </c>
      <c r="S364" s="17">
        <f t="shared" si="55"/>
        <v>47.5</v>
      </c>
      <c r="T364" s="17">
        <f t="shared" si="56"/>
        <v>35</v>
      </c>
      <c r="U364" s="17">
        <f t="shared" si="57"/>
        <v>50</v>
      </c>
      <c r="V364" s="16">
        <f t="shared" si="58"/>
        <v>47.5</v>
      </c>
      <c r="W364" s="16">
        <f t="shared" si="59"/>
        <v>48.125</v>
      </c>
    </row>
    <row r="365" spans="1:23" ht="13.5" x14ac:dyDescent="0.25">
      <c r="A365" s="3">
        <v>42534</v>
      </c>
      <c r="B365" s="2">
        <v>1.9830000000000001</v>
      </c>
      <c r="C365" s="2">
        <v>62.329451107984013</v>
      </c>
      <c r="D365" s="2">
        <v>-4.4545770443873423E-2</v>
      </c>
      <c r="E365" s="2">
        <v>4.1488034289826406E-2</v>
      </c>
      <c r="F365" s="2">
        <v>1.9274800000000003</v>
      </c>
      <c r="G365" s="2">
        <v>1.9909399999999997</v>
      </c>
      <c r="H365" s="2">
        <v>1.8962449999999997</v>
      </c>
      <c r="I365" s="2">
        <v>1.6653260000000003</v>
      </c>
      <c r="J365" s="2">
        <v>1.4685150000000005</v>
      </c>
      <c r="K365" s="13" t="s">
        <v>53</v>
      </c>
      <c r="L365" s="13" t="s">
        <v>51</v>
      </c>
      <c r="M365" s="13" t="s">
        <v>47</v>
      </c>
      <c r="N365" s="16">
        <f t="shared" si="50"/>
        <v>50</v>
      </c>
      <c r="O365" s="16">
        <f t="shared" si="51"/>
        <v>100</v>
      </c>
      <c r="P365" s="16">
        <f t="shared" si="52"/>
        <v>50</v>
      </c>
      <c r="Q365" s="16">
        <f t="shared" si="53"/>
        <v>0</v>
      </c>
      <c r="R365" s="17">
        <f t="shared" si="54"/>
        <v>60</v>
      </c>
      <c r="S365" s="17">
        <f t="shared" si="55"/>
        <v>47.5</v>
      </c>
      <c r="T365" s="17">
        <f t="shared" si="56"/>
        <v>35</v>
      </c>
      <c r="U365" s="17">
        <f t="shared" si="57"/>
        <v>50</v>
      </c>
      <c r="V365" s="16">
        <f t="shared" si="58"/>
        <v>47.5</v>
      </c>
      <c r="W365" s="16">
        <f t="shared" si="59"/>
        <v>48.125</v>
      </c>
    </row>
    <row r="366" spans="1:23" ht="13.5" x14ac:dyDescent="0.25">
      <c r="A366" s="3">
        <v>42535</v>
      </c>
      <c r="B366" s="2">
        <v>2.0028000000000001</v>
      </c>
      <c r="C366" s="2">
        <v>63.603866576888556</v>
      </c>
      <c r="D366" s="2">
        <v>-2.2422123416575568E-2</v>
      </c>
      <c r="E366" s="2">
        <v>3.5226481546400124E-2</v>
      </c>
      <c r="F366" s="2">
        <v>1.9373800000000003</v>
      </c>
      <c r="G366" s="2">
        <v>1.9889499999999998</v>
      </c>
      <c r="H366" s="2">
        <v>1.9126049999999999</v>
      </c>
      <c r="I366" s="2">
        <v>1.679602</v>
      </c>
      <c r="J366" s="2">
        <v>1.4713900000000004</v>
      </c>
      <c r="K366" s="13" t="s">
        <v>53</v>
      </c>
      <c r="L366" s="13" t="s">
        <v>55</v>
      </c>
      <c r="M366" s="13" t="s">
        <v>54</v>
      </c>
      <c r="N366" s="16">
        <f t="shared" si="50"/>
        <v>50</v>
      </c>
      <c r="O366" s="16">
        <f t="shared" si="51"/>
        <v>100</v>
      </c>
      <c r="P366" s="16">
        <f t="shared" si="52"/>
        <v>50</v>
      </c>
      <c r="Q366" s="16">
        <f t="shared" si="53"/>
        <v>16.5</v>
      </c>
      <c r="R366" s="17">
        <f t="shared" si="54"/>
        <v>62.475000000000001</v>
      </c>
      <c r="S366" s="17">
        <f t="shared" si="55"/>
        <v>51.625</v>
      </c>
      <c r="T366" s="17">
        <f t="shared" si="56"/>
        <v>42.424999999999997</v>
      </c>
      <c r="U366" s="17">
        <f t="shared" si="57"/>
        <v>54.125</v>
      </c>
      <c r="V366" s="16">
        <f t="shared" si="58"/>
        <v>52.17499999999999</v>
      </c>
      <c r="W366" s="16">
        <f t="shared" si="59"/>
        <v>52.662499999999994</v>
      </c>
    </row>
    <row r="367" spans="1:23" ht="13.5" x14ac:dyDescent="0.25">
      <c r="A367" s="3">
        <v>42536</v>
      </c>
      <c r="B367" s="2">
        <v>1.9830000000000001</v>
      </c>
      <c r="C367" s="2">
        <v>61.368050391523546</v>
      </c>
      <c r="D367" s="2">
        <v>9.0601883389036519E-3</v>
      </c>
      <c r="E367" s="2">
        <v>3.0513323240758929E-2</v>
      </c>
      <c r="F367" s="2">
        <v>1.9592000000000003</v>
      </c>
      <c r="G367" s="2">
        <v>1.9770499999999998</v>
      </c>
      <c r="H367" s="2">
        <v>1.9284699999999997</v>
      </c>
      <c r="I367" s="2">
        <v>1.6940780000000002</v>
      </c>
      <c r="J367" s="2">
        <v>1.4742655000000005</v>
      </c>
      <c r="K367" s="13" t="s">
        <v>48</v>
      </c>
      <c r="L367" s="13" t="s">
        <v>49</v>
      </c>
      <c r="M367" s="13" t="s">
        <v>52</v>
      </c>
      <c r="N367" s="16">
        <f t="shared" si="50"/>
        <v>50</v>
      </c>
      <c r="O367" s="16">
        <f t="shared" si="51"/>
        <v>100</v>
      </c>
      <c r="P367" s="16">
        <f t="shared" si="52"/>
        <v>50</v>
      </c>
      <c r="Q367" s="16">
        <f t="shared" si="53"/>
        <v>100</v>
      </c>
      <c r="R367" s="17">
        <f t="shared" si="54"/>
        <v>75</v>
      </c>
      <c r="S367" s="17">
        <f t="shared" si="55"/>
        <v>72.5</v>
      </c>
      <c r="T367" s="17">
        <f t="shared" si="56"/>
        <v>80</v>
      </c>
      <c r="U367" s="17">
        <f t="shared" si="57"/>
        <v>75</v>
      </c>
      <c r="V367" s="16">
        <f t="shared" si="58"/>
        <v>75.833333333333329</v>
      </c>
      <c r="W367" s="16">
        <f t="shared" si="59"/>
        <v>75.625</v>
      </c>
    </row>
    <row r="368" spans="1:23" ht="13.5" x14ac:dyDescent="0.25">
      <c r="A368" s="3">
        <v>42537</v>
      </c>
      <c r="B368" s="2">
        <v>1.9433</v>
      </c>
      <c r="C368" s="2">
        <v>57.038612347841628</v>
      </c>
      <c r="D368" s="2">
        <v>3.9442510217539528E-2</v>
      </c>
      <c r="E368" s="2">
        <v>3.0033322287094662E-2</v>
      </c>
      <c r="F368" s="2">
        <v>1.9730800000000002</v>
      </c>
      <c r="G368" s="2">
        <v>1.9601900000000001</v>
      </c>
      <c r="H368" s="2">
        <v>1.9398699999999995</v>
      </c>
      <c r="I368" s="2">
        <v>1.7073640000000001</v>
      </c>
      <c r="J368" s="2">
        <v>1.4771405000000004</v>
      </c>
      <c r="K368" s="13" t="s">
        <v>48</v>
      </c>
      <c r="L368" s="13" t="s">
        <v>49</v>
      </c>
      <c r="M368" s="13" t="s">
        <v>52</v>
      </c>
      <c r="N368" s="16">
        <f t="shared" si="50"/>
        <v>50</v>
      </c>
      <c r="O368" s="16">
        <f t="shared" si="51"/>
        <v>100</v>
      </c>
      <c r="P368" s="16">
        <f t="shared" si="52"/>
        <v>50</v>
      </c>
      <c r="Q368" s="16">
        <f t="shared" si="53"/>
        <v>100</v>
      </c>
      <c r="R368" s="17">
        <f t="shared" si="54"/>
        <v>75</v>
      </c>
      <c r="S368" s="17">
        <f t="shared" si="55"/>
        <v>72.5</v>
      </c>
      <c r="T368" s="17">
        <f t="shared" si="56"/>
        <v>80</v>
      </c>
      <c r="U368" s="17">
        <f t="shared" si="57"/>
        <v>75</v>
      </c>
      <c r="V368" s="16">
        <f t="shared" si="58"/>
        <v>75.833333333333329</v>
      </c>
      <c r="W368" s="16">
        <f t="shared" si="59"/>
        <v>75.625</v>
      </c>
    </row>
    <row r="369" spans="1:23" ht="13.5" x14ac:dyDescent="0.25">
      <c r="A369" s="3">
        <v>42538</v>
      </c>
      <c r="B369" s="2">
        <v>1.9136</v>
      </c>
      <c r="C369" s="2">
        <v>53.971001227424615</v>
      </c>
      <c r="D369" s="2">
        <v>5.47182038806584E-2</v>
      </c>
      <c r="E369" s="2">
        <v>3.2502438077455148E-2</v>
      </c>
      <c r="F369" s="2">
        <v>1.9651399999999999</v>
      </c>
      <c r="G369" s="2">
        <v>1.9482900000000001</v>
      </c>
      <c r="H369" s="2">
        <v>1.9487949999999998</v>
      </c>
      <c r="I369" s="2">
        <v>1.71946</v>
      </c>
      <c r="J369" s="2">
        <v>1.4797680000000002</v>
      </c>
      <c r="K369" s="13" t="s">
        <v>48</v>
      </c>
      <c r="L369" s="13" t="s">
        <v>55</v>
      </c>
      <c r="M369" s="13" t="s">
        <v>50</v>
      </c>
      <c r="N369" s="16">
        <f t="shared" si="50"/>
        <v>50</v>
      </c>
      <c r="O369" s="16">
        <f t="shared" si="51"/>
        <v>100</v>
      </c>
      <c r="P369" s="16">
        <f t="shared" si="52"/>
        <v>50</v>
      </c>
      <c r="Q369" s="16">
        <f t="shared" si="53"/>
        <v>66.5</v>
      </c>
      <c r="R369" s="17">
        <f t="shared" si="54"/>
        <v>69.974999999999994</v>
      </c>
      <c r="S369" s="17">
        <f t="shared" si="55"/>
        <v>64.125</v>
      </c>
      <c r="T369" s="17">
        <f t="shared" si="56"/>
        <v>64.924999999999997</v>
      </c>
      <c r="U369" s="17">
        <f t="shared" si="57"/>
        <v>66.625</v>
      </c>
      <c r="V369" s="16">
        <f t="shared" si="58"/>
        <v>66.341666666666654</v>
      </c>
      <c r="W369" s="16">
        <f t="shared" si="59"/>
        <v>66.412499999999994</v>
      </c>
    </row>
    <row r="370" spans="1:23" ht="13.5" x14ac:dyDescent="0.25">
      <c r="A370" s="3">
        <v>42541</v>
      </c>
      <c r="B370" s="2">
        <v>1.9136</v>
      </c>
      <c r="C370" s="2">
        <v>53.971001227424608</v>
      </c>
      <c r="D370" s="2">
        <v>6.2834280638023321E-2</v>
      </c>
      <c r="E370" s="2">
        <v>3.5382870114769663E-2</v>
      </c>
      <c r="F370" s="2">
        <v>1.95126</v>
      </c>
      <c r="G370" s="2">
        <v>1.9393700000000003</v>
      </c>
      <c r="H370" s="2">
        <v>1.957225</v>
      </c>
      <c r="I370" s="2">
        <v>1.7311599999999998</v>
      </c>
      <c r="J370" s="2">
        <v>1.4820484999999999</v>
      </c>
      <c r="K370" s="13" t="s">
        <v>53</v>
      </c>
      <c r="L370" s="13" t="s">
        <v>51</v>
      </c>
      <c r="M370" s="13" t="s">
        <v>47</v>
      </c>
      <c r="N370" s="16">
        <f t="shared" si="50"/>
        <v>50</v>
      </c>
      <c r="O370" s="16">
        <f t="shared" si="51"/>
        <v>100</v>
      </c>
      <c r="P370" s="16">
        <f t="shared" si="52"/>
        <v>50</v>
      </c>
      <c r="Q370" s="16">
        <f t="shared" si="53"/>
        <v>0</v>
      </c>
      <c r="R370" s="17">
        <f t="shared" si="54"/>
        <v>60</v>
      </c>
      <c r="S370" s="17">
        <f t="shared" si="55"/>
        <v>47.5</v>
      </c>
      <c r="T370" s="17">
        <f t="shared" si="56"/>
        <v>35</v>
      </c>
      <c r="U370" s="17">
        <f t="shared" si="57"/>
        <v>50</v>
      </c>
      <c r="V370" s="16">
        <f t="shared" si="58"/>
        <v>47.5</v>
      </c>
      <c r="W370" s="16">
        <f t="shared" si="59"/>
        <v>48.125</v>
      </c>
    </row>
    <row r="371" spans="1:23" ht="13.5" x14ac:dyDescent="0.25">
      <c r="A371" s="3">
        <v>42542</v>
      </c>
      <c r="B371" s="2">
        <v>1.9235</v>
      </c>
      <c r="C371" s="2">
        <v>54.908507272525391</v>
      </c>
      <c r="D371" s="2">
        <v>6.1144776323844408E-2</v>
      </c>
      <c r="E371" s="2">
        <v>3.7342001094396039E-2</v>
      </c>
      <c r="F371" s="2">
        <v>1.9354</v>
      </c>
      <c r="G371" s="2">
        <v>1.9363900000000005</v>
      </c>
      <c r="H371" s="2">
        <v>1.965155</v>
      </c>
      <c r="I371" s="2">
        <v>1.742264</v>
      </c>
      <c r="J371" s="2">
        <v>1.4845769999999998</v>
      </c>
      <c r="K371" s="13" t="s">
        <v>53</v>
      </c>
      <c r="L371" s="13" t="s">
        <v>55</v>
      </c>
      <c r="M371" s="13" t="s">
        <v>47</v>
      </c>
      <c r="N371" s="16">
        <f t="shared" si="50"/>
        <v>50</v>
      </c>
      <c r="O371" s="16">
        <f t="shared" si="51"/>
        <v>100</v>
      </c>
      <c r="P371" s="16">
        <f t="shared" si="52"/>
        <v>50</v>
      </c>
      <c r="Q371" s="16">
        <f t="shared" si="53"/>
        <v>16.5</v>
      </c>
      <c r="R371" s="17">
        <f t="shared" si="54"/>
        <v>62.475000000000001</v>
      </c>
      <c r="S371" s="17">
        <f t="shared" si="55"/>
        <v>51.625</v>
      </c>
      <c r="T371" s="17">
        <f t="shared" si="56"/>
        <v>42.424999999999997</v>
      </c>
      <c r="U371" s="17">
        <f t="shared" si="57"/>
        <v>54.125</v>
      </c>
      <c r="V371" s="16">
        <f t="shared" si="58"/>
        <v>52.17499999999999</v>
      </c>
      <c r="W371" s="16">
        <f t="shared" si="59"/>
        <v>52.662499999999994</v>
      </c>
    </row>
    <row r="372" spans="1:23" ht="13.5" x14ac:dyDescent="0.25">
      <c r="A372" s="3">
        <v>42543</v>
      </c>
      <c r="B372" s="2">
        <v>1.9136</v>
      </c>
      <c r="C372" s="2">
        <v>53.72996865122844</v>
      </c>
      <c r="D372" s="2">
        <v>4.7981833897364101E-2</v>
      </c>
      <c r="E372" s="2">
        <v>3.794783337432997E-2</v>
      </c>
      <c r="F372" s="2">
        <v>1.9215199999999999</v>
      </c>
      <c r="G372" s="2">
        <v>1.9403600000000001</v>
      </c>
      <c r="H372" s="2">
        <v>1.967635</v>
      </c>
      <c r="I372" s="2">
        <v>1.7523780000000002</v>
      </c>
      <c r="J372" s="2">
        <v>1.4872044999999998</v>
      </c>
      <c r="K372" s="13" t="s">
        <v>53</v>
      </c>
      <c r="L372" s="13" t="s">
        <v>51</v>
      </c>
      <c r="M372" s="13" t="s">
        <v>47</v>
      </c>
      <c r="N372" s="16">
        <f t="shared" si="50"/>
        <v>50</v>
      </c>
      <c r="O372" s="16">
        <f t="shared" si="51"/>
        <v>100</v>
      </c>
      <c r="P372" s="16">
        <f t="shared" si="52"/>
        <v>50</v>
      </c>
      <c r="Q372" s="16">
        <f t="shared" si="53"/>
        <v>0</v>
      </c>
      <c r="R372" s="17">
        <f t="shared" si="54"/>
        <v>60</v>
      </c>
      <c r="S372" s="17">
        <f t="shared" si="55"/>
        <v>47.5</v>
      </c>
      <c r="T372" s="17">
        <f t="shared" si="56"/>
        <v>35</v>
      </c>
      <c r="U372" s="17">
        <f t="shared" si="57"/>
        <v>50</v>
      </c>
      <c r="V372" s="16">
        <f t="shared" si="58"/>
        <v>47.5</v>
      </c>
      <c r="W372" s="16">
        <f t="shared" si="59"/>
        <v>48.125</v>
      </c>
    </row>
    <row r="373" spans="1:23" ht="13.5" x14ac:dyDescent="0.25">
      <c r="A373" s="3">
        <v>42544</v>
      </c>
      <c r="B373" s="2">
        <v>1.8738999999999999</v>
      </c>
      <c r="C373" s="2">
        <v>49.172089165370991</v>
      </c>
      <c r="D373" s="2">
        <v>3.9610504829354021E-2</v>
      </c>
      <c r="E373" s="2">
        <v>3.6388562250894756E-2</v>
      </c>
      <c r="F373" s="2">
        <v>1.90764</v>
      </c>
      <c r="G373" s="2">
        <v>1.9403600000000001</v>
      </c>
      <c r="H373" s="2">
        <v>1.9626749999999997</v>
      </c>
      <c r="I373" s="2">
        <v>1.7601100000000005</v>
      </c>
      <c r="J373" s="2">
        <v>1.4896334999999996</v>
      </c>
      <c r="K373" s="13" t="s">
        <v>53</v>
      </c>
      <c r="L373" s="13" t="s">
        <v>51</v>
      </c>
      <c r="M373" s="13" t="s">
        <v>47</v>
      </c>
      <c r="N373" s="16">
        <f t="shared" si="50"/>
        <v>50</v>
      </c>
      <c r="O373" s="16">
        <f t="shared" si="51"/>
        <v>100</v>
      </c>
      <c r="P373" s="16">
        <f t="shared" si="52"/>
        <v>50</v>
      </c>
      <c r="Q373" s="16">
        <f t="shared" si="53"/>
        <v>0</v>
      </c>
      <c r="R373" s="17">
        <f t="shared" si="54"/>
        <v>60</v>
      </c>
      <c r="S373" s="17">
        <f t="shared" si="55"/>
        <v>47.5</v>
      </c>
      <c r="T373" s="17">
        <f t="shared" si="56"/>
        <v>35</v>
      </c>
      <c r="U373" s="17">
        <f t="shared" si="57"/>
        <v>50</v>
      </c>
      <c r="V373" s="16">
        <f t="shared" si="58"/>
        <v>47.5</v>
      </c>
      <c r="W373" s="16">
        <f t="shared" si="59"/>
        <v>48.125</v>
      </c>
    </row>
    <row r="374" spans="1:23" ht="13.5" x14ac:dyDescent="0.25">
      <c r="A374" s="3">
        <v>42545</v>
      </c>
      <c r="B374" s="2">
        <v>1.9036999999999999</v>
      </c>
      <c r="C374" s="2">
        <v>52.433868125299107</v>
      </c>
      <c r="D374" s="2">
        <v>4.2608346672601494E-2</v>
      </c>
      <c r="E374" s="2">
        <v>3.1348313891360613E-2</v>
      </c>
      <c r="F374" s="2">
        <v>1.9056599999999999</v>
      </c>
      <c r="G374" s="2">
        <v>1.9354000000000002</v>
      </c>
      <c r="H374" s="2">
        <v>1.9616849999999999</v>
      </c>
      <c r="I374" s="2">
        <v>1.7686380000000002</v>
      </c>
      <c r="J374" s="2">
        <v>1.4922609999999998</v>
      </c>
      <c r="K374" s="13" t="s">
        <v>53</v>
      </c>
      <c r="L374" s="13" t="s">
        <v>51</v>
      </c>
      <c r="M374" s="13" t="s">
        <v>47</v>
      </c>
      <c r="N374" s="16">
        <f t="shared" si="50"/>
        <v>50</v>
      </c>
      <c r="O374" s="16">
        <f t="shared" si="51"/>
        <v>100</v>
      </c>
      <c r="P374" s="16">
        <f t="shared" si="52"/>
        <v>50</v>
      </c>
      <c r="Q374" s="16">
        <f t="shared" si="53"/>
        <v>0</v>
      </c>
      <c r="R374" s="17">
        <f t="shared" si="54"/>
        <v>60</v>
      </c>
      <c r="S374" s="17">
        <f t="shared" si="55"/>
        <v>47.5</v>
      </c>
      <c r="T374" s="17">
        <f t="shared" si="56"/>
        <v>35</v>
      </c>
      <c r="U374" s="17">
        <f t="shared" si="57"/>
        <v>50</v>
      </c>
      <c r="V374" s="16">
        <f t="shared" si="58"/>
        <v>47.5</v>
      </c>
      <c r="W374" s="16">
        <f t="shared" si="59"/>
        <v>48.125</v>
      </c>
    </row>
    <row r="375" spans="1:23" ht="13.5" x14ac:dyDescent="0.25">
      <c r="A375" s="3">
        <v>42548</v>
      </c>
      <c r="B375" s="2">
        <v>1.8541000000000001</v>
      </c>
      <c r="C375" s="2">
        <v>47.02472326982209</v>
      </c>
      <c r="D375" s="2">
        <v>5.3280064963777019E-2</v>
      </c>
      <c r="E375" s="2">
        <v>2.178842714652891E-2</v>
      </c>
      <c r="F375" s="2">
        <v>1.8937599999999999</v>
      </c>
      <c r="G375" s="2">
        <v>1.9225100000000002</v>
      </c>
      <c r="H375" s="2">
        <v>1.956725</v>
      </c>
      <c r="I375" s="2">
        <v>1.7765700000000002</v>
      </c>
      <c r="J375" s="2">
        <v>1.494591</v>
      </c>
      <c r="K375" s="13" t="s">
        <v>53</v>
      </c>
      <c r="L375" s="13" t="s">
        <v>51</v>
      </c>
      <c r="M375" s="13" t="s">
        <v>47</v>
      </c>
      <c r="N375" s="16">
        <f t="shared" si="50"/>
        <v>50</v>
      </c>
      <c r="O375" s="16">
        <f t="shared" si="51"/>
        <v>100</v>
      </c>
      <c r="P375" s="16">
        <f t="shared" si="52"/>
        <v>50</v>
      </c>
      <c r="Q375" s="16">
        <f t="shared" si="53"/>
        <v>0</v>
      </c>
      <c r="R375" s="17">
        <f t="shared" si="54"/>
        <v>60</v>
      </c>
      <c r="S375" s="17">
        <f t="shared" si="55"/>
        <v>47.5</v>
      </c>
      <c r="T375" s="17">
        <f t="shared" si="56"/>
        <v>35</v>
      </c>
      <c r="U375" s="17">
        <f t="shared" si="57"/>
        <v>50</v>
      </c>
      <c r="V375" s="16">
        <f t="shared" si="58"/>
        <v>47.5</v>
      </c>
      <c r="W375" s="16">
        <f t="shared" si="59"/>
        <v>48.125</v>
      </c>
    </row>
    <row r="376" spans="1:23" ht="13.5" x14ac:dyDescent="0.25">
      <c r="A376" s="3">
        <v>42549</v>
      </c>
      <c r="B376" s="2">
        <v>1.7847</v>
      </c>
      <c r="C376" s="2">
        <v>40.698335105110687</v>
      </c>
      <c r="D376" s="2">
        <v>7.0689758041321715E-2</v>
      </c>
      <c r="E376" s="2">
        <v>7.5529584348089946E-3</v>
      </c>
      <c r="F376" s="2">
        <v>1.8659999999999997</v>
      </c>
      <c r="G376" s="2">
        <v>1.9007000000000001</v>
      </c>
      <c r="H376" s="2">
        <v>1.9448250000000002</v>
      </c>
      <c r="I376" s="2">
        <v>1.7815280000000002</v>
      </c>
      <c r="J376" s="2">
        <v>1.4965739999999998</v>
      </c>
      <c r="K376" s="13" t="s">
        <v>53</v>
      </c>
      <c r="L376" s="13" t="s">
        <v>51</v>
      </c>
      <c r="M376" s="13" t="s">
        <v>47</v>
      </c>
      <c r="N376" s="16">
        <f t="shared" si="50"/>
        <v>50</v>
      </c>
      <c r="O376" s="16">
        <f t="shared" si="51"/>
        <v>100</v>
      </c>
      <c r="P376" s="16">
        <f t="shared" si="52"/>
        <v>50</v>
      </c>
      <c r="Q376" s="16">
        <f t="shared" si="53"/>
        <v>0</v>
      </c>
      <c r="R376" s="17">
        <f t="shared" si="54"/>
        <v>60</v>
      </c>
      <c r="S376" s="17">
        <f t="shared" si="55"/>
        <v>47.5</v>
      </c>
      <c r="T376" s="17">
        <f t="shared" si="56"/>
        <v>35</v>
      </c>
      <c r="U376" s="17">
        <f t="shared" si="57"/>
        <v>50</v>
      </c>
      <c r="V376" s="16">
        <f t="shared" si="58"/>
        <v>47.5</v>
      </c>
      <c r="W376" s="16">
        <f t="shared" si="59"/>
        <v>48.125</v>
      </c>
    </row>
    <row r="377" spans="1:23" ht="13.5" x14ac:dyDescent="0.25">
      <c r="A377" s="3">
        <v>42550</v>
      </c>
      <c r="B377" s="2">
        <v>1.7351000000000001</v>
      </c>
      <c r="C377" s="2">
        <v>36.879574945303034</v>
      </c>
      <c r="D377" s="2">
        <v>8.6637639990494009E-2</v>
      </c>
      <c r="E377" s="2">
        <v>-1.0782162058015186E-2</v>
      </c>
      <c r="F377" s="2">
        <v>1.8302999999999998</v>
      </c>
      <c r="G377" s="2">
        <v>1.87591</v>
      </c>
      <c r="H377" s="2">
        <v>1.9264800000000002</v>
      </c>
      <c r="I377" s="2">
        <v>1.7847000000000002</v>
      </c>
      <c r="J377" s="2">
        <v>1.4985074999999997</v>
      </c>
      <c r="K377" s="13" t="s">
        <v>53</v>
      </c>
      <c r="L377" s="13" t="s">
        <v>51</v>
      </c>
      <c r="M377" s="13" t="s">
        <v>47</v>
      </c>
      <c r="N377" s="16">
        <f t="shared" si="50"/>
        <v>50</v>
      </c>
      <c r="O377" s="16">
        <f t="shared" si="51"/>
        <v>100</v>
      </c>
      <c r="P377" s="16">
        <f t="shared" si="52"/>
        <v>50</v>
      </c>
      <c r="Q377" s="16">
        <f t="shared" si="53"/>
        <v>0</v>
      </c>
      <c r="R377" s="17">
        <f t="shared" si="54"/>
        <v>60</v>
      </c>
      <c r="S377" s="17">
        <f t="shared" si="55"/>
        <v>47.5</v>
      </c>
      <c r="T377" s="17">
        <f t="shared" si="56"/>
        <v>35</v>
      </c>
      <c r="U377" s="17">
        <f t="shared" si="57"/>
        <v>50</v>
      </c>
      <c r="V377" s="16">
        <f t="shared" si="58"/>
        <v>47.5</v>
      </c>
      <c r="W377" s="16">
        <f t="shared" si="59"/>
        <v>48.125</v>
      </c>
    </row>
    <row r="378" spans="1:23" ht="13.5" x14ac:dyDescent="0.25">
      <c r="A378" s="3">
        <v>42551</v>
      </c>
      <c r="B378" s="2">
        <v>1.7847</v>
      </c>
      <c r="C378" s="2">
        <v>42.672445679988385</v>
      </c>
      <c r="D378" s="2">
        <v>9.1188400606050823E-2</v>
      </c>
      <c r="E378" s="2">
        <v>-3.0123810884539019E-2</v>
      </c>
      <c r="F378" s="2">
        <v>1.8124600000000002</v>
      </c>
      <c r="G378" s="2">
        <v>1.86005</v>
      </c>
      <c r="H378" s="2">
        <v>1.9101200000000003</v>
      </c>
      <c r="I378" s="2">
        <v>1.7890620000000002</v>
      </c>
      <c r="J378" s="2">
        <v>1.5007385</v>
      </c>
      <c r="K378" s="13" t="s">
        <v>48</v>
      </c>
      <c r="L378" s="13" t="s">
        <v>49</v>
      </c>
      <c r="M378" s="13" t="s">
        <v>50</v>
      </c>
      <c r="N378" s="16">
        <f t="shared" si="50"/>
        <v>50</v>
      </c>
      <c r="O378" s="16">
        <f t="shared" si="51"/>
        <v>100</v>
      </c>
      <c r="P378" s="16">
        <f t="shared" si="52"/>
        <v>50</v>
      </c>
      <c r="Q378" s="16">
        <f t="shared" si="53"/>
        <v>83</v>
      </c>
      <c r="R378" s="17">
        <f t="shared" si="54"/>
        <v>72.45</v>
      </c>
      <c r="S378" s="17">
        <f t="shared" si="55"/>
        <v>68.25</v>
      </c>
      <c r="T378" s="17">
        <f t="shared" si="56"/>
        <v>72.349999999999994</v>
      </c>
      <c r="U378" s="17">
        <f t="shared" si="57"/>
        <v>70.75</v>
      </c>
      <c r="V378" s="16">
        <f t="shared" si="58"/>
        <v>71.016666666666666</v>
      </c>
      <c r="W378" s="16">
        <f t="shared" si="59"/>
        <v>70.949999999999989</v>
      </c>
    </row>
    <row r="379" spans="1:23" ht="13.5" x14ac:dyDescent="0.25">
      <c r="A379" s="3">
        <v>42552</v>
      </c>
      <c r="B379" s="2">
        <v>1.8343</v>
      </c>
      <c r="C379" s="2">
        <v>47.828764126477907</v>
      </c>
      <c r="D379" s="2">
        <v>8.7278729856346882E-2</v>
      </c>
      <c r="E379" s="2">
        <v>-4.9219222805929649E-2</v>
      </c>
      <c r="F379" s="2">
        <v>1.7985800000000001</v>
      </c>
      <c r="G379" s="2">
        <v>1.85212</v>
      </c>
      <c r="H379" s="2">
        <v>1.9002050000000001</v>
      </c>
      <c r="I379" s="2">
        <v>1.7948140000000001</v>
      </c>
      <c r="J379" s="2">
        <v>1.5032669999999997</v>
      </c>
      <c r="K379" s="13" t="s">
        <v>48</v>
      </c>
      <c r="L379" s="13" t="s">
        <v>49</v>
      </c>
      <c r="M379" s="13" t="s">
        <v>50</v>
      </c>
      <c r="N379" s="16">
        <f t="shared" si="50"/>
        <v>50</v>
      </c>
      <c r="O379" s="16">
        <f t="shared" si="51"/>
        <v>100</v>
      </c>
      <c r="P379" s="16">
        <f t="shared" si="52"/>
        <v>50</v>
      </c>
      <c r="Q379" s="16">
        <f t="shared" si="53"/>
        <v>83</v>
      </c>
      <c r="R379" s="17">
        <f t="shared" si="54"/>
        <v>72.45</v>
      </c>
      <c r="S379" s="17">
        <f t="shared" si="55"/>
        <v>68.25</v>
      </c>
      <c r="T379" s="17">
        <f t="shared" si="56"/>
        <v>72.349999999999994</v>
      </c>
      <c r="U379" s="17">
        <f t="shared" si="57"/>
        <v>70.75</v>
      </c>
      <c r="V379" s="16">
        <f t="shared" si="58"/>
        <v>71.016666666666666</v>
      </c>
      <c r="W379" s="16">
        <f t="shared" si="59"/>
        <v>70.949999999999989</v>
      </c>
    </row>
    <row r="380" spans="1:23" ht="13.5" x14ac:dyDescent="0.25">
      <c r="A380" s="3">
        <v>42555</v>
      </c>
      <c r="B380" s="2">
        <v>1.8343</v>
      </c>
      <c r="C380" s="2">
        <v>47.828764126477907</v>
      </c>
      <c r="D380" s="2">
        <v>8.4124671806221629E-2</v>
      </c>
      <c r="E380" s="2">
        <v>-6.8423059010147502E-2</v>
      </c>
      <c r="F380" s="2">
        <v>1.7946200000000001</v>
      </c>
      <c r="G380" s="2">
        <v>1.8441899999999998</v>
      </c>
      <c r="H380" s="2">
        <v>1.89178</v>
      </c>
      <c r="I380" s="2">
        <v>1.8011600000000001</v>
      </c>
      <c r="J380" s="2">
        <v>1.5058449999999997</v>
      </c>
      <c r="K380" s="13" t="s">
        <v>48</v>
      </c>
      <c r="L380" s="13" t="s">
        <v>49</v>
      </c>
      <c r="M380" s="13" t="s">
        <v>50</v>
      </c>
      <c r="N380" s="16">
        <f t="shared" si="50"/>
        <v>50</v>
      </c>
      <c r="O380" s="16">
        <f t="shared" si="51"/>
        <v>100</v>
      </c>
      <c r="P380" s="16">
        <f t="shared" si="52"/>
        <v>50</v>
      </c>
      <c r="Q380" s="16">
        <f t="shared" si="53"/>
        <v>83</v>
      </c>
      <c r="R380" s="17">
        <f t="shared" si="54"/>
        <v>72.45</v>
      </c>
      <c r="S380" s="17">
        <f t="shared" si="55"/>
        <v>68.25</v>
      </c>
      <c r="T380" s="17">
        <f t="shared" si="56"/>
        <v>72.349999999999994</v>
      </c>
      <c r="U380" s="17">
        <f t="shared" si="57"/>
        <v>70.75</v>
      </c>
      <c r="V380" s="16">
        <f t="shared" si="58"/>
        <v>71.016666666666666</v>
      </c>
      <c r="W380" s="16">
        <f t="shared" si="59"/>
        <v>70.949999999999989</v>
      </c>
    </row>
    <row r="381" spans="1:23" ht="13.5" x14ac:dyDescent="0.25">
      <c r="A381" s="3">
        <v>42559</v>
      </c>
      <c r="B381" s="2">
        <v>1.8343</v>
      </c>
      <c r="C381" s="2">
        <v>47.828764126477907</v>
      </c>
      <c r="D381" s="2">
        <v>8.3121638612462689E-2</v>
      </c>
      <c r="E381" s="2">
        <v>-8.7097448800850463E-2</v>
      </c>
      <c r="F381" s="2">
        <v>1.80454</v>
      </c>
      <c r="G381" s="2">
        <v>1.83527</v>
      </c>
      <c r="H381" s="2">
        <v>1.8858299999999999</v>
      </c>
      <c r="I381" s="2">
        <v>1.8079019999999999</v>
      </c>
      <c r="J381" s="2">
        <v>1.5084724999999997</v>
      </c>
      <c r="K381" s="13" t="s">
        <v>48</v>
      </c>
      <c r="L381" s="13" t="s">
        <v>49</v>
      </c>
      <c r="M381" s="13" t="s">
        <v>52</v>
      </c>
      <c r="N381" s="16">
        <f t="shared" si="50"/>
        <v>50</v>
      </c>
      <c r="O381" s="16">
        <f t="shared" si="51"/>
        <v>100</v>
      </c>
      <c r="P381" s="16">
        <f t="shared" si="52"/>
        <v>50</v>
      </c>
      <c r="Q381" s="16">
        <f t="shared" si="53"/>
        <v>100</v>
      </c>
      <c r="R381" s="17">
        <f t="shared" si="54"/>
        <v>75</v>
      </c>
      <c r="S381" s="17">
        <f t="shared" si="55"/>
        <v>72.5</v>
      </c>
      <c r="T381" s="17">
        <f t="shared" si="56"/>
        <v>80</v>
      </c>
      <c r="U381" s="17">
        <f t="shared" si="57"/>
        <v>75</v>
      </c>
      <c r="V381" s="16">
        <f t="shared" si="58"/>
        <v>75.833333333333329</v>
      </c>
      <c r="W381" s="16">
        <f t="shared" si="59"/>
        <v>75.625</v>
      </c>
    </row>
    <row r="382" spans="1:23" ht="13.5" x14ac:dyDescent="0.25">
      <c r="A382" s="3">
        <v>42562</v>
      </c>
      <c r="B382" s="2">
        <v>1.8738999999999999</v>
      </c>
      <c r="C382" s="2">
        <v>52.12286307317946</v>
      </c>
      <c r="D382" s="2">
        <v>7.7948645214361401E-2</v>
      </c>
      <c r="E382" s="2">
        <v>-0.10464886154835434</v>
      </c>
      <c r="F382" s="2">
        <v>1.8323</v>
      </c>
      <c r="G382" s="2">
        <v>1.8312999999999999</v>
      </c>
      <c r="H382" s="2">
        <v>1.8858299999999999</v>
      </c>
      <c r="I382" s="2">
        <v>1.8142460000000002</v>
      </c>
      <c r="J382" s="2">
        <v>1.5112979999999996</v>
      </c>
      <c r="K382" s="13" t="s">
        <v>48</v>
      </c>
      <c r="L382" s="13" t="s">
        <v>49</v>
      </c>
      <c r="M382" s="13" t="s">
        <v>52</v>
      </c>
      <c r="N382" s="16">
        <f t="shared" si="50"/>
        <v>50</v>
      </c>
      <c r="O382" s="16">
        <f t="shared" si="51"/>
        <v>100</v>
      </c>
      <c r="P382" s="16">
        <f t="shared" si="52"/>
        <v>50</v>
      </c>
      <c r="Q382" s="16">
        <f t="shared" si="53"/>
        <v>100</v>
      </c>
      <c r="R382" s="17">
        <f t="shared" si="54"/>
        <v>75</v>
      </c>
      <c r="S382" s="17">
        <f t="shared" si="55"/>
        <v>72.5</v>
      </c>
      <c r="T382" s="17">
        <f t="shared" si="56"/>
        <v>80</v>
      </c>
      <c r="U382" s="17">
        <f t="shared" si="57"/>
        <v>75</v>
      </c>
      <c r="V382" s="16">
        <f t="shared" si="58"/>
        <v>75.833333333333329</v>
      </c>
      <c r="W382" s="16">
        <f t="shared" si="59"/>
        <v>75.625</v>
      </c>
    </row>
    <row r="383" spans="1:23" ht="13.5" x14ac:dyDescent="0.25">
      <c r="A383" s="3">
        <v>42563</v>
      </c>
      <c r="B383" s="2">
        <v>1.9433</v>
      </c>
      <c r="C383" s="2">
        <v>58.560216689107889</v>
      </c>
      <c r="D383" s="2">
        <v>6.2211415113690993E-2</v>
      </c>
      <c r="E383" s="2">
        <v>-0.11848255340327538</v>
      </c>
      <c r="F383" s="2">
        <v>1.86402</v>
      </c>
      <c r="G383" s="2">
        <v>1.8382400000000003</v>
      </c>
      <c r="H383" s="2">
        <v>1.8893</v>
      </c>
      <c r="I383" s="2">
        <v>1.8219780000000001</v>
      </c>
      <c r="J383" s="2">
        <v>1.5144704999999996</v>
      </c>
      <c r="K383" s="13" t="s">
        <v>48</v>
      </c>
      <c r="L383" s="13" t="s">
        <v>49</v>
      </c>
      <c r="M383" s="13" t="s">
        <v>52</v>
      </c>
      <c r="N383" s="16">
        <f t="shared" si="50"/>
        <v>50</v>
      </c>
      <c r="O383" s="16">
        <f t="shared" si="51"/>
        <v>100</v>
      </c>
      <c r="P383" s="16">
        <f t="shared" si="52"/>
        <v>50</v>
      </c>
      <c r="Q383" s="16">
        <f t="shared" si="53"/>
        <v>100</v>
      </c>
      <c r="R383" s="17">
        <f t="shared" si="54"/>
        <v>75</v>
      </c>
      <c r="S383" s="17">
        <f t="shared" si="55"/>
        <v>72.5</v>
      </c>
      <c r="T383" s="17">
        <f t="shared" si="56"/>
        <v>80</v>
      </c>
      <c r="U383" s="17">
        <f t="shared" si="57"/>
        <v>75</v>
      </c>
      <c r="V383" s="16">
        <f t="shared" si="58"/>
        <v>75.833333333333329</v>
      </c>
      <c r="W383" s="16">
        <f t="shared" si="59"/>
        <v>75.625</v>
      </c>
    </row>
    <row r="384" spans="1:23" ht="13.5" x14ac:dyDescent="0.25">
      <c r="A384" s="3">
        <v>42564</v>
      </c>
      <c r="B384" s="2">
        <v>1.9928999999999999</v>
      </c>
      <c r="C384" s="2">
        <v>62.446516594401572</v>
      </c>
      <c r="D384" s="2">
        <v>4.9292372554890163E-2</v>
      </c>
      <c r="E384" s="2">
        <v>-0.12614534904958852</v>
      </c>
      <c r="F384" s="2">
        <v>1.89574</v>
      </c>
      <c r="G384" s="2">
        <v>1.8471600000000001</v>
      </c>
      <c r="H384" s="2">
        <v>1.8912800000000001</v>
      </c>
      <c r="I384" s="2">
        <v>1.830902</v>
      </c>
      <c r="J384" s="2">
        <v>1.5179899999999997</v>
      </c>
      <c r="K384" s="13" t="s">
        <v>48</v>
      </c>
      <c r="L384" s="13" t="s">
        <v>49</v>
      </c>
      <c r="M384" s="13" t="s">
        <v>52</v>
      </c>
      <c r="N384" s="16">
        <f t="shared" si="50"/>
        <v>50</v>
      </c>
      <c r="O384" s="16">
        <f t="shared" si="51"/>
        <v>100</v>
      </c>
      <c r="P384" s="16">
        <f t="shared" si="52"/>
        <v>50</v>
      </c>
      <c r="Q384" s="16">
        <f t="shared" si="53"/>
        <v>100</v>
      </c>
      <c r="R384" s="17">
        <f t="shared" si="54"/>
        <v>75</v>
      </c>
      <c r="S384" s="17">
        <f t="shared" si="55"/>
        <v>72.5</v>
      </c>
      <c r="T384" s="17">
        <f t="shared" si="56"/>
        <v>80</v>
      </c>
      <c r="U384" s="17">
        <f t="shared" si="57"/>
        <v>75</v>
      </c>
      <c r="V384" s="16">
        <f t="shared" si="58"/>
        <v>75.833333333333329</v>
      </c>
      <c r="W384" s="16">
        <f t="shared" si="59"/>
        <v>75.625</v>
      </c>
    </row>
    <row r="385" spans="1:23" ht="13.5" x14ac:dyDescent="0.25">
      <c r="A385" s="3">
        <v>42565</v>
      </c>
      <c r="B385" s="2">
        <v>1.9632000000000001</v>
      </c>
      <c r="C385" s="2">
        <v>58.88540209721743</v>
      </c>
      <c r="D385" s="2">
        <v>3.2161585677711324E-2</v>
      </c>
      <c r="E385" s="2">
        <v>-0.12624441567873471</v>
      </c>
      <c r="F385" s="2">
        <v>1.9215199999999999</v>
      </c>
      <c r="G385" s="2">
        <v>1.8580700000000001</v>
      </c>
      <c r="H385" s="2">
        <v>1.8902899999999998</v>
      </c>
      <c r="I385" s="2">
        <v>1.8404200000000004</v>
      </c>
      <c r="J385" s="2">
        <v>1.5214109999999996</v>
      </c>
      <c r="K385" s="13" t="s">
        <v>48</v>
      </c>
      <c r="L385" s="13" t="s">
        <v>49</v>
      </c>
      <c r="M385" s="13" t="s">
        <v>52</v>
      </c>
      <c r="N385" s="16">
        <f t="shared" si="50"/>
        <v>50</v>
      </c>
      <c r="O385" s="16">
        <f t="shared" si="51"/>
        <v>100</v>
      </c>
      <c r="P385" s="16">
        <f t="shared" si="52"/>
        <v>50</v>
      </c>
      <c r="Q385" s="16">
        <f t="shared" si="53"/>
        <v>100</v>
      </c>
      <c r="R385" s="17">
        <f t="shared" si="54"/>
        <v>75</v>
      </c>
      <c r="S385" s="17">
        <f t="shared" si="55"/>
        <v>72.5</v>
      </c>
      <c r="T385" s="17">
        <f t="shared" si="56"/>
        <v>80</v>
      </c>
      <c r="U385" s="17">
        <f t="shared" si="57"/>
        <v>75</v>
      </c>
      <c r="V385" s="16">
        <f t="shared" si="58"/>
        <v>75.833333333333329</v>
      </c>
      <c r="W385" s="16">
        <f t="shared" si="59"/>
        <v>75.625</v>
      </c>
    </row>
    <row r="386" spans="1:23" ht="13.5" x14ac:dyDescent="0.25">
      <c r="A386" s="3">
        <v>42566</v>
      </c>
      <c r="B386" s="2">
        <v>1.9334</v>
      </c>
      <c r="C386" s="2">
        <v>55.46749116728855</v>
      </c>
      <c r="D386" s="2">
        <v>8.6606946978395882E-3</v>
      </c>
      <c r="E386" s="2">
        <v>-0.12000103574863304</v>
      </c>
      <c r="F386" s="2">
        <v>1.9413399999999998</v>
      </c>
      <c r="G386" s="2">
        <v>1.8729399999999998</v>
      </c>
      <c r="H386" s="2">
        <v>1.8868199999999997</v>
      </c>
      <c r="I386" s="2">
        <v>1.8475580000000005</v>
      </c>
      <c r="J386" s="2">
        <v>1.5246329999999997</v>
      </c>
      <c r="K386" s="13" t="s">
        <v>48</v>
      </c>
      <c r="L386" s="13" t="s">
        <v>49</v>
      </c>
      <c r="M386" s="13" t="s">
        <v>52</v>
      </c>
      <c r="N386" s="16">
        <f t="shared" ref="N386:N449" si="60">IF(D386&lt;30,50, IF(D386&gt;70, 0, 25))</f>
        <v>50</v>
      </c>
      <c r="O386" s="16">
        <f t="shared" ref="O386:O449" si="61">IF(F386-E386&gt;0.02, 100, IF(F386-E386&lt;0,0,45))</f>
        <v>100</v>
      </c>
      <c r="P386" s="16">
        <f t="shared" ref="P386:P449" si="62">IF(G386-J386&gt;10,100,IF(G386-J386&gt;5,75, IF(G386-J386&gt;0,50,0)))</f>
        <v>50</v>
      </c>
      <c r="Q386" s="16">
        <f t="shared" ref="Q386:Q449" si="63">IF(M386="confirmed bullish", 34, IF(M386="bullish divergence",17, 0))+IF(K386="bullish",33,IF(K386="bearish",0,16.5))+IF(L386="strong",33,IF(L386="weak",0,16.5))</f>
        <v>100</v>
      </c>
      <c r="R386" s="17">
        <f t="shared" si="54"/>
        <v>75</v>
      </c>
      <c r="S386" s="17">
        <f t="shared" si="55"/>
        <v>72.5</v>
      </c>
      <c r="T386" s="17">
        <f t="shared" si="56"/>
        <v>80</v>
      </c>
      <c r="U386" s="17">
        <f t="shared" si="57"/>
        <v>75</v>
      </c>
      <c r="V386" s="16">
        <f t="shared" si="58"/>
        <v>75.833333333333329</v>
      </c>
      <c r="W386" s="16">
        <f t="shared" si="59"/>
        <v>75.625</v>
      </c>
    </row>
    <row r="387" spans="1:23" ht="13.5" x14ac:dyDescent="0.25">
      <c r="A387" s="3">
        <v>42569</v>
      </c>
      <c r="B387" s="2">
        <v>1.8838999999999999</v>
      </c>
      <c r="C387" s="2">
        <v>50.249988487905419</v>
      </c>
      <c r="D387" s="2">
        <v>-1.5509071109158112E-2</v>
      </c>
      <c r="E387" s="2">
        <v>-0.11290939120052694</v>
      </c>
      <c r="F387" s="2">
        <v>1.9433399999999998</v>
      </c>
      <c r="G387" s="2">
        <v>1.8878200000000003</v>
      </c>
      <c r="H387" s="2">
        <v>1.8818649999999995</v>
      </c>
      <c r="I387" s="2">
        <v>1.8521200000000002</v>
      </c>
      <c r="J387" s="2">
        <v>1.5277069999999995</v>
      </c>
      <c r="K387" s="13" t="s">
        <v>48</v>
      </c>
      <c r="L387" s="13" t="s">
        <v>49</v>
      </c>
      <c r="M387" s="13" t="s">
        <v>52</v>
      </c>
      <c r="N387" s="16">
        <f t="shared" si="60"/>
        <v>50</v>
      </c>
      <c r="O387" s="16">
        <f t="shared" si="61"/>
        <v>100</v>
      </c>
      <c r="P387" s="16">
        <f t="shared" si="62"/>
        <v>50</v>
      </c>
      <c r="Q387" s="16">
        <f t="shared" si="63"/>
        <v>100</v>
      </c>
      <c r="R387" s="17">
        <f t="shared" ref="R387:R450" si="64">0.35*N387+O387*0.35+P387*0.15+Q387*0.15</f>
        <v>75</v>
      </c>
      <c r="S387" s="17">
        <f t="shared" ref="S387:S450" si="65">N387*0.2+O387*0.2+P387*0.35+Q387*0.25</f>
        <v>72.5</v>
      </c>
      <c r="T387" s="17">
        <f t="shared" ref="T387:T450" si="66">N387*0.15+O387*0.15+P387*0.25+Q387*0.45</f>
        <v>80</v>
      </c>
      <c r="U387" s="17">
        <f t="shared" ref="U387:U450" si="67">0.25*SUM(N387:Q387)</f>
        <v>75</v>
      </c>
      <c r="V387" s="16">
        <f t="shared" ref="V387:V450" si="68">SUM(R387:T387)/3</f>
        <v>75.833333333333329</v>
      </c>
      <c r="W387" s="16">
        <f t="shared" ref="W387:W450" si="69">SUM(R387:U387)/4</f>
        <v>75.625</v>
      </c>
    </row>
    <row r="388" spans="1:23" ht="13.5" x14ac:dyDescent="0.25">
      <c r="A388" s="3">
        <v>42570</v>
      </c>
      <c r="B388" s="2">
        <v>1.8838999999999999</v>
      </c>
      <c r="C388" s="2">
        <v>50.249988487905419</v>
      </c>
      <c r="D388" s="2">
        <v>-2.8333713025077367E-2</v>
      </c>
      <c r="E388" s="2">
        <v>-0.10607786212468225</v>
      </c>
      <c r="F388" s="2">
        <v>1.93146</v>
      </c>
      <c r="G388" s="2">
        <v>1.8977400000000002</v>
      </c>
      <c r="H388" s="2">
        <v>1.8788949999999995</v>
      </c>
      <c r="I388" s="2">
        <v>1.8572760000000001</v>
      </c>
      <c r="J388" s="2">
        <v>1.5309294999999998</v>
      </c>
      <c r="K388" s="13" t="s">
        <v>48</v>
      </c>
      <c r="L388" s="13" t="s">
        <v>55</v>
      </c>
      <c r="M388" s="13" t="s">
        <v>50</v>
      </c>
      <c r="N388" s="16">
        <f t="shared" si="60"/>
        <v>50</v>
      </c>
      <c r="O388" s="16">
        <f t="shared" si="61"/>
        <v>100</v>
      </c>
      <c r="P388" s="16">
        <f t="shared" si="62"/>
        <v>50</v>
      </c>
      <c r="Q388" s="16">
        <f t="shared" si="63"/>
        <v>66.5</v>
      </c>
      <c r="R388" s="17">
        <f t="shared" si="64"/>
        <v>69.974999999999994</v>
      </c>
      <c r="S388" s="17">
        <f t="shared" si="65"/>
        <v>64.125</v>
      </c>
      <c r="T388" s="17">
        <f t="shared" si="66"/>
        <v>64.924999999999997</v>
      </c>
      <c r="U388" s="17">
        <f t="shared" si="67"/>
        <v>66.625</v>
      </c>
      <c r="V388" s="16">
        <f t="shared" si="68"/>
        <v>66.341666666666654</v>
      </c>
      <c r="W388" s="16">
        <f t="shared" si="69"/>
        <v>66.412499999999994</v>
      </c>
    </row>
    <row r="389" spans="1:23" ht="13.5" x14ac:dyDescent="0.25">
      <c r="A389" s="3">
        <v>42571</v>
      </c>
      <c r="B389" s="2">
        <v>1.9036999999999999</v>
      </c>
      <c r="C389" s="2">
        <v>52.330151122903658</v>
      </c>
      <c r="D389" s="2">
        <v>-3.3024999847805381E-2</v>
      </c>
      <c r="E389" s="2">
        <v>-9.9026684186140343E-2</v>
      </c>
      <c r="F389" s="2">
        <v>1.9136199999999999</v>
      </c>
      <c r="G389" s="2">
        <v>1.9046800000000002</v>
      </c>
      <c r="H389" s="2">
        <v>1.8783999999999996</v>
      </c>
      <c r="I389" s="2">
        <v>1.8630280000000001</v>
      </c>
      <c r="J389" s="2">
        <v>1.5343004999999996</v>
      </c>
      <c r="K389" s="13" t="s">
        <v>53</v>
      </c>
      <c r="L389" s="13" t="s">
        <v>51</v>
      </c>
      <c r="M389" s="13" t="s">
        <v>47</v>
      </c>
      <c r="N389" s="16">
        <f t="shared" si="60"/>
        <v>50</v>
      </c>
      <c r="O389" s="16">
        <f t="shared" si="61"/>
        <v>100</v>
      </c>
      <c r="P389" s="16">
        <f t="shared" si="62"/>
        <v>50</v>
      </c>
      <c r="Q389" s="16">
        <f t="shared" si="63"/>
        <v>0</v>
      </c>
      <c r="R389" s="17">
        <f t="shared" si="64"/>
        <v>60</v>
      </c>
      <c r="S389" s="17">
        <f t="shared" si="65"/>
        <v>47.5</v>
      </c>
      <c r="T389" s="17">
        <f t="shared" si="66"/>
        <v>35</v>
      </c>
      <c r="U389" s="17">
        <f t="shared" si="67"/>
        <v>50</v>
      </c>
      <c r="V389" s="16">
        <f t="shared" si="68"/>
        <v>47.5</v>
      </c>
      <c r="W389" s="16">
        <f t="shared" si="69"/>
        <v>48.125</v>
      </c>
    </row>
    <row r="390" spans="1:23" ht="13.5" x14ac:dyDescent="0.25">
      <c r="A390" s="3">
        <v>42572</v>
      </c>
      <c r="B390" s="2">
        <v>1.9632000000000001</v>
      </c>
      <c r="C390" s="2">
        <v>58.011724298455945</v>
      </c>
      <c r="D390" s="2">
        <v>-4.1522446790423384E-2</v>
      </c>
      <c r="E390" s="2">
        <v>-8.8267123275880183E-2</v>
      </c>
      <c r="F390" s="2">
        <v>1.9136199999999999</v>
      </c>
      <c r="G390" s="2">
        <v>1.9175700000000002</v>
      </c>
      <c r="H390" s="2">
        <v>1.8808799999999999</v>
      </c>
      <c r="I390" s="2">
        <v>1.8693739999999999</v>
      </c>
      <c r="J390" s="2">
        <v>1.5383159999999996</v>
      </c>
      <c r="K390" s="13" t="s">
        <v>53</v>
      </c>
      <c r="L390" s="13" t="s">
        <v>55</v>
      </c>
      <c r="M390" s="13" t="s">
        <v>55</v>
      </c>
      <c r="N390" s="16">
        <f t="shared" si="60"/>
        <v>50</v>
      </c>
      <c r="O390" s="16">
        <f t="shared" si="61"/>
        <v>100</v>
      </c>
      <c r="P390" s="16">
        <f t="shared" si="62"/>
        <v>50</v>
      </c>
      <c r="Q390" s="16">
        <f t="shared" si="63"/>
        <v>16.5</v>
      </c>
      <c r="R390" s="17">
        <f t="shared" si="64"/>
        <v>62.475000000000001</v>
      </c>
      <c r="S390" s="17">
        <f t="shared" si="65"/>
        <v>51.625</v>
      </c>
      <c r="T390" s="17">
        <f t="shared" si="66"/>
        <v>42.424999999999997</v>
      </c>
      <c r="U390" s="17">
        <f t="shared" si="67"/>
        <v>54.125</v>
      </c>
      <c r="V390" s="16">
        <f t="shared" si="68"/>
        <v>52.17499999999999</v>
      </c>
      <c r="W390" s="16">
        <f t="shared" si="69"/>
        <v>52.662499999999994</v>
      </c>
    </row>
    <row r="391" spans="1:23" ht="13.5" x14ac:dyDescent="0.25">
      <c r="A391" s="3">
        <v>42573</v>
      </c>
      <c r="B391" s="2">
        <v>1.9136</v>
      </c>
      <c r="C391" s="2">
        <v>52.404559759054138</v>
      </c>
      <c r="D391" s="2">
        <v>-4.5501672209392829E-2</v>
      </c>
      <c r="E391" s="2">
        <v>-7.5894337204224296E-2</v>
      </c>
      <c r="F391" s="2">
        <v>1.9096600000000001</v>
      </c>
      <c r="G391" s="2">
        <v>1.9255</v>
      </c>
      <c r="H391" s="2">
        <v>1.880385</v>
      </c>
      <c r="I391" s="2">
        <v>1.8749260000000001</v>
      </c>
      <c r="J391" s="2">
        <v>1.5422819999999993</v>
      </c>
      <c r="K391" s="13" t="s">
        <v>53</v>
      </c>
      <c r="L391" s="13" t="s">
        <v>55</v>
      </c>
      <c r="M391" s="13" t="s">
        <v>47</v>
      </c>
      <c r="N391" s="16">
        <f t="shared" si="60"/>
        <v>50</v>
      </c>
      <c r="O391" s="16">
        <f t="shared" si="61"/>
        <v>100</v>
      </c>
      <c r="P391" s="16">
        <f t="shared" si="62"/>
        <v>50</v>
      </c>
      <c r="Q391" s="16">
        <f t="shared" si="63"/>
        <v>16.5</v>
      </c>
      <c r="R391" s="17">
        <f t="shared" si="64"/>
        <v>62.475000000000001</v>
      </c>
      <c r="S391" s="17">
        <f t="shared" si="65"/>
        <v>51.625</v>
      </c>
      <c r="T391" s="17">
        <f t="shared" si="66"/>
        <v>42.424999999999997</v>
      </c>
      <c r="U391" s="17">
        <f t="shared" si="67"/>
        <v>54.125</v>
      </c>
      <c r="V391" s="16">
        <f t="shared" si="68"/>
        <v>52.17499999999999</v>
      </c>
      <c r="W391" s="16">
        <f t="shared" si="69"/>
        <v>52.662499999999994</v>
      </c>
    </row>
    <row r="392" spans="1:23" ht="13.5" x14ac:dyDescent="0.25">
      <c r="A392" s="3">
        <v>42577</v>
      </c>
      <c r="B392" s="2">
        <v>1.9235</v>
      </c>
      <c r="C392" s="2">
        <v>53.373284849048289</v>
      </c>
      <c r="D392" s="2">
        <v>-4.3645490731840431E-2</v>
      </c>
      <c r="E392" s="2">
        <v>-6.4275039048374671E-2</v>
      </c>
      <c r="F392" s="2">
        <v>1.9175799999999998</v>
      </c>
      <c r="G392" s="2">
        <v>1.9304600000000001</v>
      </c>
      <c r="H392" s="2">
        <v>1.8808799999999999</v>
      </c>
      <c r="I392" s="2">
        <v>1.8812720000000001</v>
      </c>
      <c r="J392" s="2">
        <v>1.5463964999999993</v>
      </c>
      <c r="K392" s="13" t="s">
        <v>48</v>
      </c>
      <c r="L392" s="13" t="s">
        <v>55</v>
      </c>
      <c r="M392" s="13" t="s">
        <v>52</v>
      </c>
      <c r="N392" s="16">
        <f t="shared" si="60"/>
        <v>50</v>
      </c>
      <c r="O392" s="16">
        <f t="shared" si="61"/>
        <v>100</v>
      </c>
      <c r="P392" s="16">
        <f t="shared" si="62"/>
        <v>50</v>
      </c>
      <c r="Q392" s="16">
        <f t="shared" si="63"/>
        <v>83.5</v>
      </c>
      <c r="R392" s="17">
        <f t="shared" si="64"/>
        <v>72.525000000000006</v>
      </c>
      <c r="S392" s="17">
        <f t="shared" si="65"/>
        <v>68.375</v>
      </c>
      <c r="T392" s="17">
        <f t="shared" si="66"/>
        <v>72.575000000000003</v>
      </c>
      <c r="U392" s="17">
        <f t="shared" si="67"/>
        <v>70.875</v>
      </c>
      <c r="V392" s="16">
        <f t="shared" si="68"/>
        <v>71.158333333333346</v>
      </c>
      <c r="W392" s="16">
        <f t="shared" si="69"/>
        <v>71.087500000000006</v>
      </c>
    </row>
    <row r="393" spans="1:23" ht="13.5" x14ac:dyDescent="0.25">
      <c r="A393" s="3">
        <v>42578</v>
      </c>
      <c r="B393" s="2">
        <v>1.9433</v>
      </c>
      <c r="C393" s="2">
        <v>55.331460438419541</v>
      </c>
      <c r="D393" s="2">
        <v>-3.30488187396627E-2</v>
      </c>
      <c r="E393" s="2">
        <v>-5.4504465668326542E-2</v>
      </c>
      <c r="F393" s="2">
        <v>1.92946</v>
      </c>
      <c r="G393" s="2">
        <v>1.9304600000000001</v>
      </c>
      <c r="H393" s="2">
        <v>1.8843500000000002</v>
      </c>
      <c r="I393" s="2">
        <v>1.8880140000000001</v>
      </c>
      <c r="J393" s="2">
        <v>1.5503124999999995</v>
      </c>
      <c r="K393" s="13" t="s">
        <v>48</v>
      </c>
      <c r="L393" s="13" t="s">
        <v>55</v>
      </c>
      <c r="M393" s="13" t="s">
        <v>52</v>
      </c>
      <c r="N393" s="16">
        <f t="shared" si="60"/>
        <v>50</v>
      </c>
      <c r="O393" s="16">
        <f t="shared" si="61"/>
        <v>100</v>
      </c>
      <c r="P393" s="16">
        <f t="shared" si="62"/>
        <v>50</v>
      </c>
      <c r="Q393" s="16">
        <f t="shared" si="63"/>
        <v>83.5</v>
      </c>
      <c r="R393" s="17">
        <f t="shared" si="64"/>
        <v>72.525000000000006</v>
      </c>
      <c r="S393" s="17">
        <f t="shared" si="65"/>
        <v>68.375</v>
      </c>
      <c r="T393" s="17">
        <f t="shared" si="66"/>
        <v>72.575000000000003</v>
      </c>
      <c r="U393" s="17">
        <f t="shared" si="67"/>
        <v>70.875</v>
      </c>
      <c r="V393" s="16">
        <f t="shared" si="68"/>
        <v>71.158333333333346</v>
      </c>
      <c r="W393" s="16">
        <f t="shared" si="69"/>
        <v>71.087500000000006</v>
      </c>
    </row>
    <row r="394" spans="1:23" ht="13.5" x14ac:dyDescent="0.25">
      <c r="A394" s="3">
        <v>42579</v>
      </c>
      <c r="B394" s="2">
        <v>1.9632000000000001</v>
      </c>
      <c r="C394" s="2">
        <v>57.273622450087437</v>
      </c>
      <c r="D394" s="2">
        <v>-1.8213262976678468E-2</v>
      </c>
      <c r="E394" s="2">
        <v>-4.6957523138234411E-2</v>
      </c>
      <c r="F394" s="2">
        <v>1.94136</v>
      </c>
      <c r="G394" s="2">
        <v>1.9274900000000001</v>
      </c>
      <c r="H394" s="2">
        <v>1.8873250000000001</v>
      </c>
      <c r="I394" s="2">
        <v>1.8941620000000001</v>
      </c>
      <c r="J394" s="2">
        <v>1.5539809999999994</v>
      </c>
      <c r="K394" s="13" t="s">
        <v>48</v>
      </c>
      <c r="L394" s="13" t="s">
        <v>55</v>
      </c>
      <c r="M394" s="13" t="s">
        <v>52</v>
      </c>
      <c r="N394" s="16">
        <f t="shared" si="60"/>
        <v>50</v>
      </c>
      <c r="O394" s="16">
        <f t="shared" si="61"/>
        <v>100</v>
      </c>
      <c r="P394" s="16">
        <f t="shared" si="62"/>
        <v>50</v>
      </c>
      <c r="Q394" s="16">
        <f t="shared" si="63"/>
        <v>83.5</v>
      </c>
      <c r="R394" s="17">
        <f t="shared" si="64"/>
        <v>72.525000000000006</v>
      </c>
      <c r="S394" s="17">
        <f t="shared" si="65"/>
        <v>68.375</v>
      </c>
      <c r="T394" s="17">
        <f t="shared" si="66"/>
        <v>72.575000000000003</v>
      </c>
      <c r="U394" s="17">
        <f t="shared" si="67"/>
        <v>70.875</v>
      </c>
      <c r="V394" s="16">
        <f t="shared" si="68"/>
        <v>71.158333333333346</v>
      </c>
      <c r="W394" s="16">
        <f t="shared" si="69"/>
        <v>71.087500000000006</v>
      </c>
    </row>
    <row r="395" spans="1:23" ht="13.5" x14ac:dyDescent="0.25">
      <c r="A395" s="3">
        <v>42580</v>
      </c>
      <c r="B395" s="2">
        <v>1.9533</v>
      </c>
      <c r="C395" s="2">
        <v>55.969841649167769</v>
      </c>
      <c r="D395" s="2">
        <v>-9.8798416469707551E-3</v>
      </c>
      <c r="E395" s="2">
        <v>-3.9829317106812999E-2</v>
      </c>
      <c r="F395" s="2">
        <v>1.9393800000000003</v>
      </c>
      <c r="G395" s="2">
        <v>1.9265000000000001</v>
      </c>
      <c r="H395" s="2">
        <v>1.892285</v>
      </c>
      <c r="I395" s="2">
        <v>1.8999140000000003</v>
      </c>
      <c r="J395" s="2">
        <v>1.5572529999999996</v>
      </c>
      <c r="K395" s="13" t="s">
        <v>48</v>
      </c>
      <c r="L395" s="13" t="s">
        <v>55</v>
      </c>
      <c r="M395" s="13" t="s">
        <v>50</v>
      </c>
      <c r="N395" s="16">
        <f t="shared" si="60"/>
        <v>50</v>
      </c>
      <c r="O395" s="16">
        <f t="shared" si="61"/>
        <v>100</v>
      </c>
      <c r="P395" s="16">
        <f t="shared" si="62"/>
        <v>50</v>
      </c>
      <c r="Q395" s="16">
        <f t="shared" si="63"/>
        <v>66.5</v>
      </c>
      <c r="R395" s="17">
        <f t="shared" si="64"/>
        <v>69.974999999999994</v>
      </c>
      <c r="S395" s="17">
        <f t="shared" si="65"/>
        <v>64.125</v>
      </c>
      <c r="T395" s="17">
        <f t="shared" si="66"/>
        <v>64.924999999999997</v>
      </c>
      <c r="U395" s="17">
        <f t="shared" si="67"/>
        <v>66.625</v>
      </c>
      <c r="V395" s="16">
        <f t="shared" si="68"/>
        <v>66.341666666666654</v>
      </c>
      <c r="W395" s="16">
        <f t="shared" si="69"/>
        <v>66.412499999999994</v>
      </c>
    </row>
    <row r="396" spans="1:23" ht="13.5" x14ac:dyDescent="0.25">
      <c r="A396" s="3">
        <v>42583</v>
      </c>
      <c r="B396" s="2">
        <v>1.9334</v>
      </c>
      <c r="C396" s="2">
        <v>53.341292920204197</v>
      </c>
      <c r="D396" s="2">
        <v>-6.2359378513654473E-3</v>
      </c>
      <c r="E396" s="2">
        <v>-3.3154722377386626E-2</v>
      </c>
      <c r="F396" s="2">
        <v>1.9433400000000003</v>
      </c>
      <c r="G396" s="2">
        <v>1.9265000000000001</v>
      </c>
      <c r="H396" s="2">
        <v>1.8997199999999999</v>
      </c>
      <c r="I396" s="2">
        <v>1.9050700000000003</v>
      </c>
      <c r="J396" s="2">
        <v>1.5600784999999997</v>
      </c>
      <c r="K396" s="13" t="s">
        <v>48</v>
      </c>
      <c r="L396" s="13" t="s">
        <v>55</v>
      </c>
      <c r="M396" s="13" t="s">
        <v>52</v>
      </c>
      <c r="N396" s="16">
        <f t="shared" si="60"/>
        <v>50</v>
      </c>
      <c r="O396" s="16">
        <f t="shared" si="61"/>
        <v>100</v>
      </c>
      <c r="P396" s="16">
        <f t="shared" si="62"/>
        <v>50</v>
      </c>
      <c r="Q396" s="16">
        <f t="shared" si="63"/>
        <v>83.5</v>
      </c>
      <c r="R396" s="17">
        <f t="shared" si="64"/>
        <v>72.525000000000006</v>
      </c>
      <c r="S396" s="17">
        <f t="shared" si="65"/>
        <v>68.375</v>
      </c>
      <c r="T396" s="17">
        <f t="shared" si="66"/>
        <v>72.575000000000003</v>
      </c>
      <c r="U396" s="17">
        <f t="shared" si="67"/>
        <v>70.875</v>
      </c>
      <c r="V396" s="16">
        <f t="shared" si="68"/>
        <v>71.158333333333346</v>
      </c>
      <c r="W396" s="16">
        <f t="shared" si="69"/>
        <v>71.087500000000006</v>
      </c>
    </row>
    <row r="397" spans="1:23" ht="13.5" x14ac:dyDescent="0.25">
      <c r="A397" s="3">
        <v>42584</v>
      </c>
      <c r="B397" s="2">
        <v>1.8937999999999999</v>
      </c>
      <c r="C397" s="2">
        <v>48.463702416182329</v>
      </c>
      <c r="D397" s="2">
        <v>-7.9920139334255236E-3</v>
      </c>
      <c r="E397" s="2">
        <v>-2.4983612695135299E-2</v>
      </c>
      <c r="F397" s="2">
        <v>1.9373999999999998</v>
      </c>
      <c r="G397" s="2">
        <v>1.9274899999999999</v>
      </c>
      <c r="H397" s="2">
        <v>1.9076550000000001</v>
      </c>
      <c r="I397" s="2">
        <v>1.9096320000000002</v>
      </c>
      <c r="J397" s="2">
        <v>1.5627059999999995</v>
      </c>
      <c r="K397" s="13" t="s">
        <v>48</v>
      </c>
      <c r="L397" s="13" t="s">
        <v>55</v>
      </c>
      <c r="M397" s="13" t="s">
        <v>50</v>
      </c>
      <c r="N397" s="16">
        <f t="shared" si="60"/>
        <v>50</v>
      </c>
      <c r="O397" s="16">
        <f t="shared" si="61"/>
        <v>100</v>
      </c>
      <c r="P397" s="16">
        <f t="shared" si="62"/>
        <v>50</v>
      </c>
      <c r="Q397" s="16">
        <f t="shared" si="63"/>
        <v>66.5</v>
      </c>
      <c r="R397" s="17">
        <f t="shared" si="64"/>
        <v>69.974999999999994</v>
      </c>
      <c r="S397" s="17">
        <f t="shared" si="65"/>
        <v>64.125</v>
      </c>
      <c r="T397" s="17">
        <f t="shared" si="66"/>
        <v>64.924999999999997</v>
      </c>
      <c r="U397" s="17">
        <f t="shared" si="67"/>
        <v>66.625</v>
      </c>
      <c r="V397" s="16">
        <f t="shared" si="68"/>
        <v>66.341666666666654</v>
      </c>
      <c r="W397" s="16">
        <f t="shared" si="69"/>
        <v>66.412499999999994</v>
      </c>
    </row>
    <row r="398" spans="1:23" ht="13.5" x14ac:dyDescent="0.25">
      <c r="A398" s="3">
        <v>42585</v>
      </c>
      <c r="B398" s="2">
        <v>1.9036999999999999</v>
      </c>
      <c r="C398" s="2">
        <v>49.701978242718283</v>
      </c>
      <c r="D398" s="2">
        <v>-1.012293378195217E-2</v>
      </c>
      <c r="E398" s="2">
        <v>-1.5443181754695459E-2</v>
      </c>
      <c r="F398" s="2">
        <v>1.9294799999999999</v>
      </c>
      <c r="G398" s="2">
        <v>1.9294700000000002</v>
      </c>
      <c r="H398" s="2">
        <v>1.913605</v>
      </c>
      <c r="I398" s="2">
        <v>1.9134</v>
      </c>
      <c r="J398" s="2">
        <v>1.5657299999999994</v>
      </c>
      <c r="K398" s="13" t="s">
        <v>48</v>
      </c>
      <c r="L398" s="13" t="s">
        <v>55</v>
      </c>
      <c r="M398" s="13" t="s">
        <v>50</v>
      </c>
      <c r="N398" s="16">
        <f t="shared" si="60"/>
        <v>50</v>
      </c>
      <c r="O398" s="16">
        <f t="shared" si="61"/>
        <v>100</v>
      </c>
      <c r="P398" s="16">
        <f t="shared" si="62"/>
        <v>50</v>
      </c>
      <c r="Q398" s="16">
        <f t="shared" si="63"/>
        <v>66.5</v>
      </c>
      <c r="R398" s="17">
        <f t="shared" si="64"/>
        <v>69.974999999999994</v>
      </c>
      <c r="S398" s="17">
        <f t="shared" si="65"/>
        <v>64.125</v>
      </c>
      <c r="T398" s="17">
        <f t="shared" si="66"/>
        <v>64.924999999999997</v>
      </c>
      <c r="U398" s="17">
        <f t="shared" si="67"/>
        <v>66.625</v>
      </c>
      <c r="V398" s="16">
        <f t="shared" si="68"/>
        <v>66.341666666666654</v>
      </c>
      <c r="W398" s="16">
        <f t="shared" si="69"/>
        <v>66.412499999999994</v>
      </c>
    </row>
    <row r="399" spans="1:23" ht="13.5" x14ac:dyDescent="0.25">
      <c r="A399" s="3">
        <v>42586</v>
      </c>
      <c r="B399" s="2">
        <v>1.9632000000000001</v>
      </c>
      <c r="C399" s="2">
        <v>56.471315832435096</v>
      </c>
      <c r="D399" s="2">
        <v>-1.3263991397954866E-2</v>
      </c>
      <c r="E399" s="2">
        <v>-5.0802400082694665E-3</v>
      </c>
      <c r="F399" s="2">
        <v>1.9294799999999999</v>
      </c>
      <c r="G399" s="2">
        <v>1.9354200000000001</v>
      </c>
      <c r="H399" s="2">
        <v>1.9200500000000003</v>
      </c>
      <c r="I399" s="2">
        <v>1.9179620000000002</v>
      </c>
      <c r="J399" s="2">
        <v>1.5687044999999995</v>
      </c>
      <c r="K399" s="13" t="s">
        <v>48</v>
      </c>
      <c r="L399" s="13" t="s">
        <v>55</v>
      </c>
      <c r="M399" s="13" t="s">
        <v>55</v>
      </c>
      <c r="N399" s="16">
        <f t="shared" si="60"/>
        <v>50</v>
      </c>
      <c r="O399" s="16">
        <f t="shared" si="61"/>
        <v>100</v>
      </c>
      <c r="P399" s="16">
        <f t="shared" si="62"/>
        <v>50</v>
      </c>
      <c r="Q399" s="16">
        <f t="shared" si="63"/>
        <v>49.5</v>
      </c>
      <c r="R399" s="17">
        <f t="shared" si="64"/>
        <v>67.424999999999997</v>
      </c>
      <c r="S399" s="17">
        <f t="shared" si="65"/>
        <v>59.875</v>
      </c>
      <c r="T399" s="17">
        <f t="shared" si="66"/>
        <v>57.275000000000006</v>
      </c>
      <c r="U399" s="17">
        <f t="shared" si="67"/>
        <v>62.375</v>
      </c>
      <c r="V399" s="16">
        <f t="shared" si="68"/>
        <v>61.524999999999999</v>
      </c>
      <c r="W399" s="16">
        <f t="shared" si="69"/>
        <v>61.737499999999997</v>
      </c>
    </row>
    <row r="400" spans="1:23" ht="13.5" x14ac:dyDescent="0.25">
      <c r="A400" s="3">
        <v>42587</v>
      </c>
      <c r="B400" s="2">
        <v>1.9533</v>
      </c>
      <c r="C400" s="2">
        <v>55.141544077672812</v>
      </c>
      <c r="D400" s="2">
        <v>-6.3646605683507218E-3</v>
      </c>
      <c r="E400" s="2">
        <v>4.466002140405303E-3</v>
      </c>
      <c r="F400" s="2">
        <v>1.9294800000000003</v>
      </c>
      <c r="G400" s="2">
        <v>1.9344300000000001</v>
      </c>
      <c r="H400" s="2">
        <v>1.9260000000000002</v>
      </c>
      <c r="I400" s="2">
        <v>1.9221280000000001</v>
      </c>
      <c r="J400" s="2">
        <v>1.5716789999999994</v>
      </c>
      <c r="K400" s="13" t="s">
        <v>48</v>
      </c>
      <c r="L400" s="13" t="s">
        <v>55</v>
      </c>
      <c r="M400" s="13" t="s">
        <v>55</v>
      </c>
      <c r="N400" s="16">
        <f t="shared" si="60"/>
        <v>50</v>
      </c>
      <c r="O400" s="16">
        <f t="shared" si="61"/>
        <v>100</v>
      </c>
      <c r="P400" s="16">
        <f t="shared" si="62"/>
        <v>50</v>
      </c>
      <c r="Q400" s="16">
        <f t="shared" si="63"/>
        <v>49.5</v>
      </c>
      <c r="R400" s="17">
        <f t="shared" si="64"/>
        <v>67.424999999999997</v>
      </c>
      <c r="S400" s="17">
        <f t="shared" si="65"/>
        <v>59.875</v>
      </c>
      <c r="T400" s="17">
        <f t="shared" si="66"/>
        <v>57.275000000000006</v>
      </c>
      <c r="U400" s="17">
        <f t="shared" si="67"/>
        <v>62.375</v>
      </c>
      <c r="V400" s="16">
        <f t="shared" si="68"/>
        <v>61.524999999999999</v>
      </c>
      <c r="W400" s="16">
        <f t="shared" si="69"/>
        <v>61.737499999999997</v>
      </c>
    </row>
    <row r="401" spans="1:23" ht="13.5" x14ac:dyDescent="0.25">
      <c r="A401" s="3">
        <v>42590</v>
      </c>
      <c r="B401" s="2">
        <v>1.9334</v>
      </c>
      <c r="C401" s="2">
        <v>52.467068939855793</v>
      </c>
      <c r="D401" s="2">
        <v>-6.9305448406737913E-3</v>
      </c>
      <c r="E401" s="2">
        <v>1.1857436400894303E-2</v>
      </c>
      <c r="F401" s="2">
        <v>1.9294800000000003</v>
      </c>
      <c r="G401" s="2">
        <v>1.93641</v>
      </c>
      <c r="H401" s="2">
        <v>1.9309549999999998</v>
      </c>
      <c r="I401" s="2">
        <v>1.9254980000000004</v>
      </c>
      <c r="J401" s="2">
        <v>1.5747524999999996</v>
      </c>
      <c r="K401" s="13" t="s">
        <v>48</v>
      </c>
      <c r="L401" s="13" t="s">
        <v>55</v>
      </c>
      <c r="M401" s="13" t="s">
        <v>55</v>
      </c>
      <c r="N401" s="16">
        <f t="shared" si="60"/>
        <v>50</v>
      </c>
      <c r="O401" s="16">
        <f t="shared" si="61"/>
        <v>100</v>
      </c>
      <c r="P401" s="16">
        <f t="shared" si="62"/>
        <v>50</v>
      </c>
      <c r="Q401" s="16">
        <f t="shared" si="63"/>
        <v>49.5</v>
      </c>
      <c r="R401" s="17">
        <f t="shared" si="64"/>
        <v>67.424999999999997</v>
      </c>
      <c r="S401" s="17">
        <f t="shared" si="65"/>
        <v>59.875</v>
      </c>
      <c r="T401" s="17">
        <f t="shared" si="66"/>
        <v>57.275000000000006</v>
      </c>
      <c r="U401" s="17">
        <f t="shared" si="67"/>
        <v>62.375</v>
      </c>
      <c r="V401" s="16">
        <f t="shared" si="68"/>
        <v>61.524999999999999</v>
      </c>
      <c r="W401" s="16">
        <f t="shared" si="69"/>
        <v>61.737499999999997</v>
      </c>
    </row>
    <row r="402" spans="1:23" ht="13.5" x14ac:dyDescent="0.25">
      <c r="A402" s="3">
        <v>42591</v>
      </c>
      <c r="B402" s="2">
        <v>1.9136</v>
      </c>
      <c r="C402" s="2">
        <v>49.875040850775314</v>
      </c>
      <c r="D402" s="2">
        <v>-4.5308183322014806E-3</v>
      </c>
      <c r="E402" s="2">
        <v>1.7055064180145144E-2</v>
      </c>
      <c r="F402" s="2">
        <v>1.9334399999999998</v>
      </c>
      <c r="G402" s="2">
        <v>1.9354199999999999</v>
      </c>
      <c r="H402" s="2">
        <v>1.9329399999999999</v>
      </c>
      <c r="I402" s="2">
        <v>1.9264900000000003</v>
      </c>
      <c r="J402" s="2">
        <v>1.5776279999999994</v>
      </c>
      <c r="K402" s="13" t="s">
        <v>48</v>
      </c>
      <c r="L402" s="13" t="s">
        <v>55</v>
      </c>
      <c r="M402" s="13" t="s">
        <v>52</v>
      </c>
      <c r="N402" s="16">
        <f t="shared" si="60"/>
        <v>50</v>
      </c>
      <c r="O402" s="16">
        <f t="shared" si="61"/>
        <v>100</v>
      </c>
      <c r="P402" s="16">
        <f t="shared" si="62"/>
        <v>50</v>
      </c>
      <c r="Q402" s="16">
        <f t="shared" si="63"/>
        <v>83.5</v>
      </c>
      <c r="R402" s="17">
        <f t="shared" si="64"/>
        <v>72.525000000000006</v>
      </c>
      <c r="S402" s="17">
        <f t="shared" si="65"/>
        <v>68.375</v>
      </c>
      <c r="T402" s="17">
        <f t="shared" si="66"/>
        <v>72.575000000000003</v>
      </c>
      <c r="U402" s="17">
        <f t="shared" si="67"/>
        <v>70.875</v>
      </c>
      <c r="V402" s="16">
        <f t="shared" si="68"/>
        <v>71.158333333333346</v>
      </c>
      <c r="W402" s="16">
        <f t="shared" si="69"/>
        <v>71.087500000000006</v>
      </c>
    </row>
    <row r="403" spans="1:23" ht="13.5" x14ac:dyDescent="0.25">
      <c r="A403" s="3">
        <v>42592</v>
      </c>
      <c r="B403" s="2">
        <v>1.9334</v>
      </c>
      <c r="C403" s="2">
        <v>52.407132693515194</v>
      </c>
      <c r="D403" s="2">
        <v>-9.0674977619364938E-4</v>
      </c>
      <c r="E403" s="2">
        <v>2.0543752277473726E-2</v>
      </c>
      <c r="F403" s="2">
        <v>1.9393799999999999</v>
      </c>
      <c r="G403" s="2">
        <v>1.9344300000000001</v>
      </c>
      <c r="H403" s="2">
        <v>1.932445</v>
      </c>
      <c r="I403" s="2">
        <v>1.9256960000000003</v>
      </c>
      <c r="J403" s="2">
        <v>1.5802059999999996</v>
      </c>
      <c r="K403" s="13" t="s">
        <v>48</v>
      </c>
      <c r="L403" s="13" t="s">
        <v>55</v>
      </c>
      <c r="M403" s="13" t="s">
        <v>52</v>
      </c>
      <c r="N403" s="16">
        <f t="shared" si="60"/>
        <v>50</v>
      </c>
      <c r="O403" s="16">
        <f t="shared" si="61"/>
        <v>100</v>
      </c>
      <c r="P403" s="16">
        <f t="shared" si="62"/>
        <v>50</v>
      </c>
      <c r="Q403" s="16">
        <f t="shared" si="63"/>
        <v>83.5</v>
      </c>
      <c r="R403" s="17">
        <f t="shared" si="64"/>
        <v>72.525000000000006</v>
      </c>
      <c r="S403" s="17">
        <f t="shared" si="65"/>
        <v>68.375</v>
      </c>
      <c r="T403" s="17">
        <f t="shared" si="66"/>
        <v>72.575000000000003</v>
      </c>
      <c r="U403" s="17">
        <f t="shared" si="67"/>
        <v>70.875</v>
      </c>
      <c r="V403" s="16">
        <f t="shared" si="68"/>
        <v>71.158333333333346</v>
      </c>
      <c r="W403" s="16">
        <f t="shared" si="69"/>
        <v>71.087500000000006</v>
      </c>
    </row>
    <row r="404" spans="1:23" ht="13.5" x14ac:dyDescent="0.25">
      <c r="A404" s="3">
        <v>42593</v>
      </c>
      <c r="B404" s="2">
        <v>1.9235</v>
      </c>
      <c r="C404" s="2">
        <v>51.019370020893994</v>
      </c>
      <c r="D404" s="2">
        <v>5.8506458135698658E-3</v>
      </c>
      <c r="E404" s="2">
        <v>2.2120891677264602E-2</v>
      </c>
      <c r="F404" s="2">
        <v>1.9314399999999998</v>
      </c>
      <c r="G404" s="2">
        <v>1.9304600000000001</v>
      </c>
      <c r="H404" s="2">
        <v>1.9289749999999999</v>
      </c>
      <c r="I404" s="2">
        <v>1.9256960000000003</v>
      </c>
      <c r="J404" s="2">
        <v>1.5823374999999995</v>
      </c>
      <c r="K404" s="13" t="s">
        <v>53</v>
      </c>
      <c r="L404" s="13" t="s">
        <v>55</v>
      </c>
      <c r="M404" s="13" t="s">
        <v>47</v>
      </c>
      <c r="N404" s="16">
        <f t="shared" si="60"/>
        <v>50</v>
      </c>
      <c r="O404" s="16">
        <f t="shared" si="61"/>
        <v>100</v>
      </c>
      <c r="P404" s="16">
        <f t="shared" si="62"/>
        <v>50</v>
      </c>
      <c r="Q404" s="16">
        <f t="shared" si="63"/>
        <v>16.5</v>
      </c>
      <c r="R404" s="17">
        <f t="shared" si="64"/>
        <v>62.475000000000001</v>
      </c>
      <c r="S404" s="17">
        <f t="shared" si="65"/>
        <v>51.625</v>
      </c>
      <c r="T404" s="17">
        <f t="shared" si="66"/>
        <v>42.424999999999997</v>
      </c>
      <c r="U404" s="17">
        <f t="shared" si="67"/>
        <v>54.125</v>
      </c>
      <c r="V404" s="16">
        <f t="shared" si="68"/>
        <v>52.17499999999999</v>
      </c>
      <c r="W404" s="16">
        <f t="shared" si="69"/>
        <v>52.662499999999994</v>
      </c>
    </row>
    <row r="405" spans="1:23" ht="13.5" x14ac:dyDescent="0.25">
      <c r="A405" s="3">
        <v>42594</v>
      </c>
      <c r="B405" s="2">
        <v>1.9235</v>
      </c>
      <c r="C405" s="2">
        <v>51.019370020893994</v>
      </c>
      <c r="D405" s="2">
        <v>1.0007572320494873E-2</v>
      </c>
      <c r="E405" s="2">
        <v>2.2705048764359588E-2</v>
      </c>
      <c r="F405" s="2">
        <v>1.9254799999999999</v>
      </c>
      <c r="G405" s="2">
        <v>1.9274800000000003</v>
      </c>
      <c r="H405" s="2">
        <v>1.9269899999999995</v>
      </c>
      <c r="I405" s="2">
        <v>1.9251000000000005</v>
      </c>
      <c r="J405" s="2">
        <v>1.5840229999999993</v>
      </c>
      <c r="K405" s="13" t="s">
        <v>53</v>
      </c>
      <c r="L405" s="13" t="s">
        <v>55</v>
      </c>
      <c r="M405" s="13" t="s">
        <v>47</v>
      </c>
      <c r="N405" s="16">
        <f t="shared" si="60"/>
        <v>50</v>
      </c>
      <c r="O405" s="16">
        <f t="shared" si="61"/>
        <v>100</v>
      </c>
      <c r="P405" s="16">
        <f t="shared" si="62"/>
        <v>50</v>
      </c>
      <c r="Q405" s="16">
        <f t="shared" si="63"/>
        <v>16.5</v>
      </c>
      <c r="R405" s="17">
        <f t="shared" si="64"/>
        <v>62.475000000000001</v>
      </c>
      <c r="S405" s="17">
        <f t="shared" si="65"/>
        <v>51.625</v>
      </c>
      <c r="T405" s="17">
        <f t="shared" si="66"/>
        <v>42.424999999999997</v>
      </c>
      <c r="U405" s="17">
        <f t="shared" si="67"/>
        <v>54.125</v>
      </c>
      <c r="V405" s="16">
        <f t="shared" si="68"/>
        <v>52.17499999999999</v>
      </c>
      <c r="W405" s="16">
        <f t="shared" si="69"/>
        <v>52.662499999999994</v>
      </c>
    </row>
    <row r="406" spans="1:23" ht="13.5" x14ac:dyDescent="0.25">
      <c r="A406" s="3">
        <v>42597</v>
      </c>
      <c r="B406" s="2">
        <v>1.8937999999999999</v>
      </c>
      <c r="C406" s="2">
        <v>46.715343209605095</v>
      </c>
      <c r="D406" s="2">
        <v>1.2628439842210959E-2</v>
      </c>
      <c r="E406" s="2">
        <v>2.008781371981035E-2</v>
      </c>
      <c r="F406" s="2">
        <v>1.9175599999999999</v>
      </c>
      <c r="G406" s="2">
        <v>1.9235200000000003</v>
      </c>
      <c r="H406" s="2">
        <v>1.9250099999999997</v>
      </c>
      <c r="I406" s="2">
        <v>1.9225220000000005</v>
      </c>
      <c r="J406" s="2">
        <v>1.5856094999999994</v>
      </c>
      <c r="K406" s="13" t="s">
        <v>53</v>
      </c>
      <c r="L406" s="13" t="s">
        <v>55</v>
      </c>
      <c r="M406" s="13" t="s">
        <v>47</v>
      </c>
      <c r="N406" s="16">
        <f t="shared" si="60"/>
        <v>50</v>
      </c>
      <c r="O406" s="16">
        <f t="shared" si="61"/>
        <v>100</v>
      </c>
      <c r="P406" s="16">
        <f t="shared" si="62"/>
        <v>50</v>
      </c>
      <c r="Q406" s="16">
        <f t="shared" si="63"/>
        <v>16.5</v>
      </c>
      <c r="R406" s="17">
        <f t="shared" si="64"/>
        <v>62.475000000000001</v>
      </c>
      <c r="S406" s="17">
        <f t="shared" si="65"/>
        <v>51.625</v>
      </c>
      <c r="T406" s="17">
        <f t="shared" si="66"/>
        <v>42.424999999999997</v>
      </c>
      <c r="U406" s="17">
        <f t="shared" si="67"/>
        <v>54.125</v>
      </c>
      <c r="V406" s="16">
        <f t="shared" si="68"/>
        <v>52.17499999999999</v>
      </c>
      <c r="W406" s="16">
        <f t="shared" si="69"/>
        <v>52.662499999999994</v>
      </c>
    </row>
    <row r="407" spans="1:23" ht="13.5" x14ac:dyDescent="0.25">
      <c r="A407" s="3">
        <v>42598</v>
      </c>
      <c r="B407" s="2">
        <v>1.9036999999999999</v>
      </c>
      <c r="C407" s="2">
        <v>48.281548960576174</v>
      </c>
      <c r="D407" s="2">
        <v>8.1635532584591886E-3</v>
      </c>
      <c r="E407" s="2">
        <v>1.6473372421363989E-2</v>
      </c>
      <c r="F407" s="2">
        <v>1.9155799999999998</v>
      </c>
      <c r="G407" s="2">
        <v>1.9245100000000002</v>
      </c>
      <c r="H407" s="2">
        <v>1.9259999999999995</v>
      </c>
      <c r="I407" s="2">
        <v>1.9185560000000004</v>
      </c>
      <c r="J407" s="2">
        <v>1.5875924999999993</v>
      </c>
      <c r="K407" s="13" t="s">
        <v>48</v>
      </c>
      <c r="L407" s="13" t="s">
        <v>55</v>
      </c>
      <c r="M407" s="13" t="s">
        <v>50</v>
      </c>
      <c r="N407" s="16">
        <f t="shared" si="60"/>
        <v>50</v>
      </c>
      <c r="O407" s="16">
        <f t="shared" si="61"/>
        <v>100</v>
      </c>
      <c r="P407" s="16">
        <f t="shared" si="62"/>
        <v>50</v>
      </c>
      <c r="Q407" s="16">
        <f t="shared" si="63"/>
        <v>66.5</v>
      </c>
      <c r="R407" s="17">
        <f t="shared" si="64"/>
        <v>69.974999999999994</v>
      </c>
      <c r="S407" s="17">
        <f t="shared" si="65"/>
        <v>64.125</v>
      </c>
      <c r="T407" s="17">
        <f t="shared" si="66"/>
        <v>64.924999999999997</v>
      </c>
      <c r="U407" s="17">
        <f t="shared" si="67"/>
        <v>66.625</v>
      </c>
      <c r="V407" s="16">
        <f t="shared" si="68"/>
        <v>66.341666666666654</v>
      </c>
      <c r="W407" s="16">
        <f t="shared" si="69"/>
        <v>66.412499999999994</v>
      </c>
    </row>
    <row r="408" spans="1:23" ht="13.5" x14ac:dyDescent="0.25">
      <c r="A408" s="3">
        <v>42599</v>
      </c>
      <c r="B408" s="2">
        <v>1.9036999999999999</v>
      </c>
      <c r="C408" s="2">
        <v>48.281548960576174</v>
      </c>
      <c r="D408" s="2">
        <v>5.9826472084143489E-3</v>
      </c>
      <c r="E408" s="2">
        <v>1.1365887379604226E-2</v>
      </c>
      <c r="F408" s="2">
        <v>1.90964</v>
      </c>
      <c r="G408" s="2">
        <v>1.9245100000000002</v>
      </c>
      <c r="H408" s="2">
        <v>1.92699</v>
      </c>
      <c r="I408" s="2">
        <v>1.9143920000000003</v>
      </c>
      <c r="J408" s="2">
        <v>1.5894764999999993</v>
      </c>
      <c r="K408" s="13" t="s">
        <v>53</v>
      </c>
      <c r="L408" s="13" t="s">
        <v>55</v>
      </c>
      <c r="M408" s="13" t="s">
        <v>47</v>
      </c>
      <c r="N408" s="16">
        <f t="shared" si="60"/>
        <v>50</v>
      </c>
      <c r="O408" s="16">
        <f t="shared" si="61"/>
        <v>100</v>
      </c>
      <c r="P408" s="16">
        <f t="shared" si="62"/>
        <v>50</v>
      </c>
      <c r="Q408" s="16">
        <f t="shared" si="63"/>
        <v>16.5</v>
      </c>
      <c r="R408" s="17">
        <f t="shared" si="64"/>
        <v>62.475000000000001</v>
      </c>
      <c r="S408" s="17">
        <f t="shared" si="65"/>
        <v>51.625</v>
      </c>
      <c r="T408" s="17">
        <f t="shared" si="66"/>
        <v>42.424999999999997</v>
      </c>
      <c r="U408" s="17">
        <f t="shared" si="67"/>
        <v>54.125</v>
      </c>
      <c r="V408" s="16">
        <f t="shared" si="68"/>
        <v>52.17499999999999</v>
      </c>
      <c r="W408" s="16">
        <f t="shared" si="69"/>
        <v>52.662499999999994</v>
      </c>
    </row>
    <row r="409" spans="1:23" ht="13.5" x14ac:dyDescent="0.25">
      <c r="A409" s="3">
        <v>42600</v>
      </c>
      <c r="B409" s="2">
        <v>1.9036999999999999</v>
      </c>
      <c r="C409" s="2">
        <v>48.281548960576174</v>
      </c>
      <c r="D409" s="2">
        <v>1.3359627970249477E-2</v>
      </c>
      <c r="E409" s="2">
        <v>5.5188450482027227E-3</v>
      </c>
      <c r="F409" s="2">
        <v>1.9056799999999998</v>
      </c>
      <c r="G409" s="2">
        <v>1.91856</v>
      </c>
      <c r="H409" s="2">
        <v>1.92699</v>
      </c>
      <c r="I409" s="2">
        <v>1.9118140000000003</v>
      </c>
      <c r="J409" s="2">
        <v>1.5912614999999994</v>
      </c>
      <c r="K409" s="13" t="s">
        <v>48</v>
      </c>
      <c r="L409" s="13" t="s">
        <v>55</v>
      </c>
      <c r="M409" s="13" t="s">
        <v>50</v>
      </c>
      <c r="N409" s="16">
        <f t="shared" si="60"/>
        <v>50</v>
      </c>
      <c r="O409" s="16">
        <f t="shared" si="61"/>
        <v>100</v>
      </c>
      <c r="P409" s="16">
        <f t="shared" si="62"/>
        <v>50</v>
      </c>
      <c r="Q409" s="16">
        <f t="shared" si="63"/>
        <v>66.5</v>
      </c>
      <c r="R409" s="17">
        <f t="shared" si="64"/>
        <v>69.974999999999994</v>
      </c>
      <c r="S409" s="17">
        <f t="shared" si="65"/>
        <v>64.125</v>
      </c>
      <c r="T409" s="17">
        <f t="shared" si="66"/>
        <v>64.924999999999997</v>
      </c>
      <c r="U409" s="17">
        <f t="shared" si="67"/>
        <v>66.625</v>
      </c>
      <c r="V409" s="16">
        <f t="shared" si="68"/>
        <v>66.341666666666654</v>
      </c>
      <c r="W409" s="16">
        <f t="shared" si="69"/>
        <v>66.412499999999994</v>
      </c>
    </row>
    <row r="410" spans="1:23" ht="13.5" x14ac:dyDescent="0.25">
      <c r="A410" s="3">
        <v>42601</v>
      </c>
      <c r="B410" s="2">
        <v>1.8838999999999999</v>
      </c>
      <c r="C410" s="2">
        <v>44.979062211717945</v>
      </c>
      <c r="D410" s="2">
        <v>1.9608719701370791E-2</v>
      </c>
      <c r="E410" s="2">
        <v>-1.0059525563098351E-3</v>
      </c>
      <c r="F410" s="2">
        <v>1.8977599999999999</v>
      </c>
      <c r="G410" s="2">
        <v>1.9116200000000003</v>
      </c>
      <c r="H410" s="2">
        <v>1.9230249999999998</v>
      </c>
      <c r="I410" s="2">
        <v>1.9094360000000004</v>
      </c>
      <c r="J410" s="2">
        <v>1.5931454999999992</v>
      </c>
      <c r="K410" s="13" t="s">
        <v>53</v>
      </c>
      <c r="L410" s="13" t="s">
        <v>51</v>
      </c>
      <c r="M410" s="13" t="s">
        <v>47</v>
      </c>
      <c r="N410" s="16">
        <f t="shared" si="60"/>
        <v>50</v>
      </c>
      <c r="O410" s="16">
        <f t="shared" si="61"/>
        <v>100</v>
      </c>
      <c r="P410" s="16">
        <f t="shared" si="62"/>
        <v>50</v>
      </c>
      <c r="Q410" s="16">
        <f t="shared" si="63"/>
        <v>0</v>
      </c>
      <c r="R410" s="17">
        <f t="shared" si="64"/>
        <v>60</v>
      </c>
      <c r="S410" s="17">
        <f t="shared" si="65"/>
        <v>47.5</v>
      </c>
      <c r="T410" s="17">
        <f t="shared" si="66"/>
        <v>35</v>
      </c>
      <c r="U410" s="17">
        <f t="shared" si="67"/>
        <v>50</v>
      </c>
      <c r="V410" s="16">
        <f t="shared" si="68"/>
        <v>47.5</v>
      </c>
      <c r="W410" s="16">
        <f t="shared" si="69"/>
        <v>48.125</v>
      </c>
    </row>
    <row r="411" spans="1:23" ht="13.5" x14ac:dyDescent="0.25">
      <c r="A411" s="3">
        <v>42604</v>
      </c>
      <c r="B411" s="2">
        <v>1.9036999999999999</v>
      </c>
      <c r="C411" s="2">
        <v>48.753957464621138</v>
      </c>
      <c r="D411" s="2">
        <v>2.0543948610923124E-2</v>
      </c>
      <c r="E411" s="2">
        <v>-5.7019328449145366E-3</v>
      </c>
      <c r="F411" s="2">
        <v>1.89974</v>
      </c>
      <c r="G411" s="2">
        <v>1.9086500000000002</v>
      </c>
      <c r="H411" s="2">
        <v>1.9225299999999996</v>
      </c>
      <c r="I411" s="2">
        <v>1.9084440000000003</v>
      </c>
      <c r="J411" s="2">
        <v>1.5951284999999993</v>
      </c>
      <c r="K411" s="13" t="s">
        <v>53</v>
      </c>
      <c r="L411" s="13" t="s">
        <v>55</v>
      </c>
      <c r="M411" s="13" t="s">
        <v>54</v>
      </c>
      <c r="N411" s="16">
        <f t="shared" si="60"/>
        <v>50</v>
      </c>
      <c r="O411" s="16">
        <f t="shared" si="61"/>
        <v>100</v>
      </c>
      <c r="P411" s="16">
        <f t="shared" si="62"/>
        <v>50</v>
      </c>
      <c r="Q411" s="16">
        <f t="shared" si="63"/>
        <v>16.5</v>
      </c>
      <c r="R411" s="17">
        <f t="shared" si="64"/>
        <v>62.475000000000001</v>
      </c>
      <c r="S411" s="17">
        <f t="shared" si="65"/>
        <v>51.625</v>
      </c>
      <c r="T411" s="17">
        <f t="shared" si="66"/>
        <v>42.424999999999997</v>
      </c>
      <c r="U411" s="17">
        <f t="shared" si="67"/>
        <v>54.125</v>
      </c>
      <c r="V411" s="16">
        <f t="shared" si="68"/>
        <v>52.17499999999999</v>
      </c>
      <c r="W411" s="16">
        <f t="shared" si="69"/>
        <v>52.662499999999994</v>
      </c>
    </row>
    <row r="412" spans="1:23" ht="13.5" x14ac:dyDescent="0.25">
      <c r="A412" s="3">
        <v>42605</v>
      </c>
      <c r="B412" s="2">
        <v>1.8738999999999999</v>
      </c>
      <c r="C412" s="2">
        <v>43.874971978890535</v>
      </c>
      <c r="D412" s="2">
        <v>2.0542273840789882E-2</v>
      </c>
      <c r="E412" s="2">
        <v>-8.1676356603398587E-3</v>
      </c>
      <c r="F412" s="2">
        <v>1.89378</v>
      </c>
      <c r="G412" s="2">
        <v>1.9046800000000002</v>
      </c>
      <c r="H412" s="2">
        <v>1.9200499999999998</v>
      </c>
      <c r="I412" s="2">
        <v>1.9084440000000003</v>
      </c>
      <c r="J412" s="2">
        <v>1.5971609999999989</v>
      </c>
      <c r="K412" s="13" t="s">
        <v>53</v>
      </c>
      <c r="L412" s="13" t="s">
        <v>51</v>
      </c>
      <c r="M412" s="13" t="s">
        <v>47</v>
      </c>
      <c r="N412" s="16">
        <f t="shared" si="60"/>
        <v>50</v>
      </c>
      <c r="O412" s="16">
        <f t="shared" si="61"/>
        <v>100</v>
      </c>
      <c r="P412" s="16">
        <f t="shared" si="62"/>
        <v>50</v>
      </c>
      <c r="Q412" s="16">
        <f t="shared" si="63"/>
        <v>0</v>
      </c>
      <c r="R412" s="17">
        <f t="shared" si="64"/>
        <v>60</v>
      </c>
      <c r="S412" s="17">
        <f t="shared" si="65"/>
        <v>47.5</v>
      </c>
      <c r="T412" s="17">
        <f t="shared" si="66"/>
        <v>35</v>
      </c>
      <c r="U412" s="17">
        <f t="shared" si="67"/>
        <v>50</v>
      </c>
      <c r="V412" s="16">
        <f t="shared" si="68"/>
        <v>47.5</v>
      </c>
      <c r="W412" s="16">
        <f t="shared" si="69"/>
        <v>48.125</v>
      </c>
    </row>
    <row r="413" spans="1:23" ht="13.5" x14ac:dyDescent="0.25">
      <c r="A413" s="3">
        <v>42606</v>
      </c>
      <c r="B413" s="2">
        <v>1.8738999999999999</v>
      </c>
      <c r="C413" s="2">
        <v>43.874971978890535</v>
      </c>
      <c r="D413" s="2">
        <v>2.3805437210733693E-2</v>
      </c>
      <c r="E413" s="2">
        <v>-9.1891103149914898E-3</v>
      </c>
      <c r="F413" s="2">
        <v>1.8878200000000001</v>
      </c>
      <c r="G413" s="2">
        <v>1.89873</v>
      </c>
      <c r="H413" s="2">
        <v>1.9165800000000002</v>
      </c>
      <c r="I413" s="2">
        <v>1.9084440000000007</v>
      </c>
      <c r="J413" s="2">
        <v>1.5995899999999992</v>
      </c>
      <c r="K413" s="13" t="s">
        <v>53</v>
      </c>
      <c r="L413" s="13" t="s">
        <v>51</v>
      </c>
      <c r="M413" s="13" t="s">
        <v>47</v>
      </c>
      <c r="N413" s="16">
        <f t="shared" si="60"/>
        <v>50</v>
      </c>
      <c r="O413" s="16">
        <f t="shared" si="61"/>
        <v>100</v>
      </c>
      <c r="P413" s="16">
        <f t="shared" si="62"/>
        <v>50</v>
      </c>
      <c r="Q413" s="16">
        <f t="shared" si="63"/>
        <v>0</v>
      </c>
      <c r="R413" s="17">
        <f t="shared" si="64"/>
        <v>60</v>
      </c>
      <c r="S413" s="17">
        <f t="shared" si="65"/>
        <v>47.5</v>
      </c>
      <c r="T413" s="17">
        <f t="shared" si="66"/>
        <v>35</v>
      </c>
      <c r="U413" s="17">
        <f t="shared" si="67"/>
        <v>50</v>
      </c>
      <c r="V413" s="16">
        <f t="shared" si="68"/>
        <v>47.5</v>
      </c>
      <c r="W413" s="16">
        <f t="shared" si="69"/>
        <v>48.125</v>
      </c>
    </row>
    <row r="414" spans="1:23" ht="13.5" x14ac:dyDescent="0.25">
      <c r="A414" s="3">
        <v>42607</v>
      </c>
      <c r="B414" s="2">
        <v>1.8244</v>
      </c>
      <c r="C414" s="2">
        <v>36.783573744233891</v>
      </c>
      <c r="D414" s="2">
        <v>2.8912412076521621E-2</v>
      </c>
      <c r="E414" s="2">
        <v>-7.4001102765724009E-3</v>
      </c>
      <c r="F414" s="2">
        <v>1.8719600000000001</v>
      </c>
      <c r="G414" s="2">
        <v>1.8888200000000002</v>
      </c>
      <c r="H414" s="2">
        <v>1.90964</v>
      </c>
      <c r="I414" s="2">
        <v>1.9058660000000003</v>
      </c>
      <c r="J414" s="2">
        <v>1.6021679999999996</v>
      </c>
      <c r="K414" s="13" t="s">
        <v>53</v>
      </c>
      <c r="L414" s="13" t="s">
        <v>51</v>
      </c>
      <c r="M414" s="13" t="s">
        <v>47</v>
      </c>
      <c r="N414" s="16">
        <f t="shared" si="60"/>
        <v>50</v>
      </c>
      <c r="O414" s="16">
        <f t="shared" si="61"/>
        <v>100</v>
      </c>
      <c r="P414" s="16">
        <f t="shared" si="62"/>
        <v>50</v>
      </c>
      <c r="Q414" s="16">
        <f t="shared" si="63"/>
        <v>0</v>
      </c>
      <c r="R414" s="17">
        <f t="shared" si="64"/>
        <v>60</v>
      </c>
      <c r="S414" s="17">
        <f t="shared" si="65"/>
        <v>47.5</v>
      </c>
      <c r="T414" s="17">
        <f t="shared" si="66"/>
        <v>35</v>
      </c>
      <c r="U414" s="17">
        <f t="shared" si="67"/>
        <v>50</v>
      </c>
      <c r="V414" s="16">
        <f t="shared" si="68"/>
        <v>47.5</v>
      </c>
      <c r="W414" s="16">
        <f t="shared" si="69"/>
        <v>48.125</v>
      </c>
    </row>
    <row r="415" spans="1:23" ht="13.5" x14ac:dyDescent="0.25">
      <c r="A415" s="3">
        <v>42608</v>
      </c>
      <c r="B415" s="2">
        <v>1.8541000000000001</v>
      </c>
      <c r="C415" s="2">
        <v>42.761358513170833</v>
      </c>
      <c r="D415" s="2">
        <v>3.1513461762520345E-2</v>
      </c>
      <c r="E415" s="2">
        <v>-3.5863041982961167E-3</v>
      </c>
      <c r="F415" s="2">
        <v>1.8660000000000001</v>
      </c>
      <c r="G415" s="2">
        <v>1.88188</v>
      </c>
      <c r="H415" s="2">
        <v>1.9046800000000002</v>
      </c>
      <c r="I415" s="2">
        <v>1.9032880000000003</v>
      </c>
      <c r="J415" s="2">
        <v>1.6048944999999997</v>
      </c>
      <c r="K415" s="13" t="s">
        <v>53</v>
      </c>
      <c r="L415" s="13" t="s">
        <v>55</v>
      </c>
      <c r="M415" s="13" t="s">
        <v>47</v>
      </c>
      <c r="N415" s="16">
        <f t="shared" si="60"/>
        <v>50</v>
      </c>
      <c r="O415" s="16">
        <f t="shared" si="61"/>
        <v>100</v>
      </c>
      <c r="P415" s="16">
        <f t="shared" si="62"/>
        <v>50</v>
      </c>
      <c r="Q415" s="16">
        <f t="shared" si="63"/>
        <v>16.5</v>
      </c>
      <c r="R415" s="17">
        <f t="shared" si="64"/>
        <v>62.475000000000001</v>
      </c>
      <c r="S415" s="17">
        <f t="shared" si="65"/>
        <v>51.625</v>
      </c>
      <c r="T415" s="17">
        <f t="shared" si="66"/>
        <v>42.424999999999997</v>
      </c>
      <c r="U415" s="17">
        <f t="shared" si="67"/>
        <v>54.125</v>
      </c>
      <c r="V415" s="16">
        <f t="shared" si="68"/>
        <v>52.17499999999999</v>
      </c>
      <c r="W415" s="16">
        <f t="shared" si="69"/>
        <v>52.662499999999994</v>
      </c>
    </row>
    <row r="416" spans="1:23" ht="13.5" x14ac:dyDescent="0.25">
      <c r="A416" s="3">
        <v>42611</v>
      </c>
      <c r="B416" s="2">
        <v>1.8838999999999999</v>
      </c>
      <c r="C416" s="2">
        <v>48.067668888004171</v>
      </c>
      <c r="D416" s="2">
        <v>2.7206438447989312E-2</v>
      </c>
      <c r="E416" s="2">
        <v>2.6027507127064564E-3</v>
      </c>
      <c r="F416" s="2">
        <v>1.8620399999999999</v>
      </c>
      <c r="G416" s="2">
        <v>1.8808899999999997</v>
      </c>
      <c r="H416" s="2">
        <v>1.9022049999999999</v>
      </c>
      <c r="I416" s="2">
        <v>1.9009100000000003</v>
      </c>
      <c r="J416" s="2">
        <v>1.6073734999999996</v>
      </c>
      <c r="K416" s="13" t="s">
        <v>53</v>
      </c>
      <c r="L416" s="13" t="s">
        <v>55</v>
      </c>
      <c r="M416" s="13" t="s">
        <v>47</v>
      </c>
      <c r="N416" s="16">
        <f t="shared" si="60"/>
        <v>50</v>
      </c>
      <c r="O416" s="16">
        <f t="shared" si="61"/>
        <v>100</v>
      </c>
      <c r="P416" s="16">
        <f t="shared" si="62"/>
        <v>50</v>
      </c>
      <c r="Q416" s="16">
        <f t="shared" si="63"/>
        <v>16.5</v>
      </c>
      <c r="R416" s="17">
        <f t="shared" si="64"/>
        <v>62.475000000000001</v>
      </c>
      <c r="S416" s="17">
        <f t="shared" si="65"/>
        <v>51.625</v>
      </c>
      <c r="T416" s="17">
        <f t="shared" si="66"/>
        <v>42.424999999999997</v>
      </c>
      <c r="U416" s="17">
        <f t="shared" si="67"/>
        <v>54.125</v>
      </c>
      <c r="V416" s="16">
        <f t="shared" si="68"/>
        <v>52.17499999999999</v>
      </c>
      <c r="W416" s="16">
        <f t="shared" si="69"/>
        <v>52.662499999999994</v>
      </c>
    </row>
    <row r="417" spans="1:23" ht="13.5" x14ac:dyDescent="0.25">
      <c r="A417" s="3">
        <v>42612</v>
      </c>
      <c r="B417" s="2">
        <v>1.8541000000000001</v>
      </c>
      <c r="C417" s="2">
        <v>43.704389040249467</v>
      </c>
      <c r="D417" s="2">
        <v>2.7365249942895131E-2</v>
      </c>
      <c r="E417" s="2">
        <v>8.6275718125044584E-3</v>
      </c>
      <c r="F417" s="2">
        <v>1.85808</v>
      </c>
      <c r="G417" s="2">
        <v>1.8759299999999999</v>
      </c>
      <c r="H417" s="2">
        <v>1.9002200000000002</v>
      </c>
      <c r="I417" s="2">
        <v>1.8983320000000004</v>
      </c>
      <c r="J417" s="2">
        <v>1.6093069999999998</v>
      </c>
      <c r="K417" s="13" t="s">
        <v>53</v>
      </c>
      <c r="L417" s="13" t="s">
        <v>55</v>
      </c>
      <c r="M417" s="13" t="s">
        <v>47</v>
      </c>
      <c r="N417" s="16">
        <f t="shared" si="60"/>
        <v>50</v>
      </c>
      <c r="O417" s="16">
        <f t="shared" si="61"/>
        <v>100</v>
      </c>
      <c r="P417" s="16">
        <f t="shared" si="62"/>
        <v>50</v>
      </c>
      <c r="Q417" s="16">
        <f t="shared" si="63"/>
        <v>16.5</v>
      </c>
      <c r="R417" s="17">
        <f t="shared" si="64"/>
        <v>62.475000000000001</v>
      </c>
      <c r="S417" s="17">
        <f t="shared" si="65"/>
        <v>51.625</v>
      </c>
      <c r="T417" s="17">
        <f t="shared" si="66"/>
        <v>42.424999999999997</v>
      </c>
      <c r="U417" s="17">
        <f t="shared" si="67"/>
        <v>54.125</v>
      </c>
      <c r="V417" s="16">
        <f t="shared" si="68"/>
        <v>52.17499999999999</v>
      </c>
      <c r="W417" s="16">
        <f t="shared" si="69"/>
        <v>52.662499999999994</v>
      </c>
    </row>
    <row r="418" spans="1:23" ht="13.5" x14ac:dyDescent="0.25">
      <c r="A418" s="3">
        <v>42613</v>
      </c>
      <c r="B418" s="2">
        <v>1.8541000000000001</v>
      </c>
      <c r="C418" s="2">
        <v>43.704389040249467</v>
      </c>
      <c r="D418" s="2">
        <v>2.7743062368329685E-2</v>
      </c>
      <c r="E418" s="2">
        <v>1.5662848171130735E-2</v>
      </c>
      <c r="F418" s="2">
        <v>1.85412</v>
      </c>
      <c r="G418" s="2">
        <v>1.8709700000000002</v>
      </c>
      <c r="H418" s="2">
        <v>1.8977400000000002</v>
      </c>
      <c r="I418" s="2">
        <v>1.8965480000000001</v>
      </c>
      <c r="J418" s="2">
        <v>1.6110914999999997</v>
      </c>
      <c r="K418" s="13" t="s">
        <v>53</v>
      </c>
      <c r="L418" s="13" t="s">
        <v>55</v>
      </c>
      <c r="M418" s="13" t="s">
        <v>47</v>
      </c>
      <c r="N418" s="16">
        <f t="shared" si="60"/>
        <v>50</v>
      </c>
      <c r="O418" s="16">
        <f t="shared" si="61"/>
        <v>100</v>
      </c>
      <c r="P418" s="16">
        <f t="shared" si="62"/>
        <v>50</v>
      </c>
      <c r="Q418" s="16">
        <f t="shared" si="63"/>
        <v>16.5</v>
      </c>
      <c r="R418" s="17">
        <f t="shared" si="64"/>
        <v>62.475000000000001</v>
      </c>
      <c r="S418" s="17">
        <f t="shared" si="65"/>
        <v>51.625</v>
      </c>
      <c r="T418" s="17">
        <f t="shared" si="66"/>
        <v>42.424999999999997</v>
      </c>
      <c r="U418" s="17">
        <f t="shared" si="67"/>
        <v>54.125</v>
      </c>
      <c r="V418" s="16">
        <f t="shared" si="68"/>
        <v>52.17499999999999</v>
      </c>
      <c r="W418" s="16">
        <f t="shared" si="69"/>
        <v>52.662499999999994</v>
      </c>
    </row>
    <row r="419" spans="1:23" ht="13.5" x14ac:dyDescent="0.25">
      <c r="A419" s="3">
        <v>42614</v>
      </c>
      <c r="B419" s="2">
        <v>1.8541000000000001</v>
      </c>
      <c r="C419" s="2">
        <v>43.704389040249467</v>
      </c>
      <c r="D419" s="2">
        <v>2.8288151164686193E-2</v>
      </c>
      <c r="E419" s="2">
        <v>2.3469180921228634E-2</v>
      </c>
      <c r="F419" s="2">
        <v>1.86006</v>
      </c>
      <c r="G419" s="2">
        <v>1.8660099999999999</v>
      </c>
      <c r="H419" s="2">
        <v>1.8922850000000004</v>
      </c>
      <c r="I419" s="2">
        <v>1.8953580000000003</v>
      </c>
      <c r="J419" s="2">
        <v>1.6131734999999998</v>
      </c>
      <c r="K419" s="13" t="s">
        <v>48</v>
      </c>
      <c r="L419" s="13" t="s">
        <v>55</v>
      </c>
      <c r="M419" s="13" t="s">
        <v>52</v>
      </c>
      <c r="N419" s="16">
        <f t="shared" si="60"/>
        <v>50</v>
      </c>
      <c r="O419" s="16">
        <f t="shared" si="61"/>
        <v>100</v>
      </c>
      <c r="P419" s="16">
        <f t="shared" si="62"/>
        <v>50</v>
      </c>
      <c r="Q419" s="16">
        <f t="shared" si="63"/>
        <v>83.5</v>
      </c>
      <c r="R419" s="17">
        <f t="shared" si="64"/>
        <v>72.525000000000006</v>
      </c>
      <c r="S419" s="17">
        <f t="shared" si="65"/>
        <v>68.375</v>
      </c>
      <c r="T419" s="17">
        <f t="shared" si="66"/>
        <v>72.575000000000003</v>
      </c>
      <c r="U419" s="17">
        <f t="shared" si="67"/>
        <v>70.875</v>
      </c>
      <c r="V419" s="16">
        <f t="shared" si="68"/>
        <v>71.158333333333346</v>
      </c>
      <c r="W419" s="16">
        <f t="shared" si="69"/>
        <v>71.087500000000006</v>
      </c>
    </row>
    <row r="420" spans="1:23" ht="13.5" x14ac:dyDescent="0.25">
      <c r="A420" s="3">
        <v>42615</v>
      </c>
      <c r="B420" s="2">
        <v>1.8640000000000001</v>
      </c>
      <c r="C420" s="2">
        <v>45.747775622203406</v>
      </c>
      <c r="D420" s="2">
        <v>2.5178597929186086E-2</v>
      </c>
      <c r="E420" s="2">
        <v>3.0505543696355015E-2</v>
      </c>
      <c r="F420" s="2">
        <v>1.8620399999999999</v>
      </c>
      <c r="G420" s="2">
        <v>1.8640200000000005</v>
      </c>
      <c r="H420" s="2">
        <v>1.8878200000000003</v>
      </c>
      <c r="I420" s="2">
        <v>1.8943660000000002</v>
      </c>
      <c r="J420" s="2">
        <v>1.6155034999999995</v>
      </c>
      <c r="K420" s="13" t="s">
        <v>48</v>
      </c>
      <c r="L420" s="13" t="s">
        <v>55</v>
      </c>
      <c r="M420" s="13" t="s">
        <v>52</v>
      </c>
      <c r="N420" s="16">
        <f t="shared" si="60"/>
        <v>50</v>
      </c>
      <c r="O420" s="16">
        <f t="shared" si="61"/>
        <v>100</v>
      </c>
      <c r="P420" s="16">
        <f t="shared" si="62"/>
        <v>50</v>
      </c>
      <c r="Q420" s="16">
        <f t="shared" si="63"/>
        <v>83.5</v>
      </c>
      <c r="R420" s="17">
        <f t="shared" si="64"/>
        <v>72.525000000000006</v>
      </c>
      <c r="S420" s="17">
        <f t="shared" si="65"/>
        <v>68.375</v>
      </c>
      <c r="T420" s="17">
        <f t="shared" si="66"/>
        <v>72.575000000000003</v>
      </c>
      <c r="U420" s="17">
        <f t="shared" si="67"/>
        <v>70.875</v>
      </c>
      <c r="V420" s="16">
        <f t="shared" si="68"/>
        <v>71.158333333333346</v>
      </c>
      <c r="W420" s="16">
        <f t="shared" si="69"/>
        <v>71.087500000000006</v>
      </c>
    </row>
    <row r="421" spans="1:23" ht="13.5" x14ac:dyDescent="0.25">
      <c r="A421" s="3">
        <v>42618</v>
      </c>
      <c r="B421" s="2">
        <v>1.8442000000000001</v>
      </c>
      <c r="C421" s="2">
        <v>42.430590170993888</v>
      </c>
      <c r="D421" s="2">
        <v>2.7195003822407138E-2</v>
      </c>
      <c r="E421" s="2">
        <v>3.6529636088253048E-2</v>
      </c>
      <c r="F421" s="2">
        <v>1.8541000000000001</v>
      </c>
      <c r="G421" s="2">
        <v>1.8580700000000003</v>
      </c>
      <c r="H421" s="2">
        <v>1.8833600000000001</v>
      </c>
      <c r="I421" s="2">
        <v>1.8927800000000001</v>
      </c>
      <c r="J421" s="2">
        <v>1.6178829999999997</v>
      </c>
      <c r="K421" s="13" t="s">
        <v>53</v>
      </c>
      <c r="L421" s="13" t="s">
        <v>55</v>
      </c>
      <c r="M421" s="13" t="s">
        <v>47</v>
      </c>
      <c r="N421" s="16">
        <f t="shared" si="60"/>
        <v>50</v>
      </c>
      <c r="O421" s="16">
        <f t="shared" si="61"/>
        <v>100</v>
      </c>
      <c r="P421" s="16">
        <f t="shared" si="62"/>
        <v>50</v>
      </c>
      <c r="Q421" s="16">
        <f t="shared" si="63"/>
        <v>16.5</v>
      </c>
      <c r="R421" s="17">
        <f t="shared" si="64"/>
        <v>62.475000000000001</v>
      </c>
      <c r="S421" s="17">
        <f t="shared" si="65"/>
        <v>51.625</v>
      </c>
      <c r="T421" s="17">
        <f t="shared" si="66"/>
        <v>42.424999999999997</v>
      </c>
      <c r="U421" s="17">
        <f t="shared" si="67"/>
        <v>54.125</v>
      </c>
      <c r="V421" s="16">
        <f t="shared" si="68"/>
        <v>52.17499999999999</v>
      </c>
      <c r="W421" s="16">
        <f t="shared" si="69"/>
        <v>52.662499999999994</v>
      </c>
    </row>
    <row r="422" spans="1:23" ht="13.5" x14ac:dyDescent="0.25">
      <c r="A422" s="3">
        <v>42619</v>
      </c>
      <c r="B422" s="2">
        <v>1.8343</v>
      </c>
      <c r="C422" s="2">
        <v>40.836181729174086</v>
      </c>
      <c r="D422" s="2">
        <v>2.5291675062709684E-2</v>
      </c>
      <c r="E422" s="2">
        <v>3.9870177217496437E-2</v>
      </c>
      <c r="F422" s="2">
        <v>1.8501400000000001</v>
      </c>
      <c r="G422" s="2">
        <v>1.8541099999999999</v>
      </c>
      <c r="H422" s="2">
        <v>1.8793949999999999</v>
      </c>
      <c r="I422" s="2">
        <v>1.891194</v>
      </c>
      <c r="J422" s="2">
        <v>1.6203619999999994</v>
      </c>
      <c r="K422" s="13" t="s">
        <v>53</v>
      </c>
      <c r="L422" s="13" t="s">
        <v>55</v>
      </c>
      <c r="M422" s="13" t="s">
        <v>47</v>
      </c>
      <c r="N422" s="16">
        <f t="shared" si="60"/>
        <v>50</v>
      </c>
      <c r="O422" s="16">
        <f t="shared" si="61"/>
        <v>100</v>
      </c>
      <c r="P422" s="16">
        <f t="shared" si="62"/>
        <v>50</v>
      </c>
      <c r="Q422" s="16">
        <f t="shared" si="63"/>
        <v>16.5</v>
      </c>
      <c r="R422" s="17">
        <f t="shared" si="64"/>
        <v>62.475000000000001</v>
      </c>
      <c r="S422" s="17">
        <f t="shared" si="65"/>
        <v>51.625</v>
      </c>
      <c r="T422" s="17">
        <f t="shared" si="66"/>
        <v>42.424999999999997</v>
      </c>
      <c r="U422" s="17">
        <f t="shared" si="67"/>
        <v>54.125</v>
      </c>
      <c r="V422" s="16">
        <f t="shared" si="68"/>
        <v>52.17499999999999</v>
      </c>
      <c r="W422" s="16">
        <f t="shared" si="69"/>
        <v>52.662499999999994</v>
      </c>
    </row>
    <row r="423" spans="1:23" ht="13.5" x14ac:dyDescent="0.25">
      <c r="A423" s="3">
        <v>42620</v>
      </c>
      <c r="B423" s="2">
        <v>1.8343</v>
      </c>
      <c r="C423" s="2">
        <v>40.836181729174086</v>
      </c>
      <c r="D423" s="2">
        <v>2.3963520905536884E-2</v>
      </c>
      <c r="E423" s="2">
        <v>4.1984782801622808E-2</v>
      </c>
      <c r="F423" s="2">
        <v>1.8461799999999999</v>
      </c>
      <c r="G423" s="2">
        <v>1.85015</v>
      </c>
      <c r="H423" s="2">
        <v>1.8744399999999999</v>
      </c>
      <c r="I423" s="2">
        <v>1.8904020000000004</v>
      </c>
      <c r="J423" s="2">
        <v>1.6228409999999998</v>
      </c>
      <c r="K423" s="13" t="s">
        <v>53</v>
      </c>
      <c r="L423" s="13" t="s">
        <v>55</v>
      </c>
      <c r="M423" s="13" t="s">
        <v>47</v>
      </c>
      <c r="N423" s="16">
        <f t="shared" si="60"/>
        <v>50</v>
      </c>
      <c r="O423" s="16">
        <f t="shared" si="61"/>
        <v>100</v>
      </c>
      <c r="P423" s="16">
        <f t="shared" si="62"/>
        <v>50</v>
      </c>
      <c r="Q423" s="16">
        <f t="shared" si="63"/>
        <v>16.5</v>
      </c>
      <c r="R423" s="17">
        <f t="shared" si="64"/>
        <v>62.475000000000001</v>
      </c>
      <c r="S423" s="17">
        <f t="shared" si="65"/>
        <v>51.625</v>
      </c>
      <c r="T423" s="17">
        <f t="shared" si="66"/>
        <v>42.424999999999997</v>
      </c>
      <c r="U423" s="17">
        <f t="shared" si="67"/>
        <v>54.125</v>
      </c>
      <c r="V423" s="16">
        <f t="shared" si="68"/>
        <v>52.17499999999999</v>
      </c>
      <c r="W423" s="16">
        <f t="shared" si="69"/>
        <v>52.662499999999994</v>
      </c>
    </row>
    <row r="424" spans="1:23" ht="13.5" x14ac:dyDescent="0.25">
      <c r="A424" s="3">
        <v>42621</v>
      </c>
      <c r="B424" s="2">
        <v>1.8244</v>
      </c>
      <c r="C424" s="2">
        <v>39.130848914048748</v>
      </c>
      <c r="D424" s="2">
        <v>1.6219086498572066E-2</v>
      </c>
      <c r="E424" s="2">
        <v>4.1827016907358891E-2</v>
      </c>
      <c r="F424" s="2">
        <v>1.8402400000000001</v>
      </c>
      <c r="G424" s="2">
        <v>1.8501500000000004</v>
      </c>
      <c r="H424" s="2">
        <v>1.8694849999999998</v>
      </c>
      <c r="I424" s="2">
        <v>1.8888160000000003</v>
      </c>
      <c r="J424" s="2">
        <v>1.625221</v>
      </c>
      <c r="K424" s="13" t="s">
        <v>53</v>
      </c>
      <c r="L424" s="13" t="s">
        <v>51</v>
      </c>
      <c r="M424" s="13" t="s">
        <v>47</v>
      </c>
      <c r="N424" s="16">
        <f t="shared" si="60"/>
        <v>50</v>
      </c>
      <c r="O424" s="16">
        <f t="shared" si="61"/>
        <v>100</v>
      </c>
      <c r="P424" s="16">
        <f t="shared" si="62"/>
        <v>50</v>
      </c>
      <c r="Q424" s="16">
        <f t="shared" si="63"/>
        <v>0</v>
      </c>
      <c r="R424" s="17">
        <f t="shared" si="64"/>
        <v>60</v>
      </c>
      <c r="S424" s="17">
        <f t="shared" si="65"/>
        <v>47.5</v>
      </c>
      <c r="T424" s="17">
        <f t="shared" si="66"/>
        <v>35</v>
      </c>
      <c r="U424" s="17">
        <f t="shared" si="67"/>
        <v>50</v>
      </c>
      <c r="V424" s="16">
        <f t="shared" si="68"/>
        <v>47.5</v>
      </c>
      <c r="W424" s="16">
        <f t="shared" si="69"/>
        <v>48.125</v>
      </c>
    </row>
    <row r="425" spans="1:23" ht="13.5" x14ac:dyDescent="0.25">
      <c r="A425" s="3">
        <v>42622</v>
      </c>
      <c r="B425" s="2">
        <v>1.7747999999999999</v>
      </c>
      <c r="C425" s="2">
        <v>31.935269481198915</v>
      </c>
      <c r="D425" s="2">
        <v>1.8209981632732797E-2</v>
      </c>
      <c r="E425" s="2">
        <v>3.9489192761478872E-2</v>
      </c>
      <c r="F425" s="2">
        <v>1.8224</v>
      </c>
      <c r="G425" s="2">
        <v>1.84222</v>
      </c>
      <c r="H425" s="2">
        <v>1.8620499999999995</v>
      </c>
      <c r="I425" s="2">
        <v>1.8872300000000002</v>
      </c>
      <c r="J425" s="2">
        <v>1.6274520000000001</v>
      </c>
      <c r="K425" s="13" t="s">
        <v>53</v>
      </c>
      <c r="L425" s="13" t="s">
        <v>51</v>
      </c>
      <c r="M425" s="13" t="s">
        <v>47</v>
      </c>
      <c r="N425" s="16">
        <f t="shared" si="60"/>
        <v>50</v>
      </c>
      <c r="O425" s="16">
        <f t="shared" si="61"/>
        <v>100</v>
      </c>
      <c r="P425" s="16">
        <f t="shared" si="62"/>
        <v>50</v>
      </c>
      <c r="Q425" s="16">
        <f t="shared" si="63"/>
        <v>0</v>
      </c>
      <c r="R425" s="17">
        <f t="shared" si="64"/>
        <v>60</v>
      </c>
      <c r="S425" s="17">
        <f t="shared" si="65"/>
        <v>47.5</v>
      </c>
      <c r="T425" s="17">
        <f t="shared" si="66"/>
        <v>35</v>
      </c>
      <c r="U425" s="17">
        <f t="shared" si="67"/>
        <v>50</v>
      </c>
      <c r="V425" s="16">
        <f t="shared" si="68"/>
        <v>47.5</v>
      </c>
      <c r="W425" s="16">
        <f t="shared" si="69"/>
        <v>48.125</v>
      </c>
    </row>
    <row r="426" spans="1:23" ht="13.5" x14ac:dyDescent="0.25">
      <c r="A426" s="3">
        <v>42627</v>
      </c>
      <c r="B426" s="2">
        <v>1.7747999999999999</v>
      </c>
      <c r="C426" s="2">
        <v>31.935269481198915</v>
      </c>
      <c r="D426" s="2">
        <v>2.5050597687898746E-2</v>
      </c>
      <c r="E426" s="2">
        <v>3.4982399369785255E-2</v>
      </c>
      <c r="F426" s="2">
        <v>1.8085200000000001</v>
      </c>
      <c r="G426" s="2">
        <v>1.8313100000000002</v>
      </c>
      <c r="H426" s="2">
        <v>1.8560999999999996</v>
      </c>
      <c r="I426" s="2">
        <v>1.887032</v>
      </c>
      <c r="J426" s="2">
        <v>1.6294845000000004</v>
      </c>
      <c r="K426" s="13" t="s">
        <v>53</v>
      </c>
      <c r="L426" s="13" t="s">
        <v>51</v>
      </c>
      <c r="M426" s="13" t="s">
        <v>47</v>
      </c>
      <c r="N426" s="16">
        <f t="shared" si="60"/>
        <v>50</v>
      </c>
      <c r="O426" s="16">
        <f t="shared" si="61"/>
        <v>100</v>
      </c>
      <c r="P426" s="16">
        <f t="shared" si="62"/>
        <v>50</v>
      </c>
      <c r="Q426" s="16">
        <f t="shared" si="63"/>
        <v>0</v>
      </c>
      <c r="R426" s="17">
        <f t="shared" si="64"/>
        <v>60</v>
      </c>
      <c r="S426" s="17">
        <f t="shared" si="65"/>
        <v>47.5</v>
      </c>
      <c r="T426" s="17">
        <f t="shared" si="66"/>
        <v>35</v>
      </c>
      <c r="U426" s="17">
        <f t="shared" si="67"/>
        <v>50</v>
      </c>
      <c r="V426" s="16">
        <f t="shared" si="68"/>
        <v>47.5</v>
      </c>
      <c r="W426" s="16">
        <f t="shared" si="69"/>
        <v>48.125</v>
      </c>
    </row>
    <row r="427" spans="1:23" ht="13.5" x14ac:dyDescent="0.25">
      <c r="A427" s="3">
        <v>42628</v>
      </c>
      <c r="B427" s="2">
        <v>1.8244</v>
      </c>
      <c r="C427" s="2">
        <v>43.899450696844426</v>
      </c>
      <c r="D427" s="2">
        <v>2.3109193199064126E-2</v>
      </c>
      <c r="E427" s="2">
        <v>2.8121662516075622E-2</v>
      </c>
      <c r="F427" s="2">
        <v>1.80654</v>
      </c>
      <c r="G427" s="2">
        <v>1.8283400000000001</v>
      </c>
      <c r="H427" s="2">
        <v>1.8521349999999999</v>
      </c>
      <c r="I427" s="2">
        <v>1.8888179999999999</v>
      </c>
      <c r="J427" s="2">
        <v>1.6319635000000006</v>
      </c>
      <c r="K427" s="13" t="s">
        <v>53</v>
      </c>
      <c r="L427" s="13" t="s">
        <v>51</v>
      </c>
      <c r="M427" s="13" t="s">
        <v>47</v>
      </c>
      <c r="N427" s="16">
        <f t="shared" si="60"/>
        <v>50</v>
      </c>
      <c r="O427" s="16">
        <f t="shared" si="61"/>
        <v>100</v>
      </c>
      <c r="P427" s="16">
        <f t="shared" si="62"/>
        <v>50</v>
      </c>
      <c r="Q427" s="16">
        <f t="shared" si="63"/>
        <v>0</v>
      </c>
      <c r="R427" s="17">
        <f t="shared" si="64"/>
        <v>60</v>
      </c>
      <c r="S427" s="17">
        <f t="shared" si="65"/>
        <v>47.5</v>
      </c>
      <c r="T427" s="17">
        <f t="shared" si="66"/>
        <v>35</v>
      </c>
      <c r="U427" s="17">
        <f t="shared" si="67"/>
        <v>50</v>
      </c>
      <c r="V427" s="16">
        <f t="shared" si="68"/>
        <v>47.5</v>
      </c>
      <c r="W427" s="16">
        <f t="shared" si="69"/>
        <v>48.125</v>
      </c>
    </row>
    <row r="428" spans="1:23" ht="13.5" x14ac:dyDescent="0.25">
      <c r="A428" s="3">
        <v>42629</v>
      </c>
      <c r="B428" s="2">
        <v>1.8244</v>
      </c>
      <c r="C428" s="2">
        <v>43.899450696844426</v>
      </c>
      <c r="D428" s="2">
        <v>2.1663258705543198E-2</v>
      </c>
      <c r="E428" s="2">
        <v>1.8316289384450984E-2</v>
      </c>
      <c r="F428" s="2">
        <v>1.8045599999999999</v>
      </c>
      <c r="G428" s="2">
        <v>1.8253700000000002</v>
      </c>
      <c r="H428" s="2">
        <v>1.8481699999999996</v>
      </c>
      <c r="I428" s="2">
        <v>1.8896119999999998</v>
      </c>
      <c r="J428" s="2">
        <v>1.6343930000000009</v>
      </c>
      <c r="K428" s="13" t="s">
        <v>53</v>
      </c>
      <c r="L428" s="13" t="s">
        <v>51</v>
      </c>
      <c r="M428" s="13" t="s">
        <v>47</v>
      </c>
      <c r="N428" s="16">
        <f t="shared" si="60"/>
        <v>50</v>
      </c>
      <c r="O428" s="16">
        <f t="shared" si="61"/>
        <v>100</v>
      </c>
      <c r="P428" s="16">
        <f t="shared" si="62"/>
        <v>50</v>
      </c>
      <c r="Q428" s="16">
        <f t="shared" si="63"/>
        <v>0</v>
      </c>
      <c r="R428" s="17">
        <f t="shared" si="64"/>
        <v>60</v>
      </c>
      <c r="S428" s="17">
        <f t="shared" si="65"/>
        <v>47.5</v>
      </c>
      <c r="T428" s="17">
        <f t="shared" si="66"/>
        <v>35</v>
      </c>
      <c r="U428" s="17">
        <f t="shared" si="67"/>
        <v>50</v>
      </c>
      <c r="V428" s="16">
        <f t="shared" si="68"/>
        <v>47.5</v>
      </c>
      <c r="W428" s="16">
        <f t="shared" si="69"/>
        <v>48.125</v>
      </c>
    </row>
    <row r="429" spans="1:23" ht="13.5" x14ac:dyDescent="0.25">
      <c r="A429" s="3">
        <v>42632</v>
      </c>
      <c r="B429" s="2">
        <v>1.7747999999999999</v>
      </c>
      <c r="C429" s="2">
        <v>36.465603566017009</v>
      </c>
      <c r="D429" s="2">
        <v>2.4296064914830051E-2</v>
      </c>
      <c r="E429" s="2">
        <v>7.2060326430628992E-3</v>
      </c>
      <c r="F429" s="2">
        <v>1.7946399999999998</v>
      </c>
      <c r="G429" s="2">
        <v>1.8174399999999999</v>
      </c>
      <c r="H429" s="2">
        <v>1.8417249999999996</v>
      </c>
      <c r="I429" s="2">
        <v>1.8884219999999998</v>
      </c>
      <c r="J429" s="2">
        <v>1.636475000000001</v>
      </c>
      <c r="K429" s="13" t="s">
        <v>53</v>
      </c>
      <c r="L429" s="13" t="s">
        <v>55</v>
      </c>
      <c r="M429" s="13" t="s">
        <v>47</v>
      </c>
      <c r="N429" s="16">
        <f t="shared" si="60"/>
        <v>50</v>
      </c>
      <c r="O429" s="16">
        <f t="shared" si="61"/>
        <v>100</v>
      </c>
      <c r="P429" s="16">
        <f t="shared" si="62"/>
        <v>50</v>
      </c>
      <c r="Q429" s="16">
        <f t="shared" si="63"/>
        <v>16.5</v>
      </c>
      <c r="R429" s="17">
        <f t="shared" si="64"/>
        <v>62.475000000000001</v>
      </c>
      <c r="S429" s="17">
        <f t="shared" si="65"/>
        <v>51.625</v>
      </c>
      <c r="T429" s="17">
        <f t="shared" si="66"/>
        <v>42.424999999999997</v>
      </c>
      <c r="U429" s="17">
        <f t="shared" si="67"/>
        <v>54.125</v>
      </c>
      <c r="V429" s="16">
        <f t="shared" si="68"/>
        <v>52.17499999999999</v>
      </c>
      <c r="W429" s="16">
        <f t="shared" si="69"/>
        <v>52.662499999999994</v>
      </c>
    </row>
    <row r="430" spans="1:23" ht="13.5" x14ac:dyDescent="0.25">
      <c r="A430" s="3">
        <v>42633</v>
      </c>
      <c r="B430" s="2">
        <v>1.7549999999999999</v>
      </c>
      <c r="C430" s="2">
        <v>33.991100678140597</v>
      </c>
      <c r="D430" s="2">
        <v>2.9975373883190493E-2</v>
      </c>
      <c r="E430" s="2">
        <v>-8.8020841804269112E-4</v>
      </c>
      <c r="F430" s="2">
        <v>1.7906799999999996</v>
      </c>
      <c r="G430" s="2">
        <v>1.80654</v>
      </c>
      <c r="H430" s="2">
        <v>1.8352800000000002</v>
      </c>
      <c r="I430" s="2">
        <v>1.8868359999999997</v>
      </c>
      <c r="J430" s="2">
        <v>1.638408500000001</v>
      </c>
      <c r="K430" s="13" t="s">
        <v>53</v>
      </c>
      <c r="L430" s="13" t="s">
        <v>55</v>
      </c>
      <c r="M430" s="13" t="s">
        <v>47</v>
      </c>
      <c r="N430" s="16">
        <f t="shared" si="60"/>
        <v>50</v>
      </c>
      <c r="O430" s="16">
        <f t="shared" si="61"/>
        <v>100</v>
      </c>
      <c r="P430" s="16">
        <f t="shared" si="62"/>
        <v>50</v>
      </c>
      <c r="Q430" s="16">
        <f t="shared" si="63"/>
        <v>16.5</v>
      </c>
      <c r="R430" s="17">
        <f t="shared" si="64"/>
        <v>62.475000000000001</v>
      </c>
      <c r="S430" s="17">
        <f t="shared" si="65"/>
        <v>51.625</v>
      </c>
      <c r="T430" s="17">
        <f t="shared" si="66"/>
        <v>42.424999999999997</v>
      </c>
      <c r="U430" s="17">
        <f t="shared" si="67"/>
        <v>54.125</v>
      </c>
      <c r="V430" s="16">
        <f t="shared" si="68"/>
        <v>52.17499999999999</v>
      </c>
      <c r="W430" s="16">
        <f t="shared" si="69"/>
        <v>52.662499999999994</v>
      </c>
    </row>
    <row r="431" spans="1:23" ht="13.5" x14ac:dyDescent="0.25">
      <c r="A431" s="3">
        <v>42634</v>
      </c>
      <c r="B431" s="2">
        <v>1.7747999999999999</v>
      </c>
      <c r="C431" s="2">
        <v>38.486417088897397</v>
      </c>
      <c r="D431" s="2">
        <v>3.0812719953750012E-2</v>
      </c>
      <c r="E431" s="2">
        <v>-6.3050977642737822E-3</v>
      </c>
      <c r="F431" s="2">
        <v>1.79068</v>
      </c>
      <c r="G431" s="2">
        <v>1.7995999999999999</v>
      </c>
      <c r="H431" s="2">
        <v>1.8288350000000002</v>
      </c>
      <c r="I431" s="2">
        <v>1.8856459999999995</v>
      </c>
      <c r="J431" s="2">
        <v>1.6404410000000009</v>
      </c>
      <c r="K431" s="13" t="s">
        <v>48</v>
      </c>
      <c r="L431" s="13" t="s">
        <v>55</v>
      </c>
      <c r="M431" s="13" t="s">
        <v>55</v>
      </c>
      <c r="N431" s="16">
        <f t="shared" si="60"/>
        <v>50</v>
      </c>
      <c r="O431" s="16">
        <f t="shared" si="61"/>
        <v>100</v>
      </c>
      <c r="P431" s="16">
        <f t="shared" si="62"/>
        <v>50</v>
      </c>
      <c r="Q431" s="16">
        <f t="shared" si="63"/>
        <v>49.5</v>
      </c>
      <c r="R431" s="17">
        <f t="shared" si="64"/>
        <v>67.424999999999997</v>
      </c>
      <c r="S431" s="17">
        <f t="shared" si="65"/>
        <v>59.875</v>
      </c>
      <c r="T431" s="17">
        <f t="shared" si="66"/>
        <v>57.275000000000006</v>
      </c>
      <c r="U431" s="17">
        <f t="shared" si="67"/>
        <v>62.375</v>
      </c>
      <c r="V431" s="16">
        <f t="shared" si="68"/>
        <v>61.524999999999999</v>
      </c>
      <c r="W431" s="16">
        <f t="shared" si="69"/>
        <v>61.737499999999997</v>
      </c>
    </row>
    <row r="432" spans="1:23" ht="13.5" x14ac:dyDescent="0.25">
      <c r="A432" s="3">
        <v>42635</v>
      </c>
      <c r="B432" s="2">
        <v>1.7747999999999999</v>
      </c>
      <c r="C432" s="2">
        <v>38.486417088897397</v>
      </c>
      <c r="D432" s="2">
        <v>3.038542448249304E-2</v>
      </c>
      <c r="E432" s="2">
        <v>-8.5221255166175874E-3</v>
      </c>
      <c r="F432" s="2">
        <v>1.7807600000000001</v>
      </c>
      <c r="G432" s="2">
        <v>1.79365</v>
      </c>
      <c r="H432" s="2">
        <v>1.8238799999999997</v>
      </c>
      <c r="I432" s="2">
        <v>1.8836639999999998</v>
      </c>
      <c r="J432" s="2">
        <v>1.6424735000000013</v>
      </c>
      <c r="K432" s="13" t="s">
        <v>48</v>
      </c>
      <c r="L432" s="13" t="s">
        <v>55</v>
      </c>
      <c r="M432" s="13" t="s">
        <v>50</v>
      </c>
      <c r="N432" s="16">
        <f t="shared" si="60"/>
        <v>50</v>
      </c>
      <c r="O432" s="16">
        <f t="shared" si="61"/>
        <v>100</v>
      </c>
      <c r="P432" s="16">
        <f t="shared" si="62"/>
        <v>50</v>
      </c>
      <c r="Q432" s="16">
        <f t="shared" si="63"/>
        <v>66.5</v>
      </c>
      <c r="R432" s="17">
        <f t="shared" si="64"/>
        <v>69.974999999999994</v>
      </c>
      <c r="S432" s="17">
        <f t="shared" si="65"/>
        <v>64.125</v>
      </c>
      <c r="T432" s="17">
        <f t="shared" si="66"/>
        <v>64.924999999999997</v>
      </c>
      <c r="U432" s="17">
        <f t="shared" si="67"/>
        <v>66.625</v>
      </c>
      <c r="V432" s="16">
        <f t="shared" si="68"/>
        <v>66.341666666666654</v>
      </c>
      <c r="W432" s="16">
        <f t="shared" si="69"/>
        <v>66.412499999999994</v>
      </c>
    </row>
    <row r="433" spans="1:23" ht="13.5" x14ac:dyDescent="0.25">
      <c r="A433" s="3">
        <v>42636</v>
      </c>
      <c r="B433" s="2">
        <v>1.8738999999999999</v>
      </c>
      <c r="C433" s="2">
        <v>55.913975392428625</v>
      </c>
      <c r="D433" s="2">
        <v>2.304169812202117E-2</v>
      </c>
      <c r="E433" s="2">
        <v>-9.2457613552530248E-3</v>
      </c>
      <c r="F433" s="2">
        <v>1.7906599999999997</v>
      </c>
      <c r="G433" s="2">
        <v>1.7976099999999995</v>
      </c>
      <c r="H433" s="2">
        <v>1.8238799999999997</v>
      </c>
      <c r="I433" s="2">
        <v>1.8822759999999996</v>
      </c>
      <c r="J433" s="2">
        <v>1.6450510000000012</v>
      </c>
      <c r="K433" s="13" t="s">
        <v>48</v>
      </c>
      <c r="L433" s="13" t="s">
        <v>49</v>
      </c>
      <c r="M433" s="13" t="s">
        <v>52</v>
      </c>
      <c r="N433" s="16">
        <f t="shared" si="60"/>
        <v>50</v>
      </c>
      <c r="O433" s="16">
        <f t="shared" si="61"/>
        <v>100</v>
      </c>
      <c r="P433" s="16">
        <f t="shared" si="62"/>
        <v>50</v>
      </c>
      <c r="Q433" s="16">
        <f t="shared" si="63"/>
        <v>100</v>
      </c>
      <c r="R433" s="17">
        <f t="shared" si="64"/>
        <v>75</v>
      </c>
      <c r="S433" s="17">
        <f t="shared" si="65"/>
        <v>72.5</v>
      </c>
      <c r="T433" s="17">
        <f t="shared" si="66"/>
        <v>80</v>
      </c>
      <c r="U433" s="17">
        <f t="shared" si="67"/>
        <v>75</v>
      </c>
      <c r="V433" s="16">
        <f t="shared" si="68"/>
        <v>75.833333333333329</v>
      </c>
      <c r="W433" s="16">
        <f t="shared" si="69"/>
        <v>75.625</v>
      </c>
    </row>
    <row r="434" spans="1:23" ht="13.5" x14ac:dyDescent="0.25">
      <c r="A434" s="3">
        <v>42639</v>
      </c>
      <c r="B434" s="2">
        <v>1.9235</v>
      </c>
      <c r="C434" s="2">
        <v>61.754344963955461</v>
      </c>
      <c r="D434" s="2">
        <v>1.1377049855303634E-2</v>
      </c>
      <c r="E434" s="2">
        <v>-8.4551586482163651E-3</v>
      </c>
      <c r="F434" s="2">
        <v>1.8204</v>
      </c>
      <c r="G434" s="2">
        <v>1.8075199999999996</v>
      </c>
      <c r="H434" s="2">
        <v>1.8288349999999998</v>
      </c>
      <c r="I434" s="2">
        <v>1.8808879999999997</v>
      </c>
      <c r="J434" s="2">
        <v>1.6480750000000008</v>
      </c>
      <c r="K434" s="13" t="s">
        <v>48</v>
      </c>
      <c r="L434" s="13" t="s">
        <v>49</v>
      </c>
      <c r="M434" s="13" t="s">
        <v>52</v>
      </c>
      <c r="N434" s="16">
        <f t="shared" si="60"/>
        <v>50</v>
      </c>
      <c r="O434" s="16">
        <f t="shared" si="61"/>
        <v>100</v>
      </c>
      <c r="P434" s="16">
        <f t="shared" si="62"/>
        <v>50</v>
      </c>
      <c r="Q434" s="16">
        <f t="shared" si="63"/>
        <v>100</v>
      </c>
      <c r="R434" s="17">
        <f t="shared" si="64"/>
        <v>75</v>
      </c>
      <c r="S434" s="17">
        <f t="shared" si="65"/>
        <v>72.5</v>
      </c>
      <c r="T434" s="17">
        <f t="shared" si="66"/>
        <v>80</v>
      </c>
      <c r="U434" s="17">
        <f t="shared" si="67"/>
        <v>75</v>
      </c>
      <c r="V434" s="16">
        <f t="shared" si="68"/>
        <v>75.833333333333329</v>
      </c>
      <c r="W434" s="16">
        <f t="shared" si="69"/>
        <v>75.625</v>
      </c>
    </row>
    <row r="435" spans="1:23" ht="13.5" x14ac:dyDescent="0.25">
      <c r="A435" s="3">
        <v>42640</v>
      </c>
      <c r="B435" s="2">
        <v>1.9235</v>
      </c>
      <c r="C435" s="2">
        <v>61.754344963955461</v>
      </c>
      <c r="D435" s="2">
        <v>-6.6516865343502207E-3</v>
      </c>
      <c r="E435" s="2">
        <v>-6.9404832427267405E-3</v>
      </c>
      <c r="F435" s="2">
        <v>1.8541000000000001</v>
      </c>
      <c r="G435" s="2">
        <v>1.8223899999999997</v>
      </c>
      <c r="H435" s="2">
        <v>1.8323049999999994</v>
      </c>
      <c r="I435" s="2">
        <v>1.8800939999999997</v>
      </c>
      <c r="J435" s="2">
        <v>1.651099000000001</v>
      </c>
      <c r="K435" s="13" t="s">
        <v>48</v>
      </c>
      <c r="L435" s="13" t="s">
        <v>49</v>
      </c>
      <c r="M435" s="13" t="s">
        <v>52</v>
      </c>
      <c r="N435" s="16">
        <f t="shared" si="60"/>
        <v>50</v>
      </c>
      <c r="O435" s="16">
        <f t="shared" si="61"/>
        <v>100</v>
      </c>
      <c r="P435" s="16">
        <f t="shared" si="62"/>
        <v>50</v>
      </c>
      <c r="Q435" s="16">
        <f t="shared" si="63"/>
        <v>100</v>
      </c>
      <c r="R435" s="17">
        <f t="shared" si="64"/>
        <v>75</v>
      </c>
      <c r="S435" s="17">
        <f t="shared" si="65"/>
        <v>72.5</v>
      </c>
      <c r="T435" s="17">
        <f t="shared" si="66"/>
        <v>80</v>
      </c>
      <c r="U435" s="17">
        <f t="shared" si="67"/>
        <v>75</v>
      </c>
      <c r="V435" s="16">
        <f t="shared" si="68"/>
        <v>75.833333333333329</v>
      </c>
      <c r="W435" s="16">
        <f t="shared" si="69"/>
        <v>75.625</v>
      </c>
    </row>
    <row r="436" spans="1:23" ht="13.5" x14ac:dyDescent="0.25">
      <c r="A436" s="3">
        <v>42641</v>
      </c>
      <c r="B436" s="2">
        <v>1.8937999999999999</v>
      </c>
      <c r="C436" s="2">
        <v>56.551645091102586</v>
      </c>
      <c r="D436" s="2">
        <v>-2.0195549101351684E-2</v>
      </c>
      <c r="E436" s="2">
        <v>-5.2271230714456291E-3</v>
      </c>
      <c r="F436" s="2">
        <v>1.8778999999999999</v>
      </c>
      <c r="G436" s="2">
        <v>1.83429</v>
      </c>
      <c r="H436" s="2">
        <v>1.8327999999999995</v>
      </c>
      <c r="I436" s="2">
        <v>1.8793019999999998</v>
      </c>
      <c r="J436" s="2">
        <v>1.6540240000000008</v>
      </c>
      <c r="K436" s="13" t="s">
        <v>48</v>
      </c>
      <c r="L436" s="13" t="s">
        <v>49</v>
      </c>
      <c r="M436" s="13" t="s">
        <v>52</v>
      </c>
      <c r="N436" s="16">
        <f t="shared" si="60"/>
        <v>50</v>
      </c>
      <c r="O436" s="16">
        <f t="shared" si="61"/>
        <v>100</v>
      </c>
      <c r="P436" s="16">
        <f t="shared" si="62"/>
        <v>50</v>
      </c>
      <c r="Q436" s="16">
        <f t="shared" si="63"/>
        <v>100</v>
      </c>
      <c r="R436" s="17">
        <f t="shared" si="64"/>
        <v>75</v>
      </c>
      <c r="S436" s="17">
        <f t="shared" si="65"/>
        <v>72.5</v>
      </c>
      <c r="T436" s="17">
        <f t="shared" si="66"/>
        <v>80</v>
      </c>
      <c r="U436" s="17">
        <f t="shared" si="67"/>
        <v>75</v>
      </c>
      <c r="V436" s="16">
        <f t="shared" si="68"/>
        <v>75.833333333333329</v>
      </c>
      <c r="W436" s="16">
        <f t="shared" si="69"/>
        <v>75.625</v>
      </c>
    </row>
    <row r="437" spans="1:23" ht="13.5" x14ac:dyDescent="0.25">
      <c r="A437" s="3">
        <v>42642</v>
      </c>
      <c r="B437" s="2">
        <v>1.8442000000000001</v>
      </c>
      <c r="C437" s="2">
        <v>49.110414477556979</v>
      </c>
      <c r="D437" s="2">
        <v>-2.0627970780895621E-2</v>
      </c>
      <c r="E437" s="2">
        <v>-2.5883881999374768E-3</v>
      </c>
      <c r="F437" s="2">
        <v>1.89178</v>
      </c>
      <c r="G437" s="2">
        <v>1.8362700000000001</v>
      </c>
      <c r="H437" s="2">
        <v>1.8323049999999999</v>
      </c>
      <c r="I437" s="2">
        <v>1.8785079999999996</v>
      </c>
      <c r="J437" s="2">
        <v>1.6566020000000008</v>
      </c>
      <c r="K437" s="13" t="s">
        <v>48</v>
      </c>
      <c r="L437" s="13" t="s">
        <v>49</v>
      </c>
      <c r="M437" s="13" t="s">
        <v>52</v>
      </c>
      <c r="N437" s="16">
        <f t="shared" si="60"/>
        <v>50</v>
      </c>
      <c r="O437" s="16">
        <f t="shared" si="61"/>
        <v>100</v>
      </c>
      <c r="P437" s="16">
        <f t="shared" si="62"/>
        <v>50</v>
      </c>
      <c r="Q437" s="16">
        <f t="shared" si="63"/>
        <v>100</v>
      </c>
      <c r="R437" s="17">
        <f t="shared" si="64"/>
        <v>75</v>
      </c>
      <c r="S437" s="17">
        <f t="shared" si="65"/>
        <v>72.5</v>
      </c>
      <c r="T437" s="17">
        <f t="shared" si="66"/>
        <v>80</v>
      </c>
      <c r="U437" s="17">
        <f t="shared" si="67"/>
        <v>75</v>
      </c>
      <c r="V437" s="16">
        <f t="shared" si="68"/>
        <v>75.833333333333329</v>
      </c>
      <c r="W437" s="16">
        <f t="shared" si="69"/>
        <v>75.625</v>
      </c>
    </row>
    <row r="438" spans="1:23" ht="13.5" x14ac:dyDescent="0.25">
      <c r="A438" s="3">
        <v>42643</v>
      </c>
      <c r="B438" s="2">
        <v>1.8244</v>
      </c>
      <c r="C438" s="2">
        <v>46.481090930859878</v>
      </c>
      <c r="D438" s="2">
        <v>-1.9490660463946874E-2</v>
      </c>
      <c r="E438" s="2">
        <v>1.0538236601010968E-3</v>
      </c>
      <c r="F438" s="2">
        <v>1.88188</v>
      </c>
      <c r="G438" s="2">
        <v>1.8362700000000001</v>
      </c>
      <c r="H438" s="2">
        <v>1.8308199999999999</v>
      </c>
      <c r="I438" s="2">
        <v>1.8773179999999998</v>
      </c>
      <c r="J438" s="2">
        <v>1.6590810000000011</v>
      </c>
      <c r="K438" s="13" t="s">
        <v>53</v>
      </c>
      <c r="L438" s="13" t="s">
        <v>55</v>
      </c>
      <c r="M438" s="13" t="s">
        <v>47</v>
      </c>
      <c r="N438" s="16">
        <f t="shared" si="60"/>
        <v>50</v>
      </c>
      <c r="O438" s="16">
        <f t="shared" si="61"/>
        <v>100</v>
      </c>
      <c r="P438" s="16">
        <f t="shared" si="62"/>
        <v>50</v>
      </c>
      <c r="Q438" s="16">
        <f t="shared" si="63"/>
        <v>16.5</v>
      </c>
      <c r="R438" s="17">
        <f t="shared" si="64"/>
        <v>62.475000000000001</v>
      </c>
      <c r="S438" s="17">
        <f t="shared" si="65"/>
        <v>51.625</v>
      </c>
      <c r="T438" s="17">
        <f t="shared" si="66"/>
        <v>42.424999999999997</v>
      </c>
      <c r="U438" s="17">
        <f t="shared" si="67"/>
        <v>54.125</v>
      </c>
      <c r="V438" s="16">
        <f t="shared" si="68"/>
        <v>52.17499999999999</v>
      </c>
      <c r="W438" s="16">
        <f t="shared" si="69"/>
        <v>52.662499999999994</v>
      </c>
    </row>
    <row r="439" spans="1:23" ht="13.5" x14ac:dyDescent="0.25">
      <c r="A439" s="3">
        <v>42647</v>
      </c>
      <c r="B439" s="2">
        <v>1.9334</v>
      </c>
      <c r="C439" s="2">
        <v>59.375567774018215</v>
      </c>
      <c r="D439" s="2">
        <v>-3.4082332888401012E-2</v>
      </c>
      <c r="E439" s="2">
        <v>5.6718337546806576E-3</v>
      </c>
      <c r="F439" s="2">
        <v>1.8838599999999999</v>
      </c>
      <c r="G439" s="2">
        <v>1.8521300000000001</v>
      </c>
      <c r="H439" s="2">
        <v>1.8347849999999994</v>
      </c>
      <c r="I439" s="2">
        <v>1.877912</v>
      </c>
      <c r="J439" s="2">
        <v>1.662006000000001</v>
      </c>
      <c r="K439" s="13" t="s">
        <v>48</v>
      </c>
      <c r="L439" s="13" t="s">
        <v>49</v>
      </c>
      <c r="M439" s="13" t="s">
        <v>52</v>
      </c>
      <c r="N439" s="16">
        <f t="shared" si="60"/>
        <v>50</v>
      </c>
      <c r="O439" s="16">
        <f t="shared" si="61"/>
        <v>100</v>
      </c>
      <c r="P439" s="16">
        <f t="shared" si="62"/>
        <v>50</v>
      </c>
      <c r="Q439" s="16">
        <f t="shared" si="63"/>
        <v>100</v>
      </c>
      <c r="R439" s="17">
        <f t="shared" si="64"/>
        <v>75</v>
      </c>
      <c r="S439" s="17">
        <f t="shared" si="65"/>
        <v>72.5</v>
      </c>
      <c r="T439" s="17">
        <f t="shared" si="66"/>
        <v>80</v>
      </c>
      <c r="U439" s="17">
        <f t="shared" si="67"/>
        <v>75</v>
      </c>
      <c r="V439" s="16">
        <f t="shared" si="68"/>
        <v>75.833333333333329</v>
      </c>
      <c r="W439" s="16">
        <f t="shared" si="69"/>
        <v>75.625</v>
      </c>
    </row>
    <row r="440" spans="1:23" ht="13.5" x14ac:dyDescent="0.25">
      <c r="A440" s="3">
        <v>42648</v>
      </c>
      <c r="B440" s="2">
        <v>1.9036999999999999</v>
      </c>
      <c r="C440" s="2">
        <v>55.454975945703218</v>
      </c>
      <c r="D440" s="2">
        <v>-4.7779713472934304E-2</v>
      </c>
      <c r="E440" s="2">
        <v>8.1164158118101452E-3</v>
      </c>
      <c r="F440" s="2">
        <v>1.8798999999999999</v>
      </c>
      <c r="G440" s="2">
        <v>1.8670000000000002</v>
      </c>
      <c r="H440" s="2">
        <v>1.83677</v>
      </c>
      <c r="I440" s="2">
        <v>1.876722</v>
      </c>
      <c r="J440" s="2">
        <v>1.664881500000001</v>
      </c>
      <c r="K440" s="13" t="s">
        <v>53</v>
      </c>
      <c r="L440" s="13" t="s">
        <v>55</v>
      </c>
      <c r="M440" s="13" t="s">
        <v>47</v>
      </c>
      <c r="N440" s="16">
        <f t="shared" si="60"/>
        <v>50</v>
      </c>
      <c r="O440" s="16">
        <f t="shared" si="61"/>
        <v>100</v>
      </c>
      <c r="P440" s="16">
        <f t="shared" si="62"/>
        <v>50</v>
      </c>
      <c r="Q440" s="16">
        <f t="shared" si="63"/>
        <v>16.5</v>
      </c>
      <c r="R440" s="17">
        <f t="shared" si="64"/>
        <v>62.475000000000001</v>
      </c>
      <c r="S440" s="17">
        <f t="shared" si="65"/>
        <v>51.625</v>
      </c>
      <c r="T440" s="17">
        <f t="shared" si="66"/>
        <v>42.424999999999997</v>
      </c>
      <c r="U440" s="17">
        <f t="shared" si="67"/>
        <v>54.125</v>
      </c>
      <c r="V440" s="16">
        <f t="shared" si="68"/>
        <v>52.17499999999999</v>
      </c>
      <c r="W440" s="16">
        <f t="shared" si="69"/>
        <v>52.662499999999994</v>
      </c>
    </row>
    <row r="441" spans="1:23" ht="13.5" x14ac:dyDescent="0.25">
      <c r="A441" s="3">
        <v>42649</v>
      </c>
      <c r="B441" s="2">
        <v>1.9533</v>
      </c>
      <c r="C441" s="2">
        <v>60.183414788389129</v>
      </c>
      <c r="D441" s="2">
        <v>-6.0289288421238929E-2</v>
      </c>
      <c r="E441" s="2">
        <v>9.3470160719605865E-3</v>
      </c>
      <c r="F441" s="2">
        <v>1.8917999999999999</v>
      </c>
      <c r="G441" s="2">
        <v>1.8848500000000001</v>
      </c>
      <c r="H441" s="2">
        <v>1.8422249999999998</v>
      </c>
      <c r="I441" s="2">
        <v>1.877516</v>
      </c>
      <c r="J441" s="2">
        <v>1.6680545000000011</v>
      </c>
      <c r="K441" s="13" t="s">
        <v>48</v>
      </c>
      <c r="L441" s="13" t="s">
        <v>49</v>
      </c>
      <c r="M441" s="13" t="s">
        <v>52</v>
      </c>
      <c r="N441" s="16">
        <f t="shared" si="60"/>
        <v>50</v>
      </c>
      <c r="O441" s="16">
        <f t="shared" si="61"/>
        <v>100</v>
      </c>
      <c r="P441" s="16">
        <f t="shared" si="62"/>
        <v>50</v>
      </c>
      <c r="Q441" s="16">
        <f t="shared" si="63"/>
        <v>100</v>
      </c>
      <c r="R441" s="17">
        <f t="shared" si="64"/>
        <v>75</v>
      </c>
      <c r="S441" s="17">
        <f t="shared" si="65"/>
        <v>72.5</v>
      </c>
      <c r="T441" s="17">
        <f t="shared" si="66"/>
        <v>80</v>
      </c>
      <c r="U441" s="17">
        <f t="shared" si="67"/>
        <v>75</v>
      </c>
      <c r="V441" s="16">
        <f t="shared" si="68"/>
        <v>75.833333333333329</v>
      </c>
      <c r="W441" s="16">
        <f t="shared" si="69"/>
        <v>75.625</v>
      </c>
    </row>
    <row r="442" spans="1:23" ht="13.5" x14ac:dyDescent="0.25">
      <c r="A442" s="3">
        <v>42650</v>
      </c>
      <c r="B442" s="2">
        <v>2.0623</v>
      </c>
      <c r="C442" s="2">
        <v>68.177700154118739</v>
      </c>
      <c r="D442" s="2">
        <v>-7.9511442145167477E-2</v>
      </c>
      <c r="E442" s="2">
        <v>1.0589819599975089E-2</v>
      </c>
      <c r="F442" s="2">
        <v>1.9354200000000001</v>
      </c>
      <c r="G442" s="2">
        <v>1.9136000000000002</v>
      </c>
      <c r="H442" s="2">
        <v>1.8536249999999999</v>
      </c>
      <c r="I442" s="2">
        <v>1.8802919999999999</v>
      </c>
      <c r="J442" s="2">
        <v>1.6718715000000011</v>
      </c>
      <c r="K442" s="13" t="s">
        <v>48</v>
      </c>
      <c r="L442" s="13" t="s">
        <v>49</v>
      </c>
      <c r="M442" s="13" t="s">
        <v>52</v>
      </c>
      <c r="N442" s="16">
        <f t="shared" si="60"/>
        <v>50</v>
      </c>
      <c r="O442" s="16">
        <f t="shared" si="61"/>
        <v>100</v>
      </c>
      <c r="P442" s="16">
        <f t="shared" si="62"/>
        <v>50</v>
      </c>
      <c r="Q442" s="16">
        <f t="shared" si="63"/>
        <v>100</v>
      </c>
      <c r="R442" s="17">
        <f t="shared" si="64"/>
        <v>75</v>
      </c>
      <c r="S442" s="17">
        <f t="shared" si="65"/>
        <v>72.5</v>
      </c>
      <c r="T442" s="17">
        <f t="shared" si="66"/>
        <v>80</v>
      </c>
      <c r="U442" s="17">
        <f t="shared" si="67"/>
        <v>75</v>
      </c>
      <c r="V442" s="16">
        <f t="shared" si="68"/>
        <v>75.833333333333329</v>
      </c>
      <c r="W442" s="16">
        <f t="shared" si="69"/>
        <v>75.625</v>
      </c>
    </row>
    <row r="443" spans="1:23" ht="13.5" x14ac:dyDescent="0.25">
      <c r="A443" s="3">
        <v>42653</v>
      </c>
      <c r="B443" s="2">
        <v>2.1415999999999999</v>
      </c>
      <c r="C443" s="2">
        <v>72.50313857604948</v>
      </c>
      <c r="D443" s="2">
        <v>-8.7569694297588097E-2</v>
      </c>
      <c r="E443" s="2">
        <v>1.0821527054868888E-2</v>
      </c>
      <c r="F443" s="2">
        <v>1.9988600000000001</v>
      </c>
      <c r="G443" s="2">
        <v>1.9403700000000002</v>
      </c>
      <c r="H443" s="2">
        <v>1.8689899999999997</v>
      </c>
      <c r="I443" s="2">
        <v>1.8842579999999998</v>
      </c>
      <c r="J443" s="2">
        <v>1.6760850000000012</v>
      </c>
      <c r="K443" s="13" t="s">
        <v>48</v>
      </c>
      <c r="L443" s="13" t="s">
        <v>49</v>
      </c>
      <c r="M443" s="13" t="s">
        <v>52</v>
      </c>
      <c r="N443" s="16">
        <f t="shared" si="60"/>
        <v>50</v>
      </c>
      <c r="O443" s="16">
        <f t="shared" si="61"/>
        <v>100</v>
      </c>
      <c r="P443" s="16">
        <f t="shared" si="62"/>
        <v>50</v>
      </c>
      <c r="Q443" s="16">
        <f t="shared" si="63"/>
        <v>100</v>
      </c>
      <c r="R443" s="17">
        <f t="shared" si="64"/>
        <v>75</v>
      </c>
      <c r="S443" s="17">
        <f t="shared" si="65"/>
        <v>72.5</v>
      </c>
      <c r="T443" s="17">
        <f t="shared" si="66"/>
        <v>80</v>
      </c>
      <c r="U443" s="17">
        <f t="shared" si="67"/>
        <v>75</v>
      </c>
      <c r="V443" s="16">
        <f t="shared" si="68"/>
        <v>75.833333333333329</v>
      </c>
      <c r="W443" s="16">
        <f t="shared" si="69"/>
        <v>75.625</v>
      </c>
    </row>
    <row r="444" spans="1:23" ht="13.5" x14ac:dyDescent="0.25">
      <c r="A444" s="3">
        <v>42654</v>
      </c>
      <c r="B444" s="2">
        <v>2.1019999999999999</v>
      </c>
      <c r="C444" s="2">
        <v>67.564324352393669</v>
      </c>
      <c r="D444" s="2">
        <v>-8.537180416860024E-2</v>
      </c>
      <c r="E444" s="2">
        <v>9.9086140684506961E-3</v>
      </c>
      <c r="F444" s="2">
        <v>2.0325800000000003</v>
      </c>
      <c r="G444" s="2">
        <v>1.9582200000000001</v>
      </c>
      <c r="H444" s="2">
        <v>1.8828699999999994</v>
      </c>
      <c r="I444" s="2">
        <v>1.8870339999999999</v>
      </c>
      <c r="J444" s="2">
        <v>1.6800510000000008</v>
      </c>
      <c r="K444" s="13" t="s">
        <v>48</v>
      </c>
      <c r="L444" s="13" t="s">
        <v>49</v>
      </c>
      <c r="M444" s="13" t="s">
        <v>52</v>
      </c>
      <c r="N444" s="16">
        <f t="shared" si="60"/>
        <v>50</v>
      </c>
      <c r="O444" s="16">
        <f t="shared" si="61"/>
        <v>100</v>
      </c>
      <c r="P444" s="16">
        <f t="shared" si="62"/>
        <v>50</v>
      </c>
      <c r="Q444" s="16">
        <f t="shared" si="63"/>
        <v>100</v>
      </c>
      <c r="R444" s="17">
        <f t="shared" si="64"/>
        <v>75</v>
      </c>
      <c r="S444" s="17">
        <f t="shared" si="65"/>
        <v>72.5</v>
      </c>
      <c r="T444" s="17">
        <f t="shared" si="66"/>
        <v>80</v>
      </c>
      <c r="U444" s="17">
        <f t="shared" si="67"/>
        <v>75</v>
      </c>
      <c r="V444" s="16">
        <f t="shared" si="68"/>
        <v>75.833333333333329</v>
      </c>
      <c r="W444" s="16">
        <f t="shared" si="69"/>
        <v>75.625</v>
      </c>
    </row>
    <row r="445" spans="1:23" ht="13.5" x14ac:dyDescent="0.25">
      <c r="A445" s="3">
        <v>42655</v>
      </c>
      <c r="B445" s="2">
        <v>2.1415999999999999</v>
      </c>
      <c r="C445" s="2">
        <v>69.781135552981709</v>
      </c>
      <c r="D445" s="2">
        <v>-8.7644433792115617E-2</v>
      </c>
      <c r="E445" s="2">
        <v>7.6263968387468156E-3</v>
      </c>
      <c r="F445" s="2">
        <v>2.0801600000000002</v>
      </c>
      <c r="G445" s="2">
        <v>1.98003</v>
      </c>
      <c r="H445" s="2">
        <v>1.9012099999999994</v>
      </c>
      <c r="I445" s="2">
        <v>1.8907999999999998</v>
      </c>
      <c r="J445" s="2">
        <v>1.6842645000000009</v>
      </c>
      <c r="K445" s="13" t="s">
        <v>48</v>
      </c>
      <c r="L445" s="13" t="s">
        <v>49</v>
      </c>
      <c r="M445" s="13" t="s">
        <v>52</v>
      </c>
      <c r="N445" s="16">
        <f t="shared" si="60"/>
        <v>50</v>
      </c>
      <c r="O445" s="16">
        <f t="shared" si="61"/>
        <v>100</v>
      </c>
      <c r="P445" s="16">
        <f t="shared" si="62"/>
        <v>50</v>
      </c>
      <c r="Q445" s="16">
        <f t="shared" si="63"/>
        <v>100</v>
      </c>
      <c r="R445" s="17">
        <f t="shared" si="64"/>
        <v>75</v>
      </c>
      <c r="S445" s="17">
        <f t="shared" si="65"/>
        <v>72.5</v>
      </c>
      <c r="T445" s="17">
        <f t="shared" si="66"/>
        <v>80</v>
      </c>
      <c r="U445" s="17">
        <f t="shared" si="67"/>
        <v>75</v>
      </c>
      <c r="V445" s="16">
        <f t="shared" si="68"/>
        <v>75.833333333333329</v>
      </c>
      <c r="W445" s="16">
        <f t="shared" si="69"/>
        <v>75.625</v>
      </c>
    </row>
    <row r="446" spans="1:23" ht="13.5" x14ac:dyDescent="0.25">
      <c r="A446" s="3">
        <v>42656</v>
      </c>
      <c r="B446" s="2">
        <v>2.1217999999999999</v>
      </c>
      <c r="C446" s="2">
        <v>67.30426653005955</v>
      </c>
      <c r="D446" s="2">
        <v>-9.4014221288692301E-2</v>
      </c>
      <c r="E446" s="2">
        <v>4.4751333014437459E-3</v>
      </c>
      <c r="F446" s="2">
        <v>2.1138599999999999</v>
      </c>
      <c r="G446" s="2">
        <v>2.0028300000000003</v>
      </c>
      <c r="H446" s="2">
        <v>1.9185599999999998</v>
      </c>
      <c r="I446" s="2">
        <v>1.8945679999999998</v>
      </c>
      <c r="J446" s="2">
        <v>1.6883295000000009</v>
      </c>
      <c r="K446" s="13" t="s">
        <v>48</v>
      </c>
      <c r="L446" s="13" t="s">
        <v>49</v>
      </c>
      <c r="M446" s="13" t="s">
        <v>52</v>
      </c>
      <c r="N446" s="16">
        <f t="shared" si="60"/>
        <v>50</v>
      </c>
      <c r="O446" s="16">
        <f t="shared" si="61"/>
        <v>100</v>
      </c>
      <c r="P446" s="16">
        <f t="shared" si="62"/>
        <v>50</v>
      </c>
      <c r="Q446" s="16">
        <f t="shared" si="63"/>
        <v>100</v>
      </c>
      <c r="R446" s="17">
        <f t="shared" si="64"/>
        <v>75</v>
      </c>
      <c r="S446" s="17">
        <f t="shared" si="65"/>
        <v>72.5</v>
      </c>
      <c r="T446" s="17">
        <f t="shared" si="66"/>
        <v>80</v>
      </c>
      <c r="U446" s="17">
        <f t="shared" si="67"/>
        <v>75</v>
      </c>
      <c r="V446" s="16">
        <f t="shared" si="68"/>
        <v>75.833333333333329</v>
      </c>
      <c r="W446" s="16">
        <f t="shared" si="69"/>
        <v>75.625</v>
      </c>
    </row>
    <row r="447" spans="1:23" ht="13.5" x14ac:dyDescent="0.25">
      <c r="A447" s="3">
        <v>42657</v>
      </c>
      <c r="B447" s="2">
        <v>2.1812999999999998</v>
      </c>
      <c r="C447" s="2">
        <v>70.673017085865879</v>
      </c>
      <c r="D447" s="2">
        <v>-0.11256987563742071</v>
      </c>
      <c r="E447" s="2">
        <v>2.3472684956888212E-3</v>
      </c>
      <c r="F447" s="2">
        <v>2.1376599999999999</v>
      </c>
      <c r="G447" s="2">
        <v>2.03654</v>
      </c>
      <c r="H447" s="2">
        <v>1.9364049999999999</v>
      </c>
      <c r="I447" s="2">
        <v>1.9003179999999997</v>
      </c>
      <c r="J447" s="2">
        <v>1.6926920000000012</v>
      </c>
      <c r="K447" s="13" t="s">
        <v>48</v>
      </c>
      <c r="L447" s="13" t="s">
        <v>49</v>
      </c>
      <c r="M447" s="13" t="s">
        <v>52</v>
      </c>
      <c r="N447" s="16">
        <f t="shared" si="60"/>
        <v>50</v>
      </c>
      <c r="O447" s="16">
        <f t="shared" si="61"/>
        <v>100</v>
      </c>
      <c r="P447" s="16">
        <f t="shared" si="62"/>
        <v>50</v>
      </c>
      <c r="Q447" s="16">
        <f t="shared" si="63"/>
        <v>100</v>
      </c>
      <c r="R447" s="17">
        <f t="shared" si="64"/>
        <v>75</v>
      </c>
      <c r="S447" s="17">
        <f t="shared" si="65"/>
        <v>72.5</v>
      </c>
      <c r="T447" s="17">
        <f t="shared" si="66"/>
        <v>80</v>
      </c>
      <c r="U447" s="17">
        <f t="shared" si="67"/>
        <v>75</v>
      </c>
      <c r="V447" s="16">
        <f t="shared" si="68"/>
        <v>75.833333333333329</v>
      </c>
      <c r="W447" s="16">
        <f t="shared" si="69"/>
        <v>75.625</v>
      </c>
    </row>
    <row r="448" spans="1:23" ht="13.5" x14ac:dyDescent="0.25">
      <c r="A448" s="3">
        <v>42660</v>
      </c>
      <c r="B448" s="2">
        <v>2.2010999999999998</v>
      </c>
      <c r="C448" s="2">
        <v>71.717331009495169</v>
      </c>
      <c r="D448" s="2">
        <v>-0.13417934983500124</v>
      </c>
      <c r="E448" s="2">
        <v>8.3166186249779999E-4</v>
      </c>
      <c r="F448" s="2">
        <v>2.1495600000000001</v>
      </c>
      <c r="G448" s="2">
        <v>2.0742099999999999</v>
      </c>
      <c r="H448" s="2">
        <v>1.9552399999999999</v>
      </c>
      <c r="I448" s="2">
        <v>1.9062659999999996</v>
      </c>
      <c r="J448" s="2">
        <v>1.6970545000000012</v>
      </c>
      <c r="K448" s="13" t="s">
        <v>48</v>
      </c>
      <c r="L448" s="13" t="s">
        <v>49</v>
      </c>
      <c r="M448" s="13" t="s">
        <v>52</v>
      </c>
      <c r="N448" s="16">
        <f t="shared" si="60"/>
        <v>50</v>
      </c>
      <c r="O448" s="16">
        <f t="shared" si="61"/>
        <v>100</v>
      </c>
      <c r="P448" s="16">
        <f t="shared" si="62"/>
        <v>50</v>
      </c>
      <c r="Q448" s="16">
        <f t="shared" si="63"/>
        <v>100</v>
      </c>
      <c r="R448" s="17">
        <f t="shared" si="64"/>
        <v>75</v>
      </c>
      <c r="S448" s="17">
        <f t="shared" si="65"/>
        <v>72.5</v>
      </c>
      <c r="T448" s="17">
        <f t="shared" si="66"/>
        <v>80</v>
      </c>
      <c r="U448" s="17">
        <f t="shared" si="67"/>
        <v>75</v>
      </c>
      <c r="V448" s="16">
        <f t="shared" si="68"/>
        <v>75.833333333333329</v>
      </c>
      <c r="W448" s="16">
        <f t="shared" si="69"/>
        <v>75.625</v>
      </c>
    </row>
    <row r="449" spans="1:23" ht="13.5" x14ac:dyDescent="0.25">
      <c r="A449" s="3">
        <v>42661</v>
      </c>
      <c r="B449" s="2">
        <v>2.2309000000000001</v>
      </c>
      <c r="C449" s="2">
        <v>73.26063180769998</v>
      </c>
      <c r="D449" s="2">
        <v>-0.13931179429367502</v>
      </c>
      <c r="E449" s="2">
        <v>-1.0591053674887717E-3</v>
      </c>
      <c r="F449" s="2">
        <v>2.1753399999999998</v>
      </c>
      <c r="G449" s="2">
        <v>2.1039599999999998</v>
      </c>
      <c r="H449" s="2">
        <v>1.9780449999999998</v>
      </c>
      <c r="I449" s="2">
        <v>1.9116199999999994</v>
      </c>
      <c r="J449" s="2">
        <v>1.7015660000000015</v>
      </c>
      <c r="K449" s="13" t="s">
        <v>48</v>
      </c>
      <c r="L449" s="13" t="s">
        <v>49</v>
      </c>
      <c r="M449" s="13" t="s">
        <v>52</v>
      </c>
      <c r="N449" s="16">
        <f t="shared" si="60"/>
        <v>50</v>
      </c>
      <c r="O449" s="16">
        <f t="shared" si="61"/>
        <v>100</v>
      </c>
      <c r="P449" s="16">
        <f t="shared" si="62"/>
        <v>50</v>
      </c>
      <c r="Q449" s="16">
        <f t="shared" si="63"/>
        <v>100</v>
      </c>
      <c r="R449" s="17">
        <f t="shared" si="64"/>
        <v>75</v>
      </c>
      <c r="S449" s="17">
        <f t="shared" si="65"/>
        <v>72.5</v>
      </c>
      <c r="T449" s="17">
        <f t="shared" si="66"/>
        <v>80</v>
      </c>
      <c r="U449" s="17">
        <f t="shared" si="67"/>
        <v>75</v>
      </c>
      <c r="V449" s="16">
        <f t="shared" si="68"/>
        <v>75.833333333333329</v>
      </c>
      <c r="W449" s="16">
        <f t="shared" si="69"/>
        <v>75.625</v>
      </c>
    </row>
    <row r="450" spans="1:23" ht="13.5" x14ac:dyDescent="0.25">
      <c r="A450" s="3">
        <v>42662</v>
      </c>
      <c r="B450" s="2">
        <v>2.2606000000000002</v>
      </c>
      <c r="C450" s="2">
        <v>74.740039027777641</v>
      </c>
      <c r="D450" s="2">
        <v>-0.15190488560125548</v>
      </c>
      <c r="E450" s="2">
        <v>-3.9890119990972518E-3</v>
      </c>
      <c r="F450" s="2">
        <v>2.1991399999999999</v>
      </c>
      <c r="G450" s="2">
        <v>2.1396500000000001</v>
      </c>
      <c r="H450" s="2">
        <v>2.0033249999999994</v>
      </c>
      <c r="I450" s="2">
        <v>1.9177659999999994</v>
      </c>
      <c r="J450" s="2">
        <v>1.7063250000000014</v>
      </c>
      <c r="K450" s="13" t="s">
        <v>48</v>
      </c>
      <c r="L450" s="13" t="s">
        <v>49</v>
      </c>
      <c r="M450" s="13" t="s">
        <v>52</v>
      </c>
      <c r="N450" s="16">
        <f t="shared" ref="N450:N513" si="70">IF(D450&lt;30,50, IF(D450&gt;70, 0, 25))</f>
        <v>50</v>
      </c>
      <c r="O450" s="16">
        <f t="shared" ref="O450:O513" si="71">IF(F450-E450&gt;0.02, 100, IF(F450-E450&lt;0,0,45))</f>
        <v>100</v>
      </c>
      <c r="P450" s="16">
        <f t="shared" ref="P450:P513" si="72">IF(G450-J450&gt;10,100,IF(G450-J450&gt;5,75, IF(G450-J450&gt;0,50,0)))</f>
        <v>50</v>
      </c>
      <c r="Q450" s="16">
        <f t="shared" ref="Q450:Q513" si="73">IF(M450="confirmed bullish", 34, IF(M450="bullish divergence",17, 0))+IF(K450="bullish",33,IF(K450="bearish",0,16.5))+IF(L450="strong",33,IF(L450="weak",0,16.5))</f>
        <v>100</v>
      </c>
      <c r="R450" s="17">
        <f t="shared" si="64"/>
        <v>75</v>
      </c>
      <c r="S450" s="17">
        <f t="shared" si="65"/>
        <v>72.5</v>
      </c>
      <c r="T450" s="17">
        <f t="shared" si="66"/>
        <v>80</v>
      </c>
      <c r="U450" s="17">
        <f t="shared" si="67"/>
        <v>75</v>
      </c>
      <c r="V450" s="16">
        <f t="shared" si="68"/>
        <v>75.833333333333329</v>
      </c>
      <c r="W450" s="16">
        <f t="shared" si="69"/>
        <v>75.625</v>
      </c>
    </row>
    <row r="451" spans="1:23" ht="13.5" x14ac:dyDescent="0.25">
      <c r="A451" s="3">
        <v>42663</v>
      </c>
      <c r="B451" s="2">
        <v>2.1812999999999998</v>
      </c>
      <c r="C451" s="2">
        <v>64.481752074600863</v>
      </c>
      <c r="D451" s="2">
        <v>-0.15060255103481524</v>
      </c>
      <c r="E451" s="2">
        <v>-7.4613379376456419E-3</v>
      </c>
      <c r="F451" s="2">
        <v>2.2110399999999997</v>
      </c>
      <c r="G451" s="2">
        <v>2.1624500000000002</v>
      </c>
      <c r="H451" s="2">
        <v>2.0236500000000004</v>
      </c>
      <c r="I451" s="2">
        <v>1.9227239999999992</v>
      </c>
      <c r="J451" s="2">
        <v>1.7106380000000012</v>
      </c>
      <c r="K451" s="13" t="s">
        <v>48</v>
      </c>
      <c r="L451" s="13" t="s">
        <v>49</v>
      </c>
      <c r="M451" s="13" t="s">
        <v>52</v>
      </c>
      <c r="N451" s="16">
        <f t="shared" si="70"/>
        <v>50</v>
      </c>
      <c r="O451" s="16">
        <f t="shared" si="71"/>
        <v>100</v>
      </c>
      <c r="P451" s="16">
        <f t="shared" si="72"/>
        <v>50</v>
      </c>
      <c r="Q451" s="16">
        <f t="shared" si="73"/>
        <v>100</v>
      </c>
      <c r="R451" s="17">
        <f t="shared" ref="R451:R514" si="74">0.35*N451+O451*0.35+P451*0.15+Q451*0.15</f>
        <v>75</v>
      </c>
      <c r="S451" s="17">
        <f t="shared" ref="S451:S514" si="75">N451*0.2+O451*0.2+P451*0.35+Q451*0.25</f>
        <v>72.5</v>
      </c>
      <c r="T451" s="17">
        <f t="shared" ref="T451:T514" si="76">N451*0.15+O451*0.15+P451*0.25+Q451*0.45</f>
        <v>80</v>
      </c>
      <c r="U451" s="17">
        <f t="shared" ref="U451:U514" si="77">0.25*SUM(N451:Q451)</f>
        <v>75</v>
      </c>
      <c r="V451" s="16">
        <f t="shared" ref="V451:V514" si="78">SUM(R451:T451)/3</f>
        <v>75.833333333333329</v>
      </c>
      <c r="W451" s="16">
        <f t="shared" ref="W451:W514" si="79">SUM(R451:U451)/4</f>
        <v>75.625</v>
      </c>
    </row>
    <row r="452" spans="1:23" ht="13.5" x14ac:dyDescent="0.25">
      <c r="A452" s="3">
        <v>42664</v>
      </c>
      <c r="B452" s="2">
        <v>2.2010999999999998</v>
      </c>
      <c r="C452" s="2">
        <v>65.745936141442954</v>
      </c>
      <c r="D452" s="2">
        <v>-0.13516166154789122</v>
      </c>
      <c r="E452" s="2">
        <v>-1.2420479773366069E-2</v>
      </c>
      <c r="F452" s="2">
        <v>2.2150000000000003</v>
      </c>
      <c r="G452" s="2">
        <v>2.1763300000000001</v>
      </c>
      <c r="H452" s="2">
        <v>2.0449650000000004</v>
      </c>
      <c r="I452" s="2">
        <v>1.9284739999999987</v>
      </c>
      <c r="J452" s="2">
        <v>1.7146535000000014</v>
      </c>
      <c r="K452" s="13" t="s">
        <v>48</v>
      </c>
      <c r="L452" s="13" t="s">
        <v>49</v>
      </c>
      <c r="M452" s="13" t="s">
        <v>52</v>
      </c>
      <c r="N452" s="16">
        <f t="shared" si="70"/>
        <v>50</v>
      </c>
      <c r="O452" s="16">
        <f t="shared" si="71"/>
        <v>100</v>
      </c>
      <c r="P452" s="16">
        <f t="shared" si="72"/>
        <v>50</v>
      </c>
      <c r="Q452" s="16">
        <f t="shared" si="73"/>
        <v>100</v>
      </c>
      <c r="R452" s="17">
        <f t="shared" si="74"/>
        <v>75</v>
      </c>
      <c r="S452" s="17">
        <f t="shared" si="75"/>
        <v>72.5</v>
      </c>
      <c r="T452" s="17">
        <f t="shared" si="76"/>
        <v>80</v>
      </c>
      <c r="U452" s="17">
        <f t="shared" si="77"/>
        <v>75</v>
      </c>
      <c r="V452" s="16">
        <f t="shared" si="78"/>
        <v>75.833333333333329</v>
      </c>
      <c r="W452" s="16">
        <f t="shared" si="79"/>
        <v>75.625</v>
      </c>
    </row>
    <row r="453" spans="1:23" ht="13.5" x14ac:dyDescent="0.25">
      <c r="A453" s="3">
        <v>42667</v>
      </c>
      <c r="B453" s="2">
        <v>2.2210000000000001</v>
      </c>
      <c r="C453" s="2">
        <v>67.016588989215506</v>
      </c>
      <c r="D453" s="2">
        <v>-0.11237963518009719</v>
      </c>
      <c r="E453" s="2">
        <v>-1.7648325038664529E-2</v>
      </c>
      <c r="F453" s="2">
        <v>2.2189800000000002</v>
      </c>
      <c r="G453" s="2">
        <v>2.1842700000000002</v>
      </c>
      <c r="H453" s="2">
        <v>2.0623199999999997</v>
      </c>
      <c r="I453" s="2">
        <v>1.9342259999999991</v>
      </c>
      <c r="J453" s="2">
        <v>1.7184710000000012</v>
      </c>
      <c r="K453" s="13" t="s">
        <v>48</v>
      </c>
      <c r="L453" s="13" t="s">
        <v>49</v>
      </c>
      <c r="M453" s="13" t="s">
        <v>52</v>
      </c>
      <c r="N453" s="16">
        <f t="shared" si="70"/>
        <v>50</v>
      </c>
      <c r="O453" s="16">
        <f t="shared" si="71"/>
        <v>100</v>
      </c>
      <c r="P453" s="16">
        <f t="shared" si="72"/>
        <v>50</v>
      </c>
      <c r="Q453" s="16">
        <f t="shared" si="73"/>
        <v>100</v>
      </c>
      <c r="R453" s="17">
        <f t="shared" si="74"/>
        <v>75</v>
      </c>
      <c r="S453" s="17">
        <f t="shared" si="75"/>
        <v>72.5</v>
      </c>
      <c r="T453" s="17">
        <f t="shared" si="76"/>
        <v>80</v>
      </c>
      <c r="U453" s="17">
        <f t="shared" si="77"/>
        <v>75</v>
      </c>
      <c r="V453" s="16">
        <f t="shared" si="78"/>
        <v>75.833333333333329</v>
      </c>
      <c r="W453" s="16">
        <f t="shared" si="79"/>
        <v>75.625</v>
      </c>
    </row>
    <row r="454" spans="1:23" ht="13.5" x14ac:dyDescent="0.25">
      <c r="A454" s="3">
        <v>42668</v>
      </c>
      <c r="B454" s="2">
        <v>2.2904</v>
      </c>
      <c r="C454" s="2">
        <v>71.049853086960667</v>
      </c>
      <c r="D454" s="2">
        <v>-0.10538768135712373</v>
      </c>
      <c r="E454" s="2">
        <v>-2.3748887516483647E-2</v>
      </c>
      <c r="F454" s="2">
        <v>2.23088</v>
      </c>
      <c r="G454" s="2">
        <v>2.2031100000000001</v>
      </c>
      <c r="H454" s="2">
        <v>2.0806649999999993</v>
      </c>
      <c r="I454" s="2">
        <v>1.941563999999999</v>
      </c>
      <c r="J454" s="2">
        <v>1.7229330000000009</v>
      </c>
      <c r="K454" s="13" t="s">
        <v>48</v>
      </c>
      <c r="L454" s="13" t="s">
        <v>49</v>
      </c>
      <c r="M454" s="13" t="s">
        <v>52</v>
      </c>
      <c r="N454" s="16">
        <f t="shared" si="70"/>
        <v>50</v>
      </c>
      <c r="O454" s="16">
        <f t="shared" si="71"/>
        <v>100</v>
      </c>
      <c r="P454" s="16">
        <f t="shared" si="72"/>
        <v>50</v>
      </c>
      <c r="Q454" s="16">
        <f t="shared" si="73"/>
        <v>100</v>
      </c>
      <c r="R454" s="17">
        <f t="shared" si="74"/>
        <v>75</v>
      </c>
      <c r="S454" s="17">
        <f t="shared" si="75"/>
        <v>72.5</v>
      </c>
      <c r="T454" s="17">
        <f t="shared" si="76"/>
        <v>80</v>
      </c>
      <c r="U454" s="17">
        <f t="shared" si="77"/>
        <v>75</v>
      </c>
      <c r="V454" s="16">
        <f t="shared" si="78"/>
        <v>75.833333333333329</v>
      </c>
      <c r="W454" s="16">
        <f t="shared" si="79"/>
        <v>75.625</v>
      </c>
    </row>
    <row r="455" spans="1:23" ht="13.5" x14ac:dyDescent="0.25">
      <c r="A455" s="3">
        <v>42669</v>
      </c>
      <c r="B455" s="2">
        <v>2.4192999999999998</v>
      </c>
      <c r="C455" s="2">
        <v>76.739215317762856</v>
      </c>
      <c r="D455" s="2">
        <v>-0.10431150464274674</v>
      </c>
      <c r="E455" s="2">
        <v>-3.1331923860825499E-2</v>
      </c>
      <c r="F455" s="2">
        <v>2.2626199999999996</v>
      </c>
      <c r="G455" s="2">
        <v>2.23088</v>
      </c>
      <c r="H455" s="2">
        <v>2.1054550000000001</v>
      </c>
      <c r="I455" s="2">
        <v>1.9514799999999992</v>
      </c>
      <c r="J455" s="2">
        <v>1.7281880000000009</v>
      </c>
      <c r="K455" s="13" t="s">
        <v>48</v>
      </c>
      <c r="L455" s="13" t="s">
        <v>49</v>
      </c>
      <c r="M455" s="13" t="s">
        <v>52</v>
      </c>
      <c r="N455" s="16">
        <f t="shared" si="70"/>
        <v>50</v>
      </c>
      <c r="O455" s="16">
        <f t="shared" si="71"/>
        <v>100</v>
      </c>
      <c r="P455" s="16">
        <f t="shared" si="72"/>
        <v>50</v>
      </c>
      <c r="Q455" s="16">
        <f t="shared" si="73"/>
        <v>100</v>
      </c>
      <c r="R455" s="17">
        <f t="shared" si="74"/>
        <v>75</v>
      </c>
      <c r="S455" s="17">
        <f t="shared" si="75"/>
        <v>72.5</v>
      </c>
      <c r="T455" s="17">
        <f t="shared" si="76"/>
        <v>80</v>
      </c>
      <c r="U455" s="17">
        <f t="shared" si="77"/>
        <v>75</v>
      </c>
      <c r="V455" s="16">
        <f t="shared" si="78"/>
        <v>75.833333333333329</v>
      </c>
      <c r="W455" s="16">
        <f t="shared" si="79"/>
        <v>75.625</v>
      </c>
    </row>
    <row r="456" spans="1:23" ht="13.5" x14ac:dyDescent="0.25">
      <c r="A456" s="3">
        <v>42670</v>
      </c>
      <c r="B456" s="2">
        <v>2.5085000000000002</v>
      </c>
      <c r="C456" s="2">
        <v>79.710717913939106</v>
      </c>
      <c r="D456" s="2">
        <v>-0.1150978447708817</v>
      </c>
      <c r="E456" s="2">
        <v>-3.9060005341379433E-2</v>
      </c>
      <c r="F456" s="2">
        <v>2.3280599999999998</v>
      </c>
      <c r="G456" s="2">
        <v>2.2695499999999997</v>
      </c>
      <c r="H456" s="2">
        <v>2.13619</v>
      </c>
      <c r="I456" s="2">
        <v>1.963773999999999</v>
      </c>
      <c r="J456" s="2">
        <v>1.733988500000001</v>
      </c>
      <c r="K456" s="13" t="s">
        <v>48</v>
      </c>
      <c r="L456" s="13" t="s">
        <v>49</v>
      </c>
      <c r="M456" s="13" t="s">
        <v>52</v>
      </c>
      <c r="N456" s="16">
        <f t="shared" si="70"/>
        <v>50</v>
      </c>
      <c r="O456" s="16">
        <f t="shared" si="71"/>
        <v>100</v>
      </c>
      <c r="P456" s="16">
        <f t="shared" si="72"/>
        <v>50</v>
      </c>
      <c r="Q456" s="16">
        <f t="shared" si="73"/>
        <v>100</v>
      </c>
      <c r="R456" s="17">
        <f t="shared" si="74"/>
        <v>75</v>
      </c>
      <c r="S456" s="17">
        <f t="shared" si="75"/>
        <v>72.5</v>
      </c>
      <c r="T456" s="17">
        <f t="shared" si="76"/>
        <v>80</v>
      </c>
      <c r="U456" s="17">
        <f t="shared" si="77"/>
        <v>75</v>
      </c>
      <c r="V456" s="16">
        <f t="shared" si="78"/>
        <v>75.833333333333329</v>
      </c>
      <c r="W456" s="16">
        <f t="shared" si="79"/>
        <v>75.625</v>
      </c>
    </row>
    <row r="457" spans="1:23" ht="13.5" x14ac:dyDescent="0.25">
      <c r="A457" s="3">
        <v>42671</v>
      </c>
      <c r="B457" s="2">
        <v>2.4788000000000001</v>
      </c>
      <c r="C457" s="2">
        <v>76.219368021772027</v>
      </c>
      <c r="D457" s="2">
        <v>-0.1152900161559347</v>
      </c>
      <c r="E457" s="2">
        <v>-4.6226107410113931E-2</v>
      </c>
      <c r="F457" s="2">
        <v>2.3835999999999999</v>
      </c>
      <c r="G457" s="2">
        <v>2.2993000000000001</v>
      </c>
      <c r="H457" s="2">
        <v>2.1679199999999996</v>
      </c>
      <c r="I457" s="2">
        <v>1.9752759999999996</v>
      </c>
      <c r="J457" s="2">
        <v>1.7394915000000011</v>
      </c>
      <c r="K457" s="13" t="s">
        <v>48</v>
      </c>
      <c r="L457" s="13" t="s">
        <v>49</v>
      </c>
      <c r="M457" s="13" t="s">
        <v>52</v>
      </c>
      <c r="N457" s="16">
        <f t="shared" si="70"/>
        <v>50</v>
      </c>
      <c r="O457" s="16">
        <f t="shared" si="71"/>
        <v>100</v>
      </c>
      <c r="P457" s="16">
        <f t="shared" si="72"/>
        <v>50</v>
      </c>
      <c r="Q457" s="16">
        <f t="shared" si="73"/>
        <v>100</v>
      </c>
      <c r="R457" s="17">
        <f t="shared" si="74"/>
        <v>75</v>
      </c>
      <c r="S457" s="17">
        <f t="shared" si="75"/>
        <v>72.5</v>
      </c>
      <c r="T457" s="17">
        <f t="shared" si="76"/>
        <v>80</v>
      </c>
      <c r="U457" s="17">
        <f t="shared" si="77"/>
        <v>75</v>
      </c>
      <c r="V457" s="16">
        <f t="shared" si="78"/>
        <v>75.833333333333329</v>
      </c>
      <c r="W457" s="16">
        <f t="shared" si="79"/>
        <v>75.625</v>
      </c>
    </row>
    <row r="458" spans="1:23" ht="13.5" x14ac:dyDescent="0.25">
      <c r="A458" s="3">
        <v>42674</v>
      </c>
      <c r="B458" s="2">
        <v>2.5779000000000001</v>
      </c>
      <c r="C458" s="2">
        <v>79.453234000595288</v>
      </c>
      <c r="D458" s="2">
        <v>-0.12181163172934184</v>
      </c>
      <c r="E458" s="2">
        <v>-5.1984025334708604E-2</v>
      </c>
      <c r="F458" s="2">
        <v>2.4549799999999999</v>
      </c>
      <c r="G458" s="2">
        <v>2.3369800000000001</v>
      </c>
      <c r="H458" s="2">
        <v>2.2055949999999998</v>
      </c>
      <c r="I458" s="2">
        <v>1.9887599999999992</v>
      </c>
      <c r="J458" s="2">
        <v>1.745093500000001</v>
      </c>
      <c r="K458" s="13" t="s">
        <v>48</v>
      </c>
      <c r="L458" s="13" t="s">
        <v>49</v>
      </c>
      <c r="M458" s="13" t="s">
        <v>52</v>
      </c>
      <c r="N458" s="16">
        <f t="shared" si="70"/>
        <v>50</v>
      </c>
      <c r="O458" s="16">
        <f t="shared" si="71"/>
        <v>100</v>
      </c>
      <c r="P458" s="16">
        <f t="shared" si="72"/>
        <v>50</v>
      </c>
      <c r="Q458" s="16">
        <f t="shared" si="73"/>
        <v>100</v>
      </c>
      <c r="R458" s="17">
        <f t="shared" si="74"/>
        <v>75</v>
      </c>
      <c r="S458" s="17">
        <f t="shared" si="75"/>
        <v>72.5</v>
      </c>
      <c r="T458" s="17">
        <f t="shared" si="76"/>
        <v>80</v>
      </c>
      <c r="U458" s="17">
        <f t="shared" si="77"/>
        <v>75</v>
      </c>
      <c r="V458" s="16">
        <f t="shared" si="78"/>
        <v>75.833333333333329</v>
      </c>
      <c r="W458" s="16">
        <f t="shared" si="79"/>
        <v>75.625</v>
      </c>
    </row>
    <row r="459" spans="1:23" ht="13.5" x14ac:dyDescent="0.25">
      <c r="A459" s="3">
        <v>42675</v>
      </c>
      <c r="B459" s="2">
        <v>2.7067999999999999</v>
      </c>
      <c r="C459" s="2">
        <v>82.740855657268327</v>
      </c>
      <c r="D459" s="2">
        <v>-0.13479054271444024</v>
      </c>
      <c r="E459" s="2">
        <v>-5.8383044621721877E-2</v>
      </c>
      <c r="F459" s="2">
        <v>2.5382599999999997</v>
      </c>
      <c r="G459" s="2">
        <v>2.3845700000000001</v>
      </c>
      <c r="H459" s="2">
        <v>2.244265</v>
      </c>
      <c r="I459" s="2">
        <v>2.0048219999999994</v>
      </c>
      <c r="J459" s="2">
        <v>1.751290500000001</v>
      </c>
      <c r="K459" s="13" t="s">
        <v>48</v>
      </c>
      <c r="L459" s="13" t="s">
        <v>49</v>
      </c>
      <c r="M459" s="13" t="s">
        <v>52</v>
      </c>
      <c r="N459" s="16">
        <f t="shared" si="70"/>
        <v>50</v>
      </c>
      <c r="O459" s="16">
        <f t="shared" si="71"/>
        <v>100</v>
      </c>
      <c r="P459" s="16">
        <f t="shared" si="72"/>
        <v>50</v>
      </c>
      <c r="Q459" s="16">
        <f t="shared" si="73"/>
        <v>100</v>
      </c>
      <c r="R459" s="17">
        <f t="shared" si="74"/>
        <v>75</v>
      </c>
      <c r="S459" s="17">
        <f t="shared" si="75"/>
        <v>72.5</v>
      </c>
      <c r="T459" s="17">
        <f t="shared" si="76"/>
        <v>80</v>
      </c>
      <c r="U459" s="17">
        <f t="shared" si="77"/>
        <v>75</v>
      </c>
      <c r="V459" s="16">
        <f t="shared" si="78"/>
        <v>75.833333333333329</v>
      </c>
      <c r="W459" s="16">
        <f t="shared" si="79"/>
        <v>75.625</v>
      </c>
    </row>
    <row r="460" spans="1:23" ht="13.5" x14ac:dyDescent="0.25">
      <c r="A460" s="3">
        <v>42676</v>
      </c>
      <c r="B460" s="2">
        <v>2.7067999999999999</v>
      </c>
      <c r="C460" s="2">
        <v>82.740855657268327</v>
      </c>
      <c r="D460" s="2">
        <v>-0.14427726166043531</v>
      </c>
      <c r="E460" s="2">
        <v>-6.177657647042651E-2</v>
      </c>
      <c r="F460" s="2">
        <v>2.5957599999999998</v>
      </c>
      <c r="G460" s="2">
        <v>2.4291900000000002</v>
      </c>
      <c r="H460" s="2">
        <v>2.2844199999999999</v>
      </c>
      <c r="I460" s="2">
        <v>2.0212799999999991</v>
      </c>
      <c r="J460" s="2">
        <v>1.757041000000001</v>
      </c>
      <c r="K460" s="13" t="s">
        <v>48</v>
      </c>
      <c r="L460" s="13" t="s">
        <v>49</v>
      </c>
      <c r="M460" s="13" t="s">
        <v>52</v>
      </c>
      <c r="N460" s="16">
        <f t="shared" si="70"/>
        <v>50</v>
      </c>
      <c r="O460" s="16">
        <f t="shared" si="71"/>
        <v>100</v>
      </c>
      <c r="P460" s="16">
        <f t="shared" si="72"/>
        <v>50</v>
      </c>
      <c r="Q460" s="16">
        <f t="shared" si="73"/>
        <v>100</v>
      </c>
      <c r="R460" s="17">
        <f t="shared" si="74"/>
        <v>75</v>
      </c>
      <c r="S460" s="17">
        <f t="shared" si="75"/>
        <v>72.5</v>
      </c>
      <c r="T460" s="17">
        <f t="shared" si="76"/>
        <v>80</v>
      </c>
      <c r="U460" s="17">
        <f t="shared" si="77"/>
        <v>75</v>
      </c>
      <c r="V460" s="16">
        <f t="shared" si="78"/>
        <v>75.833333333333329</v>
      </c>
      <c r="W460" s="16">
        <f t="shared" si="79"/>
        <v>75.625</v>
      </c>
    </row>
    <row r="461" spans="1:23" ht="13.5" x14ac:dyDescent="0.25">
      <c r="A461" s="3">
        <v>42677</v>
      </c>
      <c r="B461" s="2">
        <v>2.5977000000000001</v>
      </c>
      <c r="C461" s="2">
        <v>71.509251477960973</v>
      </c>
      <c r="D461" s="2">
        <v>-0.15926910970461439</v>
      </c>
      <c r="E461" s="2">
        <v>-6.2042730872919151E-2</v>
      </c>
      <c r="F461" s="2">
        <v>2.6135999999999999</v>
      </c>
      <c r="G461" s="2">
        <v>2.4708300000000003</v>
      </c>
      <c r="H461" s="2">
        <v>2.3166400000000005</v>
      </c>
      <c r="I461" s="2">
        <v>2.0351599999999994</v>
      </c>
      <c r="J461" s="2">
        <v>1.7623455000000008</v>
      </c>
      <c r="K461" s="13" t="s">
        <v>48</v>
      </c>
      <c r="L461" s="13" t="s">
        <v>49</v>
      </c>
      <c r="M461" s="13" t="s">
        <v>52</v>
      </c>
      <c r="N461" s="16">
        <f t="shared" si="70"/>
        <v>50</v>
      </c>
      <c r="O461" s="16">
        <f t="shared" si="71"/>
        <v>100</v>
      </c>
      <c r="P461" s="16">
        <f t="shared" si="72"/>
        <v>50</v>
      </c>
      <c r="Q461" s="16">
        <f t="shared" si="73"/>
        <v>100</v>
      </c>
      <c r="R461" s="17">
        <f t="shared" si="74"/>
        <v>75</v>
      </c>
      <c r="S461" s="17">
        <f t="shared" si="75"/>
        <v>72.5</v>
      </c>
      <c r="T461" s="17">
        <f t="shared" si="76"/>
        <v>80</v>
      </c>
      <c r="U461" s="17">
        <f t="shared" si="77"/>
        <v>75</v>
      </c>
      <c r="V461" s="16">
        <f t="shared" si="78"/>
        <v>75.833333333333329</v>
      </c>
      <c r="W461" s="16">
        <f t="shared" si="79"/>
        <v>75.625</v>
      </c>
    </row>
    <row r="462" spans="1:23" ht="13.5" x14ac:dyDescent="0.25">
      <c r="A462" s="3">
        <v>42678</v>
      </c>
      <c r="B462" s="2">
        <v>2.4489999999999998</v>
      </c>
      <c r="C462" s="2">
        <v>59.628439404243224</v>
      </c>
      <c r="D462" s="2">
        <v>-0.15988415749188167</v>
      </c>
      <c r="E462" s="2">
        <v>-6.2055111874070368E-2</v>
      </c>
      <c r="F462" s="2">
        <v>2.60764</v>
      </c>
      <c r="G462" s="2">
        <v>2.4956200000000002</v>
      </c>
      <c r="H462" s="2">
        <v>2.3359750000000004</v>
      </c>
      <c r="I462" s="2">
        <v>2.0466619999999991</v>
      </c>
      <c r="J462" s="2">
        <v>1.7665100000000007</v>
      </c>
      <c r="K462" s="13" t="s">
        <v>48</v>
      </c>
      <c r="L462" s="13" t="s">
        <v>49</v>
      </c>
      <c r="M462" s="13" t="s">
        <v>50</v>
      </c>
      <c r="N462" s="16">
        <f t="shared" si="70"/>
        <v>50</v>
      </c>
      <c r="O462" s="16">
        <f t="shared" si="71"/>
        <v>100</v>
      </c>
      <c r="P462" s="16">
        <f t="shared" si="72"/>
        <v>50</v>
      </c>
      <c r="Q462" s="16">
        <f t="shared" si="73"/>
        <v>83</v>
      </c>
      <c r="R462" s="17">
        <f t="shared" si="74"/>
        <v>72.45</v>
      </c>
      <c r="S462" s="17">
        <f t="shared" si="75"/>
        <v>68.25</v>
      </c>
      <c r="T462" s="17">
        <f t="shared" si="76"/>
        <v>72.349999999999994</v>
      </c>
      <c r="U462" s="17">
        <f t="shared" si="77"/>
        <v>70.75</v>
      </c>
      <c r="V462" s="16">
        <f t="shared" si="78"/>
        <v>71.016666666666666</v>
      </c>
      <c r="W462" s="16">
        <f t="shared" si="79"/>
        <v>70.949999999999989</v>
      </c>
    </row>
    <row r="463" spans="1:23" ht="13.5" x14ac:dyDescent="0.25">
      <c r="A463" s="3">
        <v>42681</v>
      </c>
      <c r="B463" s="2">
        <v>2.3795999999999999</v>
      </c>
      <c r="C463" s="2">
        <v>55.032870855616153</v>
      </c>
      <c r="D463" s="2">
        <v>-0.15316678288085894</v>
      </c>
      <c r="E463" s="2">
        <v>-5.9995293307655878E-2</v>
      </c>
      <c r="F463" s="2">
        <v>2.5679799999999999</v>
      </c>
      <c r="G463" s="2">
        <v>2.5114799999999997</v>
      </c>
      <c r="H463" s="2">
        <v>2.3478750000000006</v>
      </c>
      <c r="I463" s="2">
        <v>2.0567759999999993</v>
      </c>
      <c r="J463" s="2">
        <v>1.7705255000000006</v>
      </c>
      <c r="K463" s="13" t="s">
        <v>48</v>
      </c>
      <c r="L463" s="13" t="s">
        <v>55</v>
      </c>
      <c r="M463" s="13" t="s">
        <v>50</v>
      </c>
      <c r="N463" s="16">
        <f t="shared" si="70"/>
        <v>50</v>
      </c>
      <c r="O463" s="16">
        <f t="shared" si="71"/>
        <v>100</v>
      </c>
      <c r="P463" s="16">
        <f t="shared" si="72"/>
        <v>50</v>
      </c>
      <c r="Q463" s="16">
        <f t="shared" si="73"/>
        <v>66.5</v>
      </c>
      <c r="R463" s="17">
        <f t="shared" si="74"/>
        <v>69.974999999999994</v>
      </c>
      <c r="S463" s="17">
        <f t="shared" si="75"/>
        <v>64.125</v>
      </c>
      <c r="T463" s="17">
        <f t="shared" si="76"/>
        <v>64.924999999999997</v>
      </c>
      <c r="U463" s="17">
        <f t="shared" si="77"/>
        <v>66.625</v>
      </c>
      <c r="V463" s="16">
        <f t="shared" si="78"/>
        <v>66.341666666666654</v>
      </c>
      <c r="W463" s="16">
        <f t="shared" si="79"/>
        <v>66.412499999999994</v>
      </c>
    </row>
    <row r="464" spans="1:23" ht="13.5" x14ac:dyDescent="0.25">
      <c r="A464" s="3">
        <v>42682</v>
      </c>
      <c r="B464" s="2">
        <v>2.3895</v>
      </c>
      <c r="C464" s="2">
        <v>55.559045110625298</v>
      </c>
      <c r="D464" s="2">
        <v>-0.13802220980520463</v>
      </c>
      <c r="E464" s="2">
        <v>-5.4514792468054581E-2</v>
      </c>
      <c r="F464" s="2">
        <v>2.5045199999999999</v>
      </c>
      <c r="G464" s="2">
        <v>2.5213900000000002</v>
      </c>
      <c r="H464" s="2">
        <v>2.3622500000000004</v>
      </c>
      <c r="I464" s="2">
        <v>2.0680779999999999</v>
      </c>
      <c r="J464" s="2">
        <v>1.7749375000000007</v>
      </c>
      <c r="K464" s="13" t="s">
        <v>53</v>
      </c>
      <c r="L464" s="13" t="s">
        <v>51</v>
      </c>
      <c r="M464" s="13" t="s">
        <v>47</v>
      </c>
      <c r="N464" s="16">
        <f t="shared" si="70"/>
        <v>50</v>
      </c>
      <c r="O464" s="16">
        <f t="shared" si="71"/>
        <v>100</v>
      </c>
      <c r="P464" s="16">
        <f t="shared" si="72"/>
        <v>50</v>
      </c>
      <c r="Q464" s="16">
        <f t="shared" si="73"/>
        <v>0</v>
      </c>
      <c r="R464" s="17">
        <f t="shared" si="74"/>
        <v>60</v>
      </c>
      <c r="S464" s="17">
        <f t="shared" si="75"/>
        <v>47.5</v>
      </c>
      <c r="T464" s="17">
        <f t="shared" si="76"/>
        <v>35</v>
      </c>
      <c r="U464" s="17">
        <f t="shared" si="77"/>
        <v>50</v>
      </c>
      <c r="V464" s="16">
        <f t="shared" si="78"/>
        <v>47.5</v>
      </c>
      <c r="W464" s="16">
        <f t="shared" si="79"/>
        <v>48.125</v>
      </c>
    </row>
    <row r="465" spans="1:23" ht="13.5" x14ac:dyDescent="0.25">
      <c r="A465" s="3">
        <v>42683</v>
      </c>
      <c r="B465" s="2">
        <v>2.3696999999999999</v>
      </c>
      <c r="C465" s="2">
        <v>54.193223142494467</v>
      </c>
      <c r="D465" s="2">
        <v>-0.10441580970541597</v>
      </c>
      <c r="E465" s="2">
        <v>-4.4817765364559135E-2</v>
      </c>
      <c r="F465" s="2">
        <v>2.4371</v>
      </c>
      <c r="G465" s="2">
        <v>2.5164300000000006</v>
      </c>
      <c r="H465" s="2">
        <v>2.3736549999999998</v>
      </c>
      <c r="I465" s="2">
        <v>2.0783899999999993</v>
      </c>
      <c r="J465" s="2">
        <v>1.7788045000000006</v>
      </c>
      <c r="K465" s="13" t="s">
        <v>53</v>
      </c>
      <c r="L465" s="13" t="s">
        <v>51</v>
      </c>
      <c r="M465" s="13" t="s">
        <v>47</v>
      </c>
      <c r="N465" s="16">
        <f t="shared" si="70"/>
        <v>50</v>
      </c>
      <c r="O465" s="16">
        <f t="shared" si="71"/>
        <v>100</v>
      </c>
      <c r="P465" s="16">
        <f t="shared" si="72"/>
        <v>50</v>
      </c>
      <c r="Q465" s="16">
        <f t="shared" si="73"/>
        <v>0</v>
      </c>
      <c r="R465" s="17">
        <f t="shared" si="74"/>
        <v>60</v>
      </c>
      <c r="S465" s="17">
        <f t="shared" si="75"/>
        <v>47.5</v>
      </c>
      <c r="T465" s="17">
        <f t="shared" si="76"/>
        <v>35</v>
      </c>
      <c r="U465" s="17">
        <f t="shared" si="77"/>
        <v>50</v>
      </c>
      <c r="V465" s="16">
        <f t="shared" si="78"/>
        <v>47.5</v>
      </c>
      <c r="W465" s="16">
        <f t="shared" si="79"/>
        <v>48.125</v>
      </c>
    </row>
    <row r="466" spans="1:23" ht="13.5" x14ac:dyDescent="0.25">
      <c r="A466" s="3">
        <v>42684</v>
      </c>
      <c r="B466" s="2">
        <v>2.3201000000000001</v>
      </c>
      <c r="C466" s="2">
        <v>50.822693372769663</v>
      </c>
      <c r="D466" s="2">
        <v>-5.8933692137713489E-2</v>
      </c>
      <c r="E466" s="2">
        <v>-3.456613799996943E-2</v>
      </c>
      <c r="F466" s="2">
        <v>2.38158</v>
      </c>
      <c r="G466" s="2">
        <v>2.4975899999999998</v>
      </c>
      <c r="H466" s="2">
        <v>2.3835700000000002</v>
      </c>
      <c r="I466" s="2">
        <v>2.0871139999999992</v>
      </c>
      <c r="J466" s="2">
        <v>1.7821755000000004</v>
      </c>
      <c r="K466" s="13" t="s">
        <v>53</v>
      </c>
      <c r="L466" s="13" t="s">
        <v>51</v>
      </c>
      <c r="M466" s="13" t="s">
        <v>47</v>
      </c>
      <c r="N466" s="16">
        <f t="shared" si="70"/>
        <v>50</v>
      </c>
      <c r="O466" s="16">
        <f t="shared" si="71"/>
        <v>100</v>
      </c>
      <c r="P466" s="16">
        <f t="shared" si="72"/>
        <v>50</v>
      </c>
      <c r="Q466" s="16">
        <f t="shared" si="73"/>
        <v>0</v>
      </c>
      <c r="R466" s="17">
        <f t="shared" si="74"/>
        <v>60</v>
      </c>
      <c r="S466" s="17">
        <f t="shared" si="75"/>
        <v>47.5</v>
      </c>
      <c r="T466" s="17">
        <f t="shared" si="76"/>
        <v>35</v>
      </c>
      <c r="U466" s="17">
        <f t="shared" si="77"/>
        <v>50</v>
      </c>
      <c r="V466" s="16">
        <f t="shared" si="78"/>
        <v>47.5</v>
      </c>
      <c r="W466" s="16">
        <f t="shared" si="79"/>
        <v>48.125</v>
      </c>
    </row>
    <row r="467" spans="1:23" ht="13.5" x14ac:dyDescent="0.25">
      <c r="A467" s="3">
        <v>42685</v>
      </c>
      <c r="B467" s="2">
        <v>2.2904</v>
      </c>
      <c r="C467" s="2">
        <v>48.862979845552402</v>
      </c>
      <c r="D467" s="2">
        <v>-2.2850167637231689E-2</v>
      </c>
      <c r="E467" s="2">
        <v>-2.4776633073179694E-2</v>
      </c>
      <c r="F467" s="2">
        <v>2.3498600000000001</v>
      </c>
      <c r="G467" s="2">
        <v>2.4787500000000002</v>
      </c>
      <c r="H467" s="2">
        <v>2.3890250000000006</v>
      </c>
      <c r="I467" s="2">
        <v>2.0958399999999995</v>
      </c>
      <c r="J467" s="2">
        <v>1.7855965000000003</v>
      </c>
      <c r="K467" s="13" t="s">
        <v>53</v>
      </c>
      <c r="L467" s="13" t="s">
        <v>51</v>
      </c>
      <c r="M467" s="13" t="s">
        <v>47</v>
      </c>
      <c r="N467" s="16">
        <f t="shared" si="70"/>
        <v>50</v>
      </c>
      <c r="O467" s="16">
        <f t="shared" si="71"/>
        <v>100</v>
      </c>
      <c r="P467" s="16">
        <f t="shared" si="72"/>
        <v>50</v>
      </c>
      <c r="Q467" s="16">
        <f t="shared" si="73"/>
        <v>0</v>
      </c>
      <c r="R467" s="17">
        <f t="shared" si="74"/>
        <v>60</v>
      </c>
      <c r="S467" s="17">
        <f t="shared" si="75"/>
        <v>47.5</v>
      </c>
      <c r="T467" s="17">
        <f t="shared" si="76"/>
        <v>35</v>
      </c>
      <c r="U467" s="17">
        <f t="shared" si="77"/>
        <v>50</v>
      </c>
      <c r="V467" s="16">
        <f t="shared" si="78"/>
        <v>47.5</v>
      </c>
      <c r="W467" s="16">
        <f t="shared" si="79"/>
        <v>48.125</v>
      </c>
    </row>
    <row r="468" spans="1:23" ht="13.5" x14ac:dyDescent="0.25">
      <c r="A468" s="3">
        <v>42688</v>
      </c>
      <c r="B468" s="2">
        <v>2.4291999999999998</v>
      </c>
      <c r="C468" s="2">
        <v>57.174092807387183</v>
      </c>
      <c r="D468" s="2">
        <v>1.2792481673826295E-2</v>
      </c>
      <c r="E468" s="2">
        <v>-1.6603460113656002E-2</v>
      </c>
      <c r="F468" s="2">
        <v>2.3597799999999998</v>
      </c>
      <c r="G468" s="2">
        <v>2.4638800000000005</v>
      </c>
      <c r="H468" s="2">
        <v>2.4004300000000001</v>
      </c>
      <c r="I468" s="2">
        <v>2.1073419999999996</v>
      </c>
      <c r="J468" s="2">
        <v>1.7897115000000001</v>
      </c>
      <c r="K468" s="13" t="s">
        <v>48</v>
      </c>
      <c r="L468" s="13" t="s">
        <v>55</v>
      </c>
      <c r="M468" s="13" t="s">
        <v>52</v>
      </c>
      <c r="N468" s="16">
        <f t="shared" si="70"/>
        <v>50</v>
      </c>
      <c r="O468" s="16">
        <f t="shared" si="71"/>
        <v>100</v>
      </c>
      <c r="P468" s="16">
        <f t="shared" si="72"/>
        <v>50</v>
      </c>
      <c r="Q468" s="16">
        <f t="shared" si="73"/>
        <v>83.5</v>
      </c>
      <c r="R468" s="17">
        <f t="shared" si="74"/>
        <v>72.525000000000006</v>
      </c>
      <c r="S468" s="17">
        <f t="shared" si="75"/>
        <v>68.375</v>
      </c>
      <c r="T468" s="17">
        <f t="shared" si="76"/>
        <v>72.575000000000003</v>
      </c>
      <c r="U468" s="17">
        <f t="shared" si="77"/>
        <v>70.875</v>
      </c>
      <c r="V468" s="16">
        <f t="shared" si="78"/>
        <v>71.158333333333346</v>
      </c>
      <c r="W468" s="16">
        <f t="shared" si="79"/>
        <v>71.087500000000006</v>
      </c>
    </row>
    <row r="469" spans="1:23" ht="13.5" x14ac:dyDescent="0.25">
      <c r="A469" s="3">
        <v>42689</v>
      </c>
      <c r="B469" s="2">
        <v>2.4489999999999998</v>
      </c>
      <c r="C469" s="2">
        <v>58.217323677918777</v>
      </c>
      <c r="D469" s="2">
        <v>6.0630540459711391E-2</v>
      </c>
      <c r="E469" s="2">
        <v>-9.3826992543112678E-3</v>
      </c>
      <c r="F469" s="2">
        <v>2.37168</v>
      </c>
      <c r="G469" s="2">
        <v>2.4380999999999999</v>
      </c>
      <c r="H469" s="2">
        <v>2.4113350000000002</v>
      </c>
      <c r="I469" s="2">
        <v>2.1192399999999996</v>
      </c>
      <c r="J469" s="2">
        <v>1.7934790000000005</v>
      </c>
      <c r="K469" s="13" t="s">
        <v>48</v>
      </c>
      <c r="L469" s="13" t="s">
        <v>49</v>
      </c>
      <c r="M469" s="13" t="s">
        <v>52</v>
      </c>
      <c r="N469" s="16">
        <f t="shared" si="70"/>
        <v>50</v>
      </c>
      <c r="O469" s="16">
        <f t="shared" si="71"/>
        <v>100</v>
      </c>
      <c r="P469" s="16">
        <f t="shared" si="72"/>
        <v>50</v>
      </c>
      <c r="Q469" s="16">
        <f t="shared" si="73"/>
        <v>100</v>
      </c>
      <c r="R469" s="17">
        <f t="shared" si="74"/>
        <v>75</v>
      </c>
      <c r="S469" s="17">
        <f t="shared" si="75"/>
        <v>72.5</v>
      </c>
      <c r="T469" s="17">
        <f t="shared" si="76"/>
        <v>80</v>
      </c>
      <c r="U469" s="17">
        <f t="shared" si="77"/>
        <v>75</v>
      </c>
      <c r="V469" s="16">
        <f t="shared" si="78"/>
        <v>75.833333333333329</v>
      </c>
      <c r="W469" s="16">
        <f t="shared" si="79"/>
        <v>75.625</v>
      </c>
    </row>
    <row r="470" spans="1:23" ht="13.5" x14ac:dyDescent="0.25">
      <c r="A470" s="3">
        <v>42690</v>
      </c>
      <c r="B470" s="2">
        <v>2.4588999999999999</v>
      </c>
      <c r="C470" s="2">
        <v>58.758283829561371</v>
      </c>
      <c r="D470" s="2">
        <v>9.9624113121476565E-2</v>
      </c>
      <c r="E470" s="2">
        <v>-3.5334668919690341E-3</v>
      </c>
      <c r="F470" s="2">
        <v>2.3895200000000001</v>
      </c>
      <c r="G470" s="2">
        <v>2.4133100000000001</v>
      </c>
      <c r="H470" s="2">
        <v>2.4212499999999997</v>
      </c>
      <c r="I470" s="2">
        <v>2.1311379999999995</v>
      </c>
      <c r="J470" s="2">
        <v>1.797098000000001</v>
      </c>
      <c r="K470" s="13" t="s">
        <v>48</v>
      </c>
      <c r="L470" s="13" t="s">
        <v>49</v>
      </c>
      <c r="M470" s="13" t="s">
        <v>52</v>
      </c>
      <c r="N470" s="16">
        <f t="shared" si="70"/>
        <v>50</v>
      </c>
      <c r="O470" s="16">
        <f t="shared" si="71"/>
        <v>100</v>
      </c>
      <c r="P470" s="16">
        <f t="shared" si="72"/>
        <v>50</v>
      </c>
      <c r="Q470" s="16">
        <f t="shared" si="73"/>
        <v>100</v>
      </c>
      <c r="R470" s="17">
        <f t="shared" si="74"/>
        <v>75</v>
      </c>
      <c r="S470" s="17">
        <f t="shared" si="75"/>
        <v>72.5</v>
      </c>
      <c r="T470" s="17">
        <f t="shared" si="76"/>
        <v>80</v>
      </c>
      <c r="U470" s="17">
        <f t="shared" si="77"/>
        <v>75</v>
      </c>
      <c r="V470" s="16">
        <f t="shared" si="78"/>
        <v>75.833333333333329</v>
      </c>
      <c r="W470" s="16">
        <f t="shared" si="79"/>
        <v>75.625</v>
      </c>
    </row>
    <row r="471" spans="1:23" ht="13.5" x14ac:dyDescent="0.25">
      <c r="A471" s="3">
        <v>42691</v>
      </c>
      <c r="B471" s="2">
        <v>2.4192999999999998</v>
      </c>
      <c r="C471" s="2">
        <v>55.654347590735263</v>
      </c>
      <c r="D471" s="2">
        <v>0.118013104658512</v>
      </c>
      <c r="E471" s="2">
        <v>1.4636419054328037E-3</v>
      </c>
      <c r="F471" s="2">
        <v>2.4093599999999999</v>
      </c>
      <c r="G471" s="2">
        <v>2.3954699999999995</v>
      </c>
      <c r="H471" s="2">
        <v>2.4331500000000004</v>
      </c>
      <c r="I471" s="2">
        <v>2.1426399999999997</v>
      </c>
      <c r="J471" s="2">
        <v>1.8007170000000008</v>
      </c>
      <c r="K471" s="13" t="s">
        <v>48</v>
      </c>
      <c r="L471" s="13" t="s">
        <v>49</v>
      </c>
      <c r="M471" s="13" t="s">
        <v>52</v>
      </c>
      <c r="N471" s="16">
        <f t="shared" si="70"/>
        <v>50</v>
      </c>
      <c r="O471" s="16">
        <f t="shared" si="71"/>
        <v>100</v>
      </c>
      <c r="P471" s="16">
        <f t="shared" si="72"/>
        <v>50</v>
      </c>
      <c r="Q471" s="16">
        <f t="shared" si="73"/>
        <v>100</v>
      </c>
      <c r="R471" s="17">
        <f t="shared" si="74"/>
        <v>75</v>
      </c>
      <c r="S471" s="17">
        <f t="shared" si="75"/>
        <v>72.5</v>
      </c>
      <c r="T471" s="17">
        <f t="shared" si="76"/>
        <v>80</v>
      </c>
      <c r="U471" s="17">
        <f t="shared" si="77"/>
        <v>75</v>
      </c>
      <c r="V471" s="16">
        <f t="shared" si="78"/>
        <v>75.833333333333329</v>
      </c>
      <c r="W471" s="16">
        <f t="shared" si="79"/>
        <v>75.625</v>
      </c>
    </row>
    <row r="472" spans="1:23" ht="13.5" x14ac:dyDescent="0.25">
      <c r="A472" s="3">
        <v>42692</v>
      </c>
      <c r="B472" s="2">
        <v>2.3994</v>
      </c>
      <c r="C472" s="2">
        <v>54.107513139743098</v>
      </c>
      <c r="D472" s="2">
        <v>0.11170575495495294</v>
      </c>
      <c r="E472" s="2">
        <v>6.6544119572978597E-3</v>
      </c>
      <c r="F472" s="2">
        <v>2.4311599999999998</v>
      </c>
      <c r="G472" s="2">
        <v>2.3905099999999999</v>
      </c>
      <c r="H472" s="2">
        <v>2.4430650000000003</v>
      </c>
      <c r="I472" s="2">
        <v>2.1539419999999994</v>
      </c>
      <c r="J472" s="2">
        <v>1.8043855000000009</v>
      </c>
      <c r="K472" s="13" t="s">
        <v>48</v>
      </c>
      <c r="L472" s="13" t="s">
        <v>49</v>
      </c>
      <c r="M472" s="13" t="s">
        <v>52</v>
      </c>
      <c r="N472" s="16">
        <f t="shared" si="70"/>
        <v>50</v>
      </c>
      <c r="O472" s="16">
        <f t="shared" si="71"/>
        <v>100</v>
      </c>
      <c r="P472" s="16">
        <f t="shared" si="72"/>
        <v>50</v>
      </c>
      <c r="Q472" s="16">
        <f t="shared" si="73"/>
        <v>100</v>
      </c>
      <c r="R472" s="17">
        <f t="shared" si="74"/>
        <v>75</v>
      </c>
      <c r="S472" s="17">
        <f t="shared" si="75"/>
        <v>72.5</v>
      </c>
      <c r="T472" s="17">
        <f t="shared" si="76"/>
        <v>80</v>
      </c>
      <c r="U472" s="17">
        <f t="shared" si="77"/>
        <v>75</v>
      </c>
      <c r="V472" s="16">
        <f t="shared" si="78"/>
        <v>75.833333333333329</v>
      </c>
      <c r="W472" s="16">
        <f t="shared" si="79"/>
        <v>75.625</v>
      </c>
    </row>
    <row r="473" spans="1:23" ht="13.5" x14ac:dyDescent="0.25">
      <c r="A473" s="3">
        <v>42695</v>
      </c>
      <c r="B473" s="2">
        <v>2.4192999999999998</v>
      </c>
      <c r="C473" s="2">
        <v>55.44122694690499</v>
      </c>
      <c r="D473" s="2">
        <v>9.3905344162079629E-2</v>
      </c>
      <c r="E473" s="2">
        <v>1.1555414993384423E-2</v>
      </c>
      <c r="F473" s="2">
        <v>2.4291799999999997</v>
      </c>
      <c r="G473" s="2">
        <v>2.3944800000000002</v>
      </c>
      <c r="H473" s="2">
        <v>2.4529800000000002</v>
      </c>
      <c r="I473" s="2">
        <v>2.1656419999999996</v>
      </c>
      <c r="J473" s="2">
        <v>1.8082525000000009</v>
      </c>
      <c r="K473" s="13" t="s">
        <v>48</v>
      </c>
      <c r="L473" s="13" t="s">
        <v>49</v>
      </c>
      <c r="M473" s="13" t="s">
        <v>50</v>
      </c>
      <c r="N473" s="16">
        <f t="shared" si="70"/>
        <v>50</v>
      </c>
      <c r="O473" s="16">
        <f t="shared" si="71"/>
        <v>100</v>
      </c>
      <c r="P473" s="16">
        <f t="shared" si="72"/>
        <v>50</v>
      </c>
      <c r="Q473" s="16">
        <f t="shared" si="73"/>
        <v>83</v>
      </c>
      <c r="R473" s="17">
        <f t="shared" si="74"/>
        <v>72.45</v>
      </c>
      <c r="S473" s="17">
        <f t="shared" si="75"/>
        <v>68.25</v>
      </c>
      <c r="T473" s="17">
        <f t="shared" si="76"/>
        <v>72.349999999999994</v>
      </c>
      <c r="U473" s="17">
        <f t="shared" si="77"/>
        <v>70.75</v>
      </c>
      <c r="V473" s="16">
        <f t="shared" si="78"/>
        <v>71.016666666666666</v>
      </c>
      <c r="W473" s="16">
        <f t="shared" si="79"/>
        <v>70.949999999999989</v>
      </c>
    </row>
    <row r="474" spans="1:23" ht="13.5" x14ac:dyDescent="0.25">
      <c r="A474" s="3">
        <v>42696</v>
      </c>
      <c r="B474" s="2">
        <v>2.3696999999999999</v>
      </c>
      <c r="C474" s="2">
        <v>51.429369108847901</v>
      </c>
      <c r="D474" s="2">
        <v>8.3633736342453968E-2</v>
      </c>
      <c r="E474" s="2">
        <v>1.7177866658160484E-2</v>
      </c>
      <c r="F474" s="2">
        <v>2.4133199999999997</v>
      </c>
      <c r="G474" s="2">
        <v>2.3924999999999996</v>
      </c>
      <c r="H474" s="2">
        <v>2.4569450000000002</v>
      </c>
      <c r="I474" s="2">
        <v>2.176547999999999</v>
      </c>
      <c r="J474" s="2">
        <v>1.8120205000000007</v>
      </c>
      <c r="K474" s="13" t="s">
        <v>48</v>
      </c>
      <c r="L474" s="13" t="s">
        <v>55</v>
      </c>
      <c r="M474" s="13" t="s">
        <v>50</v>
      </c>
      <c r="N474" s="16">
        <f t="shared" si="70"/>
        <v>50</v>
      </c>
      <c r="O474" s="16">
        <f t="shared" si="71"/>
        <v>100</v>
      </c>
      <c r="P474" s="16">
        <f t="shared" si="72"/>
        <v>50</v>
      </c>
      <c r="Q474" s="16">
        <f t="shared" si="73"/>
        <v>66.5</v>
      </c>
      <c r="R474" s="17">
        <f t="shared" si="74"/>
        <v>69.974999999999994</v>
      </c>
      <c r="S474" s="17">
        <f t="shared" si="75"/>
        <v>64.125</v>
      </c>
      <c r="T474" s="17">
        <f t="shared" si="76"/>
        <v>64.924999999999997</v>
      </c>
      <c r="U474" s="17">
        <f t="shared" si="77"/>
        <v>66.625</v>
      </c>
      <c r="V474" s="16">
        <f t="shared" si="78"/>
        <v>66.341666666666654</v>
      </c>
      <c r="W474" s="16">
        <f t="shared" si="79"/>
        <v>66.412499999999994</v>
      </c>
    </row>
    <row r="475" spans="1:23" ht="13.5" x14ac:dyDescent="0.25">
      <c r="A475" s="3">
        <v>42697</v>
      </c>
      <c r="B475" s="2">
        <v>2.33</v>
      </c>
      <c r="C475" s="2">
        <v>48.409835794814349</v>
      </c>
      <c r="D475" s="2">
        <v>7.4753317266194941E-2</v>
      </c>
      <c r="E475" s="2">
        <v>2.3504145372376176E-2</v>
      </c>
      <c r="F475" s="2">
        <v>2.38754</v>
      </c>
      <c r="G475" s="2">
        <v>2.3885300000000003</v>
      </c>
      <c r="H475" s="2">
        <v>2.4524800000000004</v>
      </c>
      <c r="I475" s="2">
        <v>2.187651999999999</v>
      </c>
      <c r="J475" s="2">
        <v>1.8152925000000004</v>
      </c>
      <c r="K475" s="13" t="s">
        <v>53</v>
      </c>
      <c r="L475" s="13" t="s">
        <v>55</v>
      </c>
      <c r="M475" s="13" t="s">
        <v>47</v>
      </c>
      <c r="N475" s="16">
        <f t="shared" si="70"/>
        <v>50</v>
      </c>
      <c r="O475" s="16">
        <f t="shared" si="71"/>
        <v>100</v>
      </c>
      <c r="P475" s="16">
        <f t="shared" si="72"/>
        <v>50</v>
      </c>
      <c r="Q475" s="16">
        <f t="shared" si="73"/>
        <v>16.5</v>
      </c>
      <c r="R475" s="17">
        <f t="shared" si="74"/>
        <v>62.475000000000001</v>
      </c>
      <c r="S475" s="17">
        <f t="shared" si="75"/>
        <v>51.625</v>
      </c>
      <c r="T475" s="17">
        <f t="shared" si="76"/>
        <v>42.424999999999997</v>
      </c>
      <c r="U475" s="17">
        <f t="shared" si="77"/>
        <v>54.125</v>
      </c>
      <c r="V475" s="16">
        <f t="shared" si="78"/>
        <v>52.17499999999999</v>
      </c>
      <c r="W475" s="16">
        <f t="shared" si="79"/>
        <v>52.662499999999994</v>
      </c>
    </row>
    <row r="476" spans="1:23" ht="13.5" x14ac:dyDescent="0.25">
      <c r="A476" s="3">
        <v>42698</v>
      </c>
      <c r="B476" s="2">
        <v>2.3003</v>
      </c>
      <c r="C476" s="2">
        <v>46.223378785870132</v>
      </c>
      <c r="D476" s="2">
        <v>6.1965486739027131E-2</v>
      </c>
      <c r="E476" s="2">
        <v>3.0600666554504184E-2</v>
      </c>
      <c r="F476" s="2">
        <v>2.36374</v>
      </c>
      <c r="G476" s="2">
        <v>2.3865499999999997</v>
      </c>
      <c r="H476" s="2">
        <v>2.4420700000000002</v>
      </c>
      <c r="I476" s="2">
        <v>2.1981619999999999</v>
      </c>
      <c r="J476" s="2">
        <v>1.8186635000000007</v>
      </c>
      <c r="K476" s="13" t="s">
        <v>53</v>
      </c>
      <c r="L476" s="13" t="s">
        <v>55</v>
      </c>
      <c r="M476" s="13" t="s">
        <v>47</v>
      </c>
      <c r="N476" s="16">
        <f t="shared" si="70"/>
        <v>50</v>
      </c>
      <c r="O476" s="16">
        <f t="shared" si="71"/>
        <v>100</v>
      </c>
      <c r="P476" s="16">
        <f t="shared" si="72"/>
        <v>50</v>
      </c>
      <c r="Q476" s="16">
        <f t="shared" si="73"/>
        <v>16.5</v>
      </c>
      <c r="R476" s="17">
        <f t="shared" si="74"/>
        <v>62.475000000000001</v>
      </c>
      <c r="S476" s="17">
        <f t="shared" si="75"/>
        <v>51.625</v>
      </c>
      <c r="T476" s="17">
        <f t="shared" si="76"/>
        <v>42.424999999999997</v>
      </c>
      <c r="U476" s="17">
        <f t="shared" si="77"/>
        <v>54.125</v>
      </c>
      <c r="V476" s="16">
        <f t="shared" si="78"/>
        <v>52.17499999999999</v>
      </c>
      <c r="W476" s="16">
        <f t="shared" si="79"/>
        <v>52.662499999999994</v>
      </c>
    </row>
    <row r="477" spans="1:23" ht="13.5" x14ac:dyDescent="0.25">
      <c r="A477" s="3">
        <v>42699</v>
      </c>
      <c r="B477" s="2">
        <v>2.4192999999999998</v>
      </c>
      <c r="C477" s="2">
        <v>54.994381795331222</v>
      </c>
      <c r="D477" s="2">
        <v>3.8081967246356818E-2</v>
      </c>
      <c r="E477" s="2">
        <v>3.6641452180922643E-2</v>
      </c>
      <c r="F477" s="2">
        <v>2.3677199999999998</v>
      </c>
      <c r="G477" s="2">
        <v>2.3994399999999998</v>
      </c>
      <c r="H477" s="2">
        <v>2.439095</v>
      </c>
      <c r="I477" s="2">
        <v>2.2100599999999999</v>
      </c>
      <c r="J477" s="2">
        <v>1.8229270000000002</v>
      </c>
      <c r="K477" s="13" t="s">
        <v>48</v>
      </c>
      <c r="L477" s="13" t="s">
        <v>55</v>
      </c>
      <c r="M477" s="13" t="s">
        <v>52</v>
      </c>
      <c r="N477" s="16">
        <f t="shared" si="70"/>
        <v>50</v>
      </c>
      <c r="O477" s="16">
        <f t="shared" si="71"/>
        <v>100</v>
      </c>
      <c r="P477" s="16">
        <f t="shared" si="72"/>
        <v>50</v>
      </c>
      <c r="Q477" s="16">
        <f t="shared" si="73"/>
        <v>83.5</v>
      </c>
      <c r="R477" s="17">
        <f t="shared" si="74"/>
        <v>72.525000000000006</v>
      </c>
      <c r="S477" s="17">
        <f t="shared" si="75"/>
        <v>68.375</v>
      </c>
      <c r="T477" s="17">
        <f t="shared" si="76"/>
        <v>72.575000000000003</v>
      </c>
      <c r="U477" s="17">
        <f t="shared" si="77"/>
        <v>70.875</v>
      </c>
      <c r="V477" s="16">
        <f t="shared" si="78"/>
        <v>71.158333333333346</v>
      </c>
      <c r="W477" s="16">
        <f t="shared" si="79"/>
        <v>71.087500000000006</v>
      </c>
    </row>
    <row r="478" spans="1:23" ht="13.5" x14ac:dyDescent="0.25">
      <c r="A478" s="3">
        <v>42702</v>
      </c>
      <c r="B478" s="2">
        <v>2.4390999999999998</v>
      </c>
      <c r="C478" s="2">
        <v>56.272334988784998</v>
      </c>
      <c r="D478" s="2">
        <v>3.7354059185189303E-2</v>
      </c>
      <c r="E478" s="2">
        <v>4.2603931711822807E-2</v>
      </c>
      <c r="F478" s="2">
        <v>2.37168</v>
      </c>
      <c r="G478" s="2">
        <v>2.4004299999999996</v>
      </c>
      <c r="H478" s="2">
        <v>2.4321550000000003</v>
      </c>
      <c r="I478" s="2">
        <v>2.2223539999999993</v>
      </c>
      <c r="J478" s="2">
        <v>1.8276365000000001</v>
      </c>
      <c r="K478" s="13" t="s">
        <v>48</v>
      </c>
      <c r="L478" s="13" t="s">
        <v>49</v>
      </c>
      <c r="M478" s="13" t="s">
        <v>52</v>
      </c>
      <c r="N478" s="16">
        <f t="shared" si="70"/>
        <v>50</v>
      </c>
      <c r="O478" s="16">
        <f t="shared" si="71"/>
        <v>100</v>
      </c>
      <c r="P478" s="16">
        <f t="shared" si="72"/>
        <v>50</v>
      </c>
      <c r="Q478" s="16">
        <f t="shared" si="73"/>
        <v>100</v>
      </c>
      <c r="R478" s="17">
        <f t="shared" si="74"/>
        <v>75</v>
      </c>
      <c r="S478" s="17">
        <f t="shared" si="75"/>
        <v>72.5</v>
      </c>
      <c r="T478" s="17">
        <f t="shared" si="76"/>
        <v>80</v>
      </c>
      <c r="U478" s="17">
        <f t="shared" si="77"/>
        <v>75</v>
      </c>
      <c r="V478" s="16">
        <f t="shared" si="78"/>
        <v>75.833333333333329</v>
      </c>
      <c r="W478" s="16">
        <f t="shared" si="79"/>
        <v>75.625</v>
      </c>
    </row>
    <row r="479" spans="1:23" ht="13.5" x14ac:dyDescent="0.25">
      <c r="A479" s="3">
        <v>42703</v>
      </c>
      <c r="B479" s="2">
        <v>2.3895</v>
      </c>
      <c r="C479" s="2">
        <v>52.268386518936907</v>
      </c>
      <c r="D479" s="2">
        <v>4.2965480969913372E-2</v>
      </c>
      <c r="E479" s="2">
        <v>4.8785043408671534E-2</v>
      </c>
      <c r="F479" s="2">
        <v>2.3756399999999998</v>
      </c>
      <c r="G479" s="2">
        <v>2.3944800000000002</v>
      </c>
      <c r="H479" s="2">
        <v>2.41629</v>
      </c>
      <c r="I479" s="2">
        <v>2.2346479999999991</v>
      </c>
      <c r="J479" s="2">
        <v>1.8322470000000002</v>
      </c>
      <c r="K479" s="13" t="s">
        <v>48</v>
      </c>
      <c r="L479" s="13" t="s">
        <v>49</v>
      </c>
      <c r="M479" s="13" t="s">
        <v>52</v>
      </c>
      <c r="N479" s="16">
        <f t="shared" si="70"/>
        <v>50</v>
      </c>
      <c r="O479" s="16">
        <f t="shared" si="71"/>
        <v>100</v>
      </c>
      <c r="P479" s="16">
        <f t="shared" si="72"/>
        <v>50</v>
      </c>
      <c r="Q479" s="16">
        <f t="shared" si="73"/>
        <v>100</v>
      </c>
      <c r="R479" s="17">
        <f t="shared" si="74"/>
        <v>75</v>
      </c>
      <c r="S479" s="17">
        <f t="shared" si="75"/>
        <v>72.5</v>
      </c>
      <c r="T479" s="17">
        <f t="shared" si="76"/>
        <v>80</v>
      </c>
      <c r="U479" s="17">
        <f t="shared" si="77"/>
        <v>75</v>
      </c>
      <c r="V479" s="16">
        <f t="shared" si="78"/>
        <v>75.833333333333329</v>
      </c>
      <c r="W479" s="16">
        <f t="shared" si="79"/>
        <v>75.625</v>
      </c>
    </row>
    <row r="480" spans="1:23" ht="13.5" x14ac:dyDescent="0.25">
      <c r="A480" s="3">
        <v>42704</v>
      </c>
      <c r="B480" s="2">
        <v>2.3597999999999999</v>
      </c>
      <c r="C480" s="2">
        <v>49.975360740659887</v>
      </c>
      <c r="D480" s="2">
        <v>5.1273398539484649E-2</v>
      </c>
      <c r="E480" s="2">
        <v>5.5437091249565036E-2</v>
      </c>
      <c r="F480" s="2">
        <v>2.3815999999999997</v>
      </c>
      <c r="G480" s="2">
        <v>2.3845700000000001</v>
      </c>
      <c r="H480" s="2">
        <v>2.3989400000000001</v>
      </c>
      <c r="I480" s="2">
        <v>2.2467439999999992</v>
      </c>
      <c r="J480" s="2">
        <v>1.8362625000000004</v>
      </c>
      <c r="K480" s="13" t="s">
        <v>48</v>
      </c>
      <c r="L480" s="13" t="s">
        <v>49</v>
      </c>
      <c r="M480" s="13" t="s">
        <v>52</v>
      </c>
      <c r="N480" s="16">
        <f t="shared" si="70"/>
        <v>50</v>
      </c>
      <c r="O480" s="16">
        <f t="shared" si="71"/>
        <v>100</v>
      </c>
      <c r="P480" s="16">
        <f t="shared" si="72"/>
        <v>50</v>
      </c>
      <c r="Q480" s="16">
        <f t="shared" si="73"/>
        <v>100</v>
      </c>
      <c r="R480" s="17">
        <f t="shared" si="74"/>
        <v>75</v>
      </c>
      <c r="S480" s="17">
        <f t="shared" si="75"/>
        <v>72.5</v>
      </c>
      <c r="T480" s="17">
        <f t="shared" si="76"/>
        <v>80</v>
      </c>
      <c r="U480" s="17">
        <f t="shared" si="77"/>
        <v>75</v>
      </c>
      <c r="V480" s="16">
        <f t="shared" si="78"/>
        <v>75.833333333333329</v>
      </c>
      <c r="W480" s="16">
        <f t="shared" si="79"/>
        <v>75.625</v>
      </c>
    </row>
    <row r="481" spans="1:23" ht="13.5" x14ac:dyDescent="0.25">
      <c r="A481" s="3">
        <v>42705</v>
      </c>
      <c r="B481" s="2">
        <v>2.2904</v>
      </c>
      <c r="C481" s="2">
        <v>45.006747662816373</v>
      </c>
      <c r="D481" s="2">
        <v>5.7375916310066444E-2</v>
      </c>
      <c r="E481" s="2">
        <v>6.1705260453472167E-2</v>
      </c>
      <c r="F481" s="2">
        <v>2.3796200000000001</v>
      </c>
      <c r="G481" s="2">
        <v>2.37168</v>
      </c>
      <c r="H481" s="2">
        <v>2.3835749999999996</v>
      </c>
      <c r="I481" s="2">
        <v>2.2570559999999995</v>
      </c>
      <c r="J481" s="2">
        <v>1.8398320000000001</v>
      </c>
      <c r="K481" s="13" t="s">
        <v>48</v>
      </c>
      <c r="L481" s="13" t="s">
        <v>49</v>
      </c>
      <c r="M481" s="13" t="s">
        <v>50</v>
      </c>
      <c r="N481" s="16">
        <f t="shared" si="70"/>
        <v>50</v>
      </c>
      <c r="O481" s="16">
        <f t="shared" si="71"/>
        <v>100</v>
      </c>
      <c r="P481" s="16">
        <f t="shared" si="72"/>
        <v>50</v>
      </c>
      <c r="Q481" s="16">
        <f t="shared" si="73"/>
        <v>83</v>
      </c>
      <c r="R481" s="17">
        <f t="shared" si="74"/>
        <v>72.45</v>
      </c>
      <c r="S481" s="17">
        <f t="shared" si="75"/>
        <v>68.25</v>
      </c>
      <c r="T481" s="17">
        <f t="shared" si="76"/>
        <v>72.349999999999994</v>
      </c>
      <c r="U481" s="17">
        <f t="shared" si="77"/>
        <v>70.75</v>
      </c>
      <c r="V481" s="16">
        <f t="shared" si="78"/>
        <v>71.016666666666666</v>
      </c>
      <c r="W481" s="16">
        <f t="shared" si="79"/>
        <v>70.949999999999989</v>
      </c>
    </row>
    <row r="482" spans="1:23" ht="13.5" x14ac:dyDescent="0.25">
      <c r="A482" s="3">
        <v>42706</v>
      </c>
      <c r="B482" s="2">
        <v>2.2705000000000002</v>
      </c>
      <c r="C482" s="2">
        <v>43.666138097793812</v>
      </c>
      <c r="D482" s="2">
        <v>6.1384716086902991E-2</v>
      </c>
      <c r="E482" s="2">
        <v>6.7670433013927181E-2</v>
      </c>
      <c r="F482" s="2">
        <v>2.3498600000000001</v>
      </c>
      <c r="G482" s="2">
        <v>2.3587899999999999</v>
      </c>
      <c r="H482" s="2">
        <v>2.3746499999999999</v>
      </c>
      <c r="I482" s="2">
        <v>2.2669700000000002</v>
      </c>
      <c r="J482" s="2">
        <v>1.8434510000000004</v>
      </c>
      <c r="K482" s="13" t="s">
        <v>53</v>
      </c>
      <c r="L482" s="13" t="s">
        <v>55</v>
      </c>
      <c r="M482" s="13" t="s">
        <v>47</v>
      </c>
      <c r="N482" s="16">
        <f t="shared" si="70"/>
        <v>50</v>
      </c>
      <c r="O482" s="16">
        <f t="shared" si="71"/>
        <v>100</v>
      </c>
      <c r="P482" s="16">
        <f t="shared" si="72"/>
        <v>50</v>
      </c>
      <c r="Q482" s="16">
        <f t="shared" si="73"/>
        <v>16.5</v>
      </c>
      <c r="R482" s="17">
        <f t="shared" si="74"/>
        <v>62.475000000000001</v>
      </c>
      <c r="S482" s="17">
        <f t="shared" si="75"/>
        <v>51.625</v>
      </c>
      <c r="T482" s="17">
        <f t="shared" si="76"/>
        <v>42.424999999999997</v>
      </c>
      <c r="U482" s="17">
        <f t="shared" si="77"/>
        <v>54.125</v>
      </c>
      <c r="V482" s="16">
        <f t="shared" si="78"/>
        <v>52.17499999999999</v>
      </c>
      <c r="W482" s="16">
        <f t="shared" si="79"/>
        <v>52.662499999999994</v>
      </c>
    </row>
    <row r="483" spans="1:23" ht="13.5" x14ac:dyDescent="0.25">
      <c r="A483" s="3">
        <v>42709</v>
      </c>
      <c r="B483" s="2">
        <v>2.2109999999999999</v>
      </c>
      <c r="C483" s="2">
        <v>39.844563597789282</v>
      </c>
      <c r="D483" s="2">
        <v>7.2763864446681925E-2</v>
      </c>
      <c r="E483" s="2">
        <v>7.2278469440242715E-2</v>
      </c>
      <c r="F483" s="2">
        <v>2.3042400000000001</v>
      </c>
      <c r="G483" s="2">
        <v>2.3379599999999998</v>
      </c>
      <c r="H483" s="2">
        <v>2.3662199999999998</v>
      </c>
      <c r="I483" s="2">
        <v>2.2737119999999997</v>
      </c>
      <c r="J483" s="2">
        <v>1.8468715</v>
      </c>
      <c r="K483" s="13" t="s">
        <v>53</v>
      </c>
      <c r="L483" s="13" t="s">
        <v>51</v>
      </c>
      <c r="M483" s="13" t="s">
        <v>47</v>
      </c>
      <c r="N483" s="16">
        <f t="shared" si="70"/>
        <v>50</v>
      </c>
      <c r="O483" s="16">
        <f t="shared" si="71"/>
        <v>100</v>
      </c>
      <c r="P483" s="16">
        <f t="shared" si="72"/>
        <v>50</v>
      </c>
      <c r="Q483" s="16">
        <f t="shared" si="73"/>
        <v>0</v>
      </c>
      <c r="R483" s="17">
        <f t="shared" si="74"/>
        <v>60</v>
      </c>
      <c r="S483" s="17">
        <f t="shared" si="75"/>
        <v>47.5</v>
      </c>
      <c r="T483" s="17">
        <f t="shared" si="76"/>
        <v>35</v>
      </c>
      <c r="U483" s="17">
        <f t="shared" si="77"/>
        <v>50</v>
      </c>
      <c r="V483" s="16">
        <f t="shared" si="78"/>
        <v>47.5</v>
      </c>
      <c r="W483" s="16">
        <f t="shared" si="79"/>
        <v>48.125</v>
      </c>
    </row>
    <row r="484" spans="1:23" ht="13.5" x14ac:dyDescent="0.25">
      <c r="A484" s="3">
        <v>42710</v>
      </c>
      <c r="B484" s="2">
        <v>2.1615000000000002</v>
      </c>
      <c r="C484" s="2">
        <v>36.947515515651226</v>
      </c>
      <c r="D484" s="2">
        <v>7.9259620404381614E-2</v>
      </c>
      <c r="E484" s="2">
        <v>7.378798565200817E-2</v>
      </c>
      <c r="F484" s="2">
        <v>2.2586400000000002</v>
      </c>
      <c r="G484" s="2">
        <v>2.3171399999999993</v>
      </c>
      <c r="H484" s="2">
        <v>2.3548199999999992</v>
      </c>
      <c r="I484" s="2">
        <v>2.2784719999999998</v>
      </c>
      <c r="J484" s="2">
        <v>1.8503419999999999</v>
      </c>
      <c r="K484" s="13" t="s">
        <v>53</v>
      </c>
      <c r="L484" s="13" t="s">
        <v>51</v>
      </c>
      <c r="M484" s="13" t="s">
        <v>47</v>
      </c>
      <c r="N484" s="16">
        <f t="shared" si="70"/>
        <v>50</v>
      </c>
      <c r="O484" s="16">
        <f t="shared" si="71"/>
        <v>100</v>
      </c>
      <c r="P484" s="16">
        <f t="shared" si="72"/>
        <v>50</v>
      </c>
      <c r="Q484" s="16">
        <f t="shared" si="73"/>
        <v>0</v>
      </c>
      <c r="R484" s="17">
        <f t="shared" si="74"/>
        <v>60</v>
      </c>
      <c r="S484" s="17">
        <f t="shared" si="75"/>
        <v>47.5</v>
      </c>
      <c r="T484" s="17">
        <f t="shared" si="76"/>
        <v>35</v>
      </c>
      <c r="U484" s="17">
        <f t="shared" si="77"/>
        <v>50</v>
      </c>
      <c r="V484" s="16">
        <f t="shared" si="78"/>
        <v>47.5</v>
      </c>
      <c r="W484" s="16">
        <f t="shared" si="79"/>
        <v>48.125</v>
      </c>
    </row>
    <row r="485" spans="1:23" ht="13.5" x14ac:dyDescent="0.25">
      <c r="A485" s="3">
        <v>42711</v>
      </c>
      <c r="B485" s="2">
        <v>2.0920999999999998</v>
      </c>
      <c r="C485" s="2">
        <v>33.292630682410092</v>
      </c>
      <c r="D485" s="2">
        <v>8.4851342360933835E-2</v>
      </c>
      <c r="E485" s="2">
        <v>7.1854425128676347E-2</v>
      </c>
      <c r="F485" s="2">
        <v>2.2051000000000003</v>
      </c>
      <c r="G485" s="2">
        <v>2.2933499999999993</v>
      </c>
      <c r="H485" s="2">
        <v>2.3409399999999998</v>
      </c>
      <c r="I485" s="2">
        <v>2.281844</v>
      </c>
      <c r="J485" s="2">
        <v>1.8534655</v>
      </c>
      <c r="K485" s="13" t="s">
        <v>53</v>
      </c>
      <c r="L485" s="13" t="s">
        <v>51</v>
      </c>
      <c r="M485" s="13" t="s">
        <v>47</v>
      </c>
      <c r="N485" s="16">
        <f t="shared" si="70"/>
        <v>50</v>
      </c>
      <c r="O485" s="16">
        <f t="shared" si="71"/>
        <v>100</v>
      </c>
      <c r="P485" s="16">
        <f t="shared" si="72"/>
        <v>50</v>
      </c>
      <c r="Q485" s="16">
        <f t="shared" si="73"/>
        <v>0</v>
      </c>
      <c r="R485" s="17">
        <f t="shared" si="74"/>
        <v>60</v>
      </c>
      <c r="S485" s="17">
        <f t="shared" si="75"/>
        <v>47.5</v>
      </c>
      <c r="T485" s="17">
        <f t="shared" si="76"/>
        <v>35</v>
      </c>
      <c r="U485" s="17">
        <f t="shared" si="77"/>
        <v>50</v>
      </c>
      <c r="V485" s="16">
        <f t="shared" si="78"/>
        <v>47.5</v>
      </c>
      <c r="W485" s="16">
        <f t="shared" si="79"/>
        <v>48.125</v>
      </c>
    </row>
    <row r="486" spans="1:23" ht="13.5" x14ac:dyDescent="0.25">
      <c r="A486" s="3">
        <v>42712</v>
      </c>
      <c r="B486" s="2">
        <v>2.0028000000000001</v>
      </c>
      <c r="C486" s="2">
        <v>29.279130364508262</v>
      </c>
      <c r="D486" s="2">
        <v>9.3022049394005712E-2</v>
      </c>
      <c r="E486" s="2">
        <v>6.7914987374019645E-2</v>
      </c>
      <c r="F486" s="2">
        <v>2.1475800000000005</v>
      </c>
      <c r="G486" s="2">
        <v>2.2635999999999998</v>
      </c>
      <c r="H486" s="2">
        <v>2.325075</v>
      </c>
      <c r="I486" s="2">
        <v>2.2840240000000001</v>
      </c>
      <c r="J486" s="2">
        <v>1.8562910000000001</v>
      </c>
      <c r="K486" s="13" t="s">
        <v>53</v>
      </c>
      <c r="L486" s="13" t="s">
        <v>51</v>
      </c>
      <c r="M486" s="13" t="s">
        <v>47</v>
      </c>
      <c r="N486" s="16">
        <f t="shared" si="70"/>
        <v>50</v>
      </c>
      <c r="O486" s="16">
        <f t="shared" si="71"/>
        <v>100</v>
      </c>
      <c r="P486" s="16">
        <f t="shared" si="72"/>
        <v>50</v>
      </c>
      <c r="Q486" s="16">
        <f t="shared" si="73"/>
        <v>0</v>
      </c>
      <c r="R486" s="17">
        <f t="shared" si="74"/>
        <v>60</v>
      </c>
      <c r="S486" s="17">
        <f t="shared" si="75"/>
        <v>47.5</v>
      </c>
      <c r="T486" s="17">
        <f t="shared" si="76"/>
        <v>35</v>
      </c>
      <c r="U486" s="17">
        <f t="shared" si="77"/>
        <v>50</v>
      </c>
      <c r="V486" s="16">
        <f t="shared" si="78"/>
        <v>47.5</v>
      </c>
      <c r="W486" s="16">
        <f t="shared" si="79"/>
        <v>48.125</v>
      </c>
    </row>
    <row r="487" spans="1:23" ht="13.5" x14ac:dyDescent="0.25">
      <c r="A487" s="3">
        <v>42713</v>
      </c>
      <c r="B487" s="2">
        <v>2.1217999999999999</v>
      </c>
      <c r="C487" s="2">
        <v>39.709593377348938</v>
      </c>
      <c r="D487" s="2">
        <v>0.11124671103650918</v>
      </c>
      <c r="E487" s="2">
        <v>6.4623471767211949E-2</v>
      </c>
      <c r="F487" s="2">
        <v>2.1178400000000002</v>
      </c>
      <c r="G487" s="2">
        <v>2.2338499999999999</v>
      </c>
      <c r="H487" s="2">
        <v>2.3166449999999998</v>
      </c>
      <c r="I487" s="2">
        <v>2.2895759999999998</v>
      </c>
      <c r="J487" s="2">
        <v>1.859761</v>
      </c>
      <c r="K487" s="13" t="s">
        <v>53</v>
      </c>
      <c r="L487" s="13" t="s">
        <v>51</v>
      </c>
      <c r="M487" s="13" t="s">
        <v>47</v>
      </c>
      <c r="N487" s="16">
        <f t="shared" si="70"/>
        <v>50</v>
      </c>
      <c r="O487" s="16">
        <f t="shared" si="71"/>
        <v>100</v>
      </c>
      <c r="P487" s="16">
        <f t="shared" si="72"/>
        <v>50</v>
      </c>
      <c r="Q487" s="16">
        <f t="shared" si="73"/>
        <v>0</v>
      </c>
      <c r="R487" s="17">
        <f t="shared" si="74"/>
        <v>60</v>
      </c>
      <c r="S487" s="17">
        <f t="shared" si="75"/>
        <v>47.5</v>
      </c>
      <c r="T487" s="17">
        <f t="shared" si="76"/>
        <v>35</v>
      </c>
      <c r="U487" s="17">
        <f t="shared" si="77"/>
        <v>50</v>
      </c>
      <c r="V487" s="16">
        <f t="shared" si="78"/>
        <v>47.5</v>
      </c>
      <c r="W487" s="16">
        <f t="shared" si="79"/>
        <v>48.125</v>
      </c>
    </row>
    <row r="488" spans="1:23" ht="13.5" x14ac:dyDescent="0.25">
      <c r="A488" s="3">
        <v>42717</v>
      </c>
      <c r="B488" s="2">
        <v>2.1415999999999999</v>
      </c>
      <c r="C488" s="2">
        <v>41.261904496148702</v>
      </c>
      <c r="D488" s="2">
        <v>0.12922732387850999</v>
      </c>
      <c r="E488" s="2">
        <v>6.4439443289402307E-2</v>
      </c>
      <c r="F488" s="2">
        <v>2.1039600000000003</v>
      </c>
      <c r="G488" s="2">
        <v>2.2040999999999999</v>
      </c>
      <c r="H488" s="2">
        <v>2.3022649999999998</v>
      </c>
      <c r="I488" s="2">
        <v>2.2959199999999997</v>
      </c>
      <c r="J488" s="2">
        <v>1.8632309999999996</v>
      </c>
      <c r="K488" s="13" t="s">
        <v>53</v>
      </c>
      <c r="L488" s="13" t="s">
        <v>51</v>
      </c>
      <c r="M488" s="13" t="s">
        <v>47</v>
      </c>
      <c r="N488" s="16">
        <f t="shared" si="70"/>
        <v>50</v>
      </c>
      <c r="O488" s="16">
        <f t="shared" si="71"/>
        <v>100</v>
      </c>
      <c r="P488" s="16">
        <f t="shared" si="72"/>
        <v>50</v>
      </c>
      <c r="Q488" s="16">
        <f t="shared" si="73"/>
        <v>0</v>
      </c>
      <c r="R488" s="17">
        <f t="shared" si="74"/>
        <v>60</v>
      </c>
      <c r="S488" s="17">
        <f t="shared" si="75"/>
        <v>47.5</v>
      </c>
      <c r="T488" s="17">
        <f t="shared" si="76"/>
        <v>35</v>
      </c>
      <c r="U488" s="17">
        <f t="shared" si="77"/>
        <v>50</v>
      </c>
      <c r="V488" s="16">
        <f t="shared" si="78"/>
        <v>47.5</v>
      </c>
      <c r="W488" s="16">
        <f t="shared" si="79"/>
        <v>48.125</v>
      </c>
    </row>
    <row r="489" spans="1:23" ht="13.5" x14ac:dyDescent="0.25">
      <c r="A489" s="3">
        <v>42718</v>
      </c>
      <c r="B489" s="2">
        <v>2.0722</v>
      </c>
      <c r="C489" s="2">
        <v>37.606983311115499</v>
      </c>
      <c r="D489" s="2">
        <v>0.14274230745696048</v>
      </c>
      <c r="E489" s="2">
        <v>6.5457357084355378E-2</v>
      </c>
      <c r="F489" s="2">
        <v>2.0861000000000001</v>
      </c>
      <c r="G489" s="2">
        <v>2.1723699999999999</v>
      </c>
      <c r="H489" s="2">
        <v>2.2834250000000003</v>
      </c>
      <c r="I489" s="2">
        <v>2.2986959999999996</v>
      </c>
      <c r="J489" s="2">
        <v>1.8665525000000001</v>
      </c>
      <c r="K489" s="13" t="s">
        <v>53</v>
      </c>
      <c r="L489" s="13" t="s">
        <v>51</v>
      </c>
      <c r="M489" s="13" t="s">
        <v>47</v>
      </c>
      <c r="N489" s="16">
        <f t="shared" si="70"/>
        <v>50</v>
      </c>
      <c r="O489" s="16">
        <f t="shared" si="71"/>
        <v>100</v>
      </c>
      <c r="P489" s="16">
        <f t="shared" si="72"/>
        <v>50</v>
      </c>
      <c r="Q489" s="16">
        <f t="shared" si="73"/>
        <v>0</v>
      </c>
      <c r="R489" s="17">
        <f t="shared" si="74"/>
        <v>60</v>
      </c>
      <c r="S489" s="17">
        <f t="shared" si="75"/>
        <v>47.5</v>
      </c>
      <c r="T489" s="17">
        <f t="shared" si="76"/>
        <v>35</v>
      </c>
      <c r="U489" s="17">
        <f t="shared" si="77"/>
        <v>50</v>
      </c>
      <c r="V489" s="16">
        <f t="shared" si="78"/>
        <v>47.5</v>
      </c>
      <c r="W489" s="16">
        <f t="shared" si="79"/>
        <v>48.125</v>
      </c>
    </row>
    <row r="490" spans="1:23" ht="13.5" x14ac:dyDescent="0.25">
      <c r="A490" s="3">
        <v>42719</v>
      </c>
      <c r="B490" s="2">
        <v>2.0326</v>
      </c>
      <c r="C490" s="2">
        <v>35.66565346643722</v>
      </c>
      <c r="D490" s="2">
        <v>0.15368433382233437</v>
      </c>
      <c r="E490" s="2">
        <v>6.5929321593021117E-2</v>
      </c>
      <c r="F490" s="2">
        <v>2.0742000000000003</v>
      </c>
      <c r="G490" s="2">
        <v>2.1396500000000001</v>
      </c>
      <c r="H490" s="2">
        <v>2.2621100000000003</v>
      </c>
      <c r="I490" s="2">
        <v>2.3012739999999998</v>
      </c>
      <c r="J490" s="2">
        <v>1.869775</v>
      </c>
      <c r="K490" s="13" t="s">
        <v>53</v>
      </c>
      <c r="L490" s="13" t="s">
        <v>51</v>
      </c>
      <c r="M490" s="13" t="s">
        <v>47</v>
      </c>
      <c r="N490" s="16">
        <f t="shared" si="70"/>
        <v>50</v>
      </c>
      <c r="O490" s="16">
        <f t="shared" si="71"/>
        <v>100</v>
      </c>
      <c r="P490" s="16">
        <f t="shared" si="72"/>
        <v>50</v>
      </c>
      <c r="Q490" s="16">
        <f t="shared" si="73"/>
        <v>0</v>
      </c>
      <c r="R490" s="17">
        <f t="shared" si="74"/>
        <v>60</v>
      </c>
      <c r="S490" s="17">
        <f t="shared" si="75"/>
        <v>47.5</v>
      </c>
      <c r="T490" s="17">
        <f t="shared" si="76"/>
        <v>35</v>
      </c>
      <c r="U490" s="17">
        <f t="shared" si="77"/>
        <v>50</v>
      </c>
      <c r="V490" s="16">
        <f t="shared" si="78"/>
        <v>47.5</v>
      </c>
      <c r="W490" s="16">
        <f t="shared" si="79"/>
        <v>48.125</v>
      </c>
    </row>
    <row r="491" spans="1:23" ht="13.5" x14ac:dyDescent="0.25">
      <c r="A491" s="3">
        <v>42720</v>
      </c>
      <c r="B491" s="2">
        <v>2.0425</v>
      </c>
      <c r="C491" s="2">
        <v>36.547522533594162</v>
      </c>
      <c r="D491" s="2">
        <v>0.1528242766006489</v>
      </c>
      <c r="E491" s="2">
        <v>6.4538903061182401E-2</v>
      </c>
      <c r="F491" s="2">
        <v>2.0821399999999999</v>
      </c>
      <c r="G491" s="2">
        <v>2.1148600000000002</v>
      </c>
      <c r="H491" s="2">
        <v>2.2432699999999999</v>
      </c>
      <c r="I491" s="2">
        <v>2.3030579999999996</v>
      </c>
      <c r="J491" s="2">
        <v>1.8730469999999999</v>
      </c>
      <c r="K491" s="13" t="s">
        <v>48</v>
      </c>
      <c r="L491" s="13" t="s">
        <v>55</v>
      </c>
      <c r="M491" s="13" t="s">
        <v>52</v>
      </c>
      <c r="N491" s="16">
        <f t="shared" si="70"/>
        <v>50</v>
      </c>
      <c r="O491" s="16">
        <f t="shared" si="71"/>
        <v>100</v>
      </c>
      <c r="P491" s="16">
        <f t="shared" si="72"/>
        <v>50</v>
      </c>
      <c r="Q491" s="16">
        <f t="shared" si="73"/>
        <v>83.5</v>
      </c>
      <c r="R491" s="17">
        <f t="shared" si="74"/>
        <v>72.525000000000006</v>
      </c>
      <c r="S491" s="17">
        <f t="shared" si="75"/>
        <v>68.375</v>
      </c>
      <c r="T491" s="17">
        <f t="shared" si="76"/>
        <v>72.575000000000003</v>
      </c>
      <c r="U491" s="17">
        <f t="shared" si="77"/>
        <v>70.875</v>
      </c>
      <c r="V491" s="16">
        <f t="shared" si="78"/>
        <v>71.158333333333346</v>
      </c>
      <c r="W491" s="16">
        <f t="shared" si="79"/>
        <v>71.087500000000006</v>
      </c>
    </row>
    <row r="492" spans="1:23" ht="13.5" x14ac:dyDescent="0.25">
      <c r="A492" s="3">
        <v>42723</v>
      </c>
      <c r="B492" s="2">
        <v>2.0127000000000002</v>
      </c>
      <c r="C492" s="2">
        <v>34.992619117079172</v>
      </c>
      <c r="D492" s="2">
        <v>0.15237979556826708</v>
      </c>
      <c r="E492" s="2">
        <v>6.0846684841668289E-2</v>
      </c>
      <c r="F492" s="2">
        <v>2.0603199999999999</v>
      </c>
      <c r="G492" s="2">
        <v>2.08908</v>
      </c>
      <c r="H492" s="2">
        <v>2.223935</v>
      </c>
      <c r="I492" s="2">
        <v>2.3020659999999999</v>
      </c>
      <c r="J492" s="2">
        <v>1.8758725000000001</v>
      </c>
      <c r="K492" s="13" t="s">
        <v>53</v>
      </c>
      <c r="L492" s="13" t="s">
        <v>55</v>
      </c>
      <c r="M492" s="13" t="s">
        <v>47</v>
      </c>
      <c r="N492" s="16">
        <f t="shared" si="70"/>
        <v>50</v>
      </c>
      <c r="O492" s="16">
        <f t="shared" si="71"/>
        <v>100</v>
      </c>
      <c r="P492" s="16">
        <f t="shared" si="72"/>
        <v>50</v>
      </c>
      <c r="Q492" s="16">
        <f t="shared" si="73"/>
        <v>16.5</v>
      </c>
      <c r="R492" s="17">
        <f t="shared" si="74"/>
        <v>62.475000000000001</v>
      </c>
      <c r="S492" s="17">
        <f t="shared" si="75"/>
        <v>51.625</v>
      </c>
      <c r="T492" s="17">
        <f t="shared" si="76"/>
        <v>42.424999999999997</v>
      </c>
      <c r="U492" s="17">
        <f t="shared" si="77"/>
        <v>54.125</v>
      </c>
      <c r="V492" s="16">
        <f t="shared" si="78"/>
        <v>52.17499999999999</v>
      </c>
      <c r="W492" s="16">
        <f t="shared" si="79"/>
        <v>52.662499999999994</v>
      </c>
    </row>
    <row r="493" spans="1:23" ht="13.5" x14ac:dyDescent="0.25">
      <c r="A493" s="3">
        <v>42724</v>
      </c>
      <c r="B493" s="2">
        <v>2.0127000000000002</v>
      </c>
      <c r="C493" s="2">
        <v>34.992619117079172</v>
      </c>
      <c r="D493" s="2">
        <v>0.14407907914040896</v>
      </c>
      <c r="E493" s="2">
        <v>5.8274533676505029E-2</v>
      </c>
      <c r="F493" s="2">
        <v>2.0345400000000002</v>
      </c>
      <c r="G493" s="2">
        <v>2.0692499999999998</v>
      </c>
      <c r="H493" s="2">
        <v>2.203605</v>
      </c>
      <c r="I493" s="2">
        <v>2.2994880000000002</v>
      </c>
      <c r="J493" s="2">
        <v>1.8788965</v>
      </c>
      <c r="K493" s="13" t="s">
        <v>53</v>
      </c>
      <c r="L493" s="13" t="s">
        <v>55</v>
      </c>
      <c r="M493" s="13" t="s">
        <v>47</v>
      </c>
      <c r="N493" s="16">
        <f t="shared" si="70"/>
        <v>50</v>
      </c>
      <c r="O493" s="16">
        <f t="shared" si="71"/>
        <v>100</v>
      </c>
      <c r="P493" s="16">
        <f t="shared" si="72"/>
        <v>50</v>
      </c>
      <c r="Q493" s="16">
        <f t="shared" si="73"/>
        <v>16.5</v>
      </c>
      <c r="R493" s="17">
        <f t="shared" si="74"/>
        <v>62.475000000000001</v>
      </c>
      <c r="S493" s="17">
        <f t="shared" si="75"/>
        <v>51.625</v>
      </c>
      <c r="T493" s="17">
        <f t="shared" si="76"/>
        <v>42.424999999999997</v>
      </c>
      <c r="U493" s="17">
        <f t="shared" si="77"/>
        <v>54.125</v>
      </c>
      <c r="V493" s="16">
        <f t="shared" si="78"/>
        <v>52.17499999999999</v>
      </c>
      <c r="W493" s="16">
        <f t="shared" si="79"/>
        <v>52.662499999999994</v>
      </c>
    </row>
    <row r="494" spans="1:23" ht="13.5" x14ac:dyDescent="0.25">
      <c r="A494" s="3">
        <v>42725</v>
      </c>
      <c r="B494" s="2">
        <v>1.9928999999999999</v>
      </c>
      <c r="C494" s="2">
        <v>33.881832448830792</v>
      </c>
      <c r="D494" s="2">
        <v>0.13204485311698289</v>
      </c>
      <c r="E494" s="2">
        <v>5.6655096774746297E-2</v>
      </c>
      <c r="F494" s="2">
        <v>2.0186800000000003</v>
      </c>
      <c r="G494" s="2">
        <v>2.0523899999999999</v>
      </c>
      <c r="H494" s="2">
        <v>2.1847649999999996</v>
      </c>
      <c r="I494" s="2">
        <v>2.2973059999999994</v>
      </c>
      <c r="J494" s="2">
        <v>1.8817720000000002</v>
      </c>
      <c r="K494" s="13" t="s">
        <v>53</v>
      </c>
      <c r="L494" s="13" t="s">
        <v>55</v>
      </c>
      <c r="M494" s="13" t="s">
        <v>47</v>
      </c>
      <c r="N494" s="16">
        <f t="shared" si="70"/>
        <v>50</v>
      </c>
      <c r="O494" s="16">
        <f t="shared" si="71"/>
        <v>100</v>
      </c>
      <c r="P494" s="16">
        <f t="shared" si="72"/>
        <v>50</v>
      </c>
      <c r="Q494" s="16">
        <f t="shared" si="73"/>
        <v>16.5</v>
      </c>
      <c r="R494" s="17">
        <f t="shared" si="74"/>
        <v>62.475000000000001</v>
      </c>
      <c r="S494" s="17">
        <f t="shared" si="75"/>
        <v>51.625</v>
      </c>
      <c r="T494" s="17">
        <f t="shared" si="76"/>
        <v>42.424999999999997</v>
      </c>
      <c r="U494" s="17">
        <f t="shared" si="77"/>
        <v>54.125</v>
      </c>
      <c r="V494" s="16">
        <f t="shared" si="78"/>
        <v>52.17499999999999</v>
      </c>
      <c r="W494" s="16">
        <f t="shared" si="79"/>
        <v>52.662499999999994</v>
      </c>
    </row>
    <row r="495" spans="1:23" ht="13.5" x14ac:dyDescent="0.25">
      <c r="A495" s="3">
        <v>42726</v>
      </c>
      <c r="B495" s="2">
        <v>2.0821999999999998</v>
      </c>
      <c r="C495" s="2">
        <v>42.714112072297574</v>
      </c>
      <c r="D495" s="2">
        <v>0.10574117343347833</v>
      </c>
      <c r="E495" s="2">
        <v>5.4920305740570337E-2</v>
      </c>
      <c r="F495" s="2">
        <v>2.0286</v>
      </c>
      <c r="G495" s="2">
        <v>2.0514000000000001</v>
      </c>
      <c r="H495" s="2">
        <v>2.1723749999999997</v>
      </c>
      <c r="I495" s="2">
        <v>2.2961179999999994</v>
      </c>
      <c r="J495" s="2">
        <v>1.8852920000000004</v>
      </c>
      <c r="K495" s="13" t="s">
        <v>48</v>
      </c>
      <c r="L495" s="13" t="s">
        <v>55</v>
      </c>
      <c r="M495" s="13" t="s">
        <v>52</v>
      </c>
      <c r="N495" s="16">
        <f t="shared" si="70"/>
        <v>50</v>
      </c>
      <c r="O495" s="16">
        <f t="shared" si="71"/>
        <v>100</v>
      </c>
      <c r="P495" s="16">
        <f t="shared" si="72"/>
        <v>50</v>
      </c>
      <c r="Q495" s="16">
        <f t="shared" si="73"/>
        <v>83.5</v>
      </c>
      <c r="R495" s="17">
        <f t="shared" si="74"/>
        <v>72.525000000000006</v>
      </c>
      <c r="S495" s="17">
        <f t="shared" si="75"/>
        <v>68.375</v>
      </c>
      <c r="T495" s="17">
        <f t="shared" si="76"/>
        <v>72.575000000000003</v>
      </c>
      <c r="U495" s="17">
        <f t="shared" si="77"/>
        <v>70.875</v>
      </c>
      <c r="V495" s="16">
        <f t="shared" si="78"/>
        <v>71.158333333333346</v>
      </c>
      <c r="W495" s="16">
        <f t="shared" si="79"/>
        <v>71.087500000000006</v>
      </c>
    </row>
    <row r="496" spans="1:23" ht="13.5" x14ac:dyDescent="0.25">
      <c r="A496" s="3">
        <v>42727</v>
      </c>
      <c r="B496" s="2">
        <v>2.1217999999999999</v>
      </c>
      <c r="C496" s="2">
        <v>46.149458111211864</v>
      </c>
      <c r="D496" s="2">
        <v>6.7368875408698958E-2</v>
      </c>
      <c r="E496" s="2">
        <v>5.2955104453700892E-2</v>
      </c>
      <c r="F496" s="2">
        <v>2.0444599999999999</v>
      </c>
      <c r="G496" s="2">
        <v>2.0633000000000004</v>
      </c>
      <c r="H496" s="2">
        <v>2.1634500000000001</v>
      </c>
      <c r="I496" s="2">
        <v>2.2961179999999994</v>
      </c>
      <c r="J496" s="2">
        <v>1.8888615000000002</v>
      </c>
      <c r="K496" s="13" t="s">
        <v>48</v>
      </c>
      <c r="L496" s="13" t="s">
        <v>55</v>
      </c>
      <c r="M496" s="13" t="s">
        <v>52</v>
      </c>
      <c r="N496" s="16">
        <f t="shared" si="70"/>
        <v>50</v>
      </c>
      <c r="O496" s="16">
        <f t="shared" si="71"/>
        <v>100</v>
      </c>
      <c r="P496" s="16">
        <f t="shared" si="72"/>
        <v>50</v>
      </c>
      <c r="Q496" s="16">
        <f t="shared" si="73"/>
        <v>83.5</v>
      </c>
      <c r="R496" s="17">
        <f t="shared" si="74"/>
        <v>72.525000000000006</v>
      </c>
      <c r="S496" s="17">
        <f t="shared" si="75"/>
        <v>68.375</v>
      </c>
      <c r="T496" s="17">
        <f t="shared" si="76"/>
        <v>72.575000000000003</v>
      </c>
      <c r="U496" s="17">
        <f t="shared" si="77"/>
        <v>70.875</v>
      </c>
      <c r="V496" s="16">
        <f t="shared" si="78"/>
        <v>71.158333333333346</v>
      </c>
      <c r="W496" s="16">
        <f t="shared" si="79"/>
        <v>71.087500000000006</v>
      </c>
    </row>
    <row r="497" spans="1:23" ht="13.5" x14ac:dyDescent="0.25">
      <c r="A497" s="3">
        <v>42730</v>
      </c>
      <c r="B497" s="2">
        <v>2.0920999999999998</v>
      </c>
      <c r="C497" s="2">
        <v>44.017427457509832</v>
      </c>
      <c r="D497" s="2">
        <v>5.5688939629641165E-2</v>
      </c>
      <c r="E497" s="2">
        <v>4.8059263179717079E-2</v>
      </c>
      <c r="F497" s="2">
        <v>2.0603400000000001</v>
      </c>
      <c r="G497" s="2">
        <v>2.06033</v>
      </c>
      <c r="H497" s="2">
        <v>2.1470899999999999</v>
      </c>
      <c r="I497" s="2">
        <v>2.2943339999999997</v>
      </c>
      <c r="J497" s="2">
        <v>1.8921335000000006</v>
      </c>
      <c r="K497" s="13" t="s">
        <v>48</v>
      </c>
      <c r="L497" s="13" t="s">
        <v>55</v>
      </c>
      <c r="M497" s="13" t="s">
        <v>52</v>
      </c>
      <c r="N497" s="16">
        <f t="shared" si="70"/>
        <v>50</v>
      </c>
      <c r="O497" s="16">
        <f t="shared" si="71"/>
        <v>100</v>
      </c>
      <c r="P497" s="16">
        <f t="shared" si="72"/>
        <v>50</v>
      </c>
      <c r="Q497" s="16">
        <f t="shared" si="73"/>
        <v>83.5</v>
      </c>
      <c r="R497" s="17">
        <f t="shared" si="74"/>
        <v>72.525000000000006</v>
      </c>
      <c r="S497" s="17">
        <f t="shared" si="75"/>
        <v>68.375</v>
      </c>
      <c r="T497" s="17">
        <f t="shared" si="76"/>
        <v>72.575000000000003</v>
      </c>
      <c r="U497" s="17">
        <f t="shared" si="77"/>
        <v>70.875</v>
      </c>
      <c r="V497" s="16">
        <f t="shared" si="78"/>
        <v>71.158333333333346</v>
      </c>
      <c r="W497" s="16">
        <f t="shared" si="79"/>
        <v>71.087500000000006</v>
      </c>
    </row>
    <row r="498" spans="1:23" ht="13.5" x14ac:dyDescent="0.25">
      <c r="A498" s="3">
        <v>42731</v>
      </c>
      <c r="B498" s="2">
        <v>2.0425</v>
      </c>
      <c r="C498" s="2">
        <v>40.640686219493944</v>
      </c>
      <c r="D498" s="2">
        <v>5.2962050462235233E-2</v>
      </c>
      <c r="E498" s="2">
        <v>4.2851670543147417E-2</v>
      </c>
      <c r="F498" s="2">
        <v>2.0663</v>
      </c>
      <c r="G498" s="2">
        <v>2.0504199999999999</v>
      </c>
      <c r="H498" s="2">
        <v>2.1272599999999997</v>
      </c>
      <c r="I498" s="2">
        <v>2.2911619999999999</v>
      </c>
      <c r="J498" s="2">
        <v>1.8953560000000009</v>
      </c>
      <c r="K498" s="13" t="s">
        <v>48</v>
      </c>
      <c r="L498" s="13" t="s">
        <v>55</v>
      </c>
      <c r="M498" s="13" t="s">
        <v>52</v>
      </c>
      <c r="N498" s="16">
        <f t="shared" si="70"/>
        <v>50</v>
      </c>
      <c r="O498" s="16">
        <f t="shared" si="71"/>
        <v>100</v>
      </c>
      <c r="P498" s="16">
        <f t="shared" si="72"/>
        <v>50</v>
      </c>
      <c r="Q498" s="16">
        <f t="shared" si="73"/>
        <v>83.5</v>
      </c>
      <c r="R498" s="17">
        <f t="shared" si="74"/>
        <v>72.525000000000006</v>
      </c>
      <c r="S498" s="17">
        <f t="shared" si="75"/>
        <v>68.375</v>
      </c>
      <c r="T498" s="17">
        <f t="shared" si="76"/>
        <v>72.575000000000003</v>
      </c>
      <c r="U498" s="17">
        <f t="shared" si="77"/>
        <v>70.875</v>
      </c>
      <c r="V498" s="16">
        <f t="shared" si="78"/>
        <v>71.158333333333346</v>
      </c>
      <c r="W498" s="16">
        <f t="shared" si="79"/>
        <v>71.087500000000006</v>
      </c>
    </row>
    <row r="499" spans="1:23" ht="13.5" x14ac:dyDescent="0.25">
      <c r="A499" s="3">
        <v>42732</v>
      </c>
      <c r="B499" s="2">
        <v>2.0326</v>
      </c>
      <c r="C499" s="2">
        <v>39.981406981453993</v>
      </c>
      <c r="D499" s="2">
        <v>4.140779769048164E-2</v>
      </c>
      <c r="E499" s="2">
        <v>3.680041143452506E-2</v>
      </c>
      <c r="F499" s="2">
        <v>2.0742400000000001</v>
      </c>
      <c r="G499" s="2">
        <v>2.0464600000000002</v>
      </c>
      <c r="H499" s="2">
        <v>2.1094149999999998</v>
      </c>
      <c r="I499" s="2">
        <v>2.2871960000000002</v>
      </c>
      <c r="J499" s="2">
        <v>1.8985785000000011</v>
      </c>
      <c r="K499" s="13" t="s">
        <v>48</v>
      </c>
      <c r="L499" s="13" t="s">
        <v>55</v>
      </c>
      <c r="M499" s="13" t="s">
        <v>52</v>
      </c>
      <c r="N499" s="16">
        <f t="shared" si="70"/>
        <v>50</v>
      </c>
      <c r="O499" s="16">
        <f t="shared" si="71"/>
        <v>100</v>
      </c>
      <c r="P499" s="16">
        <f t="shared" si="72"/>
        <v>50</v>
      </c>
      <c r="Q499" s="16">
        <f t="shared" si="73"/>
        <v>83.5</v>
      </c>
      <c r="R499" s="17">
        <f t="shared" si="74"/>
        <v>72.525000000000006</v>
      </c>
      <c r="S499" s="17">
        <f t="shared" si="75"/>
        <v>68.375</v>
      </c>
      <c r="T499" s="17">
        <f t="shared" si="76"/>
        <v>72.575000000000003</v>
      </c>
      <c r="U499" s="17">
        <f t="shared" si="77"/>
        <v>70.875</v>
      </c>
      <c r="V499" s="16">
        <f t="shared" si="78"/>
        <v>71.158333333333346</v>
      </c>
      <c r="W499" s="16">
        <f t="shared" si="79"/>
        <v>71.087500000000006</v>
      </c>
    </row>
    <row r="500" spans="1:23" ht="13.5" x14ac:dyDescent="0.25">
      <c r="A500" s="3">
        <v>42733</v>
      </c>
      <c r="B500" s="2">
        <v>1.9928999999999999</v>
      </c>
      <c r="C500" s="2">
        <v>37.36382838422869</v>
      </c>
      <c r="D500" s="2">
        <v>2.9183151813005459E-2</v>
      </c>
      <c r="E500" s="2">
        <v>3.0624412196556341E-2</v>
      </c>
      <c r="F500" s="2">
        <v>2.0563799999999999</v>
      </c>
      <c r="G500" s="2">
        <v>2.0424899999999999</v>
      </c>
      <c r="H500" s="2">
        <v>2.0910699999999998</v>
      </c>
      <c r="I500" s="2">
        <v>2.2818420000000001</v>
      </c>
      <c r="J500" s="2">
        <v>1.9015035000000009</v>
      </c>
      <c r="K500" s="13" t="s">
        <v>53</v>
      </c>
      <c r="L500" s="13" t="s">
        <v>55</v>
      </c>
      <c r="M500" s="13" t="s">
        <v>47</v>
      </c>
      <c r="N500" s="16">
        <f t="shared" si="70"/>
        <v>50</v>
      </c>
      <c r="O500" s="16">
        <f t="shared" si="71"/>
        <v>100</v>
      </c>
      <c r="P500" s="16">
        <f t="shared" si="72"/>
        <v>50</v>
      </c>
      <c r="Q500" s="16">
        <f t="shared" si="73"/>
        <v>16.5</v>
      </c>
      <c r="R500" s="17">
        <f t="shared" si="74"/>
        <v>62.475000000000001</v>
      </c>
      <c r="S500" s="17">
        <f t="shared" si="75"/>
        <v>51.625</v>
      </c>
      <c r="T500" s="17">
        <f t="shared" si="76"/>
        <v>42.424999999999997</v>
      </c>
      <c r="U500" s="17">
        <f t="shared" si="77"/>
        <v>54.125</v>
      </c>
      <c r="V500" s="16">
        <f t="shared" si="78"/>
        <v>52.17499999999999</v>
      </c>
      <c r="W500" s="16">
        <f t="shared" si="79"/>
        <v>52.662499999999994</v>
      </c>
    </row>
    <row r="501" spans="1:23" ht="13.5" x14ac:dyDescent="0.25">
      <c r="A501" s="3">
        <v>42734</v>
      </c>
      <c r="B501" s="2">
        <v>2.0425</v>
      </c>
      <c r="C501" s="2">
        <v>42.4346535131019</v>
      </c>
      <c r="D501" s="2">
        <v>1.7574290777227386E-2</v>
      </c>
      <c r="E501" s="2">
        <v>2.5583387396664947E-2</v>
      </c>
      <c r="F501" s="2">
        <v>2.0405199999999999</v>
      </c>
      <c r="G501" s="2">
        <v>2.0424899999999999</v>
      </c>
      <c r="H501" s="2">
        <v>2.0786749999999996</v>
      </c>
      <c r="I501" s="2">
        <v>2.2790660000000003</v>
      </c>
      <c r="J501" s="2">
        <v>1.9047260000000008</v>
      </c>
      <c r="K501" s="13" t="s">
        <v>53</v>
      </c>
      <c r="L501" s="13" t="s">
        <v>55</v>
      </c>
      <c r="M501" s="13" t="s">
        <v>47</v>
      </c>
      <c r="N501" s="16">
        <f t="shared" si="70"/>
        <v>50</v>
      </c>
      <c r="O501" s="16">
        <f t="shared" si="71"/>
        <v>100</v>
      </c>
      <c r="P501" s="16">
        <f t="shared" si="72"/>
        <v>50</v>
      </c>
      <c r="Q501" s="16">
        <f t="shared" si="73"/>
        <v>16.5</v>
      </c>
      <c r="R501" s="17">
        <f t="shared" si="74"/>
        <v>62.475000000000001</v>
      </c>
      <c r="S501" s="17">
        <f t="shared" si="75"/>
        <v>51.625</v>
      </c>
      <c r="T501" s="17">
        <f t="shared" si="76"/>
        <v>42.424999999999997</v>
      </c>
      <c r="U501" s="17">
        <f t="shared" si="77"/>
        <v>54.125</v>
      </c>
      <c r="V501" s="16">
        <f t="shared" si="78"/>
        <v>52.17499999999999</v>
      </c>
      <c r="W501" s="16">
        <f t="shared" si="79"/>
        <v>52.662499999999994</v>
      </c>
    </row>
    <row r="502" spans="1:23" ht="13.5" x14ac:dyDescent="0.25">
      <c r="A502" s="3">
        <v>42737</v>
      </c>
      <c r="B502" s="2">
        <v>2.0524</v>
      </c>
      <c r="C502" s="2">
        <v>43.419254563690345</v>
      </c>
      <c r="D502" s="2">
        <v>2.9608037460371328E-3</v>
      </c>
      <c r="E502" s="2">
        <v>2.1424592006396605E-2</v>
      </c>
      <c r="F502" s="2">
        <v>2.0325800000000003</v>
      </c>
      <c r="G502" s="2">
        <v>2.0464600000000002</v>
      </c>
      <c r="H502" s="2">
        <v>2.0677699999999999</v>
      </c>
      <c r="I502" s="2">
        <v>2.2760920000000002</v>
      </c>
      <c r="J502" s="2">
        <v>1.9080475000000008</v>
      </c>
      <c r="K502" s="13" t="s">
        <v>53</v>
      </c>
      <c r="L502" s="13" t="s">
        <v>55</v>
      </c>
      <c r="M502" s="13" t="s">
        <v>47</v>
      </c>
      <c r="N502" s="16">
        <f t="shared" si="70"/>
        <v>50</v>
      </c>
      <c r="O502" s="16">
        <f t="shared" si="71"/>
        <v>100</v>
      </c>
      <c r="P502" s="16">
        <f t="shared" si="72"/>
        <v>50</v>
      </c>
      <c r="Q502" s="16">
        <f t="shared" si="73"/>
        <v>16.5</v>
      </c>
      <c r="R502" s="17">
        <f t="shared" si="74"/>
        <v>62.475000000000001</v>
      </c>
      <c r="S502" s="17">
        <f t="shared" si="75"/>
        <v>51.625</v>
      </c>
      <c r="T502" s="17">
        <f t="shared" si="76"/>
        <v>42.424999999999997</v>
      </c>
      <c r="U502" s="17">
        <f t="shared" si="77"/>
        <v>54.125</v>
      </c>
      <c r="V502" s="16">
        <f t="shared" si="78"/>
        <v>52.17499999999999</v>
      </c>
      <c r="W502" s="16">
        <f t="shared" si="79"/>
        <v>52.662499999999994</v>
      </c>
    </row>
    <row r="503" spans="1:23" ht="13.5" x14ac:dyDescent="0.25">
      <c r="A503" s="3">
        <v>42738</v>
      </c>
      <c r="B503" s="2">
        <v>2.0425</v>
      </c>
      <c r="C503" s="2">
        <v>42.633947682212082</v>
      </c>
      <c r="D503" s="2">
        <v>-8.2413391273576941E-3</v>
      </c>
      <c r="E503" s="2">
        <v>1.675671579474048E-2</v>
      </c>
      <c r="F503" s="2">
        <v>2.0325800000000003</v>
      </c>
      <c r="G503" s="2">
        <v>2.0494399999999997</v>
      </c>
      <c r="H503" s="2">
        <v>2.0593449999999995</v>
      </c>
      <c r="I503" s="2">
        <v>2.2725220000000004</v>
      </c>
      <c r="J503" s="2">
        <v>1.9113690000000008</v>
      </c>
      <c r="K503" s="13" t="s">
        <v>48</v>
      </c>
      <c r="L503" s="13" t="s">
        <v>55</v>
      </c>
      <c r="M503" s="13" t="s">
        <v>55</v>
      </c>
      <c r="N503" s="16">
        <f t="shared" si="70"/>
        <v>50</v>
      </c>
      <c r="O503" s="16">
        <f t="shared" si="71"/>
        <v>100</v>
      </c>
      <c r="P503" s="16">
        <f t="shared" si="72"/>
        <v>50</v>
      </c>
      <c r="Q503" s="16">
        <f t="shared" si="73"/>
        <v>49.5</v>
      </c>
      <c r="R503" s="17">
        <f t="shared" si="74"/>
        <v>67.424999999999997</v>
      </c>
      <c r="S503" s="17">
        <f t="shared" si="75"/>
        <v>59.875</v>
      </c>
      <c r="T503" s="17">
        <f t="shared" si="76"/>
        <v>57.275000000000006</v>
      </c>
      <c r="U503" s="17">
        <f t="shared" si="77"/>
        <v>62.375</v>
      </c>
      <c r="V503" s="16">
        <f t="shared" si="78"/>
        <v>61.524999999999999</v>
      </c>
      <c r="W503" s="16">
        <f t="shared" si="79"/>
        <v>61.737499999999997</v>
      </c>
    </row>
    <row r="504" spans="1:23" ht="13.5" x14ac:dyDescent="0.25">
      <c r="A504" s="3">
        <v>42739</v>
      </c>
      <c r="B504" s="2">
        <v>2.0127000000000002</v>
      </c>
      <c r="C504" s="2">
        <v>40.272741111064242</v>
      </c>
      <c r="D504" s="2">
        <v>-1.8102375975431517E-2</v>
      </c>
      <c r="E504" s="2">
        <v>1.1276548326541309E-2</v>
      </c>
      <c r="F504" s="2">
        <v>2.0286</v>
      </c>
      <c r="G504" s="2">
        <v>2.0514199999999998</v>
      </c>
      <c r="H504" s="2">
        <v>2.0519049999999996</v>
      </c>
      <c r="I504" s="2">
        <v>2.2669679999999999</v>
      </c>
      <c r="J504" s="2">
        <v>1.9145415000000008</v>
      </c>
      <c r="K504" s="13" t="s">
        <v>53</v>
      </c>
      <c r="L504" s="13" t="s">
        <v>55</v>
      </c>
      <c r="M504" s="13" t="s">
        <v>47</v>
      </c>
      <c r="N504" s="16">
        <f t="shared" si="70"/>
        <v>50</v>
      </c>
      <c r="O504" s="16">
        <f t="shared" si="71"/>
        <v>100</v>
      </c>
      <c r="P504" s="16">
        <f t="shared" si="72"/>
        <v>50</v>
      </c>
      <c r="Q504" s="16">
        <f t="shared" si="73"/>
        <v>16.5</v>
      </c>
      <c r="R504" s="17">
        <f t="shared" si="74"/>
        <v>62.475000000000001</v>
      </c>
      <c r="S504" s="17">
        <f t="shared" si="75"/>
        <v>51.625</v>
      </c>
      <c r="T504" s="17">
        <f t="shared" si="76"/>
        <v>42.424999999999997</v>
      </c>
      <c r="U504" s="17">
        <f t="shared" si="77"/>
        <v>54.125</v>
      </c>
      <c r="V504" s="16">
        <f t="shared" si="78"/>
        <v>52.17499999999999</v>
      </c>
      <c r="W504" s="16">
        <f t="shared" si="79"/>
        <v>52.662499999999994</v>
      </c>
    </row>
    <row r="505" spans="1:23" ht="13.5" x14ac:dyDescent="0.25">
      <c r="A505" s="3">
        <v>42740</v>
      </c>
      <c r="B505" s="2">
        <v>1.9928999999999999</v>
      </c>
      <c r="C505" s="2">
        <v>38.737612060185441</v>
      </c>
      <c r="D505" s="2">
        <v>-1.0642477483461921E-2</v>
      </c>
      <c r="E505" s="2">
        <v>5.7855254917158171E-3</v>
      </c>
      <c r="F505" s="2">
        <v>2.0286</v>
      </c>
      <c r="G505" s="2">
        <v>2.0424899999999999</v>
      </c>
      <c r="H505" s="2">
        <v>2.0469449999999996</v>
      </c>
      <c r="I505" s="2">
        <v>2.2584400000000002</v>
      </c>
      <c r="J505" s="2">
        <v>1.917664500000001</v>
      </c>
      <c r="K505" s="13" t="s">
        <v>53</v>
      </c>
      <c r="L505" s="13" t="s">
        <v>55</v>
      </c>
      <c r="M505" s="13" t="s">
        <v>55</v>
      </c>
      <c r="N505" s="16">
        <f t="shared" si="70"/>
        <v>50</v>
      </c>
      <c r="O505" s="16">
        <f t="shared" si="71"/>
        <v>100</v>
      </c>
      <c r="P505" s="16">
        <f t="shared" si="72"/>
        <v>50</v>
      </c>
      <c r="Q505" s="16">
        <f t="shared" si="73"/>
        <v>16.5</v>
      </c>
      <c r="R505" s="17">
        <f t="shared" si="74"/>
        <v>62.475000000000001</v>
      </c>
      <c r="S505" s="17">
        <f t="shared" si="75"/>
        <v>51.625</v>
      </c>
      <c r="T505" s="17">
        <f t="shared" si="76"/>
        <v>42.424999999999997</v>
      </c>
      <c r="U505" s="17">
        <f t="shared" si="77"/>
        <v>54.125</v>
      </c>
      <c r="V505" s="16">
        <f t="shared" si="78"/>
        <v>52.17499999999999</v>
      </c>
      <c r="W505" s="16">
        <f t="shared" si="79"/>
        <v>52.662499999999994</v>
      </c>
    </row>
    <row r="506" spans="1:23" ht="13.5" x14ac:dyDescent="0.25">
      <c r="A506" s="3">
        <v>42741</v>
      </c>
      <c r="B506" s="2">
        <v>1.9928999999999999</v>
      </c>
      <c r="C506" s="2">
        <v>38.737612060185441</v>
      </c>
      <c r="D506" s="2">
        <v>2.4334256368385709E-3</v>
      </c>
      <c r="E506" s="2">
        <v>1.1615631101940171E-3</v>
      </c>
      <c r="F506" s="2">
        <v>2.0186800000000003</v>
      </c>
      <c r="G506" s="2">
        <v>2.0295999999999998</v>
      </c>
      <c r="H506" s="2">
        <v>2.0464499999999997</v>
      </c>
      <c r="I506" s="2">
        <v>2.2481279999999999</v>
      </c>
      <c r="J506" s="2">
        <v>1.9207380000000007</v>
      </c>
      <c r="K506" s="13" t="s">
        <v>53</v>
      </c>
      <c r="L506" s="13" t="s">
        <v>55</v>
      </c>
      <c r="M506" s="13" t="s">
        <v>47</v>
      </c>
      <c r="N506" s="16">
        <f t="shared" si="70"/>
        <v>50</v>
      </c>
      <c r="O506" s="16">
        <f t="shared" si="71"/>
        <v>100</v>
      </c>
      <c r="P506" s="16">
        <f t="shared" si="72"/>
        <v>50</v>
      </c>
      <c r="Q506" s="16">
        <f t="shared" si="73"/>
        <v>16.5</v>
      </c>
      <c r="R506" s="17">
        <f t="shared" si="74"/>
        <v>62.475000000000001</v>
      </c>
      <c r="S506" s="17">
        <f t="shared" si="75"/>
        <v>51.625</v>
      </c>
      <c r="T506" s="17">
        <f t="shared" si="76"/>
        <v>42.424999999999997</v>
      </c>
      <c r="U506" s="17">
        <f t="shared" si="77"/>
        <v>54.125</v>
      </c>
      <c r="V506" s="16">
        <f t="shared" si="78"/>
        <v>52.17499999999999</v>
      </c>
      <c r="W506" s="16">
        <f t="shared" si="79"/>
        <v>52.662499999999994</v>
      </c>
    </row>
    <row r="507" spans="1:23" ht="13.5" x14ac:dyDescent="0.25">
      <c r="A507" s="3">
        <v>42744</v>
      </c>
      <c r="B507" s="2">
        <v>1.9830000000000001</v>
      </c>
      <c r="C507" s="2">
        <v>37.899869111047657</v>
      </c>
      <c r="D507" s="2">
        <v>1.0283396165429171E-2</v>
      </c>
      <c r="E507" s="2">
        <v>-4.2279122141805582E-3</v>
      </c>
      <c r="F507" s="2">
        <v>2.0048000000000004</v>
      </c>
      <c r="G507" s="2">
        <v>2.0186900000000003</v>
      </c>
      <c r="H507" s="2">
        <v>2.0395099999999995</v>
      </c>
      <c r="I507" s="2">
        <v>2.2382120000000003</v>
      </c>
      <c r="J507" s="2">
        <v>1.9237125000000006</v>
      </c>
      <c r="K507" s="13" t="s">
        <v>53</v>
      </c>
      <c r="L507" s="13" t="s">
        <v>55</v>
      </c>
      <c r="M507" s="13" t="s">
        <v>47</v>
      </c>
      <c r="N507" s="16">
        <f t="shared" si="70"/>
        <v>50</v>
      </c>
      <c r="O507" s="16">
        <f t="shared" si="71"/>
        <v>100</v>
      </c>
      <c r="P507" s="16">
        <f t="shared" si="72"/>
        <v>50</v>
      </c>
      <c r="Q507" s="16">
        <f t="shared" si="73"/>
        <v>16.5</v>
      </c>
      <c r="R507" s="17">
        <f t="shared" si="74"/>
        <v>62.475000000000001</v>
      </c>
      <c r="S507" s="17">
        <f t="shared" si="75"/>
        <v>51.625</v>
      </c>
      <c r="T507" s="17">
        <f t="shared" si="76"/>
        <v>42.424999999999997</v>
      </c>
      <c r="U507" s="17">
        <f t="shared" si="77"/>
        <v>54.125</v>
      </c>
      <c r="V507" s="16">
        <f t="shared" si="78"/>
        <v>52.17499999999999</v>
      </c>
      <c r="W507" s="16">
        <f t="shared" si="79"/>
        <v>52.662499999999994</v>
      </c>
    </row>
    <row r="508" spans="1:23" ht="13.5" x14ac:dyDescent="0.25">
      <c r="A508" s="3">
        <v>42745</v>
      </c>
      <c r="B508" s="2">
        <v>1.9136</v>
      </c>
      <c r="C508" s="2">
        <v>32.580663065466808</v>
      </c>
      <c r="D508" s="2">
        <v>1.5069744628963821E-2</v>
      </c>
      <c r="E508" s="2">
        <v>-8.6048068311128621E-3</v>
      </c>
      <c r="F508" s="2">
        <v>1.9790200000000002</v>
      </c>
      <c r="G508" s="2">
        <v>2.0057999999999998</v>
      </c>
      <c r="H508" s="2">
        <v>2.0281099999999999</v>
      </c>
      <c r="I508" s="2">
        <v>2.2249260000000004</v>
      </c>
      <c r="J508" s="2">
        <v>1.9264390000000007</v>
      </c>
      <c r="K508" s="13" t="s">
        <v>53</v>
      </c>
      <c r="L508" s="13" t="s">
        <v>51</v>
      </c>
      <c r="M508" s="13" t="s">
        <v>47</v>
      </c>
      <c r="N508" s="16">
        <f t="shared" si="70"/>
        <v>50</v>
      </c>
      <c r="O508" s="16">
        <f t="shared" si="71"/>
        <v>100</v>
      </c>
      <c r="P508" s="16">
        <f t="shared" si="72"/>
        <v>50</v>
      </c>
      <c r="Q508" s="16">
        <f t="shared" si="73"/>
        <v>0</v>
      </c>
      <c r="R508" s="17">
        <f t="shared" si="74"/>
        <v>60</v>
      </c>
      <c r="S508" s="17">
        <f t="shared" si="75"/>
        <v>47.5</v>
      </c>
      <c r="T508" s="17">
        <f t="shared" si="76"/>
        <v>35</v>
      </c>
      <c r="U508" s="17">
        <f t="shared" si="77"/>
        <v>50</v>
      </c>
      <c r="V508" s="16">
        <f t="shared" si="78"/>
        <v>47.5</v>
      </c>
      <c r="W508" s="16">
        <f t="shared" si="79"/>
        <v>48.125</v>
      </c>
    </row>
    <row r="509" spans="1:23" ht="13.5" x14ac:dyDescent="0.25">
      <c r="A509" s="3">
        <v>42746</v>
      </c>
      <c r="B509" s="2">
        <v>1.8045</v>
      </c>
      <c r="C509" s="2">
        <v>26.325534219167039</v>
      </c>
      <c r="D509" s="2">
        <v>2.6675348187243486E-2</v>
      </c>
      <c r="E509" s="2">
        <v>-1.2347438023390642E-2</v>
      </c>
      <c r="F509" s="2">
        <v>1.9373799999999999</v>
      </c>
      <c r="G509" s="2">
        <v>1.9829900000000003</v>
      </c>
      <c r="H509" s="2">
        <v>2.0147249999999994</v>
      </c>
      <c r="I509" s="2">
        <v>2.2068800000000008</v>
      </c>
      <c r="J509" s="2">
        <v>1.9286695000000009</v>
      </c>
      <c r="K509" s="13" t="s">
        <v>53</v>
      </c>
      <c r="L509" s="13" t="s">
        <v>51</v>
      </c>
      <c r="M509" s="13" t="s">
        <v>47</v>
      </c>
      <c r="N509" s="16">
        <f t="shared" si="70"/>
        <v>50</v>
      </c>
      <c r="O509" s="16">
        <f t="shared" si="71"/>
        <v>100</v>
      </c>
      <c r="P509" s="16">
        <f t="shared" si="72"/>
        <v>50</v>
      </c>
      <c r="Q509" s="16">
        <f t="shared" si="73"/>
        <v>0</v>
      </c>
      <c r="R509" s="17">
        <f t="shared" si="74"/>
        <v>60</v>
      </c>
      <c r="S509" s="17">
        <f t="shared" si="75"/>
        <v>47.5</v>
      </c>
      <c r="T509" s="17">
        <f t="shared" si="76"/>
        <v>35</v>
      </c>
      <c r="U509" s="17">
        <f t="shared" si="77"/>
        <v>50</v>
      </c>
      <c r="V509" s="16">
        <f t="shared" si="78"/>
        <v>47.5</v>
      </c>
      <c r="W509" s="16">
        <f t="shared" si="79"/>
        <v>48.125</v>
      </c>
    </row>
    <row r="510" spans="1:23" ht="13.5" x14ac:dyDescent="0.25">
      <c r="A510" s="3">
        <v>42747</v>
      </c>
      <c r="B510" s="2">
        <v>1.8045</v>
      </c>
      <c r="C510" s="2">
        <v>26.325534219167039</v>
      </c>
      <c r="D510" s="2">
        <v>3.195580284757904E-2</v>
      </c>
      <c r="E510" s="2">
        <v>-1.5481065461307678E-2</v>
      </c>
      <c r="F510" s="2">
        <v>1.8996999999999999</v>
      </c>
      <c r="G510" s="2">
        <v>1.9641500000000005</v>
      </c>
      <c r="H510" s="2">
        <v>2.0033199999999995</v>
      </c>
      <c r="I510" s="2">
        <v>2.1888340000000008</v>
      </c>
      <c r="J510" s="2">
        <v>1.9309995000000006</v>
      </c>
      <c r="K510" s="13" t="s">
        <v>53</v>
      </c>
      <c r="L510" s="13" t="s">
        <v>51</v>
      </c>
      <c r="M510" s="13" t="s">
        <v>47</v>
      </c>
      <c r="N510" s="16">
        <f t="shared" si="70"/>
        <v>50</v>
      </c>
      <c r="O510" s="16">
        <f t="shared" si="71"/>
        <v>100</v>
      </c>
      <c r="P510" s="16">
        <f t="shared" si="72"/>
        <v>50</v>
      </c>
      <c r="Q510" s="16">
        <f t="shared" si="73"/>
        <v>0</v>
      </c>
      <c r="R510" s="17">
        <f t="shared" si="74"/>
        <v>60</v>
      </c>
      <c r="S510" s="17">
        <f t="shared" si="75"/>
        <v>47.5</v>
      </c>
      <c r="T510" s="17">
        <f t="shared" si="76"/>
        <v>35</v>
      </c>
      <c r="U510" s="17">
        <f t="shared" si="77"/>
        <v>50</v>
      </c>
      <c r="V510" s="16">
        <f t="shared" si="78"/>
        <v>47.5</v>
      </c>
      <c r="W510" s="16">
        <f t="shared" si="79"/>
        <v>48.125</v>
      </c>
    </row>
    <row r="511" spans="1:23" ht="13.5" x14ac:dyDescent="0.25">
      <c r="A511" s="3">
        <v>42748</v>
      </c>
      <c r="B511" s="2">
        <v>1.8838999999999999</v>
      </c>
      <c r="C511" s="2">
        <v>36.599419137617154</v>
      </c>
      <c r="D511" s="2">
        <v>3.9625038802570955E-2</v>
      </c>
      <c r="E511" s="2">
        <v>-1.8305677448552073E-2</v>
      </c>
      <c r="F511" s="2">
        <v>1.8778999999999999</v>
      </c>
      <c r="G511" s="2">
        <v>1.9482900000000005</v>
      </c>
      <c r="H511" s="2">
        <v>1.9953899999999993</v>
      </c>
      <c r="I511" s="2">
        <v>2.1745580000000007</v>
      </c>
      <c r="J511" s="2">
        <v>1.9339245000000005</v>
      </c>
      <c r="K511" s="13" t="s">
        <v>53</v>
      </c>
      <c r="L511" s="13" t="s">
        <v>55</v>
      </c>
      <c r="M511" s="13" t="s">
        <v>47</v>
      </c>
      <c r="N511" s="16">
        <f t="shared" si="70"/>
        <v>50</v>
      </c>
      <c r="O511" s="16">
        <f t="shared" si="71"/>
        <v>100</v>
      </c>
      <c r="P511" s="16">
        <f t="shared" si="72"/>
        <v>50</v>
      </c>
      <c r="Q511" s="16">
        <f t="shared" si="73"/>
        <v>16.5</v>
      </c>
      <c r="R511" s="17">
        <f t="shared" si="74"/>
        <v>62.475000000000001</v>
      </c>
      <c r="S511" s="17">
        <f t="shared" si="75"/>
        <v>51.625</v>
      </c>
      <c r="T511" s="17">
        <f t="shared" si="76"/>
        <v>42.424999999999997</v>
      </c>
      <c r="U511" s="17">
        <f t="shared" si="77"/>
        <v>54.125</v>
      </c>
      <c r="V511" s="16">
        <f t="shared" si="78"/>
        <v>52.17499999999999</v>
      </c>
      <c r="W511" s="16">
        <f t="shared" si="79"/>
        <v>52.662499999999994</v>
      </c>
    </row>
    <row r="512" spans="1:23" ht="13.5" x14ac:dyDescent="0.25">
      <c r="A512" s="3">
        <v>42751</v>
      </c>
      <c r="B512" s="2">
        <v>1.9928999999999999</v>
      </c>
      <c r="C512" s="2">
        <v>47.43609331573311</v>
      </c>
      <c r="D512" s="2">
        <v>4.0438542313717463E-2</v>
      </c>
      <c r="E512" s="2">
        <v>-2.0901911083454315E-2</v>
      </c>
      <c r="F512" s="2">
        <v>1.87988</v>
      </c>
      <c r="G512" s="2">
        <v>1.9423400000000002</v>
      </c>
      <c r="H512" s="2">
        <v>1.9943999999999995</v>
      </c>
      <c r="I512" s="2">
        <v>2.165436000000001</v>
      </c>
      <c r="J512" s="2">
        <v>1.9372955000000005</v>
      </c>
      <c r="K512" s="13" t="s">
        <v>48</v>
      </c>
      <c r="L512" s="13" t="s">
        <v>55</v>
      </c>
      <c r="M512" s="13" t="s">
        <v>52</v>
      </c>
      <c r="N512" s="16">
        <f t="shared" si="70"/>
        <v>50</v>
      </c>
      <c r="O512" s="16">
        <f t="shared" si="71"/>
        <v>100</v>
      </c>
      <c r="P512" s="16">
        <f t="shared" si="72"/>
        <v>50</v>
      </c>
      <c r="Q512" s="16">
        <f t="shared" si="73"/>
        <v>83.5</v>
      </c>
      <c r="R512" s="17">
        <f t="shared" si="74"/>
        <v>72.525000000000006</v>
      </c>
      <c r="S512" s="17">
        <f t="shared" si="75"/>
        <v>68.375</v>
      </c>
      <c r="T512" s="17">
        <f t="shared" si="76"/>
        <v>72.575000000000003</v>
      </c>
      <c r="U512" s="17">
        <f t="shared" si="77"/>
        <v>70.875</v>
      </c>
      <c r="V512" s="16">
        <f t="shared" si="78"/>
        <v>71.158333333333346</v>
      </c>
      <c r="W512" s="16">
        <f t="shared" si="79"/>
        <v>71.087500000000006</v>
      </c>
    </row>
    <row r="513" spans="1:23" ht="13.5" x14ac:dyDescent="0.25">
      <c r="A513" s="3">
        <v>42752</v>
      </c>
      <c r="B513" s="2">
        <v>2.0326</v>
      </c>
      <c r="C513" s="2">
        <v>50.738703451311494</v>
      </c>
      <c r="D513" s="2">
        <v>3.6829309539673005E-2</v>
      </c>
      <c r="E513" s="2">
        <v>-2.1229154788828825E-2</v>
      </c>
      <c r="F513" s="2">
        <v>1.90368</v>
      </c>
      <c r="G513" s="2">
        <v>1.9413499999999999</v>
      </c>
      <c r="H513" s="2">
        <v>1.9953949999999996</v>
      </c>
      <c r="I513" s="2">
        <v>2.1584960000000009</v>
      </c>
      <c r="J513" s="2">
        <v>1.9408155000000007</v>
      </c>
      <c r="K513" s="13" t="s">
        <v>48</v>
      </c>
      <c r="L513" s="13" t="s">
        <v>49</v>
      </c>
      <c r="M513" s="13" t="s">
        <v>52</v>
      </c>
      <c r="N513" s="16">
        <f t="shared" si="70"/>
        <v>50</v>
      </c>
      <c r="O513" s="16">
        <f t="shared" si="71"/>
        <v>100</v>
      </c>
      <c r="P513" s="16">
        <f t="shared" si="72"/>
        <v>50</v>
      </c>
      <c r="Q513" s="16">
        <f t="shared" si="73"/>
        <v>100</v>
      </c>
      <c r="R513" s="17">
        <f t="shared" si="74"/>
        <v>75</v>
      </c>
      <c r="S513" s="17">
        <f t="shared" si="75"/>
        <v>72.5</v>
      </c>
      <c r="T513" s="17">
        <f t="shared" si="76"/>
        <v>80</v>
      </c>
      <c r="U513" s="17">
        <f t="shared" si="77"/>
        <v>75</v>
      </c>
      <c r="V513" s="16">
        <f t="shared" si="78"/>
        <v>75.833333333333329</v>
      </c>
      <c r="W513" s="16">
        <f t="shared" si="79"/>
        <v>75.625</v>
      </c>
    </row>
    <row r="514" spans="1:23" ht="13.5" x14ac:dyDescent="0.25">
      <c r="A514" s="3">
        <v>42753</v>
      </c>
      <c r="B514" s="2">
        <v>1.9731000000000001</v>
      </c>
      <c r="C514" s="2">
        <v>46.067044145370389</v>
      </c>
      <c r="D514" s="2">
        <v>3.351746836867342E-2</v>
      </c>
      <c r="E514" s="2">
        <v>-1.9414340395895482E-2</v>
      </c>
      <c r="F514" s="2">
        <v>1.9373999999999998</v>
      </c>
      <c r="G514" s="2">
        <v>1.9373899999999999</v>
      </c>
      <c r="H514" s="2">
        <v>1.9944049999999998</v>
      </c>
      <c r="I514" s="2">
        <v>2.1501680000000012</v>
      </c>
      <c r="J514" s="2">
        <v>1.9440380000000004</v>
      </c>
      <c r="K514" s="13" t="s">
        <v>48</v>
      </c>
      <c r="L514" s="13" t="s">
        <v>49</v>
      </c>
      <c r="M514" s="13" t="s">
        <v>52</v>
      </c>
      <c r="N514" s="16">
        <f t="shared" ref="N514:N577" si="80">IF(D514&lt;30,50, IF(D514&gt;70, 0, 25))</f>
        <v>50</v>
      </c>
      <c r="O514" s="16">
        <f t="shared" ref="O514:O577" si="81">IF(F514-E514&gt;0.02, 100, IF(F514-E514&lt;0,0,45))</f>
        <v>100</v>
      </c>
      <c r="P514" s="16">
        <f t="shared" ref="P514:P577" si="82">IF(G514-J514&gt;10,100,IF(G514-J514&gt;5,75, IF(G514-J514&gt;0,50,0)))</f>
        <v>0</v>
      </c>
      <c r="Q514" s="16">
        <f t="shared" ref="Q514:Q577" si="83">IF(M514="confirmed bullish", 34, IF(M514="bullish divergence",17, 0))+IF(K514="bullish",33,IF(K514="bearish",0,16.5))+IF(L514="strong",33,IF(L514="weak",0,16.5))</f>
        <v>100</v>
      </c>
      <c r="R514" s="17">
        <f t="shared" si="74"/>
        <v>67.5</v>
      </c>
      <c r="S514" s="17">
        <f t="shared" si="75"/>
        <v>55</v>
      </c>
      <c r="T514" s="17">
        <f t="shared" si="76"/>
        <v>67.5</v>
      </c>
      <c r="U514" s="17">
        <f t="shared" si="77"/>
        <v>62.5</v>
      </c>
      <c r="V514" s="16">
        <f t="shared" si="78"/>
        <v>63.333333333333336</v>
      </c>
      <c r="W514" s="16">
        <f t="shared" si="79"/>
        <v>63.125</v>
      </c>
    </row>
    <row r="515" spans="1:23" ht="13.5" x14ac:dyDescent="0.25">
      <c r="A515" s="3">
        <v>42754</v>
      </c>
      <c r="B515" s="2">
        <v>1.9928999999999999</v>
      </c>
      <c r="C515" s="2">
        <v>47.789785899454031</v>
      </c>
      <c r="D515" s="2">
        <v>2.6479217099443897E-2</v>
      </c>
      <c r="E515" s="2">
        <v>-1.5877612415741347E-2</v>
      </c>
      <c r="F515" s="2">
        <v>1.9750800000000002</v>
      </c>
      <c r="G515" s="2">
        <v>1.9373899999999999</v>
      </c>
      <c r="H515" s="2">
        <v>1.98994</v>
      </c>
      <c r="I515" s="2">
        <v>2.1426320000000012</v>
      </c>
      <c r="J515" s="2">
        <v>1.9474090000000011</v>
      </c>
      <c r="K515" s="13" t="s">
        <v>48</v>
      </c>
      <c r="L515" s="13" t="s">
        <v>49</v>
      </c>
      <c r="M515" s="13" t="s">
        <v>52</v>
      </c>
      <c r="N515" s="16">
        <f t="shared" si="80"/>
        <v>50</v>
      </c>
      <c r="O515" s="16">
        <f t="shared" si="81"/>
        <v>100</v>
      </c>
      <c r="P515" s="16">
        <f t="shared" si="82"/>
        <v>0</v>
      </c>
      <c r="Q515" s="16">
        <f t="shared" si="83"/>
        <v>100</v>
      </c>
      <c r="R515" s="17">
        <f t="shared" ref="R515:R578" si="84">0.35*N515+O515*0.35+P515*0.15+Q515*0.15</f>
        <v>67.5</v>
      </c>
      <c r="S515" s="17">
        <f t="shared" ref="S515:S578" si="85">N515*0.2+O515*0.2+P515*0.35+Q515*0.25</f>
        <v>55</v>
      </c>
      <c r="T515" s="17">
        <f t="shared" ref="T515:T578" si="86">N515*0.15+O515*0.15+P515*0.25+Q515*0.45</f>
        <v>67.5</v>
      </c>
      <c r="U515" s="17">
        <f t="shared" ref="U515:U578" si="87">0.25*SUM(N515:Q515)</f>
        <v>62.5</v>
      </c>
      <c r="V515" s="16">
        <f t="shared" ref="V515:V578" si="88">SUM(R515:T515)/3</f>
        <v>63.333333333333336</v>
      </c>
      <c r="W515" s="16">
        <f t="shared" ref="W515:W578" si="89">SUM(R515:U515)/4</f>
        <v>63.125</v>
      </c>
    </row>
    <row r="516" spans="1:23" ht="13.5" x14ac:dyDescent="0.25">
      <c r="A516" s="3">
        <v>42755</v>
      </c>
      <c r="B516" s="2">
        <v>2.0326</v>
      </c>
      <c r="C516" s="2">
        <v>51.158505774091189</v>
      </c>
      <c r="D516" s="2">
        <v>1.7722419471421169E-2</v>
      </c>
      <c r="E516" s="2">
        <v>-1.3072145733916844E-2</v>
      </c>
      <c r="F516" s="2">
        <v>2.0048199999999996</v>
      </c>
      <c r="G516" s="2">
        <v>1.94136</v>
      </c>
      <c r="H516" s="2">
        <v>1.9854800000000001</v>
      </c>
      <c r="I516" s="2">
        <v>2.1368820000000013</v>
      </c>
      <c r="J516" s="2">
        <v>1.9511270000000005</v>
      </c>
      <c r="K516" s="13" t="s">
        <v>48</v>
      </c>
      <c r="L516" s="13" t="s">
        <v>49</v>
      </c>
      <c r="M516" s="13" t="s">
        <v>52</v>
      </c>
      <c r="N516" s="16">
        <f t="shared" si="80"/>
        <v>50</v>
      </c>
      <c r="O516" s="16">
        <f t="shared" si="81"/>
        <v>100</v>
      </c>
      <c r="P516" s="16">
        <f t="shared" si="82"/>
        <v>0</v>
      </c>
      <c r="Q516" s="16">
        <f t="shared" si="83"/>
        <v>100</v>
      </c>
      <c r="R516" s="17">
        <f t="shared" si="84"/>
        <v>67.5</v>
      </c>
      <c r="S516" s="17">
        <f t="shared" si="85"/>
        <v>55</v>
      </c>
      <c r="T516" s="17">
        <f t="shared" si="86"/>
        <v>67.5</v>
      </c>
      <c r="U516" s="17">
        <f t="shared" si="87"/>
        <v>62.5</v>
      </c>
      <c r="V516" s="16">
        <f t="shared" si="88"/>
        <v>63.333333333333336</v>
      </c>
      <c r="W516" s="16">
        <f t="shared" si="89"/>
        <v>63.125</v>
      </c>
    </row>
    <row r="517" spans="1:23" ht="13.5" x14ac:dyDescent="0.25">
      <c r="A517" s="3">
        <v>42758</v>
      </c>
      <c r="B517" s="2">
        <v>2.0028000000000001</v>
      </c>
      <c r="C517" s="2">
        <v>48.622461637143466</v>
      </c>
      <c r="D517" s="2">
        <v>1.0891624526715216E-2</v>
      </c>
      <c r="E517" s="2">
        <v>-1.143044075007222E-2</v>
      </c>
      <c r="F517" s="2">
        <v>2.0068000000000001</v>
      </c>
      <c r="G517" s="2">
        <v>1.9433400000000003</v>
      </c>
      <c r="H517" s="2">
        <v>1.981015</v>
      </c>
      <c r="I517" s="2">
        <v>2.1311300000000011</v>
      </c>
      <c r="J517" s="2">
        <v>1.9548450000000006</v>
      </c>
      <c r="K517" s="13" t="s">
        <v>48</v>
      </c>
      <c r="L517" s="13" t="s">
        <v>49</v>
      </c>
      <c r="M517" s="13" t="s">
        <v>52</v>
      </c>
      <c r="N517" s="16">
        <f t="shared" si="80"/>
        <v>50</v>
      </c>
      <c r="O517" s="16">
        <f t="shared" si="81"/>
        <v>100</v>
      </c>
      <c r="P517" s="16">
        <f t="shared" si="82"/>
        <v>0</v>
      </c>
      <c r="Q517" s="16">
        <f t="shared" si="83"/>
        <v>100</v>
      </c>
      <c r="R517" s="17">
        <f t="shared" si="84"/>
        <v>67.5</v>
      </c>
      <c r="S517" s="17">
        <f t="shared" si="85"/>
        <v>55</v>
      </c>
      <c r="T517" s="17">
        <f t="shared" si="86"/>
        <v>67.5</v>
      </c>
      <c r="U517" s="17">
        <f t="shared" si="87"/>
        <v>62.5</v>
      </c>
      <c r="V517" s="16">
        <f t="shared" si="88"/>
        <v>63.333333333333336</v>
      </c>
      <c r="W517" s="16">
        <f t="shared" si="89"/>
        <v>63.125</v>
      </c>
    </row>
    <row r="518" spans="1:23" ht="13.5" x14ac:dyDescent="0.25">
      <c r="A518" s="3">
        <v>42759</v>
      </c>
      <c r="B518" s="2">
        <v>1.9136</v>
      </c>
      <c r="C518" s="2">
        <v>41.923203780488052</v>
      </c>
      <c r="D518" s="2">
        <v>1.1205843332646737E-3</v>
      </c>
      <c r="E518" s="2">
        <v>-1.2362555118530289E-2</v>
      </c>
      <c r="F518" s="2">
        <v>1.9830000000000001</v>
      </c>
      <c r="G518" s="2">
        <v>1.9433399999999998</v>
      </c>
      <c r="H518" s="2">
        <v>1.9745700000000004</v>
      </c>
      <c r="I518" s="2">
        <v>2.1208180000000012</v>
      </c>
      <c r="J518" s="2">
        <v>1.9580180000000005</v>
      </c>
      <c r="K518" s="13" t="s">
        <v>48</v>
      </c>
      <c r="L518" s="13" t="s">
        <v>55</v>
      </c>
      <c r="M518" s="13" t="s">
        <v>50</v>
      </c>
      <c r="N518" s="16">
        <f t="shared" si="80"/>
        <v>50</v>
      </c>
      <c r="O518" s="16">
        <f t="shared" si="81"/>
        <v>100</v>
      </c>
      <c r="P518" s="16">
        <f t="shared" si="82"/>
        <v>0</v>
      </c>
      <c r="Q518" s="16">
        <f t="shared" si="83"/>
        <v>66.5</v>
      </c>
      <c r="R518" s="17">
        <f t="shared" si="84"/>
        <v>62.475000000000001</v>
      </c>
      <c r="S518" s="17">
        <f t="shared" si="85"/>
        <v>46.625</v>
      </c>
      <c r="T518" s="17">
        <f t="shared" si="86"/>
        <v>52.424999999999997</v>
      </c>
      <c r="U518" s="17">
        <f t="shared" si="87"/>
        <v>54.125</v>
      </c>
      <c r="V518" s="16">
        <f t="shared" si="88"/>
        <v>53.841666666666661</v>
      </c>
      <c r="W518" s="16">
        <f t="shared" si="89"/>
        <v>53.912499999999994</v>
      </c>
    </row>
    <row r="519" spans="1:23" ht="13.5" x14ac:dyDescent="0.25">
      <c r="A519" s="3">
        <v>42760</v>
      </c>
      <c r="B519" s="2">
        <v>1.8838999999999999</v>
      </c>
      <c r="C519" s="2">
        <v>39.949519897627376</v>
      </c>
      <c r="D519" s="2">
        <v>-2.1132174614119759E-2</v>
      </c>
      <c r="E519" s="2">
        <v>-1.3665949569700995E-2</v>
      </c>
      <c r="F519" s="2">
        <v>1.9651599999999998</v>
      </c>
      <c r="G519" s="2">
        <v>1.9512800000000001</v>
      </c>
      <c r="H519" s="2">
        <v>1.9671350000000001</v>
      </c>
      <c r="I519" s="2">
        <v>2.1095160000000011</v>
      </c>
      <c r="J519" s="2">
        <v>1.9608935000000003</v>
      </c>
      <c r="K519" s="13" t="s">
        <v>48</v>
      </c>
      <c r="L519" s="13" t="s">
        <v>55</v>
      </c>
      <c r="M519" s="13" t="s">
        <v>50</v>
      </c>
      <c r="N519" s="16">
        <f t="shared" si="80"/>
        <v>50</v>
      </c>
      <c r="O519" s="16">
        <f t="shared" si="81"/>
        <v>100</v>
      </c>
      <c r="P519" s="16">
        <f t="shared" si="82"/>
        <v>0</v>
      </c>
      <c r="Q519" s="16">
        <f t="shared" si="83"/>
        <v>66.5</v>
      </c>
      <c r="R519" s="17">
        <f t="shared" si="84"/>
        <v>62.475000000000001</v>
      </c>
      <c r="S519" s="17">
        <f t="shared" si="85"/>
        <v>46.625</v>
      </c>
      <c r="T519" s="17">
        <f t="shared" si="86"/>
        <v>52.424999999999997</v>
      </c>
      <c r="U519" s="17">
        <f t="shared" si="87"/>
        <v>54.125</v>
      </c>
      <c r="V519" s="16">
        <f t="shared" si="88"/>
        <v>53.841666666666661</v>
      </c>
      <c r="W519" s="16">
        <f t="shared" si="89"/>
        <v>53.912499999999994</v>
      </c>
    </row>
    <row r="520" spans="1:23" ht="13.5" x14ac:dyDescent="0.25">
      <c r="A520" s="3">
        <v>42761</v>
      </c>
      <c r="B520" s="2">
        <v>1.9235</v>
      </c>
      <c r="C520" s="2">
        <v>43.751890806021358</v>
      </c>
      <c r="D520" s="2">
        <v>-4.2164026500371099E-2</v>
      </c>
      <c r="E520" s="2">
        <v>-1.5295971942921564E-2</v>
      </c>
      <c r="F520" s="2">
        <v>1.9512799999999999</v>
      </c>
      <c r="G520" s="2">
        <v>1.9631800000000001</v>
      </c>
      <c r="H520" s="2">
        <v>1.9636649999999995</v>
      </c>
      <c r="I520" s="2">
        <v>2.0988080000000009</v>
      </c>
      <c r="J520" s="2">
        <v>1.9638680000000006</v>
      </c>
      <c r="K520" s="13" t="s">
        <v>48</v>
      </c>
      <c r="L520" s="13" t="s">
        <v>55</v>
      </c>
      <c r="M520" s="13" t="s">
        <v>50</v>
      </c>
      <c r="N520" s="16">
        <f t="shared" si="80"/>
        <v>50</v>
      </c>
      <c r="O520" s="16">
        <f t="shared" si="81"/>
        <v>100</v>
      </c>
      <c r="P520" s="16">
        <f t="shared" si="82"/>
        <v>0</v>
      </c>
      <c r="Q520" s="16">
        <f t="shared" si="83"/>
        <v>66.5</v>
      </c>
      <c r="R520" s="17">
        <f t="shared" si="84"/>
        <v>62.475000000000001</v>
      </c>
      <c r="S520" s="17">
        <f t="shared" si="85"/>
        <v>46.625</v>
      </c>
      <c r="T520" s="17">
        <f t="shared" si="86"/>
        <v>52.424999999999997</v>
      </c>
      <c r="U520" s="17">
        <f t="shared" si="87"/>
        <v>54.125</v>
      </c>
      <c r="V520" s="16">
        <f t="shared" si="88"/>
        <v>53.841666666666661</v>
      </c>
      <c r="W520" s="16">
        <f t="shared" si="89"/>
        <v>53.912499999999994</v>
      </c>
    </row>
    <row r="521" spans="1:23" ht="13.5" x14ac:dyDescent="0.25">
      <c r="A521" s="3">
        <v>42762</v>
      </c>
      <c r="B521" s="2">
        <v>1.8838999999999999</v>
      </c>
      <c r="C521" s="2">
        <v>40.958891230855166</v>
      </c>
      <c r="D521" s="2">
        <v>-4.4368878815805868E-2</v>
      </c>
      <c r="E521" s="2">
        <v>-1.669291441195233E-2</v>
      </c>
      <c r="F521" s="2">
        <v>1.9215399999999998</v>
      </c>
      <c r="G521" s="2">
        <v>1.9631800000000001</v>
      </c>
      <c r="H521" s="2">
        <v>1.9557349999999996</v>
      </c>
      <c r="I521" s="2">
        <v>2.0881000000000007</v>
      </c>
      <c r="J521" s="2">
        <v>1.9664460000000006</v>
      </c>
      <c r="K521" s="13" t="s">
        <v>53</v>
      </c>
      <c r="L521" s="13" t="s">
        <v>55</v>
      </c>
      <c r="M521" s="13" t="s">
        <v>47</v>
      </c>
      <c r="N521" s="16">
        <f t="shared" si="80"/>
        <v>50</v>
      </c>
      <c r="O521" s="16">
        <f t="shared" si="81"/>
        <v>100</v>
      </c>
      <c r="P521" s="16">
        <f t="shared" si="82"/>
        <v>0</v>
      </c>
      <c r="Q521" s="16">
        <f t="shared" si="83"/>
        <v>16.5</v>
      </c>
      <c r="R521" s="17">
        <f t="shared" si="84"/>
        <v>54.975000000000001</v>
      </c>
      <c r="S521" s="17">
        <f t="shared" si="85"/>
        <v>34.125</v>
      </c>
      <c r="T521" s="17">
        <f t="shared" si="86"/>
        <v>29.925000000000001</v>
      </c>
      <c r="U521" s="17">
        <f t="shared" si="87"/>
        <v>41.625</v>
      </c>
      <c r="V521" s="16">
        <f t="shared" si="88"/>
        <v>39.674999999999997</v>
      </c>
      <c r="W521" s="16">
        <f t="shared" si="89"/>
        <v>40.162499999999994</v>
      </c>
    </row>
    <row r="522" spans="1:23" ht="13.5" x14ac:dyDescent="0.25">
      <c r="A522" s="3">
        <v>42765</v>
      </c>
      <c r="B522" s="2">
        <v>1.8541000000000001</v>
      </c>
      <c r="C522" s="2">
        <v>38.944137826644777</v>
      </c>
      <c r="D522" s="2">
        <v>-2.6614060785838278E-2</v>
      </c>
      <c r="E522" s="2">
        <v>-1.7065310864226753E-2</v>
      </c>
      <c r="F522" s="2">
        <v>1.8917999999999999</v>
      </c>
      <c r="G522" s="2">
        <v>1.9493000000000003</v>
      </c>
      <c r="H522" s="2">
        <v>1.9458199999999994</v>
      </c>
      <c r="I522" s="2">
        <v>2.0771940000000004</v>
      </c>
      <c r="J522" s="2">
        <v>1.9686770000000005</v>
      </c>
      <c r="K522" s="13" t="s">
        <v>53</v>
      </c>
      <c r="L522" s="13" t="s">
        <v>55</v>
      </c>
      <c r="M522" s="13" t="s">
        <v>47</v>
      </c>
      <c r="N522" s="16">
        <f t="shared" si="80"/>
        <v>50</v>
      </c>
      <c r="O522" s="16">
        <f t="shared" si="81"/>
        <v>100</v>
      </c>
      <c r="P522" s="16">
        <f t="shared" si="82"/>
        <v>0</v>
      </c>
      <c r="Q522" s="16">
        <f t="shared" si="83"/>
        <v>16.5</v>
      </c>
      <c r="R522" s="17">
        <f t="shared" si="84"/>
        <v>54.975000000000001</v>
      </c>
      <c r="S522" s="17">
        <f t="shared" si="85"/>
        <v>34.125</v>
      </c>
      <c r="T522" s="17">
        <f t="shared" si="86"/>
        <v>29.925000000000001</v>
      </c>
      <c r="U522" s="17">
        <f t="shared" si="87"/>
        <v>41.625</v>
      </c>
      <c r="V522" s="16">
        <f t="shared" si="88"/>
        <v>39.674999999999997</v>
      </c>
      <c r="W522" s="16">
        <f t="shared" si="89"/>
        <v>40.162499999999994</v>
      </c>
    </row>
    <row r="523" spans="1:23" ht="13.5" x14ac:dyDescent="0.25">
      <c r="A523" s="3">
        <v>42766</v>
      </c>
      <c r="B523" s="2">
        <v>1.8541000000000001</v>
      </c>
      <c r="C523" s="2">
        <v>38.944137826644777</v>
      </c>
      <c r="D523" s="2">
        <v>-4.7108379898712638E-3</v>
      </c>
      <c r="E523" s="2">
        <v>-1.5312509404536417E-2</v>
      </c>
      <c r="F523" s="2">
        <v>1.8798999999999999</v>
      </c>
      <c r="G523" s="2">
        <v>1.9314500000000003</v>
      </c>
      <c r="H523" s="2">
        <v>1.9363999999999997</v>
      </c>
      <c r="I523" s="2">
        <v>2.0658900000000004</v>
      </c>
      <c r="J523" s="2">
        <v>1.9705110000000006</v>
      </c>
      <c r="K523" s="13" t="s">
        <v>53</v>
      </c>
      <c r="L523" s="13" t="s">
        <v>55</v>
      </c>
      <c r="M523" s="13" t="s">
        <v>47</v>
      </c>
      <c r="N523" s="16">
        <f t="shared" si="80"/>
        <v>50</v>
      </c>
      <c r="O523" s="16">
        <f t="shared" si="81"/>
        <v>100</v>
      </c>
      <c r="P523" s="16">
        <f t="shared" si="82"/>
        <v>0</v>
      </c>
      <c r="Q523" s="16">
        <f t="shared" si="83"/>
        <v>16.5</v>
      </c>
      <c r="R523" s="17">
        <f t="shared" si="84"/>
        <v>54.975000000000001</v>
      </c>
      <c r="S523" s="17">
        <f t="shared" si="85"/>
        <v>34.125</v>
      </c>
      <c r="T523" s="17">
        <f t="shared" si="86"/>
        <v>29.925000000000001</v>
      </c>
      <c r="U523" s="17">
        <f t="shared" si="87"/>
        <v>41.625</v>
      </c>
      <c r="V523" s="16">
        <f t="shared" si="88"/>
        <v>39.674999999999997</v>
      </c>
      <c r="W523" s="16">
        <f t="shared" si="89"/>
        <v>40.162499999999994</v>
      </c>
    </row>
    <row r="524" spans="1:23" ht="13.5" x14ac:dyDescent="0.25">
      <c r="A524" s="3">
        <v>42767</v>
      </c>
      <c r="B524" s="2">
        <v>1.8541000000000001</v>
      </c>
      <c r="C524" s="2">
        <v>38.944137826644777</v>
      </c>
      <c r="D524" s="2">
        <v>5.3838332946027911E-3</v>
      </c>
      <c r="E524" s="2">
        <v>-1.0930585434026771E-2</v>
      </c>
      <c r="F524" s="2">
        <v>1.8739399999999999</v>
      </c>
      <c r="G524" s="2">
        <v>1.9195499999999999</v>
      </c>
      <c r="H524" s="2">
        <v>1.9284700000000001</v>
      </c>
      <c r="I524" s="2">
        <v>2.0555780000000006</v>
      </c>
      <c r="J524" s="2">
        <v>1.9723950000000006</v>
      </c>
      <c r="K524" s="13" t="s">
        <v>53</v>
      </c>
      <c r="L524" s="13" t="s">
        <v>55</v>
      </c>
      <c r="M524" s="13" t="s">
        <v>47</v>
      </c>
      <c r="N524" s="16">
        <f t="shared" si="80"/>
        <v>50</v>
      </c>
      <c r="O524" s="16">
        <f t="shared" si="81"/>
        <v>100</v>
      </c>
      <c r="P524" s="16">
        <f t="shared" si="82"/>
        <v>0</v>
      </c>
      <c r="Q524" s="16">
        <f t="shared" si="83"/>
        <v>16.5</v>
      </c>
      <c r="R524" s="17">
        <f t="shared" si="84"/>
        <v>54.975000000000001</v>
      </c>
      <c r="S524" s="17">
        <f t="shared" si="85"/>
        <v>34.125</v>
      </c>
      <c r="T524" s="17">
        <f t="shared" si="86"/>
        <v>29.925000000000001</v>
      </c>
      <c r="U524" s="17">
        <f t="shared" si="87"/>
        <v>41.625</v>
      </c>
      <c r="V524" s="16">
        <f t="shared" si="88"/>
        <v>39.674999999999997</v>
      </c>
      <c r="W524" s="16">
        <f t="shared" si="89"/>
        <v>40.162499999999994</v>
      </c>
    </row>
    <row r="525" spans="1:23" ht="13.5" x14ac:dyDescent="0.25">
      <c r="A525" s="3">
        <v>42768</v>
      </c>
      <c r="B525" s="2">
        <v>1.8640000000000001</v>
      </c>
      <c r="C525" s="2">
        <v>40.16537292052417</v>
      </c>
      <c r="D525" s="2">
        <v>1.6900355431503034E-2</v>
      </c>
      <c r="E525" s="2">
        <v>-7.1828380456536211E-3</v>
      </c>
      <c r="F525" s="2">
        <v>1.8620399999999999</v>
      </c>
      <c r="G525" s="2">
        <v>1.90666</v>
      </c>
      <c r="H525" s="2">
        <v>1.9220250000000001</v>
      </c>
      <c r="I525" s="2">
        <v>2.0462580000000004</v>
      </c>
      <c r="J525" s="2">
        <v>1.9744275000000004</v>
      </c>
      <c r="K525" s="13" t="s">
        <v>53</v>
      </c>
      <c r="L525" s="13" t="s">
        <v>55</v>
      </c>
      <c r="M525" s="13" t="s">
        <v>47</v>
      </c>
      <c r="N525" s="16">
        <f t="shared" si="80"/>
        <v>50</v>
      </c>
      <c r="O525" s="16">
        <f t="shared" si="81"/>
        <v>100</v>
      </c>
      <c r="P525" s="16">
        <f t="shared" si="82"/>
        <v>0</v>
      </c>
      <c r="Q525" s="16">
        <f t="shared" si="83"/>
        <v>16.5</v>
      </c>
      <c r="R525" s="17">
        <f t="shared" si="84"/>
        <v>54.975000000000001</v>
      </c>
      <c r="S525" s="17">
        <f t="shared" si="85"/>
        <v>34.125</v>
      </c>
      <c r="T525" s="17">
        <f t="shared" si="86"/>
        <v>29.925000000000001</v>
      </c>
      <c r="U525" s="17">
        <f t="shared" si="87"/>
        <v>41.625</v>
      </c>
      <c r="V525" s="16">
        <f t="shared" si="88"/>
        <v>39.674999999999997</v>
      </c>
      <c r="W525" s="16">
        <f t="shared" si="89"/>
        <v>40.162499999999994</v>
      </c>
    </row>
    <row r="526" spans="1:23" ht="13.5" x14ac:dyDescent="0.25">
      <c r="A526" s="3">
        <v>42769</v>
      </c>
      <c r="B526" s="2">
        <v>1.8738999999999999</v>
      </c>
      <c r="C526" s="2">
        <v>41.427065570535056</v>
      </c>
      <c r="D526" s="2">
        <v>3.2573979835837985E-2</v>
      </c>
      <c r="E526" s="2">
        <v>-3.312957123319164E-3</v>
      </c>
      <c r="F526" s="2">
        <v>1.8600400000000001</v>
      </c>
      <c r="G526" s="2">
        <v>1.8907900000000002</v>
      </c>
      <c r="H526" s="2">
        <v>1.916075</v>
      </c>
      <c r="I526" s="2">
        <v>2.0377300000000007</v>
      </c>
      <c r="J526" s="2">
        <v>1.9761130000000007</v>
      </c>
      <c r="K526" s="13" t="s">
        <v>48</v>
      </c>
      <c r="L526" s="13" t="s">
        <v>55</v>
      </c>
      <c r="M526" s="13" t="s">
        <v>50</v>
      </c>
      <c r="N526" s="16">
        <f t="shared" si="80"/>
        <v>50</v>
      </c>
      <c r="O526" s="16">
        <f t="shared" si="81"/>
        <v>100</v>
      </c>
      <c r="P526" s="16">
        <f t="shared" si="82"/>
        <v>0</v>
      </c>
      <c r="Q526" s="16">
        <f t="shared" si="83"/>
        <v>66.5</v>
      </c>
      <c r="R526" s="17">
        <f t="shared" si="84"/>
        <v>62.475000000000001</v>
      </c>
      <c r="S526" s="17">
        <f t="shared" si="85"/>
        <v>46.625</v>
      </c>
      <c r="T526" s="17">
        <f t="shared" si="86"/>
        <v>52.424999999999997</v>
      </c>
      <c r="U526" s="17">
        <f t="shared" si="87"/>
        <v>54.125</v>
      </c>
      <c r="V526" s="16">
        <f t="shared" si="88"/>
        <v>53.841666666666661</v>
      </c>
      <c r="W526" s="16">
        <f t="shared" si="89"/>
        <v>53.912499999999994</v>
      </c>
    </row>
    <row r="527" spans="1:23" ht="13.5" x14ac:dyDescent="0.25">
      <c r="A527" s="3">
        <v>42772</v>
      </c>
      <c r="B527" s="2">
        <v>1.9433</v>
      </c>
      <c r="C527" s="2">
        <v>49.47071439853832</v>
      </c>
      <c r="D527" s="2">
        <v>3.6565862433697749E-2</v>
      </c>
      <c r="E527" s="2">
        <v>1.7953110759360916E-3</v>
      </c>
      <c r="F527" s="2">
        <v>1.87788</v>
      </c>
      <c r="G527" s="2">
        <v>1.8848400000000001</v>
      </c>
      <c r="H527" s="2">
        <v>1.9140899999999998</v>
      </c>
      <c r="I527" s="2">
        <v>2.0282100000000001</v>
      </c>
      <c r="J527" s="2">
        <v>1.9779470000000006</v>
      </c>
      <c r="K527" s="13" t="s">
        <v>48</v>
      </c>
      <c r="L527" s="13" t="s">
        <v>55</v>
      </c>
      <c r="M527" s="13" t="s">
        <v>52</v>
      </c>
      <c r="N527" s="16">
        <f t="shared" si="80"/>
        <v>50</v>
      </c>
      <c r="O527" s="16">
        <f t="shared" si="81"/>
        <v>100</v>
      </c>
      <c r="P527" s="16">
        <f t="shared" si="82"/>
        <v>0</v>
      </c>
      <c r="Q527" s="16">
        <f t="shared" si="83"/>
        <v>83.5</v>
      </c>
      <c r="R527" s="17">
        <f t="shared" si="84"/>
        <v>65.025000000000006</v>
      </c>
      <c r="S527" s="17">
        <f t="shared" si="85"/>
        <v>50.875</v>
      </c>
      <c r="T527" s="17">
        <f t="shared" si="86"/>
        <v>60.075000000000003</v>
      </c>
      <c r="U527" s="17">
        <f t="shared" si="87"/>
        <v>58.375</v>
      </c>
      <c r="V527" s="16">
        <f t="shared" si="88"/>
        <v>58.658333333333339</v>
      </c>
      <c r="W527" s="16">
        <f t="shared" si="89"/>
        <v>58.587500000000006</v>
      </c>
    </row>
    <row r="528" spans="1:23" ht="13.5" x14ac:dyDescent="0.25">
      <c r="A528" s="3">
        <v>42773</v>
      </c>
      <c r="B528" s="2">
        <v>1.8937999999999999</v>
      </c>
      <c r="C528" s="2">
        <v>44.750276834068153</v>
      </c>
      <c r="D528" s="2">
        <v>2.9898353216252227E-2</v>
      </c>
      <c r="E528" s="2">
        <v>6.7170744808766449E-3</v>
      </c>
      <c r="F528" s="2">
        <v>1.8858200000000001</v>
      </c>
      <c r="G528" s="2">
        <v>1.8828600000000002</v>
      </c>
      <c r="H528" s="2">
        <v>1.9130999999999996</v>
      </c>
      <c r="I528" s="2">
        <v>2.0173040000000002</v>
      </c>
      <c r="J528" s="2">
        <v>1.9795830000000008</v>
      </c>
      <c r="K528" s="13" t="s">
        <v>48</v>
      </c>
      <c r="L528" s="13" t="s">
        <v>55</v>
      </c>
      <c r="M528" s="13" t="s">
        <v>52</v>
      </c>
      <c r="N528" s="16">
        <f t="shared" si="80"/>
        <v>50</v>
      </c>
      <c r="O528" s="16">
        <f t="shared" si="81"/>
        <v>100</v>
      </c>
      <c r="P528" s="16">
        <f t="shared" si="82"/>
        <v>0</v>
      </c>
      <c r="Q528" s="16">
        <f t="shared" si="83"/>
        <v>83.5</v>
      </c>
      <c r="R528" s="17">
        <f t="shared" si="84"/>
        <v>65.025000000000006</v>
      </c>
      <c r="S528" s="17">
        <f t="shared" si="85"/>
        <v>50.875</v>
      </c>
      <c r="T528" s="17">
        <f t="shared" si="86"/>
        <v>60.075000000000003</v>
      </c>
      <c r="U528" s="17">
        <f t="shared" si="87"/>
        <v>58.375</v>
      </c>
      <c r="V528" s="16">
        <f t="shared" si="88"/>
        <v>58.658333333333339</v>
      </c>
      <c r="W528" s="16">
        <f t="shared" si="89"/>
        <v>58.587500000000006</v>
      </c>
    </row>
    <row r="529" spans="1:23" ht="13.5" x14ac:dyDescent="0.25">
      <c r="A529" s="3">
        <v>42774</v>
      </c>
      <c r="B529" s="2">
        <v>1.8738999999999999</v>
      </c>
      <c r="C529" s="2">
        <v>42.974935478112897</v>
      </c>
      <c r="D529" s="2">
        <v>2.1464283564792019E-2</v>
      </c>
      <c r="E529" s="2">
        <v>1.0030390133723609E-2</v>
      </c>
      <c r="F529" s="2">
        <v>1.8897799999999996</v>
      </c>
      <c r="G529" s="2">
        <v>1.8818600000000001</v>
      </c>
      <c r="H529" s="2">
        <v>1.9165700000000001</v>
      </c>
      <c r="I529" s="2">
        <v>2.0069920000000003</v>
      </c>
      <c r="J529" s="2">
        <v>1.9812190000000007</v>
      </c>
      <c r="K529" s="13" t="s">
        <v>53</v>
      </c>
      <c r="L529" s="13" t="s">
        <v>55</v>
      </c>
      <c r="M529" s="13" t="s">
        <v>54</v>
      </c>
      <c r="N529" s="16">
        <f t="shared" si="80"/>
        <v>50</v>
      </c>
      <c r="O529" s="16">
        <f t="shared" si="81"/>
        <v>100</v>
      </c>
      <c r="P529" s="16">
        <f t="shared" si="82"/>
        <v>0</v>
      </c>
      <c r="Q529" s="16">
        <f t="shared" si="83"/>
        <v>16.5</v>
      </c>
      <c r="R529" s="17">
        <f t="shared" si="84"/>
        <v>54.975000000000001</v>
      </c>
      <c r="S529" s="17">
        <f t="shared" si="85"/>
        <v>34.125</v>
      </c>
      <c r="T529" s="17">
        <f t="shared" si="86"/>
        <v>29.925000000000001</v>
      </c>
      <c r="U529" s="17">
        <f t="shared" si="87"/>
        <v>41.625</v>
      </c>
      <c r="V529" s="16">
        <f t="shared" si="88"/>
        <v>39.674999999999997</v>
      </c>
      <c r="W529" s="16">
        <f t="shared" si="89"/>
        <v>40.162499999999994</v>
      </c>
    </row>
    <row r="530" spans="1:23" ht="13.5" x14ac:dyDescent="0.25">
      <c r="A530" s="3">
        <v>42775</v>
      </c>
      <c r="B530" s="2">
        <v>1.8738999999999999</v>
      </c>
      <c r="C530" s="2">
        <v>42.974935478112897</v>
      </c>
      <c r="D530" s="2">
        <v>2.0818054822881127E-2</v>
      </c>
      <c r="E530" s="2">
        <v>1.0995193462980942E-2</v>
      </c>
      <c r="F530" s="2">
        <v>1.8917600000000001</v>
      </c>
      <c r="G530" s="2">
        <v>1.8769000000000002</v>
      </c>
      <c r="H530" s="2">
        <v>1.9200399999999997</v>
      </c>
      <c r="I530" s="2">
        <v>1.9972740000000002</v>
      </c>
      <c r="J530" s="2">
        <v>1.9830035000000004</v>
      </c>
      <c r="K530" s="13" t="s">
        <v>53</v>
      </c>
      <c r="L530" s="13" t="s">
        <v>55</v>
      </c>
      <c r="M530" s="13" t="s">
        <v>54</v>
      </c>
      <c r="N530" s="16">
        <f t="shared" si="80"/>
        <v>50</v>
      </c>
      <c r="O530" s="16">
        <f t="shared" si="81"/>
        <v>100</v>
      </c>
      <c r="P530" s="16">
        <f t="shared" si="82"/>
        <v>0</v>
      </c>
      <c r="Q530" s="16">
        <f t="shared" si="83"/>
        <v>16.5</v>
      </c>
      <c r="R530" s="17">
        <f t="shared" si="84"/>
        <v>54.975000000000001</v>
      </c>
      <c r="S530" s="17">
        <f t="shared" si="85"/>
        <v>34.125</v>
      </c>
      <c r="T530" s="17">
        <f t="shared" si="86"/>
        <v>29.925000000000001</v>
      </c>
      <c r="U530" s="17">
        <f t="shared" si="87"/>
        <v>41.625</v>
      </c>
      <c r="V530" s="16">
        <f t="shared" si="88"/>
        <v>39.674999999999997</v>
      </c>
      <c r="W530" s="16">
        <f t="shared" si="89"/>
        <v>40.162499999999994</v>
      </c>
    </row>
    <row r="531" spans="1:23" ht="13.5" x14ac:dyDescent="0.25">
      <c r="A531" s="3">
        <v>42776</v>
      </c>
      <c r="B531" s="2">
        <v>1.9136</v>
      </c>
      <c r="C531" s="2">
        <v>47.769175997747823</v>
      </c>
      <c r="D531" s="2">
        <v>1.1606701195197466E-2</v>
      </c>
      <c r="E531" s="2">
        <v>1.1274124293040531E-2</v>
      </c>
      <c r="F531" s="2">
        <v>1.8996999999999999</v>
      </c>
      <c r="G531" s="2">
        <v>1.8798699999999999</v>
      </c>
      <c r="H531" s="2">
        <v>1.9215250000000001</v>
      </c>
      <c r="I531" s="2">
        <v>1.989738</v>
      </c>
      <c r="J531" s="2">
        <v>1.9850855000000007</v>
      </c>
      <c r="K531" s="13" t="s">
        <v>53</v>
      </c>
      <c r="L531" s="13" t="s">
        <v>55</v>
      </c>
      <c r="M531" s="13" t="s">
        <v>54</v>
      </c>
      <c r="N531" s="16">
        <f t="shared" si="80"/>
        <v>50</v>
      </c>
      <c r="O531" s="16">
        <f t="shared" si="81"/>
        <v>100</v>
      </c>
      <c r="P531" s="16">
        <f t="shared" si="82"/>
        <v>0</v>
      </c>
      <c r="Q531" s="16">
        <f t="shared" si="83"/>
        <v>16.5</v>
      </c>
      <c r="R531" s="17">
        <f t="shared" si="84"/>
        <v>54.975000000000001</v>
      </c>
      <c r="S531" s="17">
        <f t="shared" si="85"/>
        <v>34.125</v>
      </c>
      <c r="T531" s="17">
        <f t="shared" si="86"/>
        <v>29.925000000000001</v>
      </c>
      <c r="U531" s="17">
        <f t="shared" si="87"/>
        <v>41.625</v>
      </c>
      <c r="V531" s="16">
        <f t="shared" si="88"/>
        <v>39.674999999999997</v>
      </c>
      <c r="W531" s="16">
        <f t="shared" si="89"/>
        <v>40.162499999999994</v>
      </c>
    </row>
    <row r="532" spans="1:23" ht="13.5" x14ac:dyDescent="0.25">
      <c r="A532" s="3">
        <v>42779</v>
      </c>
      <c r="B532" s="2">
        <v>1.8838999999999999</v>
      </c>
      <c r="C532" s="2">
        <v>44.738849193211564</v>
      </c>
      <c r="D532" s="2">
        <v>1.5344816727078658E-3</v>
      </c>
      <c r="E532" s="2">
        <v>1.1726150346658314E-2</v>
      </c>
      <c r="F532" s="2">
        <v>1.8878200000000001</v>
      </c>
      <c r="G532" s="2">
        <v>1.8828499999999999</v>
      </c>
      <c r="H532" s="2">
        <v>1.916075</v>
      </c>
      <c r="I532" s="2">
        <v>1.9820060000000002</v>
      </c>
      <c r="J532" s="2">
        <v>1.9867215000000003</v>
      </c>
      <c r="K532" s="13" t="s">
        <v>53</v>
      </c>
      <c r="L532" s="13" t="s">
        <v>55</v>
      </c>
      <c r="M532" s="13" t="s">
        <v>47</v>
      </c>
      <c r="N532" s="16">
        <f t="shared" si="80"/>
        <v>50</v>
      </c>
      <c r="O532" s="16">
        <f t="shared" si="81"/>
        <v>100</v>
      </c>
      <c r="P532" s="16">
        <f t="shared" si="82"/>
        <v>0</v>
      </c>
      <c r="Q532" s="16">
        <f t="shared" si="83"/>
        <v>16.5</v>
      </c>
      <c r="R532" s="17">
        <f t="shared" si="84"/>
        <v>54.975000000000001</v>
      </c>
      <c r="S532" s="17">
        <f t="shared" si="85"/>
        <v>34.125</v>
      </c>
      <c r="T532" s="17">
        <f t="shared" si="86"/>
        <v>29.925000000000001</v>
      </c>
      <c r="U532" s="17">
        <f t="shared" si="87"/>
        <v>41.625</v>
      </c>
      <c r="V532" s="16">
        <f t="shared" si="88"/>
        <v>39.674999999999997</v>
      </c>
      <c r="W532" s="16">
        <f t="shared" si="89"/>
        <v>40.162499999999994</v>
      </c>
    </row>
    <row r="533" spans="1:23" ht="13.5" x14ac:dyDescent="0.25">
      <c r="A533" s="3">
        <v>42780</v>
      </c>
      <c r="B533" s="2">
        <v>1.8838999999999999</v>
      </c>
      <c r="C533" s="2">
        <v>44.73884919321155</v>
      </c>
      <c r="D533" s="2">
        <v>-6.713946519244951E-3</v>
      </c>
      <c r="E533" s="2">
        <v>1.3535392210871376E-2</v>
      </c>
      <c r="F533" s="2">
        <v>1.88584</v>
      </c>
      <c r="G533" s="2">
        <v>1.8858299999999999</v>
      </c>
      <c r="H533" s="2">
        <v>1.9086399999999997</v>
      </c>
      <c r="I533" s="2">
        <v>1.9754640000000001</v>
      </c>
      <c r="J533" s="2">
        <v>1.9883575000000002</v>
      </c>
      <c r="K533" s="13" t="s">
        <v>53</v>
      </c>
      <c r="L533" s="13" t="s">
        <v>55</v>
      </c>
      <c r="M533" s="13" t="s">
        <v>47</v>
      </c>
      <c r="N533" s="16">
        <f t="shared" si="80"/>
        <v>50</v>
      </c>
      <c r="O533" s="16">
        <f t="shared" si="81"/>
        <v>100</v>
      </c>
      <c r="P533" s="16">
        <f t="shared" si="82"/>
        <v>0</v>
      </c>
      <c r="Q533" s="16">
        <f t="shared" si="83"/>
        <v>16.5</v>
      </c>
      <c r="R533" s="17">
        <f t="shared" si="84"/>
        <v>54.975000000000001</v>
      </c>
      <c r="S533" s="17">
        <f t="shared" si="85"/>
        <v>34.125</v>
      </c>
      <c r="T533" s="17">
        <f t="shared" si="86"/>
        <v>29.925000000000001</v>
      </c>
      <c r="U533" s="17">
        <f t="shared" si="87"/>
        <v>41.625</v>
      </c>
      <c r="V533" s="16">
        <f t="shared" si="88"/>
        <v>39.674999999999997</v>
      </c>
      <c r="W533" s="16">
        <f t="shared" si="89"/>
        <v>40.162499999999994</v>
      </c>
    </row>
    <row r="534" spans="1:23" ht="13.5" x14ac:dyDescent="0.25">
      <c r="A534" s="3">
        <v>42781</v>
      </c>
      <c r="B534" s="2">
        <v>1.8738999999999999</v>
      </c>
      <c r="C534" s="2">
        <v>43.65738449252828</v>
      </c>
      <c r="D534" s="2">
        <v>-1.2698738447193714E-2</v>
      </c>
      <c r="E534" s="2">
        <v>1.5900842377821585E-2</v>
      </c>
      <c r="F534" s="2">
        <v>1.8858399999999995</v>
      </c>
      <c r="G534" s="2">
        <v>1.8878099999999995</v>
      </c>
      <c r="H534" s="2">
        <v>1.9036799999999996</v>
      </c>
      <c r="I534" s="2">
        <v>1.9697120000000001</v>
      </c>
      <c r="J534" s="2">
        <v>1.9899935000000002</v>
      </c>
      <c r="K534" s="13" t="s">
        <v>53</v>
      </c>
      <c r="L534" s="13" t="s">
        <v>55</v>
      </c>
      <c r="M534" s="13" t="s">
        <v>55</v>
      </c>
      <c r="N534" s="16">
        <f t="shared" si="80"/>
        <v>50</v>
      </c>
      <c r="O534" s="16">
        <f t="shared" si="81"/>
        <v>100</v>
      </c>
      <c r="P534" s="16">
        <f t="shared" si="82"/>
        <v>0</v>
      </c>
      <c r="Q534" s="16">
        <f t="shared" si="83"/>
        <v>16.5</v>
      </c>
      <c r="R534" s="17">
        <f t="shared" si="84"/>
        <v>54.975000000000001</v>
      </c>
      <c r="S534" s="17">
        <f t="shared" si="85"/>
        <v>34.125</v>
      </c>
      <c r="T534" s="17">
        <f t="shared" si="86"/>
        <v>29.925000000000001</v>
      </c>
      <c r="U534" s="17">
        <f t="shared" si="87"/>
        <v>41.625</v>
      </c>
      <c r="V534" s="16">
        <f t="shared" si="88"/>
        <v>39.674999999999997</v>
      </c>
      <c r="W534" s="16">
        <f t="shared" si="89"/>
        <v>40.162499999999994</v>
      </c>
    </row>
    <row r="535" spans="1:23" ht="13.5" x14ac:dyDescent="0.25">
      <c r="A535" s="3">
        <v>42782</v>
      </c>
      <c r="B535" s="2">
        <v>1.8244</v>
      </c>
      <c r="C535" s="2">
        <v>38.673876814308642</v>
      </c>
      <c r="D535" s="2">
        <v>-1.2278860459721486E-2</v>
      </c>
      <c r="E535" s="2">
        <v>1.8181280777330285E-2</v>
      </c>
      <c r="F535" s="2">
        <v>1.8759399999999999</v>
      </c>
      <c r="G535" s="2">
        <v>1.8838500000000002</v>
      </c>
      <c r="H535" s="2">
        <v>1.8952549999999995</v>
      </c>
      <c r="I535" s="2">
        <v>1.964358</v>
      </c>
      <c r="J535" s="2">
        <v>1.9916790000000004</v>
      </c>
      <c r="K535" s="13" t="s">
        <v>53</v>
      </c>
      <c r="L535" s="13" t="s">
        <v>55</v>
      </c>
      <c r="M535" s="13" t="s">
        <v>47</v>
      </c>
      <c r="N535" s="16">
        <f t="shared" si="80"/>
        <v>50</v>
      </c>
      <c r="O535" s="16">
        <f t="shared" si="81"/>
        <v>100</v>
      </c>
      <c r="P535" s="16">
        <f t="shared" si="82"/>
        <v>0</v>
      </c>
      <c r="Q535" s="16">
        <f t="shared" si="83"/>
        <v>16.5</v>
      </c>
      <c r="R535" s="17">
        <f t="shared" si="84"/>
        <v>54.975000000000001</v>
      </c>
      <c r="S535" s="17">
        <f t="shared" si="85"/>
        <v>34.125</v>
      </c>
      <c r="T535" s="17">
        <f t="shared" si="86"/>
        <v>29.925000000000001</v>
      </c>
      <c r="U535" s="17">
        <f t="shared" si="87"/>
        <v>41.625</v>
      </c>
      <c r="V535" s="16">
        <f t="shared" si="88"/>
        <v>39.674999999999997</v>
      </c>
      <c r="W535" s="16">
        <f t="shared" si="89"/>
        <v>40.162499999999994</v>
      </c>
    </row>
    <row r="536" spans="1:23" ht="13.5" x14ac:dyDescent="0.25">
      <c r="A536" s="3">
        <v>42783</v>
      </c>
      <c r="B536" s="2">
        <v>1.8343</v>
      </c>
      <c r="C536" s="2">
        <v>40.145474477578993</v>
      </c>
      <c r="D536" s="2">
        <v>-1.0568940549767536E-2</v>
      </c>
      <c r="E536" s="2">
        <v>2.0010757125528585E-2</v>
      </c>
      <c r="F536" s="2">
        <v>1.86008</v>
      </c>
      <c r="G536" s="2">
        <v>1.8798900000000001</v>
      </c>
      <c r="H536" s="2">
        <v>1.8853399999999998</v>
      </c>
      <c r="I536" s="2">
        <v>1.9609880000000002</v>
      </c>
      <c r="J536" s="2">
        <v>1.9929680000000003</v>
      </c>
      <c r="K536" s="13" t="s">
        <v>53</v>
      </c>
      <c r="L536" s="13" t="s">
        <v>55</v>
      </c>
      <c r="M536" s="13" t="s">
        <v>47</v>
      </c>
      <c r="N536" s="16">
        <f t="shared" si="80"/>
        <v>50</v>
      </c>
      <c r="O536" s="16">
        <f t="shared" si="81"/>
        <v>100</v>
      </c>
      <c r="P536" s="16">
        <f t="shared" si="82"/>
        <v>0</v>
      </c>
      <c r="Q536" s="16">
        <f t="shared" si="83"/>
        <v>16.5</v>
      </c>
      <c r="R536" s="17">
        <f t="shared" si="84"/>
        <v>54.975000000000001</v>
      </c>
      <c r="S536" s="17">
        <f t="shared" si="85"/>
        <v>34.125</v>
      </c>
      <c r="T536" s="17">
        <f t="shared" si="86"/>
        <v>29.925000000000001</v>
      </c>
      <c r="U536" s="17">
        <f t="shared" si="87"/>
        <v>41.625</v>
      </c>
      <c r="V536" s="16">
        <f t="shared" si="88"/>
        <v>39.674999999999997</v>
      </c>
      <c r="W536" s="16">
        <f t="shared" si="89"/>
        <v>40.162499999999994</v>
      </c>
    </row>
    <row r="537" spans="1:23" ht="13.5" x14ac:dyDescent="0.25">
      <c r="A537" s="3">
        <v>42786</v>
      </c>
      <c r="B537" s="2">
        <v>1.8045</v>
      </c>
      <c r="C537" s="2">
        <v>37.248045368401101</v>
      </c>
      <c r="D537" s="2">
        <v>4.2267965939259966E-3</v>
      </c>
      <c r="E537" s="2">
        <v>2.096353084752876E-2</v>
      </c>
      <c r="F537" s="2">
        <v>1.8442000000000001</v>
      </c>
      <c r="G537" s="2">
        <v>1.8660099999999999</v>
      </c>
      <c r="H537" s="2">
        <v>1.8754249999999995</v>
      </c>
      <c r="I537" s="2">
        <v>1.9546420000000004</v>
      </c>
      <c r="J537" s="2">
        <v>1.9937115000000003</v>
      </c>
      <c r="K537" s="13" t="s">
        <v>53</v>
      </c>
      <c r="L537" s="13" t="s">
        <v>55</v>
      </c>
      <c r="M537" s="13" t="s">
        <v>47</v>
      </c>
      <c r="N537" s="16">
        <f t="shared" si="80"/>
        <v>50</v>
      </c>
      <c r="O537" s="16">
        <f t="shared" si="81"/>
        <v>100</v>
      </c>
      <c r="P537" s="16">
        <f t="shared" si="82"/>
        <v>0</v>
      </c>
      <c r="Q537" s="16">
        <f t="shared" si="83"/>
        <v>16.5</v>
      </c>
      <c r="R537" s="17">
        <f t="shared" si="84"/>
        <v>54.975000000000001</v>
      </c>
      <c r="S537" s="17">
        <f t="shared" si="85"/>
        <v>34.125</v>
      </c>
      <c r="T537" s="17">
        <f t="shared" si="86"/>
        <v>29.925000000000001</v>
      </c>
      <c r="U537" s="17">
        <f t="shared" si="87"/>
        <v>41.625</v>
      </c>
      <c r="V537" s="16">
        <f t="shared" si="88"/>
        <v>39.674999999999997</v>
      </c>
      <c r="W537" s="16">
        <f t="shared" si="89"/>
        <v>40.162499999999994</v>
      </c>
    </row>
    <row r="538" spans="1:23" ht="13.5" x14ac:dyDescent="0.25">
      <c r="A538" s="3">
        <v>42787</v>
      </c>
      <c r="B538" s="2">
        <v>1.8640000000000001</v>
      </c>
      <c r="C538" s="2">
        <v>45.678203700421058</v>
      </c>
      <c r="D538" s="2">
        <v>5.3297040815043495E-3</v>
      </c>
      <c r="E538" s="2">
        <v>2.0579391638114584E-2</v>
      </c>
      <c r="F538" s="2">
        <v>1.84022</v>
      </c>
      <c r="G538" s="2">
        <v>1.8630300000000002</v>
      </c>
      <c r="H538" s="2">
        <v>1.8729449999999996</v>
      </c>
      <c r="I538" s="2">
        <v>1.9490900000000004</v>
      </c>
      <c r="J538" s="2">
        <v>1.9949010000000005</v>
      </c>
      <c r="K538" s="13" t="s">
        <v>53</v>
      </c>
      <c r="L538" s="13" t="s">
        <v>55</v>
      </c>
      <c r="M538" s="13" t="s">
        <v>47</v>
      </c>
      <c r="N538" s="16">
        <f t="shared" si="80"/>
        <v>50</v>
      </c>
      <c r="O538" s="16">
        <f t="shared" si="81"/>
        <v>100</v>
      </c>
      <c r="P538" s="16">
        <f t="shared" si="82"/>
        <v>0</v>
      </c>
      <c r="Q538" s="16">
        <f t="shared" si="83"/>
        <v>16.5</v>
      </c>
      <c r="R538" s="17">
        <f t="shared" si="84"/>
        <v>54.975000000000001</v>
      </c>
      <c r="S538" s="17">
        <f t="shared" si="85"/>
        <v>34.125</v>
      </c>
      <c r="T538" s="17">
        <f t="shared" si="86"/>
        <v>29.925000000000001</v>
      </c>
      <c r="U538" s="17">
        <f t="shared" si="87"/>
        <v>41.625</v>
      </c>
      <c r="V538" s="16">
        <f t="shared" si="88"/>
        <v>39.674999999999997</v>
      </c>
      <c r="W538" s="16">
        <f t="shared" si="89"/>
        <v>40.162499999999994</v>
      </c>
    </row>
    <row r="539" spans="1:23" ht="13.5" x14ac:dyDescent="0.25">
      <c r="A539" s="3">
        <v>42788</v>
      </c>
      <c r="B539" s="2">
        <v>1.9731000000000001</v>
      </c>
      <c r="C539" s="2">
        <v>57.067297477932861</v>
      </c>
      <c r="D539" s="2">
        <v>-4.6703507824330526E-3</v>
      </c>
      <c r="E539" s="2">
        <v>1.8223183492038216E-2</v>
      </c>
      <c r="F539" s="2">
        <v>1.86006</v>
      </c>
      <c r="G539" s="2">
        <v>1.8729499999999999</v>
      </c>
      <c r="H539" s="2">
        <v>1.877405</v>
      </c>
      <c r="I539" s="2">
        <v>1.9471080000000003</v>
      </c>
      <c r="J539" s="2">
        <v>1.9966860000000006</v>
      </c>
      <c r="K539" s="13" t="s">
        <v>48</v>
      </c>
      <c r="L539" s="13" t="s">
        <v>55</v>
      </c>
      <c r="M539" s="13" t="s">
        <v>52</v>
      </c>
      <c r="N539" s="16">
        <f t="shared" si="80"/>
        <v>50</v>
      </c>
      <c r="O539" s="16">
        <f t="shared" si="81"/>
        <v>100</v>
      </c>
      <c r="P539" s="16">
        <f t="shared" si="82"/>
        <v>0</v>
      </c>
      <c r="Q539" s="16">
        <f t="shared" si="83"/>
        <v>83.5</v>
      </c>
      <c r="R539" s="17">
        <f t="shared" si="84"/>
        <v>65.025000000000006</v>
      </c>
      <c r="S539" s="17">
        <f t="shared" si="85"/>
        <v>50.875</v>
      </c>
      <c r="T539" s="17">
        <f t="shared" si="86"/>
        <v>60.075000000000003</v>
      </c>
      <c r="U539" s="17">
        <f t="shared" si="87"/>
        <v>58.375</v>
      </c>
      <c r="V539" s="16">
        <f t="shared" si="88"/>
        <v>58.658333333333339</v>
      </c>
      <c r="W539" s="16">
        <f t="shared" si="89"/>
        <v>58.587500000000006</v>
      </c>
    </row>
    <row r="540" spans="1:23" ht="13.5" x14ac:dyDescent="0.25">
      <c r="A540" s="3">
        <v>42789</v>
      </c>
      <c r="B540" s="2">
        <v>2.0623</v>
      </c>
      <c r="C540" s="2">
        <v>63.7577433952912</v>
      </c>
      <c r="D540" s="2">
        <v>-2.0189819968909006E-2</v>
      </c>
      <c r="E540" s="2">
        <v>1.497501100701166E-2</v>
      </c>
      <c r="F540" s="2">
        <v>1.90764</v>
      </c>
      <c r="G540" s="2">
        <v>1.8917899999999999</v>
      </c>
      <c r="H540" s="2">
        <v>1.8843450000000002</v>
      </c>
      <c r="I540" s="2">
        <v>1.9477020000000003</v>
      </c>
      <c r="J540" s="2">
        <v>1.9987680000000003</v>
      </c>
      <c r="K540" s="13" t="s">
        <v>48</v>
      </c>
      <c r="L540" s="13" t="s">
        <v>49</v>
      </c>
      <c r="M540" s="13" t="s">
        <v>52</v>
      </c>
      <c r="N540" s="16">
        <f t="shared" si="80"/>
        <v>50</v>
      </c>
      <c r="O540" s="16">
        <f t="shared" si="81"/>
        <v>100</v>
      </c>
      <c r="P540" s="16">
        <f t="shared" si="82"/>
        <v>0</v>
      </c>
      <c r="Q540" s="16">
        <f t="shared" si="83"/>
        <v>100</v>
      </c>
      <c r="R540" s="17">
        <f t="shared" si="84"/>
        <v>67.5</v>
      </c>
      <c r="S540" s="17">
        <f t="shared" si="85"/>
        <v>55</v>
      </c>
      <c r="T540" s="17">
        <f t="shared" si="86"/>
        <v>67.5</v>
      </c>
      <c r="U540" s="17">
        <f t="shared" si="87"/>
        <v>62.5</v>
      </c>
      <c r="V540" s="16">
        <f t="shared" si="88"/>
        <v>63.333333333333336</v>
      </c>
      <c r="W540" s="16">
        <f t="shared" si="89"/>
        <v>63.125</v>
      </c>
    </row>
    <row r="541" spans="1:23" ht="13.5" x14ac:dyDescent="0.25">
      <c r="A541" s="3">
        <v>42790</v>
      </c>
      <c r="B541" s="2">
        <v>2.1812999999999998</v>
      </c>
      <c r="C541" s="2">
        <v>70.38763865958623</v>
      </c>
      <c r="D541" s="2">
        <v>-3.6972995884593463E-2</v>
      </c>
      <c r="E541" s="2">
        <v>1.0657534277967571E-2</v>
      </c>
      <c r="F541" s="2">
        <v>1.9770400000000001</v>
      </c>
      <c r="G541" s="2">
        <v>1.91856</v>
      </c>
      <c r="H541" s="2">
        <v>1.8992150000000003</v>
      </c>
      <c r="I541" s="2">
        <v>1.9504779999999999</v>
      </c>
      <c r="J541" s="2">
        <v>2.0014945000000006</v>
      </c>
      <c r="K541" s="13" t="s">
        <v>48</v>
      </c>
      <c r="L541" s="13" t="s">
        <v>49</v>
      </c>
      <c r="M541" s="13" t="s">
        <v>52</v>
      </c>
      <c r="N541" s="16">
        <f t="shared" si="80"/>
        <v>50</v>
      </c>
      <c r="O541" s="16">
        <f t="shared" si="81"/>
        <v>100</v>
      </c>
      <c r="P541" s="16">
        <f t="shared" si="82"/>
        <v>0</v>
      </c>
      <c r="Q541" s="16">
        <f t="shared" si="83"/>
        <v>100</v>
      </c>
      <c r="R541" s="17">
        <f t="shared" si="84"/>
        <v>67.5</v>
      </c>
      <c r="S541" s="17">
        <f t="shared" si="85"/>
        <v>55</v>
      </c>
      <c r="T541" s="17">
        <f t="shared" si="86"/>
        <v>67.5</v>
      </c>
      <c r="U541" s="17">
        <f t="shared" si="87"/>
        <v>62.5</v>
      </c>
      <c r="V541" s="16">
        <f t="shared" si="88"/>
        <v>63.333333333333336</v>
      </c>
      <c r="W541" s="16">
        <f t="shared" si="89"/>
        <v>63.125</v>
      </c>
    </row>
    <row r="542" spans="1:23" ht="13.5" x14ac:dyDescent="0.25">
      <c r="A542" s="3">
        <v>42793</v>
      </c>
      <c r="B542" s="2">
        <v>2.3102</v>
      </c>
      <c r="C542" s="2">
        <v>75.595426648810758</v>
      </c>
      <c r="D542" s="2">
        <v>-6.6868954269992065E-2</v>
      </c>
      <c r="E542" s="2">
        <v>6.382076382849983E-3</v>
      </c>
      <c r="F542" s="2">
        <v>2.0781800000000001</v>
      </c>
      <c r="G542" s="2">
        <v>1.9611899999999998</v>
      </c>
      <c r="H542" s="2">
        <v>1.9220199999999998</v>
      </c>
      <c r="I542" s="2">
        <v>1.9564279999999998</v>
      </c>
      <c r="J542" s="2">
        <v>2.0050145000000006</v>
      </c>
      <c r="K542" s="13" t="s">
        <v>48</v>
      </c>
      <c r="L542" s="13" t="s">
        <v>49</v>
      </c>
      <c r="M542" s="13" t="s">
        <v>52</v>
      </c>
      <c r="N542" s="16">
        <f t="shared" si="80"/>
        <v>50</v>
      </c>
      <c r="O542" s="16">
        <f t="shared" si="81"/>
        <v>100</v>
      </c>
      <c r="P542" s="16">
        <f t="shared" si="82"/>
        <v>0</v>
      </c>
      <c r="Q542" s="16">
        <f t="shared" si="83"/>
        <v>100</v>
      </c>
      <c r="R542" s="17">
        <f t="shared" si="84"/>
        <v>67.5</v>
      </c>
      <c r="S542" s="17">
        <f t="shared" si="85"/>
        <v>55</v>
      </c>
      <c r="T542" s="17">
        <f t="shared" si="86"/>
        <v>67.5</v>
      </c>
      <c r="U542" s="17">
        <f t="shared" si="87"/>
        <v>62.5</v>
      </c>
      <c r="V542" s="16">
        <f t="shared" si="88"/>
        <v>63.333333333333336</v>
      </c>
      <c r="W542" s="16">
        <f t="shared" si="89"/>
        <v>63.125</v>
      </c>
    </row>
    <row r="543" spans="1:23" ht="13.5" x14ac:dyDescent="0.25">
      <c r="A543" s="3">
        <v>42794</v>
      </c>
      <c r="B543" s="2">
        <v>2.4093</v>
      </c>
      <c r="C543" s="2">
        <v>78.697276718293381</v>
      </c>
      <c r="D543" s="2">
        <v>-0.10172853472271193</v>
      </c>
      <c r="E543" s="2">
        <v>7.5997150091668565E-4</v>
      </c>
      <c r="F543" s="2">
        <v>2.1872400000000001</v>
      </c>
      <c r="G543" s="2">
        <v>2.0137300000000002</v>
      </c>
      <c r="H543" s="2">
        <v>1.9497800000000001</v>
      </c>
      <c r="I543" s="2">
        <v>1.9643599999999999</v>
      </c>
      <c r="J543" s="2">
        <v>2.0090300000000001</v>
      </c>
      <c r="K543" s="13" t="s">
        <v>48</v>
      </c>
      <c r="L543" s="13" t="s">
        <v>49</v>
      </c>
      <c r="M543" s="13" t="s">
        <v>52</v>
      </c>
      <c r="N543" s="16">
        <f t="shared" si="80"/>
        <v>50</v>
      </c>
      <c r="O543" s="16">
        <f t="shared" si="81"/>
        <v>100</v>
      </c>
      <c r="P543" s="16">
        <f t="shared" si="82"/>
        <v>50</v>
      </c>
      <c r="Q543" s="16">
        <f t="shared" si="83"/>
        <v>100</v>
      </c>
      <c r="R543" s="17">
        <f t="shared" si="84"/>
        <v>75</v>
      </c>
      <c r="S543" s="17">
        <f t="shared" si="85"/>
        <v>72.5</v>
      </c>
      <c r="T543" s="17">
        <f t="shared" si="86"/>
        <v>80</v>
      </c>
      <c r="U543" s="17">
        <f t="shared" si="87"/>
        <v>75</v>
      </c>
      <c r="V543" s="16">
        <f t="shared" si="88"/>
        <v>75.833333333333329</v>
      </c>
      <c r="W543" s="16">
        <f t="shared" si="89"/>
        <v>75.625</v>
      </c>
    </row>
    <row r="544" spans="1:23" ht="13.5" x14ac:dyDescent="0.25">
      <c r="A544" s="3">
        <v>42795</v>
      </c>
      <c r="B544" s="2">
        <v>2.5482</v>
      </c>
      <c r="C544" s="2">
        <v>82.126345627797264</v>
      </c>
      <c r="D544" s="2">
        <v>-0.14569568710335878</v>
      </c>
      <c r="E544" s="2">
        <v>-4.1934826245282192E-3</v>
      </c>
      <c r="F544" s="2">
        <v>2.30226</v>
      </c>
      <c r="G544" s="2">
        <v>2.0811600000000001</v>
      </c>
      <c r="H544" s="2">
        <v>1.9844850000000001</v>
      </c>
      <c r="I544" s="2">
        <v>1.9754659999999999</v>
      </c>
      <c r="J544" s="2">
        <v>2.0134920000000003</v>
      </c>
      <c r="K544" s="13" t="s">
        <v>48</v>
      </c>
      <c r="L544" s="13" t="s">
        <v>49</v>
      </c>
      <c r="M544" s="13" t="s">
        <v>52</v>
      </c>
      <c r="N544" s="16">
        <f t="shared" si="80"/>
        <v>50</v>
      </c>
      <c r="O544" s="16">
        <f t="shared" si="81"/>
        <v>100</v>
      </c>
      <c r="P544" s="16">
        <f t="shared" si="82"/>
        <v>50</v>
      </c>
      <c r="Q544" s="16">
        <f t="shared" si="83"/>
        <v>100</v>
      </c>
      <c r="R544" s="17">
        <f t="shared" si="84"/>
        <v>75</v>
      </c>
      <c r="S544" s="17">
        <f t="shared" si="85"/>
        <v>72.5</v>
      </c>
      <c r="T544" s="17">
        <f t="shared" si="86"/>
        <v>80</v>
      </c>
      <c r="U544" s="17">
        <f t="shared" si="87"/>
        <v>75</v>
      </c>
      <c r="V544" s="16">
        <f t="shared" si="88"/>
        <v>75.833333333333329</v>
      </c>
      <c r="W544" s="16">
        <f t="shared" si="89"/>
        <v>75.625</v>
      </c>
    </row>
    <row r="545" spans="1:23" ht="13.5" x14ac:dyDescent="0.25">
      <c r="A545" s="3">
        <v>42796</v>
      </c>
      <c r="B545" s="2">
        <v>2.4291999999999998</v>
      </c>
      <c r="C545" s="2">
        <v>71.506546772150102</v>
      </c>
      <c r="D545" s="2">
        <v>-0.18496743683630568</v>
      </c>
      <c r="E545" s="2">
        <v>-8.9324595179639203E-3</v>
      </c>
      <c r="F545" s="2">
        <v>2.3756399999999998</v>
      </c>
      <c r="G545" s="2">
        <v>2.1416400000000002</v>
      </c>
      <c r="H545" s="2">
        <v>2.0127450000000002</v>
      </c>
      <c r="I545" s="2">
        <v>1.9824060000000001</v>
      </c>
      <c r="J545" s="2">
        <v>2.0173095000000005</v>
      </c>
      <c r="K545" s="13" t="s">
        <v>48</v>
      </c>
      <c r="L545" s="13" t="s">
        <v>49</v>
      </c>
      <c r="M545" s="13" t="s">
        <v>52</v>
      </c>
      <c r="N545" s="16">
        <f t="shared" si="80"/>
        <v>50</v>
      </c>
      <c r="O545" s="16">
        <f t="shared" si="81"/>
        <v>100</v>
      </c>
      <c r="P545" s="16">
        <f t="shared" si="82"/>
        <v>50</v>
      </c>
      <c r="Q545" s="16">
        <f t="shared" si="83"/>
        <v>100</v>
      </c>
      <c r="R545" s="17">
        <f t="shared" si="84"/>
        <v>75</v>
      </c>
      <c r="S545" s="17">
        <f t="shared" si="85"/>
        <v>72.5</v>
      </c>
      <c r="T545" s="17">
        <f t="shared" si="86"/>
        <v>80</v>
      </c>
      <c r="U545" s="17">
        <f t="shared" si="87"/>
        <v>75</v>
      </c>
      <c r="V545" s="16">
        <f t="shared" si="88"/>
        <v>75.833333333333329</v>
      </c>
      <c r="W545" s="16">
        <f t="shared" si="89"/>
        <v>75.625</v>
      </c>
    </row>
    <row r="546" spans="1:23" ht="13.5" x14ac:dyDescent="0.25">
      <c r="A546" s="3">
        <v>42797</v>
      </c>
      <c r="B546" s="2">
        <v>2.5283000000000002</v>
      </c>
      <c r="C546" s="2">
        <v>74.467542536322753</v>
      </c>
      <c r="D546" s="2">
        <v>-0.22633798221868551</v>
      </c>
      <c r="E546" s="2">
        <v>-1.2207709535343688E-2</v>
      </c>
      <c r="F546" s="2">
        <v>2.4450399999999997</v>
      </c>
      <c r="G546" s="2">
        <v>2.2110400000000006</v>
      </c>
      <c r="H546" s="2">
        <v>2.0454650000000005</v>
      </c>
      <c r="I546" s="2">
        <v>1.9905359999999999</v>
      </c>
      <c r="J546" s="2">
        <v>2.0215730000000001</v>
      </c>
      <c r="K546" s="13" t="s">
        <v>48</v>
      </c>
      <c r="L546" s="13" t="s">
        <v>49</v>
      </c>
      <c r="M546" s="13" t="s">
        <v>52</v>
      </c>
      <c r="N546" s="16">
        <f t="shared" si="80"/>
        <v>50</v>
      </c>
      <c r="O546" s="16">
        <f t="shared" si="81"/>
        <v>100</v>
      </c>
      <c r="P546" s="16">
        <f t="shared" si="82"/>
        <v>50</v>
      </c>
      <c r="Q546" s="16">
        <f t="shared" si="83"/>
        <v>100</v>
      </c>
      <c r="R546" s="17">
        <f t="shared" si="84"/>
        <v>75</v>
      </c>
      <c r="S546" s="17">
        <f t="shared" si="85"/>
        <v>72.5</v>
      </c>
      <c r="T546" s="17">
        <f t="shared" si="86"/>
        <v>80</v>
      </c>
      <c r="U546" s="17">
        <f t="shared" si="87"/>
        <v>75</v>
      </c>
      <c r="V546" s="16">
        <f t="shared" si="88"/>
        <v>75.833333333333329</v>
      </c>
      <c r="W546" s="16">
        <f t="shared" si="89"/>
        <v>75.625</v>
      </c>
    </row>
    <row r="547" spans="1:23" ht="13.5" x14ac:dyDescent="0.25">
      <c r="A547" s="3">
        <v>42800</v>
      </c>
      <c r="B547" s="2">
        <v>2.5381999999999998</v>
      </c>
      <c r="C547" s="2">
        <v>74.749837481156135</v>
      </c>
      <c r="D547" s="2">
        <v>-0.26939823307703215</v>
      </c>
      <c r="E547" s="2">
        <v>-1.320087784138348E-2</v>
      </c>
      <c r="F547" s="2">
        <v>2.49064</v>
      </c>
      <c r="G547" s="2">
        <v>2.2844100000000003</v>
      </c>
      <c r="H547" s="2">
        <v>2.0752100000000007</v>
      </c>
      <c r="I547" s="2">
        <v>1.9994579999999997</v>
      </c>
      <c r="J547" s="2">
        <v>2.0259355000000001</v>
      </c>
      <c r="K547" s="13" t="s">
        <v>48</v>
      </c>
      <c r="L547" s="13" t="s">
        <v>49</v>
      </c>
      <c r="M547" s="13" t="s">
        <v>52</v>
      </c>
      <c r="N547" s="16">
        <f t="shared" si="80"/>
        <v>50</v>
      </c>
      <c r="O547" s="16">
        <f t="shared" si="81"/>
        <v>100</v>
      </c>
      <c r="P547" s="16">
        <f t="shared" si="82"/>
        <v>50</v>
      </c>
      <c r="Q547" s="16">
        <f t="shared" si="83"/>
        <v>100</v>
      </c>
      <c r="R547" s="17">
        <f t="shared" si="84"/>
        <v>75</v>
      </c>
      <c r="S547" s="17">
        <f t="shared" si="85"/>
        <v>72.5</v>
      </c>
      <c r="T547" s="17">
        <f t="shared" si="86"/>
        <v>80</v>
      </c>
      <c r="U547" s="17">
        <f t="shared" si="87"/>
        <v>75</v>
      </c>
      <c r="V547" s="16">
        <f t="shared" si="88"/>
        <v>75.833333333333329</v>
      </c>
      <c r="W547" s="16">
        <f t="shared" si="89"/>
        <v>75.625</v>
      </c>
    </row>
    <row r="548" spans="1:23" ht="13.5" x14ac:dyDescent="0.25">
      <c r="A548" s="3">
        <v>42801</v>
      </c>
      <c r="B548" s="2">
        <v>2.4489999999999998</v>
      </c>
      <c r="C548" s="2">
        <v>67.507528705817634</v>
      </c>
      <c r="D548" s="2">
        <v>-0.29266483152072764</v>
      </c>
      <c r="E548" s="2">
        <v>-1.1437200063095447E-2</v>
      </c>
      <c r="F548" s="2">
        <v>2.4985799999999996</v>
      </c>
      <c r="G548" s="2">
        <v>2.3429099999999998</v>
      </c>
      <c r="H548" s="2">
        <v>2.1029700000000005</v>
      </c>
      <c r="I548" s="2">
        <v>2.0075879999999997</v>
      </c>
      <c r="J548" s="2">
        <v>2.0296040000000004</v>
      </c>
      <c r="K548" s="13" t="s">
        <v>48</v>
      </c>
      <c r="L548" s="13" t="s">
        <v>49</v>
      </c>
      <c r="M548" s="13" t="s">
        <v>52</v>
      </c>
      <c r="N548" s="16">
        <f t="shared" si="80"/>
        <v>50</v>
      </c>
      <c r="O548" s="16">
        <f t="shared" si="81"/>
        <v>100</v>
      </c>
      <c r="P548" s="16">
        <f t="shared" si="82"/>
        <v>50</v>
      </c>
      <c r="Q548" s="16">
        <f t="shared" si="83"/>
        <v>100</v>
      </c>
      <c r="R548" s="17">
        <f t="shared" si="84"/>
        <v>75</v>
      </c>
      <c r="S548" s="17">
        <f t="shared" si="85"/>
        <v>72.5</v>
      </c>
      <c r="T548" s="17">
        <f t="shared" si="86"/>
        <v>80</v>
      </c>
      <c r="U548" s="17">
        <f t="shared" si="87"/>
        <v>75</v>
      </c>
      <c r="V548" s="16">
        <f t="shared" si="88"/>
        <v>75.833333333333329</v>
      </c>
      <c r="W548" s="16">
        <f t="shared" si="89"/>
        <v>75.625</v>
      </c>
    </row>
    <row r="549" spans="1:23" ht="13.5" x14ac:dyDescent="0.25">
      <c r="A549" s="3">
        <v>42802</v>
      </c>
      <c r="B549" s="2">
        <v>2.4489999999999998</v>
      </c>
      <c r="C549" s="2">
        <v>67.507528705817634</v>
      </c>
      <c r="D549" s="2">
        <v>-0.29744048749204799</v>
      </c>
      <c r="E549" s="2">
        <v>-5.8422851694738872E-3</v>
      </c>
      <c r="F549" s="2">
        <v>2.4787399999999997</v>
      </c>
      <c r="G549" s="2">
        <v>2.3905000000000003</v>
      </c>
      <c r="H549" s="2">
        <v>2.1317250000000003</v>
      </c>
      <c r="I549" s="2">
        <v>2.0159159999999998</v>
      </c>
      <c r="J549" s="2">
        <v>2.0331735000000006</v>
      </c>
      <c r="K549" s="13" t="s">
        <v>48</v>
      </c>
      <c r="L549" s="13" t="s">
        <v>49</v>
      </c>
      <c r="M549" s="13" t="s">
        <v>50</v>
      </c>
      <c r="N549" s="16">
        <f t="shared" si="80"/>
        <v>50</v>
      </c>
      <c r="O549" s="16">
        <f t="shared" si="81"/>
        <v>100</v>
      </c>
      <c r="P549" s="16">
        <f t="shared" si="82"/>
        <v>50</v>
      </c>
      <c r="Q549" s="16">
        <f t="shared" si="83"/>
        <v>83</v>
      </c>
      <c r="R549" s="17">
        <f t="shared" si="84"/>
        <v>72.45</v>
      </c>
      <c r="S549" s="17">
        <f t="shared" si="85"/>
        <v>68.25</v>
      </c>
      <c r="T549" s="17">
        <f t="shared" si="86"/>
        <v>72.349999999999994</v>
      </c>
      <c r="U549" s="17">
        <f t="shared" si="87"/>
        <v>70.75</v>
      </c>
      <c r="V549" s="16">
        <f t="shared" si="88"/>
        <v>71.016666666666666</v>
      </c>
      <c r="W549" s="16">
        <f t="shared" si="89"/>
        <v>70.949999999999989</v>
      </c>
    </row>
    <row r="550" spans="1:23" ht="13.5" x14ac:dyDescent="0.25">
      <c r="A550" s="3">
        <v>42803</v>
      </c>
      <c r="B550" s="2">
        <v>2.4887000000000001</v>
      </c>
      <c r="C550" s="2">
        <v>69.055100751776251</v>
      </c>
      <c r="D550" s="2">
        <v>-0.29243348875172037</v>
      </c>
      <c r="E550" s="2">
        <v>2.856218212655688E-3</v>
      </c>
      <c r="F550" s="2">
        <v>2.49064</v>
      </c>
      <c r="G550" s="2">
        <v>2.4331399999999994</v>
      </c>
      <c r="H550" s="2">
        <v>2.1624650000000001</v>
      </c>
      <c r="I550" s="2">
        <v>2.0258319999999994</v>
      </c>
      <c r="J550" s="2">
        <v>2.0368920000000004</v>
      </c>
      <c r="K550" s="13" t="s">
        <v>48</v>
      </c>
      <c r="L550" s="13" t="s">
        <v>49</v>
      </c>
      <c r="M550" s="13" t="s">
        <v>52</v>
      </c>
      <c r="N550" s="16">
        <f t="shared" si="80"/>
        <v>50</v>
      </c>
      <c r="O550" s="16">
        <f t="shared" si="81"/>
        <v>100</v>
      </c>
      <c r="P550" s="16">
        <f t="shared" si="82"/>
        <v>50</v>
      </c>
      <c r="Q550" s="16">
        <f t="shared" si="83"/>
        <v>100</v>
      </c>
      <c r="R550" s="17">
        <f t="shared" si="84"/>
        <v>75</v>
      </c>
      <c r="S550" s="17">
        <f t="shared" si="85"/>
        <v>72.5</v>
      </c>
      <c r="T550" s="17">
        <f t="shared" si="86"/>
        <v>80</v>
      </c>
      <c r="U550" s="17">
        <f t="shared" si="87"/>
        <v>75</v>
      </c>
      <c r="V550" s="16">
        <f t="shared" si="88"/>
        <v>75.833333333333329</v>
      </c>
      <c r="W550" s="16">
        <f t="shared" si="89"/>
        <v>75.625</v>
      </c>
    </row>
    <row r="551" spans="1:23" ht="13.5" x14ac:dyDescent="0.25">
      <c r="A551" s="3">
        <v>42804</v>
      </c>
      <c r="B551" s="2">
        <v>2.4788000000000001</v>
      </c>
      <c r="C551" s="2">
        <v>68.182986222441286</v>
      </c>
      <c r="D551" s="2">
        <v>-0.27099628473862292</v>
      </c>
      <c r="E551" s="2">
        <v>1.3184841340285122E-2</v>
      </c>
      <c r="F551" s="2">
        <v>2.4807399999999999</v>
      </c>
      <c r="G551" s="2">
        <v>2.4628900000000002</v>
      </c>
      <c r="H551" s="2">
        <v>2.1907250000000005</v>
      </c>
      <c r="I551" s="2">
        <v>2.0345579999999996</v>
      </c>
      <c r="J551" s="2">
        <v>2.0404615000000006</v>
      </c>
      <c r="K551" s="13" t="s">
        <v>48</v>
      </c>
      <c r="L551" s="13" t="s">
        <v>55</v>
      </c>
      <c r="M551" s="13" t="s">
        <v>50</v>
      </c>
      <c r="N551" s="16">
        <f t="shared" si="80"/>
        <v>50</v>
      </c>
      <c r="O551" s="16">
        <f t="shared" si="81"/>
        <v>100</v>
      </c>
      <c r="P551" s="16">
        <f t="shared" si="82"/>
        <v>50</v>
      </c>
      <c r="Q551" s="16">
        <f t="shared" si="83"/>
        <v>66.5</v>
      </c>
      <c r="R551" s="17">
        <f t="shared" si="84"/>
        <v>69.974999999999994</v>
      </c>
      <c r="S551" s="17">
        <f t="shared" si="85"/>
        <v>64.125</v>
      </c>
      <c r="T551" s="17">
        <f t="shared" si="86"/>
        <v>64.924999999999997</v>
      </c>
      <c r="U551" s="17">
        <f t="shared" si="87"/>
        <v>66.625</v>
      </c>
      <c r="V551" s="16">
        <f t="shared" si="88"/>
        <v>66.341666666666654</v>
      </c>
      <c r="W551" s="16">
        <f t="shared" si="89"/>
        <v>66.412499999999994</v>
      </c>
    </row>
    <row r="552" spans="1:23" ht="13.5" x14ac:dyDescent="0.25">
      <c r="A552" s="3">
        <v>42807</v>
      </c>
      <c r="B552" s="2">
        <v>2.4887000000000001</v>
      </c>
      <c r="C552" s="2">
        <v>68.609914518809063</v>
      </c>
      <c r="D552" s="2">
        <v>-0.2354053552726505</v>
      </c>
      <c r="E552" s="2">
        <v>2.1645406933411361E-2</v>
      </c>
      <c r="F552" s="2">
        <v>2.4708399999999999</v>
      </c>
      <c r="G552" s="2">
        <v>2.4807399999999999</v>
      </c>
      <c r="H552" s="2">
        <v>2.2209650000000001</v>
      </c>
      <c r="I552" s="2">
        <v>2.0432839999999994</v>
      </c>
      <c r="J552" s="2">
        <v>2.0435850000000002</v>
      </c>
      <c r="K552" s="13" t="s">
        <v>53</v>
      </c>
      <c r="L552" s="13" t="s">
        <v>55</v>
      </c>
      <c r="M552" s="13" t="s">
        <v>47</v>
      </c>
      <c r="N552" s="16">
        <f t="shared" si="80"/>
        <v>50</v>
      </c>
      <c r="O552" s="16">
        <f t="shared" si="81"/>
        <v>100</v>
      </c>
      <c r="P552" s="16">
        <f t="shared" si="82"/>
        <v>50</v>
      </c>
      <c r="Q552" s="16">
        <f t="shared" si="83"/>
        <v>16.5</v>
      </c>
      <c r="R552" s="17">
        <f t="shared" si="84"/>
        <v>62.475000000000001</v>
      </c>
      <c r="S552" s="17">
        <f t="shared" si="85"/>
        <v>51.625</v>
      </c>
      <c r="T552" s="17">
        <f t="shared" si="86"/>
        <v>42.424999999999997</v>
      </c>
      <c r="U552" s="17">
        <f t="shared" si="87"/>
        <v>54.125</v>
      </c>
      <c r="V552" s="16">
        <f t="shared" si="88"/>
        <v>52.17499999999999</v>
      </c>
      <c r="W552" s="16">
        <f t="shared" si="89"/>
        <v>52.662499999999994</v>
      </c>
    </row>
    <row r="553" spans="1:23" ht="13.5" x14ac:dyDescent="0.25">
      <c r="A553" s="3">
        <v>42808</v>
      </c>
      <c r="B553" s="2">
        <v>2.6076000000000001</v>
      </c>
      <c r="C553" s="2">
        <v>73.252045985066445</v>
      </c>
      <c r="D553" s="2">
        <v>-0.20043348340873957</v>
      </c>
      <c r="E553" s="2">
        <v>2.8058897341207284E-2</v>
      </c>
      <c r="F553" s="2">
        <v>2.5025599999999999</v>
      </c>
      <c r="G553" s="2">
        <v>2.5005700000000002</v>
      </c>
      <c r="H553" s="2">
        <v>2.2571500000000002</v>
      </c>
      <c r="I553" s="2">
        <v>2.0545859999999991</v>
      </c>
      <c r="J553" s="2">
        <v>2.0467575</v>
      </c>
      <c r="K553" s="13" t="s">
        <v>48</v>
      </c>
      <c r="L553" s="13" t="s">
        <v>49</v>
      </c>
      <c r="M553" s="13" t="s">
        <v>52</v>
      </c>
      <c r="N553" s="16">
        <f t="shared" si="80"/>
        <v>50</v>
      </c>
      <c r="O553" s="16">
        <f t="shared" si="81"/>
        <v>100</v>
      </c>
      <c r="P553" s="16">
        <f t="shared" si="82"/>
        <v>50</v>
      </c>
      <c r="Q553" s="16">
        <f t="shared" si="83"/>
        <v>100</v>
      </c>
      <c r="R553" s="17">
        <f t="shared" si="84"/>
        <v>75</v>
      </c>
      <c r="S553" s="17">
        <f t="shared" si="85"/>
        <v>72.5</v>
      </c>
      <c r="T553" s="17">
        <f t="shared" si="86"/>
        <v>80</v>
      </c>
      <c r="U553" s="17">
        <f t="shared" si="87"/>
        <v>75</v>
      </c>
      <c r="V553" s="16">
        <f t="shared" si="88"/>
        <v>75.833333333333329</v>
      </c>
      <c r="W553" s="16">
        <f t="shared" si="89"/>
        <v>75.625</v>
      </c>
    </row>
    <row r="554" spans="1:23" ht="13.5" x14ac:dyDescent="0.25">
      <c r="A554" s="3">
        <v>42809</v>
      </c>
      <c r="B554" s="2">
        <v>2.6076000000000001</v>
      </c>
      <c r="C554" s="2">
        <v>73.252045985066445</v>
      </c>
      <c r="D554" s="2">
        <v>-0.15164032473007705</v>
      </c>
      <c r="E554" s="2">
        <v>3.2347795492168194E-2</v>
      </c>
      <c r="F554" s="2">
        <v>2.5342799999999999</v>
      </c>
      <c r="G554" s="2">
        <v>2.5065100000000005</v>
      </c>
      <c r="H554" s="2">
        <v>2.2938350000000001</v>
      </c>
      <c r="I554" s="2">
        <v>2.0664839999999991</v>
      </c>
      <c r="J554" s="2">
        <v>2.0501780000000003</v>
      </c>
      <c r="K554" s="13" t="s">
        <v>48</v>
      </c>
      <c r="L554" s="13" t="s">
        <v>49</v>
      </c>
      <c r="M554" s="13" t="s">
        <v>52</v>
      </c>
      <c r="N554" s="16">
        <f t="shared" si="80"/>
        <v>50</v>
      </c>
      <c r="O554" s="16">
        <f t="shared" si="81"/>
        <v>100</v>
      </c>
      <c r="P554" s="16">
        <f t="shared" si="82"/>
        <v>50</v>
      </c>
      <c r="Q554" s="16">
        <f t="shared" si="83"/>
        <v>100</v>
      </c>
      <c r="R554" s="17">
        <f t="shared" si="84"/>
        <v>75</v>
      </c>
      <c r="S554" s="17">
        <f t="shared" si="85"/>
        <v>72.5</v>
      </c>
      <c r="T554" s="17">
        <f t="shared" si="86"/>
        <v>80</v>
      </c>
      <c r="U554" s="17">
        <f t="shared" si="87"/>
        <v>75</v>
      </c>
      <c r="V554" s="16">
        <f t="shared" si="88"/>
        <v>75.833333333333329</v>
      </c>
      <c r="W554" s="16">
        <f t="shared" si="89"/>
        <v>75.625</v>
      </c>
    </row>
    <row r="555" spans="1:23" ht="13.5" x14ac:dyDescent="0.25">
      <c r="A555" s="3">
        <v>42810</v>
      </c>
      <c r="B555" s="2">
        <v>2.6770999999999998</v>
      </c>
      <c r="C555" s="2">
        <v>75.689269006411166</v>
      </c>
      <c r="D555" s="2">
        <v>-0.13581673517009829</v>
      </c>
      <c r="E555" s="2">
        <v>3.3955997748898029E-2</v>
      </c>
      <c r="F555" s="2">
        <v>2.5719599999999998</v>
      </c>
      <c r="G555" s="2">
        <v>2.5313000000000003</v>
      </c>
      <c r="H555" s="2">
        <v>2.3364700000000003</v>
      </c>
      <c r="I555" s="2">
        <v>2.0801679999999991</v>
      </c>
      <c r="J555" s="2">
        <v>2.0537970000000003</v>
      </c>
      <c r="K555" s="13" t="s">
        <v>48</v>
      </c>
      <c r="L555" s="13" t="s">
        <v>49</v>
      </c>
      <c r="M555" s="13" t="s">
        <v>52</v>
      </c>
      <c r="N555" s="16">
        <f t="shared" si="80"/>
        <v>50</v>
      </c>
      <c r="O555" s="16">
        <f t="shared" si="81"/>
        <v>100</v>
      </c>
      <c r="P555" s="16">
        <f t="shared" si="82"/>
        <v>50</v>
      </c>
      <c r="Q555" s="16">
        <f t="shared" si="83"/>
        <v>100</v>
      </c>
      <c r="R555" s="17">
        <f t="shared" si="84"/>
        <v>75</v>
      </c>
      <c r="S555" s="17">
        <f t="shared" si="85"/>
        <v>72.5</v>
      </c>
      <c r="T555" s="17">
        <f t="shared" si="86"/>
        <v>80</v>
      </c>
      <c r="U555" s="17">
        <f t="shared" si="87"/>
        <v>75</v>
      </c>
      <c r="V555" s="16">
        <f t="shared" si="88"/>
        <v>75.833333333333329</v>
      </c>
      <c r="W555" s="16">
        <f t="shared" si="89"/>
        <v>75.625</v>
      </c>
    </row>
    <row r="556" spans="1:23" ht="13.5" x14ac:dyDescent="0.25">
      <c r="A556" s="3">
        <v>42811</v>
      </c>
      <c r="B556" s="2">
        <v>2.7067999999999999</v>
      </c>
      <c r="C556" s="2">
        <v>76.667674880220702</v>
      </c>
      <c r="D556" s="2">
        <v>-0.11165048425934421</v>
      </c>
      <c r="E556" s="2">
        <v>3.3757622180973099E-2</v>
      </c>
      <c r="F556" s="2">
        <v>2.6175600000000001</v>
      </c>
      <c r="G556" s="2">
        <v>2.54915</v>
      </c>
      <c r="H556" s="2">
        <v>2.3800950000000003</v>
      </c>
      <c r="I556" s="2">
        <v>2.0944459999999991</v>
      </c>
      <c r="J556" s="2">
        <v>2.0572175000000001</v>
      </c>
      <c r="K556" s="13" t="s">
        <v>48</v>
      </c>
      <c r="L556" s="13" t="s">
        <v>49</v>
      </c>
      <c r="M556" s="13" t="s">
        <v>52</v>
      </c>
      <c r="N556" s="16">
        <f t="shared" si="80"/>
        <v>50</v>
      </c>
      <c r="O556" s="16">
        <f t="shared" si="81"/>
        <v>100</v>
      </c>
      <c r="P556" s="16">
        <f t="shared" si="82"/>
        <v>50</v>
      </c>
      <c r="Q556" s="16">
        <f t="shared" si="83"/>
        <v>100</v>
      </c>
      <c r="R556" s="17">
        <f t="shared" si="84"/>
        <v>75</v>
      </c>
      <c r="S556" s="17">
        <f t="shared" si="85"/>
        <v>72.5</v>
      </c>
      <c r="T556" s="17">
        <f t="shared" si="86"/>
        <v>80</v>
      </c>
      <c r="U556" s="17">
        <f t="shared" si="87"/>
        <v>75</v>
      </c>
      <c r="V556" s="16">
        <f t="shared" si="88"/>
        <v>75.833333333333329</v>
      </c>
      <c r="W556" s="16">
        <f t="shared" si="89"/>
        <v>75.625</v>
      </c>
    </row>
    <row r="557" spans="1:23" ht="13.5" x14ac:dyDescent="0.25">
      <c r="A557" s="3">
        <v>42815</v>
      </c>
      <c r="B557" s="2">
        <v>2.6770999999999998</v>
      </c>
      <c r="C557" s="2">
        <v>73.482806762904488</v>
      </c>
      <c r="D557" s="2">
        <v>-8.9755552813490791E-2</v>
      </c>
      <c r="E557" s="2">
        <v>3.302624630330752E-2</v>
      </c>
      <c r="F557" s="2">
        <v>2.65524</v>
      </c>
      <c r="G557" s="2">
        <v>2.56304</v>
      </c>
      <c r="H557" s="2">
        <v>2.4237250000000001</v>
      </c>
      <c r="I557" s="2">
        <v>2.1083279999999993</v>
      </c>
      <c r="J557" s="2">
        <v>2.0600930000000002</v>
      </c>
      <c r="K557" s="13" t="s">
        <v>48</v>
      </c>
      <c r="L557" s="13" t="s">
        <v>49</v>
      </c>
      <c r="M557" s="13" t="s">
        <v>52</v>
      </c>
      <c r="N557" s="16">
        <f t="shared" si="80"/>
        <v>50</v>
      </c>
      <c r="O557" s="16">
        <f t="shared" si="81"/>
        <v>100</v>
      </c>
      <c r="P557" s="16">
        <f t="shared" si="82"/>
        <v>50</v>
      </c>
      <c r="Q557" s="16">
        <f t="shared" si="83"/>
        <v>100</v>
      </c>
      <c r="R557" s="17">
        <f t="shared" si="84"/>
        <v>75</v>
      </c>
      <c r="S557" s="17">
        <f t="shared" si="85"/>
        <v>72.5</v>
      </c>
      <c r="T557" s="17">
        <f t="shared" si="86"/>
        <v>80</v>
      </c>
      <c r="U557" s="17">
        <f t="shared" si="87"/>
        <v>75</v>
      </c>
      <c r="V557" s="16">
        <f t="shared" si="88"/>
        <v>75.833333333333329</v>
      </c>
      <c r="W557" s="16">
        <f t="shared" si="89"/>
        <v>75.625</v>
      </c>
    </row>
    <row r="558" spans="1:23" ht="13.5" x14ac:dyDescent="0.25">
      <c r="A558" s="3">
        <v>42816</v>
      </c>
      <c r="B558" s="2">
        <v>2.6175999999999999</v>
      </c>
      <c r="C558" s="2">
        <v>67.438681820193764</v>
      </c>
      <c r="D558" s="2">
        <v>-8.247712444065991E-2</v>
      </c>
      <c r="E558" s="2">
        <v>3.2385173134939466E-2</v>
      </c>
      <c r="F558" s="2">
        <v>2.6572399999999998</v>
      </c>
      <c r="G558" s="2">
        <v>2.5798999999999999</v>
      </c>
      <c r="H558" s="2">
        <v>2.4614050000000001</v>
      </c>
      <c r="I558" s="2">
        <v>2.1224079999999992</v>
      </c>
      <c r="J558" s="2">
        <v>2.0626215000000001</v>
      </c>
      <c r="K558" s="13" t="s">
        <v>48</v>
      </c>
      <c r="L558" s="13" t="s">
        <v>49</v>
      </c>
      <c r="M558" s="13" t="s">
        <v>52</v>
      </c>
      <c r="N558" s="16">
        <f t="shared" si="80"/>
        <v>50</v>
      </c>
      <c r="O558" s="16">
        <f t="shared" si="81"/>
        <v>100</v>
      </c>
      <c r="P558" s="16">
        <f t="shared" si="82"/>
        <v>50</v>
      </c>
      <c r="Q558" s="16">
        <f t="shared" si="83"/>
        <v>100</v>
      </c>
      <c r="R558" s="17">
        <f t="shared" si="84"/>
        <v>75</v>
      </c>
      <c r="S558" s="17">
        <f t="shared" si="85"/>
        <v>72.5</v>
      </c>
      <c r="T558" s="17">
        <f t="shared" si="86"/>
        <v>80</v>
      </c>
      <c r="U558" s="17">
        <f t="shared" si="87"/>
        <v>75</v>
      </c>
      <c r="V558" s="16">
        <f t="shared" si="88"/>
        <v>75.833333333333329</v>
      </c>
      <c r="W558" s="16">
        <f t="shared" si="89"/>
        <v>75.625</v>
      </c>
    </row>
    <row r="559" spans="1:23" ht="13.5" x14ac:dyDescent="0.25">
      <c r="A559" s="3">
        <v>42817</v>
      </c>
      <c r="B559" s="2">
        <v>2.6175999999999999</v>
      </c>
      <c r="C559" s="2">
        <v>67.438681820193779</v>
      </c>
      <c r="D559" s="2">
        <v>-7.7756109340115565E-2</v>
      </c>
      <c r="E559" s="2">
        <v>3.1400949550148272E-2</v>
      </c>
      <c r="F559" s="2">
        <v>2.6592399999999996</v>
      </c>
      <c r="G559" s="2">
        <v>2.5967599999999997</v>
      </c>
      <c r="H559" s="2">
        <v>2.4936300000000005</v>
      </c>
      <c r="I559" s="2">
        <v>2.1386699999999994</v>
      </c>
      <c r="J559" s="2">
        <v>2.0655465</v>
      </c>
      <c r="K559" s="13" t="s">
        <v>48</v>
      </c>
      <c r="L559" s="13" t="s">
        <v>49</v>
      </c>
      <c r="M559" s="13" t="s">
        <v>52</v>
      </c>
      <c r="N559" s="16">
        <f t="shared" si="80"/>
        <v>50</v>
      </c>
      <c r="O559" s="16">
        <f t="shared" si="81"/>
        <v>100</v>
      </c>
      <c r="P559" s="16">
        <f t="shared" si="82"/>
        <v>50</v>
      </c>
      <c r="Q559" s="16">
        <f t="shared" si="83"/>
        <v>100</v>
      </c>
      <c r="R559" s="17">
        <f t="shared" si="84"/>
        <v>75</v>
      </c>
      <c r="S559" s="17">
        <f t="shared" si="85"/>
        <v>72.5</v>
      </c>
      <c r="T559" s="17">
        <f t="shared" si="86"/>
        <v>80</v>
      </c>
      <c r="U559" s="17">
        <f t="shared" si="87"/>
        <v>75</v>
      </c>
      <c r="V559" s="16">
        <f t="shared" si="88"/>
        <v>75.833333333333329</v>
      </c>
      <c r="W559" s="16">
        <f t="shared" si="89"/>
        <v>75.625</v>
      </c>
    </row>
    <row r="560" spans="1:23" ht="13.5" x14ac:dyDescent="0.25">
      <c r="A560" s="3">
        <v>42818</v>
      </c>
      <c r="B560" s="2">
        <v>2.6175999999999999</v>
      </c>
      <c r="C560" s="2">
        <v>67.438681820193779</v>
      </c>
      <c r="D560" s="2">
        <v>-6.8984874040941335E-2</v>
      </c>
      <c r="E560" s="2">
        <v>2.9978822440305697E-2</v>
      </c>
      <c r="F560" s="2">
        <v>2.6473399999999998</v>
      </c>
      <c r="G560" s="2">
        <v>2.6096499999999998</v>
      </c>
      <c r="H560" s="2">
        <v>2.5213950000000009</v>
      </c>
      <c r="I560" s="2">
        <v>2.1549319999999992</v>
      </c>
      <c r="J560" s="2">
        <v>2.0686204999999998</v>
      </c>
      <c r="K560" s="13" t="s">
        <v>53</v>
      </c>
      <c r="L560" s="13" t="s">
        <v>55</v>
      </c>
      <c r="M560" s="13" t="s">
        <v>47</v>
      </c>
      <c r="N560" s="16">
        <f t="shared" si="80"/>
        <v>50</v>
      </c>
      <c r="O560" s="16">
        <f t="shared" si="81"/>
        <v>100</v>
      </c>
      <c r="P560" s="16">
        <f t="shared" si="82"/>
        <v>50</v>
      </c>
      <c r="Q560" s="16">
        <f t="shared" si="83"/>
        <v>16.5</v>
      </c>
      <c r="R560" s="17">
        <f t="shared" si="84"/>
        <v>62.475000000000001</v>
      </c>
      <c r="S560" s="17">
        <f t="shared" si="85"/>
        <v>51.625</v>
      </c>
      <c r="T560" s="17">
        <f t="shared" si="86"/>
        <v>42.424999999999997</v>
      </c>
      <c r="U560" s="17">
        <f t="shared" si="87"/>
        <v>54.125</v>
      </c>
      <c r="V560" s="16">
        <f t="shared" si="88"/>
        <v>52.17499999999999</v>
      </c>
      <c r="W560" s="16">
        <f t="shared" si="89"/>
        <v>52.662499999999994</v>
      </c>
    </row>
    <row r="561" spans="1:23" ht="13.5" x14ac:dyDescent="0.25">
      <c r="A561" s="3">
        <v>42821</v>
      </c>
      <c r="B561" s="2">
        <v>2.5878000000000001</v>
      </c>
      <c r="C561" s="2">
        <v>64.138630252284912</v>
      </c>
      <c r="D561" s="2">
        <v>-6.2111286566762125E-2</v>
      </c>
      <c r="E561" s="2">
        <v>2.8254830103561536E-2</v>
      </c>
      <c r="F561" s="2">
        <v>2.6235399999999998</v>
      </c>
      <c r="G561" s="2">
        <v>2.6205500000000002</v>
      </c>
      <c r="H561" s="2">
        <v>2.5417200000000011</v>
      </c>
      <c r="I561" s="2">
        <v>2.1690099999999997</v>
      </c>
      <c r="J561" s="2">
        <v>2.071793</v>
      </c>
      <c r="K561" s="13" t="s">
        <v>53</v>
      </c>
      <c r="L561" s="13" t="s">
        <v>51</v>
      </c>
      <c r="M561" s="13" t="s">
        <v>47</v>
      </c>
      <c r="N561" s="16">
        <f t="shared" si="80"/>
        <v>50</v>
      </c>
      <c r="O561" s="16">
        <f t="shared" si="81"/>
        <v>100</v>
      </c>
      <c r="P561" s="16">
        <f t="shared" si="82"/>
        <v>50</v>
      </c>
      <c r="Q561" s="16">
        <f t="shared" si="83"/>
        <v>0</v>
      </c>
      <c r="R561" s="17">
        <f t="shared" si="84"/>
        <v>60</v>
      </c>
      <c r="S561" s="17">
        <f t="shared" si="85"/>
        <v>47.5</v>
      </c>
      <c r="T561" s="17">
        <f t="shared" si="86"/>
        <v>35</v>
      </c>
      <c r="U561" s="17">
        <f t="shared" si="87"/>
        <v>50</v>
      </c>
      <c r="V561" s="16">
        <f t="shared" si="88"/>
        <v>47.5</v>
      </c>
      <c r="W561" s="16">
        <f t="shared" si="89"/>
        <v>48.125</v>
      </c>
    </row>
    <row r="562" spans="1:23" ht="13.5" x14ac:dyDescent="0.25">
      <c r="A562" s="3">
        <v>42822</v>
      </c>
      <c r="B562" s="2">
        <v>2.5184000000000002</v>
      </c>
      <c r="C562" s="2">
        <v>57.127547065059645</v>
      </c>
      <c r="D562" s="2">
        <v>-5.0596523883952305E-2</v>
      </c>
      <c r="E562" s="2">
        <v>2.6604761541731598E-2</v>
      </c>
      <c r="F562" s="2">
        <v>2.5918000000000001</v>
      </c>
      <c r="G562" s="2">
        <v>2.6235200000000001</v>
      </c>
      <c r="H562" s="2">
        <v>2.5521300000000009</v>
      </c>
      <c r="I562" s="2">
        <v>2.1795199999999997</v>
      </c>
      <c r="J562" s="2">
        <v>2.0750154999999997</v>
      </c>
      <c r="K562" s="13" t="s">
        <v>53</v>
      </c>
      <c r="L562" s="13" t="s">
        <v>51</v>
      </c>
      <c r="M562" s="13" t="s">
        <v>47</v>
      </c>
      <c r="N562" s="16">
        <f t="shared" si="80"/>
        <v>50</v>
      </c>
      <c r="O562" s="16">
        <f t="shared" si="81"/>
        <v>100</v>
      </c>
      <c r="P562" s="16">
        <f t="shared" si="82"/>
        <v>50</v>
      </c>
      <c r="Q562" s="16">
        <f t="shared" si="83"/>
        <v>0</v>
      </c>
      <c r="R562" s="17">
        <f t="shared" si="84"/>
        <v>60</v>
      </c>
      <c r="S562" s="17">
        <f t="shared" si="85"/>
        <v>47.5</v>
      </c>
      <c r="T562" s="17">
        <f t="shared" si="86"/>
        <v>35</v>
      </c>
      <c r="U562" s="17">
        <f t="shared" si="87"/>
        <v>50</v>
      </c>
      <c r="V562" s="16">
        <f t="shared" si="88"/>
        <v>47.5</v>
      </c>
      <c r="W562" s="16">
        <f t="shared" si="89"/>
        <v>48.125</v>
      </c>
    </row>
    <row r="563" spans="1:23" ht="13.5" x14ac:dyDescent="0.25">
      <c r="A563" s="3">
        <v>42823</v>
      </c>
      <c r="B563" s="2">
        <v>2.5085000000000002</v>
      </c>
      <c r="C563" s="2">
        <v>56.184053557248774</v>
      </c>
      <c r="D563" s="2">
        <v>-2.231120811954046E-2</v>
      </c>
      <c r="E563" s="2">
        <v>2.4551788942253312E-2</v>
      </c>
      <c r="F563" s="2">
        <v>2.5699800000000002</v>
      </c>
      <c r="G563" s="2">
        <v>2.6136100000000004</v>
      </c>
      <c r="H563" s="2">
        <v>2.5570900000000005</v>
      </c>
      <c r="I563" s="2">
        <v>2.1890379999999996</v>
      </c>
      <c r="J563" s="2">
        <v>2.0781885</v>
      </c>
      <c r="K563" s="13" t="s">
        <v>53</v>
      </c>
      <c r="L563" s="13" t="s">
        <v>51</v>
      </c>
      <c r="M563" s="13" t="s">
        <v>47</v>
      </c>
      <c r="N563" s="16">
        <f t="shared" si="80"/>
        <v>50</v>
      </c>
      <c r="O563" s="16">
        <f t="shared" si="81"/>
        <v>100</v>
      </c>
      <c r="P563" s="16">
        <f t="shared" si="82"/>
        <v>50</v>
      </c>
      <c r="Q563" s="16">
        <f t="shared" si="83"/>
        <v>0</v>
      </c>
      <c r="R563" s="17">
        <f t="shared" si="84"/>
        <v>60</v>
      </c>
      <c r="S563" s="17">
        <f t="shared" si="85"/>
        <v>47.5</v>
      </c>
      <c r="T563" s="17">
        <f t="shared" si="86"/>
        <v>35</v>
      </c>
      <c r="U563" s="17">
        <f t="shared" si="87"/>
        <v>50</v>
      </c>
      <c r="V563" s="16">
        <f t="shared" si="88"/>
        <v>47.5</v>
      </c>
      <c r="W563" s="16">
        <f t="shared" si="89"/>
        <v>48.125</v>
      </c>
    </row>
    <row r="564" spans="1:23" ht="13.5" x14ac:dyDescent="0.25">
      <c r="A564" s="3">
        <v>42824</v>
      </c>
      <c r="B564" s="2">
        <v>2.4887000000000001</v>
      </c>
      <c r="C564" s="2">
        <v>54.254126932785439</v>
      </c>
      <c r="D564" s="2">
        <v>2.699921987842302E-3</v>
      </c>
      <c r="E564" s="2">
        <v>2.1414868697173722E-2</v>
      </c>
      <c r="F564" s="2">
        <v>2.5442</v>
      </c>
      <c r="G564" s="2">
        <v>2.6017200000000003</v>
      </c>
      <c r="H564" s="2">
        <v>2.5541150000000008</v>
      </c>
      <c r="I564" s="2">
        <v>2.1993499999999995</v>
      </c>
      <c r="J564" s="2">
        <v>2.0808654999999998</v>
      </c>
      <c r="K564" s="13" t="s">
        <v>53</v>
      </c>
      <c r="L564" s="13" t="s">
        <v>51</v>
      </c>
      <c r="M564" s="13" t="s">
        <v>47</v>
      </c>
      <c r="N564" s="16">
        <f t="shared" si="80"/>
        <v>50</v>
      </c>
      <c r="O564" s="16">
        <f t="shared" si="81"/>
        <v>100</v>
      </c>
      <c r="P564" s="16">
        <f t="shared" si="82"/>
        <v>50</v>
      </c>
      <c r="Q564" s="16">
        <f t="shared" si="83"/>
        <v>0</v>
      </c>
      <c r="R564" s="17">
        <f t="shared" si="84"/>
        <v>60</v>
      </c>
      <c r="S564" s="17">
        <f t="shared" si="85"/>
        <v>47.5</v>
      </c>
      <c r="T564" s="17">
        <f t="shared" si="86"/>
        <v>35</v>
      </c>
      <c r="U564" s="17">
        <f t="shared" si="87"/>
        <v>50</v>
      </c>
      <c r="V564" s="16">
        <f t="shared" si="88"/>
        <v>47.5</v>
      </c>
      <c r="W564" s="16">
        <f t="shared" si="89"/>
        <v>48.125</v>
      </c>
    </row>
    <row r="565" spans="1:23" ht="13.5" x14ac:dyDescent="0.25">
      <c r="A565" s="3">
        <v>42825</v>
      </c>
      <c r="B565" s="2">
        <v>2.4986000000000002</v>
      </c>
      <c r="C565" s="2">
        <v>55.08488568465431</v>
      </c>
      <c r="D565" s="2">
        <v>3.3578728516557188E-2</v>
      </c>
      <c r="E565" s="2">
        <v>1.8551905590326209E-2</v>
      </c>
      <c r="F565" s="2">
        <v>2.5204</v>
      </c>
      <c r="G565" s="2">
        <v>2.5838700000000001</v>
      </c>
      <c r="H565" s="2">
        <v>2.5575850000000004</v>
      </c>
      <c r="I565" s="2">
        <v>2.2094639999999992</v>
      </c>
      <c r="J565" s="2">
        <v>2.0834435</v>
      </c>
      <c r="K565" s="13" t="s">
        <v>53</v>
      </c>
      <c r="L565" s="13" t="s">
        <v>51</v>
      </c>
      <c r="M565" s="13" t="s">
        <v>47</v>
      </c>
      <c r="N565" s="16">
        <f t="shared" si="80"/>
        <v>50</v>
      </c>
      <c r="O565" s="16">
        <f t="shared" si="81"/>
        <v>100</v>
      </c>
      <c r="P565" s="16">
        <f t="shared" si="82"/>
        <v>50</v>
      </c>
      <c r="Q565" s="16">
        <f t="shared" si="83"/>
        <v>0</v>
      </c>
      <c r="R565" s="17">
        <f t="shared" si="84"/>
        <v>60</v>
      </c>
      <c r="S565" s="17">
        <f t="shared" si="85"/>
        <v>47.5</v>
      </c>
      <c r="T565" s="17">
        <f t="shared" si="86"/>
        <v>35</v>
      </c>
      <c r="U565" s="17">
        <f t="shared" si="87"/>
        <v>50</v>
      </c>
      <c r="V565" s="16">
        <f t="shared" si="88"/>
        <v>47.5</v>
      </c>
      <c r="W565" s="16">
        <f t="shared" si="89"/>
        <v>48.125</v>
      </c>
    </row>
    <row r="566" spans="1:23" ht="13.5" x14ac:dyDescent="0.25">
      <c r="A566" s="3">
        <v>42828</v>
      </c>
      <c r="B566" s="2">
        <v>2.5977000000000001</v>
      </c>
      <c r="C566" s="2">
        <v>62.438333294490583</v>
      </c>
      <c r="D566" s="2">
        <v>5.6651540144279533E-2</v>
      </c>
      <c r="E566" s="2">
        <v>1.5378707631925347E-2</v>
      </c>
      <c r="F566" s="2">
        <v>2.5223800000000001</v>
      </c>
      <c r="G566" s="2">
        <v>2.5729600000000001</v>
      </c>
      <c r="H566" s="2">
        <v>2.5610550000000005</v>
      </c>
      <c r="I566" s="2">
        <v>2.2207659999999994</v>
      </c>
      <c r="J566" s="2">
        <v>2.0864180000000001</v>
      </c>
      <c r="K566" s="13" t="s">
        <v>53</v>
      </c>
      <c r="L566" s="13" t="s">
        <v>51</v>
      </c>
      <c r="M566" s="13" t="s">
        <v>54</v>
      </c>
      <c r="N566" s="16">
        <f t="shared" si="80"/>
        <v>50</v>
      </c>
      <c r="O566" s="16">
        <f t="shared" si="81"/>
        <v>100</v>
      </c>
      <c r="P566" s="16">
        <f t="shared" si="82"/>
        <v>50</v>
      </c>
      <c r="Q566" s="16">
        <f t="shared" si="83"/>
        <v>0</v>
      </c>
      <c r="R566" s="17">
        <f t="shared" si="84"/>
        <v>60</v>
      </c>
      <c r="S566" s="17">
        <f t="shared" si="85"/>
        <v>47.5</v>
      </c>
      <c r="T566" s="17">
        <f t="shared" si="86"/>
        <v>35</v>
      </c>
      <c r="U566" s="17">
        <f t="shared" si="87"/>
        <v>50</v>
      </c>
      <c r="V566" s="16">
        <f t="shared" si="88"/>
        <v>47.5</v>
      </c>
      <c r="W566" s="16">
        <f t="shared" si="89"/>
        <v>48.125</v>
      </c>
    </row>
    <row r="567" spans="1:23" ht="13.5" x14ac:dyDescent="0.25">
      <c r="A567" s="3">
        <v>42829</v>
      </c>
      <c r="B567" s="2">
        <v>2.6374</v>
      </c>
      <c r="C567" s="2">
        <v>64.916353031501359</v>
      </c>
      <c r="D567" s="2">
        <v>6.7816261047545456E-2</v>
      </c>
      <c r="E567" s="2">
        <v>1.1510330781750398E-2</v>
      </c>
      <c r="F567" s="2">
        <v>2.5461800000000001</v>
      </c>
      <c r="G567" s="2">
        <v>2.5689899999999999</v>
      </c>
      <c r="H567" s="2">
        <v>2.5660150000000002</v>
      </c>
      <c r="I567" s="2">
        <v>2.2334579999999993</v>
      </c>
      <c r="J567" s="2">
        <v>2.08969</v>
      </c>
      <c r="K567" s="13" t="s">
        <v>53</v>
      </c>
      <c r="L567" s="13" t="s">
        <v>55</v>
      </c>
      <c r="M567" s="13" t="s">
        <v>54</v>
      </c>
      <c r="N567" s="16">
        <f t="shared" si="80"/>
        <v>50</v>
      </c>
      <c r="O567" s="16">
        <f t="shared" si="81"/>
        <v>100</v>
      </c>
      <c r="P567" s="16">
        <f t="shared" si="82"/>
        <v>50</v>
      </c>
      <c r="Q567" s="16">
        <f t="shared" si="83"/>
        <v>16.5</v>
      </c>
      <c r="R567" s="17">
        <f t="shared" si="84"/>
        <v>62.475000000000001</v>
      </c>
      <c r="S567" s="17">
        <f t="shared" si="85"/>
        <v>51.625</v>
      </c>
      <c r="T567" s="17">
        <f t="shared" si="86"/>
        <v>42.424999999999997</v>
      </c>
      <c r="U567" s="17">
        <f t="shared" si="87"/>
        <v>54.125</v>
      </c>
      <c r="V567" s="16">
        <f t="shared" si="88"/>
        <v>52.17499999999999</v>
      </c>
      <c r="W567" s="16">
        <f t="shared" si="89"/>
        <v>52.662499999999994</v>
      </c>
    </row>
    <row r="568" spans="1:23" ht="13.5" x14ac:dyDescent="0.25">
      <c r="A568" s="3">
        <v>42830</v>
      </c>
      <c r="B568" s="2">
        <v>2.5581</v>
      </c>
      <c r="C568" s="2">
        <v>56.848690303784224</v>
      </c>
      <c r="D568" s="2">
        <v>7.2963364193436853E-2</v>
      </c>
      <c r="E568" s="2">
        <v>8.68454798635474E-3</v>
      </c>
      <c r="F568" s="2">
        <v>2.5560999999999998</v>
      </c>
      <c r="G568" s="2">
        <v>2.56304</v>
      </c>
      <c r="H568" s="2">
        <v>2.5714700000000006</v>
      </c>
      <c r="I568" s="2">
        <v>2.2463479999999993</v>
      </c>
      <c r="J568" s="2">
        <v>2.0927639999999998</v>
      </c>
      <c r="K568" s="13" t="s">
        <v>48</v>
      </c>
      <c r="L568" s="13" t="s">
        <v>49</v>
      </c>
      <c r="M568" s="13" t="s">
        <v>52</v>
      </c>
      <c r="N568" s="16">
        <f t="shared" si="80"/>
        <v>50</v>
      </c>
      <c r="O568" s="16">
        <f t="shared" si="81"/>
        <v>100</v>
      </c>
      <c r="P568" s="16">
        <f t="shared" si="82"/>
        <v>50</v>
      </c>
      <c r="Q568" s="16">
        <f t="shared" si="83"/>
        <v>100</v>
      </c>
      <c r="R568" s="17">
        <f t="shared" si="84"/>
        <v>75</v>
      </c>
      <c r="S568" s="17">
        <f t="shared" si="85"/>
        <v>72.5</v>
      </c>
      <c r="T568" s="17">
        <f t="shared" si="86"/>
        <v>80</v>
      </c>
      <c r="U568" s="17">
        <f t="shared" si="87"/>
        <v>75</v>
      </c>
      <c r="V568" s="16">
        <f t="shared" si="88"/>
        <v>75.833333333333329</v>
      </c>
      <c r="W568" s="16">
        <f t="shared" si="89"/>
        <v>75.625</v>
      </c>
    </row>
    <row r="569" spans="1:23" ht="13.5" x14ac:dyDescent="0.25">
      <c r="A569" s="3">
        <v>42831</v>
      </c>
      <c r="B569" s="2">
        <v>2.5482</v>
      </c>
      <c r="C569" s="2">
        <v>55.914437792689291</v>
      </c>
      <c r="D569" s="2">
        <v>7.7575899544851445E-2</v>
      </c>
      <c r="E569" s="2">
        <v>6.0623476898127564E-3</v>
      </c>
      <c r="F569" s="2">
        <v>2.5680000000000001</v>
      </c>
      <c r="G569" s="2">
        <v>2.5560999999999998</v>
      </c>
      <c r="H569" s="2">
        <v>2.5764300000000007</v>
      </c>
      <c r="I569" s="2">
        <v>2.2596339999999997</v>
      </c>
      <c r="J569" s="2">
        <v>2.0959370000000002</v>
      </c>
      <c r="K569" s="13" t="s">
        <v>48</v>
      </c>
      <c r="L569" s="13" t="s">
        <v>49</v>
      </c>
      <c r="M569" s="13" t="s">
        <v>52</v>
      </c>
      <c r="N569" s="16">
        <f t="shared" si="80"/>
        <v>50</v>
      </c>
      <c r="O569" s="16">
        <f t="shared" si="81"/>
        <v>100</v>
      </c>
      <c r="P569" s="16">
        <f t="shared" si="82"/>
        <v>50</v>
      </c>
      <c r="Q569" s="16">
        <f t="shared" si="83"/>
        <v>100</v>
      </c>
      <c r="R569" s="17">
        <f t="shared" si="84"/>
        <v>75</v>
      </c>
      <c r="S569" s="17">
        <f t="shared" si="85"/>
        <v>72.5</v>
      </c>
      <c r="T569" s="17">
        <f t="shared" si="86"/>
        <v>80</v>
      </c>
      <c r="U569" s="17">
        <f t="shared" si="87"/>
        <v>75</v>
      </c>
      <c r="V569" s="16">
        <f t="shared" si="88"/>
        <v>75.833333333333329</v>
      </c>
      <c r="W569" s="16">
        <f t="shared" si="89"/>
        <v>75.625</v>
      </c>
    </row>
    <row r="570" spans="1:23" ht="13.5" x14ac:dyDescent="0.25">
      <c r="A570" s="3">
        <v>42832</v>
      </c>
      <c r="B570" s="2">
        <v>2.5283000000000002</v>
      </c>
      <c r="C570" s="2">
        <v>53.993608677790107</v>
      </c>
      <c r="D570" s="2">
        <v>8.2570610722799032E-2</v>
      </c>
      <c r="E570" s="2">
        <v>3.9862065301720078E-3</v>
      </c>
      <c r="F570" s="2">
        <v>2.5739399999999999</v>
      </c>
      <c r="G570" s="2">
        <v>2.5471700000000004</v>
      </c>
      <c r="H570" s="2">
        <v>2.5784100000000008</v>
      </c>
      <c r="I570" s="2">
        <v>2.2717299999999994</v>
      </c>
      <c r="J570" s="2">
        <v>2.0990104999999999</v>
      </c>
      <c r="K570" s="13" t="s">
        <v>48</v>
      </c>
      <c r="L570" s="13" t="s">
        <v>49</v>
      </c>
      <c r="M570" s="13" t="s">
        <v>52</v>
      </c>
      <c r="N570" s="16">
        <f t="shared" si="80"/>
        <v>50</v>
      </c>
      <c r="O570" s="16">
        <f t="shared" si="81"/>
        <v>100</v>
      </c>
      <c r="P570" s="16">
        <f t="shared" si="82"/>
        <v>50</v>
      </c>
      <c r="Q570" s="16">
        <f t="shared" si="83"/>
        <v>100</v>
      </c>
      <c r="R570" s="17">
        <f t="shared" si="84"/>
        <v>75</v>
      </c>
      <c r="S570" s="17">
        <f t="shared" si="85"/>
        <v>72.5</v>
      </c>
      <c r="T570" s="17">
        <f t="shared" si="86"/>
        <v>80</v>
      </c>
      <c r="U570" s="17">
        <f t="shared" si="87"/>
        <v>75</v>
      </c>
      <c r="V570" s="16">
        <f t="shared" si="88"/>
        <v>75.833333333333329</v>
      </c>
      <c r="W570" s="16">
        <f t="shared" si="89"/>
        <v>75.625</v>
      </c>
    </row>
    <row r="571" spans="1:23" ht="13.5" x14ac:dyDescent="0.25">
      <c r="A571" s="3">
        <v>42835</v>
      </c>
      <c r="B571" s="2">
        <v>2.5085000000000002</v>
      </c>
      <c r="C571" s="2">
        <v>52.07668468612615</v>
      </c>
      <c r="D571" s="2">
        <v>8.3442585455118845E-2</v>
      </c>
      <c r="E571" s="2">
        <v>2.769737855521369E-3</v>
      </c>
      <c r="F571" s="2">
        <v>2.5560999999999998</v>
      </c>
      <c r="G571" s="2">
        <v>2.5392400000000004</v>
      </c>
      <c r="H571" s="2">
        <v>2.5798950000000005</v>
      </c>
      <c r="I571" s="2">
        <v>2.2842219999999993</v>
      </c>
      <c r="J571" s="2">
        <v>2.1019354999999997</v>
      </c>
      <c r="K571" s="13" t="s">
        <v>48</v>
      </c>
      <c r="L571" s="13" t="s">
        <v>55</v>
      </c>
      <c r="M571" s="13" t="s">
        <v>50</v>
      </c>
      <c r="N571" s="16">
        <f t="shared" si="80"/>
        <v>50</v>
      </c>
      <c r="O571" s="16">
        <f t="shared" si="81"/>
        <v>100</v>
      </c>
      <c r="P571" s="16">
        <f t="shared" si="82"/>
        <v>50</v>
      </c>
      <c r="Q571" s="16">
        <f t="shared" si="83"/>
        <v>66.5</v>
      </c>
      <c r="R571" s="17">
        <f t="shared" si="84"/>
        <v>69.974999999999994</v>
      </c>
      <c r="S571" s="17">
        <f t="shared" si="85"/>
        <v>64.125</v>
      </c>
      <c r="T571" s="17">
        <f t="shared" si="86"/>
        <v>64.924999999999997</v>
      </c>
      <c r="U571" s="17">
        <f t="shared" si="87"/>
        <v>66.625</v>
      </c>
      <c r="V571" s="16">
        <f t="shared" si="88"/>
        <v>66.341666666666654</v>
      </c>
      <c r="W571" s="16">
        <f t="shared" si="89"/>
        <v>66.412499999999994</v>
      </c>
    </row>
    <row r="572" spans="1:23" ht="13.5" x14ac:dyDescent="0.25">
      <c r="A572" s="3">
        <v>42836</v>
      </c>
      <c r="B572" s="2">
        <v>2.5482</v>
      </c>
      <c r="C572" s="2">
        <v>55.48893238300959</v>
      </c>
      <c r="D572" s="2">
        <v>7.0460883772974992E-2</v>
      </c>
      <c r="E572" s="2">
        <v>2.5672155627139304E-3</v>
      </c>
      <c r="F572" s="2">
        <v>2.5382600000000002</v>
      </c>
      <c r="G572" s="2">
        <v>2.5422200000000004</v>
      </c>
      <c r="H572" s="2">
        <v>2.5828700000000007</v>
      </c>
      <c r="I572" s="2">
        <v>2.2981039999999995</v>
      </c>
      <c r="J572" s="2">
        <v>2.1051085</v>
      </c>
      <c r="K572" s="13" t="s">
        <v>53</v>
      </c>
      <c r="L572" s="13" t="s">
        <v>55</v>
      </c>
      <c r="M572" s="13" t="s">
        <v>47</v>
      </c>
      <c r="N572" s="16">
        <f t="shared" si="80"/>
        <v>50</v>
      </c>
      <c r="O572" s="16">
        <f t="shared" si="81"/>
        <v>100</v>
      </c>
      <c r="P572" s="16">
        <f t="shared" si="82"/>
        <v>50</v>
      </c>
      <c r="Q572" s="16">
        <f t="shared" si="83"/>
        <v>16.5</v>
      </c>
      <c r="R572" s="17">
        <f t="shared" si="84"/>
        <v>62.475000000000001</v>
      </c>
      <c r="S572" s="17">
        <f t="shared" si="85"/>
        <v>51.625</v>
      </c>
      <c r="T572" s="17">
        <f t="shared" si="86"/>
        <v>42.424999999999997</v>
      </c>
      <c r="U572" s="17">
        <f t="shared" si="87"/>
        <v>54.125</v>
      </c>
      <c r="V572" s="16">
        <f t="shared" si="88"/>
        <v>52.17499999999999</v>
      </c>
      <c r="W572" s="16">
        <f t="shared" si="89"/>
        <v>52.662499999999994</v>
      </c>
    </row>
    <row r="573" spans="1:23" ht="13.5" x14ac:dyDescent="0.25">
      <c r="A573" s="3">
        <v>42837</v>
      </c>
      <c r="B573" s="2">
        <v>2.4986000000000002</v>
      </c>
      <c r="C573" s="2">
        <v>50.637787252492139</v>
      </c>
      <c r="D573" s="2">
        <v>6.1298457853654398E-2</v>
      </c>
      <c r="E573" s="2">
        <v>5.0179720213110362E-3</v>
      </c>
      <c r="F573" s="2">
        <v>2.5263599999999999</v>
      </c>
      <c r="G573" s="2">
        <v>2.5412300000000001</v>
      </c>
      <c r="H573" s="2">
        <v>2.5774200000000009</v>
      </c>
      <c r="I573" s="2">
        <v>2.3109939999999991</v>
      </c>
      <c r="J573" s="2">
        <v>2.1082320000000001</v>
      </c>
      <c r="K573" s="13" t="s">
        <v>53</v>
      </c>
      <c r="L573" s="13" t="s">
        <v>55</v>
      </c>
      <c r="M573" s="13" t="s">
        <v>47</v>
      </c>
      <c r="N573" s="16">
        <f t="shared" si="80"/>
        <v>50</v>
      </c>
      <c r="O573" s="16">
        <f t="shared" si="81"/>
        <v>100</v>
      </c>
      <c r="P573" s="16">
        <f t="shared" si="82"/>
        <v>50</v>
      </c>
      <c r="Q573" s="16">
        <f t="shared" si="83"/>
        <v>16.5</v>
      </c>
      <c r="R573" s="17">
        <f t="shared" si="84"/>
        <v>62.475000000000001</v>
      </c>
      <c r="S573" s="17">
        <f t="shared" si="85"/>
        <v>51.625</v>
      </c>
      <c r="T573" s="17">
        <f t="shared" si="86"/>
        <v>42.424999999999997</v>
      </c>
      <c r="U573" s="17">
        <f t="shared" si="87"/>
        <v>54.125</v>
      </c>
      <c r="V573" s="16">
        <f t="shared" si="88"/>
        <v>52.17499999999999</v>
      </c>
      <c r="W573" s="16">
        <f t="shared" si="89"/>
        <v>52.662499999999994</v>
      </c>
    </row>
    <row r="574" spans="1:23" ht="13.5" x14ac:dyDescent="0.25">
      <c r="A574" s="3">
        <v>42838</v>
      </c>
      <c r="B574" s="2">
        <v>2.4588999999999999</v>
      </c>
      <c r="C574" s="2">
        <v>47.089220999360201</v>
      </c>
      <c r="D574" s="2">
        <v>5.3428768511125213E-2</v>
      </c>
      <c r="E574" s="2">
        <v>1.042534679573083E-2</v>
      </c>
      <c r="F574" s="2">
        <v>2.5085000000000002</v>
      </c>
      <c r="G574" s="2">
        <v>2.5382500000000001</v>
      </c>
      <c r="H574" s="2">
        <v>2.5699850000000004</v>
      </c>
      <c r="I574" s="2">
        <v>2.3230899999999992</v>
      </c>
      <c r="J574" s="2">
        <v>2.111008</v>
      </c>
      <c r="K574" s="13" t="s">
        <v>53</v>
      </c>
      <c r="L574" s="13" t="s">
        <v>51</v>
      </c>
      <c r="M574" s="13" t="s">
        <v>47</v>
      </c>
      <c r="N574" s="16">
        <f t="shared" si="80"/>
        <v>50</v>
      </c>
      <c r="O574" s="16">
        <f t="shared" si="81"/>
        <v>100</v>
      </c>
      <c r="P574" s="16">
        <f t="shared" si="82"/>
        <v>50</v>
      </c>
      <c r="Q574" s="16">
        <f t="shared" si="83"/>
        <v>0</v>
      </c>
      <c r="R574" s="17">
        <f t="shared" si="84"/>
        <v>60</v>
      </c>
      <c r="S574" s="17">
        <f t="shared" si="85"/>
        <v>47.5</v>
      </c>
      <c r="T574" s="17">
        <f t="shared" si="86"/>
        <v>35</v>
      </c>
      <c r="U574" s="17">
        <f t="shared" si="87"/>
        <v>50</v>
      </c>
      <c r="V574" s="16">
        <f t="shared" si="88"/>
        <v>47.5</v>
      </c>
      <c r="W574" s="16">
        <f t="shared" si="89"/>
        <v>48.125</v>
      </c>
    </row>
    <row r="575" spans="1:23" ht="13.5" x14ac:dyDescent="0.25">
      <c r="A575" s="3">
        <v>42839</v>
      </c>
      <c r="B575" s="2">
        <v>2.4588999999999999</v>
      </c>
      <c r="C575" s="2">
        <v>47.089220999360201</v>
      </c>
      <c r="D575" s="2">
        <v>4.8516860695626551E-2</v>
      </c>
      <c r="E575" s="2">
        <v>1.7854659052187895E-2</v>
      </c>
      <c r="F575" s="2">
        <v>2.4946200000000003</v>
      </c>
      <c r="G575" s="2">
        <v>2.5342799999999999</v>
      </c>
      <c r="H575" s="2">
        <v>2.5590750000000004</v>
      </c>
      <c r="I575" s="2">
        <v>2.3349879999999992</v>
      </c>
      <c r="J575" s="2">
        <v>2.1140319999999999</v>
      </c>
      <c r="K575" s="13" t="s">
        <v>53</v>
      </c>
      <c r="L575" s="13" t="s">
        <v>51</v>
      </c>
      <c r="M575" s="13" t="s">
        <v>47</v>
      </c>
      <c r="N575" s="16">
        <f t="shared" si="80"/>
        <v>50</v>
      </c>
      <c r="O575" s="16">
        <f t="shared" si="81"/>
        <v>100</v>
      </c>
      <c r="P575" s="16">
        <f t="shared" si="82"/>
        <v>50</v>
      </c>
      <c r="Q575" s="16">
        <f t="shared" si="83"/>
        <v>0</v>
      </c>
      <c r="R575" s="17">
        <f t="shared" si="84"/>
        <v>60</v>
      </c>
      <c r="S575" s="17">
        <f t="shared" si="85"/>
        <v>47.5</v>
      </c>
      <c r="T575" s="17">
        <f t="shared" si="86"/>
        <v>35</v>
      </c>
      <c r="U575" s="17">
        <f t="shared" si="87"/>
        <v>50</v>
      </c>
      <c r="V575" s="16">
        <f t="shared" si="88"/>
        <v>47.5</v>
      </c>
      <c r="W575" s="16">
        <f t="shared" si="89"/>
        <v>48.125</v>
      </c>
    </row>
    <row r="576" spans="1:23" ht="13.5" x14ac:dyDescent="0.25">
      <c r="A576" s="3">
        <v>42842</v>
      </c>
      <c r="B576" s="2">
        <v>2.4291999999999998</v>
      </c>
      <c r="C576" s="2">
        <v>44.390233125169893</v>
      </c>
      <c r="D576" s="2">
        <v>6.2014176672707588E-2</v>
      </c>
      <c r="E576" s="2">
        <v>2.6663581488951614E-2</v>
      </c>
      <c r="F576" s="2">
        <v>2.4787600000000003</v>
      </c>
      <c r="G576" s="2">
        <v>2.5174300000000001</v>
      </c>
      <c r="H576" s="2">
        <v>2.5451950000000005</v>
      </c>
      <c r="I576" s="2">
        <v>2.346093999999999</v>
      </c>
      <c r="J576" s="2">
        <v>2.1172544999999996</v>
      </c>
      <c r="K576" s="13" t="s">
        <v>53</v>
      </c>
      <c r="L576" s="13" t="s">
        <v>55</v>
      </c>
      <c r="M576" s="13" t="s">
        <v>47</v>
      </c>
      <c r="N576" s="16">
        <f t="shared" si="80"/>
        <v>50</v>
      </c>
      <c r="O576" s="16">
        <f t="shared" si="81"/>
        <v>100</v>
      </c>
      <c r="P576" s="16">
        <f t="shared" si="82"/>
        <v>50</v>
      </c>
      <c r="Q576" s="16">
        <f t="shared" si="83"/>
        <v>16.5</v>
      </c>
      <c r="R576" s="17">
        <f t="shared" si="84"/>
        <v>62.475000000000001</v>
      </c>
      <c r="S576" s="17">
        <f t="shared" si="85"/>
        <v>51.625</v>
      </c>
      <c r="T576" s="17">
        <f t="shared" si="86"/>
        <v>42.424999999999997</v>
      </c>
      <c r="U576" s="17">
        <f t="shared" si="87"/>
        <v>54.125</v>
      </c>
      <c r="V576" s="16">
        <f t="shared" si="88"/>
        <v>52.17499999999999</v>
      </c>
      <c r="W576" s="16">
        <f t="shared" si="89"/>
        <v>52.662499999999994</v>
      </c>
    </row>
    <row r="577" spans="1:23" ht="13.5" x14ac:dyDescent="0.25">
      <c r="A577" s="3">
        <v>42843</v>
      </c>
      <c r="B577" s="2">
        <v>2.4887000000000001</v>
      </c>
      <c r="C577" s="2">
        <v>50.51009032422786</v>
      </c>
      <c r="D577" s="2">
        <v>7.5502795439107651E-2</v>
      </c>
      <c r="E577" s="2">
        <v>3.5917117035800424E-2</v>
      </c>
      <c r="F577" s="2">
        <v>2.4668599999999996</v>
      </c>
      <c r="G577" s="2">
        <v>2.5025600000000003</v>
      </c>
      <c r="H577" s="2">
        <v>2.5357750000000001</v>
      </c>
      <c r="I577" s="2">
        <v>2.3570019999999992</v>
      </c>
      <c r="J577" s="2">
        <v>2.1210224999999996</v>
      </c>
      <c r="K577" s="13" t="s">
        <v>53</v>
      </c>
      <c r="L577" s="13" t="s">
        <v>55</v>
      </c>
      <c r="M577" s="13" t="s">
        <v>47</v>
      </c>
      <c r="N577" s="16">
        <f t="shared" si="80"/>
        <v>50</v>
      </c>
      <c r="O577" s="16">
        <f t="shared" si="81"/>
        <v>100</v>
      </c>
      <c r="P577" s="16">
        <f t="shared" si="82"/>
        <v>50</v>
      </c>
      <c r="Q577" s="16">
        <f t="shared" si="83"/>
        <v>16.5</v>
      </c>
      <c r="R577" s="17">
        <f t="shared" si="84"/>
        <v>62.475000000000001</v>
      </c>
      <c r="S577" s="17">
        <f t="shared" si="85"/>
        <v>51.625</v>
      </c>
      <c r="T577" s="17">
        <f t="shared" si="86"/>
        <v>42.424999999999997</v>
      </c>
      <c r="U577" s="17">
        <f t="shared" si="87"/>
        <v>54.125</v>
      </c>
      <c r="V577" s="16">
        <f t="shared" si="88"/>
        <v>52.17499999999999</v>
      </c>
      <c r="W577" s="16">
        <f t="shared" si="89"/>
        <v>52.662499999999994</v>
      </c>
    </row>
    <row r="578" spans="1:23" ht="13.5" x14ac:dyDescent="0.25">
      <c r="A578" s="3">
        <v>42844</v>
      </c>
      <c r="B578" s="2">
        <v>2.5482</v>
      </c>
      <c r="C578" s="2">
        <v>55.75393209693312</v>
      </c>
      <c r="D578" s="2">
        <v>7.0297550365043815E-2</v>
      </c>
      <c r="E578" s="2">
        <v>4.5196111661076718E-2</v>
      </c>
      <c r="F578" s="2">
        <v>2.4767799999999998</v>
      </c>
      <c r="G578" s="2">
        <v>2.5015700000000001</v>
      </c>
      <c r="H578" s="2">
        <v>2.5323050000000005</v>
      </c>
      <c r="I578" s="2">
        <v>2.3700899999999989</v>
      </c>
      <c r="J578" s="2">
        <v>2.1248399999999994</v>
      </c>
      <c r="K578" s="13" t="s">
        <v>48</v>
      </c>
      <c r="L578" s="13" t="s">
        <v>55</v>
      </c>
      <c r="M578" s="13" t="s">
        <v>52</v>
      </c>
      <c r="N578" s="16">
        <f t="shared" ref="N578:N641" si="90">IF(D578&lt;30,50, IF(D578&gt;70, 0, 25))</f>
        <v>50</v>
      </c>
      <c r="O578" s="16">
        <f t="shared" ref="O578:O641" si="91">IF(F578-E578&gt;0.02, 100, IF(F578-E578&lt;0,0,45))</f>
        <v>100</v>
      </c>
      <c r="P578" s="16">
        <f t="shared" ref="P578:P641" si="92">IF(G578-J578&gt;10,100,IF(G578-J578&gt;5,75, IF(G578-J578&gt;0,50,0)))</f>
        <v>50</v>
      </c>
      <c r="Q578" s="16">
        <f t="shared" ref="Q578:Q641" si="93">IF(M578="confirmed bullish", 34, IF(M578="bullish divergence",17, 0))+IF(K578="bullish",33,IF(K578="bearish",0,16.5))+IF(L578="strong",33,IF(L578="weak",0,16.5))</f>
        <v>83.5</v>
      </c>
      <c r="R578" s="17">
        <f t="shared" si="84"/>
        <v>72.525000000000006</v>
      </c>
      <c r="S578" s="17">
        <f t="shared" si="85"/>
        <v>68.375</v>
      </c>
      <c r="T578" s="17">
        <f t="shared" si="86"/>
        <v>72.575000000000003</v>
      </c>
      <c r="U578" s="17">
        <f t="shared" si="87"/>
        <v>70.875</v>
      </c>
      <c r="V578" s="16">
        <f t="shared" si="88"/>
        <v>71.158333333333346</v>
      </c>
      <c r="W578" s="16">
        <f t="shared" si="89"/>
        <v>71.087500000000006</v>
      </c>
    </row>
    <row r="579" spans="1:23" ht="13.5" x14ac:dyDescent="0.25">
      <c r="A579" s="3">
        <v>42845</v>
      </c>
      <c r="B579" s="2">
        <v>2.5381999999999998</v>
      </c>
      <c r="C579" s="2">
        <v>54.704809727596931</v>
      </c>
      <c r="D579" s="2">
        <v>6.4748739547871192E-2</v>
      </c>
      <c r="E579" s="2">
        <v>5.3472116562193764E-2</v>
      </c>
      <c r="F579" s="2">
        <v>2.4926399999999997</v>
      </c>
      <c r="G579" s="2">
        <v>2.5005700000000002</v>
      </c>
      <c r="H579" s="2">
        <v>2.5283350000000007</v>
      </c>
      <c r="I579" s="2">
        <v>2.3833759999999993</v>
      </c>
      <c r="J579" s="2">
        <v>2.1283594999999993</v>
      </c>
      <c r="K579" s="13" t="s">
        <v>48</v>
      </c>
      <c r="L579" s="13" t="s">
        <v>49</v>
      </c>
      <c r="M579" s="13" t="s">
        <v>52</v>
      </c>
      <c r="N579" s="16">
        <f t="shared" si="90"/>
        <v>50</v>
      </c>
      <c r="O579" s="16">
        <f t="shared" si="91"/>
        <v>100</v>
      </c>
      <c r="P579" s="16">
        <f t="shared" si="92"/>
        <v>50</v>
      </c>
      <c r="Q579" s="16">
        <f t="shared" si="93"/>
        <v>100</v>
      </c>
      <c r="R579" s="17">
        <f t="shared" ref="R579:R642" si="94">0.35*N579+O579*0.35+P579*0.15+Q579*0.15</f>
        <v>75</v>
      </c>
      <c r="S579" s="17">
        <f t="shared" ref="S579:S642" si="95">N579*0.2+O579*0.2+P579*0.35+Q579*0.25</f>
        <v>72.5</v>
      </c>
      <c r="T579" s="17">
        <f t="shared" ref="T579:T642" si="96">N579*0.15+O579*0.15+P579*0.25+Q579*0.45</f>
        <v>80</v>
      </c>
      <c r="U579" s="17">
        <f t="shared" ref="U579:U642" si="97">0.25*SUM(N579:Q579)</f>
        <v>75</v>
      </c>
      <c r="V579" s="16">
        <f t="shared" ref="V579:V642" si="98">SUM(R579:T579)/3</f>
        <v>75.833333333333329</v>
      </c>
      <c r="W579" s="16">
        <f t="shared" ref="W579:W642" si="99">SUM(R579:U579)/4</f>
        <v>75.625</v>
      </c>
    </row>
    <row r="580" spans="1:23" ht="13.5" x14ac:dyDescent="0.25">
      <c r="A580" s="3">
        <v>42846</v>
      </c>
      <c r="B580" s="2">
        <v>2.5184000000000002</v>
      </c>
      <c r="C580" s="2">
        <v>52.594524998874064</v>
      </c>
      <c r="D580" s="2">
        <v>5.8182591590850929E-2</v>
      </c>
      <c r="E580" s="2">
        <v>5.7648879518167342E-2</v>
      </c>
      <c r="F580" s="2">
        <v>2.5045399999999995</v>
      </c>
      <c r="G580" s="2">
        <v>2.4995800000000004</v>
      </c>
      <c r="H580" s="2">
        <v>2.5233750000000006</v>
      </c>
      <c r="I580" s="2">
        <v>2.3962659999999989</v>
      </c>
      <c r="J580" s="2">
        <v>2.1317799999999996</v>
      </c>
      <c r="K580" s="13" t="s">
        <v>48</v>
      </c>
      <c r="L580" s="13" t="s">
        <v>55</v>
      </c>
      <c r="M580" s="13" t="s">
        <v>52</v>
      </c>
      <c r="N580" s="16">
        <f t="shared" si="90"/>
        <v>50</v>
      </c>
      <c r="O580" s="16">
        <f t="shared" si="91"/>
        <v>100</v>
      </c>
      <c r="P580" s="16">
        <f t="shared" si="92"/>
        <v>50</v>
      </c>
      <c r="Q580" s="16">
        <f t="shared" si="93"/>
        <v>83.5</v>
      </c>
      <c r="R580" s="17">
        <f t="shared" si="94"/>
        <v>72.525000000000006</v>
      </c>
      <c r="S580" s="17">
        <f t="shared" si="95"/>
        <v>68.375</v>
      </c>
      <c r="T580" s="17">
        <f t="shared" si="96"/>
        <v>72.575000000000003</v>
      </c>
      <c r="U580" s="17">
        <f t="shared" si="97"/>
        <v>70.875</v>
      </c>
      <c r="V580" s="16">
        <f t="shared" si="98"/>
        <v>71.158333333333346</v>
      </c>
      <c r="W580" s="16">
        <f t="shared" si="99"/>
        <v>71.087500000000006</v>
      </c>
    </row>
    <row r="581" spans="1:23" ht="13.5" x14ac:dyDescent="0.25">
      <c r="A581" s="3">
        <v>42849</v>
      </c>
      <c r="B581" s="2">
        <v>2.4788000000000001</v>
      </c>
      <c r="C581" s="2">
        <v>48.559858554210848</v>
      </c>
      <c r="D581" s="2">
        <v>5.2375124198987599E-2</v>
      </c>
      <c r="E581" s="2">
        <v>5.9221868200818997E-2</v>
      </c>
      <c r="F581" s="2">
        <v>2.5144600000000001</v>
      </c>
      <c r="G581" s="2">
        <v>2.49661</v>
      </c>
      <c r="H581" s="2">
        <v>2.5179250000000009</v>
      </c>
      <c r="I581" s="2">
        <v>2.4075699999999993</v>
      </c>
      <c r="J581" s="2">
        <v>2.1350024999999988</v>
      </c>
      <c r="K581" s="13" t="s">
        <v>48</v>
      </c>
      <c r="L581" s="13" t="s">
        <v>55</v>
      </c>
      <c r="M581" s="13" t="s">
        <v>52</v>
      </c>
      <c r="N581" s="16">
        <f t="shared" si="90"/>
        <v>50</v>
      </c>
      <c r="O581" s="16">
        <f t="shared" si="91"/>
        <v>100</v>
      </c>
      <c r="P581" s="16">
        <f t="shared" si="92"/>
        <v>50</v>
      </c>
      <c r="Q581" s="16">
        <f t="shared" si="93"/>
        <v>83.5</v>
      </c>
      <c r="R581" s="17">
        <f t="shared" si="94"/>
        <v>72.525000000000006</v>
      </c>
      <c r="S581" s="17">
        <f t="shared" si="95"/>
        <v>68.375</v>
      </c>
      <c r="T581" s="17">
        <f t="shared" si="96"/>
        <v>72.575000000000003</v>
      </c>
      <c r="U581" s="17">
        <f t="shared" si="97"/>
        <v>70.875</v>
      </c>
      <c r="V581" s="16">
        <f t="shared" si="98"/>
        <v>71.158333333333346</v>
      </c>
      <c r="W581" s="16">
        <f t="shared" si="99"/>
        <v>71.087500000000006</v>
      </c>
    </row>
    <row r="582" spans="1:23" ht="13.5" x14ac:dyDescent="0.25">
      <c r="A582" s="3">
        <v>42850</v>
      </c>
      <c r="B582" s="2">
        <v>2.4390999999999998</v>
      </c>
      <c r="C582" s="2">
        <v>44.845640990856253</v>
      </c>
      <c r="D582" s="2">
        <v>5.6615141208792963E-2</v>
      </c>
      <c r="E582" s="2">
        <v>5.7059840283891522E-2</v>
      </c>
      <c r="F582" s="2">
        <v>2.5045399999999995</v>
      </c>
      <c r="G582" s="2">
        <v>2.4856999999999996</v>
      </c>
      <c r="H582" s="2">
        <v>2.51396</v>
      </c>
      <c r="I582" s="2">
        <v>2.4186739999999993</v>
      </c>
      <c r="J582" s="2">
        <v>2.137828499999999</v>
      </c>
      <c r="K582" s="13" t="s">
        <v>53</v>
      </c>
      <c r="L582" s="13" t="s">
        <v>55</v>
      </c>
      <c r="M582" s="13" t="s">
        <v>47</v>
      </c>
      <c r="N582" s="16">
        <f t="shared" si="90"/>
        <v>50</v>
      </c>
      <c r="O582" s="16">
        <f t="shared" si="91"/>
        <v>100</v>
      </c>
      <c r="P582" s="16">
        <f t="shared" si="92"/>
        <v>50</v>
      </c>
      <c r="Q582" s="16">
        <f t="shared" si="93"/>
        <v>16.5</v>
      </c>
      <c r="R582" s="17">
        <f t="shared" si="94"/>
        <v>62.475000000000001</v>
      </c>
      <c r="S582" s="17">
        <f t="shared" si="95"/>
        <v>51.625</v>
      </c>
      <c r="T582" s="17">
        <f t="shared" si="96"/>
        <v>42.424999999999997</v>
      </c>
      <c r="U582" s="17">
        <f t="shared" si="97"/>
        <v>54.125</v>
      </c>
      <c r="V582" s="16">
        <f t="shared" si="98"/>
        <v>52.17499999999999</v>
      </c>
      <c r="W582" s="16">
        <f t="shared" si="99"/>
        <v>52.662499999999994</v>
      </c>
    </row>
    <row r="583" spans="1:23" ht="13.5" x14ac:dyDescent="0.25">
      <c r="A583" s="3">
        <v>42851</v>
      </c>
      <c r="B583" s="2">
        <v>2.4390999999999998</v>
      </c>
      <c r="C583" s="2">
        <v>44.845640990856253</v>
      </c>
      <c r="D583" s="2">
        <v>5.2904440675634046E-2</v>
      </c>
      <c r="E583" s="2">
        <v>5.1331059630602097E-2</v>
      </c>
      <c r="F583" s="2">
        <v>2.4827199999999996</v>
      </c>
      <c r="G583" s="2">
        <v>2.4797500000000001</v>
      </c>
      <c r="H583" s="2">
        <v>2.5104899999999999</v>
      </c>
      <c r="I583" s="2">
        <v>2.4297779999999993</v>
      </c>
      <c r="J583" s="2">
        <v>2.1403074999999983</v>
      </c>
      <c r="K583" s="13" t="s">
        <v>53</v>
      </c>
      <c r="L583" s="13" t="s">
        <v>51</v>
      </c>
      <c r="M583" s="13" t="s">
        <v>47</v>
      </c>
      <c r="N583" s="16">
        <f t="shared" si="90"/>
        <v>50</v>
      </c>
      <c r="O583" s="16">
        <f t="shared" si="91"/>
        <v>100</v>
      </c>
      <c r="P583" s="16">
        <f t="shared" si="92"/>
        <v>50</v>
      </c>
      <c r="Q583" s="16">
        <f t="shared" si="93"/>
        <v>0</v>
      </c>
      <c r="R583" s="17">
        <f t="shared" si="94"/>
        <v>60</v>
      </c>
      <c r="S583" s="17">
        <f t="shared" si="95"/>
        <v>47.5</v>
      </c>
      <c r="T583" s="17">
        <f t="shared" si="96"/>
        <v>35</v>
      </c>
      <c r="U583" s="17">
        <f t="shared" si="97"/>
        <v>50</v>
      </c>
      <c r="V583" s="16">
        <f t="shared" si="98"/>
        <v>47.5</v>
      </c>
      <c r="W583" s="16">
        <f t="shared" si="99"/>
        <v>48.125</v>
      </c>
    </row>
    <row r="584" spans="1:23" ht="13.5" x14ac:dyDescent="0.25">
      <c r="A584" s="3">
        <v>42852</v>
      </c>
      <c r="B584" s="2">
        <v>2.4687999999999999</v>
      </c>
      <c r="C584" s="2">
        <v>48.278058096826435</v>
      </c>
      <c r="D584" s="2">
        <v>4.1764667429704971E-2</v>
      </c>
      <c r="E584" s="2">
        <v>4.2284726596447726E-2</v>
      </c>
      <c r="F584" s="2">
        <v>2.4688399999999997</v>
      </c>
      <c r="G584" s="2">
        <v>2.4807399999999999</v>
      </c>
      <c r="H584" s="2">
        <v>2.5094950000000003</v>
      </c>
      <c r="I584" s="2">
        <v>2.4416759999999993</v>
      </c>
      <c r="J584" s="2">
        <v>2.1426869999999987</v>
      </c>
      <c r="K584" s="13" t="s">
        <v>53</v>
      </c>
      <c r="L584" s="13" t="s">
        <v>55</v>
      </c>
      <c r="M584" s="13" t="s">
        <v>47</v>
      </c>
      <c r="N584" s="16">
        <f t="shared" si="90"/>
        <v>50</v>
      </c>
      <c r="O584" s="16">
        <f t="shared" si="91"/>
        <v>100</v>
      </c>
      <c r="P584" s="16">
        <f t="shared" si="92"/>
        <v>50</v>
      </c>
      <c r="Q584" s="16">
        <f t="shared" si="93"/>
        <v>16.5</v>
      </c>
      <c r="R584" s="17">
        <f t="shared" si="94"/>
        <v>62.475000000000001</v>
      </c>
      <c r="S584" s="17">
        <f t="shared" si="95"/>
        <v>51.625</v>
      </c>
      <c r="T584" s="17">
        <f t="shared" si="96"/>
        <v>42.424999999999997</v>
      </c>
      <c r="U584" s="17">
        <f t="shared" si="97"/>
        <v>54.125</v>
      </c>
      <c r="V584" s="16">
        <f t="shared" si="98"/>
        <v>52.17499999999999</v>
      </c>
      <c r="W584" s="16">
        <f t="shared" si="99"/>
        <v>52.662499999999994</v>
      </c>
    </row>
    <row r="585" spans="1:23" ht="13.5" x14ac:dyDescent="0.25">
      <c r="A585" s="3">
        <v>42853</v>
      </c>
      <c r="B585" s="2">
        <v>2.4192999999999998</v>
      </c>
      <c r="C585" s="2">
        <v>43.427231071067929</v>
      </c>
      <c r="D585" s="2">
        <v>3.6114820385974689E-2</v>
      </c>
      <c r="E585" s="2">
        <v>2.8846721832267712E-2</v>
      </c>
      <c r="F585" s="2">
        <v>2.44902</v>
      </c>
      <c r="G585" s="2">
        <v>2.4767799999999993</v>
      </c>
      <c r="H585" s="2">
        <v>2.5055299999999998</v>
      </c>
      <c r="I585" s="2">
        <v>2.4535739999999997</v>
      </c>
      <c r="J585" s="2">
        <v>2.144967499999999</v>
      </c>
      <c r="K585" s="13" t="s">
        <v>53</v>
      </c>
      <c r="L585" s="13" t="s">
        <v>55</v>
      </c>
      <c r="M585" s="13" t="s">
        <v>47</v>
      </c>
      <c r="N585" s="16">
        <f t="shared" si="90"/>
        <v>50</v>
      </c>
      <c r="O585" s="16">
        <f t="shared" si="91"/>
        <v>100</v>
      </c>
      <c r="P585" s="16">
        <f t="shared" si="92"/>
        <v>50</v>
      </c>
      <c r="Q585" s="16">
        <f t="shared" si="93"/>
        <v>16.5</v>
      </c>
      <c r="R585" s="17">
        <f t="shared" si="94"/>
        <v>62.475000000000001</v>
      </c>
      <c r="S585" s="17">
        <f t="shared" si="95"/>
        <v>51.625</v>
      </c>
      <c r="T585" s="17">
        <f t="shared" si="96"/>
        <v>42.424999999999997</v>
      </c>
      <c r="U585" s="17">
        <f t="shared" si="97"/>
        <v>54.125</v>
      </c>
      <c r="V585" s="16">
        <f t="shared" si="98"/>
        <v>52.17499999999999</v>
      </c>
      <c r="W585" s="16">
        <f t="shared" si="99"/>
        <v>52.662499999999994</v>
      </c>
    </row>
    <row r="586" spans="1:23" ht="13.5" x14ac:dyDescent="0.25">
      <c r="A586" s="3">
        <v>42857</v>
      </c>
      <c r="B586" s="2">
        <v>2.4291999999999998</v>
      </c>
      <c r="C586" s="2">
        <v>44.625597752505435</v>
      </c>
      <c r="D586" s="2">
        <v>2.6425455090904215E-2</v>
      </c>
      <c r="E586" s="2">
        <v>1.1848301482872477E-2</v>
      </c>
      <c r="F586" s="2">
        <v>2.4390999999999998</v>
      </c>
      <c r="G586" s="2">
        <v>2.4767800000000002</v>
      </c>
      <c r="H586" s="2">
        <v>2.4971050000000004</v>
      </c>
      <c r="I586" s="2">
        <v>2.4654719999999997</v>
      </c>
      <c r="J586" s="2">
        <v>2.1474464999999983</v>
      </c>
      <c r="K586" s="13" t="s">
        <v>53</v>
      </c>
      <c r="L586" s="13" t="s">
        <v>55</v>
      </c>
      <c r="M586" s="13" t="s">
        <v>47</v>
      </c>
      <c r="N586" s="16">
        <f t="shared" si="90"/>
        <v>50</v>
      </c>
      <c r="O586" s="16">
        <f t="shared" si="91"/>
        <v>100</v>
      </c>
      <c r="P586" s="16">
        <f t="shared" si="92"/>
        <v>50</v>
      </c>
      <c r="Q586" s="16">
        <f t="shared" si="93"/>
        <v>16.5</v>
      </c>
      <c r="R586" s="17">
        <f t="shared" si="94"/>
        <v>62.475000000000001</v>
      </c>
      <c r="S586" s="17">
        <f t="shared" si="95"/>
        <v>51.625</v>
      </c>
      <c r="T586" s="17">
        <f t="shared" si="96"/>
        <v>42.424999999999997</v>
      </c>
      <c r="U586" s="17">
        <f t="shared" si="97"/>
        <v>54.125</v>
      </c>
      <c r="V586" s="16">
        <f t="shared" si="98"/>
        <v>52.17499999999999</v>
      </c>
      <c r="W586" s="16">
        <f t="shared" si="99"/>
        <v>52.662499999999994</v>
      </c>
    </row>
    <row r="587" spans="1:23" ht="13.5" x14ac:dyDescent="0.25">
      <c r="A587" s="3">
        <v>42858</v>
      </c>
      <c r="B587" s="2">
        <v>2.4588999999999999</v>
      </c>
      <c r="C587" s="2">
        <v>48.172494412233306</v>
      </c>
      <c r="D587" s="2">
        <v>2.5486773391451667E-2</v>
      </c>
      <c r="E587" s="2">
        <v>-5.4229369163938789E-3</v>
      </c>
      <c r="F587" s="2">
        <v>2.44306</v>
      </c>
      <c r="G587" s="2">
        <v>2.4737999999999998</v>
      </c>
      <c r="H587" s="2">
        <v>2.4881800000000007</v>
      </c>
      <c r="I587" s="2">
        <v>2.4785599999999999</v>
      </c>
      <c r="J587" s="2">
        <v>2.1503214999999982</v>
      </c>
      <c r="K587" s="13" t="s">
        <v>48</v>
      </c>
      <c r="L587" s="13" t="s">
        <v>55</v>
      </c>
      <c r="M587" s="13" t="s">
        <v>52</v>
      </c>
      <c r="N587" s="16">
        <f t="shared" si="90"/>
        <v>50</v>
      </c>
      <c r="O587" s="16">
        <f t="shared" si="91"/>
        <v>100</v>
      </c>
      <c r="P587" s="16">
        <f t="shared" si="92"/>
        <v>50</v>
      </c>
      <c r="Q587" s="16">
        <f t="shared" si="93"/>
        <v>83.5</v>
      </c>
      <c r="R587" s="17">
        <f t="shared" si="94"/>
        <v>72.525000000000006</v>
      </c>
      <c r="S587" s="17">
        <f t="shared" si="95"/>
        <v>68.375</v>
      </c>
      <c r="T587" s="17">
        <f t="shared" si="96"/>
        <v>72.575000000000003</v>
      </c>
      <c r="U587" s="17">
        <f t="shared" si="97"/>
        <v>70.875</v>
      </c>
      <c r="V587" s="16">
        <f t="shared" si="98"/>
        <v>71.158333333333346</v>
      </c>
      <c r="W587" s="16">
        <f t="shared" si="99"/>
        <v>71.087500000000006</v>
      </c>
    </row>
    <row r="588" spans="1:23" ht="13.5" x14ac:dyDescent="0.25">
      <c r="A588" s="3">
        <v>42859</v>
      </c>
      <c r="B588" s="2">
        <v>2.4887000000000001</v>
      </c>
      <c r="C588" s="2">
        <v>51.527399960970527</v>
      </c>
      <c r="D588" s="2">
        <v>3.174693133756179E-2</v>
      </c>
      <c r="E588" s="2">
        <v>-2.2602696212788528E-2</v>
      </c>
      <c r="F588" s="2">
        <v>2.4529799999999997</v>
      </c>
      <c r="G588" s="2">
        <v>2.4678499999999999</v>
      </c>
      <c r="H588" s="2">
        <v>2.4847100000000002</v>
      </c>
      <c r="I588" s="2">
        <v>2.4910539999999997</v>
      </c>
      <c r="J588" s="2">
        <v>2.1533454999999986</v>
      </c>
      <c r="K588" s="13" t="s">
        <v>48</v>
      </c>
      <c r="L588" s="13" t="s">
        <v>49</v>
      </c>
      <c r="M588" s="13" t="s">
        <v>52</v>
      </c>
      <c r="N588" s="16">
        <f t="shared" si="90"/>
        <v>50</v>
      </c>
      <c r="O588" s="16">
        <f t="shared" si="91"/>
        <v>100</v>
      </c>
      <c r="P588" s="16">
        <f t="shared" si="92"/>
        <v>50</v>
      </c>
      <c r="Q588" s="16">
        <f t="shared" si="93"/>
        <v>100</v>
      </c>
      <c r="R588" s="17">
        <f t="shared" si="94"/>
        <v>75</v>
      </c>
      <c r="S588" s="17">
        <f t="shared" si="95"/>
        <v>72.5</v>
      </c>
      <c r="T588" s="17">
        <f t="shared" si="96"/>
        <v>80</v>
      </c>
      <c r="U588" s="17">
        <f t="shared" si="97"/>
        <v>75</v>
      </c>
      <c r="V588" s="16">
        <f t="shared" si="98"/>
        <v>75.833333333333329</v>
      </c>
      <c r="W588" s="16">
        <f t="shared" si="99"/>
        <v>75.625</v>
      </c>
    </row>
    <row r="589" spans="1:23" ht="13.5" x14ac:dyDescent="0.25">
      <c r="A589" s="3">
        <v>42860</v>
      </c>
      <c r="B589" s="2">
        <v>2.4986000000000002</v>
      </c>
      <c r="C589" s="2">
        <v>52.62457698747545</v>
      </c>
      <c r="D589" s="2">
        <v>3.4696092904028752E-2</v>
      </c>
      <c r="E589" s="2">
        <v>-3.9244691604181259E-2</v>
      </c>
      <c r="F589" s="2">
        <v>2.4589399999999997</v>
      </c>
      <c r="G589" s="2">
        <v>2.4638900000000001</v>
      </c>
      <c r="H589" s="2">
        <v>2.4822300000000004</v>
      </c>
      <c r="I589" s="2">
        <v>2.5015639999999997</v>
      </c>
      <c r="J589" s="2">
        <v>2.1563199999999991</v>
      </c>
      <c r="K589" s="13" t="s">
        <v>48</v>
      </c>
      <c r="L589" s="13" t="s">
        <v>49</v>
      </c>
      <c r="M589" s="13" t="s">
        <v>52</v>
      </c>
      <c r="N589" s="16">
        <f t="shared" si="90"/>
        <v>50</v>
      </c>
      <c r="O589" s="16">
        <f t="shared" si="91"/>
        <v>100</v>
      </c>
      <c r="P589" s="16">
        <f t="shared" si="92"/>
        <v>50</v>
      </c>
      <c r="Q589" s="16">
        <f t="shared" si="93"/>
        <v>100</v>
      </c>
      <c r="R589" s="17">
        <f t="shared" si="94"/>
        <v>75</v>
      </c>
      <c r="S589" s="17">
        <f t="shared" si="95"/>
        <v>72.5</v>
      </c>
      <c r="T589" s="17">
        <f t="shared" si="96"/>
        <v>80</v>
      </c>
      <c r="U589" s="17">
        <f t="shared" si="97"/>
        <v>75</v>
      </c>
      <c r="V589" s="16">
        <f t="shared" si="98"/>
        <v>75.833333333333329</v>
      </c>
      <c r="W589" s="16">
        <f t="shared" si="99"/>
        <v>75.625</v>
      </c>
    </row>
    <row r="590" spans="1:23" ht="13.5" x14ac:dyDescent="0.25">
      <c r="A590" s="3">
        <v>42863</v>
      </c>
      <c r="B590" s="2">
        <v>2.4986000000000002</v>
      </c>
      <c r="C590" s="2">
        <v>52.62457698747545</v>
      </c>
      <c r="D590" s="2">
        <v>3.4016420707910111E-2</v>
      </c>
      <c r="E590" s="2">
        <v>-5.1640770962567251E-2</v>
      </c>
      <c r="F590" s="2">
        <v>2.4747999999999997</v>
      </c>
      <c r="G590" s="2">
        <v>2.46191</v>
      </c>
      <c r="H590" s="2">
        <v>2.4807450000000006</v>
      </c>
      <c r="I590" s="2">
        <v>2.510289999999999</v>
      </c>
      <c r="J590" s="2">
        <v>2.1589969999999989</v>
      </c>
      <c r="K590" s="13" t="s">
        <v>48</v>
      </c>
      <c r="L590" s="13" t="s">
        <v>49</v>
      </c>
      <c r="M590" s="13" t="s">
        <v>52</v>
      </c>
      <c r="N590" s="16">
        <f t="shared" si="90"/>
        <v>50</v>
      </c>
      <c r="O590" s="16">
        <f t="shared" si="91"/>
        <v>100</v>
      </c>
      <c r="P590" s="16">
        <f t="shared" si="92"/>
        <v>50</v>
      </c>
      <c r="Q590" s="16">
        <f t="shared" si="93"/>
        <v>100</v>
      </c>
      <c r="R590" s="17">
        <f t="shared" si="94"/>
        <v>75</v>
      </c>
      <c r="S590" s="17">
        <f t="shared" si="95"/>
        <v>72.5</v>
      </c>
      <c r="T590" s="17">
        <f t="shared" si="96"/>
        <v>80</v>
      </c>
      <c r="U590" s="17">
        <f t="shared" si="97"/>
        <v>75</v>
      </c>
      <c r="V590" s="16">
        <f t="shared" si="98"/>
        <v>75.833333333333329</v>
      </c>
      <c r="W590" s="16">
        <f t="shared" si="99"/>
        <v>75.625</v>
      </c>
    </row>
    <row r="591" spans="1:23" ht="13.5" x14ac:dyDescent="0.25">
      <c r="A591" s="3">
        <v>42864</v>
      </c>
      <c r="B591" s="2">
        <v>2.4588999999999999</v>
      </c>
      <c r="C591" s="2">
        <v>47.612413113998521</v>
      </c>
      <c r="D591" s="2">
        <v>3.0170336557584942E-2</v>
      </c>
      <c r="E591" s="2">
        <v>-6.0877813271876718E-2</v>
      </c>
      <c r="F591" s="2">
        <v>2.4807399999999999</v>
      </c>
      <c r="G591" s="2">
        <v>2.4599199999999999</v>
      </c>
      <c r="H591" s="2">
        <v>2.4782650000000004</v>
      </c>
      <c r="I591" s="2">
        <v>2.5158419999999997</v>
      </c>
      <c r="J591" s="2">
        <v>2.161723499999999</v>
      </c>
      <c r="K591" s="13" t="s">
        <v>48</v>
      </c>
      <c r="L591" s="13" t="s">
        <v>49</v>
      </c>
      <c r="M591" s="13" t="s">
        <v>52</v>
      </c>
      <c r="N591" s="16">
        <f t="shared" si="90"/>
        <v>50</v>
      </c>
      <c r="O591" s="16">
        <f t="shared" si="91"/>
        <v>100</v>
      </c>
      <c r="P591" s="16">
        <f t="shared" si="92"/>
        <v>50</v>
      </c>
      <c r="Q591" s="16">
        <f t="shared" si="93"/>
        <v>100</v>
      </c>
      <c r="R591" s="17">
        <f t="shared" si="94"/>
        <v>75</v>
      </c>
      <c r="S591" s="17">
        <f t="shared" si="95"/>
        <v>72.5</v>
      </c>
      <c r="T591" s="17">
        <f t="shared" si="96"/>
        <v>80</v>
      </c>
      <c r="U591" s="17">
        <f t="shared" si="97"/>
        <v>75</v>
      </c>
      <c r="V591" s="16">
        <f t="shared" si="98"/>
        <v>75.833333333333329</v>
      </c>
      <c r="W591" s="16">
        <f t="shared" si="99"/>
        <v>75.625</v>
      </c>
    </row>
    <row r="592" spans="1:23" ht="13.5" x14ac:dyDescent="0.25">
      <c r="A592" s="3">
        <v>42865</v>
      </c>
      <c r="B592" s="2">
        <v>2.4887000000000001</v>
      </c>
      <c r="C592" s="2">
        <v>51.357508603330224</v>
      </c>
      <c r="D592" s="2">
        <v>1.8724882177044044E-2</v>
      </c>
      <c r="E592" s="2">
        <v>-6.5454194669774188E-2</v>
      </c>
      <c r="F592" s="2">
        <v>2.4866999999999999</v>
      </c>
      <c r="G592" s="2">
        <v>2.46488</v>
      </c>
      <c r="H592" s="2">
        <v>2.4752900000000002</v>
      </c>
      <c r="I592" s="2">
        <v>2.5194119999999995</v>
      </c>
      <c r="J592" s="2">
        <v>2.1645494999999983</v>
      </c>
      <c r="K592" s="13" t="s">
        <v>48</v>
      </c>
      <c r="L592" s="13" t="s">
        <v>49</v>
      </c>
      <c r="M592" s="13" t="s">
        <v>52</v>
      </c>
      <c r="N592" s="16">
        <f t="shared" si="90"/>
        <v>50</v>
      </c>
      <c r="O592" s="16">
        <f t="shared" si="91"/>
        <v>100</v>
      </c>
      <c r="P592" s="16">
        <f t="shared" si="92"/>
        <v>50</v>
      </c>
      <c r="Q592" s="16">
        <f t="shared" si="93"/>
        <v>100</v>
      </c>
      <c r="R592" s="17">
        <f t="shared" si="94"/>
        <v>75</v>
      </c>
      <c r="S592" s="17">
        <f t="shared" si="95"/>
        <v>72.5</v>
      </c>
      <c r="T592" s="17">
        <f t="shared" si="96"/>
        <v>80</v>
      </c>
      <c r="U592" s="17">
        <f t="shared" si="97"/>
        <v>75</v>
      </c>
      <c r="V592" s="16">
        <f t="shared" si="98"/>
        <v>75.833333333333329</v>
      </c>
      <c r="W592" s="16">
        <f t="shared" si="99"/>
        <v>75.625</v>
      </c>
    </row>
    <row r="593" spans="1:23" ht="13.5" x14ac:dyDescent="0.25">
      <c r="A593" s="3">
        <v>42866</v>
      </c>
      <c r="B593" s="2">
        <v>2.4887000000000001</v>
      </c>
      <c r="C593" s="2">
        <v>51.357508603330224</v>
      </c>
      <c r="D593" s="2">
        <v>8.9790147030930356E-3</v>
      </c>
      <c r="E593" s="2">
        <v>-6.6271846227307613E-2</v>
      </c>
      <c r="F593" s="2">
        <v>2.4866999999999999</v>
      </c>
      <c r="G593" s="2">
        <v>2.4698400000000005</v>
      </c>
      <c r="H593" s="2">
        <v>2.4747950000000007</v>
      </c>
      <c r="I593" s="2">
        <v>2.5209999999999995</v>
      </c>
      <c r="J593" s="2">
        <v>2.1672764999999985</v>
      </c>
      <c r="K593" s="13" t="s">
        <v>48</v>
      </c>
      <c r="L593" s="13" t="s">
        <v>55</v>
      </c>
      <c r="M593" s="13" t="s">
        <v>55</v>
      </c>
      <c r="N593" s="16">
        <f t="shared" si="90"/>
        <v>50</v>
      </c>
      <c r="O593" s="16">
        <f t="shared" si="91"/>
        <v>100</v>
      </c>
      <c r="P593" s="16">
        <f t="shared" si="92"/>
        <v>50</v>
      </c>
      <c r="Q593" s="16">
        <f t="shared" si="93"/>
        <v>49.5</v>
      </c>
      <c r="R593" s="17">
        <f t="shared" si="94"/>
        <v>67.424999999999997</v>
      </c>
      <c r="S593" s="17">
        <f t="shared" si="95"/>
        <v>59.875</v>
      </c>
      <c r="T593" s="17">
        <f t="shared" si="96"/>
        <v>57.275000000000006</v>
      </c>
      <c r="U593" s="17">
        <f t="shared" si="97"/>
        <v>62.375</v>
      </c>
      <c r="V593" s="16">
        <f t="shared" si="98"/>
        <v>61.524999999999999</v>
      </c>
      <c r="W593" s="16">
        <f t="shared" si="99"/>
        <v>61.737499999999997</v>
      </c>
    </row>
    <row r="594" spans="1:23" ht="13.5" x14ac:dyDescent="0.25">
      <c r="A594" s="3">
        <v>42867</v>
      </c>
      <c r="B594" s="2">
        <v>2.5184000000000002</v>
      </c>
      <c r="C594" s="2">
        <v>55.070118566691256</v>
      </c>
      <c r="D594" s="2">
        <v>3.045027198394834E-3</v>
      </c>
      <c r="E594" s="2">
        <v>-6.5587324478514716E-2</v>
      </c>
      <c r="F594" s="2">
        <v>2.4906599999999997</v>
      </c>
      <c r="G594" s="2">
        <v>2.4748000000000001</v>
      </c>
      <c r="H594" s="2">
        <v>2.4777700000000005</v>
      </c>
      <c r="I594" s="2">
        <v>2.5204039999999992</v>
      </c>
      <c r="J594" s="2">
        <v>2.1700524999999984</v>
      </c>
      <c r="K594" s="13" t="s">
        <v>48</v>
      </c>
      <c r="L594" s="13" t="s">
        <v>55</v>
      </c>
      <c r="M594" s="13" t="s">
        <v>52</v>
      </c>
      <c r="N594" s="16">
        <f t="shared" si="90"/>
        <v>50</v>
      </c>
      <c r="O594" s="16">
        <f t="shared" si="91"/>
        <v>100</v>
      </c>
      <c r="P594" s="16">
        <f t="shared" si="92"/>
        <v>50</v>
      </c>
      <c r="Q594" s="16">
        <f t="shared" si="93"/>
        <v>83.5</v>
      </c>
      <c r="R594" s="17">
        <f t="shared" si="94"/>
        <v>72.525000000000006</v>
      </c>
      <c r="S594" s="17">
        <f t="shared" si="95"/>
        <v>68.375</v>
      </c>
      <c r="T594" s="17">
        <f t="shared" si="96"/>
        <v>72.575000000000003</v>
      </c>
      <c r="U594" s="17">
        <f t="shared" si="97"/>
        <v>70.875</v>
      </c>
      <c r="V594" s="16">
        <f t="shared" si="98"/>
        <v>71.158333333333346</v>
      </c>
      <c r="W594" s="16">
        <f t="shared" si="99"/>
        <v>71.087500000000006</v>
      </c>
    </row>
    <row r="595" spans="1:23" ht="13.5" x14ac:dyDescent="0.25">
      <c r="A595" s="3">
        <v>42870</v>
      </c>
      <c r="B595" s="2">
        <v>2.5482</v>
      </c>
      <c r="C595" s="2">
        <v>58.493273067691725</v>
      </c>
      <c r="D595" s="2">
        <v>-1.2026843663671904E-2</v>
      </c>
      <c r="E595" s="2">
        <v>-6.0911256328591262E-2</v>
      </c>
      <c r="F595" s="2">
        <v>2.5005799999999998</v>
      </c>
      <c r="G595" s="2">
        <v>2.4876900000000002</v>
      </c>
      <c r="H595" s="2">
        <v>2.4822350000000002</v>
      </c>
      <c r="I595" s="2">
        <v>2.5227839999999988</v>
      </c>
      <c r="J595" s="2">
        <v>2.1730269999999989</v>
      </c>
      <c r="K595" s="13" t="s">
        <v>48</v>
      </c>
      <c r="L595" s="13" t="s">
        <v>55</v>
      </c>
      <c r="M595" s="13" t="s">
        <v>52</v>
      </c>
      <c r="N595" s="16">
        <f t="shared" si="90"/>
        <v>50</v>
      </c>
      <c r="O595" s="16">
        <f t="shared" si="91"/>
        <v>100</v>
      </c>
      <c r="P595" s="16">
        <f t="shared" si="92"/>
        <v>50</v>
      </c>
      <c r="Q595" s="16">
        <f t="shared" si="93"/>
        <v>83.5</v>
      </c>
      <c r="R595" s="17">
        <f t="shared" si="94"/>
        <v>72.525000000000006</v>
      </c>
      <c r="S595" s="17">
        <f t="shared" si="95"/>
        <v>68.375</v>
      </c>
      <c r="T595" s="17">
        <f t="shared" si="96"/>
        <v>72.575000000000003</v>
      </c>
      <c r="U595" s="17">
        <f t="shared" si="97"/>
        <v>70.875</v>
      </c>
      <c r="V595" s="16">
        <f t="shared" si="98"/>
        <v>71.158333333333346</v>
      </c>
      <c r="W595" s="16">
        <f t="shared" si="99"/>
        <v>71.087500000000006</v>
      </c>
    </row>
    <row r="596" spans="1:23" ht="13.5" x14ac:dyDescent="0.25">
      <c r="A596" s="3">
        <v>42871</v>
      </c>
      <c r="B596" s="2">
        <v>2.5680000000000001</v>
      </c>
      <c r="C596" s="2">
        <v>60.639077352409402</v>
      </c>
      <c r="D596" s="2">
        <v>-2.5110767060862127E-2</v>
      </c>
      <c r="E596" s="2">
        <v>-5.1093337582220524E-2</v>
      </c>
      <c r="F596" s="2">
        <v>2.5224000000000002</v>
      </c>
      <c r="G596" s="2">
        <v>2.5015700000000001</v>
      </c>
      <c r="H596" s="2">
        <v>2.4891750000000004</v>
      </c>
      <c r="I596" s="2">
        <v>2.5235779999999992</v>
      </c>
      <c r="J596" s="2">
        <v>2.1761999999999988</v>
      </c>
      <c r="K596" s="13" t="s">
        <v>48</v>
      </c>
      <c r="L596" s="13" t="s">
        <v>49</v>
      </c>
      <c r="M596" s="13" t="s">
        <v>52</v>
      </c>
      <c r="N596" s="16">
        <f t="shared" si="90"/>
        <v>50</v>
      </c>
      <c r="O596" s="16">
        <f t="shared" si="91"/>
        <v>100</v>
      </c>
      <c r="P596" s="16">
        <f t="shared" si="92"/>
        <v>50</v>
      </c>
      <c r="Q596" s="16">
        <f t="shared" si="93"/>
        <v>100</v>
      </c>
      <c r="R596" s="17">
        <f t="shared" si="94"/>
        <v>75</v>
      </c>
      <c r="S596" s="17">
        <f t="shared" si="95"/>
        <v>72.5</v>
      </c>
      <c r="T596" s="17">
        <f t="shared" si="96"/>
        <v>80</v>
      </c>
      <c r="U596" s="17">
        <f t="shared" si="97"/>
        <v>75</v>
      </c>
      <c r="V596" s="16">
        <f t="shared" si="98"/>
        <v>75.833333333333329</v>
      </c>
      <c r="W596" s="16">
        <f t="shared" si="99"/>
        <v>75.625</v>
      </c>
    </row>
    <row r="597" spans="1:23" ht="13.5" x14ac:dyDescent="0.25">
      <c r="A597" s="3">
        <v>42872</v>
      </c>
      <c r="B597" s="2">
        <v>2.6473</v>
      </c>
      <c r="C597" s="2">
        <v>67.81554133449616</v>
      </c>
      <c r="D597" s="2">
        <v>-3.7962151294434587E-2</v>
      </c>
      <c r="E597" s="2">
        <v>-3.9705526823453866E-2</v>
      </c>
      <c r="F597" s="2">
        <v>2.5541200000000002</v>
      </c>
      <c r="G597" s="2">
        <v>2.5204100000000005</v>
      </c>
      <c r="H597" s="2">
        <v>2.4971050000000004</v>
      </c>
      <c r="I597" s="2">
        <v>2.5257599999999991</v>
      </c>
      <c r="J597" s="2">
        <v>2.1799674999999983</v>
      </c>
      <c r="K597" s="13" t="s">
        <v>48</v>
      </c>
      <c r="L597" s="13" t="s">
        <v>49</v>
      </c>
      <c r="M597" s="13" t="s">
        <v>52</v>
      </c>
      <c r="N597" s="16">
        <f t="shared" si="90"/>
        <v>50</v>
      </c>
      <c r="O597" s="16">
        <f t="shared" si="91"/>
        <v>100</v>
      </c>
      <c r="P597" s="16">
        <f t="shared" si="92"/>
        <v>50</v>
      </c>
      <c r="Q597" s="16">
        <f t="shared" si="93"/>
        <v>100</v>
      </c>
      <c r="R597" s="17">
        <f t="shared" si="94"/>
        <v>75</v>
      </c>
      <c r="S597" s="17">
        <f t="shared" si="95"/>
        <v>72.5</v>
      </c>
      <c r="T597" s="17">
        <f t="shared" si="96"/>
        <v>80</v>
      </c>
      <c r="U597" s="17">
        <f t="shared" si="97"/>
        <v>75</v>
      </c>
      <c r="V597" s="16">
        <f t="shared" si="98"/>
        <v>75.833333333333329</v>
      </c>
      <c r="W597" s="16">
        <f t="shared" si="99"/>
        <v>75.625</v>
      </c>
    </row>
    <row r="598" spans="1:23" ht="13.5" x14ac:dyDescent="0.25">
      <c r="A598" s="3">
        <v>42873</v>
      </c>
      <c r="B598" s="2">
        <v>2.5977000000000001</v>
      </c>
      <c r="C598" s="2">
        <v>60.397984869681906</v>
      </c>
      <c r="D598" s="2">
        <v>-4.1486601605130957E-2</v>
      </c>
      <c r="E598" s="2">
        <v>-2.7828471203648564E-2</v>
      </c>
      <c r="F598" s="2">
        <v>2.57592</v>
      </c>
      <c r="G598" s="2">
        <v>2.5313100000000004</v>
      </c>
      <c r="H598" s="2">
        <v>2.4995800000000004</v>
      </c>
      <c r="I598" s="2">
        <v>2.5287339999999996</v>
      </c>
      <c r="J598" s="2">
        <v>2.1834374999999984</v>
      </c>
      <c r="K598" s="13" t="s">
        <v>48</v>
      </c>
      <c r="L598" s="13" t="s">
        <v>49</v>
      </c>
      <c r="M598" s="13" t="s">
        <v>52</v>
      </c>
      <c r="N598" s="16">
        <f t="shared" si="90"/>
        <v>50</v>
      </c>
      <c r="O598" s="16">
        <f t="shared" si="91"/>
        <v>100</v>
      </c>
      <c r="P598" s="16">
        <f t="shared" si="92"/>
        <v>50</v>
      </c>
      <c r="Q598" s="16">
        <f t="shared" si="93"/>
        <v>100</v>
      </c>
      <c r="R598" s="17">
        <f t="shared" si="94"/>
        <v>75</v>
      </c>
      <c r="S598" s="17">
        <f t="shared" si="95"/>
        <v>72.5</v>
      </c>
      <c r="T598" s="17">
        <f t="shared" si="96"/>
        <v>80</v>
      </c>
      <c r="U598" s="17">
        <f t="shared" si="97"/>
        <v>75</v>
      </c>
      <c r="V598" s="16">
        <f t="shared" si="98"/>
        <v>75.833333333333329</v>
      </c>
      <c r="W598" s="16">
        <f t="shared" si="99"/>
        <v>75.625</v>
      </c>
    </row>
    <row r="599" spans="1:23" ht="13.5" x14ac:dyDescent="0.25">
      <c r="A599" s="3">
        <v>42874</v>
      </c>
      <c r="B599" s="2">
        <v>2.5381999999999998</v>
      </c>
      <c r="C599" s="2">
        <v>52.920198326477021</v>
      </c>
      <c r="D599" s="2">
        <v>-3.9086822200632643E-2</v>
      </c>
      <c r="E599" s="2">
        <v>-1.3368740874478615E-2</v>
      </c>
      <c r="F599" s="2">
        <v>2.5798800000000002</v>
      </c>
      <c r="G599" s="2">
        <v>2.5352699999999997</v>
      </c>
      <c r="H599" s="2">
        <v>2.4995800000000004</v>
      </c>
      <c r="I599" s="2">
        <v>2.5305179999999994</v>
      </c>
      <c r="J599" s="2">
        <v>2.1863124999999983</v>
      </c>
      <c r="K599" s="13" t="s">
        <v>48</v>
      </c>
      <c r="L599" s="13" t="s">
        <v>49</v>
      </c>
      <c r="M599" s="13" t="s">
        <v>52</v>
      </c>
      <c r="N599" s="16">
        <f t="shared" si="90"/>
        <v>50</v>
      </c>
      <c r="O599" s="16">
        <f t="shared" si="91"/>
        <v>100</v>
      </c>
      <c r="P599" s="16">
        <f t="shared" si="92"/>
        <v>50</v>
      </c>
      <c r="Q599" s="16">
        <f t="shared" si="93"/>
        <v>100</v>
      </c>
      <c r="R599" s="17">
        <f t="shared" si="94"/>
        <v>75</v>
      </c>
      <c r="S599" s="17">
        <f t="shared" si="95"/>
        <v>72.5</v>
      </c>
      <c r="T599" s="17">
        <f t="shared" si="96"/>
        <v>80</v>
      </c>
      <c r="U599" s="17">
        <f t="shared" si="97"/>
        <v>75</v>
      </c>
      <c r="V599" s="16">
        <f t="shared" si="98"/>
        <v>75.833333333333329</v>
      </c>
      <c r="W599" s="16">
        <f t="shared" si="99"/>
        <v>75.625</v>
      </c>
    </row>
    <row r="600" spans="1:23" ht="13.5" x14ac:dyDescent="0.25">
      <c r="A600" s="3">
        <v>42877</v>
      </c>
      <c r="B600" s="2">
        <v>2.4489999999999998</v>
      </c>
      <c r="C600" s="2">
        <v>44.104341488019124</v>
      </c>
      <c r="D600" s="2">
        <v>-3.0605093924167104E-2</v>
      </c>
      <c r="E600" s="2">
        <v>9.2114441395934471E-4</v>
      </c>
      <c r="F600" s="2">
        <v>2.5600399999999999</v>
      </c>
      <c r="G600" s="2">
        <v>2.5303100000000001</v>
      </c>
      <c r="H600" s="2">
        <v>2.4961100000000003</v>
      </c>
      <c r="I600" s="2">
        <v>2.5297239999999994</v>
      </c>
      <c r="J600" s="2">
        <v>2.1887909999999984</v>
      </c>
      <c r="K600" s="13" t="s">
        <v>48</v>
      </c>
      <c r="L600" s="13" t="s">
        <v>49</v>
      </c>
      <c r="M600" s="13" t="s">
        <v>50</v>
      </c>
      <c r="N600" s="16">
        <f t="shared" si="90"/>
        <v>50</v>
      </c>
      <c r="O600" s="16">
        <f t="shared" si="91"/>
        <v>100</v>
      </c>
      <c r="P600" s="16">
        <f t="shared" si="92"/>
        <v>50</v>
      </c>
      <c r="Q600" s="16">
        <f t="shared" si="93"/>
        <v>83</v>
      </c>
      <c r="R600" s="17">
        <f t="shared" si="94"/>
        <v>72.45</v>
      </c>
      <c r="S600" s="17">
        <f t="shared" si="95"/>
        <v>68.25</v>
      </c>
      <c r="T600" s="17">
        <f t="shared" si="96"/>
        <v>72.349999999999994</v>
      </c>
      <c r="U600" s="17">
        <f t="shared" si="97"/>
        <v>70.75</v>
      </c>
      <c r="V600" s="16">
        <f t="shared" si="98"/>
        <v>71.016666666666666</v>
      </c>
      <c r="W600" s="16">
        <f t="shared" si="99"/>
        <v>70.949999999999989</v>
      </c>
    </row>
    <row r="601" spans="1:23" ht="13.5" x14ac:dyDescent="0.25">
      <c r="A601" s="3">
        <v>42878</v>
      </c>
      <c r="B601" s="2">
        <v>2.4887000000000001</v>
      </c>
      <c r="C601" s="2">
        <v>48.237381761765398</v>
      </c>
      <c r="D601" s="2">
        <v>-3.2094280101589323E-2</v>
      </c>
      <c r="E601" s="2">
        <v>1.368534105909402E-2</v>
      </c>
      <c r="F601" s="2">
        <v>2.5441799999999999</v>
      </c>
      <c r="G601" s="2">
        <v>2.53329</v>
      </c>
      <c r="H601" s="2">
        <v>2.4966050000000006</v>
      </c>
      <c r="I601" s="2">
        <v>2.5299219999999996</v>
      </c>
      <c r="J601" s="2">
        <v>2.1915674999999983</v>
      </c>
      <c r="K601" s="13" t="s">
        <v>48</v>
      </c>
      <c r="L601" s="13" t="s">
        <v>49</v>
      </c>
      <c r="M601" s="13" t="s">
        <v>50</v>
      </c>
      <c r="N601" s="16">
        <f t="shared" si="90"/>
        <v>50</v>
      </c>
      <c r="O601" s="16">
        <f t="shared" si="91"/>
        <v>100</v>
      </c>
      <c r="P601" s="16">
        <f t="shared" si="92"/>
        <v>50</v>
      </c>
      <c r="Q601" s="16">
        <f t="shared" si="93"/>
        <v>83</v>
      </c>
      <c r="R601" s="17">
        <f t="shared" si="94"/>
        <v>72.45</v>
      </c>
      <c r="S601" s="17">
        <f t="shared" si="95"/>
        <v>68.25</v>
      </c>
      <c r="T601" s="17">
        <f t="shared" si="96"/>
        <v>72.349999999999994</v>
      </c>
      <c r="U601" s="17">
        <f t="shared" si="97"/>
        <v>70.75</v>
      </c>
      <c r="V601" s="16">
        <f t="shared" si="98"/>
        <v>71.016666666666666</v>
      </c>
      <c r="W601" s="16">
        <f t="shared" si="99"/>
        <v>70.949999999999989</v>
      </c>
    </row>
    <row r="602" spans="1:23" ht="13.5" x14ac:dyDescent="0.25">
      <c r="A602" s="3">
        <v>42879</v>
      </c>
      <c r="B602" s="2">
        <v>2.5085000000000002</v>
      </c>
      <c r="C602" s="2">
        <v>50.214592644010914</v>
      </c>
      <c r="D602" s="2">
        <v>-3.0116927048554842E-2</v>
      </c>
      <c r="E602" s="2">
        <v>2.3605717212364083E-2</v>
      </c>
      <c r="F602" s="2">
        <v>2.5164199999999997</v>
      </c>
      <c r="G602" s="2">
        <v>2.5352700000000001</v>
      </c>
      <c r="H602" s="2">
        <v>2.5000749999999998</v>
      </c>
      <c r="I602" s="2">
        <v>2.5303179999999998</v>
      </c>
      <c r="J602" s="2">
        <v>2.1945419999999989</v>
      </c>
      <c r="K602" s="13" t="s">
        <v>53</v>
      </c>
      <c r="L602" s="13" t="s">
        <v>55</v>
      </c>
      <c r="M602" s="13" t="s">
        <v>47</v>
      </c>
      <c r="N602" s="16">
        <f t="shared" si="90"/>
        <v>50</v>
      </c>
      <c r="O602" s="16">
        <f t="shared" si="91"/>
        <v>100</v>
      </c>
      <c r="P602" s="16">
        <f t="shared" si="92"/>
        <v>50</v>
      </c>
      <c r="Q602" s="16">
        <f t="shared" si="93"/>
        <v>16.5</v>
      </c>
      <c r="R602" s="17">
        <f t="shared" si="94"/>
        <v>62.475000000000001</v>
      </c>
      <c r="S602" s="17">
        <f t="shared" si="95"/>
        <v>51.625</v>
      </c>
      <c r="T602" s="17">
        <f t="shared" si="96"/>
        <v>42.424999999999997</v>
      </c>
      <c r="U602" s="17">
        <f t="shared" si="97"/>
        <v>54.125</v>
      </c>
      <c r="V602" s="16">
        <f t="shared" si="98"/>
        <v>52.17499999999999</v>
      </c>
      <c r="W602" s="16">
        <f t="shared" si="99"/>
        <v>52.662499999999994</v>
      </c>
    </row>
    <row r="603" spans="1:23" ht="13.5" x14ac:dyDescent="0.25">
      <c r="A603" s="3">
        <v>42880</v>
      </c>
      <c r="B603" s="2">
        <v>2.5680000000000001</v>
      </c>
      <c r="C603" s="2">
        <v>55.691779122990518</v>
      </c>
      <c r="D603" s="2">
        <v>-3.2857554405310463E-2</v>
      </c>
      <c r="E603" s="2">
        <v>3.0460737231160398E-2</v>
      </c>
      <c r="F603" s="2">
        <v>2.5104799999999998</v>
      </c>
      <c r="G603" s="2">
        <v>2.5432000000000001</v>
      </c>
      <c r="H603" s="2">
        <v>2.5065200000000001</v>
      </c>
      <c r="I603" s="2">
        <v>2.5295259999999993</v>
      </c>
      <c r="J603" s="2">
        <v>2.1977149999999979</v>
      </c>
      <c r="K603" s="13" t="s">
        <v>48</v>
      </c>
      <c r="L603" s="13" t="s">
        <v>55</v>
      </c>
      <c r="M603" s="13" t="s">
        <v>50</v>
      </c>
      <c r="N603" s="16">
        <f t="shared" si="90"/>
        <v>50</v>
      </c>
      <c r="O603" s="16">
        <f t="shared" si="91"/>
        <v>100</v>
      </c>
      <c r="P603" s="16">
        <f t="shared" si="92"/>
        <v>50</v>
      </c>
      <c r="Q603" s="16">
        <f t="shared" si="93"/>
        <v>66.5</v>
      </c>
      <c r="R603" s="17">
        <f t="shared" si="94"/>
        <v>69.974999999999994</v>
      </c>
      <c r="S603" s="17">
        <f t="shared" si="95"/>
        <v>64.125</v>
      </c>
      <c r="T603" s="17">
        <f t="shared" si="96"/>
        <v>64.924999999999997</v>
      </c>
      <c r="U603" s="17">
        <f t="shared" si="97"/>
        <v>66.625</v>
      </c>
      <c r="V603" s="16">
        <f t="shared" si="98"/>
        <v>66.341666666666654</v>
      </c>
      <c r="W603" s="16">
        <f t="shared" si="99"/>
        <v>66.412499999999994</v>
      </c>
    </row>
    <row r="604" spans="1:23" ht="13.5" x14ac:dyDescent="0.25">
      <c r="A604" s="3">
        <v>42881</v>
      </c>
      <c r="B604" s="2">
        <v>2.5184000000000002</v>
      </c>
      <c r="C604" s="2">
        <v>50.685777675693508</v>
      </c>
      <c r="D604" s="2">
        <v>-2.729072336681071E-2</v>
      </c>
      <c r="E604" s="2">
        <v>3.8218437284956698E-2</v>
      </c>
      <c r="F604" s="2">
        <v>2.5065199999999996</v>
      </c>
      <c r="G604" s="2">
        <v>2.5432000000000001</v>
      </c>
      <c r="H604" s="2">
        <v>2.5089999999999999</v>
      </c>
      <c r="I604" s="2">
        <v>2.5277419999999995</v>
      </c>
      <c r="J604" s="2">
        <v>2.200689499999998</v>
      </c>
      <c r="K604" s="13" t="s">
        <v>48</v>
      </c>
      <c r="L604" s="13" t="s">
        <v>55</v>
      </c>
      <c r="M604" s="13" t="s">
        <v>50</v>
      </c>
      <c r="N604" s="16">
        <f t="shared" si="90"/>
        <v>50</v>
      </c>
      <c r="O604" s="16">
        <f t="shared" si="91"/>
        <v>100</v>
      </c>
      <c r="P604" s="16">
        <f t="shared" si="92"/>
        <v>50</v>
      </c>
      <c r="Q604" s="16">
        <f t="shared" si="93"/>
        <v>66.5</v>
      </c>
      <c r="R604" s="17">
        <f t="shared" si="94"/>
        <v>69.974999999999994</v>
      </c>
      <c r="S604" s="17">
        <f t="shared" si="95"/>
        <v>64.125</v>
      </c>
      <c r="T604" s="17">
        <f t="shared" si="96"/>
        <v>64.924999999999997</v>
      </c>
      <c r="U604" s="17">
        <f t="shared" si="97"/>
        <v>66.625</v>
      </c>
      <c r="V604" s="16">
        <f t="shared" si="98"/>
        <v>66.341666666666654</v>
      </c>
      <c r="W604" s="16">
        <f t="shared" si="99"/>
        <v>66.412499999999994</v>
      </c>
    </row>
    <row r="605" spans="1:23" ht="13.5" x14ac:dyDescent="0.25">
      <c r="A605" s="3">
        <v>42884</v>
      </c>
      <c r="B605" s="2">
        <v>2.5283000000000002</v>
      </c>
      <c r="C605" s="2">
        <v>51.620535559487067</v>
      </c>
      <c r="D605" s="2">
        <v>-1.8766958611668993E-2</v>
      </c>
      <c r="E605" s="2">
        <v>4.5259080862633846E-2</v>
      </c>
      <c r="F605" s="2">
        <v>2.5223800000000001</v>
      </c>
      <c r="G605" s="2">
        <v>2.5412100000000004</v>
      </c>
      <c r="H605" s="2">
        <v>2.5144500000000005</v>
      </c>
      <c r="I605" s="2">
        <v>2.5247659999999996</v>
      </c>
      <c r="J605" s="2">
        <v>2.2037134999999979</v>
      </c>
      <c r="K605" s="13" t="s">
        <v>48</v>
      </c>
      <c r="L605" s="13" t="s">
        <v>55</v>
      </c>
      <c r="M605" s="13" t="s">
        <v>52</v>
      </c>
      <c r="N605" s="16">
        <f t="shared" si="90"/>
        <v>50</v>
      </c>
      <c r="O605" s="16">
        <f t="shared" si="91"/>
        <v>100</v>
      </c>
      <c r="P605" s="16">
        <f t="shared" si="92"/>
        <v>50</v>
      </c>
      <c r="Q605" s="16">
        <f t="shared" si="93"/>
        <v>83.5</v>
      </c>
      <c r="R605" s="17">
        <f t="shared" si="94"/>
        <v>72.525000000000006</v>
      </c>
      <c r="S605" s="17">
        <f t="shared" si="95"/>
        <v>68.375</v>
      </c>
      <c r="T605" s="17">
        <f t="shared" si="96"/>
        <v>72.575000000000003</v>
      </c>
      <c r="U605" s="17">
        <f t="shared" si="97"/>
        <v>70.875</v>
      </c>
      <c r="V605" s="16">
        <f t="shared" si="98"/>
        <v>71.158333333333346</v>
      </c>
      <c r="W605" s="16">
        <f t="shared" si="99"/>
        <v>71.087500000000006</v>
      </c>
    </row>
    <row r="606" spans="1:23" ht="13.5" x14ac:dyDescent="0.25">
      <c r="A606" s="3">
        <v>42885</v>
      </c>
      <c r="B606" s="2">
        <v>2.5184000000000002</v>
      </c>
      <c r="C606" s="2">
        <v>50.587873886653668</v>
      </c>
      <c r="D606" s="2">
        <v>-7.8686590614966967E-3</v>
      </c>
      <c r="E606" s="2">
        <v>5.0337708681719599E-2</v>
      </c>
      <c r="F606" s="2">
        <v>2.5283199999999999</v>
      </c>
      <c r="G606" s="2">
        <v>2.5362499999999999</v>
      </c>
      <c r="H606" s="2">
        <v>2.51891</v>
      </c>
      <c r="I606" s="2">
        <v>2.5209979999999992</v>
      </c>
      <c r="J606" s="2">
        <v>2.2068364999999979</v>
      </c>
      <c r="K606" s="13" t="s">
        <v>48</v>
      </c>
      <c r="L606" s="13" t="s">
        <v>55</v>
      </c>
      <c r="M606" s="13" t="s">
        <v>52</v>
      </c>
      <c r="N606" s="16">
        <f t="shared" si="90"/>
        <v>50</v>
      </c>
      <c r="O606" s="16">
        <f t="shared" si="91"/>
        <v>100</v>
      </c>
      <c r="P606" s="16">
        <f t="shared" si="92"/>
        <v>50</v>
      </c>
      <c r="Q606" s="16">
        <f t="shared" si="93"/>
        <v>83.5</v>
      </c>
      <c r="R606" s="17">
        <f t="shared" si="94"/>
        <v>72.525000000000006</v>
      </c>
      <c r="S606" s="17">
        <f t="shared" si="95"/>
        <v>68.375</v>
      </c>
      <c r="T606" s="17">
        <f t="shared" si="96"/>
        <v>72.575000000000003</v>
      </c>
      <c r="U606" s="17">
        <f t="shared" si="97"/>
        <v>70.875</v>
      </c>
      <c r="V606" s="16">
        <f t="shared" si="98"/>
        <v>71.158333333333346</v>
      </c>
      <c r="W606" s="16">
        <f t="shared" si="99"/>
        <v>71.087500000000006</v>
      </c>
    </row>
    <row r="607" spans="1:23" ht="13.5" x14ac:dyDescent="0.25">
      <c r="A607" s="3">
        <v>42886</v>
      </c>
      <c r="B607" s="2">
        <v>2.4489999999999998</v>
      </c>
      <c r="C607" s="2">
        <v>43.950340005882161</v>
      </c>
      <c r="D607" s="2">
        <v>1.8665548951447786E-2</v>
      </c>
      <c r="E607" s="2">
        <v>5.3161520587111169E-2</v>
      </c>
      <c r="F607" s="2">
        <v>2.5164200000000001</v>
      </c>
      <c r="G607" s="2">
        <v>2.5164200000000001</v>
      </c>
      <c r="H607" s="2">
        <v>2.5184150000000001</v>
      </c>
      <c r="I607" s="2">
        <v>2.5164359999999992</v>
      </c>
      <c r="J607" s="2">
        <v>2.2095629999999979</v>
      </c>
      <c r="K607" s="13" t="s">
        <v>53</v>
      </c>
      <c r="L607" s="13" t="s">
        <v>55</v>
      </c>
      <c r="M607" s="13" t="s">
        <v>47</v>
      </c>
      <c r="N607" s="16">
        <f t="shared" si="90"/>
        <v>50</v>
      </c>
      <c r="O607" s="16">
        <f t="shared" si="91"/>
        <v>100</v>
      </c>
      <c r="P607" s="16">
        <f t="shared" si="92"/>
        <v>50</v>
      </c>
      <c r="Q607" s="16">
        <f t="shared" si="93"/>
        <v>16.5</v>
      </c>
      <c r="R607" s="17">
        <f t="shared" si="94"/>
        <v>62.475000000000001</v>
      </c>
      <c r="S607" s="17">
        <f t="shared" si="95"/>
        <v>51.625</v>
      </c>
      <c r="T607" s="17">
        <f t="shared" si="96"/>
        <v>42.424999999999997</v>
      </c>
      <c r="U607" s="17">
        <f t="shared" si="97"/>
        <v>54.125</v>
      </c>
      <c r="V607" s="16">
        <f t="shared" si="98"/>
        <v>52.17499999999999</v>
      </c>
      <c r="W607" s="16">
        <f t="shared" si="99"/>
        <v>52.662499999999994</v>
      </c>
    </row>
    <row r="608" spans="1:23" ht="13.5" x14ac:dyDescent="0.25">
      <c r="A608" s="3">
        <v>42887</v>
      </c>
      <c r="B608" s="2">
        <v>2.4588999999999999</v>
      </c>
      <c r="C608" s="2">
        <v>45.057796825423011</v>
      </c>
      <c r="D608" s="2">
        <v>3.3137472050461803E-2</v>
      </c>
      <c r="E608" s="2">
        <v>5.3705142018025197E-2</v>
      </c>
      <c r="F608" s="2">
        <v>2.4946000000000002</v>
      </c>
      <c r="G608" s="2">
        <v>2.5025399999999998</v>
      </c>
      <c r="H608" s="2">
        <v>2.5169249999999996</v>
      </c>
      <c r="I608" s="2">
        <v>2.5132619999999992</v>
      </c>
      <c r="J608" s="2">
        <v>2.2123389999999983</v>
      </c>
      <c r="K608" s="13" t="s">
        <v>53</v>
      </c>
      <c r="L608" s="13" t="s">
        <v>55</v>
      </c>
      <c r="M608" s="13" t="s">
        <v>47</v>
      </c>
      <c r="N608" s="16">
        <f t="shared" si="90"/>
        <v>50</v>
      </c>
      <c r="O608" s="16">
        <f t="shared" si="91"/>
        <v>100</v>
      </c>
      <c r="P608" s="16">
        <f t="shared" si="92"/>
        <v>50</v>
      </c>
      <c r="Q608" s="16">
        <f t="shared" si="93"/>
        <v>16.5</v>
      </c>
      <c r="R608" s="17">
        <f t="shared" si="94"/>
        <v>62.475000000000001</v>
      </c>
      <c r="S608" s="17">
        <f t="shared" si="95"/>
        <v>51.625</v>
      </c>
      <c r="T608" s="17">
        <f t="shared" si="96"/>
        <v>42.424999999999997</v>
      </c>
      <c r="U608" s="17">
        <f t="shared" si="97"/>
        <v>54.125</v>
      </c>
      <c r="V608" s="16">
        <f t="shared" si="98"/>
        <v>52.17499999999999</v>
      </c>
      <c r="W608" s="16">
        <f t="shared" si="99"/>
        <v>52.662499999999994</v>
      </c>
    </row>
    <row r="609" spans="1:23" ht="13.5" x14ac:dyDescent="0.25">
      <c r="A609" s="3">
        <v>42888</v>
      </c>
      <c r="B609" s="2">
        <v>2.4788000000000001</v>
      </c>
      <c r="C609" s="2">
        <v>47.311378093498497</v>
      </c>
      <c r="D609" s="2">
        <v>3.5052084483587542E-2</v>
      </c>
      <c r="E609" s="2">
        <v>5.0383781533474066E-2</v>
      </c>
      <c r="F609" s="2">
        <v>2.4866799999999998</v>
      </c>
      <c r="G609" s="2">
        <v>2.4965999999999999</v>
      </c>
      <c r="H609" s="2">
        <v>2.5159349999999998</v>
      </c>
      <c r="I609" s="2">
        <v>2.5104859999999998</v>
      </c>
      <c r="J609" s="2">
        <v>2.2152144999999983</v>
      </c>
      <c r="K609" s="13" t="s">
        <v>53</v>
      </c>
      <c r="L609" s="13" t="s">
        <v>55</v>
      </c>
      <c r="M609" s="13" t="s">
        <v>47</v>
      </c>
      <c r="N609" s="16">
        <f t="shared" si="90"/>
        <v>50</v>
      </c>
      <c r="O609" s="16">
        <f t="shared" si="91"/>
        <v>100</v>
      </c>
      <c r="P609" s="16">
        <f t="shared" si="92"/>
        <v>50</v>
      </c>
      <c r="Q609" s="16">
        <f t="shared" si="93"/>
        <v>16.5</v>
      </c>
      <c r="R609" s="17">
        <f t="shared" si="94"/>
        <v>62.475000000000001</v>
      </c>
      <c r="S609" s="17">
        <f t="shared" si="95"/>
        <v>51.625</v>
      </c>
      <c r="T609" s="17">
        <f t="shared" si="96"/>
        <v>42.424999999999997</v>
      </c>
      <c r="U609" s="17">
        <f t="shared" si="97"/>
        <v>54.125</v>
      </c>
      <c r="V609" s="16">
        <f t="shared" si="98"/>
        <v>52.17499999999999</v>
      </c>
      <c r="W609" s="16">
        <f t="shared" si="99"/>
        <v>52.662499999999994</v>
      </c>
    </row>
    <row r="610" spans="1:23" ht="13.5" x14ac:dyDescent="0.25">
      <c r="A610" s="3">
        <v>42891</v>
      </c>
      <c r="B610" s="2">
        <v>2.4489999999999998</v>
      </c>
      <c r="C610" s="2">
        <v>44.376005524119265</v>
      </c>
      <c r="D610" s="2">
        <v>2.531393656670744E-2</v>
      </c>
      <c r="E610" s="2">
        <v>4.7140455197887662E-2</v>
      </c>
      <c r="F610" s="2">
        <v>2.4708199999999998</v>
      </c>
      <c r="G610" s="2">
        <v>2.4965999999999999</v>
      </c>
      <c r="H610" s="2">
        <v>2.513455</v>
      </c>
      <c r="I610" s="2">
        <v>2.5071139999999996</v>
      </c>
      <c r="J610" s="2">
        <v>2.2180399999999989</v>
      </c>
      <c r="K610" s="13" t="s">
        <v>53</v>
      </c>
      <c r="L610" s="13" t="s">
        <v>55</v>
      </c>
      <c r="M610" s="13" t="s">
        <v>47</v>
      </c>
      <c r="N610" s="16">
        <f t="shared" si="90"/>
        <v>50</v>
      </c>
      <c r="O610" s="16">
        <f t="shared" si="91"/>
        <v>100</v>
      </c>
      <c r="P610" s="16">
        <f t="shared" si="92"/>
        <v>50</v>
      </c>
      <c r="Q610" s="16">
        <f t="shared" si="93"/>
        <v>16.5</v>
      </c>
      <c r="R610" s="17">
        <f t="shared" si="94"/>
        <v>62.475000000000001</v>
      </c>
      <c r="S610" s="17">
        <f t="shared" si="95"/>
        <v>51.625</v>
      </c>
      <c r="T610" s="17">
        <f t="shared" si="96"/>
        <v>42.424999999999997</v>
      </c>
      <c r="U610" s="17">
        <f t="shared" si="97"/>
        <v>54.125</v>
      </c>
      <c r="V610" s="16">
        <f t="shared" si="98"/>
        <v>52.17499999999999</v>
      </c>
      <c r="W610" s="16">
        <f t="shared" si="99"/>
        <v>52.662499999999994</v>
      </c>
    </row>
    <row r="611" spans="1:23" ht="13.5" x14ac:dyDescent="0.25">
      <c r="A611" s="3">
        <v>42892</v>
      </c>
      <c r="B611" s="2">
        <v>2.4489999999999998</v>
      </c>
      <c r="C611" s="2">
        <v>44.376005524119265</v>
      </c>
      <c r="D611" s="2">
        <v>2.3503547896027488E-2</v>
      </c>
      <c r="E611" s="2">
        <v>4.4890326449733516E-2</v>
      </c>
      <c r="F611" s="2">
        <v>2.4569399999999999</v>
      </c>
      <c r="G611" s="2">
        <v>2.4926299999999997</v>
      </c>
      <c r="H611" s="2">
        <v>2.5129600000000001</v>
      </c>
      <c r="I611" s="2">
        <v>2.5043379999999997</v>
      </c>
      <c r="J611" s="2">
        <v>2.2207664999999985</v>
      </c>
      <c r="K611" s="13" t="s">
        <v>53</v>
      </c>
      <c r="L611" s="13" t="s">
        <v>55</v>
      </c>
      <c r="M611" s="13" t="s">
        <v>47</v>
      </c>
      <c r="N611" s="16">
        <f t="shared" si="90"/>
        <v>50</v>
      </c>
      <c r="O611" s="16">
        <f t="shared" si="91"/>
        <v>100</v>
      </c>
      <c r="P611" s="16">
        <f t="shared" si="92"/>
        <v>50</v>
      </c>
      <c r="Q611" s="16">
        <f t="shared" si="93"/>
        <v>16.5</v>
      </c>
      <c r="R611" s="17">
        <f t="shared" si="94"/>
        <v>62.475000000000001</v>
      </c>
      <c r="S611" s="17">
        <f t="shared" si="95"/>
        <v>51.625</v>
      </c>
      <c r="T611" s="17">
        <f t="shared" si="96"/>
        <v>42.424999999999997</v>
      </c>
      <c r="U611" s="17">
        <f t="shared" si="97"/>
        <v>54.125</v>
      </c>
      <c r="V611" s="16">
        <f t="shared" si="98"/>
        <v>52.17499999999999</v>
      </c>
      <c r="W611" s="16">
        <f t="shared" si="99"/>
        <v>52.662499999999994</v>
      </c>
    </row>
    <row r="612" spans="1:23" ht="13.5" x14ac:dyDescent="0.25">
      <c r="A612" s="3">
        <v>42893</v>
      </c>
      <c r="B612" s="2">
        <v>2.4390999999999998</v>
      </c>
      <c r="C612" s="2">
        <v>43.33997025694736</v>
      </c>
      <c r="D612" s="2">
        <v>2.6049214346108851E-2</v>
      </c>
      <c r="E612" s="2">
        <v>4.4306960029332446E-2</v>
      </c>
      <c r="F612" s="2">
        <v>2.4549599999999998</v>
      </c>
      <c r="G612" s="2">
        <v>2.48569</v>
      </c>
      <c r="H612" s="2">
        <v>2.5104799999999998</v>
      </c>
      <c r="I612" s="2">
        <v>2.5027519999999992</v>
      </c>
      <c r="J612" s="2">
        <v>2.2235924999999983</v>
      </c>
      <c r="K612" s="13" t="s">
        <v>53</v>
      </c>
      <c r="L612" s="13" t="s">
        <v>55</v>
      </c>
      <c r="M612" s="13" t="s">
        <v>47</v>
      </c>
      <c r="N612" s="16">
        <f t="shared" si="90"/>
        <v>50</v>
      </c>
      <c r="O612" s="16">
        <f t="shared" si="91"/>
        <v>100</v>
      </c>
      <c r="P612" s="16">
        <f t="shared" si="92"/>
        <v>50</v>
      </c>
      <c r="Q612" s="16">
        <f t="shared" si="93"/>
        <v>16.5</v>
      </c>
      <c r="R612" s="17">
        <f t="shared" si="94"/>
        <v>62.475000000000001</v>
      </c>
      <c r="S612" s="17">
        <f t="shared" si="95"/>
        <v>51.625</v>
      </c>
      <c r="T612" s="17">
        <f t="shared" si="96"/>
        <v>42.424999999999997</v>
      </c>
      <c r="U612" s="17">
        <f t="shared" si="97"/>
        <v>54.125</v>
      </c>
      <c r="V612" s="16">
        <f t="shared" si="98"/>
        <v>52.17499999999999</v>
      </c>
      <c r="W612" s="16">
        <f t="shared" si="99"/>
        <v>52.662499999999994</v>
      </c>
    </row>
    <row r="613" spans="1:23" ht="13.5" x14ac:dyDescent="0.25">
      <c r="A613" s="3">
        <v>42894</v>
      </c>
      <c r="B613" s="2">
        <v>2.4390999999999998</v>
      </c>
      <c r="C613" s="2">
        <v>43.33997025694736</v>
      </c>
      <c r="D613" s="2">
        <v>3.7691554563738183E-2</v>
      </c>
      <c r="E613" s="2">
        <v>4.3295035450007201E-2</v>
      </c>
      <c r="F613" s="2">
        <v>2.4509999999999996</v>
      </c>
      <c r="G613" s="2">
        <v>2.4728000000000003</v>
      </c>
      <c r="H613" s="2">
        <v>2.508</v>
      </c>
      <c r="I613" s="2">
        <v>2.5013639999999997</v>
      </c>
      <c r="J613" s="2">
        <v>2.2264184999999985</v>
      </c>
      <c r="K613" s="13" t="s">
        <v>53</v>
      </c>
      <c r="L613" s="13" t="s">
        <v>55</v>
      </c>
      <c r="M613" s="13" t="s">
        <v>47</v>
      </c>
      <c r="N613" s="16">
        <f t="shared" si="90"/>
        <v>50</v>
      </c>
      <c r="O613" s="16">
        <f t="shared" si="91"/>
        <v>100</v>
      </c>
      <c r="P613" s="16">
        <f t="shared" si="92"/>
        <v>50</v>
      </c>
      <c r="Q613" s="16">
        <f t="shared" si="93"/>
        <v>16.5</v>
      </c>
      <c r="R613" s="17">
        <f t="shared" si="94"/>
        <v>62.475000000000001</v>
      </c>
      <c r="S613" s="17">
        <f t="shared" si="95"/>
        <v>51.625</v>
      </c>
      <c r="T613" s="17">
        <f t="shared" si="96"/>
        <v>42.424999999999997</v>
      </c>
      <c r="U613" s="17">
        <f t="shared" si="97"/>
        <v>54.125</v>
      </c>
      <c r="V613" s="16">
        <f t="shared" si="98"/>
        <v>52.17499999999999</v>
      </c>
      <c r="W613" s="16">
        <f t="shared" si="99"/>
        <v>52.662499999999994</v>
      </c>
    </row>
    <row r="614" spans="1:23" ht="13.5" x14ac:dyDescent="0.25">
      <c r="A614" s="3">
        <v>42895</v>
      </c>
      <c r="B614" s="2">
        <v>2.4588999999999999</v>
      </c>
      <c r="C614" s="2">
        <v>46.250678533600691</v>
      </c>
      <c r="D614" s="2">
        <v>3.8755022773405923E-2</v>
      </c>
      <c r="E614" s="2">
        <v>4.2194736480186915E-2</v>
      </c>
      <c r="F614" s="2">
        <v>2.4470199999999998</v>
      </c>
      <c r="G614" s="2">
        <v>2.46685</v>
      </c>
      <c r="H614" s="2">
        <v>2.5050249999999998</v>
      </c>
      <c r="I614" s="2">
        <v>2.5007679999999994</v>
      </c>
      <c r="J614" s="2">
        <v>2.2295909999999988</v>
      </c>
      <c r="K614" s="13" t="s">
        <v>48</v>
      </c>
      <c r="L614" s="13" t="s">
        <v>55</v>
      </c>
      <c r="M614" s="13" t="s">
        <v>50</v>
      </c>
      <c r="N614" s="16">
        <f t="shared" si="90"/>
        <v>50</v>
      </c>
      <c r="O614" s="16">
        <f t="shared" si="91"/>
        <v>100</v>
      </c>
      <c r="P614" s="16">
        <f t="shared" si="92"/>
        <v>50</v>
      </c>
      <c r="Q614" s="16">
        <f t="shared" si="93"/>
        <v>66.5</v>
      </c>
      <c r="R614" s="17">
        <f t="shared" si="94"/>
        <v>69.974999999999994</v>
      </c>
      <c r="S614" s="17">
        <f t="shared" si="95"/>
        <v>64.125</v>
      </c>
      <c r="T614" s="17">
        <f t="shared" si="96"/>
        <v>64.924999999999997</v>
      </c>
      <c r="U614" s="17">
        <f t="shared" si="97"/>
        <v>66.625</v>
      </c>
      <c r="V614" s="16">
        <f t="shared" si="98"/>
        <v>66.341666666666654</v>
      </c>
      <c r="W614" s="16">
        <f t="shared" si="99"/>
        <v>66.412499999999994</v>
      </c>
    </row>
    <row r="615" spans="1:23" ht="13.5" x14ac:dyDescent="0.25">
      <c r="A615" s="3">
        <v>42898</v>
      </c>
      <c r="B615" s="2">
        <v>2.4489999999999998</v>
      </c>
      <c r="C615" s="2">
        <v>45.005749573936995</v>
      </c>
      <c r="D615" s="2">
        <v>4.2081044615471352E-2</v>
      </c>
      <c r="E615" s="2">
        <v>4.1814572399117775E-2</v>
      </c>
      <c r="F615" s="2">
        <v>2.4470199999999998</v>
      </c>
      <c r="G615" s="2">
        <v>2.45892</v>
      </c>
      <c r="H615" s="2">
        <v>2.5000649999999993</v>
      </c>
      <c r="I615" s="2">
        <v>2.4997759999999993</v>
      </c>
      <c r="J615" s="2">
        <v>2.2325654999999984</v>
      </c>
      <c r="K615" s="13" t="s">
        <v>48</v>
      </c>
      <c r="L615" s="13" t="s">
        <v>55</v>
      </c>
      <c r="M615" s="13" t="s">
        <v>55</v>
      </c>
      <c r="N615" s="16">
        <f t="shared" si="90"/>
        <v>50</v>
      </c>
      <c r="O615" s="16">
        <f t="shared" si="91"/>
        <v>100</v>
      </c>
      <c r="P615" s="16">
        <f t="shared" si="92"/>
        <v>50</v>
      </c>
      <c r="Q615" s="16">
        <f t="shared" si="93"/>
        <v>49.5</v>
      </c>
      <c r="R615" s="17">
        <f t="shared" si="94"/>
        <v>67.424999999999997</v>
      </c>
      <c r="S615" s="17">
        <f t="shared" si="95"/>
        <v>59.875</v>
      </c>
      <c r="T615" s="17">
        <f t="shared" si="96"/>
        <v>57.275000000000006</v>
      </c>
      <c r="U615" s="17">
        <f t="shared" si="97"/>
        <v>62.375</v>
      </c>
      <c r="V615" s="16">
        <f t="shared" si="98"/>
        <v>61.524999999999999</v>
      </c>
      <c r="W615" s="16">
        <f t="shared" si="99"/>
        <v>61.737499999999997</v>
      </c>
    </row>
    <row r="616" spans="1:23" ht="13.5" x14ac:dyDescent="0.25">
      <c r="A616" s="3">
        <v>42899</v>
      </c>
      <c r="B616" s="2">
        <v>2.4291999999999998</v>
      </c>
      <c r="C616" s="2">
        <v>42.539518797697987</v>
      </c>
      <c r="D616" s="2">
        <v>4.5054639567340793E-2</v>
      </c>
      <c r="E616" s="2">
        <v>4.2115471100662903E-2</v>
      </c>
      <c r="F616" s="2">
        <v>2.44306</v>
      </c>
      <c r="G616" s="2">
        <v>2.4500000000000002</v>
      </c>
      <c r="H616" s="2">
        <v>2.4931249999999996</v>
      </c>
      <c r="I616" s="2">
        <v>2.4964059999999999</v>
      </c>
      <c r="J616" s="2">
        <v>2.2352919999999985</v>
      </c>
      <c r="K616" s="13" t="s">
        <v>53</v>
      </c>
      <c r="L616" s="13" t="s">
        <v>55</v>
      </c>
      <c r="M616" s="13" t="s">
        <v>47</v>
      </c>
      <c r="N616" s="16">
        <f t="shared" si="90"/>
        <v>50</v>
      </c>
      <c r="O616" s="16">
        <f t="shared" si="91"/>
        <v>100</v>
      </c>
      <c r="P616" s="16">
        <f t="shared" si="92"/>
        <v>50</v>
      </c>
      <c r="Q616" s="16">
        <f t="shared" si="93"/>
        <v>16.5</v>
      </c>
      <c r="R616" s="17">
        <f t="shared" si="94"/>
        <v>62.475000000000001</v>
      </c>
      <c r="S616" s="17">
        <f t="shared" si="95"/>
        <v>51.625</v>
      </c>
      <c r="T616" s="17">
        <f t="shared" si="96"/>
        <v>42.424999999999997</v>
      </c>
      <c r="U616" s="17">
        <f t="shared" si="97"/>
        <v>54.125</v>
      </c>
      <c r="V616" s="16">
        <f t="shared" si="98"/>
        <v>52.17499999999999</v>
      </c>
      <c r="W616" s="16">
        <f t="shared" si="99"/>
        <v>52.662499999999994</v>
      </c>
    </row>
    <row r="617" spans="1:23" ht="13.5" x14ac:dyDescent="0.25">
      <c r="A617" s="3">
        <v>42900</v>
      </c>
      <c r="B617" s="2">
        <v>2.4788000000000001</v>
      </c>
      <c r="C617" s="2">
        <v>49.939966876304894</v>
      </c>
      <c r="D617" s="2">
        <v>3.3536463081570655E-2</v>
      </c>
      <c r="E617" s="2">
        <v>4.5466754130373772E-2</v>
      </c>
      <c r="F617" s="2">
        <v>2.4509999999999996</v>
      </c>
      <c r="G617" s="2">
        <v>2.4529800000000002</v>
      </c>
      <c r="H617" s="2">
        <v>2.4846999999999992</v>
      </c>
      <c r="I617" s="2">
        <v>2.4932339999999997</v>
      </c>
      <c r="J617" s="2">
        <v>2.2384154999999981</v>
      </c>
      <c r="K617" s="13" t="s">
        <v>48</v>
      </c>
      <c r="L617" s="13" t="s">
        <v>49</v>
      </c>
      <c r="M617" s="13" t="s">
        <v>52</v>
      </c>
      <c r="N617" s="16">
        <f t="shared" si="90"/>
        <v>50</v>
      </c>
      <c r="O617" s="16">
        <f t="shared" si="91"/>
        <v>100</v>
      </c>
      <c r="P617" s="16">
        <f t="shared" si="92"/>
        <v>50</v>
      </c>
      <c r="Q617" s="16">
        <f t="shared" si="93"/>
        <v>100</v>
      </c>
      <c r="R617" s="17">
        <f t="shared" si="94"/>
        <v>75</v>
      </c>
      <c r="S617" s="17">
        <f t="shared" si="95"/>
        <v>72.5</v>
      </c>
      <c r="T617" s="17">
        <f t="shared" si="96"/>
        <v>80</v>
      </c>
      <c r="U617" s="17">
        <f t="shared" si="97"/>
        <v>75</v>
      </c>
      <c r="V617" s="16">
        <f t="shared" si="98"/>
        <v>75.833333333333329</v>
      </c>
      <c r="W617" s="16">
        <f t="shared" si="99"/>
        <v>75.625</v>
      </c>
    </row>
    <row r="618" spans="1:23" ht="13.5" x14ac:dyDescent="0.25">
      <c r="A618" s="3">
        <v>42901</v>
      </c>
      <c r="B618" s="2">
        <v>2.4489999999999998</v>
      </c>
      <c r="C618" s="2">
        <v>46.098518537553616</v>
      </c>
      <c r="D618" s="2">
        <v>2.7520952010593014E-2</v>
      </c>
      <c r="E618" s="2">
        <v>5.2730537277308281E-2</v>
      </c>
      <c r="F618" s="2">
        <v>2.4529799999999997</v>
      </c>
      <c r="G618" s="2">
        <v>2.4519899999999999</v>
      </c>
      <c r="H618" s="2">
        <v>2.4772649999999992</v>
      </c>
      <c r="I618" s="2">
        <v>2.4910519999999998</v>
      </c>
      <c r="J618" s="2">
        <v>2.2413899999999982</v>
      </c>
      <c r="K618" s="13" t="s">
        <v>48</v>
      </c>
      <c r="L618" s="13" t="s">
        <v>49</v>
      </c>
      <c r="M618" s="13" t="s">
        <v>52</v>
      </c>
      <c r="N618" s="16">
        <f t="shared" si="90"/>
        <v>50</v>
      </c>
      <c r="O618" s="16">
        <f t="shared" si="91"/>
        <v>100</v>
      </c>
      <c r="P618" s="16">
        <f t="shared" si="92"/>
        <v>50</v>
      </c>
      <c r="Q618" s="16">
        <f t="shared" si="93"/>
        <v>100</v>
      </c>
      <c r="R618" s="17">
        <f t="shared" si="94"/>
        <v>75</v>
      </c>
      <c r="S618" s="17">
        <f t="shared" si="95"/>
        <v>72.5</v>
      </c>
      <c r="T618" s="17">
        <f t="shared" si="96"/>
        <v>80</v>
      </c>
      <c r="U618" s="17">
        <f t="shared" si="97"/>
        <v>75</v>
      </c>
      <c r="V618" s="16">
        <f t="shared" si="98"/>
        <v>75.833333333333329</v>
      </c>
      <c r="W618" s="16">
        <f t="shared" si="99"/>
        <v>75.625</v>
      </c>
    </row>
    <row r="619" spans="1:23" ht="13.5" x14ac:dyDescent="0.25">
      <c r="A619" s="3">
        <v>42902</v>
      </c>
      <c r="B619" s="2">
        <v>2.4291999999999998</v>
      </c>
      <c r="C619" s="2">
        <v>43.693611467412985</v>
      </c>
      <c r="D619" s="2">
        <v>2.7135341319536099E-2</v>
      </c>
      <c r="E619" s="2">
        <v>6.1925465683683692E-2</v>
      </c>
      <c r="F619" s="2">
        <v>2.4470399999999999</v>
      </c>
      <c r="G619" s="2">
        <v>2.4470300000000003</v>
      </c>
      <c r="H619" s="2">
        <v>2.4718149999999999</v>
      </c>
      <c r="I619" s="2">
        <v>2.4886719999999998</v>
      </c>
      <c r="J619" s="2">
        <v>2.2442654999999987</v>
      </c>
      <c r="K619" s="13" t="s">
        <v>48</v>
      </c>
      <c r="L619" s="13" t="s">
        <v>49</v>
      </c>
      <c r="M619" s="13" t="s">
        <v>50</v>
      </c>
      <c r="N619" s="16">
        <f t="shared" si="90"/>
        <v>50</v>
      </c>
      <c r="O619" s="16">
        <f t="shared" si="91"/>
        <v>100</v>
      </c>
      <c r="P619" s="16">
        <f t="shared" si="92"/>
        <v>50</v>
      </c>
      <c r="Q619" s="16">
        <f t="shared" si="93"/>
        <v>83</v>
      </c>
      <c r="R619" s="17">
        <f t="shared" si="94"/>
        <v>72.45</v>
      </c>
      <c r="S619" s="17">
        <f t="shared" si="95"/>
        <v>68.25</v>
      </c>
      <c r="T619" s="17">
        <f t="shared" si="96"/>
        <v>72.349999999999994</v>
      </c>
      <c r="U619" s="17">
        <f t="shared" si="97"/>
        <v>70.75</v>
      </c>
      <c r="V619" s="16">
        <f t="shared" si="98"/>
        <v>71.016666666666666</v>
      </c>
      <c r="W619" s="16">
        <f t="shared" si="99"/>
        <v>70.949999999999989</v>
      </c>
    </row>
    <row r="620" spans="1:23" ht="13.5" x14ac:dyDescent="0.25">
      <c r="A620" s="3">
        <v>42905</v>
      </c>
      <c r="B620" s="2">
        <v>2.4192999999999998</v>
      </c>
      <c r="C620" s="2">
        <v>42.499754122685978</v>
      </c>
      <c r="D620" s="2">
        <v>2.3237950136291374E-2</v>
      </c>
      <c r="E620" s="2">
        <v>7.0859553354596788E-2</v>
      </c>
      <c r="F620" s="2">
        <v>2.4410999999999996</v>
      </c>
      <c r="G620" s="2">
        <v>2.4440600000000003</v>
      </c>
      <c r="H620" s="2">
        <v>2.4703299999999997</v>
      </c>
      <c r="I620" s="2">
        <v>2.4864920000000001</v>
      </c>
      <c r="J620" s="2">
        <v>2.2470419999999987</v>
      </c>
      <c r="K620" s="13" t="s">
        <v>48</v>
      </c>
      <c r="L620" s="13" t="s">
        <v>49</v>
      </c>
      <c r="M620" s="13" t="s">
        <v>50</v>
      </c>
      <c r="N620" s="16">
        <f t="shared" si="90"/>
        <v>50</v>
      </c>
      <c r="O620" s="16">
        <f t="shared" si="91"/>
        <v>100</v>
      </c>
      <c r="P620" s="16">
        <f t="shared" si="92"/>
        <v>50</v>
      </c>
      <c r="Q620" s="16">
        <f t="shared" si="93"/>
        <v>83</v>
      </c>
      <c r="R620" s="17">
        <f t="shared" si="94"/>
        <v>72.45</v>
      </c>
      <c r="S620" s="17">
        <f t="shared" si="95"/>
        <v>68.25</v>
      </c>
      <c r="T620" s="17">
        <f t="shared" si="96"/>
        <v>72.349999999999994</v>
      </c>
      <c r="U620" s="17">
        <f t="shared" si="97"/>
        <v>70.75</v>
      </c>
      <c r="V620" s="16">
        <f t="shared" si="98"/>
        <v>71.016666666666666</v>
      </c>
      <c r="W620" s="16">
        <f t="shared" si="99"/>
        <v>70.949999999999989</v>
      </c>
    </row>
    <row r="621" spans="1:23" ht="13.5" x14ac:dyDescent="0.25">
      <c r="A621" s="3">
        <v>42906</v>
      </c>
      <c r="B621" s="2">
        <v>2.4788000000000001</v>
      </c>
      <c r="C621" s="2">
        <v>51.140478581556422</v>
      </c>
      <c r="D621" s="2">
        <v>1.5850672711967828E-2</v>
      </c>
      <c r="E621" s="2">
        <v>7.7792444963885488E-2</v>
      </c>
      <c r="F621" s="2">
        <v>2.4510199999999998</v>
      </c>
      <c r="G621" s="2">
        <v>2.4470399999999999</v>
      </c>
      <c r="H621" s="2">
        <v>2.4698349999999998</v>
      </c>
      <c r="I621" s="2">
        <v>2.4858979999999997</v>
      </c>
      <c r="J621" s="2">
        <v>2.2502149999999985</v>
      </c>
      <c r="K621" s="13" t="s">
        <v>48</v>
      </c>
      <c r="L621" s="13" t="s">
        <v>49</v>
      </c>
      <c r="M621" s="13" t="s">
        <v>52</v>
      </c>
      <c r="N621" s="16">
        <f t="shared" si="90"/>
        <v>50</v>
      </c>
      <c r="O621" s="16">
        <f t="shared" si="91"/>
        <v>100</v>
      </c>
      <c r="P621" s="16">
        <f t="shared" si="92"/>
        <v>50</v>
      </c>
      <c r="Q621" s="16">
        <f t="shared" si="93"/>
        <v>100</v>
      </c>
      <c r="R621" s="17">
        <f t="shared" si="94"/>
        <v>75</v>
      </c>
      <c r="S621" s="17">
        <f t="shared" si="95"/>
        <v>72.5</v>
      </c>
      <c r="T621" s="17">
        <f t="shared" si="96"/>
        <v>80</v>
      </c>
      <c r="U621" s="17">
        <f t="shared" si="97"/>
        <v>75</v>
      </c>
      <c r="V621" s="16">
        <f t="shared" si="98"/>
        <v>75.833333333333329</v>
      </c>
      <c r="W621" s="16">
        <f t="shared" si="99"/>
        <v>75.625</v>
      </c>
    </row>
    <row r="622" spans="1:23" ht="13.5" x14ac:dyDescent="0.25">
      <c r="A622" s="3">
        <v>42907</v>
      </c>
      <c r="B622" s="2">
        <v>2.4788000000000001</v>
      </c>
      <c r="C622" s="2">
        <v>51.140478581556422</v>
      </c>
      <c r="D622" s="2">
        <v>8.0196072346550018E-3</v>
      </c>
      <c r="E622" s="2">
        <v>8.118920467819013E-2</v>
      </c>
      <c r="F622" s="2">
        <v>2.4510199999999998</v>
      </c>
      <c r="G622" s="2">
        <v>2.4510099999999997</v>
      </c>
      <c r="H622" s="2">
        <v>2.46835</v>
      </c>
      <c r="I622" s="2">
        <v>2.4845100000000002</v>
      </c>
      <c r="J622" s="2">
        <v>2.2534374999999982</v>
      </c>
      <c r="K622" s="13" t="s">
        <v>48</v>
      </c>
      <c r="L622" s="13" t="s">
        <v>55</v>
      </c>
      <c r="M622" s="13" t="s">
        <v>55</v>
      </c>
      <c r="N622" s="16">
        <f t="shared" si="90"/>
        <v>50</v>
      </c>
      <c r="O622" s="16">
        <f t="shared" si="91"/>
        <v>100</v>
      </c>
      <c r="P622" s="16">
        <f t="shared" si="92"/>
        <v>50</v>
      </c>
      <c r="Q622" s="16">
        <f t="shared" si="93"/>
        <v>49.5</v>
      </c>
      <c r="R622" s="17">
        <f t="shared" si="94"/>
        <v>67.424999999999997</v>
      </c>
      <c r="S622" s="17">
        <f t="shared" si="95"/>
        <v>59.875</v>
      </c>
      <c r="T622" s="17">
        <f t="shared" si="96"/>
        <v>57.275000000000006</v>
      </c>
      <c r="U622" s="17">
        <f t="shared" si="97"/>
        <v>62.375</v>
      </c>
      <c r="V622" s="16">
        <f t="shared" si="98"/>
        <v>61.524999999999999</v>
      </c>
      <c r="W622" s="16">
        <f t="shared" si="99"/>
        <v>61.737499999999997</v>
      </c>
    </row>
    <row r="623" spans="1:23" ht="13.5" x14ac:dyDescent="0.25">
      <c r="A623" s="3">
        <v>42908</v>
      </c>
      <c r="B623" s="2">
        <v>2.4887000000000001</v>
      </c>
      <c r="C623" s="2">
        <v>52.517379621840632</v>
      </c>
      <c r="D623" s="2">
        <v>6.0701055317435859E-4</v>
      </c>
      <c r="E623" s="2">
        <v>8.3226987870038238E-2</v>
      </c>
      <c r="F623" s="2">
        <v>2.4589599999999998</v>
      </c>
      <c r="G623" s="2">
        <v>2.4559699999999998</v>
      </c>
      <c r="H623" s="2">
        <v>2.464385</v>
      </c>
      <c r="I623" s="2">
        <v>2.4843120000000001</v>
      </c>
      <c r="J623" s="2">
        <v>2.2567094999999981</v>
      </c>
      <c r="K623" s="13" t="s">
        <v>48</v>
      </c>
      <c r="L623" s="13" t="s">
        <v>55</v>
      </c>
      <c r="M623" s="13" t="s">
        <v>52</v>
      </c>
      <c r="N623" s="16">
        <f t="shared" si="90"/>
        <v>50</v>
      </c>
      <c r="O623" s="16">
        <f t="shared" si="91"/>
        <v>100</v>
      </c>
      <c r="P623" s="16">
        <f t="shared" si="92"/>
        <v>50</v>
      </c>
      <c r="Q623" s="16">
        <f t="shared" si="93"/>
        <v>83.5</v>
      </c>
      <c r="R623" s="17">
        <f t="shared" si="94"/>
        <v>72.525000000000006</v>
      </c>
      <c r="S623" s="17">
        <f t="shared" si="95"/>
        <v>68.375</v>
      </c>
      <c r="T623" s="17">
        <f t="shared" si="96"/>
        <v>72.575000000000003</v>
      </c>
      <c r="U623" s="17">
        <f t="shared" si="97"/>
        <v>70.875</v>
      </c>
      <c r="V623" s="16">
        <f t="shared" si="98"/>
        <v>71.158333333333346</v>
      </c>
      <c r="W623" s="16">
        <f t="shared" si="99"/>
        <v>71.087500000000006</v>
      </c>
    </row>
    <row r="624" spans="1:23" ht="13.5" x14ac:dyDescent="0.25">
      <c r="A624" s="3">
        <v>42909</v>
      </c>
      <c r="B624" s="2">
        <v>2.4687999999999999</v>
      </c>
      <c r="C624" s="2">
        <v>49.497829519840323</v>
      </c>
      <c r="D624" s="2">
        <v>-1.2525111836341196E-3</v>
      </c>
      <c r="E624" s="2">
        <v>8.5043541329788142E-2</v>
      </c>
      <c r="F624" s="2">
        <v>2.4668799999999997</v>
      </c>
      <c r="G624" s="2">
        <v>2.45696</v>
      </c>
      <c r="H624" s="2">
        <v>2.4619050000000002</v>
      </c>
      <c r="I624" s="2">
        <v>2.4845099999999998</v>
      </c>
      <c r="J624" s="2">
        <v>2.2599314999999986</v>
      </c>
      <c r="K624" s="13" t="s">
        <v>48</v>
      </c>
      <c r="L624" s="13" t="s">
        <v>55</v>
      </c>
      <c r="M624" s="13" t="s">
        <v>52</v>
      </c>
      <c r="N624" s="16">
        <f t="shared" si="90"/>
        <v>50</v>
      </c>
      <c r="O624" s="16">
        <f t="shared" si="91"/>
        <v>100</v>
      </c>
      <c r="P624" s="16">
        <f t="shared" si="92"/>
        <v>50</v>
      </c>
      <c r="Q624" s="16">
        <f t="shared" si="93"/>
        <v>83.5</v>
      </c>
      <c r="R624" s="17">
        <f t="shared" si="94"/>
        <v>72.525000000000006</v>
      </c>
      <c r="S624" s="17">
        <f t="shared" si="95"/>
        <v>68.375</v>
      </c>
      <c r="T624" s="17">
        <f t="shared" si="96"/>
        <v>72.575000000000003</v>
      </c>
      <c r="U624" s="17">
        <f t="shared" si="97"/>
        <v>70.875</v>
      </c>
      <c r="V624" s="16">
        <f t="shared" si="98"/>
        <v>71.158333333333346</v>
      </c>
      <c r="W624" s="16">
        <f t="shared" si="99"/>
        <v>71.087500000000006</v>
      </c>
    </row>
    <row r="625" spans="1:23" ht="13.5" x14ac:dyDescent="0.25">
      <c r="A625" s="3">
        <v>42914</v>
      </c>
      <c r="B625" s="2">
        <v>2.4687999999999999</v>
      </c>
      <c r="C625" s="2">
        <v>49.497829519840323</v>
      </c>
      <c r="D625" s="2">
        <v>-4.3310252374455516E-3</v>
      </c>
      <c r="E625" s="2">
        <v>8.6815052174766413E-2</v>
      </c>
      <c r="F625" s="2">
        <v>2.4767800000000002</v>
      </c>
      <c r="G625" s="2">
        <v>2.4589400000000006</v>
      </c>
      <c r="H625" s="2">
        <v>2.4589300000000001</v>
      </c>
      <c r="I625" s="2">
        <v>2.4847079999999999</v>
      </c>
      <c r="J625" s="2">
        <v>2.2634014999999983</v>
      </c>
      <c r="K625" s="13" t="s">
        <v>48</v>
      </c>
      <c r="L625" s="13" t="s">
        <v>55</v>
      </c>
      <c r="M625" s="13" t="s">
        <v>52</v>
      </c>
      <c r="N625" s="16">
        <f t="shared" si="90"/>
        <v>50</v>
      </c>
      <c r="O625" s="16">
        <f t="shared" si="91"/>
        <v>100</v>
      </c>
      <c r="P625" s="16">
        <f t="shared" si="92"/>
        <v>50</v>
      </c>
      <c r="Q625" s="16">
        <f t="shared" si="93"/>
        <v>83.5</v>
      </c>
      <c r="R625" s="17">
        <f t="shared" si="94"/>
        <v>72.525000000000006</v>
      </c>
      <c r="S625" s="17">
        <f t="shared" si="95"/>
        <v>68.375</v>
      </c>
      <c r="T625" s="17">
        <f t="shared" si="96"/>
        <v>72.575000000000003</v>
      </c>
      <c r="U625" s="17">
        <f t="shared" si="97"/>
        <v>70.875</v>
      </c>
      <c r="V625" s="16">
        <f t="shared" si="98"/>
        <v>71.158333333333346</v>
      </c>
      <c r="W625" s="16">
        <f t="shared" si="99"/>
        <v>71.087500000000006</v>
      </c>
    </row>
    <row r="626" spans="1:23" ht="13.5" x14ac:dyDescent="0.25">
      <c r="A626" s="3">
        <v>42915</v>
      </c>
      <c r="B626" s="2">
        <v>2.4588999999999999</v>
      </c>
      <c r="C626" s="2">
        <v>47.908537900192563</v>
      </c>
      <c r="D626" s="2">
        <v>-9.2320715731961656E-3</v>
      </c>
      <c r="E626" s="2">
        <v>8.7003209126476425E-2</v>
      </c>
      <c r="F626" s="2">
        <v>2.4728000000000003</v>
      </c>
      <c r="G626" s="2">
        <v>2.4619100000000005</v>
      </c>
      <c r="H626" s="2">
        <v>2.4559550000000003</v>
      </c>
      <c r="I626" s="2">
        <v>2.4853020000000003</v>
      </c>
      <c r="J626" s="2">
        <v>2.2668219999999981</v>
      </c>
      <c r="K626" s="13" t="s">
        <v>53</v>
      </c>
      <c r="L626" s="13" t="s">
        <v>55</v>
      </c>
      <c r="M626" s="13" t="s">
        <v>47</v>
      </c>
      <c r="N626" s="16">
        <f t="shared" si="90"/>
        <v>50</v>
      </c>
      <c r="O626" s="16">
        <f t="shared" si="91"/>
        <v>100</v>
      </c>
      <c r="P626" s="16">
        <f t="shared" si="92"/>
        <v>50</v>
      </c>
      <c r="Q626" s="16">
        <f t="shared" si="93"/>
        <v>16.5</v>
      </c>
      <c r="R626" s="17">
        <f t="shared" si="94"/>
        <v>62.475000000000001</v>
      </c>
      <c r="S626" s="17">
        <f t="shared" si="95"/>
        <v>51.625</v>
      </c>
      <c r="T626" s="17">
        <f t="shared" si="96"/>
        <v>42.424999999999997</v>
      </c>
      <c r="U626" s="17">
        <f t="shared" si="97"/>
        <v>54.125</v>
      </c>
      <c r="V626" s="16">
        <f t="shared" si="98"/>
        <v>52.17499999999999</v>
      </c>
      <c r="W626" s="16">
        <f t="shared" si="99"/>
        <v>52.662499999999994</v>
      </c>
    </row>
    <row r="627" spans="1:23" ht="13.5" x14ac:dyDescent="0.25">
      <c r="A627" s="3">
        <v>42916</v>
      </c>
      <c r="B627" s="2">
        <v>2.4192999999999998</v>
      </c>
      <c r="C627" s="2">
        <v>42.087325553238294</v>
      </c>
      <c r="D627" s="2">
        <v>-2.7410728724510669E-3</v>
      </c>
      <c r="E627" s="2">
        <v>8.2669763480660324E-2</v>
      </c>
      <c r="F627" s="2">
        <v>2.4608999999999996</v>
      </c>
      <c r="G627" s="2">
        <v>2.4559599999999997</v>
      </c>
      <c r="H627" s="2">
        <v>2.4544700000000002</v>
      </c>
      <c r="I627" s="2">
        <v>2.483914</v>
      </c>
      <c r="J627" s="2">
        <v>2.2697964999999982</v>
      </c>
      <c r="K627" s="13" t="s">
        <v>53</v>
      </c>
      <c r="L627" s="13" t="s">
        <v>55</v>
      </c>
      <c r="M627" s="13" t="s">
        <v>47</v>
      </c>
      <c r="N627" s="16">
        <f t="shared" si="90"/>
        <v>50</v>
      </c>
      <c r="O627" s="16">
        <f t="shared" si="91"/>
        <v>100</v>
      </c>
      <c r="P627" s="16">
        <f t="shared" si="92"/>
        <v>50</v>
      </c>
      <c r="Q627" s="16">
        <f t="shared" si="93"/>
        <v>16.5</v>
      </c>
      <c r="R627" s="17">
        <f t="shared" si="94"/>
        <v>62.475000000000001</v>
      </c>
      <c r="S627" s="17">
        <f t="shared" si="95"/>
        <v>51.625</v>
      </c>
      <c r="T627" s="17">
        <f t="shared" si="96"/>
        <v>42.424999999999997</v>
      </c>
      <c r="U627" s="17">
        <f t="shared" si="97"/>
        <v>54.125</v>
      </c>
      <c r="V627" s="16">
        <f t="shared" si="98"/>
        <v>52.17499999999999</v>
      </c>
      <c r="W627" s="16">
        <f t="shared" si="99"/>
        <v>52.662499999999994</v>
      </c>
    </row>
    <row r="628" spans="1:23" ht="13.5" x14ac:dyDescent="0.25">
      <c r="A628" s="3">
        <v>42919</v>
      </c>
      <c r="B628" s="2">
        <v>2.3994</v>
      </c>
      <c r="C628" s="2">
        <v>39.490539524872226</v>
      </c>
      <c r="D628" s="2">
        <v>-5.6773914631769173E-5</v>
      </c>
      <c r="E628" s="2">
        <v>7.4727221019011553E-2</v>
      </c>
      <c r="F628" s="2">
        <v>2.4430399999999999</v>
      </c>
      <c r="G628" s="2">
        <v>2.4509999999999996</v>
      </c>
      <c r="H628" s="2">
        <v>2.4514950000000004</v>
      </c>
      <c r="I628" s="2">
        <v>2.4809380000000001</v>
      </c>
      <c r="J628" s="2">
        <v>2.2726714999999977</v>
      </c>
      <c r="K628" s="13" t="s">
        <v>53</v>
      </c>
      <c r="L628" s="13" t="s">
        <v>55</v>
      </c>
      <c r="M628" s="13" t="s">
        <v>47</v>
      </c>
      <c r="N628" s="16">
        <f t="shared" si="90"/>
        <v>50</v>
      </c>
      <c r="O628" s="16">
        <f t="shared" si="91"/>
        <v>100</v>
      </c>
      <c r="P628" s="16">
        <f t="shared" si="92"/>
        <v>50</v>
      </c>
      <c r="Q628" s="16">
        <f t="shared" si="93"/>
        <v>16.5</v>
      </c>
      <c r="R628" s="17">
        <f t="shared" si="94"/>
        <v>62.475000000000001</v>
      </c>
      <c r="S628" s="17">
        <f t="shared" si="95"/>
        <v>51.625</v>
      </c>
      <c r="T628" s="17">
        <f t="shared" si="96"/>
        <v>42.424999999999997</v>
      </c>
      <c r="U628" s="17">
        <f t="shared" si="97"/>
        <v>54.125</v>
      </c>
      <c r="V628" s="16">
        <f t="shared" si="98"/>
        <v>52.17499999999999</v>
      </c>
      <c r="W628" s="16">
        <f t="shared" si="99"/>
        <v>52.662499999999994</v>
      </c>
    </row>
    <row r="629" spans="1:23" ht="13.5" x14ac:dyDescent="0.25">
      <c r="A629" s="3">
        <v>42920</v>
      </c>
      <c r="B629" s="2">
        <v>2.3895</v>
      </c>
      <c r="C629" s="2">
        <v>38.226906993510909</v>
      </c>
      <c r="D629" s="2">
        <v>2.9937796302847985E-4</v>
      </c>
      <c r="E629" s="2">
        <v>6.5330888543106244E-2</v>
      </c>
      <c r="F629" s="2">
        <v>2.4271799999999999</v>
      </c>
      <c r="G629" s="2">
        <v>2.4470299999999994</v>
      </c>
      <c r="H629" s="2">
        <v>2.4470300000000003</v>
      </c>
      <c r="I629" s="2">
        <v>2.4779639999999996</v>
      </c>
      <c r="J629" s="2">
        <v>2.2757449999999984</v>
      </c>
      <c r="K629" s="13" t="s">
        <v>53</v>
      </c>
      <c r="L629" s="13" t="s">
        <v>55</v>
      </c>
      <c r="M629" s="13" t="s">
        <v>47</v>
      </c>
      <c r="N629" s="16">
        <f t="shared" si="90"/>
        <v>50</v>
      </c>
      <c r="O629" s="16">
        <f t="shared" si="91"/>
        <v>100</v>
      </c>
      <c r="P629" s="16">
        <f t="shared" si="92"/>
        <v>50</v>
      </c>
      <c r="Q629" s="16">
        <f t="shared" si="93"/>
        <v>16.5</v>
      </c>
      <c r="R629" s="17">
        <f t="shared" si="94"/>
        <v>62.475000000000001</v>
      </c>
      <c r="S629" s="17">
        <f t="shared" si="95"/>
        <v>51.625</v>
      </c>
      <c r="T629" s="17">
        <f t="shared" si="96"/>
        <v>42.424999999999997</v>
      </c>
      <c r="U629" s="17">
        <f t="shared" si="97"/>
        <v>54.125</v>
      </c>
      <c r="V629" s="16">
        <f t="shared" si="98"/>
        <v>52.17499999999999</v>
      </c>
      <c r="W629" s="16">
        <f t="shared" si="99"/>
        <v>52.662499999999994</v>
      </c>
    </row>
    <row r="630" spans="1:23" ht="13.5" x14ac:dyDescent="0.25">
      <c r="A630" s="3">
        <v>42921</v>
      </c>
      <c r="B630" s="2">
        <v>2.4489999999999998</v>
      </c>
      <c r="C630" s="2">
        <v>48.825491471605019</v>
      </c>
      <c r="D630" s="2">
        <v>-4.9030600583264139E-3</v>
      </c>
      <c r="E630" s="2">
        <v>5.4420578869439448E-2</v>
      </c>
      <c r="F630" s="2">
        <v>2.4232199999999997</v>
      </c>
      <c r="G630" s="2">
        <v>2.4500000000000002</v>
      </c>
      <c r="H630" s="2">
        <v>2.4470300000000003</v>
      </c>
      <c r="I630" s="2">
        <v>2.4765760000000001</v>
      </c>
      <c r="J630" s="2">
        <v>2.2792149999999984</v>
      </c>
      <c r="K630" s="13" t="s">
        <v>53</v>
      </c>
      <c r="L630" s="13" t="s">
        <v>55</v>
      </c>
      <c r="M630" s="13" t="s">
        <v>47</v>
      </c>
      <c r="N630" s="16">
        <f t="shared" si="90"/>
        <v>50</v>
      </c>
      <c r="O630" s="16">
        <f t="shared" si="91"/>
        <v>100</v>
      </c>
      <c r="P630" s="16">
        <f t="shared" si="92"/>
        <v>50</v>
      </c>
      <c r="Q630" s="16">
        <f t="shared" si="93"/>
        <v>16.5</v>
      </c>
      <c r="R630" s="17">
        <f t="shared" si="94"/>
        <v>62.475000000000001</v>
      </c>
      <c r="S630" s="17">
        <f t="shared" si="95"/>
        <v>51.625</v>
      </c>
      <c r="T630" s="17">
        <f t="shared" si="96"/>
        <v>42.424999999999997</v>
      </c>
      <c r="U630" s="17">
        <f t="shared" si="97"/>
        <v>54.125</v>
      </c>
      <c r="V630" s="16">
        <f t="shared" si="98"/>
        <v>52.17499999999999</v>
      </c>
      <c r="W630" s="16">
        <f t="shared" si="99"/>
        <v>52.662499999999994</v>
      </c>
    </row>
    <row r="631" spans="1:23" ht="13.5" x14ac:dyDescent="0.25">
      <c r="A631" s="3">
        <v>42922</v>
      </c>
      <c r="B631" s="2">
        <v>2.4390999999999998</v>
      </c>
      <c r="C631" s="2">
        <v>47.369202684541314</v>
      </c>
      <c r="D631" s="2">
        <v>6.2554901392708473E-4</v>
      </c>
      <c r="E631" s="2">
        <v>4.1447757091477473E-2</v>
      </c>
      <c r="F631" s="2">
        <v>2.41926</v>
      </c>
      <c r="G631" s="2">
        <v>2.4460299999999999</v>
      </c>
      <c r="H631" s="2">
        <v>2.4465349999999999</v>
      </c>
      <c r="I631" s="2">
        <v>2.4757819999999997</v>
      </c>
      <c r="J631" s="2">
        <v>2.2825364999999982</v>
      </c>
      <c r="K631" s="13" t="s">
        <v>53</v>
      </c>
      <c r="L631" s="13" t="s">
        <v>55</v>
      </c>
      <c r="M631" s="13" t="s">
        <v>47</v>
      </c>
      <c r="N631" s="16">
        <f t="shared" si="90"/>
        <v>50</v>
      </c>
      <c r="O631" s="16">
        <f t="shared" si="91"/>
        <v>100</v>
      </c>
      <c r="P631" s="16">
        <f t="shared" si="92"/>
        <v>50</v>
      </c>
      <c r="Q631" s="16">
        <f t="shared" si="93"/>
        <v>16.5</v>
      </c>
      <c r="R631" s="17">
        <f t="shared" si="94"/>
        <v>62.475000000000001</v>
      </c>
      <c r="S631" s="17">
        <f t="shared" si="95"/>
        <v>51.625</v>
      </c>
      <c r="T631" s="17">
        <f t="shared" si="96"/>
        <v>42.424999999999997</v>
      </c>
      <c r="U631" s="17">
        <f t="shared" si="97"/>
        <v>54.125</v>
      </c>
      <c r="V631" s="16">
        <f t="shared" si="98"/>
        <v>52.17499999999999</v>
      </c>
      <c r="W631" s="16">
        <f t="shared" si="99"/>
        <v>52.662499999999994</v>
      </c>
    </row>
    <row r="632" spans="1:23" ht="13.5" x14ac:dyDescent="0.25">
      <c r="A632" s="3">
        <v>42923</v>
      </c>
      <c r="B632" s="2">
        <v>2.3795999999999999</v>
      </c>
      <c r="C632" s="2">
        <v>39.704326111275293</v>
      </c>
      <c r="D632" s="2">
        <v>9.8097806344794591E-3</v>
      </c>
      <c r="E632" s="2">
        <v>2.9045274493277255E-2</v>
      </c>
      <c r="F632" s="2">
        <v>2.4113199999999999</v>
      </c>
      <c r="G632" s="2">
        <v>2.4361100000000002</v>
      </c>
      <c r="H632" s="2">
        <v>2.4435599999999993</v>
      </c>
      <c r="I632" s="2">
        <v>2.4745919999999995</v>
      </c>
      <c r="J632" s="2">
        <v>2.2855604999999986</v>
      </c>
      <c r="K632" s="13" t="s">
        <v>53</v>
      </c>
      <c r="L632" s="13" t="s">
        <v>55</v>
      </c>
      <c r="M632" s="13" t="s">
        <v>47</v>
      </c>
      <c r="N632" s="16">
        <f t="shared" si="90"/>
        <v>50</v>
      </c>
      <c r="O632" s="16">
        <f t="shared" si="91"/>
        <v>100</v>
      </c>
      <c r="P632" s="16">
        <f t="shared" si="92"/>
        <v>50</v>
      </c>
      <c r="Q632" s="16">
        <f t="shared" si="93"/>
        <v>16.5</v>
      </c>
      <c r="R632" s="17">
        <f t="shared" si="94"/>
        <v>62.475000000000001</v>
      </c>
      <c r="S632" s="17">
        <f t="shared" si="95"/>
        <v>51.625</v>
      </c>
      <c r="T632" s="17">
        <f t="shared" si="96"/>
        <v>42.424999999999997</v>
      </c>
      <c r="U632" s="17">
        <f t="shared" si="97"/>
        <v>54.125</v>
      </c>
      <c r="V632" s="16">
        <f t="shared" si="98"/>
        <v>52.17499999999999</v>
      </c>
      <c r="W632" s="16">
        <f t="shared" si="99"/>
        <v>52.662499999999994</v>
      </c>
    </row>
    <row r="633" spans="1:23" ht="13.5" x14ac:dyDescent="0.25">
      <c r="A633" s="3">
        <v>42926</v>
      </c>
      <c r="B633" s="2">
        <v>2.4489999999999998</v>
      </c>
      <c r="C633" s="2">
        <v>49.8894330948036</v>
      </c>
      <c r="D633" s="2">
        <v>1.4406431839932399E-2</v>
      </c>
      <c r="E633" s="2">
        <v>1.8354256509777483E-2</v>
      </c>
      <c r="F633" s="2">
        <v>2.4212400000000001</v>
      </c>
      <c r="G633" s="2">
        <v>2.4321399999999995</v>
      </c>
      <c r="H633" s="2">
        <v>2.4440549999999996</v>
      </c>
      <c r="I633" s="2">
        <v>2.4747899999999992</v>
      </c>
      <c r="J633" s="2">
        <v>2.2884359999999986</v>
      </c>
      <c r="K633" s="13" t="s">
        <v>48</v>
      </c>
      <c r="L633" s="13" t="s">
        <v>55</v>
      </c>
      <c r="M633" s="13" t="s">
        <v>52</v>
      </c>
      <c r="N633" s="16">
        <f t="shared" si="90"/>
        <v>50</v>
      </c>
      <c r="O633" s="16">
        <f t="shared" si="91"/>
        <v>100</v>
      </c>
      <c r="P633" s="16">
        <f t="shared" si="92"/>
        <v>50</v>
      </c>
      <c r="Q633" s="16">
        <f t="shared" si="93"/>
        <v>83.5</v>
      </c>
      <c r="R633" s="17">
        <f t="shared" si="94"/>
        <v>72.525000000000006</v>
      </c>
      <c r="S633" s="17">
        <f t="shared" si="95"/>
        <v>68.375</v>
      </c>
      <c r="T633" s="17">
        <f t="shared" si="96"/>
        <v>72.575000000000003</v>
      </c>
      <c r="U633" s="17">
        <f t="shared" si="97"/>
        <v>70.875</v>
      </c>
      <c r="V633" s="16">
        <f t="shared" si="98"/>
        <v>71.158333333333346</v>
      </c>
      <c r="W633" s="16">
        <f t="shared" si="99"/>
        <v>71.087500000000006</v>
      </c>
    </row>
    <row r="634" spans="1:23" ht="13.5" x14ac:dyDescent="0.25">
      <c r="A634" s="3">
        <v>42927</v>
      </c>
      <c r="B634" s="2">
        <v>2.4489999999999998</v>
      </c>
      <c r="C634" s="2">
        <v>49.8894330948036</v>
      </c>
      <c r="D634" s="2">
        <v>1.5234504073949218E-2</v>
      </c>
      <c r="E634" s="2">
        <v>8.4293739705018529E-3</v>
      </c>
      <c r="F634" s="2">
        <v>2.4331399999999999</v>
      </c>
      <c r="G634" s="2">
        <v>2.4301599999999999</v>
      </c>
      <c r="H634" s="2">
        <v>2.4435599999999993</v>
      </c>
      <c r="I634" s="2">
        <v>2.4743939999999993</v>
      </c>
      <c r="J634" s="2">
        <v>2.2910634999999986</v>
      </c>
      <c r="K634" s="13" t="s">
        <v>48</v>
      </c>
      <c r="L634" s="13" t="s">
        <v>55</v>
      </c>
      <c r="M634" s="13" t="s">
        <v>52</v>
      </c>
      <c r="N634" s="16">
        <f t="shared" si="90"/>
        <v>50</v>
      </c>
      <c r="O634" s="16">
        <f t="shared" si="91"/>
        <v>100</v>
      </c>
      <c r="P634" s="16">
        <f t="shared" si="92"/>
        <v>50</v>
      </c>
      <c r="Q634" s="16">
        <f t="shared" si="93"/>
        <v>83.5</v>
      </c>
      <c r="R634" s="17">
        <f t="shared" si="94"/>
        <v>72.525000000000006</v>
      </c>
      <c r="S634" s="17">
        <f t="shared" si="95"/>
        <v>68.375</v>
      </c>
      <c r="T634" s="17">
        <f t="shared" si="96"/>
        <v>72.575000000000003</v>
      </c>
      <c r="U634" s="17">
        <f t="shared" si="97"/>
        <v>70.875</v>
      </c>
      <c r="V634" s="16">
        <f t="shared" si="98"/>
        <v>71.158333333333346</v>
      </c>
      <c r="W634" s="16">
        <f t="shared" si="99"/>
        <v>71.087500000000006</v>
      </c>
    </row>
    <row r="635" spans="1:23" ht="13.5" x14ac:dyDescent="0.25">
      <c r="A635" s="3">
        <v>42928</v>
      </c>
      <c r="B635" s="2">
        <v>2.4687999999999999</v>
      </c>
      <c r="C635" s="2">
        <v>52.541986195389384</v>
      </c>
      <c r="D635" s="2">
        <v>1.4468640393204613E-2</v>
      </c>
      <c r="E635" s="2">
        <v>-3.6100836762508063E-3</v>
      </c>
      <c r="F635" s="2">
        <v>2.4371</v>
      </c>
      <c r="G635" s="2">
        <v>2.4301599999999999</v>
      </c>
      <c r="H635" s="2">
        <v>2.4445499999999996</v>
      </c>
      <c r="I635" s="2">
        <v>2.4753839999999996</v>
      </c>
      <c r="J635" s="2">
        <v>2.2937899999999987</v>
      </c>
      <c r="K635" s="13" t="s">
        <v>48</v>
      </c>
      <c r="L635" s="13" t="s">
        <v>55</v>
      </c>
      <c r="M635" s="13" t="s">
        <v>52</v>
      </c>
      <c r="N635" s="16">
        <f t="shared" si="90"/>
        <v>50</v>
      </c>
      <c r="O635" s="16">
        <f t="shared" si="91"/>
        <v>100</v>
      </c>
      <c r="P635" s="16">
        <f t="shared" si="92"/>
        <v>50</v>
      </c>
      <c r="Q635" s="16">
        <f t="shared" si="93"/>
        <v>83.5</v>
      </c>
      <c r="R635" s="17">
        <f t="shared" si="94"/>
        <v>72.525000000000006</v>
      </c>
      <c r="S635" s="17">
        <f t="shared" si="95"/>
        <v>68.375</v>
      </c>
      <c r="T635" s="17">
        <f t="shared" si="96"/>
        <v>72.575000000000003</v>
      </c>
      <c r="U635" s="17">
        <f t="shared" si="97"/>
        <v>70.875</v>
      </c>
      <c r="V635" s="16">
        <f t="shared" si="98"/>
        <v>71.158333333333346</v>
      </c>
      <c r="W635" s="16">
        <f t="shared" si="99"/>
        <v>71.087500000000006</v>
      </c>
    </row>
    <row r="636" spans="1:23" ht="13.5" x14ac:dyDescent="0.25">
      <c r="A636" s="3">
        <v>42929</v>
      </c>
      <c r="B636" s="2">
        <v>2.4788000000000001</v>
      </c>
      <c r="C636" s="2">
        <v>53.870104417440999</v>
      </c>
      <c r="D636" s="2">
        <v>1.1439902291274784E-2</v>
      </c>
      <c r="E636" s="2">
        <v>-1.4234477038113704E-2</v>
      </c>
      <c r="F636" s="2">
        <v>2.4450399999999997</v>
      </c>
      <c r="G636" s="2">
        <v>2.43215</v>
      </c>
      <c r="H636" s="2">
        <v>2.4470299999999998</v>
      </c>
      <c r="I636" s="2">
        <v>2.4763759999999997</v>
      </c>
      <c r="J636" s="2">
        <v>2.2967149999999981</v>
      </c>
      <c r="K636" s="13" t="s">
        <v>48</v>
      </c>
      <c r="L636" s="13" t="s">
        <v>55</v>
      </c>
      <c r="M636" s="13" t="s">
        <v>52</v>
      </c>
      <c r="N636" s="16">
        <f t="shared" si="90"/>
        <v>50</v>
      </c>
      <c r="O636" s="16">
        <f t="shared" si="91"/>
        <v>100</v>
      </c>
      <c r="P636" s="16">
        <f t="shared" si="92"/>
        <v>50</v>
      </c>
      <c r="Q636" s="16">
        <f t="shared" si="93"/>
        <v>83.5</v>
      </c>
      <c r="R636" s="17">
        <f t="shared" si="94"/>
        <v>72.525000000000006</v>
      </c>
      <c r="S636" s="17">
        <f t="shared" si="95"/>
        <v>68.375</v>
      </c>
      <c r="T636" s="17">
        <f t="shared" si="96"/>
        <v>72.575000000000003</v>
      </c>
      <c r="U636" s="17">
        <f t="shared" si="97"/>
        <v>70.875</v>
      </c>
      <c r="V636" s="16">
        <f t="shared" si="98"/>
        <v>71.158333333333346</v>
      </c>
      <c r="W636" s="16">
        <f t="shared" si="99"/>
        <v>71.087500000000006</v>
      </c>
    </row>
    <row r="637" spans="1:23" ht="13.5" x14ac:dyDescent="0.25">
      <c r="A637" s="3">
        <v>42930</v>
      </c>
      <c r="B637" s="2">
        <v>2.4390999999999998</v>
      </c>
      <c r="C637" s="2">
        <v>48.113465298623694</v>
      </c>
      <c r="D637" s="2">
        <v>5.558242498693744E-3</v>
      </c>
      <c r="E637" s="2">
        <v>-2.2422202131701631E-2</v>
      </c>
      <c r="F637" s="2">
        <v>2.4569399999999999</v>
      </c>
      <c r="G637" s="2">
        <v>2.4341300000000001</v>
      </c>
      <c r="H637" s="2">
        <v>2.4450449999999995</v>
      </c>
      <c r="I637" s="2">
        <v>2.4759799999999994</v>
      </c>
      <c r="J637" s="2">
        <v>2.2996894999999982</v>
      </c>
      <c r="K637" s="13" t="s">
        <v>48</v>
      </c>
      <c r="L637" s="13" t="s">
        <v>55</v>
      </c>
      <c r="M637" s="13" t="s">
        <v>52</v>
      </c>
      <c r="N637" s="16">
        <f t="shared" si="90"/>
        <v>50</v>
      </c>
      <c r="O637" s="16">
        <f t="shared" si="91"/>
        <v>100</v>
      </c>
      <c r="P637" s="16">
        <f t="shared" si="92"/>
        <v>50</v>
      </c>
      <c r="Q637" s="16">
        <f t="shared" si="93"/>
        <v>83.5</v>
      </c>
      <c r="R637" s="17">
        <f t="shared" si="94"/>
        <v>72.525000000000006</v>
      </c>
      <c r="S637" s="17">
        <f t="shared" si="95"/>
        <v>68.375</v>
      </c>
      <c r="T637" s="17">
        <f t="shared" si="96"/>
        <v>72.575000000000003</v>
      </c>
      <c r="U637" s="17">
        <f t="shared" si="97"/>
        <v>70.875</v>
      </c>
      <c r="V637" s="16">
        <f t="shared" si="98"/>
        <v>71.158333333333346</v>
      </c>
      <c r="W637" s="16">
        <f t="shared" si="99"/>
        <v>71.087500000000006</v>
      </c>
    </row>
    <row r="638" spans="1:23" ht="13.5" x14ac:dyDescent="0.25">
      <c r="A638" s="3">
        <v>42933</v>
      </c>
      <c r="B638" s="2">
        <v>2.4390999999999998</v>
      </c>
      <c r="C638" s="2">
        <v>48.113465298623694</v>
      </c>
      <c r="D638" s="2">
        <v>-2.4004167974731594E-3</v>
      </c>
      <c r="E638" s="2">
        <v>-2.9189132574440918E-2</v>
      </c>
      <c r="F638" s="2">
        <v>2.4549599999999998</v>
      </c>
      <c r="G638" s="2">
        <v>2.4380999999999999</v>
      </c>
      <c r="H638" s="2">
        <v>2.4445499999999996</v>
      </c>
      <c r="I638" s="2">
        <v>2.4749879999999997</v>
      </c>
      <c r="J638" s="2">
        <v>2.3027629999999983</v>
      </c>
      <c r="K638" s="13" t="s">
        <v>48</v>
      </c>
      <c r="L638" s="13" t="s">
        <v>55</v>
      </c>
      <c r="M638" s="13" t="s">
        <v>50</v>
      </c>
      <c r="N638" s="16">
        <f t="shared" si="90"/>
        <v>50</v>
      </c>
      <c r="O638" s="16">
        <f t="shared" si="91"/>
        <v>100</v>
      </c>
      <c r="P638" s="16">
        <f t="shared" si="92"/>
        <v>50</v>
      </c>
      <c r="Q638" s="16">
        <f t="shared" si="93"/>
        <v>66.5</v>
      </c>
      <c r="R638" s="17">
        <f t="shared" si="94"/>
        <v>69.974999999999994</v>
      </c>
      <c r="S638" s="17">
        <f t="shared" si="95"/>
        <v>64.125</v>
      </c>
      <c r="T638" s="17">
        <f t="shared" si="96"/>
        <v>64.924999999999997</v>
      </c>
      <c r="U638" s="17">
        <f t="shared" si="97"/>
        <v>66.625</v>
      </c>
      <c r="V638" s="16">
        <f t="shared" si="98"/>
        <v>66.341666666666654</v>
      </c>
      <c r="W638" s="16">
        <f t="shared" si="99"/>
        <v>66.412499999999994</v>
      </c>
    </row>
    <row r="639" spans="1:23" ht="13.5" x14ac:dyDescent="0.25">
      <c r="A639" s="3">
        <v>42934</v>
      </c>
      <c r="B639" s="2">
        <v>2.4588999999999999</v>
      </c>
      <c r="C639" s="2">
        <v>51.133922700208245</v>
      </c>
      <c r="D639" s="2">
        <v>-1.2050643689940355E-2</v>
      </c>
      <c r="E639" s="2">
        <v>-3.8564160882158374E-2</v>
      </c>
      <c r="F639" s="2">
        <v>2.4569399999999999</v>
      </c>
      <c r="G639" s="2">
        <v>2.4450399999999997</v>
      </c>
      <c r="H639" s="2">
        <v>2.4460349999999993</v>
      </c>
      <c r="I639" s="2">
        <v>2.4741939999999993</v>
      </c>
      <c r="J639" s="2">
        <v>2.3053904999999979</v>
      </c>
      <c r="K639" s="13" t="s">
        <v>48</v>
      </c>
      <c r="L639" s="13" t="s">
        <v>55</v>
      </c>
      <c r="M639" s="13" t="s">
        <v>52</v>
      </c>
      <c r="N639" s="16">
        <f t="shared" si="90"/>
        <v>50</v>
      </c>
      <c r="O639" s="16">
        <f t="shared" si="91"/>
        <v>100</v>
      </c>
      <c r="P639" s="16">
        <f t="shared" si="92"/>
        <v>50</v>
      </c>
      <c r="Q639" s="16">
        <f t="shared" si="93"/>
        <v>83.5</v>
      </c>
      <c r="R639" s="17">
        <f t="shared" si="94"/>
        <v>72.525000000000006</v>
      </c>
      <c r="S639" s="17">
        <f t="shared" si="95"/>
        <v>68.375</v>
      </c>
      <c r="T639" s="17">
        <f t="shared" si="96"/>
        <v>72.575000000000003</v>
      </c>
      <c r="U639" s="17">
        <f t="shared" si="97"/>
        <v>70.875</v>
      </c>
      <c r="V639" s="16">
        <f t="shared" si="98"/>
        <v>71.158333333333346</v>
      </c>
      <c r="W639" s="16">
        <f t="shared" si="99"/>
        <v>71.087500000000006</v>
      </c>
    </row>
    <row r="640" spans="1:23" ht="13.5" x14ac:dyDescent="0.25">
      <c r="A640" s="3">
        <v>42935</v>
      </c>
      <c r="B640" s="2">
        <v>2.4588999999999999</v>
      </c>
      <c r="C640" s="2">
        <v>51.133922700208245</v>
      </c>
      <c r="D640" s="2">
        <v>-1.1111070529452594E-2</v>
      </c>
      <c r="E640" s="2">
        <v>-5.148206577314493E-2</v>
      </c>
      <c r="F640" s="2">
        <v>2.4549599999999998</v>
      </c>
      <c r="G640" s="2">
        <v>2.4460299999999999</v>
      </c>
      <c r="H640" s="2">
        <v>2.4480149999999994</v>
      </c>
      <c r="I640" s="2">
        <v>2.4733999999999998</v>
      </c>
      <c r="J640" s="2">
        <v>2.3081664999999982</v>
      </c>
      <c r="K640" s="13" t="s">
        <v>48</v>
      </c>
      <c r="L640" s="13" t="s">
        <v>55</v>
      </c>
      <c r="M640" s="13" t="s">
        <v>50</v>
      </c>
      <c r="N640" s="16">
        <f t="shared" si="90"/>
        <v>50</v>
      </c>
      <c r="O640" s="16">
        <f t="shared" si="91"/>
        <v>100</v>
      </c>
      <c r="P640" s="16">
        <f t="shared" si="92"/>
        <v>50</v>
      </c>
      <c r="Q640" s="16">
        <f t="shared" si="93"/>
        <v>66.5</v>
      </c>
      <c r="R640" s="17">
        <f t="shared" si="94"/>
        <v>69.974999999999994</v>
      </c>
      <c r="S640" s="17">
        <f t="shared" si="95"/>
        <v>64.125</v>
      </c>
      <c r="T640" s="17">
        <f t="shared" si="96"/>
        <v>64.924999999999997</v>
      </c>
      <c r="U640" s="17">
        <f t="shared" si="97"/>
        <v>66.625</v>
      </c>
      <c r="V640" s="16">
        <f t="shared" si="98"/>
        <v>66.341666666666654</v>
      </c>
      <c r="W640" s="16">
        <f t="shared" si="99"/>
        <v>66.412499999999994</v>
      </c>
    </row>
    <row r="641" spans="1:23" ht="13.5" x14ac:dyDescent="0.25">
      <c r="A641" s="3">
        <v>42936</v>
      </c>
      <c r="B641" s="2">
        <v>2.4588999999999999</v>
      </c>
      <c r="C641" s="2">
        <v>51.133922700208245</v>
      </c>
      <c r="D641" s="2">
        <v>-1.1884213260928256E-2</v>
      </c>
      <c r="E641" s="2">
        <v>-6.6538083899762665E-2</v>
      </c>
      <c r="F641" s="2">
        <v>2.4509799999999999</v>
      </c>
      <c r="G641" s="2">
        <v>2.44801</v>
      </c>
      <c r="H641" s="2">
        <v>2.4470199999999998</v>
      </c>
      <c r="I641" s="2">
        <v>2.4733999999999998</v>
      </c>
      <c r="J641" s="2">
        <v>2.3106944999999981</v>
      </c>
      <c r="K641" s="13" t="s">
        <v>53</v>
      </c>
      <c r="L641" s="13" t="s">
        <v>55</v>
      </c>
      <c r="M641" s="13" t="s">
        <v>47</v>
      </c>
      <c r="N641" s="16">
        <f t="shared" si="90"/>
        <v>50</v>
      </c>
      <c r="O641" s="16">
        <f t="shared" si="91"/>
        <v>100</v>
      </c>
      <c r="P641" s="16">
        <f t="shared" si="92"/>
        <v>50</v>
      </c>
      <c r="Q641" s="16">
        <f t="shared" si="93"/>
        <v>16.5</v>
      </c>
      <c r="R641" s="17">
        <f t="shared" si="94"/>
        <v>62.475000000000001</v>
      </c>
      <c r="S641" s="17">
        <f t="shared" si="95"/>
        <v>51.625</v>
      </c>
      <c r="T641" s="17">
        <f t="shared" si="96"/>
        <v>42.424999999999997</v>
      </c>
      <c r="U641" s="17">
        <f t="shared" si="97"/>
        <v>54.125</v>
      </c>
      <c r="V641" s="16">
        <f t="shared" si="98"/>
        <v>52.17499999999999</v>
      </c>
      <c r="W641" s="16">
        <f t="shared" si="99"/>
        <v>52.662499999999994</v>
      </c>
    </row>
    <row r="642" spans="1:23" ht="13.5" x14ac:dyDescent="0.25">
      <c r="A642" s="3">
        <v>42937</v>
      </c>
      <c r="B642" s="2">
        <v>2.4588999999999999</v>
      </c>
      <c r="C642" s="2">
        <v>51.133922700208238</v>
      </c>
      <c r="D642" s="2">
        <v>-2.1734006417942542E-2</v>
      </c>
      <c r="E642" s="2">
        <v>-8.3032859038315712E-2</v>
      </c>
      <c r="F642" s="2">
        <v>2.4549399999999997</v>
      </c>
      <c r="G642" s="2">
        <v>2.4559399999999996</v>
      </c>
      <c r="H642" s="2">
        <v>2.4460249999999997</v>
      </c>
      <c r="I642" s="2">
        <v>2.4728039999999991</v>
      </c>
      <c r="J642" s="2">
        <v>2.3126774999999982</v>
      </c>
      <c r="K642" s="13" t="s">
        <v>48</v>
      </c>
      <c r="L642" s="13" t="s">
        <v>55</v>
      </c>
      <c r="M642" s="13" t="s">
        <v>52</v>
      </c>
      <c r="N642" s="16">
        <f t="shared" ref="N642:N705" si="100">IF(D642&lt;30,50, IF(D642&gt;70, 0, 25))</f>
        <v>50</v>
      </c>
      <c r="O642" s="16">
        <f t="shared" ref="O642:O705" si="101">IF(F642-E642&gt;0.02, 100, IF(F642-E642&lt;0,0,45))</f>
        <v>100</v>
      </c>
      <c r="P642" s="16">
        <f t="shared" ref="P642:P705" si="102">IF(G642-J642&gt;10,100,IF(G642-J642&gt;5,75, IF(G642-J642&gt;0,50,0)))</f>
        <v>50</v>
      </c>
      <c r="Q642" s="16">
        <f t="shared" ref="Q642:Q705" si="103">IF(M642="confirmed bullish", 34, IF(M642="bullish divergence",17, 0))+IF(K642="bullish",33,IF(K642="bearish",0,16.5))+IF(L642="strong",33,IF(L642="weak",0,16.5))</f>
        <v>83.5</v>
      </c>
      <c r="R642" s="17">
        <f t="shared" si="94"/>
        <v>72.525000000000006</v>
      </c>
      <c r="S642" s="17">
        <f t="shared" si="95"/>
        <v>68.375</v>
      </c>
      <c r="T642" s="17">
        <f t="shared" si="96"/>
        <v>72.575000000000003</v>
      </c>
      <c r="U642" s="17">
        <f t="shared" si="97"/>
        <v>70.875</v>
      </c>
      <c r="V642" s="16">
        <f t="shared" si="98"/>
        <v>71.158333333333346</v>
      </c>
      <c r="W642" s="16">
        <f t="shared" si="99"/>
        <v>71.087500000000006</v>
      </c>
    </row>
    <row r="643" spans="1:23" ht="13.5" x14ac:dyDescent="0.25">
      <c r="A643" s="3">
        <v>42940</v>
      </c>
      <c r="B643" s="2">
        <v>2.4390999999999998</v>
      </c>
      <c r="C643" s="2">
        <v>47.420908169843671</v>
      </c>
      <c r="D643" s="2">
        <v>-1.7963513804003295E-2</v>
      </c>
      <c r="E643" s="2">
        <v>-9.9996113928565986E-2</v>
      </c>
      <c r="F643" s="2">
        <v>2.4549399999999997</v>
      </c>
      <c r="G643" s="2">
        <v>2.4549499999999997</v>
      </c>
      <c r="H643" s="2">
        <v>2.4435449999999994</v>
      </c>
      <c r="I643" s="2">
        <v>2.4718119999999995</v>
      </c>
      <c r="J643" s="2">
        <v>2.3141649999999983</v>
      </c>
      <c r="K643" s="13" t="s">
        <v>48</v>
      </c>
      <c r="L643" s="13" t="s">
        <v>55</v>
      </c>
      <c r="M643" s="13" t="s">
        <v>55</v>
      </c>
      <c r="N643" s="16">
        <f t="shared" si="100"/>
        <v>50</v>
      </c>
      <c r="O643" s="16">
        <f t="shared" si="101"/>
        <v>100</v>
      </c>
      <c r="P643" s="16">
        <f t="shared" si="102"/>
        <v>50</v>
      </c>
      <c r="Q643" s="16">
        <f t="shared" si="103"/>
        <v>49.5</v>
      </c>
      <c r="R643" s="17">
        <f t="shared" ref="R643:R706" si="104">0.35*N643+O643*0.35+P643*0.15+Q643*0.15</f>
        <v>67.424999999999997</v>
      </c>
      <c r="S643" s="17">
        <f t="shared" ref="S643:S706" si="105">N643*0.2+O643*0.2+P643*0.35+Q643*0.25</f>
        <v>59.875</v>
      </c>
      <c r="T643" s="17">
        <f t="shared" ref="T643:T706" si="106">N643*0.15+O643*0.15+P643*0.25+Q643*0.45</f>
        <v>57.275000000000006</v>
      </c>
      <c r="U643" s="17">
        <f t="shared" ref="U643:U706" si="107">0.25*SUM(N643:Q643)</f>
        <v>62.375</v>
      </c>
      <c r="V643" s="16">
        <f t="shared" ref="V643:V706" si="108">SUM(R643:T643)/3</f>
        <v>61.524999999999999</v>
      </c>
      <c r="W643" s="16">
        <f t="shared" ref="W643:W706" si="109">SUM(R643:U643)/4</f>
        <v>61.737499999999997</v>
      </c>
    </row>
    <row r="644" spans="1:23" ht="13.5" x14ac:dyDescent="0.25">
      <c r="A644" s="3">
        <v>42942</v>
      </c>
      <c r="B644" s="2">
        <v>2.5381999999999998</v>
      </c>
      <c r="C644" s="2">
        <v>62.211127636241677</v>
      </c>
      <c r="D644" s="2">
        <v>-2.2032631969104433E-2</v>
      </c>
      <c r="E644" s="2">
        <v>-0.11753926843206393</v>
      </c>
      <c r="F644" s="2">
        <v>2.4707999999999997</v>
      </c>
      <c r="G644" s="2">
        <v>2.46387</v>
      </c>
      <c r="H644" s="2">
        <v>2.4470150000000004</v>
      </c>
      <c r="I644" s="2">
        <v>2.4722079999999997</v>
      </c>
      <c r="J644" s="2">
        <v>2.316345999999998</v>
      </c>
      <c r="K644" s="13" t="s">
        <v>48</v>
      </c>
      <c r="L644" s="13" t="s">
        <v>55</v>
      </c>
      <c r="M644" s="13" t="s">
        <v>52</v>
      </c>
      <c r="N644" s="16">
        <f t="shared" si="100"/>
        <v>50</v>
      </c>
      <c r="O644" s="16">
        <f t="shared" si="101"/>
        <v>100</v>
      </c>
      <c r="P644" s="16">
        <f t="shared" si="102"/>
        <v>50</v>
      </c>
      <c r="Q644" s="16">
        <f t="shared" si="103"/>
        <v>83.5</v>
      </c>
      <c r="R644" s="17">
        <f t="shared" si="104"/>
        <v>72.525000000000006</v>
      </c>
      <c r="S644" s="17">
        <f t="shared" si="105"/>
        <v>68.375</v>
      </c>
      <c r="T644" s="17">
        <f t="shared" si="106"/>
        <v>72.575000000000003</v>
      </c>
      <c r="U644" s="17">
        <f t="shared" si="107"/>
        <v>70.875</v>
      </c>
      <c r="V644" s="16">
        <f t="shared" si="108"/>
        <v>71.158333333333346</v>
      </c>
      <c r="W644" s="16">
        <f t="shared" si="109"/>
        <v>71.087500000000006</v>
      </c>
    </row>
    <row r="645" spans="1:23" ht="13.5" x14ac:dyDescent="0.25">
      <c r="A645" s="3">
        <v>42943</v>
      </c>
      <c r="B645" s="2">
        <v>2.4788000000000001</v>
      </c>
      <c r="C645" s="2">
        <v>52.650963757571965</v>
      </c>
      <c r="D645" s="2">
        <v>-1.8539973756928951E-2</v>
      </c>
      <c r="E645" s="2">
        <v>-0.13557835586235528</v>
      </c>
      <c r="F645" s="2">
        <v>2.47478</v>
      </c>
      <c r="G645" s="2">
        <v>2.4648699999999999</v>
      </c>
      <c r="H645" s="2">
        <v>2.4475150000000001</v>
      </c>
      <c r="I645" s="2">
        <v>2.4708199999999998</v>
      </c>
      <c r="J645" s="2">
        <v>2.3180319999999983</v>
      </c>
      <c r="K645" s="13" t="s">
        <v>48</v>
      </c>
      <c r="L645" s="13" t="s">
        <v>55</v>
      </c>
      <c r="M645" s="13" t="s">
        <v>52</v>
      </c>
      <c r="N645" s="16">
        <f t="shared" si="100"/>
        <v>50</v>
      </c>
      <c r="O645" s="16">
        <f t="shared" si="101"/>
        <v>100</v>
      </c>
      <c r="P645" s="16">
        <f t="shared" si="102"/>
        <v>50</v>
      </c>
      <c r="Q645" s="16">
        <f t="shared" si="103"/>
        <v>83.5</v>
      </c>
      <c r="R645" s="17">
        <f t="shared" si="104"/>
        <v>72.525000000000006</v>
      </c>
      <c r="S645" s="17">
        <f t="shared" si="105"/>
        <v>68.375</v>
      </c>
      <c r="T645" s="17">
        <f t="shared" si="106"/>
        <v>72.575000000000003</v>
      </c>
      <c r="U645" s="17">
        <f t="shared" si="107"/>
        <v>70.875</v>
      </c>
      <c r="V645" s="16">
        <f t="shared" si="108"/>
        <v>71.158333333333346</v>
      </c>
      <c r="W645" s="16">
        <f t="shared" si="109"/>
        <v>71.087500000000006</v>
      </c>
    </row>
    <row r="646" spans="1:23" ht="13.5" x14ac:dyDescent="0.25">
      <c r="A646" s="3">
        <v>42944</v>
      </c>
      <c r="B646" s="2">
        <v>2.4489999999999998</v>
      </c>
      <c r="C646" s="2">
        <v>48.614701392331128</v>
      </c>
      <c r="D646" s="2">
        <v>-1.196037004360706E-2</v>
      </c>
      <c r="E646" s="2">
        <v>-0.15508127050201212</v>
      </c>
      <c r="F646" s="2">
        <v>2.4727999999999999</v>
      </c>
      <c r="G646" s="2">
        <v>2.4618899999999995</v>
      </c>
      <c r="H646" s="2">
        <v>2.4470200000000002</v>
      </c>
      <c r="I646" s="2">
        <v>2.4684399999999993</v>
      </c>
      <c r="J646" s="2">
        <v>2.3196679999999983</v>
      </c>
      <c r="K646" s="13" t="s">
        <v>48</v>
      </c>
      <c r="L646" s="13" t="s">
        <v>55</v>
      </c>
      <c r="M646" s="13" t="s">
        <v>50</v>
      </c>
      <c r="N646" s="16">
        <f t="shared" si="100"/>
        <v>50</v>
      </c>
      <c r="O646" s="16">
        <f t="shared" si="101"/>
        <v>100</v>
      </c>
      <c r="P646" s="16">
        <f t="shared" si="102"/>
        <v>50</v>
      </c>
      <c r="Q646" s="16">
        <f t="shared" si="103"/>
        <v>66.5</v>
      </c>
      <c r="R646" s="17">
        <f t="shared" si="104"/>
        <v>69.974999999999994</v>
      </c>
      <c r="S646" s="17">
        <f t="shared" si="105"/>
        <v>64.125</v>
      </c>
      <c r="T646" s="17">
        <f t="shared" si="106"/>
        <v>64.924999999999997</v>
      </c>
      <c r="U646" s="17">
        <f t="shared" si="107"/>
        <v>66.625</v>
      </c>
      <c r="V646" s="16">
        <f t="shared" si="108"/>
        <v>66.341666666666654</v>
      </c>
      <c r="W646" s="16">
        <f t="shared" si="109"/>
        <v>66.412499999999994</v>
      </c>
    </row>
    <row r="647" spans="1:23" ht="13.5" x14ac:dyDescent="0.25">
      <c r="A647" s="3">
        <v>42947</v>
      </c>
      <c r="B647" s="2">
        <v>2.4291999999999998</v>
      </c>
      <c r="C647" s="2">
        <v>46.086672541100867</v>
      </c>
      <c r="D647" s="2">
        <v>-1.0970533857459053E-2</v>
      </c>
      <c r="E647" s="2">
        <v>-0.1716398071937747</v>
      </c>
      <c r="F647" s="2">
        <v>2.4668599999999996</v>
      </c>
      <c r="G647" s="2">
        <v>2.4609000000000001</v>
      </c>
      <c r="H647" s="2">
        <v>2.4475150000000001</v>
      </c>
      <c r="I647" s="2">
        <v>2.4640779999999993</v>
      </c>
      <c r="J647" s="2">
        <v>2.3209074999999983</v>
      </c>
      <c r="K647" s="13" t="s">
        <v>48</v>
      </c>
      <c r="L647" s="13" t="s">
        <v>55</v>
      </c>
      <c r="M647" s="13" t="s">
        <v>50</v>
      </c>
      <c r="N647" s="16">
        <f t="shared" si="100"/>
        <v>50</v>
      </c>
      <c r="O647" s="16">
        <f t="shared" si="101"/>
        <v>100</v>
      </c>
      <c r="P647" s="16">
        <f t="shared" si="102"/>
        <v>50</v>
      </c>
      <c r="Q647" s="16">
        <f t="shared" si="103"/>
        <v>66.5</v>
      </c>
      <c r="R647" s="17">
        <f t="shared" si="104"/>
        <v>69.974999999999994</v>
      </c>
      <c r="S647" s="17">
        <f t="shared" si="105"/>
        <v>64.125</v>
      </c>
      <c r="T647" s="17">
        <f t="shared" si="106"/>
        <v>64.924999999999997</v>
      </c>
      <c r="U647" s="17">
        <f t="shared" si="107"/>
        <v>66.625</v>
      </c>
      <c r="V647" s="16">
        <f t="shared" si="108"/>
        <v>66.341666666666654</v>
      </c>
      <c r="W647" s="16">
        <f t="shared" si="109"/>
        <v>66.412499999999994</v>
      </c>
    </row>
    <row r="648" spans="1:23" ht="13.5" x14ac:dyDescent="0.25">
      <c r="A648" s="3">
        <v>42948</v>
      </c>
      <c r="B648" s="2">
        <v>2.4192999999999998</v>
      </c>
      <c r="C648" s="2">
        <v>44.831362425438186</v>
      </c>
      <c r="D648" s="2">
        <v>-9.2238470009902152E-3</v>
      </c>
      <c r="E648" s="2">
        <v>-0.18224429240570766</v>
      </c>
      <c r="F648" s="2">
        <v>2.4628999999999999</v>
      </c>
      <c r="G648" s="2">
        <v>2.45892</v>
      </c>
      <c r="H648" s="2">
        <v>2.4485099999999997</v>
      </c>
      <c r="I648" s="2">
        <v>2.4605099999999993</v>
      </c>
      <c r="J648" s="2">
        <v>2.3219984999999985</v>
      </c>
      <c r="K648" s="13" t="s">
        <v>48</v>
      </c>
      <c r="L648" s="13" t="s">
        <v>55</v>
      </c>
      <c r="M648" s="13" t="s">
        <v>50</v>
      </c>
      <c r="N648" s="16">
        <f t="shared" si="100"/>
        <v>50</v>
      </c>
      <c r="O648" s="16">
        <f t="shared" si="101"/>
        <v>100</v>
      </c>
      <c r="P648" s="16">
        <f t="shared" si="102"/>
        <v>50</v>
      </c>
      <c r="Q648" s="16">
        <f t="shared" si="103"/>
        <v>66.5</v>
      </c>
      <c r="R648" s="17">
        <f t="shared" si="104"/>
        <v>69.974999999999994</v>
      </c>
      <c r="S648" s="17">
        <f t="shared" si="105"/>
        <v>64.125</v>
      </c>
      <c r="T648" s="17">
        <f t="shared" si="106"/>
        <v>64.924999999999997</v>
      </c>
      <c r="U648" s="17">
        <f t="shared" si="107"/>
        <v>66.625</v>
      </c>
      <c r="V648" s="16">
        <f t="shared" si="108"/>
        <v>66.341666666666654</v>
      </c>
      <c r="W648" s="16">
        <f t="shared" si="109"/>
        <v>66.412499999999994</v>
      </c>
    </row>
    <row r="649" spans="1:23" ht="13.5" x14ac:dyDescent="0.25">
      <c r="A649" s="3">
        <v>42949</v>
      </c>
      <c r="B649" s="2">
        <v>2.4192999999999998</v>
      </c>
      <c r="C649" s="2">
        <v>44.831362425438201</v>
      </c>
      <c r="D649" s="2">
        <v>-4.4784502102981349E-3</v>
      </c>
      <c r="E649" s="2">
        <v>-0.18698413577323431</v>
      </c>
      <c r="F649" s="2">
        <v>2.43912</v>
      </c>
      <c r="G649" s="2">
        <v>2.4549599999999998</v>
      </c>
      <c r="H649" s="2">
        <v>2.4500000000000002</v>
      </c>
      <c r="I649" s="2">
        <v>2.4581319999999995</v>
      </c>
      <c r="J649" s="2">
        <v>2.3229404999999987</v>
      </c>
      <c r="K649" s="13" t="s">
        <v>53</v>
      </c>
      <c r="L649" s="13" t="s">
        <v>55</v>
      </c>
      <c r="M649" s="13" t="s">
        <v>47</v>
      </c>
      <c r="N649" s="16">
        <f t="shared" si="100"/>
        <v>50</v>
      </c>
      <c r="O649" s="16">
        <f t="shared" si="101"/>
        <v>100</v>
      </c>
      <c r="P649" s="16">
        <f t="shared" si="102"/>
        <v>50</v>
      </c>
      <c r="Q649" s="16">
        <f t="shared" si="103"/>
        <v>16.5</v>
      </c>
      <c r="R649" s="17">
        <f t="shared" si="104"/>
        <v>62.475000000000001</v>
      </c>
      <c r="S649" s="17">
        <f t="shared" si="105"/>
        <v>51.625</v>
      </c>
      <c r="T649" s="17">
        <f t="shared" si="106"/>
        <v>42.424999999999997</v>
      </c>
      <c r="U649" s="17">
        <f t="shared" si="107"/>
        <v>54.125</v>
      </c>
      <c r="V649" s="16">
        <f t="shared" si="108"/>
        <v>52.17499999999999</v>
      </c>
      <c r="W649" s="16">
        <f t="shared" si="109"/>
        <v>52.662499999999994</v>
      </c>
    </row>
    <row r="650" spans="1:23" ht="13.5" x14ac:dyDescent="0.25">
      <c r="A650" s="3">
        <v>42950</v>
      </c>
      <c r="B650" s="2">
        <v>2.4489999999999998</v>
      </c>
      <c r="C650" s="2">
        <v>49.60705172718118</v>
      </c>
      <c r="D650" s="2">
        <v>-2.4582282208926998E-3</v>
      </c>
      <c r="E650" s="2">
        <v>-0.18532927363548896</v>
      </c>
      <c r="F650" s="2">
        <v>2.43316</v>
      </c>
      <c r="G650" s="2">
        <v>2.4539699999999995</v>
      </c>
      <c r="H650" s="2">
        <v>2.4500000000000002</v>
      </c>
      <c r="I650" s="2">
        <v>2.4581319999999995</v>
      </c>
      <c r="J650" s="2">
        <v>2.323882499999999</v>
      </c>
      <c r="K650" s="13" t="s">
        <v>53</v>
      </c>
      <c r="L650" s="13" t="s">
        <v>55</v>
      </c>
      <c r="M650" s="13" t="s">
        <v>47</v>
      </c>
      <c r="N650" s="16">
        <f t="shared" si="100"/>
        <v>50</v>
      </c>
      <c r="O650" s="16">
        <f t="shared" si="101"/>
        <v>100</v>
      </c>
      <c r="P650" s="16">
        <f t="shared" si="102"/>
        <v>50</v>
      </c>
      <c r="Q650" s="16">
        <f t="shared" si="103"/>
        <v>16.5</v>
      </c>
      <c r="R650" s="17">
        <f t="shared" si="104"/>
        <v>62.475000000000001</v>
      </c>
      <c r="S650" s="17">
        <f t="shared" si="105"/>
        <v>51.625</v>
      </c>
      <c r="T650" s="17">
        <f t="shared" si="106"/>
        <v>42.424999999999997</v>
      </c>
      <c r="U650" s="17">
        <f t="shared" si="107"/>
        <v>54.125</v>
      </c>
      <c r="V650" s="16">
        <f t="shared" si="108"/>
        <v>52.17499999999999</v>
      </c>
      <c r="W650" s="16">
        <f t="shared" si="109"/>
        <v>52.662499999999994</v>
      </c>
    </row>
    <row r="651" spans="1:23" ht="13.5" x14ac:dyDescent="0.25">
      <c r="A651" s="3">
        <v>42951</v>
      </c>
      <c r="B651" s="2">
        <v>2.4093</v>
      </c>
      <c r="C651" s="2">
        <v>44.110340105419553</v>
      </c>
      <c r="D651" s="2">
        <v>2.2061420354324568E-3</v>
      </c>
      <c r="E651" s="2">
        <v>-0.17587142241873016</v>
      </c>
      <c r="F651" s="2">
        <v>2.4252199999999999</v>
      </c>
      <c r="G651" s="2">
        <v>2.4490099999999999</v>
      </c>
      <c r="H651" s="2">
        <v>2.4485099999999997</v>
      </c>
      <c r="I651" s="2">
        <v>2.4565439999999996</v>
      </c>
      <c r="J651" s="2">
        <v>2.3250224999999989</v>
      </c>
      <c r="K651" s="13" t="s">
        <v>53</v>
      </c>
      <c r="L651" s="13" t="s">
        <v>55</v>
      </c>
      <c r="M651" s="13" t="s">
        <v>47</v>
      </c>
      <c r="N651" s="16">
        <f t="shared" si="100"/>
        <v>50</v>
      </c>
      <c r="O651" s="16">
        <f t="shared" si="101"/>
        <v>100</v>
      </c>
      <c r="P651" s="16">
        <f t="shared" si="102"/>
        <v>50</v>
      </c>
      <c r="Q651" s="16">
        <f t="shared" si="103"/>
        <v>16.5</v>
      </c>
      <c r="R651" s="17">
        <f t="shared" si="104"/>
        <v>62.475000000000001</v>
      </c>
      <c r="S651" s="17">
        <f t="shared" si="105"/>
        <v>51.625</v>
      </c>
      <c r="T651" s="17">
        <f t="shared" si="106"/>
        <v>42.424999999999997</v>
      </c>
      <c r="U651" s="17">
        <f t="shared" si="107"/>
        <v>54.125</v>
      </c>
      <c r="V651" s="16">
        <f t="shared" si="108"/>
        <v>52.17499999999999</v>
      </c>
      <c r="W651" s="16">
        <f t="shared" si="109"/>
        <v>52.662499999999994</v>
      </c>
    </row>
    <row r="652" spans="1:23" ht="13.5" x14ac:dyDescent="0.25">
      <c r="A652" s="3">
        <v>42954</v>
      </c>
      <c r="B652" s="2">
        <v>2.3994</v>
      </c>
      <c r="C652" s="2">
        <v>42.835679488022819</v>
      </c>
      <c r="D652" s="2">
        <v>7.1339974552264707E-3</v>
      </c>
      <c r="E652" s="2">
        <v>-0.16252180404262784</v>
      </c>
      <c r="F652" s="2">
        <v>2.41926</v>
      </c>
      <c r="G652" s="2">
        <v>2.44306</v>
      </c>
      <c r="H652" s="2">
        <v>2.4494999999999996</v>
      </c>
      <c r="I652" s="2">
        <v>2.4543619999999993</v>
      </c>
      <c r="J652" s="2">
        <v>2.3260139999999989</v>
      </c>
      <c r="K652" s="13" t="s">
        <v>53</v>
      </c>
      <c r="L652" s="13" t="s">
        <v>55</v>
      </c>
      <c r="M652" s="13" t="s">
        <v>47</v>
      </c>
      <c r="N652" s="16">
        <f t="shared" si="100"/>
        <v>50</v>
      </c>
      <c r="O652" s="16">
        <f t="shared" si="101"/>
        <v>100</v>
      </c>
      <c r="P652" s="16">
        <f t="shared" si="102"/>
        <v>50</v>
      </c>
      <c r="Q652" s="16">
        <f t="shared" si="103"/>
        <v>16.5</v>
      </c>
      <c r="R652" s="17">
        <f t="shared" si="104"/>
        <v>62.475000000000001</v>
      </c>
      <c r="S652" s="17">
        <f t="shared" si="105"/>
        <v>51.625</v>
      </c>
      <c r="T652" s="17">
        <f t="shared" si="106"/>
        <v>42.424999999999997</v>
      </c>
      <c r="U652" s="17">
        <f t="shared" si="107"/>
        <v>54.125</v>
      </c>
      <c r="V652" s="16">
        <f t="shared" si="108"/>
        <v>52.17499999999999</v>
      </c>
      <c r="W652" s="16">
        <f t="shared" si="109"/>
        <v>52.662499999999994</v>
      </c>
    </row>
    <row r="653" spans="1:23" ht="13.5" x14ac:dyDescent="0.25">
      <c r="A653" s="3">
        <v>42955</v>
      </c>
      <c r="B653" s="2">
        <v>2.3895</v>
      </c>
      <c r="C653" s="2">
        <v>41.542867659635</v>
      </c>
      <c r="D653" s="2">
        <v>9.2787958900482082E-3</v>
      </c>
      <c r="E653" s="2">
        <v>-0.14862103683413405</v>
      </c>
      <c r="F653" s="2">
        <v>2.4133</v>
      </c>
      <c r="G653" s="2">
        <v>2.4380999999999999</v>
      </c>
      <c r="H653" s="2">
        <v>2.4465249999999998</v>
      </c>
      <c r="I653" s="2">
        <v>2.4507919999999994</v>
      </c>
      <c r="J653" s="2">
        <v>2.3268564999999986</v>
      </c>
      <c r="K653" s="13" t="s">
        <v>53</v>
      </c>
      <c r="L653" s="13" t="s">
        <v>55</v>
      </c>
      <c r="M653" s="13" t="s">
        <v>47</v>
      </c>
      <c r="N653" s="16">
        <f t="shared" si="100"/>
        <v>50</v>
      </c>
      <c r="O653" s="16">
        <f t="shared" si="101"/>
        <v>100</v>
      </c>
      <c r="P653" s="16">
        <f t="shared" si="102"/>
        <v>50</v>
      </c>
      <c r="Q653" s="16">
        <f t="shared" si="103"/>
        <v>16.5</v>
      </c>
      <c r="R653" s="17">
        <f t="shared" si="104"/>
        <v>62.475000000000001</v>
      </c>
      <c r="S653" s="17">
        <f t="shared" si="105"/>
        <v>51.625</v>
      </c>
      <c r="T653" s="17">
        <f t="shared" si="106"/>
        <v>42.424999999999997</v>
      </c>
      <c r="U653" s="17">
        <f t="shared" si="107"/>
        <v>54.125</v>
      </c>
      <c r="V653" s="16">
        <f t="shared" si="108"/>
        <v>52.17499999999999</v>
      </c>
      <c r="W653" s="16">
        <f t="shared" si="109"/>
        <v>52.662499999999994</v>
      </c>
    </row>
    <row r="654" spans="1:23" ht="13.5" x14ac:dyDescent="0.25">
      <c r="A654" s="3">
        <v>42956</v>
      </c>
      <c r="B654" s="2">
        <v>2.3795999999999999</v>
      </c>
      <c r="C654" s="2">
        <v>40.235132571334894</v>
      </c>
      <c r="D654" s="2">
        <v>2.7398181605192473E-2</v>
      </c>
      <c r="E654" s="2">
        <v>-0.13529526832661706</v>
      </c>
      <c r="F654" s="2">
        <v>2.4053599999999999</v>
      </c>
      <c r="G654" s="2">
        <v>2.4222399999999995</v>
      </c>
      <c r="H654" s="2">
        <v>2.4430549999999998</v>
      </c>
      <c r="I654" s="2">
        <v>2.448016</v>
      </c>
      <c r="J654" s="2">
        <v>2.3273024999999983</v>
      </c>
      <c r="K654" s="13" t="s">
        <v>53</v>
      </c>
      <c r="L654" s="13" t="s">
        <v>55</v>
      </c>
      <c r="M654" s="13" t="s">
        <v>47</v>
      </c>
      <c r="N654" s="16">
        <f t="shared" si="100"/>
        <v>50</v>
      </c>
      <c r="O654" s="16">
        <f t="shared" si="101"/>
        <v>100</v>
      </c>
      <c r="P654" s="16">
        <f t="shared" si="102"/>
        <v>50</v>
      </c>
      <c r="Q654" s="16">
        <f t="shared" si="103"/>
        <v>16.5</v>
      </c>
      <c r="R654" s="17">
        <f t="shared" si="104"/>
        <v>62.475000000000001</v>
      </c>
      <c r="S654" s="17">
        <f t="shared" si="105"/>
        <v>51.625</v>
      </c>
      <c r="T654" s="17">
        <f t="shared" si="106"/>
        <v>42.424999999999997</v>
      </c>
      <c r="U654" s="17">
        <f t="shared" si="107"/>
        <v>54.125</v>
      </c>
      <c r="V654" s="16">
        <f t="shared" si="108"/>
        <v>52.17499999999999</v>
      </c>
      <c r="W654" s="16">
        <f t="shared" si="109"/>
        <v>52.662499999999994</v>
      </c>
    </row>
    <row r="655" spans="1:23" ht="13.5" x14ac:dyDescent="0.25">
      <c r="A655" s="3">
        <v>42957</v>
      </c>
      <c r="B655" s="2">
        <v>2.3795999999999999</v>
      </c>
      <c r="C655" s="2">
        <v>40.235132571334894</v>
      </c>
      <c r="D655" s="2">
        <v>3.3950997403608518E-2</v>
      </c>
      <c r="E655" s="2">
        <v>-0.12072180078802293</v>
      </c>
      <c r="F655" s="2">
        <v>2.3914800000000001</v>
      </c>
      <c r="G655" s="2">
        <v>2.4123199999999998</v>
      </c>
      <c r="H655" s="2">
        <v>2.4385949999999994</v>
      </c>
      <c r="I655" s="2">
        <v>2.4450419999999995</v>
      </c>
      <c r="J655" s="2">
        <v>2.3271039999999981</v>
      </c>
      <c r="K655" s="13" t="s">
        <v>53</v>
      </c>
      <c r="L655" s="13" t="s">
        <v>55</v>
      </c>
      <c r="M655" s="13" t="s">
        <v>47</v>
      </c>
      <c r="N655" s="16">
        <f t="shared" si="100"/>
        <v>50</v>
      </c>
      <c r="O655" s="16">
        <f t="shared" si="101"/>
        <v>100</v>
      </c>
      <c r="P655" s="16">
        <f t="shared" si="102"/>
        <v>50</v>
      </c>
      <c r="Q655" s="16">
        <f t="shared" si="103"/>
        <v>16.5</v>
      </c>
      <c r="R655" s="17">
        <f t="shared" si="104"/>
        <v>62.475000000000001</v>
      </c>
      <c r="S655" s="17">
        <f t="shared" si="105"/>
        <v>51.625</v>
      </c>
      <c r="T655" s="17">
        <f t="shared" si="106"/>
        <v>42.424999999999997</v>
      </c>
      <c r="U655" s="17">
        <f t="shared" si="107"/>
        <v>54.125</v>
      </c>
      <c r="V655" s="16">
        <f t="shared" si="108"/>
        <v>52.17499999999999</v>
      </c>
      <c r="W655" s="16">
        <f t="shared" si="109"/>
        <v>52.662499999999994</v>
      </c>
    </row>
    <row r="656" spans="1:23" ht="13.5" x14ac:dyDescent="0.25">
      <c r="A656" s="3">
        <v>42958</v>
      </c>
      <c r="B656" s="2">
        <v>2.3696999999999999</v>
      </c>
      <c r="C656" s="2">
        <v>38.817951684840047</v>
      </c>
      <c r="D656" s="2">
        <v>3.5977266221129511E-2</v>
      </c>
      <c r="E656" s="2">
        <v>-0.10322047164043374</v>
      </c>
      <c r="F656" s="2">
        <v>2.3835600000000001</v>
      </c>
      <c r="G656" s="2">
        <v>2.4043900000000002</v>
      </c>
      <c r="H656" s="2">
        <v>2.4331399999999999</v>
      </c>
      <c r="I656" s="2">
        <v>2.4420679999999995</v>
      </c>
      <c r="J656" s="2">
        <v>2.3264099999999983</v>
      </c>
      <c r="K656" s="13" t="s">
        <v>53</v>
      </c>
      <c r="L656" s="13" t="s">
        <v>55</v>
      </c>
      <c r="M656" s="13" t="s">
        <v>47</v>
      </c>
      <c r="N656" s="16">
        <f t="shared" si="100"/>
        <v>50</v>
      </c>
      <c r="O656" s="16">
        <f t="shared" si="101"/>
        <v>100</v>
      </c>
      <c r="P656" s="16">
        <f t="shared" si="102"/>
        <v>50</v>
      </c>
      <c r="Q656" s="16">
        <f t="shared" si="103"/>
        <v>16.5</v>
      </c>
      <c r="R656" s="17">
        <f t="shared" si="104"/>
        <v>62.475000000000001</v>
      </c>
      <c r="S656" s="17">
        <f t="shared" si="105"/>
        <v>51.625</v>
      </c>
      <c r="T656" s="17">
        <f t="shared" si="106"/>
        <v>42.424999999999997</v>
      </c>
      <c r="U656" s="17">
        <f t="shared" si="107"/>
        <v>54.125</v>
      </c>
      <c r="V656" s="16">
        <f t="shared" si="108"/>
        <v>52.17499999999999</v>
      </c>
      <c r="W656" s="16">
        <f t="shared" si="109"/>
        <v>52.662499999999994</v>
      </c>
    </row>
    <row r="657" spans="1:23" ht="13.5" x14ac:dyDescent="0.25">
      <c r="A657" s="3">
        <v>42961</v>
      </c>
      <c r="B657" s="2">
        <v>2.3597999999999999</v>
      </c>
      <c r="C657" s="2">
        <v>37.399324457963225</v>
      </c>
      <c r="D657" s="2">
        <v>3.5745684625499763E-2</v>
      </c>
      <c r="E657" s="2">
        <v>-8.6614181025677542E-2</v>
      </c>
      <c r="F657" s="2">
        <v>2.3756399999999998</v>
      </c>
      <c r="G657" s="2">
        <v>2.3974500000000001</v>
      </c>
      <c r="H657" s="2">
        <v>2.4291749999999999</v>
      </c>
      <c r="I657" s="2">
        <v>2.4402839999999997</v>
      </c>
      <c r="J657" s="2">
        <v>2.3258149999999982</v>
      </c>
      <c r="K657" s="13" t="s">
        <v>53</v>
      </c>
      <c r="L657" s="13" t="s">
        <v>55</v>
      </c>
      <c r="M657" s="13" t="s">
        <v>47</v>
      </c>
      <c r="N657" s="16">
        <f t="shared" si="100"/>
        <v>50</v>
      </c>
      <c r="O657" s="16">
        <f t="shared" si="101"/>
        <v>100</v>
      </c>
      <c r="P657" s="16">
        <f t="shared" si="102"/>
        <v>50</v>
      </c>
      <c r="Q657" s="16">
        <f t="shared" si="103"/>
        <v>16.5</v>
      </c>
      <c r="R657" s="17">
        <f t="shared" si="104"/>
        <v>62.475000000000001</v>
      </c>
      <c r="S657" s="17">
        <f t="shared" si="105"/>
        <v>51.625</v>
      </c>
      <c r="T657" s="17">
        <f t="shared" si="106"/>
        <v>42.424999999999997</v>
      </c>
      <c r="U657" s="17">
        <f t="shared" si="107"/>
        <v>54.125</v>
      </c>
      <c r="V657" s="16">
        <f t="shared" si="108"/>
        <v>52.17499999999999</v>
      </c>
      <c r="W657" s="16">
        <f t="shared" si="109"/>
        <v>52.662499999999994</v>
      </c>
    </row>
    <row r="658" spans="1:23" ht="13.5" x14ac:dyDescent="0.25">
      <c r="A658" s="3">
        <v>42962</v>
      </c>
      <c r="B658" s="2">
        <v>2.3597999999999999</v>
      </c>
      <c r="C658" s="2">
        <v>37.399324457963225</v>
      </c>
      <c r="D658" s="2">
        <v>3.442469409188087E-2</v>
      </c>
      <c r="E658" s="2">
        <v>-7.3445306022642778E-2</v>
      </c>
      <c r="F658" s="2">
        <v>2.3696999999999999</v>
      </c>
      <c r="G658" s="2">
        <v>2.3914999999999997</v>
      </c>
      <c r="H658" s="2">
        <v>2.4252099999999994</v>
      </c>
      <c r="I658" s="2">
        <v>2.4383019999999997</v>
      </c>
      <c r="J658" s="2">
        <v>2.324724499999999</v>
      </c>
      <c r="K658" s="13" t="s">
        <v>53</v>
      </c>
      <c r="L658" s="13" t="s">
        <v>55</v>
      </c>
      <c r="M658" s="13" t="s">
        <v>47</v>
      </c>
      <c r="N658" s="16">
        <f t="shared" si="100"/>
        <v>50</v>
      </c>
      <c r="O658" s="16">
        <f t="shared" si="101"/>
        <v>100</v>
      </c>
      <c r="P658" s="16">
        <f t="shared" si="102"/>
        <v>50</v>
      </c>
      <c r="Q658" s="16">
        <f t="shared" si="103"/>
        <v>16.5</v>
      </c>
      <c r="R658" s="17">
        <f t="shared" si="104"/>
        <v>62.475000000000001</v>
      </c>
      <c r="S658" s="17">
        <f t="shared" si="105"/>
        <v>51.625</v>
      </c>
      <c r="T658" s="17">
        <f t="shared" si="106"/>
        <v>42.424999999999997</v>
      </c>
      <c r="U658" s="17">
        <f t="shared" si="107"/>
        <v>54.125</v>
      </c>
      <c r="V658" s="16">
        <f t="shared" si="108"/>
        <v>52.17499999999999</v>
      </c>
      <c r="W658" s="16">
        <f t="shared" si="109"/>
        <v>52.662499999999994</v>
      </c>
    </row>
    <row r="659" spans="1:23" ht="13.5" x14ac:dyDescent="0.25">
      <c r="A659" s="3">
        <v>42963</v>
      </c>
      <c r="B659" s="2">
        <v>2.3994</v>
      </c>
      <c r="C659" s="2">
        <v>46.47397708308177</v>
      </c>
      <c r="D659" s="2">
        <v>3.0742155137143623E-2</v>
      </c>
      <c r="E659" s="2">
        <v>-6.0432278568942635E-2</v>
      </c>
      <c r="F659" s="2">
        <v>2.3736600000000001</v>
      </c>
      <c r="G659" s="2">
        <v>2.38951</v>
      </c>
      <c r="H659" s="2">
        <v>2.4222349999999997</v>
      </c>
      <c r="I659" s="2">
        <v>2.4367139999999998</v>
      </c>
      <c r="J659" s="2">
        <v>2.3231874999999986</v>
      </c>
      <c r="K659" s="13" t="s">
        <v>53</v>
      </c>
      <c r="L659" s="13" t="s">
        <v>55</v>
      </c>
      <c r="M659" s="13" t="s">
        <v>54</v>
      </c>
      <c r="N659" s="16">
        <f t="shared" si="100"/>
        <v>50</v>
      </c>
      <c r="O659" s="16">
        <f t="shared" si="101"/>
        <v>100</v>
      </c>
      <c r="P659" s="16">
        <f t="shared" si="102"/>
        <v>50</v>
      </c>
      <c r="Q659" s="16">
        <f t="shared" si="103"/>
        <v>16.5</v>
      </c>
      <c r="R659" s="17">
        <f t="shared" si="104"/>
        <v>62.475000000000001</v>
      </c>
      <c r="S659" s="17">
        <f t="shared" si="105"/>
        <v>51.625</v>
      </c>
      <c r="T659" s="17">
        <f t="shared" si="106"/>
        <v>42.424999999999997</v>
      </c>
      <c r="U659" s="17">
        <f t="shared" si="107"/>
        <v>54.125</v>
      </c>
      <c r="V659" s="16">
        <f t="shared" si="108"/>
        <v>52.17499999999999</v>
      </c>
      <c r="W659" s="16">
        <f t="shared" si="109"/>
        <v>52.662499999999994</v>
      </c>
    </row>
    <row r="660" spans="1:23" ht="13.5" x14ac:dyDescent="0.25">
      <c r="A660" s="3">
        <v>42964</v>
      </c>
      <c r="B660" s="2">
        <v>2.4093</v>
      </c>
      <c r="C660" s="2">
        <v>48.484520375944541</v>
      </c>
      <c r="D660" s="2">
        <v>3.1569315156798172E-2</v>
      </c>
      <c r="E660" s="2">
        <v>-4.8388539842155714E-2</v>
      </c>
      <c r="F660" s="2">
        <v>2.3795999999999999</v>
      </c>
      <c r="G660" s="2">
        <v>2.3855400000000002</v>
      </c>
      <c r="H660" s="2">
        <v>2.4197549999999994</v>
      </c>
      <c r="I660" s="2">
        <v>2.4359199999999994</v>
      </c>
      <c r="J660" s="2">
        <v>2.3216999999999985</v>
      </c>
      <c r="K660" s="13" t="s">
        <v>53</v>
      </c>
      <c r="L660" s="13" t="s">
        <v>55</v>
      </c>
      <c r="M660" s="13" t="s">
        <v>54</v>
      </c>
      <c r="N660" s="16">
        <f t="shared" si="100"/>
        <v>50</v>
      </c>
      <c r="O660" s="16">
        <f t="shared" si="101"/>
        <v>100</v>
      </c>
      <c r="P660" s="16">
        <f t="shared" si="102"/>
        <v>50</v>
      </c>
      <c r="Q660" s="16">
        <f t="shared" si="103"/>
        <v>16.5</v>
      </c>
      <c r="R660" s="17">
        <f t="shared" si="104"/>
        <v>62.475000000000001</v>
      </c>
      <c r="S660" s="17">
        <f t="shared" si="105"/>
        <v>51.625</v>
      </c>
      <c r="T660" s="17">
        <f t="shared" si="106"/>
        <v>42.424999999999997</v>
      </c>
      <c r="U660" s="17">
        <f t="shared" si="107"/>
        <v>54.125</v>
      </c>
      <c r="V660" s="16">
        <f t="shared" si="108"/>
        <v>52.17499999999999</v>
      </c>
      <c r="W660" s="16">
        <f t="shared" si="109"/>
        <v>52.662499999999994</v>
      </c>
    </row>
    <row r="661" spans="1:23" ht="13.5" x14ac:dyDescent="0.25">
      <c r="A661" s="3">
        <v>42965</v>
      </c>
      <c r="B661" s="2">
        <v>2.4489999999999998</v>
      </c>
      <c r="C661" s="2">
        <v>55.6747055935028</v>
      </c>
      <c r="D661" s="2">
        <v>2.3261599329954308E-2</v>
      </c>
      <c r="E661" s="2">
        <v>-3.843544920830342E-2</v>
      </c>
      <c r="F661" s="2">
        <v>2.3954599999999999</v>
      </c>
      <c r="G661" s="2">
        <v>2.38951</v>
      </c>
      <c r="H661" s="2">
        <v>2.41926</v>
      </c>
      <c r="I661" s="2">
        <v>2.4359199999999999</v>
      </c>
      <c r="J661" s="2">
        <v>2.320956499999999</v>
      </c>
      <c r="K661" s="13" t="s">
        <v>48</v>
      </c>
      <c r="L661" s="13" t="s">
        <v>55</v>
      </c>
      <c r="M661" s="13" t="s">
        <v>52</v>
      </c>
      <c r="N661" s="16">
        <f t="shared" si="100"/>
        <v>50</v>
      </c>
      <c r="O661" s="16">
        <f t="shared" si="101"/>
        <v>100</v>
      </c>
      <c r="P661" s="16">
        <f t="shared" si="102"/>
        <v>50</v>
      </c>
      <c r="Q661" s="16">
        <f t="shared" si="103"/>
        <v>83.5</v>
      </c>
      <c r="R661" s="17">
        <f t="shared" si="104"/>
        <v>72.525000000000006</v>
      </c>
      <c r="S661" s="17">
        <f t="shared" si="105"/>
        <v>68.375</v>
      </c>
      <c r="T661" s="17">
        <f t="shared" si="106"/>
        <v>72.575000000000003</v>
      </c>
      <c r="U661" s="17">
        <f t="shared" si="107"/>
        <v>70.875</v>
      </c>
      <c r="V661" s="16">
        <f t="shared" si="108"/>
        <v>71.158333333333346</v>
      </c>
      <c r="W661" s="16">
        <f t="shared" si="109"/>
        <v>71.087500000000006</v>
      </c>
    </row>
    <row r="662" spans="1:23" ht="13.5" x14ac:dyDescent="0.25">
      <c r="A662" s="3">
        <v>42968</v>
      </c>
      <c r="B662" s="2">
        <v>2.4093</v>
      </c>
      <c r="C662" s="2">
        <v>48.399753126561407</v>
      </c>
      <c r="D662" s="2">
        <v>1.7452857877812367E-2</v>
      </c>
      <c r="E662" s="2">
        <v>-2.8509170793088928E-2</v>
      </c>
      <c r="F662" s="2">
        <v>2.4053599999999999</v>
      </c>
      <c r="G662" s="2">
        <v>2.3905000000000003</v>
      </c>
      <c r="H662" s="2">
        <v>2.4167800000000002</v>
      </c>
      <c r="I662" s="2">
        <v>2.4353239999999996</v>
      </c>
      <c r="J662" s="2">
        <v>2.3207579999999983</v>
      </c>
      <c r="K662" s="13" t="s">
        <v>48</v>
      </c>
      <c r="L662" s="13" t="s">
        <v>55</v>
      </c>
      <c r="M662" s="13" t="s">
        <v>52</v>
      </c>
      <c r="N662" s="16">
        <f t="shared" si="100"/>
        <v>50</v>
      </c>
      <c r="O662" s="16">
        <f t="shared" si="101"/>
        <v>100</v>
      </c>
      <c r="P662" s="16">
        <f t="shared" si="102"/>
        <v>50</v>
      </c>
      <c r="Q662" s="16">
        <f t="shared" si="103"/>
        <v>83.5</v>
      </c>
      <c r="R662" s="17">
        <f t="shared" si="104"/>
        <v>72.525000000000006</v>
      </c>
      <c r="S662" s="17">
        <f t="shared" si="105"/>
        <v>68.375</v>
      </c>
      <c r="T662" s="17">
        <f t="shared" si="106"/>
        <v>72.575000000000003</v>
      </c>
      <c r="U662" s="17">
        <f t="shared" si="107"/>
        <v>70.875</v>
      </c>
      <c r="V662" s="16">
        <f t="shared" si="108"/>
        <v>71.158333333333346</v>
      </c>
      <c r="W662" s="16">
        <f t="shared" si="109"/>
        <v>71.087500000000006</v>
      </c>
    </row>
    <row r="663" spans="1:23" ht="13.5" x14ac:dyDescent="0.25">
      <c r="A663" s="3">
        <v>42969</v>
      </c>
      <c r="B663" s="2">
        <v>2.3994</v>
      </c>
      <c r="C663" s="2">
        <v>46.75891394683417</v>
      </c>
      <c r="D663" s="2">
        <v>1.1800392547754335E-2</v>
      </c>
      <c r="E663" s="2">
        <v>-2.0558661250540466E-2</v>
      </c>
      <c r="F663" s="2">
        <v>2.4132799999999999</v>
      </c>
      <c r="G663" s="2">
        <v>2.3914900000000001</v>
      </c>
      <c r="H663" s="2">
        <v>2.4147950000000002</v>
      </c>
      <c r="I663" s="2">
        <v>2.4345299999999996</v>
      </c>
      <c r="J663" s="2">
        <v>2.3208569999999984</v>
      </c>
      <c r="K663" s="13" t="s">
        <v>48</v>
      </c>
      <c r="L663" s="13" t="s">
        <v>55</v>
      </c>
      <c r="M663" s="13" t="s">
        <v>52</v>
      </c>
      <c r="N663" s="16">
        <f t="shared" si="100"/>
        <v>50</v>
      </c>
      <c r="O663" s="16">
        <f t="shared" si="101"/>
        <v>100</v>
      </c>
      <c r="P663" s="16">
        <f t="shared" si="102"/>
        <v>50</v>
      </c>
      <c r="Q663" s="16">
        <f t="shared" si="103"/>
        <v>83.5</v>
      </c>
      <c r="R663" s="17">
        <f t="shared" si="104"/>
        <v>72.525000000000006</v>
      </c>
      <c r="S663" s="17">
        <f t="shared" si="105"/>
        <v>68.375</v>
      </c>
      <c r="T663" s="17">
        <f t="shared" si="106"/>
        <v>72.575000000000003</v>
      </c>
      <c r="U663" s="17">
        <f t="shared" si="107"/>
        <v>70.875</v>
      </c>
      <c r="V663" s="16">
        <f t="shared" si="108"/>
        <v>71.158333333333346</v>
      </c>
      <c r="W663" s="16">
        <f t="shared" si="109"/>
        <v>71.087500000000006</v>
      </c>
    </row>
    <row r="664" spans="1:23" ht="13.5" x14ac:dyDescent="0.25">
      <c r="A664" s="3">
        <v>42970</v>
      </c>
      <c r="B664" s="2">
        <v>2.3696999999999999</v>
      </c>
      <c r="C664" s="2">
        <v>42.143033014887926</v>
      </c>
      <c r="D664" s="2">
        <v>7.8014480008690157E-3</v>
      </c>
      <c r="E664" s="2">
        <v>-1.552539272955605E-2</v>
      </c>
      <c r="F664" s="2">
        <v>2.40734</v>
      </c>
      <c r="G664" s="2">
        <v>2.3905000000000003</v>
      </c>
      <c r="H664" s="2">
        <v>2.4063699999999999</v>
      </c>
      <c r="I664" s="2">
        <v>2.4327459999999994</v>
      </c>
      <c r="J664" s="2">
        <v>2.3207579999999988</v>
      </c>
      <c r="K664" s="13" t="s">
        <v>53</v>
      </c>
      <c r="L664" s="13" t="s">
        <v>55</v>
      </c>
      <c r="M664" s="13" t="s">
        <v>47</v>
      </c>
      <c r="N664" s="16">
        <f t="shared" si="100"/>
        <v>50</v>
      </c>
      <c r="O664" s="16">
        <f t="shared" si="101"/>
        <v>100</v>
      </c>
      <c r="P664" s="16">
        <f t="shared" si="102"/>
        <v>50</v>
      </c>
      <c r="Q664" s="16">
        <f t="shared" si="103"/>
        <v>16.5</v>
      </c>
      <c r="R664" s="17">
        <f t="shared" si="104"/>
        <v>62.475000000000001</v>
      </c>
      <c r="S664" s="17">
        <f t="shared" si="105"/>
        <v>51.625</v>
      </c>
      <c r="T664" s="17">
        <f t="shared" si="106"/>
        <v>42.424999999999997</v>
      </c>
      <c r="U664" s="17">
        <f t="shared" si="107"/>
        <v>54.125</v>
      </c>
      <c r="V664" s="16">
        <f t="shared" si="108"/>
        <v>52.17499999999999</v>
      </c>
      <c r="W664" s="16">
        <f t="shared" si="109"/>
        <v>52.662499999999994</v>
      </c>
    </row>
    <row r="665" spans="1:23" ht="13.5" x14ac:dyDescent="0.25">
      <c r="A665" s="3">
        <v>42971</v>
      </c>
      <c r="B665" s="2">
        <v>2.3795999999999999</v>
      </c>
      <c r="C665" s="2">
        <v>44.123126560772185</v>
      </c>
      <c r="D665" s="2">
        <v>3.9589535780852891E-3</v>
      </c>
      <c r="E665" s="2">
        <v>-1.0289801847735622E-2</v>
      </c>
      <c r="F665" s="2">
        <v>2.4013999999999998</v>
      </c>
      <c r="G665" s="2">
        <v>2.3904999999999998</v>
      </c>
      <c r="H665" s="2">
        <v>2.4014099999999998</v>
      </c>
      <c r="I665" s="2">
        <v>2.4313579999999995</v>
      </c>
      <c r="J665" s="2">
        <v>2.320807499999999</v>
      </c>
      <c r="K665" s="13" t="s">
        <v>53</v>
      </c>
      <c r="L665" s="13" t="s">
        <v>55</v>
      </c>
      <c r="M665" s="13" t="s">
        <v>47</v>
      </c>
      <c r="N665" s="16">
        <f t="shared" si="100"/>
        <v>50</v>
      </c>
      <c r="O665" s="16">
        <f t="shared" si="101"/>
        <v>100</v>
      </c>
      <c r="P665" s="16">
        <f t="shared" si="102"/>
        <v>50</v>
      </c>
      <c r="Q665" s="16">
        <f t="shared" si="103"/>
        <v>16.5</v>
      </c>
      <c r="R665" s="17">
        <f t="shared" si="104"/>
        <v>62.475000000000001</v>
      </c>
      <c r="S665" s="17">
        <f t="shared" si="105"/>
        <v>51.625</v>
      </c>
      <c r="T665" s="17">
        <f t="shared" si="106"/>
        <v>42.424999999999997</v>
      </c>
      <c r="U665" s="17">
        <f t="shared" si="107"/>
        <v>54.125</v>
      </c>
      <c r="V665" s="16">
        <f t="shared" si="108"/>
        <v>52.17499999999999</v>
      </c>
      <c r="W665" s="16">
        <f t="shared" si="109"/>
        <v>52.662499999999994</v>
      </c>
    </row>
    <row r="666" spans="1:23" ht="13.5" x14ac:dyDescent="0.25">
      <c r="A666" s="3">
        <v>42972</v>
      </c>
      <c r="B666" s="2">
        <v>2.3696999999999999</v>
      </c>
      <c r="C666" s="2">
        <v>42.554706710481383</v>
      </c>
      <c r="D666" s="2">
        <v>1.1359237985786308E-4</v>
      </c>
      <c r="E666" s="2">
        <v>-5.1784050153835604E-3</v>
      </c>
      <c r="F666" s="2">
        <v>2.3855399999999998</v>
      </c>
      <c r="G666" s="2">
        <v>2.3905000000000003</v>
      </c>
      <c r="H666" s="2">
        <v>2.3974450000000003</v>
      </c>
      <c r="I666" s="2">
        <v>2.4301679999999992</v>
      </c>
      <c r="J666" s="2">
        <v>2.3210554999999995</v>
      </c>
      <c r="K666" s="13" t="s">
        <v>53</v>
      </c>
      <c r="L666" s="13" t="s">
        <v>55</v>
      </c>
      <c r="M666" s="13" t="s">
        <v>47</v>
      </c>
      <c r="N666" s="16">
        <f t="shared" si="100"/>
        <v>50</v>
      </c>
      <c r="O666" s="16">
        <f t="shared" si="101"/>
        <v>100</v>
      </c>
      <c r="P666" s="16">
        <f t="shared" si="102"/>
        <v>50</v>
      </c>
      <c r="Q666" s="16">
        <f t="shared" si="103"/>
        <v>16.5</v>
      </c>
      <c r="R666" s="17">
        <f t="shared" si="104"/>
        <v>62.475000000000001</v>
      </c>
      <c r="S666" s="17">
        <f t="shared" si="105"/>
        <v>51.625</v>
      </c>
      <c r="T666" s="17">
        <f t="shared" si="106"/>
        <v>42.424999999999997</v>
      </c>
      <c r="U666" s="17">
        <f t="shared" si="107"/>
        <v>54.125</v>
      </c>
      <c r="V666" s="16">
        <f t="shared" si="108"/>
        <v>52.17499999999999</v>
      </c>
      <c r="W666" s="16">
        <f t="shared" si="109"/>
        <v>52.662499999999994</v>
      </c>
    </row>
    <row r="667" spans="1:23" ht="13.5" x14ac:dyDescent="0.25">
      <c r="A667" s="3">
        <v>42975</v>
      </c>
      <c r="B667" s="2">
        <v>2.33</v>
      </c>
      <c r="C667" s="2">
        <v>36.891500601639436</v>
      </c>
      <c r="D667" s="2">
        <v>-1.4827856800625483E-3</v>
      </c>
      <c r="E667" s="2">
        <v>-4.0099584282067904E-4</v>
      </c>
      <c r="F667" s="2">
        <v>2.3696799999999998</v>
      </c>
      <c r="G667" s="2">
        <v>2.3875199999999999</v>
      </c>
      <c r="H667" s="2">
        <v>2.3924850000000002</v>
      </c>
      <c r="I667" s="2">
        <v>2.4271919999999994</v>
      </c>
      <c r="J667" s="2">
        <v>2.3212534999999992</v>
      </c>
      <c r="K667" s="13" t="s">
        <v>53</v>
      </c>
      <c r="L667" s="13" t="s">
        <v>55</v>
      </c>
      <c r="M667" s="13" t="s">
        <v>47</v>
      </c>
      <c r="N667" s="16">
        <f t="shared" si="100"/>
        <v>50</v>
      </c>
      <c r="O667" s="16">
        <f t="shared" si="101"/>
        <v>100</v>
      </c>
      <c r="P667" s="16">
        <f t="shared" si="102"/>
        <v>50</v>
      </c>
      <c r="Q667" s="16">
        <f t="shared" si="103"/>
        <v>16.5</v>
      </c>
      <c r="R667" s="17">
        <f t="shared" si="104"/>
        <v>62.475000000000001</v>
      </c>
      <c r="S667" s="17">
        <f t="shared" si="105"/>
        <v>51.625</v>
      </c>
      <c r="T667" s="17">
        <f t="shared" si="106"/>
        <v>42.424999999999997</v>
      </c>
      <c r="U667" s="17">
        <f t="shared" si="107"/>
        <v>54.125</v>
      </c>
      <c r="V667" s="16">
        <f t="shared" si="108"/>
        <v>52.17499999999999</v>
      </c>
      <c r="W667" s="16">
        <f t="shared" si="109"/>
        <v>52.662499999999994</v>
      </c>
    </row>
    <row r="668" spans="1:23" ht="13.5" x14ac:dyDescent="0.25">
      <c r="A668" s="3">
        <v>42976</v>
      </c>
      <c r="B668" s="2">
        <v>2.3597999999999999</v>
      </c>
      <c r="C668" s="2">
        <v>43.021191439039953</v>
      </c>
      <c r="D668" s="2">
        <v>-4.584417656580797E-3</v>
      </c>
      <c r="E668" s="2">
        <v>3.9175506025213337E-3</v>
      </c>
      <c r="F668" s="2">
        <v>2.3617599999999999</v>
      </c>
      <c r="G668" s="2">
        <v>2.3875199999999999</v>
      </c>
      <c r="H668" s="2">
        <v>2.38951</v>
      </c>
      <c r="I668" s="2">
        <v>2.4254079999999991</v>
      </c>
      <c r="J668" s="2">
        <v>2.3209064999999991</v>
      </c>
      <c r="K668" s="13" t="s">
        <v>53</v>
      </c>
      <c r="L668" s="13" t="s">
        <v>55</v>
      </c>
      <c r="M668" s="13" t="s">
        <v>47</v>
      </c>
      <c r="N668" s="16">
        <f t="shared" si="100"/>
        <v>50</v>
      </c>
      <c r="O668" s="16">
        <f t="shared" si="101"/>
        <v>100</v>
      </c>
      <c r="P668" s="16">
        <f t="shared" si="102"/>
        <v>50</v>
      </c>
      <c r="Q668" s="16">
        <f t="shared" si="103"/>
        <v>16.5</v>
      </c>
      <c r="R668" s="17">
        <f t="shared" si="104"/>
        <v>62.475000000000001</v>
      </c>
      <c r="S668" s="17">
        <f t="shared" si="105"/>
        <v>51.625</v>
      </c>
      <c r="T668" s="17">
        <f t="shared" si="106"/>
        <v>42.424999999999997</v>
      </c>
      <c r="U668" s="17">
        <f t="shared" si="107"/>
        <v>54.125</v>
      </c>
      <c r="V668" s="16">
        <f t="shared" si="108"/>
        <v>52.17499999999999</v>
      </c>
      <c r="W668" s="16">
        <f t="shared" si="109"/>
        <v>52.662499999999994</v>
      </c>
    </row>
    <row r="669" spans="1:23" ht="13.5" x14ac:dyDescent="0.25">
      <c r="A669" s="3">
        <v>42977</v>
      </c>
      <c r="B669" s="2">
        <v>2.33</v>
      </c>
      <c r="C669" s="2">
        <v>38.947271937760625</v>
      </c>
      <c r="D669" s="2">
        <v>1.3374879761367531E-3</v>
      </c>
      <c r="E669" s="2">
        <v>7.7131765491029102E-3</v>
      </c>
      <c r="F669" s="2">
        <v>2.3538199999999998</v>
      </c>
      <c r="G669" s="2">
        <v>2.3805799999999997</v>
      </c>
      <c r="H669" s="2">
        <v>2.3850450000000003</v>
      </c>
      <c r="I669" s="2">
        <v>2.4234239999999989</v>
      </c>
      <c r="J669" s="2">
        <v>2.3203114999999994</v>
      </c>
      <c r="K669" s="13" t="s">
        <v>53</v>
      </c>
      <c r="L669" s="13" t="s">
        <v>55</v>
      </c>
      <c r="M669" s="13" t="s">
        <v>47</v>
      </c>
      <c r="N669" s="16">
        <f t="shared" si="100"/>
        <v>50</v>
      </c>
      <c r="O669" s="16">
        <f t="shared" si="101"/>
        <v>100</v>
      </c>
      <c r="P669" s="16">
        <f t="shared" si="102"/>
        <v>50</v>
      </c>
      <c r="Q669" s="16">
        <f t="shared" si="103"/>
        <v>16.5</v>
      </c>
      <c r="R669" s="17">
        <f t="shared" si="104"/>
        <v>62.475000000000001</v>
      </c>
      <c r="S669" s="17">
        <f t="shared" si="105"/>
        <v>51.625</v>
      </c>
      <c r="T669" s="17">
        <f t="shared" si="106"/>
        <v>42.424999999999997</v>
      </c>
      <c r="U669" s="17">
        <f t="shared" si="107"/>
        <v>54.125</v>
      </c>
      <c r="V669" s="16">
        <f t="shared" si="108"/>
        <v>52.17499999999999</v>
      </c>
      <c r="W669" s="16">
        <f t="shared" si="109"/>
        <v>52.662499999999994</v>
      </c>
    </row>
    <row r="670" spans="1:23" ht="13.5" x14ac:dyDescent="0.25">
      <c r="A670" s="3">
        <v>42978</v>
      </c>
      <c r="B670" s="2">
        <v>2.3399000000000001</v>
      </c>
      <c r="C670" s="2">
        <v>40.947911646265247</v>
      </c>
      <c r="D670" s="2">
        <v>7.5425423838089145E-3</v>
      </c>
      <c r="E670" s="2">
        <v>1.0964493184050055E-2</v>
      </c>
      <c r="F670" s="2">
        <v>2.3458800000000002</v>
      </c>
      <c r="G670" s="2">
        <v>2.3736399999999995</v>
      </c>
      <c r="H670" s="2">
        <v>2.3795900000000003</v>
      </c>
      <c r="I670" s="2">
        <v>2.4218359999999994</v>
      </c>
      <c r="J670" s="2">
        <v>2.3197164999999988</v>
      </c>
      <c r="K670" s="13" t="s">
        <v>53</v>
      </c>
      <c r="L670" s="13" t="s">
        <v>55</v>
      </c>
      <c r="M670" s="13" t="s">
        <v>47</v>
      </c>
      <c r="N670" s="16">
        <f t="shared" si="100"/>
        <v>50</v>
      </c>
      <c r="O670" s="16">
        <f t="shared" si="101"/>
        <v>100</v>
      </c>
      <c r="P670" s="16">
        <f t="shared" si="102"/>
        <v>50</v>
      </c>
      <c r="Q670" s="16">
        <f t="shared" si="103"/>
        <v>16.5</v>
      </c>
      <c r="R670" s="17">
        <f t="shared" si="104"/>
        <v>62.475000000000001</v>
      </c>
      <c r="S670" s="17">
        <f t="shared" si="105"/>
        <v>51.625</v>
      </c>
      <c r="T670" s="17">
        <f t="shared" si="106"/>
        <v>42.424999999999997</v>
      </c>
      <c r="U670" s="17">
        <f t="shared" si="107"/>
        <v>54.125</v>
      </c>
      <c r="V670" s="16">
        <f t="shared" si="108"/>
        <v>52.17499999999999</v>
      </c>
      <c r="W670" s="16">
        <f t="shared" si="109"/>
        <v>52.662499999999994</v>
      </c>
    </row>
    <row r="671" spans="1:23" ht="13.5" x14ac:dyDescent="0.25">
      <c r="A671" s="3">
        <v>42982</v>
      </c>
      <c r="B671" s="2">
        <v>2.3597999999999999</v>
      </c>
      <c r="C671" s="2">
        <v>44.859364854508719</v>
      </c>
      <c r="D671" s="2">
        <v>1.7742598772910068E-2</v>
      </c>
      <c r="E671" s="2">
        <v>1.3679217599083179E-2</v>
      </c>
      <c r="F671" s="2">
        <v>2.3439000000000001</v>
      </c>
      <c r="G671" s="2">
        <v>2.3647199999999997</v>
      </c>
      <c r="H671" s="2">
        <v>2.3771150000000003</v>
      </c>
      <c r="I671" s="2">
        <v>2.4194559999999989</v>
      </c>
      <c r="J671" s="2">
        <v>2.3194189999999995</v>
      </c>
      <c r="K671" s="13" t="s">
        <v>53</v>
      </c>
      <c r="L671" s="13" t="s">
        <v>55</v>
      </c>
      <c r="M671" s="13" t="s">
        <v>47</v>
      </c>
      <c r="N671" s="16">
        <f t="shared" si="100"/>
        <v>50</v>
      </c>
      <c r="O671" s="16">
        <f t="shared" si="101"/>
        <v>100</v>
      </c>
      <c r="P671" s="16">
        <f t="shared" si="102"/>
        <v>50</v>
      </c>
      <c r="Q671" s="16">
        <f t="shared" si="103"/>
        <v>16.5</v>
      </c>
      <c r="R671" s="17">
        <f t="shared" si="104"/>
        <v>62.475000000000001</v>
      </c>
      <c r="S671" s="17">
        <f t="shared" si="105"/>
        <v>51.625</v>
      </c>
      <c r="T671" s="17">
        <f t="shared" si="106"/>
        <v>42.424999999999997</v>
      </c>
      <c r="U671" s="17">
        <f t="shared" si="107"/>
        <v>54.125</v>
      </c>
      <c r="V671" s="16">
        <f t="shared" si="108"/>
        <v>52.17499999999999</v>
      </c>
      <c r="W671" s="16">
        <f t="shared" si="109"/>
        <v>52.662499999999994</v>
      </c>
    </row>
    <row r="672" spans="1:23" ht="13.5" x14ac:dyDescent="0.25">
      <c r="A672" s="3">
        <v>42983</v>
      </c>
      <c r="B672" s="2">
        <v>2.3201000000000001</v>
      </c>
      <c r="C672" s="2">
        <v>39.270862572279391</v>
      </c>
      <c r="D672" s="2">
        <v>2.3381473735620162E-2</v>
      </c>
      <c r="E672" s="2">
        <v>1.5884128362558002E-2</v>
      </c>
      <c r="F672" s="2">
        <v>2.34192</v>
      </c>
      <c r="G672" s="2">
        <v>2.3557999999999999</v>
      </c>
      <c r="H672" s="2">
        <v>2.3731499999999999</v>
      </c>
      <c r="I672" s="2">
        <v>2.4162819999999989</v>
      </c>
      <c r="J672" s="2">
        <v>2.3190224999999995</v>
      </c>
      <c r="K672" s="13" t="s">
        <v>53</v>
      </c>
      <c r="L672" s="13" t="s">
        <v>55</v>
      </c>
      <c r="M672" s="13" t="s">
        <v>47</v>
      </c>
      <c r="N672" s="16">
        <f t="shared" si="100"/>
        <v>50</v>
      </c>
      <c r="O672" s="16">
        <f t="shared" si="101"/>
        <v>100</v>
      </c>
      <c r="P672" s="16">
        <f t="shared" si="102"/>
        <v>50</v>
      </c>
      <c r="Q672" s="16">
        <f t="shared" si="103"/>
        <v>16.5</v>
      </c>
      <c r="R672" s="17">
        <f t="shared" si="104"/>
        <v>62.475000000000001</v>
      </c>
      <c r="S672" s="17">
        <f t="shared" si="105"/>
        <v>51.625</v>
      </c>
      <c r="T672" s="17">
        <f t="shared" si="106"/>
        <v>42.424999999999997</v>
      </c>
      <c r="U672" s="17">
        <f t="shared" si="107"/>
        <v>54.125</v>
      </c>
      <c r="V672" s="16">
        <f t="shared" si="108"/>
        <v>52.17499999999999</v>
      </c>
      <c r="W672" s="16">
        <f t="shared" si="109"/>
        <v>52.662499999999994</v>
      </c>
    </row>
    <row r="673" spans="1:23" ht="13.5" x14ac:dyDescent="0.25">
      <c r="A673" s="3">
        <v>42984</v>
      </c>
      <c r="B673" s="2">
        <v>2.3201000000000001</v>
      </c>
      <c r="C673" s="2">
        <v>39.270862572279391</v>
      </c>
      <c r="D673" s="2">
        <v>2.7026387467251389E-2</v>
      </c>
      <c r="E673" s="2">
        <v>1.7617709598737069E-2</v>
      </c>
      <c r="F673" s="2">
        <v>2.3339799999999999</v>
      </c>
      <c r="G673" s="2">
        <v>2.3478699999999999</v>
      </c>
      <c r="H673" s="2">
        <v>2.3696799999999998</v>
      </c>
      <c r="I673" s="2">
        <v>2.4129099999999988</v>
      </c>
      <c r="J673" s="2">
        <v>2.3185264999999995</v>
      </c>
      <c r="K673" s="13" t="s">
        <v>53</v>
      </c>
      <c r="L673" s="13" t="s">
        <v>55</v>
      </c>
      <c r="M673" s="13" t="s">
        <v>47</v>
      </c>
      <c r="N673" s="16">
        <f t="shared" si="100"/>
        <v>50</v>
      </c>
      <c r="O673" s="16">
        <f t="shared" si="101"/>
        <v>100</v>
      </c>
      <c r="P673" s="16">
        <f t="shared" si="102"/>
        <v>50</v>
      </c>
      <c r="Q673" s="16">
        <f t="shared" si="103"/>
        <v>16.5</v>
      </c>
      <c r="R673" s="17">
        <f t="shared" si="104"/>
        <v>62.475000000000001</v>
      </c>
      <c r="S673" s="17">
        <f t="shared" si="105"/>
        <v>51.625</v>
      </c>
      <c r="T673" s="17">
        <f t="shared" si="106"/>
        <v>42.424999999999997</v>
      </c>
      <c r="U673" s="17">
        <f t="shared" si="107"/>
        <v>54.125</v>
      </c>
      <c r="V673" s="16">
        <f t="shared" si="108"/>
        <v>52.17499999999999</v>
      </c>
      <c r="W673" s="16">
        <f t="shared" si="109"/>
        <v>52.662499999999994</v>
      </c>
    </row>
    <row r="674" spans="1:23" ht="13.5" x14ac:dyDescent="0.25">
      <c r="A674" s="3">
        <v>42985</v>
      </c>
      <c r="B674" s="2">
        <v>2.3201000000000001</v>
      </c>
      <c r="C674" s="2">
        <v>39.270862572279391</v>
      </c>
      <c r="D674" s="2">
        <v>2.5908569023746164E-2</v>
      </c>
      <c r="E674" s="2">
        <v>1.8924839101497937E-2</v>
      </c>
      <c r="F674" s="2">
        <v>2.3319999999999999</v>
      </c>
      <c r="G674" s="2">
        <v>2.3429100000000003</v>
      </c>
      <c r="H674" s="2">
        <v>2.3667049999999996</v>
      </c>
      <c r="I674" s="2">
        <v>2.4099359999999992</v>
      </c>
      <c r="J674" s="2">
        <v>2.3182784999999995</v>
      </c>
      <c r="K674" s="13" t="s">
        <v>53</v>
      </c>
      <c r="L674" s="13" t="s">
        <v>55</v>
      </c>
      <c r="M674" s="13" t="s">
        <v>47</v>
      </c>
      <c r="N674" s="16">
        <f t="shared" si="100"/>
        <v>50</v>
      </c>
      <c r="O674" s="16">
        <f t="shared" si="101"/>
        <v>100</v>
      </c>
      <c r="P674" s="16">
        <f t="shared" si="102"/>
        <v>50</v>
      </c>
      <c r="Q674" s="16">
        <f t="shared" si="103"/>
        <v>16.5</v>
      </c>
      <c r="R674" s="17">
        <f t="shared" si="104"/>
        <v>62.475000000000001</v>
      </c>
      <c r="S674" s="17">
        <f t="shared" si="105"/>
        <v>51.625</v>
      </c>
      <c r="T674" s="17">
        <f t="shared" si="106"/>
        <v>42.424999999999997</v>
      </c>
      <c r="U674" s="17">
        <f t="shared" si="107"/>
        <v>54.125</v>
      </c>
      <c r="V674" s="16">
        <f t="shared" si="108"/>
        <v>52.17499999999999</v>
      </c>
      <c r="W674" s="16">
        <f t="shared" si="109"/>
        <v>52.662499999999994</v>
      </c>
    </row>
    <row r="675" spans="1:23" ht="13.5" x14ac:dyDescent="0.25">
      <c r="A675" s="3">
        <v>42986</v>
      </c>
      <c r="B675" s="2">
        <v>2.3201000000000001</v>
      </c>
      <c r="C675" s="2">
        <v>39.270862572279391</v>
      </c>
      <c r="D675" s="2">
        <v>2.6825850083407321E-2</v>
      </c>
      <c r="E675" s="2">
        <v>1.9853021494617845E-2</v>
      </c>
      <c r="F675" s="2">
        <v>2.3280400000000001</v>
      </c>
      <c r="G675" s="2">
        <v>2.3369600000000004</v>
      </c>
      <c r="H675" s="2">
        <v>2.363729999999999</v>
      </c>
      <c r="I675" s="2">
        <v>2.4069619999999992</v>
      </c>
      <c r="J675" s="2">
        <v>2.3182289999999997</v>
      </c>
      <c r="K675" s="13" t="s">
        <v>53</v>
      </c>
      <c r="L675" s="13" t="s">
        <v>55</v>
      </c>
      <c r="M675" s="13" t="s">
        <v>47</v>
      </c>
      <c r="N675" s="16">
        <f t="shared" si="100"/>
        <v>50</v>
      </c>
      <c r="O675" s="16">
        <f t="shared" si="101"/>
        <v>100</v>
      </c>
      <c r="P675" s="16">
        <f t="shared" si="102"/>
        <v>50</v>
      </c>
      <c r="Q675" s="16">
        <f t="shared" si="103"/>
        <v>16.5</v>
      </c>
      <c r="R675" s="17">
        <f t="shared" si="104"/>
        <v>62.475000000000001</v>
      </c>
      <c r="S675" s="17">
        <f t="shared" si="105"/>
        <v>51.625</v>
      </c>
      <c r="T675" s="17">
        <f t="shared" si="106"/>
        <v>42.424999999999997</v>
      </c>
      <c r="U675" s="17">
        <f t="shared" si="107"/>
        <v>54.125</v>
      </c>
      <c r="V675" s="16">
        <f t="shared" si="108"/>
        <v>52.17499999999999</v>
      </c>
      <c r="W675" s="16">
        <f t="shared" si="109"/>
        <v>52.662499999999994</v>
      </c>
    </row>
    <row r="676" spans="1:23" ht="13.5" x14ac:dyDescent="0.25">
      <c r="A676" s="3">
        <v>42989</v>
      </c>
      <c r="B676" s="2">
        <v>2.2805</v>
      </c>
      <c r="C676" s="2">
        <v>33.647029139223633</v>
      </c>
      <c r="D676" s="2">
        <v>2.9327128975353833E-2</v>
      </c>
      <c r="E676" s="2">
        <v>2.044978127420467E-2</v>
      </c>
      <c r="F676" s="2">
        <v>2.3121800000000001</v>
      </c>
      <c r="G676" s="2">
        <v>2.3280400000000001</v>
      </c>
      <c r="H676" s="2">
        <v>2.3592699999999995</v>
      </c>
      <c r="I676" s="2">
        <v>2.4033939999999991</v>
      </c>
      <c r="J676" s="2">
        <v>2.31813</v>
      </c>
      <c r="K676" s="13" t="s">
        <v>53</v>
      </c>
      <c r="L676" s="13" t="s">
        <v>55</v>
      </c>
      <c r="M676" s="13" t="s">
        <v>47</v>
      </c>
      <c r="N676" s="16">
        <f t="shared" si="100"/>
        <v>50</v>
      </c>
      <c r="O676" s="16">
        <f t="shared" si="101"/>
        <v>100</v>
      </c>
      <c r="P676" s="16">
        <f t="shared" si="102"/>
        <v>50</v>
      </c>
      <c r="Q676" s="16">
        <f t="shared" si="103"/>
        <v>16.5</v>
      </c>
      <c r="R676" s="17">
        <f t="shared" si="104"/>
        <v>62.475000000000001</v>
      </c>
      <c r="S676" s="17">
        <f t="shared" si="105"/>
        <v>51.625</v>
      </c>
      <c r="T676" s="17">
        <f t="shared" si="106"/>
        <v>42.424999999999997</v>
      </c>
      <c r="U676" s="17">
        <f t="shared" si="107"/>
        <v>54.125</v>
      </c>
      <c r="V676" s="16">
        <f t="shared" si="108"/>
        <v>52.17499999999999</v>
      </c>
      <c r="W676" s="16">
        <f t="shared" si="109"/>
        <v>52.662499999999994</v>
      </c>
    </row>
    <row r="677" spans="1:23" ht="13.5" x14ac:dyDescent="0.25">
      <c r="A677" s="3">
        <v>42990</v>
      </c>
      <c r="B677" s="2">
        <v>2.2904</v>
      </c>
      <c r="C677" s="2">
        <v>36.110329383435612</v>
      </c>
      <c r="D677" s="2">
        <v>2.5128106694396468E-2</v>
      </c>
      <c r="E677" s="2">
        <v>2.0760919458517844E-2</v>
      </c>
      <c r="F677" s="2">
        <v>2.3062399999999998</v>
      </c>
      <c r="G677" s="2">
        <v>2.3240799999999999</v>
      </c>
      <c r="H677" s="2">
        <v>2.3557999999999995</v>
      </c>
      <c r="I677" s="2">
        <v>2.400815999999999</v>
      </c>
      <c r="J677" s="2">
        <v>2.3174854999999996</v>
      </c>
      <c r="K677" s="13" t="s">
        <v>48</v>
      </c>
      <c r="L677" s="13" t="s">
        <v>55</v>
      </c>
      <c r="M677" s="13" t="s">
        <v>50</v>
      </c>
      <c r="N677" s="16">
        <f t="shared" si="100"/>
        <v>50</v>
      </c>
      <c r="O677" s="16">
        <f t="shared" si="101"/>
        <v>100</v>
      </c>
      <c r="P677" s="16">
        <f t="shared" si="102"/>
        <v>50</v>
      </c>
      <c r="Q677" s="16">
        <f t="shared" si="103"/>
        <v>66.5</v>
      </c>
      <c r="R677" s="17">
        <f t="shared" si="104"/>
        <v>69.974999999999994</v>
      </c>
      <c r="S677" s="17">
        <f t="shared" si="105"/>
        <v>64.125</v>
      </c>
      <c r="T677" s="17">
        <f t="shared" si="106"/>
        <v>64.924999999999997</v>
      </c>
      <c r="U677" s="17">
        <f t="shared" si="107"/>
        <v>66.625</v>
      </c>
      <c r="V677" s="16">
        <f t="shared" si="108"/>
        <v>66.341666666666654</v>
      </c>
      <c r="W677" s="16">
        <f t="shared" si="109"/>
        <v>66.412499999999994</v>
      </c>
    </row>
    <row r="678" spans="1:23" ht="13.5" x14ac:dyDescent="0.25">
      <c r="A678" s="3">
        <v>42991</v>
      </c>
      <c r="B678" s="2">
        <v>2.2606000000000002</v>
      </c>
      <c r="C678" s="2">
        <v>32.231479506904037</v>
      </c>
      <c r="D678" s="2">
        <v>2.8795219076045875E-2</v>
      </c>
      <c r="E678" s="2">
        <v>2.082940684762195E-2</v>
      </c>
      <c r="F678" s="2">
        <v>2.29434</v>
      </c>
      <c r="G678" s="2">
        <v>2.3141600000000002</v>
      </c>
      <c r="H678" s="2">
        <v>2.3508399999999994</v>
      </c>
      <c r="I678" s="2">
        <v>2.3980399999999991</v>
      </c>
      <c r="J678" s="2">
        <v>2.3165929999999992</v>
      </c>
      <c r="K678" s="13" t="s">
        <v>48</v>
      </c>
      <c r="L678" s="13" t="s">
        <v>55</v>
      </c>
      <c r="M678" s="13" t="s">
        <v>50</v>
      </c>
      <c r="N678" s="16">
        <f t="shared" si="100"/>
        <v>50</v>
      </c>
      <c r="O678" s="16">
        <f t="shared" si="101"/>
        <v>100</v>
      </c>
      <c r="P678" s="16">
        <f t="shared" si="102"/>
        <v>0</v>
      </c>
      <c r="Q678" s="16">
        <f t="shared" si="103"/>
        <v>66.5</v>
      </c>
      <c r="R678" s="17">
        <f t="shared" si="104"/>
        <v>62.475000000000001</v>
      </c>
      <c r="S678" s="17">
        <f t="shared" si="105"/>
        <v>46.625</v>
      </c>
      <c r="T678" s="17">
        <f t="shared" si="106"/>
        <v>52.424999999999997</v>
      </c>
      <c r="U678" s="17">
        <f t="shared" si="107"/>
        <v>54.125</v>
      </c>
      <c r="V678" s="16">
        <f t="shared" si="108"/>
        <v>53.841666666666661</v>
      </c>
      <c r="W678" s="16">
        <f t="shared" si="109"/>
        <v>53.912499999999994</v>
      </c>
    </row>
    <row r="679" spans="1:23" ht="13.5" x14ac:dyDescent="0.25">
      <c r="A679" s="3">
        <v>42992</v>
      </c>
      <c r="B679" s="2">
        <v>2.2010999999999998</v>
      </c>
      <c r="C679" s="2">
        <v>26.183790795978851</v>
      </c>
      <c r="D679" s="2">
        <v>3.229343853088773E-2</v>
      </c>
      <c r="E679" s="2">
        <v>2.0694740765547635E-2</v>
      </c>
      <c r="F679" s="2">
        <v>2.27054</v>
      </c>
      <c r="G679" s="2">
        <v>2.3012700000000001</v>
      </c>
      <c r="H679" s="2">
        <v>2.3409249999999999</v>
      </c>
      <c r="I679" s="2">
        <v>2.3942719999999991</v>
      </c>
      <c r="J679" s="2">
        <v>2.3156509999999995</v>
      </c>
      <c r="K679" s="13" t="s">
        <v>48</v>
      </c>
      <c r="L679" s="13" t="s">
        <v>55</v>
      </c>
      <c r="M679" s="13" t="s">
        <v>50</v>
      </c>
      <c r="N679" s="16">
        <f t="shared" si="100"/>
        <v>50</v>
      </c>
      <c r="O679" s="16">
        <f t="shared" si="101"/>
        <v>100</v>
      </c>
      <c r="P679" s="16">
        <f t="shared" si="102"/>
        <v>0</v>
      </c>
      <c r="Q679" s="16">
        <f t="shared" si="103"/>
        <v>66.5</v>
      </c>
      <c r="R679" s="17">
        <f t="shared" si="104"/>
        <v>62.475000000000001</v>
      </c>
      <c r="S679" s="17">
        <f t="shared" si="105"/>
        <v>46.625</v>
      </c>
      <c r="T679" s="17">
        <f t="shared" si="106"/>
        <v>52.424999999999997</v>
      </c>
      <c r="U679" s="17">
        <f t="shared" si="107"/>
        <v>54.125</v>
      </c>
      <c r="V679" s="16">
        <f t="shared" si="108"/>
        <v>53.841666666666661</v>
      </c>
      <c r="W679" s="16">
        <f t="shared" si="109"/>
        <v>53.912499999999994</v>
      </c>
    </row>
    <row r="680" spans="1:23" ht="13.5" x14ac:dyDescent="0.25">
      <c r="A680" s="3">
        <v>42993</v>
      </c>
      <c r="B680" s="2">
        <v>2.1714000000000002</v>
      </c>
      <c r="C680" s="2">
        <v>23.784778539817466</v>
      </c>
      <c r="D680" s="2">
        <v>3.9858215157548837E-2</v>
      </c>
      <c r="E680" s="2">
        <v>2.0392633941702674E-2</v>
      </c>
      <c r="F680" s="2">
        <v>2.2408000000000001</v>
      </c>
      <c r="G680" s="2">
        <v>2.2844199999999999</v>
      </c>
      <c r="H680" s="2">
        <v>2.3290299999999999</v>
      </c>
      <c r="I680" s="2">
        <v>2.3887199999999988</v>
      </c>
      <c r="J680" s="2">
        <v>2.3147089999999997</v>
      </c>
      <c r="K680" s="13" t="s">
        <v>53</v>
      </c>
      <c r="L680" s="13" t="s">
        <v>55</v>
      </c>
      <c r="M680" s="13" t="s">
        <v>47</v>
      </c>
      <c r="N680" s="16">
        <f t="shared" si="100"/>
        <v>50</v>
      </c>
      <c r="O680" s="16">
        <f t="shared" si="101"/>
        <v>100</v>
      </c>
      <c r="P680" s="16">
        <f t="shared" si="102"/>
        <v>0</v>
      </c>
      <c r="Q680" s="16">
        <f t="shared" si="103"/>
        <v>16.5</v>
      </c>
      <c r="R680" s="17">
        <f t="shared" si="104"/>
        <v>54.975000000000001</v>
      </c>
      <c r="S680" s="17">
        <f t="shared" si="105"/>
        <v>34.125</v>
      </c>
      <c r="T680" s="17">
        <f t="shared" si="106"/>
        <v>29.925000000000001</v>
      </c>
      <c r="U680" s="17">
        <f t="shared" si="107"/>
        <v>41.625</v>
      </c>
      <c r="V680" s="16">
        <f t="shared" si="108"/>
        <v>39.674999999999997</v>
      </c>
      <c r="W680" s="16">
        <f t="shared" si="109"/>
        <v>40.162499999999994</v>
      </c>
    </row>
    <row r="681" spans="1:23" ht="13.5" x14ac:dyDescent="0.25">
      <c r="A681" s="3">
        <v>42996</v>
      </c>
      <c r="B681" s="2">
        <v>2.1316999999999999</v>
      </c>
      <c r="C681" s="2">
        <v>21.013291960837435</v>
      </c>
      <c r="D681" s="2">
        <v>5.3253316900288006E-2</v>
      </c>
      <c r="E681" s="2">
        <v>1.9954936505936979E-2</v>
      </c>
      <c r="F681" s="2">
        <v>2.2110400000000001</v>
      </c>
      <c r="G681" s="2">
        <v>2.2616100000000001</v>
      </c>
      <c r="H681" s="2">
        <v>2.3131650000000001</v>
      </c>
      <c r="I681" s="2">
        <v>2.3825719999999988</v>
      </c>
      <c r="J681" s="2">
        <v>2.3139154999999993</v>
      </c>
      <c r="K681" s="13" t="s">
        <v>53</v>
      </c>
      <c r="L681" s="13" t="s">
        <v>55</v>
      </c>
      <c r="M681" s="13" t="s">
        <v>47</v>
      </c>
      <c r="N681" s="16">
        <f t="shared" si="100"/>
        <v>50</v>
      </c>
      <c r="O681" s="16">
        <f t="shared" si="101"/>
        <v>100</v>
      </c>
      <c r="P681" s="16">
        <f t="shared" si="102"/>
        <v>0</v>
      </c>
      <c r="Q681" s="16">
        <f t="shared" si="103"/>
        <v>16.5</v>
      </c>
      <c r="R681" s="17">
        <f t="shared" si="104"/>
        <v>54.975000000000001</v>
      </c>
      <c r="S681" s="17">
        <f t="shared" si="105"/>
        <v>34.125</v>
      </c>
      <c r="T681" s="17">
        <f t="shared" si="106"/>
        <v>29.925000000000001</v>
      </c>
      <c r="U681" s="17">
        <f t="shared" si="107"/>
        <v>41.625</v>
      </c>
      <c r="V681" s="16">
        <f t="shared" si="108"/>
        <v>39.674999999999997</v>
      </c>
      <c r="W681" s="16">
        <f t="shared" si="109"/>
        <v>40.162499999999994</v>
      </c>
    </row>
    <row r="682" spans="1:23" ht="13.5" x14ac:dyDescent="0.25">
      <c r="A682" s="3">
        <v>42997</v>
      </c>
      <c r="B682" s="2">
        <v>2.0821999999999998</v>
      </c>
      <c r="C682" s="2">
        <v>18.170302776680359</v>
      </c>
      <c r="D682" s="2">
        <v>6.329958388505208E-2</v>
      </c>
      <c r="E682" s="2">
        <v>1.9409716987523973E-2</v>
      </c>
      <c r="F682" s="2">
        <v>2.1694000000000004</v>
      </c>
      <c r="G682" s="2">
        <v>2.2378200000000001</v>
      </c>
      <c r="H682" s="2">
        <v>2.2968099999999998</v>
      </c>
      <c r="I682" s="2">
        <v>2.3766239999999992</v>
      </c>
      <c r="J682" s="2">
        <v>2.3129739999999996</v>
      </c>
      <c r="K682" s="13" t="s">
        <v>53</v>
      </c>
      <c r="L682" s="13" t="s">
        <v>55</v>
      </c>
      <c r="M682" s="13" t="s">
        <v>47</v>
      </c>
      <c r="N682" s="16">
        <f t="shared" si="100"/>
        <v>50</v>
      </c>
      <c r="O682" s="16">
        <f t="shared" si="101"/>
        <v>100</v>
      </c>
      <c r="P682" s="16">
        <f t="shared" si="102"/>
        <v>0</v>
      </c>
      <c r="Q682" s="16">
        <f t="shared" si="103"/>
        <v>16.5</v>
      </c>
      <c r="R682" s="17">
        <f t="shared" si="104"/>
        <v>54.975000000000001</v>
      </c>
      <c r="S682" s="17">
        <f t="shared" si="105"/>
        <v>34.125</v>
      </c>
      <c r="T682" s="17">
        <f t="shared" si="106"/>
        <v>29.925000000000001</v>
      </c>
      <c r="U682" s="17">
        <f t="shared" si="107"/>
        <v>41.625</v>
      </c>
      <c r="V682" s="16">
        <f t="shared" si="108"/>
        <v>39.674999999999997</v>
      </c>
      <c r="W682" s="16">
        <f t="shared" si="109"/>
        <v>40.162499999999994</v>
      </c>
    </row>
    <row r="683" spans="1:23" ht="13.5" x14ac:dyDescent="0.25">
      <c r="A683" s="3">
        <v>42998</v>
      </c>
      <c r="B683" s="2">
        <v>2.1019999999999999</v>
      </c>
      <c r="C683" s="2">
        <v>22.676765667950932</v>
      </c>
      <c r="D683" s="2">
        <v>7.1693672447074697E-2</v>
      </c>
      <c r="E683" s="2">
        <v>2.0102928829129098E-2</v>
      </c>
      <c r="F683" s="2">
        <v>2.1376800000000005</v>
      </c>
      <c r="G683" s="2">
        <v>2.2160099999999998</v>
      </c>
      <c r="H683" s="2">
        <v>2.2819399999999996</v>
      </c>
      <c r="I683" s="2">
        <v>2.369683999999999</v>
      </c>
      <c r="J683" s="2">
        <v>2.3124289999999998</v>
      </c>
      <c r="K683" s="13" t="s">
        <v>53</v>
      </c>
      <c r="L683" s="13" t="s">
        <v>55</v>
      </c>
      <c r="M683" s="13" t="s">
        <v>47</v>
      </c>
      <c r="N683" s="16">
        <f t="shared" si="100"/>
        <v>50</v>
      </c>
      <c r="O683" s="16">
        <f t="shared" si="101"/>
        <v>100</v>
      </c>
      <c r="P683" s="16">
        <f t="shared" si="102"/>
        <v>0</v>
      </c>
      <c r="Q683" s="16">
        <f t="shared" si="103"/>
        <v>16.5</v>
      </c>
      <c r="R683" s="17">
        <f t="shared" si="104"/>
        <v>54.975000000000001</v>
      </c>
      <c r="S683" s="17">
        <f t="shared" si="105"/>
        <v>34.125</v>
      </c>
      <c r="T683" s="17">
        <f t="shared" si="106"/>
        <v>29.925000000000001</v>
      </c>
      <c r="U683" s="17">
        <f t="shared" si="107"/>
        <v>41.625</v>
      </c>
      <c r="V683" s="16">
        <f t="shared" si="108"/>
        <v>39.674999999999997</v>
      </c>
      <c r="W683" s="16">
        <f t="shared" si="109"/>
        <v>40.162499999999994</v>
      </c>
    </row>
    <row r="684" spans="1:23" ht="13.5" x14ac:dyDescent="0.25">
      <c r="A684" s="3">
        <v>43000</v>
      </c>
      <c r="B684" s="2">
        <v>2.1316999999999999</v>
      </c>
      <c r="C684" s="2">
        <v>28.993584037833159</v>
      </c>
      <c r="D684" s="2">
        <v>7.7738685737011703E-2</v>
      </c>
      <c r="E684" s="2">
        <v>2.2869808642971175E-2</v>
      </c>
      <c r="F684" s="2">
        <v>2.1238000000000001</v>
      </c>
      <c r="G684" s="2">
        <v>2.1971699999999998</v>
      </c>
      <c r="H684" s="2">
        <v>2.2700400000000003</v>
      </c>
      <c r="I684" s="2">
        <v>2.3633379999999993</v>
      </c>
      <c r="J684" s="2">
        <v>2.3122799999999999</v>
      </c>
      <c r="K684" s="13" t="s">
        <v>53</v>
      </c>
      <c r="L684" s="13" t="s">
        <v>55</v>
      </c>
      <c r="M684" s="13" t="s">
        <v>47</v>
      </c>
      <c r="N684" s="16">
        <f t="shared" si="100"/>
        <v>50</v>
      </c>
      <c r="O684" s="16">
        <f t="shared" si="101"/>
        <v>100</v>
      </c>
      <c r="P684" s="16">
        <f t="shared" si="102"/>
        <v>0</v>
      </c>
      <c r="Q684" s="16">
        <f t="shared" si="103"/>
        <v>16.5</v>
      </c>
      <c r="R684" s="17">
        <f t="shared" si="104"/>
        <v>54.975000000000001</v>
      </c>
      <c r="S684" s="17">
        <f t="shared" si="105"/>
        <v>34.125</v>
      </c>
      <c r="T684" s="17">
        <f t="shared" si="106"/>
        <v>29.925000000000001</v>
      </c>
      <c r="U684" s="17">
        <f t="shared" si="107"/>
        <v>41.625</v>
      </c>
      <c r="V684" s="16">
        <f t="shared" si="108"/>
        <v>39.674999999999997</v>
      </c>
      <c r="W684" s="16">
        <f t="shared" si="109"/>
        <v>40.162499999999994</v>
      </c>
    </row>
    <row r="685" spans="1:23" ht="13.5" x14ac:dyDescent="0.25">
      <c r="A685" s="3">
        <v>43003</v>
      </c>
      <c r="B685" s="2">
        <v>2.1019999999999999</v>
      </c>
      <c r="C685" s="2">
        <v>26.649058679631167</v>
      </c>
      <c r="D685" s="2">
        <v>8.5935904858905232E-2</v>
      </c>
      <c r="E685" s="2">
        <v>2.8298342355397396E-2</v>
      </c>
      <c r="F685" s="2">
        <v>2.1099199999999998</v>
      </c>
      <c r="G685" s="2">
        <v>2.17536</v>
      </c>
      <c r="H685" s="2">
        <v>2.2561599999999999</v>
      </c>
      <c r="I685" s="2">
        <v>2.3560019999999993</v>
      </c>
      <c r="J685" s="2">
        <v>2.3123294999999997</v>
      </c>
      <c r="K685" s="13" t="s">
        <v>53</v>
      </c>
      <c r="L685" s="13" t="s">
        <v>55</v>
      </c>
      <c r="M685" s="13" t="s">
        <v>47</v>
      </c>
      <c r="N685" s="16">
        <f t="shared" si="100"/>
        <v>50</v>
      </c>
      <c r="O685" s="16">
        <f t="shared" si="101"/>
        <v>100</v>
      </c>
      <c r="P685" s="16">
        <f t="shared" si="102"/>
        <v>0</v>
      </c>
      <c r="Q685" s="16">
        <f t="shared" si="103"/>
        <v>16.5</v>
      </c>
      <c r="R685" s="17">
        <f t="shared" si="104"/>
        <v>54.975000000000001</v>
      </c>
      <c r="S685" s="17">
        <f t="shared" si="105"/>
        <v>34.125</v>
      </c>
      <c r="T685" s="17">
        <f t="shared" si="106"/>
        <v>29.925000000000001</v>
      </c>
      <c r="U685" s="17">
        <f t="shared" si="107"/>
        <v>41.625</v>
      </c>
      <c r="V685" s="16">
        <f t="shared" si="108"/>
        <v>39.674999999999997</v>
      </c>
      <c r="W685" s="16">
        <f t="shared" si="109"/>
        <v>40.162499999999994</v>
      </c>
    </row>
    <row r="686" spans="1:23" ht="13.5" x14ac:dyDescent="0.25">
      <c r="A686" s="3">
        <v>43004</v>
      </c>
      <c r="B686" s="2">
        <v>2.0524</v>
      </c>
      <c r="C686" s="2">
        <v>23.265488989620849</v>
      </c>
      <c r="D686" s="2">
        <v>9.1446137448891296E-2</v>
      </c>
      <c r="E686" s="2">
        <v>3.6785907872654316E-2</v>
      </c>
      <c r="F686" s="2">
        <v>2.0940599999999998</v>
      </c>
      <c r="G686" s="2">
        <v>2.1525500000000002</v>
      </c>
      <c r="H686" s="2">
        <v>2.2402949999999997</v>
      </c>
      <c r="I686" s="2">
        <v>2.3474739999999996</v>
      </c>
      <c r="J686" s="2">
        <v>2.3125774999999993</v>
      </c>
      <c r="K686" s="13" t="s">
        <v>53</v>
      </c>
      <c r="L686" s="13" t="s">
        <v>55</v>
      </c>
      <c r="M686" s="13" t="s">
        <v>47</v>
      </c>
      <c r="N686" s="16">
        <f t="shared" si="100"/>
        <v>50</v>
      </c>
      <c r="O686" s="16">
        <f t="shared" si="101"/>
        <v>100</v>
      </c>
      <c r="P686" s="16">
        <f t="shared" si="102"/>
        <v>0</v>
      </c>
      <c r="Q686" s="16">
        <f t="shared" si="103"/>
        <v>16.5</v>
      </c>
      <c r="R686" s="17">
        <f t="shared" si="104"/>
        <v>54.975000000000001</v>
      </c>
      <c r="S686" s="17">
        <f t="shared" si="105"/>
        <v>34.125</v>
      </c>
      <c r="T686" s="17">
        <f t="shared" si="106"/>
        <v>29.925000000000001</v>
      </c>
      <c r="U686" s="17">
        <f t="shared" si="107"/>
        <v>41.625</v>
      </c>
      <c r="V686" s="16">
        <f t="shared" si="108"/>
        <v>39.674999999999997</v>
      </c>
      <c r="W686" s="16">
        <f t="shared" si="109"/>
        <v>40.162499999999994</v>
      </c>
    </row>
    <row r="687" spans="1:23" ht="13.5" x14ac:dyDescent="0.25">
      <c r="A687" s="3">
        <v>43005</v>
      </c>
      <c r="B687" s="2">
        <v>2.0623</v>
      </c>
      <c r="C687" s="2">
        <v>25.304071913048006</v>
      </c>
      <c r="D687" s="2">
        <v>9.8110323809149858E-2</v>
      </c>
      <c r="E687" s="2">
        <v>4.843594366127045E-2</v>
      </c>
      <c r="F687" s="2">
        <v>2.0900799999999999</v>
      </c>
      <c r="G687" s="2">
        <v>2.12974</v>
      </c>
      <c r="H687" s="2">
        <v>2.2269099999999997</v>
      </c>
      <c r="I687" s="2">
        <v>2.3399379999999996</v>
      </c>
      <c r="J687" s="2">
        <v>2.3122799999999999</v>
      </c>
      <c r="K687" s="13" t="s">
        <v>48</v>
      </c>
      <c r="L687" s="13" t="s">
        <v>55</v>
      </c>
      <c r="M687" s="13" t="s">
        <v>50</v>
      </c>
      <c r="N687" s="16">
        <f t="shared" si="100"/>
        <v>50</v>
      </c>
      <c r="O687" s="16">
        <f t="shared" si="101"/>
        <v>100</v>
      </c>
      <c r="P687" s="16">
        <f t="shared" si="102"/>
        <v>0</v>
      </c>
      <c r="Q687" s="16">
        <f t="shared" si="103"/>
        <v>66.5</v>
      </c>
      <c r="R687" s="17">
        <f t="shared" si="104"/>
        <v>62.475000000000001</v>
      </c>
      <c r="S687" s="17">
        <f t="shared" si="105"/>
        <v>46.625</v>
      </c>
      <c r="T687" s="17">
        <f t="shared" si="106"/>
        <v>52.424999999999997</v>
      </c>
      <c r="U687" s="17">
        <f t="shared" si="107"/>
        <v>54.125</v>
      </c>
      <c r="V687" s="16">
        <f t="shared" si="108"/>
        <v>53.841666666666661</v>
      </c>
      <c r="W687" s="16">
        <f t="shared" si="109"/>
        <v>53.912499999999994</v>
      </c>
    </row>
    <row r="688" spans="1:23" ht="13.5" x14ac:dyDescent="0.25">
      <c r="A688" s="3">
        <v>43006</v>
      </c>
      <c r="B688" s="2">
        <v>2.1714000000000002</v>
      </c>
      <c r="C688" s="2">
        <v>43.209590120890638</v>
      </c>
      <c r="D688" s="2">
        <v>9.2146819404119729E-2</v>
      </c>
      <c r="E688" s="2">
        <v>6.3279124880825266E-2</v>
      </c>
      <c r="F688" s="2">
        <v>2.1039599999999998</v>
      </c>
      <c r="G688" s="2">
        <v>2.1208200000000006</v>
      </c>
      <c r="H688" s="2">
        <v>2.2174899999999997</v>
      </c>
      <c r="I688" s="2">
        <v>2.3345839999999991</v>
      </c>
      <c r="J688" s="2">
        <v>2.3124289999999998</v>
      </c>
      <c r="K688" s="13" t="s">
        <v>48</v>
      </c>
      <c r="L688" s="13" t="s">
        <v>55</v>
      </c>
      <c r="M688" s="13" t="s">
        <v>52</v>
      </c>
      <c r="N688" s="16">
        <f t="shared" si="100"/>
        <v>50</v>
      </c>
      <c r="O688" s="16">
        <f t="shared" si="101"/>
        <v>100</v>
      </c>
      <c r="P688" s="16">
        <f t="shared" si="102"/>
        <v>0</v>
      </c>
      <c r="Q688" s="16">
        <f t="shared" si="103"/>
        <v>83.5</v>
      </c>
      <c r="R688" s="17">
        <f t="shared" si="104"/>
        <v>65.025000000000006</v>
      </c>
      <c r="S688" s="17">
        <f t="shared" si="105"/>
        <v>50.875</v>
      </c>
      <c r="T688" s="17">
        <f t="shared" si="106"/>
        <v>60.075000000000003</v>
      </c>
      <c r="U688" s="17">
        <f t="shared" si="107"/>
        <v>58.375</v>
      </c>
      <c r="V688" s="16">
        <f t="shared" si="108"/>
        <v>58.658333333333339</v>
      </c>
      <c r="W688" s="16">
        <f t="shared" si="109"/>
        <v>58.587500000000006</v>
      </c>
    </row>
    <row r="689" spans="1:23" ht="13.5" x14ac:dyDescent="0.25">
      <c r="A689" s="3">
        <v>43007</v>
      </c>
      <c r="B689" s="2">
        <v>2.1812999999999998</v>
      </c>
      <c r="C689" s="2">
        <v>44.509472181028691</v>
      </c>
      <c r="D689" s="2">
        <v>7.7553796643436534E-2</v>
      </c>
      <c r="E689" s="2">
        <v>8.1291634192864545E-2</v>
      </c>
      <c r="F689" s="2">
        <v>2.11388</v>
      </c>
      <c r="G689" s="2">
        <v>2.1188400000000001</v>
      </c>
      <c r="H689" s="2">
        <v>2.2100549999999997</v>
      </c>
      <c r="I689" s="2">
        <v>2.3290319999999993</v>
      </c>
      <c r="J689" s="2">
        <v>2.3129744999999993</v>
      </c>
      <c r="K689" s="13" t="s">
        <v>48</v>
      </c>
      <c r="L689" s="13" t="s">
        <v>55</v>
      </c>
      <c r="M689" s="13" t="s">
        <v>52</v>
      </c>
      <c r="N689" s="16">
        <f t="shared" si="100"/>
        <v>50</v>
      </c>
      <c r="O689" s="16">
        <f t="shared" si="101"/>
        <v>100</v>
      </c>
      <c r="P689" s="16">
        <f t="shared" si="102"/>
        <v>0</v>
      </c>
      <c r="Q689" s="16">
        <f t="shared" si="103"/>
        <v>83.5</v>
      </c>
      <c r="R689" s="17">
        <f t="shared" si="104"/>
        <v>65.025000000000006</v>
      </c>
      <c r="S689" s="17">
        <f t="shared" si="105"/>
        <v>50.875</v>
      </c>
      <c r="T689" s="17">
        <f t="shared" si="106"/>
        <v>60.075000000000003</v>
      </c>
      <c r="U689" s="17">
        <f t="shared" si="107"/>
        <v>58.375</v>
      </c>
      <c r="V689" s="16">
        <f t="shared" si="108"/>
        <v>58.658333333333339</v>
      </c>
      <c r="W689" s="16">
        <f t="shared" si="109"/>
        <v>58.587500000000006</v>
      </c>
    </row>
    <row r="690" spans="1:23" ht="13.5" x14ac:dyDescent="0.25">
      <c r="A690" s="3">
        <v>43010</v>
      </c>
      <c r="B690" s="2">
        <v>2.1415999999999999</v>
      </c>
      <c r="C690" s="2">
        <v>40.505568056252919</v>
      </c>
      <c r="D690" s="2">
        <v>6.3833863749528597E-2</v>
      </c>
      <c r="E690" s="2">
        <v>0.10226285775462109</v>
      </c>
      <c r="F690" s="2">
        <v>2.1217999999999999</v>
      </c>
      <c r="G690" s="2">
        <v>2.1158600000000005</v>
      </c>
      <c r="H690" s="2">
        <v>2.2001399999999998</v>
      </c>
      <c r="I690" s="2">
        <v>2.3226859999999996</v>
      </c>
      <c r="J690" s="2">
        <v>2.3135195</v>
      </c>
      <c r="K690" s="13" t="s">
        <v>48</v>
      </c>
      <c r="L690" s="13" t="s">
        <v>55</v>
      </c>
      <c r="M690" s="13" t="s">
        <v>52</v>
      </c>
      <c r="N690" s="16">
        <f t="shared" si="100"/>
        <v>50</v>
      </c>
      <c r="O690" s="16">
        <f t="shared" si="101"/>
        <v>100</v>
      </c>
      <c r="P690" s="16">
        <f t="shared" si="102"/>
        <v>0</v>
      </c>
      <c r="Q690" s="16">
        <f t="shared" si="103"/>
        <v>83.5</v>
      </c>
      <c r="R690" s="17">
        <f t="shared" si="104"/>
        <v>65.025000000000006</v>
      </c>
      <c r="S690" s="17">
        <f t="shared" si="105"/>
        <v>50.875</v>
      </c>
      <c r="T690" s="17">
        <f t="shared" si="106"/>
        <v>60.075000000000003</v>
      </c>
      <c r="U690" s="17">
        <f t="shared" si="107"/>
        <v>58.375</v>
      </c>
      <c r="V690" s="16">
        <f t="shared" si="108"/>
        <v>58.658333333333339</v>
      </c>
      <c r="W690" s="16">
        <f t="shared" si="109"/>
        <v>58.587500000000006</v>
      </c>
    </row>
    <row r="691" spans="1:23" ht="13.5" x14ac:dyDescent="0.25">
      <c r="A691" s="3">
        <v>43011</v>
      </c>
      <c r="B691" s="2">
        <v>2.1019999999999999</v>
      </c>
      <c r="C691" s="2">
        <v>36.936338883275468</v>
      </c>
      <c r="D691" s="2">
        <v>4.952241930274015E-2</v>
      </c>
      <c r="E691" s="2">
        <v>0.12599350107477589</v>
      </c>
      <c r="F691" s="2">
        <v>2.1317200000000005</v>
      </c>
      <c r="G691" s="2">
        <v>2.1128900000000002</v>
      </c>
      <c r="H691" s="2">
        <v>2.1872499999999997</v>
      </c>
      <c r="I691" s="2">
        <v>2.3155479999999997</v>
      </c>
      <c r="J691" s="2">
        <v>2.3138169999999998</v>
      </c>
      <c r="K691" s="13" t="s">
        <v>48</v>
      </c>
      <c r="L691" s="13" t="s">
        <v>55</v>
      </c>
      <c r="M691" s="13" t="s">
        <v>52</v>
      </c>
      <c r="N691" s="16">
        <f t="shared" si="100"/>
        <v>50</v>
      </c>
      <c r="O691" s="16">
        <f t="shared" si="101"/>
        <v>100</v>
      </c>
      <c r="P691" s="16">
        <f t="shared" si="102"/>
        <v>0</v>
      </c>
      <c r="Q691" s="16">
        <f t="shared" si="103"/>
        <v>83.5</v>
      </c>
      <c r="R691" s="17">
        <f t="shared" si="104"/>
        <v>65.025000000000006</v>
      </c>
      <c r="S691" s="17">
        <f t="shared" si="105"/>
        <v>50.875</v>
      </c>
      <c r="T691" s="17">
        <f t="shared" si="106"/>
        <v>60.075000000000003</v>
      </c>
      <c r="U691" s="17">
        <f t="shared" si="107"/>
        <v>58.375</v>
      </c>
      <c r="V691" s="16">
        <f t="shared" si="108"/>
        <v>58.658333333333339</v>
      </c>
      <c r="W691" s="16">
        <f t="shared" si="109"/>
        <v>58.587500000000006</v>
      </c>
    </row>
    <row r="692" spans="1:23" ht="13.5" x14ac:dyDescent="0.25">
      <c r="A692" s="3">
        <v>43012</v>
      </c>
      <c r="B692" s="2">
        <v>2.0722</v>
      </c>
      <c r="C692" s="2">
        <v>34.47447980149407</v>
      </c>
      <c r="D692" s="2">
        <v>3.2675875427874423E-2</v>
      </c>
      <c r="E692" s="2">
        <v>0.1518540410014747</v>
      </c>
      <c r="F692" s="2">
        <v>2.1337000000000002</v>
      </c>
      <c r="G692" s="2">
        <v>2.1118899999999998</v>
      </c>
      <c r="H692" s="2">
        <v>2.1748549999999995</v>
      </c>
      <c r="I692" s="2">
        <v>2.3078139999999996</v>
      </c>
      <c r="J692" s="2">
        <v>2.3141144999999996</v>
      </c>
      <c r="K692" s="13" t="s">
        <v>48</v>
      </c>
      <c r="L692" s="13" t="s">
        <v>55</v>
      </c>
      <c r="M692" s="13" t="s">
        <v>52</v>
      </c>
      <c r="N692" s="16">
        <f t="shared" si="100"/>
        <v>50</v>
      </c>
      <c r="O692" s="16">
        <f t="shared" si="101"/>
        <v>100</v>
      </c>
      <c r="P692" s="16">
        <f t="shared" si="102"/>
        <v>0</v>
      </c>
      <c r="Q692" s="16">
        <f t="shared" si="103"/>
        <v>83.5</v>
      </c>
      <c r="R692" s="17">
        <f t="shared" si="104"/>
        <v>65.025000000000006</v>
      </c>
      <c r="S692" s="17">
        <f t="shared" si="105"/>
        <v>50.875</v>
      </c>
      <c r="T692" s="17">
        <f t="shared" si="106"/>
        <v>60.075000000000003</v>
      </c>
      <c r="U692" s="17">
        <f t="shared" si="107"/>
        <v>58.375</v>
      </c>
      <c r="V692" s="16">
        <f t="shared" si="108"/>
        <v>58.658333333333339</v>
      </c>
      <c r="W692" s="16">
        <f t="shared" si="109"/>
        <v>58.587500000000006</v>
      </c>
    </row>
    <row r="693" spans="1:23" ht="13.5" x14ac:dyDescent="0.25">
      <c r="A693" s="3">
        <v>43013</v>
      </c>
      <c r="B693" s="2">
        <v>2.0623</v>
      </c>
      <c r="C693" s="2">
        <v>33.671552728410873</v>
      </c>
      <c r="D693" s="2">
        <v>2.299808891135191E-2</v>
      </c>
      <c r="E693" s="2">
        <v>0.17675053558910583</v>
      </c>
      <c r="F693" s="2">
        <v>2.1118800000000002</v>
      </c>
      <c r="G693" s="2">
        <v>2.10792</v>
      </c>
      <c r="H693" s="2">
        <v>2.1619649999999995</v>
      </c>
      <c r="I693" s="2">
        <v>2.3002779999999996</v>
      </c>
      <c r="J693" s="2">
        <v>2.3143624999999997</v>
      </c>
      <c r="K693" s="13" t="s">
        <v>53</v>
      </c>
      <c r="L693" s="13" t="s">
        <v>55</v>
      </c>
      <c r="M693" s="13" t="s">
        <v>47</v>
      </c>
      <c r="N693" s="16">
        <f t="shared" si="100"/>
        <v>50</v>
      </c>
      <c r="O693" s="16">
        <f t="shared" si="101"/>
        <v>100</v>
      </c>
      <c r="P693" s="16">
        <f t="shared" si="102"/>
        <v>0</v>
      </c>
      <c r="Q693" s="16">
        <f t="shared" si="103"/>
        <v>16.5</v>
      </c>
      <c r="R693" s="17">
        <f t="shared" si="104"/>
        <v>54.975000000000001</v>
      </c>
      <c r="S693" s="17">
        <f t="shared" si="105"/>
        <v>34.125</v>
      </c>
      <c r="T693" s="17">
        <f t="shared" si="106"/>
        <v>29.925000000000001</v>
      </c>
      <c r="U693" s="17">
        <f t="shared" si="107"/>
        <v>41.625</v>
      </c>
      <c r="V693" s="16">
        <f t="shared" si="108"/>
        <v>39.674999999999997</v>
      </c>
      <c r="W693" s="16">
        <f t="shared" si="109"/>
        <v>40.162499999999994</v>
      </c>
    </row>
    <row r="694" spans="1:23" ht="13.5" x14ac:dyDescent="0.25">
      <c r="A694" s="3">
        <v>43014</v>
      </c>
      <c r="B694" s="2">
        <v>2.0425</v>
      </c>
      <c r="C694" s="2">
        <v>32.063134325342332</v>
      </c>
      <c r="D694" s="2">
        <v>2.1642010143006818E-2</v>
      </c>
      <c r="E694" s="2">
        <v>0.1992196059503023</v>
      </c>
      <c r="F694" s="2">
        <v>2.08412</v>
      </c>
      <c r="G694" s="2">
        <v>2.0990000000000002</v>
      </c>
      <c r="H694" s="2">
        <v>2.1480849999999996</v>
      </c>
      <c r="I694" s="2">
        <v>2.2903639999999998</v>
      </c>
      <c r="J694" s="2">
        <v>2.3146105000000001</v>
      </c>
      <c r="K694" s="13" t="s">
        <v>53</v>
      </c>
      <c r="L694" s="13" t="s">
        <v>55</v>
      </c>
      <c r="M694" s="13" t="s">
        <v>47</v>
      </c>
      <c r="N694" s="16">
        <f t="shared" si="100"/>
        <v>50</v>
      </c>
      <c r="O694" s="16">
        <f t="shared" si="101"/>
        <v>100</v>
      </c>
      <c r="P694" s="16">
        <f t="shared" si="102"/>
        <v>0</v>
      </c>
      <c r="Q694" s="16">
        <f t="shared" si="103"/>
        <v>16.5</v>
      </c>
      <c r="R694" s="17">
        <f t="shared" si="104"/>
        <v>54.975000000000001</v>
      </c>
      <c r="S694" s="17">
        <f t="shared" si="105"/>
        <v>34.125</v>
      </c>
      <c r="T694" s="17">
        <f t="shared" si="106"/>
        <v>29.925000000000001</v>
      </c>
      <c r="U694" s="17">
        <f t="shared" si="107"/>
        <v>41.625</v>
      </c>
      <c r="V694" s="16">
        <f t="shared" si="108"/>
        <v>39.674999999999997</v>
      </c>
      <c r="W694" s="16">
        <f t="shared" si="109"/>
        <v>40.162499999999994</v>
      </c>
    </row>
    <row r="695" spans="1:23" ht="13.5" x14ac:dyDescent="0.25">
      <c r="A695" s="3">
        <v>43017</v>
      </c>
      <c r="B695" s="2">
        <v>2.0326</v>
      </c>
      <c r="C695" s="2">
        <v>31.25911361376501</v>
      </c>
      <c r="D695" s="2">
        <v>1.7513549453927357E-2</v>
      </c>
      <c r="E695" s="2">
        <v>0.21852446004590928</v>
      </c>
      <c r="F695" s="2">
        <v>2.0623200000000002</v>
      </c>
      <c r="G695" s="2">
        <v>2.09206</v>
      </c>
      <c r="H695" s="2">
        <v>2.1337099999999998</v>
      </c>
      <c r="I695" s="2">
        <v>2.2814399999999999</v>
      </c>
      <c r="J695" s="2">
        <v>2.3143625000000001</v>
      </c>
      <c r="K695" s="13" t="s">
        <v>53</v>
      </c>
      <c r="L695" s="13" t="s">
        <v>55</v>
      </c>
      <c r="M695" s="13" t="s">
        <v>47</v>
      </c>
      <c r="N695" s="16">
        <f t="shared" si="100"/>
        <v>50</v>
      </c>
      <c r="O695" s="16">
        <f t="shared" si="101"/>
        <v>100</v>
      </c>
      <c r="P695" s="16">
        <f t="shared" si="102"/>
        <v>0</v>
      </c>
      <c r="Q695" s="16">
        <f t="shared" si="103"/>
        <v>16.5</v>
      </c>
      <c r="R695" s="17">
        <f t="shared" si="104"/>
        <v>54.975000000000001</v>
      </c>
      <c r="S695" s="17">
        <f t="shared" si="105"/>
        <v>34.125</v>
      </c>
      <c r="T695" s="17">
        <f t="shared" si="106"/>
        <v>29.925000000000001</v>
      </c>
      <c r="U695" s="17">
        <f t="shared" si="107"/>
        <v>41.625</v>
      </c>
      <c r="V695" s="16">
        <f t="shared" si="108"/>
        <v>39.674999999999997</v>
      </c>
      <c r="W695" s="16">
        <f t="shared" si="109"/>
        <v>40.162499999999994</v>
      </c>
    </row>
    <row r="696" spans="1:23" ht="13.5" x14ac:dyDescent="0.25">
      <c r="A696" s="3">
        <v>43018</v>
      </c>
      <c r="B696" s="2">
        <v>1.9928999999999999</v>
      </c>
      <c r="C696" s="2">
        <v>28.204732393045433</v>
      </c>
      <c r="D696" s="2">
        <v>1.0180270572694994E-2</v>
      </c>
      <c r="E696" s="2">
        <v>0.23224630427876533</v>
      </c>
      <c r="F696" s="2">
        <v>2.0405000000000002</v>
      </c>
      <c r="G696" s="2">
        <v>2.0861100000000001</v>
      </c>
      <c r="H696" s="2">
        <v>2.1193300000000002</v>
      </c>
      <c r="I696" s="2">
        <v>2.2723179999999998</v>
      </c>
      <c r="J696" s="2">
        <v>2.3137180000000002</v>
      </c>
      <c r="K696" s="13" t="s">
        <v>53</v>
      </c>
      <c r="L696" s="13" t="s">
        <v>55</v>
      </c>
      <c r="M696" s="13" t="s">
        <v>47</v>
      </c>
      <c r="N696" s="16">
        <f t="shared" si="100"/>
        <v>50</v>
      </c>
      <c r="O696" s="16">
        <f t="shared" si="101"/>
        <v>100</v>
      </c>
      <c r="P696" s="16">
        <f t="shared" si="102"/>
        <v>0</v>
      </c>
      <c r="Q696" s="16">
        <f t="shared" si="103"/>
        <v>16.5</v>
      </c>
      <c r="R696" s="17">
        <f t="shared" si="104"/>
        <v>54.975000000000001</v>
      </c>
      <c r="S696" s="17">
        <f t="shared" si="105"/>
        <v>34.125</v>
      </c>
      <c r="T696" s="17">
        <f t="shared" si="106"/>
        <v>29.925000000000001</v>
      </c>
      <c r="U696" s="17">
        <f t="shared" si="107"/>
        <v>41.625</v>
      </c>
      <c r="V696" s="16">
        <f t="shared" si="108"/>
        <v>39.674999999999997</v>
      </c>
      <c r="W696" s="16">
        <f t="shared" si="109"/>
        <v>40.162499999999994</v>
      </c>
    </row>
    <row r="697" spans="1:23" ht="13.5" x14ac:dyDescent="0.25">
      <c r="A697" s="3">
        <v>43019</v>
      </c>
      <c r="B697" s="2">
        <v>1.9235</v>
      </c>
      <c r="C697" s="2">
        <v>23.822566819100089</v>
      </c>
      <c r="D697" s="2">
        <v>1.1660690018194142E-2</v>
      </c>
      <c r="E697" s="2">
        <v>0.23968284609819471</v>
      </c>
      <c r="F697" s="2">
        <v>2.0107600000000003</v>
      </c>
      <c r="G697" s="2">
        <v>2.0722300000000002</v>
      </c>
      <c r="H697" s="2">
        <v>2.1009849999999997</v>
      </c>
      <c r="I697" s="2">
        <v>2.2622040000000001</v>
      </c>
      <c r="J697" s="2">
        <v>2.312875</v>
      </c>
      <c r="K697" s="13" t="s">
        <v>53</v>
      </c>
      <c r="L697" s="13" t="s">
        <v>55</v>
      </c>
      <c r="M697" s="13" t="s">
        <v>47</v>
      </c>
      <c r="N697" s="16">
        <f t="shared" si="100"/>
        <v>50</v>
      </c>
      <c r="O697" s="16">
        <f t="shared" si="101"/>
        <v>100</v>
      </c>
      <c r="P697" s="16">
        <f t="shared" si="102"/>
        <v>0</v>
      </c>
      <c r="Q697" s="16">
        <f t="shared" si="103"/>
        <v>16.5</v>
      </c>
      <c r="R697" s="17">
        <f t="shared" si="104"/>
        <v>54.975000000000001</v>
      </c>
      <c r="S697" s="17">
        <f t="shared" si="105"/>
        <v>34.125</v>
      </c>
      <c r="T697" s="17">
        <f t="shared" si="106"/>
        <v>29.925000000000001</v>
      </c>
      <c r="U697" s="17">
        <f t="shared" si="107"/>
        <v>41.625</v>
      </c>
      <c r="V697" s="16">
        <f t="shared" si="108"/>
        <v>39.674999999999997</v>
      </c>
      <c r="W697" s="16">
        <f t="shared" si="109"/>
        <v>40.162499999999994</v>
      </c>
    </row>
    <row r="698" spans="1:23" ht="13.5" x14ac:dyDescent="0.25">
      <c r="A698" s="3">
        <v>43020</v>
      </c>
      <c r="B698" s="2">
        <v>1.9632000000000001</v>
      </c>
      <c r="C698" s="2">
        <v>30.476999364516175</v>
      </c>
      <c r="D698" s="2">
        <v>2.8113318472437587E-2</v>
      </c>
      <c r="E698" s="2">
        <v>0.2419514529395331</v>
      </c>
      <c r="F698" s="2">
        <v>1.9909399999999997</v>
      </c>
      <c r="G698" s="2">
        <v>2.0514100000000002</v>
      </c>
      <c r="H698" s="2">
        <v>2.0861150000000004</v>
      </c>
      <c r="I698" s="2">
        <v>2.253082</v>
      </c>
      <c r="J698" s="2">
        <v>2.3124785000000001</v>
      </c>
      <c r="K698" s="13" t="s">
        <v>53</v>
      </c>
      <c r="L698" s="13" t="s">
        <v>55</v>
      </c>
      <c r="M698" s="13" t="s">
        <v>47</v>
      </c>
      <c r="N698" s="16">
        <f t="shared" si="100"/>
        <v>50</v>
      </c>
      <c r="O698" s="16">
        <f t="shared" si="101"/>
        <v>100</v>
      </c>
      <c r="P698" s="16">
        <f t="shared" si="102"/>
        <v>0</v>
      </c>
      <c r="Q698" s="16">
        <f t="shared" si="103"/>
        <v>16.5</v>
      </c>
      <c r="R698" s="17">
        <f t="shared" si="104"/>
        <v>54.975000000000001</v>
      </c>
      <c r="S698" s="17">
        <f t="shared" si="105"/>
        <v>34.125</v>
      </c>
      <c r="T698" s="17">
        <f t="shared" si="106"/>
        <v>29.925000000000001</v>
      </c>
      <c r="U698" s="17">
        <f t="shared" si="107"/>
        <v>41.625</v>
      </c>
      <c r="V698" s="16">
        <f t="shared" si="108"/>
        <v>39.674999999999997</v>
      </c>
      <c r="W698" s="16">
        <f t="shared" si="109"/>
        <v>40.162499999999994</v>
      </c>
    </row>
    <row r="699" spans="1:23" ht="13.5" x14ac:dyDescent="0.25">
      <c r="A699" s="3">
        <v>43021</v>
      </c>
      <c r="B699" s="2">
        <v>1.9928999999999999</v>
      </c>
      <c r="C699" s="2">
        <v>35.048162886446846</v>
      </c>
      <c r="D699" s="2">
        <v>4.2378901238897093E-2</v>
      </c>
      <c r="E699" s="2">
        <v>0.23928214176545198</v>
      </c>
      <c r="F699" s="2">
        <v>1.9810200000000002</v>
      </c>
      <c r="G699" s="2">
        <v>2.0325700000000002</v>
      </c>
      <c r="H699" s="2">
        <v>2.0757050000000001</v>
      </c>
      <c r="I699" s="2">
        <v>2.2445540000000004</v>
      </c>
      <c r="J699" s="2">
        <v>2.3122799999999999</v>
      </c>
      <c r="K699" s="13" t="s">
        <v>53</v>
      </c>
      <c r="L699" s="13" t="s">
        <v>55</v>
      </c>
      <c r="M699" s="13" t="s">
        <v>47</v>
      </c>
      <c r="N699" s="16">
        <f t="shared" si="100"/>
        <v>50</v>
      </c>
      <c r="O699" s="16">
        <f t="shared" si="101"/>
        <v>100</v>
      </c>
      <c r="P699" s="16">
        <f t="shared" si="102"/>
        <v>0</v>
      </c>
      <c r="Q699" s="16">
        <f t="shared" si="103"/>
        <v>16.5</v>
      </c>
      <c r="R699" s="17">
        <f t="shared" si="104"/>
        <v>54.975000000000001</v>
      </c>
      <c r="S699" s="17">
        <f t="shared" si="105"/>
        <v>34.125</v>
      </c>
      <c r="T699" s="17">
        <f t="shared" si="106"/>
        <v>29.925000000000001</v>
      </c>
      <c r="U699" s="17">
        <f t="shared" si="107"/>
        <v>41.625</v>
      </c>
      <c r="V699" s="16">
        <f t="shared" si="108"/>
        <v>39.674999999999997</v>
      </c>
      <c r="W699" s="16">
        <f t="shared" si="109"/>
        <v>40.162499999999994</v>
      </c>
    </row>
    <row r="700" spans="1:23" ht="13.5" x14ac:dyDescent="0.25">
      <c r="A700" s="3">
        <v>43024</v>
      </c>
      <c r="B700" s="2">
        <v>2.0226999999999999</v>
      </c>
      <c r="C700" s="2">
        <v>39.356660496175955</v>
      </c>
      <c r="D700" s="2">
        <v>4.6904598264027708E-2</v>
      </c>
      <c r="E700" s="2">
        <v>0.23095410594407295</v>
      </c>
      <c r="F700" s="2">
        <v>1.9790399999999999</v>
      </c>
      <c r="G700" s="2">
        <v>2.02068</v>
      </c>
      <c r="H700" s="2">
        <v>2.0682700000000001</v>
      </c>
      <c r="I700" s="2">
        <v>2.2360280000000001</v>
      </c>
      <c r="J700" s="2">
        <v>2.3124289999999998</v>
      </c>
      <c r="K700" s="13" t="s">
        <v>53</v>
      </c>
      <c r="L700" s="13" t="s">
        <v>55</v>
      </c>
      <c r="M700" s="13" t="s">
        <v>47</v>
      </c>
      <c r="N700" s="16">
        <f t="shared" si="100"/>
        <v>50</v>
      </c>
      <c r="O700" s="16">
        <f t="shared" si="101"/>
        <v>100</v>
      </c>
      <c r="P700" s="16">
        <f t="shared" si="102"/>
        <v>0</v>
      </c>
      <c r="Q700" s="16">
        <f t="shared" si="103"/>
        <v>16.5</v>
      </c>
      <c r="R700" s="17">
        <f t="shared" si="104"/>
        <v>54.975000000000001</v>
      </c>
      <c r="S700" s="17">
        <f t="shared" si="105"/>
        <v>34.125</v>
      </c>
      <c r="T700" s="17">
        <f t="shared" si="106"/>
        <v>29.925000000000001</v>
      </c>
      <c r="U700" s="17">
        <f t="shared" si="107"/>
        <v>41.625</v>
      </c>
      <c r="V700" s="16">
        <f t="shared" si="108"/>
        <v>39.674999999999997</v>
      </c>
      <c r="W700" s="16">
        <f t="shared" si="109"/>
        <v>40.162499999999994</v>
      </c>
    </row>
    <row r="701" spans="1:23" ht="13.5" x14ac:dyDescent="0.25">
      <c r="A701" s="3">
        <v>43025</v>
      </c>
      <c r="B701" s="2">
        <v>2.0226999999999999</v>
      </c>
      <c r="C701" s="2">
        <v>39.356660496175955</v>
      </c>
      <c r="D701" s="2">
        <v>4.5178525012901538E-2</v>
      </c>
      <c r="E701" s="2">
        <v>0.21830035260688929</v>
      </c>
      <c r="F701" s="2">
        <v>1.9850000000000001</v>
      </c>
      <c r="G701" s="2">
        <v>2.01275</v>
      </c>
      <c r="H701" s="2">
        <v>2.0628199999999999</v>
      </c>
      <c r="I701" s="2">
        <v>2.2282960000000003</v>
      </c>
      <c r="J701" s="2">
        <v>2.3123299999999998</v>
      </c>
      <c r="K701" s="13" t="s">
        <v>48</v>
      </c>
      <c r="L701" s="13" t="s">
        <v>55</v>
      </c>
      <c r="M701" s="13" t="s">
        <v>52</v>
      </c>
      <c r="N701" s="16">
        <f t="shared" si="100"/>
        <v>50</v>
      </c>
      <c r="O701" s="16">
        <f t="shared" si="101"/>
        <v>100</v>
      </c>
      <c r="P701" s="16">
        <f t="shared" si="102"/>
        <v>0</v>
      </c>
      <c r="Q701" s="16">
        <f t="shared" si="103"/>
        <v>83.5</v>
      </c>
      <c r="R701" s="17">
        <f t="shared" si="104"/>
        <v>65.025000000000006</v>
      </c>
      <c r="S701" s="17">
        <f t="shared" si="105"/>
        <v>50.875</v>
      </c>
      <c r="T701" s="17">
        <f t="shared" si="106"/>
        <v>60.075000000000003</v>
      </c>
      <c r="U701" s="17">
        <f t="shared" si="107"/>
        <v>58.375</v>
      </c>
      <c r="V701" s="16">
        <f t="shared" si="108"/>
        <v>58.658333333333339</v>
      </c>
      <c r="W701" s="16">
        <f t="shared" si="109"/>
        <v>58.587500000000006</v>
      </c>
    </row>
    <row r="702" spans="1:23" ht="13.5" x14ac:dyDescent="0.25">
      <c r="A702" s="3">
        <v>43026</v>
      </c>
      <c r="B702" s="2">
        <v>2.0127000000000002</v>
      </c>
      <c r="C702" s="2">
        <v>38.366201895394411</v>
      </c>
      <c r="D702" s="2">
        <v>4.0371162494065693E-2</v>
      </c>
      <c r="E702" s="2">
        <v>0.2033048640156932</v>
      </c>
      <c r="F702" s="2">
        <v>2.00284</v>
      </c>
      <c r="G702" s="2">
        <v>2.0068000000000001</v>
      </c>
      <c r="H702" s="2">
        <v>2.059345</v>
      </c>
      <c r="I702" s="2">
        <v>2.2205619999999997</v>
      </c>
      <c r="J702" s="2">
        <v>2.3121315</v>
      </c>
      <c r="K702" s="13" t="s">
        <v>48</v>
      </c>
      <c r="L702" s="13" t="s">
        <v>55</v>
      </c>
      <c r="M702" s="13" t="s">
        <v>52</v>
      </c>
      <c r="N702" s="16">
        <f t="shared" si="100"/>
        <v>50</v>
      </c>
      <c r="O702" s="16">
        <f t="shared" si="101"/>
        <v>100</v>
      </c>
      <c r="P702" s="16">
        <f t="shared" si="102"/>
        <v>0</v>
      </c>
      <c r="Q702" s="16">
        <f t="shared" si="103"/>
        <v>83.5</v>
      </c>
      <c r="R702" s="17">
        <f t="shared" si="104"/>
        <v>65.025000000000006</v>
      </c>
      <c r="S702" s="17">
        <f t="shared" si="105"/>
        <v>50.875</v>
      </c>
      <c r="T702" s="17">
        <f t="shared" si="106"/>
        <v>60.075000000000003</v>
      </c>
      <c r="U702" s="17">
        <f t="shared" si="107"/>
        <v>58.375</v>
      </c>
      <c r="V702" s="16">
        <f t="shared" si="108"/>
        <v>58.658333333333339</v>
      </c>
      <c r="W702" s="16">
        <f t="shared" si="109"/>
        <v>58.587500000000006</v>
      </c>
    </row>
    <row r="703" spans="1:23" ht="13.5" x14ac:dyDescent="0.25">
      <c r="A703" s="3">
        <v>43027</v>
      </c>
      <c r="B703" s="2">
        <v>2.0821999999999998</v>
      </c>
      <c r="C703" s="2">
        <v>48.13539415849668</v>
      </c>
      <c r="D703" s="2">
        <v>3.0151477757153877E-2</v>
      </c>
      <c r="E703" s="2">
        <v>0.18637219976347921</v>
      </c>
      <c r="F703" s="2">
        <v>2.02664</v>
      </c>
      <c r="G703" s="2">
        <v>2.0087900000000003</v>
      </c>
      <c r="H703" s="2">
        <v>2.0583550000000002</v>
      </c>
      <c r="I703" s="2">
        <v>2.2144159999999999</v>
      </c>
      <c r="J703" s="2">
        <v>2.3123300000000002</v>
      </c>
      <c r="K703" s="13" t="s">
        <v>48</v>
      </c>
      <c r="L703" s="13" t="s">
        <v>55</v>
      </c>
      <c r="M703" s="13" t="s">
        <v>52</v>
      </c>
      <c r="N703" s="16">
        <f t="shared" si="100"/>
        <v>50</v>
      </c>
      <c r="O703" s="16">
        <f t="shared" si="101"/>
        <v>100</v>
      </c>
      <c r="P703" s="16">
        <f t="shared" si="102"/>
        <v>0</v>
      </c>
      <c r="Q703" s="16">
        <f t="shared" si="103"/>
        <v>83.5</v>
      </c>
      <c r="R703" s="17">
        <f t="shared" si="104"/>
        <v>65.025000000000006</v>
      </c>
      <c r="S703" s="17">
        <f t="shared" si="105"/>
        <v>50.875</v>
      </c>
      <c r="T703" s="17">
        <f t="shared" si="106"/>
        <v>60.075000000000003</v>
      </c>
      <c r="U703" s="17">
        <f t="shared" si="107"/>
        <v>58.375</v>
      </c>
      <c r="V703" s="16">
        <f t="shared" si="108"/>
        <v>58.658333333333339</v>
      </c>
      <c r="W703" s="16">
        <f t="shared" si="109"/>
        <v>58.587500000000006</v>
      </c>
    </row>
    <row r="704" spans="1:23" ht="13.5" x14ac:dyDescent="0.25">
      <c r="A704" s="3">
        <v>43028</v>
      </c>
      <c r="B704" s="2">
        <v>2.1812999999999998</v>
      </c>
      <c r="C704" s="2">
        <v>58.287938836435615</v>
      </c>
      <c r="D704" s="2">
        <v>1.1187320453224014E-2</v>
      </c>
      <c r="E704" s="2">
        <v>0.16704969111527102</v>
      </c>
      <c r="F704" s="2">
        <v>2.0643199999999999</v>
      </c>
      <c r="G704" s="2">
        <v>2.0226700000000002</v>
      </c>
      <c r="H704" s="2">
        <v>2.060835</v>
      </c>
      <c r="I704" s="2">
        <v>2.2104499999999998</v>
      </c>
      <c r="J704" s="2">
        <v>2.3131730000000004</v>
      </c>
      <c r="K704" s="13" t="s">
        <v>48</v>
      </c>
      <c r="L704" s="13" t="s">
        <v>55</v>
      </c>
      <c r="M704" s="13" t="s">
        <v>52</v>
      </c>
      <c r="N704" s="16">
        <f t="shared" si="100"/>
        <v>50</v>
      </c>
      <c r="O704" s="16">
        <f t="shared" si="101"/>
        <v>100</v>
      </c>
      <c r="P704" s="16">
        <f t="shared" si="102"/>
        <v>0</v>
      </c>
      <c r="Q704" s="16">
        <f t="shared" si="103"/>
        <v>83.5</v>
      </c>
      <c r="R704" s="17">
        <f t="shared" si="104"/>
        <v>65.025000000000006</v>
      </c>
      <c r="S704" s="17">
        <f t="shared" si="105"/>
        <v>50.875</v>
      </c>
      <c r="T704" s="17">
        <f t="shared" si="106"/>
        <v>60.075000000000003</v>
      </c>
      <c r="U704" s="17">
        <f t="shared" si="107"/>
        <v>58.375</v>
      </c>
      <c r="V704" s="16">
        <f t="shared" si="108"/>
        <v>58.658333333333339</v>
      </c>
      <c r="W704" s="16">
        <f t="shared" si="109"/>
        <v>58.587500000000006</v>
      </c>
    </row>
    <row r="705" spans="1:23" ht="13.5" x14ac:dyDescent="0.25">
      <c r="A705" s="3">
        <v>43031</v>
      </c>
      <c r="B705" s="2">
        <v>2.3102</v>
      </c>
      <c r="C705" s="2">
        <v>67.264122995709613</v>
      </c>
      <c r="D705" s="2">
        <v>-1.64511198327979E-2</v>
      </c>
      <c r="E705" s="2">
        <v>0.14461347488619697</v>
      </c>
      <c r="F705" s="2">
        <v>2.12182</v>
      </c>
      <c r="G705" s="2">
        <v>2.05043</v>
      </c>
      <c r="H705" s="2">
        <v>2.0712450000000002</v>
      </c>
      <c r="I705" s="2">
        <v>2.2090619999999994</v>
      </c>
      <c r="J705" s="2">
        <v>2.3147594999999996</v>
      </c>
      <c r="K705" s="13" t="s">
        <v>48</v>
      </c>
      <c r="L705" s="13" t="s">
        <v>55</v>
      </c>
      <c r="M705" s="13" t="s">
        <v>52</v>
      </c>
      <c r="N705" s="16">
        <f t="shared" si="100"/>
        <v>50</v>
      </c>
      <c r="O705" s="16">
        <f t="shared" si="101"/>
        <v>100</v>
      </c>
      <c r="P705" s="16">
        <f t="shared" si="102"/>
        <v>0</v>
      </c>
      <c r="Q705" s="16">
        <f t="shared" si="103"/>
        <v>83.5</v>
      </c>
      <c r="R705" s="17">
        <f t="shared" si="104"/>
        <v>65.025000000000006</v>
      </c>
      <c r="S705" s="17">
        <f t="shared" si="105"/>
        <v>50.875</v>
      </c>
      <c r="T705" s="17">
        <f t="shared" si="106"/>
        <v>60.075000000000003</v>
      </c>
      <c r="U705" s="17">
        <f t="shared" si="107"/>
        <v>58.375</v>
      </c>
      <c r="V705" s="16">
        <f t="shared" si="108"/>
        <v>58.658333333333339</v>
      </c>
      <c r="W705" s="16">
        <f t="shared" si="109"/>
        <v>58.587500000000006</v>
      </c>
    </row>
    <row r="706" spans="1:23" ht="13.5" x14ac:dyDescent="0.25">
      <c r="A706" s="3">
        <v>43032</v>
      </c>
      <c r="B706" s="2">
        <v>2.3399000000000001</v>
      </c>
      <c r="C706" s="2">
        <v>68.923519412329867</v>
      </c>
      <c r="D706" s="2">
        <v>-4.938891641207066E-2</v>
      </c>
      <c r="E706" s="2">
        <v>0.12333167441471692</v>
      </c>
      <c r="F706" s="2">
        <v>2.18526</v>
      </c>
      <c r="G706" s="2">
        <v>2.0851300000000004</v>
      </c>
      <c r="H706" s="2">
        <v>2.08562</v>
      </c>
      <c r="I706" s="2">
        <v>2.2084659999999996</v>
      </c>
      <c r="J706" s="2">
        <v>2.3164945000000001</v>
      </c>
      <c r="K706" s="13" t="s">
        <v>48</v>
      </c>
      <c r="L706" s="13" t="s">
        <v>49</v>
      </c>
      <c r="M706" s="13" t="s">
        <v>52</v>
      </c>
      <c r="N706" s="16">
        <f t="shared" ref="N706:N769" si="110">IF(D706&lt;30,50, IF(D706&gt;70, 0, 25))</f>
        <v>50</v>
      </c>
      <c r="O706" s="16">
        <f t="shared" ref="O706:O769" si="111">IF(F706-E706&gt;0.02, 100, IF(F706-E706&lt;0,0,45))</f>
        <v>100</v>
      </c>
      <c r="P706" s="16">
        <f t="shared" ref="P706:P769" si="112">IF(G706-J706&gt;10,100,IF(G706-J706&gt;5,75, IF(G706-J706&gt;0,50,0)))</f>
        <v>0</v>
      </c>
      <c r="Q706" s="16">
        <f t="shared" ref="Q706:Q769" si="113">IF(M706="confirmed bullish", 34, IF(M706="bullish divergence",17, 0))+IF(K706="bullish",33,IF(K706="bearish",0,16.5))+IF(L706="strong",33,IF(L706="weak",0,16.5))</f>
        <v>100</v>
      </c>
      <c r="R706" s="17">
        <f t="shared" si="104"/>
        <v>67.5</v>
      </c>
      <c r="S706" s="17">
        <f t="shared" si="105"/>
        <v>55</v>
      </c>
      <c r="T706" s="17">
        <f t="shared" si="106"/>
        <v>67.5</v>
      </c>
      <c r="U706" s="17">
        <f t="shared" si="107"/>
        <v>62.5</v>
      </c>
      <c r="V706" s="16">
        <f t="shared" si="108"/>
        <v>63.333333333333336</v>
      </c>
      <c r="W706" s="16">
        <f t="shared" si="109"/>
        <v>63.125</v>
      </c>
    </row>
    <row r="707" spans="1:23" ht="13.5" x14ac:dyDescent="0.25">
      <c r="A707" s="3">
        <v>43033</v>
      </c>
      <c r="B707" s="2">
        <v>2.2705000000000002</v>
      </c>
      <c r="C707" s="2">
        <v>61.126264566656161</v>
      </c>
      <c r="D707" s="2">
        <v>-8.412264402931191E-2</v>
      </c>
      <c r="E707" s="2">
        <v>0.10482973507091251</v>
      </c>
      <c r="F707" s="2">
        <v>2.2368199999999998</v>
      </c>
      <c r="G707" s="2">
        <v>2.1198300000000003</v>
      </c>
      <c r="H707" s="2">
        <v>2.0960299999999998</v>
      </c>
      <c r="I707" s="2">
        <v>2.20668</v>
      </c>
      <c r="J707" s="2">
        <v>2.3179320000000003</v>
      </c>
      <c r="K707" s="13" t="s">
        <v>48</v>
      </c>
      <c r="L707" s="13" t="s">
        <v>49</v>
      </c>
      <c r="M707" s="13" t="s">
        <v>52</v>
      </c>
      <c r="N707" s="16">
        <f t="shared" si="110"/>
        <v>50</v>
      </c>
      <c r="O707" s="16">
        <f t="shared" si="111"/>
        <v>100</v>
      </c>
      <c r="P707" s="16">
        <f t="shared" si="112"/>
        <v>0</v>
      </c>
      <c r="Q707" s="16">
        <f t="shared" si="113"/>
        <v>100</v>
      </c>
      <c r="R707" s="17">
        <f t="shared" ref="R707:R770" si="114">0.35*N707+O707*0.35+P707*0.15+Q707*0.15</f>
        <v>67.5</v>
      </c>
      <c r="S707" s="17">
        <f t="shared" ref="S707:S770" si="115">N707*0.2+O707*0.2+P707*0.35+Q707*0.25</f>
        <v>55</v>
      </c>
      <c r="T707" s="17">
        <f t="shared" ref="T707:T770" si="116">N707*0.15+O707*0.15+P707*0.25+Q707*0.45</f>
        <v>67.5</v>
      </c>
      <c r="U707" s="17">
        <f t="shared" ref="U707:U770" si="117">0.25*SUM(N707:Q707)</f>
        <v>62.5</v>
      </c>
      <c r="V707" s="16">
        <f t="shared" ref="V707:V770" si="118">SUM(R707:T707)/3</f>
        <v>63.333333333333336</v>
      </c>
      <c r="W707" s="16">
        <f t="shared" ref="W707:W770" si="119">SUM(R707:U707)/4</f>
        <v>63.125</v>
      </c>
    </row>
    <row r="708" spans="1:23" ht="13.5" x14ac:dyDescent="0.25">
      <c r="A708" s="3">
        <v>43034</v>
      </c>
      <c r="B708" s="2">
        <v>2.2606000000000002</v>
      </c>
      <c r="C708" s="2">
        <v>60.08207437491081</v>
      </c>
      <c r="D708" s="2">
        <v>-0.10749040619063432</v>
      </c>
      <c r="E708" s="2">
        <v>8.6764665652914116E-2</v>
      </c>
      <c r="F708" s="2">
        <v>2.2725</v>
      </c>
      <c r="G708" s="2">
        <v>2.1495700000000002</v>
      </c>
      <c r="H708" s="2">
        <v>2.1004899999999997</v>
      </c>
      <c r="I708" s="2">
        <v>2.2046959999999993</v>
      </c>
      <c r="J708" s="2">
        <v>2.3196670000000008</v>
      </c>
      <c r="K708" s="13" t="s">
        <v>48</v>
      </c>
      <c r="L708" s="13" t="s">
        <v>55</v>
      </c>
      <c r="M708" s="13" t="s">
        <v>52</v>
      </c>
      <c r="N708" s="16">
        <f t="shared" si="110"/>
        <v>50</v>
      </c>
      <c r="O708" s="16">
        <f t="shared" si="111"/>
        <v>100</v>
      </c>
      <c r="P708" s="16">
        <f t="shared" si="112"/>
        <v>0</v>
      </c>
      <c r="Q708" s="16">
        <f t="shared" si="113"/>
        <v>83.5</v>
      </c>
      <c r="R708" s="17">
        <f t="shared" si="114"/>
        <v>65.025000000000006</v>
      </c>
      <c r="S708" s="17">
        <f t="shared" si="115"/>
        <v>50.875</v>
      </c>
      <c r="T708" s="17">
        <f t="shared" si="116"/>
        <v>60.075000000000003</v>
      </c>
      <c r="U708" s="17">
        <f t="shared" si="117"/>
        <v>58.375</v>
      </c>
      <c r="V708" s="16">
        <f t="shared" si="118"/>
        <v>58.658333333333339</v>
      </c>
      <c r="W708" s="16">
        <f t="shared" si="119"/>
        <v>58.587500000000006</v>
      </c>
    </row>
    <row r="709" spans="1:23" ht="13.5" x14ac:dyDescent="0.25">
      <c r="A709" s="3">
        <v>43035</v>
      </c>
      <c r="B709" s="2">
        <v>2.2904</v>
      </c>
      <c r="C709" s="2">
        <v>62.176565238634481</v>
      </c>
      <c r="D709" s="2">
        <v>-0.12560087049149216</v>
      </c>
      <c r="E709" s="2">
        <v>6.9474459278921902E-2</v>
      </c>
      <c r="F709" s="2">
        <v>2.2943199999999999</v>
      </c>
      <c r="G709" s="2">
        <v>2.1793199999999997</v>
      </c>
      <c r="H709" s="2">
        <v>2.1059450000000002</v>
      </c>
      <c r="I709" s="2">
        <v>2.2025159999999997</v>
      </c>
      <c r="J709" s="2">
        <v>2.3220965000000007</v>
      </c>
      <c r="K709" s="13" t="s">
        <v>48</v>
      </c>
      <c r="L709" s="13" t="s">
        <v>55</v>
      </c>
      <c r="M709" s="13" t="s">
        <v>52</v>
      </c>
      <c r="N709" s="16">
        <f t="shared" si="110"/>
        <v>50</v>
      </c>
      <c r="O709" s="16">
        <f t="shared" si="111"/>
        <v>100</v>
      </c>
      <c r="P709" s="16">
        <f t="shared" si="112"/>
        <v>0</v>
      </c>
      <c r="Q709" s="16">
        <f t="shared" si="113"/>
        <v>83.5</v>
      </c>
      <c r="R709" s="17">
        <f t="shared" si="114"/>
        <v>65.025000000000006</v>
      </c>
      <c r="S709" s="17">
        <f t="shared" si="115"/>
        <v>50.875</v>
      </c>
      <c r="T709" s="17">
        <f t="shared" si="116"/>
        <v>60.075000000000003</v>
      </c>
      <c r="U709" s="17">
        <f t="shared" si="117"/>
        <v>58.375</v>
      </c>
      <c r="V709" s="16">
        <f t="shared" si="118"/>
        <v>58.658333333333339</v>
      </c>
      <c r="W709" s="16">
        <f t="shared" si="119"/>
        <v>58.587500000000006</v>
      </c>
    </row>
    <row r="710" spans="1:23" ht="13.5" x14ac:dyDescent="0.25">
      <c r="A710" s="3">
        <v>43038</v>
      </c>
      <c r="B710" s="2">
        <v>2.3994</v>
      </c>
      <c r="C710" s="2">
        <v>68.655044594211063</v>
      </c>
      <c r="D710" s="2">
        <v>-0.14523840382701891</v>
      </c>
      <c r="E710" s="2">
        <v>5.5915848630113965E-2</v>
      </c>
      <c r="F710" s="2">
        <v>2.31216</v>
      </c>
      <c r="G710" s="2">
        <v>2.21699</v>
      </c>
      <c r="H710" s="2">
        <v>2.1188349999999998</v>
      </c>
      <c r="I710" s="2">
        <v>2.2023179999999996</v>
      </c>
      <c r="J710" s="2">
        <v>2.3250710000000003</v>
      </c>
      <c r="K710" s="13" t="s">
        <v>48</v>
      </c>
      <c r="L710" s="13" t="s">
        <v>55</v>
      </c>
      <c r="M710" s="13" t="s">
        <v>52</v>
      </c>
      <c r="N710" s="16">
        <f t="shared" si="110"/>
        <v>50</v>
      </c>
      <c r="O710" s="16">
        <f t="shared" si="111"/>
        <v>100</v>
      </c>
      <c r="P710" s="16">
        <f t="shared" si="112"/>
        <v>0</v>
      </c>
      <c r="Q710" s="16">
        <f t="shared" si="113"/>
        <v>83.5</v>
      </c>
      <c r="R710" s="17">
        <f t="shared" si="114"/>
        <v>65.025000000000006</v>
      </c>
      <c r="S710" s="17">
        <f t="shared" si="115"/>
        <v>50.875</v>
      </c>
      <c r="T710" s="17">
        <f t="shared" si="116"/>
        <v>60.075000000000003</v>
      </c>
      <c r="U710" s="17">
        <f t="shared" si="117"/>
        <v>58.375</v>
      </c>
      <c r="V710" s="16">
        <f t="shared" si="118"/>
        <v>58.658333333333339</v>
      </c>
      <c r="W710" s="16">
        <f t="shared" si="119"/>
        <v>58.587500000000006</v>
      </c>
    </row>
    <row r="711" spans="1:23" ht="13.5" x14ac:dyDescent="0.25">
      <c r="A711" s="3">
        <v>43039</v>
      </c>
      <c r="B711" s="2">
        <v>2.3795999999999999</v>
      </c>
      <c r="C711" s="2">
        <v>66.429201620209227</v>
      </c>
      <c r="D711" s="2">
        <v>-0.16179500796366231</v>
      </c>
      <c r="E711" s="2">
        <v>4.4611189025677837E-2</v>
      </c>
      <c r="F711" s="2">
        <v>2.3201000000000001</v>
      </c>
      <c r="G711" s="2">
        <v>2.2526799999999998</v>
      </c>
      <c r="H711" s="2">
        <v>2.1327150000000001</v>
      </c>
      <c r="I711" s="2">
        <v>2.2009300000000001</v>
      </c>
      <c r="J711" s="2">
        <v>2.3275495000000008</v>
      </c>
      <c r="K711" s="13" t="s">
        <v>53</v>
      </c>
      <c r="L711" s="13" t="s">
        <v>55</v>
      </c>
      <c r="M711" s="13" t="s">
        <v>54</v>
      </c>
      <c r="N711" s="16">
        <f t="shared" si="110"/>
        <v>50</v>
      </c>
      <c r="O711" s="16">
        <f t="shared" si="111"/>
        <v>100</v>
      </c>
      <c r="P711" s="16">
        <f t="shared" si="112"/>
        <v>0</v>
      </c>
      <c r="Q711" s="16">
        <f t="shared" si="113"/>
        <v>16.5</v>
      </c>
      <c r="R711" s="17">
        <f t="shared" si="114"/>
        <v>54.975000000000001</v>
      </c>
      <c r="S711" s="17">
        <f t="shared" si="115"/>
        <v>34.125</v>
      </c>
      <c r="T711" s="17">
        <f t="shared" si="116"/>
        <v>29.925000000000001</v>
      </c>
      <c r="U711" s="17">
        <f t="shared" si="117"/>
        <v>41.625</v>
      </c>
      <c r="V711" s="16">
        <f t="shared" si="118"/>
        <v>39.674999999999997</v>
      </c>
      <c r="W711" s="16">
        <f t="shared" si="119"/>
        <v>40.162499999999994</v>
      </c>
    </row>
    <row r="712" spans="1:23" ht="13.5" x14ac:dyDescent="0.25">
      <c r="A712" s="3">
        <v>43040</v>
      </c>
      <c r="B712" s="2">
        <v>2.33</v>
      </c>
      <c r="C712" s="2">
        <v>61.086414461351332</v>
      </c>
      <c r="D712" s="2">
        <v>-0.17485451253836981</v>
      </c>
      <c r="E712" s="2">
        <v>3.305406792626412E-2</v>
      </c>
      <c r="F712" s="2">
        <v>2.3319999999999999</v>
      </c>
      <c r="G712" s="2">
        <v>2.2844099999999998</v>
      </c>
      <c r="H712" s="2">
        <v>2.1456049999999998</v>
      </c>
      <c r="I712" s="2">
        <v>2.1993439999999995</v>
      </c>
      <c r="J712" s="2">
        <v>2.3292350000000002</v>
      </c>
      <c r="K712" s="13" t="s">
        <v>48</v>
      </c>
      <c r="L712" s="13" t="s">
        <v>55</v>
      </c>
      <c r="M712" s="13" t="s">
        <v>52</v>
      </c>
      <c r="N712" s="16">
        <f t="shared" si="110"/>
        <v>50</v>
      </c>
      <c r="O712" s="16">
        <f t="shared" si="111"/>
        <v>100</v>
      </c>
      <c r="P712" s="16">
        <f t="shared" si="112"/>
        <v>0</v>
      </c>
      <c r="Q712" s="16">
        <f t="shared" si="113"/>
        <v>83.5</v>
      </c>
      <c r="R712" s="17">
        <f t="shared" si="114"/>
        <v>65.025000000000006</v>
      </c>
      <c r="S712" s="17">
        <f t="shared" si="115"/>
        <v>50.875</v>
      </c>
      <c r="T712" s="17">
        <f t="shared" si="116"/>
        <v>60.075000000000003</v>
      </c>
      <c r="U712" s="17">
        <f t="shared" si="117"/>
        <v>58.375</v>
      </c>
      <c r="V712" s="16">
        <f t="shared" si="118"/>
        <v>58.658333333333339</v>
      </c>
      <c r="W712" s="16">
        <f t="shared" si="119"/>
        <v>58.587500000000006</v>
      </c>
    </row>
    <row r="713" spans="1:23" ht="13.5" x14ac:dyDescent="0.25">
      <c r="A713" s="3">
        <v>43041</v>
      </c>
      <c r="B713" s="2">
        <v>2.3003</v>
      </c>
      <c r="C713" s="2">
        <v>58.074426534159976</v>
      </c>
      <c r="D713" s="2">
        <v>-0.17381732082295942</v>
      </c>
      <c r="E713" s="2">
        <v>2.1282548664437712E-2</v>
      </c>
      <c r="F713" s="2">
        <v>2.3399399999999999</v>
      </c>
      <c r="G713" s="2">
        <v>2.3062200000000006</v>
      </c>
      <c r="H713" s="2">
        <v>2.157505</v>
      </c>
      <c r="I713" s="2">
        <v>2.1973619999999996</v>
      </c>
      <c r="J713" s="2">
        <v>2.3305735000000007</v>
      </c>
      <c r="K713" s="13" t="s">
        <v>48</v>
      </c>
      <c r="L713" s="13" t="s">
        <v>55</v>
      </c>
      <c r="M713" s="13" t="s">
        <v>52</v>
      </c>
      <c r="N713" s="16">
        <f t="shared" si="110"/>
        <v>50</v>
      </c>
      <c r="O713" s="16">
        <f t="shared" si="111"/>
        <v>100</v>
      </c>
      <c r="P713" s="16">
        <f t="shared" si="112"/>
        <v>0</v>
      </c>
      <c r="Q713" s="16">
        <f t="shared" si="113"/>
        <v>83.5</v>
      </c>
      <c r="R713" s="17">
        <f t="shared" si="114"/>
        <v>65.025000000000006</v>
      </c>
      <c r="S713" s="17">
        <f t="shared" si="115"/>
        <v>50.875</v>
      </c>
      <c r="T713" s="17">
        <f t="shared" si="116"/>
        <v>60.075000000000003</v>
      </c>
      <c r="U713" s="17">
        <f t="shared" si="117"/>
        <v>58.375</v>
      </c>
      <c r="V713" s="16">
        <f t="shared" si="118"/>
        <v>58.658333333333339</v>
      </c>
      <c r="W713" s="16">
        <f t="shared" si="119"/>
        <v>58.587500000000006</v>
      </c>
    </row>
    <row r="714" spans="1:23" ht="13.5" x14ac:dyDescent="0.25">
      <c r="A714" s="3">
        <v>43042</v>
      </c>
      <c r="B714" s="2">
        <v>2.2805</v>
      </c>
      <c r="C714" s="2">
        <v>56.088885675070998</v>
      </c>
      <c r="D714" s="2">
        <v>-0.15679653163484097</v>
      </c>
      <c r="E714" s="2">
        <v>1.0012916353480984E-2</v>
      </c>
      <c r="F714" s="2">
        <v>2.3379599999999998</v>
      </c>
      <c r="G714" s="2">
        <v>2.3161399999999999</v>
      </c>
      <c r="H714" s="2">
        <v>2.1694049999999998</v>
      </c>
      <c r="I714" s="2">
        <v>2.1955780000000003</v>
      </c>
      <c r="J714" s="2">
        <v>2.3321105000000006</v>
      </c>
      <c r="K714" s="13" t="s">
        <v>48</v>
      </c>
      <c r="L714" s="13" t="s">
        <v>55</v>
      </c>
      <c r="M714" s="13" t="s">
        <v>50</v>
      </c>
      <c r="N714" s="16">
        <f t="shared" si="110"/>
        <v>50</v>
      </c>
      <c r="O714" s="16">
        <f t="shared" si="111"/>
        <v>100</v>
      </c>
      <c r="P714" s="16">
        <f t="shared" si="112"/>
        <v>0</v>
      </c>
      <c r="Q714" s="16">
        <f t="shared" si="113"/>
        <v>66.5</v>
      </c>
      <c r="R714" s="17">
        <f t="shared" si="114"/>
        <v>62.475000000000001</v>
      </c>
      <c r="S714" s="17">
        <f t="shared" si="115"/>
        <v>46.625</v>
      </c>
      <c r="T714" s="17">
        <f t="shared" si="116"/>
        <v>52.424999999999997</v>
      </c>
      <c r="U714" s="17">
        <f t="shared" si="117"/>
        <v>54.125</v>
      </c>
      <c r="V714" s="16">
        <f t="shared" si="118"/>
        <v>53.841666666666661</v>
      </c>
      <c r="W714" s="16">
        <f t="shared" si="119"/>
        <v>53.912499999999994</v>
      </c>
    </row>
    <row r="715" spans="1:23" ht="13.5" x14ac:dyDescent="0.25">
      <c r="A715" s="3">
        <v>43045</v>
      </c>
      <c r="B715" s="2">
        <v>2.33</v>
      </c>
      <c r="C715" s="2">
        <v>59.790157354338319</v>
      </c>
      <c r="D715" s="2">
        <v>-0.12664068219531943</v>
      </c>
      <c r="E715" s="2">
        <v>2.914493719549157E-4</v>
      </c>
      <c r="F715" s="2">
        <v>2.3240799999999999</v>
      </c>
      <c r="G715" s="2">
        <v>2.3181200000000004</v>
      </c>
      <c r="H715" s="2">
        <v>2.1842749999999995</v>
      </c>
      <c r="I715" s="2">
        <v>2.1945859999999997</v>
      </c>
      <c r="J715" s="2">
        <v>2.3337960000000009</v>
      </c>
      <c r="K715" s="13" t="s">
        <v>53</v>
      </c>
      <c r="L715" s="13" t="s">
        <v>55</v>
      </c>
      <c r="M715" s="13" t="s">
        <v>47</v>
      </c>
      <c r="N715" s="16">
        <f t="shared" si="110"/>
        <v>50</v>
      </c>
      <c r="O715" s="16">
        <f t="shared" si="111"/>
        <v>100</v>
      </c>
      <c r="P715" s="16">
        <f t="shared" si="112"/>
        <v>0</v>
      </c>
      <c r="Q715" s="16">
        <f t="shared" si="113"/>
        <v>16.5</v>
      </c>
      <c r="R715" s="17">
        <f t="shared" si="114"/>
        <v>54.975000000000001</v>
      </c>
      <c r="S715" s="17">
        <f t="shared" si="115"/>
        <v>34.125</v>
      </c>
      <c r="T715" s="17">
        <f t="shared" si="116"/>
        <v>29.925000000000001</v>
      </c>
      <c r="U715" s="17">
        <f t="shared" si="117"/>
        <v>41.625</v>
      </c>
      <c r="V715" s="16">
        <f t="shared" si="118"/>
        <v>39.674999999999997</v>
      </c>
      <c r="W715" s="16">
        <f t="shared" si="119"/>
        <v>40.162499999999994</v>
      </c>
    </row>
    <row r="716" spans="1:23" ht="13.5" x14ac:dyDescent="0.25">
      <c r="A716" s="3">
        <v>43046</v>
      </c>
      <c r="B716" s="2">
        <v>2.3003</v>
      </c>
      <c r="C716" s="2">
        <v>56.701923150445893</v>
      </c>
      <c r="D716" s="2">
        <v>-9.5027516028226344E-2</v>
      </c>
      <c r="E716" s="2">
        <v>-8.1312193034821026E-3</v>
      </c>
      <c r="F716" s="2">
        <v>2.3082199999999999</v>
      </c>
      <c r="G716" s="2">
        <v>2.3141600000000002</v>
      </c>
      <c r="H716" s="2">
        <v>2.1996449999999999</v>
      </c>
      <c r="I716" s="2">
        <v>2.1931979999999993</v>
      </c>
      <c r="J716" s="2">
        <v>2.3351345000000006</v>
      </c>
      <c r="K716" s="13" t="s">
        <v>53</v>
      </c>
      <c r="L716" s="13" t="s">
        <v>55</v>
      </c>
      <c r="M716" s="13" t="s">
        <v>47</v>
      </c>
      <c r="N716" s="16">
        <f t="shared" si="110"/>
        <v>50</v>
      </c>
      <c r="O716" s="16">
        <f t="shared" si="111"/>
        <v>100</v>
      </c>
      <c r="P716" s="16">
        <f t="shared" si="112"/>
        <v>0</v>
      </c>
      <c r="Q716" s="16">
        <f t="shared" si="113"/>
        <v>16.5</v>
      </c>
      <c r="R716" s="17">
        <f t="shared" si="114"/>
        <v>54.975000000000001</v>
      </c>
      <c r="S716" s="17">
        <f t="shared" si="115"/>
        <v>34.125</v>
      </c>
      <c r="T716" s="17">
        <f t="shared" si="116"/>
        <v>29.925000000000001</v>
      </c>
      <c r="U716" s="17">
        <f t="shared" si="117"/>
        <v>41.625</v>
      </c>
      <c r="V716" s="16">
        <f t="shared" si="118"/>
        <v>39.674999999999997</v>
      </c>
      <c r="W716" s="16">
        <f t="shared" si="119"/>
        <v>40.162499999999994</v>
      </c>
    </row>
    <row r="717" spans="1:23" ht="13.5" x14ac:dyDescent="0.25">
      <c r="A717" s="3">
        <v>43047</v>
      </c>
      <c r="B717" s="2">
        <v>2.3696999999999999</v>
      </c>
      <c r="C717" s="2">
        <v>61.682355452662378</v>
      </c>
      <c r="D717" s="2">
        <v>-8.4542813008102513E-2</v>
      </c>
      <c r="E717" s="2">
        <v>-1.5460276279744141E-2</v>
      </c>
      <c r="F717" s="2">
        <v>2.31616</v>
      </c>
      <c r="G717" s="2">
        <v>2.3240799999999999</v>
      </c>
      <c r="H717" s="2">
        <v>2.2219550000000003</v>
      </c>
      <c r="I717" s="2">
        <v>2.1939919999999997</v>
      </c>
      <c r="J717" s="2">
        <v>2.3369690000000007</v>
      </c>
      <c r="K717" s="13" t="s">
        <v>53</v>
      </c>
      <c r="L717" s="13" t="s">
        <v>55</v>
      </c>
      <c r="M717" s="13" t="s">
        <v>54</v>
      </c>
      <c r="N717" s="16">
        <f t="shared" si="110"/>
        <v>50</v>
      </c>
      <c r="O717" s="16">
        <f t="shared" si="111"/>
        <v>100</v>
      </c>
      <c r="P717" s="16">
        <f t="shared" si="112"/>
        <v>0</v>
      </c>
      <c r="Q717" s="16">
        <f t="shared" si="113"/>
        <v>16.5</v>
      </c>
      <c r="R717" s="17">
        <f t="shared" si="114"/>
        <v>54.975000000000001</v>
      </c>
      <c r="S717" s="17">
        <f t="shared" si="115"/>
        <v>34.125</v>
      </c>
      <c r="T717" s="17">
        <f t="shared" si="116"/>
        <v>29.925000000000001</v>
      </c>
      <c r="U717" s="17">
        <f t="shared" si="117"/>
        <v>41.625</v>
      </c>
      <c r="V717" s="16">
        <f t="shared" si="118"/>
        <v>39.674999999999997</v>
      </c>
      <c r="W717" s="16">
        <f t="shared" si="119"/>
        <v>40.162499999999994</v>
      </c>
    </row>
    <row r="718" spans="1:23" ht="13.5" x14ac:dyDescent="0.25">
      <c r="A718" s="3">
        <v>43048</v>
      </c>
      <c r="B718" s="2">
        <v>2.3795999999999999</v>
      </c>
      <c r="C718" s="2">
        <v>62.34770564539911</v>
      </c>
      <c r="D718" s="2">
        <v>-7.8751745821303398E-2</v>
      </c>
      <c r="E718" s="2">
        <v>-2.1109055640036067E-2</v>
      </c>
      <c r="F718" s="2">
        <v>2.33202</v>
      </c>
      <c r="G718" s="2">
        <v>2.3359800000000002</v>
      </c>
      <c r="H718" s="2">
        <v>2.2427750000000004</v>
      </c>
      <c r="I718" s="2">
        <v>2.1943879999999991</v>
      </c>
      <c r="J718" s="2">
        <v>2.3392990000000005</v>
      </c>
      <c r="K718" s="13" t="s">
        <v>48</v>
      </c>
      <c r="L718" s="13" t="s">
        <v>55</v>
      </c>
      <c r="M718" s="13" t="s">
        <v>52</v>
      </c>
      <c r="N718" s="16">
        <f t="shared" si="110"/>
        <v>50</v>
      </c>
      <c r="O718" s="16">
        <f t="shared" si="111"/>
        <v>100</v>
      </c>
      <c r="P718" s="16">
        <f t="shared" si="112"/>
        <v>0</v>
      </c>
      <c r="Q718" s="16">
        <f t="shared" si="113"/>
        <v>83.5</v>
      </c>
      <c r="R718" s="17">
        <f t="shared" si="114"/>
        <v>65.025000000000006</v>
      </c>
      <c r="S718" s="17">
        <f t="shared" si="115"/>
        <v>50.875</v>
      </c>
      <c r="T718" s="17">
        <f t="shared" si="116"/>
        <v>60.075000000000003</v>
      </c>
      <c r="U718" s="17">
        <f t="shared" si="117"/>
        <v>58.375</v>
      </c>
      <c r="V718" s="16">
        <f t="shared" si="118"/>
        <v>58.658333333333339</v>
      </c>
      <c r="W718" s="16">
        <f t="shared" si="119"/>
        <v>58.587500000000006</v>
      </c>
    </row>
    <row r="719" spans="1:23" ht="13.5" x14ac:dyDescent="0.25">
      <c r="A719" s="3">
        <v>43049</v>
      </c>
      <c r="B719" s="2">
        <v>2.3895</v>
      </c>
      <c r="C719" s="2">
        <v>63.038870115767814</v>
      </c>
      <c r="D719" s="2">
        <v>-7.0821972431972746E-2</v>
      </c>
      <c r="E719" s="2">
        <v>-2.577787528450233E-2</v>
      </c>
      <c r="F719" s="2">
        <v>2.3538199999999998</v>
      </c>
      <c r="G719" s="2">
        <v>2.3458899999999998</v>
      </c>
      <c r="H719" s="2">
        <v>2.2626049999999998</v>
      </c>
      <c r="I719" s="2">
        <v>2.1955779999999989</v>
      </c>
      <c r="J719" s="2">
        <v>2.3418270000000008</v>
      </c>
      <c r="K719" s="13" t="s">
        <v>48</v>
      </c>
      <c r="L719" s="13" t="s">
        <v>55</v>
      </c>
      <c r="M719" s="13" t="s">
        <v>52</v>
      </c>
      <c r="N719" s="16">
        <f t="shared" si="110"/>
        <v>50</v>
      </c>
      <c r="O719" s="16">
        <f t="shared" si="111"/>
        <v>100</v>
      </c>
      <c r="P719" s="16">
        <f t="shared" si="112"/>
        <v>50</v>
      </c>
      <c r="Q719" s="16">
        <f t="shared" si="113"/>
        <v>83.5</v>
      </c>
      <c r="R719" s="17">
        <f t="shared" si="114"/>
        <v>72.525000000000006</v>
      </c>
      <c r="S719" s="17">
        <f t="shared" si="115"/>
        <v>68.375</v>
      </c>
      <c r="T719" s="17">
        <f t="shared" si="116"/>
        <v>72.575000000000003</v>
      </c>
      <c r="U719" s="17">
        <f t="shared" si="117"/>
        <v>70.875</v>
      </c>
      <c r="V719" s="16">
        <f t="shared" si="118"/>
        <v>71.158333333333346</v>
      </c>
      <c r="W719" s="16">
        <f t="shared" si="119"/>
        <v>71.087500000000006</v>
      </c>
    </row>
    <row r="720" spans="1:23" ht="13.5" x14ac:dyDescent="0.25">
      <c r="A720" s="3">
        <v>43052</v>
      </c>
      <c r="B720" s="2">
        <v>2.3498999999999999</v>
      </c>
      <c r="C720" s="2">
        <v>58.419404290770601</v>
      </c>
      <c r="D720" s="2">
        <v>-4.5228879634839458E-2</v>
      </c>
      <c r="E720" s="2">
        <v>-2.9970570372935969E-2</v>
      </c>
      <c r="F720" s="2">
        <v>2.3578000000000001</v>
      </c>
      <c r="G720" s="2">
        <v>2.3409399999999998</v>
      </c>
      <c r="H720" s="2">
        <v>2.2789649999999999</v>
      </c>
      <c r="I720" s="2">
        <v>2.1957779999999989</v>
      </c>
      <c r="J720" s="2">
        <v>2.3439589999999999</v>
      </c>
      <c r="K720" s="13" t="s">
        <v>48</v>
      </c>
      <c r="L720" s="13" t="s">
        <v>55</v>
      </c>
      <c r="M720" s="13" t="s">
        <v>52</v>
      </c>
      <c r="N720" s="16">
        <f t="shared" si="110"/>
        <v>50</v>
      </c>
      <c r="O720" s="16">
        <f t="shared" si="111"/>
        <v>100</v>
      </c>
      <c r="P720" s="16">
        <f t="shared" si="112"/>
        <v>0</v>
      </c>
      <c r="Q720" s="16">
        <f t="shared" si="113"/>
        <v>83.5</v>
      </c>
      <c r="R720" s="17">
        <f t="shared" si="114"/>
        <v>65.025000000000006</v>
      </c>
      <c r="S720" s="17">
        <f t="shared" si="115"/>
        <v>50.875</v>
      </c>
      <c r="T720" s="17">
        <f t="shared" si="116"/>
        <v>60.075000000000003</v>
      </c>
      <c r="U720" s="17">
        <f t="shared" si="117"/>
        <v>58.375</v>
      </c>
      <c r="V720" s="16">
        <f t="shared" si="118"/>
        <v>58.658333333333339</v>
      </c>
      <c r="W720" s="16">
        <f t="shared" si="119"/>
        <v>58.587500000000006</v>
      </c>
    </row>
    <row r="721" spans="1:23" ht="13.5" x14ac:dyDescent="0.25">
      <c r="A721" s="3">
        <v>43053</v>
      </c>
      <c r="B721" s="2">
        <v>2.3399000000000001</v>
      </c>
      <c r="C721" s="2">
        <v>57.277945421822764</v>
      </c>
      <c r="D721" s="2">
        <v>-2.6403192917600737E-2</v>
      </c>
      <c r="E721" s="2">
        <v>-3.4208537688569893E-2</v>
      </c>
      <c r="F721" s="2">
        <v>2.36572</v>
      </c>
      <c r="G721" s="2">
        <v>2.3369699999999995</v>
      </c>
      <c r="H721" s="2">
        <v>2.2948249999999999</v>
      </c>
      <c r="I721" s="2">
        <v>2.1953799999999988</v>
      </c>
      <c r="J721" s="2">
        <v>2.3462390000000006</v>
      </c>
      <c r="K721" s="13" t="s">
        <v>48</v>
      </c>
      <c r="L721" s="13" t="s">
        <v>55</v>
      </c>
      <c r="M721" s="13" t="s">
        <v>52</v>
      </c>
      <c r="N721" s="16">
        <f t="shared" si="110"/>
        <v>50</v>
      </c>
      <c r="O721" s="16">
        <f t="shared" si="111"/>
        <v>100</v>
      </c>
      <c r="P721" s="16">
        <f t="shared" si="112"/>
        <v>0</v>
      </c>
      <c r="Q721" s="16">
        <f t="shared" si="113"/>
        <v>83.5</v>
      </c>
      <c r="R721" s="17">
        <f t="shared" si="114"/>
        <v>65.025000000000006</v>
      </c>
      <c r="S721" s="17">
        <f t="shared" si="115"/>
        <v>50.875</v>
      </c>
      <c r="T721" s="17">
        <f t="shared" si="116"/>
        <v>60.075000000000003</v>
      </c>
      <c r="U721" s="17">
        <f t="shared" si="117"/>
        <v>58.375</v>
      </c>
      <c r="V721" s="16">
        <f t="shared" si="118"/>
        <v>58.658333333333339</v>
      </c>
      <c r="W721" s="16">
        <f t="shared" si="119"/>
        <v>58.587500000000006</v>
      </c>
    </row>
    <row r="722" spans="1:23" ht="13.5" x14ac:dyDescent="0.25">
      <c r="A722" s="3">
        <v>43054</v>
      </c>
      <c r="B722" s="2">
        <v>2.33</v>
      </c>
      <c r="C722" s="2">
        <v>56.109101995304158</v>
      </c>
      <c r="D722" s="2">
        <v>-1.7797846424976171E-2</v>
      </c>
      <c r="E722" s="2">
        <v>-3.605064876837915E-2</v>
      </c>
      <c r="F722" s="2">
        <v>2.35778</v>
      </c>
      <c r="G722" s="2">
        <v>2.3369699999999995</v>
      </c>
      <c r="H722" s="2">
        <v>2.3106900000000001</v>
      </c>
      <c r="I722" s="2">
        <v>2.1955779999999989</v>
      </c>
      <c r="J722" s="2">
        <v>2.3486185000000002</v>
      </c>
      <c r="K722" s="13" t="s">
        <v>53</v>
      </c>
      <c r="L722" s="13" t="s">
        <v>55</v>
      </c>
      <c r="M722" s="13" t="s">
        <v>47</v>
      </c>
      <c r="N722" s="16">
        <f t="shared" si="110"/>
        <v>50</v>
      </c>
      <c r="O722" s="16">
        <f t="shared" si="111"/>
        <v>100</v>
      </c>
      <c r="P722" s="16">
        <f t="shared" si="112"/>
        <v>0</v>
      </c>
      <c r="Q722" s="16">
        <f t="shared" si="113"/>
        <v>16.5</v>
      </c>
      <c r="R722" s="17">
        <f t="shared" si="114"/>
        <v>54.975000000000001</v>
      </c>
      <c r="S722" s="17">
        <f t="shared" si="115"/>
        <v>34.125</v>
      </c>
      <c r="T722" s="17">
        <f t="shared" si="116"/>
        <v>29.925000000000001</v>
      </c>
      <c r="U722" s="17">
        <f t="shared" si="117"/>
        <v>41.625</v>
      </c>
      <c r="V722" s="16">
        <f t="shared" si="118"/>
        <v>39.674999999999997</v>
      </c>
      <c r="W722" s="16">
        <f t="shared" si="119"/>
        <v>40.162499999999994</v>
      </c>
    </row>
    <row r="723" spans="1:23" ht="13.5" x14ac:dyDescent="0.25">
      <c r="A723" s="3">
        <v>43055</v>
      </c>
      <c r="B723" s="2">
        <v>2.33</v>
      </c>
      <c r="C723" s="2">
        <v>56.109101995304158</v>
      </c>
      <c r="D723" s="2">
        <v>-1.5422172148134017E-2</v>
      </c>
      <c r="E723" s="2">
        <v>-3.5106481401565533E-2</v>
      </c>
      <c r="F723" s="2">
        <v>2.3478599999999998</v>
      </c>
      <c r="G723" s="2">
        <v>2.3399399999999999</v>
      </c>
      <c r="H723" s="2">
        <v>2.32308</v>
      </c>
      <c r="I723" s="2">
        <v>2.1957759999999991</v>
      </c>
      <c r="J723" s="2">
        <v>2.3509980000000001</v>
      </c>
      <c r="K723" s="13" t="s">
        <v>53</v>
      </c>
      <c r="L723" s="13" t="s">
        <v>55</v>
      </c>
      <c r="M723" s="13" t="s">
        <v>47</v>
      </c>
      <c r="N723" s="16">
        <f t="shared" si="110"/>
        <v>50</v>
      </c>
      <c r="O723" s="16">
        <f t="shared" si="111"/>
        <v>100</v>
      </c>
      <c r="P723" s="16">
        <f t="shared" si="112"/>
        <v>0</v>
      </c>
      <c r="Q723" s="16">
        <f t="shared" si="113"/>
        <v>16.5</v>
      </c>
      <c r="R723" s="17">
        <f t="shared" si="114"/>
        <v>54.975000000000001</v>
      </c>
      <c r="S723" s="17">
        <f t="shared" si="115"/>
        <v>34.125</v>
      </c>
      <c r="T723" s="17">
        <f t="shared" si="116"/>
        <v>29.925000000000001</v>
      </c>
      <c r="U723" s="17">
        <f t="shared" si="117"/>
        <v>41.625</v>
      </c>
      <c r="V723" s="16">
        <f t="shared" si="118"/>
        <v>39.674999999999997</v>
      </c>
      <c r="W723" s="16">
        <f t="shared" si="119"/>
        <v>40.162499999999994</v>
      </c>
    </row>
    <row r="724" spans="1:23" ht="13.5" x14ac:dyDescent="0.25">
      <c r="A724" s="3">
        <v>43056</v>
      </c>
      <c r="B724" s="2">
        <v>2.33</v>
      </c>
      <c r="C724" s="2">
        <v>56.109101995304158</v>
      </c>
      <c r="D724" s="2">
        <v>-1.6769753017865874E-2</v>
      </c>
      <c r="E724" s="2">
        <v>-3.156159106088037E-2</v>
      </c>
      <c r="F724" s="2">
        <v>2.33596</v>
      </c>
      <c r="G724" s="2">
        <v>2.3448899999999995</v>
      </c>
      <c r="H724" s="2">
        <v>2.3305149999999992</v>
      </c>
      <c r="I724" s="2">
        <v>2.1959739999999996</v>
      </c>
      <c r="J724" s="2">
        <v>2.3533775000000001</v>
      </c>
      <c r="K724" s="13" t="s">
        <v>53</v>
      </c>
      <c r="L724" s="13" t="s">
        <v>55</v>
      </c>
      <c r="M724" s="13" t="s">
        <v>47</v>
      </c>
      <c r="N724" s="16">
        <f t="shared" si="110"/>
        <v>50</v>
      </c>
      <c r="O724" s="16">
        <f t="shared" si="111"/>
        <v>100</v>
      </c>
      <c r="P724" s="16">
        <f t="shared" si="112"/>
        <v>0</v>
      </c>
      <c r="Q724" s="16">
        <f t="shared" si="113"/>
        <v>16.5</v>
      </c>
      <c r="R724" s="17">
        <f t="shared" si="114"/>
        <v>54.975000000000001</v>
      </c>
      <c r="S724" s="17">
        <f t="shared" si="115"/>
        <v>34.125</v>
      </c>
      <c r="T724" s="17">
        <f t="shared" si="116"/>
        <v>29.925000000000001</v>
      </c>
      <c r="U724" s="17">
        <f t="shared" si="117"/>
        <v>41.625</v>
      </c>
      <c r="V724" s="16">
        <f t="shared" si="118"/>
        <v>39.674999999999997</v>
      </c>
      <c r="W724" s="16">
        <f t="shared" si="119"/>
        <v>40.162499999999994</v>
      </c>
    </row>
    <row r="725" spans="1:23" ht="13.5" x14ac:dyDescent="0.25">
      <c r="A725" s="3">
        <v>43059</v>
      </c>
      <c r="B725" s="2">
        <v>2.3399000000000001</v>
      </c>
      <c r="C725" s="2">
        <v>57.19995732929992</v>
      </c>
      <c r="D725" s="2">
        <v>-1.1316492981127357E-2</v>
      </c>
      <c r="E725" s="2">
        <v>-2.6216751019819608E-2</v>
      </c>
      <c r="F725" s="2">
        <v>2.3339600000000003</v>
      </c>
      <c r="G725" s="2">
        <v>2.3458799999999997</v>
      </c>
      <c r="H725" s="2">
        <v>2.3319999999999999</v>
      </c>
      <c r="I725" s="2">
        <v>2.196369999999999</v>
      </c>
      <c r="J725" s="2">
        <v>2.3557569999999997</v>
      </c>
      <c r="K725" s="13" t="s">
        <v>53</v>
      </c>
      <c r="L725" s="13" t="s">
        <v>55</v>
      </c>
      <c r="M725" s="13" t="s">
        <v>47</v>
      </c>
      <c r="N725" s="16">
        <f t="shared" si="110"/>
        <v>50</v>
      </c>
      <c r="O725" s="16">
        <f t="shared" si="111"/>
        <v>100</v>
      </c>
      <c r="P725" s="16">
        <f t="shared" si="112"/>
        <v>0</v>
      </c>
      <c r="Q725" s="16">
        <f t="shared" si="113"/>
        <v>16.5</v>
      </c>
      <c r="R725" s="17">
        <f t="shared" si="114"/>
        <v>54.975000000000001</v>
      </c>
      <c r="S725" s="17">
        <f t="shared" si="115"/>
        <v>34.125</v>
      </c>
      <c r="T725" s="17">
        <f t="shared" si="116"/>
        <v>29.925000000000001</v>
      </c>
      <c r="U725" s="17">
        <f t="shared" si="117"/>
        <v>41.625</v>
      </c>
      <c r="V725" s="16">
        <f t="shared" si="118"/>
        <v>39.674999999999997</v>
      </c>
      <c r="W725" s="16">
        <f t="shared" si="119"/>
        <v>40.162499999999994</v>
      </c>
    </row>
    <row r="726" spans="1:23" ht="13.5" x14ac:dyDescent="0.25">
      <c r="A726" s="3">
        <v>43060</v>
      </c>
      <c r="B726" s="2">
        <v>2.2705000000000002</v>
      </c>
      <c r="C726" s="2">
        <v>48.163123500132848</v>
      </c>
      <c r="D726" s="2">
        <v>-6.4563434596811575E-3</v>
      </c>
      <c r="E726" s="2">
        <v>-2.0247246368664915E-2</v>
      </c>
      <c r="F726" s="2">
        <v>2.3200799999999999</v>
      </c>
      <c r="G726" s="2">
        <v>2.3428999999999993</v>
      </c>
      <c r="H726" s="2">
        <v>2.3285299999999998</v>
      </c>
      <c r="I726" s="2">
        <v>2.19617</v>
      </c>
      <c r="J726" s="2">
        <v>2.3577400000000002</v>
      </c>
      <c r="K726" s="13" t="s">
        <v>53</v>
      </c>
      <c r="L726" s="13" t="s">
        <v>55</v>
      </c>
      <c r="M726" s="13" t="s">
        <v>47</v>
      </c>
      <c r="N726" s="16">
        <f t="shared" si="110"/>
        <v>50</v>
      </c>
      <c r="O726" s="16">
        <f t="shared" si="111"/>
        <v>100</v>
      </c>
      <c r="P726" s="16">
        <f t="shared" si="112"/>
        <v>0</v>
      </c>
      <c r="Q726" s="16">
        <f t="shared" si="113"/>
        <v>16.5</v>
      </c>
      <c r="R726" s="17">
        <f t="shared" si="114"/>
        <v>54.975000000000001</v>
      </c>
      <c r="S726" s="17">
        <f t="shared" si="115"/>
        <v>34.125</v>
      </c>
      <c r="T726" s="17">
        <f t="shared" si="116"/>
        <v>29.925000000000001</v>
      </c>
      <c r="U726" s="17">
        <f t="shared" si="117"/>
        <v>41.625</v>
      </c>
      <c r="V726" s="16">
        <f t="shared" si="118"/>
        <v>39.674999999999997</v>
      </c>
      <c r="W726" s="16">
        <f t="shared" si="119"/>
        <v>40.162499999999994</v>
      </c>
    </row>
    <row r="727" spans="1:23" ht="13.5" x14ac:dyDescent="0.25">
      <c r="A727" s="3">
        <v>43061</v>
      </c>
      <c r="B727" s="2">
        <v>2.2805</v>
      </c>
      <c r="C727" s="2">
        <v>49.403535546107001</v>
      </c>
      <c r="D727" s="2">
        <v>7.7008260338700119E-3</v>
      </c>
      <c r="E727" s="2">
        <v>-1.4502513439064781E-2</v>
      </c>
      <c r="F727" s="2">
        <v>2.3101799999999999</v>
      </c>
      <c r="G727" s="2">
        <v>2.3339799999999999</v>
      </c>
      <c r="H727" s="2">
        <v>2.3290299999999995</v>
      </c>
      <c r="I727" s="2">
        <v>2.1959719999999998</v>
      </c>
      <c r="J727" s="2">
        <v>2.3594260000000005</v>
      </c>
      <c r="K727" s="13" t="s">
        <v>48</v>
      </c>
      <c r="L727" s="13" t="s">
        <v>55</v>
      </c>
      <c r="M727" s="13" t="s">
        <v>50</v>
      </c>
      <c r="N727" s="16">
        <f t="shared" si="110"/>
        <v>50</v>
      </c>
      <c r="O727" s="16">
        <f t="shared" si="111"/>
        <v>100</v>
      </c>
      <c r="P727" s="16">
        <f t="shared" si="112"/>
        <v>0</v>
      </c>
      <c r="Q727" s="16">
        <f t="shared" si="113"/>
        <v>66.5</v>
      </c>
      <c r="R727" s="17">
        <f t="shared" si="114"/>
        <v>62.475000000000001</v>
      </c>
      <c r="S727" s="17">
        <f t="shared" si="115"/>
        <v>46.625</v>
      </c>
      <c r="T727" s="17">
        <f t="shared" si="116"/>
        <v>52.424999999999997</v>
      </c>
      <c r="U727" s="17">
        <f t="shared" si="117"/>
        <v>54.125</v>
      </c>
      <c r="V727" s="16">
        <f t="shared" si="118"/>
        <v>53.841666666666661</v>
      </c>
      <c r="W727" s="16">
        <f t="shared" si="119"/>
        <v>53.912499999999994</v>
      </c>
    </row>
    <row r="728" spans="1:23" ht="13.5" x14ac:dyDescent="0.25">
      <c r="A728" s="3">
        <v>43062</v>
      </c>
      <c r="B728" s="2">
        <v>2.2606000000000002</v>
      </c>
      <c r="C728" s="2">
        <v>46.993609507941834</v>
      </c>
      <c r="D728" s="2">
        <v>2.2718542007063913E-2</v>
      </c>
      <c r="E728" s="2">
        <v>-9.3019139963461256E-3</v>
      </c>
      <c r="F728" s="2">
        <v>2.2963</v>
      </c>
      <c r="G728" s="2">
        <v>2.3220799999999997</v>
      </c>
      <c r="H728" s="2">
        <v>2.3290299999999995</v>
      </c>
      <c r="I728" s="2">
        <v>2.1959719999999994</v>
      </c>
      <c r="J728" s="2">
        <v>2.3612600000000001</v>
      </c>
      <c r="K728" s="13" t="s">
        <v>53</v>
      </c>
      <c r="L728" s="13" t="s">
        <v>55</v>
      </c>
      <c r="M728" s="13" t="s">
        <v>47</v>
      </c>
      <c r="N728" s="16">
        <f t="shared" si="110"/>
        <v>50</v>
      </c>
      <c r="O728" s="16">
        <f t="shared" si="111"/>
        <v>100</v>
      </c>
      <c r="P728" s="16">
        <f t="shared" si="112"/>
        <v>0</v>
      </c>
      <c r="Q728" s="16">
        <f t="shared" si="113"/>
        <v>16.5</v>
      </c>
      <c r="R728" s="17">
        <f t="shared" si="114"/>
        <v>54.975000000000001</v>
      </c>
      <c r="S728" s="17">
        <f t="shared" si="115"/>
        <v>34.125</v>
      </c>
      <c r="T728" s="17">
        <f t="shared" si="116"/>
        <v>29.925000000000001</v>
      </c>
      <c r="U728" s="17">
        <f t="shared" si="117"/>
        <v>41.625</v>
      </c>
      <c r="V728" s="16">
        <f t="shared" si="118"/>
        <v>39.674999999999997</v>
      </c>
      <c r="W728" s="16">
        <f t="shared" si="119"/>
        <v>40.162499999999994</v>
      </c>
    </row>
    <row r="729" spans="1:23" ht="13.5" x14ac:dyDescent="0.25">
      <c r="A729" s="3">
        <v>43063</v>
      </c>
      <c r="B729" s="2">
        <v>2.2705000000000002</v>
      </c>
      <c r="C729" s="2">
        <v>48.343617909449748</v>
      </c>
      <c r="D729" s="2">
        <v>3.637152697743451E-2</v>
      </c>
      <c r="E729" s="2">
        <v>-4.6695164501028624E-3</v>
      </c>
      <c r="F729" s="2">
        <v>2.2844000000000002</v>
      </c>
      <c r="G729" s="2">
        <v>2.3101799999999999</v>
      </c>
      <c r="H729" s="2">
        <v>2.328034999999999</v>
      </c>
      <c r="I729" s="2">
        <v>2.1973599999999998</v>
      </c>
      <c r="J729" s="2">
        <v>2.3632430000000006</v>
      </c>
      <c r="K729" s="13" t="s">
        <v>53</v>
      </c>
      <c r="L729" s="13" t="s">
        <v>55</v>
      </c>
      <c r="M729" s="13" t="s">
        <v>47</v>
      </c>
      <c r="N729" s="16">
        <f t="shared" si="110"/>
        <v>50</v>
      </c>
      <c r="O729" s="16">
        <f t="shared" si="111"/>
        <v>100</v>
      </c>
      <c r="P729" s="16">
        <f t="shared" si="112"/>
        <v>0</v>
      </c>
      <c r="Q729" s="16">
        <f t="shared" si="113"/>
        <v>16.5</v>
      </c>
      <c r="R729" s="17">
        <f t="shared" si="114"/>
        <v>54.975000000000001</v>
      </c>
      <c r="S729" s="17">
        <f t="shared" si="115"/>
        <v>34.125</v>
      </c>
      <c r="T729" s="17">
        <f t="shared" si="116"/>
        <v>29.925000000000001</v>
      </c>
      <c r="U729" s="17">
        <f t="shared" si="117"/>
        <v>41.625</v>
      </c>
      <c r="V729" s="16">
        <f t="shared" si="118"/>
        <v>39.674999999999997</v>
      </c>
      <c r="W729" s="16">
        <f t="shared" si="119"/>
        <v>40.162499999999994</v>
      </c>
    </row>
    <row r="730" spans="1:23" ht="13.5" x14ac:dyDescent="0.25">
      <c r="A730" s="3">
        <v>43066</v>
      </c>
      <c r="B730" s="2">
        <v>2.2606000000000002</v>
      </c>
      <c r="C730" s="2">
        <v>47.053050460336571</v>
      </c>
      <c r="D730" s="2">
        <v>4.2650970735104377E-2</v>
      </c>
      <c r="E730" s="2">
        <v>-7.5217565290628882E-4</v>
      </c>
      <c r="F730" s="2">
        <v>2.2685400000000002</v>
      </c>
      <c r="G730" s="2">
        <v>2.30125</v>
      </c>
      <c r="H730" s="2">
        <v>2.3210949999999988</v>
      </c>
      <c r="I730" s="2">
        <v>2.1991439999999995</v>
      </c>
      <c r="J730" s="2">
        <v>2.3651765000000009</v>
      </c>
      <c r="K730" s="13" t="s">
        <v>53</v>
      </c>
      <c r="L730" s="13" t="s">
        <v>55</v>
      </c>
      <c r="M730" s="13" t="s">
        <v>47</v>
      </c>
      <c r="N730" s="16">
        <f t="shared" si="110"/>
        <v>50</v>
      </c>
      <c r="O730" s="16">
        <f t="shared" si="111"/>
        <v>100</v>
      </c>
      <c r="P730" s="16">
        <f t="shared" si="112"/>
        <v>0</v>
      </c>
      <c r="Q730" s="16">
        <f t="shared" si="113"/>
        <v>16.5</v>
      </c>
      <c r="R730" s="17">
        <f t="shared" si="114"/>
        <v>54.975000000000001</v>
      </c>
      <c r="S730" s="17">
        <f t="shared" si="115"/>
        <v>34.125</v>
      </c>
      <c r="T730" s="17">
        <f t="shared" si="116"/>
        <v>29.925000000000001</v>
      </c>
      <c r="U730" s="17">
        <f t="shared" si="117"/>
        <v>41.625</v>
      </c>
      <c r="V730" s="16">
        <f t="shared" si="118"/>
        <v>39.674999999999997</v>
      </c>
      <c r="W730" s="16">
        <f t="shared" si="119"/>
        <v>40.162499999999994</v>
      </c>
    </row>
    <row r="731" spans="1:23" ht="13.5" x14ac:dyDescent="0.25">
      <c r="A731" s="3">
        <v>43067</v>
      </c>
      <c r="B731" s="2">
        <v>2.33</v>
      </c>
      <c r="C731" s="2">
        <v>55.933910568138643</v>
      </c>
      <c r="D731" s="2">
        <v>4.1423173442850292E-2</v>
      </c>
      <c r="E731" s="2">
        <v>1.4530574094288842E-3</v>
      </c>
      <c r="F731" s="2">
        <v>2.28044</v>
      </c>
      <c r="G731" s="2">
        <v>2.3002600000000002</v>
      </c>
      <c r="H731" s="2">
        <v>2.318614999999999</v>
      </c>
      <c r="I731" s="2">
        <v>2.2031099999999997</v>
      </c>
      <c r="J731" s="2">
        <v>2.367258500000001</v>
      </c>
      <c r="K731" s="13" t="s">
        <v>48</v>
      </c>
      <c r="L731" s="13" t="s">
        <v>55</v>
      </c>
      <c r="M731" s="13" t="s">
        <v>52</v>
      </c>
      <c r="N731" s="16">
        <f t="shared" si="110"/>
        <v>50</v>
      </c>
      <c r="O731" s="16">
        <f t="shared" si="111"/>
        <v>100</v>
      </c>
      <c r="P731" s="16">
        <f t="shared" si="112"/>
        <v>0</v>
      </c>
      <c r="Q731" s="16">
        <f t="shared" si="113"/>
        <v>83.5</v>
      </c>
      <c r="R731" s="17">
        <f t="shared" si="114"/>
        <v>65.025000000000006</v>
      </c>
      <c r="S731" s="17">
        <f t="shared" si="115"/>
        <v>50.875</v>
      </c>
      <c r="T731" s="17">
        <f t="shared" si="116"/>
        <v>60.075000000000003</v>
      </c>
      <c r="U731" s="17">
        <f t="shared" si="117"/>
        <v>58.375</v>
      </c>
      <c r="V731" s="16">
        <f t="shared" si="118"/>
        <v>58.658333333333339</v>
      </c>
      <c r="W731" s="16">
        <f t="shared" si="119"/>
        <v>58.587500000000006</v>
      </c>
    </row>
    <row r="732" spans="1:23" ht="13.5" x14ac:dyDescent="0.25">
      <c r="A732" s="3">
        <v>43068</v>
      </c>
      <c r="B732" s="2">
        <v>2.3399000000000001</v>
      </c>
      <c r="C732" s="2">
        <v>57.040865689184841</v>
      </c>
      <c r="D732" s="2">
        <v>3.7845575297148493E-2</v>
      </c>
      <c r="E732" s="2">
        <v>1.6301353836044117E-3</v>
      </c>
      <c r="F732" s="2">
        <v>2.2923200000000001</v>
      </c>
      <c r="G732" s="2">
        <v>2.3012500000000005</v>
      </c>
      <c r="H732" s="2">
        <v>2.3191099999999993</v>
      </c>
      <c r="I732" s="2">
        <v>2.2082639999999993</v>
      </c>
      <c r="J732" s="2">
        <v>2.3695385000000009</v>
      </c>
      <c r="K732" s="13" t="s">
        <v>48</v>
      </c>
      <c r="L732" s="13" t="s">
        <v>55</v>
      </c>
      <c r="M732" s="13" t="s">
        <v>52</v>
      </c>
      <c r="N732" s="16">
        <f t="shared" si="110"/>
        <v>50</v>
      </c>
      <c r="O732" s="16">
        <f t="shared" si="111"/>
        <v>100</v>
      </c>
      <c r="P732" s="16">
        <f t="shared" si="112"/>
        <v>0</v>
      </c>
      <c r="Q732" s="16">
        <f t="shared" si="113"/>
        <v>83.5</v>
      </c>
      <c r="R732" s="17">
        <f t="shared" si="114"/>
        <v>65.025000000000006</v>
      </c>
      <c r="S732" s="17">
        <f t="shared" si="115"/>
        <v>50.875</v>
      </c>
      <c r="T732" s="17">
        <f t="shared" si="116"/>
        <v>60.075000000000003</v>
      </c>
      <c r="U732" s="17">
        <f t="shared" si="117"/>
        <v>58.375</v>
      </c>
      <c r="V732" s="16">
        <f t="shared" si="118"/>
        <v>58.658333333333339</v>
      </c>
      <c r="W732" s="16">
        <f t="shared" si="119"/>
        <v>58.587500000000006</v>
      </c>
    </row>
    <row r="733" spans="1:23" ht="13.5" x14ac:dyDescent="0.25">
      <c r="A733" s="3">
        <v>43069</v>
      </c>
      <c r="B733" s="2">
        <v>2.3399000000000001</v>
      </c>
      <c r="C733" s="2">
        <v>57.040865689184841</v>
      </c>
      <c r="D733" s="2">
        <v>3.4498504666788055E-2</v>
      </c>
      <c r="E733" s="2">
        <v>1.5511550602676019E-3</v>
      </c>
      <c r="F733" s="2">
        <v>2.3081800000000001</v>
      </c>
      <c r="G733" s="2">
        <v>2.3022399999999998</v>
      </c>
      <c r="H733" s="2">
        <v>2.3210899999999994</v>
      </c>
      <c r="I733" s="2">
        <v>2.2130219999999996</v>
      </c>
      <c r="J733" s="2">
        <v>2.3718185000000012</v>
      </c>
      <c r="K733" s="13" t="s">
        <v>48</v>
      </c>
      <c r="L733" s="13" t="s">
        <v>55</v>
      </c>
      <c r="M733" s="13" t="s">
        <v>52</v>
      </c>
      <c r="N733" s="16">
        <f t="shared" si="110"/>
        <v>50</v>
      </c>
      <c r="O733" s="16">
        <f t="shared" si="111"/>
        <v>100</v>
      </c>
      <c r="P733" s="16">
        <f t="shared" si="112"/>
        <v>0</v>
      </c>
      <c r="Q733" s="16">
        <f t="shared" si="113"/>
        <v>83.5</v>
      </c>
      <c r="R733" s="17">
        <f t="shared" si="114"/>
        <v>65.025000000000006</v>
      </c>
      <c r="S733" s="17">
        <f t="shared" si="115"/>
        <v>50.875</v>
      </c>
      <c r="T733" s="17">
        <f t="shared" si="116"/>
        <v>60.075000000000003</v>
      </c>
      <c r="U733" s="17">
        <f t="shared" si="117"/>
        <v>58.375</v>
      </c>
      <c r="V733" s="16">
        <f t="shared" si="118"/>
        <v>58.658333333333339</v>
      </c>
      <c r="W733" s="16">
        <f t="shared" si="119"/>
        <v>58.587500000000006</v>
      </c>
    </row>
    <row r="734" spans="1:23" ht="13.5" x14ac:dyDescent="0.25">
      <c r="A734" s="3">
        <v>43073</v>
      </c>
      <c r="B734" s="2">
        <v>2.3795999999999999</v>
      </c>
      <c r="C734" s="2">
        <v>61.534720839989568</v>
      </c>
      <c r="D734" s="2">
        <v>2.8429449276428098E-2</v>
      </c>
      <c r="E734" s="2">
        <v>6.4687413421987141E-4</v>
      </c>
      <c r="F734" s="2">
        <v>2.33</v>
      </c>
      <c r="G734" s="2">
        <v>2.3071999999999999</v>
      </c>
      <c r="H734" s="2">
        <v>2.3260449999999993</v>
      </c>
      <c r="I734" s="2">
        <v>2.2179799999999994</v>
      </c>
      <c r="J734" s="2">
        <v>2.3743470000000007</v>
      </c>
      <c r="K734" s="13" t="s">
        <v>48</v>
      </c>
      <c r="L734" s="13" t="s">
        <v>49</v>
      </c>
      <c r="M734" s="13" t="s">
        <v>52</v>
      </c>
      <c r="N734" s="16">
        <f t="shared" si="110"/>
        <v>50</v>
      </c>
      <c r="O734" s="16">
        <f t="shared" si="111"/>
        <v>100</v>
      </c>
      <c r="P734" s="16">
        <f t="shared" si="112"/>
        <v>0</v>
      </c>
      <c r="Q734" s="16">
        <f t="shared" si="113"/>
        <v>100</v>
      </c>
      <c r="R734" s="17">
        <f t="shared" si="114"/>
        <v>67.5</v>
      </c>
      <c r="S734" s="17">
        <f t="shared" si="115"/>
        <v>55</v>
      </c>
      <c r="T734" s="17">
        <f t="shared" si="116"/>
        <v>67.5</v>
      </c>
      <c r="U734" s="17">
        <f t="shared" si="117"/>
        <v>62.5</v>
      </c>
      <c r="V734" s="16">
        <f t="shared" si="118"/>
        <v>63.333333333333336</v>
      </c>
      <c r="W734" s="16">
        <f t="shared" si="119"/>
        <v>63.125</v>
      </c>
    </row>
    <row r="735" spans="1:23" ht="13.5" x14ac:dyDescent="0.25">
      <c r="A735" s="3">
        <v>43074</v>
      </c>
      <c r="B735" s="2">
        <v>2.3696999999999999</v>
      </c>
      <c r="C735" s="2">
        <v>59.853282699070675</v>
      </c>
      <c r="D735" s="2">
        <v>2.5041677112739524E-2</v>
      </c>
      <c r="E735" s="2">
        <v>-1.1716086803307091E-3</v>
      </c>
      <c r="F735" s="2">
        <v>2.35182</v>
      </c>
      <c r="G735" s="2">
        <v>2.3101799999999999</v>
      </c>
      <c r="H735" s="2">
        <v>2.3280299999999992</v>
      </c>
      <c r="I735" s="2">
        <v>2.2233339999999995</v>
      </c>
      <c r="J735" s="2">
        <v>2.3770735000000012</v>
      </c>
      <c r="K735" s="13" t="s">
        <v>48</v>
      </c>
      <c r="L735" s="13" t="s">
        <v>55</v>
      </c>
      <c r="M735" s="13" t="s">
        <v>52</v>
      </c>
      <c r="N735" s="16">
        <f t="shared" si="110"/>
        <v>50</v>
      </c>
      <c r="O735" s="16">
        <f t="shared" si="111"/>
        <v>100</v>
      </c>
      <c r="P735" s="16">
        <f t="shared" si="112"/>
        <v>0</v>
      </c>
      <c r="Q735" s="16">
        <f t="shared" si="113"/>
        <v>83.5</v>
      </c>
      <c r="R735" s="17">
        <f t="shared" si="114"/>
        <v>65.025000000000006</v>
      </c>
      <c r="S735" s="17">
        <f t="shared" si="115"/>
        <v>50.875</v>
      </c>
      <c r="T735" s="17">
        <f t="shared" si="116"/>
        <v>60.075000000000003</v>
      </c>
      <c r="U735" s="17">
        <f t="shared" si="117"/>
        <v>58.375</v>
      </c>
      <c r="V735" s="16">
        <f t="shared" si="118"/>
        <v>58.658333333333339</v>
      </c>
      <c r="W735" s="16">
        <f t="shared" si="119"/>
        <v>58.587500000000006</v>
      </c>
    </row>
    <row r="736" spans="1:23" ht="13.5" x14ac:dyDescent="0.25">
      <c r="A736" s="3">
        <v>43075</v>
      </c>
      <c r="B736" s="2">
        <v>2.3895</v>
      </c>
      <c r="C736" s="2">
        <v>62.084743864087564</v>
      </c>
      <c r="D736" s="2">
        <v>9.618873541613393E-3</v>
      </c>
      <c r="E736" s="2">
        <v>-2.9994562947064235E-3</v>
      </c>
      <c r="F736" s="2">
        <v>2.3637199999999998</v>
      </c>
      <c r="G736" s="2">
        <v>2.3220799999999997</v>
      </c>
      <c r="H736" s="2">
        <v>2.3324899999999995</v>
      </c>
      <c r="I736" s="2">
        <v>2.2300759999999991</v>
      </c>
      <c r="J736" s="2">
        <v>2.3798495000000011</v>
      </c>
      <c r="K736" s="13" t="s">
        <v>48</v>
      </c>
      <c r="L736" s="13" t="s">
        <v>55</v>
      </c>
      <c r="M736" s="13" t="s">
        <v>52</v>
      </c>
      <c r="N736" s="16">
        <f t="shared" si="110"/>
        <v>50</v>
      </c>
      <c r="O736" s="16">
        <f t="shared" si="111"/>
        <v>100</v>
      </c>
      <c r="P736" s="16">
        <f t="shared" si="112"/>
        <v>0</v>
      </c>
      <c r="Q736" s="16">
        <f t="shared" si="113"/>
        <v>83.5</v>
      </c>
      <c r="R736" s="17">
        <f t="shared" si="114"/>
        <v>65.025000000000006</v>
      </c>
      <c r="S736" s="17">
        <f t="shared" si="115"/>
        <v>50.875</v>
      </c>
      <c r="T736" s="17">
        <f t="shared" si="116"/>
        <v>60.075000000000003</v>
      </c>
      <c r="U736" s="17">
        <f t="shared" si="117"/>
        <v>58.375</v>
      </c>
      <c r="V736" s="16">
        <f t="shared" si="118"/>
        <v>58.658333333333339</v>
      </c>
      <c r="W736" s="16">
        <f t="shared" si="119"/>
        <v>58.587500000000006</v>
      </c>
    </row>
    <row r="737" spans="1:23" ht="13.5" x14ac:dyDescent="0.25">
      <c r="A737" s="3">
        <v>43076</v>
      </c>
      <c r="B737" s="2">
        <v>2.33</v>
      </c>
      <c r="C737" s="2">
        <v>52.619672500139188</v>
      </c>
      <c r="D737" s="2">
        <v>2.0156072275785419E-3</v>
      </c>
      <c r="E737" s="2">
        <v>-3.951828965552984E-3</v>
      </c>
      <c r="F737" s="2">
        <v>2.3617400000000002</v>
      </c>
      <c r="G737" s="2">
        <v>2.3270299999999997</v>
      </c>
      <c r="H737" s="2">
        <v>2.3305049999999996</v>
      </c>
      <c r="I737" s="2">
        <v>2.2354299999999996</v>
      </c>
      <c r="J737" s="2">
        <v>2.3824770000000011</v>
      </c>
      <c r="K737" s="13" t="s">
        <v>48</v>
      </c>
      <c r="L737" s="13" t="s">
        <v>55</v>
      </c>
      <c r="M737" s="13" t="s">
        <v>50</v>
      </c>
      <c r="N737" s="16">
        <f t="shared" si="110"/>
        <v>50</v>
      </c>
      <c r="O737" s="16">
        <f t="shared" si="111"/>
        <v>100</v>
      </c>
      <c r="P737" s="16">
        <f t="shared" si="112"/>
        <v>0</v>
      </c>
      <c r="Q737" s="16">
        <f t="shared" si="113"/>
        <v>66.5</v>
      </c>
      <c r="R737" s="17">
        <f t="shared" si="114"/>
        <v>62.475000000000001</v>
      </c>
      <c r="S737" s="17">
        <f t="shared" si="115"/>
        <v>46.625</v>
      </c>
      <c r="T737" s="17">
        <f t="shared" si="116"/>
        <v>52.424999999999997</v>
      </c>
      <c r="U737" s="17">
        <f t="shared" si="117"/>
        <v>54.125</v>
      </c>
      <c r="V737" s="16">
        <f t="shared" si="118"/>
        <v>53.841666666666661</v>
      </c>
      <c r="W737" s="16">
        <f t="shared" si="119"/>
        <v>53.912499999999994</v>
      </c>
    </row>
    <row r="738" spans="1:23" ht="13.5" x14ac:dyDescent="0.25">
      <c r="A738" s="3">
        <v>43077</v>
      </c>
      <c r="B738" s="2">
        <v>2.3498999999999999</v>
      </c>
      <c r="C738" s="2">
        <v>55.085950378908976</v>
      </c>
      <c r="D738" s="2">
        <v>-9.0640527874348287E-3</v>
      </c>
      <c r="E738" s="2">
        <v>-4.961952041264369E-3</v>
      </c>
      <c r="F738" s="2">
        <v>2.36374</v>
      </c>
      <c r="G738" s="2">
        <v>2.3359599999999991</v>
      </c>
      <c r="H738" s="2">
        <v>2.3290199999999999</v>
      </c>
      <c r="I738" s="2">
        <v>2.2389999999999994</v>
      </c>
      <c r="J738" s="2">
        <v>2.3849065000000009</v>
      </c>
      <c r="K738" s="13" t="s">
        <v>48</v>
      </c>
      <c r="L738" s="13" t="s">
        <v>55</v>
      </c>
      <c r="M738" s="13" t="s">
        <v>52</v>
      </c>
      <c r="N738" s="16">
        <f t="shared" si="110"/>
        <v>50</v>
      </c>
      <c r="O738" s="16">
        <f t="shared" si="111"/>
        <v>100</v>
      </c>
      <c r="P738" s="16">
        <f t="shared" si="112"/>
        <v>0</v>
      </c>
      <c r="Q738" s="16">
        <f t="shared" si="113"/>
        <v>83.5</v>
      </c>
      <c r="R738" s="17">
        <f t="shared" si="114"/>
        <v>65.025000000000006</v>
      </c>
      <c r="S738" s="17">
        <f t="shared" si="115"/>
        <v>50.875</v>
      </c>
      <c r="T738" s="17">
        <f t="shared" si="116"/>
        <v>60.075000000000003</v>
      </c>
      <c r="U738" s="17">
        <f t="shared" si="117"/>
        <v>58.375</v>
      </c>
      <c r="V738" s="16">
        <f t="shared" si="118"/>
        <v>58.658333333333339</v>
      </c>
      <c r="W738" s="16">
        <f t="shared" si="119"/>
        <v>58.587500000000006</v>
      </c>
    </row>
    <row r="739" spans="1:23" ht="13.5" x14ac:dyDescent="0.25">
      <c r="A739" s="3">
        <v>43080</v>
      </c>
      <c r="B739" s="2">
        <v>2.3597999999999999</v>
      </c>
      <c r="C739" s="2">
        <v>56.304511587842697</v>
      </c>
      <c r="D739" s="2">
        <v>-1.7869324277403287E-2</v>
      </c>
      <c r="E739" s="2">
        <v>-6.0822439569876412E-3</v>
      </c>
      <c r="F739" s="2">
        <v>2.3597799999999998</v>
      </c>
      <c r="G739" s="2">
        <v>2.3448899999999995</v>
      </c>
      <c r="H739" s="2">
        <v>2.3275350000000001</v>
      </c>
      <c r="I739" s="2">
        <v>2.2425699999999993</v>
      </c>
      <c r="J739" s="2">
        <v>2.3868400000000012</v>
      </c>
      <c r="K739" s="13" t="s">
        <v>48</v>
      </c>
      <c r="L739" s="13" t="s">
        <v>55</v>
      </c>
      <c r="M739" s="13" t="s">
        <v>50</v>
      </c>
      <c r="N739" s="16">
        <f t="shared" si="110"/>
        <v>50</v>
      </c>
      <c r="O739" s="16">
        <f t="shared" si="111"/>
        <v>100</v>
      </c>
      <c r="P739" s="16">
        <f t="shared" si="112"/>
        <v>0</v>
      </c>
      <c r="Q739" s="16">
        <f t="shared" si="113"/>
        <v>66.5</v>
      </c>
      <c r="R739" s="17">
        <f t="shared" si="114"/>
        <v>62.475000000000001</v>
      </c>
      <c r="S739" s="17">
        <f t="shared" si="115"/>
        <v>46.625</v>
      </c>
      <c r="T739" s="17">
        <f t="shared" si="116"/>
        <v>52.424999999999997</v>
      </c>
      <c r="U739" s="17">
        <f t="shared" si="117"/>
        <v>54.125</v>
      </c>
      <c r="V739" s="16">
        <f t="shared" si="118"/>
        <v>53.841666666666661</v>
      </c>
      <c r="W739" s="16">
        <f t="shared" si="119"/>
        <v>53.912499999999994</v>
      </c>
    </row>
    <row r="740" spans="1:23" ht="13.5" x14ac:dyDescent="0.25">
      <c r="A740" s="3">
        <v>43081</v>
      </c>
      <c r="B740" s="2">
        <v>2.3597999999999999</v>
      </c>
      <c r="C740" s="2">
        <v>56.304511587842704</v>
      </c>
      <c r="D740" s="2">
        <v>-2.7105142974360064E-2</v>
      </c>
      <c r="E740" s="2">
        <v>-7.3230999137015463E-3</v>
      </c>
      <c r="F740" s="2">
        <v>2.3578000000000001</v>
      </c>
      <c r="G740" s="2">
        <v>2.3548099999999996</v>
      </c>
      <c r="H740" s="2">
        <v>2.3280299999999996</v>
      </c>
      <c r="I740" s="2">
        <v>2.2469339999999995</v>
      </c>
      <c r="J740" s="2">
        <v>2.3883275000000013</v>
      </c>
      <c r="K740" s="13" t="s">
        <v>48</v>
      </c>
      <c r="L740" s="13" t="s">
        <v>55</v>
      </c>
      <c r="M740" s="13" t="s">
        <v>50</v>
      </c>
      <c r="N740" s="16">
        <f t="shared" si="110"/>
        <v>50</v>
      </c>
      <c r="O740" s="16">
        <f t="shared" si="111"/>
        <v>100</v>
      </c>
      <c r="P740" s="16">
        <f t="shared" si="112"/>
        <v>0</v>
      </c>
      <c r="Q740" s="16">
        <f t="shared" si="113"/>
        <v>66.5</v>
      </c>
      <c r="R740" s="17">
        <f t="shared" si="114"/>
        <v>62.475000000000001</v>
      </c>
      <c r="S740" s="17">
        <f t="shared" si="115"/>
        <v>46.625</v>
      </c>
      <c r="T740" s="17">
        <f t="shared" si="116"/>
        <v>52.424999999999997</v>
      </c>
      <c r="U740" s="17">
        <f t="shared" si="117"/>
        <v>54.125</v>
      </c>
      <c r="V740" s="16">
        <f t="shared" si="118"/>
        <v>53.841666666666661</v>
      </c>
      <c r="W740" s="16">
        <f t="shared" si="119"/>
        <v>53.912499999999994</v>
      </c>
    </row>
    <row r="741" spans="1:23" ht="13.5" x14ac:dyDescent="0.25">
      <c r="A741" s="3">
        <v>43082</v>
      </c>
      <c r="B741" s="2">
        <v>2.3597999999999999</v>
      </c>
      <c r="C741" s="2">
        <v>56.304511587842697</v>
      </c>
      <c r="D741" s="2">
        <v>-2.448585399933334E-2</v>
      </c>
      <c r="E741" s="2">
        <v>-9.1459326780605997E-3</v>
      </c>
      <c r="F741" s="2">
        <v>2.3518599999999998</v>
      </c>
      <c r="G741" s="2">
        <v>2.3577900000000001</v>
      </c>
      <c r="H741" s="2">
        <v>2.3290249999999997</v>
      </c>
      <c r="I741" s="2">
        <v>2.2520899999999999</v>
      </c>
      <c r="J741" s="2">
        <v>2.3892200000000012</v>
      </c>
      <c r="K741" s="13" t="s">
        <v>48</v>
      </c>
      <c r="L741" s="13" t="s">
        <v>55</v>
      </c>
      <c r="M741" s="13" t="s">
        <v>50</v>
      </c>
      <c r="N741" s="16">
        <f t="shared" si="110"/>
        <v>50</v>
      </c>
      <c r="O741" s="16">
        <f t="shared" si="111"/>
        <v>100</v>
      </c>
      <c r="P741" s="16">
        <f t="shared" si="112"/>
        <v>0</v>
      </c>
      <c r="Q741" s="16">
        <f t="shared" si="113"/>
        <v>66.5</v>
      </c>
      <c r="R741" s="17">
        <f t="shared" si="114"/>
        <v>62.475000000000001</v>
      </c>
      <c r="S741" s="17">
        <f t="shared" si="115"/>
        <v>46.625</v>
      </c>
      <c r="T741" s="17">
        <f t="shared" si="116"/>
        <v>52.424999999999997</v>
      </c>
      <c r="U741" s="17">
        <f t="shared" si="117"/>
        <v>54.125</v>
      </c>
      <c r="V741" s="16">
        <f t="shared" si="118"/>
        <v>53.841666666666661</v>
      </c>
      <c r="W741" s="16">
        <f t="shared" si="119"/>
        <v>53.912499999999994</v>
      </c>
    </row>
    <row r="742" spans="1:23" ht="13.5" x14ac:dyDescent="0.25">
      <c r="A742" s="3">
        <v>43083</v>
      </c>
      <c r="B742" s="2">
        <v>2.3201000000000001</v>
      </c>
      <c r="C742" s="2">
        <v>49.568807934501621</v>
      </c>
      <c r="D742" s="2">
        <v>-1.8030446922041143E-2</v>
      </c>
      <c r="E742" s="2">
        <v>-1.1430127347477389E-2</v>
      </c>
      <c r="F742" s="2">
        <v>2.3498799999999997</v>
      </c>
      <c r="G742" s="2">
        <v>2.35581</v>
      </c>
      <c r="H742" s="2">
        <v>2.3285299999999998</v>
      </c>
      <c r="I742" s="2">
        <v>2.2570479999999997</v>
      </c>
      <c r="J742" s="2">
        <v>2.3892695000000015</v>
      </c>
      <c r="K742" s="13" t="s">
        <v>48</v>
      </c>
      <c r="L742" s="13" t="s">
        <v>55</v>
      </c>
      <c r="M742" s="13" t="s">
        <v>50</v>
      </c>
      <c r="N742" s="16">
        <f t="shared" si="110"/>
        <v>50</v>
      </c>
      <c r="O742" s="16">
        <f t="shared" si="111"/>
        <v>100</v>
      </c>
      <c r="P742" s="16">
        <f t="shared" si="112"/>
        <v>0</v>
      </c>
      <c r="Q742" s="16">
        <f t="shared" si="113"/>
        <v>66.5</v>
      </c>
      <c r="R742" s="17">
        <f t="shared" si="114"/>
        <v>62.475000000000001</v>
      </c>
      <c r="S742" s="17">
        <f t="shared" si="115"/>
        <v>46.625</v>
      </c>
      <c r="T742" s="17">
        <f t="shared" si="116"/>
        <v>52.424999999999997</v>
      </c>
      <c r="U742" s="17">
        <f t="shared" si="117"/>
        <v>54.125</v>
      </c>
      <c r="V742" s="16">
        <f t="shared" si="118"/>
        <v>53.841666666666661</v>
      </c>
      <c r="W742" s="16">
        <f t="shared" si="119"/>
        <v>53.912499999999994</v>
      </c>
    </row>
    <row r="743" spans="1:23" ht="13.5" x14ac:dyDescent="0.25">
      <c r="A743" s="3">
        <v>43084</v>
      </c>
      <c r="B743" s="2">
        <v>2.33</v>
      </c>
      <c r="C743" s="2">
        <v>51.138575219533202</v>
      </c>
      <c r="D743" s="2">
        <v>-1.3275008933598009E-2</v>
      </c>
      <c r="E743" s="2">
        <v>-1.5226134938026534E-2</v>
      </c>
      <c r="F743" s="2">
        <v>2.3458999999999999</v>
      </c>
      <c r="G743" s="2">
        <v>2.3548200000000001</v>
      </c>
      <c r="H743" s="2">
        <v>2.3285299999999993</v>
      </c>
      <c r="I743" s="2">
        <v>2.2624019999999998</v>
      </c>
      <c r="J743" s="2">
        <v>2.3888730000000011</v>
      </c>
      <c r="K743" s="13" t="s">
        <v>48</v>
      </c>
      <c r="L743" s="13" t="s">
        <v>55</v>
      </c>
      <c r="M743" s="13" t="s">
        <v>50</v>
      </c>
      <c r="N743" s="16">
        <f t="shared" si="110"/>
        <v>50</v>
      </c>
      <c r="O743" s="16">
        <f t="shared" si="111"/>
        <v>100</v>
      </c>
      <c r="P743" s="16">
        <f t="shared" si="112"/>
        <v>0</v>
      </c>
      <c r="Q743" s="16">
        <f t="shared" si="113"/>
        <v>66.5</v>
      </c>
      <c r="R743" s="17">
        <f t="shared" si="114"/>
        <v>62.475000000000001</v>
      </c>
      <c r="S743" s="17">
        <f t="shared" si="115"/>
        <v>46.625</v>
      </c>
      <c r="T743" s="17">
        <f t="shared" si="116"/>
        <v>52.424999999999997</v>
      </c>
      <c r="U743" s="17">
        <f t="shared" si="117"/>
        <v>54.125</v>
      </c>
      <c r="V743" s="16">
        <f t="shared" si="118"/>
        <v>53.841666666666661</v>
      </c>
      <c r="W743" s="16">
        <f t="shared" si="119"/>
        <v>53.912499999999994</v>
      </c>
    </row>
    <row r="744" spans="1:23" ht="13.5" x14ac:dyDescent="0.25">
      <c r="A744" s="3">
        <v>43087</v>
      </c>
      <c r="B744" s="2">
        <v>2.2904</v>
      </c>
      <c r="C744" s="2">
        <v>45.09235904135096</v>
      </c>
      <c r="D744" s="2">
        <v>-2.4411012289604628E-4</v>
      </c>
      <c r="E744" s="2">
        <v>-1.9409297500178536E-2</v>
      </c>
      <c r="F744" s="2">
        <v>2.33202</v>
      </c>
      <c r="G744" s="2">
        <v>2.3458999999999994</v>
      </c>
      <c r="H744" s="2">
        <v>2.3265499999999992</v>
      </c>
      <c r="I744" s="2">
        <v>2.2673599999999996</v>
      </c>
      <c r="J744" s="2">
        <v>2.3875840000000013</v>
      </c>
      <c r="K744" s="13" t="s">
        <v>48</v>
      </c>
      <c r="L744" s="13" t="s">
        <v>55</v>
      </c>
      <c r="M744" s="13" t="s">
        <v>50</v>
      </c>
      <c r="N744" s="16">
        <f t="shared" si="110"/>
        <v>50</v>
      </c>
      <c r="O744" s="16">
        <f t="shared" si="111"/>
        <v>100</v>
      </c>
      <c r="P744" s="16">
        <f t="shared" si="112"/>
        <v>0</v>
      </c>
      <c r="Q744" s="16">
        <f t="shared" si="113"/>
        <v>66.5</v>
      </c>
      <c r="R744" s="17">
        <f t="shared" si="114"/>
        <v>62.475000000000001</v>
      </c>
      <c r="S744" s="17">
        <f t="shared" si="115"/>
        <v>46.625</v>
      </c>
      <c r="T744" s="17">
        <f t="shared" si="116"/>
        <v>52.424999999999997</v>
      </c>
      <c r="U744" s="17">
        <f t="shared" si="117"/>
        <v>54.125</v>
      </c>
      <c r="V744" s="16">
        <f t="shared" si="118"/>
        <v>53.841666666666661</v>
      </c>
      <c r="W744" s="16">
        <f t="shared" si="119"/>
        <v>53.912499999999994</v>
      </c>
    </row>
    <row r="745" spans="1:23" ht="13.5" x14ac:dyDescent="0.25">
      <c r="A745" s="3">
        <v>43088</v>
      </c>
      <c r="B745" s="2">
        <v>2.2606000000000002</v>
      </c>
      <c r="C745" s="2">
        <v>41.14954871500116</v>
      </c>
      <c r="D745" s="2">
        <v>1.1668920114809023E-2</v>
      </c>
      <c r="E745" s="2">
        <v>-2.3344928622469778E-2</v>
      </c>
      <c r="F745" s="2">
        <v>2.3121800000000001</v>
      </c>
      <c r="G745" s="2">
        <v>2.3349899999999995</v>
      </c>
      <c r="H745" s="2">
        <v>2.3225849999999992</v>
      </c>
      <c r="I745" s="2">
        <v>2.2719199999999997</v>
      </c>
      <c r="J745" s="2">
        <v>2.3867410000000011</v>
      </c>
      <c r="K745" s="13" t="s">
        <v>48</v>
      </c>
      <c r="L745" s="13" t="s">
        <v>55</v>
      </c>
      <c r="M745" s="13" t="s">
        <v>50</v>
      </c>
      <c r="N745" s="16">
        <f t="shared" si="110"/>
        <v>50</v>
      </c>
      <c r="O745" s="16">
        <f t="shared" si="111"/>
        <v>100</v>
      </c>
      <c r="P745" s="16">
        <f t="shared" si="112"/>
        <v>0</v>
      </c>
      <c r="Q745" s="16">
        <f t="shared" si="113"/>
        <v>66.5</v>
      </c>
      <c r="R745" s="17">
        <f t="shared" si="114"/>
        <v>62.475000000000001</v>
      </c>
      <c r="S745" s="17">
        <f t="shared" si="115"/>
        <v>46.625</v>
      </c>
      <c r="T745" s="17">
        <f t="shared" si="116"/>
        <v>52.424999999999997</v>
      </c>
      <c r="U745" s="17">
        <f t="shared" si="117"/>
        <v>54.125</v>
      </c>
      <c r="V745" s="16">
        <f t="shared" si="118"/>
        <v>53.841666666666661</v>
      </c>
      <c r="W745" s="16">
        <f t="shared" si="119"/>
        <v>53.912499999999994</v>
      </c>
    </row>
    <row r="746" spans="1:23" ht="13.5" x14ac:dyDescent="0.25">
      <c r="A746" s="3">
        <v>43089</v>
      </c>
      <c r="B746" s="2">
        <v>2.2309000000000001</v>
      </c>
      <c r="C746" s="2">
        <v>37.619053241298658</v>
      </c>
      <c r="D746" s="2">
        <v>2.735897035671675E-2</v>
      </c>
      <c r="E746" s="2">
        <v>-2.6527658114226853E-2</v>
      </c>
      <c r="F746" s="2">
        <v>2.2864</v>
      </c>
      <c r="G746" s="2">
        <v>2.3191299999999999</v>
      </c>
      <c r="H746" s="2">
        <v>2.3206049999999996</v>
      </c>
      <c r="I746" s="2">
        <v>2.2766799999999998</v>
      </c>
      <c r="J746" s="2">
        <v>2.3852540000000011</v>
      </c>
      <c r="K746" s="13" t="s">
        <v>53</v>
      </c>
      <c r="L746" s="13" t="s">
        <v>55</v>
      </c>
      <c r="M746" s="13" t="s">
        <v>47</v>
      </c>
      <c r="N746" s="16">
        <f t="shared" si="110"/>
        <v>50</v>
      </c>
      <c r="O746" s="16">
        <f t="shared" si="111"/>
        <v>100</v>
      </c>
      <c r="P746" s="16">
        <f t="shared" si="112"/>
        <v>0</v>
      </c>
      <c r="Q746" s="16">
        <f t="shared" si="113"/>
        <v>16.5</v>
      </c>
      <c r="R746" s="17">
        <f t="shared" si="114"/>
        <v>54.975000000000001</v>
      </c>
      <c r="S746" s="17">
        <f t="shared" si="115"/>
        <v>34.125</v>
      </c>
      <c r="T746" s="17">
        <f t="shared" si="116"/>
        <v>29.925000000000001</v>
      </c>
      <c r="U746" s="17">
        <f t="shared" si="117"/>
        <v>41.625</v>
      </c>
      <c r="V746" s="16">
        <f t="shared" si="118"/>
        <v>39.674999999999997</v>
      </c>
      <c r="W746" s="16">
        <f t="shared" si="119"/>
        <v>40.162499999999994</v>
      </c>
    </row>
    <row r="747" spans="1:23" ht="13.5" x14ac:dyDescent="0.25">
      <c r="A747" s="3">
        <v>43090</v>
      </c>
      <c r="B747" s="2">
        <v>2.2210000000000001</v>
      </c>
      <c r="C747" s="2">
        <v>36.495048969621195</v>
      </c>
      <c r="D747" s="2">
        <v>3.2726856211696465E-2</v>
      </c>
      <c r="E747" s="2">
        <v>-2.9383713224624273E-2</v>
      </c>
      <c r="F747" s="2">
        <v>2.2665800000000003</v>
      </c>
      <c r="G747" s="2">
        <v>2.30823</v>
      </c>
      <c r="H747" s="2">
        <v>2.3176299999999999</v>
      </c>
      <c r="I747" s="2">
        <v>2.2826300000000002</v>
      </c>
      <c r="J747" s="2">
        <v>2.3836680000000006</v>
      </c>
      <c r="K747" s="13" t="s">
        <v>53</v>
      </c>
      <c r="L747" s="13" t="s">
        <v>55</v>
      </c>
      <c r="M747" s="13" t="s">
        <v>47</v>
      </c>
      <c r="N747" s="16">
        <f t="shared" si="110"/>
        <v>50</v>
      </c>
      <c r="O747" s="16">
        <f t="shared" si="111"/>
        <v>100</v>
      </c>
      <c r="P747" s="16">
        <f t="shared" si="112"/>
        <v>0</v>
      </c>
      <c r="Q747" s="16">
        <f t="shared" si="113"/>
        <v>16.5</v>
      </c>
      <c r="R747" s="17">
        <f t="shared" si="114"/>
        <v>54.975000000000001</v>
      </c>
      <c r="S747" s="17">
        <f t="shared" si="115"/>
        <v>34.125</v>
      </c>
      <c r="T747" s="17">
        <f t="shared" si="116"/>
        <v>29.925000000000001</v>
      </c>
      <c r="U747" s="17">
        <f t="shared" si="117"/>
        <v>41.625</v>
      </c>
      <c r="V747" s="16">
        <f t="shared" si="118"/>
        <v>39.674999999999997</v>
      </c>
      <c r="W747" s="16">
        <f t="shared" si="119"/>
        <v>40.162499999999994</v>
      </c>
    </row>
    <row r="748" spans="1:23" ht="13.5" x14ac:dyDescent="0.25">
      <c r="A748" s="3">
        <v>43091</v>
      </c>
      <c r="B748" s="2">
        <v>2.1812999999999998</v>
      </c>
      <c r="C748" s="2">
        <v>32.324170933406265</v>
      </c>
      <c r="D748" s="2">
        <v>4.3803953605635826E-2</v>
      </c>
      <c r="E748" s="2">
        <v>-3.1310860219608189E-2</v>
      </c>
      <c r="F748" s="2">
        <v>2.2368399999999999</v>
      </c>
      <c r="G748" s="2">
        <v>2.2913700000000001</v>
      </c>
      <c r="H748" s="2">
        <v>2.3136649999999994</v>
      </c>
      <c r="I748" s="2">
        <v>2.2869919999999997</v>
      </c>
      <c r="J748" s="2">
        <v>2.3823295000000013</v>
      </c>
      <c r="K748" s="13" t="s">
        <v>53</v>
      </c>
      <c r="L748" s="13" t="s">
        <v>55</v>
      </c>
      <c r="M748" s="13" t="s">
        <v>47</v>
      </c>
      <c r="N748" s="16">
        <f t="shared" si="110"/>
        <v>50</v>
      </c>
      <c r="O748" s="16">
        <f t="shared" si="111"/>
        <v>100</v>
      </c>
      <c r="P748" s="16">
        <f t="shared" si="112"/>
        <v>0</v>
      </c>
      <c r="Q748" s="16">
        <f t="shared" si="113"/>
        <v>16.5</v>
      </c>
      <c r="R748" s="17">
        <f t="shared" si="114"/>
        <v>54.975000000000001</v>
      </c>
      <c r="S748" s="17">
        <f t="shared" si="115"/>
        <v>34.125</v>
      </c>
      <c r="T748" s="17">
        <f t="shared" si="116"/>
        <v>29.925000000000001</v>
      </c>
      <c r="U748" s="17">
        <f t="shared" si="117"/>
        <v>41.625</v>
      </c>
      <c r="V748" s="16">
        <f t="shared" si="118"/>
        <v>39.674999999999997</v>
      </c>
      <c r="W748" s="16">
        <f t="shared" si="119"/>
        <v>40.162499999999994</v>
      </c>
    </row>
    <row r="749" spans="1:23" ht="13.5" x14ac:dyDescent="0.25">
      <c r="A749" s="3">
        <v>43094</v>
      </c>
      <c r="B749" s="2">
        <v>2.1911999999999998</v>
      </c>
      <c r="C749" s="2">
        <v>34.339415034048912</v>
      </c>
      <c r="D749" s="2">
        <v>5.4694511921620226E-2</v>
      </c>
      <c r="E749" s="2">
        <v>-3.2957471663952929E-2</v>
      </c>
      <c r="F749" s="2">
        <v>2.2170000000000001</v>
      </c>
      <c r="G749" s="2">
        <v>2.2745100000000003</v>
      </c>
      <c r="H749" s="2">
        <v>2.3096999999999994</v>
      </c>
      <c r="I749" s="2">
        <v>2.2909579999999994</v>
      </c>
      <c r="J749" s="2">
        <v>2.381040500000001</v>
      </c>
      <c r="K749" s="13" t="s">
        <v>53</v>
      </c>
      <c r="L749" s="13" t="s">
        <v>55</v>
      </c>
      <c r="M749" s="13" t="s">
        <v>47</v>
      </c>
      <c r="N749" s="16">
        <f t="shared" si="110"/>
        <v>50</v>
      </c>
      <c r="O749" s="16">
        <f t="shared" si="111"/>
        <v>100</v>
      </c>
      <c r="P749" s="16">
        <f t="shared" si="112"/>
        <v>0</v>
      </c>
      <c r="Q749" s="16">
        <f t="shared" si="113"/>
        <v>16.5</v>
      </c>
      <c r="R749" s="17">
        <f t="shared" si="114"/>
        <v>54.975000000000001</v>
      </c>
      <c r="S749" s="17">
        <f t="shared" si="115"/>
        <v>34.125</v>
      </c>
      <c r="T749" s="17">
        <f t="shared" si="116"/>
        <v>29.925000000000001</v>
      </c>
      <c r="U749" s="17">
        <f t="shared" si="117"/>
        <v>41.625</v>
      </c>
      <c r="V749" s="16">
        <f t="shared" si="118"/>
        <v>39.674999999999997</v>
      </c>
      <c r="W749" s="16">
        <f t="shared" si="119"/>
        <v>40.162499999999994</v>
      </c>
    </row>
    <row r="750" spans="1:23" ht="13.5" x14ac:dyDescent="0.25">
      <c r="A750" s="3">
        <v>43095</v>
      </c>
      <c r="B750" s="2">
        <v>2.2705000000000002</v>
      </c>
      <c r="C750" s="2">
        <v>47.758733185971764</v>
      </c>
      <c r="D750" s="2">
        <v>5.8650994796860534E-2</v>
      </c>
      <c r="E750" s="2">
        <v>-3.4030118865996495E-2</v>
      </c>
      <c r="F750" s="2">
        <v>2.2189800000000002</v>
      </c>
      <c r="G750" s="2">
        <v>2.2655799999999999</v>
      </c>
      <c r="H750" s="2">
        <v>2.3101949999999993</v>
      </c>
      <c r="I750" s="2">
        <v>2.2959139999999998</v>
      </c>
      <c r="J750" s="2">
        <v>2.3799495000000013</v>
      </c>
      <c r="K750" s="13" t="s">
        <v>53</v>
      </c>
      <c r="L750" s="13" t="s">
        <v>55</v>
      </c>
      <c r="M750" s="13" t="s">
        <v>54</v>
      </c>
      <c r="N750" s="16">
        <f t="shared" si="110"/>
        <v>50</v>
      </c>
      <c r="O750" s="16">
        <f t="shared" si="111"/>
        <v>100</v>
      </c>
      <c r="P750" s="16">
        <f t="shared" si="112"/>
        <v>0</v>
      </c>
      <c r="Q750" s="16">
        <f t="shared" si="113"/>
        <v>16.5</v>
      </c>
      <c r="R750" s="17">
        <f t="shared" si="114"/>
        <v>54.975000000000001</v>
      </c>
      <c r="S750" s="17">
        <f t="shared" si="115"/>
        <v>34.125</v>
      </c>
      <c r="T750" s="17">
        <f t="shared" si="116"/>
        <v>29.925000000000001</v>
      </c>
      <c r="U750" s="17">
        <f t="shared" si="117"/>
        <v>41.625</v>
      </c>
      <c r="V750" s="16">
        <f t="shared" si="118"/>
        <v>39.674999999999997</v>
      </c>
      <c r="W750" s="16">
        <f t="shared" si="119"/>
        <v>40.162499999999994</v>
      </c>
    </row>
    <row r="751" spans="1:23" ht="13.5" x14ac:dyDescent="0.25">
      <c r="A751" s="3">
        <v>43096</v>
      </c>
      <c r="B751" s="2">
        <v>2.2904</v>
      </c>
      <c r="C751" s="2">
        <v>50.493095421432173</v>
      </c>
      <c r="D751" s="2">
        <v>6.0626005655845194E-2</v>
      </c>
      <c r="E751" s="2">
        <v>-3.3433042601041012E-2</v>
      </c>
      <c r="F751" s="2">
        <v>2.23088</v>
      </c>
      <c r="G751" s="2">
        <v>2.2586399999999998</v>
      </c>
      <c r="H751" s="2">
        <v>2.3082149999999997</v>
      </c>
      <c r="I751" s="2">
        <v>2.3012679999999994</v>
      </c>
      <c r="J751" s="2">
        <v>2.3790075000000015</v>
      </c>
      <c r="K751" s="13" t="s">
        <v>48</v>
      </c>
      <c r="L751" s="13" t="s">
        <v>55</v>
      </c>
      <c r="M751" s="13" t="s">
        <v>52</v>
      </c>
      <c r="N751" s="16">
        <f t="shared" si="110"/>
        <v>50</v>
      </c>
      <c r="O751" s="16">
        <f t="shared" si="111"/>
        <v>100</v>
      </c>
      <c r="P751" s="16">
        <f t="shared" si="112"/>
        <v>0</v>
      </c>
      <c r="Q751" s="16">
        <f t="shared" si="113"/>
        <v>83.5</v>
      </c>
      <c r="R751" s="17">
        <f t="shared" si="114"/>
        <v>65.025000000000006</v>
      </c>
      <c r="S751" s="17">
        <f t="shared" si="115"/>
        <v>50.875</v>
      </c>
      <c r="T751" s="17">
        <f t="shared" si="116"/>
        <v>60.075000000000003</v>
      </c>
      <c r="U751" s="17">
        <f t="shared" si="117"/>
        <v>58.375</v>
      </c>
      <c r="V751" s="16">
        <f t="shared" si="118"/>
        <v>58.658333333333339</v>
      </c>
      <c r="W751" s="16">
        <f t="shared" si="119"/>
        <v>58.587500000000006</v>
      </c>
    </row>
    <row r="752" spans="1:23" ht="13.5" x14ac:dyDescent="0.25">
      <c r="A752" s="3">
        <v>43097</v>
      </c>
      <c r="B752" s="2">
        <v>2.33</v>
      </c>
      <c r="C752" s="2">
        <v>55.486129172145212</v>
      </c>
      <c r="D752" s="2">
        <v>5.3232341734470001E-2</v>
      </c>
      <c r="E752" s="2">
        <v>-3.0173233021141273E-2</v>
      </c>
      <c r="F752" s="2">
        <v>2.2526799999999998</v>
      </c>
      <c r="G752" s="2">
        <v>2.25963</v>
      </c>
      <c r="H752" s="2">
        <v>2.3077200000000002</v>
      </c>
      <c r="I752" s="2">
        <v>2.3076139999999996</v>
      </c>
      <c r="J752" s="2">
        <v>2.3782140000000016</v>
      </c>
      <c r="K752" s="13" t="s">
        <v>48</v>
      </c>
      <c r="L752" s="13" t="s">
        <v>55</v>
      </c>
      <c r="M752" s="13" t="s">
        <v>52</v>
      </c>
      <c r="N752" s="16">
        <f t="shared" si="110"/>
        <v>50</v>
      </c>
      <c r="O752" s="16">
        <f t="shared" si="111"/>
        <v>100</v>
      </c>
      <c r="P752" s="16">
        <f t="shared" si="112"/>
        <v>0</v>
      </c>
      <c r="Q752" s="16">
        <f t="shared" si="113"/>
        <v>83.5</v>
      </c>
      <c r="R752" s="17">
        <f t="shared" si="114"/>
        <v>65.025000000000006</v>
      </c>
      <c r="S752" s="17">
        <f t="shared" si="115"/>
        <v>50.875</v>
      </c>
      <c r="T752" s="17">
        <f t="shared" si="116"/>
        <v>60.075000000000003</v>
      </c>
      <c r="U752" s="17">
        <f t="shared" si="117"/>
        <v>58.375</v>
      </c>
      <c r="V752" s="16">
        <f t="shared" si="118"/>
        <v>58.658333333333339</v>
      </c>
      <c r="W752" s="16">
        <f t="shared" si="119"/>
        <v>58.587500000000006</v>
      </c>
    </row>
    <row r="753" spans="1:23" ht="13.5" x14ac:dyDescent="0.25">
      <c r="A753" s="3">
        <v>43098</v>
      </c>
      <c r="B753" s="2">
        <v>2.3003</v>
      </c>
      <c r="C753" s="2">
        <v>51.306684089591919</v>
      </c>
      <c r="D753" s="2">
        <v>5.0443205138128278E-2</v>
      </c>
      <c r="E753" s="2">
        <v>-2.4284365266214449E-2</v>
      </c>
      <c r="F753" s="2">
        <v>2.2764800000000003</v>
      </c>
      <c r="G753" s="2">
        <v>2.2566600000000001</v>
      </c>
      <c r="H753" s="2">
        <v>2.3057400000000001</v>
      </c>
      <c r="I753" s="2">
        <v>2.3119759999999996</v>
      </c>
      <c r="J753" s="2">
        <v>2.3766775000000013</v>
      </c>
      <c r="K753" s="13" t="s">
        <v>48</v>
      </c>
      <c r="L753" s="13" t="s">
        <v>55</v>
      </c>
      <c r="M753" s="13" t="s">
        <v>52</v>
      </c>
      <c r="N753" s="16">
        <f t="shared" si="110"/>
        <v>50</v>
      </c>
      <c r="O753" s="16">
        <f t="shared" si="111"/>
        <v>100</v>
      </c>
      <c r="P753" s="16">
        <f t="shared" si="112"/>
        <v>0</v>
      </c>
      <c r="Q753" s="16">
        <f t="shared" si="113"/>
        <v>83.5</v>
      </c>
      <c r="R753" s="17">
        <f t="shared" si="114"/>
        <v>65.025000000000006</v>
      </c>
      <c r="S753" s="17">
        <f t="shared" si="115"/>
        <v>50.875</v>
      </c>
      <c r="T753" s="17">
        <f t="shared" si="116"/>
        <v>60.075000000000003</v>
      </c>
      <c r="U753" s="17">
        <f t="shared" si="117"/>
        <v>58.375</v>
      </c>
      <c r="V753" s="16">
        <f t="shared" si="118"/>
        <v>58.658333333333339</v>
      </c>
      <c r="W753" s="16">
        <f t="shared" si="119"/>
        <v>58.587500000000006</v>
      </c>
    </row>
    <row r="754" spans="1:23" ht="13.5" x14ac:dyDescent="0.25">
      <c r="A754" s="3">
        <v>43102</v>
      </c>
      <c r="B754" s="2">
        <v>2.3102</v>
      </c>
      <c r="C754" s="2">
        <v>52.588659967614838</v>
      </c>
      <c r="D754" s="2">
        <v>4.1195953330303237E-2</v>
      </c>
      <c r="E754" s="2">
        <v>-1.7214913112346672E-2</v>
      </c>
      <c r="F754" s="2">
        <v>2.3002799999999999</v>
      </c>
      <c r="G754" s="2">
        <v>2.2586400000000006</v>
      </c>
      <c r="H754" s="2">
        <v>2.3022699999999996</v>
      </c>
      <c r="I754" s="2">
        <v>2.3145539999999998</v>
      </c>
      <c r="J754" s="2">
        <v>2.3751905000000009</v>
      </c>
      <c r="K754" s="13" t="s">
        <v>48</v>
      </c>
      <c r="L754" s="13" t="s">
        <v>55</v>
      </c>
      <c r="M754" s="13" t="s">
        <v>52</v>
      </c>
      <c r="N754" s="16">
        <f t="shared" si="110"/>
        <v>50</v>
      </c>
      <c r="O754" s="16">
        <f t="shared" si="111"/>
        <v>100</v>
      </c>
      <c r="P754" s="16">
        <f t="shared" si="112"/>
        <v>0</v>
      </c>
      <c r="Q754" s="16">
        <f t="shared" si="113"/>
        <v>83.5</v>
      </c>
      <c r="R754" s="17">
        <f t="shared" si="114"/>
        <v>65.025000000000006</v>
      </c>
      <c r="S754" s="17">
        <f t="shared" si="115"/>
        <v>50.875</v>
      </c>
      <c r="T754" s="17">
        <f t="shared" si="116"/>
        <v>60.075000000000003</v>
      </c>
      <c r="U754" s="17">
        <f t="shared" si="117"/>
        <v>58.375</v>
      </c>
      <c r="V754" s="16">
        <f t="shared" si="118"/>
        <v>58.658333333333339</v>
      </c>
      <c r="W754" s="16">
        <f t="shared" si="119"/>
        <v>58.587500000000006</v>
      </c>
    </row>
    <row r="755" spans="1:23" ht="13.5" x14ac:dyDescent="0.25">
      <c r="A755" s="3">
        <v>43103</v>
      </c>
      <c r="B755" s="2">
        <v>2.2904</v>
      </c>
      <c r="C755" s="2">
        <v>49.76661896717215</v>
      </c>
      <c r="D755" s="2">
        <v>3.0137896177958812E-2</v>
      </c>
      <c r="E755" s="2">
        <v>-1.1331721418234676E-2</v>
      </c>
      <c r="F755" s="2">
        <v>2.3042600000000002</v>
      </c>
      <c r="G755" s="2">
        <v>2.2616199999999997</v>
      </c>
      <c r="H755" s="2">
        <v>2.2983049999999996</v>
      </c>
      <c r="I755" s="2">
        <v>2.3141580000000004</v>
      </c>
      <c r="J755" s="2">
        <v>2.3732570000000011</v>
      </c>
      <c r="K755" s="13" t="s">
        <v>48</v>
      </c>
      <c r="L755" s="13" t="s">
        <v>55</v>
      </c>
      <c r="M755" s="13" t="s">
        <v>52</v>
      </c>
      <c r="N755" s="16">
        <f t="shared" si="110"/>
        <v>50</v>
      </c>
      <c r="O755" s="16">
        <f t="shared" si="111"/>
        <v>100</v>
      </c>
      <c r="P755" s="16">
        <f t="shared" si="112"/>
        <v>0</v>
      </c>
      <c r="Q755" s="16">
        <f t="shared" si="113"/>
        <v>83.5</v>
      </c>
      <c r="R755" s="17">
        <f t="shared" si="114"/>
        <v>65.025000000000006</v>
      </c>
      <c r="S755" s="17">
        <f t="shared" si="115"/>
        <v>50.875</v>
      </c>
      <c r="T755" s="17">
        <f t="shared" si="116"/>
        <v>60.075000000000003</v>
      </c>
      <c r="U755" s="17">
        <f t="shared" si="117"/>
        <v>58.375</v>
      </c>
      <c r="V755" s="16">
        <f t="shared" si="118"/>
        <v>58.658333333333339</v>
      </c>
      <c r="W755" s="16">
        <f t="shared" si="119"/>
        <v>58.587500000000006</v>
      </c>
    </row>
    <row r="756" spans="1:23" ht="13.5" x14ac:dyDescent="0.25">
      <c r="A756" s="3">
        <v>43104</v>
      </c>
      <c r="B756" s="2">
        <v>2.2805</v>
      </c>
      <c r="C756" s="2">
        <v>48.368986784494787</v>
      </c>
      <c r="D756" s="2">
        <v>1.6955225803010787E-2</v>
      </c>
      <c r="E756" s="2">
        <v>-6.8582238870382208E-3</v>
      </c>
      <c r="F756" s="2">
        <v>2.3022800000000001</v>
      </c>
      <c r="G756" s="2">
        <v>2.2665800000000003</v>
      </c>
      <c r="H756" s="2">
        <v>2.2928549999999994</v>
      </c>
      <c r="I756" s="2">
        <v>2.3129700000000004</v>
      </c>
      <c r="J756" s="2">
        <v>2.3711255000000007</v>
      </c>
      <c r="K756" s="13" t="s">
        <v>48</v>
      </c>
      <c r="L756" s="13" t="s">
        <v>55</v>
      </c>
      <c r="M756" s="13" t="s">
        <v>50</v>
      </c>
      <c r="N756" s="16">
        <f t="shared" si="110"/>
        <v>50</v>
      </c>
      <c r="O756" s="16">
        <f t="shared" si="111"/>
        <v>100</v>
      </c>
      <c r="P756" s="16">
        <f t="shared" si="112"/>
        <v>0</v>
      </c>
      <c r="Q756" s="16">
        <f t="shared" si="113"/>
        <v>66.5</v>
      </c>
      <c r="R756" s="17">
        <f t="shared" si="114"/>
        <v>62.475000000000001</v>
      </c>
      <c r="S756" s="17">
        <f t="shared" si="115"/>
        <v>46.625</v>
      </c>
      <c r="T756" s="17">
        <f t="shared" si="116"/>
        <v>52.424999999999997</v>
      </c>
      <c r="U756" s="17">
        <f t="shared" si="117"/>
        <v>54.125</v>
      </c>
      <c r="V756" s="16">
        <f t="shared" si="118"/>
        <v>53.841666666666661</v>
      </c>
      <c r="W756" s="16">
        <f t="shared" si="119"/>
        <v>53.912499999999994</v>
      </c>
    </row>
    <row r="757" spans="1:23" ht="13.5" x14ac:dyDescent="0.25">
      <c r="A757" s="3">
        <v>43105</v>
      </c>
      <c r="B757" s="2">
        <v>2.33</v>
      </c>
      <c r="C757" s="2">
        <v>55.151048503498146</v>
      </c>
      <c r="D757" s="2">
        <v>6.7871510123707068E-4</v>
      </c>
      <c r="E757" s="2">
        <v>-3.3179414307869894E-3</v>
      </c>
      <c r="F757" s="2">
        <v>2.3022800000000001</v>
      </c>
      <c r="G757" s="2">
        <v>2.2774799999999997</v>
      </c>
      <c r="H757" s="2">
        <v>2.2928549999999994</v>
      </c>
      <c r="I757" s="2">
        <v>2.3141599999999998</v>
      </c>
      <c r="J757" s="2">
        <v>2.369390000000001</v>
      </c>
      <c r="K757" s="13" t="s">
        <v>53</v>
      </c>
      <c r="L757" s="13" t="s">
        <v>55</v>
      </c>
      <c r="M757" s="13" t="s">
        <v>55</v>
      </c>
      <c r="N757" s="16">
        <f t="shared" si="110"/>
        <v>50</v>
      </c>
      <c r="O757" s="16">
        <f t="shared" si="111"/>
        <v>100</v>
      </c>
      <c r="P757" s="16">
        <f t="shared" si="112"/>
        <v>0</v>
      </c>
      <c r="Q757" s="16">
        <f t="shared" si="113"/>
        <v>16.5</v>
      </c>
      <c r="R757" s="17">
        <f t="shared" si="114"/>
        <v>54.975000000000001</v>
      </c>
      <c r="S757" s="17">
        <f t="shared" si="115"/>
        <v>34.125</v>
      </c>
      <c r="T757" s="17">
        <f t="shared" si="116"/>
        <v>29.925000000000001</v>
      </c>
      <c r="U757" s="17">
        <f t="shared" si="117"/>
        <v>41.625</v>
      </c>
      <c r="V757" s="16">
        <f t="shared" si="118"/>
        <v>39.674999999999997</v>
      </c>
      <c r="W757" s="16">
        <f t="shared" si="119"/>
        <v>40.162499999999994</v>
      </c>
    </row>
    <row r="758" spans="1:23" ht="13.5" x14ac:dyDescent="0.25">
      <c r="A758" s="3">
        <v>43108</v>
      </c>
      <c r="B758" s="2">
        <v>2.3498999999999999</v>
      </c>
      <c r="C758" s="2">
        <v>57.564365391363744</v>
      </c>
      <c r="D758" s="2">
        <v>-2.0905203142047579E-2</v>
      </c>
      <c r="E758" s="2">
        <v>-8.0989305014361355E-4</v>
      </c>
      <c r="F758" s="2">
        <v>2.3121999999999998</v>
      </c>
      <c r="G758" s="2">
        <v>2.2943399999999996</v>
      </c>
      <c r="H758" s="2">
        <v>2.2928549999999999</v>
      </c>
      <c r="I758" s="2">
        <v>2.3159460000000003</v>
      </c>
      <c r="J758" s="2">
        <v>2.3680515000000009</v>
      </c>
      <c r="K758" s="13" t="s">
        <v>48</v>
      </c>
      <c r="L758" s="13" t="s">
        <v>55</v>
      </c>
      <c r="M758" s="13" t="s">
        <v>52</v>
      </c>
      <c r="N758" s="16">
        <f t="shared" si="110"/>
        <v>50</v>
      </c>
      <c r="O758" s="16">
        <f t="shared" si="111"/>
        <v>100</v>
      </c>
      <c r="P758" s="16">
        <f t="shared" si="112"/>
        <v>0</v>
      </c>
      <c r="Q758" s="16">
        <f t="shared" si="113"/>
        <v>83.5</v>
      </c>
      <c r="R758" s="17">
        <f t="shared" si="114"/>
        <v>65.025000000000006</v>
      </c>
      <c r="S758" s="17">
        <f t="shared" si="115"/>
        <v>50.875</v>
      </c>
      <c r="T758" s="17">
        <f t="shared" si="116"/>
        <v>60.075000000000003</v>
      </c>
      <c r="U758" s="17">
        <f t="shared" si="117"/>
        <v>58.375</v>
      </c>
      <c r="V758" s="16">
        <f t="shared" si="118"/>
        <v>58.658333333333339</v>
      </c>
      <c r="W758" s="16">
        <f t="shared" si="119"/>
        <v>58.587500000000006</v>
      </c>
    </row>
    <row r="759" spans="1:23" ht="13.5" x14ac:dyDescent="0.25">
      <c r="A759" s="3">
        <v>43109</v>
      </c>
      <c r="B759" s="2">
        <v>2.3399000000000001</v>
      </c>
      <c r="C759" s="2">
        <v>55.935514602364307</v>
      </c>
      <c r="D759" s="2">
        <v>-3.7234994322489445E-2</v>
      </c>
      <c r="E759" s="2">
        <v>1.2715123891964752E-3</v>
      </c>
      <c r="F759" s="2">
        <v>2.3181400000000001</v>
      </c>
      <c r="G759" s="2">
        <v>2.3092099999999993</v>
      </c>
      <c r="H759" s="2">
        <v>2.2918599999999993</v>
      </c>
      <c r="I759" s="2">
        <v>2.3169360000000001</v>
      </c>
      <c r="J759" s="2">
        <v>2.3666630000000008</v>
      </c>
      <c r="K759" s="13" t="s">
        <v>53</v>
      </c>
      <c r="L759" s="13" t="s">
        <v>55</v>
      </c>
      <c r="M759" s="13" t="s">
        <v>54</v>
      </c>
      <c r="N759" s="16">
        <f t="shared" si="110"/>
        <v>50</v>
      </c>
      <c r="O759" s="16">
        <f t="shared" si="111"/>
        <v>100</v>
      </c>
      <c r="P759" s="16">
        <f t="shared" si="112"/>
        <v>0</v>
      </c>
      <c r="Q759" s="16">
        <f t="shared" si="113"/>
        <v>16.5</v>
      </c>
      <c r="R759" s="17">
        <f t="shared" si="114"/>
        <v>54.975000000000001</v>
      </c>
      <c r="S759" s="17">
        <f t="shared" si="115"/>
        <v>34.125</v>
      </c>
      <c r="T759" s="17">
        <f t="shared" si="116"/>
        <v>29.925000000000001</v>
      </c>
      <c r="U759" s="17">
        <f t="shared" si="117"/>
        <v>41.625</v>
      </c>
      <c r="V759" s="16">
        <f t="shared" si="118"/>
        <v>39.674999999999997</v>
      </c>
      <c r="W759" s="16">
        <f t="shared" si="119"/>
        <v>40.162499999999994</v>
      </c>
    </row>
    <row r="760" spans="1:23" ht="13.5" x14ac:dyDescent="0.25">
      <c r="A760" s="3">
        <v>43110</v>
      </c>
      <c r="B760" s="2">
        <v>2.2606000000000002</v>
      </c>
      <c r="C760" s="2">
        <v>45.049368483902953</v>
      </c>
      <c r="D760" s="2">
        <v>-3.3225172662465052E-2</v>
      </c>
      <c r="E760" s="2">
        <v>2.7466029650553055E-3</v>
      </c>
      <c r="F760" s="2">
        <v>2.3121800000000001</v>
      </c>
      <c r="G760" s="2">
        <v>2.3082199999999995</v>
      </c>
      <c r="H760" s="2">
        <v>2.2869000000000002</v>
      </c>
      <c r="I760" s="2">
        <v>2.3141599999999998</v>
      </c>
      <c r="J760" s="2">
        <v>2.3648780000000009</v>
      </c>
      <c r="K760" s="13" t="s">
        <v>53</v>
      </c>
      <c r="L760" s="13" t="s">
        <v>55</v>
      </c>
      <c r="M760" s="13" t="s">
        <v>47</v>
      </c>
      <c r="N760" s="16">
        <f t="shared" si="110"/>
        <v>50</v>
      </c>
      <c r="O760" s="16">
        <f t="shared" si="111"/>
        <v>100</v>
      </c>
      <c r="P760" s="16">
        <f t="shared" si="112"/>
        <v>0</v>
      </c>
      <c r="Q760" s="16">
        <f t="shared" si="113"/>
        <v>16.5</v>
      </c>
      <c r="R760" s="17">
        <f t="shared" si="114"/>
        <v>54.975000000000001</v>
      </c>
      <c r="S760" s="17">
        <f t="shared" si="115"/>
        <v>34.125</v>
      </c>
      <c r="T760" s="17">
        <f t="shared" si="116"/>
        <v>29.925000000000001</v>
      </c>
      <c r="U760" s="17">
        <f t="shared" si="117"/>
        <v>41.625</v>
      </c>
      <c r="V760" s="16">
        <f t="shared" si="118"/>
        <v>39.674999999999997</v>
      </c>
      <c r="W760" s="16">
        <f t="shared" si="119"/>
        <v>40.162499999999994</v>
      </c>
    </row>
    <row r="761" spans="1:23" ht="13.5" x14ac:dyDescent="0.25">
      <c r="A761" s="3">
        <v>43111</v>
      </c>
      <c r="B761" s="2">
        <v>2.2805</v>
      </c>
      <c r="C761" s="2">
        <v>47.795125787777295</v>
      </c>
      <c r="D761" s="2">
        <v>-2.8004655149198143E-2</v>
      </c>
      <c r="E761" s="2">
        <v>3.6339778174561618E-3</v>
      </c>
      <c r="F761" s="2">
        <v>2.3121800000000001</v>
      </c>
      <c r="G761" s="2">
        <v>2.3072299999999997</v>
      </c>
      <c r="H761" s="2">
        <v>2.2829349999999997</v>
      </c>
      <c r="I761" s="2">
        <v>2.3121780000000003</v>
      </c>
      <c r="J761" s="2">
        <v>2.3633415000000011</v>
      </c>
      <c r="K761" s="13" t="s">
        <v>48</v>
      </c>
      <c r="L761" s="13" t="s">
        <v>55</v>
      </c>
      <c r="M761" s="13" t="s">
        <v>55</v>
      </c>
      <c r="N761" s="16">
        <f t="shared" si="110"/>
        <v>50</v>
      </c>
      <c r="O761" s="16">
        <f t="shared" si="111"/>
        <v>100</v>
      </c>
      <c r="P761" s="16">
        <f t="shared" si="112"/>
        <v>0</v>
      </c>
      <c r="Q761" s="16">
        <f t="shared" si="113"/>
        <v>49.5</v>
      </c>
      <c r="R761" s="17">
        <f t="shared" si="114"/>
        <v>59.924999999999997</v>
      </c>
      <c r="S761" s="17">
        <f t="shared" si="115"/>
        <v>42.375</v>
      </c>
      <c r="T761" s="17">
        <f t="shared" si="116"/>
        <v>44.775000000000006</v>
      </c>
      <c r="U761" s="17">
        <f t="shared" si="117"/>
        <v>49.875</v>
      </c>
      <c r="V761" s="16">
        <f t="shared" si="118"/>
        <v>49.024999999999999</v>
      </c>
      <c r="W761" s="16">
        <f t="shared" si="119"/>
        <v>49.237499999999997</v>
      </c>
    </row>
    <row r="762" spans="1:23" ht="13.5" x14ac:dyDescent="0.25">
      <c r="A762" s="3">
        <v>43112</v>
      </c>
      <c r="B762" s="2">
        <v>2.2805</v>
      </c>
      <c r="C762" s="2">
        <v>47.795125787777287</v>
      </c>
      <c r="D762" s="2">
        <v>-1.7390236525992808E-2</v>
      </c>
      <c r="E762" s="2">
        <v>4.2448502804015081E-3</v>
      </c>
      <c r="F762" s="2">
        <v>2.3022800000000001</v>
      </c>
      <c r="G762" s="2">
        <v>2.3022800000000001</v>
      </c>
      <c r="H762" s="2">
        <v>2.2809550000000001</v>
      </c>
      <c r="I762" s="2">
        <v>2.311188</v>
      </c>
      <c r="J762" s="2">
        <v>2.3621520000000009</v>
      </c>
      <c r="K762" s="13" t="s">
        <v>53</v>
      </c>
      <c r="L762" s="13" t="s">
        <v>55</v>
      </c>
      <c r="M762" s="13" t="s">
        <v>47</v>
      </c>
      <c r="N762" s="16">
        <f t="shared" si="110"/>
        <v>50</v>
      </c>
      <c r="O762" s="16">
        <f t="shared" si="111"/>
        <v>100</v>
      </c>
      <c r="P762" s="16">
        <f t="shared" si="112"/>
        <v>0</v>
      </c>
      <c r="Q762" s="16">
        <f t="shared" si="113"/>
        <v>16.5</v>
      </c>
      <c r="R762" s="17">
        <f t="shared" si="114"/>
        <v>54.975000000000001</v>
      </c>
      <c r="S762" s="17">
        <f t="shared" si="115"/>
        <v>34.125</v>
      </c>
      <c r="T762" s="17">
        <f t="shared" si="116"/>
        <v>29.925000000000001</v>
      </c>
      <c r="U762" s="17">
        <f t="shared" si="117"/>
        <v>41.625</v>
      </c>
      <c r="V762" s="16">
        <f t="shared" si="118"/>
        <v>39.674999999999997</v>
      </c>
      <c r="W762" s="16">
        <f t="shared" si="119"/>
        <v>40.162499999999994</v>
      </c>
    </row>
    <row r="763" spans="1:23" ht="13.5" x14ac:dyDescent="0.25">
      <c r="A763" s="3">
        <v>43115</v>
      </c>
      <c r="B763" s="2">
        <v>2.2705000000000002</v>
      </c>
      <c r="C763" s="2">
        <v>46.442670445839056</v>
      </c>
      <c r="D763" s="2">
        <v>-1.2140304709794769E-2</v>
      </c>
      <c r="E763" s="2">
        <v>4.0509749962735642E-3</v>
      </c>
      <c r="F763" s="2">
        <v>2.2864</v>
      </c>
      <c r="G763" s="2">
        <v>2.2993000000000001</v>
      </c>
      <c r="H763" s="2">
        <v>2.2779800000000003</v>
      </c>
      <c r="I763" s="2">
        <v>2.3105920000000002</v>
      </c>
      <c r="J763" s="2">
        <v>2.3609620000000011</v>
      </c>
      <c r="K763" s="13" t="s">
        <v>53</v>
      </c>
      <c r="L763" s="13" t="s">
        <v>55</v>
      </c>
      <c r="M763" s="13" t="s">
        <v>47</v>
      </c>
      <c r="N763" s="16">
        <f t="shared" si="110"/>
        <v>50</v>
      </c>
      <c r="O763" s="16">
        <f t="shared" si="111"/>
        <v>100</v>
      </c>
      <c r="P763" s="16">
        <f t="shared" si="112"/>
        <v>0</v>
      </c>
      <c r="Q763" s="16">
        <f t="shared" si="113"/>
        <v>16.5</v>
      </c>
      <c r="R763" s="17">
        <f t="shared" si="114"/>
        <v>54.975000000000001</v>
      </c>
      <c r="S763" s="17">
        <f t="shared" si="115"/>
        <v>34.125</v>
      </c>
      <c r="T763" s="17">
        <f t="shared" si="116"/>
        <v>29.925000000000001</v>
      </c>
      <c r="U763" s="17">
        <f t="shared" si="117"/>
        <v>41.625</v>
      </c>
      <c r="V763" s="16">
        <f t="shared" si="118"/>
        <v>39.674999999999997</v>
      </c>
      <c r="W763" s="16">
        <f t="shared" si="119"/>
        <v>40.162499999999994</v>
      </c>
    </row>
    <row r="764" spans="1:23" ht="13.5" x14ac:dyDescent="0.25">
      <c r="A764" s="3">
        <v>43116</v>
      </c>
      <c r="B764" s="2">
        <v>2.2606000000000002</v>
      </c>
      <c r="C764" s="2">
        <v>45.082579468522653</v>
      </c>
      <c r="D764" s="2">
        <v>-5.2927478200697209E-3</v>
      </c>
      <c r="E764" s="2">
        <v>2.7328889454072097E-3</v>
      </c>
      <c r="F764" s="2">
        <v>2.27054</v>
      </c>
      <c r="G764" s="2">
        <v>2.29434</v>
      </c>
      <c r="H764" s="2">
        <v>2.2764900000000003</v>
      </c>
      <c r="I764" s="2">
        <v>2.3101939999999996</v>
      </c>
      <c r="J764" s="2">
        <v>2.3598215000000011</v>
      </c>
      <c r="K764" s="13" t="s">
        <v>53</v>
      </c>
      <c r="L764" s="13" t="s">
        <v>55</v>
      </c>
      <c r="M764" s="13" t="s">
        <v>47</v>
      </c>
      <c r="N764" s="16">
        <f t="shared" si="110"/>
        <v>50</v>
      </c>
      <c r="O764" s="16">
        <f t="shared" si="111"/>
        <v>100</v>
      </c>
      <c r="P764" s="16">
        <f t="shared" si="112"/>
        <v>0</v>
      </c>
      <c r="Q764" s="16">
        <f t="shared" si="113"/>
        <v>16.5</v>
      </c>
      <c r="R764" s="17">
        <f t="shared" si="114"/>
        <v>54.975000000000001</v>
      </c>
      <c r="S764" s="17">
        <f t="shared" si="115"/>
        <v>34.125</v>
      </c>
      <c r="T764" s="17">
        <f t="shared" si="116"/>
        <v>29.925000000000001</v>
      </c>
      <c r="U764" s="17">
        <f t="shared" si="117"/>
        <v>41.625</v>
      </c>
      <c r="V764" s="16">
        <f t="shared" si="118"/>
        <v>39.674999999999997</v>
      </c>
      <c r="W764" s="16">
        <f t="shared" si="119"/>
        <v>40.162499999999994</v>
      </c>
    </row>
    <row r="765" spans="1:23" ht="13.5" x14ac:dyDescent="0.25">
      <c r="A765" s="3">
        <v>43117</v>
      </c>
      <c r="B765" s="2">
        <v>2.2408000000000001</v>
      </c>
      <c r="C765" s="2">
        <v>42.407665488793171</v>
      </c>
      <c r="D765" s="2">
        <v>-8.8178162076824051E-4</v>
      </c>
      <c r="E765" s="2">
        <v>1.1481935027948442E-3</v>
      </c>
      <c r="F765" s="2">
        <v>2.2665800000000003</v>
      </c>
      <c r="G765" s="2">
        <v>2.2893800000000004</v>
      </c>
      <c r="H765" s="2">
        <v>2.2755000000000001</v>
      </c>
      <c r="I765" s="2">
        <v>2.3084100000000003</v>
      </c>
      <c r="J765" s="2">
        <v>2.3585325000000008</v>
      </c>
      <c r="K765" s="13" t="s">
        <v>53</v>
      </c>
      <c r="L765" s="13" t="s">
        <v>55</v>
      </c>
      <c r="M765" s="13" t="s">
        <v>47</v>
      </c>
      <c r="N765" s="16">
        <f t="shared" si="110"/>
        <v>50</v>
      </c>
      <c r="O765" s="16">
        <f t="shared" si="111"/>
        <v>100</v>
      </c>
      <c r="P765" s="16">
        <f t="shared" si="112"/>
        <v>0</v>
      </c>
      <c r="Q765" s="16">
        <f t="shared" si="113"/>
        <v>16.5</v>
      </c>
      <c r="R765" s="17">
        <f t="shared" si="114"/>
        <v>54.975000000000001</v>
      </c>
      <c r="S765" s="17">
        <f t="shared" si="115"/>
        <v>34.125</v>
      </c>
      <c r="T765" s="17">
        <f t="shared" si="116"/>
        <v>29.925000000000001</v>
      </c>
      <c r="U765" s="17">
        <f t="shared" si="117"/>
        <v>41.625</v>
      </c>
      <c r="V765" s="16">
        <f t="shared" si="118"/>
        <v>39.674999999999997</v>
      </c>
      <c r="W765" s="16">
        <f t="shared" si="119"/>
        <v>40.162499999999994</v>
      </c>
    </row>
    <row r="766" spans="1:23" ht="13.5" x14ac:dyDescent="0.25">
      <c r="A766" s="3">
        <v>43118</v>
      </c>
      <c r="B766" s="2">
        <v>2.2408000000000001</v>
      </c>
      <c r="C766" s="2">
        <v>42.407665488793164</v>
      </c>
      <c r="D766" s="2">
        <v>1.6263176136788182E-3</v>
      </c>
      <c r="E766" s="2">
        <v>-2.862290761202885E-4</v>
      </c>
      <c r="F766" s="2">
        <v>2.2586400000000002</v>
      </c>
      <c r="G766" s="2">
        <v>2.2854099999999997</v>
      </c>
      <c r="H766" s="2">
        <v>2.2759949999999995</v>
      </c>
      <c r="I766" s="2">
        <v>2.3072200000000005</v>
      </c>
      <c r="J766" s="2">
        <v>2.356748000000001</v>
      </c>
      <c r="K766" s="13" t="s">
        <v>53</v>
      </c>
      <c r="L766" s="13" t="s">
        <v>55</v>
      </c>
      <c r="M766" s="13" t="s">
        <v>47</v>
      </c>
      <c r="N766" s="16">
        <f t="shared" si="110"/>
        <v>50</v>
      </c>
      <c r="O766" s="16">
        <f t="shared" si="111"/>
        <v>100</v>
      </c>
      <c r="P766" s="16">
        <f t="shared" si="112"/>
        <v>0</v>
      </c>
      <c r="Q766" s="16">
        <f t="shared" si="113"/>
        <v>16.5</v>
      </c>
      <c r="R766" s="17">
        <f t="shared" si="114"/>
        <v>54.975000000000001</v>
      </c>
      <c r="S766" s="17">
        <f t="shared" si="115"/>
        <v>34.125</v>
      </c>
      <c r="T766" s="17">
        <f t="shared" si="116"/>
        <v>29.925000000000001</v>
      </c>
      <c r="U766" s="17">
        <f t="shared" si="117"/>
        <v>41.625</v>
      </c>
      <c r="V766" s="16">
        <f t="shared" si="118"/>
        <v>39.674999999999997</v>
      </c>
      <c r="W766" s="16">
        <f t="shared" si="119"/>
        <v>40.162499999999994</v>
      </c>
    </row>
    <row r="767" spans="1:23" ht="13.5" x14ac:dyDescent="0.25">
      <c r="A767" s="3">
        <v>43119</v>
      </c>
      <c r="B767" s="2">
        <v>2.2904</v>
      </c>
      <c r="C767" s="2">
        <v>50.875711178956664</v>
      </c>
      <c r="D767" s="2">
        <v>7.966551286095136E-3</v>
      </c>
      <c r="E767" s="2">
        <v>-1.7536932825957911E-3</v>
      </c>
      <c r="F767" s="2">
        <v>2.2606200000000003</v>
      </c>
      <c r="G767" s="2">
        <v>2.2814500000000004</v>
      </c>
      <c r="H767" s="2">
        <v>2.2794649999999992</v>
      </c>
      <c r="I767" s="2">
        <v>2.3056340000000004</v>
      </c>
      <c r="J767" s="2">
        <v>2.3550130000000009</v>
      </c>
      <c r="K767" s="13" t="s">
        <v>53</v>
      </c>
      <c r="L767" s="13" t="s">
        <v>55</v>
      </c>
      <c r="M767" s="13" t="s">
        <v>54</v>
      </c>
      <c r="N767" s="16">
        <f t="shared" si="110"/>
        <v>50</v>
      </c>
      <c r="O767" s="16">
        <f t="shared" si="111"/>
        <v>100</v>
      </c>
      <c r="P767" s="16">
        <f t="shared" si="112"/>
        <v>0</v>
      </c>
      <c r="Q767" s="16">
        <f t="shared" si="113"/>
        <v>16.5</v>
      </c>
      <c r="R767" s="17">
        <f t="shared" si="114"/>
        <v>54.975000000000001</v>
      </c>
      <c r="S767" s="17">
        <f t="shared" si="115"/>
        <v>34.125</v>
      </c>
      <c r="T767" s="17">
        <f t="shared" si="116"/>
        <v>29.925000000000001</v>
      </c>
      <c r="U767" s="17">
        <f t="shared" si="117"/>
        <v>41.625</v>
      </c>
      <c r="V767" s="16">
        <f t="shared" si="118"/>
        <v>39.674999999999997</v>
      </c>
      <c r="W767" s="16">
        <f t="shared" si="119"/>
        <v>40.162499999999994</v>
      </c>
    </row>
    <row r="768" spans="1:23" ht="13.5" x14ac:dyDescent="0.25">
      <c r="A768" s="3">
        <v>43122</v>
      </c>
      <c r="B768" s="2">
        <v>2.3003</v>
      </c>
      <c r="C768" s="2">
        <v>52.380721646967146</v>
      </c>
      <c r="D768" s="2">
        <v>1.5622671100255392E-2</v>
      </c>
      <c r="E768" s="2">
        <v>-3.9650459849061986E-3</v>
      </c>
      <c r="F768" s="2">
        <v>2.2665800000000003</v>
      </c>
      <c r="G768" s="2">
        <v>2.2764899999999999</v>
      </c>
      <c r="H768" s="2">
        <v>2.2854149999999995</v>
      </c>
      <c r="I768" s="2">
        <v>2.3040480000000003</v>
      </c>
      <c r="J768" s="2">
        <v>2.353724000000001</v>
      </c>
      <c r="K768" s="13" t="s">
        <v>48</v>
      </c>
      <c r="L768" s="13" t="s">
        <v>55</v>
      </c>
      <c r="M768" s="13" t="s">
        <v>52</v>
      </c>
      <c r="N768" s="16">
        <f t="shared" si="110"/>
        <v>50</v>
      </c>
      <c r="O768" s="16">
        <f t="shared" si="111"/>
        <v>100</v>
      </c>
      <c r="P768" s="16">
        <f t="shared" si="112"/>
        <v>0</v>
      </c>
      <c r="Q768" s="16">
        <f t="shared" si="113"/>
        <v>83.5</v>
      </c>
      <c r="R768" s="17">
        <f t="shared" si="114"/>
        <v>65.025000000000006</v>
      </c>
      <c r="S768" s="17">
        <f t="shared" si="115"/>
        <v>50.875</v>
      </c>
      <c r="T768" s="17">
        <f t="shared" si="116"/>
        <v>60.075000000000003</v>
      </c>
      <c r="U768" s="17">
        <f t="shared" si="117"/>
        <v>58.375</v>
      </c>
      <c r="V768" s="16">
        <f t="shared" si="118"/>
        <v>58.658333333333339</v>
      </c>
      <c r="W768" s="16">
        <f t="shared" si="119"/>
        <v>58.587500000000006</v>
      </c>
    </row>
    <row r="769" spans="1:23" ht="13.5" x14ac:dyDescent="0.25">
      <c r="A769" s="3">
        <v>43123</v>
      </c>
      <c r="B769" s="2">
        <v>2.2507000000000001</v>
      </c>
      <c r="C769" s="2">
        <v>44.950394766276922</v>
      </c>
      <c r="D769" s="2">
        <v>2.4143874132998899E-2</v>
      </c>
      <c r="E769" s="2">
        <v>-6.9240754466845088E-3</v>
      </c>
      <c r="F769" s="2">
        <v>2.2646000000000002</v>
      </c>
      <c r="G769" s="2">
        <v>2.2675700000000001</v>
      </c>
      <c r="H769" s="2">
        <v>2.2883900000000001</v>
      </c>
      <c r="I769" s="2">
        <v>2.301272</v>
      </c>
      <c r="J769" s="2">
        <v>2.3522365000000005</v>
      </c>
      <c r="K769" s="13" t="s">
        <v>48</v>
      </c>
      <c r="L769" s="13" t="s">
        <v>55</v>
      </c>
      <c r="M769" s="13" t="s">
        <v>50</v>
      </c>
      <c r="N769" s="16">
        <f t="shared" si="110"/>
        <v>50</v>
      </c>
      <c r="O769" s="16">
        <f t="shared" si="111"/>
        <v>100</v>
      </c>
      <c r="P769" s="16">
        <f t="shared" si="112"/>
        <v>0</v>
      </c>
      <c r="Q769" s="16">
        <f t="shared" si="113"/>
        <v>66.5</v>
      </c>
      <c r="R769" s="17">
        <f t="shared" si="114"/>
        <v>62.475000000000001</v>
      </c>
      <c r="S769" s="17">
        <f t="shared" si="115"/>
        <v>46.625</v>
      </c>
      <c r="T769" s="17">
        <f t="shared" si="116"/>
        <v>52.424999999999997</v>
      </c>
      <c r="U769" s="17">
        <f t="shared" si="117"/>
        <v>54.125</v>
      </c>
      <c r="V769" s="16">
        <f t="shared" si="118"/>
        <v>53.841666666666661</v>
      </c>
      <c r="W769" s="16">
        <f t="shared" si="119"/>
        <v>53.912499999999994</v>
      </c>
    </row>
    <row r="770" spans="1:23" ht="13.5" x14ac:dyDescent="0.25">
      <c r="A770" s="3">
        <v>43124</v>
      </c>
      <c r="B770" s="2">
        <v>2.2705000000000002</v>
      </c>
      <c r="C770" s="2">
        <v>48.114498124491945</v>
      </c>
      <c r="D770" s="2">
        <v>1.7894744040328092E-2</v>
      </c>
      <c r="E770" s="2">
        <v>-1.0168186061251614E-2</v>
      </c>
      <c r="F770" s="2">
        <v>2.27054</v>
      </c>
      <c r="G770" s="2">
        <v>2.2685599999999999</v>
      </c>
      <c r="H770" s="2">
        <v>2.2883900000000001</v>
      </c>
      <c r="I770" s="2">
        <v>2.2996839999999996</v>
      </c>
      <c r="J770" s="2">
        <v>2.3509475000000006</v>
      </c>
      <c r="K770" s="13" t="s">
        <v>48</v>
      </c>
      <c r="L770" s="13" t="s">
        <v>55</v>
      </c>
      <c r="M770" s="13" t="s">
        <v>52</v>
      </c>
      <c r="N770" s="16">
        <f t="shared" ref="N770:N833" si="120">IF(D770&lt;30,50, IF(D770&gt;70, 0, 25))</f>
        <v>50</v>
      </c>
      <c r="O770" s="16">
        <f t="shared" ref="O770:O833" si="121">IF(F770-E770&gt;0.02, 100, IF(F770-E770&lt;0,0,45))</f>
        <v>100</v>
      </c>
      <c r="P770" s="16">
        <f t="shared" ref="P770:P833" si="122">IF(G770-J770&gt;10,100,IF(G770-J770&gt;5,75, IF(G770-J770&gt;0,50,0)))</f>
        <v>0</v>
      </c>
      <c r="Q770" s="16">
        <f t="shared" ref="Q770:Q833" si="123">IF(M770="confirmed bullish", 34, IF(M770="bullish divergence",17, 0))+IF(K770="bullish",33,IF(K770="bearish",0,16.5))+IF(L770="strong",33,IF(L770="weak",0,16.5))</f>
        <v>83.5</v>
      </c>
      <c r="R770" s="17">
        <f t="shared" si="114"/>
        <v>65.025000000000006</v>
      </c>
      <c r="S770" s="17">
        <f t="shared" si="115"/>
        <v>50.875</v>
      </c>
      <c r="T770" s="17">
        <f t="shared" si="116"/>
        <v>60.075000000000003</v>
      </c>
      <c r="U770" s="17">
        <f t="shared" si="117"/>
        <v>58.375</v>
      </c>
      <c r="V770" s="16">
        <f t="shared" si="118"/>
        <v>58.658333333333339</v>
      </c>
      <c r="W770" s="16">
        <f t="shared" si="119"/>
        <v>58.587500000000006</v>
      </c>
    </row>
    <row r="771" spans="1:23" ht="13.5" x14ac:dyDescent="0.25">
      <c r="A771" s="3">
        <v>43125</v>
      </c>
      <c r="B771" s="2">
        <v>2.2904</v>
      </c>
      <c r="C771" s="2">
        <v>51.153312287402798</v>
      </c>
      <c r="D771" s="2">
        <v>1.4269417112562355E-2</v>
      </c>
      <c r="E771" s="2">
        <v>-1.2832386902190532E-2</v>
      </c>
      <c r="F771" s="2">
        <v>2.2804600000000002</v>
      </c>
      <c r="G771" s="2">
        <v>2.2695499999999997</v>
      </c>
      <c r="H771" s="2">
        <v>2.2883900000000001</v>
      </c>
      <c r="I771" s="2">
        <v>2.2986940000000002</v>
      </c>
      <c r="J771" s="2">
        <v>2.3498570000000001</v>
      </c>
      <c r="K771" s="13" t="s">
        <v>48</v>
      </c>
      <c r="L771" s="13" t="s">
        <v>55</v>
      </c>
      <c r="M771" s="13" t="s">
        <v>52</v>
      </c>
      <c r="N771" s="16">
        <f t="shared" si="120"/>
        <v>50</v>
      </c>
      <c r="O771" s="16">
        <f t="shared" si="121"/>
        <v>100</v>
      </c>
      <c r="P771" s="16">
        <f t="shared" si="122"/>
        <v>0</v>
      </c>
      <c r="Q771" s="16">
        <f t="shared" si="123"/>
        <v>83.5</v>
      </c>
      <c r="R771" s="17">
        <f t="shared" ref="R771:R834" si="124">0.35*N771+O771*0.35+P771*0.15+Q771*0.15</f>
        <v>65.025000000000006</v>
      </c>
      <c r="S771" s="17">
        <f t="shared" ref="S771:S834" si="125">N771*0.2+O771*0.2+P771*0.35+Q771*0.25</f>
        <v>50.875</v>
      </c>
      <c r="T771" s="17">
        <f t="shared" ref="T771:T834" si="126">N771*0.15+O771*0.15+P771*0.25+Q771*0.45</f>
        <v>60.075000000000003</v>
      </c>
      <c r="U771" s="17">
        <f t="shared" ref="U771:U834" si="127">0.25*SUM(N771:Q771)</f>
        <v>58.375</v>
      </c>
      <c r="V771" s="16">
        <f t="shared" ref="V771:V834" si="128">SUM(R771:T771)/3</f>
        <v>58.658333333333339</v>
      </c>
      <c r="W771" s="16">
        <f t="shared" ref="W771:W834" si="129">SUM(R771:U771)/4</f>
        <v>58.587500000000006</v>
      </c>
    </row>
    <row r="772" spans="1:23" ht="13.5" x14ac:dyDescent="0.25">
      <c r="A772" s="3">
        <v>43126</v>
      </c>
      <c r="B772" s="2">
        <v>2.2309000000000001</v>
      </c>
      <c r="C772" s="2">
        <v>43.037158269967314</v>
      </c>
      <c r="D772" s="2">
        <v>1.5561033712033101E-2</v>
      </c>
      <c r="E772" s="2">
        <v>-1.535907391067012E-2</v>
      </c>
      <c r="F772" s="2">
        <v>2.2685599999999999</v>
      </c>
      <c r="G772" s="2">
        <v>2.2645899999999997</v>
      </c>
      <c r="H772" s="2">
        <v>2.2834349999999999</v>
      </c>
      <c r="I772" s="2">
        <v>2.2967120000000003</v>
      </c>
      <c r="J772" s="2">
        <v>2.3482705000000004</v>
      </c>
      <c r="K772" s="13" t="s">
        <v>48</v>
      </c>
      <c r="L772" s="13" t="s">
        <v>55</v>
      </c>
      <c r="M772" s="13" t="s">
        <v>50</v>
      </c>
      <c r="N772" s="16">
        <f t="shared" si="120"/>
        <v>50</v>
      </c>
      <c r="O772" s="16">
        <f t="shared" si="121"/>
        <v>100</v>
      </c>
      <c r="P772" s="16">
        <f t="shared" si="122"/>
        <v>0</v>
      </c>
      <c r="Q772" s="16">
        <f t="shared" si="123"/>
        <v>66.5</v>
      </c>
      <c r="R772" s="17">
        <f t="shared" si="124"/>
        <v>62.475000000000001</v>
      </c>
      <c r="S772" s="17">
        <f t="shared" si="125"/>
        <v>46.625</v>
      </c>
      <c r="T772" s="17">
        <f t="shared" si="126"/>
        <v>52.424999999999997</v>
      </c>
      <c r="U772" s="17">
        <f t="shared" si="127"/>
        <v>54.125</v>
      </c>
      <c r="V772" s="16">
        <f t="shared" si="128"/>
        <v>53.841666666666661</v>
      </c>
      <c r="W772" s="16">
        <f t="shared" si="129"/>
        <v>53.912499999999994</v>
      </c>
    </row>
    <row r="773" spans="1:23" ht="13.5" x14ac:dyDescent="0.25">
      <c r="A773" s="3">
        <v>43129</v>
      </c>
      <c r="B773" s="2">
        <v>2.2805</v>
      </c>
      <c r="C773" s="2">
        <v>50.139227713831019</v>
      </c>
      <c r="D773" s="2">
        <v>1.1748356874444088E-2</v>
      </c>
      <c r="E773" s="2">
        <v>-1.7598264214803216E-2</v>
      </c>
      <c r="F773" s="2">
        <v>2.2646000000000002</v>
      </c>
      <c r="G773" s="2">
        <v>2.26559</v>
      </c>
      <c r="H773" s="2">
        <v>2.2824450000000001</v>
      </c>
      <c r="I773" s="2">
        <v>2.295722</v>
      </c>
      <c r="J773" s="2">
        <v>2.3471800000000003</v>
      </c>
      <c r="K773" s="13" t="s">
        <v>48</v>
      </c>
      <c r="L773" s="13" t="s">
        <v>55</v>
      </c>
      <c r="M773" s="13" t="s">
        <v>50</v>
      </c>
      <c r="N773" s="16">
        <f t="shared" si="120"/>
        <v>50</v>
      </c>
      <c r="O773" s="16">
        <f t="shared" si="121"/>
        <v>100</v>
      </c>
      <c r="P773" s="16">
        <f t="shared" si="122"/>
        <v>0</v>
      </c>
      <c r="Q773" s="16">
        <f t="shared" si="123"/>
        <v>66.5</v>
      </c>
      <c r="R773" s="17">
        <f t="shared" si="124"/>
        <v>62.475000000000001</v>
      </c>
      <c r="S773" s="17">
        <f t="shared" si="125"/>
        <v>46.625</v>
      </c>
      <c r="T773" s="17">
        <f t="shared" si="126"/>
        <v>52.424999999999997</v>
      </c>
      <c r="U773" s="17">
        <f t="shared" si="127"/>
        <v>54.125</v>
      </c>
      <c r="V773" s="16">
        <f t="shared" si="128"/>
        <v>53.841666666666661</v>
      </c>
      <c r="W773" s="16">
        <f t="shared" si="129"/>
        <v>53.912499999999994</v>
      </c>
    </row>
    <row r="774" spans="1:23" ht="13.5" x14ac:dyDescent="0.25">
      <c r="A774" s="3">
        <v>43130</v>
      </c>
      <c r="B774" s="2">
        <v>2.2904</v>
      </c>
      <c r="C774" s="2">
        <v>51.440609417746572</v>
      </c>
      <c r="D774" s="2">
        <v>6.2569621227779315E-3</v>
      </c>
      <c r="E774" s="2">
        <v>-1.9127457402343371E-2</v>
      </c>
      <c r="F774" s="2">
        <v>2.2725400000000002</v>
      </c>
      <c r="G774" s="2">
        <v>2.2685700000000004</v>
      </c>
      <c r="H774" s="2">
        <v>2.2814550000000002</v>
      </c>
      <c r="I774" s="2">
        <v>2.2949300000000004</v>
      </c>
      <c r="J774" s="2">
        <v>2.3463375000000006</v>
      </c>
      <c r="K774" s="13" t="s">
        <v>48</v>
      </c>
      <c r="L774" s="13" t="s">
        <v>55</v>
      </c>
      <c r="M774" s="13" t="s">
        <v>52</v>
      </c>
      <c r="N774" s="16">
        <f t="shared" si="120"/>
        <v>50</v>
      </c>
      <c r="O774" s="16">
        <f t="shared" si="121"/>
        <v>100</v>
      </c>
      <c r="P774" s="16">
        <f t="shared" si="122"/>
        <v>0</v>
      </c>
      <c r="Q774" s="16">
        <f t="shared" si="123"/>
        <v>83.5</v>
      </c>
      <c r="R774" s="17">
        <f t="shared" si="124"/>
        <v>65.025000000000006</v>
      </c>
      <c r="S774" s="17">
        <f t="shared" si="125"/>
        <v>50.875</v>
      </c>
      <c r="T774" s="17">
        <f t="shared" si="126"/>
        <v>60.075000000000003</v>
      </c>
      <c r="U774" s="17">
        <f t="shared" si="127"/>
        <v>58.375</v>
      </c>
      <c r="V774" s="16">
        <f t="shared" si="128"/>
        <v>58.658333333333339</v>
      </c>
      <c r="W774" s="16">
        <f t="shared" si="129"/>
        <v>58.587500000000006</v>
      </c>
    </row>
    <row r="775" spans="1:23" ht="13.5" x14ac:dyDescent="0.25">
      <c r="A775" s="3">
        <v>43131</v>
      </c>
      <c r="B775" s="2">
        <v>2.2904</v>
      </c>
      <c r="C775" s="2">
        <v>51.440609417746572</v>
      </c>
      <c r="D775" s="2">
        <v>-1.5024720800687064E-3</v>
      </c>
      <c r="E775" s="2">
        <v>-1.9997623563606994E-2</v>
      </c>
      <c r="F775" s="2">
        <v>2.2765200000000001</v>
      </c>
      <c r="G775" s="2">
        <v>2.2735299999999996</v>
      </c>
      <c r="H775" s="2">
        <v>2.2814549999999998</v>
      </c>
      <c r="I775" s="2">
        <v>2.2939400000000001</v>
      </c>
      <c r="J775" s="2">
        <v>2.3454950000000001</v>
      </c>
      <c r="K775" s="13" t="s">
        <v>48</v>
      </c>
      <c r="L775" s="13" t="s">
        <v>55</v>
      </c>
      <c r="M775" s="13" t="s">
        <v>52</v>
      </c>
      <c r="N775" s="16">
        <f t="shared" si="120"/>
        <v>50</v>
      </c>
      <c r="O775" s="16">
        <f t="shared" si="121"/>
        <v>100</v>
      </c>
      <c r="P775" s="16">
        <f t="shared" si="122"/>
        <v>0</v>
      </c>
      <c r="Q775" s="16">
        <f t="shared" si="123"/>
        <v>83.5</v>
      </c>
      <c r="R775" s="17">
        <f t="shared" si="124"/>
        <v>65.025000000000006</v>
      </c>
      <c r="S775" s="17">
        <f t="shared" si="125"/>
        <v>50.875</v>
      </c>
      <c r="T775" s="17">
        <f t="shared" si="126"/>
        <v>60.075000000000003</v>
      </c>
      <c r="U775" s="17">
        <f t="shared" si="127"/>
        <v>58.375</v>
      </c>
      <c r="V775" s="16">
        <f t="shared" si="128"/>
        <v>58.658333333333339</v>
      </c>
      <c r="W775" s="16">
        <f t="shared" si="129"/>
        <v>58.587500000000006</v>
      </c>
    </row>
    <row r="776" spans="1:23" ht="13.5" x14ac:dyDescent="0.25">
      <c r="A776" s="3">
        <v>43132</v>
      </c>
      <c r="B776" s="2">
        <v>2.2904</v>
      </c>
      <c r="C776" s="2">
        <v>51.440609417746572</v>
      </c>
      <c r="D776" s="2">
        <v>-8.1299208477685347E-3</v>
      </c>
      <c r="E776" s="2">
        <v>-2.0579370630856471E-2</v>
      </c>
      <c r="F776" s="2">
        <v>2.2765200000000001</v>
      </c>
      <c r="G776" s="2">
        <v>2.2784900000000001</v>
      </c>
      <c r="H776" s="2">
        <v>2.2819499999999993</v>
      </c>
      <c r="I776" s="2">
        <v>2.2943380000000002</v>
      </c>
      <c r="J776" s="2">
        <v>2.3448010000000004</v>
      </c>
      <c r="K776" s="13" t="s">
        <v>48</v>
      </c>
      <c r="L776" s="13" t="s">
        <v>55</v>
      </c>
      <c r="M776" s="13" t="s">
        <v>55</v>
      </c>
      <c r="N776" s="16">
        <f t="shared" si="120"/>
        <v>50</v>
      </c>
      <c r="O776" s="16">
        <f t="shared" si="121"/>
        <v>100</v>
      </c>
      <c r="P776" s="16">
        <f t="shared" si="122"/>
        <v>0</v>
      </c>
      <c r="Q776" s="16">
        <f t="shared" si="123"/>
        <v>49.5</v>
      </c>
      <c r="R776" s="17">
        <f t="shared" si="124"/>
        <v>59.924999999999997</v>
      </c>
      <c r="S776" s="17">
        <f t="shared" si="125"/>
        <v>42.375</v>
      </c>
      <c r="T776" s="17">
        <f t="shared" si="126"/>
        <v>44.775000000000006</v>
      </c>
      <c r="U776" s="17">
        <f t="shared" si="127"/>
        <v>49.875</v>
      </c>
      <c r="V776" s="16">
        <f t="shared" si="128"/>
        <v>49.024999999999999</v>
      </c>
      <c r="W776" s="16">
        <f t="shared" si="129"/>
        <v>49.237499999999997</v>
      </c>
    </row>
    <row r="777" spans="1:23" ht="13.5" x14ac:dyDescent="0.25">
      <c r="A777" s="3">
        <v>43133</v>
      </c>
      <c r="B777" s="2">
        <v>2.2904</v>
      </c>
      <c r="C777" s="2">
        <v>51.440609417746572</v>
      </c>
      <c r="D777" s="2">
        <v>-6.164190727330876E-3</v>
      </c>
      <c r="E777" s="2">
        <v>-2.159137455501426E-2</v>
      </c>
      <c r="F777" s="2">
        <v>2.2884199999999999</v>
      </c>
      <c r="G777" s="2">
        <v>2.2784900000000001</v>
      </c>
      <c r="H777" s="2">
        <v>2.2799699999999996</v>
      </c>
      <c r="I777" s="2">
        <v>2.2945360000000004</v>
      </c>
      <c r="J777" s="2">
        <v>2.3438095000000003</v>
      </c>
      <c r="K777" s="13" t="s">
        <v>48</v>
      </c>
      <c r="L777" s="13" t="s">
        <v>55</v>
      </c>
      <c r="M777" s="13" t="s">
        <v>52</v>
      </c>
      <c r="N777" s="16">
        <f t="shared" si="120"/>
        <v>50</v>
      </c>
      <c r="O777" s="16">
        <f t="shared" si="121"/>
        <v>100</v>
      </c>
      <c r="P777" s="16">
        <f t="shared" si="122"/>
        <v>0</v>
      </c>
      <c r="Q777" s="16">
        <f t="shared" si="123"/>
        <v>83.5</v>
      </c>
      <c r="R777" s="17">
        <f t="shared" si="124"/>
        <v>65.025000000000006</v>
      </c>
      <c r="S777" s="17">
        <f t="shared" si="125"/>
        <v>50.875</v>
      </c>
      <c r="T777" s="17">
        <f t="shared" si="126"/>
        <v>60.075000000000003</v>
      </c>
      <c r="U777" s="17">
        <f t="shared" si="127"/>
        <v>58.375</v>
      </c>
      <c r="V777" s="16">
        <f t="shared" si="128"/>
        <v>58.658333333333339</v>
      </c>
      <c r="W777" s="16">
        <f t="shared" si="129"/>
        <v>58.587500000000006</v>
      </c>
    </row>
    <row r="778" spans="1:23" ht="13.5" x14ac:dyDescent="0.25">
      <c r="A778" s="3">
        <v>43136</v>
      </c>
      <c r="B778" s="2">
        <v>2.3201000000000001</v>
      </c>
      <c r="C778" s="2">
        <v>56.067522866345008</v>
      </c>
      <c r="D778" s="2">
        <v>-5.2307646702662858E-3</v>
      </c>
      <c r="E778" s="2">
        <v>-2.2917687700457819E-2</v>
      </c>
      <c r="F778" s="2">
        <v>2.2963399999999998</v>
      </c>
      <c r="G778" s="2">
        <v>2.2804700000000002</v>
      </c>
      <c r="H778" s="2">
        <v>2.2784799999999992</v>
      </c>
      <c r="I778" s="2">
        <v>2.2957260000000002</v>
      </c>
      <c r="J778" s="2">
        <v>2.3426690000000003</v>
      </c>
      <c r="K778" s="13" t="s">
        <v>48</v>
      </c>
      <c r="L778" s="13" t="s">
        <v>55</v>
      </c>
      <c r="M778" s="13" t="s">
        <v>52</v>
      </c>
      <c r="N778" s="16">
        <f t="shared" si="120"/>
        <v>50</v>
      </c>
      <c r="O778" s="16">
        <f t="shared" si="121"/>
        <v>100</v>
      </c>
      <c r="P778" s="16">
        <f t="shared" si="122"/>
        <v>0</v>
      </c>
      <c r="Q778" s="16">
        <f t="shared" si="123"/>
        <v>83.5</v>
      </c>
      <c r="R778" s="17">
        <f t="shared" si="124"/>
        <v>65.025000000000006</v>
      </c>
      <c r="S778" s="17">
        <f t="shared" si="125"/>
        <v>50.875</v>
      </c>
      <c r="T778" s="17">
        <f t="shared" si="126"/>
        <v>60.075000000000003</v>
      </c>
      <c r="U778" s="17">
        <f t="shared" si="127"/>
        <v>58.375</v>
      </c>
      <c r="V778" s="16">
        <f t="shared" si="128"/>
        <v>58.658333333333339</v>
      </c>
      <c r="W778" s="16">
        <f t="shared" si="129"/>
        <v>58.587500000000006</v>
      </c>
    </row>
    <row r="779" spans="1:23" ht="13.5" x14ac:dyDescent="0.25">
      <c r="A779" s="3">
        <v>43137</v>
      </c>
      <c r="B779" s="2">
        <v>2.2705000000000002</v>
      </c>
      <c r="C779" s="2">
        <v>47.865021413427655</v>
      </c>
      <c r="D779" s="2">
        <v>-8.6221742874350582E-3</v>
      </c>
      <c r="E779" s="2">
        <v>-2.4918900323526259E-2</v>
      </c>
      <c r="F779" s="2">
        <v>2.29236</v>
      </c>
      <c r="G779" s="2">
        <v>2.2824499999999999</v>
      </c>
      <c r="H779" s="2">
        <v>2.2750099999999995</v>
      </c>
      <c r="I779" s="2">
        <v>2.2957260000000002</v>
      </c>
      <c r="J779" s="2">
        <v>2.3413305000000002</v>
      </c>
      <c r="K779" s="13" t="s">
        <v>48</v>
      </c>
      <c r="L779" s="13" t="s">
        <v>55</v>
      </c>
      <c r="M779" s="13" t="s">
        <v>50</v>
      </c>
      <c r="N779" s="16">
        <f t="shared" si="120"/>
        <v>50</v>
      </c>
      <c r="O779" s="16">
        <f t="shared" si="121"/>
        <v>100</v>
      </c>
      <c r="P779" s="16">
        <f t="shared" si="122"/>
        <v>0</v>
      </c>
      <c r="Q779" s="16">
        <f t="shared" si="123"/>
        <v>66.5</v>
      </c>
      <c r="R779" s="17">
        <f t="shared" si="124"/>
        <v>62.475000000000001</v>
      </c>
      <c r="S779" s="17">
        <f t="shared" si="125"/>
        <v>46.625</v>
      </c>
      <c r="T779" s="17">
        <f t="shared" si="126"/>
        <v>52.424999999999997</v>
      </c>
      <c r="U779" s="17">
        <f t="shared" si="127"/>
        <v>54.125</v>
      </c>
      <c r="V779" s="16">
        <f t="shared" si="128"/>
        <v>53.841666666666661</v>
      </c>
      <c r="W779" s="16">
        <f t="shared" si="129"/>
        <v>53.912499999999994</v>
      </c>
    </row>
    <row r="780" spans="1:23" ht="13.5" x14ac:dyDescent="0.25">
      <c r="A780" s="3">
        <v>43138</v>
      </c>
      <c r="B780" s="2">
        <v>2.3696999999999999</v>
      </c>
      <c r="C780" s="2">
        <v>60.35666990391676</v>
      </c>
      <c r="D780" s="2">
        <v>-1.5708638525531171E-2</v>
      </c>
      <c r="E780" s="2">
        <v>-2.6558290874099534E-2</v>
      </c>
      <c r="F780" s="2">
        <v>2.3082199999999999</v>
      </c>
      <c r="G780" s="2">
        <v>2.2923700000000005</v>
      </c>
      <c r="H780" s="2">
        <v>2.280465</v>
      </c>
      <c r="I780" s="2">
        <v>2.2979080000000005</v>
      </c>
      <c r="J780" s="2">
        <v>2.3405870000000006</v>
      </c>
      <c r="K780" s="13" t="s">
        <v>48</v>
      </c>
      <c r="L780" s="13" t="s">
        <v>55</v>
      </c>
      <c r="M780" s="13" t="s">
        <v>52</v>
      </c>
      <c r="N780" s="16">
        <f t="shared" si="120"/>
        <v>50</v>
      </c>
      <c r="O780" s="16">
        <f t="shared" si="121"/>
        <v>100</v>
      </c>
      <c r="P780" s="16">
        <f t="shared" si="122"/>
        <v>0</v>
      </c>
      <c r="Q780" s="16">
        <f t="shared" si="123"/>
        <v>83.5</v>
      </c>
      <c r="R780" s="17">
        <f t="shared" si="124"/>
        <v>65.025000000000006</v>
      </c>
      <c r="S780" s="17">
        <f t="shared" si="125"/>
        <v>50.875</v>
      </c>
      <c r="T780" s="17">
        <f t="shared" si="126"/>
        <v>60.075000000000003</v>
      </c>
      <c r="U780" s="17">
        <f t="shared" si="127"/>
        <v>58.375</v>
      </c>
      <c r="V780" s="16">
        <f t="shared" si="128"/>
        <v>58.658333333333339</v>
      </c>
      <c r="W780" s="16">
        <f t="shared" si="129"/>
        <v>58.587500000000006</v>
      </c>
    </row>
    <row r="781" spans="1:23" ht="13.5" x14ac:dyDescent="0.25">
      <c r="A781" s="3">
        <v>43139</v>
      </c>
      <c r="B781" s="2">
        <v>2.3994</v>
      </c>
      <c r="C781" s="2">
        <v>63.199638733171028</v>
      </c>
      <c r="D781" s="2">
        <v>-2.1350641691839201E-2</v>
      </c>
      <c r="E781" s="2">
        <v>-2.7939070955217665E-2</v>
      </c>
      <c r="F781" s="2">
        <v>2.3300200000000002</v>
      </c>
      <c r="G781" s="2">
        <v>2.3032699999999999</v>
      </c>
      <c r="H781" s="2">
        <v>2.2864099999999996</v>
      </c>
      <c r="I781" s="2">
        <v>2.299296</v>
      </c>
      <c r="J781" s="2">
        <v>2.3401900000000007</v>
      </c>
      <c r="K781" s="13" t="s">
        <v>48</v>
      </c>
      <c r="L781" s="13" t="s">
        <v>49</v>
      </c>
      <c r="M781" s="13" t="s">
        <v>52</v>
      </c>
      <c r="N781" s="16">
        <f t="shared" si="120"/>
        <v>50</v>
      </c>
      <c r="O781" s="16">
        <f t="shared" si="121"/>
        <v>100</v>
      </c>
      <c r="P781" s="16">
        <f t="shared" si="122"/>
        <v>0</v>
      </c>
      <c r="Q781" s="16">
        <f t="shared" si="123"/>
        <v>100</v>
      </c>
      <c r="R781" s="17">
        <f t="shared" si="124"/>
        <v>67.5</v>
      </c>
      <c r="S781" s="17">
        <f t="shared" si="125"/>
        <v>55</v>
      </c>
      <c r="T781" s="17">
        <f t="shared" si="126"/>
        <v>67.5</v>
      </c>
      <c r="U781" s="17">
        <f t="shared" si="127"/>
        <v>62.5</v>
      </c>
      <c r="V781" s="16">
        <f t="shared" si="128"/>
        <v>63.333333333333336</v>
      </c>
      <c r="W781" s="16">
        <f t="shared" si="129"/>
        <v>63.125</v>
      </c>
    </row>
    <row r="782" spans="1:23" ht="13.5" x14ac:dyDescent="0.25">
      <c r="A782" s="3">
        <v>43140</v>
      </c>
      <c r="B782" s="2">
        <v>2.3498999999999999</v>
      </c>
      <c r="C782" s="2">
        <v>55.992465023164961</v>
      </c>
      <c r="D782" s="2">
        <v>-3.2257047116247772E-2</v>
      </c>
      <c r="E782" s="2">
        <v>-2.871730997212818E-2</v>
      </c>
      <c r="F782" s="2">
        <v>2.34192</v>
      </c>
      <c r="G782" s="2">
        <v>2.3151699999999997</v>
      </c>
      <c r="H782" s="2">
        <v>2.2898799999999992</v>
      </c>
      <c r="I782" s="2">
        <v>2.2994960000000009</v>
      </c>
      <c r="J782" s="2">
        <v>2.3397440000000005</v>
      </c>
      <c r="K782" s="13" t="s">
        <v>48</v>
      </c>
      <c r="L782" s="13" t="s">
        <v>55</v>
      </c>
      <c r="M782" s="13" t="s">
        <v>52</v>
      </c>
      <c r="N782" s="16">
        <f t="shared" si="120"/>
        <v>50</v>
      </c>
      <c r="O782" s="16">
        <f t="shared" si="121"/>
        <v>100</v>
      </c>
      <c r="P782" s="16">
        <f t="shared" si="122"/>
        <v>0</v>
      </c>
      <c r="Q782" s="16">
        <f t="shared" si="123"/>
        <v>83.5</v>
      </c>
      <c r="R782" s="17">
        <f t="shared" si="124"/>
        <v>65.025000000000006</v>
      </c>
      <c r="S782" s="17">
        <f t="shared" si="125"/>
        <v>50.875</v>
      </c>
      <c r="T782" s="17">
        <f t="shared" si="126"/>
        <v>60.075000000000003</v>
      </c>
      <c r="U782" s="17">
        <f t="shared" si="127"/>
        <v>58.375</v>
      </c>
      <c r="V782" s="16">
        <f t="shared" si="128"/>
        <v>58.658333333333339</v>
      </c>
      <c r="W782" s="16">
        <f t="shared" si="129"/>
        <v>58.587500000000006</v>
      </c>
    </row>
    <row r="783" spans="1:23" ht="13.5" x14ac:dyDescent="0.25">
      <c r="A783" s="3">
        <v>43143</v>
      </c>
      <c r="B783" s="2">
        <v>2.4093</v>
      </c>
      <c r="C783" s="2">
        <v>61.644943873028176</v>
      </c>
      <c r="D783" s="2">
        <v>-3.8559706099858371E-2</v>
      </c>
      <c r="E783" s="2">
        <v>-2.98241744021027E-2</v>
      </c>
      <c r="F783" s="2">
        <v>2.3597600000000001</v>
      </c>
      <c r="G783" s="2">
        <v>2.3280500000000002</v>
      </c>
      <c r="H783" s="2">
        <v>2.2968199999999994</v>
      </c>
      <c r="I783" s="2">
        <v>2.3008840000000008</v>
      </c>
      <c r="J783" s="2">
        <v>2.3395950000000001</v>
      </c>
      <c r="K783" s="13" t="s">
        <v>48</v>
      </c>
      <c r="L783" s="13" t="s">
        <v>55</v>
      </c>
      <c r="M783" s="13" t="s">
        <v>52</v>
      </c>
      <c r="N783" s="16">
        <f t="shared" si="120"/>
        <v>50</v>
      </c>
      <c r="O783" s="16">
        <f t="shared" si="121"/>
        <v>100</v>
      </c>
      <c r="P783" s="16">
        <f t="shared" si="122"/>
        <v>0</v>
      </c>
      <c r="Q783" s="16">
        <f t="shared" si="123"/>
        <v>83.5</v>
      </c>
      <c r="R783" s="17">
        <f t="shared" si="124"/>
        <v>65.025000000000006</v>
      </c>
      <c r="S783" s="17">
        <f t="shared" si="125"/>
        <v>50.875</v>
      </c>
      <c r="T783" s="17">
        <f t="shared" si="126"/>
        <v>60.075000000000003</v>
      </c>
      <c r="U783" s="17">
        <f t="shared" si="127"/>
        <v>58.375</v>
      </c>
      <c r="V783" s="16">
        <f t="shared" si="128"/>
        <v>58.658333333333339</v>
      </c>
      <c r="W783" s="16">
        <f t="shared" si="129"/>
        <v>58.587500000000006</v>
      </c>
    </row>
    <row r="784" spans="1:23" ht="13.5" x14ac:dyDescent="0.25">
      <c r="A784" s="3">
        <v>43144</v>
      </c>
      <c r="B784" s="2">
        <v>2.4788000000000001</v>
      </c>
      <c r="C784" s="2">
        <v>66.98775694783501</v>
      </c>
      <c r="D784" s="2">
        <v>-4.8151137427760116E-2</v>
      </c>
      <c r="E784" s="2">
        <v>-3.1306058620797633E-2</v>
      </c>
      <c r="F784" s="2">
        <v>2.4014199999999999</v>
      </c>
      <c r="G784" s="2">
        <v>2.3468899999999997</v>
      </c>
      <c r="H784" s="2">
        <v>2.3077300000000003</v>
      </c>
      <c r="I784" s="2">
        <v>2.302868000000001</v>
      </c>
      <c r="J784" s="2">
        <v>2.339645</v>
      </c>
      <c r="K784" s="13" t="s">
        <v>48</v>
      </c>
      <c r="L784" s="13" t="s">
        <v>49</v>
      </c>
      <c r="M784" s="13" t="s">
        <v>52</v>
      </c>
      <c r="N784" s="16">
        <f t="shared" si="120"/>
        <v>50</v>
      </c>
      <c r="O784" s="16">
        <f t="shared" si="121"/>
        <v>100</v>
      </c>
      <c r="P784" s="16">
        <f t="shared" si="122"/>
        <v>50</v>
      </c>
      <c r="Q784" s="16">
        <f t="shared" si="123"/>
        <v>100</v>
      </c>
      <c r="R784" s="17">
        <f t="shared" si="124"/>
        <v>75</v>
      </c>
      <c r="S784" s="17">
        <f t="shared" si="125"/>
        <v>72.5</v>
      </c>
      <c r="T784" s="17">
        <f t="shared" si="126"/>
        <v>80</v>
      </c>
      <c r="U784" s="17">
        <f t="shared" si="127"/>
        <v>75</v>
      </c>
      <c r="V784" s="16">
        <f t="shared" si="128"/>
        <v>75.833333333333329</v>
      </c>
      <c r="W784" s="16">
        <f t="shared" si="129"/>
        <v>75.625</v>
      </c>
    </row>
    <row r="785" spans="1:23" ht="13.5" x14ac:dyDescent="0.25">
      <c r="A785" s="3">
        <v>43145</v>
      </c>
      <c r="B785" s="2">
        <v>2.5381999999999998</v>
      </c>
      <c r="C785" s="2">
        <v>70.73936476007259</v>
      </c>
      <c r="D785" s="2">
        <v>-6.1664069238192898E-2</v>
      </c>
      <c r="E785" s="2">
        <v>-3.2919546363702978E-2</v>
      </c>
      <c r="F785" s="2">
        <v>2.43512</v>
      </c>
      <c r="G785" s="2">
        <v>2.3716699999999999</v>
      </c>
      <c r="H785" s="2">
        <v>2.3226</v>
      </c>
      <c r="I785" s="2">
        <v>2.3062380000000005</v>
      </c>
      <c r="J785" s="2">
        <v>2.3402395000000005</v>
      </c>
      <c r="K785" s="13" t="s">
        <v>48</v>
      </c>
      <c r="L785" s="13" t="s">
        <v>49</v>
      </c>
      <c r="M785" s="13" t="s">
        <v>52</v>
      </c>
      <c r="N785" s="16">
        <f t="shared" si="120"/>
        <v>50</v>
      </c>
      <c r="O785" s="16">
        <f t="shared" si="121"/>
        <v>100</v>
      </c>
      <c r="P785" s="16">
        <f t="shared" si="122"/>
        <v>50</v>
      </c>
      <c r="Q785" s="16">
        <f t="shared" si="123"/>
        <v>100</v>
      </c>
      <c r="R785" s="17">
        <f t="shared" si="124"/>
        <v>75</v>
      </c>
      <c r="S785" s="17">
        <f t="shared" si="125"/>
        <v>72.5</v>
      </c>
      <c r="T785" s="17">
        <f t="shared" si="126"/>
        <v>80</v>
      </c>
      <c r="U785" s="17">
        <f t="shared" si="127"/>
        <v>75</v>
      </c>
      <c r="V785" s="16">
        <f t="shared" si="128"/>
        <v>75.833333333333329</v>
      </c>
      <c r="W785" s="16">
        <f t="shared" si="129"/>
        <v>75.625</v>
      </c>
    </row>
    <row r="786" spans="1:23" ht="13.5" x14ac:dyDescent="0.25">
      <c r="A786" s="3">
        <v>43146</v>
      </c>
      <c r="B786" s="2">
        <v>2.4788000000000001</v>
      </c>
      <c r="C786" s="2">
        <v>63.025953212017633</v>
      </c>
      <c r="D786" s="2">
        <v>-6.9972331263595144E-2</v>
      </c>
      <c r="E786" s="2">
        <v>-3.4205082436425643E-2</v>
      </c>
      <c r="F786" s="2">
        <v>2.4509999999999996</v>
      </c>
      <c r="G786" s="2">
        <v>2.3905099999999999</v>
      </c>
      <c r="H786" s="2">
        <v>2.3345000000000002</v>
      </c>
      <c r="I786" s="2">
        <v>2.3080240000000005</v>
      </c>
      <c r="J786" s="2">
        <v>2.3404875000000001</v>
      </c>
      <c r="K786" s="13" t="s">
        <v>48</v>
      </c>
      <c r="L786" s="13" t="s">
        <v>49</v>
      </c>
      <c r="M786" s="13" t="s">
        <v>52</v>
      </c>
      <c r="N786" s="16">
        <f t="shared" si="120"/>
        <v>50</v>
      </c>
      <c r="O786" s="16">
        <f t="shared" si="121"/>
        <v>100</v>
      </c>
      <c r="P786" s="16">
        <f t="shared" si="122"/>
        <v>50</v>
      </c>
      <c r="Q786" s="16">
        <f t="shared" si="123"/>
        <v>100</v>
      </c>
      <c r="R786" s="17">
        <f t="shared" si="124"/>
        <v>75</v>
      </c>
      <c r="S786" s="17">
        <f t="shared" si="125"/>
        <v>72.5</v>
      </c>
      <c r="T786" s="17">
        <f t="shared" si="126"/>
        <v>80</v>
      </c>
      <c r="U786" s="17">
        <f t="shared" si="127"/>
        <v>75</v>
      </c>
      <c r="V786" s="16">
        <f t="shared" si="128"/>
        <v>75.833333333333329</v>
      </c>
      <c r="W786" s="16">
        <f t="shared" si="129"/>
        <v>75.625</v>
      </c>
    </row>
    <row r="787" spans="1:23" ht="13.5" x14ac:dyDescent="0.25">
      <c r="A787" s="3">
        <v>43147</v>
      </c>
      <c r="B787" s="2">
        <v>2.4390999999999998</v>
      </c>
      <c r="C787" s="2">
        <v>58.439464577936576</v>
      </c>
      <c r="D787" s="2">
        <v>-7.4890515685051895E-2</v>
      </c>
      <c r="E787" s="2">
        <v>-3.4688660397674133E-2</v>
      </c>
      <c r="F787" s="2">
        <v>2.4688399999999997</v>
      </c>
      <c r="G787" s="2">
        <v>2.4053800000000001</v>
      </c>
      <c r="H787" s="2">
        <v>2.3419350000000003</v>
      </c>
      <c r="I787" s="2">
        <v>2.3102060000000009</v>
      </c>
      <c r="J787" s="2">
        <v>2.3403885000000004</v>
      </c>
      <c r="K787" s="13" t="s">
        <v>48</v>
      </c>
      <c r="L787" s="13" t="s">
        <v>49</v>
      </c>
      <c r="M787" s="13" t="s">
        <v>52</v>
      </c>
      <c r="N787" s="16">
        <f t="shared" si="120"/>
        <v>50</v>
      </c>
      <c r="O787" s="16">
        <f t="shared" si="121"/>
        <v>100</v>
      </c>
      <c r="P787" s="16">
        <f t="shared" si="122"/>
        <v>50</v>
      </c>
      <c r="Q787" s="16">
        <f t="shared" si="123"/>
        <v>100</v>
      </c>
      <c r="R787" s="17">
        <f t="shared" si="124"/>
        <v>75</v>
      </c>
      <c r="S787" s="17">
        <f t="shared" si="125"/>
        <v>72.5</v>
      </c>
      <c r="T787" s="17">
        <f t="shared" si="126"/>
        <v>80</v>
      </c>
      <c r="U787" s="17">
        <f t="shared" si="127"/>
        <v>75</v>
      </c>
      <c r="V787" s="16">
        <f t="shared" si="128"/>
        <v>75.833333333333329</v>
      </c>
      <c r="W787" s="16">
        <f t="shared" si="129"/>
        <v>75.625</v>
      </c>
    </row>
    <row r="788" spans="1:23" ht="13.5" x14ac:dyDescent="0.25">
      <c r="A788" s="3">
        <v>43150</v>
      </c>
      <c r="B788" s="2">
        <v>2.4390999999999998</v>
      </c>
      <c r="C788" s="2">
        <v>58.439464577936576</v>
      </c>
      <c r="D788" s="2">
        <v>-7.5015697033087303E-2</v>
      </c>
      <c r="E788" s="2">
        <v>-3.3627510303853012E-2</v>
      </c>
      <c r="F788" s="2">
        <v>2.4747999999999997</v>
      </c>
      <c r="G788" s="2">
        <v>2.4172799999999999</v>
      </c>
      <c r="H788" s="2">
        <v>2.3488750000000005</v>
      </c>
      <c r="I788" s="2">
        <v>2.3119900000000011</v>
      </c>
      <c r="J788" s="2">
        <v>2.3401405000000004</v>
      </c>
      <c r="K788" s="13" t="s">
        <v>48</v>
      </c>
      <c r="L788" s="13" t="s">
        <v>49</v>
      </c>
      <c r="M788" s="13" t="s">
        <v>52</v>
      </c>
      <c r="N788" s="16">
        <f t="shared" si="120"/>
        <v>50</v>
      </c>
      <c r="O788" s="16">
        <f t="shared" si="121"/>
        <v>100</v>
      </c>
      <c r="P788" s="16">
        <f t="shared" si="122"/>
        <v>50</v>
      </c>
      <c r="Q788" s="16">
        <f t="shared" si="123"/>
        <v>100</v>
      </c>
      <c r="R788" s="17">
        <f t="shared" si="124"/>
        <v>75</v>
      </c>
      <c r="S788" s="17">
        <f t="shared" si="125"/>
        <v>72.5</v>
      </c>
      <c r="T788" s="17">
        <f t="shared" si="126"/>
        <v>80</v>
      </c>
      <c r="U788" s="17">
        <f t="shared" si="127"/>
        <v>75</v>
      </c>
      <c r="V788" s="16">
        <f t="shared" si="128"/>
        <v>75.833333333333329</v>
      </c>
      <c r="W788" s="16">
        <f t="shared" si="129"/>
        <v>75.625</v>
      </c>
    </row>
    <row r="789" spans="1:23" ht="13.5" x14ac:dyDescent="0.25">
      <c r="A789" s="3">
        <v>43151</v>
      </c>
      <c r="B789" s="2">
        <v>2.4489999999999998</v>
      </c>
      <c r="C789" s="2">
        <v>59.296128876416077</v>
      </c>
      <c r="D789" s="2">
        <v>-8.3979121769774956E-2</v>
      </c>
      <c r="E789" s="2">
        <v>-2.9588419986008842E-2</v>
      </c>
      <c r="F789" s="2">
        <v>2.4688399999999997</v>
      </c>
      <c r="G789" s="2">
        <v>2.43513</v>
      </c>
      <c r="H789" s="2">
        <v>2.3587899999999999</v>
      </c>
      <c r="I789" s="2">
        <v>2.3137740000000004</v>
      </c>
      <c r="J789" s="2">
        <v>2.3398925000000004</v>
      </c>
      <c r="K789" s="13" t="s">
        <v>48</v>
      </c>
      <c r="L789" s="13" t="s">
        <v>55</v>
      </c>
      <c r="M789" s="13" t="s">
        <v>50</v>
      </c>
      <c r="N789" s="16">
        <f t="shared" si="120"/>
        <v>50</v>
      </c>
      <c r="O789" s="16">
        <f t="shared" si="121"/>
        <v>100</v>
      </c>
      <c r="P789" s="16">
        <f t="shared" si="122"/>
        <v>50</v>
      </c>
      <c r="Q789" s="16">
        <f t="shared" si="123"/>
        <v>66.5</v>
      </c>
      <c r="R789" s="17">
        <f t="shared" si="124"/>
        <v>69.974999999999994</v>
      </c>
      <c r="S789" s="17">
        <f t="shared" si="125"/>
        <v>64.125</v>
      </c>
      <c r="T789" s="17">
        <f t="shared" si="126"/>
        <v>64.924999999999997</v>
      </c>
      <c r="U789" s="17">
        <f t="shared" si="127"/>
        <v>66.625</v>
      </c>
      <c r="V789" s="16">
        <f t="shared" si="128"/>
        <v>66.341666666666654</v>
      </c>
      <c r="W789" s="16">
        <f t="shared" si="129"/>
        <v>66.412499999999994</v>
      </c>
    </row>
    <row r="790" spans="1:23" ht="13.5" x14ac:dyDescent="0.25">
      <c r="A790" s="3">
        <v>43152</v>
      </c>
      <c r="B790" s="2">
        <v>2.4291999999999998</v>
      </c>
      <c r="C790" s="2">
        <v>56.775520709035362</v>
      </c>
      <c r="D790" s="2">
        <v>-7.5350703865245006E-2</v>
      </c>
      <c r="E790" s="2">
        <v>-2.3398166353562053E-2</v>
      </c>
      <c r="F790" s="2">
        <v>2.4470399999999999</v>
      </c>
      <c r="G790" s="2">
        <v>2.4410800000000004</v>
      </c>
      <c r="H790" s="2">
        <v>2.3667249999999997</v>
      </c>
      <c r="I790" s="2">
        <v>2.3151620000000004</v>
      </c>
      <c r="J790" s="2">
        <v>2.3395455000000003</v>
      </c>
      <c r="K790" s="13" t="s">
        <v>53</v>
      </c>
      <c r="L790" s="13" t="s">
        <v>55</v>
      </c>
      <c r="M790" s="13" t="s">
        <v>47</v>
      </c>
      <c r="N790" s="16">
        <f t="shared" si="120"/>
        <v>50</v>
      </c>
      <c r="O790" s="16">
        <f t="shared" si="121"/>
        <v>100</v>
      </c>
      <c r="P790" s="16">
        <f t="shared" si="122"/>
        <v>50</v>
      </c>
      <c r="Q790" s="16">
        <f t="shared" si="123"/>
        <v>16.5</v>
      </c>
      <c r="R790" s="17">
        <f t="shared" si="124"/>
        <v>62.475000000000001</v>
      </c>
      <c r="S790" s="17">
        <f t="shared" si="125"/>
        <v>51.625</v>
      </c>
      <c r="T790" s="17">
        <f t="shared" si="126"/>
        <v>42.424999999999997</v>
      </c>
      <c r="U790" s="17">
        <f t="shared" si="127"/>
        <v>54.125</v>
      </c>
      <c r="V790" s="16">
        <f t="shared" si="128"/>
        <v>52.17499999999999</v>
      </c>
      <c r="W790" s="16">
        <f t="shared" si="129"/>
        <v>52.662499999999994</v>
      </c>
    </row>
    <row r="791" spans="1:23" ht="13.5" x14ac:dyDescent="0.25">
      <c r="A791" s="3">
        <v>43153</v>
      </c>
      <c r="B791" s="2">
        <v>2.4192999999999998</v>
      </c>
      <c r="C791" s="2">
        <v>55.505045633613342</v>
      </c>
      <c r="D791" s="2">
        <v>-6.310734848288968E-2</v>
      </c>
      <c r="E791" s="2">
        <v>-1.8525423275364782E-2</v>
      </c>
      <c r="F791" s="2">
        <v>2.4351399999999996</v>
      </c>
      <c r="G791" s="2">
        <v>2.4430700000000001</v>
      </c>
      <c r="H791" s="2">
        <v>2.3731699999999996</v>
      </c>
      <c r="I791" s="2">
        <v>2.3163520000000006</v>
      </c>
      <c r="J791" s="2">
        <v>2.3393475000000006</v>
      </c>
      <c r="K791" s="13" t="s">
        <v>53</v>
      </c>
      <c r="L791" s="13" t="s">
        <v>55</v>
      </c>
      <c r="M791" s="13" t="s">
        <v>47</v>
      </c>
      <c r="N791" s="16">
        <f t="shared" si="120"/>
        <v>50</v>
      </c>
      <c r="O791" s="16">
        <f t="shared" si="121"/>
        <v>100</v>
      </c>
      <c r="P791" s="16">
        <f t="shared" si="122"/>
        <v>50</v>
      </c>
      <c r="Q791" s="16">
        <f t="shared" si="123"/>
        <v>16.5</v>
      </c>
      <c r="R791" s="17">
        <f t="shared" si="124"/>
        <v>62.475000000000001</v>
      </c>
      <c r="S791" s="17">
        <f t="shared" si="125"/>
        <v>51.625</v>
      </c>
      <c r="T791" s="17">
        <f t="shared" si="126"/>
        <v>42.424999999999997</v>
      </c>
      <c r="U791" s="17">
        <f t="shared" si="127"/>
        <v>54.125</v>
      </c>
      <c r="V791" s="16">
        <f t="shared" si="128"/>
        <v>52.17499999999999</v>
      </c>
      <c r="W791" s="16">
        <f t="shared" si="129"/>
        <v>52.662499999999994</v>
      </c>
    </row>
    <row r="792" spans="1:23" ht="13.5" x14ac:dyDescent="0.25">
      <c r="A792" s="3">
        <v>43154</v>
      </c>
      <c r="B792" s="2">
        <v>2.4390999999999998</v>
      </c>
      <c r="C792" s="2">
        <v>57.550960554596635</v>
      </c>
      <c r="D792" s="2">
        <v>-6.2104635878675207E-2</v>
      </c>
      <c r="E792" s="2">
        <v>-1.4917325370824051E-2</v>
      </c>
      <c r="F792" s="2">
        <v>2.4351399999999996</v>
      </c>
      <c r="G792" s="2">
        <v>2.4519899999999994</v>
      </c>
      <c r="H792" s="2">
        <v>2.3835799999999998</v>
      </c>
      <c r="I792" s="2">
        <v>2.3187320000000007</v>
      </c>
      <c r="J792" s="2">
        <v>2.3390995000000001</v>
      </c>
      <c r="K792" s="13" t="s">
        <v>53</v>
      </c>
      <c r="L792" s="13" t="s">
        <v>55</v>
      </c>
      <c r="M792" s="13" t="s">
        <v>55</v>
      </c>
      <c r="N792" s="16">
        <f t="shared" si="120"/>
        <v>50</v>
      </c>
      <c r="O792" s="16">
        <f t="shared" si="121"/>
        <v>100</v>
      </c>
      <c r="P792" s="16">
        <f t="shared" si="122"/>
        <v>50</v>
      </c>
      <c r="Q792" s="16">
        <f t="shared" si="123"/>
        <v>16.5</v>
      </c>
      <c r="R792" s="17">
        <f t="shared" si="124"/>
        <v>62.475000000000001</v>
      </c>
      <c r="S792" s="17">
        <f t="shared" si="125"/>
        <v>51.625</v>
      </c>
      <c r="T792" s="17">
        <f t="shared" si="126"/>
        <v>42.424999999999997</v>
      </c>
      <c r="U792" s="17">
        <f t="shared" si="127"/>
        <v>54.125</v>
      </c>
      <c r="V792" s="16">
        <f t="shared" si="128"/>
        <v>52.17499999999999</v>
      </c>
      <c r="W792" s="16">
        <f t="shared" si="129"/>
        <v>52.662499999999994</v>
      </c>
    </row>
    <row r="793" spans="1:23" ht="13.5" x14ac:dyDescent="0.25">
      <c r="A793" s="3">
        <v>43157</v>
      </c>
      <c r="B793" s="2">
        <v>2.4291999999999998</v>
      </c>
      <c r="C793" s="2">
        <v>56.160488176558459</v>
      </c>
      <c r="D793" s="2">
        <v>-5.1756019041997892E-2</v>
      </c>
      <c r="E793" s="2">
        <v>-1.1636512592640339E-2</v>
      </c>
      <c r="F793" s="2">
        <v>2.43316</v>
      </c>
      <c r="G793" s="2">
        <v>2.4539800000000001</v>
      </c>
      <c r="H793" s="2">
        <v>2.3910149999999999</v>
      </c>
      <c r="I793" s="2">
        <v>2.320716</v>
      </c>
      <c r="J793" s="2">
        <v>2.3388019999999998</v>
      </c>
      <c r="K793" s="13" t="s">
        <v>53</v>
      </c>
      <c r="L793" s="13" t="s">
        <v>55</v>
      </c>
      <c r="M793" s="13" t="s">
        <v>47</v>
      </c>
      <c r="N793" s="16">
        <f t="shared" si="120"/>
        <v>50</v>
      </c>
      <c r="O793" s="16">
        <f t="shared" si="121"/>
        <v>100</v>
      </c>
      <c r="P793" s="16">
        <f t="shared" si="122"/>
        <v>50</v>
      </c>
      <c r="Q793" s="16">
        <f t="shared" si="123"/>
        <v>16.5</v>
      </c>
      <c r="R793" s="17">
        <f t="shared" si="124"/>
        <v>62.475000000000001</v>
      </c>
      <c r="S793" s="17">
        <f t="shared" si="125"/>
        <v>51.625</v>
      </c>
      <c r="T793" s="17">
        <f t="shared" si="126"/>
        <v>42.424999999999997</v>
      </c>
      <c r="U793" s="17">
        <f t="shared" si="127"/>
        <v>54.125</v>
      </c>
      <c r="V793" s="16">
        <f t="shared" si="128"/>
        <v>52.17499999999999</v>
      </c>
      <c r="W793" s="16">
        <f t="shared" si="129"/>
        <v>52.662499999999994</v>
      </c>
    </row>
    <row r="794" spans="1:23" ht="13.5" x14ac:dyDescent="0.25">
      <c r="A794" s="3">
        <v>43158</v>
      </c>
      <c r="B794" s="2">
        <v>2.4291999999999998</v>
      </c>
      <c r="C794" s="2">
        <v>56.160488176558459</v>
      </c>
      <c r="D794" s="2">
        <v>-3.2592789109649356E-2</v>
      </c>
      <c r="E794" s="2">
        <v>-7.9134789393654915E-3</v>
      </c>
      <c r="F794" s="2">
        <v>2.4291999999999998</v>
      </c>
      <c r="G794" s="2">
        <v>2.44902</v>
      </c>
      <c r="H794" s="2">
        <v>2.3979549999999996</v>
      </c>
      <c r="I794" s="2">
        <v>2.3234919999999999</v>
      </c>
      <c r="J794" s="2">
        <v>2.3383559999999997</v>
      </c>
      <c r="K794" s="13" t="s">
        <v>53</v>
      </c>
      <c r="L794" s="13" t="s">
        <v>55</v>
      </c>
      <c r="M794" s="13" t="s">
        <v>47</v>
      </c>
      <c r="N794" s="16">
        <f t="shared" si="120"/>
        <v>50</v>
      </c>
      <c r="O794" s="16">
        <f t="shared" si="121"/>
        <v>100</v>
      </c>
      <c r="P794" s="16">
        <f t="shared" si="122"/>
        <v>50</v>
      </c>
      <c r="Q794" s="16">
        <f t="shared" si="123"/>
        <v>16.5</v>
      </c>
      <c r="R794" s="17">
        <f t="shared" si="124"/>
        <v>62.475000000000001</v>
      </c>
      <c r="S794" s="17">
        <f t="shared" si="125"/>
        <v>51.625</v>
      </c>
      <c r="T794" s="17">
        <f t="shared" si="126"/>
        <v>42.424999999999997</v>
      </c>
      <c r="U794" s="17">
        <f t="shared" si="127"/>
        <v>54.125</v>
      </c>
      <c r="V794" s="16">
        <f t="shared" si="128"/>
        <v>52.17499999999999</v>
      </c>
      <c r="W794" s="16">
        <f t="shared" si="129"/>
        <v>52.662499999999994</v>
      </c>
    </row>
    <row r="795" spans="1:23" ht="13.5" x14ac:dyDescent="0.25">
      <c r="A795" s="3">
        <v>43159</v>
      </c>
      <c r="B795" s="2">
        <v>2.4093</v>
      </c>
      <c r="C795" s="2">
        <v>53.165945024469053</v>
      </c>
      <c r="D795" s="2">
        <v>-6.0296569505773334E-3</v>
      </c>
      <c r="E795" s="2">
        <v>-3.7178653531809843E-3</v>
      </c>
      <c r="F795" s="2">
        <v>2.4252199999999999</v>
      </c>
      <c r="G795" s="2">
        <v>2.4361299999999999</v>
      </c>
      <c r="H795" s="2">
        <v>2.4039000000000001</v>
      </c>
      <c r="I795" s="2">
        <v>2.3264659999999999</v>
      </c>
      <c r="J795" s="2">
        <v>2.3376614999999994</v>
      </c>
      <c r="K795" s="13" t="s">
        <v>53</v>
      </c>
      <c r="L795" s="13" t="s">
        <v>55</v>
      </c>
      <c r="M795" s="13" t="s">
        <v>47</v>
      </c>
      <c r="N795" s="16">
        <f t="shared" si="120"/>
        <v>50</v>
      </c>
      <c r="O795" s="16">
        <f t="shared" si="121"/>
        <v>100</v>
      </c>
      <c r="P795" s="16">
        <f t="shared" si="122"/>
        <v>50</v>
      </c>
      <c r="Q795" s="16">
        <f t="shared" si="123"/>
        <v>16.5</v>
      </c>
      <c r="R795" s="17">
        <f t="shared" si="124"/>
        <v>62.475000000000001</v>
      </c>
      <c r="S795" s="17">
        <f t="shared" si="125"/>
        <v>51.625</v>
      </c>
      <c r="T795" s="17">
        <f t="shared" si="126"/>
        <v>42.424999999999997</v>
      </c>
      <c r="U795" s="17">
        <f t="shared" si="127"/>
        <v>54.125</v>
      </c>
      <c r="V795" s="16">
        <f t="shared" si="128"/>
        <v>52.17499999999999</v>
      </c>
      <c r="W795" s="16">
        <f t="shared" si="129"/>
        <v>52.662499999999994</v>
      </c>
    </row>
    <row r="796" spans="1:23" ht="13.5" x14ac:dyDescent="0.25">
      <c r="A796" s="3">
        <v>43160</v>
      </c>
      <c r="B796" s="2">
        <v>2.4192999999999998</v>
      </c>
      <c r="C796" s="2">
        <v>54.479470833337651</v>
      </c>
      <c r="D796" s="2">
        <v>6.4403714583893823E-3</v>
      </c>
      <c r="E796" s="2">
        <v>4.9502056216840264E-4</v>
      </c>
      <c r="F796" s="2">
        <v>2.4252199999999999</v>
      </c>
      <c r="G796" s="2">
        <v>2.43018</v>
      </c>
      <c r="H796" s="2">
        <v>2.4103450000000004</v>
      </c>
      <c r="I796" s="2">
        <v>2.330233999999999</v>
      </c>
      <c r="J796" s="2">
        <v>2.3369179999999998</v>
      </c>
      <c r="K796" s="13" t="s">
        <v>53</v>
      </c>
      <c r="L796" s="13" t="s">
        <v>55</v>
      </c>
      <c r="M796" s="13" t="s">
        <v>55</v>
      </c>
      <c r="N796" s="16">
        <f t="shared" si="120"/>
        <v>50</v>
      </c>
      <c r="O796" s="16">
        <f t="shared" si="121"/>
        <v>100</v>
      </c>
      <c r="P796" s="16">
        <f t="shared" si="122"/>
        <v>50</v>
      </c>
      <c r="Q796" s="16">
        <f t="shared" si="123"/>
        <v>16.5</v>
      </c>
      <c r="R796" s="17">
        <f t="shared" si="124"/>
        <v>62.475000000000001</v>
      </c>
      <c r="S796" s="17">
        <f t="shared" si="125"/>
        <v>51.625</v>
      </c>
      <c r="T796" s="17">
        <f t="shared" si="126"/>
        <v>42.424999999999997</v>
      </c>
      <c r="U796" s="17">
        <f t="shared" si="127"/>
        <v>54.125</v>
      </c>
      <c r="V796" s="16">
        <f t="shared" si="128"/>
        <v>52.17499999999999</v>
      </c>
      <c r="W796" s="16">
        <f t="shared" si="129"/>
        <v>52.662499999999994</v>
      </c>
    </row>
    <row r="797" spans="1:23" ht="13.5" x14ac:dyDescent="0.25">
      <c r="A797" s="3">
        <v>43161</v>
      </c>
      <c r="B797" s="2">
        <v>2.3696999999999999</v>
      </c>
      <c r="C797" s="2">
        <v>47.381246925134967</v>
      </c>
      <c r="D797" s="2">
        <v>1.4381386633979254E-2</v>
      </c>
      <c r="E797" s="2">
        <v>4.440575409495314E-3</v>
      </c>
      <c r="F797" s="2">
        <v>2.41134</v>
      </c>
      <c r="G797" s="2">
        <v>2.4232399999999998</v>
      </c>
      <c r="H797" s="2">
        <v>2.4143100000000004</v>
      </c>
      <c r="I797" s="2">
        <v>2.3332079999999991</v>
      </c>
      <c r="J797" s="2">
        <v>2.3355299999999999</v>
      </c>
      <c r="K797" s="13" t="s">
        <v>53</v>
      </c>
      <c r="L797" s="13" t="s">
        <v>55</v>
      </c>
      <c r="M797" s="13" t="s">
        <v>47</v>
      </c>
      <c r="N797" s="16">
        <f t="shared" si="120"/>
        <v>50</v>
      </c>
      <c r="O797" s="16">
        <f t="shared" si="121"/>
        <v>100</v>
      </c>
      <c r="P797" s="16">
        <f t="shared" si="122"/>
        <v>50</v>
      </c>
      <c r="Q797" s="16">
        <f t="shared" si="123"/>
        <v>16.5</v>
      </c>
      <c r="R797" s="17">
        <f t="shared" si="124"/>
        <v>62.475000000000001</v>
      </c>
      <c r="S797" s="17">
        <f t="shared" si="125"/>
        <v>51.625</v>
      </c>
      <c r="T797" s="17">
        <f t="shared" si="126"/>
        <v>42.424999999999997</v>
      </c>
      <c r="U797" s="17">
        <f t="shared" si="127"/>
        <v>54.125</v>
      </c>
      <c r="V797" s="16">
        <f t="shared" si="128"/>
        <v>52.17499999999999</v>
      </c>
      <c r="W797" s="16">
        <f t="shared" si="129"/>
        <v>52.662499999999994</v>
      </c>
    </row>
    <row r="798" spans="1:23" ht="13.5" x14ac:dyDescent="0.25">
      <c r="A798" s="3">
        <v>43164</v>
      </c>
      <c r="B798" s="2">
        <v>2.4390999999999998</v>
      </c>
      <c r="C798" s="2">
        <v>56.016400394337936</v>
      </c>
      <c r="D798" s="2">
        <v>1.6089231724438768E-2</v>
      </c>
      <c r="E798" s="2">
        <v>7.0059493323682328E-3</v>
      </c>
      <c r="F798" s="2">
        <v>2.4133199999999997</v>
      </c>
      <c r="G798" s="2">
        <v>2.4232400000000003</v>
      </c>
      <c r="H798" s="2">
        <v>2.4202600000000003</v>
      </c>
      <c r="I798" s="2">
        <v>2.338363999999999</v>
      </c>
      <c r="J798" s="2">
        <v>2.3347369999999992</v>
      </c>
      <c r="K798" s="13" t="s">
        <v>53</v>
      </c>
      <c r="L798" s="13" t="s">
        <v>55</v>
      </c>
      <c r="M798" s="13" t="s">
        <v>54</v>
      </c>
      <c r="N798" s="16">
        <f t="shared" si="120"/>
        <v>50</v>
      </c>
      <c r="O798" s="16">
        <f t="shared" si="121"/>
        <v>100</v>
      </c>
      <c r="P798" s="16">
        <f t="shared" si="122"/>
        <v>50</v>
      </c>
      <c r="Q798" s="16">
        <f t="shared" si="123"/>
        <v>16.5</v>
      </c>
      <c r="R798" s="17">
        <f t="shared" si="124"/>
        <v>62.475000000000001</v>
      </c>
      <c r="S798" s="17">
        <f t="shared" si="125"/>
        <v>51.625</v>
      </c>
      <c r="T798" s="17">
        <f t="shared" si="126"/>
        <v>42.424999999999997</v>
      </c>
      <c r="U798" s="17">
        <f t="shared" si="127"/>
        <v>54.125</v>
      </c>
      <c r="V798" s="16">
        <f t="shared" si="128"/>
        <v>52.17499999999999</v>
      </c>
      <c r="W798" s="16">
        <f t="shared" si="129"/>
        <v>52.662499999999994</v>
      </c>
    </row>
    <row r="799" spans="1:23" ht="13.5" x14ac:dyDescent="0.25">
      <c r="A799" s="3">
        <v>43165</v>
      </c>
      <c r="B799" s="2">
        <v>2.4291999999999998</v>
      </c>
      <c r="C799" s="2">
        <v>54.638899593447057</v>
      </c>
      <c r="D799" s="2">
        <v>1.9500344183067675E-2</v>
      </c>
      <c r="E799" s="2">
        <v>8.9845214232564356E-3</v>
      </c>
      <c r="F799" s="2">
        <v>2.4133199999999997</v>
      </c>
      <c r="G799" s="2">
        <v>2.4212599999999993</v>
      </c>
      <c r="H799" s="2">
        <v>2.4281950000000005</v>
      </c>
      <c r="I799" s="2">
        <v>2.3431239999999987</v>
      </c>
      <c r="J799" s="2">
        <v>2.3341919999999998</v>
      </c>
      <c r="K799" s="13" t="s">
        <v>53</v>
      </c>
      <c r="L799" s="13" t="s">
        <v>55</v>
      </c>
      <c r="M799" s="13" t="s">
        <v>55</v>
      </c>
      <c r="N799" s="16">
        <f t="shared" si="120"/>
        <v>50</v>
      </c>
      <c r="O799" s="16">
        <f t="shared" si="121"/>
        <v>100</v>
      </c>
      <c r="P799" s="16">
        <f t="shared" si="122"/>
        <v>50</v>
      </c>
      <c r="Q799" s="16">
        <f t="shared" si="123"/>
        <v>16.5</v>
      </c>
      <c r="R799" s="17">
        <f t="shared" si="124"/>
        <v>62.475000000000001</v>
      </c>
      <c r="S799" s="17">
        <f t="shared" si="125"/>
        <v>51.625</v>
      </c>
      <c r="T799" s="17">
        <f t="shared" si="126"/>
        <v>42.424999999999997</v>
      </c>
      <c r="U799" s="17">
        <f t="shared" si="127"/>
        <v>54.125</v>
      </c>
      <c r="V799" s="16">
        <f t="shared" si="128"/>
        <v>52.17499999999999</v>
      </c>
      <c r="W799" s="16">
        <f t="shared" si="129"/>
        <v>52.662499999999994</v>
      </c>
    </row>
    <row r="800" spans="1:23" ht="13.5" x14ac:dyDescent="0.25">
      <c r="A800" s="3">
        <v>43166</v>
      </c>
      <c r="B800" s="2">
        <v>2.4192999999999998</v>
      </c>
      <c r="C800" s="2">
        <v>53.229248348447825</v>
      </c>
      <c r="D800" s="2">
        <v>1.9863462557399902E-2</v>
      </c>
      <c r="E800" s="2">
        <v>9.8844332672854175E-3</v>
      </c>
      <c r="F800" s="2">
        <v>2.4153199999999999</v>
      </c>
      <c r="G800" s="2">
        <v>2.4202699999999999</v>
      </c>
      <c r="H800" s="2">
        <v>2.4306749999999999</v>
      </c>
      <c r="I800" s="2">
        <v>2.346099999999999</v>
      </c>
      <c r="J800" s="2">
        <v>2.3340434999999999</v>
      </c>
      <c r="K800" s="13" t="s">
        <v>53</v>
      </c>
      <c r="L800" s="13" t="s">
        <v>55</v>
      </c>
      <c r="M800" s="13" t="s">
        <v>54</v>
      </c>
      <c r="N800" s="16">
        <f t="shared" si="120"/>
        <v>50</v>
      </c>
      <c r="O800" s="16">
        <f t="shared" si="121"/>
        <v>100</v>
      </c>
      <c r="P800" s="16">
        <f t="shared" si="122"/>
        <v>50</v>
      </c>
      <c r="Q800" s="16">
        <f t="shared" si="123"/>
        <v>16.5</v>
      </c>
      <c r="R800" s="17">
        <f t="shared" si="124"/>
        <v>62.475000000000001</v>
      </c>
      <c r="S800" s="17">
        <f t="shared" si="125"/>
        <v>51.625</v>
      </c>
      <c r="T800" s="17">
        <f t="shared" si="126"/>
        <v>42.424999999999997</v>
      </c>
      <c r="U800" s="17">
        <f t="shared" si="127"/>
        <v>54.125</v>
      </c>
      <c r="V800" s="16">
        <f t="shared" si="128"/>
        <v>52.17499999999999</v>
      </c>
      <c r="W800" s="16">
        <f t="shared" si="129"/>
        <v>52.662499999999994</v>
      </c>
    </row>
    <row r="801" spans="1:23" ht="13.5" x14ac:dyDescent="0.25">
      <c r="A801" s="3">
        <v>43167</v>
      </c>
      <c r="B801" s="2">
        <v>2.3795999999999999</v>
      </c>
      <c r="C801" s="2">
        <v>47.893157657629132</v>
      </c>
      <c r="D801" s="2">
        <v>2.1452077095040156E-2</v>
      </c>
      <c r="E801" s="2">
        <v>1.0929840328257372E-2</v>
      </c>
      <c r="F801" s="2">
        <v>2.4073799999999999</v>
      </c>
      <c r="G801" s="2">
        <v>2.4163000000000001</v>
      </c>
      <c r="H801" s="2">
        <v>2.4296850000000001</v>
      </c>
      <c r="I801" s="2">
        <v>2.3478839999999992</v>
      </c>
      <c r="J801" s="2">
        <v>2.3334980000000001</v>
      </c>
      <c r="K801" s="13" t="s">
        <v>53</v>
      </c>
      <c r="L801" s="13" t="s">
        <v>55</v>
      </c>
      <c r="M801" s="13" t="s">
        <v>47</v>
      </c>
      <c r="N801" s="16">
        <f t="shared" si="120"/>
        <v>50</v>
      </c>
      <c r="O801" s="16">
        <f t="shared" si="121"/>
        <v>100</v>
      </c>
      <c r="P801" s="16">
        <f t="shared" si="122"/>
        <v>50</v>
      </c>
      <c r="Q801" s="16">
        <f t="shared" si="123"/>
        <v>16.5</v>
      </c>
      <c r="R801" s="17">
        <f t="shared" si="124"/>
        <v>62.475000000000001</v>
      </c>
      <c r="S801" s="17">
        <f t="shared" si="125"/>
        <v>51.625</v>
      </c>
      <c r="T801" s="17">
        <f t="shared" si="126"/>
        <v>42.424999999999997</v>
      </c>
      <c r="U801" s="17">
        <f t="shared" si="127"/>
        <v>54.125</v>
      </c>
      <c r="V801" s="16">
        <f t="shared" si="128"/>
        <v>52.17499999999999</v>
      </c>
      <c r="W801" s="16">
        <f t="shared" si="129"/>
        <v>52.662499999999994</v>
      </c>
    </row>
    <row r="802" spans="1:23" ht="13.5" x14ac:dyDescent="0.25">
      <c r="A802" s="3">
        <v>43168</v>
      </c>
      <c r="B802" s="2">
        <v>2.3597999999999999</v>
      </c>
      <c r="C802" s="2">
        <v>45.4461820545027</v>
      </c>
      <c r="D802" s="2">
        <v>2.7417492164758084E-2</v>
      </c>
      <c r="E802" s="2">
        <v>1.0655445638639524E-2</v>
      </c>
      <c r="F802" s="2">
        <v>2.4053999999999998</v>
      </c>
      <c r="G802" s="2">
        <v>2.4083699999999997</v>
      </c>
      <c r="H802" s="2">
        <v>2.4301799999999996</v>
      </c>
      <c r="I802" s="2">
        <v>2.348479999999999</v>
      </c>
      <c r="J802" s="2">
        <v>2.3327544999999996</v>
      </c>
      <c r="K802" s="13" t="s">
        <v>53</v>
      </c>
      <c r="L802" s="13" t="s">
        <v>55</v>
      </c>
      <c r="M802" s="13" t="s">
        <v>47</v>
      </c>
      <c r="N802" s="16">
        <f t="shared" si="120"/>
        <v>50</v>
      </c>
      <c r="O802" s="16">
        <f t="shared" si="121"/>
        <v>100</v>
      </c>
      <c r="P802" s="16">
        <f t="shared" si="122"/>
        <v>50</v>
      </c>
      <c r="Q802" s="16">
        <f t="shared" si="123"/>
        <v>16.5</v>
      </c>
      <c r="R802" s="17">
        <f t="shared" si="124"/>
        <v>62.475000000000001</v>
      </c>
      <c r="S802" s="17">
        <f t="shared" si="125"/>
        <v>51.625</v>
      </c>
      <c r="T802" s="17">
        <f t="shared" si="126"/>
        <v>42.424999999999997</v>
      </c>
      <c r="U802" s="17">
        <f t="shared" si="127"/>
        <v>54.125</v>
      </c>
      <c r="V802" s="16">
        <f t="shared" si="128"/>
        <v>52.17499999999999</v>
      </c>
      <c r="W802" s="16">
        <f t="shared" si="129"/>
        <v>52.662499999999994</v>
      </c>
    </row>
    <row r="803" spans="1:23" ht="13.5" x14ac:dyDescent="0.25">
      <c r="A803" s="3">
        <v>43171</v>
      </c>
      <c r="B803" s="2">
        <v>2.3597999999999999</v>
      </c>
      <c r="C803" s="2">
        <v>45.4461820545027</v>
      </c>
      <c r="D803" s="2">
        <v>3.1159427137730678E-2</v>
      </c>
      <c r="E803" s="2">
        <v>1.0108025651723382E-2</v>
      </c>
      <c r="F803" s="2">
        <v>2.3895399999999998</v>
      </c>
      <c r="G803" s="2">
        <v>2.40143</v>
      </c>
      <c r="H803" s="2">
        <v>2.4277050000000004</v>
      </c>
      <c r="I803" s="2">
        <v>2.3496699999999993</v>
      </c>
      <c r="J803" s="2">
        <v>2.3317134999999998</v>
      </c>
      <c r="K803" s="13" t="s">
        <v>53</v>
      </c>
      <c r="L803" s="13" t="s">
        <v>55</v>
      </c>
      <c r="M803" s="13" t="s">
        <v>47</v>
      </c>
      <c r="N803" s="16">
        <f t="shared" si="120"/>
        <v>50</v>
      </c>
      <c r="O803" s="16">
        <f t="shared" si="121"/>
        <v>100</v>
      </c>
      <c r="P803" s="16">
        <f t="shared" si="122"/>
        <v>50</v>
      </c>
      <c r="Q803" s="16">
        <f t="shared" si="123"/>
        <v>16.5</v>
      </c>
      <c r="R803" s="17">
        <f t="shared" si="124"/>
        <v>62.475000000000001</v>
      </c>
      <c r="S803" s="17">
        <f t="shared" si="125"/>
        <v>51.625</v>
      </c>
      <c r="T803" s="17">
        <f t="shared" si="126"/>
        <v>42.424999999999997</v>
      </c>
      <c r="U803" s="17">
        <f t="shared" si="127"/>
        <v>54.125</v>
      </c>
      <c r="V803" s="16">
        <f t="shared" si="128"/>
        <v>52.17499999999999</v>
      </c>
      <c r="W803" s="16">
        <f t="shared" si="129"/>
        <v>52.662499999999994</v>
      </c>
    </row>
    <row r="804" spans="1:23" ht="13.5" x14ac:dyDescent="0.25">
      <c r="A804" s="3">
        <v>43172</v>
      </c>
      <c r="B804" s="2">
        <v>2.2904</v>
      </c>
      <c r="C804" s="2">
        <v>37.630605503638385</v>
      </c>
      <c r="D804" s="2">
        <v>3.9667673317264729E-2</v>
      </c>
      <c r="E804" s="2">
        <v>9.6997525076341681E-3</v>
      </c>
      <c r="F804" s="2">
        <v>2.36178</v>
      </c>
      <c r="G804" s="2">
        <v>2.3875499999999996</v>
      </c>
      <c r="H804" s="2">
        <v>2.418285</v>
      </c>
      <c r="I804" s="2">
        <v>2.3492739999999994</v>
      </c>
      <c r="J804" s="2">
        <v>2.3305734999999999</v>
      </c>
      <c r="K804" s="13" t="s">
        <v>53</v>
      </c>
      <c r="L804" s="13" t="s">
        <v>55</v>
      </c>
      <c r="M804" s="13" t="s">
        <v>47</v>
      </c>
      <c r="N804" s="16">
        <f t="shared" si="120"/>
        <v>50</v>
      </c>
      <c r="O804" s="16">
        <f t="shared" si="121"/>
        <v>100</v>
      </c>
      <c r="P804" s="16">
        <f t="shared" si="122"/>
        <v>50</v>
      </c>
      <c r="Q804" s="16">
        <f t="shared" si="123"/>
        <v>16.5</v>
      </c>
      <c r="R804" s="17">
        <f t="shared" si="124"/>
        <v>62.475000000000001</v>
      </c>
      <c r="S804" s="17">
        <f t="shared" si="125"/>
        <v>51.625</v>
      </c>
      <c r="T804" s="17">
        <f t="shared" si="126"/>
        <v>42.424999999999997</v>
      </c>
      <c r="U804" s="17">
        <f t="shared" si="127"/>
        <v>54.125</v>
      </c>
      <c r="V804" s="16">
        <f t="shared" si="128"/>
        <v>52.17499999999999</v>
      </c>
      <c r="W804" s="16">
        <f t="shared" si="129"/>
        <v>52.662499999999994</v>
      </c>
    </row>
    <row r="805" spans="1:23" ht="13.5" x14ac:dyDescent="0.25">
      <c r="A805" s="3">
        <v>43173</v>
      </c>
      <c r="B805" s="2">
        <v>2.2309000000000001</v>
      </c>
      <c r="C805" s="2">
        <v>32.474228753256966</v>
      </c>
      <c r="D805" s="2">
        <v>4.8809260229238927E-2</v>
      </c>
      <c r="E805" s="2">
        <v>9.1072193329667928E-3</v>
      </c>
      <c r="F805" s="2">
        <v>2.3241000000000001</v>
      </c>
      <c r="G805" s="2">
        <v>2.36971</v>
      </c>
      <c r="H805" s="2">
        <v>2.4029199999999995</v>
      </c>
      <c r="I805" s="2">
        <v>2.3480839999999992</v>
      </c>
      <c r="J805" s="2">
        <v>2.3290864999999998</v>
      </c>
      <c r="K805" s="13" t="s">
        <v>53</v>
      </c>
      <c r="L805" s="13" t="s">
        <v>51</v>
      </c>
      <c r="M805" s="13" t="s">
        <v>47</v>
      </c>
      <c r="N805" s="16">
        <f t="shared" si="120"/>
        <v>50</v>
      </c>
      <c r="O805" s="16">
        <f t="shared" si="121"/>
        <v>100</v>
      </c>
      <c r="P805" s="16">
        <f t="shared" si="122"/>
        <v>50</v>
      </c>
      <c r="Q805" s="16">
        <f t="shared" si="123"/>
        <v>0</v>
      </c>
      <c r="R805" s="17">
        <f t="shared" si="124"/>
        <v>60</v>
      </c>
      <c r="S805" s="17">
        <f t="shared" si="125"/>
        <v>47.5</v>
      </c>
      <c r="T805" s="17">
        <f t="shared" si="126"/>
        <v>35</v>
      </c>
      <c r="U805" s="17">
        <f t="shared" si="127"/>
        <v>50</v>
      </c>
      <c r="V805" s="16">
        <f t="shared" si="128"/>
        <v>47.5</v>
      </c>
      <c r="W805" s="16">
        <f t="shared" si="129"/>
        <v>48.125</v>
      </c>
    </row>
    <row r="806" spans="1:23" ht="13.5" x14ac:dyDescent="0.25">
      <c r="A806" s="3">
        <v>43174</v>
      </c>
      <c r="B806" s="2">
        <v>2.2309000000000001</v>
      </c>
      <c r="C806" s="2">
        <v>32.474228753256966</v>
      </c>
      <c r="D806" s="2">
        <v>5.8986751283016225E-2</v>
      </c>
      <c r="E806" s="2">
        <v>7.7875056119185212E-3</v>
      </c>
      <c r="F806" s="2">
        <v>2.2943600000000002</v>
      </c>
      <c r="G806" s="2">
        <v>2.3508699999999996</v>
      </c>
      <c r="H806" s="2">
        <v>2.3905249999999998</v>
      </c>
      <c r="I806" s="2">
        <v>2.3470919999999995</v>
      </c>
      <c r="J806" s="2">
        <v>2.3276490000000001</v>
      </c>
      <c r="K806" s="13" t="s">
        <v>53</v>
      </c>
      <c r="L806" s="13" t="s">
        <v>55</v>
      </c>
      <c r="M806" s="13" t="s">
        <v>47</v>
      </c>
      <c r="N806" s="16">
        <f t="shared" si="120"/>
        <v>50</v>
      </c>
      <c r="O806" s="16">
        <f t="shared" si="121"/>
        <v>100</v>
      </c>
      <c r="P806" s="16">
        <f t="shared" si="122"/>
        <v>50</v>
      </c>
      <c r="Q806" s="16">
        <f t="shared" si="123"/>
        <v>16.5</v>
      </c>
      <c r="R806" s="17">
        <f t="shared" si="124"/>
        <v>62.475000000000001</v>
      </c>
      <c r="S806" s="17">
        <f t="shared" si="125"/>
        <v>51.625</v>
      </c>
      <c r="T806" s="17">
        <f t="shared" si="126"/>
        <v>42.424999999999997</v>
      </c>
      <c r="U806" s="17">
        <f t="shared" si="127"/>
        <v>54.125</v>
      </c>
      <c r="V806" s="16">
        <f t="shared" si="128"/>
        <v>52.17499999999999</v>
      </c>
      <c r="W806" s="16">
        <f t="shared" si="129"/>
        <v>52.662499999999994</v>
      </c>
    </row>
    <row r="807" spans="1:23" ht="13.5" x14ac:dyDescent="0.25">
      <c r="A807" s="3">
        <v>43175</v>
      </c>
      <c r="B807" s="2">
        <v>2.2309000000000001</v>
      </c>
      <c r="C807" s="2">
        <v>32.474228753256966</v>
      </c>
      <c r="D807" s="2">
        <v>6.0804594686596491E-2</v>
      </c>
      <c r="E807" s="2">
        <v>6.4257206879470719E-3</v>
      </c>
      <c r="F807" s="2">
        <v>2.26858</v>
      </c>
      <c r="G807" s="2">
        <v>2.3369899999999992</v>
      </c>
      <c r="H807" s="2">
        <v>2.3801149999999991</v>
      </c>
      <c r="I807" s="2">
        <v>2.3451099999999996</v>
      </c>
      <c r="J807" s="2">
        <v>2.3265585</v>
      </c>
      <c r="K807" s="13" t="s">
        <v>53</v>
      </c>
      <c r="L807" s="13" t="s">
        <v>55</v>
      </c>
      <c r="M807" s="13" t="s">
        <v>47</v>
      </c>
      <c r="N807" s="16">
        <f t="shared" si="120"/>
        <v>50</v>
      </c>
      <c r="O807" s="16">
        <f t="shared" si="121"/>
        <v>100</v>
      </c>
      <c r="P807" s="16">
        <f t="shared" si="122"/>
        <v>50</v>
      </c>
      <c r="Q807" s="16">
        <f t="shared" si="123"/>
        <v>16.5</v>
      </c>
      <c r="R807" s="17">
        <f t="shared" si="124"/>
        <v>62.475000000000001</v>
      </c>
      <c r="S807" s="17">
        <f t="shared" si="125"/>
        <v>51.625</v>
      </c>
      <c r="T807" s="17">
        <f t="shared" si="126"/>
        <v>42.424999999999997</v>
      </c>
      <c r="U807" s="17">
        <f t="shared" si="127"/>
        <v>54.125</v>
      </c>
      <c r="V807" s="16">
        <f t="shared" si="128"/>
        <v>52.17499999999999</v>
      </c>
      <c r="W807" s="16">
        <f t="shared" si="129"/>
        <v>52.662499999999994</v>
      </c>
    </row>
    <row r="808" spans="1:23" ht="13.5" x14ac:dyDescent="0.25">
      <c r="A808" s="3">
        <v>43178</v>
      </c>
      <c r="B808" s="2">
        <v>2.33</v>
      </c>
      <c r="C808" s="2">
        <v>47.452621892531702</v>
      </c>
      <c r="D808" s="2">
        <v>6.6453849835423462E-2</v>
      </c>
      <c r="E808" s="2">
        <v>5.3537950272451468E-3</v>
      </c>
      <c r="F808" s="2">
        <v>2.2626200000000001</v>
      </c>
      <c r="G808" s="2">
        <v>2.3260799999999997</v>
      </c>
      <c r="H808" s="2">
        <v>2.3746599999999995</v>
      </c>
      <c r="I808" s="2">
        <v>2.344711999999999</v>
      </c>
      <c r="J808" s="2">
        <v>2.325914</v>
      </c>
      <c r="K808" s="13" t="s">
        <v>53</v>
      </c>
      <c r="L808" s="13" t="s">
        <v>55</v>
      </c>
      <c r="M808" s="13" t="s">
        <v>47</v>
      </c>
      <c r="N808" s="16">
        <f t="shared" si="120"/>
        <v>50</v>
      </c>
      <c r="O808" s="16">
        <f t="shared" si="121"/>
        <v>100</v>
      </c>
      <c r="P808" s="16">
        <f t="shared" si="122"/>
        <v>50</v>
      </c>
      <c r="Q808" s="16">
        <f t="shared" si="123"/>
        <v>16.5</v>
      </c>
      <c r="R808" s="17">
        <f t="shared" si="124"/>
        <v>62.475000000000001</v>
      </c>
      <c r="S808" s="17">
        <f t="shared" si="125"/>
        <v>51.625</v>
      </c>
      <c r="T808" s="17">
        <f t="shared" si="126"/>
        <v>42.424999999999997</v>
      </c>
      <c r="U808" s="17">
        <f t="shared" si="127"/>
        <v>54.125</v>
      </c>
      <c r="V808" s="16">
        <f t="shared" si="128"/>
        <v>52.17499999999999</v>
      </c>
      <c r="W808" s="16">
        <f t="shared" si="129"/>
        <v>52.662499999999994</v>
      </c>
    </row>
    <row r="809" spans="1:23" ht="13.5" x14ac:dyDescent="0.25">
      <c r="A809" s="3">
        <v>43180</v>
      </c>
      <c r="B809" s="2">
        <v>2.2805</v>
      </c>
      <c r="C809" s="2">
        <v>42.394165703189593</v>
      </c>
      <c r="D809" s="2">
        <v>7.3509490196066452E-2</v>
      </c>
      <c r="E809" s="2">
        <v>4.620357782652686E-3</v>
      </c>
      <c r="F809" s="2">
        <v>2.26064</v>
      </c>
      <c r="G809" s="2">
        <v>2.3112099999999995</v>
      </c>
      <c r="H809" s="2">
        <v>2.3662349999999996</v>
      </c>
      <c r="I809" s="2">
        <v>2.3435239999999995</v>
      </c>
      <c r="J809" s="2">
        <v>2.3249225</v>
      </c>
      <c r="K809" s="13" t="s">
        <v>53</v>
      </c>
      <c r="L809" s="13" t="s">
        <v>55</v>
      </c>
      <c r="M809" s="13" t="s">
        <v>47</v>
      </c>
      <c r="N809" s="16">
        <f t="shared" si="120"/>
        <v>50</v>
      </c>
      <c r="O809" s="16">
        <f t="shared" si="121"/>
        <v>100</v>
      </c>
      <c r="P809" s="16">
        <f t="shared" si="122"/>
        <v>0</v>
      </c>
      <c r="Q809" s="16">
        <f t="shared" si="123"/>
        <v>16.5</v>
      </c>
      <c r="R809" s="17">
        <f t="shared" si="124"/>
        <v>54.975000000000001</v>
      </c>
      <c r="S809" s="17">
        <f t="shared" si="125"/>
        <v>34.125</v>
      </c>
      <c r="T809" s="17">
        <f t="shared" si="126"/>
        <v>29.925000000000001</v>
      </c>
      <c r="U809" s="17">
        <f t="shared" si="127"/>
        <v>41.625</v>
      </c>
      <c r="V809" s="16">
        <f t="shared" si="128"/>
        <v>39.674999999999997</v>
      </c>
      <c r="W809" s="16">
        <f t="shared" si="129"/>
        <v>40.162499999999994</v>
      </c>
    </row>
    <row r="810" spans="1:23" ht="13.5" x14ac:dyDescent="0.25">
      <c r="A810" s="3">
        <v>43181</v>
      </c>
      <c r="B810" s="2">
        <v>2.2309000000000001</v>
      </c>
      <c r="C810" s="2">
        <v>38.02057966631105</v>
      </c>
      <c r="D810" s="2">
        <v>8.2045282613139037E-2</v>
      </c>
      <c r="E810" s="2">
        <v>4.4428932178849148E-3</v>
      </c>
      <c r="F810" s="2">
        <v>2.26064</v>
      </c>
      <c r="G810" s="2">
        <v>2.2923700000000005</v>
      </c>
      <c r="H810" s="2">
        <v>2.3563199999999997</v>
      </c>
      <c r="I810" s="2">
        <v>2.3429299999999995</v>
      </c>
      <c r="J810" s="2">
        <v>2.3238320000000003</v>
      </c>
      <c r="K810" s="13" t="s">
        <v>53</v>
      </c>
      <c r="L810" s="13" t="s">
        <v>55</v>
      </c>
      <c r="M810" s="13" t="s">
        <v>55</v>
      </c>
      <c r="N810" s="16">
        <f t="shared" si="120"/>
        <v>50</v>
      </c>
      <c r="O810" s="16">
        <f t="shared" si="121"/>
        <v>100</v>
      </c>
      <c r="P810" s="16">
        <f t="shared" si="122"/>
        <v>0</v>
      </c>
      <c r="Q810" s="16">
        <f t="shared" si="123"/>
        <v>16.5</v>
      </c>
      <c r="R810" s="17">
        <f t="shared" si="124"/>
        <v>54.975000000000001</v>
      </c>
      <c r="S810" s="17">
        <f t="shared" si="125"/>
        <v>34.125</v>
      </c>
      <c r="T810" s="17">
        <f t="shared" si="126"/>
        <v>29.925000000000001</v>
      </c>
      <c r="U810" s="17">
        <f t="shared" si="127"/>
        <v>41.625</v>
      </c>
      <c r="V810" s="16">
        <f t="shared" si="128"/>
        <v>39.674999999999997</v>
      </c>
      <c r="W810" s="16">
        <f t="shared" si="129"/>
        <v>40.162499999999994</v>
      </c>
    </row>
    <row r="811" spans="1:23" ht="13.5" x14ac:dyDescent="0.25">
      <c r="A811" s="3">
        <v>43182</v>
      </c>
      <c r="B811" s="2">
        <v>2.1911999999999998</v>
      </c>
      <c r="C811" s="2">
        <v>34.915692941106812</v>
      </c>
      <c r="D811" s="2">
        <v>8.6777937269100658E-2</v>
      </c>
      <c r="E811" s="2">
        <v>4.6807705989258264E-3</v>
      </c>
      <c r="F811" s="2">
        <v>2.2526999999999999</v>
      </c>
      <c r="G811" s="2">
        <v>2.2735300000000001</v>
      </c>
      <c r="H811" s="2">
        <v>2.3449149999999994</v>
      </c>
      <c r="I811" s="2">
        <v>2.3411439999999994</v>
      </c>
      <c r="J811" s="2">
        <v>2.322543</v>
      </c>
      <c r="K811" s="13" t="s">
        <v>53</v>
      </c>
      <c r="L811" s="13" t="s">
        <v>51</v>
      </c>
      <c r="M811" s="13" t="s">
        <v>47</v>
      </c>
      <c r="N811" s="16">
        <f t="shared" si="120"/>
        <v>50</v>
      </c>
      <c r="O811" s="16">
        <f t="shared" si="121"/>
        <v>100</v>
      </c>
      <c r="P811" s="16">
        <f t="shared" si="122"/>
        <v>0</v>
      </c>
      <c r="Q811" s="16">
        <f t="shared" si="123"/>
        <v>0</v>
      </c>
      <c r="R811" s="17">
        <f t="shared" si="124"/>
        <v>52.5</v>
      </c>
      <c r="S811" s="17">
        <f t="shared" si="125"/>
        <v>30</v>
      </c>
      <c r="T811" s="17">
        <f t="shared" si="126"/>
        <v>22.5</v>
      </c>
      <c r="U811" s="17">
        <f t="shared" si="127"/>
        <v>37.5</v>
      </c>
      <c r="V811" s="16">
        <f t="shared" si="128"/>
        <v>35</v>
      </c>
      <c r="W811" s="16">
        <f t="shared" si="129"/>
        <v>35.625</v>
      </c>
    </row>
    <row r="812" spans="1:23" ht="13.5" x14ac:dyDescent="0.25">
      <c r="A812" s="3">
        <v>43185</v>
      </c>
      <c r="B812" s="2">
        <v>2.1516000000000002</v>
      </c>
      <c r="C812" s="2">
        <v>32.099784641113175</v>
      </c>
      <c r="D812" s="2">
        <v>9.1531123255747193E-2</v>
      </c>
      <c r="E812" s="2">
        <v>4.3322481730938781E-3</v>
      </c>
      <c r="F812" s="2">
        <v>2.2368399999999999</v>
      </c>
      <c r="G812" s="2">
        <v>2.2527099999999995</v>
      </c>
      <c r="H812" s="2">
        <v>2.3305400000000001</v>
      </c>
      <c r="I812" s="2">
        <v>2.3385659999999993</v>
      </c>
      <c r="J812" s="2">
        <v>2.3211054999999998</v>
      </c>
      <c r="K812" s="13" t="s">
        <v>53</v>
      </c>
      <c r="L812" s="13" t="s">
        <v>51</v>
      </c>
      <c r="M812" s="13" t="s">
        <v>47</v>
      </c>
      <c r="N812" s="16">
        <f t="shared" si="120"/>
        <v>50</v>
      </c>
      <c r="O812" s="16">
        <f t="shared" si="121"/>
        <v>100</v>
      </c>
      <c r="P812" s="16">
        <f t="shared" si="122"/>
        <v>0</v>
      </c>
      <c r="Q812" s="16">
        <f t="shared" si="123"/>
        <v>0</v>
      </c>
      <c r="R812" s="17">
        <f t="shared" si="124"/>
        <v>52.5</v>
      </c>
      <c r="S812" s="17">
        <f t="shared" si="125"/>
        <v>30</v>
      </c>
      <c r="T812" s="17">
        <f t="shared" si="126"/>
        <v>22.5</v>
      </c>
      <c r="U812" s="17">
        <f t="shared" si="127"/>
        <v>37.5</v>
      </c>
      <c r="V812" s="16">
        <f t="shared" si="128"/>
        <v>35</v>
      </c>
      <c r="W812" s="16">
        <f t="shared" si="129"/>
        <v>35.625</v>
      </c>
    </row>
    <row r="813" spans="1:23" ht="13.5" x14ac:dyDescent="0.25">
      <c r="A813" s="3">
        <v>43186</v>
      </c>
      <c r="B813" s="2">
        <v>2.2309000000000001</v>
      </c>
      <c r="C813" s="2">
        <v>42.159635620455362</v>
      </c>
      <c r="D813" s="2">
        <v>9.0710615145504825E-2</v>
      </c>
      <c r="E813" s="2">
        <v>3.872782888529143E-3</v>
      </c>
      <c r="F813" s="2">
        <v>2.2170200000000002</v>
      </c>
      <c r="G813" s="2">
        <v>2.2398199999999995</v>
      </c>
      <c r="H813" s="2">
        <v>2.3206249999999993</v>
      </c>
      <c r="I813" s="2">
        <v>2.337774</v>
      </c>
      <c r="J813" s="2">
        <v>2.3200645</v>
      </c>
      <c r="K813" s="13" t="s">
        <v>53</v>
      </c>
      <c r="L813" s="13" t="s">
        <v>51</v>
      </c>
      <c r="M813" s="13" t="s">
        <v>47</v>
      </c>
      <c r="N813" s="16">
        <f t="shared" si="120"/>
        <v>50</v>
      </c>
      <c r="O813" s="16">
        <f t="shared" si="121"/>
        <v>100</v>
      </c>
      <c r="P813" s="16">
        <f t="shared" si="122"/>
        <v>0</v>
      </c>
      <c r="Q813" s="16">
        <f t="shared" si="123"/>
        <v>0</v>
      </c>
      <c r="R813" s="17">
        <f t="shared" si="124"/>
        <v>52.5</v>
      </c>
      <c r="S813" s="17">
        <f t="shared" si="125"/>
        <v>30</v>
      </c>
      <c r="T813" s="17">
        <f t="shared" si="126"/>
        <v>22.5</v>
      </c>
      <c r="U813" s="17">
        <f t="shared" si="127"/>
        <v>37.5</v>
      </c>
      <c r="V813" s="16">
        <f t="shared" si="128"/>
        <v>35</v>
      </c>
      <c r="W813" s="16">
        <f t="shared" si="129"/>
        <v>35.625</v>
      </c>
    </row>
    <row r="814" spans="1:23" ht="13.5" x14ac:dyDescent="0.25">
      <c r="A814" s="3">
        <v>43187</v>
      </c>
      <c r="B814" s="2">
        <v>2.2309000000000001</v>
      </c>
      <c r="C814" s="2">
        <v>42.159635620455362</v>
      </c>
      <c r="D814" s="2">
        <v>7.9826050499069989E-2</v>
      </c>
      <c r="E814" s="2">
        <v>3.3590398432919214E-3</v>
      </c>
      <c r="F814" s="2">
        <v>2.2071000000000001</v>
      </c>
      <c r="G814" s="2">
        <v>2.2338699999999996</v>
      </c>
      <c r="H814" s="2">
        <v>2.3107099999999994</v>
      </c>
      <c r="I814" s="2">
        <v>2.3371800000000005</v>
      </c>
      <c r="J814" s="2">
        <v>2.3189245000000005</v>
      </c>
      <c r="K814" s="13" t="s">
        <v>53</v>
      </c>
      <c r="L814" s="13" t="s">
        <v>55</v>
      </c>
      <c r="M814" s="13" t="s">
        <v>47</v>
      </c>
      <c r="N814" s="16">
        <f t="shared" si="120"/>
        <v>50</v>
      </c>
      <c r="O814" s="16">
        <f t="shared" si="121"/>
        <v>100</v>
      </c>
      <c r="P814" s="16">
        <f t="shared" si="122"/>
        <v>0</v>
      </c>
      <c r="Q814" s="16">
        <f t="shared" si="123"/>
        <v>16.5</v>
      </c>
      <c r="R814" s="17">
        <f t="shared" si="124"/>
        <v>54.975000000000001</v>
      </c>
      <c r="S814" s="17">
        <f t="shared" si="125"/>
        <v>34.125</v>
      </c>
      <c r="T814" s="17">
        <f t="shared" si="126"/>
        <v>29.925000000000001</v>
      </c>
      <c r="U814" s="17">
        <f t="shared" si="127"/>
        <v>41.625</v>
      </c>
      <c r="V814" s="16">
        <f t="shared" si="128"/>
        <v>39.674999999999997</v>
      </c>
      <c r="W814" s="16">
        <f t="shared" si="129"/>
        <v>40.162499999999994</v>
      </c>
    </row>
    <row r="815" spans="1:23" ht="13.5" x14ac:dyDescent="0.25">
      <c r="A815" s="3">
        <v>43188</v>
      </c>
      <c r="B815" s="2">
        <v>2.2010999999999998</v>
      </c>
      <c r="C815" s="2">
        <v>39.60249070874103</v>
      </c>
      <c r="D815" s="2">
        <v>6.4120183035349054E-2</v>
      </c>
      <c r="E815" s="2">
        <v>3.4397826465156363E-3</v>
      </c>
      <c r="F815" s="2">
        <v>2.2011400000000001</v>
      </c>
      <c r="G815" s="2">
        <v>2.2308899999999996</v>
      </c>
      <c r="H815" s="2">
        <v>2.3002999999999991</v>
      </c>
      <c r="I815" s="2">
        <v>2.3363860000000001</v>
      </c>
      <c r="J815" s="2">
        <v>2.317685</v>
      </c>
      <c r="K815" s="13" t="s">
        <v>53</v>
      </c>
      <c r="L815" s="13" t="s">
        <v>55</v>
      </c>
      <c r="M815" s="13" t="s">
        <v>47</v>
      </c>
      <c r="N815" s="16">
        <f t="shared" si="120"/>
        <v>50</v>
      </c>
      <c r="O815" s="16">
        <f t="shared" si="121"/>
        <v>100</v>
      </c>
      <c r="P815" s="16">
        <f t="shared" si="122"/>
        <v>0</v>
      </c>
      <c r="Q815" s="16">
        <f t="shared" si="123"/>
        <v>16.5</v>
      </c>
      <c r="R815" s="17">
        <f t="shared" si="124"/>
        <v>54.975000000000001</v>
      </c>
      <c r="S815" s="17">
        <f t="shared" si="125"/>
        <v>34.125</v>
      </c>
      <c r="T815" s="17">
        <f t="shared" si="126"/>
        <v>29.925000000000001</v>
      </c>
      <c r="U815" s="17">
        <f t="shared" si="127"/>
        <v>41.625</v>
      </c>
      <c r="V815" s="16">
        <f t="shared" si="128"/>
        <v>39.674999999999997</v>
      </c>
      <c r="W815" s="16">
        <f t="shared" si="129"/>
        <v>40.162499999999994</v>
      </c>
    </row>
    <row r="816" spans="1:23" ht="13.5" x14ac:dyDescent="0.25">
      <c r="A816" s="3">
        <v>43189</v>
      </c>
      <c r="B816" s="2">
        <v>2.1911999999999998</v>
      </c>
      <c r="C816" s="2">
        <v>38.761364506369006</v>
      </c>
      <c r="D816" s="2">
        <v>5.2157236355392822E-2</v>
      </c>
      <c r="E816" s="2">
        <v>4.5385009282717399E-3</v>
      </c>
      <c r="F816" s="2">
        <v>2.2011400000000001</v>
      </c>
      <c r="G816" s="2">
        <v>2.2269199999999998</v>
      </c>
      <c r="H816" s="2">
        <v>2.2888949999999997</v>
      </c>
      <c r="I816" s="2">
        <v>2.3353940000000004</v>
      </c>
      <c r="J816" s="2">
        <v>2.3164949999999997</v>
      </c>
      <c r="K816" s="13" t="s">
        <v>53</v>
      </c>
      <c r="L816" s="13" t="s">
        <v>55</v>
      </c>
      <c r="M816" s="13" t="s">
        <v>55</v>
      </c>
      <c r="N816" s="16">
        <f t="shared" si="120"/>
        <v>50</v>
      </c>
      <c r="O816" s="16">
        <f t="shared" si="121"/>
        <v>100</v>
      </c>
      <c r="P816" s="16">
        <f t="shared" si="122"/>
        <v>0</v>
      </c>
      <c r="Q816" s="16">
        <f t="shared" si="123"/>
        <v>16.5</v>
      </c>
      <c r="R816" s="17">
        <f t="shared" si="124"/>
        <v>54.975000000000001</v>
      </c>
      <c r="S816" s="17">
        <f t="shared" si="125"/>
        <v>34.125</v>
      </c>
      <c r="T816" s="17">
        <f t="shared" si="126"/>
        <v>29.925000000000001</v>
      </c>
      <c r="U816" s="17">
        <f t="shared" si="127"/>
        <v>41.625</v>
      </c>
      <c r="V816" s="16">
        <f t="shared" si="128"/>
        <v>39.674999999999997</v>
      </c>
      <c r="W816" s="16">
        <f t="shared" si="129"/>
        <v>40.162499999999994</v>
      </c>
    </row>
    <row r="817" spans="1:23" ht="13.5" x14ac:dyDescent="0.25">
      <c r="A817" s="3">
        <v>43192</v>
      </c>
      <c r="B817" s="2">
        <v>2.0722</v>
      </c>
      <c r="C817" s="2">
        <v>30.402543430285078</v>
      </c>
      <c r="D817" s="2">
        <v>5.1457409339981108E-2</v>
      </c>
      <c r="E817" s="2">
        <v>6.2834510850996242E-3</v>
      </c>
      <c r="F817" s="2">
        <v>2.1852600000000004</v>
      </c>
      <c r="G817" s="2">
        <v>2.2110499999999997</v>
      </c>
      <c r="H817" s="2">
        <v>2.2740199999999997</v>
      </c>
      <c r="I817" s="2">
        <v>2.3310300000000002</v>
      </c>
      <c r="J817" s="2">
        <v>2.3144619999999994</v>
      </c>
      <c r="K817" s="13" t="s">
        <v>53</v>
      </c>
      <c r="L817" s="13" t="s">
        <v>55</v>
      </c>
      <c r="M817" s="13" t="s">
        <v>47</v>
      </c>
      <c r="N817" s="16">
        <f t="shared" si="120"/>
        <v>50</v>
      </c>
      <c r="O817" s="16">
        <f t="shared" si="121"/>
        <v>100</v>
      </c>
      <c r="P817" s="16">
        <f t="shared" si="122"/>
        <v>0</v>
      </c>
      <c r="Q817" s="16">
        <f t="shared" si="123"/>
        <v>16.5</v>
      </c>
      <c r="R817" s="17">
        <f t="shared" si="124"/>
        <v>54.975000000000001</v>
      </c>
      <c r="S817" s="17">
        <f t="shared" si="125"/>
        <v>34.125</v>
      </c>
      <c r="T817" s="17">
        <f t="shared" si="126"/>
        <v>29.925000000000001</v>
      </c>
      <c r="U817" s="17">
        <f t="shared" si="127"/>
        <v>41.625</v>
      </c>
      <c r="V817" s="16">
        <f t="shared" si="128"/>
        <v>39.674999999999997</v>
      </c>
      <c r="W817" s="16">
        <f t="shared" si="129"/>
        <v>40.162499999999994</v>
      </c>
    </row>
    <row r="818" spans="1:23" ht="13.5" x14ac:dyDescent="0.25">
      <c r="A818" s="3">
        <v>43193</v>
      </c>
      <c r="B818" s="2">
        <v>2.1217999999999999</v>
      </c>
      <c r="C818" s="2">
        <v>36.544859759152573</v>
      </c>
      <c r="D818" s="2">
        <v>6.3703329378163698E-2</v>
      </c>
      <c r="E818" s="2">
        <v>8.4404729478024191E-3</v>
      </c>
      <c r="F818" s="2">
        <v>2.1634400000000005</v>
      </c>
      <c r="G818" s="2">
        <v>2.1902300000000001</v>
      </c>
      <c r="H818" s="2">
        <v>2.2581549999999995</v>
      </c>
      <c r="I818" s="2">
        <v>2.3274600000000003</v>
      </c>
      <c r="J818" s="2">
        <v>2.3128259999999998</v>
      </c>
      <c r="K818" s="13" t="s">
        <v>53</v>
      </c>
      <c r="L818" s="13" t="s">
        <v>55</v>
      </c>
      <c r="M818" s="13" t="s">
        <v>47</v>
      </c>
      <c r="N818" s="16">
        <f t="shared" si="120"/>
        <v>50</v>
      </c>
      <c r="O818" s="16">
        <f t="shared" si="121"/>
        <v>100</v>
      </c>
      <c r="P818" s="16">
        <f t="shared" si="122"/>
        <v>0</v>
      </c>
      <c r="Q818" s="16">
        <f t="shared" si="123"/>
        <v>16.5</v>
      </c>
      <c r="R818" s="17">
        <f t="shared" si="124"/>
        <v>54.975000000000001</v>
      </c>
      <c r="S818" s="17">
        <f t="shared" si="125"/>
        <v>34.125</v>
      </c>
      <c r="T818" s="17">
        <f t="shared" si="126"/>
        <v>29.925000000000001</v>
      </c>
      <c r="U818" s="17">
        <f t="shared" si="127"/>
        <v>41.625</v>
      </c>
      <c r="V818" s="16">
        <f t="shared" si="128"/>
        <v>39.674999999999997</v>
      </c>
      <c r="W818" s="16">
        <f t="shared" si="129"/>
        <v>40.162499999999994</v>
      </c>
    </row>
    <row r="819" spans="1:23" ht="13.5" x14ac:dyDescent="0.25">
      <c r="A819" s="3">
        <v>43194</v>
      </c>
      <c r="B819" s="2">
        <v>2.0920999999999998</v>
      </c>
      <c r="C819" s="2">
        <v>34.577036734830088</v>
      </c>
      <c r="D819" s="2">
        <v>6.9529012264167633E-2</v>
      </c>
      <c r="E819" s="2">
        <v>9.9224355360336657E-3</v>
      </c>
      <c r="F819" s="2">
        <v>2.1356799999999998</v>
      </c>
      <c r="G819" s="2">
        <v>2.1713899999999997</v>
      </c>
      <c r="H819" s="2">
        <v>2.2412999999999998</v>
      </c>
      <c r="I819" s="2">
        <v>2.3242880000000001</v>
      </c>
      <c r="J819" s="2">
        <v>2.3111404999999996</v>
      </c>
      <c r="K819" s="13" t="s">
        <v>53</v>
      </c>
      <c r="L819" s="13" t="s">
        <v>55</v>
      </c>
      <c r="M819" s="13" t="s">
        <v>47</v>
      </c>
      <c r="N819" s="16">
        <f t="shared" si="120"/>
        <v>50</v>
      </c>
      <c r="O819" s="16">
        <f t="shared" si="121"/>
        <v>100</v>
      </c>
      <c r="P819" s="16">
        <f t="shared" si="122"/>
        <v>0</v>
      </c>
      <c r="Q819" s="16">
        <f t="shared" si="123"/>
        <v>16.5</v>
      </c>
      <c r="R819" s="17">
        <f t="shared" si="124"/>
        <v>54.975000000000001</v>
      </c>
      <c r="S819" s="17">
        <f t="shared" si="125"/>
        <v>34.125</v>
      </c>
      <c r="T819" s="17">
        <f t="shared" si="126"/>
        <v>29.925000000000001</v>
      </c>
      <c r="U819" s="17">
        <f t="shared" si="127"/>
        <v>41.625</v>
      </c>
      <c r="V819" s="16">
        <f t="shared" si="128"/>
        <v>39.674999999999997</v>
      </c>
      <c r="W819" s="16">
        <f t="shared" si="129"/>
        <v>40.162499999999994</v>
      </c>
    </row>
    <row r="820" spans="1:23" ht="13.5" x14ac:dyDescent="0.25">
      <c r="A820" s="3">
        <v>43195</v>
      </c>
      <c r="B820" s="2">
        <v>2.0920999999999998</v>
      </c>
      <c r="C820" s="2">
        <v>34.577036734830088</v>
      </c>
      <c r="D820" s="2">
        <v>6.7817179627684077E-2</v>
      </c>
      <c r="E820" s="2">
        <v>1.0170212652937225E-2</v>
      </c>
      <c r="F820" s="2">
        <v>2.11388</v>
      </c>
      <c r="G820" s="2">
        <v>2.1575099999999998</v>
      </c>
      <c r="H820" s="2">
        <v>2.2249400000000001</v>
      </c>
      <c r="I820" s="2">
        <v>2.3207200000000001</v>
      </c>
      <c r="J820" s="2">
        <v>2.3095045000000001</v>
      </c>
      <c r="K820" s="13" t="s">
        <v>53</v>
      </c>
      <c r="L820" s="13" t="s">
        <v>55</v>
      </c>
      <c r="M820" s="13" t="s">
        <v>47</v>
      </c>
      <c r="N820" s="16">
        <f t="shared" si="120"/>
        <v>50</v>
      </c>
      <c r="O820" s="16">
        <f t="shared" si="121"/>
        <v>100</v>
      </c>
      <c r="P820" s="16">
        <f t="shared" si="122"/>
        <v>0</v>
      </c>
      <c r="Q820" s="16">
        <f t="shared" si="123"/>
        <v>16.5</v>
      </c>
      <c r="R820" s="17">
        <f t="shared" si="124"/>
        <v>54.975000000000001</v>
      </c>
      <c r="S820" s="17">
        <f t="shared" si="125"/>
        <v>34.125</v>
      </c>
      <c r="T820" s="17">
        <f t="shared" si="126"/>
        <v>29.925000000000001</v>
      </c>
      <c r="U820" s="17">
        <f t="shared" si="127"/>
        <v>41.625</v>
      </c>
      <c r="V820" s="16">
        <f t="shared" si="128"/>
        <v>39.674999999999997</v>
      </c>
      <c r="W820" s="16">
        <f t="shared" si="129"/>
        <v>40.162499999999994</v>
      </c>
    </row>
    <row r="821" spans="1:23" ht="13.5" x14ac:dyDescent="0.25">
      <c r="A821" s="3">
        <v>43196</v>
      </c>
      <c r="B821" s="2">
        <v>2.1217999999999999</v>
      </c>
      <c r="C821" s="2">
        <v>38.422520757764801</v>
      </c>
      <c r="D821" s="2">
        <v>5.8977228933827508E-2</v>
      </c>
      <c r="E821" s="2">
        <v>9.732359932902097E-3</v>
      </c>
      <c r="F821" s="2">
        <v>2.1</v>
      </c>
      <c r="G821" s="2">
        <v>2.1505700000000001</v>
      </c>
      <c r="H821" s="2">
        <v>2.2120500000000001</v>
      </c>
      <c r="I821" s="2">
        <v>2.317348</v>
      </c>
      <c r="J821" s="2">
        <v>2.3077195000000001</v>
      </c>
      <c r="K821" s="13" t="s">
        <v>53</v>
      </c>
      <c r="L821" s="13" t="s">
        <v>55</v>
      </c>
      <c r="M821" s="13" t="s">
        <v>47</v>
      </c>
      <c r="N821" s="16">
        <f t="shared" si="120"/>
        <v>50</v>
      </c>
      <c r="O821" s="16">
        <f t="shared" si="121"/>
        <v>100</v>
      </c>
      <c r="P821" s="16">
        <f t="shared" si="122"/>
        <v>0</v>
      </c>
      <c r="Q821" s="16">
        <f t="shared" si="123"/>
        <v>16.5</v>
      </c>
      <c r="R821" s="17">
        <f t="shared" si="124"/>
        <v>54.975000000000001</v>
      </c>
      <c r="S821" s="17">
        <f t="shared" si="125"/>
        <v>34.125</v>
      </c>
      <c r="T821" s="17">
        <f t="shared" si="126"/>
        <v>29.925000000000001</v>
      </c>
      <c r="U821" s="17">
        <f t="shared" si="127"/>
        <v>41.625</v>
      </c>
      <c r="V821" s="16">
        <f t="shared" si="128"/>
        <v>39.674999999999997</v>
      </c>
      <c r="W821" s="16">
        <f t="shared" si="129"/>
        <v>40.162499999999994</v>
      </c>
    </row>
    <row r="822" spans="1:23" ht="13.5" x14ac:dyDescent="0.25">
      <c r="A822" s="3">
        <v>43200</v>
      </c>
      <c r="B822" s="2">
        <v>2.1217999999999999</v>
      </c>
      <c r="C822" s="2">
        <v>38.422520757764801</v>
      </c>
      <c r="D822" s="2">
        <v>4.6077811963611826E-2</v>
      </c>
      <c r="E822" s="2">
        <v>1.0230666865219749E-2</v>
      </c>
      <c r="F822" s="2">
        <v>2.1099199999999998</v>
      </c>
      <c r="G822" s="2">
        <v>2.1475900000000001</v>
      </c>
      <c r="H822" s="2">
        <v>2.2001499999999998</v>
      </c>
      <c r="I822" s="2">
        <v>2.3151659999999996</v>
      </c>
      <c r="J822" s="2">
        <v>2.3059345000000002</v>
      </c>
      <c r="K822" s="13" t="s">
        <v>48</v>
      </c>
      <c r="L822" s="13" t="s">
        <v>55</v>
      </c>
      <c r="M822" s="13" t="s">
        <v>52</v>
      </c>
      <c r="N822" s="16">
        <f t="shared" si="120"/>
        <v>50</v>
      </c>
      <c r="O822" s="16">
        <f t="shared" si="121"/>
        <v>100</v>
      </c>
      <c r="P822" s="16">
        <f t="shared" si="122"/>
        <v>0</v>
      </c>
      <c r="Q822" s="16">
        <f t="shared" si="123"/>
        <v>83.5</v>
      </c>
      <c r="R822" s="17">
        <f t="shared" si="124"/>
        <v>65.025000000000006</v>
      </c>
      <c r="S822" s="17">
        <f t="shared" si="125"/>
        <v>50.875</v>
      </c>
      <c r="T822" s="17">
        <f t="shared" si="126"/>
        <v>60.075000000000003</v>
      </c>
      <c r="U822" s="17">
        <f t="shared" si="127"/>
        <v>58.375</v>
      </c>
      <c r="V822" s="16">
        <f t="shared" si="128"/>
        <v>58.658333333333339</v>
      </c>
      <c r="W822" s="16">
        <f t="shared" si="129"/>
        <v>58.587500000000006</v>
      </c>
    </row>
    <row r="823" spans="1:23" ht="13.5" x14ac:dyDescent="0.25">
      <c r="A823" s="3">
        <v>43201</v>
      </c>
      <c r="B823" s="2">
        <v>2.1217999999999999</v>
      </c>
      <c r="C823" s="2">
        <v>38.422520757764801</v>
      </c>
      <c r="D823" s="2">
        <v>4.7985929015851969E-2</v>
      </c>
      <c r="E823" s="2">
        <v>1.0476557109420009E-2</v>
      </c>
      <c r="F823" s="2">
        <v>2.1099199999999998</v>
      </c>
      <c r="G823" s="2">
        <v>2.1366800000000001</v>
      </c>
      <c r="H823" s="2">
        <v>2.1882499999999996</v>
      </c>
      <c r="I823" s="2">
        <v>2.311992</v>
      </c>
      <c r="J823" s="2">
        <v>2.3041</v>
      </c>
      <c r="K823" s="13" t="s">
        <v>55</v>
      </c>
      <c r="L823" s="13" t="s">
        <v>55</v>
      </c>
      <c r="M823" s="13" t="s">
        <v>55</v>
      </c>
      <c r="N823" s="16">
        <f t="shared" si="120"/>
        <v>50</v>
      </c>
      <c r="O823" s="16">
        <f t="shared" si="121"/>
        <v>100</v>
      </c>
      <c r="P823" s="16">
        <f t="shared" si="122"/>
        <v>0</v>
      </c>
      <c r="Q823" s="16">
        <f t="shared" si="123"/>
        <v>33</v>
      </c>
      <c r="R823" s="17">
        <f t="shared" si="124"/>
        <v>57.45</v>
      </c>
      <c r="S823" s="17">
        <f t="shared" si="125"/>
        <v>38.25</v>
      </c>
      <c r="T823" s="17">
        <f t="shared" si="126"/>
        <v>37.35</v>
      </c>
      <c r="U823" s="17">
        <f t="shared" si="127"/>
        <v>45.75</v>
      </c>
      <c r="V823" s="16">
        <f t="shared" si="128"/>
        <v>44.35</v>
      </c>
      <c r="W823" s="16">
        <f t="shared" si="129"/>
        <v>44.7</v>
      </c>
    </row>
    <row r="824" spans="1:23" ht="13.5" x14ac:dyDescent="0.25">
      <c r="A824" s="3">
        <v>43202</v>
      </c>
      <c r="B824" s="2">
        <v>2.1217999999999999</v>
      </c>
      <c r="C824" s="2">
        <v>38.422520757764801</v>
      </c>
      <c r="D824" s="2">
        <v>5.0177349167711327E-2</v>
      </c>
      <c r="E824" s="2">
        <v>1.0843366733772251E-2</v>
      </c>
      <c r="F824" s="2">
        <v>2.1158600000000001</v>
      </c>
      <c r="G824" s="2">
        <v>2.1257700000000002</v>
      </c>
      <c r="H824" s="2">
        <v>2.1798199999999999</v>
      </c>
      <c r="I824" s="2">
        <v>2.3086199999999995</v>
      </c>
      <c r="J824" s="2">
        <v>2.3023650000000004</v>
      </c>
      <c r="K824" s="13" t="s">
        <v>55</v>
      </c>
      <c r="L824" s="13" t="s">
        <v>55</v>
      </c>
      <c r="M824" s="13" t="s">
        <v>55</v>
      </c>
      <c r="N824" s="16">
        <f t="shared" si="120"/>
        <v>50</v>
      </c>
      <c r="O824" s="16">
        <f t="shared" si="121"/>
        <v>100</v>
      </c>
      <c r="P824" s="16">
        <f t="shared" si="122"/>
        <v>0</v>
      </c>
      <c r="Q824" s="16">
        <f t="shared" si="123"/>
        <v>33</v>
      </c>
      <c r="R824" s="17">
        <f t="shared" si="124"/>
        <v>57.45</v>
      </c>
      <c r="S824" s="17">
        <f t="shared" si="125"/>
        <v>38.25</v>
      </c>
      <c r="T824" s="17">
        <f t="shared" si="126"/>
        <v>37.35</v>
      </c>
      <c r="U824" s="17">
        <f t="shared" si="127"/>
        <v>45.75</v>
      </c>
      <c r="V824" s="16">
        <f t="shared" si="128"/>
        <v>44.35</v>
      </c>
      <c r="W824" s="16">
        <f t="shared" si="129"/>
        <v>44.7</v>
      </c>
    </row>
    <row r="825" spans="1:23" ht="13.5" x14ac:dyDescent="0.25">
      <c r="A825" s="3">
        <v>43203</v>
      </c>
      <c r="B825" s="2">
        <v>2.1217999999999999</v>
      </c>
      <c r="C825" s="2">
        <v>38.422520757764801</v>
      </c>
      <c r="D825" s="2">
        <v>4.7981141603866462E-2</v>
      </c>
      <c r="E825" s="2">
        <v>1.1309715597891819E-2</v>
      </c>
      <c r="F825" s="2">
        <v>2.1217999999999999</v>
      </c>
      <c r="G825" s="2">
        <v>2.1178400000000002</v>
      </c>
      <c r="H825" s="2">
        <v>2.1743649999999999</v>
      </c>
      <c r="I825" s="2">
        <v>2.3052480000000002</v>
      </c>
      <c r="J825" s="2">
        <v>2.3006300000000004</v>
      </c>
      <c r="K825" s="13" t="s">
        <v>55</v>
      </c>
      <c r="L825" s="13" t="s">
        <v>55</v>
      </c>
      <c r="M825" s="13" t="s">
        <v>55</v>
      </c>
      <c r="N825" s="16">
        <f t="shared" si="120"/>
        <v>50</v>
      </c>
      <c r="O825" s="16">
        <f t="shared" si="121"/>
        <v>100</v>
      </c>
      <c r="P825" s="16">
        <f t="shared" si="122"/>
        <v>0</v>
      </c>
      <c r="Q825" s="16">
        <f t="shared" si="123"/>
        <v>33</v>
      </c>
      <c r="R825" s="17">
        <f t="shared" si="124"/>
        <v>57.45</v>
      </c>
      <c r="S825" s="17">
        <f t="shared" si="125"/>
        <v>38.25</v>
      </c>
      <c r="T825" s="17">
        <f t="shared" si="126"/>
        <v>37.35</v>
      </c>
      <c r="U825" s="17">
        <f t="shared" si="127"/>
        <v>45.75</v>
      </c>
      <c r="V825" s="16">
        <f t="shared" si="128"/>
        <v>44.35</v>
      </c>
      <c r="W825" s="16">
        <f t="shared" si="129"/>
        <v>44.7</v>
      </c>
    </row>
    <row r="826" spans="1:23" ht="13.5" x14ac:dyDescent="0.25">
      <c r="A826" s="3">
        <v>43206</v>
      </c>
      <c r="B826" s="2">
        <v>2.1217999999999999</v>
      </c>
      <c r="C826" s="2">
        <v>38.422520757764801</v>
      </c>
      <c r="D826" s="2">
        <v>4.5094299306223107E-2</v>
      </c>
      <c r="E826" s="2">
        <v>1.1855922129164378E-2</v>
      </c>
      <c r="F826" s="2">
        <v>2.1217999999999999</v>
      </c>
      <c r="G826" s="2">
        <v>2.1109</v>
      </c>
      <c r="H826" s="2">
        <v>2.1689099999999994</v>
      </c>
      <c r="I826" s="2">
        <v>2.3018759999999996</v>
      </c>
      <c r="J826" s="2">
        <v>2.2989445000000002</v>
      </c>
      <c r="K826" s="13" t="s">
        <v>55</v>
      </c>
      <c r="L826" s="13" t="s">
        <v>55</v>
      </c>
      <c r="M826" s="13" t="s">
        <v>55</v>
      </c>
      <c r="N826" s="16">
        <f t="shared" si="120"/>
        <v>50</v>
      </c>
      <c r="O826" s="16">
        <f t="shared" si="121"/>
        <v>100</v>
      </c>
      <c r="P826" s="16">
        <f t="shared" si="122"/>
        <v>0</v>
      </c>
      <c r="Q826" s="16">
        <f t="shared" si="123"/>
        <v>33</v>
      </c>
      <c r="R826" s="17">
        <f t="shared" si="124"/>
        <v>57.45</v>
      </c>
      <c r="S826" s="17">
        <f t="shared" si="125"/>
        <v>38.25</v>
      </c>
      <c r="T826" s="17">
        <f t="shared" si="126"/>
        <v>37.35</v>
      </c>
      <c r="U826" s="17">
        <f t="shared" si="127"/>
        <v>45.75</v>
      </c>
      <c r="V826" s="16">
        <f t="shared" si="128"/>
        <v>44.35</v>
      </c>
      <c r="W826" s="16">
        <f t="shared" si="129"/>
        <v>44.7</v>
      </c>
    </row>
    <row r="827" spans="1:23" ht="13.5" x14ac:dyDescent="0.25">
      <c r="A827" s="3">
        <v>43207</v>
      </c>
      <c r="B827" s="2">
        <v>2.0722</v>
      </c>
      <c r="C827" s="2">
        <v>33.320261435574807</v>
      </c>
      <c r="D827" s="2">
        <v>2.8475898083781814E-2</v>
      </c>
      <c r="E827" s="2">
        <v>1.2149803158713069E-2</v>
      </c>
      <c r="F827" s="2">
        <v>2.1118800000000002</v>
      </c>
      <c r="G827" s="2">
        <v>2.1109</v>
      </c>
      <c r="H827" s="2">
        <v>2.1609749999999996</v>
      </c>
      <c r="I827" s="2">
        <v>2.2975119999999993</v>
      </c>
      <c r="J827" s="2">
        <v>2.2972090000000005</v>
      </c>
      <c r="K827" s="13" t="s">
        <v>53</v>
      </c>
      <c r="L827" s="13" t="s">
        <v>55</v>
      </c>
      <c r="M827" s="13" t="s">
        <v>47</v>
      </c>
      <c r="N827" s="16">
        <f t="shared" si="120"/>
        <v>50</v>
      </c>
      <c r="O827" s="16">
        <f t="shared" si="121"/>
        <v>100</v>
      </c>
      <c r="P827" s="16">
        <f t="shared" si="122"/>
        <v>0</v>
      </c>
      <c r="Q827" s="16">
        <f t="shared" si="123"/>
        <v>16.5</v>
      </c>
      <c r="R827" s="17">
        <f t="shared" si="124"/>
        <v>54.975000000000001</v>
      </c>
      <c r="S827" s="17">
        <f t="shared" si="125"/>
        <v>34.125</v>
      </c>
      <c r="T827" s="17">
        <f t="shared" si="126"/>
        <v>29.925000000000001</v>
      </c>
      <c r="U827" s="17">
        <f t="shared" si="127"/>
        <v>41.625</v>
      </c>
      <c r="V827" s="16">
        <f t="shared" si="128"/>
        <v>39.674999999999997</v>
      </c>
      <c r="W827" s="16">
        <f t="shared" si="129"/>
        <v>40.162499999999994</v>
      </c>
    </row>
    <row r="828" spans="1:23" ht="13.5" x14ac:dyDescent="0.25">
      <c r="A828" s="3">
        <v>43208</v>
      </c>
      <c r="B828" s="2">
        <v>2.0821999999999998</v>
      </c>
      <c r="C828" s="2">
        <v>35.188915749563208</v>
      </c>
      <c r="D828" s="2">
        <v>2.2021299996868748E-2</v>
      </c>
      <c r="E828" s="2">
        <v>1.2310354091823204E-2</v>
      </c>
      <c r="F828" s="2">
        <v>2.1039599999999998</v>
      </c>
      <c r="G828" s="2">
        <v>2.1069399999999998</v>
      </c>
      <c r="H828" s="2">
        <v>2.1485849999999997</v>
      </c>
      <c r="I828" s="2">
        <v>2.2927539999999995</v>
      </c>
      <c r="J828" s="2">
        <v>2.2956230000000004</v>
      </c>
      <c r="K828" s="13" t="s">
        <v>53</v>
      </c>
      <c r="L828" s="13" t="s">
        <v>55</v>
      </c>
      <c r="M828" s="13" t="s">
        <v>47</v>
      </c>
      <c r="N828" s="16">
        <f t="shared" si="120"/>
        <v>50</v>
      </c>
      <c r="O828" s="16">
        <f t="shared" si="121"/>
        <v>100</v>
      </c>
      <c r="P828" s="16">
        <f t="shared" si="122"/>
        <v>0</v>
      </c>
      <c r="Q828" s="16">
        <f t="shared" si="123"/>
        <v>16.5</v>
      </c>
      <c r="R828" s="17">
        <f t="shared" si="124"/>
        <v>54.975000000000001</v>
      </c>
      <c r="S828" s="17">
        <f t="shared" si="125"/>
        <v>34.125</v>
      </c>
      <c r="T828" s="17">
        <f t="shared" si="126"/>
        <v>29.925000000000001</v>
      </c>
      <c r="U828" s="17">
        <f t="shared" si="127"/>
        <v>41.625</v>
      </c>
      <c r="V828" s="16">
        <f t="shared" si="128"/>
        <v>39.674999999999997</v>
      </c>
      <c r="W828" s="16">
        <f t="shared" si="129"/>
        <v>40.162499999999994</v>
      </c>
    </row>
    <row r="829" spans="1:23" ht="13.5" x14ac:dyDescent="0.25">
      <c r="A829" s="3">
        <v>43209</v>
      </c>
      <c r="B829" s="2">
        <v>2.0821999999999998</v>
      </c>
      <c r="C829" s="2">
        <v>35.188915749563193</v>
      </c>
      <c r="D829" s="2">
        <v>1.2595375000035602E-2</v>
      </c>
      <c r="E829" s="2">
        <v>1.2858782399123764E-2</v>
      </c>
      <c r="F829" s="2">
        <v>2.0960399999999999</v>
      </c>
      <c r="G829" s="2">
        <v>2.10595</v>
      </c>
      <c r="H829" s="2">
        <v>2.1386700000000003</v>
      </c>
      <c r="I829" s="2">
        <v>2.2889879999999994</v>
      </c>
      <c r="J829" s="2">
        <v>2.2940865000000006</v>
      </c>
      <c r="K829" s="13" t="s">
        <v>53</v>
      </c>
      <c r="L829" s="13" t="s">
        <v>55</v>
      </c>
      <c r="M829" s="13" t="s">
        <v>47</v>
      </c>
      <c r="N829" s="16">
        <f t="shared" si="120"/>
        <v>50</v>
      </c>
      <c r="O829" s="16">
        <f t="shared" si="121"/>
        <v>100</v>
      </c>
      <c r="P829" s="16">
        <f t="shared" si="122"/>
        <v>0</v>
      </c>
      <c r="Q829" s="16">
        <f t="shared" si="123"/>
        <v>16.5</v>
      </c>
      <c r="R829" s="17">
        <f t="shared" si="124"/>
        <v>54.975000000000001</v>
      </c>
      <c r="S829" s="17">
        <f t="shared" si="125"/>
        <v>34.125</v>
      </c>
      <c r="T829" s="17">
        <f t="shared" si="126"/>
        <v>29.925000000000001</v>
      </c>
      <c r="U829" s="17">
        <f t="shared" si="127"/>
        <v>41.625</v>
      </c>
      <c r="V829" s="16">
        <f t="shared" si="128"/>
        <v>39.674999999999997</v>
      </c>
      <c r="W829" s="16">
        <f t="shared" si="129"/>
        <v>40.162499999999994</v>
      </c>
    </row>
    <row r="830" spans="1:23" ht="13.5" x14ac:dyDescent="0.25">
      <c r="A830" s="3">
        <v>43210</v>
      </c>
      <c r="B830" s="2">
        <v>2.0722</v>
      </c>
      <c r="C830" s="2">
        <v>34.08122224875784</v>
      </c>
      <c r="D830" s="2">
        <v>5.920415244681454E-3</v>
      </c>
      <c r="E830" s="2">
        <v>1.3885828699439322E-2</v>
      </c>
      <c r="F830" s="2">
        <v>2.0861200000000002</v>
      </c>
      <c r="G830" s="2">
        <v>2.1039599999999998</v>
      </c>
      <c r="H830" s="2">
        <v>2.1307350000000005</v>
      </c>
      <c r="I830" s="2">
        <v>2.283037999999999</v>
      </c>
      <c r="J830" s="2">
        <v>2.2922025000000006</v>
      </c>
      <c r="K830" s="13" t="s">
        <v>53</v>
      </c>
      <c r="L830" s="13" t="s">
        <v>55</v>
      </c>
      <c r="M830" s="13" t="s">
        <v>47</v>
      </c>
      <c r="N830" s="16">
        <f t="shared" si="120"/>
        <v>50</v>
      </c>
      <c r="O830" s="16">
        <f t="shared" si="121"/>
        <v>100</v>
      </c>
      <c r="P830" s="16">
        <f t="shared" si="122"/>
        <v>0</v>
      </c>
      <c r="Q830" s="16">
        <f t="shared" si="123"/>
        <v>16.5</v>
      </c>
      <c r="R830" s="17">
        <f t="shared" si="124"/>
        <v>54.975000000000001</v>
      </c>
      <c r="S830" s="17">
        <f t="shared" si="125"/>
        <v>34.125</v>
      </c>
      <c r="T830" s="17">
        <f t="shared" si="126"/>
        <v>29.925000000000001</v>
      </c>
      <c r="U830" s="17">
        <f t="shared" si="127"/>
        <v>41.625</v>
      </c>
      <c r="V830" s="16">
        <f t="shared" si="128"/>
        <v>39.674999999999997</v>
      </c>
      <c r="W830" s="16">
        <f t="shared" si="129"/>
        <v>40.162499999999994</v>
      </c>
    </row>
    <row r="831" spans="1:23" ht="13.5" x14ac:dyDescent="0.25">
      <c r="A831" s="3">
        <v>43213</v>
      </c>
      <c r="B831" s="2">
        <v>2.0722</v>
      </c>
      <c r="C831" s="2">
        <v>34.08122224875784</v>
      </c>
      <c r="D831" s="2">
        <v>5.4192881970993589E-3</v>
      </c>
      <c r="E831" s="2">
        <v>1.4958372559806005E-2</v>
      </c>
      <c r="F831" s="2">
        <v>2.0762</v>
      </c>
      <c r="G831" s="2">
        <v>2.0989999999999998</v>
      </c>
      <c r="H831" s="2">
        <v>2.1247850000000001</v>
      </c>
      <c r="I831" s="2">
        <v>2.2764939999999987</v>
      </c>
      <c r="J831" s="2">
        <v>2.2903680000000004</v>
      </c>
      <c r="K831" s="13" t="s">
        <v>53</v>
      </c>
      <c r="L831" s="13" t="s">
        <v>55</v>
      </c>
      <c r="M831" s="13" t="s">
        <v>47</v>
      </c>
      <c r="N831" s="16">
        <f t="shared" si="120"/>
        <v>50</v>
      </c>
      <c r="O831" s="16">
        <f t="shared" si="121"/>
        <v>100</v>
      </c>
      <c r="P831" s="16">
        <f t="shared" si="122"/>
        <v>0</v>
      </c>
      <c r="Q831" s="16">
        <f t="shared" si="123"/>
        <v>16.5</v>
      </c>
      <c r="R831" s="17">
        <f t="shared" si="124"/>
        <v>54.975000000000001</v>
      </c>
      <c r="S831" s="17">
        <f t="shared" si="125"/>
        <v>34.125</v>
      </c>
      <c r="T831" s="17">
        <f t="shared" si="126"/>
        <v>29.925000000000001</v>
      </c>
      <c r="U831" s="17">
        <f t="shared" si="127"/>
        <v>41.625</v>
      </c>
      <c r="V831" s="16">
        <f t="shared" si="128"/>
        <v>39.674999999999997</v>
      </c>
      <c r="W831" s="16">
        <f t="shared" si="129"/>
        <v>40.162499999999994</v>
      </c>
    </row>
    <row r="832" spans="1:23" ht="13.5" x14ac:dyDescent="0.25">
      <c r="A832" s="3">
        <v>43214</v>
      </c>
      <c r="B832" s="2">
        <v>2.0821999999999998</v>
      </c>
      <c r="C832" s="2">
        <v>36.402995220068185</v>
      </c>
      <c r="D832" s="2">
        <v>4.7894104453232167E-3</v>
      </c>
      <c r="E832" s="2">
        <v>1.5777548779524975E-2</v>
      </c>
      <c r="F832" s="2">
        <v>2.0781999999999998</v>
      </c>
      <c r="G832" s="2">
        <v>2.09504</v>
      </c>
      <c r="H832" s="2">
        <v>2.1213150000000005</v>
      </c>
      <c r="I832" s="2">
        <v>2.2711399999999986</v>
      </c>
      <c r="J832" s="2">
        <v>2.2888810000000008</v>
      </c>
      <c r="K832" s="13" t="s">
        <v>48</v>
      </c>
      <c r="L832" s="13" t="s">
        <v>55</v>
      </c>
      <c r="M832" s="13" t="s">
        <v>52</v>
      </c>
      <c r="N832" s="16">
        <f t="shared" si="120"/>
        <v>50</v>
      </c>
      <c r="O832" s="16">
        <f t="shared" si="121"/>
        <v>100</v>
      </c>
      <c r="P832" s="16">
        <f t="shared" si="122"/>
        <v>0</v>
      </c>
      <c r="Q832" s="16">
        <f t="shared" si="123"/>
        <v>83.5</v>
      </c>
      <c r="R832" s="17">
        <f t="shared" si="124"/>
        <v>65.025000000000006</v>
      </c>
      <c r="S832" s="17">
        <f t="shared" si="125"/>
        <v>50.875</v>
      </c>
      <c r="T832" s="17">
        <f t="shared" si="126"/>
        <v>60.075000000000003</v>
      </c>
      <c r="U832" s="17">
        <f t="shared" si="127"/>
        <v>58.375</v>
      </c>
      <c r="V832" s="16">
        <f t="shared" si="128"/>
        <v>58.658333333333339</v>
      </c>
      <c r="W832" s="16">
        <f t="shared" si="129"/>
        <v>58.587500000000006</v>
      </c>
    </row>
    <row r="833" spans="1:23" ht="13.5" x14ac:dyDescent="0.25">
      <c r="A833" s="3">
        <v>43215</v>
      </c>
      <c r="B833" s="2">
        <v>2.1714000000000002</v>
      </c>
      <c r="C833" s="2">
        <v>52.480869489641556</v>
      </c>
      <c r="D833" s="2">
        <v>-1.9147890518840249E-3</v>
      </c>
      <c r="E833" s="2">
        <v>1.6470583225999081E-2</v>
      </c>
      <c r="F833" s="2">
        <v>2.0960399999999999</v>
      </c>
      <c r="G833" s="2">
        <v>2.1</v>
      </c>
      <c r="H833" s="2">
        <v>2.1183400000000003</v>
      </c>
      <c r="I833" s="2">
        <v>2.2663819999999988</v>
      </c>
      <c r="J833" s="2">
        <v>2.2874930000000004</v>
      </c>
      <c r="K833" s="13" t="s">
        <v>48</v>
      </c>
      <c r="L833" s="13" t="s">
        <v>55</v>
      </c>
      <c r="M833" s="13" t="s">
        <v>52</v>
      </c>
      <c r="N833" s="16">
        <f t="shared" si="120"/>
        <v>50</v>
      </c>
      <c r="O833" s="16">
        <f t="shared" si="121"/>
        <v>100</v>
      </c>
      <c r="P833" s="16">
        <f t="shared" si="122"/>
        <v>0</v>
      </c>
      <c r="Q833" s="16">
        <f t="shared" si="123"/>
        <v>83.5</v>
      </c>
      <c r="R833" s="17">
        <f t="shared" si="124"/>
        <v>65.025000000000006</v>
      </c>
      <c r="S833" s="17">
        <f t="shared" si="125"/>
        <v>50.875</v>
      </c>
      <c r="T833" s="17">
        <f t="shared" si="126"/>
        <v>60.075000000000003</v>
      </c>
      <c r="U833" s="17">
        <f t="shared" si="127"/>
        <v>58.375</v>
      </c>
      <c r="V833" s="16">
        <f t="shared" si="128"/>
        <v>58.658333333333339</v>
      </c>
      <c r="W833" s="16">
        <f t="shared" si="129"/>
        <v>58.587500000000006</v>
      </c>
    </row>
    <row r="834" spans="1:23" ht="13.5" x14ac:dyDescent="0.25">
      <c r="A834" s="3">
        <v>43216</v>
      </c>
      <c r="B834" s="2">
        <v>2.2109999999999999</v>
      </c>
      <c r="C834" s="2">
        <v>57.605015135299197</v>
      </c>
      <c r="D834" s="2">
        <v>-1.0644121546255381E-2</v>
      </c>
      <c r="E834" s="2">
        <v>1.6594730235123381E-2</v>
      </c>
      <c r="F834" s="2">
        <v>2.1217999999999999</v>
      </c>
      <c r="G834" s="2">
        <v>2.1089199999999999</v>
      </c>
      <c r="H834" s="2">
        <v>2.1173449999999998</v>
      </c>
      <c r="I834" s="2">
        <v>2.2610259999999989</v>
      </c>
      <c r="J834" s="2">
        <v>2.2863030000000006</v>
      </c>
      <c r="K834" s="13" t="s">
        <v>48</v>
      </c>
      <c r="L834" s="13" t="s">
        <v>55</v>
      </c>
      <c r="M834" s="13" t="s">
        <v>52</v>
      </c>
      <c r="N834" s="16">
        <f t="shared" ref="N834:N897" si="130">IF(D834&lt;30,50, IF(D834&gt;70, 0, 25))</f>
        <v>50</v>
      </c>
      <c r="O834" s="16">
        <f t="shared" ref="O834:O897" si="131">IF(F834-E834&gt;0.02, 100, IF(F834-E834&lt;0,0,45))</f>
        <v>100</v>
      </c>
      <c r="P834" s="16">
        <f t="shared" ref="P834:P897" si="132">IF(G834-J834&gt;10,100,IF(G834-J834&gt;5,75, IF(G834-J834&gt;0,50,0)))</f>
        <v>0</v>
      </c>
      <c r="Q834" s="16">
        <f t="shared" ref="Q834:Q897" si="133">IF(M834="confirmed bullish", 34, IF(M834="bullish divergence",17, 0))+IF(K834="bullish",33,IF(K834="bearish",0,16.5))+IF(L834="strong",33,IF(L834="weak",0,16.5))</f>
        <v>83.5</v>
      </c>
      <c r="R834" s="17">
        <f t="shared" si="124"/>
        <v>65.025000000000006</v>
      </c>
      <c r="S834" s="17">
        <f t="shared" si="125"/>
        <v>50.875</v>
      </c>
      <c r="T834" s="17">
        <f t="shared" si="126"/>
        <v>60.075000000000003</v>
      </c>
      <c r="U834" s="17">
        <f t="shared" si="127"/>
        <v>58.375</v>
      </c>
      <c r="V834" s="16">
        <f t="shared" si="128"/>
        <v>58.658333333333339</v>
      </c>
      <c r="W834" s="16">
        <f t="shared" si="129"/>
        <v>58.587500000000006</v>
      </c>
    </row>
    <row r="835" spans="1:23" ht="13.5" x14ac:dyDescent="0.25">
      <c r="A835" s="3">
        <v>43217</v>
      </c>
      <c r="B835" s="2">
        <v>2.1812999999999998</v>
      </c>
      <c r="C835" s="2">
        <v>52.989807264825558</v>
      </c>
      <c r="D835" s="2">
        <v>-1.6178565847586146E-2</v>
      </c>
      <c r="E835" s="2">
        <v>1.6634104237487093E-2</v>
      </c>
      <c r="F835" s="2">
        <v>2.1436199999999999</v>
      </c>
      <c r="G835" s="2">
        <v>2.1148699999999998</v>
      </c>
      <c r="H835" s="2">
        <v>2.1163549999999995</v>
      </c>
      <c r="I835" s="2">
        <v>2.2538879999999986</v>
      </c>
      <c r="J835" s="2">
        <v>2.2848655000000009</v>
      </c>
      <c r="K835" s="13" t="s">
        <v>48</v>
      </c>
      <c r="L835" s="13" t="s">
        <v>55</v>
      </c>
      <c r="M835" s="13" t="s">
        <v>52</v>
      </c>
      <c r="N835" s="16">
        <f t="shared" si="130"/>
        <v>50</v>
      </c>
      <c r="O835" s="16">
        <f t="shared" si="131"/>
        <v>100</v>
      </c>
      <c r="P835" s="16">
        <f t="shared" si="132"/>
        <v>0</v>
      </c>
      <c r="Q835" s="16">
        <f t="shared" si="133"/>
        <v>83.5</v>
      </c>
      <c r="R835" s="17">
        <f t="shared" ref="R835:R898" si="134">0.35*N835+O835*0.35+P835*0.15+Q835*0.15</f>
        <v>65.025000000000006</v>
      </c>
      <c r="S835" s="17">
        <f t="shared" ref="S835:S898" si="135">N835*0.2+O835*0.2+P835*0.35+Q835*0.25</f>
        <v>50.875</v>
      </c>
      <c r="T835" s="17">
        <f t="shared" ref="T835:T898" si="136">N835*0.15+O835*0.15+P835*0.25+Q835*0.45</f>
        <v>60.075000000000003</v>
      </c>
      <c r="U835" s="17">
        <f t="shared" ref="U835:U898" si="137">0.25*SUM(N835:Q835)</f>
        <v>58.375</v>
      </c>
      <c r="V835" s="16">
        <f t="shared" ref="V835:V898" si="138">SUM(R835:T835)/3</f>
        <v>58.658333333333339</v>
      </c>
      <c r="W835" s="16">
        <f t="shared" ref="W835:W898" si="139">SUM(R835:U835)/4</f>
        <v>58.587500000000006</v>
      </c>
    </row>
    <row r="836" spans="1:23" ht="13.5" x14ac:dyDescent="0.25">
      <c r="A836" s="3">
        <v>43220</v>
      </c>
      <c r="B836" s="2">
        <v>2.1316999999999999</v>
      </c>
      <c r="C836" s="2">
        <v>46.316023277718116</v>
      </c>
      <c r="D836" s="2">
        <v>-1.7334286415893185E-2</v>
      </c>
      <c r="E836" s="2">
        <v>1.6794954517569335E-2</v>
      </c>
      <c r="F836" s="2">
        <v>2.1555200000000001</v>
      </c>
      <c r="G836" s="2">
        <v>2.1158600000000001</v>
      </c>
      <c r="H836" s="2">
        <v>2.1133799999999998</v>
      </c>
      <c r="I836" s="2">
        <v>2.2469459999999986</v>
      </c>
      <c r="J836" s="2">
        <v>2.2831300000000008</v>
      </c>
      <c r="K836" s="13" t="s">
        <v>48</v>
      </c>
      <c r="L836" s="13" t="s">
        <v>55</v>
      </c>
      <c r="M836" s="13" t="s">
        <v>52</v>
      </c>
      <c r="N836" s="16">
        <f t="shared" si="130"/>
        <v>50</v>
      </c>
      <c r="O836" s="16">
        <f t="shared" si="131"/>
        <v>100</v>
      </c>
      <c r="P836" s="16">
        <f t="shared" si="132"/>
        <v>0</v>
      </c>
      <c r="Q836" s="16">
        <f t="shared" si="133"/>
        <v>83.5</v>
      </c>
      <c r="R836" s="17">
        <f t="shared" si="134"/>
        <v>65.025000000000006</v>
      </c>
      <c r="S836" s="17">
        <f t="shared" si="135"/>
        <v>50.875</v>
      </c>
      <c r="T836" s="17">
        <f t="shared" si="136"/>
        <v>60.075000000000003</v>
      </c>
      <c r="U836" s="17">
        <f t="shared" si="137"/>
        <v>58.375</v>
      </c>
      <c r="V836" s="16">
        <f t="shared" si="138"/>
        <v>58.658333333333339</v>
      </c>
      <c r="W836" s="16">
        <f t="shared" si="139"/>
        <v>58.587500000000006</v>
      </c>
    </row>
    <row r="837" spans="1:23" ht="13.5" x14ac:dyDescent="0.25">
      <c r="A837" s="3">
        <v>43222</v>
      </c>
      <c r="B837" s="2">
        <v>2.1316999999999999</v>
      </c>
      <c r="C837" s="2">
        <v>46.316023277718116</v>
      </c>
      <c r="D837" s="2">
        <v>-2.5785813511678857E-2</v>
      </c>
      <c r="E837" s="2">
        <v>1.6756742610558983E-2</v>
      </c>
      <c r="F837" s="2">
        <v>2.1654200000000001</v>
      </c>
      <c r="G837" s="2">
        <v>2.1218099999999995</v>
      </c>
      <c r="H837" s="2">
        <v>2.116355</v>
      </c>
      <c r="I837" s="2">
        <v>2.2407979999999981</v>
      </c>
      <c r="J837" s="2">
        <v>2.2815930000000009</v>
      </c>
      <c r="K837" s="13" t="s">
        <v>48</v>
      </c>
      <c r="L837" s="13" t="s">
        <v>55</v>
      </c>
      <c r="M837" s="13" t="s">
        <v>52</v>
      </c>
      <c r="N837" s="16">
        <f t="shared" si="130"/>
        <v>50</v>
      </c>
      <c r="O837" s="16">
        <f t="shared" si="131"/>
        <v>100</v>
      </c>
      <c r="P837" s="16">
        <f t="shared" si="132"/>
        <v>0</v>
      </c>
      <c r="Q837" s="16">
        <f t="shared" si="133"/>
        <v>83.5</v>
      </c>
      <c r="R837" s="17">
        <f t="shared" si="134"/>
        <v>65.025000000000006</v>
      </c>
      <c r="S837" s="17">
        <f t="shared" si="135"/>
        <v>50.875</v>
      </c>
      <c r="T837" s="17">
        <f t="shared" si="136"/>
        <v>60.075000000000003</v>
      </c>
      <c r="U837" s="17">
        <f t="shared" si="137"/>
        <v>58.375</v>
      </c>
      <c r="V837" s="16">
        <f t="shared" si="138"/>
        <v>58.658333333333339</v>
      </c>
      <c r="W837" s="16">
        <f t="shared" si="139"/>
        <v>58.587500000000006</v>
      </c>
    </row>
    <row r="838" spans="1:23" ht="13.5" x14ac:dyDescent="0.25">
      <c r="A838" s="3">
        <v>43223</v>
      </c>
      <c r="B838" s="2">
        <v>2.0623</v>
      </c>
      <c r="C838" s="2">
        <v>38.456492222974155</v>
      </c>
      <c r="D838" s="2">
        <v>-2.6112385298842078E-2</v>
      </c>
      <c r="E838" s="2">
        <v>1.6647829916768497E-2</v>
      </c>
      <c r="F838" s="2">
        <v>2.1436000000000002</v>
      </c>
      <c r="G838" s="2">
        <v>2.1198199999999998</v>
      </c>
      <c r="H838" s="2">
        <v>2.1133800000000003</v>
      </c>
      <c r="I838" s="2">
        <v>2.2332619999999981</v>
      </c>
      <c r="J838" s="2">
        <v>2.2797090000000009</v>
      </c>
      <c r="K838" s="13" t="s">
        <v>53</v>
      </c>
      <c r="L838" s="13" t="s">
        <v>55</v>
      </c>
      <c r="M838" s="13" t="s">
        <v>47</v>
      </c>
      <c r="N838" s="16">
        <f t="shared" si="130"/>
        <v>50</v>
      </c>
      <c r="O838" s="16">
        <f t="shared" si="131"/>
        <v>100</v>
      </c>
      <c r="P838" s="16">
        <f t="shared" si="132"/>
        <v>0</v>
      </c>
      <c r="Q838" s="16">
        <f t="shared" si="133"/>
        <v>16.5</v>
      </c>
      <c r="R838" s="17">
        <f t="shared" si="134"/>
        <v>54.975000000000001</v>
      </c>
      <c r="S838" s="17">
        <f t="shared" si="135"/>
        <v>34.125</v>
      </c>
      <c r="T838" s="17">
        <f t="shared" si="136"/>
        <v>29.925000000000001</v>
      </c>
      <c r="U838" s="17">
        <f t="shared" si="137"/>
        <v>41.625</v>
      </c>
      <c r="V838" s="16">
        <f t="shared" si="138"/>
        <v>39.674999999999997</v>
      </c>
      <c r="W838" s="16">
        <f t="shared" si="139"/>
        <v>40.162499999999994</v>
      </c>
    </row>
    <row r="839" spans="1:23" ht="13.5" x14ac:dyDescent="0.25">
      <c r="A839" s="3">
        <v>43224</v>
      </c>
      <c r="B839" s="2">
        <v>2.0821999999999998</v>
      </c>
      <c r="C839" s="2">
        <v>41.520885145013331</v>
      </c>
      <c r="D839" s="2">
        <v>-2.731796279250176E-2</v>
      </c>
      <c r="E839" s="2">
        <v>1.5933594022239331E-2</v>
      </c>
      <c r="F839" s="2">
        <v>2.1178400000000002</v>
      </c>
      <c r="G839" s="2">
        <v>2.1198199999999998</v>
      </c>
      <c r="H839" s="2">
        <v>2.1128849999999999</v>
      </c>
      <c r="I839" s="2">
        <v>2.2259259999999985</v>
      </c>
      <c r="J839" s="2">
        <v>2.2778255000000005</v>
      </c>
      <c r="K839" s="13" t="s">
        <v>53</v>
      </c>
      <c r="L839" s="13" t="s">
        <v>55</v>
      </c>
      <c r="M839" s="13" t="s">
        <v>47</v>
      </c>
      <c r="N839" s="16">
        <f t="shared" si="130"/>
        <v>50</v>
      </c>
      <c r="O839" s="16">
        <f t="shared" si="131"/>
        <v>100</v>
      </c>
      <c r="P839" s="16">
        <f t="shared" si="132"/>
        <v>0</v>
      </c>
      <c r="Q839" s="16">
        <f t="shared" si="133"/>
        <v>16.5</v>
      </c>
      <c r="R839" s="17">
        <f t="shared" si="134"/>
        <v>54.975000000000001</v>
      </c>
      <c r="S839" s="17">
        <f t="shared" si="135"/>
        <v>34.125</v>
      </c>
      <c r="T839" s="17">
        <f t="shared" si="136"/>
        <v>29.925000000000001</v>
      </c>
      <c r="U839" s="17">
        <f t="shared" si="137"/>
        <v>41.625</v>
      </c>
      <c r="V839" s="16">
        <f t="shared" si="138"/>
        <v>39.674999999999997</v>
      </c>
      <c r="W839" s="16">
        <f t="shared" si="139"/>
        <v>40.162499999999994</v>
      </c>
    </row>
    <row r="840" spans="1:23" ht="13.5" x14ac:dyDescent="0.25">
      <c r="A840" s="3">
        <v>43227</v>
      </c>
      <c r="B840" s="2">
        <v>2.0623</v>
      </c>
      <c r="C840" s="2">
        <v>39.407744208047525</v>
      </c>
      <c r="D840" s="2">
        <v>-2.8015575212975818E-2</v>
      </c>
      <c r="E840" s="2">
        <v>1.5065466278932427E-2</v>
      </c>
      <c r="F840" s="2">
        <v>2.0940400000000001</v>
      </c>
      <c r="G840" s="2">
        <v>2.11883</v>
      </c>
      <c r="H840" s="2">
        <v>2.1113950000000004</v>
      </c>
      <c r="I840" s="2">
        <v>2.2185879999999982</v>
      </c>
      <c r="J840" s="2">
        <v>2.2758425000000013</v>
      </c>
      <c r="K840" s="13" t="s">
        <v>53</v>
      </c>
      <c r="L840" s="13" t="s">
        <v>55</v>
      </c>
      <c r="M840" s="13" t="s">
        <v>47</v>
      </c>
      <c r="N840" s="16">
        <f t="shared" si="130"/>
        <v>50</v>
      </c>
      <c r="O840" s="16">
        <f t="shared" si="131"/>
        <v>100</v>
      </c>
      <c r="P840" s="16">
        <f t="shared" si="132"/>
        <v>0</v>
      </c>
      <c r="Q840" s="16">
        <f t="shared" si="133"/>
        <v>16.5</v>
      </c>
      <c r="R840" s="17">
        <f t="shared" si="134"/>
        <v>54.975000000000001</v>
      </c>
      <c r="S840" s="17">
        <f t="shared" si="135"/>
        <v>34.125</v>
      </c>
      <c r="T840" s="17">
        <f t="shared" si="136"/>
        <v>29.925000000000001</v>
      </c>
      <c r="U840" s="17">
        <f t="shared" si="137"/>
        <v>41.625</v>
      </c>
      <c r="V840" s="16">
        <f t="shared" si="138"/>
        <v>39.674999999999997</v>
      </c>
      <c r="W840" s="16">
        <f t="shared" si="139"/>
        <v>40.162499999999994</v>
      </c>
    </row>
    <row r="841" spans="1:23" ht="13.5" x14ac:dyDescent="0.25">
      <c r="A841" s="3">
        <v>43228</v>
      </c>
      <c r="B841" s="2">
        <v>2.0821999999999998</v>
      </c>
      <c r="C841" s="2">
        <v>42.556145741779353</v>
      </c>
      <c r="D841" s="2">
        <v>-2.9604125397529657E-2</v>
      </c>
      <c r="E841" s="2">
        <v>1.4179745859621536E-2</v>
      </c>
      <c r="F841" s="2">
        <v>2.0841400000000001</v>
      </c>
      <c r="G841" s="2">
        <v>2.1198300000000003</v>
      </c>
      <c r="H841" s="2">
        <v>2.1094149999999998</v>
      </c>
      <c r="I841" s="2">
        <v>2.2118459999999982</v>
      </c>
      <c r="J841" s="2">
        <v>2.273959000000001</v>
      </c>
      <c r="K841" s="13" t="s">
        <v>53</v>
      </c>
      <c r="L841" s="13" t="s">
        <v>55</v>
      </c>
      <c r="M841" s="13" t="s">
        <v>47</v>
      </c>
      <c r="N841" s="16">
        <f t="shared" si="130"/>
        <v>50</v>
      </c>
      <c r="O841" s="16">
        <f t="shared" si="131"/>
        <v>100</v>
      </c>
      <c r="P841" s="16">
        <f t="shared" si="132"/>
        <v>0</v>
      </c>
      <c r="Q841" s="16">
        <f t="shared" si="133"/>
        <v>16.5</v>
      </c>
      <c r="R841" s="17">
        <f t="shared" si="134"/>
        <v>54.975000000000001</v>
      </c>
      <c r="S841" s="17">
        <f t="shared" si="135"/>
        <v>34.125</v>
      </c>
      <c r="T841" s="17">
        <f t="shared" si="136"/>
        <v>29.925000000000001</v>
      </c>
      <c r="U841" s="17">
        <f t="shared" si="137"/>
        <v>41.625</v>
      </c>
      <c r="V841" s="16">
        <f t="shared" si="138"/>
        <v>39.674999999999997</v>
      </c>
      <c r="W841" s="16">
        <f t="shared" si="139"/>
        <v>40.162499999999994</v>
      </c>
    </row>
    <row r="842" spans="1:23" ht="13.5" x14ac:dyDescent="0.25">
      <c r="A842" s="3">
        <v>43229</v>
      </c>
      <c r="B842" s="2">
        <v>2.1118999999999999</v>
      </c>
      <c r="C842" s="2">
        <v>46.983761850499924</v>
      </c>
      <c r="D842" s="2">
        <v>-3.1286845623063275E-2</v>
      </c>
      <c r="E842" s="2">
        <v>1.3364803418392569E-2</v>
      </c>
      <c r="F842" s="2">
        <v>2.0801799999999999</v>
      </c>
      <c r="G842" s="2">
        <v>2.1228000000000002</v>
      </c>
      <c r="H842" s="2">
        <v>2.1089199999999999</v>
      </c>
      <c r="I842" s="2">
        <v>2.2053019999999988</v>
      </c>
      <c r="J842" s="2">
        <v>2.2722240000000014</v>
      </c>
      <c r="K842" s="13" t="s">
        <v>53</v>
      </c>
      <c r="L842" s="13" t="s">
        <v>55</v>
      </c>
      <c r="M842" s="13" t="s">
        <v>47</v>
      </c>
      <c r="N842" s="16">
        <f t="shared" si="130"/>
        <v>50</v>
      </c>
      <c r="O842" s="16">
        <f t="shared" si="131"/>
        <v>100</v>
      </c>
      <c r="P842" s="16">
        <f t="shared" si="132"/>
        <v>0</v>
      </c>
      <c r="Q842" s="16">
        <f t="shared" si="133"/>
        <v>16.5</v>
      </c>
      <c r="R842" s="17">
        <f t="shared" si="134"/>
        <v>54.975000000000001</v>
      </c>
      <c r="S842" s="17">
        <f t="shared" si="135"/>
        <v>34.125</v>
      </c>
      <c r="T842" s="17">
        <f t="shared" si="136"/>
        <v>29.925000000000001</v>
      </c>
      <c r="U842" s="17">
        <f t="shared" si="137"/>
        <v>41.625</v>
      </c>
      <c r="V842" s="16">
        <f t="shared" si="138"/>
        <v>39.674999999999997</v>
      </c>
      <c r="W842" s="16">
        <f t="shared" si="139"/>
        <v>40.162499999999994</v>
      </c>
    </row>
    <row r="843" spans="1:23" ht="13.5" x14ac:dyDescent="0.25">
      <c r="A843" s="3">
        <v>43230</v>
      </c>
      <c r="B843" s="2">
        <v>2.1615000000000002</v>
      </c>
      <c r="C843" s="2">
        <v>53.438299399538451</v>
      </c>
      <c r="D843" s="2">
        <v>-2.2538129610326862E-2</v>
      </c>
      <c r="E843" s="2">
        <v>1.3749046884177565E-2</v>
      </c>
      <c r="F843" s="2">
        <v>2.1000199999999998</v>
      </c>
      <c r="G843" s="2">
        <v>2.12181</v>
      </c>
      <c r="H843" s="2">
        <v>2.1109049999999998</v>
      </c>
      <c r="I843" s="2">
        <v>2.1999479999999987</v>
      </c>
      <c r="J843" s="2">
        <v>2.2708360000000014</v>
      </c>
      <c r="K843" s="13" t="s">
        <v>48</v>
      </c>
      <c r="L843" s="13" t="s">
        <v>55</v>
      </c>
      <c r="M843" s="13" t="s">
        <v>52</v>
      </c>
      <c r="N843" s="16">
        <f t="shared" si="130"/>
        <v>50</v>
      </c>
      <c r="O843" s="16">
        <f t="shared" si="131"/>
        <v>100</v>
      </c>
      <c r="P843" s="16">
        <f t="shared" si="132"/>
        <v>0</v>
      </c>
      <c r="Q843" s="16">
        <f t="shared" si="133"/>
        <v>83.5</v>
      </c>
      <c r="R843" s="17">
        <f t="shared" si="134"/>
        <v>65.025000000000006</v>
      </c>
      <c r="S843" s="17">
        <f t="shared" si="135"/>
        <v>50.875</v>
      </c>
      <c r="T843" s="17">
        <f t="shared" si="136"/>
        <v>60.075000000000003</v>
      </c>
      <c r="U843" s="17">
        <f t="shared" si="137"/>
        <v>58.375</v>
      </c>
      <c r="V843" s="16">
        <f t="shared" si="138"/>
        <v>58.658333333333339</v>
      </c>
      <c r="W843" s="16">
        <f t="shared" si="139"/>
        <v>58.587500000000006</v>
      </c>
    </row>
    <row r="844" spans="1:23" ht="13.5" x14ac:dyDescent="0.25">
      <c r="A844" s="3">
        <v>43231</v>
      </c>
      <c r="B844" s="2">
        <v>2.2010999999999998</v>
      </c>
      <c r="C844" s="2">
        <v>57.850422690554112</v>
      </c>
      <c r="D844" s="2">
        <v>-1.2155082824162111E-2</v>
      </c>
      <c r="E844" s="2">
        <v>1.4661357535903596E-2</v>
      </c>
      <c r="F844" s="2">
        <v>2.1238000000000001</v>
      </c>
      <c r="G844" s="2">
        <v>2.1208200000000001</v>
      </c>
      <c r="H844" s="2">
        <v>2.1148699999999998</v>
      </c>
      <c r="I844" s="2">
        <v>2.1953859999999987</v>
      </c>
      <c r="J844" s="2">
        <v>2.2691505000000016</v>
      </c>
      <c r="K844" s="13" t="s">
        <v>48</v>
      </c>
      <c r="L844" s="13" t="s">
        <v>55</v>
      </c>
      <c r="M844" s="13" t="s">
        <v>52</v>
      </c>
      <c r="N844" s="16">
        <f t="shared" si="130"/>
        <v>50</v>
      </c>
      <c r="O844" s="16">
        <f t="shared" si="131"/>
        <v>100</v>
      </c>
      <c r="P844" s="16">
        <f t="shared" si="132"/>
        <v>0</v>
      </c>
      <c r="Q844" s="16">
        <f t="shared" si="133"/>
        <v>83.5</v>
      </c>
      <c r="R844" s="17">
        <f t="shared" si="134"/>
        <v>65.025000000000006</v>
      </c>
      <c r="S844" s="17">
        <f t="shared" si="135"/>
        <v>50.875</v>
      </c>
      <c r="T844" s="17">
        <f t="shared" si="136"/>
        <v>60.075000000000003</v>
      </c>
      <c r="U844" s="17">
        <f t="shared" si="137"/>
        <v>58.375</v>
      </c>
      <c r="V844" s="16">
        <f t="shared" si="138"/>
        <v>58.658333333333339</v>
      </c>
      <c r="W844" s="16">
        <f t="shared" si="139"/>
        <v>58.587500000000006</v>
      </c>
    </row>
    <row r="845" spans="1:23" ht="13.5" x14ac:dyDescent="0.25">
      <c r="A845" s="3">
        <v>43234</v>
      </c>
      <c r="B845" s="2">
        <v>2.1118999999999999</v>
      </c>
      <c r="C845" s="2">
        <v>47.038020442733995</v>
      </c>
      <c r="D845" s="2">
        <v>-1.730700495124804E-3</v>
      </c>
      <c r="E845" s="2">
        <v>1.5326999181608391E-2</v>
      </c>
      <c r="F845" s="2">
        <v>2.1337199999999998</v>
      </c>
      <c r="G845" s="2">
        <v>2.11388</v>
      </c>
      <c r="H845" s="2">
        <v>2.1143749999999994</v>
      </c>
      <c r="I845" s="2">
        <v>2.1894379999999991</v>
      </c>
      <c r="J845" s="2">
        <v>2.2673160000000014</v>
      </c>
      <c r="K845" s="13" t="s">
        <v>48</v>
      </c>
      <c r="L845" s="13" t="s">
        <v>49</v>
      </c>
      <c r="M845" s="13" t="s">
        <v>52</v>
      </c>
      <c r="N845" s="16">
        <f t="shared" si="130"/>
        <v>50</v>
      </c>
      <c r="O845" s="16">
        <f t="shared" si="131"/>
        <v>100</v>
      </c>
      <c r="P845" s="16">
        <f t="shared" si="132"/>
        <v>0</v>
      </c>
      <c r="Q845" s="16">
        <f t="shared" si="133"/>
        <v>100</v>
      </c>
      <c r="R845" s="17">
        <f t="shared" si="134"/>
        <v>67.5</v>
      </c>
      <c r="S845" s="17">
        <f t="shared" si="135"/>
        <v>55</v>
      </c>
      <c r="T845" s="17">
        <f t="shared" si="136"/>
        <v>67.5</v>
      </c>
      <c r="U845" s="17">
        <f t="shared" si="137"/>
        <v>62.5</v>
      </c>
      <c r="V845" s="16">
        <f t="shared" si="138"/>
        <v>63.333333333333336</v>
      </c>
      <c r="W845" s="16">
        <f t="shared" si="139"/>
        <v>63.125</v>
      </c>
    </row>
    <row r="846" spans="1:23" ht="13.5" x14ac:dyDescent="0.25">
      <c r="A846" s="3">
        <v>43235</v>
      </c>
      <c r="B846" s="2">
        <v>2.1316999999999999</v>
      </c>
      <c r="C846" s="2">
        <v>49.303093112372885</v>
      </c>
      <c r="D846" s="2">
        <v>-1.8502790066188268E-3</v>
      </c>
      <c r="E846" s="2">
        <v>1.5677949696398876E-2</v>
      </c>
      <c r="F846" s="2">
        <v>2.1436200000000003</v>
      </c>
      <c r="G846" s="2">
        <v>2.1138799999999995</v>
      </c>
      <c r="H846" s="2">
        <v>2.1148699999999998</v>
      </c>
      <c r="I846" s="2">
        <v>2.1836859999999993</v>
      </c>
      <c r="J846" s="2">
        <v>2.2657295000000017</v>
      </c>
      <c r="K846" s="13" t="s">
        <v>48</v>
      </c>
      <c r="L846" s="13" t="s">
        <v>49</v>
      </c>
      <c r="M846" s="13" t="s">
        <v>52</v>
      </c>
      <c r="N846" s="16">
        <f t="shared" si="130"/>
        <v>50</v>
      </c>
      <c r="O846" s="16">
        <f t="shared" si="131"/>
        <v>100</v>
      </c>
      <c r="P846" s="16">
        <f t="shared" si="132"/>
        <v>0</v>
      </c>
      <c r="Q846" s="16">
        <f t="shared" si="133"/>
        <v>100</v>
      </c>
      <c r="R846" s="17">
        <f t="shared" si="134"/>
        <v>67.5</v>
      </c>
      <c r="S846" s="17">
        <f t="shared" si="135"/>
        <v>55</v>
      </c>
      <c r="T846" s="17">
        <f t="shared" si="136"/>
        <v>67.5</v>
      </c>
      <c r="U846" s="17">
        <f t="shared" si="137"/>
        <v>62.5</v>
      </c>
      <c r="V846" s="16">
        <f t="shared" si="138"/>
        <v>63.333333333333336</v>
      </c>
      <c r="W846" s="16">
        <f t="shared" si="139"/>
        <v>63.125</v>
      </c>
    </row>
    <row r="847" spans="1:23" ht="13.5" x14ac:dyDescent="0.25">
      <c r="A847" s="3">
        <v>43236</v>
      </c>
      <c r="B847" s="2">
        <v>2.1714000000000002</v>
      </c>
      <c r="C847" s="2">
        <v>53.589055334819221</v>
      </c>
      <c r="D847" s="2">
        <v>-4.8636208146937143E-3</v>
      </c>
      <c r="E847" s="2">
        <v>1.5235988820789335E-2</v>
      </c>
      <c r="F847" s="2">
        <v>2.1555200000000001</v>
      </c>
      <c r="G847" s="2">
        <v>2.1178499999999998</v>
      </c>
      <c r="H847" s="2">
        <v>2.1198299999999994</v>
      </c>
      <c r="I847" s="2">
        <v>2.1797199999999997</v>
      </c>
      <c r="J847" s="2">
        <v>2.2644405000000019</v>
      </c>
      <c r="K847" s="13" t="s">
        <v>48</v>
      </c>
      <c r="L847" s="13" t="s">
        <v>49</v>
      </c>
      <c r="M847" s="13" t="s">
        <v>52</v>
      </c>
      <c r="N847" s="16">
        <f t="shared" si="130"/>
        <v>50</v>
      </c>
      <c r="O847" s="16">
        <f t="shared" si="131"/>
        <v>100</v>
      </c>
      <c r="P847" s="16">
        <f t="shared" si="132"/>
        <v>0</v>
      </c>
      <c r="Q847" s="16">
        <f t="shared" si="133"/>
        <v>100</v>
      </c>
      <c r="R847" s="17">
        <f t="shared" si="134"/>
        <v>67.5</v>
      </c>
      <c r="S847" s="17">
        <f t="shared" si="135"/>
        <v>55</v>
      </c>
      <c r="T847" s="17">
        <f t="shared" si="136"/>
        <v>67.5</v>
      </c>
      <c r="U847" s="17">
        <f t="shared" si="137"/>
        <v>62.5</v>
      </c>
      <c r="V847" s="16">
        <f t="shared" si="138"/>
        <v>63.333333333333336</v>
      </c>
      <c r="W847" s="16">
        <f t="shared" si="139"/>
        <v>63.125</v>
      </c>
    </row>
    <row r="848" spans="1:23" ht="13.5" x14ac:dyDescent="0.25">
      <c r="A848" s="3">
        <v>43237</v>
      </c>
      <c r="B848" s="2">
        <v>2.1415999999999999</v>
      </c>
      <c r="C848" s="2">
        <v>50.161031927331855</v>
      </c>
      <c r="D848" s="2">
        <v>-1.6091012592362564E-2</v>
      </c>
      <c r="E848" s="2">
        <v>1.4456201116594538E-2</v>
      </c>
      <c r="F848" s="2">
        <v>2.1515399999999998</v>
      </c>
      <c r="G848" s="2">
        <v>2.1257799999999998</v>
      </c>
      <c r="H848" s="2">
        <v>2.1227999999999998</v>
      </c>
      <c r="I848" s="2">
        <v>2.1737699999999993</v>
      </c>
      <c r="J848" s="2">
        <v>2.2630520000000014</v>
      </c>
      <c r="K848" s="13" t="s">
        <v>48</v>
      </c>
      <c r="L848" s="13" t="s">
        <v>55</v>
      </c>
      <c r="M848" s="13" t="s">
        <v>50</v>
      </c>
      <c r="N848" s="16">
        <f t="shared" si="130"/>
        <v>50</v>
      </c>
      <c r="O848" s="16">
        <f t="shared" si="131"/>
        <v>100</v>
      </c>
      <c r="P848" s="16">
        <f t="shared" si="132"/>
        <v>0</v>
      </c>
      <c r="Q848" s="16">
        <f t="shared" si="133"/>
        <v>66.5</v>
      </c>
      <c r="R848" s="17">
        <f t="shared" si="134"/>
        <v>62.475000000000001</v>
      </c>
      <c r="S848" s="17">
        <f t="shared" si="135"/>
        <v>46.625</v>
      </c>
      <c r="T848" s="17">
        <f t="shared" si="136"/>
        <v>52.424999999999997</v>
      </c>
      <c r="U848" s="17">
        <f t="shared" si="137"/>
        <v>54.125</v>
      </c>
      <c r="V848" s="16">
        <f t="shared" si="138"/>
        <v>53.841666666666661</v>
      </c>
      <c r="W848" s="16">
        <f t="shared" si="139"/>
        <v>53.912499999999994</v>
      </c>
    </row>
    <row r="849" spans="1:23" ht="13.5" x14ac:dyDescent="0.25">
      <c r="A849" s="3">
        <v>43238</v>
      </c>
      <c r="B849" s="2">
        <v>2.0920999999999998</v>
      </c>
      <c r="C849" s="2">
        <v>45.010467550099015</v>
      </c>
      <c r="D849" s="2">
        <v>-1.8879527374383809E-2</v>
      </c>
      <c r="E849" s="2">
        <v>1.3052314354209281E-2</v>
      </c>
      <c r="F849" s="2">
        <v>2.12974</v>
      </c>
      <c r="G849" s="2">
        <v>2.1267699999999996</v>
      </c>
      <c r="H849" s="2">
        <v>2.1232949999999997</v>
      </c>
      <c r="I849" s="2">
        <v>2.1670279999999993</v>
      </c>
      <c r="J849" s="2">
        <v>2.2614160000000014</v>
      </c>
      <c r="K849" s="13" t="s">
        <v>48</v>
      </c>
      <c r="L849" s="13" t="s">
        <v>55</v>
      </c>
      <c r="M849" s="13" t="s">
        <v>50</v>
      </c>
      <c r="N849" s="16">
        <f t="shared" si="130"/>
        <v>50</v>
      </c>
      <c r="O849" s="16">
        <f t="shared" si="131"/>
        <v>100</v>
      </c>
      <c r="P849" s="16">
        <f t="shared" si="132"/>
        <v>0</v>
      </c>
      <c r="Q849" s="16">
        <f t="shared" si="133"/>
        <v>66.5</v>
      </c>
      <c r="R849" s="17">
        <f t="shared" si="134"/>
        <v>62.475000000000001</v>
      </c>
      <c r="S849" s="17">
        <f t="shared" si="135"/>
        <v>46.625</v>
      </c>
      <c r="T849" s="17">
        <f t="shared" si="136"/>
        <v>52.424999999999997</v>
      </c>
      <c r="U849" s="17">
        <f t="shared" si="137"/>
        <v>54.125</v>
      </c>
      <c r="V849" s="16">
        <f t="shared" si="138"/>
        <v>53.841666666666661</v>
      </c>
      <c r="W849" s="16">
        <f t="shared" si="139"/>
        <v>53.912499999999994</v>
      </c>
    </row>
    <row r="850" spans="1:23" ht="13.5" x14ac:dyDescent="0.25">
      <c r="A850" s="3">
        <v>43241</v>
      </c>
      <c r="B850" s="2">
        <v>2.0623</v>
      </c>
      <c r="C850" s="2">
        <v>42.201104151405836</v>
      </c>
      <c r="D850" s="2">
        <v>-2.1816061435803835E-2</v>
      </c>
      <c r="E850" s="2">
        <v>1.1189874521005281E-2</v>
      </c>
      <c r="F850" s="2">
        <v>2.1198200000000003</v>
      </c>
      <c r="G850" s="2">
        <v>2.1267699999999996</v>
      </c>
      <c r="H850" s="2">
        <v>2.1227999999999998</v>
      </c>
      <c r="I850" s="2">
        <v>2.1598879999999996</v>
      </c>
      <c r="J850" s="2">
        <v>2.2594825000000012</v>
      </c>
      <c r="K850" s="13" t="s">
        <v>48</v>
      </c>
      <c r="L850" s="13" t="s">
        <v>55</v>
      </c>
      <c r="M850" s="13" t="s">
        <v>50</v>
      </c>
      <c r="N850" s="16">
        <f t="shared" si="130"/>
        <v>50</v>
      </c>
      <c r="O850" s="16">
        <f t="shared" si="131"/>
        <v>100</v>
      </c>
      <c r="P850" s="16">
        <f t="shared" si="132"/>
        <v>0</v>
      </c>
      <c r="Q850" s="16">
        <f t="shared" si="133"/>
        <v>66.5</v>
      </c>
      <c r="R850" s="17">
        <f t="shared" si="134"/>
        <v>62.475000000000001</v>
      </c>
      <c r="S850" s="17">
        <f t="shared" si="135"/>
        <v>46.625</v>
      </c>
      <c r="T850" s="17">
        <f t="shared" si="136"/>
        <v>52.424999999999997</v>
      </c>
      <c r="U850" s="17">
        <f t="shared" si="137"/>
        <v>54.125</v>
      </c>
      <c r="V850" s="16">
        <f t="shared" si="138"/>
        <v>53.841666666666661</v>
      </c>
      <c r="W850" s="16">
        <f t="shared" si="139"/>
        <v>53.912499999999994</v>
      </c>
    </row>
    <row r="851" spans="1:23" ht="13.5" x14ac:dyDescent="0.25">
      <c r="A851" s="3">
        <v>43242</v>
      </c>
      <c r="B851" s="2">
        <v>2.0821999999999998</v>
      </c>
      <c r="C851" s="2">
        <v>44.684044631695173</v>
      </c>
      <c r="D851" s="2">
        <v>-2.2280684288075392E-2</v>
      </c>
      <c r="E851" s="2">
        <v>8.2081051086959171E-3</v>
      </c>
      <c r="F851" s="2">
        <v>2.1099200000000002</v>
      </c>
      <c r="G851" s="2">
        <v>2.12677</v>
      </c>
      <c r="H851" s="2">
        <v>2.1233</v>
      </c>
      <c r="I851" s="2">
        <v>2.15394</v>
      </c>
      <c r="J851" s="2">
        <v>2.2578470000000008</v>
      </c>
      <c r="K851" s="13" t="s">
        <v>48</v>
      </c>
      <c r="L851" s="13" t="s">
        <v>55</v>
      </c>
      <c r="M851" s="13" t="s">
        <v>50</v>
      </c>
      <c r="N851" s="16">
        <f t="shared" si="130"/>
        <v>50</v>
      </c>
      <c r="O851" s="16">
        <f t="shared" si="131"/>
        <v>100</v>
      </c>
      <c r="P851" s="16">
        <f t="shared" si="132"/>
        <v>0</v>
      </c>
      <c r="Q851" s="16">
        <f t="shared" si="133"/>
        <v>66.5</v>
      </c>
      <c r="R851" s="17">
        <f t="shared" si="134"/>
        <v>62.475000000000001</v>
      </c>
      <c r="S851" s="17">
        <f t="shared" si="135"/>
        <v>46.625</v>
      </c>
      <c r="T851" s="17">
        <f t="shared" si="136"/>
        <v>52.424999999999997</v>
      </c>
      <c r="U851" s="17">
        <f t="shared" si="137"/>
        <v>54.125</v>
      </c>
      <c r="V851" s="16">
        <f t="shared" si="138"/>
        <v>53.841666666666661</v>
      </c>
      <c r="W851" s="16">
        <f t="shared" si="139"/>
        <v>53.912499999999994</v>
      </c>
    </row>
    <row r="852" spans="1:23" ht="13.5" x14ac:dyDescent="0.25">
      <c r="A852" s="3">
        <v>43243</v>
      </c>
      <c r="B852" s="2">
        <v>2.0920999999999998</v>
      </c>
      <c r="C852" s="2">
        <v>45.928507452269386</v>
      </c>
      <c r="D852" s="2">
        <v>-1.8554896673324439E-2</v>
      </c>
      <c r="E852" s="2">
        <v>4.6523344590542505E-3</v>
      </c>
      <c r="F852" s="2">
        <v>2.0940599999999998</v>
      </c>
      <c r="G852" s="2">
        <v>2.12479</v>
      </c>
      <c r="H852" s="2">
        <v>2.1237950000000003</v>
      </c>
      <c r="I852" s="2">
        <v>2.1485859999999999</v>
      </c>
      <c r="J852" s="2">
        <v>2.2563105000000014</v>
      </c>
      <c r="K852" s="13" t="s">
        <v>53</v>
      </c>
      <c r="L852" s="13" t="s">
        <v>55</v>
      </c>
      <c r="M852" s="13" t="s">
        <v>47</v>
      </c>
      <c r="N852" s="16">
        <f t="shared" si="130"/>
        <v>50</v>
      </c>
      <c r="O852" s="16">
        <f t="shared" si="131"/>
        <v>100</v>
      </c>
      <c r="P852" s="16">
        <f t="shared" si="132"/>
        <v>0</v>
      </c>
      <c r="Q852" s="16">
        <f t="shared" si="133"/>
        <v>16.5</v>
      </c>
      <c r="R852" s="17">
        <f t="shared" si="134"/>
        <v>54.975000000000001</v>
      </c>
      <c r="S852" s="17">
        <f t="shared" si="135"/>
        <v>34.125</v>
      </c>
      <c r="T852" s="17">
        <f t="shared" si="136"/>
        <v>29.925000000000001</v>
      </c>
      <c r="U852" s="17">
        <f t="shared" si="137"/>
        <v>41.625</v>
      </c>
      <c r="V852" s="16">
        <f t="shared" si="138"/>
        <v>39.674999999999997</v>
      </c>
      <c r="W852" s="16">
        <f t="shared" si="139"/>
        <v>40.162499999999994</v>
      </c>
    </row>
    <row r="853" spans="1:23" ht="13.5" x14ac:dyDescent="0.25">
      <c r="A853" s="3">
        <v>43244</v>
      </c>
      <c r="B853" s="2">
        <v>2.1019999999999999</v>
      </c>
      <c r="C853" s="2">
        <v>47.207558677109709</v>
      </c>
      <c r="D853" s="2">
        <v>-8.3013035657750756E-3</v>
      </c>
      <c r="E853" s="2">
        <v>2.0033600363784931E-4</v>
      </c>
      <c r="F853" s="2">
        <v>2.0861399999999999</v>
      </c>
      <c r="G853" s="2">
        <v>2.1188399999999996</v>
      </c>
      <c r="H853" s="2">
        <v>2.1203249999999998</v>
      </c>
      <c r="I853" s="2">
        <v>2.1434299999999995</v>
      </c>
      <c r="J853" s="2">
        <v>2.2548730000000012</v>
      </c>
      <c r="K853" s="13" t="s">
        <v>48</v>
      </c>
      <c r="L853" s="13" t="s">
        <v>55</v>
      </c>
      <c r="M853" s="13" t="s">
        <v>50</v>
      </c>
      <c r="N853" s="16">
        <f t="shared" si="130"/>
        <v>50</v>
      </c>
      <c r="O853" s="16">
        <f t="shared" si="131"/>
        <v>100</v>
      </c>
      <c r="P853" s="16">
        <f t="shared" si="132"/>
        <v>0</v>
      </c>
      <c r="Q853" s="16">
        <f t="shared" si="133"/>
        <v>66.5</v>
      </c>
      <c r="R853" s="17">
        <f t="shared" si="134"/>
        <v>62.475000000000001</v>
      </c>
      <c r="S853" s="17">
        <f t="shared" si="135"/>
        <v>46.625</v>
      </c>
      <c r="T853" s="17">
        <f t="shared" si="136"/>
        <v>52.424999999999997</v>
      </c>
      <c r="U853" s="17">
        <f t="shared" si="137"/>
        <v>54.125</v>
      </c>
      <c r="V853" s="16">
        <f t="shared" si="138"/>
        <v>53.841666666666661</v>
      </c>
      <c r="W853" s="16">
        <f t="shared" si="139"/>
        <v>53.912499999999994</v>
      </c>
    </row>
    <row r="854" spans="1:23" ht="13.5" x14ac:dyDescent="0.25">
      <c r="A854" s="3">
        <v>43245</v>
      </c>
      <c r="B854" s="2">
        <v>2.1019999999999999</v>
      </c>
      <c r="C854" s="2">
        <v>47.207558677109709</v>
      </c>
      <c r="D854" s="2">
        <v>6.5971104480118115E-3</v>
      </c>
      <c r="E854" s="2">
        <v>-4.8289092167178253E-3</v>
      </c>
      <c r="F854" s="2">
        <v>2.08812</v>
      </c>
      <c r="G854" s="2">
        <v>2.10893</v>
      </c>
      <c r="H854" s="2">
        <v>2.1148749999999996</v>
      </c>
      <c r="I854" s="2">
        <v>2.139662</v>
      </c>
      <c r="J854" s="2">
        <v>2.2534850000000013</v>
      </c>
      <c r="K854" s="13" t="s">
        <v>48</v>
      </c>
      <c r="L854" s="13" t="s">
        <v>55</v>
      </c>
      <c r="M854" s="13" t="s">
        <v>52</v>
      </c>
      <c r="N854" s="16">
        <f t="shared" si="130"/>
        <v>50</v>
      </c>
      <c r="O854" s="16">
        <f t="shared" si="131"/>
        <v>100</v>
      </c>
      <c r="P854" s="16">
        <f t="shared" si="132"/>
        <v>0</v>
      </c>
      <c r="Q854" s="16">
        <f t="shared" si="133"/>
        <v>83.5</v>
      </c>
      <c r="R854" s="17">
        <f t="shared" si="134"/>
        <v>65.025000000000006</v>
      </c>
      <c r="S854" s="17">
        <f t="shared" si="135"/>
        <v>50.875</v>
      </c>
      <c r="T854" s="17">
        <f t="shared" si="136"/>
        <v>60.075000000000003</v>
      </c>
      <c r="U854" s="17">
        <f t="shared" si="137"/>
        <v>58.375</v>
      </c>
      <c r="V854" s="16">
        <f t="shared" si="138"/>
        <v>58.658333333333339</v>
      </c>
      <c r="W854" s="16">
        <f t="shared" si="139"/>
        <v>58.587500000000006</v>
      </c>
    </row>
    <row r="855" spans="1:23" ht="13.5" x14ac:dyDescent="0.25">
      <c r="A855" s="3">
        <v>43248</v>
      </c>
      <c r="B855" s="2">
        <v>2.0722</v>
      </c>
      <c r="C855" s="2">
        <v>43.606568559860982</v>
      </c>
      <c r="D855" s="2">
        <v>7.8081515078389785E-3</v>
      </c>
      <c r="E855" s="2">
        <v>-1.0340413835531432E-2</v>
      </c>
      <c r="F855" s="2">
        <v>2.0901000000000001</v>
      </c>
      <c r="G855" s="2">
        <v>2.1049600000000002</v>
      </c>
      <c r="H855" s="2">
        <v>2.1094199999999996</v>
      </c>
      <c r="I855" s="2">
        <v>2.1364879999999995</v>
      </c>
      <c r="J855" s="2">
        <v>2.2519480000000014</v>
      </c>
      <c r="K855" s="13" t="s">
        <v>48</v>
      </c>
      <c r="L855" s="13" t="s">
        <v>55</v>
      </c>
      <c r="M855" s="13" t="s">
        <v>52</v>
      </c>
      <c r="N855" s="16">
        <f t="shared" si="130"/>
        <v>50</v>
      </c>
      <c r="O855" s="16">
        <f t="shared" si="131"/>
        <v>100</v>
      </c>
      <c r="P855" s="16">
        <f t="shared" si="132"/>
        <v>0</v>
      </c>
      <c r="Q855" s="16">
        <f t="shared" si="133"/>
        <v>83.5</v>
      </c>
      <c r="R855" s="17">
        <f t="shared" si="134"/>
        <v>65.025000000000006</v>
      </c>
      <c r="S855" s="17">
        <f t="shared" si="135"/>
        <v>50.875</v>
      </c>
      <c r="T855" s="17">
        <f t="shared" si="136"/>
        <v>60.075000000000003</v>
      </c>
      <c r="U855" s="17">
        <f t="shared" si="137"/>
        <v>58.375</v>
      </c>
      <c r="V855" s="16">
        <f t="shared" si="138"/>
        <v>58.658333333333339</v>
      </c>
      <c r="W855" s="16">
        <f t="shared" si="139"/>
        <v>58.587500000000006</v>
      </c>
    </row>
    <row r="856" spans="1:23" ht="13.5" x14ac:dyDescent="0.25">
      <c r="A856" s="3">
        <v>43249</v>
      </c>
      <c r="B856" s="2">
        <v>2.0722</v>
      </c>
      <c r="C856" s="2">
        <v>43.606568559860982</v>
      </c>
      <c r="D856" s="2">
        <v>1.2166566566018666E-2</v>
      </c>
      <c r="E856" s="2">
        <v>-1.5683978430430939E-2</v>
      </c>
      <c r="F856" s="2">
        <v>2.0880999999999998</v>
      </c>
      <c r="G856" s="2">
        <v>2.0990099999999998</v>
      </c>
      <c r="H856" s="2">
        <v>2.1064449999999999</v>
      </c>
      <c r="I856" s="2">
        <v>2.1333139999999999</v>
      </c>
      <c r="J856" s="2">
        <v>2.2504605000000013</v>
      </c>
      <c r="K856" s="13" t="s">
        <v>48</v>
      </c>
      <c r="L856" s="13" t="s">
        <v>55</v>
      </c>
      <c r="M856" s="13" t="s">
        <v>50</v>
      </c>
      <c r="N856" s="16">
        <f t="shared" si="130"/>
        <v>50</v>
      </c>
      <c r="O856" s="16">
        <f t="shared" si="131"/>
        <v>100</v>
      </c>
      <c r="P856" s="16">
        <f t="shared" si="132"/>
        <v>0</v>
      </c>
      <c r="Q856" s="16">
        <f t="shared" si="133"/>
        <v>66.5</v>
      </c>
      <c r="R856" s="17">
        <f t="shared" si="134"/>
        <v>62.475000000000001</v>
      </c>
      <c r="S856" s="17">
        <f t="shared" si="135"/>
        <v>46.625</v>
      </c>
      <c r="T856" s="17">
        <f t="shared" si="136"/>
        <v>52.424999999999997</v>
      </c>
      <c r="U856" s="17">
        <f t="shared" si="137"/>
        <v>54.125</v>
      </c>
      <c r="V856" s="16">
        <f t="shared" si="138"/>
        <v>53.841666666666661</v>
      </c>
      <c r="W856" s="16">
        <f t="shared" si="139"/>
        <v>53.912499999999994</v>
      </c>
    </row>
    <row r="857" spans="1:23" ht="13.5" x14ac:dyDescent="0.25">
      <c r="A857" s="3">
        <v>43250</v>
      </c>
      <c r="B857" s="2">
        <v>2.0722</v>
      </c>
      <c r="C857" s="2">
        <v>43.606568559860975</v>
      </c>
      <c r="D857" s="2">
        <v>2.2228383872957114E-2</v>
      </c>
      <c r="E857" s="2">
        <v>-2.1080490100682057E-2</v>
      </c>
      <c r="F857" s="2">
        <v>2.08412</v>
      </c>
      <c r="G857" s="2">
        <v>2.0890899999999997</v>
      </c>
      <c r="H857" s="2">
        <v>2.1034700000000002</v>
      </c>
      <c r="I857" s="2">
        <v>2.1301399999999999</v>
      </c>
      <c r="J857" s="2">
        <v>2.249022500000001</v>
      </c>
      <c r="K857" s="13" t="s">
        <v>53</v>
      </c>
      <c r="L857" s="13" t="s">
        <v>55</v>
      </c>
      <c r="M857" s="13" t="s">
        <v>47</v>
      </c>
      <c r="N857" s="16">
        <f t="shared" si="130"/>
        <v>50</v>
      </c>
      <c r="O857" s="16">
        <f t="shared" si="131"/>
        <v>100</v>
      </c>
      <c r="P857" s="16">
        <f t="shared" si="132"/>
        <v>0</v>
      </c>
      <c r="Q857" s="16">
        <f t="shared" si="133"/>
        <v>16.5</v>
      </c>
      <c r="R857" s="17">
        <f t="shared" si="134"/>
        <v>54.975000000000001</v>
      </c>
      <c r="S857" s="17">
        <f t="shared" si="135"/>
        <v>34.125</v>
      </c>
      <c r="T857" s="17">
        <f t="shared" si="136"/>
        <v>29.925000000000001</v>
      </c>
      <c r="U857" s="17">
        <f t="shared" si="137"/>
        <v>41.625</v>
      </c>
      <c r="V857" s="16">
        <f t="shared" si="138"/>
        <v>39.674999999999997</v>
      </c>
      <c r="W857" s="16">
        <f t="shared" si="139"/>
        <v>40.162499999999994</v>
      </c>
    </row>
    <row r="858" spans="1:23" ht="13.5" x14ac:dyDescent="0.25">
      <c r="A858" s="3">
        <v>43251</v>
      </c>
      <c r="B858" s="2">
        <v>2.0722</v>
      </c>
      <c r="C858" s="2">
        <v>43.606568559860975</v>
      </c>
      <c r="D858" s="2">
        <v>2.6404128100638857E-2</v>
      </c>
      <c r="E858" s="2">
        <v>-2.6566141798751344E-2</v>
      </c>
      <c r="F858" s="2">
        <v>2.07816</v>
      </c>
      <c r="G858" s="2">
        <v>2.0821499999999995</v>
      </c>
      <c r="H858" s="2">
        <v>2.1039650000000001</v>
      </c>
      <c r="I858" s="2">
        <v>2.1249839999999995</v>
      </c>
      <c r="J858" s="2">
        <v>2.2475845000000012</v>
      </c>
      <c r="K858" s="13" t="s">
        <v>53</v>
      </c>
      <c r="L858" s="13" t="s">
        <v>55</v>
      </c>
      <c r="M858" s="13" t="s">
        <v>47</v>
      </c>
      <c r="N858" s="16">
        <f t="shared" si="130"/>
        <v>50</v>
      </c>
      <c r="O858" s="16">
        <f t="shared" si="131"/>
        <v>100</v>
      </c>
      <c r="P858" s="16">
        <f t="shared" si="132"/>
        <v>0</v>
      </c>
      <c r="Q858" s="16">
        <f t="shared" si="133"/>
        <v>16.5</v>
      </c>
      <c r="R858" s="17">
        <f t="shared" si="134"/>
        <v>54.975000000000001</v>
      </c>
      <c r="S858" s="17">
        <f t="shared" si="135"/>
        <v>34.125</v>
      </c>
      <c r="T858" s="17">
        <f t="shared" si="136"/>
        <v>29.925000000000001</v>
      </c>
      <c r="U858" s="17">
        <f t="shared" si="137"/>
        <v>41.625</v>
      </c>
      <c r="V858" s="16">
        <f t="shared" si="138"/>
        <v>39.674999999999997</v>
      </c>
      <c r="W858" s="16">
        <f t="shared" si="139"/>
        <v>40.162499999999994</v>
      </c>
    </row>
    <row r="859" spans="1:23" ht="13.5" x14ac:dyDescent="0.25">
      <c r="A859" s="3">
        <v>43252</v>
      </c>
      <c r="B859" s="2">
        <v>2.0623</v>
      </c>
      <c r="C859" s="2">
        <v>42.169215129847089</v>
      </c>
      <c r="D859" s="2">
        <v>2.3283652745111461E-2</v>
      </c>
      <c r="E859" s="2">
        <v>-3.2730260452480231E-2</v>
      </c>
      <c r="F859" s="2">
        <v>2.0702199999999999</v>
      </c>
      <c r="G859" s="2">
        <v>2.07917</v>
      </c>
      <c r="H859" s="2">
        <v>2.10297</v>
      </c>
      <c r="I859" s="2">
        <v>2.1206199999999997</v>
      </c>
      <c r="J859" s="2">
        <v>2.245899000000001</v>
      </c>
      <c r="K859" s="13" t="s">
        <v>53</v>
      </c>
      <c r="L859" s="13" t="s">
        <v>55</v>
      </c>
      <c r="M859" s="13" t="s">
        <v>47</v>
      </c>
      <c r="N859" s="16">
        <f t="shared" si="130"/>
        <v>50</v>
      </c>
      <c r="O859" s="16">
        <f t="shared" si="131"/>
        <v>100</v>
      </c>
      <c r="P859" s="16">
        <f t="shared" si="132"/>
        <v>0</v>
      </c>
      <c r="Q859" s="16">
        <f t="shared" si="133"/>
        <v>16.5</v>
      </c>
      <c r="R859" s="17">
        <f t="shared" si="134"/>
        <v>54.975000000000001</v>
      </c>
      <c r="S859" s="17">
        <f t="shared" si="135"/>
        <v>34.125</v>
      </c>
      <c r="T859" s="17">
        <f t="shared" si="136"/>
        <v>29.925000000000001</v>
      </c>
      <c r="U859" s="17">
        <f t="shared" si="137"/>
        <v>41.625</v>
      </c>
      <c r="V859" s="16">
        <f t="shared" si="138"/>
        <v>39.674999999999997</v>
      </c>
      <c r="W859" s="16">
        <f t="shared" si="139"/>
        <v>40.162499999999994</v>
      </c>
    </row>
    <row r="860" spans="1:23" ht="13.5" x14ac:dyDescent="0.25">
      <c r="A860" s="3">
        <v>43255</v>
      </c>
      <c r="B860" s="2">
        <v>2.0821999999999998</v>
      </c>
      <c r="C860" s="2">
        <v>46.02080988087932</v>
      </c>
      <c r="D860" s="2">
        <v>1.4854406780010265E-2</v>
      </c>
      <c r="E860" s="2">
        <v>-3.8321327079583779E-2</v>
      </c>
      <c r="F860" s="2">
        <v>2.0722200000000002</v>
      </c>
      <c r="G860" s="2">
        <v>2.0811600000000001</v>
      </c>
      <c r="H860" s="2">
        <v>2.1039650000000001</v>
      </c>
      <c r="I860" s="2">
        <v>2.1176460000000001</v>
      </c>
      <c r="J860" s="2">
        <v>2.2442635000000011</v>
      </c>
      <c r="K860" s="13" t="s">
        <v>53</v>
      </c>
      <c r="L860" s="13" t="s">
        <v>55</v>
      </c>
      <c r="M860" s="13" t="s">
        <v>54</v>
      </c>
      <c r="N860" s="16">
        <f t="shared" si="130"/>
        <v>50</v>
      </c>
      <c r="O860" s="16">
        <f t="shared" si="131"/>
        <v>100</v>
      </c>
      <c r="P860" s="16">
        <f t="shared" si="132"/>
        <v>0</v>
      </c>
      <c r="Q860" s="16">
        <f t="shared" si="133"/>
        <v>16.5</v>
      </c>
      <c r="R860" s="17">
        <f t="shared" si="134"/>
        <v>54.975000000000001</v>
      </c>
      <c r="S860" s="17">
        <f t="shared" si="135"/>
        <v>34.125</v>
      </c>
      <c r="T860" s="17">
        <f t="shared" si="136"/>
        <v>29.925000000000001</v>
      </c>
      <c r="U860" s="17">
        <f t="shared" si="137"/>
        <v>41.625</v>
      </c>
      <c r="V860" s="16">
        <f t="shared" si="138"/>
        <v>39.674999999999997</v>
      </c>
      <c r="W860" s="16">
        <f t="shared" si="139"/>
        <v>40.162499999999994</v>
      </c>
    </row>
    <row r="861" spans="1:23" ht="13.5" x14ac:dyDescent="0.25">
      <c r="A861" s="3">
        <v>43256</v>
      </c>
      <c r="B861" s="2">
        <v>2.0623</v>
      </c>
      <c r="C861" s="2">
        <v>42.940904522652829</v>
      </c>
      <c r="D861" s="2">
        <v>1.2389847613278882E-2</v>
      </c>
      <c r="E861" s="2">
        <v>-4.1297111275177552E-2</v>
      </c>
      <c r="F861" s="2">
        <v>2.0702400000000001</v>
      </c>
      <c r="G861" s="2">
        <v>2.0791700000000004</v>
      </c>
      <c r="H861" s="2">
        <v>2.10297</v>
      </c>
      <c r="I861" s="2">
        <v>2.1150679999999995</v>
      </c>
      <c r="J861" s="2">
        <v>2.2423300000000013</v>
      </c>
      <c r="K861" s="13" t="s">
        <v>53</v>
      </c>
      <c r="L861" s="13" t="s">
        <v>55</v>
      </c>
      <c r="M861" s="13" t="s">
        <v>47</v>
      </c>
      <c r="N861" s="16">
        <f t="shared" si="130"/>
        <v>50</v>
      </c>
      <c r="O861" s="16">
        <f t="shared" si="131"/>
        <v>100</v>
      </c>
      <c r="P861" s="16">
        <f t="shared" si="132"/>
        <v>0</v>
      </c>
      <c r="Q861" s="16">
        <f t="shared" si="133"/>
        <v>16.5</v>
      </c>
      <c r="R861" s="17">
        <f t="shared" si="134"/>
        <v>54.975000000000001</v>
      </c>
      <c r="S861" s="17">
        <f t="shared" si="135"/>
        <v>34.125</v>
      </c>
      <c r="T861" s="17">
        <f t="shared" si="136"/>
        <v>29.925000000000001</v>
      </c>
      <c r="U861" s="17">
        <f t="shared" si="137"/>
        <v>41.625</v>
      </c>
      <c r="V861" s="16">
        <f t="shared" si="138"/>
        <v>39.674999999999997</v>
      </c>
      <c r="W861" s="16">
        <f t="shared" si="139"/>
        <v>40.162499999999994</v>
      </c>
    </row>
    <row r="862" spans="1:23" ht="13.5" x14ac:dyDescent="0.25">
      <c r="A862" s="3">
        <v>43257</v>
      </c>
      <c r="B862" s="2">
        <v>2.0425</v>
      </c>
      <c r="C862" s="2">
        <v>40.067651951438698</v>
      </c>
      <c r="D862" s="2">
        <v>1.3534254561129444E-2</v>
      </c>
      <c r="E862" s="2">
        <v>-4.3198951729599783E-2</v>
      </c>
      <c r="F862" s="2">
        <v>2.0643000000000002</v>
      </c>
      <c r="G862" s="2">
        <v>2.0742099999999999</v>
      </c>
      <c r="H862" s="2">
        <v>2.0994999999999999</v>
      </c>
      <c r="I862" s="2">
        <v>2.1128859999999996</v>
      </c>
      <c r="J862" s="2">
        <v>2.2404960000000016</v>
      </c>
      <c r="K862" s="13" t="s">
        <v>53</v>
      </c>
      <c r="L862" s="13" t="s">
        <v>55</v>
      </c>
      <c r="M862" s="13" t="s">
        <v>47</v>
      </c>
      <c r="N862" s="16">
        <f t="shared" si="130"/>
        <v>50</v>
      </c>
      <c r="O862" s="16">
        <f t="shared" si="131"/>
        <v>100</v>
      </c>
      <c r="P862" s="16">
        <f t="shared" si="132"/>
        <v>0</v>
      </c>
      <c r="Q862" s="16">
        <f t="shared" si="133"/>
        <v>16.5</v>
      </c>
      <c r="R862" s="17">
        <f t="shared" si="134"/>
        <v>54.975000000000001</v>
      </c>
      <c r="S862" s="17">
        <f t="shared" si="135"/>
        <v>34.125</v>
      </c>
      <c r="T862" s="17">
        <f t="shared" si="136"/>
        <v>29.925000000000001</v>
      </c>
      <c r="U862" s="17">
        <f t="shared" si="137"/>
        <v>41.625</v>
      </c>
      <c r="V862" s="16">
        <f t="shared" si="138"/>
        <v>39.674999999999997</v>
      </c>
      <c r="W862" s="16">
        <f t="shared" si="139"/>
        <v>40.162499999999994</v>
      </c>
    </row>
    <row r="863" spans="1:23" ht="13.5" x14ac:dyDescent="0.25">
      <c r="A863" s="3">
        <v>43258</v>
      </c>
      <c r="B863" s="2">
        <v>1.9830000000000001</v>
      </c>
      <c r="C863" s="2">
        <v>32.935732882407876</v>
      </c>
      <c r="D863" s="2">
        <v>2.0772359667723617E-2</v>
      </c>
      <c r="E863" s="2">
        <v>-4.2851730506521184E-2</v>
      </c>
      <c r="F863" s="2">
        <v>2.0464600000000002</v>
      </c>
      <c r="G863" s="2">
        <v>2.0623100000000001</v>
      </c>
      <c r="H863" s="2">
        <v>2.0905749999999994</v>
      </c>
      <c r="I863" s="2">
        <v>2.1079279999999998</v>
      </c>
      <c r="J863" s="2">
        <v>2.2384140000000015</v>
      </c>
      <c r="K863" s="13" t="s">
        <v>53</v>
      </c>
      <c r="L863" s="13" t="s">
        <v>55</v>
      </c>
      <c r="M863" s="13" t="s">
        <v>47</v>
      </c>
      <c r="N863" s="16">
        <f t="shared" si="130"/>
        <v>50</v>
      </c>
      <c r="O863" s="16">
        <f t="shared" si="131"/>
        <v>100</v>
      </c>
      <c r="P863" s="16">
        <f t="shared" si="132"/>
        <v>0</v>
      </c>
      <c r="Q863" s="16">
        <f t="shared" si="133"/>
        <v>16.5</v>
      </c>
      <c r="R863" s="17">
        <f t="shared" si="134"/>
        <v>54.975000000000001</v>
      </c>
      <c r="S863" s="17">
        <f t="shared" si="135"/>
        <v>34.125</v>
      </c>
      <c r="T863" s="17">
        <f t="shared" si="136"/>
        <v>29.925000000000001</v>
      </c>
      <c r="U863" s="17">
        <f t="shared" si="137"/>
        <v>41.625</v>
      </c>
      <c r="V863" s="16">
        <f t="shared" si="138"/>
        <v>39.674999999999997</v>
      </c>
      <c r="W863" s="16">
        <f t="shared" si="139"/>
        <v>40.162499999999994</v>
      </c>
    </row>
    <row r="864" spans="1:23" ht="13.5" x14ac:dyDescent="0.25">
      <c r="A864" s="3">
        <v>43259</v>
      </c>
      <c r="B864" s="2">
        <v>2.0127000000000002</v>
      </c>
      <c r="C864" s="2">
        <v>38.792295276379456</v>
      </c>
      <c r="D864" s="2">
        <v>2.5362643045622413E-2</v>
      </c>
      <c r="E864" s="2">
        <v>-4.093662870523529E-2</v>
      </c>
      <c r="F864" s="2">
        <v>2.03654</v>
      </c>
      <c r="G864" s="2">
        <v>2.0533799999999998</v>
      </c>
      <c r="H864" s="2">
        <v>2.0811549999999999</v>
      </c>
      <c r="I864" s="2">
        <v>2.1035639999999995</v>
      </c>
      <c r="J864" s="2">
        <v>2.236629000000002</v>
      </c>
      <c r="K864" s="13" t="s">
        <v>53</v>
      </c>
      <c r="L864" s="13" t="s">
        <v>55</v>
      </c>
      <c r="M864" s="13" t="s">
        <v>47</v>
      </c>
      <c r="N864" s="16">
        <f t="shared" si="130"/>
        <v>50</v>
      </c>
      <c r="O864" s="16">
        <f t="shared" si="131"/>
        <v>100</v>
      </c>
      <c r="P864" s="16">
        <f t="shared" si="132"/>
        <v>0</v>
      </c>
      <c r="Q864" s="16">
        <f t="shared" si="133"/>
        <v>16.5</v>
      </c>
      <c r="R864" s="17">
        <f t="shared" si="134"/>
        <v>54.975000000000001</v>
      </c>
      <c r="S864" s="17">
        <f t="shared" si="135"/>
        <v>34.125</v>
      </c>
      <c r="T864" s="17">
        <f t="shared" si="136"/>
        <v>29.925000000000001</v>
      </c>
      <c r="U864" s="17">
        <f t="shared" si="137"/>
        <v>41.625</v>
      </c>
      <c r="V864" s="16">
        <f t="shared" si="138"/>
        <v>39.674999999999997</v>
      </c>
      <c r="W864" s="16">
        <f t="shared" si="139"/>
        <v>40.162499999999994</v>
      </c>
    </row>
    <row r="865" spans="1:23" ht="13.5" x14ac:dyDescent="0.25">
      <c r="A865" s="3">
        <v>43262</v>
      </c>
      <c r="B865" s="2">
        <v>1.9830000000000001</v>
      </c>
      <c r="C865" s="2">
        <v>35.457673994161496</v>
      </c>
      <c r="D865" s="2">
        <v>2.7303034375365076E-2</v>
      </c>
      <c r="E865" s="2">
        <v>-3.7638492268547319E-2</v>
      </c>
      <c r="F865" s="2">
        <v>2.0167000000000002</v>
      </c>
      <c r="G865" s="2">
        <v>2.0444599999999999</v>
      </c>
      <c r="H865" s="2">
        <v>2.0747099999999996</v>
      </c>
      <c r="I865" s="2">
        <v>2.0992019999999996</v>
      </c>
      <c r="J865" s="2">
        <v>2.2346460000000015</v>
      </c>
      <c r="K865" s="13" t="s">
        <v>53</v>
      </c>
      <c r="L865" s="13" t="s">
        <v>55</v>
      </c>
      <c r="M865" s="13" t="s">
        <v>47</v>
      </c>
      <c r="N865" s="16">
        <f t="shared" si="130"/>
        <v>50</v>
      </c>
      <c r="O865" s="16">
        <f t="shared" si="131"/>
        <v>100</v>
      </c>
      <c r="P865" s="16">
        <f t="shared" si="132"/>
        <v>0</v>
      </c>
      <c r="Q865" s="16">
        <f t="shared" si="133"/>
        <v>16.5</v>
      </c>
      <c r="R865" s="17">
        <f t="shared" si="134"/>
        <v>54.975000000000001</v>
      </c>
      <c r="S865" s="17">
        <f t="shared" si="135"/>
        <v>34.125</v>
      </c>
      <c r="T865" s="17">
        <f t="shared" si="136"/>
        <v>29.925000000000001</v>
      </c>
      <c r="U865" s="17">
        <f t="shared" si="137"/>
        <v>41.625</v>
      </c>
      <c r="V865" s="16">
        <f t="shared" si="138"/>
        <v>39.674999999999997</v>
      </c>
      <c r="W865" s="16">
        <f t="shared" si="139"/>
        <v>40.162499999999994</v>
      </c>
    </row>
    <row r="866" spans="1:23" ht="13.5" x14ac:dyDescent="0.25">
      <c r="A866" s="3">
        <v>43263</v>
      </c>
      <c r="B866" s="2">
        <v>2.0127000000000002</v>
      </c>
      <c r="C866" s="2">
        <v>40.926319291433522</v>
      </c>
      <c r="D866" s="2">
        <v>2.7328662518321778E-2</v>
      </c>
      <c r="E866" s="2">
        <v>-3.50836814638587E-2</v>
      </c>
      <c r="F866" s="2">
        <v>2.00678</v>
      </c>
      <c r="G866" s="2">
        <v>2.03851</v>
      </c>
      <c r="H866" s="2">
        <v>2.0687599999999997</v>
      </c>
      <c r="I866" s="2">
        <v>2.0956319999999993</v>
      </c>
      <c r="J866" s="2">
        <v>2.2328610000000011</v>
      </c>
      <c r="K866" s="13" t="s">
        <v>53</v>
      </c>
      <c r="L866" s="13" t="s">
        <v>55</v>
      </c>
      <c r="M866" s="13" t="s">
        <v>47</v>
      </c>
      <c r="N866" s="16">
        <f t="shared" si="130"/>
        <v>50</v>
      </c>
      <c r="O866" s="16">
        <f t="shared" si="131"/>
        <v>100</v>
      </c>
      <c r="P866" s="16">
        <f t="shared" si="132"/>
        <v>0</v>
      </c>
      <c r="Q866" s="16">
        <f t="shared" si="133"/>
        <v>16.5</v>
      </c>
      <c r="R866" s="17">
        <f t="shared" si="134"/>
        <v>54.975000000000001</v>
      </c>
      <c r="S866" s="17">
        <f t="shared" si="135"/>
        <v>34.125</v>
      </c>
      <c r="T866" s="17">
        <f t="shared" si="136"/>
        <v>29.925000000000001</v>
      </c>
      <c r="U866" s="17">
        <f t="shared" si="137"/>
        <v>41.625</v>
      </c>
      <c r="V866" s="16">
        <f t="shared" si="138"/>
        <v>39.674999999999997</v>
      </c>
      <c r="W866" s="16">
        <f t="shared" si="139"/>
        <v>40.162499999999994</v>
      </c>
    </row>
    <row r="867" spans="1:23" ht="13.5" x14ac:dyDescent="0.25">
      <c r="A867" s="3">
        <v>43264</v>
      </c>
      <c r="B867" s="2">
        <v>2.0524</v>
      </c>
      <c r="C867" s="2">
        <v>47.348264218439482</v>
      </c>
      <c r="D867" s="2">
        <v>2.4774625735529465E-2</v>
      </c>
      <c r="E867" s="2">
        <v>-3.1818993772204381E-2</v>
      </c>
      <c r="F867" s="2">
        <v>2.0087600000000001</v>
      </c>
      <c r="G867" s="2">
        <v>2.03653</v>
      </c>
      <c r="H867" s="2">
        <v>2.0628099999999998</v>
      </c>
      <c r="I867" s="2">
        <v>2.0952359999999994</v>
      </c>
      <c r="J867" s="2">
        <v>2.2314730000000007</v>
      </c>
      <c r="K867" s="13" t="s">
        <v>53</v>
      </c>
      <c r="L867" s="13" t="s">
        <v>55</v>
      </c>
      <c r="M867" s="13" t="s">
        <v>54</v>
      </c>
      <c r="N867" s="16">
        <f t="shared" si="130"/>
        <v>50</v>
      </c>
      <c r="O867" s="16">
        <f t="shared" si="131"/>
        <v>100</v>
      </c>
      <c r="P867" s="16">
        <f t="shared" si="132"/>
        <v>0</v>
      </c>
      <c r="Q867" s="16">
        <f t="shared" si="133"/>
        <v>16.5</v>
      </c>
      <c r="R867" s="17">
        <f t="shared" si="134"/>
        <v>54.975000000000001</v>
      </c>
      <c r="S867" s="17">
        <f t="shared" si="135"/>
        <v>34.125</v>
      </c>
      <c r="T867" s="17">
        <f t="shared" si="136"/>
        <v>29.925000000000001</v>
      </c>
      <c r="U867" s="17">
        <f t="shared" si="137"/>
        <v>41.625</v>
      </c>
      <c r="V867" s="16">
        <f t="shared" si="138"/>
        <v>39.674999999999997</v>
      </c>
      <c r="W867" s="16">
        <f t="shared" si="139"/>
        <v>40.162499999999994</v>
      </c>
    </row>
    <row r="868" spans="1:23" ht="13.5" x14ac:dyDescent="0.25">
      <c r="A868" s="3">
        <v>43265</v>
      </c>
      <c r="B868" s="2">
        <v>2.1019999999999999</v>
      </c>
      <c r="C868" s="2">
        <v>54.06680629384627</v>
      </c>
      <c r="D868" s="2">
        <v>1.9042834800457875E-2</v>
      </c>
      <c r="E868" s="2">
        <v>-2.8760807913530737E-2</v>
      </c>
      <c r="F868" s="2">
        <v>2.0325600000000001</v>
      </c>
      <c r="G868" s="2">
        <v>2.0395099999999999</v>
      </c>
      <c r="H868" s="2">
        <v>2.0608299999999997</v>
      </c>
      <c r="I868" s="2">
        <v>2.0948399999999996</v>
      </c>
      <c r="J868" s="2">
        <v>2.2301840000000008</v>
      </c>
      <c r="K868" s="13" t="s">
        <v>48</v>
      </c>
      <c r="L868" s="13" t="s">
        <v>55</v>
      </c>
      <c r="M868" s="13" t="s">
        <v>52</v>
      </c>
      <c r="N868" s="16">
        <f t="shared" si="130"/>
        <v>50</v>
      </c>
      <c r="O868" s="16">
        <f t="shared" si="131"/>
        <v>100</v>
      </c>
      <c r="P868" s="16">
        <f t="shared" si="132"/>
        <v>0</v>
      </c>
      <c r="Q868" s="16">
        <f t="shared" si="133"/>
        <v>83.5</v>
      </c>
      <c r="R868" s="17">
        <f t="shared" si="134"/>
        <v>65.025000000000006</v>
      </c>
      <c r="S868" s="17">
        <f t="shared" si="135"/>
        <v>50.875</v>
      </c>
      <c r="T868" s="17">
        <f t="shared" si="136"/>
        <v>60.075000000000003</v>
      </c>
      <c r="U868" s="17">
        <f t="shared" si="137"/>
        <v>58.375</v>
      </c>
      <c r="V868" s="16">
        <f t="shared" si="138"/>
        <v>58.658333333333339</v>
      </c>
      <c r="W868" s="16">
        <f t="shared" si="139"/>
        <v>58.587500000000006</v>
      </c>
    </row>
    <row r="869" spans="1:23" ht="13.5" x14ac:dyDescent="0.25">
      <c r="A869" s="3">
        <v>43269</v>
      </c>
      <c r="B869" s="2">
        <v>2.1516000000000002</v>
      </c>
      <c r="C869" s="2">
        <v>59.61629747493614</v>
      </c>
      <c r="D869" s="2">
        <v>8.7983509077327327E-3</v>
      </c>
      <c r="E869" s="2">
        <v>-2.5182201475724621E-2</v>
      </c>
      <c r="F869" s="2">
        <v>2.0603400000000001</v>
      </c>
      <c r="G869" s="2">
        <v>2.0484400000000003</v>
      </c>
      <c r="H869" s="2">
        <v>2.0638049999999999</v>
      </c>
      <c r="I869" s="2">
        <v>2.0960299999999998</v>
      </c>
      <c r="J869" s="2">
        <v>2.2292920000000005</v>
      </c>
      <c r="K869" s="13" t="s">
        <v>48</v>
      </c>
      <c r="L869" s="13" t="s">
        <v>55</v>
      </c>
      <c r="M869" s="13" t="s">
        <v>52</v>
      </c>
      <c r="N869" s="16">
        <f t="shared" si="130"/>
        <v>50</v>
      </c>
      <c r="O869" s="16">
        <f t="shared" si="131"/>
        <v>100</v>
      </c>
      <c r="P869" s="16">
        <f t="shared" si="132"/>
        <v>0</v>
      </c>
      <c r="Q869" s="16">
        <f t="shared" si="133"/>
        <v>83.5</v>
      </c>
      <c r="R869" s="17">
        <f t="shared" si="134"/>
        <v>65.025000000000006</v>
      </c>
      <c r="S869" s="17">
        <f t="shared" si="135"/>
        <v>50.875</v>
      </c>
      <c r="T869" s="17">
        <f t="shared" si="136"/>
        <v>60.075000000000003</v>
      </c>
      <c r="U869" s="17">
        <f t="shared" si="137"/>
        <v>58.375</v>
      </c>
      <c r="V869" s="16">
        <f t="shared" si="138"/>
        <v>58.658333333333339</v>
      </c>
      <c r="W869" s="16">
        <f t="shared" si="139"/>
        <v>58.587500000000006</v>
      </c>
    </row>
    <row r="870" spans="1:23" ht="13.5" x14ac:dyDescent="0.25">
      <c r="A870" s="3">
        <v>43270</v>
      </c>
      <c r="B870" s="2">
        <v>2.1615000000000002</v>
      </c>
      <c r="C870" s="2">
        <v>60.638498658492942</v>
      </c>
      <c r="D870" s="2">
        <v>1.9823210669054347E-3</v>
      </c>
      <c r="E870" s="2">
        <v>-2.1385042530414008E-2</v>
      </c>
      <c r="F870" s="2">
        <v>2.0960399999999999</v>
      </c>
      <c r="G870" s="2">
        <v>2.0563700000000003</v>
      </c>
      <c r="H870" s="2">
        <v>2.068765</v>
      </c>
      <c r="I870" s="2">
        <v>2.0974179999999998</v>
      </c>
      <c r="J870" s="2">
        <v>2.228400000000001</v>
      </c>
      <c r="K870" s="13" t="s">
        <v>48</v>
      </c>
      <c r="L870" s="13" t="s">
        <v>49</v>
      </c>
      <c r="M870" s="13" t="s">
        <v>52</v>
      </c>
      <c r="N870" s="16">
        <f t="shared" si="130"/>
        <v>50</v>
      </c>
      <c r="O870" s="16">
        <f t="shared" si="131"/>
        <v>100</v>
      </c>
      <c r="P870" s="16">
        <f t="shared" si="132"/>
        <v>0</v>
      </c>
      <c r="Q870" s="16">
        <f t="shared" si="133"/>
        <v>100</v>
      </c>
      <c r="R870" s="17">
        <f t="shared" si="134"/>
        <v>67.5</v>
      </c>
      <c r="S870" s="17">
        <f t="shared" si="135"/>
        <v>55</v>
      </c>
      <c r="T870" s="17">
        <f t="shared" si="136"/>
        <v>67.5</v>
      </c>
      <c r="U870" s="17">
        <f t="shared" si="137"/>
        <v>62.5</v>
      </c>
      <c r="V870" s="16">
        <f t="shared" si="138"/>
        <v>63.333333333333336</v>
      </c>
      <c r="W870" s="16">
        <f t="shared" si="139"/>
        <v>63.125</v>
      </c>
    </row>
    <row r="871" spans="1:23" ht="13.5" x14ac:dyDescent="0.25">
      <c r="A871" s="3">
        <v>43271</v>
      </c>
      <c r="B871" s="2">
        <v>2.1516000000000002</v>
      </c>
      <c r="C871" s="2">
        <v>59.029397746388497</v>
      </c>
      <c r="D871" s="2">
        <v>-6.6123726382087966E-3</v>
      </c>
      <c r="E871" s="2">
        <v>-1.8041211616209949E-2</v>
      </c>
      <c r="F871" s="2">
        <v>2.1238200000000003</v>
      </c>
      <c r="G871" s="2">
        <v>2.0652999999999997</v>
      </c>
      <c r="H871" s="2">
        <v>2.072235</v>
      </c>
      <c r="I871" s="2">
        <v>2.0980139999999996</v>
      </c>
      <c r="J871" s="2">
        <v>2.2273590000000008</v>
      </c>
      <c r="K871" s="13" t="s">
        <v>48</v>
      </c>
      <c r="L871" s="13" t="s">
        <v>49</v>
      </c>
      <c r="M871" s="13" t="s">
        <v>52</v>
      </c>
      <c r="N871" s="16">
        <f t="shared" si="130"/>
        <v>50</v>
      </c>
      <c r="O871" s="16">
        <f t="shared" si="131"/>
        <v>100</v>
      </c>
      <c r="P871" s="16">
        <f t="shared" si="132"/>
        <v>0</v>
      </c>
      <c r="Q871" s="16">
        <f t="shared" si="133"/>
        <v>100</v>
      </c>
      <c r="R871" s="17">
        <f t="shared" si="134"/>
        <v>67.5</v>
      </c>
      <c r="S871" s="17">
        <f t="shared" si="135"/>
        <v>55</v>
      </c>
      <c r="T871" s="17">
        <f t="shared" si="136"/>
        <v>67.5</v>
      </c>
      <c r="U871" s="17">
        <f t="shared" si="137"/>
        <v>62.5</v>
      </c>
      <c r="V871" s="16">
        <f t="shared" si="138"/>
        <v>63.333333333333336</v>
      </c>
      <c r="W871" s="16">
        <f t="shared" si="139"/>
        <v>63.125</v>
      </c>
    </row>
    <row r="872" spans="1:23" ht="13.5" x14ac:dyDescent="0.25">
      <c r="A872" s="3">
        <v>43272</v>
      </c>
      <c r="B872" s="2">
        <v>2.0623</v>
      </c>
      <c r="C872" s="2">
        <v>46.931714512446234</v>
      </c>
      <c r="D872" s="2">
        <v>-1.0719755197620362E-2</v>
      </c>
      <c r="E872" s="2">
        <v>-1.478998949508801E-2</v>
      </c>
      <c r="F872" s="2">
        <v>2.1258000000000004</v>
      </c>
      <c r="G872" s="2">
        <v>2.0672800000000002</v>
      </c>
      <c r="H872" s="2">
        <v>2.0707449999999996</v>
      </c>
      <c r="I872" s="2">
        <v>2.0968239999999998</v>
      </c>
      <c r="J872" s="2">
        <v>2.2260700000000004</v>
      </c>
      <c r="K872" s="13" t="s">
        <v>48</v>
      </c>
      <c r="L872" s="13" t="s">
        <v>55</v>
      </c>
      <c r="M872" s="13" t="s">
        <v>52</v>
      </c>
      <c r="N872" s="16">
        <f t="shared" si="130"/>
        <v>50</v>
      </c>
      <c r="O872" s="16">
        <f t="shared" si="131"/>
        <v>100</v>
      </c>
      <c r="P872" s="16">
        <f t="shared" si="132"/>
        <v>0</v>
      </c>
      <c r="Q872" s="16">
        <f t="shared" si="133"/>
        <v>83.5</v>
      </c>
      <c r="R872" s="17">
        <f t="shared" si="134"/>
        <v>65.025000000000006</v>
      </c>
      <c r="S872" s="17">
        <f t="shared" si="135"/>
        <v>50.875</v>
      </c>
      <c r="T872" s="17">
        <f t="shared" si="136"/>
        <v>60.075000000000003</v>
      </c>
      <c r="U872" s="17">
        <f t="shared" si="137"/>
        <v>58.375</v>
      </c>
      <c r="V872" s="16">
        <f t="shared" si="138"/>
        <v>58.658333333333339</v>
      </c>
      <c r="W872" s="16">
        <f t="shared" si="139"/>
        <v>58.587500000000006</v>
      </c>
    </row>
    <row r="873" spans="1:23" ht="13.5" x14ac:dyDescent="0.25">
      <c r="A873" s="3">
        <v>43273</v>
      </c>
      <c r="B873" s="2">
        <v>2.0425</v>
      </c>
      <c r="C873" s="2">
        <v>44.742191454958245</v>
      </c>
      <c r="D873" s="2">
        <v>-2.1728448026816505E-2</v>
      </c>
      <c r="E873" s="2">
        <v>-1.1584022160036274E-2</v>
      </c>
      <c r="F873" s="2">
        <v>2.1139000000000001</v>
      </c>
      <c r="G873" s="2">
        <v>2.0732300000000001</v>
      </c>
      <c r="H873" s="2">
        <v>2.0677700000000003</v>
      </c>
      <c r="I873" s="2">
        <v>2.0952379999999993</v>
      </c>
      <c r="J873" s="2">
        <v>2.2246820000000005</v>
      </c>
      <c r="K873" s="13" t="s">
        <v>48</v>
      </c>
      <c r="L873" s="13" t="s">
        <v>55</v>
      </c>
      <c r="M873" s="13" t="s">
        <v>50</v>
      </c>
      <c r="N873" s="16">
        <f t="shared" si="130"/>
        <v>50</v>
      </c>
      <c r="O873" s="16">
        <f t="shared" si="131"/>
        <v>100</v>
      </c>
      <c r="P873" s="16">
        <f t="shared" si="132"/>
        <v>0</v>
      </c>
      <c r="Q873" s="16">
        <f t="shared" si="133"/>
        <v>66.5</v>
      </c>
      <c r="R873" s="17">
        <f t="shared" si="134"/>
        <v>62.475000000000001</v>
      </c>
      <c r="S873" s="17">
        <f t="shared" si="135"/>
        <v>46.625</v>
      </c>
      <c r="T873" s="17">
        <f t="shared" si="136"/>
        <v>52.424999999999997</v>
      </c>
      <c r="U873" s="17">
        <f t="shared" si="137"/>
        <v>54.125</v>
      </c>
      <c r="V873" s="16">
        <f t="shared" si="138"/>
        <v>53.841666666666661</v>
      </c>
      <c r="W873" s="16">
        <f t="shared" si="139"/>
        <v>53.912499999999994</v>
      </c>
    </row>
    <row r="874" spans="1:23" ht="13.5" x14ac:dyDescent="0.25">
      <c r="A874" s="3">
        <v>43276</v>
      </c>
      <c r="B874" s="2">
        <v>2.0127000000000002</v>
      </c>
      <c r="C874" s="2">
        <v>41.596772531036656</v>
      </c>
      <c r="D874" s="2">
        <v>-2.4007299126307835E-2</v>
      </c>
      <c r="E874" s="2">
        <v>-9.0444896801764475E-3</v>
      </c>
      <c r="F874" s="2">
        <v>2.0861200000000002</v>
      </c>
      <c r="G874" s="2">
        <v>2.0732299999999997</v>
      </c>
      <c r="H874" s="2">
        <v>2.0633050000000002</v>
      </c>
      <c r="I874" s="2">
        <v>2.0930559999999994</v>
      </c>
      <c r="J874" s="2">
        <v>2.2231450000000006</v>
      </c>
      <c r="K874" s="13" t="s">
        <v>53</v>
      </c>
      <c r="L874" s="13" t="s">
        <v>55</v>
      </c>
      <c r="M874" s="13" t="s">
        <v>47</v>
      </c>
      <c r="N874" s="16">
        <f t="shared" si="130"/>
        <v>50</v>
      </c>
      <c r="O874" s="16">
        <f t="shared" si="131"/>
        <v>100</v>
      </c>
      <c r="P874" s="16">
        <f t="shared" si="132"/>
        <v>0</v>
      </c>
      <c r="Q874" s="16">
        <f t="shared" si="133"/>
        <v>16.5</v>
      </c>
      <c r="R874" s="17">
        <f t="shared" si="134"/>
        <v>54.975000000000001</v>
      </c>
      <c r="S874" s="17">
        <f t="shared" si="135"/>
        <v>34.125</v>
      </c>
      <c r="T874" s="17">
        <f t="shared" si="136"/>
        <v>29.925000000000001</v>
      </c>
      <c r="U874" s="17">
        <f t="shared" si="137"/>
        <v>41.625</v>
      </c>
      <c r="V874" s="16">
        <f t="shared" si="138"/>
        <v>39.674999999999997</v>
      </c>
      <c r="W874" s="16">
        <f t="shared" si="139"/>
        <v>40.162499999999994</v>
      </c>
    </row>
    <row r="875" spans="1:23" ht="13.5" x14ac:dyDescent="0.25">
      <c r="A875" s="3">
        <v>43277</v>
      </c>
      <c r="B875" s="2">
        <v>1.9830000000000001</v>
      </c>
      <c r="C875" s="2">
        <v>38.678313249189742</v>
      </c>
      <c r="D875" s="2">
        <v>-2.7888367091706723E-2</v>
      </c>
      <c r="E875" s="2">
        <v>-7.286459975323724E-3</v>
      </c>
      <c r="F875" s="2">
        <v>2.0504200000000004</v>
      </c>
      <c r="G875" s="2">
        <v>2.0732299999999997</v>
      </c>
      <c r="H875" s="2">
        <v>2.0588449999999998</v>
      </c>
      <c r="I875" s="2">
        <v>2.0902799999999995</v>
      </c>
      <c r="J875" s="2">
        <v>2.2214595000000004</v>
      </c>
      <c r="K875" s="13" t="s">
        <v>53</v>
      </c>
      <c r="L875" s="13" t="s">
        <v>55</v>
      </c>
      <c r="M875" s="13" t="s">
        <v>47</v>
      </c>
      <c r="N875" s="16">
        <f t="shared" si="130"/>
        <v>50</v>
      </c>
      <c r="O875" s="16">
        <f t="shared" si="131"/>
        <v>100</v>
      </c>
      <c r="P875" s="16">
        <f t="shared" si="132"/>
        <v>0</v>
      </c>
      <c r="Q875" s="16">
        <f t="shared" si="133"/>
        <v>16.5</v>
      </c>
      <c r="R875" s="17">
        <f t="shared" si="134"/>
        <v>54.975000000000001</v>
      </c>
      <c r="S875" s="17">
        <f t="shared" si="135"/>
        <v>34.125</v>
      </c>
      <c r="T875" s="17">
        <f t="shared" si="136"/>
        <v>29.925000000000001</v>
      </c>
      <c r="U875" s="17">
        <f t="shared" si="137"/>
        <v>41.625</v>
      </c>
      <c r="V875" s="16">
        <f t="shared" si="138"/>
        <v>39.674999999999997</v>
      </c>
      <c r="W875" s="16">
        <f t="shared" si="139"/>
        <v>40.162499999999994</v>
      </c>
    </row>
    <row r="876" spans="1:23" ht="13.5" x14ac:dyDescent="0.25">
      <c r="A876" s="3">
        <v>43278</v>
      </c>
      <c r="B876" s="2">
        <v>1.9731000000000001</v>
      </c>
      <c r="C876" s="2">
        <v>37.728097258233049</v>
      </c>
      <c r="D876" s="2">
        <v>-2.5308709604862756E-2</v>
      </c>
      <c r="E876" s="2">
        <v>-5.5961487579085853E-3</v>
      </c>
      <c r="F876" s="2">
        <v>2.0147200000000001</v>
      </c>
      <c r="G876" s="2">
        <v>2.0692700000000004</v>
      </c>
      <c r="H876" s="2">
        <v>2.05389</v>
      </c>
      <c r="I876" s="2">
        <v>2.0873059999999999</v>
      </c>
      <c r="J876" s="2">
        <v>2.2199225000000009</v>
      </c>
      <c r="K876" s="13" t="s">
        <v>53</v>
      </c>
      <c r="L876" s="13" t="s">
        <v>51</v>
      </c>
      <c r="M876" s="13" t="s">
        <v>47</v>
      </c>
      <c r="N876" s="16">
        <f t="shared" si="130"/>
        <v>50</v>
      </c>
      <c r="O876" s="16">
        <f t="shared" si="131"/>
        <v>100</v>
      </c>
      <c r="P876" s="16">
        <f t="shared" si="132"/>
        <v>0</v>
      </c>
      <c r="Q876" s="16">
        <f t="shared" si="133"/>
        <v>0</v>
      </c>
      <c r="R876" s="17">
        <f t="shared" si="134"/>
        <v>52.5</v>
      </c>
      <c r="S876" s="17">
        <f t="shared" si="135"/>
        <v>30</v>
      </c>
      <c r="T876" s="17">
        <f t="shared" si="136"/>
        <v>22.5</v>
      </c>
      <c r="U876" s="17">
        <f t="shared" si="137"/>
        <v>37.5</v>
      </c>
      <c r="V876" s="16">
        <f t="shared" si="138"/>
        <v>35</v>
      </c>
      <c r="W876" s="16">
        <f t="shared" si="139"/>
        <v>35.625</v>
      </c>
    </row>
    <row r="877" spans="1:23" ht="13.5" x14ac:dyDescent="0.25">
      <c r="A877" s="3">
        <v>43279</v>
      </c>
      <c r="B877" s="2">
        <v>1.9830000000000001</v>
      </c>
      <c r="C877" s="2">
        <v>39.333155867645566</v>
      </c>
      <c r="D877" s="2">
        <v>-1.7173551065542636E-2</v>
      </c>
      <c r="E877" s="2">
        <v>-5.547213251691158E-3</v>
      </c>
      <c r="F877" s="2">
        <v>1.9988600000000001</v>
      </c>
      <c r="G877" s="2">
        <v>2.0623300000000002</v>
      </c>
      <c r="H877" s="2">
        <v>2.0494299999999996</v>
      </c>
      <c r="I877" s="2">
        <v>2.0855220000000001</v>
      </c>
      <c r="J877" s="2">
        <v>2.2183855000000006</v>
      </c>
      <c r="K877" s="13" t="s">
        <v>53</v>
      </c>
      <c r="L877" s="13" t="s">
        <v>55</v>
      </c>
      <c r="M877" s="13" t="s">
        <v>47</v>
      </c>
      <c r="N877" s="16">
        <f t="shared" si="130"/>
        <v>50</v>
      </c>
      <c r="O877" s="16">
        <f t="shared" si="131"/>
        <v>100</v>
      </c>
      <c r="P877" s="16">
        <f t="shared" si="132"/>
        <v>0</v>
      </c>
      <c r="Q877" s="16">
        <f t="shared" si="133"/>
        <v>16.5</v>
      </c>
      <c r="R877" s="17">
        <f t="shared" si="134"/>
        <v>54.975000000000001</v>
      </c>
      <c r="S877" s="17">
        <f t="shared" si="135"/>
        <v>34.125</v>
      </c>
      <c r="T877" s="17">
        <f t="shared" si="136"/>
        <v>29.925000000000001</v>
      </c>
      <c r="U877" s="17">
        <f t="shared" si="137"/>
        <v>41.625</v>
      </c>
      <c r="V877" s="16">
        <f t="shared" si="138"/>
        <v>39.674999999999997</v>
      </c>
      <c r="W877" s="16">
        <f t="shared" si="139"/>
        <v>40.162499999999994</v>
      </c>
    </row>
    <row r="878" spans="1:23" ht="13.5" x14ac:dyDescent="0.25">
      <c r="A878" s="3">
        <v>43280</v>
      </c>
      <c r="B878" s="2">
        <v>2.0127000000000002</v>
      </c>
      <c r="C878" s="2">
        <v>43.996722058473658</v>
      </c>
      <c r="D878" s="2">
        <v>-4.3824889499433084E-3</v>
      </c>
      <c r="E878" s="2">
        <v>-6.0205720451219817E-3</v>
      </c>
      <c r="F878" s="2">
        <v>1.9929000000000001</v>
      </c>
      <c r="G878" s="2">
        <v>2.0534000000000003</v>
      </c>
      <c r="H878" s="2">
        <v>2.0464549999999999</v>
      </c>
      <c r="I878" s="2">
        <v>2.0841320000000003</v>
      </c>
      <c r="J878" s="2">
        <v>2.2171460000000005</v>
      </c>
      <c r="K878" s="13" t="s">
        <v>53</v>
      </c>
      <c r="L878" s="13" t="s">
        <v>55</v>
      </c>
      <c r="M878" s="13" t="s">
        <v>47</v>
      </c>
      <c r="N878" s="16">
        <f t="shared" si="130"/>
        <v>50</v>
      </c>
      <c r="O878" s="16">
        <f t="shared" si="131"/>
        <v>100</v>
      </c>
      <c r="P878" s="16">
        <f t="shared" si="132"/>
        <v>0</v>
      </c>
      <c r="Q878" s="16">
        <f t="shared" si="133"/>
        <v>16.5</v>
      </c>
      <c r="R878" s="17">
        <f t="shared" si="134"/>
        <v>54.975000000000001</v>
      </c>
      <c r="S878" s="17">
        <f t="shared" si="135"/>
        <v>34.125</v>
      </c>
      <c r="T878" s="17">
        <f t="shared" si="136"/>
        <v>29.925000000000001</v>
      </c>
      <c r="U878" s="17">
        <f t="shared" si="137"/>
        <v>41.625</v>
      </c>
      <c r="V878" s="16">
        <f t="shared" si="138"/>
        <v>39.674999999999997</v>
      </c>
      <c r="W878" s="16">
        <f t="shared" si="139"/>
        <v>40.162499999999994</v>
      </c>
    </row>
    <row r="879" spans="1:23" ht="13.5" x14ac:dyDescent="0.25">
      <c r="A879" s="3">
        <v>43283</v>
      </c>
      <c r="B879" s="2">
        <v>1.9830000000000001</v>
      </c>
      <c r="C879" s="2">
        <v>40.63292696755191</v>
      </c>
      <c r="D879" s="2">
        <v>1.6537374405012351E-2</v>
      </c>
      <c r="E879" s="2">
        <v>-6.6939835066080512E-3</v>
      </c>
      <c r="F879" s="2">
        <v>1.9869600000000003</v>
      </c>
      <c r="G879" s="2">
        <v>2.03654</v>
      </c>
      <c r="H879" s="2">
        <v>2.0424899999999999</v>
      </c>
      <c r="I879" s="2">
        <v>2.0821480000000001</v>
      </c>
      <c r="J879" s="2">
        <v>2.2160555000000004</v>
      </c>
      <c r="K879" s="13" t="s">
        <v>53</v>
      </c>
      <c r="L879" s="13" t="s">
        <v>55</v>
      </c>
      <c r="M879" s="13" t="s">
        <v>47</v>
      </c>
      <c r="N879" s="16">
        <f t="shared" si="130"/>
        <v>50</v>
      </c>
      <c r="O879" s="16">
        <f t="shared" si="131"/>
        <v>100</v>
      </c>
      <c r="P879" s="16">
        <f t="shared" si="132"/>
        <v>0</v>
      </c>
      <c r="Q879" s="16">
        <f t="shared" si="133"/>
        <v>16.5</v>
      </c>
      <c r="R879" s="17">
        <f t="shared" si="134"/>
        <v>54.975000000000001</v>
      </c>
      <c r="S879" s="17">
        <f t="shared" si="135"/>
        <v>34.125</v>
      </c>
      <c r="T879" s="17">
        <f t="shared" si="136"/>
        <v>29.925000000000001</v>
      </c>
      <c r="U879" s="17">
        <f t="shared" si="137"/>
        <v>41.625</v>
      </c>
      <c r="V879" s="16">
        <f t="shared" si="138"/>
        <v>39.674999999999997</v>
      </c>
      <c r="W879" s="16">
        <f t="shared" si="139"/>
        <v>40.162499999999994</v>
      </c>
    </row>
    <row r="880" spans="1:23" ht="13.5" x14ac:dyDescent="0.25">
      <c r="A880" s="3">
        <v>43284</v>
      </c>
      <c r="B880" s="2">
        <v>1.9632000000000001</v>
      </c>
      <c r="C880" s="2">
        <v>38.51859547465191</v>
      </c>
      <c r="D880" s="2">
        <v>3.765023174117399E-2</v>
      </c>
      <c r="E880" s="2">
        <v>-7.0686645671696833E-3</v>
      </c>
      <c r="F880" s="2">
        <v>1.9830000000000001</v>
      </c>
      <c r="G880" s="2">
        <v>2.0167100000000007</v>
      </c>
      <c r="H880" s="2">
        <v>2.0365399999999996</v>
      </c>
      <c r="I880" s="2">
        <v>2.0799680000000005</v>
      </c>
      <c r="J880" s="2">
        <v>2.2150145000000006</v>
      </c>
      <c r="K880" s="13" t="s">
        <v>53</v>
      </c>
      <c r="L880" s="13" t="s">
        <v>55</v>
      </c>
      <c r="M880" s="13" t="s">
        <v>47</v>
      </c>
      <c r="N880" s="16">
        <f t="shared" si="130"/>
        <v>50</v>
      </c>
      <c r="O880" s="16">
        <f t="shared" si="131"/>
        <v>100</v>
      </c>
      <c r="P880" s="16">
        <f t="shared" si="132"/>
        <v>0</v>
      </c>
      <c r="Q880" s="16">
        <f t="shared" si="133"/>
        <v>16.5</v>
      </c>
      <c r="R880" s="17">
        <f t="shared" si="134"/>
        <v>54.975000000000001</v>
      </c>
      <c r="S880" s="17">
        <f t="shared" si="135"/>
        <v>34.125</v>
      </c>
      <c r="T880" s="17">
        <f t="shared" si="136"/>
        <v>29.925000000000001</v>
      </c>
      <c r="U880" s="17">
        <f t="shared" si="137"/>
        <v>41.625</v>
      </c>
      <c r="V880" s="16">
        <f t="shared" si="138"/>
        <v>39.674999999999997</v>
      </c>
      <c r="W880" s="16">
        <f t="shared" si="139"/>
        <v>40.162499999999994</v>
      </c>
    </row>
    <row r="881" spans="1:23" ht="13.5" x14ac:dyDescent="0.25">
      <c r="A881" s="3">
        <v>43285</v>
      </c>
      <c r="B881" s="2">
        <v>1.9632000000000001</v>
      </c>
      <c r="C881" s="2">
        <v>38.51859547465191</v>
      </c>
      <c r="D881" s="2">
        <v>5.4499333850802856E-2</v>
      </c>
      <c r="E881" s="2">
        <v>-7.5249702676987015E-3</v>
      </c>
      <c r="F881" s="2">
        <v>1.9810200000000002</v>
      </c>
      <c r="G881" s="2">
        <v>1.9978700000000003</v>
      </c>
      <c r="H881" s="2">
        <v>2.0315849999999998</v>
      </c>
      <c r="I881" s="2">
        <v>2.0777880000000004</v>
      </c>
      <c r="J881" s="2">
        <v>2.2141720000000005</v>
      </c>
      <c r="K881" s="13" t="s">
        <v>48</v>
      </c>
      <c r="L881" s="13" t="s">
        <v>55</v>
      </c>
      <c r="M881" s="13" t="s">
        <v>50</v>
      </c>
      <c r="N881" s="16">
        <f t="shared" si="130"/>
        <v>50</v>
      </c>
      <c r="O881" s="16">
        <f t="shared" si="131"/>
        <v>100</v>
      </c>
      <c r="P881" s="16">
        <f t="shared" si="132"/>
        <v>0</v>
      </c>
      <c r="Q881" s="16">
        <f t="shared" si="133"/>
        <v>66.5</v>
      </c>
      <c r="R881" s="17">
        <f t="shared" si="134"/>
        <v>62.475000000000001</v>
      </c>
      <c r="S881" s="17">
        <f t="shared" si="135"/>
        <v>46.625</v>
      </c>
      <c r="T881" s="17">
        <f t="shared" si="136"/>
        <v>52.424999999999997</v>
      </c>
      <c r="U881" s="17">
        <f t="shared" si="137"/>
        <v>54.125</v>
      </c>
      <c r="V881" s="16">
        <f t="shared" si="138"/>
        <v>53.841666666666661</v>
      </c>
      <c r="W881" s="16">
        <f t="shared" si="139"/>
        <v>53.912499999999994</v>
      </c>
    </row>
    <row r="882" spans="1:23" ht="13.5" x14ac:dyDescent="0.25">
      <c r="A882" s="3">
        <v>43286</v>
      </c>
      <c r="B882" s="2">
        <v>1.9632000000000001</v>
      </c>
      <c r="C882" s="2">
        <v>38.51859547465191</v>
      </c>
      <c r="D882" s="2">
        <v>5.548766930591631E-2</v>
      </c>
      <c r="E882" s="2">
        <v>-6.792391124036656E-3</v>
      </c>
      <c r="F882" s="2">
        <v>1.9770600000000003</v>
      </c>
      <c r="G882" s="2">
        <v>1.9879600000000004</v>
      </c>
      <c r="H882" s="2">
        <v>2.0276199999999998</v>
      </c>
      <c r="I882" s="2">
        <v>2.0754080000000004</v>
      </c>
      <c r="J882" s="2">
        <v>2.2135770000000003</v>
      </c>
      <c r="K882" s="13" t="s">
        <v>48</v>
      </c>
      <c r="L882" s="13" t="s">
        <v>55</v>
      </c>
      <c r="M882" s="13" t="s">
        <v>50</v>
      </c>
      <c r="N882" s="16">
        <f t="shared" si="130"/>
        <v>50</v>
      </c>
      <c r="O882" s="16">
        <f t="shared" si="131"/>
        <v>100</v>
      </c>
      <c r="P882" s="16">
        <f t="shared" si="132"/>
        <v>0</v>
      </c>
      <c r="Q882" s="16">
        <f t="shared" si="133"/>
        <v>66.5</v>
      </c>
      <c r="R882" s="17">
        <f t="shared" si="134"/>
        <v>62.475000000000001</v>
      </c>
      <c r="S882" s="17">
        <f t="shared" si="135"/>
        <v>46.625</v>
      </c>
      <c r="T882" s="17">
        <f t="shared" si="136"/>
        <v>52.424999999999997</v>
      </c>
      <c r="U882" s="17">
        <f t="shared" si="137"/>
        <v>54.125</v>
      </c>
      <c r="V882" s="16">
        <f t="shared" si="138"/>
        <v>53.841666666666661</v>
      </c>
      <c r="W882" s="16">
        <f t="shared" si="139"/>
        <v>53.912499999999994</v>
      </c>
    </row>
    <row r="883" spans="1:23" ht="13.5" x14ac:dyDescent="0.25">
      <c r="A883" s="3">
        <v>43287</v>
      </c>
      <c r="B883" s="2">
        <v>1.9632000000000001</v>
      </c>
      <c r="C883" s="2">
        <v>38.51859547465191</v>
      </c>
      <c r="D883" s="2">
        <v>5.3712858972390976E-2</v>
      </c>
      <c r="E883" s="2">
        <v>-4.3557973867054669E-3</v>
      </c>
      <c r="F883" s="2">
        <v>1.9671600000000002</v>
      </c>
      <c r="G883" s="2">
        <v>1.9800300000000004</v>
      </c>
      <c r="H883" s="2">
        <v>2.0266299999999999</v>
      </c>
      <c r="I883" s="2">
        <v>2.0712440000000005</v>
      </c>
      <c r="J883" s="2">
        <v>2.2128830000000002</v>
      </c>
      <c r="K883" s="13" t="s">
        <v>53</v>
      </c>
      <c r="L883" s="13" t="s">
        <v>55</v>
      </c>
      <c r="M883" s="13" t="s">
        <v>47</v>
      </c>
      <c r="N883" s="16">
        <f t="shared" si="130"/>
        <v>50</v>
      </c>
      <c r="O883" s="16">
        <f t="shared" si="131"/>
        <v>100</v>
      </c>
      <c r="P883" s="16">
        <f t="shared" si="132"/>
        <v>0</v>
      </c>
      <c r="Q883" s="16">
        <f t="shared" si="133"/>
        <v>16.5</v>
      </c>
      <c r="R883" s="17">
        <f t="shared" si="134"/>
        <v>54.975000000000001</v>
      </c>
      <c r="S883" s="17">
        <f t="shared" si="135"/>
        <v>34.125</v>
      </c>
      <c r="T883" s="17">
        <f t="shared" si="136"/>
        <v>29.925000000000001</v>
      </c>
      <c r="U883" s="17">
        <f t="shared" si="137"/>
        <v>41.625</v>
      </c>
      <c r="V883" s="16">
        <f t="shared" si="138"/>
        <v>39.674999999999997</v>
      </c>
      <c r="W883" s="16">
        <f t="shared" si="139"/>
        <v>40.162499999999994</v>
      </c>
    </row>
    <row r="884" spans="1:23" ht="13.5" x14ac:dyDescent="0.25">
      <c r="A884" s="3">
        <v>43290</v>
      </c>
      <c r="B884" s="2">
        <v>1.9433</v>
      </c>
      <c r="C884" s="2">
        <v>35.987147455058548</v>
      </c>
      <c r="D884" s="2">
        <v>4.9503388096011847E-2</v>
      </c>
      <c r="E884" s="2">
        <v>-3.8206825407598394E-4</v>
      </c>
      <c r="F884" s="2">
        <v>1.9592200000000002</v>
      </c>
      <c r="G884" s="2">
        <v>1.9730900000000002</v>
      </c>
      <c r="H884" s="2">
        <v>2.0231599999999998</v>
      </c>
      <c r="I884" s="2">
        <v>2.0658900000000004</v>
      </c>
      <c r="J884" s="2">
        <v>2.2119410000000004</v>
      </c>
      <c r="K884" s="13" t="s">
        <v>53</v>
      </c>
      <c r="L884" s="13" t="s">
        <v>55</v>
      </c>
      <c r="M884" s="13" t="s">
        <v>47</v>
      </c>
      <c r="N884" s="16">
        <f t="shared" si="130"/>
        <v>50</v>
      </c>
      <c r="O884" s="16">
        <f t="shared" si="131"/>
        <v>100</v>
      </c>
      <c r="P884" s="16">
        <f t="shared" si="132"/>
        <v>0</v>
      </c>
      <c r="Q884" s="16">
        <f t="shared" si="133"/>
        <v>16.5</v>
      </c>
      <c r="R884" s="17">
        <f t="shared" si="134"/>
        <v>54.975000000000001</v>
      </c>
      <c r="S884" s="17">
        <f t="shared" si="135"/>
        <v>34.125</v>
      </c>
      <c r="T884" s="17">
        <f t="shared" si="136"/>
        <v>29.925000000000001</v>
      </c>
      <c r="U884" s="17">
        <f t="shared" si="137"/>
        <v>41.625</v>
      </c>
      <c r="V884" s="16">
        <f t="shared" si="138"/>
        <v>39.674999999999997</v>
      </c>
      <c r="W884" s="16">
        <f t="shared" si="139"/>
        <v>40.162499999999994</v>
      </c>
    </row>
    <row r="885" spans="1:23" ht="13.5" x14ac:dyDescent="0.25">
      <c r="A885" s="3">
        <v>43291</v>
      </c>
      <c r="B885" s="2">
        <v>1.9632000000000001</v>
      </c>
      <c r="C885" s="2">
        <v>40.218234784289571</v>
      </c>
      <c r="D885" s="2">
        <v>4.0388806775817354E-2</v>
      </c>
      <c r="E885" s="2">
        <v>3.9304609512842521E-3</v>
      </c>
      <c r="F885" s="2">
        <v>1.9592199999999997</v>
      </c>
      <c r="G885" s="2">
        <v>1.9711100000000001</v>
      </c>
      <c r="H885" s="2">
        <v>2.02217</v>
      </c>
      <c r="I885" s="2">
        <v>2.061528</v>
      </c>
      <c r="J885" s="2">
        <v>2.2112470000000002</v>
      </c>
      <c r="K885" s="13" t="s">
        <v>48</v>
      </c>
      <c r="L885" s="13" t="s">
        <v>55</v>
      </c>
      <c r="M885" s="13" t="s">
        <v>55</v>
      </c>
      <c r="N885" s="16">
        <f t="shared" si="130"/>
        <v>50</v>
      </c>
      <c r="O885" s="16">
        <f t="shared" si="131"/>
        <v>100</v>
      </c>
      <c r="P885" s="16">
        <f t="shared" si="132"/>
        <v>0</v>
      </c>
      <c r="Q885" s="16">
        <f t="shared" si="133"/>
        <v>49.5</v>
      </c>
      <c r="R885" s="17">
        <f t="shared" si="134"/>
        <v>59.924999999999997</v>
      </c>
      <c r="S885" s="17">
        <f t="shared" si="135"/>
        <v>42.375</v>
      </c>
      <c r="T885" s="17">
        <f t="shared" si="136"/>
        <v>44.775000000000006</v>
      </c>
      <c r="U885" s="17">
        <f t="shared" si="137"/>
        <v>49.875</v>
      </c>
      <c r="V885" s="16">
        <f t="shared" si="138"/>
        <v>49.024999999999999</v>
      </c>
      <c r="W885" s="16">
        <f t="shared" si="139"/>
        <v>49.237499999999997</v>
      </c>
    </row>
    <row r="886" spans="1:23" ht="13.5" x14ac:dyDescent="0.25">
      <c r="A886" s="3">
        <v>43292</v>
      </c>
      <c r="B886" s="2">
        <v>1.9433</v>
      </c>
      <c r="C886" s="2">
        <v>37.545663628503199</v>
      </c>
      <c r="D886" s="2">
        <v>3.2964119909273393E-2</v>
      </c>
      <c r="E886" s="2">
        <v>7.1118252274739186E-3</v>
      </c>
      <c r="F886" s="2">
        <v>1.9552400000000003</v>
      </c>
      <c r="G886" s="2">
        <v>1.9681300000000004</v>
      </c>
      <c r="H886" s="2">
        <v>2.0186999999999999</v>
      </c>
      <c r="I886" s="2">
        <v>2.05776</v>
      </c>
      <c r="J886" s="2">
        <v>2.2107015000000003</v>
      </c>
      <c r="K886" s="13" t="s">
        <v>53</v>
      </c>
      <c r="L886" s="13" t="s">
        <v>55</v>
      </c>
      <c r="M886" s="13" t="s">
        <v>47</v>
      </c>
      <c r="N886" s="16">
        <f t="shared" si="130"/>
        <v>50</v>
      </c>
      <c r="O886" s="16">
        <f t="shared" si="131"/>
        <v>100</v>
      </c>
      <c r="P886" s="16">
        <f t="shared" si="132"/>
        <v>0</v>
      </c>
      <c r="Q886" s="16">
        <f t="shared" si="133"/>
        <v>16.5</v>
      </c>
      <c r="R886" s="17">
        <f t="shared" si="134"/>
        <v>54.975000000000001</v>
      </c>
      <c r="S886" s="17">
        <f t="shared" si="135"/>
        <v>34.125</v>
      </c>
      <c r="T886" s="17">
        <f t="shared" si="136"/>
        <v>29.925000000000001</v>
      </c>
      <c r="U886" s="17">
        <f t="shared" si="137"/>
        <v>41.625</v>
      </c>
      <c r="V886" s="16">
        <f t="shared" si="138"/>
        <v>39.674999999999997</v>
      </c>
      <c r="W886" s="16">
        <f t="shared" si="139"/>
        <v>40.162499999999994</v>
      </c>
    </row>
    <row r="887" spans="1:23" ht="13.5" x14ac:dyDescent="0.25">
      <c r="A887" s="3">
        <v>43293</v>
      </c>
      <c r="B887" s="2">
        <v>1.9235</v>
      </c>
      <c r="C887" s="2">
        <v>35.049972954041337</v>
      </c>
      <c r="D887" s="2">
        <v>3.0100742792645185E-2</v>
      </c>
      <c r="E887" s="2">
        <v>9.5704463490156738E-3</v>
      </c>
      <c r="F887" s="2">
        <v>1.9472999999999998</v>
      </c>
      <c r="G887" s="2">
        <v>1.9621800000000005</v>
      </c>
      <c r="H887" s="2">
        <v>2.0122550000000001</v>
      </c>
      <c r="I887" s="2">
        <v>2.0535960000000002</v>
      </c>
      <c r="J887" s="2">
        <v>2.2100075000000001</v>
      </c>
      <c r="K887" s="13" t="s">
        <v>53</v>
      </c>
      <c r="L887" s="13" t="s">
        <v>55</v>
      </c>
      <c r="M887" s="13" t="s">
        <v>47</v>
      </c>
      <c r="N887" s="16">
        <f t="shared" si="130"/>
        <v>50</v>
      </c>
      <c r="O887" s="16">
        <f t="shared" si="131"/>
        <v>100</v>
      </c>
      <c r="P887" s="16">
        <f t="shared" si="132"/>
        <v>0</v>
      </c>
      <c r="Q887" s="16">
        <f t="shared" si="133"/>
        <v>16.5</v>
      </c>
      <c r="R887" s="17">
        <f t="shared" si="134"/>
        <v>54.975000000000001</v>
      </c>
      <c r="S887" s="17">
        <f t="shared" si="135"/>
        <v>34.125</v>
      </c>
      <c r="T887" s="17">
        <f t="shared" si="136"/>
        <v>29.925000000000001</v>
      </c>
      <c r="U887" s="17">
        <f t="shared" si="137"/>
        <v>41.625</v>
      </c>
      <c r="V887" s="16">
        <f t="shared" si="138"/>
        <v>39.674999999999997</v>
      </c>
      <c r="W887" s="16">
        <f t="shared" si="139"/>
        <v>40.162499999999994</v>
      </c>
    </row>
    <row r="888" spans="1:23" ht="13.5" x14ac:dyDescent="0.25">
      <c r="A888" s="3">
        <v>43294</v>
      </c>
      <c r="B888" s="2">
        <v>1.9632000000000001</v>
      </c>
      <c r="C888" s="2">
        <v>43.2021379281151</v>
      </c>
      <c r="D888" s="2">
        <v>2.9820880461467247E-2</v>
      </c>
      <c r="E888" s="2">
        <v>1.1177162969879018E-2</v>
      </c>
      <c r="F888" s="2">
        <v>1.9472999999999998</v>
      </c>
      <c r="G888" s="2">
        <v>1.9572300000000002</v>
      </c>
      <c r="H888" s="2">
        <v>2.0053150000000004</v>
      </c>
      <c r="I888" s="2">
        <v>2.0516139999999998</v>
      </c>
      <c r="J888" s="2">
        <v>2.2089664999999998</v>
      </c>
      <c r="K888" s="13" t="s">
        <v>53</v>
      </c>
      <c r="L888" s="13" t="s">
        <v>55</v>
      </c>
      <c r="M888" s="13" t="s">
        <v>55</v>
      </c>
      <c r="N888" s="16">
        <f t="shared" si="130"/>
        <v>50</v>
      </c>
      <c r="O888" s="16">
        <f t="shared" si="131"/>
        <v>100</v>
      </c>
      <c r="P888" s="16">
        <f t="shared" si="132"/>
        <v>0</v>
      </c>
      <c r="Q888" s="16">
        <f t="shared" si="133"/>
        <v>16.5</v>
      </c>
      <c r="R888" s="17">
        <f t="shared" si="134"/>
        <v>54.975000000000001</v>
      </c>
      <c r="S888" s="17">
        <f t="shared" si="135"/>
        <v>34.125</v>
      </c>
      <c r="T888" s="17">
        <f t="shared" si="136"/>
        <v>29.925000000000001</v>
      </c>
      <c r="U888" s="17">
        <f t="shared" si="137"/>
        <v>41.625</v>
      </c>
      <c r="V888" s="16">
        <f t="shared" si="138"/>
        <v>39.674999999999997</v>
      </c>
      <c r="W888" s="16">
        <f t="shared" si="139"/>
        <v>40.162499999999994</v>
      </c>
    </row>
    <row r="889" spans="1:23" ht="13.5" x14ac:dyDescent="0.25">
      <c r="A889" s="3">
        <v>43297</v>
      </c>
      <c r="B889" s="2">
        <v>1.9334</v>
      </c>
      <c r="C889" s="2">
        <v>39.222535151869629</v>
      </c>
      <c r="D889" s="2">
        <v>2.7464055210983496E-2</v>
      </c>
      <c r="E889" s="2">
        <v>1.2447912905987294E-2</v>
      </c>
      <c r="F889" s="2">
        <v>1.9453200000000002</v>
      </c>
      <c r="G889" s="2">
        <v>1.9522699999999999</v>
      </c>
      <c r="H889" s="2">
        <v>1.994405</v>
      </c>
      <c r="I889" s="2">
        <v>2.048638</v>
      </c>
      <c r="J889" s="2">
        <v>2.2077270000000002</v>
      </c>
      <c r="K889" s="13" t="s">
        <v>53</v>
      </c>
      <c r="L889" s="13" t="s">
        <v>55</v>
      </c>
      <c r="M889" s="13" t="s">
        <v>47</v>
      </c>
      <c r="N889" s="16">
        <f t="shared" si="130"/>
        <v>50</v>
      </c>
      <c r="O889" s="16">
        <f t="shared" si="131"/>
        <v>100</v>
      </c>
      <c r="P889" s="16">
        <f t="shared" si="132"/>
        <v>0</v>
      </c>
      <c r="Q889" s="16">
        <f t="shared" si="133"/>
        <v>16.5</v>
      </c>
      <c r="R889" s="17">
        <f t="shared" si="134"/>
        <v>54.975000000000001</v>
      </c>
      <c r="S889" s="17">
        <f t="shared" si="135"/>
        <v>34.125</v>
      </c>
      <c r="T889" s="17">
        <f t="shared" si="136"/>
        <v>29.925000000000001</v>
      </c>
      <c r="U889" s="17">
        <f t="shared" si="137"/>
        <v>41.625</v>
      </c>
      <c r="V889" s="16">
        <f t="shared" si="138"/>
        <v>39.674999999999997</v>
      </c>
      <c r="W889" s="16">
        <f t="shared" si="139"/>
        <v>40.162499999999994</v>
      </c>
    </row>
    <row r="890" spans="1:23" ht="13.5" x14ac:dyDescent="0.25">
      <c r="A890" s="3">
        <v>43298</v>
      </c>
      <c r="B890" s="2">
        <v>1.9136</v>
      </c>
      <c r="C890" s="2">
        <v>36.797141804366404</v>
      </c>
      <c r="D890" s="2">
        <v>2.4290314000935398E-2</v>
      </c>
      <c r="E890" s="2">
        <v>1.251896825578416E-2</v>
      </c>
      <c r="F890" s="2">
        <v>1.9354</v>
      </c>
      <c r="G890" s="2">
        <v>1.9473099999999999</v>
      </c>
      <c r="H890" s="2">
        <v>1.9820100000000003</v>
      </c>
      <c r="I890" s="2">
        <v>2.0456640000000004</v>
      </c>
      <c r="J890" s="2">
        <v>2.2065869999999999</v>
      </c>
      <c r="K890" s="13" t="s">
        <v>53</v>
      </c>
      <c r="L890" s="13" t="s">
        <v>55</v>
      </c>
      <c r="M890" s="13" t="s">
        <v>47</v>
      </c>
      <c r="N890" s="16">
        <f t="shared" si="130"/>
        <v>50</v>
      </c>
      <c r="O890" s="16">
        <f t="shared" si="131"/>
        <v>100</v>
      </c>
      <c r="P890" s="16">
        <f t="shared" si="132"/>
        <v>0</v>
      </c>
      <c r="Q890" s="16">
        <f t="shared" si="133"/>
        <v>16.5</v>
      </c>
      <c r="R890" s="17">
        <f t="shared" si="134"/>
        <v>54.975000000000001</v>
      </c>
      <c r="S890" s="17">
        <f t="shared" si="135"/>
        <v>34.125</v>
      </c>
      <c r="T890" s="17">
        <f t="shared" si="136"/>
        <v>29.925000000000001</v>
      </c>
      <c r="U890" s="17">
        <f t="shared" si="137"/>
        <v>41.625</v>
      </c>
      <c r="V890" s="16">
        <f t="shared" si="138"/>
        <v>39.674999999999997</v>
      </c>
      <c r="W890" s="16">
        <f t="shared" si="139"/>
        <v>40.162499999999994</v>
      </c>
    </row>
    <row r="891" spans="1:23" ht="13.5" x14ac:dyDescent="0.25">
      <c r="A891" s="3">
        <v>43299</v>
      </c>
      <c r="B891" s="2">
        <v>1.9235</v>
      </c>
      <c r="C891" s="2">
        <v>38.833775311375355</v>
      </c>
      <c r="D891" s="2">
        <v>2.1358860756584885E-2</v>
      </c>
      <c r="E891" s="2">
        <v>1.1025877161052853E-2</v>
      </c>
      <c r="F891" s="2">
        <v>1.9314399999999998</v>
      </c>
      <c r="G891" s="2">
        <v>1.9433400000000003</v>
      </c>
      <c r="H891" s="2">
        <v>1.9706050000000002</v>
      </c>
      <c r="I891" s="2">
        <v>2.0424900000000004</v>
      </c>
      <c r="J891" s="2">
        <v>2.2056945000000003</v>
      </c>
      <c r="K891" s="13" t="s">
        <v>53</v>
      </c>
      <c r="L891" s="13" t="s">
        <v>55</v>
      </c>
      <c r="M891" s="13" t="s">
        <v>47</v>
      </c>
      <c r="N891" s="16">
        <f t="shared" si="130"/>
        <v>50</v>
      </c>
      <c r="O891" s="16">
        <f t="shared" si="131"/>
        <v>100</v>
      </c>
      <c r="P891" s="16">
        <f t="shared" si="132"/>
        <v>0</v>
      </c>
      <c r="Q891" s="16">
        <f t="shared" si="133"/>
        <v>16.5</v>
      </c>
      <c r="R891" s="17">
        <f t="shared" si="134"/>
        <v>54.975000000000001</v>
      </c>
      <c r="S891" s="17">
        <f t="shared" si="135"/>
        <v>34.125</v>
      </c>
      <c r="T891" s="17">
        <f t="shared" si="136"/>
        <v>29.925000000000001</v>
      </c>
      <c r="U891" s="17">
        <f t="shared" si="137"/>
        <v>41.625</v>
      </c>
      <c r="V891" s="16">
        <f t="shared" si="138"/>
        <v>39.674999999999997</v>
      </c>
      <c r="W891" s="16">
        <f t="shared" si="139"/>
        <v>40.162499999999994</v>
      </c>
    </row>
    <row r="892" spans="1:23" ht="13.5" x14ac:dyDescent="0.25">
      <c r="A892" s="3">
        <v>43300</v>
      </c>
      <c r="B892" s="2">
        <v>1.9136</v>
      </c>
      <c r="C892" s="2">
        <v>37.531343600920572</v>
      </c>
      <c r="D892" s="2">
        <v>2.0004487294411843E-2</v>
      </c>
      <c r="E892" s="2">
        <v>8.4473728373130278E-3</v>
      </c>
      <c r="F892" s="2">
        <v>1.92946</v>
      </c>
      <c r="G892" s="2">
        <v>1.93838</v>
      </c>
      <c r="H892" s="2">
        <v>1.9631700000000005</v>
      </c>
      <c r="I892" s="2">
        <v>2.0385240000000002</v>
      </c>
      <c r="J892" s="2">
        <v>2.2049014999999996</v>
      </c>
      <c r="K892" s="13" t="s">
        <v>53</v>
      </c>
      <c r="L892" s="13" t="s">
        <v>55</v>
      </c>
      <c r="M892" s="13" t="s">
        <v>47</v>
      </c>
      <c r="N892" s="16">
        <f t="shared" si="130"/>
        <v>50</v>
      </c>
      <c r="O892" s="16">
        <f t="shared" si="131"/>
        <v>100</v>
      </c>
      <c r="P892" s="16">
        <f t="shared" si="132"/>
        <v>0</v>
      </c>
      <c r="Q892" s="16">
        <f t="shared" si="133"/>
        <v>16.5</v>
      </c>
      <c r="R892" s="17">
        <f t="shared" si="134"/>
        <v>54.975000000000001</v>
      </c>
      <c r="S892" s="17">
        <f t="shared" si="135"/>
        <v>34.125</v>
      </c>
      <c r="T892" s="17">
        <f t="shared" si="136"/>
        <v>29.925000000000001</v>
      </c>
      <c r="U892" s="17">
        <f t="shared" si="137"/>
        <v>41.625</v>
      </c>
      <c r="V892" s="16">
        <f t="shared" si="138"/>
        <v>39.674999999999997</v>
      </c>
      <c r="W892" s="16">
        <f t="shared" si="139"/>
        <v>40.162499999999994</v>
      </c>
    </row>
    <row r="893" spans="1:23" ht="13.5" x14ac:dyDescent="0.25">
      <c r="A893" s="3">
        <v>43301</v>
      </c>
      <c r="B893" s="2">
        <v>1.9533</v>
      </c>
      <c r="C893" s="2">
        <v>45.434546195216093</v>
      </c>
      <c r="D893" s="2">
        <v>1.6339898544340148E-2</v>
      </c>
      <c r="E893" s="2">
        <v>4.7048105959239094E-3</v>
      </c>
      <c r="F893" s="2">
        <v>1.9274799999999999</v>
      </c>
      <c r="G893" s="2">
        <v>1.9373899999999999</v>
      </c>
      <c r="H893" s="2">
        <v>1.9587100000000004</v>
      </c>
      <c r="I893" s="2">
        <v>2.0343599999999999</v>
      </c>
      <c r="J893" s="2">
        <v>2.2043564999999998</v>
      </c>
      <c r="K893" s="13" t="s">
        <v>53</v>
      </c>
      <c r="L893" s="13" t="s">
        <v>55</v>
      </c>
      <c r="M893" s="13" t="s">
        <v>47</v>
      </c>
      <c r="N893" s="16">
        <f t="shared" si="130"/>
        <v>50</v>
      </c>
      <c r="O893" s="16">
        <f t="shared" si="131"/>
        <v>100</v>
      </c>
      <c r="P893" s="16">
        <f t="shared" si="132"/>
        <v>0</v>
      </c>
      <c r="Q893" s="16">
        <f t="shared" si="133"/>
        <v>16.5</v>
      </c>
      <c r="R893" s="17">
        <f t="shared" si="134"/>
        <v>54.975000000000001</v>
      </c>
      <c r="S893" s="17">
        <f t="shared" si="135"/>
        <v>34.125</v>
      </c>
      <c r="T893" s="17">
        <f t="shared" si="136"/>
        <v>29.925000000000001</v>
      </c>
      <c r="U893" s="17">
        <f t="shared" si="137"/>
        <v>41.625</v>
      </c>
      <c r="V893" s="16">
        <f t="shared" si="138"/>
        <v>39.674999999999997</v>
      </c>
      <c r="W893" s="16">
        <f t="shared" si="139"/>
        <v>40.162499999999994</v>
      </c>
    </row>
    <row r="894" spans="1:23" ht="13.5" x14ac:dyDescent="0.25">
      <c r="A894" s="3">
        <v>43304</v>
      </c>
      <c r="B894" s="2">
        <v>1.9731000000000001</v>
      </c>
      <c r="C894" s="2">
        <v>48.906440356152018</v>
      </c>
      <c r="D894" s="2">
        <v>8.8671877168553515E-3</v>
      </c>
      <c r="E894" s="2">
        <v>7.68876716021914E-4</v>
      </c>
      <c r="F894" s="2">
        <v>1.9354200000000001</v>
      </c>
      <c r="G894" s="2">
        <v>1.9403700000000002</v>
      </c>
      <c r="H894" s="2">
        <v>1.9567300000000003</v>
      </c>
      <c r="I894" s="2">
        <v>2.0298000000000003</v>
      </c>
      <c r="J894" s="2">
        <v>2.2040094999999997</v>
      </c>
      <c r="K894" s="13" t="s">
        <v>48</v>
      </c>
      <c r="L894" s="13" t="s">
        <v>55</v>
      </c>
      <c r="M894" s="13" t="s">
        <v>52</v>
      </c>
      <c r="N894" s="16">
        <f t="shared" si="130"/>
        <v>50</v>
      </c>
      <c r="O894" s="16">
        <f t="shared" si="131"/>
        <v>100</v>
      </c>
      <c r="P894" s="16">
        <f t="shared" si="132"/>
        <v>0</v>
      </c>
      <c r="Q894" s="16">
        <f t="shared" si="133"/>
        <v>83.5</v>
      </c>
      <c r="R894" s="17">
        <f t="shared" si="134"/>
        <v>65.025000000000006</v>
      </c>
      <c r="S894" s="17">
        <f t="shared" si="135"/>
        <v>50.875</v>
      </c>
      <c r="T894" s="17">
        <f t="shared" si="136"/>
        <v>60.075000000000003</v>
      </c>
      <c r="U894" s="17">
        <f t="shared" si="137"/>
        <v>58.375</v>
      </c>
      <c r="V894" s="16">
        <f t="shared" si="138"/>
        <v>58.658333333333339</v>
      </c>
      <c r="W894" s="16">
        <f t="shared" si="139"/>
        <v>58.587500000000006</v>
      </c>
    </row>
    <row r="895" spans="1:23" ht="13.5" x14ac:dyDescent="0.25">
      <c r="A895" s="3">
        <v>43305</v>
      </c>
      <c r="B895" s="2">
        <v>1.9533</v>
      </c>
      <c r="C895" s="2">
        <v>45.770153633038873</v>
      </c>
      <c r="D895" s="2">
        <v>7.1000531629361596E-3</v>
      </c>
      <c r="E895" s="2">
        <v>-2.1460192107617378E-3</v>
      </c>
      <c r="F895" s="2">
        <v>1.9433600000000002</v>
      </c>
      <c r="G895" s="2">
        <v>1.9393799999999999</v>
      </c>
      <c r="H895" s="2">
        <v>1.9552450000000001</v>
      </c>
      <c r="I895" s="2">
        <v>2.0266280000000001</v>
      </c>
      <c r="J895" s="2">
        <v>2.2036129999999994</v>
      </c>
      <c r="K895" s="13" t="s">
        <v>48</v>
      </c>
      <c r="L895" s="13" t="s">
        <v>55</v>
      </c>
      <c r="M895" s="13" t="s">
        <v>52</v>
      </c>
      <c r="N895" s="16">
        <f t="shared" si="130"/>
        <v>50</v>
      </c>
      <c r="O895" s="16">
        <f t="shared" si="131"/>
        <v>100</v>
      </c>
      <c r="P895" s="16">
        <f t="shared" si="132"/>
        <v>0</v>
      </c>
      <c r="Q895" s="16">
        <f t="shared" si="133"/>
        <v>83.5</v>
      </c>
      <c r="R895" s="17">
        <f t="shared" si="134"/>
        <v>65.025000000000006</v>
      </c>
      <c r="S895" s="17">
        <f t="shared" si="135"/>
        <v>50.875</v>
      </c>
      <c r="T895" s="17">
        <f t="shared" si="136"/>
        <v>60.075000000000003</v>
      </c>
      <c r="U895" s="17">
        <f t="shared" si="137"/>
        <v>58.375</v>
      </c>
      <c r="V895" s="16">
        <f t="shared" si="138"/>
        <v>58.658333333333339</v>
      </c>
      <c r="W895" s="16">
        <f t="shared" si="139"/>
        <v>58.587500000000006</v>
      </c>
    </row>
    <row r="896" spans="1:23" ht="13.5" x14ac:dyDescent="0.25">
      <c r="A896" s="3">
        <v>43307</v>
      </c>
      <c r="B896" s="2">
        <v>1.9533</v>
      </c>
      <c r="C896" s="2">
        <v>45.770153633038873</v>
      </c>
      <c r="D896" s="2">
        <v>2.6859157983218918E-3</v>
      </c>
      <c r="E896" s="2">
        <v>-4.4099201229942132E-3</v>
      </c>
      <c r="F896" s="2">
        <v>1.9493200000000002</v>
      </c>
      <c r="G896" s="2">
        <v>1.94038</v>
      </c>
      <c r="H896" s="2">
        <v>1.9542550000000003</v>
      </c>
      <c r="I896" s="2">
        <v>2.0230600000000001</v>
      </c>
      <c r="J896" s="2">
        <v>2.2034149999999997</v>
      </c>
      <c r="K896" s="13" t="s">
        <v>48</v>
      </c>
      <c r="L896" s="13" t="s">
        <v>55</v>
      </c>
      <c r="M896" s="13" t="s">
        <v>52</v>
      </c>
      <c r="N896" s="16">
        <f t="shared" si="130"/>
        <v>50</v>
      </c>
      <c r="O896" s="16">
        <f t="shared" si="131"/>
        <v>100</v>
      </c>
      <c r="P896" s="16">
        <f t="shared" si="132"/>
        <v>0</v>
      </c>
      <c r="Q896" s="16">
        <f t="shared" si="133"/>
        <v>83.5</v>
      </c>
      <c r="R896" s="17">
        <f t="shared" si="134"/>
        <v>65.025000000000006</v>
      </c>
      <c r="S896" s="17">
        <f t="shared" si="135"/>
        <v>50.875</v>
      </c>
      <c r="T896" s="17">
        <f t="shared" si="136"/>
        <v>60.075000000000003</v>
      </c>
      <c r="U896" s="17">
        <f t="shared" si="137"/>
        <v>58.375</v>
      </c>
      <c r="V896" s="16">
        <f t="shared" si="138"/>
        <v>58.658333333333339</v>
      </c>
      <c r="W896" s="16">
        <f t="shared" si="139"/>
        <v>58.587500000000006</v>
      </c>
    </row>
    <row r="897" spans="1:23" ht="13.5" x14ac:dyDescent="0.25">
      <c r="A897" s="3">
        <v>43308</v>
      </c>
      <c r="B897" s="2">
        <v>1.9533</v>
      </c>
      <c r="C897" s="2">
        <v>45.770153633038873</v>
      </c>
      <c r="D897" s="2">
        <v>-3.9631766189494044E-3</v>
      </c>
      <c r="E897" s="2">
        <v>-6.4642409324212197E-3</v>
      </c>
      <c r="F897" s="2">
        <v>1.9572600000000002</v>
      </c>
      <c r="G897" s="2">
        <v>1.9433599999999998</v>
      </c>
      <c r="H897" s="2">
        <v>1.9527699999999999</v>
      </c>
      <c r="I897" s="2">
        <v>2.0186980000000001</v>
      </c>
      <c r="J897" s="2">
        <v>2.2035639999999996</v>
      </c>
      <c r="K897" s="13" t="s">
        <v>48</v>
      </c>
      <c r="L897" s="13" t="s">
        <v>55</v>
      </c>
      <c r="M897" s="13" t="s">
        <v>52</v>
      </c>
      <c r="N897" s="16">
        <f t="shared" si="130"/>
        <v>50</v>
      </c>
      <c r="O897" s="16">
        <f t="shared" si="131"/>
        <v>100</v>
      </c>
      <c r="P897" s="16">
        <f t="shared" si="132"/>
        <v>0</v>
      </c>
      <c r="Q897" s="16">
        <f t="shared" si="133"/>
        <v>83.5</v>
      </c>
      <c r="R897" s="17">
        <f t="shared" si="134"/>
        <v>65.025000000000006</v>
      </c>
      <c r="S897" s="17">
        <f t="shared" si="135"/>
        <v>50.875</v>
      </c>
      <c r="T897" s="17">
        <f t="shared" si="136"/>
        <v>60.075000000000003</v>
      </c>
      <c r="U897" s="17">
        <f t="shared" si="137"/>
        <v>58.375</v>
      </c>
      <c r="V897" s="16">
        <f t="shared" si="138"/>
        <v>58.658333333333339</v>
      </c>
      <c r="W897" s="16">
        <f t="shared" si="139"/>
        <v>58.587500000000006</v>
      </c>
    </row>
    <row r="898" spans="1:23" ht="13.5" x14ac:dyDescent="0.25">
      <c r="A898" s="3">
        <v>43311</v>
      </c>
      <c r="B898" s="2">
        <v>1.9433</v>
      </c>
      <c r="C898" s="2">
        <v>43.99064974181271</v>
      </c>
      <c r="D898" s="2">
        <v>-2.6185831952278971E-3</v>
      </c>
      <c r="E898" s="2">
        <v>-7.4073408921143565E-3</v>
      </c>
      <c r="F898" s="2">
        <v>1.9552600000000002</v>
      </c>
      <c r="G898" s="2">
        <v>1.9413700000000003</v>
      </c>
      <c r="H898" s="2">
        <v>1.9492999999999998</v>
      </c>
      <c r="I898" s="2">
        <v>2.0147319999999995</v>
      </c>
      <c r="J898" s="2">
        <v>2.2034644999999999</v>
      </c>
      <c r="K898" s="13" t="s">
        <v>53</v>
      </c>
      <c r="L898" s="13" t="s">
        <v>55</v>
      </c>
      <c r="M898" s="13" t="s">
        <v>47</v>
      </c>
      <c r="N898" s="16">
        <f t="shared" ref="N898:N961" si="140">IF(D898&lt;30,50, IF(D898&gt;70, 0, 25))</f>
        <v>50</v>
      </c>
      <c r="O898" s="16">
        <f t="shared" ref="O898:O961" si="141">IF(F898-E898&gt;0.02, 100, IF(F898-E898&lt;0,0,45))</f>
        <v>100</v>
      </c>
      <c r="P898" s="16">
        <f t="shared" ref="P898:P961" si="142">IF(G898-J898&gt;10,100,IF(G898-J898&gt;5,75, IF(G898-J898&gt;0,50,0)))</f>
        <v>0</v>
      </c>
      <c r="Q898" s="16">
        <f t="shared" ref="Q898:Q961" si="143">IF(M898="confirmed bullish", 34, IF(M898="bullish divergence",17, 0))+IF(K898="bullish",33,IF(K898="bearish",0,16.5))+IF(L898="strong",33,IF(L898="weak",0,16.5))</f>
        <v>16.5</v>
      </c>
      <c r="R898" s="17">
        <f t="shared" si="134"/>
        <v>54.975000000000001</v>
      </c>
      <c r="S898" s="17">
        <f t="shared" si="135"/>
        <v>34.125</v>
      </c>
      <c r="T898" s="17">
        <f t="shared" si="136"/>
        <v>29.925000000000001</v>
      </c>
      <c r="U898" s="17">
        <f t="shared" si="137"/>
        <v>41.625</v>
      </c>
      <c r="V898" s="16">
        <f t="shared" si="138"/>
        <v>39.674999999999997</v>
      </c>
      <c r="W898" s="16">
        <f t="shared" si="139"/>
        <v>40.162499999999994</v>
      </c>
    </row>
    <row r="899" spans="1:23" ht="13.5" x14ac:dyDescent="0.25">
      <c r="A899" s="3">
        <v>43312</v>
      </c>
      <c r="B899" s="2">
        <v>1.9235</v>
      </c>
      <c r="C899" s="2">
        <v>40.622917489246824</v>
      </c>
      <c r="D899" s="2">
        <v>-4.426453496355176E-3</v>
      </c>
      <c r="E899" s="2">
        <v>-7.8358325927946927E-3</v>
      </c>
      <c r="F899" s="2">
        <v>1.9453399999999998</v>
      </c>
      <c r="G899" s="2">
        <v>1.9403800000000004</v>
      </c>
      <c r="H899" s="2">
        <v>1.9463249999999994</v>
      </c>
      <c r="I899" s="2">
        <v>2.0113599999999998</v>
      </c>
      <c r="J899" s="2">
        <v>2.2031174999999994</v>
      </c>
      <c r="K899" s="13" t="s">
        <v>53</v>
      </c>
      <c r="L899" s="13" t="s">
        <v>55</v>
      </c>
      <c r="M899" s="13" t="s">
        <v>47</v>
      </c>
      <c r="N899" s="16">
        <f t="shared" si="140"/>
        <v>50</v>
      </c>
      <c r="O899" s="16">
        <f t="shared" si="141"/>
        <v>100</v>
      </c>
      <c r="P899" s="16">
        <f t="shared" si="142"/>
        <v>0</v>
      </c>
      <c r="Q899" s="16">
        <f t="shared" si="143"/>
        <v>16.5</v>
      </c>
      <c r="R899" s="17">
        <f t="shared" ref="R899:R962" si="144">0.35*N899+O899*0.35+P899*0.15+Q899*0.15</f>
        <v>54.975000000000001</v>
      </c>
      <c r="S899" s="17">
        <f t="shared" ref="S899:S962" si="145">N899*0.2+O899*0.2+P899*0.35+Q899*0.25</f>
        <v>34.125</v>
      </c>
      <c r="T899" s="17">
        <f t="shared" ref="T899:T962" si="146">N899*0.15+O899*0.15+P899*0.25+Q899*0.45</f>
        <v>29.925000000000001</v>
      </c>
      <c r="U899" s="17">
        <f t="shared" ref="U899:U962" si="147">0.25*SUM(N899:Q899)</f>
        <v>41.625</v>
      </c>
      <c r="V899" s="16">
        <f t="shared" ref="V899:V962" si="148">SUM(R899:T899)/3</f>
        <v>39.674999999999997</v>
      </c>
      <c r="W899" s="16">
        <f t="shared" ref="W899:W962" si="149">SUM(R899:U899)/4</f>
        <v>40.162499999999994</v>
      </c>
    </row>
    <row r="900" spans="1:23" ht="13.5" x14ac:dyDescent="0.25">
      <c r="A900" s="3">
        <v>43313</v>
      </c>
      <c r="B900" s="2">
        <v>1.8640000000000001</v>
      </c>
      <c r="C900" s="2">
        <v>32.556936845060363</v>
      </c>
      <c r="D900" s="2">
        <v>-4.318358108390985E-3</v>
      </c>
      <c r="E900" s="2">
        <v>-7.6081227825075572E-3</v>
      </c>
      <c r="F900" s="2">
        <v>1.9274799999999999</v>
      </c>
      <c r="G900" s="2">
        <v>1.9354200000000001</v>
      </c>
      <c r="H900" s="2">
        <v>1.9413649999999993</v>
      </c>
      <c r="I900" s="2">
        <v>2.0073939999999997</v>
      </c>
      <c r="J900" s="2">
        <v>2.2023239999999995</v>
      </c>
      <c r="K900" s="13" t="s">
        <v>53</v>
      </c>
      <c r="L900" s="13" t="s">
        <v>55</v>
      </c>
      <c r="M900" s="13" t="s">
        <v>47</v>
      </c>
      <c r="N900" s="16">
        <f t="shared" si="140"/>
        <v>50</v>
      </c>
      <c r="O900" s="16">
        <f t="shared" si="141"/>
        <v>100</v>
      </c>
      <c r="P900" s="16">
        <f t="shared" si="142"/>
        <v>0</v>
      </c>
      <c r="Q900" s="16">
        <f t="shared" si="143"/>
        <v>16.5</v>
      </c>
      <c r="R900" s="17">
        <f t="shared" si="144"/>
        <v>54.975000000000001</v>
      </c>
      <c r="S900" s="17">
        <f t="shared" si="145"/>
        <v>34.125</v>
      </c>
      <c r="T900" s="17">
        <f t="shared" si="146"/>
        <v>29.925000000000001</v>
      </c>
      <c r="U900" s="17">
        <f t="shared" si="147"/>
        <v>41.625</v>
      </c>
      <c r="V900" s="16">
        <f t="shared" si="148"/>
        <v>39.674999999999997</v>
      </c>
      <c r="W900" s="16">
        <f t="shared" si="149"/>
        <v>40.162499999999994</v>
      </c>
    </row>
    <row r="901" spans="1:23" ht="13.5" x14ac:dyDescent="0.25">
      <c r="A901" s="3">
        <v>43314</v>
      </c>
      <c r="B901" s="2">
        <v>1.8640000000000001</v>
      </c>
      <c r="C901" s="2">
        <v>32.556936845060363</v>
      </c>
      <c r="D901" s="2">
        <v>-2.0961368430811866E-3</v>
      </c>
      <c r="E901" s="2">
        <v>-5.5390996670079441E-3</v>
      </c>
      <c r="F901" s="2">
        <v>1.9096199999999999</v>
      </c>
      <c r="G901" s="2">
        <v>1.9294700000000002</v>
      </c>
      <c r="H901" s="2">
        <v>1.9364049999999993</v>
      </c>
      <c r="I901" s="2">
        <v>2.0030299999999999</v>
      </c>
      <c r="J901" s="2">
        <v>2.2015304999999996</v>
      </c>
      <c r="K901" s="13" t="s">
        <v>53</v>
      </c>
      <c r="L901" s="13" t="s">
        <v>55</v>
      </c>
      <c r="M901" s="13" t="s">
        <v>47</v>
      </c>
      <c r="N901" s="16">
        <f t="shared" si="140"/>
        <v>50</v>
      </c>
      <c r="O901" s="16">
        <f t="shared" si="141"/>
        <v>100</v>
      </c>
      <c r="P901" s="16">
        <f t="shared" si="142"/>
        <v>0</v>
      </c>
      <c r="Q901" s="16">
        <f t="shared" si="143"/>
        <v>16.5</v>
      </c>
      <c r="R901" s="17">
        <f t="shared" si="144"/>
        <v>54.975000000000001</v>
      </c>
      <c r="S901" s="17">
        <f t="shared" si="145"/>
        <v>34.125</v>
      </c>
      <c r="T901" s="17">
        <f t="shared" si="146"/>
        <v>29.925000000000001</v>
      </c>
      <c r="U901" s="17">
        <f t="shared" si="147"/>
        <v>41.625</v>
      </c>
      <c r="V901" s="16">
        <f t="shared" si="148"/>
        <v>39.674999999999997</v>
      </c>
      <c r="W901" s="16">
        <f t="shared" si="149"/>
        <v>40.162499999999994</v>
      </c>
    </row>
    <row r="902" spans="1:23" ht="13.5" x14ac:dyDescent="0.25">
      <c r="A902" s="3">
        <v>43315</v>
      </c>
      <c r="B902" s="2">
        <v>1.8244</v>
      </c>
      <c r="C902" s="2">
        <v>28.23031122349029</v>
      </c>
      <c r="D902" s="2">
        <v>1.7571263914841762E-3</v>
      </c>
      <c r="E902" s="2">
        <v>-2.4228680570492346E-3</v>
      </c>
      <c r="F902" s="2">
        <v>1.88384</v>
      </c>
      <c r="G902" s="2">
        <v>1.9205500000000004</v>
      </c>
      <c r="H902" s="2">
        <v>1.9294649999999993</v>
      </c>
      <c r="I902" s="2">
        <v>1.9976760000000002</v>
      </c>
      <c r="J902" s="2">
        <v>2.2005889999999995</v>
      </c>
      <c r="K902" s="13" t="s">
        <v>53</v>
      </c>
      <c r="L902" s="13" t="s">
        <v>55</v>
      </c>
      <c r="M902" s="13" t="s">
        <v>47</v>
      </c>
      <c r="N902" s="16">
        <f t="shared" si="140"/>
        <v>50</v>
      </c>
      <c r="O902" s="16">
        <f t="shared" si="141"/>
        <v>100</v>
      </c>
      <c r="P902" s="16">
        <f t="shared" si="142"/>
        <v>0</v>
      </c>
      <c r="Q902" s="16">
        <f t="shared" si="143"/>
        <v>16.5</v>
      </c>
      <c r="R902" s="17">
        <f t="shared" si="144"/>
        <v>54.975000000000001</v>
      </c>
      <c r="S902" s="17">
        <f t="shared" si="145"/>
        <v>34.125</v>
      </c>
      <c r="T902" s="17">
        <f t="shared" si="146"/>
        <v>29.925000000000001</v>
      </c>
      <c r="U902" s="17">
        <f t="shared" si="147"/>
        <v>41.625</v>
      </c>
      <c r="V902" s="16">
        <f t="shared" si="148"/>
        <v>39.674999999999997</v>
      </c>
      <c r="W902" s="16">
        <f t="shared" si="149"/>
        <v>40.162499999999994</v>
      </c>
    </row>
    <row r="903" spans="1:23" ht="13.5" x14ac:dyDescent="0.25">
      <c r="A903" s="3">
        <v>43318</v>
      </c>
      <c r="B903" s="2">
        <v>1.7847</v>
      </c>
      <c r="C903" s="2">
        <v>24.688107147246996</v>
      </c>
      <c r="D903" s="2">
        <v>1.4820997855699458E-2</v>
      </c>
      <c r="E903" s="2">
        <v>2.368535922149995E-3</v>
      </c>
      <c r="F903" s="2">
        <v>1.85212</v>
      </c>
      <c r="G903" s="2">
        <v>1.9036900000000003</v>
      </c>
      <c r="H903" s="2">
        <v>1.9205399999999995</v>
      </c>
      <c r="I903" s="2">
        <v>1.9913300000000005</v>
      </c>
      <c r="J903" s="2">
        <v>2.1991014999999994</v>
      </c>
      <c r="K903" s="13" t="s">
        <v>53</v>
      </c>
      <c r="L903" s="13" t="s">
        <v>55</v>
      </c>
      <c r="M903" s="13" t="s">
        <v>47</v>
      </c>
      <c r="N903" s="16">
        <f t="shared" si="140"/>
        <v>50</v>
      </c>
      <c r="O903" s="16">
        <f t="shared" si="141"/>
        <v>100</v>
      </c>
      <c r="P903" s="16">
        <f t="shared" si="142"/>
        <v>0</v>
      </c>
      <c r="Q903" s="16">
        <f t="shared" si="143"/>
        <v>16.5</v>
      </c>
      <c r="R903" s="17">
        <f t="shared" si="144"/>
        <v>54.975000000000001</v>
      </c>
      <c r="S903" s="17">
        <f t="shared" si="145"/>
        <v>34.125</v>
      </c>
      <c r="T903" s="17">
        <f t="shared" si="146"/>
        <v>29.925000000000001</v>
      </c>
      <c r="U903" s="17">
        <f t="shared" si="147"/>
        <v>41.625</v>
      </c>
      <c r="V903" s="16">
        <f t="shared" si="148"/>
        <v>39.674999999999997</v>
      </c>
      <c r="W903" s="16">
        <f t="shared" si="149"/>
        <v>40.162499999999994</v>
      </c>
    </row>
    <row r="904" spans="1:23" ht="13.5" x14ac:dyDescent="0.25">
      <c r="A904" s="3">
        <v>43319</v>
      </c>
      <c r="B904" s="2">
        <v>1.7549999999999999</v>
      </c>
      <c r="C904" s="2">
        <v>22.421514465816159</v>
      </c>
      <c r="D904" s="2">
        <v>3.2054845893410011E-2</v>
      </c>
      <c r="E904" s="2">
        <v>6.4727640018561426E-3</v>
      </c>
      <c r="F904" s="2">
        <v>1.8184200000000001</v>
      </c>
      <c r="G904" s="2">
        <v>1.88188</v>
      </c>
      <c r="H904" s="2">
        <v>1.9111249999999997</v>
      </c>
      <c r="I904" s="2">
        <v>1.9843900000000003</v>
      </c>
      <c r="J904" s="2">
        <v>2.1969699999999994</v>
      </c>
      <c r="K904" s="13" t="s">
        <v>53</v>
      </c>
      <c r="L904" s="13" t="s">
        <v>55</v>
      </c>
      <c r="M904" s="13" t="s">
        <v>47</v>
      </c>
      <c r="N904" s="16">
        <f t="shared" si="140"/>
        <v>50</v>
      </c>
      <c r="O904" s="16">
        <f t="shared" si="141"/>
        <v>100</v>
      </c>
      <c r="P904" s="16">
        <f t="shared" si="142"/>
        <v>0</v>
      </c>
      <c r="Q904" s="16">
        <f t="shared" si="143"/>
        <v>16.5</v>
      </c>
      <c r="R904" s="17">
        <f t="shared" si="144"/>
        <v>54.975000000000001</v>
      </c>
      <c r="S904" s="17">
        <f t="shared" si="145"/>
        <v>34.125</v>
      </c>
      <c r="T904" s="17">
        <f t="shared" si="146"/>
        <v>29.925000000000001</v>
      </c>
      <c r="U904" s="17">
        <f t="shared" si="147"/>
        <v>41.625</v>
      </c>
      <c r="V904" s="16">
        <f t="shared" si="148"/>
        <v>39.674999999999997</v>
      </c>
      <c r="W904" s="16">
        <f t="shared" si="149"/>
        <v>40.162499999999994</v>
      </c>
    </row>
    <row r="905" spans="1:23" ht="13.5" x14ac:dyDescent="0.25">
      <c r="A905" s="3">
        <v>43320</v>
      </c>
      <c r="B905" s="2">
        <v>1.7153</v>
      </c>
      <c r="C905" s="2">
        <v>19.804168979819181</v>
      </c>
      <c r="D905" s="2">
        <v>4.7571908078016145E-2</v>
      </c>
      <c r="E905" s="2">
        <v>9.0899416378114016E-3</v>
      </c>
      <c r="F905" s="2">
        <v>1.78868</v>
      </c>
      <c r="G905" s="2">
        <v>1.85808</v>
      </c>
      <c r="H905" s="2">
        <v>1.89873</v>
      </c>
      <c r="I905" s="2">
        <v>1.9772520000000002</v>
      </c>
      <c r="J905" s="2">
        <v>2.1939954999999998</v>
      </c>
      <c r="K905" s="13" t="s">
        <v>53</v>
      </c>
      <c r="L905" s="13" t="s">
        <v>55</v>
      </c>
      <c r="M905" s="13" t="s">
        <v>47</v>
      </c>
      <c r="N905" s="16">
        <f t="shared" si="140"/>
        <v>50</v>
      </c>
      <c r="O905" s="16">
        <f t="shared" si="141"/>
        <v>100</v>
      </c>
      <c r="P905" s="16">
        <f t="shared" si="142"/>
        <v>0</v>
      </c>
      <c r="Q905" s="16">
        <f t="shared" si="143"/>
        <v>16.5</v>
      </c>
      <c r="R905" s="17">
        <f t="shared" si="144"/>
        <v>54.975000000000001</v>
      </c>
      <c r="S905" s="17">
        <f t="shared" si="145"/>
        <v>34.125</v>
      </c>
      <c r="T905" s="17">
        <f t="shared" si="146"/>
        <v>29.925000000000001</v>
      </c>
      <c r="U905" s="17">
        <f t="shared" si="147"/>
        <v>41.625</v>
      </c>
      <c r="V905" s="16">
        <f t="shared" si="148"/>
        <v>39.674999999999997</v>
      </c>
      <c r="W905" s="16">
        <f t="shared" si="149"/>
        <v>40.162499999999994</v>
      </c>
    </row>
    <row r="906" spans="1:23" ht="13.5" x14ac:dyDescent="0.25">
      <c r="A906" s="3">
        <v>43321</v>
      </c>
      <c r="B906" s="2">
        <v>1.7153</v>
      </c>
      <c r="C906" s="2">
        <v>19.804168979819181</v>
      </c>
      <c r="D906" s="2">
        <v>6.189927123600647E-2</v>
      </c>
      <c r="E906" s="2">
        <v>1.1090996426367681E-2</v>
      </c>
      <c r="F906" s="2">
        <v>1.7589399999999997</v>
      </c>
      <c r="G906" s="2">
        <v>1.8342799999999997</v>
      </c>
      <c r="H906" s="2">
        <v>1.88733</v>
      </c>
      <c r="I906" s="2">
        <v>1.9701140000000001</v>
      </c>
      <c r="J906" s="2">
        <v>2.1908724999999998</v>
      </c>
      <c r="K906" s="13" t="s">
        <v>53</v>
      </c>
      <c r="L906" s="13" t="s">
        <v>55</v>
      </c>
      <c r="M906" s="13" t="s">
        <v>47</v>
      </c>
      <c r="N906" s="16">
        <f t="shared" si="140"/>
        <v>50</v>
      </c>
      <c r="O906" s="16">
        <f t="shared" si="141"/>
        <v>100</v>
      </c>
      <c r="P906" s="16">
        <f t="shared" si="142"/>
        <v>0</v>
      </c>
      <c r="Q906" s="16">
        <f t="shared" si="143"/>
        <v>16.5</v>
      </c>
      <c r="R906" s="17">
        <f t="shared" si="144"/>
        <v>54.975000000000001</v>
      </c>
      <c r="S906" s="17">
        <f t="shared" si="145"/>
        <v>34.125</v>
      </c>
      <c r="T906" s="17">
        <f t="shared" si="146"/>
        <v>29.925000000000001</v>
      </c>
      <c r="U906" s="17">
        <f t="shared" si="147"/>
        <v>41.625</v>
      </c>
      <c r="V906" s="16">
        <f t="shared" si="148"/>
        <v>39.674999999999997</v>
      </c>
      <c r="W906" s="16">
        <f t="shared" si="149"/>
        <v>40.162499999999994</v>
      </c>
    </row>
    <row r="907" spans="1:23" ht="13.5" x14ac:dyDescent="0.25">
      <c r="A907" s="3">
        <v>43322</v>
      </c>
      <c r="B907" s="2">
        <v>1.7450000000000001</v>
      </c>
      <c r="C907" s="2">
        <v>27.179554861273459</v>
      </c>
      <c r="D907" s="2">
        <v>7.2931259223195655E-2</v>
      </c>
      <c r="E907" s="2">
        <v>1.2643392435213705E-2</v>
      </c>
      <c r="F907" s="2">
        <v>1.7430599999999998</v>
      </c>
      <c r="G907" s="2">
        <v>1.81345</v>
      </c>
      <c r="H907" s="2">
        <v>1.8784050000000001</v>
      </c>
      <c r="I907" s="2">
        <v>1.96357</v>
      </c>
      <c r="J907" s="2">
        <v>2.1882449999999998</v>
      </c>
      <c r="K907" s="13" t="s">
        <v>53</v>
      </c>
      <c r="L907" s="13" t="s">
        <v>55</v>
      </c>
      <c r="M907" s="13" t="s">
        <v>47</v>
      </c>
      <c r="N907" s="16">
        <f t="shared" si="140"/>
        <v>50</v>
      </c>
      <c r="O907" s="16">
        <f t="shared" si="141"/>
        <v>100</v>
      </c>
      <c r="P907" s="16">
        <f t="shared" si="142"/>
        <v>0</v>
      </c>
      <c r="Q907" s="16">
        <f t="shared" si="143"/>
        <v>16.5</v>
      </c>
      <c r="R907" s="17">
        <f t="shared" si="144"/>
        <v>54.975000000000001</v>
      </c>
      <c r="S907" s="17">
        <f t="shared" si="145"/>
        <v>34.125</v>
      </c>
      <c r="T907" s="17">
        <f t="shared" si="146"/>
        <v>29.925000000000001</v>
      </c>
      <c r="U907" s="17">
        <f t="shared" si="147"/>
        <v>41.625</v>
      </c>
      <c r="V907" s="16">
        <f t="shared" si="148"/>
        <v>39.674999999999997</v>
      </c>
      <c r="W907" s="16">
        <f t="shared" si="149"/>
        <v>40.162499999999994</v>
      </c>
    </row>
    <row r="908" spans="1:23" ht="13.5" x14ac:dyDescent="0.25">
      <c r="A908" s="3">
        <v>43326</v>
      </c>
      <c r="B908" s="2">
        <v>1.7351000000000001</v>
      </c>
      <c r="C908" s="2">
        <v>26.310929364909583</v>
      </c>
      <c r="D908" s="2">
        <v>8.2312090162181883E-2</v>
      </c>
      <c r="E908" s="2">
        <v>1.326284333851218E-2</v>
      </c>
      <c r="F908" s="2">
        <v>1.7331400000000001</v>
      </c>
      <c r="G908" s="2">
        <v>1.7926299999999997</v>
      </c>
      <c r="H908" s="2">
        <v>1.8670000000000002</v>
      </c>
      <c r="I908" s="2">
        <v>1.9568280000000002</v>
      </c>
      <c r="J908" s="2">
        <v>2.1856174999999998</v>
      </c>
      <c r="K908" s="13" t="s">
        <v>53</v>
      </c>
      <c r="L908" s="13" t="s">
        <v>55</v>
      </c>
      <c r="M908" s="13" t="s">
        <v>47</v>
      </c>
      <c r="N908" s="16">
        <f t="shared" si="140"/>
        <v>50</v>
      </c>
      <c r="O908" s="16">
        <f t="shared" si="141"/>
        <v>100</v>
      </c>
      <c r="P908" s="16">
        <f t="shared" si="142"/>
        <v>0</v>
      </c>
      <c r="Q908" s="16">
        <f t="shared" si="143"/>
        <v>16.5</v>
      </c>
      <c r="R908" s="17">
        <f t="shared" si="144"/>
        <v>54.975000000000001</v>
      </c>
      <c r="S908" s="17">
        <f t="shared" si="145"/>
        <v>34.125</v>
      </c>
      <c r="T908" s="17">
        <f t="shared" si="146"/>
        <v>29.925000000000001</v>
      </c>
      <c r="U908" s="17">
        <f t="shared" si="147"/>
        <v>41.625</v>
      </c>
      <c r="V908" s="16">
        <f t="shared" si="148"/>
        <v>39.674999999999997</v>
      </c>
      <c r="W908" s="16">
        <f t="shared" si="149"/>
        <v>40.162499999999994</v>
      </c>
    </row>
    <row r="909" spans="1:23" ht="13.5" x14ac:dyDescent="0.25">
      <c r="A909" s="3">
        <v>43327</v>
      </c>
      <c r="B909" s="2">
        <v>1.7549999999999999</v>
      </c>
      <c r="C909" s="2">
        <v>31.079017333194031</v>
      </c>
      <c r="D909" s="2">
        <v>8.6576136166661932E-2</v>
      </c>
      <c r="E909" s="2">
        <v>1.3866635852887648E-2</v>
      </c>
      <c r="F909" s="2">
        <v>1.7331400000000001</v>
      </c>
      <c r="G909" s="2">
        <v>1.7757799999999999</v>
      </c>
      <c r="H909" s="2">
        <v>1.8580800000000004</v>
      </c>
      <c r="I909" s="2">
        <v>1.9506819999999998</v>
      </c>
      <c r="J909" s="2">
        <v>2.1829404999999995</v>
      </c>
      <c r="K909" s="13" t="s">
        <v>53</v>
      </c>
      <c r="L909" s="13" t="s">
        <v>55</v>
      </c>
      <c r="M909" s="13" t="s">
        <v>55</v>
      </c>
      <c r="N909" s="16">
        <f t="shared" si="140"/>
        <v>50</v>
      </c>
      <c r="O909" s="16">
        <f t="shared" si="141"/>
        <v>100</v>
      </c>
      <c r="P909" s="16">
        <f t="shared" si="142"/>
        <v>0</v>
      </c>
      <c r="Q909" s="16">
        <f t="shared" si="143"/>
        <v>16.5</v>
      </c>
      <c r="R909" s="17">
        <f t="shared" si="144"/>
        <v>54.975000000000001</v>
      </c>
      <c r="S909" s="17">
        <f t="shared" si="145"/>
        <v>34.125</v>
      </c>
      <c r="T909" s="17">
        <f t="shared" si="146"/>
        <v>29.925000000000001</v>
      </c>
      <c r="U909" s="17">
        <f t="shared" si="147"/>
        <v>41.625</v>
      </c>
      <c r="V909" s="16">
        <f t="shared" si="148"/>
        <v>39.674999999999997</v>
      </c>
      <c r="W909" s="16">
        <f t="shared" si="149"/>
        <v>40.162499999999994</v>
      </c>
    </row>
    <row r="910" spans="1:23" ht="13.5" x14ac:dyDescent="0.25">
      <c r="A910" s="3">
        <v>43328</v>
      </c>
      <c r="B910" s="2">
        <v>1.8541000000000001</v>
      </c>
      <c r="C910" s="2">
        <v>48.834232343522245</v>
      </c>
      <c r="D910" s="2">
        <v>7.4355931342061643E-2</v>
      </c>
      <c r="E910" s="2">
        <v>1.40024855282037E-2</v>
      </c>
      <c r="F910" s="2">
        <v>1.7609000000000001</v>
      </c>
      <c r="G910" s="2">
        <v>1.7747899999999999</v>
      </c>
      <c r="H910" s="2">
        <v>1.8551050000000004</v>
      </c>
      <c r="I910" s="2">
        <v>1.9461199999999999</v>
      </c>
      <c r="J910" s="2">
        <v>2.1802139999999994</v>
      </c>
      <c r="K910" s="13" t="s">
        <v>48</v>
      </c>
      <c r="L910" s="13" t="s">
        <v>55</v>
      </c>
      <c r="M910" s="13" t="s">
        <v>52</v>
      </c>
      <c r="N910" s="16">
        <f t="shared" si="140"/>
        <v>50</v>
      </c>
      <c r="O910" s="16">
        <f t="shared" si="141"/>
        <v>100</v>
      </c>
      <c r="P910" s="16">
        <f t="shared" si="142"/>
        <v>0</v>
      </c>
      <c r="Q910" s="16">
        <f t="shared" si="143"/>
        <v>83.5</v>
      </c>
      <c r="R910" s="17">
        <f t="shared" si="144"/>
        <v>65.025000000000006</v>
      </c>
      <c r="S910" s="17">
        <f t="shared" si="145"/>
        <v>50.875</v>
      </c>
      <c r="T910" s="17">
        <f t="shared" si="146"/>
        <v>60.075000000000003</v>
      </c>
      <c r="U910" s="17">
        <f t="shared" si="147"/>
        <v>58.375</v>
      </c>
      <c r="V910" s="16">
        <f t="shared" si="148"/>
        <v>58.658333333333339</v>
      </c>
      <c r="W910" s="16">
        <f t="shared" si="149"/>
        <v>58.587500000000006</v>
      </c>
    </row>
    <row r="911" spans="1:23" ht="13.5" x14ac:dyDescent="0.25">
      <c r="A911" s="3">
        <v>43329</v>
      </c>
      <c r="B911" s="2">
        <v>1.8343</v>
      </c>
      <c r="C911" s="2">
        <v>46.269480685776024</v>
      </c>
      <c r="D911" s="2">
        <v>6.5513822931425603E-2</v>
      </c>
      <c r="E911" s="2">
        <v>1.3862411992575419E-2</v>
      </c>
      <c r="F911" s="2">
        <v>1.7847000000000002</v>
      </c>
      <c r="G911" s="2">
        <v>1.77182</v>
      </c>
      <c r="H911" s="2">
        <v>1.8506450000000001</v>
      </c>
      <c r="I911" s="2">
        <v>1.9415599999999997</v>
      </c>
      <c r="J911" s="2">
        <v>2.1774874999999994</v>
      </c>
      <c r="K911" s="13" t="s">
        <v>53</v>
      </c>
      <c r="L911" s="13" t="s">
        <v>55</v>
      </c>
      <c r="M911" s="13" t="s">
        <v>54</v>
      </c>
      <c r="N911" s="16">
        <f t="shared" si="140"/>
        <v>50</v>
      </c>
      <c r="O911" s="16">
        <f t="shared" si="141"/>
        <v>100</v>
      </c>
      <c r="P911" s="16">
        <f t="shared" si="142"/>
        <v>0</v>
      </c>
      <c r="Q911" s="16">
        <f t="shared" si="143"/>
        <v>16.5</v>
      </c>
      <c r="R911" s="17">
        <f t="shared" si="144"/>
        <v>54.975000000000001</v>
      </c>
      <c r="S911" s="17">
        <f t="shared" si="145"/>
        <v>34.125</v>
      </c>
      <c r="T911" s="17">
        <f t="shared" si="146"/>
        <v>29.925000000000001</v>
      </c>
      <c r="U911" s="17">
        <f t="shared" si="147"/>
        <v>41.625</v>
      </c>
      <c r="V911" s="16">
        <f t="shared" si="148"/>
        <v>39.674999999999997</v>
      </c>
      <c r="W911" s="16">
        <f t="shared" si="149"/>
        <v>40.162499999999994</v>
      </c>
    </row>
    <row r="912" spans="1:23" ht="13.5" x14ac:dyDescent="0.25">
      <c r="A912" s="3">
        <v>43332</v>
      </c>
      <c r="B912" s="2">
        <v>1.8838999999999999</v>
      </c>
      <c r="C912" s="2">
        <v>52.937503605139817</v>
      </c>
      <c r="D912" s="2">
        <v>4.8411728616181593E-2</v>
      </c>
      <c r="E912" s="2">
        <v>1.3852322266217057E-2</v>
      </c>
      <c r="F912" s="2">
        <v>1.8124800000000001</v>
      </c>
      <c r="G912" s="2">
        <v>1.7777699999999999</v>
      </c>
      <c r="H912" s="2">
        <v>1.8491599999999999</v>
      </c>
      <c r="I912" s="2">
        <v>1.938388</v>
      </c>
      <c r="J912" s="2">
        <v>2.1752569999999993</v>
      </c>
      <c r="K912" s="13" t="s">
        <v>53</v>
      </c>
      <c r="L912" s="13" t="s">
        <v>55</v>
      </c>
      <c r="M912" s="13" t="s">
        <v>54</v>
      </c>
      <c r="N912" s="16">
        <f t="shared" si="140"/>
        <v>50</v>
      </c>
      <c r="O912" s="16">
        <f t="shared" si="141"/>
        <v>100</v>
      </c>
      <c r="P912" s="16">
        <f t="shared" si="142"/>
        <v>0</v>
      </c>
      <c r="Q912" s="16">
        <f t="shared" si="143"/>
        <v>16.5</v>
      </c>
      <c r="R912" s="17">
        <f t="shared" si="144"/>
        <v>54.975000000000001</v>
      </c>
      <c r="S912" s="17">
        <f t="shared" si="145"/>
        <v>34.125</v>
      </c>
      <c r="T912" s="17">
        <f t="shared" si="146"/>
        <v>29.925000000000001</v>
      </c>
      <c r="U912" s="17">
        <f t="shared" si="147"/>
        <v>41.625</v>
      </c>
      <c r="V912" s="16">
        <f t="shared" si="148"/>
        <v>39.674999999999997</v>
      </c>
      <c r="W912" s="16">
        <f t="shared" si="149"/>
        <v>40.162499999999994</v>
      </c>
    </row>
    <row r="913" spans="1:23" ht="13.5" x14ac:dyDescent="0.25">
      <c r="A913" s="3">
        <v>43335</v>
      </c>
      <c r="B913" s="2">
        <v>1.8738999999999999</v>
      </c>
      <c r="C913" s="2">
        <v>51.548525811471343</v>
      </c>
      <c r="D913" s="2">
        <v>2.8415937017444381E-2</v>
      </c>
      <c r="E913" s="2">
        <v>1.3779840036130494E-2</v>
      </c>
      <c r="F913" s="2">
        <v>1.8402400000000001</v>
      </c>
      <c r="G913" s="2">
        <v>1.7866900000000001</v>
      </c>
      <c r="H913" s="2">
        <v>1.8451899999999999</v>
      </c>
      <c r="I913" s="2">
        <v>1.9362060000000003</v>
      </c>
      <c r="J913" s="2">
        <v>2.1731249999999993</v>
      </c>
      <c r="K913" s="13" t="s">
        <v>53</v>
      </c>
      <c r="L913" s="13" t="s">
        <v>55</v>
      </c>
      <c r="M913" s="13" t="s">
        <v>54</v>
      </c>
      <c r="N913" s="16">
        <f t="shared" si="140"/>
        <v>50</v>
      </c>
      <c r="O913" s="16">
        <f t="shared" si="141"/>
        <v>100</v>
      </c>
      <c r="P913" s="16">
        <f t="shared" si="142"/>
        <v>0</v>
      </c>
      <c r="Q913" s="16">
        <f t="shared" si="143"/>
        <v>16.5</v>
      </c>
      <c r="R913" s="17">
        <f t="shared" si="144"/>
        <v>54.975000000000001</v>
      </c>
      <c r="S913" s="17">
        <f t="shared" si="145"/>
        <v>34.125</v>
      </c>
      <c r="T913" s="17">
        <f t="shared" si="146"/>
        <v>29.925000000000001</v>
      </c>
      <c r="U913" s="17">
        <f t="shared" si="147"/>
        <v>41.625</v>
      </c>
      <c r="V913" s="16">
        <f t="shared" si="148"/>
        <v>39.674999999999997</v>
      </c>
      <c r="W913" s="16">
        <f t="shared" si="149"/>
        <v>40.162499999999994</v>
      </c>
    </row>
    <row r="914" spans="1:23" ht="13.5" x14ac:dyDescent="0.25">
      <c r="A914" s="3">
        <v>43336</v>
      </c>
      <c r="B914" s="2">
        <v>1.8838999999999999</v>
      </c>
      <c r="C914" s="2">
        <v>52.879967377743689</v>
      </c>
      <c r="D914" s="2">
        <v>6.0993944598302097E-3</v>
      </c>
      <c r="E914" s="2">
        <v>1.3527823476085226E-2</v>
      </c>
      <c r="F914" s="2">
        <v>1.86602</v>
      </c>
      <c r="G914" s="2">
        <v>1.7995800000000002</v>
      </c>
      <c r="H914" s="2">
        <v>1.8407299999999995</v>
      </c>
      <c r="I914" s="2">
        <v>1.93363</v>
      </c>
      <c r="J914" s="2">
        <v>2.1711419999999988</v>
      </c>
      <c r="K914" s="13" t="s">
        <v>53</v>
      </c>
      <c r="L914" s="13" t="s">
        <v>55</v>
      </c>
      <c r="M914" s="13" t="s">
        <v>54</v>
      </c>
      <c r="N914" s="16">
        <f t="shared" si="140"/>
        <v>50</v>
      </c>
      <c r="O914" s="16">
        <f t="shared" si="141"/>
        <v>100</v>
      </c>
      <c r="P914" s="16">
        <f t="shared" si="142"/>
        <v>0</v>
      </c>
      <c r="Q914" s="16">
        <f t="shared" si="143"/>
        <v>16.5</v>
      </c>
      <c r="R914" s="17">
        <f t="shared" si="144"/>
        <v>54.975000000000001</v>
      </c>
      <c r="S914" s="17">
        <f t="shared" si="145"/>
        <v>34.125</v>
      </c>
      <c r="T914" s="17">
        <f t="shared" si="146"/>
        <v>29.925000000000001</v>
      </c>
      <c r="U914" s="17">
        <f t="shared" si="147"/>
        <v>41.625</v>
      </c>
      <c r="V914" s="16">
        <f t="shared" si="148"/>
        <v>39.674999999999997</v>
      </c>
      <c r="W914" s="16">
        <f t="shared" si="149"/>
        <v>40.162499999999994</v>
      </c>
    </row>
    <row r="915" spans="1:23" ht="13.5" x14ac:dyDescent="0.25">
      <c r="A915" s="3">
        <v>43339</v>
      </c>
      <c r="B915" s="2">
        <v>1.9632000000000001</v>
      </c>
      <c r="C915" s="2">
        <v>61.836187179643964</v>
      </c>
      <c r="D915" s="2">
        <v>-2.4905297224452339E-2</v>
      </c>
      <c r="E915" s="2">
        <v>1.3190784959723884E-2</v>
      </c>
      <c r="F915" s="2">
        <v>1.88784</v>
      </c>
      <c r="G915" s="2">
        <v>1.8243700000000005</v>
      </c>
      <c r="H915" s="2">
        <v>1.8412249999999997</v>
      </c>
      <c r="I915" s="2">
        <v>1.9332339999999999</v>
      </c>
      <c r="J915" s="2">
        <v>2.1693079999999991</v>
      </c>
      <c r="K915" s="13" t="s">
        <v>53</v>
      </c>
      <c r="L915" s="13" t="s">
        <v>55</v>
      </c>
      <c r="M915" s="13" t="s">
        <v>54</v>
      </c>
      <c r="N915" s="16">
        <f t="shared" si="140"/>
        <v>50</v>
      </c>
      <c r="O915" s="16">
        <f t="shared" si="141"/>
        <v>100</v>
      </c>
      <c r="P915" s="16">
        <f t="shared" si="142"/>
        <v>0</v>
      </c>
      <c r="Q915" s="16">
        <f t="shared" si="143"/>
        <v>16.5</v>
      </c>
      <c r="R915" s="17">
        <f t="shared" si="144"/>
        <v>54.975000000000001</v>
      </c>
      <c r="S915" s="17">
        <f t="shared" si="145"/>
        <v>34.125</v>
      </c>
      <c r="T915" s="17">
        <f t="shared" si="146"/>
        <v>29.925000000000001</v>
      </c>
      <c r="U915" s="17">
        <f t="shared" si="147"/>
        <v>41.625</v>
      </c>
      <c r="V915" s="16">
        <f t="shared" si="148"/>
        <v>39.674999999999997</v>
      </c>
      <c r="W915" s="16">
        <f t="shared" si="149"/>
        <v>40.162499999999994</v>
      </c>
    </row>
    <row r="916" spans="1:23" ht="13.5" x14ac:dyDescent="0.25">
      <c r="A916" s="3">
        <v>43340</v>
      </c>
      <c r="B916" s="2">
        <v>2.0226999999999999</v>
      </c>
      <c r="C916" s="2">
        <v>66.917195856696623</v>
      </c>
      <c r="D916" s="2">
        <v>-5.6145379914708471E-2</v>
      </c>
      <c r="E916" s="2">
        <v>1.2528572797618157E-2</v>
      </c>
      <c r="F916" s="2">
        <v>1.9255199999999999</v>
      </c>
      <c r="G916" s="2">
        <v>1.8551100000000003</v>
      </c>
      <c r="H916" s="2">
        <v>1.8446949999999998</v>
      </c>
      <c r="I916" s="2">
        <v>1.9334340000000001</v>
      </c>
      <c r="J916" s="2">
        <v>2.1679199999999987</v>
      </c>
      <c r="K916" s="13" t="s">
        <v>48</v>
      </c>
      <c r="L916" s="13" t="s">
        <v>55</v>
      </c>
      <c r="M916" s="13" t="s">
        <v>52</v>
      </c>
      <c r="N916" s="16">
        <f t="shared" si="140"/>
        <v>50</v>
      </c>
      <c r="O916" s="16">
        <f t="shared" si="141"/>
        <v>100</v>
      </c>
      <c r="P916" s="16">
        <f t="shared" si="142"/>
        <v>0</v>
      </c>
      <c r="Q916" s="16">
        <f t="shared" si="143"/>
        <v>83.5</v>
      </c>
      <c r="R916" s="17">
        <f t="shared" si="144"/>
        <v>65.025000000000006</v>
      </c>
      <c r="S916" s="17">
        <f t="shared" si="145"/>
        <v>50.875</v>
      </c>
      <c r="T916" s="17">
        <f t="shared" si="146"/>
        <v>60.075000000000003</v>
      </c>
      <c r="U916" s="17">
        <f t="shared" si="147"/>
        <v>58.375</v>
      </c>
      <c r="V916" s="16">
        <f t="shared" si="148"/>
        <v>58.658333333333339</v>
      </c>
      <c r="W916" s="16">
        <f t="shared" si="149"/>
        <v>58.587500000000006</v>
      </c>
    </row>
    <row r="917" spans="1:23" ht="13.5" x14ac:dyDescent="0.25">
      <c r="A917" s="3">
        <v>43341</v>
      </c>
      <c r="B917" s="2">
        <v>1.9632000000000001</v>
      </c>
      <c r="C917" s="2">
        <v>58.52586738180986</v>
      </c>
      <c r="D917" s="2">
        <v>-7.4507890513459296E-2</v>
      </c>
      <c r="E917" s="2">
        <v>1.183793796736681E-2</v>
      </c>
      <c r="F917" s="2">
        <v>1.9413800000000001</v>
      </c>
      <c r="G917" s="2">
        <v>1.8769300000000002</v>
      </c>
      <c r="H917" s="2">
        <v>1.8451899999999999</v>
      </c>
      <c r="I917" s="2">
        <v>1.9316499999999999</v>
      </c>
      <c r="J917" s="2">
        <v>2.1658874999999989</v>
      </c>
      <c r="K917" s="13" t="s">
        <v>48</v>
      </c>
      <c r="L917" s="13" t="s">
        <v>55</v>
      </c>
      <c r="M917" s="13" t="s">
        <v>52</v>
      </c>
      <c r="N917" s="16">
        <f t="shared" si="140"/>
        <v>50</v>
      </c>
      <c r="O917" s="16">
        <f t="shared" si="141"/>
        <v>100</v>
      </c>
      <c r="P917" s="16">
        <f t="shared" si="142"/>
        <v>0</v>
      </c>
      <c r="Q917" s="16">
        <f t="shared" si="143"/>
        <v>83.5</v>
      </c>
      <c r="R917" s="17">
        <f t="shared" si="144"/>
        <v>65.025000000000006</v>
      </c>
      <c r="S917" s="17">
        <f t="shared" si="145"/>
        <v>50.875</v>
      </c>
      <c r="T917" s="17">
        <f t="shared" si="146"/>
        <v>60.075000000000003</v>
      </c>
      <c r="U917" s="17">
        <f t="shared" si="147"/>
        <v>58.375</v>
      </c>
      <c r="V917" s="16">
        <f t="shared" si="148"/>
        <v>58.658333333333339</v>
      </c>
      <c r="W917" s="16">
        <f t="shared" si="149"/>
        <v>58.587500000000006</v>
      </c>
    </row>
    <row r="918" spans="1:23" ht="13.5" x14ac:dyDescent="0.25">
      <c r="A918" s="3">
        <v>43342</v>
      </c>
      <c r="B918" s="2">
        <v>1.9533</v>
      </c>
      <c r="C918" s="2">
        <v>57.239712287199794</v>
      </c>
      <c r="D918" s="2">
        <v>-9.1321733398367133E-2</v>
      </c>
      <c r="E918" s="2">
        <v>1.103717306164737E-2</v>
      </c>
      <c r="F918" s="2">
        <v>1.9572600000000002</v>
      </c>
      <c r="G918" s="2">
        <v>1.8987500000000002</v>
      </c>
      <c r="H918" s="2">
        <v>1.8456899999999998</v>
      </c>
      <c r="I918" s="2">
        <v>1.9286759999999998</v>
      </c>
      <c r="J918" s="2">
        <v>2.1637559999999989</v>
      </c>
      <c r="K918" s="13" t="s">
        <v>48</v>
      </c>
      <c r="L918" s="13" t="s">
        <v>55</v>
      </c>
      <c r="M918" s="13" t="s">
        <v>52</v>
      </c>
      <c r="N918" s="16">
        <f t="shared" si="140"/>
        <v>50</v>
      </c>
      <c r="O918" s="16">
        <f t="shared" si="141"/>
        <v>100</v>
      </c>
      <c r="P918" s="16">
        <f t="shared" si="142"/>
        <v>0</v>
      </c>
      <c r="Q918" s="16">
        <f t="shared" si="143"/>
        <v>83.5</v>
      </c>
      <c r="R918" s="17">
        <f t="shared" si="144"/>
        <v>65.025000000000006</v>
      </c>
      <c r="S918" s="17">
        <f t="shared" si="145"/>
        <v>50.875</v>
      </c>
      <c r="T918" s="17">
        <f t="shared" si="146"/>
        <v>60.075000000000003</v>
      </c>
      <c r="U918" s="17">
        <f t="shared" si="147"/>
        <v>58.375</v>
      </c>
      <c r="V918" s="16">
        <f t="shared" si="148"/>
        <v>58.658333333333339</v>
      </c>
      <c r="W918" s="16">
        <f t="shared" si="149"/>
        <v>58.587500000000006</v>
      </c>
    </row>
    <row r="919" spans="1:23" ht="13.5" x14ac:dyDescent="0.25">
      <c r="A919" s="3">
        <v>43343</v>
      </c>
      <c r="B919" s="2">
        <v>1.9928999999999999</v>
      </c>
      <c r="C919" s="2">
        <v>60.937563920331698</v>
      </c>
      <c r="D919" s="2">
        <v>-0.10581267316975218</v>
      </c>
      <c r="E919" s="2">
        <v>1.0060099663657113E-2</v>
      </c>
      <c r="F919" s="2">
        <v>1.97906</v>
      </c>
      <c r="G919" s="2">
        <v>1.9225400000000001</v>
      </c>
      <c r="H919" s="2">
        <v>1.8491599999999999</v>
      </c>
      <c r="I919" s="2">
        <v>1.9255019999999998</v>
      </c>
      <c r="J919" s="2">
        <v>2.1617729999999993</v>
      </c>
      <c r="K919" s="13" t="s">
        <v>48</v>
      </c>
      <c r="L919" s="13" t="s">
        <v>55</v>
      </c>
      <c r="M919" s="13" t="s">
        <v>52</v>
      </c>
      <c r="N919" s="16">
        <f t="shared" si="140"/>
        <v>50</v>
      </c>
      <c r="O919" s="16">
        <f t="shared" si="141"/>
        <v>100</v>
      </c>
      <c r="P919" s="16">
        <f t="shared" si="142"/>
        <v>0</v>
      </c>
      <c r="Q919" s="16">
        <f t="shared" si="143"/>
        <v>83.5</v>
      </c>
      <c r="R919" s="17">
        <f t="shared" si="144"/>
        <v>65.025000000000006</v>
      </c>
      <c r="S919" s="17">
        <f t="shared" si="145"/>
        <v>50.875</v>
      </c>
      <c r="T919" s="17">
        <f t="shared" si="146"/>
        <v>60.075000000000003</v>
      </c>
      <c r="U919" s="17">
        <f t="shared" si="147"/>
        <v>58.375</v>
      </c>
      <c r="V919" s="16">
        <f t="shared" si="148"/>
        <v>58.658333333333339</v>
      </c>
      <c r="W919" s="16">
        <f t="shared" si="149"/>
        <v>58.587500000000006</v>
      </c>
    </row>
    <row r="920" spans="1:23" ht="13.5" x14ac:dyDescent="0.25">
      <c r="A920" s="3">
        <v>43346</v>
      </c>
      <c r="B920" s="2">
        <v>1.9632000000000001</v>
      </c>
      <c r="C920" s="2">
        <v>56.959078551779328</v>
      </c>
      <c r="D920" s="2">
        <v>-0.10122508839611122</v>
      </c>
      <c r="E920" s="2">
        <v>8.9895282670699982E-3</v>
      </c>
      <c r="F920" s="2">
        <v>1.9790599999999998</v>
      </c>
      <c r="G920" s="2">
        <v>1.9334500000000001</v>
      </c>
      <c r="H920" s="2">
        <v>1.85412</v>
      </c>
      <c r="I920" s="2">
        <v>1.9215359999999999</v>
      </c>
      <c r="J920" s="2">
        <v>2.1598394999999986</v>
      </c>
      <c r="K920" s="13" t="s">
        <v>48</v>
      </c>
      <c r="L920" s="13" t="s">
        <v>55</v>
      </c>
      <c r="M920" s="13" t="s">
        <v>55</v>
      </c>
      <c r="N920" s="16">
        <f t="shared" si="140"/>
        <v>50</v>
      </c>
      <c r="O920" s="16">
        <f t="shared" si="141"/>
        <v>100</v>
      </c>
      <c r="P920" s="16">
        <f t="shared" si="142"/>
        <v>0</v>
      </c>
      <c r="Q920" s="16">
        <f t="shared" si="143"/>
        <v>49.5</v>
      </c>
      <c r="R920" s="17">
        <f t="shared" si="144"/>
        <v>59.924999999999997</v>
      </c>
      <c r="S920" s="17">
        <f t="shared" si="145"/>
        <v>42.375</v>
      </c>
      <c r="T920" s="17">
        <f t="shared" si="146"/>
        <v>44.775000000000006</v>
      </c>
      <c r="U920" s="17">
        <f t="shared" si="147"/>
        <v>49.875</v>
      </c>
      <c r="V920" s="16">
        <f t="shared" si="148"/>
        <v>49.024999999999999</v>
      </c>
      <c r="W920" s="16">
        <f t="shared" si="149"/>
        <v>49.237499999999997</v>
      </c>
    </row>
    <row r="921" spans="1:23" ht="13.5" x14ac:dyDescent="0.25">
      <c r="A921" s="3">
        <v>43347</v>
      </c>
      <c r="B921" s="2">
        <v>1.9235</v>
      </c>
      <c r="C921" s="2">
        <v>52.065758551731996</v>
      </c>
      <c r="D921" s="2">
        <v>-9.7825982509114562E-2</v>
      </c>
      <c r="E921" s="2">
        <v>8.3811145097770524E-3</v>
      </c>
      <c r="F921" s="2">
        <v>1.9592200000000002</v>
      </c>
      <c r="G921" s="2">
        <v>1.9423699999999999</v>
      </c>
      <c r="H921" s="2">
        <v>1.8570949999999999</v>
      </c>
      <c r="I921" s="2">
        <v>1.9169740000000002</v>
      </c>
      <c r="J921" s="2">
        <v>2.1577574999999989</v>
      </c>
      <c r="K921" s="13" t="s">
        <v>53</v>
      </c>
      <c r="L921" s="13" t="s">
        <v>55</v>
      </c>
      <c r="M921" s="13" t="s">
        <v>47</v>
      </c>
      <c r="N921" s="16">
        <f t="shared" si="140"/>
        <v>50</v>
      </c>
      <c r="O921" s="16">
        <f t="shared" si="141"/>
        <v>100</v>
      </c>
      <c r="P921" s="16">
        <f t="shared" si="142"/>
        <v>0</v>
      </c>
      <c r="Q921" s="16">
        <f t="shared" si="143"/>
        <v>16.5</v>
      </c>
      <c r="R921" s="17">
        <f t="shared" si="144"/>
        <v>54.975000000000001</v>
      </c>
      <c r="S921" s="17">
        <f t="shared" si="145"/>
        <v>34.125</v>
      </c>
      <c r="T921" s="17">
        <f t="shared" si="146"/>
        <v>29.925000000000001</v>
      </c>
      <c r="U921" s="17">
        <f t="shared" si="147"/>
        <v>41.625</v>
      </c>
      <c r="V921" s="16">
        <f t="shared" si="148"/>
        <v>39.674999999999997</v>
      </c>
      <c r="W921" s="16">
        <f t="shared" si="149"/>
        <v>40.162499999999994</v>
      </c>
    </row>
    <row r="922" spans="1:23" ht="13.5" x14ac:dyDescent="0.25">
      <c r="A922" s="3">
        <v>43348</v>
      </c>
      <c r="B922" s="2">
        <v>1.8738999999999999</v>
      </c>
      <c r="C922" s="2">
        <v>46.671093420817087</v>
      </c>
      <c r="D922" s="2">
        <v>-8.3759720261364023E-2</v>
      </c>
      <c r="E922" s="2">
        <v>7.6802922116609804E-3</v>
      </c>
      <c r="F922" s="2">
        <v>1.94136</v>
      </c>
      <c r="G922" s="2">
        <v>1.9413700000000003</v>
      </c>
      <c r="H922" s="2">
        <v>1.8595699999999997</v>
      </c>
      <c r="I922" s="2">
        <v>1.9132060000000004</v>
      </c>
      <c r="J922" s="2">
        <v>2.155476999999999</v>
      </c>
      <c r="K922" s="13" t="s">
        <v>53</v>
      </c>
      <c r="L922" s="13" t="s">
        <v>55</v>
      </c>
      <c r="M922" s="13" t="s">
        <v>47</v>
      </c>
      <c r="N922" s="16">
        <f t="shared" si="140"/>
        <v>50</v>
      </c>
      <c r="O922" s="16">
        <f t="shared" si="141"/>
        <v>100</v>
      </c>
      <c r="P922" s="16">
        <f t="shared" si="142"/>
        <v>0</v>
      </c>
      <c r="Q922" s="16">
        <f t="shared" si="143"/>
        <v>16.5</v>
      </c>
      <c r="R922" s="17">
        <f t="shared" si="144"/>
        <v>54.975000000000001</v>
      </c>
      <c r="S922" s="17">
        <f t="shared" si="145"/>
        <v>34.125</v>
      </c>
      <c r="T922" s="17">
        <f t="shared" si="146"/>
        <v>29.925000000000001</v>
      </c>
      <c r="U922" s="17">
        <f t="shared" si="147"/>
        <v>41.625</v>
      </c>
      <c r="V922" s="16">
        <f t="shared" si="148"/>
        <v>39.674999999999997</v>
      </c>
      <c r="W922" s="16">
        <f t="shared" si="149"/>
        <v>40.162499999999994</v>
      </c>
    </row>
    <row r="923" spans="1:23" ht="13.5" x14ac:dyDescent="0.25">
      <c r="A923" s="3">
        <v>43349</v>
      </c>
      <c r="B923" s="2">
        <v>1.8244</v>
      </c>
      <c r="C923" s="2">
        <v>41.99466183109881</v>
      </c>
      <c r="D923" s="2">
        <v>-6.9542452457441284E-2</v>
      </c>
      <c r="E923" s="2">
        <v>6.6136038666358603E-3</v>
      </c>
      <c r="F923" s="2">
        <v>1.9155799999999998</v>
      </c>
      <c r="G923" s="2">
        <v>1.9364200000000005</v>
      </c>
      <c r="H923" s="2">
        <v>1.8615549999999998</v>
      </c>
      <c r="I923" s="2">
        <v>1.9088440000000002</v>
      </c>
      <c r="J923" s="2">
        <v>2.1529489999999987</v>
      </c>
      <c r="K923" s="13" t="s">
        <v>53</v>
      </c>
      <c r="L923" s="13" t="s">
        <v>55</v>
      </c>
      <c r="M923" s="13" t="s">
        <v>47</v>
      </c>
      <c r="N923" s="16">
        <f t="shared" si="140"/>
        <v>50</v>
      </c>
      <c r="O923" s="16">
        <f t="shared" si="141"/>
        <v>100</v>
      </c>
      <c r="P923" s="16">
        <f t="shared" si="142"/>
        <v>0</v>
      </c>
      <c r="Q923" s="16">
        <f t="shared" si="143"/>
        <v>16.5</v>
      </c>
      <c r="R923" s="17">
        <f t="shared" si="144"/>
        <v>54.975000000000001</v>
      </c>
      <c r="S923" s="17">
        <f t="shared" si="145"/>
        <v>34.125</v>
      </c>
      <c r="T923" s="17">
        <f t="shared" si="146"/>
        <v>29.925000000000001</v>
      </c>
      <c r="U923" s="17">
        <f t="shared" si="147"/>
        <v>41.625</v>
      </c>
      <c r="V923" s="16">
        <f t="shared" si="148"/>
        <v>39.674999999999997</v>
      </c>
      <c r="W923" s="16">
        <f t="shared" si="149"/>
        <v>40.162499999999994</v>
      </c>
    </row>
    <row r="924" spans="1:23" ht="13.5" x14ac:dyDescent="0.25">
      <c r="A924" s="3">
        <v>43350</v>
      </c>
      <c r="B924" s="2">
        <v>1.9235</v>
      </c>
      <c r="C924" s="2">
        <v>52.299529351549872</v>
      </c>
      <c r="D924" s="2">
        <v>-6.2849237483343146E-2</v>
      </c>
      <c r="E924" s="2">
        <v>4.7138831915114624E-3</v>
      </c>
      <c r="F924" s="2">
        <v>1.9016999999999999</v>
      </c>
      <c r="G924" s="2">
        <v>1.9403800000000004</v>
      </c>
      <c r="H924" s="2">
        <v>1.86998</v>
      </c>
      <c r="I924" s="2">
        <v>1.9070600000000002</v>
      </c>
      <c r="J924" s="2">
        <v>2.1509164999999988</v>
      </c>
      <c r="K924" s="13" t="s">
        <v>53</v>
      </c>
      <c r="L924" s="13" t="s">
        <v>55</v>
      </c>
      <c r="M924" s="13" t="s">
        <v>47</v>
      </c>
      <c r="N924" s="16">
        <f t="shared" si="140"/>
        <v>50</v>
      </c>
      <c r="O924" s="16">
        <f t="shared" si="141"/>
        <v>100</v>
      </c>
      <c r="P924" s="16">
        <f t="shared" si="142"/>
        <v>0</v>
      </c>
      <c r="Q924" s="16">
        <f t="shared" si="143"/>
        <v>16.5</v>
      </c>
      <c r="R924" s="17">
        <f t="shared" si="144"/>
        <v>54.975000000000001</v>
      </c>
      <c r="S924" s="17">
        <f t="shared" si="145"/>
        <v>34.125</v>
      </c>
      <c r="T924" s="17">
        <f t="shared" si="146"/>
        <v>29.925000000000001</v>
      </c>
      <c r="U924" s="17">
        <f t="shared" si="147"/>
        <v>41.625</v>
      </c>
      <c r="V924" s="16">
        <f t="shared" si="148"/>
        <v>39.674999999999997</v>
      </c>
      <c r="W924" s="16">
        <f t="shared" si="149"/>
        <v>40.162499999999994</v>
      </c>
    </row>
    <row r="925" spans="1:23" ht="13.5" x14ac:dyDescent="0.25">
      <c r="A925" s="3">
        <v>43353</v>
      </c>
      <c r="B925" s="2">
        <v>1.8838999999999999</v>
      </c>
      <c r="C925" s="2">
        <v>48.585166239226396</v>
      </c>
      <c r="D925" s="2">
        <v>-4.2206983728897418E-2</v>
      </c>
      <c r="E925" s="2">
        <v>2.7093096424475448E-3</v>
      </c>
      <c r="F925" s="2">
        <v>1.88584</v>
      </c>
      <c r="G925" s="2">
        <v>1.93245</v>
      </c>
      <c r="H925" s="2">
        <v>1.8784099999999999</v>
      </c>
      <c r="I925" s="2">
        <v>1.905078</v>
      </c>
      <c r="J925" s="2">
        <v>2.1486364999999985</v>
      </c>
      <c r="K925" s="13" t="s">
        <v>53</v>
      </c>
      <c r="L925" s="13" t="s">
        <v>55</v>
      </c>
      <c r="M925" s="13" t="s">
        <v>47</v>
      </c>
      <c r="N925" s="16">
        <f t="shared" si="140"/>
        <v>50</v>
      </c>
      <c r="O925" s="16">
        <f t="shared" si="141"/>
        <v>100</v>
      </c>
      <c r="P925" s="16">
        <f t="shared" si="142"/>
        <v>0</v>
      </c>
      <c r="Q925" s="16">
        <f t="shared" si="143"/>
        <v>16.5</v>
      </c>
      <c r="R925" s="17">
        <f t="shared" si="144"/>
        <v>54.975000000000001</v>
      </c>
      <c r="S925" s="17">
        <f t="shared" si="145"/>
        <v>34.125</v>
      </c>
      <c r="T925" s="17">
        <f t="shared" si="146"/>
        <v>29.925000000000001</v>
      </c>
      <c r="U925" s="17">
        <f t="shared" si="147"/>
        <v>41.625</v>
      </c>
      <c r="V925" s="16">
        <f t="shared" si="148"/>
        <v>39.674999999999997</v>
      </c>
      <c r="W925" s="16">
        <f t="shared" si="149"/>
        <v>40.162499999999994</v>
      </c>
    </row>
    <row r="926" spans="1:23" ht="13.5" x14ac:dyDescent="0.25">
      <c r="A926" s="3">
        <v>43355</v>
      </c>
      <c r="B926" s="2">
        <v>1.8343</v>
      </c>
      <c r="C926" s="2">
        <v>44.337691289962045</v>
      </c>
      <c r="D926" s="2">
        <v>-1.1821662596737559E-2</v>
      </c>
      <c r="E926" s="2">
        <v>8.3946279800502905E-4</v>
      </c>
      <c r="F926" s="2">
        <v>1.8679999999999999</v>
      </c>
      <c r="G926" s="2">
        <v>1.9136100000000003</v>
      </c>
      <c r="H926" s="2">
        <v>1.8843599999999996</v>
      </c>
      <c r="I926" s="2">
        <v>1.9023020000000002</v>
      </c>
      <c r="J926" s="2">
        <v>2.1464554999999983</v>
      </c>
      <c r="K926" s="13" t="s">
        <v>53</v>
      </c>
      <c r="L926" s="13" t="s">
        <v>55</v>
      </c>
      <c r="M926" s="13" t="s">
        <v>47</v>
      </c>
      <c r="N926" s="16">
        <f t="shared" si="140"/>
        <v>50</v>
      </c>
      <c r="O926" s="16">
        <f t="shared" si="141"/>
        <v>100</v>
      </c>
      <c r="P926" s="16">
        <f t="shared" si="142"/>
        <v>0</v>
      </c>
      <c r="Q926" s="16">
        <f t="shared" si="143"/>
        <v>16.5</v>
      </c>
      <c r="R926" s="17">
        <f t="shared" si="144"/>
        <v>54.975000000000001</v>
      </c>
      <c r="S926" s="17">
        <f t="shared" si="145"/>
        <v>34.125</v>
      </c>
      <c r="T926" s="17">
        <f t="shared" si="146"/>
        <v>29.925000000000001</v>
      </c>
      <c r="U926" s="17">
        <f t="shared" si="147"/>
        <v>41.625</v>
      </c>
      <c r="V926" s="16">
        <f t="shared" si="148"/>
        <v>39.674999999999997</v>
      </c>
      <c r="W926" s="16">
        <f t="shared" si="149"/>
        <v>40.162499999999994</v>
      </c>
    </row>
    <row r="927" spans="1:23" ht="13.5" x14ac:dyDescent="0.25">
      <c r="A927" s="3">
        <v>43356</v>
      </c>
      <c r="B927" s="2">
        <v>1.8244</v>
      </c>
      <c r="C927" s="2">
        <v>43.519880144088653</v>
      </c>
      <c r="D927" s="2">
        <v>5.8457162116127837E-3</v>
      </c>
      <c r="E927" s="2">
        <v>-1.4703456227449785E-3</v>
      </c>
      <c r="F927" s="2">
        <v>1.8580999999999999</v>
      </c>
      <c r="G927" s="2">
        <v>1.8997300000000004</v>
      </c>
      <c r="H927" s="2">
        <v>1.8883299999999994</v>
      </c>
      <c r="I927" s="2">
        <v>1.8991300000000002</v>
      </c>
      <c r="J927" s="2">
        <v>2.1441749999999984</v>
      </c>
      <c r="K927" s="13" t="s">
        <v>53</v>
      </c>
      <c r="L927" s="13" t="s">
        <v>55</v>
      </c>
      <c r="M927" s="13" t="s">
        <v>47</v>
      </c>
      <c r="N927" s="16">
        <f t="shared" si="140"/>
        <v>50</v>
      </c>
      <c r="O927" s="16">
        <f t="shared" si="141"/>
        <v>100</v>
      </c>
      <c r="P927" s="16">
        <f t="shared" si="142"/>
        <v>0</v>
      </c>
      <c r="Q927" s="16">
        <f t="shared" si="143"/>
        <v>16.5</v>
      </c>
      <c r="R927" s="17">
        <f t="shared" si="144"/>
        <v>54.975000000000001</v>
      </c>
      <c r="S927" s="17">
        <f t="shared" si="145"/>
        <v>34.125</v>
      </c>
      <c r="T927" s="17">
        <f t="shared" si="146"/>
        <v>29.925000000000001</v>
      </c>
      <c r="U927" s="17">
        <f t="shared" si="147"/>
        <v>41.625</v>
      </c>
      <c r="V927" s="16">
        <f t="shared" si="148"/>
        <v>39.674999999999997</v>
      </c>
      <c r="W927" s="16">
        <f t="shared" si="149"/>
        <v>40.162499999999994</v>
      </c>
    </row>
    <row r="928" spans="1:23" ht="13.5" x14ac:dyDescent="0.25">
      <c r="A928" s="3">
        <v>43357</v>
      </c>
      <c r="B928" s="2">
        <v>1.8244</v>
      </c>
      <c r="C928" s="2">
        <v>43.519880144088653</v>
      </c>
      <c r="D928" s="2">
        <v>1.9679751275572643E-2</v>
      </c>
      <c r="E928" s="2">
        <v>-3.7171192724056784E-3</v>
      </c>
      <c r="F928" s="2">
        <v>1.8580999999999999</v>
      </c>
      <c r="G928" s="2">
        <v>1.8868400000000001</v>
      </c>
      <c r="H928" s="2">
        <v>1.8927949999999996</v>
      </c>
      <c r="I928" s="2">
        <v>1.895364</v>
      </c>
      <c r="J928" s="2">
        <v>2.1419939999999986</v>
      </c>
      <c r="K928" s="13" t="s">
        <v>53</v>
      </c>
      <c r="L928" s="13" t="s">
        <v>55</v>
      </c>
      <c r="M928" s="13" t="s">
        <v>55</v>
      </c>
      <c r="N928" s="16">
        <f t="shared" si="140"/>
        <v>50</v>
      </c>
      <c r="O928" s="16">
        <f t="shared" si="141"/>
        <v>100</v>
      </c>
      <c r="P928" s="16">
        <f t="shared" si="142"/>
        <v>0</v>
      </c>
      <c r="Q928" s="16">
        <f t="shared" si="143"/>
        <v>16.5</v>
      </c>
      <c r="R928" s="17">
        <f t="shared" si="144"/>
        <v>54.975000000000001</v>
      </c>
      <c r="S928" s="17">
        <f t="shared" si="145"/>
        <v>34.125</v>
      </c>
      <c r="T928" s="17">
        <f t="shared" si="146"/>
        <v>29.925000000000001</v>
      </c>
      <c r="U928" s="17">
        <f t="shared" si="147"/>
        <v>41.625</v>
      </c>
      <c r="V928" s="16">
        <f t="shared" si="148"/>
        <v>39.674999999999997</v>
      </c>
      <c r="W928" s="16">
        <f t="shared" si="149"/>
        <v>40.162499999999994</v>
      </c>
    </row>
    <row r="929" spans="1:23" ht="13.5" x14ac:dyDescent="0.25">
      <c r="A929" s="3">
        <v>43360</v>
      </c>
      <c r="B929" s="2">
        <v>1.7351000000000001</v>
      </c>
      <c r="C929" s="2">
        <v>36.480609451355754</v>
      </c>
      <c r="D929" s="2">
        <v>4.447018044220119E-2</v>
      </c>
      <c r="E929" s="2">
        <v>-5.5612092177605814E-3</v>
      </c>
      <c r="F929" s="2">
        <v>1.8204199999999999</v>
      </c>
      <c r="G929" s="2">
        <v>1.8610600000000002</v>
      </c>
      <c r="H929" s="2">
        <v>1.8917999999999999</v>
      </c>
      <c r="I929" s="2">
        <v>1.8904059999999998</v>
      </c>
      <c r="J929" s="2">
        <v>2.1393169999999988</v>
      </c>
      <c r="K929" s="13" t="s">
        <v>53</v>
      </c>
      <c r="L929" s="13" t="s">
        <v>55</v>
      </c>
      <c r="M929" s="13" t="s">
        <v>47</v>
      </c>
      <c r="N929" s="16">
        <f t="shared" si="140"/>
        <v>50</v>
      </c>
      <c r="O929" s="16">
        <f t="shared" si="141"/>
        <v>100</v>
      </c>
      <c r="P929" s="16">
        <f t="shared" si="142"/>
        <v>0</v>
      </c>
      <c r="Q929" s="16">
        <f t="shared" si="143"/>
        <v>16.5</v>
      </c>
      <c r="R929" s="17">
        <f t="shared" si="144"/>
        <v>54.975000000000001</v>
      </c>
      <c r="S929" s="17">
        <f t="shared" si="145"/>
        <v>34.125</v>
      </c>
      <c r="T929" s="17">
        <f t="shared" si="146"/>
        <v>29.925000000000001</v>
      </c>
      <c r="U929" s="17">
        <f t="shared" si="147"/>
        <v>41.625</v>
      </c>
      <c r="V929" s="16">
        <f t="shared" si="148"/>
        <v>39.674999999999997</v>
      </c>
      <c r="W929" s="16">
        <f t="shared" si="149"/>
        <v>40.162499999999994</v>
      </c>
    </row>
    <row r="930" spans="1:23" ht="13.5" x14ac:dyDescent="0.25">
      <c r="A930" s="3">
        <v>43361</v>
      </c>
      <c r="B930" s="2">
        <v>1.7847</v>
      </c>
      <c r="C930" s="2">
        <v>42.084029912736703</v>
      </c>
      <c r="D930" s="2">
        <v>5.8080685567711177E-2</v>
      </c>
      <c r="E930" s="2">
        <v>-7.2579184300214233E-3</v>
      </c>
      <c r="F930" s="2">
        <v>1.8005800000000001</v>
      </c>
      <c r="G930" s="2">
        <v>1.8432100000000002</v>
      </c>
      <c r="H930" s="2">
        <v>1.8883300000000003</v>
      </c>
      <c r="I930" s="2">
        <v>1.8868359999999997</v>
      </c>
      <c r="J930" s="2">
        <v>2.1369374999999984</v>
      </c>
      <c r="K930" s="13" t="s">
        <v>53</v>
      </c>
      <c r="L930" s="13" t="s">
        <v>55</v>
      </c>
      <c r="M930" s="13" t="s">
        <v>47</v>
      </c>
      <c r="N930" s="16">
        <f t="shared" si="140"/>
        <v>50</v>
      </c>
      <c r="O930" s="16">
        <f t="shared" si="141"/>
        <v>100</v>
      </c>
      <c r="P930" s="16">
        <f t="shared" si="142"/>
        <v>0</v>
      </c>
      <c r="Q930" s="16">
        <f t="shared" si="143"/>
        <v>16.5</v>
      </c>
      <c r="R930" s="17">
        <f t="shared" si="144"/>
        <v>54.975000000000001</v>
      </c>
      <c r="S930" s="17">
        <f t="shared" si="145"/>
        <v>34.125</v>
      </c>
      <c r="T930" s="17">
        <f t="shared" si="146"/>
        <v>29.925000000000001</v>
      </c>
      <c r="U930" s="17">
        <f t="shared" si="147"/>
        <v>41.625</v>
      </c>
      <c r="V930" s="16">
        <f t="shared" si="148"/>
        <v>39.674999999999997</v>
      </c>
      <c r="W930" s="16">
        <f t="shared" si="149"/>
        <v>40.162499999999994</v>
      </c>
    </row>
    <row r="931" spans="1:23" ht="13.5" x14ac:dyDescent="0.25">
      <c r="A931" s="3">
        <v>43362</v>
      </c>
      <c r="B931" s="2">
        <v>1.7747999999999999</v>
      </c>
      <c r="C931" s="2">
        <v>41.300880898931354</v>
      </c>
      <c r="D931" s="2">
        <v>6.4742127639632718E-2</v>
      </c>
      <c r="E931" s="2">
        <v>-8.1813810738199048E-3</v>
      </c>
      <c r="F931" s="2">
        <v>1.78868</v>
      </c>
      <c r="G931" s="2">
        <v>1.8283400000000001</v>
      </c>
      <c r="H931" s="2">
        <v>1.8853550000000001</v>
      </c>
      <c r="I931" s="2">
        <v>1.8830679999999997</v>
      </c>
      <c r="J931" s="2">
        <v>2.1341614999999989</v>
      </c>
      <c r="K931" s="13" t="s">
        <v>53</v>
      </c>
      <c r="L931" s="13" t="s">
        <v>55</v>
      </c>
      <c r="M931" s="13" t="s">
        <v>47</v>
      </c>
      <c r="N931" s="16">
        <f t="shared" si="140"/>
        <v>50</v>
      </c>
      <c r="O931" s="16">
        <f t="shared" si="141"/>
        <v>100</v>
      </c>
      <c r="P931" s="16">
        <f t="shared" si="142"/>
        <v>0</v>
      </c>
      <c r="Q931" s="16">
        <f t="shared" si="143"/>
        <v>16.5</v>
      </c>
      <c r="R931" s="17">
        <f t="shared" si="144"/>
        <v>54.975000000000001</v>
      </c>
      <c r="S931" s="17">
        <f t="shared" si="145"/>
        <v>34.125</v>
      </c>
      <c r="T931" s="17">
        <f t="shared" si="146"/>
        <v>29.925000000000001</v>
      </c>
      <c r="U931" s="17">
        <f t="shared" si="147"/>
        <v>41.625</v>
      </c>
      <c r="V931" s="16">
        <f t="shared" si="148"/>
        <v>39.674999999999997</v>
      </c>
      <c r="W931" s="16">
        <f t="shared" si="149"/>
        <v>40.162499999999994</v>
      </c>
    </row>
    <row r="932" spans="1:23" ht="13.5" x14ac:dyDescent="0.25">
      <c r="A932" s="3">
        <v>43363</v>
      </c>
      <c r="B932" s="2">
        <v>1.7747999999999999</v>
      </c>
      <c r="C932" s="2">
        <v>41.300880898931354</v>
      </c>
      <c r="D932" s="2">
        <v>6.3287221825444329E-2</v>
      </c>
      <c r="E932" s="2">
        <v>-7.4445273000494708E-3</v>
      </c>
      <c r="F932" s="2">
        <v>1.7787599999999997</v>
      </c>
      <c r="G932" s="2">
        <v>1.81843</v>
      </c>
      <c r="H932" s="2">
        <v>1.8799000000000003</v>
      </c>
      <c r="I932" s="2">
        <v>1.8792999999999997</v>
      </c>
      <c r="J932" s="2">
        <v>2.1313359999999992</v>
      </c>
      <c r="K932" s="13" t="s">
        <v>53</v>
      </c>
      <c r="L932" s="13" t="s">
        <v>55</v>
      </c>
      <c r="M932" s="13" t="s">
        <v>47</v>
      </c>
      <c r="N932" s="16">
        <f t="shared" si="140"/>
        <v>50</v>
      </c>
      <c r="O932" s="16">
        <f t="shared" si="141"/>
        <v>100</v>
      </c>
      <c r="P932" s="16">
        <f t="shared" si="142"/>
        <v>0</v>
      </c>
      <c r="Q932" s="16">
        <f t="shared" si="143"/>
        <v>16.5</v>
      </c>
      <c r="R932" s="17">
        <f t="shared" si="144"/>
        <v>54.975000000000001</v>
      </c>
      <c r="S932" s="17">
        <f t="shared" si="145"/>
        <v>34.125</v>
      </c>
      <c r="T932" s="17">
        <f t="shared" si="146"/>
        <v>29.925000000000001</v>
      </c>
      <c r="U932" s="17">
        <f t="shared" si="147"/>
        <v>41.625</v>
      </c>
      <c r="V932" s="16">
        <f t="shared" si="148"/>
        <v>39.674999999999997</v>
      </c>
      <c r="W932" s="16">
        <f t="shared" si="149"/>
        <v>40.162499999999994</v>
      </c>
    </row>
    <row r="933" spans="1:23" ht="13.5" x14ac:dyDescent="0.25">
      <c r="A933" s="3">
        <v>43364</v>
      </c>
      <c r="B933" s="2">
        <v>1.7351000000000001</v>
      </c>
      <c r="C933" s="2">
        <v>38.011133276949288</v>
      </c>
      <c r="D933" s="2">
        <v>5.7880817306345644E-2</v>
      </c>
      <c r="E933" s="2">
        <v>-5.9972828588493576E-3</v>
      </c>
      <c r="F933" s="2">
        <v>1.7609000000000001</v>
      </c>
      <c r="G933" s="2">
        <v>1.8094999999999999</v>
      </c>
      <c r="H933" s="2">
        <v>1.8729600000000002</v>
      </c>
      <c r="I933" s="2">
        <v>1.8747379999999998</v>
      </c>
      <c r="J933" s="2">
        <v>2.1283119999999989</v>
      </c>
      <c r="K933" s="13" t="s">
        <v>53</v>
      </c>
      <c r="L933" s="13" t="s">
        <v>55</v>
      </c>
      <c r="M933" s="13" t="s">
        <v>47</v>
      </c>
      <c r="N933" s="16">
        <f t="shared" si="140"/>
        <v>50</v>
      </c>
      <c r="O933" s="16">
        <f t="shared" si="141"/>
        <v>100</v>
      </c>
      <c r="P933" s="16">
        <f t="shared" si="142"/>
        <v>0</v>
      </c>
      <c r="Q933" s="16">
        <f t="shared" si="143"/>
        <v>16.5</v>
      </c>
      <c r="R933" s="17">
        <f t="shared" si="144"/>
        <v>54.975000000000001</v>
      </c>
      <c r="S933" s="17">
        <f t="shared" si="145"/>
        <v>34.125</v>
      </c>
      <c r="T933" s="17">
        <f t="shared" si="146"/>
        <v>29.925000000000001</v>
      </c>
      <c r="U933" s="17">
        <f t="shared" si="147"/>
        <v>41.625</v>
      </c>
      <c r="V933" s="16">
        <f t="shared" si="148"/>
        <v>39.674999999999997</v>
      </c>
      <c r="W933" s="16">
        <f t="shared" si="149"/>
        <v>40.162499999999994</v>
      </c>
    </row>
    <row r="934" spans="1:23" ht="13.5" x14ac:dyDescent="0.25">
      <c r="A934" s="3">
        <v>43367</v>
      </c>
      <c r="B934" s="2">
        <v>1.7351000000000001</v>
      </c>
      <c r="C934" s="2">
        <v>38.011133276949288</v>
      </c>
      <c r="D934" s="2">
        <v>6.9249237500141891E-2</v>
      </c>
      <c r="E934" s="2">
        <v>-3.6353533025394449E-3</v>
      </c>
      <c r="F934" s="2">
        <v>1.7609000000000001</v>
      </c>
      <c r="G934" s="2">
        <v>1.7906599999999997</v>
      </c>
      <c r="H934" s="2">
        <v>1.8655200000000005</v>
      </c>
      <c r="I934" s="2">
        <v>1.8705740000000004</v>
      </c>
      <c r="J934" s="2">
        <v>2.1250894999999987</v>
      </c>
      <c r="K934" s="13" t="s">
        <v>53</v>
      </c>
      <c r="L934" s="13" t="s">
        <v>55</v>
      </c>
      <c r="M934" s="13" t="s">
        <v>55</v>
      </c>
      <c r="N934" s="16">
        <f t="shared" si="140"/>
        <v>50</v>
      </c>
      <c r="O934" s="16">
        <f t="shared" si="141"/>
        <v>100</v>
      </c>
      <c r="P934" s="16">
        <f t="shared" si="142"/>
        <v>0</v>
      </c>
      <c r="Q934" s="16">
        <f t="shared" si="143"/>
        <v>16.5</v>
      </c>
      <c r="R934" s="17">
        <f t="shared" si="144"/>
        <v>54.975000000000001</v>
      </c>
      <c r="S934" s="17">
        <f t="shared" si="145"/>
        <v>34.125</v>
      </c>
      <c r="T934" s="17">
        <f t="shared" si="146"/>
        <v>29.925000000000001</v>
      </c>
      <c r="U934" s="17">
        <f t="shared" si="147"/>
        <v>41.625</v>
      </c>
      <c r="V934" s="16">
        <f t="shared" si="148"/>
        <v>39.674999999999997</v>
      </c>
      <c r="W934" s="16">
        <f t="shared" si="149"/>
        <v>40.162499999999994</v>
      </c>
    </row>
    <row r="935" spans="1:23" ht="13.5" x14ac:dyDescent="0.25">
      <c r="A935" s="3">
        <v>43368</v>
      </c>
      <c r="B935" s="2">
        <v>1.7351000000000001</v>
      </c>
      <c r="C935" s="2">
        <v>38.011133276949288</v>
      </c>
      <c r="D935" s="2">
        <v>7.3421655173342426E-2</v>
      </c>
      <c r="E935" s="2">
        <v>-1.7906901162293206E-3</v>
      </c>
      <c r="F935" s="2">
        <v>1.7509799999999998</v>
      </c>
      <c r="G935" s="2">
        <v>1.7757799999999997</v>
      </c>
      <c r="H935" s="2">
        <v>1.8541150000000002</v>
      </c>
      <c r="I935" s="2">
        <v>1.8660120000000004</v>
      </c>
      <c r="J935" s="2">
        <v>2.1219164999999984</v>
      </c>
      <c r="K935" s="13" t="s">
        <v>53</v>
      </c>
      <c r="L935" s="13" t="s">
        <v>55</v>
      </c>
      <c r="M935" s="13" t="s">
        <v>47</v>
      </c>
      <c r="N935" s="16">
        <f t="shared" si="140"/>
        <v>50</v>
      </c>
      <c r="O935" s="16">
        <f t="shared" si="141"/>
        <v>100</v>
      </c>
      <c r="P935" s="16">
        <f t="shared" si="142"/>
        <v>0</v>
      </c>
      <c r="Q935" s="16">
        <f t="shared" si="143"/>
        <v>16.5</v>
      </c>
      <c r="R935" s="17">
        <f t="shared" si="144"/>
        <v>54.975000000000001</v>
      </c>
      <c r="S935" s="17">
        <f t="shared" si="145"/>
        <v>34.125</v>
      </c>
      <c r="T935" s="17">
        <f t="shared" si="146"/>
        <v>29.925000000000001</v>
      </c>
      <c r="U935" s="17">
        <f t="shared" si="147"/>
        <v>41.625</v>
      </c>
      <c r="V935" s="16">
        <f t="shared" si="148"/>
        <v>39.674999999999997</v>
      </c>
      <c r="W935" s="16">
        <f t="shared" si="149"/>
        <v>40.162499999999994</v>
      </c>
    </row>
    <row r="936" spans="1:23" ht="13.5" x14ac:dyDescent="0.25">
      <c r="A936" s="3">
        <v>43369</v>
      </c>
      <c r="B936" s="2">
        <v>1.7252000000000001</v>
      </c>
      <c r="C936" s="2">
        <v>37.090959044272111</v>
      </c>
      <c r="D936" s="2">
        <v>7.065221995806259E-2</v>
      </c>
      <c r="E936" s="2">
        <v>-5.2000941406469691E-4</v>
      </c>
      <c r="F936" s="2">
        <v>1.7410600000000003</v>
      </c>
      <c r="G936" s="2">
        <v>1.7648699999999997</v>
      </c>
      <c r="H936" s="2">
        <v>1.8392400000000002</v>
      </c>
      <c r="I936" s="2">
        <v>1.8616500000000002</v>
      </c>
      <c r="J936" s="2">
        <v>2.1185949999999982</v>
      </c>
      <c r="K936" s="13" t="s">
        <v>53</v>
      </c>
      <c r="L936" s="13" t="s">
        <v>55</v>
      </c>
      <c r="M936" s="13" t="s">
        <v>47</v>
      </c>
      <c r="N936" s="16">
        <f t="shared" si="140"/>
        <v>50</v>
      </c>
      <c r="O936" s="16">
        <f t="shared" si="141"/>
        <v>100</v>
      </c>
      <c r="P936" s="16">
        <f t="shared" si="142"/>
        <v>0</v>
      </c>
      <c r="Q936" s="16">
        <f t="shared" si="143"/>
        <v>16.5</v>
      </c>
      <c r="R936" s="17">
        <f t="shared" si="144"/>
        <v>54.975000000000001</v>
      </c>
      <c r="S936" s="17">
        <f t="shared" si="145"/>
        <v>34.125</v>
      </c>
      <c r="T936" s="17">
        <f t="shared" si="146"/>
        <v>29.925000000000001</v>
      </c>
      <c r="U936" s="17">
        <f t="shared" si="147"/>
        <v>41.625</v>
      </c>
      <c r="V936" s="16">
        <f t="shared" si="148"/>
        <v>39.674999999999997</v>
      </c>
      <c r="W936" s="16">
        <f t="shared" si="149"/>
        <v>40.162499999999994</v>
      </c>
    </row>
    <row r="937" spans="1:23" ht="13.5" x14ac:dyDescent="0.25">
      <c r="A937" s="3">
        <v>43370</v>
      </c>
      <c r="B937" s="2">
        <v>1.7648999999999999</v>
      </c>
      <c r="C937" s="2">
        <v>43.04523935675595</v>
      </c>
      <c r="D937" s="2">
        <v>6.4456768208677406E-2</v>
      </c>
      <c r="E937" s="2">
        <v>7.8611099208686689E-4</v>
      </c>
      <c r="F937" s="2">
        <v>1.73908</v>
      </c>
      <c r="G937" s="2">
        <v>1.7589199999999998</v>
      </c>
      <c r="H937" s="2">
        <v>1.8293250000000001</v>
      </c>
      <c r="I937" s="2">
        <v>1.8584780000000001</v>
      </c>
      <c r="J937" s="2">
        <v>2.1157694999999985</v>
      </c>
      <c r="K937" s="13" t="s">
        <v>53</v>
      </c>
      <c r="L937" s="13" t="s">
        <v>55</v>
      </c>
      <c r="M937" s="13" t="s">
        <v>47</v>
      </c>
      <c r="N937" s="16">
        <f t="shared" si="140"/>
        <v>50</v>
      </c>
      <c r="O937" s="16">
        <f t="shared" si="141"/>
        <v>100</v>
      </c>
      <c r="P937" s="16">
        <f t="shared" si="142"/>
        <v>0</v>
      </c>
      <c r="Q937" s="16">
        <f t="shared" si="143"/>
        <v>16.5</v>
      </c>
      <c r="R937" s="17">
        <f t="shared" si="144"/>
        <v>54.975000000000001</v>
      </c>
      <c r="S937" s="17">
        <f t="shared" si="145"/>
        <v>34.125</v>
      </c>
      <c r="T937" s="17">
        <f t="shared" si="146"/>
        <v>29.925000000000001</v>
      </c>
      <c r="U937" s="17">
        <f t="shared" si="147"/>
        <v>41.625</v>
      </c>
      <c r="V937" s="16">
        <f t="shared" si="148"/>
        <v>39.674999999999997</v>
      </c>
      <c r="W937" s="16">
        <f t="shared" si="149"/>
        <v>40.162499999999994</v>
      </c>
    </row>
    <row r="938" spans="1:23" ht="13.5" x14ac:dyDescent="0.25">
      <c r="A938" s="3">
        <v>43371</v>
      </c>
      <c r="B938" s="2">
        <v>1.8144</v>
      </c>
      <c r="C938" s="2">
        <v>49.46747959663508</v>
      </c>
      <c r="D938" s="2">
        <v>5.5879627741681315E-2</v>
      </c>
      <c r="E938" s="2">
        <v>2.066063964079626E-3</v>
      </c>
      <c r="F938" s="2">
        <v>1.7549399999999999</v>
      </c>
      <c r="G938" s="2">
        <v>1.7579199999999999</v>
      </c>
      <c r="H938" s="2">
        <v>1.8223799999999997</v>
      </c>
      <c r="I938" s="2">
        <v>1.8555020000000002</v>
      </c>
      <c r="J938" s="2">
        <v>2.1130919999999982</v>
      </c>
      <c r="K938" s="13" t="s">
        <v>48</v>
      </c>
      <c r="L938" s="13" t="s">
        <v>55</v>
      </c>
      <c r="M938" s="13" t="s">
        <v>52</v>
      </c>
      <c r="N938" s="16">
        <f t="shared" si="140"/>
        <v>50</v>
      </c>
      <c r="O938" s="16">
        <f t="shared" si="141"/>
        <v>100</v>
      </c>
      <c r="P938" s="16">
        <f t="shared" si="142"/>
        <v>0</v>
      </c>
      <c r="Q938" s="16">
        <f t="shared" si="143"/>
        <v>83.5</v>
      </c>
      <c r="R938" s="17">
        <f t="shared" si="144"/>
        <v>65.025000000000006</v>
      </c>
      <c r="S938" s="17">
        <f t="shared" si="145"/>
        <v>50.875</v>
      </c>
      <c r="T938" s="17">
        <f t="shared" si="146"/>
        <v>60.075000000000003</v>
      </c>
      <c r="U938" s="17">
        <f t="shared" si="147"/>
        <v>58.375</v>
      </c>
      <c r="V938" s="16">
        <f t="shared" si="148"/>
        <v>58.658333333333339</v>
      </c>
      <c r="W938" s="16">
        <f t="shared" si="149"/>
        <v>58.587500000000006</v>
      </c>
    </row>
    <row r="939" spans="1:23" ht="13.5" x14ac:dyDescent="0.25">
      <c r="A939" s="3">
        <v>43374</v>
      </c>
      <c r="B939" s="2">
        <v>1.7847</v>
      </c>
      <c r="C939" s="2">
        <v>46.108023600199395</v>
      </c>
      <c r="D939" s="2">
        <v>3.7098339595269536E-2</v>
      </c>
      <c r="E939" s="2">
        <v>3.2796898096597118E-3</v>
      </c>
      <c r="F939" s="2">
        <v>1.7648600000000001</v>
      </c>
      <c r="G939" s="2">
        <v>1.7628800000000002</v>
      </c>
      <c r="H939" s="2">
        <v>1.8119699999999999</v>
      </c>
      <c r="I939" s="2">
        <v>1.8525280000000002</v>
      </c>
      <c r="J939" s="2">
        <v>2.1102164999999982</v>
      </c>
      <c r="K939" s="13" t="s">
        <v>48</v>
      </c>
      <c r="L939" s="13" t="s">
        <v>55</v>
      </c>
      <c r="M939" s="13" t="s">
        <v>52</v>
      </c>
      <c r="N939" s="16">
        <f t="shared" si="140"/>
        <v>50</v>
      </c>
      <c r="O939" s="16">
        <f t="shared" si="141"/>
        <v>100</v>
      </c>
      <c r="P939" s="16">
        <f t="shared" si="142"/>
        <v>0</v>
      </c>
      <c r="Q939" s="16">
        <f t="shared" si="143"/>
        <v>83.5</v>
      </c>
      <c r="R939" s="17">
        <f t="shared" si="144"/>
        <v>65.025000000000006</v>
      </c>
      <c r="S939" s="17">
        <f t="shared" si="145"/>
        <v>50.875</v>
      </c>
      <c r="T939" s="17">
        <f t="shared" si="146"/>
        <v>60.075000000000003</v>
      </c>
      <c r="U939" s="17">
        <f t="shared" si="147"/>
        <v>58.375</v>
      </c>
      <c r="V939" s="16">
        <f t="shared" si="148"/>
        <v>58.658333333333339</v>
      </c>
      <c r="W939" s="16">
        <f t="shared" si="149"/>
        <v>58.587500000000006</v>
      </c>
    </row>
    <row r="940" spans="1:23" ht="13.5" x14ac:dyDescent="0.25">
      <c r="A940" s="3">
        <v>43375</v>
      </c>
      <c r="B940" s="2">
        <v>1.7153</v>
      </c>
      <c r="C940" s="2">
        <v>39.378344811683043</v>
      </c>
      <c r="D940" s="2">
        <v>3.4167149855542034E-2</v>
      </c>
      <c r="E940" s="2">
        <v>3.488681936672274E-3</v>
      </c>
      <c r="F940" s="2">
        <v>1.7609000000000001</v>
      </c>
      <c r="G940" s="2">
        <v>1.7559400000000001</v>
      </c>
      <c r="H940" s="2">
        <v>1.7995750000000001</v>
      </c>
      <c r="I940" s="2">
        <v>1.848562</v>
      </c>
      <c r="J940" s="2">
        <v>2.1069939999999985</v>
      </c>
      <c r="K940" s="13" t="s">
        <v>48</v>
      </c>
      <c r="L940" s="13" t="s">
        <v>55</v>
      </c>
      <c r="M940" s="13" t="s">
        <v>50</v>
      </c>
      <c r="N940" s="16">
        <f t="shared" si="140"/>
        <v>50</v>
      </c>
      <c r="O940" s="16">
        <f t="shared" si="141"/>
        <v>100</v>
      </c>
      <c r="P940" s="16">
        <f t="shared" si="142"/>
        <v>0</v>
      </c>
      <c r="Q940" s="16">
        <f t="shared" si="143"/>
        <v>66.5</v>
      </c>
      <c r="R940" s="17">
        <f t="shared" si="144"/>
        <v>62.475000000000001</v>
      </c>
      <c r="S940" s="17">
        <f t="shared" si="145"/>
        <v>46.625</v>
      </c>
      <c r="T940" s="17">
        <f t="shared" si="146"/>
        <v>52.424999999999997</v>
      </c>
      <c r="U940" s="17">
        <f t="shared" si="147"/>
        <v>54.125</v>
      </c>
      <c r="V940" s="16">
        <f t="shared" si="148"/>
        <v>53.841666666666661</v>
      </c>
      <c r="W940" s="16">
        <f t="shared" si="149"/>
        <v>53.912499999999994</v>
      </c>
    </row>
    <row r="941" spans="1:23" ht="13.5" x14ac:dyDescent="0.25">
      <c r="A941" s="3">
        <v>43376</v>
      </c>
      <c r="B941" s="2">
        <v>1.6458999999999999</v>
      </c>
      <c r="C941" s="2">
        <v>34.029520408684803</v>
      </c>
      <c r="D941" s="2">
        <v>3.5889811457116894E-2</v>
      </c>
      <c r="E941" s="2">
        <v>2.6903355486670552E-3</v>
      </c>
      <c r="F941" s="2">
        <v>1.7450399999999999</v>
      </c>
      <c r="G941" s="2">
        <v>1.7430500000000002</v>
      </c>
      <c r="H941" s="2">
        <v>1.7856949999999998</v>
      </c>
      <c r="I941" s="2">
        <v>1.8430099999999998</v>
      </c>
      <c r="J941" s="2">
        <v>2.1034244999999983</v>
      </c>
      <c r="K941" s="13" t="s">
        <v>48</v>
      </c>
      <c r="L941" s="13" t="s">
        <v>55</v>
      </c>
      <c r="M941" s="13" t="s">
        <v>50</v>
      </c>
      <c r="N941" s="16">
        <f t="shared" si="140"/>
        <v>50</v>
      </c>
      <c r="O941" s="16">
        <f t="shared" si="141"/>
        <v>100</v>
      </c>
      <c r="P941" s="16">
        <f t="shared" si="142"/>
        <v>0</v>
      </c>
      <c r="Q941" s="16">
        <f t="shared" si="143"/>
        <v>66.5</v>
      </c>
      <c r="R941" s="17">
        <f t="shared" si="144"/>
        <v>62.475000000000001</v>
      </c>
      <c r="S941" s="17">
        <f t="shared" si="145"/>
        <v>46.625</v>
      </c>
      <c r="T941" s="17">
        <f t="shared" si="146"/>
        <v>52.424999999999997</v>
      </c>
      <c r="U941" s="17">
        <f t="shared" si="147"/>
        <v>54.125</v>
      </c>
      <c r="V941" s="16">
        <f t="shared" si="148"/>
        <v>53.841666666666661</v>
      </c>
      <c r="W941" s="16">
        <f t="shared" si="149"/>
        <v>53.912499999999994</v>
      </c>
    </row>
    <row r="942" spans="1:23" ht="13.5" x14ac:dyDescent="0.25">
      <c r="A942" s="3">
        <v>43377</v>
      </c>
      <c r="B942" s="2">
        <v>1.5963000000000001</v>
      </c>
      <c r="C942" s="2">
        <v>30.808601725996112</v>
      </c>
      <c r="D942" s="2">
        <v>4.1973494347728124E-2</v>
      </c>
      <c r="E942" s="2">
        <v>6.4390606036687E-4</v>
      </c>
      <c r="F942" s="2">
        <v>1.71132</v>
      </c>
      <c r="G942" s="2">
        <v>1.7251999999999998</v>
      </c>
      <c r="H942" s="2">
        <v>1.7718149999999997</v>
      </c>
      <c r="I942" s="2">
        <v>1.8366639999999999</v>
      </c>
      <c r="J942" s="2">
        <v>2.0998054999999978</v>
      </c>
      <c r="K942" s="13" t="s">
        <v>53</v>
      </c>
      <c r="L942" s="13" t="s">
        <v>55</v>
      </c>
      <c r="M942" s="13" t="s">
        <v>47</v>
      </c>
      <c r="N942" s="16">
        <f t="shared" si="140"/>
        <v>50</v>
      </c>
      <c r="O942" s="16">
        <f t="shared" si="141"/>
        <v>100</v>
      </c>
      <c r="P942" s="16">
        <f t="shared" si="142"/>
        <v>0</v>
      </c>
      <c r="Q942" s="16">
        <f t="shared" si="143"/>
        <v>16.5</v>
      </c>
      <c r="R942" s="17">
        <f t="shared" si="144"/>
        <v>54.975000000000001</v>
      </c>
      <c r="S942" s="17">
        <f t="shared" si="145"/>
        <v>34.125</v>
      </c>
      <c r="T942" s="17">
        <f t="shared" si="146"/>
        <v>29.925000000000001</v>
      </c>
      <c r="U942" s="17">
        <f t="shared" si="147"/>
        <v>41.625</v>
      </c>
      <c r="V942" s="16">
        <f t="shared" si="148"/>
        <v>39.674999999999997</v>
      </c>
      <c r="W942" s="16">
        <f t="shared" si="149"/>
        <v>40.162499999999994</v>
      </c>
    </row>
    <row r="943" spans="1:23" ht="13.5" x14ac:dyDescent="0.25">
      <c r="A943" s="3">
        <v>43378</v>
      </c>
      <c r="B943" s="2">
        <v>1.6359999999999999</v>
      </c>
      <c r="C943" s="2">
        <v>36.027854847896663</v>
      </c>
      <c r="D943" s="2">
        <v>3.9247337132706228E-2</v>
      </c>
      <c r="E943" s="2">
        <v>-1.1217231553648794E-3</v>
      </c>
      <c r="F943" s="2">
        <v>1.67564</v>
      </c>
      <c r="G943" s="2">
        <v>1.71529</v>
      </c>
      <c r="H943" s="2">
        <v>1.7623950000000002</v>
      </c>
      <c r="I943" s="2">
        <v>1.8303179999999997</v>
      </c>
      <c r="J943" s="2">
        <v>2.0963354999999981</v>
      </c>
      <c r="K943" s="13" t="s">
        <v>53</v>
      </c>
      <c r="L943" s="13" t="s">
        <v>55</v>
      </c>
      <c r="M943" s="13" t="s">
        <v>47</v>
      </c>
      <c r="N943" s="16">
        <f t="shared" si="140"/>
        <v>50</v>
      </c>
      <c r="O943" s="16">
        <f t="shared" si="141"/>
        <v>100</v>
      </c>
      <c r="P943" s="16">
        <f t="shared" si="142"/>
        <v>0</v>
      </c>
      <c r="Q943" s="16">
        <f t="shared" si="143"/>
        <v>16.5</v>
      </c>
      <c r="R943" s="17">
        <f t="shared" si="144"/>
        <v>54.975000000000001</v>
      </c>
      <c r="S943" s="17">
        <f t="shared" si="145"/>
        <v>34.125</v>
      </c>
      <c r="T943" s="17">
        <f t="shared" si="146"/>
        <v>29.925000000000001</v>
      </c>
      <c r="U943" s="17">
        <f t="shared" si="147"/>
        <v>41.625</v>
      </c>
      <c r="V943" s="16">
        <f t="shared" si="148"/>
        <v>39.674999999999997</v>
      </c>
      <c r="W943" s="16">
        <f t="shared" si="149"/>
        <v>40.162499999999994</v>
      </c>
    </row>
    <row r="944" spans="1:23" ht="13.5" x14ac:dyDescent="0.25">
      <c r="A944" s="3">
        <v>43381</v>
      </c>
      <c r="B944" s="2">
        <v>1.6359999999999999</v>
      </c>
      <c r="C944" s="2">
        <v>36.027854847896677</v>
      </c>
      <c r="D944" s="2">
        <v>3.7793540600905784E-2</v>
      </c>
      <c r="E944" s="2">
        <v>-2.183189932182584E-3</v>
      </c>
      <c r="F944" s="2">
        <v>1.6458999999999999</v>
      </c>
      <c r="G944" s="2">
        <v>1.7053799999999999</v>
      </c>
      <c r="H944" s="2">
        <v>1.7480199999999999</v>
      </c>
      <c r="I944" s="2">
        <v>1.8235759999999994</v>
      </c>
      <c r="J944" s="2">
        <v>2.0930634999999982</v>
      </c>
      <c r="K944" s="13" t="s">
        <v>53</v>
      </c>
      <c r="L944" s="13" t="s">
        <v>55</v>
      </c>
      <c r="M944" s="13" t="s">
        <v>47</v>
      </c>
      <c r="N944" s="16">
        <f t="shared" si="140"/>
        <v>50</v>
      </c>
      <c r="O944" s="16">
        <f t="shared" si="141"/>
        <v>100</v>
      </c>
      <c r="P944" s="16">
        <f t="shared" si="142"/>
        <v>0</v>
      </c>
      <c r="Q944" s="16">
        <f t="shared" si="143"/>
        <v>16.5</v>
      </c>
      <c r="R944" s="17">
        <f t="shared" si="144"/>
        <v>54.975000000000001</v>
      </c>
      <c r="S944" s="17">
        <f t="shared" si="145"/>
        <v>34.125</v>
      </c>
      <c r="T944" s="17">
        <f t="shared" si="146"/>
        <v>29.925000000000001</v>
      </c>
      <c r="U944" s="17">
        <f t="shared" si="147"/>
        <v>41.625</v>
      </c>
      <c r="V944" s="16">
        <f t="shared" si="148"/>
        <v>39.674999999999997</v>
      </c>
      <c r="W944" s="16">
        <f t="shared" si="149"/>
        <v>40.162499999999994</v>
      </c>
    </row>
    <row r="945" spans="1:23" ht="13.5" x14ac:dyDescent="0.25">
      <c r="A945" s="3">
        <v>43382</v>
      </c>
      <c r="B945" s="2">
        <v>1.5963000000000001</v>
      </c>
      <c r="C945" s="2">
        <v>33.129567840824052</v>
      </c>
      <c r="D945" s="2">
        <v>4.029391607484123E-2</v>
      </c>
      <c r="E945" s="2">
        <v>-2.2640490816490562E-3</v>
      </c>
      <c r="F945" s="2">
        <v>1.6221000000000001</v>
      </c>
      <c r="G945" s="2">
        <v>1.6915</v>
      </c>
      <c r="H945" s="2">
        <v>1.7336399999999998</v>
      </c>
      <c r="I945" s="2">
        <v>1.8164359999999993</v>
      </c>
      <c r="J945" s="2">
        <v>2.089741999999998</v>
      </c>
      <c r="K945" s="13" t="s">
        <v>53</v>
      </c>
      <c r="L945" s="13" t="s">
        <v>55</v>
      </c>
      <c r="M945" s="13" t="s">
        <v>47</v>
      </c>
      <c r="N945" s="16">
        <f t="shared" si="140"/>
        <v>50</v>
      </c>
      <c r="O945" s="16">
        <f t="shared" si="141"/>
        <v>100</v>
      </c>
      <c r="P945" s="16">
        <f t="shared" si="142"/>
        <v>0</v>
      </c>
      <c r="Q945" s="16">
        <f t="shared" si="143"/>
        <v>16.5</v>
      </c>
      <c r="R945" s="17">
        <f t="shared" si="144"/>
        <v>54.975000000000001</v>
      </c>
      <c r="S945" s="17">
        <f t="shared" si="145"/>
        <v>34.125</v>
      </c>
      <c r="T945" s="17">
        <f t="shared" si="146"/>
        <v>29.925000000000001</v>
      </c>
      <c r="U945" s="17">
        <f t="shared" si="147"/>
        <v>41.625</v>
      </c>
      <c r="V945" s="16">
        <f t="shared" si="148"/>
        <v>39.674999999999997</v>
      </c>
      <c r="W945" s="16">
        <f t="shared" si="149"/>
        <v>40.162499999999994</v>
      </c>
    </row>
    <row r="946" spans="1:23" ht="13.5" x14ac:dyDescent="0.25">
      <c r="A946" s="3">
        <v>43383</v>
      </c>
      <c r="B946" s="2">
        <v>1.5765</v>
      </c>
      <c r="C946" s="2">
        <v>31.75739983343523</v>
      </c>
      <c r="D946" s="2">
        <v>4.3319065906843424E-2</v>
      </c>
      <c r="E946" s="2">
        <v>-1.9601996110791301E-3</v>
      </c>
      <c r="F946" s="2">
        <v>1.60822</v>
      </c>
      <c r="G946" s="2">
        <v>1.6766299999999998</v>
      </c>
      <c r="H946" s="2">
        <v>1.72075</v>
      </c>
      <c r="I946" s="2">
        <v>1.8088999999999995</v>
      </c>
      <c r="J946" s="2">
        <v>2.086469999999998</v>
      </c>
      <c r="K946" s="13" t="s">
        <v>53</v>
      </c>
      <c r="L946" s="13" t="s">
        <v>55</v>
      </c>
      <c r="M946" s="13" t="s">
        <v>47</v>
      </c>
      <c r="N946" s="16">
        <f t="shared" si="140"/>
        <v>50</v>
      </c>
      <c r="O946" s="16">
        <f t="shared" si="141"/>
        <v>100</v>
      </c>
      <c r="P946" s="16">
        <f t="shared" si="142"/>
        <v>0</v>
      </c>
      <c r="Q946" s="16">
        <f t="shared" si="143"/>
        <v>16.5</v>
      </c>
      <c r="R946" s="17">
        <f t="shared" si="144"/>
        <v>54.975000000000001</v>
      </c>
      <c r="S946" s="17">
        <f t="shared" si="145"/>
        <v>34.125</v>
      </c>
      <c r="T946" s="17">
        <f t="shared" si="146"/>
        <v>29.925000000000001</v>
      </c>
      <c r="U946" s="17">
        <f t="shared" si="147"/>
        <v>41.625</v>
      </c>
      <c r="V946" s="16">
        <f t="shared" si="148"/>
        <v>39.674999999999997</v>
      </c>
      <c r="W946" s="16">
        <f t="shared" si="149"/>
        <v>40.162499999999994</v>
      </c>
    </row>
    <row r="947" spans="1:23" ht="13.5" x14ac:dyDescent="0.25">
      <c r="A947" s="3">
        <v>43384</v>
      </c>
      <c r="B947" s="2">
        <v>1.4972000000000001</v>
      </c>
      <c r="C947" s="2">
        <v>26.944053314605497</v>
      </c>
      <c r="D947" s="2">
        <v>5.8871886249217242E-2</v>
      </c>
      <c r="E947" s="2">
        <v>-1.073406477151997E-3</v>
      </c>
      <c r="F947" s="2">
        <v>1.5884</v>
      </c>
      <c r="G947" s="2">
        <v>1.6498599999999997</v>
      </c>
      <c r="H947" s="2">
        <v>1.7043899999999996</v>
      </c>
      <c r="I947" s="2">
        <v>1.7997779999999997</v>
      </c>
      <c r="J947" s="2">
        <v>2.082850999999998</v>
      </c>
      <c r="K947" s="13" t="s">
        <v>53</v>
      </c>
      <c r="L947" s="13" t="s">
        <v>55</v>
      </c>
      <c r="M947" s="13" t="s">
        <v>47</v>
      </c>
      <c r="N947" s="16">
        <f t="shared" si="140"/>
        <v>50</v>
      </c>
      <c r="O947" s="16">
        <f t="shared" si="141"/>
        <v>100</v>
      </c>
      <c r="P947" s="16">
        <f t="shared" si="142"/>
        <v>0</v>
      </c>
      <c r="Q947" s="16">
        <f t="shared" si="143"/>
        <v>16.5</v>
      </c>
      <c r="R947" s="17">
        <f t="shared" si="144"/>
        <v>54.975000000000001</v>
      </c>
      <c r="S947" s="17">
        <f t="shared" si="145"/>
        <v>34.125</v>
      </c>
      <c r="T947" s="17">
        <f t="shared" si="146"/>
        <v>29.925000000000001</v>
      </c>
      <c r="U947" s="17">
        <f t="shared" si="147"/>
        <v>41.625</v>
      </c>
      <c r="V947" s="16">
        <f t="shared" si="148"/>
        <v>39.674999999999997</v>
      </c>
      <c r="W947" s="16">
        <f t="shared" si="149"/>
        <v>40.162499999999994</v>
      </c>
    </row>
    <row r="948" spans="1:23" ht="13.5" x14ac:dyDescent="0.25">
      <c r="A948" s="3">
        <v>43385</v>
      </c>
      <c r="B948" s="2">
        <v>1.4873000000000001</v>
      </c>
      <c r="C948" s="2">
        <v>26.405968200240537</v>
      </c>
      <c r="D948" s="2">
        <v>8.1785669865046318E-2</v>
      </c>
      <c r="E948" s="2">
        <v>2.0309986890060272E-4</v>
      </c>
      <c r="F948" s="2">
        <v>1.5586600000000002</v>
      </c>
      <c r="G948" s="2">
        <v>1.6171499999999999</v>
      </c>
      <c r="H948" s="2">
        <v>1.6875349999999998</v>
      </c>
      <c r="I948" s="2">
        <v>1.7906579999999996</v>
      </c>
      <c r="J948" s="2">
        <v>2.0793809999999979</v>
      </c>
      <c r="K948" s="13" t="s">
        <v>53</v>
      </c>
      <c r="L948" s="13" t="s">
        <v>51</v>
      </c>
      <c r="M948" s="13" t="s">
        <v>47</v>
      </c>
      <c r="N948" s="16">
        <f t="shared" si="140"/>
        <v>50</v>
      </c>
      <c r="O948" s="16">
        <f t="shared" si="141"/>
        <v>100</v>
      </c>
      <c r="P948" s="16">
        <f t="shared" si="142"/>
        <v>0</v>
      </c>
      <c r="Q948" s="16">
        <f t="shared" si="143"/>
        <v>0</v>
      </c>
      <c r="R948" s="17">
        <f t="shared" si="144"/>
        <v>52.5</v>
      </c>
      <c r="S948" s="17">
        <f t="shared" si="145"/>
        <v>30</v>
      </c>
      <c r="T948" s="17">
        <f t="shared" si="146"/>
        <v>22.5</v>
      </c>
      <c r="U948" s="17">
        <f t="shared" si="147"/>
        <v>37.5</v>
      </c>
      <c r="V948" s="16">
        <f t="shared" si="148"/>
        <v>35</v>
      </c>
      <c r="W948" s="16">
        <f t="shared" si="149"/>
        <v>35.625</v>
      </c>
    </row>
    <row r="949" spans="1:23" ht="13.5" x14ac:dyDescent="0.25">
      <c r="A949" s="3">
        <v>43389</v>
      </c>
      <c r="B949" s="2">
        <v>1.4773000000000001</v>
      </c>
      <c r="C949" s="2">
        <v>25.844524663799049</v>
      </c>
      <c r="D949" s="2">
        <v>9.870517930918532E-2</v>
      </c>
      <c r="E949" s="2">
        <v>1.5767193488709366E-3</v>
      </c>
      <c r="F949" s="2">
        <v>1.5269200000000001</v>
      </c>
      <c r="G949" s="2">
        <v>1.5864099999999997</v>
      </c>
      <c r="H949" s="2">
        <v>1.6746449999999999</v>
      </c>
      <c r="I949" s="2">
        <v>1.7817339999999995</v>
      </c>
      <c r="J949" s="2">
        <v>2.0758114999999981</v>
      </c>
      <c r="K949" s="13" t="s">
        <v>53</v>
      </c>
      <c r="L949" s="13" t="s">
        <v>51</v>
      </c>
      <c r="M949" s="13" t="s">
        <v>47</v>
      </c>
      <c r="N949" s="16">
        <f t="shared" si="140"/>
        <v>50</v>
      </c>
      <c r="O949" s="16">
        <f t="shared" si="141"/>
        <v>100</v>
      </c>
      <c r="P949" s="16">
        <f t="shared" si="142"/>
        <v>0</v>
      </c>
      <c r="Q949" s="16">
        <f t="shared" si="143"/>
        <v>0</v>
      </c>
      <c r="R949" s="17">
        <f t="shared" si="144"/>
        <v>52.5</v>
      </c>
      <c r="S949" s="17">
        <f t="shared" si="145"/>
        <v>30</v>
      </c>
      <c r="T949" s="17">
        <f t="shared" si="146"/>
        <v>22.5</v>
      </c>
      <c r="U949" s="17">
        <f t="shared" si="147"/>
        <v>37.5</v>
      </c>
      <c r="V949" s="16">
        <f t="shared" si="148"/>
        <v>35</v>
      </c>
      <c r="W949" s="16">
        <f t="shared" si="149"/>
        <v>35.625</v>
      </c>
    </row>
    <row r="950" spans="1:23" ht="13.5" x14ac:dyDescent="0.25">
      <c r="A950" s="3">
        <v>43390</v>
      </c>
      <c r="B950" s="2">
        <v>1.4377</v>
      </c>
      <c r="C950" s="2">
        <v>23.695915823860673</v>
      </c>
      <c r="D950" s="2">
        <v>0.10659590403824915</v>
      </c>
      <c r="E950" s="2">
        <v>2.5367459956541884E-3</v>
      </c>
      <c r="F950" s="2">
        <v>1.4951999999999999</v>
      </c>
      <c r="G950" s="2">
        <v>1.5586499999999996</v>
      </c>
      <c r="H950" s="2">
        <v>1.657295</v>
      </c>
      <c r="I950" s="2">
        <v>1.7732079999999999</v>
      </c>
      <c r="J950" s="2">
        <v>2.0716474999999979</v>
      </c>
      <c r="K950" s="13" t="s">
        <v>53</v>
      </c>
      <c r="L950" s="13" t="s">
        <v>51</v>
      </c>
      <c r="M950" s="13" t="s">
        <v>47</v>
      </c>
      <c r="N950" s="16">
        <f t="shared" si="140"/>
        <v>50</v>
      </c>
      <c r="O950" s="16">
        <f t="shared" si="141"/>
        <v>100</v>
      </c>
      <c r="P950" s="16">
        <f t="shared" si="142"/>
        <v>0</v>
      </c>
      <c r="Q950" s="16">
        <f t="shared" si="143"/>
        <v>0</v>
      </c>
      <c r="R950" s="17">
        <f t="shared" si="144"/>
        <v>52.5</v>
      </c>
      <c r="S950" s="17">
        <f t="shared" si="145"/>
        <v>30</v>
      </c>
      <c r="T950" s="17">
        <f t="shared" si="146"/>
        <v>22.5</v>
      </c>
      <c r="U950" s="17">
        <f t="shared" si="147"/>
        <v>37.5</v>
      </c>
      <c r="V950" s="16">
        <f t="shared" si="148"/>
        <v>35</v>
      </c>
      <c r="W950" s="16">
        <f t="shared" si="149"/>
        <v>35.625</v>
      </c>
    </row>
    <row r="951" spans="1:23" ht="13.5" x14ac:dyDescent="0.25">
      <c r="A951" s="3">
        <v>43391</v>
      </c>
      <c r="B951" s="2">
        <v>1.4177999999999999</v>
      </c>
      <c r="C951" s="2">
        <v>22.675699931597123</v>
      </c>
      <c r="D951" s="2">
        <v>0.10552401140104029</v>
      </c>
      <c r="E951" s="2">
        <v>2.3951079404474032E-3</v>
      </c>
      <c r="F951" s="2">
        <v>1.46346</v>
      </c>
      <c r="G951" s="2">
        <v>1.5358399999999999</v>
      </c>
      <c r="H951" s="2">
        <v>1.6394449999999998</v>
      </c>
      <c r="I951" s="2">
        <v>1.7642839999999997</v>
      </c>
      <c r="J951" s="2">
        <v>2.0672844999999982</v>
      </c>
      <c r="K951" s="13" t="s">
        <v>53</v>
      </c>
      <c r="L951" s="13" t="s">
        <v>55</v>
      </c>
      <c r="M951" s="13" t="s">
        <v>47</v>
      </c>
      <c r="N951" s="16">
        <f t="shared" si="140"/>
        <v>50</v>
      </c>
      <c r="O951" s="16">
        <f t="shared" si="141"/>
        <v>100</v>
      </c>
      <c r="P951" s="16">
        <f t="shared" si="142"/>
        <v>0</v>
      </c>
      <c r="Q951" s="16">
        <f t="shared" si="143"/>
        <v>16.5</v>
      </c>
      <c r="R951" s="17">
        <f t="shared" si="144"/>
        <v>54.975000000000001</v>
      </c>
      <c r="S951" s="17">
        <f t="shared" si="145"/>
        <v>34.125</v>
      </c>
      <c r="T951" s="17">
        <f t="shared" si="146"/>
        <v>29.925000000000001</v>
      </c>
      <c r="U951" s="17">
        <f t="shared" si="147"/>
        <v>41.625</v>
      </c>
      <c r="V951" s="16">
        <f t="shared" si="148"/>
        <v>39.674999999999997</v>
      </c>
      <c r="W951" s="16">
        <f t="shared" si="149"/>
        <v>40.162499999999994</v>
      </c>
    </row>
    <row r="952" spans="1:23" ht="13.5" x14ac:dyDescent="0.25">
      <c r="A952" s="3">
        <v>43392</v>
      </c>
      <c r="B952" s="2">
        <v>1.4674</v>
      </c>
      <c r="C952" s="2">
        <v>30.686066899705608</v>
      </c>
      <c r="D952" s="2">
        <v>9.47762435354087E-2</v>
      </c>
      <c r="E952" s="2">
        <v>2.385446578760993E-3</v>
      </c>
      <c r="F952" s="2">
        <v>1.4575</v>
      </c>
      <c r="G952" s="2">
        <v>1.5229499999999998</v>
      </c>
      <c r="H952" s="2">
        <v>1.6240749999999999</v>
      </c>
      <c r="I952" s="2">
        <v>1.7571439999999998</v>
      </c>
      <c r="J952" s="2">
        <v>2.0629714999999984</v>
      </c>
      <c r="K952" s="13" t="s">
        <v>53</v>
      </c>
      <c r="L952" s="13" t="s">
        <v>55</v>
      </c>
      <c r="M952" s="13" t="s">
        <v>47</v>
      </c>
      <c r="N952" s="16">
        <f t="shared" si="140"/>
        <v>50</v>
      </c>
      <c r="O952" s="16">
        <f t="shared" si="141"/>
        <v>100</v>
      </c>
      <c r="P952" s="16">
        <f t="shared" si="142"/>
        <v>0</v>
      </c>
      <c r="Q952" s="16">
        <f t="shared" si="143"/>
        <v>16.5</v>
      </c>
      <c r="R952" s="17">
        <f t="shared" si="144"/>
        <v>54.975000000000001</v>
      </c>
      <c r="S952" s="17">
        <f t="shared" si="145"/>
        <v>34.125</v>
      </c>
      <c r="T952" s="17">
        <f t="shared" si="146"/>
        <v>29.925000000000001</v>
      </c>
      <c r="U952" s="17">
        <f t="shared" si="147"/>
        <v>41.625</v>
      </c>
      <c r="V952" s="16">
        <f t="shared" si="148"/>
        <v>39.674999999999997</v>
      </c>
      <c r="W952" s="16">
        <f t="shared" si="149"/>
        <v>40.162499999999994</v>
      </c>
    </row>
    <row r="953" spans="1:23" ht="13.5" x14ac:dyDescent="0.25">
      <c r="A953" s="3">
        <v>43395</v>
      </c>
      <c r="B953" s="2">
        <v>1.4873000000000001</v>
      </c>
      <c r="C953" s="2">
        <v>33.655656273641739</v>
      </c>
      <c r="D953" s="2">
        <v>9.1378120637430671E-2</v>
      </c>
      <c r="E953" s="2">
        <v>2.2940310414806455E-3</v>
      </c>
      <c r="F953" s="2">
        <v>1.4575</v>
      </c>
      <c r="G953" s="2">
        <v>1.5080799999999999</v>
      </c>
      <c r="H953" s="2">
        <v>1.611685</v>
      </c>
      <c r="I953" s="2">
        <v>1.751196</v>
      </c>
      <c r="J953" s="2">
        <v>2.0589064999999986</v>
      </c>
      <c r="K953" s="13" t="s">
        <v>53</v>
      </c>
      <c r="L953" s="13" t="s">
        <v>55</v>
      </c>
      <c r="M953" s="13" t="s">
        <v>55</v>
      </c>
      <c r="N953" s="16">
        <f t="shared" si="140"/>
        <v>50</v>
      </c>
      <c r="O953" s="16">
        <f t="shared" si="141"/>
        <v>100</v>
      </c>
      <c r="P953" s="16">
        <f t="shared" si="142"/>
        <v>0</v>
      </c>
      <c r="Q953" s="16">
        <f t="shared" si="143"/>
        <v>16.5</v>
      </c>
      <c r="R953" s="17">
        <f t="shared" si="144"/>
        <v>54.975000000000001</v>
      </c>
      <c r="S953" s="17">
        <f t="shared" si="145"/>
        <v>34.125</v>
      </c>
      <c r="T953" s="17">
        <f t="shared" si="146"/>
        <v>29.925000000000001</v>
      </c>
      <c r="U953" s="17">
        <f t="shared" si="147"/>
        <v>41.625</v>
      </c>
      <c r="V953" s="16">
        <f t="shared" si="148"/>
        <v>39.674999999999997</v>
      </c>
      <c r="W953" s="16">
        <f t="shared" si="149"/>
        <v>40.162499999999994</v>
      </c>
    </row>
    <row r="954" spans="1:23" ht="13.5" x14ac:dyDescent="0.25">
      <c r="A954" s="3">
        <v>43396</v>
      </c>
      <c r="B954" s="2">
        <v>1.4476</v>
      </c>
      <c r="C954" s="2">
        <v>30.818941384198325</v>
      </c>
      <c r="D954" s="2">
        <v>9.2309755168787699E-2</v>
      </c>
      <c r="E954" s="2">
        <v>1.5469485595338271E-3</v>
      </c>
      <c r="F954" s="2">
        <v>1.4515600000000002</v>
      </c>
      <c r="G954" s="2">
        <v>1.4892399999999999</v>
      </c>
      <c r="H954" s="2">
        <v>1.59731</v>
      </c>
      <c r="I954" s="2">
        <v>1.7450479999999999</v>
      </c>
      <c r="J954" s="2">
        <v>2.0545934999999989</v>
      </c>
      <c r="K954" s="13" t="s">
        <v>53</v>
      </c>
      <c r="L954" s="13" t="s">
        <v>55</v>
      </c>
      <c r="M954" s="13" t="s">
        <v>47</v>
      </c>
      <c r="N954" s="16">
        <f t="shared" si="140"/>
        <v>50</v>
      </c>
      <c r="O954" s="16">
        <f t="shared" si="141"/>
        <v>100</v>
      </c>
      <c r="P954" s="16">
        <f t="shared" si="142"/>
        <v>0</v>
      </c>
      <c r="Q954" s="16">
        <f t="shared" si="143"/>
        <v>16.5</v>
      </c>
      <c r="R954" s="17">
        <f t="shared" si="144"/>
        <v>54.975000000000001</v>
      </c>
      <c r="S954" s="17">
        <f t="shared" si="145"/>
        <v>34.125</v>
      </c>
      <c r="T954" s="17">
        <f t="shared" si="146"/>
        <v>29.925000000000001</v>
      </c>
      <c r="U954" s="17">
        <f t="shared" si="147"/>
        <v>41.625</v>
      </c>
      <c r="V954" s="16">
        <f t="shared" si="148"/>
        <v>39.674999999999997</v>
      </c>
      <c r="W954" s="16">
        <f t="shared" si="149"/>
        <v>40.162499999999994</v>
      </c>
    </row>
    <row r="955" spans="1:23" ht="13.5" x14ac:dyDescent="0.25">
      <c r="A955" s="3">
        <v>43397</v>
      </c>
      <c r="B955" s="2">
        <v>1.3683000000000001</v>
      </c>
      <c r="C955" s="2">
        <v>26.08875417702798</v>
      </c>
      <c r="D955" s="2">
        <v>9.3901095554679515E-2</v>
      </c>
      <c r="E955" s="2">
        <v>4.8475852497475037E-5</v>
      </c>
      <c r="F955" s="2">
        <v>1.4376799999999998</v>
      </c>
      <c r="G955" s="2">
        <v>1.4664399999999997</v>
      </c>
      <c r="H955" s="2">
        <v>1.5789700000000002</v>
      </c>
      <c r="I955" s="2">
        <v>1.738108</v>
      </c>
      <c r="J955" s="2">
        <v>2.0499829999999988</v>
      </c>
      <c r="K955" s="13" t="s">
        <v>53</v>
      </c>
      <c r="L955" s="13" t="s">
        <v>55</v>
      </c>
      <c r="M955" s="13" t="s">
        <v>47</v>
      </c>
      <c r="N955" s="16">
        <f t="shared" si="140"/>
        <v>50</v>
      </c>
      <c r="O955" s="16">
        <f t="shared" si="141"/>
        <v>100</v>
      </c>
      <c r="P955" s="16">
        <f t="shared" si="142"/>
        <v>0</v>
      </c>
      <c r="Q955" s="16">
        <f t="shared" si="143"/>
        <v>16.5</v>
      </c>
      <c r="R955" s="17">
        <f t="shared" si="144"/>
        <v>54.975000000000001</v>
      </c>
      <c r="S955" s="17">
        <f t="shared" si="145"/>
        <v>34.125</v>
      </c>
      <c r="T955" s="17">
        <f t="shared" si="146"/>
        <v>29.925000000000001</v>
      </c>
      <c r="U955" s="17">
        <f t="shared" si="147"/>
        <v>41.625</v>
      </c>
      <c r="V955" s="16">
        <f t="shared" si="148"/>
        <v>39.674999999999997</v>
      </c>
      <c r="W955" s="16">
        <f t="shared" si="149"/>
        <v>40.162499999999994</v>
      </c>
    </row>
    <row r="956" spans="1:23" ht="13.5" x14ac:dyDescent="0.25">
      <c r="A956" s="3">
        <v>43398</v>
      </c>
      <c r="B956" s="2">
        <v>1.4476</v>
      </c>
      <c r="C956" s="2">
        <v>36.572632720554957</v>
      </c>
      <c r="D956" s="2">
        <v>8.7755836933316456E-2</v>
      </c>
      <c r="E956" s="2">
        <v>-1.9336798528073295E-3</v>
      </c>
      <c r="F956" s="2">
        <v>1.4436399999999998</v>
      </c>
      <c r="G956" s="2">
        <v>1.4535499999999997</v>
      </c>
      <c r="H956" s="2">
        <v>1.5650900000000001</v>
      </c>
      <c r="I956" s="2">
        <v>1.7327539999999999</v>
      </c>
      <c r="J956" s="2">
        <v>2.0458184999999993</v>
      </c>
      <c r="K956" s="13" t="s">
        <v>48</v>
      </c>
      <c r="L956" s="13" t="s">
        <v>55</v>
      </c>
      <c r="M956" s="13" t="s">
        <v>52</v>
      </c>
      <c r="N956" s="16">
        <f t="shared" si="140"/>
        <v>50</v>
      </c>
      <c r="O956" s="16">
        <f t="shared" si="141"/>
        <v>100</v>
      </c>
      <c r="P956" s="16">
        <f t="shared" si="142"/>
        <v>0</v>
      </c>
      <c r="Q956" s="16">
        <f t="shared" si="143"/>
        <v>83.5</v>
      </c>
      <c r="R956" s="17">
        <f t="shared" si="144"/>
        <v>65.025000000000006</v>
      </c>
      <c r="S956" s="17">
        <f t="shared" si="145"/>
        <v>50.875</v>
      </c>
      <c r="T956" s="17">
        <f t="shared" si="146"/>
        <v>60.075000000000003</v>
      </c>
      <c r="U956" s="17">
        <f t="shared" si="147"/>
        <v>58.375</v>
      </c>
      <c r="V956" s="16">
        <f t="shared" si="148"/>
        <v>58.658333333333339</v>
      </c>
      <c r="W956" s="16">
        <f t="shared" si="149"/>
        <v>58.587500000000006</v>
      </c>
    </row>
    <row r="957" spans="1:23" ht="13.5" x14ac:dyDescent="0.25">
      <c r="A957" s="3">
        <v>43399</v>
      </c>
      <c r="B957" s="2">
        <v>1.5268999999999999</v>
      </c>
      <c r="C957" s="2">
        <v>44.977594029905298</v>
      </c>
      <c r="D957" s="2">
        <v>6.5335980897395896E-2</v>
      </c>
      <c r="E957" s="2">
        <v>-4.6462961015856542E-3</v>
      </c>
      <c r="F957" s="2">
        <v>1.4555399999999998</v>
      </c>
      <c r="G957" s="2">
        <v>1.4565199999999998</v>
      </c>
      <c r="H957" s="2">
        <v>1.5531900000000003</v>
      </c>
      <c r="I957" s="2">
        <v>1.7283919999999997</v>
      </c>
      <c r="J957" s="2">
        <v>2.0418029999999989</v>
      </c>
      <c r="K957" s="13" t="s">
        <v>48</v>
      </c>
      <c r="L957" s="13" t="s">
        <v>55</v>
      </c>
      <c r="M957" s="13" t="s">
        <v>52</v>
      </c>
      <c r="N957" s="16">
        <f t="shared" si="140"/>
        <v>50</v>
      </c>
      <c r="O957" s="16">
        <f t="shared" si="141"/>
        <v>100</v>
      </c>
      <c r="P957" s="16">
        <f t="shared" si="142"/>
        <v>0</v>
      </c>
      <c r="Q957" s="16">
        <f t="shared" si="143"/>
        <v>83.5</v>
      </c>
      <c r="R957" s="17">
        <f t="shared" si="144"/>
        <v>65.025000000000006</v>
      </c>
      <c r="S957" s="17">
        <f t="shared" si="145"/>
        <v>50.875</v>
      </c>
      <c r="T957" s="17">
        <f t="shared" si="146"/>
        <v>60.075000000000003</v>
      </c>
      <c r="U957" s="17">
        <f t="shared" si="147"/>
        <v>58.375</v>
      </c>
      <c r="V957" s="16">
        <f t="shared" si="148"/>
        <v>58.658333333333339</v>
      </c>
      <c r="W957" s="16">
        <f t="shared" si="149"/>
        <v>58.587500000000006</v>
      </c>
    </row>
    <row r="958" spans="1:23" ht="13.5" x14ac:dyDescent="0.25">
      <c r="A958" s="3">
        <v>43402</v>
      </c>
      <c r="B958" s="2">
        <v>1.5567</v>
      </c>
      <c r="C958" s="2">
        <v>47.778118112494397</v>
      </c>
      <c r="D958" s="2">
        <v>4.2957051172416438E-2</v>
      </c>
      <c r="E958" s="2">
        <v>-7.5272090560772921E-3</v>
      </c>
      <c r="F958" s="2">
        <v>1.4694199999999999</v>
      </c>
      <c r="G958" s="2">
        <v>1.46346</v>
      </c>
      <c r="H958" s="2">
        <v>1.5403050000000003</v>
      </c>
      <c r="I958" s="2">
        <v>1.7248240000000001</v>
      </c>
      <c r="J958" s="2">
        <v>2.0378369999999988</v>
      </c>
      <c r="K958" s="13" t="s">
        <v>48</v>
      </c>
      <c r="L958" s="13" t="s">
        <v>49</v>
      </c>
      <c r="M958" s="13" t="s">
        <v>52</v>
      </c>
      <c r="N958" s="16">
        <f t="shared" si="140"/>
        <v>50</v>
      </c>
      <c r="O958" s="16">
        <f t="shared" si="141"/>
        <v>100</v>
      </c>
      <c r="P958" s="16">
        <f t="shared" si="142"/>
        <v>0</v>
      </c>
      <c r="Q958" s="16">
        <f t="shared" si="143"/>
        <v>100</v>
      </c>
      <c r="R958" s="17">
        <f t="shared" si="144"/>
        <v>67.5</v>
      </c>
      <c r="S958" s="17">
        <f t="shared" si="145"/>
        <v>55</v>
      </c>
      <c r="T958" s="17">
        <f t="shared" si="146"/>
        <v>67.5</v>
      </c>
      <c r="U958" s="17">
        <f t="shared" si="147"/>
        <v>62.5</v>
      </c>
      <c r="V958" s="16">
        <f t="shared" si="148"/>
        <v>63.333333333333336</v>
      </c>
      <c r="W958" s="16">
        <f t="shared" si="149"/>
        <v>63.125</v>
      </c>
    </row>
    <row r="959" spans="1:23" ht="13.5" x14ac:dyDescent="0.25">
      <c r="A959" s="3">
        <v>43403</v>
      </c>
      <c r="B959" s="2">
        <v>1.4873000000000001</v>
      </c>
      <c r="C959" s="2">
        <v>42.369559137562575</v>
      </c>
      <c r="D959" s="2">
        <v>2.7745558639485024E-2</v>
      </c>
      <c r="E959" s="2">
        <v>-9.855400385638504E-3</v>
      </c>
      <c r="F959" s="2">
        <v>1.4773600000000002</v>
      </c>
      <c r="G959" s="2">
        <v>1.4644599999999999</v>
      </c>
      <c r="H959" s="2">
        <v>1.5254350000000003</v>
      </c>
      <c r="I959" s="2">
        <v>1.7194700000000005</v>
      </c>
      <c r="J959" s="2">
        <v>2.0335739999999989</v>
      </c>
      <c r="K959" s="13" t="s">
        <v>48</v>
      </c>
      <c r="L959" s="13" t="s">
        <v>49</v>
      </c>
      <c r="M959" s="13" t="s">
        <v>52</v>
      </c>
      <c r="N959" s="16">
        <f t="shared" si="140"/>
        <v>50</v>
      </c>
      <c r="O959" s="16">
        <f t="shared" si="141"/>
        <v>100</v>
      </c>
      <c r="P959" s="16">
        <f t="shared" si="142"/>
        <v>0</v>
      </c>
      <c r="Q959" s="16">
        <f t="shared" si="143"/>
        <v>100</v>
      </c>
      <c r="R959" s="17">
        <f t="shared" si="144"/>
        <v>67.5</v>
      </c>
      <c r="S959" s="17">
        <f t="shared" si="145"/>
        <v>55</v>
      </c>
      <c r="T959" s="17">
        <f t="shared" si="146"/>
        <v>67.5</v>
      </c>
      <c r="U959" s="17">
        <f t="shared" si="147"/>
        <v>62.5</v>
      </c>
      <c r="V959" s="16">
        <f t="shared" si="148"/>
        <v>63.333333333333336</v>
      </c>
      <c r="W959" s="16">
        <f t="shared" si="149"/>
        <v>63.125</v>
      </c>
    </row>
    <row r="960" spans="1:23" ht="13.5" x14ac:dyDescent="0.25">
      <c r="A960" s="3">
        <v>43404</v>
      </c>
      <c r="B960" s="2">
        <v>1.4674</v>
      </c>
      <c r="C960" s="2">
        <v>40.938483558312598</v>
      </c>
      <c r="D960" s="2">
        <v>1.0779340174772223E-2</v>
      </c>
      <c r="E960" s="2">
        <v>-1.0815153543526954E-2</v>
      </c>
      <c r="F960" s="2">
        <v>1.4971800000000002</v>
      </c>
      <c r="G960" s="2">
        <v>1.4674299999999998</v>
      </c>
      <c r="H960" s="2">
        <v>1.5130400000000004</v>
      </c>
      <c r="I960" s="2">
        <v>1.7117360000000006</v>
      </c>
      <c r="J960" s="2">
        <v>2.0296079999999987</v>
      </c>
      <c r="K960" s="13" t="s">
        <v>48</v>
      </c>
      <c r="L960" s="13" t="s">
        <v>49</v>
      </c>
      <c r="M960" s="13" t="s">
        <v>52</v>
      </c>
      <c r="N960" s="16">
        <f t="shared" si="140"/>
        <v>50</v>
      </c>
      <c r="O960" s="16">
        <f t="shared" si="141"/>
        <v>100</v>
      </c>
      <c r="P960" s="16">
        <f t="shared" si="142"/>
        <v>0</v>
      </c>
      <c r="Q960" s="16">
        <f t="shared" si="143"/>
        <v>100</v>
      </c>
      <c r="R960" s="17">
        <f t="shared" si="144"/>
        <v>67.5</v>
      </c>
      <c r="S960" s="17">
        <f t="shared" si="145"/>
        <v>55</v>
      </c>
      <c r="T960" s="17">
        <f t="shared" si="146"/>
        <v>67.5</v>
      </c>
      <c r="U960" s="17">
        <f t="shared" si="147"/>
        <v>62.5</v>
      </c>
      <c r="V960" s="16">
        <f t="shared" si="148"/>
        <v>63.333333333333336</v>
      </c>
      <c r="W960" s="16">
        <f t="shared" si="149"/>
        <v>63.125</v>
      </c>
    </row>
    <row r="961" spans="1:23" ht="13.5" x14ac:dyDescent="0.25">
      <c r="A961" s="3">
        <v>43405</v>
      </c>
      <c r="B961" s="2">
        <v>1.5268999999999999</v>
      </c>
      <c r="C961" s="2">
        <v>46.731775562949686</v>
      </c>
      <c r="D961" s="2">
        <v>-1.0443530020370462E-2</v>
      </c>
      <c r="E961" s="2">
        <v>-1.0511750066919789E-2</v>
      </c>
      <c r="F961" s="2">
        <v>1.5130399999999997</v>
      </c>
      <c r="G961" s="2">
        <v>1.4783399999999998</v>
      </c>
      <c r="H961" s="2">
        <v>1.5070900000000003</v>
      </c>
      <c r="I961" s="2">
        <v>1.7055880000000005</v>
      </c>
      <c r="J961" s="2">
        <v>2.0258399999999988</v>
      </c>
      <c r="K961" s="13" t="s">
        <v>48</v>
      </c>
      <c r="L961" s="13" t="s">
        <v>49</v>
      </c>
      <c r="M961" s="13" t="s">
        <v>52</v>
      </c>
      <c r="N961" s="16">
        <f t="shared" si="140"/>
        <v>50</v>
      </c>
      <c r="O961" s="16">
        <f t="shared" si="141"/>
        <v>100</v>
      </c>
      <c r="P961" s="16">
        <f t="shared" si="142"/>
        <v>0</v>
      </c>
      <c r="Q961" s="16">
        <f t="shared" si="143"/>
        <v>100</v>
      </c>
      <c r="R961" s="17">
        <f t="shared" si="144"/>
        <v>67.5</v>
      </c>
      <c r="S961" s="17">
        <f t="shared" si="145"/>
        <v>55</v>
      </c>
      <c r="T961" s="17">
        <f t="shared" si="146"/>
        <v>67.5</v>
      </c>
      <c r="U961" s="17">
        <f t="shared" si="147"/>
        <v>62.5</v>
      </c>
      <c r="V961" s="16">
        <f t="shared" si="148"/>
        <v>63.333333333333336</v>
      </c>
      <c r="W961" s="16">
        <f t="shared" si="149"/>
        <v>63.125</v>
      </c>
    </row>
    <row r="962" spans="1:23" ht="13.5" x14ac:dyDescent="0.25">
      <c r="A962" s="3">
        <v>43406</v>
      </c>
      <c r="B962" s="2">
        <v>1.5268999999999999</v>
      </c>
      <c r="C962" s="2">
        <v>46.731775562949693</v>
      </c>
      <c r="D962" s="2">
        <v>-2.056465589952361E-2</v>
      </c>
      <c r="E962" s="2">
        <v>-9.9783715599051966E-3</v>
      </c>
      <c r="F962" s="2">
        <v>1.5130399999999997</v>
      </c>
      <c r="G962" s="2">
        <v>1.4842899999999997</v>
      </c>
      <c r="H962" s="2">
        <v>1.5036200000000004</v>
      </c>
      <c r="I962" s="2">
        <v>1.6984480000000004</v>
      </c>
      <c r="J962" s="2">
        <v>2.0220719999999988</v>
      </c>
      <c r="K962" s="13" t="s">
        <v>48</v>
      </c>
      <c r="L962" s="13" t="s">
        <v>55</v>
      </c>
      <c r="M962" s="13" t="s">
        <v>55</v>
      </c>
      <c r="N962" s="16">
        <f t="shared" ref="N962:N1025" si="150">IF(D962&lt;30,50, IF(D962&gt;70, 0, 25))</f>
        <v>50</v>
      </c>
      <c r="O962" s="16">
        <f t="shared" ref="O962:O1025" si="151">IF(F962-E962&gt;0.02, 100, IF(F962-E962&lt;0,0,45))</f>
        <v>100</v>
      </c>
      <c r="P962" s="16">
        <f t="shared" ref="P962:P1025" si="152">IF(G962-J962&gt;10,100,IF(G962-J962&gt;5,75, IF(G962-J962&gt;0,50,0)))</f>
        <v>0</v>
      </c>
      <c r="Q962" s="16">
        <f t="shared" ref="Q962:Q1025" si="153">IF(M962="confirmed bullish", 34, IF(M962="bullish divergence",17, 0))+IF(K962="bullish",33,IF(K962="bearish",0,16.5))+IF(L962="strong",33,IF(L962="weak",0,16.5))</f>
        <v>49.5</v>
      </c>
      <c r="R962" s="17">
        <f t="shared" si="144"/>
        <v>59.924999999999997</v>
      </c>
      <c r="S962" s="17">
        <f t="shared" si="145"/>
        <v>42.375</v>
      </c>
      <c r="T962" s="17">
        <f t="shared" si="146"/>
        <v>44.775000000000006</v>
      </c>
      <c r="U962" s="17">
        <f t="shared" si="147"/>
        <v>49.875</v>
      </c>
      <c r="V962" s="16">
        <f t="shared" si="148"/>
        <v>49.024999999999999</v>
      </c>
      <c r="W962" s="16">
        <f t="shared" si="149"/>
        <v>49.237499999999997</v>
      </c>
    </row>
    <row r="963" spans="1:23" ht="13.5" x14ac:dyDescent="0.25">
      <c r="A963" s="3">
        <v>43409</v>
      </c>
      <c r="B963" s="2">
        <v>1.5071000000000001</v>
      </c>
      <c r="C963" s="2">
        <v>45.027210966205686</v>
      </c>
      <c r="D963" s="2">
        <v>-2.4409815424221604E-2</v>
      </c>
      <c r="E963" s="2">
        <v>-9.7619074705302105E-3</v>
      </c>
      <c r="F963" s="2">
        <v>1.50312</v>
      </c>
      <c r="G963" s="2">
        <v>1.4862699999999998</v>
      </c>
      <c r="H963" s="2">
        <v>1.4971750000000004</v>
      </c>
      <c r="I963" s="2">
        <v>1.6911119999999999</v>
      </c>
      <c r="J963" s="2">
        <v>2.018254999999999</v>
      </c>
      <c r="K963" s="13" t="s">
        <v>53</v>
      </c>
      <c r="L963" s="13" t="s">
        <v>55</v>
      </c>
      <c r="M963" s="13" t="s">
        <v>47</v>
      </c>
      <c r="N963" s="16">
        <f t="shared" si="150"/>
        <v>50</v>
      </c>
      <c r="O963" s="16">
        <f t="shared" si="151"/>
        <v>100</v>
      </c>
      <c r="P963" s="16">
        <f t="shared" si="152"/>
        <v>0</v>
      </c>
      <c r="Q963" s="16">
        <f t="shared" si="153"/>
        <v>16.5</v>
      </c>
      <c r="R963" s="17">
        <f t="shared" ref="R963:R1026" si="154">0.35*N963+O963*0.35+P963*0.15+Q963*0.15</f>
        <v>54.975000000000001</v>
      </c>
      <c r="S963" s="17">
        <f t="shared" ref="S963:S1026" si="155">N963*0.2+O963*0.2+P963*0.35+Q963*0.25</f>
        <v>34.125</v>
      </c>
      <c r="T963" s="17">
        <f t="shared" ref="T963:T1026" si="156">N963*0.15+O963*0.15+P963*0.25+Q963*0.45</f>
        <v>29.925000000000001</v>
      </c>
      <c r="U963" s="17">
        <f t="shared" ref="U963:U1026" si="157">0.25*SUM(N963:Q963)</f>
        <v>41.625</v>
      </c>
      <c r="V963" s="16">
        <f t="shared" ref="V963:V1026" si="158">SUM(R963:T963)/3</f>
        <v>39.674999999999997</v>
      </c>
      <c r="W963" s="16">
        <f t="shared" ref="W963:W1026" si="159">SUM(R963:U963)/4</f>
        <v>40.162499999999994</v>
      </c>
    </row>
    <row r="964" spans="1:23" ht="13.5" x14ac:dyDescent="0.25">
      <c r="A964" s="3">
        <v>43410</v>
      </c>
      <c r="B964" s="2">
        <v>1.4773000000000001</v>
      </c>
      <c r="C964" s="2">
        <v>42.51378164811117</v>
      </c>
      <c r="D964" s="2">
        <v>-3.1270156186600673E-2</v>
      </c>
      <c r="E964" s="2">
        <v>-9.311524820325599E-3</v>
      </c>
      <c r="F964" s="2">
        <v>1.5011200000000002</v>
      </c>
      <c r="G964" s="2">
        <v>1.4892399999999999</v>
      </c>
      <c r="H964" s="2">
        <v>1.4892400000000003</v>
      </c>
      <c r="I964" s="2">
        <v>1.6829799999999999</v>
      </c>
      <c r="J964" s="2">
        <v>2.0143384999999991</v>
      </c>
      <c r="K964" s="13" t="s">
        <v>53</v>
      </c>
      <c r="L964" s="13" t="s">
        <v>55</v>
      </c>
      <c r="M964" s="13" t="s">
        <v>47</v>
      </c>
      <c r="N964" s="16">
        <f t="shared" si="150"/>
        <v>50</v>
      </c>
      <c r="O964" s="16">
        <f t="shared" si="151"/>
        <v>100</v>
      </c>
      <c r="P964" s="16">
        <f t="shared" si="152"/>
        <v>0</v>
      </c>
      <c r="Q964" s="16">
        <f t="shared" si="153"/>
        <v>16.5</v>
      </c>
      <c r="R964" s="17">
        <f t="shared" si="154"/>
        <v>54.975000000000001</v>
      </c>
      <c r="S964" s="17">
        <f t="shared" si="155"/>
        <v>34.125</v>
      </c>
      <c r="T964" s="17">
        <f t="shared" si="156"/>
        <v>29.925000000000001</v>
      </c>
      <c r="U964" s="17">
        <f t="shared" si="157"/>
        <v>41.625</v>
      </c>
      <c r="V964" s="16">
        <f t="shared" si="158"/>
        <v>39.674999999999997</v>
      </c>
      <c r="W964" s="16">
        <f t="shared" si="159"/>
        <v>40.162499999999994</v>
      </c>
    </row>
    <row r="965" spans="1:23" ht="13.5" x14ac:dyDescent="0.25">
      <c r="A965" s="3">
        <v>43411</v>
      </c>
      <c r="B965" s="2">
        <v>1.5169999999999999</v>
      </c>
      <c r="C965" s="2">
        <v>46.776203280654961</v>
      </c>
      <c r="D965" s="2">
        <v>-5.1767914263261439E-2</v>
      </c>
      <c r="E965" s="2">
        <v>-8.7397055248930027E-3</v>
      </c>
      <c r="F965" s="2">
        <v>1.5110399999999999</v>
      </c>
      <c r="G965" s="2">
        <v>1.5041099999999998</v>
      </c>
      <c r="H965" s="2">
        <v>1.4852750000000001</v>
      </c>
      <c r="I965" s="2">
        <v>1.674056</v>
      </c>
      <c r="J965" s="2">
        <v>2.0107194999999991</v>
      </c>
      <c r="K965" s="13" t="s">
        <v>48</v>
      </c>
      <c r="L965" s="13" t="s">
        <v>55</v>
      </c>
      <c r="M965" s="13" t="s">
        <v>52</v>
      </c>
      <c r="N965" s="16">
        <f t="shared" si="150"/>
        <v>50</v>
      </c>
      <c r="O965" s="16">
        <f t="shared" si="151"/>
        <v>100</v>
      </c>
      <c r="P965" s="16">
        <f t="shared" si="152"/>
        <v>0</v>
      </c>
      <c r="Q965" s="16">
        <f t="shared" si="153"/>
        <v>83.5</v>
      </c>
      <c r="R965" s="17">
        <f t="shared" si="154"/>
        <v>65.025000000000006</v>
      </c>
      <c r="S965" s="17">
        <f t="shared" si="155"/>
        <v>50.875</v>
      </c>
      <c r="T965" s="17">
        <f t="shared" si="156"/>
        <v>60.075000000000003</v>
      </c>
      <c r="U965" s="17">
        <f t="shared" si="157"/>
        <v>58.375</v>
      </c>
      <c r="V965" s="16">
        <f t="shared" si="158"/>
        <v>58.658333333333339</v>
      </c>
      <c r="W965" s="16">
        <f t="shared" si="159"/>
        <v>58.587500000000006</v>
      </c>
    </row>
    <row r="966" spans="1:23" ht="13.5" x14ac:dyDescent="0.25">
      <c r="A966" s="3">
        <v>43412</v>
      </c>
      <c r="B966" s="2">
        <v>1.5169999999999999</v>
      </c>
      <c r="C966" s="2">
        <v>46.776203280654961</v>
      </c>
      <c r="D966" s="2">
        <v>-5.6732050485565289E-2</v>
      </c>
      <c r="E966" s="2">
        <v>-8.1246202712435874E-3</v>
      </c>
      <c r="F966" s="2">
        <v>1.5090599999999998</v>
      </c>
      <c r="G966" s="2">
        <v>1.5110499999999996</v>
      </c>
      <c r="H966" s="2">
        <v>1.4823</v>
      </c>
      <c r="I966" s="2">
        <v>1.6639419999999996</v>
      </c>
      <c r="J966" s="2">
        <v>2.0071004999999995</v>
      </c>
      <c r="K966" s="13" t="s">
        <v>48</v>
      </c>
      <c r="L966" s="13" t="s">
        <v>55</v>
      </c>
      <c r="M966" s="13" t="s">
        <v>50</v>
      </c>
      <c r="N966" s="16">
        <f t="shared" si="150"/>
        <v>50</v>
      </c>
      <c r="O966" s="16">
        <f t="shared" si="151"/>
        <v>100</v>
      </c>
      <c r="P966" s="16">
        <f t="shared" si="152"/>
        <v>0</v>
      </c>
      <c r="Q966" s="16">
        <f t="shared" si="153"/>
        <v>66.5</v>
      </c>
      <c r="R966" s="17">
        <f t="shared" si="154"/>
        <v>62.475000000000001</v>
      </c>
      <c r="S966" s="17">
        <f t="shared" si="155"/>
        <v>46.625</v>
      </c>
      <c r="T966" s="17">
        <f t="shared" si="156"/>
        <v>52.424999999999997</v>
      </c>
      <c r="U966" s="17">
        <f t="shared" si="157"/>
        <v>54.125</v>
      </c>
      <c r="V966" s="16">
        <f t="shared" si="158"/>
        <v>53.841666666666661</v>
      </c>
      <c r="W966" s="16">
        <f t="shared" si="159"/>
        <v>53.912499999999994</v>
      </c>
    </row>
    <row r="967" spans="1:23" ht="13.5" x14ac:dyDescent="0.25">
      <c r="A967" s="3">
        <v>43413</v>
      </c>
      <c r="B967" s="2">
        <v>1.6062000000000001</v>
      </c>
      <c r="C967" s="2">
        <v>55.394555731765514</v>
      </c>
      <c r="D967" s="2">
        <v>-5.517310250605334E-2</v>
      </c>
      <c r="E967" s="2">
        <v>-6.4477098370883381E-3</v>
      </c>
      <c r="F967" s="2">
        <v>1.5249200000000001</v>
      </c>
      <c r="G967" s="2">
        <v>1.5189799999999996</v>
      </c>
      <c r="H967" s="2">
        <v>1.4877500000000001</v>
      </c>
      <c r="I967" s="2">
        <v>1.6568019999999997</v>
      </c>
      <c r="J967" s="2">
        <v>2.0036794999999996</v>
      </c>
      <c r="K967" s="13" t="s">
        <v>48</v>
      </c>
      <c r="L967" s="13" t="s">
        <v>55</v>
      </c>
      <c r="M967" s="13" t="s">
        <v>52</v>
      </c>
      <c r="N967" s="16">
        <f t="shared" si="150"/>
        <v>50</v>
      </c>
      <c r="O967" s="16">
        <f t="shared" si="151"/>
        <v>100</v>
      </c>
      <c r="P967" s="16">
        <f t="shared" si="152"/>
        <v>0</v>
      </c>
      <c r="Q967" s="16">
        <f t="shared" si="153"/>
        <v>83.5</v>
      </c>
      <c r="R967" s="17">
        <f t="shared" si="154"/>
        <v>65.025000000000006</v>
      </c>
      <c r="S967" s="17">
        <f t="shared" si="155"/>
        <v>50.875</v>
      </c>
      <c r="T967" s="17">
        <f t="shared" si="156"/>
        <v>60.075000000000003</v>
      </c>
      <c r="U967" s="17">
        <f t="shared" si="157"/>
        <v>58.375</v>
      </c>
      <c r="V967" s="16">
        <f t="shared" si="158"/>
        <v>58.658333333333339</v>
      </c>
      <c r="W967" s="16">
        <f t="shared" si="159"/>
        <v>58.587500000000006</v>
      </c>
    </row>
    <row r="968" spans="1:23" ht="13.5" x14ac:dyDescent="0.25">
      <c r="A968" s="3">
        <v>43416</v>
      </c>
      <c r="B968" s="2">
        <v>1.6955</v>
      </c>
      <c r="C968" s="2">
        <v>62.024283082483322</v>
      </c>
      <c r="D968" s="2">
        <v>-5.6256854345398066E-2</v>
      </c>
      <c r="E968" s="2">
        <v>-4.281042834293535E-3</v>
      </c>
      <c r="F968" s="2">
        <v>1.5626000000000002</v>
      </c>
      <c r="G968" s="2">
        <v>1.5328599999999999</v>
      </c>
      <c r="H968" s="2">
        <v>1.4981600000000002</v>
      </c>
      <c r="I968" s="2">
        <v>1.6516459999999995</v>
      </c>
      <c r="J968" s="2">
        <v>2.0006554999999993</v>
      </c>
      <c r="K968" s="13" t="s">
        <v>48</v>
      </c>
      <c r="L968" s="13" t="s">
        <v>49</v>
      </c>
      <c r="M968" s="13" t="s">
        <v>52</v>
      </c>
      <c r="N968" s="16">
        <f t="shared" si="150"/>
        <v>50</v>
      </c>
      <c r="O968" s="16">
        <f t="shared" si="151"/>
        <v>100</v>
      </c>
      <c r="P968" s="16">
        <f t="shared" si="152"/>
        <v>0</v>
      </c>
      <c r="Q968" s="16">
        <f t="shared" si="153"/>
        <v>100</v>
      </c>
      <c r="R968" s="17">
        <f t="shared" si="154"/>
        <v>67.5</v>
      </c>
      <c r="S968" s="17">
        <f t="shared" si="155"/>
        <v>55</v>
      </c>
      <c r="T968" s="17">
        <f t="shared" si="156"/>
        <v>67.5</v>
      </c>
      <c r="U968" s="17">
        <f t="shared" si="157"/>
        <v>62.5</v>
      </c>
      <c r="V968" s="16">
        <f t="shared" si="158"/>
        <v>63.333333333333336</v>
      </c>
      <c r="W968" s="16">
        <f t="shared" si="159"/>
        <v>63.125</v>
      </c>
    </row>
    <row r="969" spans="1:23" ht="13.5" x14ac:dyDescent="0.25">
      <c r="A969" s="3">
        <v>43417</v>
      </c>
      <c r="B969" s="2">
        <v>1.7946</v>
      </c>
      <c r="C969" s="2">
        <v>67.752402265979327</v>
      </c>
      <c r="D969" s="2">
        <v>-7.6064274113028185E-2</v>
      </c>
      <c r="E969" s="2">
        <v>-2.435445328602048E-3</v>
      </c>
      <c r="F969" s="2">
        <v>1.6260600000000001</v>
      </c>
      <c r="G969" s="2">
        <v>1.56359</v>
      </c>
      <c r="H969" s="2">
        <v>1.514025</v>
      </c>
      <c r="I969" s="2">
        <v>1.6476799999999994</v>
      </c>
      <c r="J969" s="2">
        <v>1.9983749999999991</v>
      </c>
      <c r="K969" s="13" t="s">
        <v>48</v>
      </c>
      <c r="L969" s="13" t="s">
        <v>49</v>
      </c>
      <c r="M969" s="13" t="s">
        <v>52</v>
      </c>
      <c r="N969" s="16">
        <f t="shared" si="150"/>
        <v>50</v>
      </c>
      <c r="O969" s="16">
        <f t="shared" si="151"/>
        <v>100</v>
      </c>
      <c r="P969" s="16">
        <f t="shared" si="152"/>
        <v>0</v>
      </c>
      <c r="Q969" s="16">
        <f t="shared" si="153"/>
        <v>100</v>
      </c>
      <c r="R969" s="17">
        <f t="shared" si="154"/>
        <v>67.5</v>
      </c>
      <c r="S969" s="17">
        <f t="shared" si="155"/>
        <v>55</v>
      </c>
      <c r="T969" s="17">
        <f t="shared" si="156"/>
        <v>67.5</v>
      </c>
      <c r="U969" s="17">
        <f t="shared" si="157"/>
        <v>62.5</v>
      </c>
      <c r="V969" s="16">
        <f t="shared" si="158"/>
        <v>63.333333333333336</v>
      </c>
      <c r="W969" s="16">
        <f t="shared" si="159"/>
        <v>63.125</v>
      </c>
    </row>
    <row r="970" spans="1:23" ht="13.5" x14ac:dyDescent="0.25">
      <c r="A970" s="3">
        <v>43418</v>
      </c>
      <c r="B970" s="2">
        <v>1.8738999999999999</v>
      </c>
      <c r="C970" s="2">
        <v>71.461901706767605</v>
      </c>
      <c r="D970" s="2">
        <v>-0.10315368533709113</v>
      </c>
      <c r="E970" s="2">
        <v>-9.8485046451902004E-4</v>
      </c>
      <c r="F970" s="2">
        <v>1.6974399999999998</v>
      </c>
      <c r="G970" s="2">
        <v>1.6042399999999997</v>
      </c>
      <c r="H970" s="2">
        <v>1.5358349999999998</v>
      </c>
      <c r="I970" s="2">
        <v>1.6458939999999995</v>
      </c>
      <c r="J970" s="2">
        <v>1.9963919999999991</v>
      </c>
      <c r="K970" s="13" t="s">
        <v>48</v>
      </c>
      <c r="L970" s="13" t="s">
        <v>49</v>
      </c>
      <c r="M970" s="13" t="s">
        <v>52</v>
      </c>
      <c r="N970" s="16">
        <f t="shared" si="150"/>
        <v>50</v>
      </c>
      <c r="O970" s="16">
        <f t="shared" si="151"/>
        <v>100</v>
      </c>
      <c r="P970" s="16">
        <f t="shared" si="152"/>
        <v>0</v>
      </c>
      <c r="Q970" s="16">
        <f t="shared" si="153"/>
        <v>100</v>
      </c>
      <c r="R970" s="17">
        <f t="shared" si="154"/>
        <v>67.5</v>
      </c>
      <c r="S970" s="17">
        <f t="shared" si="155"/>
        <v>55</v>
      </c>
      <c r="T970" s="17">
        <f t="shared" si="156"/>
        <v>67.5</v>
      </c>
      <c r="U970" s="17">
        <f t="shared" si="157"/>
        <v>62.5</v>
      </c>
      <c r="V970" s="16">
        <f t="shared" si="158"/>
        <v>63.333333333333336</v>
      </c>
      <c r="W970" s="16">
        <f t="shared" si="159"/>
        <v>63.125</v>
      </c>
    </row>
    <row r="971" spans="1:23" ht="13.5" x14ac:dyDescent="0.25">
      <c r="A971" s="3">
        <v>43419</v>
      </c>
      <c r="B971" s="2">
        <v>1.9830000000000001</v>
      </c>
      <c r="C971" s="2">
        <v>75.61749070135545</v>
      </c>
      <c r="D971" s="2">
        <v>-0.12676215640623356</v>
      </c>
      <c r="E971" s="2">
        <v>6.1160295716690914E-4</v>
      </c>
      <c r="F971" s="2">
        <v>1.7906400000000002</v>
      </c>
      <c r="G971" s="2">
        <v>1.6498499999999996</v>
      </c>
      <c r="H971" s="2">
        <v>1.5640949999999998</v>
      </c>
      <c r="I971" s="2">
        <v>1.6470839999999995</v>
      </c>
      <c r="J971" s="2">
        <v>1.9948549999999989</v>
      </c>
      <c r="K971" s="13" t="s">
        <v>48</v>
      </c>
      <c r="L971" s="13" t="s">
        <v>49</v>
      </c>
      <c r="M971" s="13" t="s">
        <v>52</v>
      </c>
      <c r="N971" s="16">
        <f t="shared" si="150"/>
        <v>50</v>
      </c>
      <c r="O971" s="16">
        <f t="shared" si="151"/>
        <v>100</v>
      </c>
      <c r="P971" s="16">
        <f t="shared" si="152"/>
        <v>0</v>
      </c>
      <c r="Q971" s="16">
        <f t="shared" si="153"/>
        <v>100</v>
      </c>
      <c r="R971" s="17">
        <f t="shared" si="154"/>
        <v>67.5</v>
      </c>
      <c r="S971" s="17">
        <f t="shared" si="155"/>
        <v>55</v>
      </c>
      <c r="T971" s="17">
        <f t="shared" si="156"/>
        <v>67.5</v>
      </c>
      <c r="U971" s="17">
        <f t="shared" si="157"/>
        <v>62.5</v>
      </c>
      <c r="V971" s="16">
        <f t="shared" si="158"/>
        <v>63.333333333333336</v>
      </c>
      <c r="W971" s="16">
        <f t="shared" si="159"/>
        <v>63.125</v>
      </c>
    </row>
    <row r="972" spans="1:23" ht="13.5" x14ac:dyDescent="0.25">
      <c r="A972" s="3">
        <v>43420</v>
      </c>
      <c r="B972" s="2">
        <v>1.9830000000000001</v>
      </c>
      <c r="C972" s="2">
        <v>75.61749070135545</v>
      </c>
      <c r="D972" s="2">
        <v>-0.14901195959252789</v>
      </c>
      <c r="E972" s="2">
        <v>3.1944519838325181E-3</v>
      </c>
      <c r="F972" s="2">
        <v>1.8660000000000001</v>
      </c>
      <c r="G972" s="2">
        <v>1.69546</v>
      </c>
      <c r="H972" s="2">
        <v>1.5898749999999997</v>
      </c>
      <c r="I972" s="2">
        <v>1.6492659999999999</v>
      </c>
      <c r="J972" s="2">
        <v>1.9936154999999991</v>
      </c>
      <c r="K972" s="13" t="s">
        <v>48</v>
      </c>
      <c r="L972" s="13" t="s">
        <v>49</v>
      </c>
      <c r="M972" s="13" t="s">
        <v>52</v>
      </c>
      <c r="N972" s="16">
        <f t="shared" si="150"/>
        <v>50</v>
      </c>
      <c r="O972" s="16">
        <f t="shared" si="151"/>
        <v>100</v>
      </c>
      <c r="P972" s="16">
        <f t="shared" si="152"/>
        <v>0</v>
      </c>
      <c r="Q972" s="16">
        <f t="shared" si="153"/>
        <v>100</v>
      </c>
      <c r="R972" s="17">
        <f t="shared" si="154"/>
        <v>67.5</v>
      </c>
      <c r="S972" s="17">
        <f t="shared" si="155"/>
        <v>55</v>
      </c>
      <c r="T972" s="17">
        <f t="shared" si="156"/>
        <v>67.5</v>
      </c>
      <c r="U972" s="17">
        <f t="shared" si="157"/>
        <v>62.5</v>
      </c>
      <c r="V972" s="16">
        <f t="shared" si="158"/>
        <v>63.333333333333336</v>
      </c>
      <c r="W972" s="16">
        <f t="shared" si="159"/>
        <v>63.125</v>
      </c>
    </row>
    <row r="973" spans="1:23" ht="13.5" x14ac:dyDescent="0.25">
      <c r="A973" s="3">
        <v>43423</v>
      </c>
      <c r="B973" s="2">
        <v>1.9136</v>
      </c>
      <c r="C973" s="2">
        <v>68.282172240936902</v>
      </c>
      <c r="D973" s="2">
        <v>-0.16784913348956709</v>
      </c>
      <c r="E973" s="2">
        <v>7.3810817780702778E-3</v>
      </c>
      <c r="F973" s="2">
        <v>1.9096200000000003</v>
      </c>
      <c r="G973" s="2">
        <v>1.73611</v>
      </c>
      <c r="H973" s="2">
        <v>1.6111899999999999</v>
      </c>
      <c r="I973" s="2">
        <v>1.6510499999999999</v>
      </c>
      <c r="J973" s="2">
        <v>1.9917809999999991</v>
      </c>
      <c r="K973" s="13" t="s">
        <v>48</v>
      </c>
      <c r="L973" s="13" t="s">
        <v>49</v>
      </c>
      <c r="M973" s="13" t="s">
        <v>52</v>
      </c>
      <c r="N973" s="16">
        <f t="shared" si="150"/>
        <v>50</v>
      </c>
      <c r="O973" s="16">
        <f t="shared" si="151"/>
        <v>100</v>
      </c>
      <c r="P973" s="16">
        <f t="shared" si="152"/>
        <v>0</v>
      </c>
      <c r="Q973" s="16">
        <f t="shared" si="153"/>
        <v>100</v>
      </c>
      <c r="R973" s="17">
        <f t="shared" si="154"/>
        <v>67.5</v>
      </c>
      <c r="S973" s="17">
        <f t="shared" si="155"/>
        <v>55</v>
      </c>
      <c r="T973" s="17">
        <f t="shared" si="156"/>
        <v>67.5</v>
      </c>
      <c r="U973" s="17">
        <f t="shared" si="157"/>
        <v>62.5</v>
      </c>
      <c r="V973" s="16">
        <f t="shared" si="158"/>
        <v>63.333333333333336</v>
      </c>
      <c r="W973" s="16">
        <f t="shared" si="159"/>
        <v>63.125</v>
      </c>
    </row>
    <row r="974" spans="1:23" ht="13.5" x14ac:dyDescent="0.25">
      <c r="A974" s="3">
        <v>43425</v>
      </c>
      <c r="B974" s="2">
        <v>1.8838999999999999</v>
      </c>
      <c r="C974" s="2">
        <v>65.360099140899791</v>
      </c>
      <c r="D974" s="2">
        <v>-0.18771188644605563</v>
      </c>
      <c r="E974" s="2">
        <v>1.3578802498887647E-2</v>
      </c>
      <c r="F974" s="2">
        <v>1.9274799999999999</v>
      </c>
      <c r="G974" s="2">
        <v>1.7767700000000002</v>
      </c>
      <c r="H974" s="2">
        <v>1.6330049999999996</v>
      </c>
      <c r="I974" s="2">
        <v>1.6502579999999998</v>
      </c>
      <c r="J974" s="2">
        <v>1.9897484999999988</v>
      </c>
      <c r="K974" s="13" t="s">
        <v>48</v>
      </c>
      <c r="L974" s="13" t="s">
        <v>49</v>
      </c>
      <c r="M974" s="13" t="s">
        <v>52</v>
      </c>
      <c r="N974" s="16">
        <f t="shared" si="150"/>
        <v>50</v>
      </c>
      <c r="O974" s="16">
        <f t="shared" si="151"/>
        <v>100</v>
      </c>
      <c r="P974" s="16">
        <f t="shared" si="152"/>
        <v>0</v>
      </c>
      <c r="Q974" s="16">
        <f t="shared" si="153"/>
        <v>100</v>
      </c>
      <c r="R974" s="17">
        <f t="shared" si="154"/>
        <v>67.5</v>
      </c>
      <c r="S974" s="17">
        <f t="shared" si="155"/>
        <v>55</v>
      </c>
      <c r="T974" s="17">
        <f t="shared" si="156"/>
        <v>67.5</v>
      </c>
      <c r="U974" s="17">
        <f t="shared" si="157"/>
        <v>62.5</v>
      </c>
      <c r="V974" s="16">
        <f t="shared" si="158"/>
        <v>63.333333333333336</v>
      </c>
      <c r="W974" s="16">
        <f t="shared" si="159"/>
        <v>63.125</v>
      </c>
    </row>
    <row r="975" spans="1:23" ht="13.5" x14ac:dyDescent="0.25">
      <c r="A975" s="3">
        <v>43426</v>
      </c>
      <c r="B975" s="2">
        <v>1.9928999999999999</v>
      </c>
      <c r="C975" s="2">
        <v>70.3713914476063</v>
      </c>
      <c r="D975" s="2">
        <v>-0.20773470558352058</v>
      </c>
      <c r="E975" s="2">
        <v>2.1581477352426853E-2</v>
      </c>
      <c r="F975" s="2">
        <v>1.9512799999999999</v>
      </c>
      <c r="G975" s="2">
        <v>1.82436</v>
      </c>
      <c r="H975" s="2">
        <v>1.6642350000000001</v>
      </c>
      <c r="I975" s="2">
        <v>1.6524379999999999</v>
      </c>
      <c r="J975" s="2">
        <v>1.9882609999999992</v>
      </c>
      <c r="K975" s="13" t="s">
        <v>48</v>
      </c>
      <c r="L975" s="13" t="s">
        <v>49</v>
      </c>
      <c r="M975" s="13" t="s">
        <v>52</v>
      </c>
      <c r="N975" s="16">
        <f t="shared" si="150"/>
        <v>50</v>
      </c>
      <c r="O975" s="16">
        <f t="shared" si="151"/>
        <v>100</v>
      </c>
      <c r="P975" s="16">
        <f t="shared" si="152"/>
        <v>0</v>
      </c>
      <c r="Q975" s="16">
        <f t="shared" si="153"/>
        <v>100</v>
      </c>
      <c r="R975" s="17">
        <f t="shared" si="154"/>
        <v>67.5</v>
      </c>
      <c r="S975" s="17">
        <f t="shared" si="155"/>
        <v>55</v>
      </c>
      <c r="T975" s="17">
        <f t="shared" si="156"/>
        <v>67.5</v>
      </c>
      <c r="U975" s="17">
        <f t="shared" si="157"/>
        <v>62.5</v>
      </c>
      <c r="V975" s="16">
        <f t="shared" si="158"/>
        <v>63.333333333333336</v>
      </c>
      <c r="W975" s="16">
        <f t="shared" si="159"/>
        <v>63.125</v>
      </c>
    </row>
    <row r="976" spans="1:23" ht="13.5" x14ac:dyDescent="0.25">
      <c r="A976" s="3">
        <v>43427</v>
      </c>
      <c r="B976" s="2">
        <v>2.0821999999999998</v>
      </c>
      <c r="C976" s="2">
        <v>73.725089680485794</v>
      </c>
      <c r="D976" s="2">
        <v>-0.23309292906063939</v>
      </c>
      <c r="E976" s="2">
        <v>3.0919125168962468E-2</v>
      </c>
      <c r="F976" s="2">
        <v>1.9711199999999998</v>
      </c>
      <c r="G976" s="2">
        <v>1.8808800000000001</v>
      </c>
      <c r="H976" s="2">
        <v>1.6959649999999997</v>
      </c>
      <c r="I976" s="2">
        <v>1.6573959999999999</v>
      </c>
      <c r="J976" s="2">
        <v>1.9872199999999989</v>
      </c>
      <c r="K976" s="13" t="s">
        <v>53</v>
      </c>
      <c r="L976" s="13" t="s">
        <v>55</v>
      </c>
      <c r="M976" s="13" t="s">
        <v>54</v>
      </c>
      <c r="N976" s="16">
        <f t="shared" si="150"/>
        <v>50</v>
      </c>
      <c r="O976" s="16">
        <f t="shared" si="151"/>
        <v>100</v>
      </c>
      <c r="P976" s="16">
        <f t="shared" si="152"/>
        <v>0</v>
      </c>
      <c r="Q976" s="16">
        <f t="shared" si="153"/>
        <v>16.5</v>
      </c>
      <c r="R976" s="17">
        <f t="shared" si="154"/>
        <v>54.975000000000001</v>
      </c>
      <c r="S976" s="17">
        <f t="shared" si="155"/>
        <v>34.125</v>
      </c>
      <c r="T976" s="17">
        <f t="shared" si="156"/>
        <v>29.925000000000001</v>
      </c>
      <c r="U976" s="17">
        <f t="shared" si="157"/>
        <v>41.625</v>
      </c>
      <c r="V976" s="16">
        <f t="shared" si="158"/>
        <v>39.674999999999997</v>
      </c>
      <c r="W976" s="16">
        <f t="shared" si="159"/>
        <v>40.162499999999994</v>
      </c>
    </row>
    <row r="977" spans="1:23" ht="13.5" x14ac:dyDescent="0.25">
      <c r="A977" s="3">
        <v>43430</v>
      </c>
      <c r="B977" s="2">
        <v>2.0127000000000002</v>
      </c>
      <c r="C977" s="2">
        <v>67.336818438912388</v>
      </c>
      <c r="D977" s="2">
        <v>-0.237873953960825</v>
      </c>
      <c r="E977" s="2">
        <v>4.0921006694614293E-2</v>
      </c>
      <c r="F977" s="2">
        <v>1.9770600000000003</v>
      </c>
      <c r="G977" s="2">
        <v>1.92153</v>
      </c>
      <c r="H977" s="2">
        <v>1.7202549999999999</v>
      </c>
      <c r="I977" s="2">
        <v>1.661162</v>
      </c>
      <c r="J977" s="2">
        <v>1.9858314999999991</v>
      </c>
      <c r="K977" s="13" t="s">
        <v>53</v>
      </c>
      <c r="L977" s="13" t="s">
        <v>51</v>
      </c>
      <c r="M977" s="13" t="s">
        <v>54</v>
      </c>
      <c r="N977" s="16">
        <f t="shared" si="150"/>
        <v>50</v>
      </c>
      <c r="O977" s="16">
        <f t="shared" si="151"/>
        <v>100</v>
      </c>
      <c r="P977" s="16">
        <f t="shared" si="152"/>
        <v>0</v>
      </c>
      <c r="Q977" s="16">
        <f t="shared" si="153"/>
        <v>0</v>
      </c>
      <c r="R977" s="17">
        <f t="shared" si="154"/>
        <v>52.5</v>
      </c>
      <c r="S977" s="17">
        <f t="shared" si="155"/>
        <v>30</v>
      </c>
      <c r="T977" s="17">
        <f t="shared" si="156"/>
        <v>22.5</v>
      </c>
      <c r="U977" s="17">
        <f t="shared" si="157"/>
        <v>37.5</v>
      </c>
      <c r="V977" s="16">
        <f t="shared" si="158"/>
        <v>35</v>
      </c>
      <c r="W977" s="16">
        <f t="shared" si="159"/>
        <v>35.625</v>
      </c>
    </row>
    <row r="978" spans="1:23" ht="13.5" x14ac:dyDescent="0.25">
      <c r="A978" s="3">
        <v>43431</v>
      </c>
      <c r="B978" s="2">
        <v>1.9433</v>
      </c>
      <c r="C978" s="2">
        <v>61.597135485875008</v>
      </c>
      <c r="D978" s="2">
        <v>-0.22466223325343959</v>
      </c>
      <c r="E978" s="2">
        <v>5.0049269959804299E-2</v>
      </c>
      <c r="F978" s="2">
        <v>1.9830000000000001</v>
      </c>
      <c r="G978" s="2">
        <v>1.9463100000000004</v>
      </c>
      <c r="H978" s="2">
        <v>1.7395849999999999</v>
      </c>
      <c r="I978" s="2">
        <v>1.6635399999999998</v>
      </c>
      <c r="J978" s="2">
        <v>1.9839474999999991</v>
      </c>
      <c r="K978" s="13" t="s">
        <v>53</v>
      </c>
      <c r="L978" s="13" t="s">
        <v>51</v>
      </c>
      <c r="M978" s="13" t="s">
        <v>54</v>
      </c>
      <c r="N978" s="16">
        <f t="shared" si="150"/>
        <v>50</v>
      </c>
      <c r="O978" s="16">
        <f t="shared" si="151"/>
        <v>100</v>
      </c>
      <c r="P978" s="16">
        <f t="shared" si="152"/>
        <v>0</v>
      </c>
      <c r="Q978" s="16">
        <f t="shared" si="153"/>
        <v>0</v>
      </c>
      <c r="R978" s="17">
        <f t="shared" si="154"/>
        <v>52.5</v>
      </c>
      <c r="S978" s="17">
        <f t="shared" si="155"/>
        <v>30</v>
      </c>
      <c r="T978" s="17">
        <f t="shared" si="156"/>
        <v>22.5</v>
      </c>
      <c r="U978" s="17">
        <f t="shared" si="157"/>
        <v>37.5</v>
      </c>
      <c r="V978" s="16">
        <f t="shared" si="158"/>
        <v>35</v>
      </c>
      <c r="W978" s="16">
        <f t="shared" si="159"/>
        <v>35.625</v>
      </c>
    </row>
    <row r="979" spans="1:23" ht="13.5" x14ac:dyDescent="0.25">
      <c r="A979" s="3">
        <v>43432</v>
      </c>
      <c r="B979" s="2">
        <v>2.0326</v>
      </c>
      <c r="C979" s="2">
        <v>65.653980319264804</v>
      </c>
      <c r="D979" s="2">
        <v>-0.20594350924334082</v>
      </c>
      <c r="E979" s="2">
        <v>5.8174127306621234E-2</v>
      </c>
      <c r="F979" s="2">
        <v>2.01274</v>
      </c>
      <c r="G979" s="2">
        <v>1.97011</v>
      </c>
      <c r="H979" s="2">
        <v>1.7668499999999998</v>
      </c>
      <c r="I979" s="2">
        <v>1.6694900000000001</v>
      </c>
      <c r="J979" s="2">
        <v>1.9827579999999991</v>
      </c>
      <c r="K979" s="13" t="s">
        <v>53</v>
      </c>
      <c r="L979" s="13" t="s">
        <v>55</v>
      </c>
      <c r="M979" s="13" t="s">
        <v>54</v>
      </c>
      <c r="N979" s="16">
        <f t="shared" si="150"/>
        <v>50</v>
      </c>
      <c r="O979" s="16">
        <f t="shared" si="151"/>
        <v>100</v>
      </c>
      <c r="P979" s="16">
        <f t="shared" si="152"/>
        <v>0</v>
      </c>
      <c r="Q979" s="16">
        <f t="shared" si="153"/>
        <v>16.5</v>
      </c>
      <c r="R979" s="17">
        <f t="shared" si="154"/>
        <v>54.975000000000001</v>
      </c>
      <c r="S979" s="17">
        <f t="shared" si="155"/>
        <v>34.125</v>
      </c>
      <c r="T979" s="17">
        <f t="shared" si="156"/>
        <v>29.925000000000001</v>
      </c>
      <c r="U979" s="17">
        <f t="shared" si="157"/>
        <v>41.625</v>
      </c>
      <c r="V979" s="16">
        <f t="shared" si="158"/>
        <v>39.674999999999997</v>
      </c>
      <c r="W979" s="16">
        <f t="shared" si="159"/>
        <v>40.162499999999994</v>
      </c>
    </row>
    <row r="980" spans="1:23" ht="13.5" x14ac:dyDescent="0.25">
      <c r="A980" s="3">
        <v>43433</v>
      </c>
      <c r="B980" s="2">
        <v>2.0226999999999999</v>
      </c>
      <c r="C980" s="2">
        <v>64.836248170871016</v>
      </c>
      <c r="D980" s="2">
        <v>-0.17870982508450739</v>
      </c>
      <c r="E980" s="2">
        <v>6.5362272462358942E-2</v>
      </c>
      <c r="F980" s="2">
        <v>2.0186999999999999</v>
      </c>
      <c r="G980" s="2">
        <v>1.9849900000000003</v>
      </c>
      <c r="H980" s="2">
        <v>1.7946149999999998</v>
      </c>
      <c r="I980" s="2">
        <v>1.6742499999999998</v>
      </c>
      <c r="J980" s="2">
        <v>1.9810229999999991</v>
      </c>
      <c r="K980" s="13" t="s">
        <v>53</v>
      </c>
      <c r="L980" s="13" t="s">
        <v>51</v>
      </c>
      <c r="M980" s="13" t="s">
        <v>54</v>
      </c>
      <c r="N980" s="16">
        <f t="shared" si="150"/>
        <v>50</v>
      </c>
      <c r="O980" s="16">
        <f t="shared" si="151"/>
        <v>100</v>
      </c>
      <c r="P980" s="16">
        <f t="shared" si="152"/>
        <v>50</v>
      </c>
      <c r="Q980" s="16">
        <f t="shared" si="153"/>
        <v>0</v>
      </c>
      <c r="R980" s="17">
        <f t="shared" si="154"/>
        <v>60</v>
      </c>
      <c r="S980" s="17">
        <f t="shared" si="155"/>
        <v>47.5</v>
      </c>
      <c r="T980" s="17">
        <f t="shared" si="156"/>
        <v>35</v>
      </c>
      <c r="U980" s="17">
        <f t="shared" si="157"/>
        <v>50</v>
      </c>
      <c r="V980" s="16">
        <f t="shared" si="158"/>
        <v>47.5</v>
      </c>
      <c r="W980" s="16">
        <f t="shared" si="159"/>
        <v>48.125</v>
      </c>
    </row>
    <row r="981" spans="1:23" ht="13.5" x14ac:dyDescent="0.25">
      <c r="A981" s="3">
        <v>43434</v>
      </c>
      <c r="B981" s="2">
        <v>1.9928999999999999</v>
      </c>
      <c r="C981" s="2">
        <v>62.320057156105818</v>
      </c>
      <c r="D981" s="2">
        <v>-0.13804001755169493</v>
      </c>
      <c r="E981" s="2">
        <v>7.0411875250937395E-2</v>
      </c>
      <c r="F981" s="2">
        <v>2.0008400000000002</v>
      </c>
      <c r="G981" s="2">
        <v>1.9859800000000001</v>
      </c>
      <c r="H981" s="2">
        <v>1.8179149999999997</v>
      </c>
      <c r="I981" s="2">
        <v>1.678612</v>
      </c>
      <c r="J981" s="2">
        <v>1.978990499999999</v>
      </c>
      <c r="K981" s="13" t="s">
        <v>53</v>
      </c>
      <c r="L981" s="13" t="s">
        <v>51</v>
      </c>
      <c r="M981" s="13" t="s">
        <v>47</v>
      </c>
      <c r="N981" s="16">
        <f t="shared" si="150"/>
        <v>50</v>
      </c>
      <c r="O981" s="16">
        <f t="shared" si="151"/>
        <v>100</v>
      </c>
      <c r="P981" s="16">
        <f t="shared" si="152"/>
        <v>50</v>
      </c>
      <c r="Q981" s="16">
        <f t="shared" si="153"/>
        <v>0</v>
      </c>
      <c r="R981" s="17">
        <f t="shared" si="154"/>
        <v>60</v>
      </c>
      <c r="S981" s="17">
        <f t="shared" si="155"/>
        <v>47.5</v>
      </c>
      <c r="T981" s="17">
        <f t="shared" si="156"/>
        <v>35</v>
      </c>
      <c r="U981" s="17">
        <f t="shared" si="157"/>
        <v>50</v>
      </c>
      <c r="V981" s="16">
        <f t="shared" si="158"/>
        <v>47.5</v>
      </c>
      <c r="W981" s="16">
        <f t="shared" si="159"/>
        <v>48.125</v>
      </c>
    </row>
    <row r="982" spans="1:23" ht="13.5" x14ac:dyDescent="0.25">
      <c r="A982" s="3">
        <v>43437</v>
      </c>
      <c r="B982" s="2">
        <v>2.0524</v>
      </c>
      <c r="C982" s="2">
        <v>65.222165690359134</v>
      </c>
      <c r="D982" s="2">
        <v>-0.10912333053821843</v>
      </c>
      <c r="E982" s="2">
        <v>7.1610419599955677E-2</v>
      </c>
      <c r="F982" s="2">
        <v>2.0087799999999998</v>
      </c>
      <c r="G982" s="2">
        <v>1.9929200000000002</v>
      </c>
      <c r="H982" s="2">
        <v>1.8441899999999998</v>
      </c>
      <c r="I982" s="2">
        <v>1.684164</v>
      </c>
      <c r="J982" s="2">
        <v>1.9775029999999989</v>
      </c>
      <c r="K982" s="13" t="s">
        <v>48</v>
      </c>
      <c r="L982" s="13" t="s">
        <v>55</v>
      </c>
      <c r="M982" s="13" t="s">
        <v>52</v>
      </c>
      <c r="N982" s="16">
        <f t="shared" si="150"/>
        <v>50</v>
      </c>
      <c r="O982" s="16">
        <f t="shared" si="151"/>
        <v>100</v>
      </c>
      <c r="P982" s="16">
        <f t="shared" si="152"/>
        <v>50</v>
      </c>
      <c r="Q982" s="16">
        <f t="shared" si="153"/>
        <v>83.5</v>
      </c>
      <c r="R982" s="17">
        <f t="shared" si="154"/>
        <v>72.525000000000006</v>
      </c>
      <c r="S982" s="17">
        <f t="shared" si="155"/>
        <v>68.375</v>
      </c>
      <c r="T982" s="17">
        <f t="shared" si="156"/>
        <v>72.575000000000003</v>
      </c>
      <c r="U982" s="17">
        <f t="shared" si="157"/>
        <v>70.875</v>
      </c>
      <c r="V982" s="16">
        <f t="shared" si="158"/>
        <v>71.158333333333346</v>
      </c>
      <c r="W982" s="16">
        <f t="shared" si="159"/>
        <v>71.087500000000006</v>
      </c>
    </row>
    <row r="983" spans="1:23" ht="13.5" x14ac:dyDescent="0.25">
      <c r="A983" s="3">
        <v>43438</v>
      </c>
      <c r="B983" s="2">
        <v>2.0028000000000001</v>
      </c>
      <c r="C983" s="2">
        <v>61.004113676825931</v>
      </c>
      <c r="D983" s="2">
        <v>-9.3017968000158824E-2</v>
      </c>
      <c r="E983" s="2">
        <v>6.849393714440094E-2</v>
      </c>
      <c r="F983" s="2">
        <v>2.02068</v>
      </c>
      <c r="G983" s="2">
        <v>2.0018400000000005</v>
      </c>
      <c r="H983" s="2">
        <v>1.8689750000000001</v>
      </c>
      <c r="I983" s="2">
        <v>1.6895179999999999</v>
      </c>
      <c r="J983" s="2">
        <v>1.975470499999999</v>
      </c>
      <c r="K983" s="13" t="s">
        <v>48</v>
      </c>
      <c r="L983" s="13" t="s">
        <v>55</v>
      </c>
      <c r="M983" s="13" t="s">
        <v>52</v>
      </c>
      <c r="N983" s="16">
        <f t="shared" si="150"/>
        <v>50</v>
      </c>
      <c r="O983" s="16">
        <f t="shared" si="151"/>
        <v>100</v>
      </c>
      <c r="P983" s="16">
        <f t="shared" si="152"/>
        <v>50</v>
      </c>
      <c r="Q983" s="16">
        <f t="shared" si="153"/>
        <v>83.5</v>
      </c>
      <c r="R983" s="17">
        <f t="shared" si="154"/>
        <v>72.525000000000006</v>
      </c>
      <c r="S983" s="17">
        <f t="shared" si="155"/>
        <v>68.375</v>
      </c>
      <c r="T983" s="17">
        <f t="shared" si="156"/>
        <v>72.575000000000003</v>
      </c>
      <c r="U983" s="17">
        <f t="shared" si="157"/>
        <v>70.875</v>
      </c>
      <c r="V983" s="16">
        <f t="shared" si="158"/>
        <v>71.158333333333346</v>
      </c>
      <c r="W983" s="16">
        <f t="shared" si="159"/>
        <v>71.087500000000006</v>
      </c>
    </row>
    <row r="984" spans="1:23" ht="13.5" x14ac:dyDescent="0.25">
      <c r="A984" s="3">
        <v>43439</v>
      </c>
      <c r="B984" s="2">
        <v>1.9632000000000001</v>
      </c>
      <c r="C984" s="2">
        <v>57.790656363314717</v>
      </c>
      <c r="D984" s="2">
        <v>-8.1992194296549137E-2</v>
      </c>
      <c r="E984" s="2">
        <v>6.0993529419503159E-2</v>
      </c>
      <c r="F984" s="2">
        <v>2.0068000000000001</v>
      </c>
      <c r="G984" s="2">
        <v>2.0097700000000005</v>
      </c>
      <c r="H984" s="2">
        <v>1.89327</v>
      </c>
      <c r="I984" s="2">
        <v>1.6940800000000003</v>
      </c>
      <c r="J984" s="2">
        <v>1.9728924999999986</v>
      </c>
      <c r="K984" s="13" t="s">
        <v>53</v>
      </c>
      <c r="L984" s="13" t="s">
        <v>55</v>
      </c>
      <c r="M984" s="13" t="s">
        <v>47</v>
      </c>
      <c r="N984" s="16">
        <f t="shared" si="150"/>
        <v>50</v>
      </c>
      <c r="O984" s="16">
        <f t="shared" si="151"/>
        <v>100</v>
      </c>
      <c r="P984" s="16">
        <f t="shared" si="152"/>
        <v>50</v>
      </c>
      <c r="Q984" s="16">
        <f t="shared" si="153"/>
        <v>16.5</v>
      </c>
      <c r="R984" s="17">
        <f t="shared" si="154"/>
        <v>62.475000000000001</v>
      </c>
      <c r="S984" s="17">
        <f t="shared" si="155"/>
        <v>51.625</v>
      </c>
      <c r="T984" s="17">
        <f t="shared" si="156"/>
        <v>42.424999999999997</v>
      </c>
      <c r="U984" s="17">
        <f t="shared" si="157"/>
        <v>54.125</v>
      </c>
      <c r="V984" s="16">
        <f t="shared" si="158"/>
        <v>52.17499999999999</v>
      </c>
      <c r="W984" s="16">
        <f t="shared" si="159"/>
        <v>52.662499999999994</v>
      </c>
    </row>
    <row r="985" spans="1:23" ht="13.5" x14ac:dyDescent="0.25">
      <c r="A985" s="3">
        <v>43440</v>
      </c>
      <c r="B985" s="2">
        <v>2.0425</v>
      </c>
      <c r="C985" s="2">
        <v>62.096474698140298</v>
      </c>
      <c r="D985" s="2">
        <v>-6.2427930633646378E-2</v>
      </c>
      <c r="E985" s="2">
        <v>5.0224600667104116E-2</v>
      </c>
      <c r="F985" s="2">
        <v>2.0107600000000003</v>
      </c>
      <c r="G985" s="2">
        <v>2.0147300000000001</v>
      </c>
      <c r="H985" s="2">
        <v>1.9195449999999998</v>
      </c>
      <c r="I985" s="2">
        <v>1.7002279999999999</v>
      </c>
      <c r="J985" s="2">
        <v>1.9704139999999988</v>
      </c>
      <c r="K985" s="13" t="s">
        <v>48</v>
      </c>
      <c r="L985" s="13" t="s">
        <v>55</v>
      </c>
      <c r="M985" s="13" t="s">
        <v>52</v>
      </c>
      <c r="N985" s="16">
        <f t="shared" si="150"/>
        <v>50</v>
      </c>
      <c r="O985" s="16">
        <f t="shared" si="151"/>
        <v>100</v>
      </c>
      <c r="P985" s="16">
        <f t="shared" si="152"/>
        <v>50</v>
      </c>
      <c r="Q985" s="16">
        <f t="shared" si="153"/>
        <v>83.5</v>
      </c>
      <c r="R985" s="17">
        <f t="shared" si="154"/>
        <v>72.525000000000006</v>
      </c>
      <c r="S985" s="17">
        <f t="shared" si="155"/>
        <v>68.375</v>
      </c>
      <c r="T985" s="17">
        <f t="shared" si="156"/>
        <v>72.575000000000003</v>
      </c>
      <c r="U985" s="17">
        <f t="shared" si="157"/>
        <v>70.875</v>
      </c>
      <c r="V985" s="16">
        <f t="shared" si="158"/>
        <v>71.158333333333346</v>
      </c>
      <c r="W985" s="16">
        <f t="shared" si="159"/>
        <v>71.087500000000006</v>
      </c>
    </row>
    <row r="986" spans="1:23" ht="13.5" x14ac:dyDescent="0.25">
      <c r="A986" s="3">
        <v>43441</v>
      </c>
      <c r="B986" s="2">
        <v>2.0425</v>
      </c>
      <c r="C986" s="2">
        <v>62.096474698140305</v>
      </c>
      <c r="D986" s="2">
        <v>-3.3215155050076994E-2</v>
      </c>
      <c r="E986" s="2">
        <v>3.7697535112597318E-2</v>
      </c>
      <c r="F986" s="2">
        <v>2.02068</v>
      </c>
      <c r="G986" s="2">
        <v>2.0107600000000003</v>
      </c>
      <c r="H986" s="2">
        <v>1.9458199999999994</v>
      </c>
      <c r="I986" s="2">
        <v>1.706574</v>
      </c>
      <c r="J986" s="2">
        <v>1.9682324999999992</v>
      </c>
      <c r="K986" s="13" t="s">
        <v>48</v>
      </c>
      <c r="L986" s="13" t="s">
        <v>55</v>
      </c>
      <c r="M986" s="13" t="s">
        <v>52</v>
      </c>
      <c r="N986" s="16">
        <f t="shared" si="150"/>
        <v>50</v>
      </c>
      <c r="O986" s="16">
        <f t="shared" si="151"/>
        <v>100</v>
      </c>
      <c r="P986" s="16">
        <f t="shared" si="152"/>
        <v>50</v>
      </c>
      <c r="Q986" s="16">
        <f t="shared" si="153"/>
        <v>83.5</v>
      </c>
      <c r="R986" s="17">
        <f t="shared" si="154"/>
        <v>72.525000000000006</v>
      </c>
      <c r="S986" s="17">
        <f t="shared" si="155"/>
        <v>68.375</v>
      </c>
      <c r="T986" s="17">
        <f t="shared" si="156"/>
        <v>72.575000000000003</v>
      </c>
      <c r="U986" s="17">
        <f t="shared" si="157"/>
        <v>70.875</v>
      </c>
      <c r="V986" s="16">
        <f t="shared" si="158"/>
        <v>71.158333333333346</v>
      </c>
      <c r="W986" s="16">
        <f t="shared" si="159"/>
        <v>71.087500000000006</v>
      </c>
    </row>
    <row r="987" spans="1:23" ht="13.5" x14ac:dyDescent="0.25">
      <c r="A987" s="3">
        <v>43444</v>
      </c>
      <c r="B987" s="2">
        <v>2.0425</v>
      </c>
      <c r="C987" s="2">
        <v>62.096474698140312</v>
      </c>
      <c r="D987" s="2">
        <v>-2.0189018566652672E-2</v>
      </c>
      <c r="E987" s="2">
        <v>2.452531252575189E-2</v>
      </c>
      <c r="F987" s="2">
        <v>2.0186999999999999</v>
      </c>
      <c r="G987" s="2">
        <v>2.0137399999999999</v>
      </c>
      <c r="H987" s="2">
        <v>1.9676349999999991</v>
      </c>
      <c r="I987" s="2">
        <v>1.7121260000000005</v>
      </c>
      <c r="J987" s="2">
        <v>1.9662494999999991</v>
      </c>
      <c r="K987" s="13" t="s">
        <v>53</v>
      </c>
      <c r="L987" s="13" t="s">
        <v>55</v>
      </c>
      <c r="M987" s="13" t="s">
        <v>47</v>
      </c>
      <c r="N987" s="16">
        <f t="shared" si="150"/>
        <v>50</v>
      </c>
      <c r="O987" s="16">
        <f t="shared" si="151"/>
        <v>100</v>
      </c>
      <c r="P987" s="16">
        <f t="shared" si="152"/>
        <v>50</v>
      </c>
      <c r="Q987" s="16">
        <f t="shared" si="153"/>
        <v>16.5</v>
      </c>
      <c r="R987" s="17">
        <f t="shared" si="154"/>
        <v>62.475000000000001</v>
      </c>
      <c r="S987" s="17">
        <f t="shared" si="155"/>
        <v>51.625</v>
      </c>
      <c r="T987" s="17">
        <f t="shared" si="156"/>
        <v>42.424999999999997</v>
      </c>
      <c r="U987" s="17">
        <f t="shared" si="157"/>
        <v>54.125</v>
      </c>
      <c r="V987" s="16">
        <f t="shared" si="158"/>
        <v>52.17499999999999</v>
      </c>
      <c r="W987" s="16">
        <f t="shared" si="159"/>
        <v>52.662499999999994</v>
      </c>
    </row>
    <row r="988" spans="1:23" ht="13.5" x14ac:dyDescent="0.25">
      <c r="A988" s="3">
        <v>43445</v>
      </c>
      <c r="B988" s="2">
        <v>2.0425</v>
      </c>
      <c r="C988" s="2">
        <v>62.096474698140312</v>
      </c>
      <c r="D988" s="2">
        <v>-2.0769806010503711E-2</v>
      </c>
      <c r="E988" s="2">
        <v>1.1549141501478686E-2</v>
      </c>
      <c r="F988" s="2">
        <v>2.02664</v>
      </c>
      <c r="G988" s="2">
        <v>2.0236600000000005</v>
      </c>
      <c r="H988" s="2">
        <v>1.9849849999999996</v>
      </c>
      <c r="I988" s="2">
        <v>1.7166880000000007</v>
      </c>
      <c r="J988" s="2">
        <v>1.964266499999999</v>
      </c>
      <c r="K988" s="13" t="s">
        <v>48</v>
      </c>
      <c r="L988" s="13" t="s">
        <v>55</v>
      </c>
      <c r="M988" s="13" t="s">
        <v>52</v>
      </c>
      <c r="N988" s="16">
        <f t="shared" si="150"/>
        <v>50</v>
      </c>
      <c r="O988" s="16">
        <f t="shared" si="151"/>
        <v>100</v>
      </c>
      <c r="P988" s="16">
        <f t="shared" si="152"/>
        <v>50</v>
      </c>
      <c r="Q988" s="16">
        <f t="shared" si="153"/>
        <v>83.5</v>
      </c>
      <c r="R988" s="17">
        <f t="shared" si="154"/>
        <v>72.525000000000006</v>
      </c>
      <c r="S988" s="17">
        <f t="shared" si="155"/>
        <v>68.375</v>
      </c>
      <c r="T988" s="17">
        <f t="shared" si="156"/>
        <v>72.575000000000003</v>
      </c>
      <c r="U988" s="17">
        <f t="shared" si="157"/>
        <v>70.875</v>
      </c>
      <c r="V988" s="16">
        <f t="shared" si="158"/>
        <v>71.158333333333346</v>
      </c>
      <c r="W988" s="16">
        <f t="shared" si="159"/>
        <v>71.087500000000006</v>
      </c>
    </row>
    <row r="989" spans="1:23" ht="13.5" x14ac:dyDescent="0.25">
      <c r="A989" s="3">
        <v>43446</v>
      </c>
      <c r="B989" s="2">
        <v>2.0425</v>
      </c>
      <c r="C989" s="2">
        <v>62.096474698140312</v>
      </c>
      <c r="D989" s="2">
        <v>-8.3801687541420478E-3</v>
      </c>
      <c r="E989" s="2">
        <v>-1.1462616834622547E-4</v>
      </c>
      <c r="F989" s="2">
        <v>2.0425</v>
      </c>
      <c r="G989" s="2">
        <v>2.0246500000000003</v>
      </c>
      <c r="H989" s="2">
        <v>1.9973799999999993</v>
      </c>
      <c r="I989" s="2">
        <v>1.7218440000000006</v>
      </c>
      <c r="J989" s="2">
        <v>1.9622339999999994</v>
      </c>
      <c r="K989" s="13" t="s">
        <v>48</v>
      </c>
      <c r="L989" s="13" t="s">
        <v>55</v>
      </c>
      <c r="M989" s="13" t="s">
        <v>52</v>
      </c>
      <c r="N989" s="16">
        <f t="shared" si="150"/>
        <v>50</v>
      </c>
      <c r="O989" s="16">
        <f t="shared" si="151"/>
        <v>100</v>
      </c>
      <c r="P989" s="16">
        <f t="shared" si="152"/>
        <v>50</v>
      </c>
      <c r="Q989" s="16">
        <f t="shared" si="153"/>
        <v>83.5</v>
      </c>
      <c r="R989" s="17">
        <f t="shared" si="154"/>
        <v>72.525000000000006</v>
      </c>
      <c r="S989" s="17">
        <f t="shared" si="155"/>
        <v>68.375</v>
      </c>
      <c r="T989" s="17">
        <f t="shared" si="156"/>
        <v>72.575000000000003</v>
      </c>
      <c r="U989" s="17">
        <f t="shared" si="157"/>
        <v>70.875</v>
      </c>
      <c r="V989" s="16">
        <f t="shared" si="158"/>
        <v>71.158333333333346</v>
      </c>
      <c r="W989" s="16">
        <f t="shared" si="159"/>
        <v>71.087500000000006</v>
      </c>
    </row>
    <row r="990" spans="1:23" ht="13.5" x14ac:dyDescent="0.25">
      <c r="A990" s="3">
        <v>43447</v>
      </c>
      <c r="B990" s="2">
        <v>2.0425</v>
      </c>
      <c r="C990" s="2">
        <v>62.096474698140312</v>
      </c>
      <c r="D990" s="2">
        <v>-2.1358493500800435E-4</v>
      </c>
      <c r="E990" s="2">
        <v>-9.5805768466096838E-3</v>
      </c>
      <c r="F990" s="2">
        <v>2.0425</v>
      </c>
      <c r="G990" s="2">
        <v>2.0266299999999999</v>
      </c>
      <c r="H990" s="2">
        <v>2.0058099999999994</v>
      </c>
      <c r="I990" s="2">
        <v>1.7283880000000007</v>
      </c>
      <c r="J990" s="2">
        <v>1.9603004999999996</v>
      </c>
      <c r="K990" s="13" t="s">
        <v>55</v>
      </c>
      <c r="L990" s="13" t="s">
        <v>55</v>
      </c>
      <c r="M990" s="13" t="s">
        <v>55</v>
      </c>
      <c r="N990" s="16">
        <f t="shared" si="150"/>
        <v>50</v>
      </c>
      <c r="O990" s="16">
        <f t="shared" si="151"/>
        <v>100</v>
      </c>
      <c r="P990" s="16">
        <f t="shared" si="152"/>
        <v>50</v>
      </c>
      <c r="Q990" s="16">
        <f t="shared" si="153"/>
        <v>33</v>
      </c>
      <c r="R990" s="17">
        <f t="shared" si="154"/>
        <v>64.95</v>
      </c>
      <c r="S990" s="17">
        <f t="shared" si="155"/>
        <v>55.75</v>
      </c>
      <c r="T990" s="17">
        <f t="shared" si="156"/>
        <v>49.85</v>
      </c>
      <c r="U990" s="17">
        <f t="shared" si="157"/>
        <v>58.25</v>
      </c>
      <c r="V990" s="16">
        <f t="shared" si="158"/>
        <v>56.85</v>
      </c>
      <c r="W990" s="16">
        <f t="shared" si="159"/>
        <v>57.2</v>
      </c>
    </row>
    <row r="991" spans="1:23" ht="13.5" x14ac:dyDescent="0.25">
      <c r="A991" s="3">
        <v>43448</v>
      </c>
      <c r="B991" s="2">
        <v>2.0425</v>
      </c>
      <c r="C991" s="2">
        <v>62.096474698140305</v>
      </c>
      <c r="D991" s="2">
        <v>1.3769133271057665E-3</v>
      </c>
      <c r="E991" s="2">
        <v>-1.587456828811851E-2</v>
      </c>
      <c r="F991" s="2">
        <v>2.0425</v>
      </c>
      <c r="G991" s="2">
        <v>2.0315900000000005</v>
      </c>
      <c r="H991" s="2">
        <v>2.0087849999999992</v>
      </c>
      <c r="I991" s="2">
        <v>1.736320000000001</v>
      </c>
      <c r="J991" s="2">
        <v>1.9584164999999998</v>
      </c>
      <c r="K991" s="13" t="s">
        <v>55</v>
      </c>
      <c r="L991" s="13" t="s">
        <v>55</v>
      </c>
      <c r="M991" s="13" t="s">
        <v>55</v>
      </c>
      <c r="N991" s="16">
        <f t="shared" si="150"/>
        <v>50</v>
      </c>
      <c r="O991" s="16">
        <f t="shared" si="151"/>
        <v>100</v>
      </c>
      <c r="P991" s="16">
        <f t="shared" si="152"/>
        <v>50</v>
      </c>
      <c r="Q991" s="16">
        <f t="shared" si="153"/>
        <v>33</v>
      </c>
      <c r="R991" s="17">
        <f t="shared" si="154"/>
        <v>64.95</v>
      </c>
      <c r="S991" s="17">
        <f t="shared" si="155"/>
        <v>55.75</v>
      </c>
      <c r="T991" s="17">
        <f t="shared" si="156"/>
        <v>49.85</v>
      </c>
      <c r="U991" s="17">
        <f t="shared" si="157"/>
        <v>58.25</v>
      </c>
      <c r="V991" s="16">
        <f t="shared" si="158"/>
        <v>56.85</v>
      </c>
      <c r="W991" s="16">
        <f t="shared" si="159"/>
        <v>57.2</v>
      </c>
    </row>
    <row r="992" spans="1:23" ht="13.5" x14ac:dyDescent="0.25">
      <c r="A992" s="3">
        <v>43451</v>
      </c>
      <c r="B992" s="2">
        <v>2.0425</v>
      </c>
      <c r="C992" s="2">
        <v>62.096474698140298</v>
      </c>
      <c r="D992" s="2">
        <v>1.1195942867769038E-2</v>
      </c>
      <c r="E992" s="2">
        <v>-1.9141949674811802E-2</v>
      </c>
      <c r="F992" s="2">
        <v>2.0425</v>
      </c>
      <c r="G992" s="2">
        <v>2.0306000000000002</v>
      </c>
      <c r="H992" s="2">
        <v>2.0117599999999998</v>
      </c>
      <c r="I992" s="2">
        <v>1.7452440000000009</v>
      </c>
      <c r="J992" s="2">
        <v>1.9564335000000002</v>
      </c>
      <c r="K992" s="13" t="s">
        <v>55</v>
      </c>
      <c r="L992" s="13" t="s">
        <v>55</v>
      </c>
      <c r="M992" s="13" t="s">
        <v>55</v>
      </c>
      <c r="N992" s="16">
        <f t="shared" si="150"/>
        <v>50</v>
      </c>
      <c r="O992" s="16">
        <f t="shared" si="151"/>
        <v>100</v>
      </c>
      <c r="P992" s="16">
        <f t="shared" si="152"/>
        <v>50</v>
      </c>
      <c r="Q992" s="16">
        <f t="shared" si="153"/>
        <v>33</v>
      </c>
      <c r="R992" s="17">
        <f t="shared" si="154"/>
        <v>64.95</v>
      </c>
      <c r="S992" s="17">
        <f t="shared" si="155"/>
        <v>55.75</v>
      </c>
      <c r="T992" s="17">
        <f t="shared" si="156"/>
        <v>49.85</v>
      </c>
      <c r="U992" s="17">
        <f t="shared" si="157"/>
        <v>58.25</v>
      </c>
      <c r="V992" s="16">
        <f t="shared" si="158"/>
        <v>56.85</v>
      </c>
      <c r="W992" s="16">
        <f t="shared" si="159"/>
        <v>57.2</v>
      </c>
    </row>
    <row r="993" spans="1:23" ht="13.5" x14ac:dyDescent="0.25">
      <c r="A993" s="3">
        <v>43452</v>
      </c>
      <c r="B993" s="2">
        <v>2.0425</v>
      </c>
      <c r="C993" s="2">
        <v>62.096474698140298</v>
      </c>
      <c r="D993" s="2">
        <v>1.1243376919653381E-2</v>
      </c>
      <c r="E993" s="2">
        <v>-1.9305947616164859E-2</v>
      </c>
      <c r="F993" s="2">
        <v>2.0425</v>
      </c>
      <c r="G993" s="2">
        <v>2.03457</v>
      </c>
      <c r="H993" s="2">
        <v>2.0182049999999996</v>
      </c>
      <c r="I993" s="2">
        <v>1.7533740000000009</v>
      </c>
      <c r="J993" s="2">
        <v>1.9545000000000001</v>
      </c>
      <c r="K993" s="13" t="s">
        <v>55</v>
      </c>
      <c r="L993" s="13" t="s">
        <v>55</v>
      </c>
      <c r="M993" s="13" t="s">
        <v>55</v>
      </c>
      <c r="N993" s="16">
        <f t="shared" si="150"/>
        <v>50</v>
      </c>
      <c r="O993" s="16">
        <f t="shared" si="151"/>
        <v>100</v>
      </c>
      <c r="P993" s="16">
        <f t="shared" si="152"/>
        <v>50</v>
      </c>
      <c r="Q993" s="16">
        <f t="shared" si="153"/>
        <v>33</v>
      </c>
      <c r="R993" s="17">
        <f t="shared" si="154"/>
        <v>64.95</v>
      </c>
      <c r="S993" s="17">
        <f t="shared" si="155"/>
        <v>55.75</v>
      </c>
      <c r="T993" s="17">
        <f t="shared" si="156"/>
        <v>49.85</v>
      </c>
      <c r="U993" s="17">
        <f t="shared" si="157"/>
        <v>58.25</v>
      </c>
      <c r="V993" s="16">
        <f t="shared" si="158"/>
        <v>56.85</v>
      </c>
      <c r="W993" s="16">
        <f t="shared" si="159"/>
        <v>57.2</v>
      </c>
    </row>
    <row r="994" spans="1:23" ht="13.5" x14ac:dyDescent="0.25">
      <c r="A994" s="3">
        <v>43453</v>
      </c>
      <c r="B994" s="2">
        <v>2.0425</v>
      </c>
      <c r="C994" s="2">
        <v>62.096474698140298</v>
      </c>
      <c r="D994" s="2">
        <v>4.6076813543816098E-3</v>
      </c>
      <c r="E994" s="2">
        <v>-1.7164513425926241E-2</v>
      </c>
      <c r="F994" s="2">
        <v>2.0425</v>
      </c>
      <c r="G994" s="2">
        <v>2.0425</v>
      </c>
      <c r="H994" s="2">
        <v>2.0261349999999996</v>
      </c>
      <c r="I994" s="2">
        <v>1.7615040000000011</v>
      </c>
      <c r="J994" s="2">
        <v>1.9525665000000003</v>
      </c>
      <c r="K994" s="13" t="s">
        <v>55</v>
      </c>
      <c r="L994" s="13" t="s">
        <v>55</v>
      </c>
      <c r="M994" s="13" t="s">
        <v>55</v>
      </c>
      <c r="N994" s="16">
        <f t="shared" si="150"/>
        <v>50</v>
      </c>
      <c r="O994" s="16">
        <f t="shared" si="151"/>
        <v>100</v>
      </c>
      <c r="P994" s="16">
        <f t="shared" si="152"/>
        <v>50</v>
      </c>
      <c r="Q994" s="16">
        <f t="shared" si="153"/>
        <v>33</v>
      </c>
      <c r="R994" s="17">
        <f t="shared" si="154"/>
        <v>64.95</v>
      </c>
      <c r="S994" s="17">
        <f t="shared" si="155"/>
        <v>55.75</v>
      </c>
      <c r="T994" s="17">
        <f t="shared" si="156"/>
        <v>49.85</v>
      </c>
      <c r="U994" s="17">
        <f t="shared" si="157"/>
        <v>58.25</v>
      </c>
      <c r="V994" s="16">
        <f t="shared" si="158"/>
        <v>56.85</v>
      </c>
      <c r="W994" s="16">
        <f t="shared" si="159"/>
        <v>57.2</v>
      </c>
    </row>
    <row r="995" spans="1:23" ht="13.5" x14ac:dyDescent="0.25">
      <c r="A995" s="3">
        <v>43454</v>
      </c>
      <c r="B995" s="2">
        <v>2.0425</v>
      </c>
      <c r="C995" s="2">
        <v>62.096474698140298</v>
      </c>
      <c r="D995" s="2">
        <v>1.0652561679546091E-2</v>
      </c>
      <c r="E995" s="2">
        <v>-1.4164035672751672E-2</v>
      </c>
      <c r="F995" s="2">
        <v>2.0425</v>
      </c>
      <c r="G995" s="2">
        <v>2.0425</v>
      </c>
      <c r="H995" s="2">
        <v>2.0286149999999994</v>
      </c>
      <c r="I995" s="2">
        <v>1.7704280000000008</v>
      </c>
      <c r="J995" s="2">
        <v>1.9507325000000006</v>
      </c>
      <c r="K995" s="13" t="s">
        <v>55</v>
      </c>
      <c r="L995" s="13" t="s">
        <v>55</v>
      </c>
      <c r="M995" s="13" t="s">
        <v>55</v>
      </c>
      <c r="N995" s="16">
        <f t="shared" si="150"/>
        <v>50</v>
      </c>
      <c r="O995" s="16">
        <f t="shared" si="151"/>
        <v>100</v>
      </c>
      <c r="P995" s="16">
        <f t="shared" si="152"/>
        <v>50</v>
      </c>
      <c r="Q995" s="16">
        <f t="shared" si="153"/>
        <v>33</v>
      </c>
      <c r="R995" s="17">
        <f t="shared" si="154"/>
        <v>64.95</v>
      </c>
      <c r="S995" s="17">
        <f t="shared" si="155"/>
        <v>55.75</v>
      </c>
      <c r="T995" s="17">
        <f t="shared" si="156"/>
        <v>49.85</v>
      </c>
      <c r="U995" s="17">
        <f t="shared" si="157"/>
        <v>58.25</v>
      </c>
      <c r="V995" s="16">
        <f t="shared" si="158"/>
        <v>56.85</v>
      </c>
      <c r="W995" s="16">
        <f t="shared" si="159"/>
        <v>57.2</v>
      </c>
    </row>
    <row r="996" spans="1:23" ht="13.5" x14ac:dyDescent="0.25">
      <c r="A996" s="3">
        <v>43455</v>
      </c>
      <c r="B996" s="2">
        <v>2.0425</v>
      </c>
      <c r="C996" s="2">
        <v>62.096474698140298</v>
      </c>
      <c r="D996" s="2">
        <v>1.5267182314024685E-2</v>
      </c>
      <c r="E996" s="2">
        <v>-1.1285745891868499E-2</v>
      </c>
      <c r="F996" s="2">
        <v>2.0425</v>
      </c>
      <c r="G996" s="2">
        <v>2.0425</v>
      </c>
      <c r="H996" s="2">
        <v>2.0266299999999995</v>
      </c>
      <c r="I996" s="2">
        <v>1.779748000000001</v>
      </c>
      <c r="J996" s="2">
        <v>1.9488485000000009</v>
      </c>
      <c r="K996" s="13" t="s">
        <v>55</v>
      </c>
      <c r="L996" s="13" t="s">
        <v>55</v>
      </c>
      <c r="M996" s="13" t="s">
        <v>55</v>
      </c>
      <c r="N996" s="16">
        <f t="shared" si="150"/>
        <v>50</v>
      </c>
      <c r="O996" s="16">
        <f t="shared" si="151"/>
        <v>100</v>
      </c>
      <c r="P996" s="16">
        <f t="shared" si="152"/>
        <v>50</v>
      </c>
      <c r="Q996" s="16">
        <f t="shared" si="153"/>
        <v>33</v>
      </c>
      <c r="R996" s="17">
        <f t="shared" si="154"/>
        <v>64.95</v>
      </c>
      <c r="S996" s="17">
        <f t="shared" si="155"/>
        <v>55.75</v>
      </c>
      <c r="T996" s="17">
        <f t="shared" si="156"/>
        <v>49.85</v>
      </c>
      <c r="U996" s="17">
        <f t="shared" si="157"/>
        <v>58.25</v>
      </c>
      <c r="V996" s="16">
        <f t="shared" si="158"/>
        <v>56.85</v>
      </c>
      <c r="W996" s="16">
        <f t="shared" si="159"/>
        <v>57.2</v>
      </c>
    </row>
    <row r="997" spans="1:23" ht="13.5" x14ac:dyDescent="0.25">
      <c r="A997" s="3">
        <v>43458</v>
      </c>
      <c r="B997" s="2">
        <v>2.0425</v>
      </c>
      <c r="C997" s="2">
        <v>62.096474698140291</v>
      </c>
      <c r="D997" s="2">
        <v>1.8708640847430846E-2</v>
      </c>
      <c r="E997" s="2">
        <v>-9.3157560800989497E-3</v>
      </c>
      <c r="F997" s="2">
        <v>2.0425</v>
      </c>
      <c r="G997" s="2">
        <v>2.0425</v>
      </c>
      <c r="H997" s="2">
        <v>2.0281199999999995</v>
      </c>
      <c r="I997" s="2">
        <v>1.7906540000000009</v>
      </c>
      <c r="J997" s="2">
        <v>1.9472125000000009</v>
      </c>
      <c r="K997" s="13" t="s">
        <v>55</v>
      </c>
      <c r="L997" s="13" t="s">
        <v>55</v>
      </c>
      <c r="M997" s="13" t="s">
        <v>55</v>
      </c>
      <c r="N997" s="16">
        <f t="shared" si="150"/>
        <v>50</v>
      </c>
      <c r="O997" s="16">
        <f t="shared" si="151"/>
        <v>100</v>
      </c>
      <c r="P997" s="16">
        <f t="shared" si="152"/>
        <v>50</v>
      </c>
      <c r="Q997" s="16">
        <f t="shared" si="153"/>
        <v>33</v>
      </c>
      <c r="R997" s="17">
        <f t="shared" si="154"/>
        <v>64.95</v>
      </c>
      <c r="S997" s="17">
        <f t="shared" si="155"/>
        <v>55.75</v>
      </c>
      <c r="T997" s="17">
        <f t="shared" si="156"/>
        <v>49.85</v>
      </c>
      <c r="U997" s="17">
        <f t="shared" si="157"/>
        <v>58.25</v>
      </c>
      <c r="V997" s="16">
        <f t="shared" si="158"/>
        <v>56.85</v>
      </c>
      <c r="W997" s="16">
        <f t="shared" si="159"/>
        <v>57.2</v>
      </c>
    </row>
    <row r="998" spans="1:23" ht="13.5" x14ac:dyDescent="0.25">
      <c r="A998" s="3">
        <v>43459</v>
      </c>
      <c r="B998" s="2">
        <v>2.0425</v>
      </c>
      <c r="C998" s="2">
        <v>62.096474698140291</v>
      </c>
      <c r="D998" s="2">
        <v>2.1191736383889381E-2</v>
      </c>
      <c r="E998" s="2">
        <v>-7.1993879232509555E-3</v>
      </c>
      <c r="F998" s="2">
        <v>2.0425</v>
      </c>
      <c r="G998" s="2">
        <v>2.0425</v>
      </c>
      <c r="H998" s="2">
        <v>2.0330799999999996</v>
      </c>
      <c r="I998" s="2">
        <v>1.8017580000000009</v>
      </c>
      <c r="J998" s="2">
        <v>1.9452295000000006</v>
      </c>
      <c r="K998" s="13" t="s">
        <v>55</v>
      </c>
      <c r="L998" s="13" t="s">
        <v>55</v>
      </c>
      <c r="M998" s="13" t="s">
        <v>55</v>
      </c>
      <c r="N998" s="16">
        <f t="shared" si="150"/>
        <v>50</v>
      </c>
      <c r="O998" s="16">
        <f t="shared" si="151"/>
        <v>100</v>
      </c>
      <c r="P998" s="16">
        <f t="shared" si="152"/>
        <v>50</v>
      </c>
      <c r="Q998" s="16">
        <f t="shared" si="153"/>
        <v>33</v>
      </c>
      <c r="R998" s="17">
        <f t="shared" si="154"/>
        <v>64.95</v>
      </c>
      <c r="S998" s="17">
        <f t="shared" si="155"/>
        <v>55.75</v>
      </c>
      <c r="T998" s="17">
        <f t="shared" si="156"/>
        <v>49.85</v>
      </c>
      <c r="U998" s="17">
        <f t="shared" si="157"/>
        <v>58.25</v>
      </c>
      <c r="V998" s="16">
        <f t="shared" si="158"/>
        <v>56.85</v>
      </c>
      <c r="W998" s="16">
        <f t="shared" si="159"/>
        <v>57.2</v>
      </c>
    </row>
    <row r="999" spans="1:23" ht="13.5" x14ac:dyDescent="0.25">
      <c r="A999" s="3">
        <v>43460</v>
      </c>
      <c r="B999" s="2">
        <v>2.0425</v>
      </c>
      <c r="C999" s="2">
        <v>62.096474698140291</v>
      </c>
      <c r="D999" s="2">
        <v>2.2895680335429214E-2</v>
      </c>
      <c r="E999" s="2">
        <v>-5.3251235493948102E-3</v>
      </c>
      <c r="F999" s="2">
        <v>2.0425</v>
      </c>
      <c r="G999" s="2">
        <v>2.0425</v>
      </c>
      <c r="H999" s="2">
        <v>2.0335749999999995</v>
      </c>
      <c r="I999" s="2">
        <v>1.8130620000000011</v>
      </c>
      <c r="J999" s="2">
        <v>1.9432960000000008</v>
      </c>
      <c r="K999" s="13" t="s">
        <v>55</v>
      </c>
      <c r="L999" s="13" t="s">
        <v>55</v>
      </c>
      <c r="M999" s="13" t="s">
        <v>55</v>
      </c>
      <c r="N999" s="16">
        <f t="shared" si="150"/>
        <v>50</v>
      </c>
      <c r="O999" s="16">
        <f t="shared" si="151"/>
        <v>100</v>
      </c>
      <c r="P999" s="16">
        <f t="shared" si="152"/>
        <v>50</v>
      </c>
      <c r="Q999" s="16">
        <f t="shared" si="153"/>
        <v>33</v>
      </c>
      <c r="R999" s="17">
        <f t="shared" si="154"/>
        <v>64.95</v>
      </c>
      <c r="S999" s="17">
        <f t="shared" si="155"/>
        <v>55.75</v>
      </c>
      <c r="T999" s="17">
        <f t="shared" si="156"/>
        <v>49.85</v>
      </c>
      <c r="U999" s="17">
        <f t="shared" si="157"/>
        <v>58.25</v>
      </c>
      <c r="V999" s="16">
        <f t="shared" si="158"/>
        <v>56.85</v>
      </c>
      <c r="W999" s="16">
        <f t="shared" si="159"/>
        <v>57.2</v>
      </c>
    </row>
    <row r="1000" spans="1:23" ht="13.5" x14ac:dyDescent="0.25">
      <c r="A1000" s="3">
        <v>43461</v>
      </c>
      <c r="B1000" s="2">
        <v>2.0425</v>
      </c>
      <c r="C1000" s="2">
        <v>62.096474698140291</v>
      </c>
      <c r="D1000" s="2">
        <v>2.3969759723838635E-2</v>
      </c>
      <c r="E1000" s="2">
        <v>-3.6431360926260001E-3</v>
      </c>
      <c r="F1000" s="2">
        <v>2.0425</v>
      </c>
      <c r="G1000" s="2">
        <v>2.0425</v>
      </c>
      <c r="H1000" s="2">
        <v>2.0345649999999997</v>
      </c>
      <c r="I1000" s="2">
        <v>1.8251580000000007</v>
      </c>
      <c r="J1000" s="2">
        <v>1.941412000000001</v>
      </c>
      <c r="K1000" s="13" t="s">
        <v>55</v>
      </c>
      <c r="L1000" s="13" t="s">
        <v>55</v>
      </c>
      <c r="M1000" s="13" t="s">
        <v>55</v>
      </c>
      <c r="N1000" s="16">
        <f t="shared" si="150"/>
        <v>50</v>
      </c>
      <c r="O1000" s="16">
        <f t="shared" si="151"/>
        <v>100</v>
      </c>
      <c r="P1000" s="16">
        <f t="shared" si="152"/>
        <v>50</v>
      </c>
      <c r="Q1000" s="16">
        <f t="shared" si="153"/>
        <v>33</v>
      </c>
      <c r="R1000" s="17">
        <f t="shared" si="154"/>
        <v>64.95</v>
      </c>
      <c r="S1000" s="17">
        <f t="shared" si="155"/>
        <v>55.75</v>
      </c>
      <c r="T1000" s="17">
        <f t="shared" si="156"/>
        <v>49.85</v>
      </c>
      <c r="U1000" s="17">
        <f t="shared" si="157"/>
        <v>58.25</v>
      </c>
      <c r="V1000" s="16">
        <f t="shared" si="158"/>
        <v>56.85</v>
      </c>
      <c r="W1000" s="16">
        <f t="shared" si="159"/>
        <v>57.2</v>
      </c>
    </row>
    <row r="1001" spans="1:23" ht="13.5" x14ac:dyDescent="0.25">
      <c r="A1001" s="3">
        <v>43462</v>
      </c>
      <c r="B1001" s="2">
        <v>2.0425</v>
      </c>
      <c r="C1001" s="2">
        <v>62.096474698140291</v>
      </c>
      <c r="D1001" s="2">
        <v>2.4538115259215676E-2</v>
      </c>
      <c r="E1001" s="2">
        <v>-2.7427297814117606E-3</v>
      </c>
      <c r="F1001" s="2">
        <v>2.0425</v>
      </c>
      <c r="G1001" s="2">
        <v>2.0425</v>
      </c>
      <c r="H1001" s="2">
        <v>2.0370449999999996</v>
      </c>
      <c r="I1001" s="2">
        <v>1.8376520000000007</v>
      </c>
      <c r="J1001" s="2">
        <v>1.9397265000000012</v>
      </c>
      <c r="K1001" s="13" t="s">
        <v>55</v>
      </c>
      <c r="L1001" s="13" t="s">
        <v>55</v>
      </c>
      <c r="M1001" s="13" t="s">
        <v>55</v>
      </c>
      <c r="N1001" s="16">
        <f t="shared" si="150"/>
        <v>50</v>
      </c>
      <c r="O1001" s="16">
        <f t="shared" si="151"/>
        <v>100</v>
      </c>
      <c r="P1001" s="16">
        <f t="shared" si="152"/>
        <v>50</v>
      </c>
      <c r="Q1001" s="16">
        <f t="shared" si="153"/>
        <v>33</v>
      </c>
      <c r="R1001" s="17">
        <f t="shared" si="154"/>
        <v>64.95</v>
      </c>
      <c r="S1001" s="17">
        <f t="shared" si="155"/>
        <v>55.75</v>
      </c>
      <c r="T1001" s="17">
        <f t="shared" si="156"/>
        <v>49.85</v>
      </c>
      <c r="U1001" s="17">
        <f t="shared" si="157"/>
        <v>58.25</v>
      </c>
      <c r="V1001" s="16">
        <f t="shared" si="158"/>
        <v>56.85</v>
      </c>
      <c r="W1001" s="16">
        <f t="shared" si="159"/>
        <v>57.2</v>
      </c>
    </row>
    <row r="1002" spans="1:23" ht="13.5" x14ac:dyDescent="0.25">
      <c r="A1002" s="3">
        <v>43465</v>
      </c>
      <c r="B1002" s="2">
        <v>2.0425</v>
      </c>
      <c r="C1002" s="2">
        <v>62.096474698140291</v>
      </c>
      <c r="D1002" s="2">
        <v>2.4703771416457299E-2</v>
      </c>
      <c r="E1002" s="2">
        <v>-1.5868281548790659E-3</v>
      </c>
      <c r="F1002" s="2">
        <v>2.0425</v>
      </c>
      <c r="G1002" s="2">
        <v>2.0425</v>
      </c>
      <c r="H1002" s="2">
        <v>2.0365499999999992</v>
      </c>
      <c r="I1002" s="2">
        <v>1.8491540000000006</v>
      </c>
      <c r="J1002" s="2">
        <v>1.9381400000000011</v>
      </c>
      <c r="K1002" s="13" t="s">
        <v>55</v>
      </c>
      <c r="L1002" s="13" t="s">
        <v>55</v>
      </c>
      <c r="M1002" s="13" t="s">
        <v>55</v>
      </c>
      <c r="N1002" s="16">
        <f t="shared" si="150"/>
        <v>50</v>
      </c>
      <c r="O1002" s="16">
        <f t="shared" si="151"/>
        <v>100</v>
      </c>
      <c r="P1002" s="16">
        <f t="shared" si="152"/>
        <v>50</v>
      </c>
      <c r="Q1002" s="16">
        <f t="shared" si="153"/>
        <v>33</v>
      </c>
      <c r="R1002" s="17">
        <f t="shared" si="154"/>
        <v>64.95</v>
      </c>
      <c r="S1002" s="17">
        <f t="shared" si="155"/>
        <v>55.75</v>
      </c>
      <c r="T1002" s="17">
        <f t="shared" si="156"/>
        <v>49.85</v>
      </c>
      <c r="U1002" s="17">
        <f t="shared" si="157"/>
        <v>58.25</v>
      </c>
      <c r="V1002" s="16">
        <f t="shared" si="158"/>
        <v>56.85</v>
      </c>
      <c r="W1002" s="16">
        <f t="shared" si="159"/>
        <v>57.2</v>
      </c>
    </row>
    <row r="1003" spans="1:23" ht="13.5" x14ac:dyDescent="0.25">
      <c r="A1003" s="3">
        <v>43467</v>
      </c>
      <c r="B1003" s="2">
        <v>2.0425</v>
      </c>
      <c r="C1003" s="2">
        <v>62.096474698140291</v>
      </c>
      <c r="D1003" s="2">
        <v>2.4552034543453338E-2</v>
      </c>
      <c r="E1003" s="2">
        <v>2.0784795018855581E-4</v>
      </c>
      <c r="F1003" s="2">
        <v>2.0425</v>
      </c>
      <c r="G1003" s="2">
        <v>2.0425</v>
      </c>
      <c r="H1003" s="2">
        <v>2.0385349999999995</v>
      </c>
      <c r="I1003" s="2">
        <v>1.8602580000000009</v>
      </c>
      <c r="J1003" s="2">
        <v>1.9365535000000014</v>
      </c>
      <c r="K1003" s="13" t="s">
        <v>55</v>
      </c>
      <c r="L1003" s="13" t="s">
        <v>55</v>
      </c>
      <c r="M1003" s="13" t="s">
        <v>55</v>
      </c>
      <c r="N1003" s="16">
        <f t="shared" si="150"/>
        <v>50</v>
      </c>
      <c r="O1003" s="16">
        <f t="shared" si="151"/>
        <v>100</v>
      </c>
      <c r="P1003" s="16">
        <f t="shared" si="152"/>
        <v>50</v>
      </c>
      <c r="Q1003" s="16">
        <f t="shared" si="153"/>
        <v>33</v>
      </c>
      <c r="R1003" s="17">
        <f t="shared" si="154"/>
        <v>64.95</v>
      </c>
      <c r="S1003" s="17">
        <f t="shared" si="155"/>
        <v>55.75</v>
      </c>
      <c r="T1003" s="17">
        <f t="shared" si="156"/>
        <v>49.85</v>
      </c>
      <c r="U1003" s="17">
        <f t="shared" si="157"/>
        <v>58.25</v>
      </c>
      <c r="V1003" s="16">
        <f t="shared" si="158"/>
        <v>56.85</v>
      </c>
      <c r="W1003" s="16">
        <f t="shared" si="159"/>
        <v>57.2</v>
      </c>
    </row>
    <row r="1004" spans="1:23" ht="13.5" x14ac:dyDescent="0.25">
      <c r="A1004" s="3">
        <v>43468</v>
      </c>
      <c r="B1004" s="2">
        <v>2.0425</v>
      </c>
      <c r="C1004" s="2">
        <v>62.096474698140291</v>
      </c>
      <c r="D1004" s="2">
        <v>2.4153357112541407E-2</v>
      </c>
      <c r="E1004" s="2">
        <v>2.9465185469493443E-3</v>
      </c>
      <c r="F1004" s="2">
        <v>2.0425</v>
      </c>
      <c r="G1004" s="2">
        <v>2.0425</v>
      </c>
      <c r="H1004" s="2">
        <v>2.0424999999999995</v>
      </c>
      <c r="I1004" s="2">
        <v>1.8721560000000008</v>
      </c>
      <c r="J1004" s="2">
        <v>1.9353140000000013</v>
      </c>
      <c r="K1004" s="13" t="s">
        <v>55</v>
      </c>
      <c r="L1004" s="13" t="s">
        <v>55</v>
      </c>
      <c r="M1004" s="13" t="s">
        <v>55</v>
      </c>
      <c r="N1004" s="16">
        <f t="shared" si="150"/>
        <v>50</v>
      </c>
      <c r="O1004" s="16">
        <f t="shared" si="151"/>
        <v>100</v>
      </c>
      <c r="P1004" s="16">
        <f t="shared" si="152"/>
        <v>50</v>
      </c>
      <c r="Q1004" s="16">
        <f t="shared" si="153"/>
        <v>33</v>
      </c>
      <c r="R1004" s="17">
        <f t="shared" si="154"/>
        <v>64.95</v>
      </c>
      <c r="S1004" s="17">
        <f t="shared" si="155"/>
        <v>55.75</v>
      </c>
      <c r="T1004" s="17">
        <f t="shared" si="156"/>
        <v>49.85</v>
      </c>
      <c r="U1004" s="17">
        <f t="shared" si="157"/>
        <v>58.25</v>
      </c>
      <c r="V1004" s="16">
        <f t="shared" si="158"/>
        <v>56.85</v>
      </c>
      <c r="W1004" s="16">
        <f t="shared" si="159"/>
        <v>57.2</v>
      </c>
    </row>
    <row r="1005" spans="1:23" ht="13.5" x14ac:dyDescent="0.25">
      <c r="A1005" s="3">
        <v>43469</v>
      </c>
      <c r="B1005" s="2">
        <v>2.0425</v>
      </c>
      <c r="C1005" s="2">
        <v>62.096474698140291</v>
      </c>
      <c r="D1005" s="2">
        <v>2.3565751067097462E-2</v>
      </c>
      <c r="E1005" s="2">
        <v>5.5225966489937184E-3</v>
      </c>
      <c r="F1005" s="2">
        <v>2.0425</v>
      </c>
      <c r="G1005" s="2">
        <v>2.0425</v>
      </c>
      <c r="H1005" s="2">
        <v>2.0424999999999995</v>
      </c>
      <c r="I1005" s="2">
        <v>1.8856400000000009</v>
      </c>
      <c r="J1005" s="2">
        <v>1.9343720000000013</v>
      </c>
      <c r="K1005" s="13" t="s">
        <v>55</v>
      </c>
      <c r="L1005" s="13" t="s">
        <v>55</v>
      </c>
      <c r="M1005" s="13" t="s">
        <v>55</v>
      </c>
      <c r="N1005" s="16">
        <f t="shared" si="150"/>
        <v>50</v>
      </c>
      <c r="O1005" s="16">
        <f t="shared" si="151"/>
        <v>100</v>
      </c>
      <c r="P1005" s="16">
        <f t="shared" si="152"/>
        <v>50</v>
      </c>
      <c r="Q1005" s="16">
        <f t="shared" si="153"/>
        <v>33</v>
      </c>
      <c r="R1005" s="17">
        <f t="shared" si="154"/>
        <v>64.95</v>
      </c>
      <c r="S1005" s="17">
        <f t="shared" si="155"/>
        <v>55.75</v>
      </c>
      <c r="T1005" s="17">
        <f t="shared" si="156"/>
        <v>49.85</v>
      </c>
      <c r="U1005" s="17">
        <f t="shared" si="157"/>
        <v>58.25</v>
      </c>
      <c r="V1005" s="16">
        <f t="shared" si="158"/>
        <v>56.85</v>
      </c>
      <c r="W1005" s="16">
        <f t="shared" si="159"/>
        <v>57.2</v>
      </c>
    </row>
    <row r="1006" spans="1:23" ht="13.5" x14ac:dyDescent="0.25">
      <c r="A1006" s="3">
        <v>43472</v>
      </c>
      <c r="B1006" s="2">
        <v>2.0425</v>
      </c>
      <c r="C1006" s="2">
        <v>62.096474698140291</v>
      </c>
      <c r="D1006" s="2">
        <v>2.2836820392551971E-2</v>
      </c>
      <c r="E1006" s="2">
        <v>7.62121531162377E-3</v>
      </c>
      <c r="F1006" s="2">
        <v>2.0425</v>
      </c>
      <c r="G1006" s="2">
        <v>2.0425</v>
      </c>
      <c r="H1006" s="2">
        <v>2.0424999999999995</v>
      </c>
      <c r="I1006" s="2">
        <v>1.8975380000000006</v>
      </c>
      <c r="J1006" s="2">
        <v>1.9334300000000013</v>
      </c>
      <c r="K1006" s="13" t="s">
        <v>55</v>
      </c>
      <c r="L1006" s="13" t="s">
        <v>55</v>
      </c>
      <c r="M1006" s="13" t="s">
        <v>55</v>
      </c>
      <c r="N1006" s="16">
        <f t="shared" si="150"/>
        <v>50</v>
      </c>
      <c r="O1006" s="16">
        <f t="shared" si="151"/>
        <v>100</v>
      </c>
      <c r="P1006" s="16">
        <f t="shared" si="152"/>
        <v>50</v>
      </c>
      <c r="Q1006" s="16">
        <f t="shared" si="153"/>
        <v>33</v>
      </c>
      <c r="R1006" s="17">
        <f t="shared" si="154"/>
        <v>64.95</v>
      </c>
      <c r="S1006" s="17">
        <f t="shared" si="155"/>
        <v>55.75</v>
      </c>
      <c r="T1006" s="17">
        <f t="shared" si="156"/>
        <v>49.85</v>
      </c>
      <c r="U1006" s="17">
        <f t="shared" si="157"/>
        <v>58.25</v>
      </c>
      <c r="V1006" s="16">
        <f t="shared" si="158"/>
        <v>56.85</v>
      </c>
      <c r="W1006" s="16">
        <f t="shared" si="159"/>
        <v>57.2</v>
      </c>
    </row>
    <row r="1007" spans="1:23" ht="13.5" x14ac:dyDescent="0.25">
      <c r="A1007" s="3">
        <v>43473</v>
      </c>
      <c r="B1007" s="2">
        <v>2.0425</v>
      </c>
      <c r="C1007" s="2">
        <v>62.096474698140291</v>
      </c>
      <c r="D1007" s="2">
        <v>2.2005472195770537E-2</v>
      </c>
      <c r="E1007" s="2">
        <v>8.9285159334764573E-3</v>
      </c>
      <c r="F1007" s="2">
        <v>2.0425</v>
      </c>
      <c r="G1007" s="2">
        <v>2.0425</v>
      </c>
      <c r="H1007" s="2">
        <v>2.0424999999999995</v>
      </c>
      <c r="I1007" s="2">
        <v>1.9078500000000007</v>
      </c>
      <c r="J1007" s="2">
        <v>1.9324880000000013</v>
      </c>
      <c r="K1007" s="13" t="s">
        <v>55</v>
      </c>
      <c r="L1007" s="13" t="s">
        <v>55</v>
      </c>
      <c r="M1007" s="13" t="s">
        <v>55</v>
      </c>
      <c r="N1007" s="16">
        <f t="shared" si="150"/>
        <v>50</v>
      </c>
      <c r="O1007" s="16">
        <f t="shared" si="151"/>
        <v>100</v>
      </c>
      <c r="P1007" s="16">
        <f t="shared" si="152"/>
        <v>50</v>
      </c>
      <c r="Q1007" s="16">
        <f t="shared" si="153"/>
        <v>33</v>
      </c>
      <c r="R1007" s="17">
        <f t="shared" si="154"/>
        <v>64.95</v>
      </c>
      <c r="S1007" s="17">
        <f t="shared" si="155"/>
        <v>55.75</v>
      </c>
      <c r="T1007" s="17">
        <f t="shared" si="156"/>
        <v>49.85</v>
      </c>
      <c r="U1007" s="17">
        <f t="shared" si="157"/>
        <v>58.25</v>
      </c>
      <c r="V1007" s="16">
        <f t="shared" si="158"/>
        <v>56.85</v>
      </c>
      <c r="W1007" s="16">
        <f t="shared" si="159"/>
        <v>57.2</v>
      </c>
    </row>
    <row r="1008" spans="1:23" ht="13.5" x14ac:dyDescent="0.25">
      <c r="A1008" s="3">
        <v>43474</v>
      </c>
      <c r="B1008" s="2">
        <v>2.0425</v>
      </c>
      <c r="C1008" s="2">
        <v>62.096474698140291</v>
      </c>
      <c r="D1008" s="2">
        <v>2.1103356404038376E-2</v>
      </c>
      <c r="E1008" s="2">
        <v>1.0004229338349433E-2</v>
      </c>
      <c r="F1008" s="2">
        <v>2.0425</v>
      </c>
      <c r="G1008" s="2">
        <v>2.0425</v>
      </c>
      <c r="H1008" s="2">
        <v>2.0424999999999995</v>
      </c>
      <c r="I1008" s="2">
        <v>1.9175660000000008</v>
      </c>
      <c r="J1008" s="2">
        <v>1.9310505000000016</v>
      </c>
      <c r="K1008" s="13" t="s">
        <v>55</v>
      </c>
      <c r="L1008" s="13" t="s">
        <v>55</v>
      </c>
      <c r="M1008" s="13" t="s">
        <v>55</v>
      </c>
      <c r="N1008" s="16">
        <f t="shared" si="150"/>
        <v>50</v>
      </c>
      <c r="O1008" s="16">
        <f t="shared" si="151"/>
        <v>100</v>
      </c>
      <c r="P1008" s="16">
        <f t="shared" si="152"/>
        <v>50</v>
      </c>
      <c r="Q1008" s="16">
        <f t="shared" si="153"/>
        <v>33</v>
      </c>
      <c r="R1008" s="17">
        <f t="shared" si="154"/>
        <v>64.95</v>
      </c>
      <c r="S1008" s="17">
        <f t="shared" si="155"/>
        <v>55.75</v>
      </c>
      <c r="T1008" s="17">
        <f t="shared" si="156"/>
        <v>49.85</v>
      </c>
      <c r="U1008" s="17">
        <f t="shared" si="157"/>
        <v>58.25</v>
      </c>
      <c r="V1008" s="16">
        <f t="shared" si="158"/>
        <v>56.85</v>
      </c>
      <c r="W1008" s="16">
        <f t="shared" si="159"/>
        <v>57.2</v>
      </c>
    </row>
    <row r="1009" spans="1:23" ht="13.5" x14ac:dyDescent="0.25">
      <c r="A1009" s="3">
        <v>43475</v>
      </c>
      <c r="B1009" s="2">
        <v>2.0425</v>
      </c>
      <c r="C1009" s="2">
        <v>62.096474698140291</v>
      </c>
      <c r="D1009" s="2">
        <v>2.015607643725037E-2</v>
      </c>
      <c r="E1009" s="2">
        <v>1.0775823945912187E-2</v>
      </c>
      <c r="F1009" s="2">
        <v>2.0425</v>
      </c>
      <c r="G1009" s="2">
        <v>2.0425</v>
      </c>
      <c r="H1009" s="2">
        <v>2.0424999999999995</v>
      </c>
      <c r="I1009" s="2">
        <v>1.9286700000000006</v>
      </c>
      <c r="J1009" s="2">
        <v>1.9298605000000018</v>
      </c>
      <c r="K1009" s="13" t="s">
        <v>55</v>
      </c>
      <c r="L1009" s="13" t="s">
        <v>55</v>
      </c>
      <c r="M1009" s="13" t="s">
        <v>55</v>
      </c>
      <c r="N1009" s="16">
        <f t="shared" si="150"/>
        <v>50</v>
      </c>
      <c r="O1009" s="16">
        <f t="shared" si="151"/>
        <v>100</v>
      </c>
      <c r="P1009" s="16">
        <f t="shared" si="152"/>
        <v>50</v>
      </c>
      <c r="Q1009" s="16">
        <f t="shared" si="153"/>
        <v>33</v>
      </c>
      <c r="R1009" s="17">
        <f t="shared" si="154"/>
        <v>64.95</v>
      </c>
      <c r="S1009" s="17">
        <f t="shared" si="155"/>
        <v>55.75</v>
      </c>
      <c r="T1009" s="17">
        <f t="shared" si="156"/>
        <v>49.85</v>
      </c>
      <c r="U1009" s="17">
        <f t="shared" si="157"/>
        <v>58.25</v>
      </c>
      <c r="V1009" s="16">
        <f t="shared" si="158"/>
        <v>56.85</v>
      </c>
      <c r="W1009" s="16">
        <f t="shared" si="159"/>
        <v>57.2</v>
      </c>
    </row>
    <row r="1010" spans="1:23" ht="13.5" x14ac:dyDescent="0.25">
      <c r="A1010" s="3">
        <v>43476</v>
      </c>
      <c r="B1010" s="2">
        <v>2.0425</v>
      </c>
      <c r="C1010" s="2">
        <v>62.096474698140291</v>
      </c>
      <c r="D1010" s="2">
        <v>1.918420664632281E-2</v>
      </c>
      <c r="E1010" s="2">
        <v>1.133737828183924E-2</v>
      </c>
      <c r="F1010" s="2">
        <v>2.0425</v>
      </c>
      <c r="G1010" s="2">
        <v>2.0425</v>
      </c>
      <c r="H1010" s="2">
        <v>2.0424999999999995</v>
      </c>
      <c r="I1010" s="2">
        <v>1.9401720000000007</v>
      </c>
      <c r="J1010" s="2">
        <v>1.928918500000002</v>
      </c>
      <c r="K1010" s="13" t="s">
        <v>55</v>
      </c>
      <c r="L1010" s="13" t="s">
        <v>55</v>
      </c>
      <c r="M1010" s="13" t="s">
        <v>55</v>
      </c>
      <c r="N1010" s="16">
        <f t="shared" si="150"/>
        <v>50</v>
      </c>
      <c r="O1010" s="16">
        <f t="shared" si="151"/>
        <v>100</v>
      </c>
      <c r="P1010" s="16">
        <f t="shared" si="152"/>
        <v>50</v>
      </c>
      <c r="Q1010" s="16">
        <f t="shared" si="153"/>
        <v>33</v>
      </c>
      <c r="R1010" s="17">
        <f t="shared" si="154"/>
        <v>64.95</v>
      </c>
      <c r="S1010" s="17">
        <f t="shared" si="155"/>
        <v>55.75</v>
      </c>
      <c r="T1010" s="17">
        <f t="shared" si="156"/>
        <v>49.85</v>
      </c>
      <c r="U1010" s="17">
        <f t="shared" si="157"/>
        <v>58.25</v>
      </c>
      <c r="V1010" s="16">
        <f t="shared" si="158"/>
        <v>56.85</v>
      </c>
      <c r="W1010" s="16">
        <f t="shared" si="159"/>
        <v>57.2</v>
      </c>
    </row>
    <row r="1011" spans="1:23" ht="13.5" x14ac:dyDescent="0.25">
      <c r="A1011" s="3">
        <v>43480</v>
      </c>
      <c r="B1011" s="2">
        <v>2.0425</v>
      </c>
      <c r="C1011" s="2">
        <v>62.096474698140298</v>
      </c>
      <c r="D1011" s="2">
        <v>1.8204146762874185E-2</v>
      </c>
      <c r="E1011" s="2">
        <v>1.0697760645782284E-2</v>
      </c>
      <c r="F1011" s="2">
        <v>2.0425</v>
      </c>
      <c r="G1011" s="2">
        <v>2.0425</v>
      </c>
      <c r="H1011" s="2">
        <v>2.0424999999999995</v>
      </c>
      <c r="I1011" s="2">
        <v>1.9504840000000003</v>
      </c>
      <c r="J1011" s="2">
        <v>1.9281750000000022</v>
      </c>
      <c r="K1011" s="13" t="s">
        <v>55</v>
      </c>
      <c r="L1011" s="13" t="s">
        <v>55</v>
      </c>
      <c r="M1011" s="13" t="s">
        <v>55</v>
      </c>
      <c r="N1011" s="16">
        <f t="shared" si="150"/>
        <v>50</v>
      </c>
      <c r="O1011" s="16">
        <f t="shared" si="151"/>
        <v>100</v>
      </c>
      <c r="P1011" s="16">
        <f t="shared" si="152"/>
        <v>50</v>
      </c>
      <c r="Q1011" s="16">
        <f t="shared" si="153"/>
        <v>33</v>
      </c>
      <c r="R1011" s="17">
        <f t="shared" si="154"/>
        <v>64.95</v>
      </c>
      <c r="S1011" s="17">
        <f t="shared" si="155"/>
        <v>55.75</v>
      </c>
      <c r="T1011" s="17">
        <f t="shared" si="156"/>
        <v>49.85</v>
      </c>
      <c r="U1011" s="17">
        <f t="shared" si="157"/>
        <v>58.25</v>
      </c>
      <c r="V1011" s="16">
        <f t="shared" si="158"/>
        <v>56.85</v>
      </c>
      <c r="W1011" s="16">
        <f t="shared" si="159"/>
        <v>57.2</v>
      </c>
    </row>
    <row r="1012" spans="1:23" ht="13.5" x14ac:dyDescent="0.25">
      <c r="A1012" s="3">
        <v>43481</v>
      </c>
      <c r="B1012" s="2">
        <v>2.0425</v>
      </c>
      <c r="C1012" s="2">
        <v>62.096474698140291</v>
      </c>
      <c r="D1012" s="2">
        <v>1.7228838913871947E-2</v>
      </c>
      <c r="E1012" s="2">
        <v>8.4939063206949522E-3</v>
      </c>
      <c r="F1012" s="2">
        <v>2.0425</v>
      </c>
      <c r="G1012" s="2">
        <v>2.0425</v>
      </c>
      <c r="H1012" s="2">
        <v>2.0424999999999995</v>
      </c>
      <c r="I1012" s="2">
        <v>1.9607960000000006</v>
      </c>
      <c r="J1012" s="2">
        <v>1.9276295000000025</v>
      </c>
      <c r="K1012" s="13" t="s">
        <v>55</v>
      </c>
      <c r="L1012" s="13" t="s">
        <v>55</v>
      </c>
      <c r="M1012" s="13" t="s">
        <v>55</v>
      </c>
      <c r="N1012" s="16">
        <f t="shared" si="150"/>
        <v>50</v>
      </c>
      <c r="O1012" s="16">
        <f t="shared" si="151"/>
        <v>100</v>
      </c>
      <c r="P1012" s="16">
        <f t="shared" si="152"/>
        <v>50</v>
      </c>
      <c r="Q1012" s="16">
        <f t="shared" si="153"/>
        <v>33</v>
      </c>
      <c r="R1012" s="17">
        <f t="shared" si="154"/>
        <v>64.95</v>
      </c>
      <c r="S1012" s="17">
        <f t="shared" si="155"/>
        <v>55.75</v>
      </c>
      <c r="T1012" s="17">
        <f t="shared" si="156"/>
        <v>49.85</v>
      </c>
      <c r="U1012" s="17">
        <f t="shared" si="157"/>
        <v>58.25</v>
      </c>
      <c r="V1012" s="16">
        <f t="shared" si="158"/>
        <v>56.85</v>
      </c>
      <c r="W1012" s="16">
        <f t="shared" si="159"/>
        <v>57.2</v>
      </c>
    </row>
    <row r="1013" spans="1:23" ht="13.5" x14ac:dyDescent="0.25">
      <c r="A1013" s="3">
        <v>43482</v>
      </c>
      <c r="B1013" s="2">
        <v>1.9533</v>
      </c>
      <c r="C1013" s="2">
        <v>32.444593816354441</v>
      </c>
      <c r="D1013" s="2">
        <v>2.2875776195549591E-2</v>
      </c>
      <c r="E1013" s="2">
        <v>4.4713161635231979E-3</v>
      </c>
      <c r="F1013" s="2">
        <v>2.0246599999999999</v>
      </c>
      <c r="G1013" s="2">
        <v>2.0335799999999997</v>
      </c>
      <c r="H1013" s="2">
        <v>2.0380399999999996</v>
      </c>
      <c r="I1013" s="2">
        <v>1.9697200000000004</v>
      </c>
      <c r="J1013" s="2">
        <v>1.9262415000000026</v>
      </c>
      <c r="K1013" s="13" t="s">
        <v>55</v>
      </c>
      <c r="L1013" s="13" t="s">
        <v>55</v>
      </c>
      <c r="M1013" s="13" t="s">
        <v>55</v>
      </c>
      <c r="N1013" s="16">
        <f t="shared" si="150"/>
        <v>50</v>
      </c>
      <c r="O1013" s="16">
        <f t="shared" si="151"/>
        <v>100</v>
      </c>
      <c r="P1013" s="16">
        <f t="shared" si="152"/>
        <v>50</v>
      </c>
      <c r="Q1013" s="16">
        <f t="shared" si="153"/>
        <v>33</v>
      </c>
      <c r="R1013" s="17">
        <f t="shared" si="154"/>
        <v>64.95</v>
      </c>
      <c r="S1013" s="17">
        <f t="shared" si="155"/>
        <v>55.75</v>
      </c>
      <c r="T1013" s="17">
        <f t="shared" si="156"/>
        <v>49.85</v>
      </c>
      <c r="U1013" s="17">
        <f t="shared" si="157"/>
        <v>58.25</v>
      </c>
      <c r="V1013" s="16">
        <f t="shared" si="158"/>
        <v>56.85</v>
      </c>
      <c r="W1013" s="16">
        <f t="shared" si="159"/>
        <v>57.2</v>
      </c>
    </row>
    <row r="1014" spans="1:23" ht="13.5" x14ac:dyDescent="0.25">
      <c r="A1014" s="3">
        <v>43483</v>
      </c>
      <c r="B1014" s="2">
        <v>1.8738999999999999</v>
      </c>
      <c r="C1014" s="2">
        <v>22.256667897199264</v>
      </c>
      <c r="D1014" s="2">
        <v>3.3937327898339475E-2</v>
      </c>
      <c r="E1014" s="2">
        <v>6.7185057302543427E-4</v>
      </c>
      <c r="F1014" s="2">
        <v>1.9909399999999997</v>
      </c>
      <c r="G1014" s="2">
        <v>2.0167199999999998</v>
      </c>
      <c r="H1014" s="2">
        <v>2.0296099999999995</v>
      </c>
      <c r="I1014" s="2">
        <v>1.9776520000000004</v>
      </c>
      <c r="J1014" s="2">
        <v>1.9244565000000022</v>
      </c>
      <c r="K1014" s="13" t="s">
        <v>55</v>
      </c>
      <c r="L1014" s="13" t="s">
        <v>55</v>
      </c>
      <c r="M1014" s="13" t="s">
        <v>55</v>
      </c>
      <c r="N1014" s="16">
        <f t="shared" si="150"/>
        <v>50</v>
      </c>
      <c r="O1014" s="16">
        <f t="shared" si="151"/>
        <v>100</v>
      </c>
      <c r="P1014" s="16">
        <f t="shared" si="152"/>
        <v>50</v>
      </c>
      <c r="Q1014" s="16">
        <f t="shared" si="153"/>
        <v>33</v>
      </c>
      <c r="R1014" s="17">
        <f t="shared" si="154"/>
        <v>64.95</v>
      </c>
      <c r="S1014" s="17">
        <f t="shared" si="155"/>
        <v>55.75</v>
      </c>
      <c r="T1014" s="17">
        <f t="shared" si="156"/>
        <v>49.85</v>
      </c>
      <c r="U1014" s="17">
        <f t="shared" si="157"/>
        <v>58.25</v>
      </c>
      <c r="V1014" s="16">
        <f t="shared" si="158"/>
        <v>56.85</v>
      </c>
      <c r="W1014" s="16">
        <f t="shared" si="159"/>
        <v>57.2</v>
      </c>
    </row>
    <row r="1015" spans="1:23" ht="13.5" x14ac:dyDescent="0.25">
      <c r="A1015" s="3">
        <v>43486</v>
      </c>
      <c r="B1015" s="2">
        <v>1.7946</v>
      </c>
      <c r="C1015" s="2">
        <v>16.637530322551314</v>
      </c>
      <c r="D1015" s="2">
        <v>5.0012477205102268E-2</v>
      </c>
      <c r="E1015" s="2">
        <v>-2.6989537893383985E-3</v>
      </c>
      <c r="F1015" s="2">
        <v>1.94136</v>
      </c>
      <c r="G1015" s="2">
        <v>1.99193</v>
      </c>
      <c r="H1015" s="2">
        <v>2.0172149999999998</v>
      </c>
      <c r="I1015" s="2">
        <v>1.9832040000000004</v>
      </c>
      <c r="J1015" s="2">
        <v>1.9224240000000024</v>
      </c>
      <c r="K1015" s="13" t="s">
        <v>55</v>
      </c>
      <c r="L1015" s="13" t="s">
        <v>55</v>
      </c>
      <c r="M1015" s="13" t="s">
        <v>55</v>
      </c>
      <c r="N1015" s="16">
        <f t="shared" si="150"/>
        <v>50</v>
      </c>
      <c r="O1015" s="16">
        <f t="shared" si="151"/>
        <v>100</v>
      </c>
      <c r="P1015" s="16">
        <f t="shared" si="152"/>
        <v>50</v>
      </c>
      <c r="Q1015" s="16">
        <f t="shared" si="153"/>
        <v>33</v>
      </c>
      <c r="R1015" s="17">
        <f t="shared" si="154"/>
        <v>64.95</v>
      </c>
      <c r="S1015" s="17">
        <f t="shared" si="155"/>
        <v>55.75</v>
      </c>
      <c r="T1015" s="17">
        <f t="shared" si="156"/>
        <v>49.85</v>
      </c>
      <c r="U1015" s="17">
        <f t="shared" si="157"/>
        <v>58.25</v>
      </c>
      <c r="V1015" s="16">
        <f t="shared" si="158"/>
        <v>56.85</v>
      </c>
      <c r="W1015" s="16">
        <f t="shared" si="159"/>
        <v>57.2</v>
      </c>
    </row>
    <row r="1016" spans="1:23" ht="13.5" x14ac:dyDescent="0.25">
      <c r="A1016" s="3">
        <v>43487</v>
      </c>
      <c r="B1016" s="2">
        <v>1.7153</v>
      </c>
      <c r="C1016" s="2">
        <v>13.080944415706682</v>
      </c>
      <c r="D1016" s="2">
        <v>7.073616994168197E-2</v>
      </c>
      <c r="E1016" s="2">
        <v>-6.0056913896269389E-3</v>
      </c>
      <c r="F1016" s="2">
        <v>1.87592</v>
      </c>
      <c r="G1016" s="2">
        <v>1.9592099999999999</v>
      </c>
      <c r="H1016" s="2">
        <v>2.0008550000000001</v>
      </c>
      <c r="I1016" s="2">
        <v>1.9871700000000001</v>
      </c>
      <c r="J1016" s="2">
        <v>1.9200445000000024</v>
      </c>
      <c r="K1016" s="13" t="s">
        <v>55</v>
      </c>
      <c r="L1016" s="13" t="s">
        <v>55</v>
      </c>
      <c r="M1016" s="13" t="s">
        <v>55</v>
      </c>
      <c r="N1016" s="16">
        <f t="shared" si="150"/>
        <v>50</v>
      </c>
      <c r="O1016" s="16">
        <f t="shared" si="151"/>
        <v>100</v>
      </c>
      <c r="P1016" s="16">
        <f t="shared" si="152"/>
        <v>50</v>
      </c>
      <c r="Q1016" s="16">
        <f t="shared" si="153"/>
        <v>33</v>
      </c>
      <c r="R1016" s="17">
        <f t="shared" si="154"/>
        <v>64.95</v>
      </c>
      <c r="S1016" s="17">
        <f t="shared" si="155"/>
        <v>55.75</v>
      </c>
      <c r="T1016" s="17">
        <f t="shared" si="156"/>
        <v>49.85</v>
      </c>
      <c r="U1016" s="17">
        <f t="shared" si="157"/>
        <v>58.25</v>
      </c>
      <c r="V1016" s="16">
        <f t="shared" si="158"/>
        <v>56.85</v>
      </c>
      <c r="W1016" s="16">
        <f t="shared" si="159"/>
        <v>57.2</v>
      </c>
    </row>
    <row r="1017" spans="1:23" ht="13.5" x14ac:dyDescent="0.25">
      <c r="A1017" s="3">
        <v>43488</v>
      </c>
      <c r="B1017" s="2">
        <v>1.6458999999999999</v>
      </c>
      <c r="C1017" s="2">
        <v>10.887428770033381</v>
      </c>
      <c r="D1017" s="2">
        <v>9.5036086815734944E-2</v>
      </c>
      <c r="E1017" s="2">
        <v>-8.697775962526336E-3</v>
      </c>
      <c r="F1017" s="2">
        <v>1.7966000000000002</v>
      </c>
      <c r="G1017" s="2">
        <v>1.9195499999999999</v>
      </c>
      <c r="H1017" s="2">
        <v>1.981025</v>
      </c>
      <c r="I1017" s="2">
        <v>1.9879640000000001</v>
      </c>
      <c r="J1017" s="2">
        <v>1.9179130000000024</v>
      </c>
      <c r="K1017" s="13" t="s">
        <v>55</v>
      </c>
      <c r="L1017" s="13" t="s">
        <v>55</v>
      </c>
      <c r="M1017" s="13" t="s">
        <v>55</v>
      </c>
      <c r="N1017" s="16">
        <f t="shared" si="150"/>
        <v>50</v>
      </c>
      <c r="O1017" s="16">
        <f t="shared" si="151"/>
        <v>100</v>
      </c>
      <c r="P1017" s="16">
        <f t="shared" si="152"/>
        <v>50</v>
      </c>
      <c r="Q1017" s="16">
        <f t="shared" si="153"/>
        <v>33</v>
      </c>
      <c r="R1017" s="17">
        <f t="shared" si="154"/>
        <v>64.95</v>
      </c>
      <c r="S1017" s="17">
        <f t="shared" si="155"/>
        <v>55.75</v>
      </c>
      <c r="T1017" s="17">
        <f t="shared" si="156"/>
        <v>49.85</v>
      </c>
      <c r="U1017" s="17">
        <f t="shared" si="157"/>
        <v>58.25</v>
      </c>
      <c r="V1017" s="16">
        <f t="shared" si="158"/>
        <v>56.85</v>
      </c>
      <c r="W1017" s="16">
        <f t="shared" si="159"/>
        <v>57.2</v>
      </c>
    </row>
    <row r="1018" spans="1:23" ht="13.5" x14ac:dyDescent="0.25">
      <c r="A1018" s="3">
        <v>43489</v>
      </c>
      <c r="B1018" s="2">
        <v>1.5765</v>
      </c>
      <c r="C1018" s="2">
        <v>9.2220475052099857</v>
      </c>
      <c r="D1018" s="2">
        <v>0.12265184975904453</v>
      </c>
      <c r="E1018" s="2">
        <v>-1.0866452435890158E-2</v>
      </c>
      <c r="F1018" s="2">
        <v>1.7212399999999999</v>
      </c>
      <c r="G1018" s="2">
        <v>1.8729499999999999</v>
      </c>
      <c r="H1018" s="2">
        <v>1.9577250000000004</v>
      </c>
      <c r="I1018" s="2">
        <v>1.985584</v>
      </c>
      <c r="J1018" s="2">
        <v>1.9151865000000023</v>
      </c>
      <c r="K1018" s="13" t="s">
        <v>55</v>
      </c>
      <c r="L1018" s="13" t="s">
        <v>55</v>
      </c>
      <c r="M1018" s="13" t="s">
        <v>55</v>
      </c>
      <c r="N1018" s="16">
        <f t="shared" si="150"/>
        <v>50</v>
      </c>
      <c r="O1018" s="16">
        <f t="shared" si="151"/>
        <v>100</v>
      </c>
      <c r="P1018" s="16">
        <f t="shared" si="152"/>
        <v>0</v>
      </c>
      <c r="Q1018" s="16">
        <f t="shared" si="153"/>
        <v>33</v>
      </c>
      <c r="R1018" s="17">
        <f t="shared" si="154"/>
        <v>57.45</v>
      </c>
      <c r="S1018" s="17">
        <f t="shared" si="155"/>
        <v>38.25</v>
      </c>
      <c r="T1018" s="17">
        <f t="shared" si="156"/>
        <v>37.35</v>
      </c>
      <c r="U1018" s="17">
        <f t="shared" si="157"/>
        <v>45.75</v>
      </c>
      <c r="V1018" s="16">
        <f t="shared" si="158"/>
        <v>44.35</v>
      </c>
      <c r="W1018" s="16">
        <f t="shared" si="159"/>
        <v>44.7</v>
      </c>
    </row>
    <row r="1019" spans="1:23" ht="13.5" x14ac:dyDescent="0.25">
      <c r="A1019" s="3">
        <v>43490</v>
      </c>
      <c r="B1019" s="2">
        <v>1.5071000000000001</v>
      </c>
      <c r="C1019" s="2">
        <v>7.9177547633296399</v>
      </c>
      <c r="D1019" s="2">
        <v>0.15334167144102162</v>
      </c>
      <c r="E1019" s="2">
        <v>-1.2431862268352512E-2</v>
      </c>
      <c r="F1019" s="2">
        <v>1.64788</v>
      </c>
      <c r="G1019" s="2">
        <v>1.81941</v>
      </c>
      <c r="H1019" s="2">
        <v>1.9309550000000002</v>
      </c>
      <c r="I1019" s="2">
        <v>1.9798339999999999</v>
      </c>
      <c r="J1019" s="2">
        <v>1.9122615000000025</v>
      </c>
      <c r="K1019" s="13" t="s">
        <v>55</v>
      </c>
      <c r="L1019" s="13" t="s">
        <v>55</v>
      </c>
      <c r="M1019" s="13" t="s">
        <v>55</v>
      </c>
      <c r="N1019" s="16">
        <f t="shared" si="150"/>
        <v>50</v>
      </c>
      <c r="O1019" s="16">
        <f t="shared" si="151"/>
        <v>100</v>
      </c>
      <c r="P1019" s="16">
        <f t="shared" si="152"/>
        <v>0</v>
      </c>
      <c r="Q1019" s="16">
        <f t="shared" si="153"/>
        <v>33</v>
      </c>
      <c r="R1019" s="17">
        <f t="shared" si="154"/>
        <v>57.45</v>
      </c>
      <c r="S1019" s="17">
        <f t="shared" si="155"/>
        <v>38.25</v>
      </c>
      <c r="T1019" s="17">
        <f t="shared" si="156"/>
        <v>37.35</v>
      </c>
      <c r="U1019" s="17">
        <f t="shared" si="157"/>
        <v>45.75</v>
      </c>
      <c r="V1019" s="16">
        <f t="shared" si="158"/>
        <v>44.35</v>
      </c>
      <c r="W1019" s="16">
        <f t="shared" si="159"/>
        <v>44.7</v>
      </c>
    </row>
    <row r="1020" spans="1:23" ht="13.5" x14ac:dyDescent="0.25">
      <c r="A1020" s="3">
        <v>43493</v>
      </c>
      <c r="B1020" s="2">
        <v>1.4476</v>
      </c>
      <c r="C1020" s="2">
        <v>7.0032433710037765</v>
      </c>
      <c r="D1020" s="2">
        <v>0.18614775200164724</v>
      </c>
      <c r="E1020" s="2">
        <v>-1.3975996625799729E-2</v>
      </c>
      <c r="F1020" s="2">
        <v>1.5784800000000001</v>
      </c>
      <c r="G1020" s="2">
        <v>1.7599199999999999</v>
      </c>
      <c r="H1020" s="2">
        <v>1.9012100000000001</v>
      </c>
      <c r="I1020" s="2">
        <v>1.9713079999999996</v>
      </c>
      <c r="J1020" s="2">
        <v>1.9090390000000022</v>
      </c>
      <c r="K1020" s="13" t="s">
        <v>55</v>
      </c>
      <c r="L1020" s="13" t="s">
        <v>55</v>
      </c>
      <c r="M1020" s="13" t="s">
        <v>55</v>
      </c>
      <c r="N1020" s="16">
        <f t="shared" si="150"/>
        <v>50</v>
      </c>
      <c r="O1020" s="16">
        <f t="shared" si="151"/>
        <v>100</v>
      </c>
      <c r="P1020" s="16">
        <f t="shared" si="152"/>
        <v>0</v>
      </c>
      <c r="Q1020" s="16">
        <f t="shared" si="153"/>
        <v>33</v>
      </c>
      <c r="R1020" s="17">
        <f t="shared" si="154"/>
        <v>57.45</v>
      </c>
      <c r="S1020" s="17">
        <f t="shared" si="155"/>
        <v>38.25</v>
      </c>
      <c r="T1020" s="17">
        <f t="shared" si="156"/>
        <v>37.35</v>
      </c>
      <c r="U1020" s="17">
        <f t="shared" si="157"/>
        <v>45.75</v>
      </c>
      <c r="V1020" s="16">
        <f t="shared" si="158"/>
        <v>44.35</v>
      </c>
      <c r="W1020" s="16">
        <f t="shared" si="159"/>
        <v>44.7</v>
      </c>
    </row>
    <row r="1021" spans="1:23" ht="13.5" x14ac:dyDescent="0.25">
      <c r="A1021" s="3">
        <v>43494</v>
      </c>
      <c r="B1021" s="2">
        <v>1.3880999999999999</v>
      </c>
      <c r="C1021" s="2">
        <v>6.2285041933252074</v>
      </c>
      <c r="D1021" s="2">
        <v>0.22091607435539506</v>
      </c>
      <c r="E1021" s="2">
        <v>-1.5006531342275448E-2</v>
      </c>
      <c r="F1021" s="2">
        <v>1.5130399999999997</v>
      </c>
      <c r="G1021" s="2">
        <v>1.6944799999999998</v>
      </c>
      <c r="H1021" s="2">
        <v>1.8684900000000002</v>
      </c>
      <c r="I1021" s="2">
        <v>1.9594099999999994</v>
      </c>
      <c r="J1021" s="2">
        <v>1.9053705000000023</v>
      </c>
      <c r="K1021" s="13" t="s">
        <v>55</v>
      </c>
      <c r="L1021" s="13" t="s">
        <v>55</v>
      </c>
      <c r="M1021" s="13" t="s">
        <v>55</v>
      </c>
      <c r="N1021" s="16">
        <f t="shared" si="150"/>
        <v>50</v>
      </c>
      <c r="O1021" s="16">
        <f t="shared" si="151"/>
        <v>100</v>
      </c>
      <c r="P1021" s="16">
        <f t="shared" si="152"/>
        <v>0</v>
      </c>
      <c r="Q1021" s="16">
        <f t="shared" si="153"/>
        <v>33</v>
      </c>
      <c r="R1021" s="17">
        <f t="shared" si="154"/>
        <v>57.45</v>
      </c>
      <c r="S1021" s="17">
        <f t="shared" si="155"/>
        <v>38.25</v>
      </c>
      <c r="T1021" s="17">
        <f t="shared" si="156"/>
        <v>37.35</v>
      </c>
      <c r="U1021" s="17">
        <f t="shared" si="157"/>
        <v>45.75</v>
      </c>
      <c r="V1021" s="16">
        <f t="shared" si="158"/>
        <v>44.35</v>
      </c>
      <c r="W1021" s="16">
        <f t="shared" si="159"/>
        <v>44.7</v>
      </c>
    </row>
    <row r="1022" spans="1:23" ht="13.5" x14ac:dyDescent="0.25">
      <c r="A1022" s="3">
        <v>43495</v>
      </c>
      <c r="B1022" s="2">
        <v>1.3584000000000001</v>
      </c>
      <c r="C1022" s="2">
        <v>5.8789000712888964</v>
      </c>
      <c r="D1022" s="2">
        <v>0.25529620070826997</v>
      </c>
      <c r="E1022" s="2">
        <v>-1.5239462113250581E-2</v>
      </c>
      <c r="F1022" s="2">
        <v>1.4555399999999998</v>
      </c>
      <c r="G1022" s="2">
        <v>1.6260699999999999</v>
      </c>
      <c r="H1022" s="2">
        <v>1.8342850000000002</v>
      </c>
      <c r="I1022" s="2">
        <v>1.9469179999999995</v>
      </c>
      <c r="J1022" s="2">
        <v>1.9015535000000026</v>
      </c>
      <c r="K1022" s="13" t="s">
        <v>53</v>
      </c>
      <c r="L1022" s="13" t="s">
        <v>51</v>
      </c>
      <c r="M1022" s="13" t="s">
        <v>47</v>
      </c>
      <c r="N1022" s="16">
        <f t="shared" si="150"/>
        <v>50</v>
      </c>
      <c r="O1022" s="16">
        <f t="shared" si="151"/>
        <v>100</v>
      </c>
      <c r="P1022" s="16">
        <f t="shared" si="152"/>
        <v>0</v>
      </c>
      <c r="Q1022" s="16">
        <f t="shared" si="153"/>
        <v>0</v>
      </c>
      <c r="R1022" s="17">
        <f t="shared" si="154"/>
        <v>52.5</v>
      </c>
      <c r="S1022" s="17">
        <f t="shared" si="155"/>
        <v>30</v>
      </c>
      <c r="T1022" s="17">
        <f t="shared" si="156"/>
        <v>22.5</v>
      </c>
      <c r="U1022" s="17">
        <f t="shared" si="157"/>
        <v>37.5</v>
      </c>
      <c r="V1022" s="16">
        <f t="shared" si="158"/>
        <v>35</v>
      </c>
      <c r="W1022" s="16">
        <f t="shared" si="159"/>
        <v>35.625</v>
      </c>
    </row>
    <row r="1023" spans="1:23" ht="13.5" x14ac:dyDescent="0.25">
      <c r="A1023" s="3">
        <v>43496</v>
      </c>
      <c r="B1023" s="2">
        <v>1.3187</v>
      </c>
      <c r="C1023" s="2">
        <v>5.4393966560700591</v>
      </c>
      <c r="D1023" s="2">
        <v>0.27633651393963032</v>
      </c>
      <c r="E1023" s="2">
        <v>-1.5768830593950265E-2</v>
      </c>
      <c r="F1023" s="2">
        <v>1.40398</v>
      </c>
      <c r="G1023" s="2">
        <v>1.5626099999999998</v>
      </c>
      <c r="H1023" s="2">
        <v>1.798095</v>
      </c>
      <c r="I1023" s="2">
        <v>1.9350199999999995</v>
      </c>
      <c r="J1023" s="2">
        <v>1.8975380000000022</v>
      </c>
      <c r="K1023" s="13" t="s">
        <v>53</v>
      </c>
      <c r="L1023" s="13" t="s">
        <v>51</v>
      </c>
      <c r="M1023" s="13" t="s">
        <v>47</v>
      </c>
      <c r="N1023" s="16">
        <f t="shared" si="150"/>
        <v>50</v>
      </c>
      <c r="O1023" s="16">
        <f t="shared" si="151"/>
        <v>100</v>
      </c>
      <c r="P1023" s="16">
        <f t="shared" si="152"/>
        <v>0</v>
      </c>
      <c r="Q1023" s="16">
        <f t="shared" si="153"/>
        <v>0</v>
      </c>
      <c r="R1023" s="17">
        <f t="shared" si="154"/>
        <v>52.5</v>
      </c>
      <c r="S1023" s="17">
        <f t="shared" si="155"/>
        <v>30</v>
      </c>
      <c r="T1023" s="17">
        <f t="shared" si="156"/>
        <v>22.5</v>
      </c>
      <c r="U1023" s="17">
        <f t="shared" si="157"/>
        <v>37.5</v>
      </c>
      <c r="V1023" s="16">
        <f t="shared" si="158"/>
        <v>35</v>
      </c>
      <c r="W1023" s="16">
        <f t="shared" si="159"/>
        <v>35.625</v>
      </c>
    </row>
    <row r="1024" spans="1:23" ht="13.5" x14ac:dyDescent="0.25">
      <c r="A1024" s="3">
        <v>43497</v>
      </c>
      <c r="B1024" s="2">
        <v>1.2592000000000001</v>
      </c>
      <c r="C1024" s="2">
        <v>4.8537270717227869</v>
      </c>
      <c r="D1024" s="2">
        <v>0.28909588739508818</v>
      </c>
      <c r="E1024" s="2">
        <v>-1.797016731288175E-2</v>
      </c>
      <c r="F1024" s="2">
        <v>1.3544</v>
      </c>
      <c r="G1024" s="2">
        <v>1.5011399999999999</v>
      </c>
      <c r="H1024" s="2">
        <v>1.7589300000000001</v>
      </c>
      <c r="I1024" s="2">
        <v>1.9225259999999997</v>
      </c>
      <c r="J1024" s="2">
        <v>1.8932250000000024</v>
      </c>
      <c r="K1024" s="13" t="s">
        <v>53</v>
      </c>
      <c r="L1024" s="13" t="s">
        <v>51</v>
      </c>
      <c r="M1024" s="13" t="s">
        <v>47</v>
      </c>
      <c r="N1024" s="16">
        <f t="shared" si="150"/>
        <v>50</v>
      </c>
      <c r="O1024" s="16">
        <f t="shared" si="151"/>
        <v>100</v>
      </c>
      <c r="P1024" s="16">
        <f t="shared" si="152"/>
        <v>0</v>
      </c>
      <c r="Q1024" s="16">
        <f t="shared" si="153"/>
        <v>0</v>
      </c>
      <c r="R1024" s="17">
        <f t="shared" si="154"/>
        <v>52.5</v>
      </c>
      <c r="S1024" s="17">
        <f t="shared" si="155"/>
        <v>30</v>
      </c>
      <c r="T1024" s="17">
        <f t="shared" si="156"/>
        <v>22.5</v>
      </c>
      <c r="U1024" s="17">
        <f t="shared" si="157"/>
        <v>37.5</v>
      </c>
      <c r="V1024" s="16">
        <f t="shared" si="158"/>
        <v>35</v>
      </c>
      <c r="W1024" s="16">
        <f t="shared" si="159"/>
        <v>35.625</v>
      </c>
    </row>
    <row r="1025" spans="1:23" ht="13.5" x14ac:dyDescent="0.25">
      <c r="A1025" s="3">
        <v>43500</v>
      </c>
      <c r="B1025" s="2">
        <v>1.1898</v>
      </c>
      <c r="C1025" s="2">
        <v>4.2754793366894432</v>
      </c>
      <c r="D1025" s="2">
        <v>0.2957438764283371</v>
      </c>
      <c r="E1025" s="2">
        <v>-2.1518946433329939E-2</v>
      </c>
      <c r="F1025" s="2">
        <v>1.30284</v>
      </c>
      <c r="G1025" s="2">
        <v>1.4406599999999998</v>
      </c>
      <c r="H1025" s="2">
        <v>1.7162950000000001</v>
      </c>
      <c r="I1025" s="2">
        <v>1.9064639999999997</v>
      </c>
      <c r="J1025" s="2">
        <v>1.8885650000000027</v>
      </c>
      <c r="K1025" s="13" t="s">
        <v>53</v>
      </c>
      <c r="L1025" s="13" t="s">
        <v>51</v>
      </c>
      <c r="M1025" s="13" t="s">
        <v>47</v>
      </c>
      <c r="N1025" s="16">
        <f t="shared" si="150"/>
        <v>50</v>
      </c>
      <c r="O1025" s="16">
        <f t="shared" si="151"/>
        <v>100</v>
      </c>
      <c r="P1025" s="16">
        <f t="shared" si="152"/>
        <v>0</v>
      </c>
      <c r="Q1025" s="16">
        <f t="shared" si="153"/>
        <v>0</v>
      </c>
      <c r="R1025" s="17">
        <f t="shared" si="154"/>
        <v>52.5</v>
      </c>
      <c r="S1025" s="17">
        <f t="shared" si="155"/>
        <v>30</v>
      </c>
      <c r="T1025" s="17">
        <f t="shared" si="156"/>
        <v>22.5</v>
      </c>
      <c r="U1025" s="17">
        <f t="shared" si="157"/>
        <v>37.5</v>
      </c>
      <c r="V1025" s="16">
        <f t="shared" si="158"/>
        <v>35</v>
      </c>
      <c r="W1025" s="16">
        <f t="shared" si="159"/>
        <v>35.625</v>
      </c>
    </row>
    <row r="1026" spans="1:23" ht="13.5" x14ac:dyDescent="0.25">
      <c r="A1026" s="3">
        <v>43501</v>
      </c>
      <c r="B1026" s="2">
        <v>1.2592000000000001</v>
      </c>
      <c r="C1026" s="2">
        <v>15.160324829452335</v>
      </c>
      <c r="D1026" s="2">
        <v>0.28713368121018945</v>
      </c>
      <c r="E1026" s="2">
        <v>-2.7101698873922709E-2</v>
      </c>
      <c r="F1026" s="2">
        <v>1.2770600000000001</v>
      </c>
      <c r="G1026" s="2">
        <v>1.3950499999999999</v>
      </c>
      <c r="H1026" s="2">
        <v>1.67713</v>
      </c>
      <c r="I1026" s="2">
        <v>1.8900039999999996</v>
      </c>
      <c r="J1026" s="2">
        <v>1.8842520000000025</v>
      </c>
      <c r="K1026" s="13" t="s">
        <v>53</v>
      </c>
      <c r="L1026" s="13" t="s">
        <v>51</v>
      </c>
      <c r="M1026" s="13" t="s">
        <v>47</v>
      </c>
      <c r="N1026" s="16">
        <f t="shared" ref="N1026:N1089" si="160">IF(D1026&lt;30,50, IF(D1026&gt;70, 0, 25))</f>
        <v>50</v>
      </c>
      <c r="O1026" s="16">
        <f t="shared" ref="O1026:O1089" si="161">IF(F1026-E1026&gt;0.02, 100, IF(F1026-E1026&lt;0,0,45))</f>
        <v>100</v>
      </c>
      <c r="P1026" s="16">
        <f t="shared" ref="P1026:P1089" si="162">IF(G1026-J1026&gt;10,100,IF(G1026-J1026&gt;5,75, IF(G1026-J1026&gt;0,50,0)))</f>
        <v>0</v>
      </c>
      <c r="Q1026" s="16">
        <f t="shared" ref="Q1026:Q1089" si="163">IF(M1026="confirmed bullish", 34, IF(M1026="bullish divergence",17, 0))+IF(K1026="bullish",33,IF(K1026="bearish",0,16.5))+IF(L1026="strong",33,IF(L1026="weak",0,16.5))</f>
        <v>0</v>
      </c>
      <c r="R1026" s="17">
        <f t="shared" si="154"/>
        <v>52.5</v>
      </c>
      <c r="S1026" s="17">
        <f t="shared" si="155"/>
        <v>30</v>
      </c>
      <c r="T1026" s="17">
        <f t="shared" si="156"/>
        <v>22.5</v>
      </c>
      <c r="U1026" s="17">
        <f t="shared" si="157"/>
        <v>37.5</v>
      </c>
      <c r="V1026" s="16">
        <f t="shared" si="158"/>
        <v>35</v>
      </c>
      <c r="W1026" s="16">
        <f t="shared" si="159"/>
        <v>35.625</v>
      </c>
    </row>
    <row r="1027" spans="1:23" ht="13.5" x14ac:dyDescent="0.25">
      <c r="A1027" s="3">
        <v>43502</v>
      </c>
      <c r="B1027" s="2">
        <v>1.2889999999999999</v>
      </c>
      <c r="C1027" s="2">
        <v>19.39854419370667</v>
      </c>
      <c r="D1027" s="2">
        <v>0.26942901337591207</v>
      </c>
      <c r="E1027" s="2">
        <v>-3.4687500107751339E-2</v>
      </c>
      <c r="F1027" s="2">
        <v>1.26318</v>
      </c>
      <c r="G1027" s="2">
        <v>1.3593599999999999</v>
      </c>
      <c r="H1027" s="2">
        <v>1.6394550000000003</v>
      </c>
      <c r="I1027" s="2">
        <v>1.8755299999999997</v>
      </c>
      <c r="J1027" s="2">
        <v>1.8803360000000027</v>
      </c>
      <c r="K1027" s="13" t="s">
        <v>53</v>
      </c>
      <c r="L1027" s="13" t="s">
        <v>55</v>
      </c>
      <c r="M1027" s="13" t="s">
        <v>47</v>
      </c>
      <c r="N1027" s="16">
        <f t="shared" si="160"/>
        <v>50</v>
      </c>
      <c r="O1027" s="16">
        <f t="shared" si="161"/>
        <v>100</v>
      </c>
      <c r="P1027" s="16">
        <f t="shared" si="162"/>
        <v>0</v>
      </c>
      <c r="Q1027" s="16">
        <f t="shared" si="163"/>
        <v>16.5</v>
      </c>
      <c r="R1027" s="17">
        <f t="shared" ref="R1027:R1090" si="164">0.35*N1027+O1027*0.35+P1027*0.15+Q1027*0.15</f>
        <v>54.975000000000001</v>
      </c>
      <c r="S1027" s="17">
        <f t="shared" ref="S1027:S1090" si="165">N1027*0.2+O1027*0.2+P1027*0.35+Q1027*0.25</f>
        <v>34.125</v>
      </c>
      <c r="T1027" s="17">
        <f t="shared" ref="T1027:T1090" si="166">N1027*0.15+O1027*0.15+P1027*0.25+Q1027*0.45</f>
        <v>29.925000000000001</v>
      </c>
      <c r="U1027" s="17">
        <f t="shared" ref="U1027:U1090" si="167">0.25*SUM(N1027:Q1027)</f>
        <v>41.625</v>
      </c>
      <c r="V1027" s="16">
        <f t="shared" ref="V1027:V1090" si="168">SUM(R1027:T1027)/3</f>
        <v>39.674999999999997</v>
      </c>
      <c r="W1027" s="16">
        <f t="shared" ref="W1027:W1090" si="169">SUM(R1027:U1027)/4</f>
        <v>40.162499999999994</v>
      </c>
    </row>
    <row r="1028" spans="1:23" ht="13.5" x14ac:dyDescent="0.25">
      <c r="A1028" s="3">
        <v>43503</v>
      </c>
      <c r="B1028" s="2">
        <v>1.2195</v>
      </c>
      <c r="C1028" s="2">
        <v>17.235959507168118</v>
      </c>
      <c r="D1028" s="2">
        <v>0.25102588030488659</v>
      </c>
      <c r="E1028" s="2">
        <v>-4.2710173112871258E-2</v>
      </c>
      <c r="F1028" s="2">
        <v>1.2433399999999999</v>
      </c>
      <c r="G1028" s="2">
        <v>1.3236599999999998</v>
      </c>
      <c r="H1028" s="2">
        <v>1.5983050000000001</v>
      </c>
      <c r="I1028" s="2">
        <v>1.8610539999999995</v>
      </c>
      <c r="J1028" s="2">
        <v>1.8760225000000028</v>
      </c>
      <c r="K1028" s="13" t="s">
        <v>53</v>
      </c>
      <c r="L1028" s="13" t="s">
        <v>55</v>
      </c>
      <c r="M1028" s="13" t="s">
        <v>47</v>
      </c>
      <c r="N1028" s="16">
        <f t="shared" si="160"/>
        <v>50</v>
      </c>
      <c r="O1028" s="16">
        <f t="shared" si="161"/>
        <v>100</v>
      </c>
      <c r="P1028" s="16">
        <f t="shared" si="162"/>
        <v>0</v>
      </c>
      <c r="Q1028" s="16">
        <f t="shared" si="163"/>
        <v>16.5</v>
      </c>
      <c r="R1028" s="17">
        <f t="shared" si="164"/>
        <v>54.975000000000001</v>
      </c>
      <c r="S1028" s="17">
        <f t="shared" si="165"/>
        <v>34.125</v>
      </c>
      <c r="T1028" s="17">
        <f t="shared" si="166"/>
        <v>29.925000000000001</v>
      </c>
      <c r="U1028" s="17">
        <f t="shared" si="167"/>
        <v>41.625</v>
      </c>
      <c r="V1028" s="16">
        <f t="shared" si="168"/>
        <v>39.674999999999997</v>
      </c>
      <c r="W1028" s="16">
        <f t="shared" si="169"/>
        <v>40.162499999999994</v>
      </c>
    </row>
    <row r="1029" spans="1:23" ht="13.5" x14ac:dyDescent="0.25">
      <c r="A1029" s="3">
        <v>43504</v>
      </c>
      <c r="B1029" s="2">
        <v>1.1997</v>
      </c>
      <c r="C1029" s="2">
        <v>16.665928388151812</v>
      </c>
      <c r="D1029" s="2">
        <v>0.22860489706912746</v>
      </c>
      <c r="E1029" s="2">
        <v>-5.1035770527961447E-2</v>
      </c>
      <c r="F1029" s="2">
        <v>1.2314399999999999</v>
      </c>
      <c r="G1029" s="2">
        <v>1.2929200000000001</v>
      </c>
      <c r="H1029" s="2">
        <v>1.5561650000000002</v>
      </c>
      <c r="I1029" s="2">
        <v>1.8443959999999993</v>
      </c>
      <c r="J1029" s="2">
        <v>1.8716100000000029</v>
      </c>
      <c r="K1029" s="13" t="s">
        <v>53</v>
      </c>
      <c r="L1029" s="13" t="s">
        <v>55</v>
      </c>
      <c r="M1029" s="13" t="s">
        <v>47</v>
      </c>
      <c r="N1029" s="16">
        <f t="shared" si="160"/>
        <v>50</v>
      </c>
      <c r="O1029" s="16">
        <f t="shared" si="161"/>
        <v>100</v>
      </c>
      <c r="P1029" s="16">
        <f t="shared" si="162"/>
        <v>0</v>
      </c>
      <c r="Q1029" s="16">
        <f t="shared" si="163"/>
        <v>16.5</v>
      </c>
      <c r="R1029" s="17">
        <f t="shared" si="164"/>
        <v>54.975000000000001</v>
      </c>
      <c r="S1029" s="17">
        <f t="shared" si="165"/>
        <v>34.125</v>
      </c>
      <c r="T1029" s="17">
        <f t="shared" si="166"/>
        <v>29.925000000000001</v>
      </c>
      <c r="U1029" s="17">
        <f t="shared" si="167"/>
        <v>41.625</v>
      </c>
      <c r="V1029" s="16">
        <f t="shared" si="168"/>
        <v>39.674999999999997</v>
      </c>
      <c r="W1029" s="16">
        <f t="shared" si="169"/>
        <v>40.162499999999994</v>
      </c>
    </row>
    <row r="1030" spans="1:23" ht="13.5" x14ac:dyDescent="0.25">
      <c r="A1030" s="3">
        <v>43507</v>
      </c>
      <c r="B1030" s="2">
        <v>1.2690999999999999</v>
      </c>
      <c r="C1030" s="2">
        <v>25.914511667538164</v>
      </c>
      <c r="D1030" s="2">
        <v>0.19764196265855682</v>
      </c>
      <c r="E1030" s="2">
        <v>-5.8531236208958823E-2</v>
      </c>
      <c r="F1030" s="2">
        <v>1.2472999999999999</v>
      </c>
      <c r="G1030" s="2">
        <v>1.2750699999999999</v>
      </c>
      <c r="H1030" s="2">
        <v>1.5174949999999998</v>
      </c>
      <c r="I1030" s="2">
        <v>1.8293239999999995</v>
      </c>
      <c r="J1030" s="2">
        <v>1.8675945000000027</v>
      </c>
      <c r="K1030" s="13" t="s">
        <v>53</v>
      </c>
      <c r="L1030" s="13" t="s">
        <v>55</v>
      </c>
      <c r="M1030" s="13" t="s">
        <v>54</v>
      </c>
      <c r="N1030" s="16">
        <f t="shared" si="160"/>
        <v>50</v>
      </c>
      <c r="O1030" s="16">
        <f t="shared" si="161"/>
        <v>100</v>
      </c>
      <c r="P1030" s="16">
        <f t="shared" si="162"/>
        <v>0</v>
      </c>
      <c r="Q1030" s="16">
        <f t="shared" si="163"/>
        <v>16.5</v>
      </c>
      <c r="R1030" s="17">
        <f t="shared" si="164"/>
        <v>54.975000000000001</v>
      </c>
      <c r="S1030" s="17">
        <f t="shared" si="165"/>
        <v>34.125</v>
      </c>
      <c r="T1030" s="17">
        <f t="shared" si="166"/>
        <v>29.925000000000001</v>
      </c>
      <c r="U1030" s="17">
        <f t="shared" si="167"/>
        <v>41.625</v>
      </c>
      <c r="V1030" s="16">
        <f t="shared" si="168"/>
        <v>39.674999999999997</v>
      </c>
      <c r="W1030" s="16">
        <f t="shared" si="169"/>
        <v>40.162499999999994</v>
      </c>
    </row>
    <row r="1031" spans="1:23" ht="13.5" x14ac:dyDescent="0.25">
      <c r="A1031" s="3">
        <v>43508</v>
      </c>
      <c r="B1031" s="2">
        <v>1.2195</v>
      </c>
      <c r="C1031" s="2">
        <v>23.875100868945708</v>
      </c>
      <c r="D1031" s="2">
        <v>0.16768533925815454</v>
      </c>
      <c r="E1031" s="2">
        <v>-6.4444449642098861E-2</v>
      </c>
      <c r="F1031" s="2">
        <v>1.23936</v>
      </c>
      <c r="G1031" s="2">
        <v>1.2582099999999998</v>
      </c>
      <c r="H1031" s="2">
        <v>1.4763449999999998</v>
      </c>
      <c r="I1031" s="2">
        <v>1.813855999999999</v>
      </c>
      <c r="J1031" s="2">
        <v>1.863331000000003</v>
      </c>
      <c r="K1031" s="13" t="s">
        <v>53</v>
      </c>
      <c r="L1031" s="13" t="s">
        <v>51</v>
      </c>
      <c r="M1031" s="13" t="s">
        <v>47</v>
      </c>
      <c r="N1031" s="16">
        <f t="shared" si="160"/>
        <v>50</v>
      </c>
      <c r="O1031" s="16">
        <f t="shared" si="161"/>
        <v>100</v>
      </c>
      <c r="P1031" s="16">
        <f t="shared" si="162"/>
        <v>0</v>
      </c>
      <c r="Q1031" s="16">
        <f t="shared" si="163"/>
        <v>0</v>
      </c>
      <c r="R1031" s="17">
        <f t="shared" si="164"/>
        <v>52.5</v>
      </c>
      <c r="S1031" s="17">
        <f t="shared" si="165"/>
        <v>30</v>
      </c>
      <c r="T1031" s="17">
        <f t="shared" si="166"/>
        <v>22.5</v>
      </c>
      <c r="U1031" s="17">
        <f t="shared" si="167"/>
        <v>37.5</v>
      </c>
      <c r="V1031" s="16">
        <f t="shared" si="168"/>
        <v>35</v>
      </c>
      <c r="W1031" s="16">
        <f t="shared" si="169"/>
        <v>35.625</v>
      </c>
    </row>
    <row r="1032" spans="1:23" ht="13.5" x14ac:dyDescent="0.25">
      <c r="A1032" s="3">
        <v>43509</v>
      </c>
      <c r="B1032" s="2">
        <v>1.17</v>
      </c>
      <c r="C1032" s="2">
        <v>22.013213772892684</v>
      </c>
      <c r="D1032" s="2">
        <v>0.14332290965090877</v>
      </c>
      <c r="E1032" s="2">
        <v>-6.8601383356116166E-2</v>
      </c>
      <c r="F1032" s="2">
        <v>1.21556</v>
      </c>
      <c r="G1032" s="2">
        <v>1.2393699999999999</v>
      </c>
      <c r="H1032" s="2">
        <v>1.4327199999999998</v>
      </c>
      <c r="I1032" s="2">
        <v>1.7962079999999989</v>
      </c>
      <c r="J1032" s="2">
        <v>1.8587700000000029</v>
      </c>
      <c r="K1032" s="13" t="s">
        <v>53</v>
      </c>
      <c r="L1032" s="13" t="s">
        <v>51</v>
      </c>
      <c r="M1032" s="13" t="s">
        <v>47</v>
      </c>
      <c r="N1032" s="16">
        <f t="shared" si="160"/>
        <v>50</v>
      </c>
      <c r="O1032" s="16">
        <f t="shared" si="161"/>
        <v>100</v>
      </c>
      <c r="P1032" s="16">
        <f t="shared" si="162"/>
        <v>0</v>
      </c>
      <c r="Q1032" s="16">
        <f t="shared" si="163"/>
        <v>0</v>
      </c>
      <c r="R1032" s="17">
        <f t="shared" si="164"/>
        <v>52.5</v>
      </c>
      <c r="S1032" s="17">
        <f t="shared" si="165"/>
        <v>30</v>
      </c>
      <c r="T1032" s="17">
        <f t="shared" si="166"/>
        <v>22.5</v>
      </c>
      <c r="U1032" s="17">
        <f t="shared" si="167"/>
        <v>37.5</v>
      </c>
      <c r="V1032" s="16">
        <f t="shared" si="168"/>
        <v>35</v>
      </c>
      <c r="W1032" s="16">
        <f t="shared" si="169"/>
        <v>35.625</v>
      </c>
    </row>
    <row r="1033" spans="1:23" ht="13.5" x14ac:dyDescent="0.25">
      <c r="A1033" s="3">
        <v>43510</v>
      </c>
      <c r="B1033" s="2">
        <v>1.17</v>
      </c>
      <c r="C1033" s="2">
        <v>22.013213772892684</v>
      </c>
      <c r="D1033" s="2">
        <v>0.11864154275462324</v>
      </c>
      <c r="E1033" s="2">
        <v>-7.1249057169193858E-2</v>
      </c>
      <c r="F1033" s="2">
        <v>1.20566</v>
      </c>
      <c r="G1033" s="2">
        <v>1.2244999999999999</v>
      </c>
      <c r="H1033" s="2">
        <v>1.3935549999999999</v>
      </c>
      <c r="I1033" s="2">
        <v>1.7795519999999994</v>
      </c>
      <c r="J1033" s="2">
        <v>1.8537630000000027</v>
      </c>
      <c r="K1033" s="13" t="s">
        <v>53</v>
      </c>
      <c r="L1033" s="13" t="s">
        <v>51</v>
      </c>
      <c r="M1033" s="13" t="s">
        <v>47</v>
      </c>
      <c r="N1033" s="16">
        <f t="shared" si="160"/>
        <v>50</v>
      </c>
      <c r="O1033" s="16">
        <f t="shared" si="161"/>
        <v>100</v>
      </c>
      <c r="P1033" s="16">
        <f t="shared" si="162"/>
        <v>0</v>
      </c>
      <c r="Q1033" s="16">
        <f t="shared" si="163"/>
        <v>0</v>
      </c>
      <c r="R1033" s="17">
        <f t="shared" si="164"/>
        <v>52.5</v>
      </c>
      <c r="S1033" s="17">
        <f t="shared" si="165"/>
        <v>30</v>
      </c>
      <c r="T1033" s="17">
        <f t="shared" si="166"/>
        <v>22.5</v>
      </c>
      <c r="U1033" s="17">
        <f t="shared" si="167"/>
        <v>37.5</v>
      </c>
      <c r="V1033" s="16">
        <f t="shared" si="168"/>
        <v>35</v>
      </c>
      <c r="W1033" s="16">
        <f t="shared" si="169"/>
        <v>35.625</v>
      </c>
    </row>
    <row r="1034" spans="1:23" ht="13.5" x14ac:dyDescent="0.25">
      <c r="A1034" s="3">
        <v>43511</v>
      </c>
      <c r="B1034" s="2">
        <v>1.1798999999999999</v>
      </c>
      <c r="C1034" s="2">
        <v>23.398829785754586</v>
      </c>
      <c r="D1034" s="2">
        <v>8.9759656522438114E-2</v>
      </c>
      <c r="E1034" s="2">
        <v>-7.3082618098788049E-2</v>
      </c>
      <c r="F1034" s="2">
        <v>1.2017</v>
      </c>
      <c r="G1034" s="2">
        <v>1.2165699999999999</v>
      </c>
      <c r="H1034" s="2">
        <v>1.3588549999999999</v>
      </c>
      <c r="I1034" s="2">
        <v>1.7638859999999994</v>
      </c>
      <c r="J1034" s="2">
        <v>1.8486075000000026</v>
      </c>
      <c r="K1034" s="13" t="s">
        <v>53</v>
      </c>
      <c r="L1034" s="13" t="s">
        <v>55</v>
      </c>
      <c r="M1034" s="13" t="s">
        <v>47</v>
      </c>
      <c r="N1034" s="16">
        <f t="shared" si="160"/>
        <v>50</v>
      </c>
      <c r="O1034" s="16">
        <f t="shared" si="161"/>
        <v>100</v>
      </c>
      <c r="P1034" s="16">
        <f t="shared" si="162"/>
        <v>0</v>
      </c>
      <c r="Q1034" s="16">
        <f t="shared" si="163"/>
        <v>16.5</v>
      </c>
      <c r="R1034" s="17">
        <f t="shared" si="164"/>
        <v>54.975000000000001</v>
      </c>
      <c r="S1034" s="17">
        <f t="shared" si="165"/>
        <v>34.125</v>
      </c>
      <c r="T1034" s="17">
        <f t="shared" si="166"/>
        <v>29.925000000000001</v>
      </c>
      <c r="U1034" s="17">
        <f t="shared" si="167"/>
        <v>41.625</v>
      </c>
      <c r="V1034" s="16">
        <f t="shared" si="168"/>
        <v>39.674999999999997</v>
      </c>
      <c r="W1034" s="16">
        <f t="shared" si="169"/>
        <v>40.162499999999994</v>
      </c>
    </row>
    <row r="1035" spans="1:23" ht="13.5" x14ac:dyDescent="0.25">
      <c r="A1035" s="3">
        <v>43514</v>
      </c>
      <c r="B1035" s="2">
        <v>1.1997</v>
      </c>
      <c r="C1035" s="2">
        <v>26.222165067029806</v>
      </c>
      <c r="D1035" s="2">
        <v>5.4868609969900728E-2</v>
      </c>
      <c r="E1035" s="2">
        <v>-7.4815585153881009E-2</v>
      </c>
      <c r="F1035" s="2">
        <v>1.1878199999999999</v>
      </c>
      <c r="G1035" s="2">
        <v>1.21756</v>
      </c>
      <c r="H1035" s="2">
        <v>1.3291099999999998</v>
      </c>
      <c r="I1035" s="2">
        <v>1.7470299999999996</v>
      </c>
      <c r="J1035" s="2">
        <v>1.8436995000000027</v>
      </c>
      <c r="K1035" s="13" t="s">
        <v>53</v>
      </c>
      <c r="L1035" s="13" t="s">
        <v>55</v>
      </c>
      <c r="M1035" s="13" t="s">
        <v>47</v>
      </c>
      <c r="N1035" s="16">
        <f t="shared" si="160"/>
        <v>50</v>
      </c>
      <c r="O1035" s="16">
        <f t="shared" si="161"/>
        <v>100</v>
      </c>
      <c r="P1035" s="16">
        <f t="shared" si="162"/>
        <v>0</v>
      </c>
      <c r="Q1035" s="16">
        <f t="shared" si="163"/>
        <v>16.5</v>
      </c>
      <c r="R1035" s="17">
        <f t="shared" si="164"/>
        <v>54.975000000000001</v>
      </c>
      <c r="S1035" s="17">
        <f t="shared" si="165"/>
        <v>34.125</v>
      </c>
      <c r="T1035" s="17">
        <f t="shared" si="166"/>
        <v>29.925000000000001</v>
      </c>
      <c r="U1035" s="17">
        <f t="shared" si="167"/>
        <v>41.625</v>
      </c>
      <c r="V1035" s="16">
        <f t="shared" si="168"/>
        <v>39.674999999999997</v>
      </c>
      <c r="W1035" s="16">
        <f t="shared" si="169"/>
        <v>40.162499999999994</v>
      </c>
    </row>
    <row r="1036" spans="1:23" ht="13.5" x14ac:dyDescent="0.25">
      <c r="A1036" s="3">
        <v>43515</v>
      </c>
      <c r="B1036" s="2">
        <v>1.1898</v>
      </c>
      <c r="C1036" s="2">
        <v>25.711876875615403</v>
      </c>
      <c r="D1036" s="2">
        <v>3.8204472528796662E-2</v>
      </c>
      <c r="E1036" s="2">
        <v>-7.552898037328426E-2</v>
      </c>
      <c r="F1036" s="2">
        <v>1.18188</v>
      </c>
      <c r="G1036" s="2">
        <v>1.21062</v>
      </c>
      <c r="H1036" s="2">
        <v>1.302835</v>
      </c>
      <c r="I1036" s="2">
        <v>1.729976</v>
      </c>
      <c r="J1036" s="2">
        <v>1.8389900000000028</v>
      </c>
      <c r="K1036" s="13" t="s">
        <v>53</v>
      </c>
      <c r="L1036" s="13" t="s">
        <v>55</v>
      </c>
      <c r="M1036" s="13" t="s">
        <v>47</v>
      </c>
      <c r="N1036" s="16">
        <f t="shared" si="160"/>
        <v>50</v>
      </c>
      <c r="O1036" s="16">
        <f t="shared" si="161"/>
        <v>100</v>
      </c>
      <c r="P1036" s="16">
        <f t="shared" si="162"/>
        <v>0</v>
      </c>
      <c r="Q1036" s="16">
        <f t="shared" si="163"/>
        <v>16.5</v>
      </c>
      <c r="R1036" s="17">
        <f t="shared" si="164"/>
        <v>54.975000000000001</v>
      </c>
      <c r="S1036" s="17">
        <f t="shared" si="165"/>
        <v>34.125</v>
      </c>
      <c r="T1036" s="17">
        <f t="shared" si="166"/>
        <v>29.925000000000001</v>
      </c>
      <c r="U1036" s="17">
        <f t="shared" si="167"/>
        <v>41.625</v>
      </c>
      <c r="V1036" s="16">
        <f t="shared" si="168"/>
        <v>39.674999999999997</v>
      </c>
      <c r="W1036" s="16">
        <f t="shared" si="169"/>
        <v>40.162499999999994</v>
      </c>
    </row>
    <row r="1037" spans="1:23" ht="13.5" x14ac:dyDescent="0.25">
      <c r="A1037" s="3">
        <v>43516</v>
      </c>
      <c r="B1037" s="2">
        <v>1.1798999999999999</v>
      </c>
      <c r="C1037" s="2">
        <v>25.18409079620379</v>
      </c>
      <c r="D1037" s="2">
        <v>3.0821977695694835E-2</v>
      </c>
      <c r="E1037" s="2">
        <v>-7.459606374030181E-2</v>
      </c>
      <c r="F1037" s="2">
        <v>1.1838599999999999</v>
      </c>
      <c r="G1037" s="2">
        <v>1.1997100000000001</v>
      </c>
      <c r="H1037" s="2">
        <v>1.2795350000000001</v>
      </c>
      <c r="I1037" s="2">
        <v>1.7127240000000004</v>
      </c>
      <c r="J1037" s="2">
        <v>1.8342310000000026</v>
      </c>
      <c r="K1037" s="13" t="s">
        <v>48</v>
      </c>
      <c r="L1037" s="13" t="s">
        <v>55</v>
      </c>
      <c r="M1037" s="13" t="s">
        <v>52</v>
      </c>
      <c r="N1037" s="16">
        <f t="shared" si="160"/>
        <v>50</v>
      </c>
      <c r="O1037" s="16">
        <f t="shared" si="161"/>
        <v>100</v>
      </c>
      <c r="P1037" s="16">
        <f t="shared" si="162"/>
        <v>0</v>
      </c>
      <c r="Q1037" s="16">
        <f t="shared" si="163"/>
        <v>83.5</v>
      </c>
      <c r="R1037" s="17">
        <f t="shared" si="164"/>
        <v>65.025000000000006</v>
      </c>
      <c r="S1037" s="17">
        <f t="shared" si="165"/>
        <v>50.875</v>
      </c>
      <c r="T1037" s="17">
        <f t="shared" si="166"/>
        <v>60.075000000000003</v>
      </c>
      <c r="U1037" s="17">
        <f t="shared" si="167"/>
        <v>58.375</v>
      </c>
      <c r="V1037" s="16">
        <f t="shared" si="168"/>
        <v>58.658333333333339</v>
      </c>
      <c r="W1037" s="16">
        <f t="shared" si="169"/>
        <v>58.587500000000006</v>
      </c>
    </row>
    <row r="1038" spans="1:23" ht="13.5" x14ac:dyDescent="0.25">
      <c r="A1038" s="3">
        <v>43517</v>
      </c>
      <c r="B1038" s="2">
        <v>1.1898</v>
      </c>
      <c r="C1038" s="2">
        <v>26.802196482644717</v>
      </c>
      <c r="D1038" s="2">
        <v>1.4504387980920574E-2</v>
      </c>
      <c r="E1038" s="2">
        <v>-7.5518703254127892E-2</v>
      </c>
      <c r="F1038" s="2">
        <v>1.1878199999999999</v>
      </c>
      <c r="G1038" s="2">
        <v>1.1967399999999999</v>
      </c>
      <c r="H1038" s="2">
        <v>1.2602000000000004</v>
      </c>
      <c r="I1038" s="2">
        <v>1.6956700000000007</v>
      </c>
      <c r="J1038" s="2">
        <v>1.8298685000000026</v>
      </c>
      <c r="K1038" s="13" t="s">
        <v>48</v>
      </c>
      <c r="L1038" s="13" t="s">
        <v>55</v>
      </c>
      <c r="M1038" s="13" t="s">
        <v>52</v>
      </c>
      <c r="N1038" s="16">
        <f t="shared" si="160"/>
        <v>50</v>
      </c>
      <c r="O1038" s="16">
        <f t="shared" si="161"/>
        <v>100</v>
      </c>
      <c r="P1038" s="16">
        <f t="shared" si="162"/>
        <v>0</v>
      </c>
      <c r="Q1038" s="16">
        <f t="shared" si="163"/>
        <v>83.5</v>
      </c>
      <c r="R1038" s="17">
        <f t="shared" si="164"/>
        <v>65.025000000000006</v>
      </c>
      <c r="S1038" s="17">
        <f t="shared" si="165"/>
        <v>50.875</v>
      </c>
      <c r="T1038" s="17">
        <f t="shared" si="166"/>
        <v>60.075000000000003</v>
      </c>
      <c r="U1038" s="17">
        <f t="shared" si="167"/>
        <v>58.375</v>
      </c>
      <c r="V1038" s="16">
        <f t="shared" si="168"/>
        <v>58.658333333333339</v>
      </c>
      <c r="W1038" s="16">
        <f t="shared" si="169"/>
        <v>58.587500000000006</v>
      </c>
    </row>
    <row r="1039" spans="1:23" ht="13.5" x14ac:dyDescent="0.25">
      <c r="A1039" s="3">
        <v>43518</v>
      </c>
      <c r="B1039" s="2">
        <v>1.17</v>
      </c>
      <c r="C1039" s="2">
        <v>25.609240803821621</v>
      </c>
      <c r="D1039" s="2">
        <v>3.1363378295301558E-4</v>
      </c>
      <c r="E1039" s="2">
        <v>-7.8192997533310521E-2</v>
      </c>
      <c r="F1039" s="2">
        <v>1.18584</v>
      </c>
      <c r="G1039" s="2">
        <v>1.19377</v>
      </c>
      <c r="H1039" s="2">
        <v>1.2433450000000004</v>
      </c>
      <c r="I1039" s="2">
        <v>1.6782200000000003</v>
      </c>
      <c r="J1039" s="2">
        <v>1.8253075000000027</v>
      </c>
      <c r="K1039" s="13" t="s">
        <v>53</v>
      </c>
      <c r="L1039" s="13" t="s">
        <v>55</v>
      </c>
      <c r="M1039" s="13" t="s">
        <v>47</v>
      </c>
      <c r="N1039" s="16">
        <f t="shared" si="160"/>
        <v>50</v>
      </c>
      <c r="O1039" s="16">
        <f t="shared" si="161"/>
        <v>100</v>
      </c>
      <c r="P1039" s="16">
        <f t="shared" si="162"/>
        <v>0</v>
      </c>
      <c r="Q1039" s="16">
        <f t="shared" si="163"/>
        <v>16.5</v>
      </c>
      <c r="R1039" s="17">
        <f t="shared" si="164"/>
        <v>54.975000000000001</v>
      </c>
      <c r="S1039" s="17">
        <f t="shared" si="165"/>
        <v>34.125</v>
      </c>
      <c r="T1039" s="17">
        <f t="shared" si="166"/>
        <v>29.925000000000001</v>
      </c>
      <c r="U1039" s="17">
        <f t="shared" si="167"/>
        <v>41.625</v>
      </c>
      <c r="V1039" s="16">
        <f t="shared" si="168"/>
        <v>39.674999999999997</v>
      </c>
      <c r="W1039" s="16">
        <f t="shared" si="169"/>
        <v>40.162499999999994</v>
      </c>
    </row>
    <row r="1040" spans="1:23" ht="13.5" x14ac:dyDescent="0.25">
      <c r="A1040" s="3">
        <v>43521</v>
      </c>
      <c r="B1040" s="2">
        <v>1.1500999999999999</v>
      </c>
      <c r="C1040" s="2">
        <v>24.432206339870334</v>
      </c>
      <c r="D1040" s="2">
        <v>1.6814060348822046E-3</v>
      </c>
      <c r="E1040" s="2">
        <v>-8.3641088495156543E-2</v>
      </c>
      <c r="F1040" s="2">
        <v>1.1759200000000001</v>
      </c>
      <c r="G1040" s="2">
        <v>1.18187</v>
      </c>
      <c r="H1040" s="2">
        <v>1.2284700000000002</v>
      </c>
      <c r="I1040" s="2">
        <v>1.6603720000000004</v>
      </c>
      <c r="J1040" s="2">
        <v>1.8207465000000027</v>
      </c>
      <c r="K1040" s="13" t="s">
        <v>53</v>
      </c>
      <c r="L1040" s="13" t="s">
        <v>55</v>
      </c>
      <c r="M1040" s="13" t="s">
        <v>47</v>
      </c>
      <c r="N1040" s="16">
        <f t="shared" si="160"/>
        <v>50</v>
      </c>
      <c r="O1040" s="16">
        <f t="shared" si="161"/>
        <v>100</v>
      </c>
      <c r="P1040" s="16">
        <f t="shared" si="162"/>
        <v>0</v>
      </c>
      <c r="Q1040" s="16">
        <f t="shared" si="163"/>
        <v>16.5</v>
      </c>
      <c r="R1040" s="17">
        <f t="shared" si="164"/>
        <v>54.975000000000001</v>
      </c>
      <c r="S1040" s="17">
        <f t="shared" si="165"/>
        <v>34.125</v>
      </c>
      <c r="T1040" s="17">
        <f t="shared" si="166"/>
        <v>29.925000000000001</v>
      </c>
      <c r="U1040" s="17">
        <f t="shared" si="167"/>
        <v>41.625</v>
      </c>
      <c r="V1040" s="16">
        <f t="shared" si="168"/>
        <v>39.674999999999997</v>
      </c>
      <c r="W1040" s="16">
        <f t="shared" si="169"/>
        <v>40.162499999999994</v>
      </c>
    </row>
    <row r="1041" spans="1:23" ht="13.5" x14ac:dyDescent="0.25">
      <c r="A1041" s="3">
        <v>43522</v>
      </c>
      <c r="B1041" s="2">
        <v>1.1105</v>
      </c>
      <c r="C1041" s="2">
        <v>22.241503780813588</v>
      </c>
      <c r="D1041" s="2">
        <v>-6.0744939206669457E-4</v>
      </c>
      <c r="E1041" s="2">
        <v>-8.9884272122791292E-2</v>
      </c>
      <c r="F1041" s="2">
        <v>1.1600600000000001</v>
      </c>
      <c r="G1041" s="2">
        <v>1.1709700000000001</v>
      </c>
      <c r="H1041" s="2">
        <v>1.2145899999999998</v>
      </c>
      <c r="I1041" s="2">
        <v>1.6417320000000002</v>
      </c>
      <c r="J1041" s="2">
        <v>1.8158880000000024</v>
      </c>
      <c r="K1041" s="13" t="s">
        <v>53</v>
      </c>
      <c r="L1041" s="13" t="s">
        <v>55</v>
      </c>
      <c r="M1041" s="13" t="s">
        <v>47</v>
      </c>
      <c r="N1041" s="16">
        <f t="shared" si="160"/>
        <v>50</v>
      </c>
      <c r="O1041" s="16">
        <f t="shared" si="161"/>
        <v>100</v>
      </c>
      <c r="P1041" s="16">
        <f t="shared" si="162"/>
        <v>0</v>
      </c>
      <c r="Q1041" s="16">
        <f t="shared" si="163"/>
        <v>16.5</v>
      </c>
      <c r="R1041" s="17">
        <f t="shared" si="164"/>
        <v>54.975000000000001</v>
      </c>
      <c r="S1041" s="17">
        <f t="shared" si="165"/>
        <v>34.125</v>
      </c>
      <c r="T1041" s="17">
        <f t="shared" si="166"/>
        <v>29.925000000000001</v>
      </c>
      <c r="U1041" s="17">
        <f t="shared" si="167"/>
        <v>41.625</v>
      </c>
      <c r="V1041" s="16">
        <f t="shared" si="168"/>
        <v>39.674999999999997</v>
      </c>
      <c r="W1041" s="16">
        <f t="shared" si="169"/>
        <v>40.162499999999994</v>
      </c>
    </row>
    <row r="1042" spans="1:23" ht="13.5" x14ac:dyDescent="0.25">
      <c r="A1042" s="3">
        <v>43523</v>
      </c>
      <c r="B1042" s="2">
        <v>1.17</v>
      </c>
      <c r="C1042" s="2">
        <v>32.093783330369831</v>
      </c>
      <c r="D1042" s="2">
        <v>-1.3174416471390726E-2</v>
      </c>
      <c r="E1042" s="2">
        <v>-9.4954060850217542E-2</v>
      </c>
      <c r="F1042" s="2">
        <v>1.15808</v>
      </c>
      <c r="G1042" s="2">
        <v>1.1709700000000001</v>
      </c>
      <c r="H1042" s="2">
        <v>1.2051700000000001</v>
      </c>
      <c r="I1042" s="2">
        <v>1.6242820000000002</v>
      </c>
      <c r="J1042" s="2">
        <v>1.8111785000000027</v>
      </c>
      <c r="K1042" s="13" t="s">
        <v>48</v>
      </c>
      <c r="L1042" s="13" t="s">
        <v>55</v>
      </c>
      <c r="M1042" s="13" t="s">
        <v>50</v>
      </c>
      <c r="N1042" s="16">
        <f t="shared" si="160"/>
        <v>50</v>
      </c>
      <c r="O1042" s="16">
        <f t="shared" si="161"/>
        <v>100</v>
      </c>
      <c r="P1042" s="16">
        <f t="shared" si="162"/>
        <v>0</v>
      </c>
      <c r="Q1042" s="16">
        <f t="shared" si="163"/>
        <v>66.5</v>
      </c>
      <c r="R1042" s="17">
        <f t="shared" si="164"/>
        <v>62.475000000000001</v>
      </c>
      <c r="S1042" s="17">
        <f t="shared" si="165"/>
        <v>46.625</v>
      </c>
      <c r="T1042" s="17">
        <f t="shared" si="166"/>
        <v>52.424999999999997</v>
      </c>
      <c r="U1042" s="17">
        <f t="shared" si="167"/>
        <v>54.125</v>
      </c>
      <c r="V1042" s="16">
        <f t="shared" si="168"/>
        <v>53.841666666666661</v>
      </c>
      <c r="W1042" s="16">
        <f t="shared" si="169"/>
        <v>53.912499999999994</v>
      </c>
    </row>
    <row r="1043" spans="1:23" ht="13.5" x14ac:dyDescent="0.25">
      <c r="A1043" s="3">
        <v>43524</v>
      </c>
      <c r="B1043" s="2">
        <v>1.2096</v>
      </c>
      <c r="C1043" s="2">
        <v>37.747196076544903</v>
      </c>
      <c r="D1043" s="2">
        <v>-2.5803528382867924E-2</v>
      </c>
      <c r="E1043" s="2">
        <v>-9.7712185078183134E-2</v>
      </c>
      <c r="F1043" s="2">
        <v>1.16204</v>
      </c>
      <c r="G1043" s="2">
        <v>1.17493</v>
      </c>
      <c r="H1043" s="2">
        <v>1.1997150000000001</v>
      </c>
      <c r="I1043" s="2">
        <v>1.6076240000000004</v>
      </c>
      <c r="J1043" s="2">
        <v>1.8064190000000027</v>
      </c>
      <c r="K1043" s="13" t="s">
        <v>48</v>
      </c>
      <c r="L1043" s="13" t="s">
        <v>55</v>
      </c>
      <c r="M1043" s="13" t="s">
        <v>52</v>
      </c>
      <c r="N1043" s="16">
        <f t="shared" si="160"/>
        <v>50</v>
      </c>
      <c r="O1043" s="16">
        <f t="shared" si="161"/>
        <v>100</v>
      </c>
      <c r="P1043" s="16">
        <f t="shared" si="162"/>
        <v>0</v>
      </c>
      <c r="Q1043" s="16">
        <f t="shared" si="163"/>
        <v>83.5</v>
      </c>
      <c r="R1043" s="17">
        <f t="shared" si="164"/>
        <v>65.025000000000006</v>
      </c>
      <c r="S1043" s="17">
        <f t="shared" si="165"/>
        <v>50.875</v>
      </c>
      <c r="T1043" s="17">
        <f t="shared" si="166"/>
        <v>60.075000000000003</v>
      </c>
      <c r="U1043" s="17">
        <f t="shared" si="167"/>
        <v>58.375</v>
      </c>
      <c r="V1043" s="16">
        <f t="shared" si="168"/>
        <v>58.658333333333339</v>
      </c>
      <c r="W1043" s="16">
        <f t="shared" si="169"/>
        <v>58.587500000000006</v>
      </c>
    </row>
    <row r="1044" spans="1:23" ht="13.5" x14ac:dyDescent="0.25">
      <c r="A1044" s="3">
        <v>43525</v>
      </c>
      <c r="B1044" s="2">
        <v>1.2195</v>
      </c>
      <c r="C1044" s="2">
        <v>39.111960957304504</v>
      </c>
      <c r="D1044" s="2">
        <v>-3.5065612890345932E-2</v>
      </c>
      <c r="E1044" s="2">
        <v>-9.7685450549059111E-2</v>
      </c>
      <c r="F1044" s="2">
        <v>1.17194</v>
      </c>
      <c r="G1044" s="2">
        <v>1.17889</v>
      </c>
      <c r="H1044" s="2">
        <v>1.1977300000000002</v>
      </c>
      <c r="I1044" s="2">
        <v>1.591164</v>
      </c>
      <c r="J1044" s="2">
        <v>1.8015110000000027</v>
      </c>
      <c r="K1044" s="13" t="s">
        <v>48</v>
      </c>
      <c r="L1044" s="13" t="s">
        <v>49</v>
      </c>
      <c r="M1044" s="13" t="s">
        <v>52</v>
      </c>
      <c r="N1044" s="16">
        <f t="shared" si="160"/>
        <v>50</v>
      </c>
      <c r="O1044" s="16">
        <f t="shared" si="161"/>
        <v>100</v>
      </c>
      <c r="P1044" s="16">
        <f t="shared" si="162"/>
        <v>0</v>
      </c>
      <c r="Q1044" s="16">
        <f t="shared" si="163"/>
        <v>100</v>
      </c>
      <c r="R1044" s="17">
        <f t="shared" si="164"/>
        <v>67.5</v>
      </c>
      <c r="S1044" s="17">
        <f t="shared" si="165"/>
        <v>55</v>
      </c>
      <c r="T1044" s="17">
        <f t="shared" si="166"/>
        <v>67.5</v>
      </c>
      <c r="U1044" s="17">
        <f t="shared" si="167"/>
        <v>62.5</v>
      </c>
      <c r="V1044" s="16">
        <f t="shared" si="168"/>
        <v>63.333333333333336</v>
      </c>
      <c r="W1044" s="16">
        <f t="shared" si="169"/>
        <v>63.125</v>
      </c>
    </row>
    <row r="1045" spans="1:23" ht="13.5" x14ac:dyDescent="0.25">
      <c r="A1045" s="3">
        <v>43528</v>
      </c>
      <c r="B1045" s="2">
        <v>1.2096</v>
      </c>
      <c r="C1045" s="2">
        <v>38.209852071169095</v>
      </c>
      <c r="D1045" s="2">
        <v>-3.8594418554149357E-2</v>
      </c>
      <c r="E1045" s="2">
        <v>-9.3355794733145703E-2</v>
      </c>
      <c r="F1045" s="2">
        <v>1.18384</v>
      </c>
      <c r="G1045" s="2">
        <v>1.17988</v>
      </c>
      <c r="H1045" s="2">
        <v>1.1987199999999998</v>
      </c>
      <c r="I1045" s="2">
        <v>1.5745060000000002</v>
      </c>
      <c r="J1045" s="2">
        <v>1.7969995000000027</v>
      </c>
      <c r="K1045" s="13" t="s">
        <v>48</v>
      </c>
      <c r="L1045" s="13" t="s">
        <v>49</v>
      </c>
      <c r="M1045" s="13" t="s">
        <v>52</v>
      </c>
      <c r="N1045" s="16">
        <f t="shared" si="160"/>
        <v>50</v>
      </c>
      <c r="O1045" s="16">
        <f t="shared" si="161"/>
        <v>100</v>
      </c>
      <c r="P1045" s="16">
        <f t="shared" si="162"/>
        <v>0</v>
      </c>
      <c r="Q1045" s="16">
        <f t="shared" si="163"/>
        <v>100</v>
      </c>
      <c r="R1045" s="17">
        <f t="shared" si="164"/>
        <v>67.5</v>
      </c>
      <c r="S1045" s="17">
        <f t="shared" si="165"/>
        <v>55</v>
      </c>
      <c r="T1045" s="17">
        <f t="shared" si="166"/>
        <v>67.5</v>
      </c>
      <c r="U1045" s="17">
        <f t="shared" si="167"/>
        <v>62.5</v>
      </c>
      <c r="V1045" s="16">
        <f t="shared" si="168"/>
        <v>63.333333333333336</v>
      </c>
      <c r="W1045" s="16">
        <f t="shared" si="169"/>
        <v>63.125</v>
      </c>
    </row>
    <row r="1046" spans="1:23" ht="13.5" x14ac:dyDescent="0.25">
      <c r="A1046" s="3">
        <v>43529</v>
      </c>
      <c r="B1046" s="2">
        <v>1.1997</v>
      </c>
      <c r="C1046" s="2">
        <v>37.283760850594589</v>
      </c>
      <c r="D1046" s="2">
        <v>-4.1821894005230176E-2</v>
      </c>
      <c r="E1046" s="2">
        <v>-8.6582658427581685E-2</v>
      </c>
      <c r="F1046" s="2">
        <v>1.2016800000000001</v>
      </c>
      <c r="G1046" s="2">
        <v>1.1808700000000001</v>
      </c>
      <c r="H1046" s="2">
        <v>1.1957450000000001</v>
      </c>
      <c r="I1046" s="2">
        <v>1.5576500000000004</v>
      </c>
      <c r="J1046" s="2">
        <v>1.7923395000000031</v>
      </c>
      <c r="K1046" s="13" t="s">
        <v>48</v>
      </c>
      <c r="L1046" s="13" t="s">
        <v>49</v>
      </c>
      <c r="M1046" s="13" t="s">
        <v>52</v>
      </c>
      <c r="N1046" s="16">
        <f t="shared" si="160"/>
        <v>50</v>
      </c>
      <c r="O1046" s="16">
        <f t="shared" si="161"/>
        <v>100</v>
      </c>
      <c r="P1046" s="16">
        <f t="shared" si="162"/>
        <v>0</v>
      </c>
      <c r="Q1046" s="16">
        <f t="shared" si="163"/>
        <v>100</v>
      </c>
      <c r="R1046" s="17">
        <f t="shared" si="164"/>
        <v>67.5</v>
      </c>
      <c r="S1046" s="17">
        <f t="shared" si="165"/>
        <v>55</v>
      </c>
      <c r="T1046" s="17">
        <f t="shared" si="166"/>
        <v>67.5</v>
      </c>
      <c r="U1046" s="17">
        <f t="shared" si="167"/>
        <v>62.5</v>
      </c>
      <c r="V1046" s="16">
        <f t="shared" si="168"/>
        <v>63.333333333333336</v>
      </c>
      <c r="W1046" s="16">
        <f t="shared" si="169"/>
        <v>63.125</v>
      </c>
    </row>
    <row r="1047" spans="1:23" ht="13.5" x14ac:dyDescent="0.25">
      <c r="A1047" s="3">
        <v>43530</v>
      </c>
      <c r="B1047" s="2">
        <v>1.1898</v>
      </c>
      <c r="C1047" s="2">
        <v>36.335358666210347</v>
      </c>
      <c r="D1047" s="2">
        <v>-4.4776504184792287E-2</v>
      </c>
      <c r="E1047" s="2">
        <v>-7.9860216918476792E-2</v>
      </c>
      <c r="F1047" s="2">
        <v>1.20564</v>
      </c>
      <c r="G1047" s="2">
        <v>1.1818599999999999</v>
      </c>
      <c r="H1047" s="2">
        <v>1.190785</v>
      </c>
      <c r="I1047" s="2">
        <v>1.5405960000000001</v>
      </c>
      <c r="J1047" s="2">
        <v>1.7874315000000029</v>
      </c>
      <c r="K1047" s="13" t="s">
        <v>48</v>
      </c>
      <c r="L1047" s="13" t="s">
        <v>55</v>
      </c>
      <c r="M1047" s="13" t="s">
        <v>52</v>
      </c>
      <c r="N1047" s="16">
        <f t="shared" si="160"/>
        <v>50</v>
      </c>
      <c r="O1047" s="16">
        <f t="shared" si="161"/>
        <v>100</v>
      </c>
      <c r="P1047" s="16">
        <f t="shared" si="162"/>
        <v>0</v>
      </c>
      <c r="Q1047" s="16">
        <f t="shared" si="163"/>
        <v>83.5</v>
      </c>
      <c r="R1047" s="17">
        <f t="shared" si="164"/>
        <v>65.025000000000006</v>
      </c>
      <c r="S1047" s="17">
        <f t="shared" si="165"/>
        <v>50.875</v>
      </c>
      <c r="T1047" s="17">
        <f t="shared" si="166"/>
        <v>60.075000000000003</v>
      </c>
      <c r="U1047" s="17">
        <f t="shared" si="167"/>
        <v>58.375</v>
      </c>
      <c r="V1047" s="16">
        <f t="shared" si="168"/>
        <v>58.658333333333339</v>
      </c>
      <c r="W1047" s="16">
        <f t="shared" si="169"/>
        <v>58.587500000000006</v>
      </c>
    </row>
    <row r="1048" spans="1:23" ht="13.5" x14ac:dyDescent="0.25">
      <c r="A1048" s="3">
        <v>43531</v>
      </c>
      <c r="B1048" s="2">
        <v>1.17</v>
      </c>
      <c r="C1048" s="2">
        <v>34.448012014648867</v>
      </c>
      <c r="D1048" s="2">
        <v>-4.3704173081203779E-2</v>
      </c>
      <c r="E1048" s="2">
        <v>-7.1505175994710263E-2</v>
      </c>
      <c r="F1048" s="2">
        <v>1.1977199999999999</v>
      </c>
      <c r="G1048" s="2">
        <v>1.17988</v>
      </c>
      <c r="H1048" s="2">
        <v>1.18831</v>
      </c>
      <c r="I1048" s="2">
        <v>1.5231460000000003</v>
      </c>
      <c r="J1048" s="2">
        <v>1.7825735000000025</v>
      </c>
      <c r="K1048" s="13" t="s">
        <v>53</v>
      </c>
      <c r="L1048" s="13" t="s">
        <v>55</v>
      </c>
      <c r="M1048" s="13" t="s">
        <v>47</v>
      </c>
      <c r="N1048" s="16">
        <f t="shared" si="160"/>
        <v>50</v>
      </c>
      <c r="O1048" s="16">
        <f t="shared" si="161"/>
        <v>100</v>
      </c>
      <c r="P1048" s="16">
        <f t="shared" si="162"/>
        <v>0</v>
      </c>
      <c r="Q1048" s="16">
        <f t="shared" si="163"/>
        <v>16.5</v>
      </c>
      <c r="R1048" s="17">
        <f t="shared" si="164"/>
        <v>54.975000000000001</v>
      </c>
      <c r="S1048" s="17">
        <f t="shared" si="165"/>
        <v>34.125</v>
      </c>
      <c r="T1048" s="17">
        <f t="shared" si="166"/>
        <v>29.925000000000001</v>
      </c>
      <c r="U1048" s="17">
        <f t="shared" si="167"/>
        <v>41.625</v>
      </c>
      <c r="V1048" s="16">
        <f t="shared" si="168"/>
        <v>39.674999999999997</v>
      </c>
      <c r="W1048" s="16">
        <f t="shared" si="169"/>
        <v>40.162499999999994</v>
      </c>
    </row>
    <row r="1049" spans="1:23" ht="13.5" x14ac:dyDescent="0.25">
      <c r="A1049" s="3">
        <v>43532</v>
      </c>
      <c r="B1049" s="2">
        <v>1.1600999999999999</v>
      </c>
      <c r="C1049" s="2">
        <v>33.510749910286179</v>
      </c>
      <c r="D1049" s="2">
        <v>-4.4453153862367367E-2</v>
      </c>
      <c r="E1049" s="2">
        <v>-5.9940325216174435E-2</v>
      </c>
      <c r="F1049" s="2">
        <v>1.18584</v>
      </c>
      <c r="G1049" s="2">
        <v>1.17889</v>
      </c>
      <c r="H1049" s="2">
        <v>1.1863299999999999</v>
      </c>
      <c r="I1049" s="2">
        <v>1.505498</v>
      </c>
      <c r="J1049" s="2">
        <v>1.7779135000000026</v>
      </c>
      <c r="K1049" s="13" t="s">
        <v>53</v>
      </c>
      <c r="L1049" s="13" t="s">
        <v>55</v>
      </c>
      <c r="M1049" s="13" t="s">
        <v>47</v>
      </c>
      <c r="N1049" s="16">
        <f t="shared" si="160"/>
        <v>50</v>
      </c>
      <c r="O1049" s="16">
        <f t="shared" si="161"/>
        <v>100</v>
      </c>
      <c r="P1049" s="16">
        <f t="shared" si="162"/>
        <v>0</v>
      </c>
      <c r="Q1049" s="16">
        <f t="shared" si="163"/>
        <v>16.5</v>
      </c>
      <c r="R1049" s="17">
        <f t="shared" si="164"/>
        <v>54.975000000000001</v>
      </c>
      <c r="S1049" s="17">
        <f t="shared" si="165"/>
        <v>34.125</v>
      </c>
      <c r="T1049" s="17">
        <f t="shared" si="166"/>
        <v>29.925000000000001</v>
      </c>
      <c r="U1049" s="17">
        <f t="shared" si="167"/>
        <v>41.625</v>
      </c>
      <c r="V1049" s="16">
        <f t="shared" si="168"/>
        <v>39.674999999999997</v>
      </c>
      <c r="W1049" s="16">
        <f t="shared" si="169"/>
        <v>40.162499999999994</v>
      </c>
    </row>
    <row r="1050" spans="1:23" ht="13.5" x14ac:dyDescent="0.25">
      <c r="A1050" s="3">
        <v>43535</v>
      </c>
      <c r="B1050" s="2">
        <v>1.1500999999999999</v>
      </c>
      <c r="C1050" s="2">
        <v>32.547446054673756</v>
      </c>
      <c r="D1050" s="2">
        <v>-4.6741350726670516E-2</v>
      </c>
      <c r="E1050" s="2">
        <v>-4.4029841463572653E-2</v>
      </c>
      <c r="F1050" s="2">
        <v>1.17394</v>
      </c>
      <c r="G1050" s="2">
        <v>1.17889</v>
      </c>
      <c r="H1050" s="2">
        <v>1.18038</v>
      </c>
      <c r="I1050" s="2">
        <v>1.4876500000000001</v>
      </c>
      <c r="J1050" s="2">
        <v>1.7733525000000026</v>
      </c>
      <c r="K1050" s="13" t="s">
        <v>53</v>
      </c>
      <c r="L1050" s="13" t="s">
        <v>55</v>
      </c>
      <c r="M1050" s="13" t="s">
        <v>47</v>
      </c>
      <c r="N1050" s="16">
        <f t="shared" si="160"/>
        <v>50</v>
      </c>
      <c r="O1050" s="16">
        <f t="shared" si="161"/>
        <v>100</v>
      </c>
      <c r="P1050" s="16">
        <f t="shared" si="162"/>
        <v>0</v>
      </c>
      <c r="Q1050" s="16">
        <f t="shared" si="163"/>
        <v>16.5</v>
      </c>
      <c r="R1050" s="17">
        <f t="shared" si="164"/>
        <v>54.975000000000001</v>
      </c>
      <c r="S1050" s="17">
        <f t="shared" si="165"/>
        <v>34.125</v>
      </c>
      <c r="T1050" s="17">
        <f t="shared" si="166"/>
        <v>29.925000000000001</v>
      </c>
      <c r="U1050" s="17">
        <f t="shared" si="167"/>
        <v>41.625</v>
      </c>
      <c r="V1050" s="16">
        <f t="shared" si="168"/>
        <v>39.674999999999997</v>
      </c>
      <c r="W1050" s="16">
        <f t="shared" si="169"/>
        <v>40.162499999999994</v>
      </c>
    </row>
    <row r="1051" spans="1:23" ht="13.5" x14ac:dyDescent="0.25">
      <c r="A1051" s="3">
        <v>43536</v>
      </c>
      <c r="B1051" s="2">
        <v>1.1105</v>
      </c>
      <c r="C1051" s="2">
        <v>28.993143991895693</v>
      </c>
      <c r="D1051" s="2">
        <v>-5.1160406951105575E-2</v>
      </c>
      <c r="E1051" s="2">
        <v>-2.7793117749667539E-2</v>
      </c>
      <c r="F1051" s="2">
        <v>1.1560999999999999</v>
      </c>
      <c r="G1051" s="2">
        <v>1.17889</v>
      </c>
      <c r="H1051" s="2">
        <v>1.1749299999999998</v>
      </c>
      <c r="I1051" s="2">
        <v>1.4690100000000004</v>
      </c>
      <c r="J1051" s="2">
        <v>1.7684940000000022</v>
      </c>
      <c r="K1051" s="13" t="s">
        <v>53</v>
      </c>
      <c r="L1051" s="13" t="s">
        <v>55</v>
      </c>
      <c r="M1051" s="13" t="s">
        <v>47</v>
      </c>
      <c r="N1051" s="16">
        <f t="shared" si="160"/>
        <v>50</v>
      </c>
      <c r="O1051" s="16">
        <f t="shared" si="161"/>
        <v>100</v>
      </c>
      <c r="P1051" s="16">
        <f t="shared" si="162"/>
        <v>0</v>
      </c>
      <c r="Q1051" s="16">
        <f t="shared" si="163"/>
        <v>16.5</v>
      </c>
      <c r="R1051" s="17">
        <f t="shared" si="164"/>
        <v>54.975000000000001</v>
      </c>
      <c r="S1051" s="17">
        <f t="shared" si="165"/>
        <v>34.125</v>
      </c>
      <c r="T1051" s="17">
        <f t="shared" si="166"/>
        <v>29.925000000000001</v>
      </c>
      <c r="U1051" s="17">
        <f t="shared" si="167"/>
        <v>41.625</v>
      </c>
      <c r="V1051" s="16">
        <f t="shared" si="168"/>
        <v>39.674999999999997</v>
      </c>
      <c r="W1051" s="16">
        <f t="shared" si="169"/>
        <v>40.162499999999994</v>
      </c>
    </row>
    <row r="1052" spans="1:23" ht="13.5" x14ac:dyDescent="0.25">
      <c r="A1052" s="3">
        <v>43537</v>
      </c>
      <c r="B1052" s="2">
        <v>1.0907</v>
      </c>
      <c r="C1052" s="2">
        <v>27.382970530196289</v>
      </c>
      <c r="D1052" s="2">
        <v>-4.3419093087616156E-2</v>
      </c>
      <c r="E1052" s="2">
        <v>-1.417960893789739E-2</v>
      </c>
      <c r="F1052" s="2">
        <v>1.13628</v>
      </c>
      <c r="G1052" s="2">
        <v>1.17096</v>
      </c>
      <c r="H1052" s="2">
        <v>1.1709649999999996</v>
      </c>
      <c r="I1052" s="2">
        <v>1.4499740000000005</v>
      </c>
      <c r="J1052" s="2">
        <v>1.7634870000000022</v>
      </c>
      <c r="K1052" s="13" t="s">
        <v>53</v>
      </c>
      <c r="L1052" s="13" t="s">
        <v>55</v>
      </c>
      <c r="M1052" s="13" t="s">
        <v>47</v>
      </c>
      <c r="N1052" s="16">
        <f t="shared" si="160"/>
        <v>50</v>
      </c>
      <c r="O1052" s="16">
        <f t="shared" si="161"/>
        <v>100</v>
      </c>
      <c r="P1052" s="16">
        <f t="shared" si="162"/>
        <v>0</v>
      </c>
      <c r="Q1052" s="16">
        <f t="shared" si="163"/>
        <v>16.5</v>
      </c>
      <c r="R1052" s="17">
        <f t="shared" si="164"/>
        <v>54.975000000000001</v>
      </c>
      <c r="S1052" s="17">
        <f t="shared" si="165"/>
        <v>34.125</v>
      </c>
      <c r="T1052" s="17">
        <f t="shared" si="166"/>
        <v>29.925000000000001</v>
      </c>
      <c r="U1052" s="17">
        <f t="shared" si="167"/>
        <v>41.625</v>
      </c>
      <c r="V1052" s="16">
        <f t="shared" si="168"/>
        <v>39.674999999999997</v>
      </c>
      <c r="W1052" s="16">
        <f t="shared" si="169"/>
        <v>40.162499999999994</v>
      </c>
    </row>
    <row r="1053" spans="1:23" ht="13.5" x14ac:dyDescent="0.25">
      <c r="A1053" s="3">
        <v>43538</v>
      </c>
      <c r="B1053" s="2">
        <v>1.1105</v>
      </c>
      <c r="C1053" s="2">
        <v>31.480981963841302</v>
      </c>
      <c r="D1053" s="2">
        <v>-3.1329811934311058E-2</v>
      </c>
      <c r="E1053" s="2">
        <v>-3.6893256345488087E-3</v>
      </c>
      <c r="F1053" s="2">
        <v>1.1243799999999999</v>
      </c>
      <c r="G1053" s="2">
        <v>1.1610499999999999</v>
      </c>
      <c r="H1053" s="2">
        <v>1.1679900000000001</v>
      </c>
      <c r="I1053" s="2">
        <v>1.4313340000000006</v>
      </c>
      <c r="J1053" s="2">
        <v>1.7585295000000023</v>
      </c>
      <c r="K1053" s="13" t="s">
        <v>53</v>
      </c>
      <c r="L1053" s="13" t="s">
        <v>55</v>
      </c>
      <c r="M1053" s="13" t="s">
        <v>47</v>
      </c>
      <c r="N1053" s="16">
        <f t="shared" si="160"/>
        <v>50</v>
      </c>
      <c r="O1053" s="16">
        <f t="shared" si="161"/>
        <v>100</v>
      </c>
      <c r="P1053" s="16">
        <f t="shared" si="162"/>
        <v>0</v>
      </c>
      <c r="Q1053" s="16">
        <f t="shared" si="163"/>
        <v>16.5</v>
      </c>
      <c r="R1053" s="17">
        <f t="shared" si="164"/>
        <v>54.975000000000001</v>
      </c>
      <c r="S1053" s="17">
        <f t="shared" si="165"/>
        <v>34.125</v>
      </c>
      <c r="T1053" s="17">
        <f t="shared" si="166"/>
        <v>29.925000000000001</v>
      </c>
      <c r="U1053" s="17">
        <f t="shared" si="167"/>
        <v>41.625</v>
      </c>
      <c r="V1053" s="16">
        <f t="shared" si="168"/>
        <v>39.674999999999997</v>
      </c>
      <c r="W1053" s="16">
        <f t="shared" si="169"/>
        <v>40.162499999999994</v>
      </c>
    </row>
    <row r="1054" spans="1:23" ht="13.5" x14ac:dyDescent="0.25">
      <c r="A1054" s="3">
        <v>43539</v>
      </c>
      <c r="B1054" s="2">
        <v>1.0907</v>
      </c>
      <c r="C1054" s="2">
        <v>29.67736344769834</v>
      </c>
      <c r="D1054" s="2">
        <v>-1.7382029698139734E-2</v>
      </c>
      <c r="E1054" s="2">
        <v>6.763409622854745E-3</v>
      </c>
      <c r="F1054" s="2">
        <v>1.1105</v>
      </c>
      <c r="G1054" s="2">
        <v>1.1481699999999999</v>
      </c>
      <c r="H1054" s="2">
        <v>1.1635299999999997</v>
      </c>
      <c r="I1054" s="2">
        <v>1.4122980000000005</v>
      </c>
      <c r="J1054" s="2">
        <v>1.7534730000000023</v>
      </c>
      <c r="K1054" s="13" t="s">
        <v>53</v>
      </c>
      <c r="L1054" s="13" t="s">
        <v>55</v>
      </c>
      <c r="M1054" s="13" t="s">
        <v>47</v>
      </c>
      <c r="N1054" s="16">
        <f t="shared" si="160"/>
        <v>50</v>
      </c>
      <c r="O1054" s="16">
        <f t="shared" si="161"/>
        <v>100</v>
      </c>
      <c r="P1054" s="16">
        <f t="shared" si="162"/>
        <v>0</v>
      </c>
      <c r="Q1054" s="16">
        <f t="shared" si="163"/>
        <v>16.5</v>
      </c>
      <c r="R1054" s="17">
        <f t="shared" si="164"/>
        <v>54.975000000000001</v>
      </c>
      <c r="S1054" s="17">
        <f t="shared" si="165"/>
        <v>34.125</v>
      </c>
      <c r="T1054" s="17">
        <f t="shared" si="166"/>
        <v>29.925000000000001</v>
      </c>
      <c r="U1054" s="17">
        <f t="shared" si="167"/>
        <v>41.625</v>
      </c>
      <c r="V1054" s="16">
        <f t="shared" si="168"/>
        <v>39.674999999999997</v>
      </c>
      <c r="W1054" s="16">
        <f t="shared" si="169"/>
        <v>40.162499999999994</v>
      </c>
    </row>
    <row r="1055" spans="1:23" ht="13.5" x14ac:dyDescent="0.25">
      <c r="A1055" s="3">
        <v>43542</v>
      </c>
      <c r="B1055" s="2">
        <v>1.0708</v>
      </c>
      <c r="C1055" s="2">
        <v>27.944496293538251</v>
      </c>
      <c r="D1055" s="2">
        <v>-4.837390855576551E-3</v>
      </c>
      <c r="E1055" s="2">
        <v>1.642411745421158E-2</v>
      </c>
      <c r="F1055" s="2">
        <v>1.0946400000000001</v>
      </c>
      <c r="G1055" s="2">
        <v>1.13429</v>
      </c>
      <c r="H1055" s="2">
        <v>1.1570849999999997</v>
      </c>
      <c r="I1055" s="2">
        <v>1.3928640000000008</v>
      </c>
      <c r="J1055" s="2">
        <v>1.7484660000000023</v>
      </c>
      <c r="K1055" s="13" t="s">
        <v>53</v>
      </c>
      <c r="L1055" s="13" t="s">
        <v>55</v>
      </c>
      <c r="M1055" s="13" t="s">
        <v>47</v>
      </c>
      <c r="N1055" s="16">
        <f t="shared" si="160"/>
        <v>50</v>
      </c>
      <c r="O1055" s="16">
        <f t="shared" si="161"/>
        <v>100</v>
      </c>
      <c r="P1055" s="16">
        <f t="shared" si="162"/>
        <v>0</v>
      </c>
      <c r="Q1055" s="16">
        <f t="shared" si="163"/>
        <v>16.5</v>
      </c>
      <c r="R1055" s="17">
        <f t="shared" si="164"/>
        <v>54.975000000000001</v>
      </c>
      <c r="S1055" s="17">
        <f t="shared" si="165"/>
        <v>34.125</v>
      </c>
      <c r="T1055" s="17">
        <f t="shared" si="166"/>
        <v>29.925000000000001</v>
      </c>
      <c r="U1055" s="17">
        <f t="shared" si="167"/>
        <v>41.625</v>
      </c>
      <c r="V1055" s="16">
        <f t="shared" si="168"/>
        <v>39.674999999999997</v>
      </c>
      <c r="W1055" s="16">
        <f t="shared" si="169"/>
        <v>40.162499999999994</v>
      </c>
    </row>
    <row r="1056" spans="1:23" ht="13.5" x14ac:dyDescent="0.25">
      <c r="A1056" s="3">
        <v>43543</v>
      </c>
      <c r="B1056" s="2">
        <v>1.0907</v>
      </c>
      <c r="C1056" s="2">
        <v>32.207412981772848</v>
      </c>
      <c r="D1056" s="2">
        <v>3.6307722359538719E-3</v>
      </c>
      <c r="E1056" s="2">
        <v>2.4474733115224731E-2</v>
      </c>
      <c r="F1056" s="2">
        <v>1.0906800000000001</v>
      </c>
      <c r="G1056" s="2">
        <v>1.1233900000000001</v>
      </c>
      <c r="H1056" s="2">
        <v>1.1521299999999997</v>
      </c>
      <c r="I1056" s="2">
        <v>1.3738280000000005</v>
      </c>
      <c r="J1056" s="2">
        <v>1.7435585000000022</v>
      </c>
      <c r="K1056" s="13" t="s">
        <v>53</v>
      </c>
      <c r="L1056" s="13" t="s">
        <v>55</v>
      </c>
      <c r="M1056" s="13" t="s">
        <v>47</v>
      </c>
      <c r="N1056" s="16">
        <f t="shared" si="160"/>
        <v>50</v>
      </c>
      <c r="O1056" s="16">
        <f t="shared" si="161"/>
        <v>100</v>
      </c>
      <c r="P1056" s="16">
        <f t="shared" si="162"/>
        <v>0</v>
      </c>
      <c r="Q1056" s="16">
        <f t="shared" si="163"/>
        <v>16.5</v>
      </c>
      <c r="R1056" s="17">
        <f t="shared" si="164"/>
        <v>54.975000000000001</v>
      </c>
      <c r="S1056" s="17">
        <f t="shared" si="165"/>
        <v>34.125</v>
      </c>
      <c r="T1056" s="17">
        <f t="shared" si="166"/>
        <v>29.925000000000001</v>
      </c>
      <c r="U1056" s="17">
        <f t="shared" si="167"/>
        <v>41.625</v>
      </c>
      <c r="V1056" s="16">
        <f t="shared" si="168"/>
        <v>39.674999999999997</v>
      </c>
      <c r="W1056" s="16">
        <f t="shared" si="169"/>
        <v>40.162499999999994</v>
      </c>
    </row>
    <row r="1057" spans="1:23" ht="13.5" x14ac:dyDescent="0.25">
      <c r="A1057" s="3">
        <v>43545</v>
      </c>
      <c r="B1057" s="2">
        <v>1.1105</v>
      </c>
      <c r="C1057" s="2">
        <v>36.248751046020274</v>
      </c>
      <c r="D1057" s="2">
        <v>8.4764182793357623E-3</v>
      </c>
      <c r="E1057" s="2">
        <v>3.150560122031075E-2</v>
      </c>
      <c r="F1057" s="2">
        <v>1.0946400000000001</v>
      </c>
      <c r="G1057" s="2">
        <v>1.1154600000000001</v>
      </c>
      <c r="H1057" s="2">
        <v>1.14866</v>
      </c>
      <c r="I1057" s="2">
        <v>1.3551880000000005</v>
      </c>
      <c r="J1057" s="2">
        <v>1.7387500000000022</v>
      </c>
      <c r="K1057" s="13" t="s">
        <v>53</v>
      </c>
      <c r="L1057" s="13" t="s">
        <v>55</v>
      </c>
      <c r="M1057" s="13" t="s">
        <v>54</v>
      </c>
      <c r="N1057" s="16">
        <f t="shared" si="160"/>
        <v>50</v>
      </c>
      <c r="O1057" s="16">
        <f t="shared" si="161"/>
        <v>100</v>
      </c>
      <c r="P1057" s="16">
        <f t="shared" si="162"/>
        <v>0</v>
      </c>
      <c r="Q1057" s="16">
        <f t="shared" si="163"/>
        <v>16.5</v>
      </c>
      <c r="R1057" s="17">
        <f t="shared" si="164"/>
        <v>54.975000000000001</v>
      </c>
      <c r="S1057" s="17">
        <f t="shared" si="165"/>
        <v>34.125</v>
      </c>
      <c r="T1057" s="17">
        <f t="shared" si="166"/>
        <v>29.925000000000001</v>
      </c>
      <c r="U1057" s="17">
        <f t="shared" si="167"/>
        <v>41.625</v>
      </c>
      <c r="V1057" s="16">
        <f t="shared" si="168"/>
        <v>39.674999999999997</v>
      </c>
      <c r="W1057" s="16">
        <f t="shared" si="169"/>
        <v>40.162499999999994</v>
      </c>
    </row>
    <row r="1058" spans="1:23" ht="13.5" x14ac:dyDescent="0.25">
      <c r="A1058" s="3">
        <v>43546</v>
      </c>
      <c r="B1058" s="2">
        <v>1.0907</v>
      </c>
      <c r="C1058" s="2">
        <v>34.062007290303754</v>
      </c>
      <c r="D1058" s="2">
        <v>1.1500483774528503E-2</v>
      </c>
      <c r="E1058" s="2">
        <v>3.7479725973790491E-2</v>
      </c>
      <c r="F1058" s="2">
        <v>1.0906800000000001</v>
      </c>
      <c r="G1058" s="2">
        <v>1.1075300000000001</v>
      </c>
      <c r="H1058" s="2">
        <v>1.143705</v>
      </c>
      <c r="I1058" s="2">
        <v>1.3361520000000007</v>
      </c>
      <c r="J1058" s="2">
        <v>1.7338425000000024</v>
      </c>
      <c r="K1058" s="13" t="s">
        <v>53</v>
      </c>
      <c r="L1058" s="13" t="s">
        <v>55</v>
      </c>
      <c r="M1058" s="13" t="s">
        <v>47</v>
      </c>
      <c r="N1058" s="16">
        <f t="shared" si="160"/>
        <v>50</v>
      </c>
      <c r="O1058" s="16">
        <f t="shared" si="161"/>
        <v>100</v>
      </c>
      <c r="P1058" s="16">
        <f t="shared" si="162"/>
        <v>0</v>
      </c>
      <c r="Q1058" s="16">
        <f t="shared" si="163"/>
        <v>16.5</v>
      </c>
      <c r="R1058" s="17">
        <f t="shared" si="164"/>
        <v>54.975000000000001</v>
      </c>
      <c r="S1058" s="17">
        <f t="shared" si="165"/>
        <v>34.125</v>
      </c>
      <c r="T1058" s="17">
        <f t="shared" si="166"/>
        <v>29.925000000000001</v>
      </c>
      <c r="U1058" s="17">
        <f t="shared" si="167"/>
        <v>41.625</v>
      </c>
      <c r="V1058" s="16">
        <f t="shared" si="168"/>
        <v>39.674999999999997</v>
      </c>
      <c r="W1058" s="16">
        <f t="shared" si="169"/>
        <v>40.162499999999994</v>
      </c>
    </row>
    <row r="1059" spans="1:23" ht="13.5" x14ac:dyDescent="0.25">
      <c r="A1059" s="3">
        <v>43549</v>
      </c>
      <c r="B1059" s="2">
        <v>1.0807</v>
      </c>
      <c r="C1059" s="2">
        <v>32.979891912877036</v>
      </c>
      <c r="D1059" s="2">
        <v>1.3860073734870193E-2</v>
      </c>
      <c r="E1059" s="2">
        <v>4.287153957742279E-2</v>
      </c>
      <c r="F1059" s="2">
        <v>1.0886800000000001</v>
      </c>
      <c r="G1059" s="2">
        <v>1.0995900000000001</v>
      </c>
      <c r="H1059" s="2">
        <v>1.1392399999999998</v>
      </c>
      <c r="I1059" s="2">
        <v>1.3169160000000004</v>
      </c>
      <c r="J1059" s="2">
        <v>1.728934500000002</v>
      </c>
      <c r="K1059" s="13" t="s">
        <v>53</v>
      </c>
      <c r="L1059" s="13" t="s">
        <v>55</v>
      </c>
      <c r="M1059" s="13" t="s">
        <v>47</v>
      </c>
      <c r="N1059" s="16">
        <f t="shared" si="160"/>
        <v>50</v>
      </c>
      <c r="O1059" s="16">
        <f t="shared" si="161"/>
        <v>100</v>
      </c>
      <c r="P1059" s="16">
        <f t="shared" si="162"/>
        <v>0</v>
      </c>
      <c r="Q1059" s="16">
        <f t="shared" si="163"/>
        <v>16.5</v>
      </c>
      <c r="R1059" s="17">
        <f t="shared" si="164"/>
        <v>54.975000000000001</v>
      </c>
      <c r="S1059" s="17">
        <f t="shared" si="165"/>
        <v>34.125</v>
      </c>
      <c r="T1059" s="17">
        <f t="shared" si="166"/>
        <v>29.925000000000001</v>
      </c>
      <c r="U1059" s="17">
        <f t="shared" si="167"/>
        <v>41.625</v>
      </c>
      <c r="V1059" s="16">
        <f t="shared" si="168"/>
        <v>39.674999999999997</v>
      </c>
      <c r="W1059" s="16">
        <f t="shared" si="169"/>
        <v>40.162499999999994</v>
      </c>
    </row>
    <row r="1060" spans="1:23" ht="13.5" x14ac:dyDescent="0.25">
      <c r="A1060" s="3">
        <v>43550</v>
      </c>
      <c r="B1060" s="2">
        <v>1.0807</v>
      </c>
      <c r="C1060" s="2">
        <v>32.979891912877036</v>
      </c>
      <c r="D1060" s="2">
        <v>1.4917187535880005E-2</v>
      </c>
      <c r="E1060" s="2">
        <v>4.834991997611153E-2</v>
      </c>
      <c r="F1060" s="2">
        <v>1.0906600000000002</v>
      </c>
      <c r="G1060" s="2">
        <v>1.0926500000000001</v>
      </c>
      <c r="H1060" s="2">
        <v>1.1357699999999997</v>
      </c>
      <c r="I1060" s="2">
        <v>1.2976799999999999</v>
      </c>
      <c r="J1060" s="2">
        <v>1.7239270000000015</v>
      </c>
      <c r="K1060" s="13" t="s">
        <v>53</v>
      </c>
      <c r="L1060" s="13" t="s">
        <v>55</v>
      </c>
      <c r="M1060" s="13" t="s">
        <v>54</v>
      </c>
      <c r="N1060" s="16">
        <f t="shared" si="160"/>
        <v>50</v>
      </c>
      <c r="O1060" s="16">
        <f t="shared" si="161"/>
        <v>100</v>
      </c>
      <c r="P1060" s="16">
        <f t="shared" si="162"/>
        <v>0</v>
      </c>
      <c r="Q1060" s="16">
        <f t="shared" si="163"/>
        <v>16.5</v>
      </c>
      <c r="R1060" s="17">
        <f t="shared" si="164"/>
        <v>54.975000000000001</v>
      </c>
      <c r="S1060" s="17">
        <f t="shared" si="165"/>
        <v>34.125</v>
      </c>
      <c r="T1060" s="17">
        <f t="shared" si="166"/>
        <v>29.925000000000001</v>
      </c>
      <c r="U1060" s="17">
        <f t="shared" si="167"/>
        <v>41.625</v>
      </c>
      <c r="V1060" s="16">
        <f t="shared" si="168"/>
        <v>39.674999999999997</v>
      </c>
      <c r="W1060" s="16">
        <f t="shared" si="169"/>
        <v>40.162499999999994</v>
      </c>
    </row>
    <row r="1061" spans="1:23" ht="13.5" x14ac:dyDescent="0.25">
      <c r="A1061" s="3">
        <v>43551</v>
      </c>
      <c r="B1061" s="2">
        <v>1.0807</v>
      </c>
      <c r="C1061" s="2">
        <v>32.979891912877036</v>
      </c>
      <c r="D1061" s="2">
        <v>1.0273989658769578E-2</v>
      </c>
      <c r="E1061" s="2">
        <v>5.2243008521796461E-2</v>
      </c>
      <c r="F1061" s="2">
        <v>1.0886600000000002</v>
      </c>
      <c r="G1061" s="2">
        <v>1.0896700000000001</v>
      </c>
      <c r="H1061" s="2">
        <v>1.13428</v>
      </c>
      <c r="I1061" s="2">
        <v>1.2784440000000001</v>
      </c>
      <c r="J1061" s="2">
        <v>1.7190190000000012</v>
      </c>
      <c r="K1061" s="13" t="s">
        <v>53</v>
      </c>
      <c r="L1061" s="13" t="s">
        <v>55</v>
      </c>
      <c r="M1061" s="13" t="s">
        <v>47</v>
      </c>
      <c r="N1061" s="16">
        <f t="shared" si="160"/>
        <v>50</v>
      </c>
      <c r="O1061" s="16">
        <f t="shared" si="161"/>
        <v>100</v>
      </c>
      <c r="P1061" s="16">
        <f t="shared" si="162"/>
        <v>0</v>
      </c>
      <c r="Q1061" s="16">
        <f t="shared" si="163"/>
        <v>16.5</v>
      </c>
      <c r="R1061" s="17">
        <f t="shared" si="164"/>
        <v>54.975000000000001</v>
      </c>
      <c r="S1061" s="17">
        <f t="shared" si="165"/>
        <v>34.125</v>
      </c>
      <c r="T1061" s="17">
        <f t="shared" si="166"/>
        <v>29.925000000000001</v>
      </c>
      <c r="U1061" s="17">
        <f t="shared" si="167"/>
        <v>41.625</v>
      </c>
      <c r="V1061" s="16">
        <f t="shared" si="168"/>
        <v>39.674999999999997</v>
      </c>
      <c r="W1061" s="16">
        <f t="shared" si="169"/>
        <v>40.162499999999994</v>
      </c>
    </row>
    <row r="1062" spans="1:23" ht="13.5" x14ac:dyDescent="0.25">
      <c r="A1062" s="3">
        <v>43552</v>
      </c>
      <c r="B1062" s="2">
        <v>1.1006</v>
      </c>
      <c r="C1062" s="2">
        <v>37.884564194767904</v>
      </c>
      <c r="D1062" s="2">
        <v>2.3384472803065215E-3</v>
      </c>
      <c r="E1062" s="2">
        <v>5.3508771017000176E-2</v>
      </c>
      <c r="F1062" s="2">
        <v>1.0866800000000001</v>
      </c>
      <c r="G1062" s="2">
        <v>1.0906600000000002</v>
      </c>
      <c r="H1062" s="2">
        <v>1.1308099999999999</v>
      </c>
      <c r="I1062" s="2">
        <v>1.259606</v>
      </c>
      <c r="J1062" s="2">
        <v>1.714309500000001</v>
      </c>
      <c r="K1062" s="13" t="s">
        <v>53</v>
      </c>
      <c r="L1062" s="13" t="s">
        <v>55</v>
      </c>
      <c r="M1062" s="13" t="s">
        <v>47</v>
      </c>
      <c r="N1062" s="16">
        <f t="shared" si="160"/>
        <v>50</v>
      </c>
      <c r="O1062" s="16">
        <f t="shared" si="161"/>
        <v>100</v>
      </c>
      <c r="P1062" s="16">
        <f t="shared" si="162"/>
        <v>0</v>
      </c>
      <c r="Q1062" s="16">
        <f t="shared" si="163"/>
        <v>16.5</v>
      </c>
      <c r="R1062" s="17">
        <f t="shared" si="164"/>
        <v>54.975000000000001</v>
      </c>
      <c r="S1062" s="17">
        <f t="shared" si="165"/>
        <v>34.125</v>
      </c>
      <c r="T1062" s="17">
        <f t="shared" si="166"/>
        <v>29.925000000000001</v>
      </c>
      <c r="U1062" s="17">
        <f t="shared" si="167"/>
        <v>41.625</v>
      </c>
      <c r="V1062" s="16">
        <f t="shared" si="168"/>
        <v>39.674999999999997</v>
      </c>
      <c r="W1062" s="16">
        <f t="shared" si="169"/>
        <v>40.162499999999994</v>
      </c>
    </row>
    <row r="1063" spans="1:23" ht="13.5" x14ac:dyDescent="0.25">
      <c r="A1063" s="3">
        <v>43553</v>
      </c>
      <c r="B1063" s="2">
        <v>1.0708</v>
      </c>
      <c r="C1063" s="2">
        <v>33.885431936262208</v>
      </c>
      <c r="D1063" s="2">
        <v>1.2352337669203628E-3</v>
      </c>
      <c r="E1063" s="2">
        <v>5.3532058361687611E-2</v>
      </c>
      <c r="F1063" s="2">
        <v>1.0827</v>
      </c>
      <c r="G1063" s="2">
        <v>1.0866900000000002</v>
      </c>
      <c r="H1063" s="2">
        <v>1.1238699999999999</v>
      </c>
      <c r="I1063" s="2">
        <v>1.2419560000000003</v>
      </c>
      <c r="J1063" s="2">
        <v>1.7097485000000012</v>
      </c>
      <c r="K1063" s="13" t="s">
        <v>53</v>
      </c>
      <c r="L1063" s="13" t="s">
        <v>55</v>
      </c>
      <c r="M1063" s="13" t="s">
        <v>47</v>
      </c>
      <c r="N1063" s="16">
        <f t="shared" si="160"/>
        <v>50</v>
      </c>
      <c r="O1063" s="16">
        <f t="shared" si="161"/>
        <v>100</v>
      </c>
      <c r="P1063" s="16">
        <f t="shared" si="162"/>
        <v>0</v>
      </c>
      <c r="Q1063" s="16">
        <f t="shared" si="163"/>
        <v>16.5</v>
      </c>
      <c r="R1063" s="17">
        <f t="shared" si="164"/>
        <v>54.975000000000001</v>
      </c>
      <c r="S1063" s="17">
        <f t="shared" si="165"/>
        <v>34.125</v>
      </c>
      <c r="T1063" s="17">
        <f t="shared" si="166"/>
        <v>29.925000000000001</v>
      </c>
      <c r="U1063" s="17">
        <f t="shared" si="167"/>
        <v>41.625</v>
      </c>
      <c r="V1063" s="16">
        <f t="shared" si="168"/>
        <v>39.674999999999997</v>
      </c>
      <c r="W1063" s="16">
        <f t="shared" si="169"/>
        <v>40.162499999999994</v>
      </c>
    </row>
    <row r="1064" spans="1:23" ht="13.5" x14ac:dyDescent="0.25">
      <c r="A1064" s="3">
        <v>43556</v>
      </c>
      <c r="B1064" s="2">
        <v>1.0807</v>
      </c>
      <c r="C1064" s="2">
        <v>36.29148161755635</v>
      </c>
      <c r="D1064" s="2">
        <v>-2.9702495699710507E-3</v>
      </c>
      <c r="E1064" s="2">
        <v>5.1741674290576835E-2</v>
      </c>
      <c r="F1064" s="2">
        <v>1.0827</v>
      </c>
      <c r="G1064" s="2">
        <v>1.08569</v>
      </c>
      <c r="H1064" s="2">
        <v>1.11693</v>
      </c>
      <c r="I1064" s="2">
        <v>1.2260920000000002</v>
      </c>
      <c r="J1064" s="2">
        <v>1.7050885000000011</v>
      </c>
      <c r="K1064" s="13" t="s">
        <v>48</v>
      </c>
      <c r="L1064" s="13" t="s">
        <v>55</v>
      </c>
      <c r="M1064" s="13" t="s">
        <v>55</v>
      </c>
      <c r="N1064" s="16">
        <f t="shared" si="160"/>
        <v>50</v>
      </c>
      <c r="O1064" s="16">
        <f t="shared" si="161"/>
        <v>100</v>
      </c>
      <c r="P1064" s="16">
        <f t="shared" si="162"/>
        <v>0</v>
      </c>
      <c r="Q1064" s="16">
        <f t="shared" si="163"/>
        <v>49.5</v>
      </c>
      <c r="R1064" s="17">
        <f t="shared" si="164"/>
        <v>59.924999999999997</v>
      </c>
      <c r="S1064" s="17">
        <f t="shared" si="165"/>
        <v>42.375</v>
      </c>
      <c r="T1064" s="17">
        <f t="shared" si="166"/>
        <v>44.775000000000006</v>
      </c>
      <c r="U1064" s="17">
        <f t="shared" si="167"/>
        <v>49.875</v>
      </c>
      <c r="V1064" s="16">
        <f t="shared" si="168"/>
        <v>49.024999999999999</v>
      </c>
      <c r="W1064" s="16">
        <f t="shared" si="169"/>
        <v>49.237499999999997</v>
      </c>
    </row>
    <row r="1065" spans="1:23" ht="13.5" x14ac:dyDescent="0.25">
      <c r="A1065" s="3">
        <v>43557</v>
      </c>
      <c r="B1065" s="2">
        <v>1.0708</v>
      </c>
      <c r="C1065" s="2">
        <v>34.92280384713483</v>
      </c>
      <c r="D1065" s="2">
        <v>-8.445539938533031E-3</v>
      </c>
      <c r="E1065" s="2">
        <v>4.9519785991546855E-2</v>
      </c>
      <c r="F1065" s="2">
        <v>1.0807200000000001</v>
      </c>
      <c r="G1065" s="2">
        <v>1.08569</v>
      </c>
      <c r="H1065" s="2">
        <v>1.1099899999999998</v>
      </c>
      <c r="I1065" s="2">
        <v>1.211616</v>
      </c>
      <c r="J1065" s="2">
        <v>1.7005275000000009</v>
      </c>
      <c r="K1065" s="13" t="s">
        <v>53</v>
      </c>
      <c r="L1065" s="13" t="s">
        <v>55</v>
      </c>
      <c r="M1065" s="13" t="s">
        <v>47</v>
      </c>
      <c r="N1065" s="16">
        <f t="shared" si="160"/>
        <v>50</v>
      </c>
      <c r="O1065" s="16">
        <f t="shared" si="161"/>
        <v>100</v>
      </c>
      <c r="P1065" s="16">
        <f t="shared" si="162"/>
        <v>0</v>
      </c>
      <c r="Q1065" s="16">
        <f t="shared" si="163"/>
        <v>16.5</v>
      </c>
      <c r="R1065" s="17">
        <f t="shared" si="164"/>
        <v>54.975000000000001</v>
      </c>
      <c r="S1065" s="17">
        <f t="shared" si="165"/>
        <v>34.125</v>
      </c>
      <c r="T1065" s="17">
        <f t="shared" si="166"/>
        <v>29.925000000000001</v>
      </c>
      <c r="U1065" s="17">
        <f t="shared" si="167"/>
        <v>41.625</v>
      </c>
      <c r="V1065" s="16">
        <f t="shared" si="168"/>
        <v>39.674999999999997</v>
      </c>
      <c r="W1065" s="16">
        <f t="shared" si="169"/>
        <v>40.162499999999994</v>
      </c>
    </row>
    <row r="1066" spans="1:23" ht="13.5" x14ac:dyDescent="0.25">
      <c r="A1066" s="3">
        <v>43558</v>
      </c>
      <c r="B1066" s="2">
        <v>1.0807</v>
      </c>
      <c r="C1066" s="2">
        <v>37.462724531181259</v>
      </c>
      <c r="D1066" s="2">
        <v>-1.0310846752209279E-2</v>
      </c>
      <c r="E1066" s="2">
        <v>4.6347287965356483E-2</v>
      </c>
      <c r="F1066" s="2">
        <v>1.0807200000000001</v>
      </c>
      <c r="G1066" s="2">
        <v>1.0846900000000002</v>
      </c>
      <c r="H1066" s="2">
        <v>1.1040399999999999</v>
      </c>
      <c r="I1066" s="2">
        <v>1.1989240000000001</v>
      </c>
      <c r="J1066" s="2">
        <v>1.6958675000000007</v>
      </c>
      <c r="K1066" s="13" t="s">
        <v>53</v>
      </c>
      <c r="L1066" s="13" t="s">
        <v>55</v>
      </c>
      <c r="M1066" s="13" t="s">
        <v>55</v>
      </c>
      <c r="N1066" s="16">
        <f t="shared" si="160"/>
        <v>50</v>
      </c>
      <c r="O1066" s="16">
        <f t="shared" si="161"/>
        <v>100</v>
      </c>
      <c r="P1066" s="16">
        <f t="shared" si="162"/>
        <v>0</v>
      </c>
      <c r="Q1066" s="16">
        <f t="shared" si="163"/>
        <v>16.5</v>
      </c>
      <c r="R1066" s="17">
        <f t="shared" si="164"/>
        <v>54.975000000000001</v>
      </c>
      <c r="S1066" s="17">
        <f t="shared" si="165"/>
        <v>34.125</v>
      </c>
      <c r="T1066" s="17">
        <f t="shared" si="166"/>
        <v>29.925000000000001</v>
      </c>
      <c r="U1066" s="17">
        <f t="shared" si="167"/>
        <v>41.625</v>
      </c>
      <c r="V1066" s="16">
        <f t="shared" si="168"/>
        <v>39.674999999999997</v>
      </c>
      <c r="W1066" s="16">
        <f t="shared" si="169"/>
        <v>40.162499999999994</v>
      </c>
    </row>
    <row r="1067" spans="1:23" ht="13.5" x14ac:dyDescent="0.25">
      <c r="A1067" s="3">
        <v>43559</v>
      </c>
      <c r="B1067" s="2">
        <v>1.0708</v>
      </c>
      <c r="C1067" s="2">
        <v>35.951620127159998</v>
      </c>
      <c r="D1067" s="2">
        <v>-7.7613196489392244E-3</v>
      </c>
      <c r="E1067" s="2">
        <v>4.2764995048380702E-2</v>
      </c>
      <c r="F1067" s="2">
        <v>1.0747599999999999</v>
      </c>
      <c r="G1067" s="2">
        <v>1.0807200000000001</v>
      </c>
      <c r="H1067" s="2">
        <v>1.0980899999999998</v>
      </c>
      <c r="I1067" s="2">
        <v>1.1874220000000002</v>
      </c>
      <c r="J1067" s="2">
        <v>1.6909595000000008</v>
      </c>
      <c r="K1067" s="13" t="s">
        <v>53</v>
      </c>
      <c r="L1067" s="13" t="s">
        <v>55</v>
      </c>
      <c r="M1067" s="13" t="s">
        <v>47</v>
      </c>
      <c r="N1067" s="16">
        <f t="shared" si="160"/>
        <v>50</v>
      </c>
      <c r="O1067" s="16">
        <f t="shared" si="161"/>
        <v>100</v>
      </c>
      <c r="P1067" s="16">
        <f t="shared" si="162"/>
        <v>0</v>
      </c>
      <c r="Q1067" s="16">
        <f t="shared" si="163"/>
        <v>16.5</v>
      </c>
      <c r="R1067" s="17">
        <f t="shared" si="164"/>
        <v>54.975000000000001</v>
      </c>
      <c r="S1067" s="17">
        <f t="shared" si="165"/>
        <v>34.125</v>
      </c>
      <c r="T1067" s="17">
        <f t="shared" si="166"/>
        <v>29.925000000000001</v>
      </c>
      <c r="U1067" s="17">
        <f t="shared" si="167"/>
        <v>41.625</v>
      </c>
      <c r="V1067" s="16">
        <f t="shared" si="168"/>
        <v>39.674999999999997</v>
      </c>
      <c r="W1067" s="16">
        <f t="shared" si="169"/>
        <v>40.162499999999994</v>
      </c>
    </row>
    <row r="1068" spans="1:23" ht="13.5" x14ac:dyDescent="0.25">
      <c r="A1068" s="3">
        <v>43560</v>
      </c>
      <c r="B1068" s="2">
        <v>1.0807</v>
      </c>
      <c r="C1068" s="2">
        <v>38.617992987899832</v>
      </c>
      <c r="D1068" s="2">
        <v>-9.0024443441099056E-3</v>
      </c>
      <c r="E1068" s="2">
        <v>3.8708477965196532E-2</v>
      </c>
      <c r="F1068" s="2">
        <v>1.07674</v>
      </c>
      <c r="G1068" s="2">
        <v>1.07972</v>
      </c>
      <c r="H1068" s="2">
        <v>1.0936249999999998</v>
      </c>
      <c r="I1068" s="2">
        <v>1.1775060000000002</v>
      </c>
      <c r="J1068" s="2">
        <v>1.6858530000000005</v>
      </c>
      <c r="K1068" s="13" t="s">
        <v>53</v>
      </c>
      <c r="L1068" s="13" t="s">
        <v>55</v>
      </c>
      <c r="M1068" s="13" t="s">
        <v>54</v>
      </c>
      <c r="N1068" s="16">
        <f t="shared" si="160"/>
        <v>50</v>
      </c>
      <c r="O1068" s="16">
        <f t="shared" si="161"/>
        <v>100</v>
      </c>
      <c r="P1068" s="16">
        <f t="shared" si="162"/>
        <v>0</v>
      </c>
      <c r="Q1068" s="16">
        <f t="shared" si="163"/>
        <v>16.5</v>
      </c>
      <c r="R1068" s="17">
        <f t="shared" si="164"/>
        <v>54.975000000000001</v>
      </c>
      <c r="S1068" s="17">
        <f t="shared" si="165"/>
        <v>34.125</v>
      </c>
      <c r="T1068" s="17">
        <f t="shared" si="166"/>
        <v>29.925000000000001</v>
      </c>
      <c r="U1068" s="17">
        <f t="shared" si="167"/>
        <v>41.625</v>
      </c>
      <c r="V1068" s="16">
        <f t="shared" si="168"/>
        <v>39.674999999999997</v>
      </c>
      <c r="W1068" s="16">
        <f t="shared" si="169"/>
        <v>40.162499999999994</v>
      </c>
    </row>
    <row r="1069" spans="1:23" ht="13.5" x14ac:dyDescent="0.25">
      <c r="A1069" s="3">
        <v>43563</v>
      </c>
      <c r="B1069" s="2">
        <v>1.0708</v>
      </c>
      <c r="C1069" s="2">
        <v>36.960925295352062</v>
      </c>
      <c r="D1069" s="2">
        <v>-1.0563411619880725E-2</v>
      </c>
      <c r="E1069" s="2">
        <v>3.3840974601079606E-2</v>
      </c>
      <c r="F1069" s="2">
        <v>1.0747599999999999</v>
      </c>
      <c r="G1069" s="2">
        <v>1.07873</v>
      </c>
      <c r="H1069" s="2">
        <v>1.0891599999999999</v>
      </c>
      <c r="I1069" s="2">
        <v>1.1687799999999999</v>
      </c>
      <c r="J1069" s="2">
        <v>1.6804490000000003</v>
      </c>
      <c r="K1069" s="13" t="s">
        <v>53</v>
      </c>
      <c r="L1069" s="13" t="s">
        <v>55</v>
      </c>
      <c r="M1069" s="13" t="s">
        <v>47</v>
      </c>
      <c r="N1069" s="16">
        <f t="shared" si="160"/>
        <v>50</v>
      </c>
      <c r="O1069" s="16">
        <f t="shared" si="161"/>
        <v>100</v>
      </c>
      <c r="P1069" s="16">
        <f t="shared" si="162"/>
        <v>0</v>
      </c>
      <c r="Q1069" s="16">
        <f t="shared" si="163"/>
        <v>16.5</v>
      </c>
      <c r="R1069" s="17">
        <f t="shared" si="164"/>
        <v>54.975000000000001</v>
      </c>
      <c r="S1069" s="17">
        <f t="shared" si="165"/>
        <v>34.125</v>
      </c>
      <c r="T1069" s="17">
        <f t="shared" si="166"/>
        <v>29.925000000000001</v>
      </c>
      <c r="U1069" s="17">
        <f t="shared" si="167"/>
        <v>41.625</v>
      </c>
      <c r="V1069" s="16">
        <f t="shared" si="168"/>
        <v>39.674999999999997</v>
      </c>
      <c r="W1069" s="16">
        <f t="shared" si="169"/>
        <v>40.162499999999994</v>
      </c>
    </row>
    <row r="1070" spans="1:23" ht="13.5" x14ac:dyDescent="0.25">
      <c r="A1070" s="3">
        <v>43565</v>
      </c>
      <c r="B1070" s="2">
        <v>1.0807</v>
      </c>
      <c r="C1070" s="2">
        <v>39.745290703287374</v>
      </c>
      <c r="D1070" s="2">
        <v>-1.2286523740557165E-2</v>
      </c>
      <c r="E1070" s="2">
        <v>2.751498776235773E-2</v>
      </c>
      <c r="F1070" s="2">
        <v>1.07674</v>
      </c>
      <c r="G1070" s="2">
        <v>1.0787300000000002</v>
      </c>
      <c r="H1070" s="2">
        <v>1.08569</v>
      </c>
      <c r="I1070" s="2">
        <v>1.1614420000000001</v>
      </c>
      <c r="J1070" s="2">
        <v>1.6750450000000001</v>
      </c>
      <c r="K1070" s="13" t="s">
        <v>53</v>
      </c>
      <c r="L1070" s="13" t="s">
        <v>55</v>
      </c>
      <c r="M1070" s="13" t="s">
        <v>54</v>
      </c>
      <c r="N1070" s="16">
        <f t="shared" si="160"/>
        <v>50</v>
      </c>
      <c r="O1070" s="16">
        <f t="shared" si="161"/>
        <v>100</v>
      </c>
      <c r="P1070" s="16">
        <f t="shared" si="162"/>
        <v>0</v>
      </c>
      <c r="Q1070" s="16">
        <f t="shared" si="163"/>
        <v>16.5</v>
      </c>
      <c r="R1070" s="17">
        <f t="shared" si="164"/>
        <v>54.975000000000001</v>
      </c>
      <c r="S1070" s="17">
        <f t="shared" si="165"/>
        <v>34.125</v>
      </c>
      <c r="T1070" s="17">
        <f t="shared" si="166"/>
        <v>29.925000000000001</v>
      </c>
      <c r="U1070" s="17">
        <f t="shared" si="167"/>
        <v>41.625</v>
      </c>
      <c r="V1070" s="16">
        <f t="shared" si="168"/>
        <v>39.674999999999997</v>
      </c>
      <c r="W1070" s="16">
        <f t="shared" si="169"/>
        <v>40.162499999999994</v>
      </c>
    </row>
    <row r="1071" spans="1:23" ht="13.5" x14ac:dyDescent="0.25">
      <c r="A1071" s="3">
        <v>43566</v>
      </c>
      <c r="B1071" s="2">
        <v>1.1204000000000001</v>
      </c>
      <c r="C1071" s="2">
        <v>49.397530578040886</v>
      </c>
      <c r="D1071" s="2">
        <v>-1.643726373549681E-2</v>
      </c>
      <c r="E1071" s="2">
        <v>2.0361422015400841E-2</v>
      </c>
      <c r="F1071" s="2">
        <v>1.0846800000000001</v>
      </c>
      <c r="G1071" s="2">
        <v>1.0827000000000002</v>
      </c>
      <c r="H1071" s="2">
        <v>1.086185</v>
      </c>
      <c r="I1071" s="2">
        <v>1.1560879999999998</v>
      </c>
      <c r="J1071" s="2">
        <v>1.6698890000000004</v>
      </c>
      <c r="K1071" s="13" t="s">
        <v>48</v>
      </c>
      <c r="L1071" s="13" t="s">
        <v>55</v>
      </c>
      <c r="M1071" s="13" t="s">
        <v>52</v>
      </c>
      <c r="N1071" s="16">
        <f t="shared" si="160"/>
        <v>50</v>
      </c>
      <c r="O1071" s="16">
        <f t="shared" si="161"/>
        <v>100</v>
      </c>
      <c r="P1071" s="16">
        <f t="shared" si="162"/>
        <v>0</v>
      </c>
      <c r="Q1071" s="16">
        <f t="shared" si="163"/>
        <v>83.5</v>
      </c>
      <c r="R1071" s="17">
        <f t="shared" si="164"/>
        <v>65.025000000000006</v>
      </c>
      <c r="S1071" s="17">
        <f t="shared" si="165"/>
        <v>50.875</v>
      </c>
      <c r="T1071" s="17">
        <f t="shared" si="166"/>
        <v>60.075000000000003</v>
      </c>
      <c r="U1071" s="17">
        <f t="shared" si="167"/>
        <v>58.375</v>
      </c>
      <c r="V1071" s="16">
        <f t="shared" si="168"/>
        <v>58.658333333333339</v>
      </c>
      <c r="W1071" s="16">
        <f t="shared" si="169"/>
        <v>58.587500000000006</v>
      </c>
    </row>
    <row r="1072" spans="1:23" ht="13.5" x14ac:dyDescent="0.25">
      <c r="A1072" s="3">
        <v>43567</v>
      </c>
      <c r="B1072" s="2">
        <v>1.17</v>
      </c>
      <c r="C1072" s="2">
        <v>58.370125569541443</v>
      </c>
      <c r="D1072" s="2">
        <v>-2.0566906025144549E-2</v>
      </c>
      <c r="E1072" s="2">
        <v>1.4852497614084938E-2</v>
      </c>
      <c r="F1072" s="2">
        <v>1.1045199999999999</v>
      </c>
      <c r="G1072" s="2">
        <v>1.0896399999999999</v>
      </c>
      <c r="H1072" s="2">
        <v>1.09015</v>
      </c>
      <c r="I1072" s="2">
        <v>1.15232</v>
      </c>
      <c r="J1072" s="2">
        <v>1.6654275000000001</v>
      </c>
      <c r="K1072" s="13" t="s">
        <v>48</v>
      </c>
      <c r="L1072" s="13" t="s">
        <v>55</v>
      </c>
      <c r="M1072" s="13" t="s">
        <v>52</v>
      </c>
      <c r="N1072" s="16">
        <f t="shared" si="160"/>
        <v>50</v>
      </c>
      <c r="O1072" s="16">
        <f t="shared" si="161"/>
        <v>100</v>
      </c>
      <c r="P1072" s="16">
        <f t="shared" si="162"/>
        <v>0</v>
      </c>
      <c r="Q1072" s="16">
        <f t="shared" si="163"/>
        <v>83.5</v>
      </c>
      <c r="R1072" s="17">
        <f t="shared" si="164"/>
        <v>65.025000000000006</v>
      </c>
      <c r="S1072" s="17">
        <f t="shared" si="165"/>
        <v>50.875</v>
      </c>
      <c r="T1072" s="17">
        <f t="shared" si="166"/>
        <v>60.075000000000003</v>
      </c>
      <c r="U1072" s="17">
        <f t="shared" si="167"/>
        <v>58.375</v>
      </c>
      <c r="V1072" s="16">
        <f t="shared" si="168"/>
        <v>58.658333333333339</v>
      </c>
      <c r="W1072" s="16">
        <f t="shared" si="169"/>
        <v>58.587500000000006</v>
      </c>
    </row>
    <row r="1073" spans="1:23" ht="13.5" x14ac:dyDescent="0.25">
      <c r="A1073" s="3">
        <v>43570</v>
      </c>
      <c r="B1073" s="2">
        <v>1.1898</v>
      </c>
      <c r="C1073" s="2">
        <v>61.318722188179585</v>
      </c>
      <c r="D1073" s="2">
        <v>-3.0410165300223113E-2</v>
      </c>
      <c r="E1073" s="2">
        <v>1.0560961551612255E-2</v>
      </c>
      <c r="F1073" s="2">
        <v>1.1263400000000001</v>
      </c>
      <c r="G1073" s="2">
        <v>1.10154</v>
      </c>
      <c r="H1073" s="2">
        <v>1.0941149999999999</v>
      </c>
      <c r="I1073" s="2">
        <v>1.1497419999999998</v>
      </c>
      <c r="J1073" s="2">
        <v>1.6611640000000001</v>
      </c>
      <c r="K1073" s="13" t="s">
        <v>48</v>
      </c>
      <c r="L1073" s="13" t="s">
        <v>55</v>
      </c>
      <c r="M1073" s="13" t="s">
        <v>52</v>
      </c>
      <c r="N1073" s="16">
        <f t="shared" si="160"/>
        <v>50</v>
      </c>
      <c r="O1073" s="16">
        <f t="shared" si="161"/>
        <v>100</v>
      </c>
      <c r="P1073" s="16">
        <f t="shared" si="162"/>
        <v>0</v>
      </c>
      <c r="Q1073" s="16">
        <f t="shared" si="163"/>
        <v>83.5</v>
      </c>
      <c r="R1073" s="17">
        <f t="shared" si="164"/>
        <v>65.025000000000006</v>
      </c>
      <c r="S1073" s="17">
        <f t="shared" si="165"/>
        <v>50.875</v>
      </c>
      <c r="T1073" s="17">
        <f t="shared" si="166"/>
        <v>60.075000000000003</v>
      </c>
      <c r="U1073" s="17">
        <f t="shared" si="167"/>
        <v>58.375</v>
      </c>
      <c r="V1073" s="16">
        <f t="shared" si="168"/>
        <v>58.658333333333339</v>
      </c>
      <c r="W1073" s="16">
        <f t="shared" si="169"/>
        <v>58.587500000000006</v>
      </c>
    </row>
    <row r="1074" spans="1:23" ht="13.5" x14ac:dyDescent="0.25">
      <c r="A1074" s="3">
        <v>43571</v>
      </c>
      <c r="B1074" s="2">
        <v>1.17</v>
      </c>
      <c r="C1074" s="2">
        <v>56.972980711230406</v>
      </c>
      <c r="D1074" s="2">
        <v>-3.614194774878654E-2</v>
      </c>
      <c r="E1074" s="2">
        <v>7.1421916682100116E-3</v>
      </c>
      <c r="F1074" s="2">
        <v>1.14618</v>
      </c>
      <c r="G1074" s="2">
        <v>1.1104700000000001</v>
      </c>
      <c r="H1074" s="2">
        <v>1.0980800000000002</v>
      </c>
      <c r="I1074" s="2">
        <v>1.1479579999999998</v>
      </c>
      <c r="J1074" s="2">
        <v>1.6569504999999998</v>
      </c>
      <c r="K1074" s="13" t="s">
        <v>48</v>
      </c>
      <c r="L1074" s="13" t="s">
        <v>55</v>
      </c>
      <c r="M1074" s="13" t="s">
        <v>52</v>
      </c>
      <c r="N1074" s="16">
        <f t="shared" si="160"/>
        <v>50</v>
      </c>
      <c r="O1074" s="16">
        <f t="shared" si="161"/>
        <v>100</v>
      </c>
      <c r="P1074" s="16">
        <f t="shared" si="162"/>
        <v>0</v>
      </c>
      <c r="Q1074" s="16">
        <f t="shared" si="163"/>
        <v>83.5</v>
      </c>
      <c r="R1074" s="17">
        <f t="shared" si="164"/>
        <v>65.025000000000006</v>
      </c>
      <c r="S1074" s="17">
        <f t="shared" si="165"/>
        <v>50.875</v>
      </c>
      <c r="T1074" s="17">
        <f t="shared" si="166"/>
        <v>60.075000000000003</v>
      </c>
      <c r="U1074" s="17">
        <f t="shared" si="167"/>
        <v>58.375</v>
      </c>
      <c r="V1074" s="16">
        <f t="shared" si="168"/>
        <v>58.658333333333339</v>
      </c>
      <c r="W1074" s="16">
        <f t="shared" si="169"/>
        <v>58.587500000000006</v>
      </c>
    </row>
    <row r="1075" spans="1:23" ht="13.5" x14ac:dyDescent="0.25">
      <c r="A1075" s="3">
        <v>43572</v>
      </c>
      <c r="B1075" s="2">
        <v>1.1204000000000001</v>
      </c>
      <c r="C1075" s="2">
        <v>47.828505777549161</v>
      </c>
      <c r="D1075" s="2">
        <v>-3.9087453111634751E-2</v>
      </c>
      <c r="E1075" s="2">
        <v>3.7838211349944511E-3</v>
      </c>
      <c r="F1075" s="2">
        <v>1.15412</v>
      </c>
      <c r="G1075" s="2">
        <v>1.1154300000000001</v>
      </c>
      <c r="H1075" s="2">
        <v>1.10056</v>
      </c>
      <c r="I1075" s="2">
        <v>1.1465699999999996</v>
      </c>
      <c r="J1075" s="2">
        <v>1.6526375</v>
      </c>
      <c r="K1075" s="13" t="s">
        <v>48</v>
      </c>
      <c r="L1075" s="13" t="s">
        <v>55</v>
      </c>
      <c r="M1075" s="13" t="s">
        <v>52</v>
      </c>
      <c r="N1075" s="16">
        <f t="shared" si="160"/>
        <v>50</v>
      </c>
      <c r="O1075" s="16">
        <f t="shared" si="161"/>
        <v>100</v>
      </c>
      <c r="P1075" s="16">
        <f t="shared" si="162"/>
        <v>0</v>
      </c>
      <c r="Q1075" s="16">
        <f t="shared" si="163"/>
        <v>83.5</v>
      </c>
      <c r="R1075" s="17">
        <f t="shared" si="164"/>
        <v>65.025000000000006</v>
      </c>
      <c r="S1075" s="17">
        <f t="shared" si="165"/>
        <v>50.875</v>
      </c>
      <c r="T1075" s="17">
        <f t="shared" si="166"/>
        <v>60.075000000000003</v>
      </c>
      <c r="U1075" s="17">
        <f t="shared" si="167"/>
        <v>58.375</v>
      </c>
      <c r="V1075" s="16">
        <f t="shared" si="168"/>
        <v>58.658333333333339</v>
      </c>
      <c r="W1075" s="16">
        <f t="shared" si="169"/>
        <v>58.587500000000006</v>
      </c>
    </row>
    <row r="1076" spans="1:23" ht="13.5" x14ac:dyDescent="0.25">
      <c r="A1076" s="3">
        <v>43573</v>
      </c>
      <c r="B1076" s="2">
        <v>1.1105</v>
      </c>
      <c r="C1076" s="2">
        <v>46.233419958943209</v>
      </c>
      <c r="D1076" s="2">
        <v>-3.9258576081255159E-2</v>
      </c>
      <c r="E1076" s="2">
        <v>1.6563760090274144E-3</v>
      </c>
      <c r="F1076" s="2">
        <v>1.1521399999999999</v>
      </c>
      <c r="G1076" s="2">
        <v>1.1184099999999999</v>
      </c>
      <c r="H1076" s="2">
        <v>1.10155</v>
      </c>
      <c r="I1076" s="2">
        <v>1.1435959999999996</v>
      </c>
      <c r="J1076" s="2">
        <v>1.6483244999999997</v>
      </c>
      <c r="K1076" s="13" t="s">
        <v>48</v>
      </c>
      <c r="L1076" s="13" t="s">
        <v>55</v>
      </c>
      <c r="M1076" s="13" t="s">
        <v>50</v>
      </c>
      <c r="N1076" s="16">
        <f t="shared" si="160"/>
        <v>50</v>
      </c>
      <c r="O1076" s="16">
        <f t="shared" si="161"/>
        <v>100</v>
      </c>
      <c r="P1076" s="16">
        <f t="shared" si="162"/>
        <v>0</v>
      </c>
      <c r="Q1076" s="16">
        <f t="shared" si="163"/>
        <v>66.5</v>
      </c>
      <c r="R1076" s="17">
        <f t="shared" si="164"/>
        <v>62.475000000000001</v>
      </c>
      <c r="S1076" s="17">
        <f t="shared" si="165"/>
        <v>46.625</v>
      </c>
      <c r="T1076" s="17">
        <f t="shared" si="166"/>
        <v>52.424999999999997</v>
      </c>
      <c r="U1076" s="17">
        <f t="shared" si="167"/>
        <v>54.125</v>
      </c>
      <c r="V1076" s="16">
        <f t="shared" si="168"/>
        <v>53.841666666666661</v>
      </c>
      <c r="W1076" s="16">
        <f t="shared" si="169"/>
        <v>53.912499999999994</v>
      </c>
    </row>
    <row r="1077" spans="1:23" ht="13.5" x14ac:dyDescent="0.25">
      <c r="A1077" s="3">
        <v>43574</v>
      </c>
      <c r="B1077" s="2">
        <v>1.1105</v>
      </c>
      <c r="C1077" s="2">
        <v>46.233419958943209</v>
      </c>
      <c r="D1077" s="2">
        <v>-4.0807933666213936E-2</v>
      </c>
      <c r="E1077" s="2">
        <v>-2.9835265225227952E-4</v>
      </c>
      <c r="F1077" s="2">
        <v>1.1402399999999999</v>
      </c>
      <c r="G1077" s="2">
        <v>1.1223800000000002</v>
      </c>
      <c r="H1077" s="2">
        <v>1.1015500000000003</v>
      </c>
      <c r="I1077" s="2">
        <v>1.1400259999999998</v>
      </c>
      <c r="J1077" s="2">
        <v>1.6439619999999997</v>
      </c>
      <c r="K1077" s="13" t="s">
        <v>53</v>
      </c>
      <c r="L1077" s="13" t="s">
        <v>55</v>
      </c>
      <c r="M1077" s="13" t="s">
        <v>47</v>
      </c>
      <c r="N1077" s="16">
        <f t="shared" si="160"/>
        <v>50</v>
      </c>
      <c r="O1077" s="16">
        <f t="shared" si="161"/>
        <v>100</v>
      </c>
      <c r="P1077" s="16">
        <f t="shared" si="162"/>
        <v>0</v>
      </c>
      <c r="Q1077" s="16">
        <f t="shared" si="163"/>
        <v>16.5</v>
      </c>
      <c r="R1077" s="17">
        <f t="shared" si="164"/>
        <v>54.975000000000001</v>
      </c>
      <c r="S1077" s="17">
        <f t="shared" si="165"/>
        <v>34.125</v>
      </c>
      <c r="T1077" s="17">
        <f t="shared" si="166"/>
        <v>29.925000000000001</v>
      </c>
      <c r="U1077" s="17">
        <f t="shared" si="167"/>
        <v>41.625</v>
      </c>
      <c r="V1077" s="16">
        <f t="shared" si="168"/>
        <v>39.674999999999997</v>
      </c>
      <c r="W1077" s="16">
        <f t="shared" si="169"/>
        <v>40.162499999999994</v>
      </c>
    </row>
    <row r="1078" spans="1:23" ht="13.5" x14ac:dyDescent="0.25">
      <c r="A1078" s="3">
        <v>43577</v>
      </c>
      <c r="B1078" s="2">
        <v>1.0907</v>
      </c>
      <c r="C1078" s="2">
        <v>42.913763043562831</v>
      </c>
      <c r="D1078" s="2">
        <v>-3.9019448199543838E-2</v>
      </c>
      <c r="E1078" s="2">
        <v>-2.3835562089150144E-3</v>
      </c>
      <c r="F1078" s="2">
        <v>1.12042</v>
      </c>
      <c r="G1078" s="2">
        <v>1.12338</v>
      </c>
      <c r="H1078" s="2">
        <v>1.10155</v>
      </c>
      <c r="I1078" s="2">
        <v>1.1374499999999999</v>
      </c>
      <c r="J1078" s="2">
        <v>1.6393520000000001</v>
      </c>
      <c r="K1078" s="13" t="s">
        <v>53</v>
      </c>
      <c r="L1078" s="13" t="s">
        <v>55</v>
      </c>
      <c r="M1078" s="13" t="s">
        <v>47</v>
      </c>
      <c r="N1078" s="16">
        <f t="shared" si="160"/>
        <v>50</v>
      </c>
      <c r="O1078" s="16">
        <f t="shared" si="161"/>
        <v>100</v>
      </c>
      <c r="P1078" s="16">
        <f t="shared" si="162"/>
        <v>0</v>
      </c>
      <c r="Q1078" s="16">
        <f t="shared" si="163"/>
        <v>16.5</v>
      </c>
      <c r="R1078" s="17">
        <f t="shared" si="164"/>
        <v>54.975000000000001</v>
      </c>
      <c r="S1078" s="17">
        <f t="shared" si="165"/>
        <v>34.125</v>
      </c>
      <c r="T1078" s="17">
        <f t="shared" si="166"/>
        <v>29.925000000000001</v>
      </c>
      <c r="U1078" s="17">
        <f t="shared" si="167"/>
        <v>41.625</v>
      </c>
      <c r="V1078" s="16">
        <f t="shared" si="168"/>
        <v>39.674999999999997</v>
      </c>
      <c r="W1078" s="16">
        <f t="shared" si="169"/>
        <v>40.162499999999994</v>
      </c>
    </row>
    <row r="1079" spans="1:23" ht="13.5" x14ac:dyDescent="0.25">
      <c r="A1079" s="3">
        <v>43578</v>
      </c>
      <c r="B1079" s="2">
        <v>1.1006</v>
      </c>
      <c r="C1079" s="2">
        <v>45.038713267213978</v>
      </c>
      <c r="D1079" s="2">
        <v>-3.9543917441331899E-2</v>
      </c>
      <c r="E1079" s="2">
        <v>-4.2306682743371207E-3</v>
      </c>
      <c r="F1079" s="2">
        <v>1.1065400000000001</v>
      </c>
      <c r="G1079" s="2">
        <v>1.12636</v>
      </c>
      <c r="H1079" s="2">
        <v>1.1025449999999999</v>
      </c>
      <c r="I1079" s="2">
        <v>1.1354679999999997</v>
      </c>
      <c r="J1079" s="2">
        <v>1.6349400000000001</v>
      </c>
      <c r="K1079" s="13" t="s">
        <v>53</v>
      </c>
      <c r="L1079" s="13" t="s">
        <v>55</v>
      </c>
      <c r="M1079" s="13" t="s">
        <v>47</v>
      </c>
      <c r="N1079" s="16">
        <f t="shared" si="160"/>
        <v>50</v>
      </c>
      <c r="O1079" s="16">
        <f t="shared" si="161"/>
        <v>100</v>
      </c>
      <c r="P1079" s="16">
        <f t="shared" si="162"/>
        <v>0</v>
      </c>
      <c r="Q1079" s="16">
        <f t="shared" si="163"/>
        <v>16.5</v>
      </c>
      <c r="R1079" s="17">
        <f t="shared" si="164"/>
        <v>54.975000000000001</v>
      </c>
      <c r="S1079" s="17">
        <f t="shared" si="165"/>
        <v>34.125</v>
      </c>
      <c r="T1079" s="17">
        <f t="shared" si="166"/>
        <v>29.925000000000001</v>
      </c>
      <c r="U1079" s="17">
        <f t="shared" si="167"/>
        <v>41.625</v>
      </c>
      <c r="V1079" s="16">
        <f t="shared" si="168"/>
        <v>39.674999999999997</v>
      </c>
      <c r="W1079" s="16">
        <f t="shared" si="169"/>
        <v>40.162499999999994</v>
      </c>
    </row>
    <row r="1080" spans="1:23" ht="13.5" x14ac:dyDescent="0.25">
      <c r="A1080" s="3">
        <v>43579</v>
      </c>
      <c r="B1080" s="2">
        <v>1.1006</v>
      </c>
      <c r="C1080" s="2">
        <v>45.038713267213978</v>
      </c>
      <c r="D1080" s="2">
        <v>-3.8320707674170729E-2</v>
      </c>
      <c r="E1080" s="2">
        <v>-5.2408814090009123E-3</v>
      </c>
      <c r="F1080" s="2">
        <v>1.1025800000000001</v>
      </c>
      <c r="G1080" s="2">
        <v>1.12835</v>
      </c>
      <c r="H1080" s="2">
        <v>1.1035400000000002</v>
      </c>
      <c r="I1080" s="2">
        <v>1.1320979999999998</v>
      </c>
      <c r="J1080" s="2">
        <v>1.630627</v>
      </c>
      <c r="K1080" s="13" t="s">
        <v>53</v>
      </c>
      <c r="L1080" s="13" t="s">
        <v>55</v>
      </c>
      <c r="M1080" s="13" t="s">
        <v>47</v>
      </c>
      <c r="N1080" s="16">
        <f t="shared" si="160"/>
        <v>50</v>
      </c>
      <c r="O1080" s="16">
        <f t="shared" si="161"/>
        <v>100</v>
      </c>
      <c r="P1080" s="16">
        <f t="shared" si="162"/>
        <v>0</v>
      </c>
      <c r="Q1080" s="16">
        <f t="shared" si="163"/>
        <v>16.5</v>
      </c>
      <c r="R1080" s="17">
        <f t="shared" si="164"/>
        <v>54.975000000000001</v>
      </c>
      <c r="S1080" s="17">
        <f t="shared" si="165"/>
        <v>34.125</v>
      </c>
      <c r="T1080" s="17">
        <f t="shared" si="166"/>
        <v>29.925000000000001</v>
      </c>
      <c r="U1080" s="17">
        <f t="shared" si="167"/>
        <v>41.625</v>
      </c>
      <c r="V1080" s="16">
        <f t="shared" si="168"/>
        <v>39.674999999999997</v>
      </c>
      <c r="W1080" s="16">
        <f t="shared" si="169"/>
        <v>40.162499999999994</v>
      </c>
    </row>
    <row r="1081" spans="1:23" ht="13.5" x14ac:dyDescent="0.25">
      <c r="A1081" s="3">
        <v>43580</v>
      </c>
      <c r="B1081" s="2">
        <v>1.1006</v>
      </c>
      <c r="C1081" s="2">
        <v>45.038713267213978</v>
      </c>
      <c r="D1081" s="2">
        <v>-3.1044737541219058E-2</v>
      </c>
      <c r="E1081" s="2">
        <v>-5.6844324594144289E-3</v>
      </c>
      <c r="F1081" s="2">
        <v>1.1006</v>
      </c>
      <c r="G1081" s="2">
        <v>1.1263700000000001</v>
      </c>
      <c r="H1081" s="2">
        <v>1.1045349999999998</v>
      </c>
      <c r="I1081" s="2">
        <v>1.1297199999999998</v>
      </c>
      <c r="J1081" s="2">
        <v>1.6263139999999998</v>
      </c>
      <c r="K1081" s="13" t="s">
        <v>53</v>
      </c>
      <c r="L1081" s="13" t="s">
        <v>55</v>
      </c>
      <c r="M1081" s="13" t="s">
        <v>47</v>
      </c>
      <c r="N1081" s="16">
        <f t="shared" si="160"/>
        <v>50</v>
      </c>
      <c r="O1081" s="16">
        <f t="shared" si="161"/>
        <v>100</v>
      </c>
      <c r="P1081" s="16">
        <f t="shared" si="162"/>
        <v>0</v>
      </c>
      <c r="Q1081" s="16">
        <f t="shared" si="163"/>
        <v>16.5</v>
      </c>
      <c r="R1081" s="17">
        <f t="shared" si="164"/>
        <v>54.975000000000001</v>
      </c>
      <c r="S1081" s="17">
        <f t="shared" si="165"/>
        <v>34.125</v>
      </c>
      <c r="T1081" s="17">
        <f t="shared" si="166"/>
        <v>29.925000000000001</v>
      </c>
      <c r="U1081" s="17">
        <f t="shared" si="167"/>
        <v>41.625</v>
      </c>
      <c r="V1081" s="16">
        <f t="shared" si="168"/>
        <v>39.674999999999997</v>
      </c>
      <c r="W1081" s="16">
        <f t="shared" si="169"/>
        <v>40.162499999999994</v>
      </c>
    </row>
    <row r="1082" spans="1:23" ht="13.5" x14ac:dyDescent="0.25">
      <c r="A1082" s="3">
        <v>43581</v>
      </c>
      <c r="B1082" s="2">
        <v>1.1006</v>
      </c>
      <c r="C1082" s="2">
        <v>45.038713267213978</v>
      </c>
      <c r="D1082" s="2">
        <v>-1.713399470154231E-2</v>
      </c>
      <c r="E1082" s="2">
        <v>-6.0215033279755002E-3</v>
      </c>
      <c r="F1082" s="2">
        <v>1.0986199999999999</v>
      </c>
      <c r="G1082" s="2">
        <v>1.1194299999999999</v>
      </c>
      <c r="H1082" s="2">
        <v>1.1045349999999998</v>
      </c>
      <c r="I1082" s="2">
        <v>1.1283319999999997</v>
      </c>
      <c r="J1082" s="2">
        <v>1.6220009999999996</v>
      </c>
      <c r="K1082" s="13" t="s">
        <v>53</v>
      </c>
      <c r="L1082" s="13" t="s">
        <v>55</v>
      </c>
      <c r="M1082" s="13" t="s">
        <v>47</v>
      </c>
      <c r="N1082" s="16">
        <f t="shared" si="160"/>
        <v>50</v>
      </c>
      <c r="O1082" s="16">
        <f t="shared" si="161"/>
        <v>100</v>
      </c>
      <c r="P1082" s="16">
        <f t="shared" si="162"/>
        <v>0</v>
      </c>
      <c r="Q1082" s="16">
        <f t="shared" si="163"/>
        <v>16.5</v>
      </c>
      <c r="R1082" s="17">
        <f t="shared" si="164"/>
        <v>54.975000000000001</v>
      </c>
      <c r="S1082" s="17">
        <f t="shared" si="165"/>
        <v>34.125</v>
      </c>
      <c r="T1082" s="17">
        <f t="shared" si="166"/>
        <v>29.925000000000001</v>
      </c>
      <c r="U1082" s="17">
        <f t="shared" si="167"/>
        <v>41.625</v>
      </c>
      <c r="V1082" s="16">
        <f t="shared" si="168"/>
        <v>39.674999999999997</v>
      </c>
      <c r="W1082" s="16">
        <f t="shared" si="169"/>
        <v>40.162499999999994</v>
      </c>
    </row>
    <row r="1083" spans="1:23" ht="13.5" x14ac:dyDescent="0.25">
      <c r="A1083" s="3">
        <v>43584</v>
      </c>
      <c r="B1083" s="2">
        <v>1.0807</v>
      </c>
      <c r="C1083" s="2">
        <v>40.92044779892182</v>
      </c>
      <c r="D1083" s="2">
        <v>-7.2889424650712797E-4</v>
      </c>
      <c r="E1083" s="2">
        <v>-7.2860814710338966E-3</v>
      </c>
      <c r="F1083" s="2">
        <v>1.0966200000000002</v>
      </c>
      <c r="G1083" s="2">
        <v>1.1085199999999999</v>
      </c>
      <c r="H1083" s="2">
        <v>1.10503</v>
      </c>
      <c r="I1083" s="2">
        <v>1.1265459999999998</v>
      </c>
      <c r="J1083" s="2">
        <v>1.6175884999999994</v>
      </c>
      <c r="K1083" s="13" t="s">
        <v>48</v>
      </c>
      <c r="L1083" s="13" t="s">
        <v>55</v>
      </c>
      <c r="M1083" s="13" t="s">
        <v>50</v>
      </c>
      <c r="N1083" s="16">
        <f t="shared" si="160"/>
        <v>50</v>
      </c>
      <c r="O1083" s="16">
        <f t="shared" si="161"/>
        <v>100</v>
      </c>
      <c r="P1083" s="16">
        <f t="shared" si="162"/>
        <v>0</v>
      </c>
      <c r="Q1083" s="16">
        <f t="shared" si="163"/>
        <v>66.5</v>
      </c>
      <c r="R1083" s="17">
        <f t="shared" si="164"/>
        <v>62.475000000000001</v>
      </c>
      <c r="S1083" s="17">
        <f t="shared" si="165"/>
        <v>46.625</v>
      </c>
      <c r="T1083" s="17">
        <f t="shared" si="166"/>
        <v>52.424999999999997</v>
      </c>
      <c r="U1083" s="17">
        <f t="shared" si="167"/>
        <v>54.125</v>
      </c>
      <c r="V1083" s="16">
        <f t="shared" si="168"/>
        <v>53.841666666666661</v>
      </c>
      <c r="W1083" s="16">
        <f t="shared" si="169"/>
        <v>53.912499999999994</v>
      </c>
    </row>
    <row r="1084" spans="1:23" ht="13.5" x14ac:dyDescent="0.25">
      <c r="A1084" s="3">
        <v>43585</v>
      </c>
      <c r="B1084" s="2">
        <v>1.0708</v>
      </c>
      <c r="C1084" s="2">
        <v>39.009429840942296</v>
      </c>
      <c r="D1084" s="2">
        <v>1.1062895503124448E-2</v>
      </c>
      <c r="E1084" s="2">
        <v>-1.1590416016885211E-2</v>
      </c>
      <c r="F1084" s="2">
        <v>1.0906600000000002</v>
      </c>
      <c r="G1084" s="2">
        <v>1.0986</v>
      </c>
      <c r="H1084" s="2">
        <v>1.1045349999999998</v>
      </c>
      <c r="I1084" s="2">
        <v>1.1243639999999997</v>
      </c>
      <c r="J1084" s="2">
        <v>1.6132259999999996</v>
      </c>
      <c r="K1084" s="13" t="s">
        <v>53</v>
      </c>
      <c r="L1084" s="13" t="s">
        <v>55</v>
      </c>
      <c r="M1084" s="13" t="s">
        <v>47</v>
      </c>
      <c r="N1084" s="16">
        <f t="shared" si="160"/>
        <v>50</v>
      </c>
      <c r="O1084" s="16">
        <f t="shared" si="161"/>
        <v>100</v>
      </c>
      <c r="P1084" s="16">
        <f t="shared" si="162"/>
        <v>0</v>
      </c>
      <c r="Q1084" s="16">
        <f t="shared" si="163"/>
        <v>16.5</v>
      </c>
      <c r="R1084" s="17">
        <f t="shared" si="164"/>
        <v>54.975000000000001</v>
      </c>
      <c r="S1084" s="17">
        <f t="shared" si="165"/>
        <v>34.125</v>
      </c>
      <c r="T1084" s="17">
        <f t="shared" si="166"/>
        <v>29.925000000000001</v>
      </c>
      <c r="U1084" s="17">
        <f t="shared" si="167"/>
        <v>41.625</v>
      </c>
      <c r="V1084" s="16">
        <f t="shared" si="168"/>
        <v>39.674999999999997</v>
      </c>
      <c r="W1084" s="16">
        <f t="shared" si="169"/>
        <v>40.162499999999994</v>
      </c>
    </row>
    <row r="1085" spans="1:23" ht="13.5" x14ac:dyDescent="0.25">
      <c r="A1085" s="3">
        <v>43587</v>
      </c>
      <c r="B1085" s="2">
        <v>1.0907</v>
      </c>
      <c r="C1085" s="2">
        <v>44.60913432409334</v>
      </c>
      <c r="D1085" s="2">
        <v>1.2201045358213314E-2</v>
      </c>
      <c r="E1085" s="2">
        <v>-1.9724591930705998E-2</v>
      </c>
      <c r="F1085" s="2">
        <v>1.0886800000000001</v>
      </c>
      <c r="G1085" s="2">
        <v>1.0956300000000001</v>
      </c>
      <c r="H1085" s="2">
        <v>1.1055299999999999</v>
      </c>
      <c r="I1085" s="2">
        <v>1.1221839999999998</v>
      </c>
      <c r="J1085" s="2">
        <v>1.6088634999999996</v>
      </c>
      <c r="K1085" s="13" t="s">
        <v>53</v>
      </c>
      <c r="L1085" s="13" t="s">
        <v>55</v>
      </c>
      <c r="M1085" s="13" t="s">
        <v>47</v>
      </c>
      <c r="N1085" s="16">
        <f t="shared" si="160"/>
        <v>50</v>
      </c>
      <c r="O1085" s="16">
        <f t="shared" si="161"/>
        <v>100</v>
      </c>
      <c r="P1085" s="16">
        <f t="shared" si="162"/>
        <v>0</v>
      </c>
      <c r="Q1085" s="16">
        <f t="shared" si="163"/>
        <v>16.5</v>
      </c>
      <c r="R1085" s="17">
        <f t="shared" si="164"/>
        <v>54.975000000000001</v>
      </c>
      <c r="S1085" s="17">
        <f t="shared" si="165"/>
        <v>34.125</v>
      </c>
      <c r="T1085" s="17">
        <f t="shared" si="166"/>
        <v>29.925000000000001</v>
      </c>
      <c r="U1085" s="17">
        <f t="shared" si="167"/>
        <v>41.625</v>
      </c>
      <c r="V1085" s="16">
        <f t="shared" si="168"/>
        <v>39.674999999999997</v>
      </c>
      <c r="W1085" s="16">
        <f t="shared" si="169"/>
        <v>40.162499999999994</v>
      </c>
    </row>
    <row r="1086" spans="1:23" ht="13.5" x14ac:dyDescent="0.25">
      <c r="A1086" s="3">
        <v>43588</v>
      </c>
      <c r="B1086" s="2">
        <v>1.1006</v>
      </c>
      <c r="C1086" s="2">
        <v>47.206024498137182</v>
      </c>
      <c r="D1086" s="2">
        <v>1.1035766237747602E-2</v>
      </c>
      <c r="E1086" s="2">
        <v>-3.0084171236533643E-2</v>
      </c>
      <c r="F1086" s="2">
        <v>1.0886800000000001</v>
      </c>
      <c r="G1086" s="2">
        <v>1.0946400000000001</v>
      </c>
      <c r="H1086" s="2">
        <v>1.106525</v>
      </c>
      <c r="I1086" s="2">
        <v>1.1203999999999996</v>
      </c>
      <c r="J1086" s="2">
        <v>1.6046499999999995</v>
      </c>
      <c r="K1086" s="13" t="s">
        <v>48</v>
      </c>
      <c r="L1086" s="13" t="s">
        <v>55</v>
      </c>
      <c r="M1086" s="13" t="s">
        <v>55</v>
      </c>
      <c r="N1086" s="16">
        <f t="shared" si="160"/>
        <v>50</v>
      </c>
      <c r="O1086" s="16">
        <f t="shared" si="161"/>
        <v>100</v>
      </c>
      <c r="P1086" s="16">
        <f t="shared" si="162"/>
        <v>0</v>
      </c>
      <c r="Q1086" s="16">
        <f t="shared" si="163"/>
        <v>49.5</v>
      </c>
      <c r="R1086" s="17">
        <f t="shared" si="164"/>
        <v>59.924999999999997</v>
      </c>
      <c r="S1086" s="17">
        <f t="shared" si="165"/>
        <v>42.375</v>
      </c>
      <c r="T1086" s="17">
        <f t="shared" si="166"/>
        <v>44.775000000000006</v>
      </c>
      <c r="U1086" s="17">
        <f t="shared" si="167"/>
        <v>49.875</v>
      </c>
      <c r="V1086" s="16">
        <f t="shared" si="168"/>
        <v>49.024999999999999</v>
      </c>
      <c r="W1086" s="16">
        <f t="shared" si="169"/>
        <v>49.237499999999997</v>
      </c>
    </row>
    <row r="1087" spans="1:23" ht="13.5" x14ac:dyDescent="0.25">
      <c r="A1087" s="3">
        <v>43591</v>
      </c>
      <c r="B1087" s="2">
        <v>1.0907</v>
      </c>
      <c r="C1087" s="2">
        <v>44.937174043380729</v>
      </c>
      <c r="D1087" s="2">
        <v>1.084318839421794E-2</v>
      </c>
      <c r="E1087" s="2">
        <v>-4.123835210938423E-2</v>
      </c>
      <c r="F1087" s="2">
        <v>1.0867</v>
      </c>
      <c r="G1087" s="2">
        <v>1.09266</v>
      </c>
      <c r="H1087" s="2">
        <v>1.1075199999999998</v>
      </c>
      <c r="I1087" s="2">
        <v>1.1186159999999998</v>
      </c>
      <c r="J1087" s="2">
        <v>1.6004859999999999</v>
      </c>
      <c r="K1087" s="13" t="s">
        <v>53</v>
      </c>
      <c r="L1087" s="13" t="s">
        <v>55</v>
      </c>
      <c r="M1087" s="13" t="s">
        <v>47</v>
      </c>
      <c r="N1087" s="16">
        <f t="shared" si="160"/>
        <v>50</v>
      </c>
      <c r="O1087" s="16">
        <f t="shared" si="161"/>
        <v>100</v>
      </c>
      <c r="P1087" s="16">
        <f t="shared" si="162"/>
        <v>0</v>
      </c>
      <c r="Q1087" s="16">
        <f t="shared" si="163"/>
        <v>16.5</v>
      </c>
      <c r="R1087" s="17">
        <f t="shared" si="164"/>
        <v>54.975000000000001</v>
      </c>
      <c r="S1087" s="17">
        <f t="shared" si="165"/>
        <v>34.125</v>
      </c>
      <c r="T1087" s="17">
        <f t="shared" si="166"/>
        <v>29.925000000000001</v>
      </c>
      <c r="U1087" s="17">
        <f t="shared" si="167"/>
        <v>41.625</v>
      </c>
      <c r="V1087" s="16">
        <f t="shared" si="168"/>
        <v>39.674999999999997</v>
      </c>
      <c r="W1087" s="16">
        <f t="shared" si="169"/>
        <v>40.162499999999994</v>
      </c>
    </row>
    <row r="1088" spans="1:23" ht="13.5" x14ac:dyDescent="0.25">
      <c r="A1088" s="3">
        <v>43592</v>
      </c>
      <c r="B1088" s="2">
        <v>1.0708</v>
      </c>
      <c r="C1088" s="2">
        <v>40.702393069208945</v>
      </c>
      <c r="D1088" s="2">
        <v>9.2223004724298896E-3</v>
      </c>
      <c r="E1088" s="2">
        <v>-5.2211862711571237E-2</v>
      </c>
      <c r="F1088" s="2">
        <v>1.0847200000000001</v>
      </c>
      <c r="G1088" s="2">
        <v>1.09067</v>
      </c>
      <c r="H1088" s="2">
        <v>1.1070249999999997</v>
      </c>
      <c r="I1088" s="2">
        <v>1.1162359999999998</v>
      </c>
      <c r="J1088" s="2">
        <v>1.5960239999999999</v>
      </c>
      <c r="K1088" s="13" t="s">
        <v>48</v>
      </c>
      <c r="L1088" s="13" t="s">
        <v>55</v>
      </c>
      <c r="M1088" s="13" t="s">
        <v>50</v>
      </c>
      <c r="N1088" s="16">
        <f t="shared" si="160"/>
        <v>50</v>
      </c>
      <c r="O1088" s="16">
        <f t="shared" si="161"/>
        <v>100</v>
      </c>
      <c r="P1088" s="16">
        <f t="shared" si="162"/>
        <v>0</v>
      </c>
      <c r="Q1088" s="16">
        <f t="shared" si="163"/>
        <v>66.5</v>
      </c>
      <c r="R1088" s="17">
        <f t="shared" si="164"/>
        <v>62.475000000000001</v>
      </c>
      <c r="S1088" s="17">
        <f t="shared" si="165"/>
        <v>46.625</v>
      </c>
      <c r="T1088" s="17">
        <f t="shared" si="166"/>
        <v>52.424999999999997</v>
      </c>
      <c r="U1088" s="17">
        <f t="shared" si="167"/>
        <v>54.125</v>
      </c>
      <c r="V1088" s="16">
        <f t="shared" si="168"/>
        <v>53.841666666666661</v>
      </c>
      <c r="W1088" s="16">
        <f t="shared" si="169"/>
        <v>53.912499999999994</v>
      </c>
    </row>
    <row r="1089" spans="1:23" ht="13.5" x14ac:dyDescent="0.25">
      <c r="A1089" s="3">
        <v>43593</v>
      </c>
      <c r="B1089" s="2">
        <v>1.0708</v>
      </c>
      <c r="C1089" s="2">
        <v>40.702393069208945</v>
      </c>
      <c r="D1089" s="2">
        <v>9.5971341465568294E-3</v>
      </c>
      <c r="E1089" s="2">
        <v>-6.3118622473885055E-2</v>
      </c>
      <c r="F1089" s="2">
        <v>1.0847200000000001</v>
      </c>
      <c r="G1089" s="2">
        <v>1.08769</v>
      </c>
      <c r="H1089" s="2">
        <v>1.1070249999999997</v>
      </c>
      <c r="I1089" s="2">
        <v>1.1142519999999996</v>
      </c>
      <c r="J1089" s="2">
        <v>1.5917109999999997</v>
      </c>
      <c r="K1089" s="13" t="s">
        <v>48</v>
      </c>
      <c r="L1089" s="13" t="s">
        <v>55</v>
      </c>
      <c r="M1089" s="13" t="s">
        <v>55</v>
      </c>
      <c r="N1089" s="16">
        <f t="shared" si="160"/>
        <v>50</v>
      </c>
      <c r="O1089" s="16">
        <f t="shared" si="161"/>
        <v>100</v>
      </c>
      <c r="P1089" s="16">
        <f t="shared" si="162"/>
        <v>0</v>
      </c>
      <c r="Q1089" s="16">
        <f t="shared" si="163"/>
        <v>49.5</v>
      </c>
      <c r="R1089" s="17">
        <f t="shared" si="164"/>
        <v>59.924999999999997</v>
      </c>
      <c r="S1089" s="17">
        <f t="shared" si="165"/>
        <v>42.375</v>
      </c>
      <c r="T1089" s="17">
        <f t="shared" si="166"/>
        <v>44.775000000000006</v>
      </c>
      <c r="U1089" s="17">
        <f t="shared" si="167"/>
        <v>49.875</v>
      </c>
      <c r="V1089" s="16">
        <f t="shared" si="168"/>
        <v>49.024999999999999</v>
      </c>
      <c r="W1089" s="16">
        <f t="shared" si="169"/>
        <v>49.237499999999997</v>
      </c>
    </row>
    <row r="1090" spans="1:23" ht="13.5" x14ac:dyDescent="0.25">
      <c r="A1090" s="3">
        <v>43594</v>
      </c>
      <c r="B1090" s="2">
        <v>1.0907</v>
      </c>
      <c r="C1090" s="2">
        <v>46.544711695030756</v>
      </c>
      <c r="D1090" s="2">
        <v>8.6469652684906251E-3</v>
      </c>
      <c r="E1090" s="2">
        <v>-7.3051409408911777E-2</v>
      </c>
      <c r="F1090" s="2">
        <v>1.0847200000000001</v>
      </c>
      <c r="G1090" s="2">
        <v>1.0867</v>
      </c>
      <c r="H1090" s="2">
        <v>1.1075249999999996</v>
      </c>
      <c r="I1090" s="2">
        <v>1.1130639999999996</v>
      </c>
      <c r="J1090" s="2">
        <v>1.5875964999999999</v>
      </c>
      <c r="K1090" s="13" t="s">
        <v>48</v>
      </c>
      <c r="L1090" s="13" t="s">
        <v>55</v>
      </c>
      <c r="M1090" s="13" t="s">
        <v>55</v>
      </c>
      <c r="N1090" s="16">
        <f t="shared" ref="N1090:N1153" si="170">IF(D1090&lt;30,50, IF(D1090&gt;70, 0, 25))</f>
        <v>50</v>
      </c>
      <c r="O1090" s="16">
        <f t="shared" ref="O1090:O1153" si="171">IF(F1090-E1090&gt;0.02, 100, IF(F1090-E1090&lt;0,0,45))</f>
        <v>100</v>
      </c>
      <c r="P1090" s="16">
        <f t="shared" ref="P1090:P1153" si="172">IF(G1090-J1090&gt;10,100,IF(G1090-J1090&gt;5,75, IF(G1090-J1090&gt;0,50,0)))</f>
        <v>0</v>
      </c>
      <c r="Q1090" s="16">
        <f t="shared" ref="Q1090:Q1153" si="173">IF(M1090="confirmed bullish", 34, IF(M1090="bullish divergence",17, 0))+IF(K1090="bullish",33,IF(K1090="bearish",0,16.5))+IF(L1090="strong",33,IF(L1090="weak",0,16.5))</f>
        <v>49.5</v>
      </c>
      <c r="R1090" s="17">
        <f t="shared" si="164"/>
        <v>59.924999999999997</v>
      </c>
      <c r="S1090" s="17">
        <f t="shared" si="165"/>
        <v>42.375</v>
      </c>
      <c r="T1090" s="17">
        <f t="shared" si="166"/>
        <v>44.775000000000006</v>
      </c>
      <c r="U1090" s="17">
        <f t="shared" si="167"/>
        <v>49.875</v>
      </c>
      <c r="V1090" s="16">
        <f t="shared" si="168"/>
        <v>49.024999999999999</v>
      </c>
      <c r="W1090" s="16">
        <f t="shared" si="169"/>
        <v>49.237499999999997</v>
      </c>
    </row>
    <row r="1091" spans="1:23" ht="13.5" x14ac:dyDescent="0.25">
      <c r="A1091" s="3">
        <v>43595</v>
      </c>
      <c r="B1091" s="2">
        <v>1.1006</v>
      </c>
      <c r="C1091" s="2">
        <v>49.224902068530163</v>
      </c>
      <c r="D1091" s="2">
        <v>7.183477227059587E-3</v>
      </c>
      <c r="E1091" s="2">
        <v>-8.1720725035862141E-2</v>
      </c>
      <c r="F1091" s="2">
        <v>1.0847200000000001</v>
      </c>
      <c r="G1091" s="2">
        <v>1.0867</v>
      </c>
      <c r="H1091" s="2">
        <v>1.1065349999999998</v>
      </c>
      <c r="I1091" s="2">
        <v>1.1128659999999997</v>
      </c>
      <c r="J1091" s="2">
        <v>1.5834819999999998</v>
      </c>
      <c r="K1091" s="13" t="s">
        <v>48</v>
      </c>
      <c r="L1091" s="13" t="s">
        <v>55</v>
      </c>
      <c r="M1091" s="13" t="s">
        <v>55</v>
      </c>
      <c r="N1091" s="16">
        <f t="shared" si="170"/>
        <v>50</v>
      </c>
      <c r="O1091" s="16">
        <f t="shared" si="171"/>
        <v>100</v>
      </c>
      <c r="P1091" s="16">
        <f t="shared" si="172"/>
        <v>0</v>
      </c>
      <c r="Q1091" s="16">
        <f t="shared" si="173"/>
        <v>49.5</v>
      </c>
      <c r="R1091" s="17">
        <f t="shared" ref="R1091:R1154" si="174">0.35*N1091+O1091*0.35+P1091*0.15+Q1091*0.15</f>
        <v>59.924999999999997</v>
      </c>
      <c r="S1091" s="17">
        <f t="shared" ref="S1091:S1154" si="175">N1091*0.2+O1091*0.2+P1091*0.35+Q1091*0.25</f>
        <v>42.375</v>
      </c>
      <c r="T1091" s="17">
        <f t="shared" ref="T1091:T1154" si="176">N1091*0.15+O1091*0.15+P1091*0.25+Q1091*0.45</f>
        <v>44.775000000000006</v>
      </c>
      <c r="U1091" s="17">
        <f t="shared" ref="U1091:U1154" si="177">0.25*SUM(N1091:Q1091)</f>
        <v>49.875</v>
      </c>
      <c r="V1091" s="16">
        <f t="shared" ref="V1091:V1154" si="178">SUM(R1091:T1091)/3</f>
        <v>49.024999999999999</v>
      </c>
      <c r="W1091" s="16">
        <f t="shared" ref="W1091:W1154" si="179">SUM(R1091:U1091)/4</f>
        <v>49.237499999999997</v>
      </c>
    </row>
    <row r="1092" spans="1:23" ht="13.5" x14ac:dyDescent="0.25">
      <c r="A1092" s="3">
        <v>43598</v>
      </c>
      <c r="B1092" s="2">
        <v>1.0907</v>
      </c>
      <c r="C1092" s="2">
        <v>46.703131059987861</v>
      </c>
      <c r="D1092" s="2">
        <v>6.6883401321828906E-3</v>
      </c>
      <c r="E1092" s="2">
        <v>-8.6609825063549334E-2</v>
      </c>
      <c r="F1092" s="2">
        <v>1.0847200000000001</v>
      </c>
      <c r="G1092" s="2">
        <v>1.0857100000000002</v>
      </c>
      <c r="H1092" s="2">
        <v>1.1025699999999996</v>
      </c>
      <c r="I1092" s="2">
        <v>1.1112799999999996</v>
      </c>
      <c r="J1092" s="2">
        <v>1.5793674999999998</v>
      </c>
      <c r="K1092" s="13" t="s">
        <v>48</v>
      </c>
      <c r="L1092" s="13" t="s">
        <v>55</v>
      </c>
      <c r="M1092" s="13" t="s">
        <v>55</v>
      </c>
      <c r="N1092" s="16">
        <f t="shared" si="170"/>
        <v>50</v>
      </c>
      <c r="O1092" s="16">
        <f t="shared" si="171"/>
        <v>100</v>
      </c>
      <c r="P1092" s="16">
        <f t="shared" si="172"/>
        <v>0</v>
      </c>
      <c r="Q1092" s="16">
        <f t="shared" si="173"/>
        <v>49.5</v>
      </c>
      <c r="R1092" s="17">
        <f t="shared" si="174"/>
        <v>59.924999999999997</v>
      </c>
      <c r="S1092" s="17">
        <f t="shared" si="175"/>
        <v>42.375</v>
      </c>
      <c r="T1092" s="17">
        <f t="shared" si="176"/>
        <v>44.775000000000006</v>
      </c>
      <c r="U1092" s="17">
        <f t="shared" si="177"/>
        <v>49.875</v>
      </c>
      <c r="V1092" s="16">
        <f t="shared" si="178"/>
        <v>49.024999999999999</v>
      </c>
      <c r="W1092" s="16">
        <f t="shared" si="179"/>
        <v>49.237499999999997</v>
      </c>
    </row>
    <row r="1093" spans="1:23" ht="13.5" x14ac:dyDescent="0.25">
      <c r="A1093" s="3">
        <v>43599</v>
      </c>
      <c r="B1093" s="2">
        <v>1.0907</v>
      </c>
      <c r="C1093" s="2">
        <v>46.703131059987854</v>
      </c>
      <c r="D1093" s="2">
        <v>3.2754738597617905E-3</v>
      </c>
      <c r="E1093" s="2">
        <v>-8.6419452919161949E-2</v>
      </c>
      <c r="F1093" s="2">
        <v>1.0887</v>
      </c>
      <c r="G1093" s="2">
        <v>1.0867100000000001</v>
      </c>
      <c r="H1093" s="2">
        <v>1.0976149999999998</v>
      </c>
      <c r="I1093" s="2">
        <v>1.1089019999999996</v>
      </c>
      <c r="J1093" s="2">
        <v>1.5750545</v>
      </c>
      <c r="K1093" s="13" t="s">
        <v>48</v>
      </c>
      <c r="L1093" s="13" t="s">
        <v>55</v>
      </c>
      <c r="M1093" s="13" t="s">
        <v>52</v>
      </c>
      <c r="N1093" s="16">
        <f t="shared" si="170"/>
        <v>50</v>
      </c>
      <c r="O1093" s="16">
        <f t="shared" si="171"/>
        <v>100</v>
      </c>
      <c r="P1093" s="16">
        <f t="shared" si="172"/>
        <v>0</v>
      </c>
      <c r="Q1093" s="16">
        <f t="shared" si="173"/>
        <v>83.5</v>
      </c>
      <c r="R1093" s="17">
        <f t="shared" si="174"/>
        <v>65.025000000000006</v>
      </c>
      <c r="S1093" s="17">
        <f t="shared" si="175"/>
        <v>50.875</v>
      </c>
      <c r="T1093" s="17">
        <f t="shared" si="176"/>
        <v>60.075000000000003</v>
      </c>
      <c r="U1093" s="17">
        <f t="shared" si="177"/>
        <v>58.375</v>
      </c>
      <c r="V1093" s="16">
        <f t="shared" si="178"/>
        <v>58.658333333333339</v>
      </c>
      <c r="W1093" s="16">
        <f t="shared" si="179"/>
        <v>58.587500000000006</v>
      </c>
    </row>
    <row r="1094" spans="1:23" ht="13.5" x14ac:dyDescent="0.25">
      <c r="A1094" s="3">
        <v>43600</v>
      </c>
      <c r="B1094" s="2">
        <v>1.1105</v>
      </c>
      <c r="C1094" s="2">
        <v>52.363677712048016</v>
      </c>
      <c r="D1094" s="2">
        <v>-2.5394552580582097E-3</v>
      </c>
      <c r="E1094" s="2">
        <v>-8.0510799883791631E-2</v>
      </c>
      <c r="F1094" s="2">
        <v>1.0966400000000001</v>
      </c>
      <c r="G1094" s="2">
        <v>1.0906800000000001</v>
      </c>
      <c r="H1094" s="2">
        <v>1.0946400000000001</v>
      </c>
      <c r="I1094" s="2">
        <v>1.1067219999999998</v>
      </c>
      <c r="J1094" s="2">
        <v>1.5707414999999998</v>
      </c>
      <c r="K1094" s="13" t="s">
        <v>48</v>
      </c>
      <c r="L1094" s="13" t="s">
        <v>55</v>
      </c>
      <c r="M1094" s="13" t="s">
        <v>52</v>
      </c>
      <c r="N1094" s="16">
        <f t="shared" si="170"/>
        <v>50</v>
      </c>
      <c r="O1094" s="16">
        <f t="shared" si="171"/>
        <v>100</v>
      </c>
      <c r="P1094" s="16">
        <f t="shared" si="172"/>
        <v>0</v>
      </c>
      <c r="Q1094" s="16">
        <f t="shared" si="173"/>
        <v>83.5</v>
      </c>
      <c r="R1094" s="17">
        <f t="shared" si="174"/>
        <v>65.025000000000006</v>
      </c>
      <c r="S1094" s="17">
        <f t="shared" si="175"/>
        <v>50.875</v>
      </c>
      <c r="T1094" s="17">
        <f t="shared" si="176"/>
        <v>60.075000000000003</v>
      </c>
      <c r="U1094" s="17">
        <f t="shared" si="177"/>
        <v>58.375</v>
      </c>
      <c r="V1094" s="16">
        <f t="shared" si="178"/>
        <v>58.658333333333339</v>
      </c>
      <c r="W1094" s="16">
        <f t="shared" si="179"/>
        <v>58.587500000000006</v>
      </c>
    </row>
    <row r="1095" spans="1:23" ht="13.5" x14ac:dyDescent="0.25">
      <c r="A1095" s="3">
        <v>43601</v>
      </c>
      <c r="B1095" s="2">
        <v>1.1204000000000001</v>
      </c>
      <c r="C1095" s="2">
        <v>54.940574453817447</v>
      </c>
      <c r="D1095" s="2">
        <v>-5.1905882676546167E-3</v>
      </c>
      <c r="E1095" s="2">
        <v>-6.8910661890949965E-2</v>
      </c>
      <c r="F1095" s="2">
        <v>1.1025800000000001</v>
      </c>
      <c r="G1095" s="2">
        <v>1.09365</v>
      </c>
      <c r="H1095" s="2">
        <v>1.0946399999999998</v>
      </c>
      <c r="I1095" s="2">
        <v>1.1049379999999998</v>
      </c>
      <c r="J1095" s="2">
        <v>1.5665769999999997</v>
      </c>
      <c r="K1095" s="13" t="s">
        <v>48</v>
      </c>
      <c r="L1095" s="13" t="s">
        <v>55</v>
      </c>
      <c r="M1095" s="13" t="s">
        <v>52</v>
      </c>
      <c r="N1095" s="16">
        <f t="shared" si="170"/>
        <v>50</v>
      </c>
      <c r="O1095" s="16">
        <f t="shared" si="171"/>
        <v>100</v>
      </c>
      <c r="P1095" s="16">
        <f t="shared" si="172"/>
        <v>0</v>
      </c>
      <c r="Q1095" s="16">
        <f t="shared" si="173"/>
        <v>83.5</v>
      </c>
      <c r="R1095" s="17">
        <f t="shared" si="174"/>
        <v>65.025000000000006</v>
      </c>
      <c r="S1095" s="17">
        <f t="shared" si="175"/>
        <v>50.875</v>
      </c>
      <c r="T1095" s="17">
        <f t="shared" si="176"/>
        <v>60.075000000000003</v>
      </c>
      <c r="U1095" s="17">
        <f t="shared" si="177"/>
        <v>58.375</v>
      </c>
      <c r="V1095" s="16">
        <f t="shared" si="178"/>
        <v>58.658333333333339</v>
      </c>
      <c r="W1095" s="16">
        <f t="shared" si="179"/>
        <v>58.587500000000006</v>
      </c>
    </row>
    <row r="1096" spans="1:23" ht="13.5" x14ac:dyDescent="0.25">
      <c r="A1096" s="3">
        <v>43602</v>
      </c>
      <c r="B1096" s="2">
        <v>1.1204000000000001</v>
      </c>
      <c r="C1096" s="2">
        <v>54.940574453817433</v>
      </c>
      <c r="D1096" s="2">
        <v>-6.0239193917808187E-3</v>
      </c>
      <c r="E1096" s="2">
        <v>-5.5960630219794409E-2</v>
      </c>
      <c r="F1096" s="2">
        <v>1.1065400000000001</v>
      </c>
      <c r="G1096" s="2">
        <v>1.0956300000000001</v>
      </c>
      <c r="H1096" s="2">
        <v>1.0951350000000002</v>
      </c>
      <c r="I1096" s="2">
        <v>1.1033519999999999</v>
      </c>
      <c r="J1096" s="2">
        <v>1.5624125</v>
      </c>
      <c r="K1096" s="13" t="s">
        <v>48</v>
      </c>
      <c r="L1096" s="13" t="s">
        <v>55</v>
      </c>
      <c r="M1096" s="13" t="s">
        <v>52</v>
      </c>
      <c r="N1096" s="16">
        <f t="shared" si="170"/>
        <v>50</v>
      </c>
      <c r="O1096" s="16">
        <f t="shared" si="171"/>
        <v>100</v>
      </c>
      <c r="P1096" s="16">
        <f t="shared" si="172"/>
        <v>0</v>
      </c>
      <c r="Q1096" s="16">
        <f t="shared" si="173"/>
        <v>83.5</v>
      </c>
      <c r="R1096" s="17">
        <f t="shared" si="174"/>
        <v>65.025000000000006</v>
      </c>
      <c r="S1096" s="17">
        <f t="shared" si="175"/>
        <v>50.875</v>
      </c>
      <c r="T1096" s="17">
        <f t="shared" si="176"/>
        <v>60.075000000000003</v>
      </c>
      <c r="U1096" s="17">
        <f t="shared" si="177"/>
        <v>58.375</v>
      </c>
      <c r="V1096" s="16">
        <f t="shared" si="178"/>
        <v>58.658333333333339</v>
      </c>
      <c r="W1096" s="16">
        <f t="shared" si="179"/>
        <v>58.587500000000006</v>
      </c>
    </row>
    <row r="1097" spans="1:23" ht="13.5" x14ac:dyDescent="0.25">
      <c r="A1097" s="3">
        <v>43605</v>
      </c>
      <c r="B1097" s="2">
        <v>1.1105</v>
      </c>
      <c r="C1097" s="2">
        <v>51.697213434399544</v>
      </c>
      <c r="D1097" s="2">
        <v>-7.6235501084978008E-3</v>
      </c>
      <c r="E1097" s="2">
        <v>-4.1496454586656954E-2</v>
      </c>
      <c r="F1097" s="2">
        <v>1.1105</v>
      </c>
      <c r="G1097" s="2">
        <v>1.09761</v>
      </c>
      <c r="H1097" s="2">
        <v>1.0951350000000002</v>
      </c>
      <c r="I1097" s="2">
        <v>1.1017659999999998</v>
      </c>
      <c r="J1097" s="2">
        <v>1.5581985</v>
      </c>
      <c r="K1097" s="13" t="s">
        <v>53</v>
      </c>
      <c r="L1097" s="13" t="s">
        <v>55</v>
      </c>
      <c r="M1097" s="13" t="s">
        <v>54</v>
      </c>
      <c r="N1097" s="16">
        <f t="shared" si="170"/>
        <v>50</v>
      </c>
      <c r="O1097" s="16">
        <f t="shared" si="171"/>
        <v>100</v>
      </c>
      <c r="P1097" s="16">
        <f t="shared" si="172"/>
        <v>0</v>
      </c>
      <c r="Q1097" s="16">
        <f t="shared" si="173"/>
        <v>16.5</v>
      </c>
      <c r="R1097" s="17">
        <f t="shared" si="174"/>
        <v>54.975000000000001</v>
      </c>
      <c r="S1097" s="17">
        <f t="shared" si="175"/>
        <v>34.125</v>
      </c>
      <c r="T1097" s="17">
        <f t="shared" si="176"/>
        <v>29.925000000000001</v>
      </c>
      <c r="U1097" s="17">
        <f t="shared" si="177"/>
        <v>41.625</v>
      </c>
      <c r="V1097" s="16">
        <f t="shared" si="178"/>
        <v>39.674999999999997</v>
      </c>
      <c r="W1097" s="16">
        <f t="shared" si="179"/>
        <v>40.162499999999994</v>
      </c>
    </row>
    <row r="1098" spans="1:23" ht="13.5" x14ac:dyDescent="0.25">
      <c r="A1098" s="3">
        <v>43606</v>
      </c>
      <c r="B1098" s="2">
        <v>1.1204000000000001</v>
      </c>
      <c r="C1098" s="2">
        <v>54.584506187756965</v>
      </c>
      <c r="D1098" s="2">
        <v>-1.2810456794147829E-2</v>
      </c>
      <c r="E1098" s="2">
        <v>-2.6769692048517729E-2</v>
      </c>
      <c r="F1098" s="2">
        <v>1.1164400000000001</v>
      </c>
      <c r="G1098" s="2">
        <v>1.1025700000000001</v>
      </c>
      <c r="H1098" s="2">
        <v>1.0966200000000002</v>
      </c>
      <c r="I1098" s="2">
        <v>1.1007739999999999</v>
      </c>
      <c r="J1098" s="2">
        <v>1.554084</v>
      </c>
      <c r="K1098" s="13" t="s">
        <v>48</v>
      </c>
      <c r="L1098" s="13" t="s">
        <v>55</v>
      </c>
      <c r="M1098" s="13" t="s">
        <v>52</v>
      </c>
      <c r="N1098" s="16">
        <f t="shared" si="170"/>
        <v>50</v>
      </c>
      <c r="O1098" s="16">
        <f t="shared" si="171"/>
        <v>100</v>
      </c>
      <c r="P1098" s="16">
        <f t="shared" si="172"/>
        <v>0</v>
      </c>
      <c r="Q1098" s="16">
        <f t="shared" si="173"/>
        <v>83.5</v>
      </c>
      <c r="R1098" s="17">
        <f t="shared" si="174"/>
        <v>65.025000000000006</v>
      </c>
      <c r="S1098" s="17">
        <f t="shared" si="175"/>
        <v>50.875</v>
      </c>
      <c r="T1098" s="17">
        <f t="shared" si="176"/>
        <v>60.075000000000003</v>
      </c>
      <c r="U1098" s="17">
        <f t="shared" si="177"/>
        <v>58.375</v>
      </c>
      <c r="V1098" s="16">
        <f t="shared" si="178"/>
        <v>58.658333333333339</v>
      </c>
      <c r="W1098" s="16">
        <f t="shared" si="179"/>
        <v>58.587500000000006</v>
      </c>
    </row>
    <row r="1099" spans="1:23" ht="13.5" x14ac:dyDescent="0.25">
      <c r="A1099" s="3">
        <v>43607</v>
      </c>
      <c r="B1099" s="2">
        <v>1.1402000000000001</v>
      </c>
      <c r="C1099" s="2">
        <v>59.764642400046576</v>
      </c>
      <c r="D1099" s="2">
        <v>-1.8760193293797744E-2</v>
      </c>
      <c r="E1099" s="2">
        <v>-1.3432637652722002E-2</v>
      </c>
      <c r="F1099" s="2">
        <v>1.1223800000000002</v>
      </c>
      <c r="G1099" s="2">
        <v>1.10951</v>
      </c>
      <c r="H1099" s="2">
        <v>1.0986000000000002</v>
      </c>
      <c r="I1099" s="2">
        <v>1.1003759999999998</v>
      </c>
      <c r="J1099" s="2">
        <v>1.5501674999999997</v>
      </c>
      <c r="K1099" s="13" t="s">
        <v>48</v>
      </c>
      <c r="L1099" s="13" t="s">
        <v>55</v>
      </c>
      <c r="M1099" s="13" t="s">
        <v>52</v>
      </c>
      <c r="N1099" s="16">
        <f t="shared" si="170"/>
        <v>50</v>
      </c>
      <c r="O1099" s="16">
        <f t="shared" si="171"/>
        <v>100</v>
      </c>
      <c r="P1099" s="16">
        <f t="shared" si="172"/>
        <v>0</v>
      </c>
      <c r="Q1099" s="16">
        <f t="shared" si="173"/>
        <v>83.5</v>
      </c>
      <c r="R1099" s="17">
        <f t="shared" si="174"/>
        <v>65.025000000000006</v>
      </c>
      <c r="S1099" s="17">
        <f t="shared" si="175"/>
        <v>50.875</v>
      </c>
      <c r="T1099" s="17">
        <f t="shared" si="176"/>
        <v>60.075000000000003</v>
      </c>
      <c r="U1099" s="17">
        <f t="shared" si="177"/>
        <v>58.375</v>
      </c>
      <c r="V1099" s="16">
        <f t="shared" si="178"/>
        <v>58.658333333333339</v>
      </c>
      <c r="W1099" s="16">
        <f t="shared" si="179"/>
        <v>58.587500000000006</v>
      </c>
    </row>
    <row r="1100" spans="1:23" ht="13.5" x14ac:dyDescent="0.25">
      <c r="A1100" s="3">
        <v>43608</v>
      </c>
      <c r="B1100" s="2">
        <v>1.17</v>
      </c>
      <c r="C1100" s="2">
        <v>66.042465171043659</v>
      </c>
      <c r="D1100" s="2">
        <v>-2.3144628519520039E-2</v>
      </c>
      <c r="E1100" s="2">
        <v>-4.7276696654460597E-4</v>
      </c>
      <c r="F1100" s="2">
        <v>1.1323000000000001</v>
      </c>
      <c r="G1100" s="2">
        <v>1.11744</v>
      </c>
      <c r="H1100" s="2">
        <v>1.1020699999999999</v>
      </c>
      <c r="I1100" s="2">
        <v>1.1007739999999999</v>
      </c>
      <c r="J1100" s="2">
        <v>1.5466974999999998</v>
      </c>
      <c r="K1100" s="13" t="s">
        <v>48</v>
      </c>
      <c r="L1100" s="13" t="s">
        <v>55</v>
      </c>
      <c r="M1100" s="13" t="s">
        <v>52</v>
      </c>
      <c r="N1100" s="16">
        <f t="shared" si="170"/>
        <v>50</v>
      </c>
      <c r="O1100" s="16">
        <f t="shared" si="171"/>
        <v>100</v>
      </c>
      <c r="P1100" s="16">
        <f t="shared" si="172"/>
        <v>0</v>
      </c>
      <c r="Q1100" s="16">
        <f t="shared" si="173"/>
        <v>83.5</v>
      </c>
      <c r="R1100" s="17">
        <f t="shared" si="174"/>
        <v>65.025000000000006</v>
      </c>
      <c r="S1100" s="17">
        <f t="shared" si="175"/>
        <v>50.875</v>
      </c>
      <c r="T1100" s="17">
        <f t="shared" si="176"/>
        <v>60.075000000000003</v>
      </c>
      <c r="U1100" s="17">
        <f t="shared" si="177"/>
        <v>58.375</v>
      </c>
      <c r="V1100" s="16">
        <f t="shared" si="178"/>
        <v>58.658333333333339</v>
      </c>
      <c r="W1100" s="16">
        <f t="shared" si="179"/>
        <v>58.587500000000006</v>
      </c>
    </row>
    <row r="1101" spans="1:23" ht="13.5" x14ac:dyDescent="0.25">
      <c r="A1101" s="3">
        <v>43609</v>
      </c>
      <c r="B1101" s="2">
        <v>1.1402000000000001</v>
      </c>
      <c r="C1101" s="2">
        <v>56.541772164594938</v>
      </c>
      <c r="D1101" s="2">
        <v>-2.3489190265946203E-2</v>
      </c>
      <c r="E1101" s="2">
        <v>1.0523958924281042E-2</v>
      </c>
      <c r="F1101" s="2">
        <v>1.13626</v>
      </c>
      <c r="G1101" s="2">
        <v>1.1214</v>
      </c>
      <c r="H1101" s="2">
        <v>1.1040500000000002</v>
      </c>
      <c r="I1101" s="2">
        <v>1.1013679999999999</v>
      </c>
      <c r="J1101" s="2">
        <v>1.5430784999999998</v>
      </c>
      <c r="K1101" s="13" t="s">
        <v>48</v>
      </c>
      <c r="L1101" s="13" t="s">
        <v>55</v>
      </c>
      <c r="M1101" s="13" t="s">
        <v>52</v>
      </c>
      <c r="N1101" s="16">
        <f t="shared" si="170"/>
        <v>50</v>
      </c>
      <c r="O1101" s="16">
        <f t="shared" si="171"/>
        <v>100</v>
      </c>
      <c r="P1101" s="16">
        <f t="shared" si="172"/>
        <v>0</v>
      </c>
      <c r="Q1101" s="16">
        <f t="shared" si="173"/>
        <v>83.5</v>
      </c>
      <c r="R1101" s="17">
        <f t="shared" si="174"/>
        <v>65.025000000000006</v>
      </c>
      <c r="S1101" s="17">
        <f t="shared" si="175"/>
        <v>50.875</v>
      </c>
      <c r="T1101" s="17">
        <f t="shared" si="176"/>
        <v>60.075000000000003</v>
      </c>
      <c r="U1101" s="17">
        <f t="shared" si="177"/>
        <v>58.375</v>
      </c>
      <c r="V1101" s="16">
        <f t="shared" si="178"/>
        <v>58.658333333333339</v>
      </c>
      <c r="W1101" s="16">
        <f t="shared" si="179"/>
        <v>58.587500000000006</v>
      </c>
    </row>
    <row r="1102" spans="1:23" ht="13.5" x14ac:dyDescent="0.25">
      <c r="A1102" s="3">
        <v>43612</v>
      </c>
      <c r="B1102" s="2">
        <v>1.1402000000000001</v>
      </c>
      <c r="C1102" s="2">
        <v>56.541772164594946</v>
      </c>
      <c r="D1102" s="2">
        <v>-2.5465821944588463E-2</v>
      </c>
      <c r="E1102" s="2">
        <v>1.9256722483175094E-2</v>
      </c>
      <c r="F1102" s="2">
        <v>1.1422000000000001</v>
      </c>
      <c r="G1102" s="2">
        <v>1.12635</v>
      </c>
      <c r="H1102" s="2">
        <v>1.1060300000000001</v>
      </c>
      <c r="I1102" s="2">
        <v>1.1023579999999999</v>
      </c>
      <c r="J1102" s="2">
        <v>1.5396574999999997</v>
      </c>
      <c r="K1102" s="13" t="s">
        <v>48</v>
      </c>
      <c r="L1102" s="13" t="s">
        <v>55</v>
      </c>
      <c r="M1102" s="13" t="s">
        <v>52</v>
      </c>
      <c r="N1102" s="16">
        <f t="shared" si="170"/>
        <v>50</v>
      </c>
      <c r="O1102" s="16">
        <f t="shared" si="171"/>
        <v>100</v>
      </c>
      <c r="P1102" s="16">
        <f t="shared" si="172"/>
        <v>0</v>
      </c>
      <c r="Q1102" s="16">
        <f t="shared" si="173"/>
        <v>83.5</v>
      </c>
      <c r="R1102" s="17">
        <f t="shared" si="174"/>
        <v>65.025000000000006</v>
      </c>
      <c r="S1102" s="17">
        <f t="shared" si="175"/>
        <v>50.875</v>
      </c>
      <c r="T1102" s="17">
        <f t="shared" si="176"/>
        <v>60.075000000000003</v>
      </c>
      <c r="U1102" s="17">
        <f t="shared" si="177"/>
        <v>58.375</v>
      </c>
      <c r="V1102" s="16">
        <f t="shared" si="178"/>
        <v>58.658333333333339</v>
      </c>
      <c r="W1102" s="16">
        <f t="shared" si="179"/>
        <v>58.587500000000006</v>
      </c>
    </row>
    <row r="1103" spans="1:23" ht="13.5" x14ac:dyDescent="0.25">
      <c r="A1103" s="3">
        <v>43613</v>
      </c>
      <c r="B1103" s="2">
        <v>1.1303000000000001</v>
      </c>
      <c r="C1103" s="2">
        <v>53.572420883666666</v>
      </c>
      <c r="D1103" s="2">
        <v>-2.6555025431335588E-2</v>
      </c>
      <c r="E1103" s="2">
        <v>2.5419229801342199E-2</v>
      </c>
      <c r="F1103" s="2">
        <v>1.14418</v>
      </c>
      <c r="G1103" s="2">
        <v>1.1303100000000001</v>
      </c>
      <c r="H1103" s="2">
        <v>1.1085100000000001</v>
      </c>
      <c r="I1103" s="2">
        <v>1.102754</v>
      </c>
      <c r="J1103" s="2">
        <v>1.5363854999999993</v>
      </c>
      <c r="K1103" s="13" t="s">
        <v>48</v>
      </c>
      <c r="L1103" s="13" t="s">
        <v>55</v>
      </c>
      <c r="M1103" s="13" t="s">
        <v>52</v>
      </c>
      <c r="N1103" s="16">
        <f t="shared" si="170"/>
        <v>50</v>
      </c>
      <c r="O1103" s="16">
        <f t="shared" si="171"/>
        <v>100</v>
      </c>
      <c r="P1103" s="16">
        <f t="shared" si="172"/>
        <v>0</v>
      </c>
      <c r="Q1103" s="16">
        <f t="shared" si="173"/>
        <v>83.5</v>
      </c>
      <c r="R1103" s="17">
        <f t="shared" si="174"/>
        <v>65.025000000000006</v>
      </c>
      <c r="S1103" s="17">
        <f t="shared" si="175"/>
        <v>50.875</v>
      </c>
      <c r="T1103" s="17">
        <f t="shared" si="176"/>
        <v>60.075000000000003</v>
      </c>
      <c r="U1103" s="17">
        <f t="shared" si="177"/>
        <v>58.375</v>
      </c>
      <c r="V1103" s="16">
        <f t="shared" si="178"/>
        <v>58.658333333333339</v>
      </c>
      <c r="W1103" s="16">
        <f t="shared" si="179"/>
        <v>58.587500000000006</v>
      </c>
    </row>
    <row r="1104" spans="1:23" ht="13.5" x14ac:dyDescent="0.25">
      <c r="A1104" s="3">
        <v>43614</v>
      </c>
      <c r="B1104" s="2">
        <v>1.1402000000000001</v>
      </c>
      <c r="C1104" s="2">
        <v>56.057615833076028</v>
      </c>
      <c r="D1104" s="2">
        <v>-2.5244230152503988E-2</v>
      </c>
      <c r="E1104" s="2">
        <v>2.9099737428753557E-2</v>
      </c>
      <c r="F1104" s="2">
        <v>1.14418</v>
      </c>
      <c r="G1104" s="2">
        <v>1.1332800000000001</v>
      </c>
      <c r="H1104" s="2">
        <v>1.1119800000000002</v>
      </c>
      <c r="I1104" s="2">
        <v>1.1037439999999998</v>
      </c>
      <c r="J1104" s="2">
        <v>1.5333114999999991</v>
      </c>
      <c r="K1104" s="13" t="s">
        <v>48</v>
      </c>
      <c r="L1104" s="13" t="s">
        <v>55</v>
      </c>
      <c r="M1104" s="13" t="s">
        <v>55</v>
      </c>
      <c r="N1104" s="16">
        <f t="shared" si="170"/>
        <v>50</v>
      </c>
      <c r="O1104" s="16">
        <f t="shared" si="171"/>
        <v>100</v>
      </c>
      <c r="P1104" s="16">
        <f t="shared" si="172"/>
        <v>0</v>
      </c>
      <c r="Q1104" s="16">
        <f t="shared" si="173"/>
        <v>49.5</v>
      </c>
      <c r="R1104" s="17">
        <f t="shared" si="174"/>
        <v>59.924999999999997</v>
      </c>
      <c r="S1104" s="17">
        <f t="shared" si="175"/>
        <v>42.375</v>
      </c>
      <c r="T1104" s="17">
        <f t="shared" si="176"/>
        <v>44.775000000000006</v>
      </c>
      <c r="U1104" s="17">
        <f t="shared" si="177"/>
        <v>49.875</v>
      </c>
      <c r="V1104" s="16">
        <f t="shared" si="178"/>
        <v>49.024999999999999</v>
      </c>
      <c r="W1104" s="16">
        <f t="shared" si="179"/>
        <v>49.237499999999997</v>
      </c>
    </row>
    <row r="1105" spans="1:23" ht="13.5" x14ac:dyDescent="0.25">
      <c r="A1105" s="3">
        <v>43615</v>
      </c>
      <c r="B1105" s="2">
        <v>1.1500999999999999</v>
      </c>
      <c r="C1105" s="2">
        <v>58.452653765659328</v>
      </c>
      <c r="D1105" s="2">
        <v>-2.3478288208661491E-2</v>
      </c>
      <c r="E1105" s="2">
        <v>3.1318589608148852E-2</v>
      </c>
      <c r="F1105" s="2">
        <v>1.1402000000000001</v>
      </c>
      <c r="G1105" s="2">
        <v>1.13625</v>
      </c>
      <c r="H1105" s="2">
        <v>1.1149499999999999</v>
      </c>
      <c r="I1105" s="2">
        <v>1.1053299999999999</v>
      </c>
      <c r="J1105" s="2">
        <v>1.5304854999999993</v>
      </c>
      <c r="K1105" s="13" t="s">
        <v>53</v>
      </c>
      <c r="L1105" s="13" t="s">
        <v>55</v>
      </c>
      <c r="M1105" s="13" t="s">
        <v>47</v>
      </c>
      <c r="N1105" s="16">
        <f t="shared" si="170"/>
        <v>50</v>
      </c>
      <c r="O1105" s="16">
        <f t="shared" si="171"/>
        <v>100</v>
      </c>
      <c r="P1105" s="16">
        <f t="shared" si="172"/>
        <v>0</v>
      </c>
      <c r="Q1105" s="16">
        <f t="shared" si="173"/>
        <v>16.5</v>
      </c>
      <c r="R1105" s="17">
        <f t="shared" si="174"/>
        <v>54.975000000000001</v>
      </c>
      <c r="S1105" s="17">
        <f t="shared" si="175"/>
        <v>34.125</v>
      </c>
      <c r="T1105" s="17">
        <f t="shared" si="176"/>
        <v>29.925000000000001</v>
      </c>
      <c r="U1105" s="17">
        <f t="shared" si="177"/>
        <v>41.625</v>
      </c>
      <c r="V1105" s="16">
        <f t="shared" si="178"/>
        <v>39.674999999999997</v>
      </c>
      <c r="W1105" s="16">
        <f t="shared" si="179"/>
        <v>40.162499999999994</v>
      </c>
    </row>
    <row r="1106" spans="1:23" ht="13.5" x14ac:dyDescent="0.25">
      <c r="A1106" s="3">
        <v>43616</v>
      </c>
      <c r="B1106" s="2">
        <v>1.1600999999999999</v>
      </c>
      <c r="C1106" s="2">
        <v>60.778103000503066</v>
      </c>
      <c r="D1106" s="2">
        <v>-2.2906358899854373E-2</v>
      </c>
      <c r="E1106" s="2">
        <v>3.3732752470305036E-2</v>
      </c>
      <c r="F1106" s="2">
        <v>1.14418</v>
      </c>
      <c r="G1106" s="2">
        <v>1.14022</v>
      </c>
      <c r="H1106" s="2">
        <v>1.1179249999999998</v>
      </c>
      <c r="I1106" s="2">
        <v>1.1067179999999999</v>
      </c>
      <c r="J1106" s="2">
        <v>1.5277094999999996</v>
      </c>
      <c r="K1106" s="13" t="s">
        <v>48</v>
      </c>
      <c r="L1106" s="13" t="s">
        <v>55</v>
      </c>
      <c r="M1106" s="13" t="s">
        <v>52</v>
      </c>
      <c r="N1106" s="16">
        <f t="shared" si="170"/>
        <v>50</v>
      </c>
      <c r="O1106" s="16">
        <f t="shared" si="171"/>
        <v>100</v>
      </c>
      <c r="P1106" s="16">
        <f t="shared" si="172"/>
        <v>0</v>
      </c>
      <c r="Q1106" s="16">
        <f t="shared" si="173"/>
        <v>83.5</v>
      </c>
      <c r="R1106" s="17">
        <f t="shared" si="174"/>
        <v>65.025000000000006</v>
      </c>
      <c r="S1106" s="17">
        <f t="shared" si="175"/>
        <v>50.875</v>
      </c>
      <c r="T1106" s="17">
        <f t="shared" si="176"/>
        <v>60.075000000000003</v>
      </c>
      <c r="U1106" s="17">
        <f t="shared" si="177"/>
        <v>58.375</v>
      </c>
      <c r="V1106" s="16">
        <f t="shared" si="178"/>
        <v>58.658333333333339</v>
      </c>
      <c r="W1106" s="16">
        <f t="shared" si="179"/>
        <v>58.587500000000006</v>
      </c>
    </row>
    <row r="1107" spans="1:23" ht="13.5" x14ac:dyDescent="0.25">
      <c r="A1107" s="3">
        <v>43619</v>
      </c>
      <c r="B1107" s="2">
        <v>1.1798999999999999</v>
      </c>
      <c r="C1107" s="2">
        <v>64.960036244433411</v>
      </c>
      <c r="D1107" s="2">
        <v>-2.5639390251645411E-2</v>
      </c>
      <c r="E1107" s="2">
        <v>3.5894953940915589E-2</v>
      </c>
      <c r="F1107" s="2">
        <v>1.15212</v>
      </c>
      <c r="G1107" s="2">
        <v>1.14716</v>
      </c>
      <c r="H1107" s="2">
        <v>1.122385</v>
      </c>
      <c r="I1107" s="2">
        <v>1.1081060000000003</v>
      </c>
      <c r="J1107" s="2">
        <v>1.5248839999999995</v>
      </c>
      <c r="K1107" s="13" t="s">
        <v>48</v>
      </c>
      <c r="L1107" s="13" t="s">
        <v>55</v>
      </c>
      <c r="M1107" s="13" t="s">
        <v>52</v>
      </c>
      <c r="N1107" s="16">
        <f t="shared" si="170"/>
        <v>50</v>
      </c>
      <c r="O1107" s="16">
        <f t="shared" si="171"/>
        <v>100</v>
      </c>
      <c r="P1107" s="16">
        <f t="shared" si="172"/>
        <v>0</v>
      </c>
      <c r="Q1107" s="16">
        <f t="shared" si="173"/>
        <v>83.5</v>
      </c>
      <c r="R1107" s="17">
        <f t="shared" si="174"/>
        <v>65.025000000000006</v>
      </c>
      <c r="S1107" s="17">
        <f t="shared" si="175"/>
        <v>50.875</v>
      </c>
      <c r="T1107" s="17">
        <f t="shared" si="176"/>
        <v>60.075000000000003</v>
      </c>
      <c r="U1107" s="17">
        <f t="shared" si="177"/>
        <v>58.375</v>
      </c>
      <c r="V1107" s="16">
        <f t="shared" si="178"/>
        <v>58.658333333333339</v>
      </c>
      <c r="W1107" s="16">
        <f t="shared" si="179"/>
        <v>58.587500000000006</v>
      </c>
    </row>
    <row r="1108" spans="1:23" ht="13.5" x14ac:dyDescent="0.25">
      <c r="A1108" s="3">
        <v>43623</v>
      </c>
      <c r="B1108" s="2">
        <v>1.1997</v>
      </c>
      <c r="C1108" s="2">
        <v>68.569066062489398</v>
      </c>
      <c r="D1108" s="2">
        <v>-2.8222940282232045E-2</v>
      </c>
      <c r="E1108" s="2">
        <v>3.9835126988870873E-2</v>
      </c>
      <c r="F1108" s="2">
        <v>1.1659999999999999</v>
      </c>
      <c r="G1108" s="2">
        <v>1.15509</v>
      </c>
      <c r="H1108" s="2">
        <v>1.12883</v>
      </c>
      <c r="I1108" s="2">
        <v>1.1102859999999999</v>
      </c>
      <c r="J1108" s="2">
        <v>1.5222069999999996</v>
      </c>
      <c r="K1108" s="13" t="s">
        <v>48</v>
      </c>
      <c r="L1108" s="13" t="s">
        <v>55</v>
      </c>
      <c r="M1108" s="13" t="s">
        <v>52</v>
      </c>
      <c r="N1108" s="16">
        <f t="shared" si="170"/>
        <v>50</v>
      </c>
      <c r="O1108" s="16">
        <f t="shared" si="171"/>
        <v>100</v>
      </c>
      <c r="P1108" s="16">
        <f t="shared" si="172"/>
        <v>0</v>
      </c>
      <c r="Q1108" s="16">
        <f t="shared" si="173"/>
        <v>83.5</v>
      </c>
      <c r="R1108" s="17">
        <f t="shared" si="174"/>
        <v>65.025000000000006</v>
      </c>
      <c r="S1108" s="17">
        <f t="shared" si="175"/>
        <v>50.875</v>
      </c>
      <c r="T1108" s="17">
        <f t="shared" si="176"/>
        <v>60.075000000000003</v>
      </c>
      <c r="U1108" s="17">
        <f t="shared" si="177"/>
        <v>58.375</v>
      </c>
      <c r="V1108" s="16">
        <f t="shared" si="178"/>
        <v>58.658333333333339</v>
      </c>
      <c r="W1108" s="16">
        <f t="shared" si="179"/>
        <v>58.587500000000006</v>
      </c>
    </row>
    <row r="1109" spans="1:23" ht="13.5" x14ac:dyDescent="0.25">
      <c r="A1109" s="3">
        <v>43626</v>
      </c>
      <c r="B1109" s="2">
        <v>1.2690999999999999</v>
      </c>
      <c r="C1109" s="2">
        <v>77.367980494587613</v>
      </c>
      <c r="D1109" s="2">
        <v>-3.2923750815800013E-2</v>
      </c>
      <c r="E1109" s="2">
        <v>4.4888651778542246E-2</v>
      </c>
      <c r="F1109" s="2">
        <v>1.1917800000000001</v>
      </c>
      <c r="G1109" s="2">
        <v>1.16798</v>
      </c>
      <c r="H1109" s="2">
        <v>1.1387450000000001</v>
      </c>
      <c r="I1109" s="2">
        <v>1.1140540000000001</v>
      </c>
      <c r="J1109" s="2">
        <v>1.5197774999999996</v>
      </c>
      <c r="K1109" s="13" t="s">
        <v>48</v>
      </c>
      <c r="L1109" s="13" t="s">
        <v>55</v>
      </c>
      <c r="M1109" s="13" t="s">
        <v>52</v>
      </c>
      <c r="N1109" s="16">
        <f t="shared" si="170"/>
        <v>50</v>
      </c>
      <c r="O1109" s="16">
        <f t="shared" si="171"/>
        <v>100</v>
      </c>
      <c r="P1109" s="16">
        <f t="shared" si="172"/>
        <v>0</v>
      </c>
      <c r="Q1109" s="16">
        <f t="shared" si="173"/>
        <v>83.5</v>
      </c>
      <c r="R1109" s="17">
        <f t="shared" si="174"/>
        <v>65.025000000000006</v>
      </c>
      <c r="S1109" s="17">
        <f t="shared" si="175"/>
        <v>50.875</v>
      </c>
      <c r="T1109" s="17">
        <f t="shared" si="176"/>
        <v>60.075000000000003</v>
      </c>
      <c r="U1109" s="17">
        <f t="shared" si="177"/>
        <v>58.375</v>
      </c>
      <c r="V1109" s="16">
        <f t="shared" si="178"/>
        <v>58.658333333333339</v>
      </c>
      <c r="W1109" s="16">
        <f t="shared" si="179"/>
        <v>58.587500000000006</v>
      </c>
    </row>
    <row r="1110" spans="1:23" ht="13.5" x14ac:dyDescent="0.25">
      <c r="A1110" s="3">
        <v>43627</v>
      </c>
      <c r="B1110" s="2">
        <v>1.2690999999999999</v>
      </c>
      <c r="C1110" s="2">
        <v>77.367980494587627</v>
      </c>
      <c r="D1110" s="2">
        <v>-3.3115853076392643E-2</v>
      </c>
      <c r="E1110" s="2">
        <v>4.7298420458882454E-2</v>
      </c>
      <c r="F1110" s="2">
        <v>1.2155799999999999</v>
      </c>
      <c r="G1110" s="2">
        <v>1.1778900000000001</v>
      </c>
      <c r="H1110" s="2">
        <v>1.1476649999999999</v>
      </c>
      <c r="I1110" s="2">
        <v>1.1178220000000003</v>
      </c>
      <c r="J1110" s="2">
        <v>1.5168524999999995</v>
      </c>
      <c r="K1110" s="13" t="s">
        <v>48</v>
      </c>
      <c r="L1110" s="13" t="s">
        <v>55</v>
      </c>
      <c r="M1110" s="13" t="s">
        <v>52</v>
      </c>
      <c r="N1110" s="16">
        <f t="shared" si="170"/>
        <v>50</v>
      </c>
      <c r="O1110" s="16">
        <f t="shared" si="171"/>
        <v>100</v>
      </c>
      <c r="P1110" s="16">
        <f t="shared" si="172"/>
        <v>0</v>
      </c>
      <c r="Q1110" s="16">
        <f t="shared" si="173"/>
        <v>83.5</v>
      </c>
      <c r="R1110" s="17">
        <f t="shared" si="174"/>
        <v>65.025000000000006</v>
      </c>
      <c r="S1110" s="17">
        <f t="shared" si="175"/>
        <v>50.875</v>
      </c>
      <c r="T1110" s="17">
        <f t="shared" si="176"/>
        <v>60.075000000000003</v>
      </c>
      <c r="U1110" s="17">
        <f t="shared" si="177"/>
        <v>58.375</v>
      </c>
      <c r="V1110" s="16">
        <f t="shared" si="178"/>
        <v>58.658333333333339</v>
      </c>
      <c r="W1110" s="16">
        <f t="shared" si="179"/>
        <v>58.587500000000006</v>
      </c>
    </row>
    <row r="1111" spans="1:23" ht="13.5" x14ac:dyDescent="0.25">
      <c r="A1111" s="3">
        <v>43628</v>
      </c>
      <c r="B1111" s="2">
        <v>1.1997</v>
      </c>
      <c r="C1111" s="2">
        <v>58.405507437707662</v>
      </c>
      <c r="D1111" s="2">
        <v>-3.346219127969019E-2</v>
      </c>
      <c r="E1111" s="2">
        <v>4.7942363429427211E-2</v>
      </c>
      <c r="F1111" s="2">
        <v>1.2235</v>
      </c>
      <c r="G1111" s="2">
        <v>1.18384</v>
      </c>
      <c r="H1111" s="2">
        <v>1.15262</v>
      </c>
      <c r="I1111" s="2">
        <v>1.1202020000000001</v>
      </c>
      <c r="J1111" s="2">
        <v>1.5136794999999994</v>
      </c>
      <c r="K1111" s="13" t="s">
        <v>48</v>
      </c>
      <c r="L1111" s="13" t="s">
        <v>55</v>
      </c>
      <c r="M1111" s="13" t="s">
        <v>52</v>
      </c>
      <c r="N1111" s="16">
        <f t="shared" si="170"/>
        <v>50</v>
      </c>
      <c r="O1111" s="16">
        <f t="shared" si="171"/>
        <v>100</v>
      </c>
      <c r="P1111" s="16">
        <f t="shared" si="172"/>
        <v>0</v>
      </c>
      <c r="Q1111" s="16">
        <f t="shared" si="173"/>
        <v>83.5</v>
      </c>
      <c r="R1111" s="17">
        <f t="shared" si="174"/>
        <v>65.025000000000006</v>
      </c>
      <c r="S1111" s="17">
        <f t="shared" si="175"/>
        <v>50.875</v>
      </c>
      <c r="T1111" s="17">
        <f t="shared" si="176"/>
        <v>60.075000000000003</v>
      </c>
      <c r="U1111" s="17">
        <f t="shared" si="177"/>
        <v>58.375</v>
      </c>
      <c r="V1111" s="16">
        <f t="shared" si="178"/>
        <v>58.658333333333339</v>
      </c>
      <c r="W1111" s="16">
        <f t="shared" si="179"/>
        <v>58.587500000000006</v>
      </c>
    </row>
    <row r="1112" spans="1:23" ht="13.5" x14ac:dyDescent="0.25">
      <c r="A1112" s="3">
        <v>43629</v>
      </c>
      <c r="B1112" s="2">
        <v>1.17</v>
      </c>
      <c r="C1112" s="2">
        <v>52.477748034084826</v>
      </c>
      <c r="D1112" s="2">
        <v>-3.1830266039770239E-2</v>
      </c>
      <c r="E1112" s="2">
        <v>4.7951878771605658E-2</v>
      </c>
      <c r="F1112" s="2">
        <v>1.2215199999999999</v>
      </c>
      <c r="G1112" s="2">
        <v>1.18682</v>
      </c>
      <c r="H1112" s="2">
        <v>1.1565850000000002</v>
      </c>
      <c r="I1112" s="2">
        <v>1.1215900000000003</v>
      </c>
      <c r="J1112" s="2">
        <v>1.5101099999999994</v>
      </c>
      <c r="K1112" s="13" t="s">
        <v>48</v>
      </c>
      <c r="L1112" s="13" t="s">
        <v>55</v>
      </c>
      <c r="M1112" s="13" t="s">
        <v>50</v>
      </c>
      <c r="N1112" s="16">
        <f t="shared" si="170"/>
        <v>50</v>
      </c>
      <c r="O1112" s="16">
        <f t="shared" si="171"/>
        <v>100</v>
      </c>
      <c r="P1112" s="16">
        <f t="shared" si="172"/>
        <v>0</v>
      </c>
      <c r="Q1112" s="16">
        <f t="shared" si="173"/>
        <v>66.5</v>
      </c>
      <c r="R1112" s="17">
        <f t="shared" si="174"/>
        <v>62.475000000000001</v>
      </c>
      <c r="S1112" s="17">
        <f t="shared" si="175"/>
        <v>46.625</v>
      </c>
      <c r="T1112" s="17">
        <f t="shared" si="176"/>
        <v>52.424999999999997</v>
      </c>
      <c r="U1112" s="17">
        <f t="shared" si="177"/>
        <v>54.125</v>
      </c>
      <c r="V1112" s="16">
        <f t="shared" si="178"/>
        <v>53.841666666666661</v>
      </c>
      <c r="W1112" s="16">
        <f t="shared" si="179"/>
        <v>53.912499999999994</v>
      </c>
    </row>
    <row r="1113" spans="1:23" ht="13.5" x14ac:dyDescent="0.25">
      <c r="A1113" s="3">
        <v>43630</v>
      </c>
      <c r="B1113" s="2">
        <v>1.1997</v>
      </c>
      <c r="C1113" s="2">
        <v>57.160156784858337</v>
      </c>
      <c r="D1113" s="2">
        <v>-3.4251632122000775E-2</v>
      </c>
      <c r="E1113" s="2">
        <v>4.6644839516764271E-2</v>
      </c>
      <c r="F1113" s="2">
        <v>1.2215199999999999</v>
      </c>
      <c r="G1113" s="2">
        <v>1.1937599999999999</v>
      </c>
      <c r="H1113" s="2">
        <v>1.1620350000000002</v>
      </c>
      <c r="I1113" s="2">
        <v>1.1241680000000001</v>
      </c>
      <c r="J1113" s="2">
        <v>1.5067389999999994</v>
      </c>
      <c r="K1113" s="13" t="s">
        <v>48</v>
      </c>
      <c r="L1113" s="13" t="s">
        <v>55</v>
      </c>
      <c r="M1113" s="13" t="s">
        <v>55</v>
      </c>
      <c r="N1113" s="16">
        <f t="shared" si="170"/>
        <v>50</v>
      </c>
      <c r="O1113" s="16">
        <f t="shared" si="171"/>
        <v>100</v>
      </c>
      <c r="P1113" s="16">
        <f t="shared" si="172"/>
        <v>0</v>
      </c>
      <c r="Q1113" s="16">
        <f t="shared" si="173"/>
        <v>49.5</v>
      </c>
      <c r="R1113" s="17">
        <f t="shared" si="174"/>
        <v>59.924999999999997</v>
      </c>
      <c r="S1113" s="17">
        <f t="shared" si="175"/>
        <v>42.375</v>
      </c>
      <c r="T1113" s="17">
        <f t="shared" si="176"/>
        <v>44.775000000000006</v>
      </c>
      <c r="U1113" s="17">
        <f t="shared" si="177"/>
        <v>49.875</v>
      </c>
      <c r="V1113" s="16">
        <f t="shared" si="178"/>
        <v>49.024999999999999</v>
      </c>
      <c r="W1113" s="16">
        <f t="shared" si="179"/>
        <v>49.237499999999997</v>
      </c>
    </row>
    <row r="1114" spans="1:23" ht="13.5" x14ac:dyDescent="0.25">
      <c r="A1114" s="3">
        <v>43633</v>
      </c>
      <c r="B1114" s="2">
        <v>1.2295</v>
      </c>
      <c r="C1114" s="2">
        <v>61.282328156645384</v>
      </c>
      <c r="D1114" s="2">
        <v>-3.7233595495577365E-2</v>
      </c>
      <c r="E1114" s="2">
        <v>4.5283930288507822E-2</v>
      </c>
      <c r="F1114" s="2">
        <v>1.2136</v>
      </c>
      <c r="G1114" s="2">
        <v>1.20269</v>
      </c>
      <c r="H1114" s="2">
        <v>1.1679850000000003</v>
      </c>
      <c r="I1114" s="2">
        <v>1.1271440000000004</v>
      </c>
      <c r="J1114" s="2">
        <v>1.5034669999999992</v>
      </c>
      <c r="K1114" s="13" t="s">
        <v>53</v>
      </c>
      <c r="L1114" s="13" t="s">
        <v>55</v>
      </c>
      <c r="M1114" s="13" t="s">
        <v>47</v>
      </c>
      <c r="N1114" s="16">
        <f t="shared" si="170"/>
        <v>50</v>
      </c>
      <c r="O1114" s="16">
        <f t="shared" si="171"/>
        <v>100</v>
      </c>
      <c r="P1114" s="16">
        <f t="shared" si="172"/>
        <v>0</v>
      </c>
      <c r="Q1114" s="16">
        <f t="shared" si="173"/>
        <v>16.5</v>
      </c>
      <c r="R1114" s="17">
        <f t="shared" si="174"/>
        <v>54.975000000000001</v>
      </c>
      <c r="S1114" s="17">
        <f t="shared" si="175"/>
        <v>34.125</v>
      </c>
      <c r="T1114" s="17">
        <f t="shared" si="176"/>
        <v>29.925000000000001</v>
      </c>
      <c r="U1114" s="17">
        <f t="shared" si="177"/>
        <v>41.625</v>
      </c>
      <c r="V1114" s="16">
        <f t="shared" si="178"/>
        <v>39.674999999999997</v>
      </c>
      <c r="W1114" s="16">
        <f t="shared" si="179"/>
        <v>40.162499999999994</v>
      </c>
    </row>
    <row r="1115" spans="1:23" ht="13.5" x14ac:dyDescent="0.25">
      <c r="A1115" s="3">
        <v>43634</v>
      </c>
      <c r="B1115" s="2">
        <v>1.2394000000000001</v>
      </c>
      <c r="C1115" s="2">
        <v>62.5708498948593</v>
      </c>
      <c r="D1115" s="2">
        <v>-3.9373497335324359E-2</v>
      </c>
      <c r="E1115" s="2">
        <v>4.3971346391925986E-2</v>
      </c>
      <c r="F1115" s="2">
        <v>1.20766</v>
      </c>
      <c r="G1115" s="2">
        <v>1.2116199999999999</v>
      </c>
      <c r="H1115" s="2">
        <v>1.1739350000000004</v>
      </c>
      <c r="I1115" s="2">
        <v>1.1305160000000003</v>
      </c>
      <c r="J1115" s="2">
        <v>1.499847999999999</v>
      </c>
      <c r="K1115" s="13" t="s">
        <v>53</v>
      </c>
      <c r="L1115" s="13" t="s">
        <v>55</v>
      </c>
      <c r="M1115" s="13" t="s">
        <v>47</v>
      </c>
      <c r="N1115" s="16">
        <f t="shared" si="170"/>
        <v>50</v>
      </c>
      <c r="O1115" s="16">
        <f t="shared" si="171"/>
        <v>100</v>
      </c>
      <c r="P1115" s="16">
        <f t="shared" si="172"/>
        <v>0</v>
      </c>
      <c r="Q1115" s="16">
        <f t="shared" si="173"/>
        <v>16.5</v>
      </c>
      <c r="R1115" s="17">
        <f t="shared" si="174"/>
        <v>54.975000000000001</v>
      </c>
      <c r="S1115" s="17">
        <f t="shared" si="175"/>
        <v>34.125</v>
      </c>
      <c r="T1115" s="17">
        <f t="shared" si="176"/>
        <v>29.925000000000001</v>
      </c>
      <c r="U1115" s="17">
        <f t="shared" si="177"/>
        <v>41.625</v>
      </c>
      <c r="V1115" s="16">
        <f t="shared" si="178"/>
        <v>39.674999999999997</v>
      </c>
      <c r="W1115" s="16">
        <f t="shared" si="179"/>
        <v>40.162499999999994</v>
      </c>
    </row>
    <row r="1116" spans="1:23" ht="13.5" x14ac:dyDescent="0.25">
      <c r="A1116" s="3">
        <v>43635</v>
      </c>
      <c r="B1116" s="2">
        <v>1.2295</v>
      </c>
      <c r="C1116" s="2">
        <v>60.405906216124421</v>
      </c>
      <c r="D1116" s="2">
        <v>-3.9347226727316276E-2</v>
      </c>
      <c r="E1116" s="2">
        <v>4.2475303918569129E-2</v>
      </c>
      <c r="F1116" s="2">
        <v>1.2136199999999999</v>
      </c>
      <c r="G1116" s="2">
        <v>1.2185599999999999</v>
      </c>
      <c r="H1116" s="2">
        <v>1.1793900000000002</v>
      </c>
      <c r="I1116" s="2">
        <v>1.1334920000000002</v>
      </c>
      <c r="J1116" s="2">
        <v>1.4958819999999988</v>
      </c>
      <c r="K1116" s="13" t="s">
        <v>48</v>
      </c>
      <c r="L1116" s="13" t="s">
        <v>55</v>
      </c>
      <c r="M1116" s="13" t="s">
        <v>52</v>
      </c>
      <c r="N1116" s="16">
        <f t="shared" si="170"/>
        <v>50</v>
      </c>
      <c r="O1116" s="16">
        <f t="shared" si="171"/>
        <v>100</v>
      </c>
      <c r="P1116" s="16">
        <f t="shared" si="172"/>
        <v>0</v>
      </c>
      <c r="Q1116" s="16">
        <f t="shared" si="173"/>
        <v>83.5</v>
      </c>
      <c r="R1116" s="17">
        <f t="shared" si="174"/>
        <v>65.025000000000006</v>
      </c>
      <c r="S1116" s="17">
        <f t="shared" si="175"/>
        <v>50.875</v>
      </c>
      <c r="T1116" s="17">
        <f t="shared" si="176"/>
        <v>60.075000000000003</v>
      </c>
      <c r="U1116" s="17">
        <f t="shared" si="177"/>
        <v>58.375</v>
      </c>
      <c r="V1116" s="16">
        <f t="shared" si="178"/>
        <v>58.658333333333339</v>
      </c>
      <c r="W1116" s="16">
        <f t="shared" si="179"/>
        <v>58.587500000000006</v>
      </c>
    </row>
    <row r="1117" spans="1:23" ht="13.5" x14ac:dyDescent="0.25">
      <c r="A1117" s="3">
        <v>43636</v>
      </c>
      <c r="B1117" s="2">
        <v>1.2295</v>
      </c>
      <c r="C1117" s="2">
        <v>60.405906216124421</v>
      </c>
      <c r="D1117" s="2">
        <v>-3.6622972242668084E-2</v>
      </c>
      <c r="E1117" s="2">
        <v>3.9535347061976991E-2</v>
      </c>
      <c r="F1117" s="2">
        <v>1.2255199999999999</v>
      </c>
      <c r="G1117" s="2">
        <v>1.2235199999999999</v>
      </c>
      <c r="H1117" s="2">
        <v>1.1853400000000003</v>
      </c>
      <c r="I1117" s="2">
        <v>1.1366660000000004</v>
      </c>
      <c r="J1117" s="2">
        <v>1.492213499999999</v>
      </c>
      <c r="K1117" s="13" t="s">
        <v>48</v>
      </c>
      <c r="L1117" s="13" t="s">
        <v>55</v>
      </c>
      <c r="M1117" s="13" t="s">
        <v>52</v>
      </c>
      <c r="N1117" s="16">
        <f t="shared" si="170"/>
        <v>50</v>
      </c>
      <c r="O1117" s="16">
        <f t="shared" si="171"/>
        <v>100</v>
      </c>
      <c r="P1117" s="16">
        <f t="shared" si="172"/>
        <v>0</v>
      </c>
      <c r="Q1117" s="16">
        <f t="shared" si="173"/>
        <v>83.5</v>
      </c>
      <c r="R1117" s="17">
        <f t="shared" si="174"/>
        <v>65.025000000000006</v>
      </c>
      <c r="S1117" s="17">
        <f t="shared" si="175"/>
        <v>50.875</v>
      </c>
      <c r="T1117" s="17">
        <f t="shared" si="176"/>
        <v>60.075000000000003</v>
      </c>
      <c r="U1117" s="17">
        <f t="shared" si="177"/>
        <v>58.375</v>
      </c>
      <c r="V1117" s="16">
        <f t="shared" si="178"/>
        <v>58.658333333333339</v>
      </c>
      <c r="W1117" s="16">
        <f t="shared" si="179"/>
        <v>58.587500000000006</v>
      </c>
    </row>
    <row r="1118" spans="1:23" ht="13.5" x14ac:dyDescent="0.25">
      <c r="A1118" s="3">
        <v>43637</v>
      </c>
      <c r="B1118" s="2">
        <v>1.1997</v>
      </c>
      <c r="C1118" s="2">
        <v>53.895909226756324</v>
      </c>
      <c r="D1118" s="2">
        <v>-2.9382909928568512E-2</v>
      </c>
      <c r="E1118" s="2">
        <v>3.3384010616210935E-2</v>
      </c>
      <c r="F1118" s="2">
        <v>1.2255199999999999</v>
      </c>
      <c r="G1118" s="2">
        <v>1.2235199999999999</v>
      </c>
      <c r="H1118" s="2">
        <v>1.1893050000000003</v>
      </c>
      <c r="I1118" s="2">
        <v>1.1390460000000002</v>
      </c>
      <c r="J1118" s="2">
        <v>1.4884454999999988</v>
      </c>
      <c r="K1118" s="13" t="s">
        <v>53</v>
      </c>
      <c r="L1118" s="13" t="s">
        <v>55</v>
      </c>
      <c r="M1118" s="13" t="s">
        <v>55</v>
      </c>
      <c r="N1118" s="16">
        <f t="shared" si="170"/>
        <v>50</v>
      </c>
      <c r="O1118" s="16">
        <f t="shared" si="171"/>
        <v>100</v>
      </c>
      <c r="P1118" s="16">
        <f t="shared" si="172"/>
        <v>0</v>
      </c>
      <c r="Q1118" s="16">
        <f t="shared" si="173"/>
        <v>16.5</v>
      </c>
      <c r="R1118" s="17">
        <f t="shared" si="174"/>
        <v>54.975000000000001</v>
      </c>
      <c r="S1118" s="17">
        <f t="shared" si="175"/>
        <v>34.125</v>
      </c>
      <c r="T1118" s="17">
        <f t="shared" si="176"/>
        <v>29.925000000000001</v>
      </c>
      <c r="U1118" s="17">
        <f t="shared" si="177"/>
        <v>41.625</v>
      </c>
      <c r="V1118" s="16">
        <f t="shared" si="178"/>
        <v>39.674999999999997</v>
      </c>
      <c r="W1118" s="16">
        <f t="shared" si="179"/>
        <v>40.162499999999994</v>
      </c>
    </row>
    <row r="1119" spans="1:23" ht="13.5" x14ac:dyDescent="0.25">
      <c r="A1119" s="3">
        <v>43640</v>
      </c>
      <c r="B1119" s="2">
        <v>1.2096</v>
      </c>
      <c r="C1119" s="2">
        <v>55.607555648508161</v>
      </c>
      <c r="D1119" s="2">
        <v>-1.3432058714632156E-2</v>
      </c>
      <c r="E1119" s="2">
        <v>2.591066241115958E-2</v>
      </c>
      <c r="F1119" s="2">
        <v>1.2215400000000001</v>
      </c>
      <c r="G1119" s="2">
        <v>1.2175699999999998</v>
      </c>
      <c r="H1119" s="2">
        <v>1.1927750000000004</v>
      </c>
      <c r="I1119" s="2">
        <v>1.1418220000000003</v>
      </c>
      <c r="J1119" s="2">
        <v>1.4845289999999991</v>
      </c>
      <c r="K1119" s="13" t="s">
        <v>53</v>
      </c>
      <c r="L1119" s="13" t="s">
        <v>55</v>
      </c>
      <c r="M1119" s="13" t="s">
        <v>47</v>
      </c>
      <c r="N1119" s="16">
        <f t="shared" si="170"/>
        <v>50</v>
      </c>
      <c r="O1119" s="16">
        <f t="shared" si="171"/>
        <v>100</v>
      </c>
      <c r="P1119" s="16">
        <f t="shared" si="172"/>
        <v>0</v>
      </c>
      <c r="Q1119" s="16">
        <f t="shared" si="173"/>
        <v>16.5</v>
      </c>
      <c r="R1119" s="17">
        <f t="shared" si="174"/>
        <v>54.975000000000001</v>
      </c>
      <c r="S1119" s="17">
        <f t="shared" si="175"/>
        <v>34.125</v>
      </c>
      <c r="T1119" s="17">
        <f t="shared" si="176"/>
        <v>29.925000000000001</v>
      </c>
      <c r="U1119" s="17">
        <f t="shared" si="177"/>
        <v>41.625</v>
      </c>
      <c r="V1119" s="16">
        <f t="shared" si="178"/>
        <v>39.674999999999997</v>
      </c>
      <c r="W1119" s="16">
        <f t="shared" si="179"/>
        <v>40.162499999999994</v>
      </c>
    </row>
    <row r="1120" spans="1:23" ht="13.5" x14ac:dyDescent="0.25">
      <c r="A1120" s="3">
        <v>43641</v>
      </c>
      <c r="B1120" s="2">
        <v>1.1898</v>
      </c>
      <c r="C1120" s="2">
        <v>51.490239761741037</v>
      </c>
      <c r="D1120" s="2">
        <v>1.3628481762251177E-3</v>
      </c>
      <c r="E1120" s="2">
        <v>1.9160785687593322E-2</v>
      </c>
      <c r="F1120" s="2">
        <v>1.2116199999999999</v>
      </c>
      <c r="G1120" s="2">
        <v>1.2096399999999998</v>
      </c>
      <c r="H1120" s="2">
        <v>1.1937650000000002</v>
      </c>
      <c r="I1120" s="2">
        <v>1.1440040000000002</v>
      </c>
      <c r="J1120" s="2">
        <v>1.4806619999999993</v>
      </c>
      <c r="K1120" s="13" t="s">
        <v>53</v>
      </c>
      <c r="L1120" s="13" t="s">
        <v>55</v>
      </c>
      <c r="M1120" s="13" t="s">
        <v>47</v>
      </c>
      <c r="N1120" s="16">
        <f t="shared" si="170"/>
        <v>50</v>
      </c>
      <c r="O1120" s="16">
        <f t="shared" si="171"/>
        <v>100</v>
      </c>
      <c r="P1120" s="16">
        <f t="shared" si="172"/>
        <v>0</v>
      </c>
      <c r="Q1120" s="16">
        <f t="shared" si="173"/>
        <v>16.5</v>
      </c>
      <c r="R1120" s="17">
        <f t="shared" si="174"/>
        <v>54.975000000000001</v>
      </c>
      <c r="S1120" s="17">
        <f t="shared" si="175"/>
        <v>34.125</v>
      </c>
      <c r="T1120" s="17">
        <f t="shared" si="176"/>
        <v>29.925000000000001</v>
      </c>
      <c r="U1120" s="17">
        <f t="shared" si="177"/>
        <v>41.625</v>
      </c>
      <c r="V1120" s="16">
        <f t="shared" si="178"/>
        <v>39.674999999999997</v>
      </c>
      <c r="W1120" s="16">
        <f t="shared" si="179"/>
        <v>40.162499999999994</v>
      </c>
    </row>
    <row r="1121" spans="1:23" ht="13.5" x14ac:dyDescent="0.25">
      <c r="A1121" s="3">
        <v>43642</v>
      </c>
      <c r="B1121" s="2">
        <v>1.2195</v>
      </c>
      <c r="C1121" s="2">
        <v>56.672507865665303</v>
      </c>
      <c r="D1121" s="2">
        <v>9.6554903742429588E-4</v>
      </c>
      <c r="E1121" s="2">
        <v>1.4530660613856832E-2</v>
      </c>
      <c r="F1121" s="2">
        <v>1.2096199999999999</v>
      </c>
      <c r="G1121" s="2">
        <v>1.2116199999999999</v>
      </c>
      <c r="H1121" s="2">
        <v>1.1977300000000002</v>
      </c>
      <c r="I1121" s="2">
        <v>1.1459859999999999</v>
      </c>
      <c r="J1121" s="2">
        <v>1.4771419999999988</v>
      </c>
      <c r="K1121" s="13" t="s">
        <v>53</v>
      </c>
      <c r="L1121" s="13" t="s">
        <v>55</v>
      </c>
      <c r="M1121" s="13" t="s">
        <v>47</v>
      </c>
      <c r="N1121" s="16">
        <f t="shared" si="170"/>
        <v>50</v>
      </c>
      <c r="O1121" s="16">
        <f t="shared" si="171"/>
        <v>100</v>
      </c>
      <c r="P1121" s="16">
        <f t="shared" si="172"/>
        <v>0</v>
      </c>
      <c r="Q1121" s="16">
        <f t="shared" si="173"/>
        <v>16.5</v>
      </c>
      <c r="R1121" s="17">
        <f t="shared" si="174"/>
        <v>54.975000000000001</v>
      </c>
      <c r="S1121" s="17">
        <f t="shared" si="175"/>
        <v>34.125</v>
      </c>
      <c r="T1121" s="17">
        <f t="shared" si="176"/>
        <v>29.925000000000001</v>
      </c>
      <c r="U1121" s="17">
        <f t="shared" si="177"/>
        <v>41.625</v>
      </c>
      <c r="V1121" s="16">
        <f t="shared" si="178"/>
        <v>39.674999999999997</v>
      </c>
      <c r="W1121" s="16">
        <f t="shared" si="179"/>
        <v>40.162499999999994</v>
      </c>
    </row>
    <row r="1122" spans="1:23" ht="13.5" x14ac:dyDescent="0.25">
      <c r="A1122" s="3">
        <v>43643</v>
      </c>
      <c r="B1122" s="2">
        <v>1.17</v>
      </c>
      <c r="C1122" s="2">
        <v>47.554220949960026</v>
      </c>
      <c r="D1122" s="2">
        <v>-4.8493375266112082E-4</v>
      </c>
      <c r="E1122" s="2">
        <v>1.023077809233746E-2</v>
      </c>
      <c r="F1122" s="2">
        <v>1.1977199999999999</v>
      </c>
      <c r="G1122" s="2">
        <v>1.2116199999999999</v>
      </c>
      <c r="H1122" s="2">
        <v>1.19922</v>
      </c>
      <c r="I1122" s="2">
        <v>1.1459859999999999</v>
      </c>
      <c r="J1122" s="2">
        <v>1.4736224999999989</v>
      </c>
      <c r="K1122" s="13" t="s">
        <v>53</v>
      </c>
      <c r="L1122" s="13" t="s">
        <v>55</v>
      </c>
      <c r="M1122" s="13" t="s">
        <v>47</v>
      </c>
      <c r="N1122" s="16">
        <f t="shared" si="170"/>
        <v>50</v>
      </c>
      <c r="O1122" s="16">
        <f t="shared" si="171"/>
        <v>100</v>
      </c>
      <c r="P1122" s="16">
        <f t="shared" si="172"/>
        <v>0</v>
      </c>
      <c r="Q1122" s="16">
        <f t="shared" si="173"/>
        <v>16.5</v>
      </c>
      <c r="R1122" s="17">
        <f t="shared" si="174"/>
        <v>54.975000000000001</v>
      </c>
      <c r="S1122" s="17">
        <f t="shared" si="175"/>
        <v>34.125</v>
      </c>
      <c r="T1122" s="17">
        <f t="shared" si="176"/>
        <v>29.925000000000001</v>
      </c>
      <c r="U1122" s="17">
        <f t="shared" si="177"/>
        <v>41.625</v>
      </c>
      <c r="V1122" s="16">
        <f t="shared" si="178"/>
        <v>39.674999999999997</v>
      </c>
      <c r="W1122" s="16">
        <f t="shared" si="179"/>
        <v>40.162499999999994</v>
      </c>
    </row>
    <row r="1123" spans="1:23" ht="13.5" x14ac:dyDescent="0.25">
      <c r="A1123" s="3">
        <v>43644</v>
      </c>
      <c r="B1123" s="2">
        <v>1.1898</v>
      </c>
      <c r="C1123" s="2">
        <v>50.953549045727279</v>
      </c>
      <c r="D1123" s="2">
        <v>1.4867385200945105E-3</v>
      </c>
      <c r="E1123" s="2">
        <v>6.1234499224131541E-3</v>
      </c>
      <c r="F1123" s="2">
        <v>1.19574</v>
      </c>
      <c r="G1123" s="2">
        <v>1.2106300000000001</v>
      </c>
      <c r="H1123" s="2">
        <v>1.2021949999999997</v>
      </c>
      <c r="I1123" s="2">
        <v>1.1459860000000002</v>
      </c>
      <c r="J1123" s="2">
        <v>1.4704494999999989</v>
      </c>
      <c r="K1123" s="13" t="s">
        <v>53</v>
      </c>
      <c r="L1123" s="13" t="s">
        <v>55</v>
      </c>
      <c r="M1123" s="13" t="s">
        <v>47</v>
      </c>
      <c r="N1123" s="16">
        <f t="shared" si="170"/>
        <v>50</v>
      </c>
      <c r="O1123" s="16">
        <f t="shared" si="171"/>
        <v>100</v>
      </c>
      <c r="P1123" s="16">
        <f t="shared" si="172"/>
        <v>0</v>
      </c>
      <c r="Q1123" s="16">
        <f t="shared" si="173"/>
        <v>16.5</v>
      </c>
      <c r="R1123" s="17">
        <f t="shared" si="174"/>
        <v>54.975000000000001</v>
      </c>
      <c r="S1123" s="17">
        <f t="shared" si="175"/>
        <v>34.125</v>
      </c>
      <c r="T1123" s="17">
        <f t="shared" si="176"/>
        <v>29.925000000000001</v>
      </c>
      <c r="U1123" s="17">
        <f t="shared" si="177"/>
        <v>41.625</v>
      </c>
      <c r="V1123" s="16">
        <f t="shared" si="178"/>
        <v>39.674999999999997</v>
      </c>
      <c r="W1123" s="16">
        <f t="shared" si="179"/>
        <v>40.162499999999994</v>
      </c>
    </row>
    <row r="1124" spans="1:23" ht="13.5" x14ac:dyDescent="0.25">
      <c r="A1124" s="3">
        <v>43647</v>
      </c>
      <c r="B1124" s="2">
        <v>1.1997</v>
      </c>
      <c r="C1124" s="2">
        <v>52.607589138758563</v>
      </c>
      <c r="D1124" s="2">
        <v>6.9786556737339023E-3</v>
      </c>
      <c r="E1124" s="2">
        <v>2.235603335792518E-3</v>
      </c>
      <c r="F1124" s="2">
        <v>1.1937599999999999</v>
      </c>
      <c r="G1124" s="2">
        <v>1.2076499999999999</v>
      </c>
      <c r="H1124" s="2">
        <v>1.2051699999999996</v>
      </c>
      <c r="I1124" s="2">
        <v>1.1465800000000002</v>
      </c>
      <c r="J1124" s="2">
        <v>1.4668304999999986</v>
      </c>
      <c r="K1124" s="13" t="s">
        <v>53</v>
      </c>
      <c r="L1124" s="13" t="s">
        <v>55</v>
      </c>
      <c r="M1124" s="13" t="s">
        <v>47</v>
      </c>
      <c r="N1124" s="16">
        <f t="shared" si="170"/>
        <v>50</v>
      </c>
      <c r="O1124" s="16">
        <f t="shared" si="171"/>
        <v>100</v>
      </c>
      <c r="P1124" s="16">
        <f t="shared" si="172"/>
        <v>0</v>
      </c>
      <c r="Q1124" s="16">
        <f t="shared" si="173"/>
        <v>16.5</v>
      </c>
      <c r="R1124" s="17">
        <f t="shared" si="174"/>
        <v>54.975000000000001</v>
      </c>
      <c r="S1124" s="17">
        <f t="shared" si="175"/>
        <v>34.125</v>
      </c>
      <c r="T1124" s="17">
        <f t="shared" si="176"/>
        <v>29.925000000000001</v>
      </c>
      <c r="U1124" s="17">
        <f t="shared" si="177"/>
        <v>41.625</v>
      </c>
      <c r="V1124" s="16">
        <f t="shared" si="178"/>
        <v>39.674999999999997</v>
      </c>
      <c r="W1124" s="16">
        <f t="shared" si="179"/>
        <v>40.162499999999994</v>
      </c>
    </row>
    <row r="1125" spans="1:23" ht="13.5" x14ac:dyDescent="0.25">
      <c r="A1125" s="3">
        <v>43648</v>
      </c>
      <c r="B1125" s="2">
        <v>1.1997</v>
      </c>
      <c r="C1125" s="2">
        <v>52.607589138758563</v>
      </c>
      <c r="D1125" s="2">
        <v>1.3064588991557047E-2</v>
      </c>
      <c r="E1125" s="2">
        <v>-1.2361924164920129E-3</v>
      </c>
      <c r="F1125" s="2">
        <v>1.19574</v>
      </c>
      <c r="G1125" s="2">
        <v>1.2036799999999999</v>
      </c>
      <c r="H1125" s="2">
        <v>1.2076499999999997</v>
      </c>
      <c r="I1125" s="2">
        <v>1.148166</v>
      </c>
      <c r="J1125" s="2">
        <v>1.4634094999999987</v>
      </c>
      <c r="K1125" s="13" t="s">
        <v>48</v>
      </c>
      <c r="L1125" s="13" t="s">
        <v>55</v>
      </c>
      <c r="M1125" s="13" t="s">
        <v>52</v>
      </c>
      <c r="N1125" s="16">
        <f t="shared" si="170"/>
        <v>50</v>
      </c>
      <c r="O1125" s="16">
        <f t="shared" si="171"/>
        <v>100</v>
      </c>
      <c r="P1125" s="16">
        <f t="shared" si="172"/>
        <v>0</v>
      </c>
      <c r="Q1125" s="16">
        <f t="shared" si="173"/>
        <v>83.5</v>
      </c>
      <c r="R1125" s="17">
        <f t="shared" si="174"/>
        <v>65.025000000000006</v>
      </c>
      <c r="S1125" s="17">
        <f t="shared" si="175"/>
        <v>50.875</v>
      </c>
      <c r="T1125" s="17">
        <f t="shared" si="176"/>
        <v>60.075000000000003</v>
      </c>
      <c r="U1125" s="17">
        <f t="shared" si="177"/>
        <v>58.375</v>
      </c>
      <c r="V1125" s="16">
        <f t="shared" si="178"/>
        <v>58.658333333333339</v>
      </c>
      <c r="W1125" s="16">
        <f t="shared" si="179"/>
        <v>58.587500000000006</v>
      </c>
    </row>
    <row r="1126" spans="1:23" ht="13.5" x14ac:dyDescent="0.25">
      <c r="A1126" s="3">
        <v>43649</v>
      </c>
      <c r="B1126" s="2">
        <v>1.1898</v>
      </c>
      <c r="C1126" s="2">
        <v>50.627458083728243</v>
      </c>
      <c r="D1126" s="2">
        <v>1.7346564223565952E-2</v>
      </c>
      <c r="E1126" s="2">
        <v>-3.3963038971834458E-3</v>
      </c>
      <c r="F1126" s="2">
        <v>1.1898</v>
      </c>
      <c r="G1126" s="2">
        <v>1.1997100000000001</v>
      </c>
      <c r="H1126" s="2">
        <v>1.2091349999999998</v>
      </c>
      <c r="I1126" s="2">
        <v>1.1497520000000003</v>
      </c>
      <c r="J1126" s="2">
        <v>1.4601869999999986</v>
      </c>
      <c r="K1126" s="13" t="s">
        <v>53</v>
      </c>
      <c r="L1126" s="13" t="s">
        <v>55</v>
      </c>
      <c r="M1126" s="13" t="s">
        <v>47</v>
      </c>
      <c r="N1126" s="16">
        <f t="shared" si="170"/>
        <v>50</v>
      </c>
      <c r="O1126" s="16">
        <f t="shared" si="171"/>
        <v>100</v>
      </c>
      <c r="P1126" s="16">
        <f t="shared" si="172"/>
        <v>0</v>
      </c>
      <c r="Q1126" s="16">
        <f t="shared" si="173"/>
        <v>16.5</v>
      </c>
      <c r="R1126" s="17">
        <f t="shared" si="174"/>
        <v>54.975000000000001</v>
      </c>
      <c r="S1126" s="17">
        <f t="shared" si="175"/>
        <v>34.125</v>
      </c>
      <c r="T1126" s="17">
        <f t="shared" si="176"/>
        <v>29.925000000000001</v>
      </c>
      <c r="U1126" s="17">
        <f t="shared" si="177"/>
        <v>41.625</v>
      </c>
      <c r="V1126" s="16">
        <f t="shared" si="178"/>
        <v>39.674999999999997</v>
      </c>
      <c r="W1126" s="16">
        <f t="shared" si="179"/>
        <v>40.162499999999994</v>
      </c>
    </row>
    <row r="1127" spans="1:23" ht="13.5" x14ac:dyDescent="0.25">
      <c r="A1127" s="3">
        <v>43650</v>
      </c>
      <c r="B1127" s="2">
        <v>1.1997</v>
      </c>
      <c r="C1127" s="2">
        <v>52.550811137157218</v>
      </c>
      <c r="D1127" s="2">
        <v>2.0222794798802957E-2</v>
      </c>
      <c r="E1127" s="2">
        <v>-4.1118751097467907E-3</v>
      </c>
      <c r="F1127" s="2">
        <v>1.19574</v>
      </c>
      <c r="G1127" s="2">
        <v>1.1967300000000001</v>
      </c>
      <c r="H1127" s="2">
        <v>1.2101249999999997</v>
      </c>
      <c r="I1127" s="2">
        <v>1.1515360000000003</v>
      </c>
      <c r="J1127" s="2">
        <v>1.4570634999999985</v>
      </c>
      <c r="K1127" s="13" t="s">
        <v>48</v>
      </c>
      <c r="L1127" s="13" t="s">
        <v>55</v>
      </c>
      <c r="M1127" s="13" t="s">
        <v>52</v>
      </c>
      <c r="N1127" s="16">
        <f t="shared" si="170"/>
        <v>50</v>
      </c>
      <c r="O1127" s="16">
        <f t="shared" si="171"/>
        <v>100</v>
      </c>
      <c r="P1127" s="16">
        <f t="shared" si="172"/>
        <v>0</v>
      </c>
      <c r="Q1127" s="16">
        <f t="shared" si="173"/>
        <v>83.5</v>
      </c>
      <c r="R1127" s="17">
        <f t="shared" si="174"/>
        <v>65.025000000000006</v>
      </c>
      <c r="S1127" s="17">
        <f t="shared" si="175"/>
        <v>50.875</v>
      </c>
      <c r="T1127" s="17">
        <f t="shared" si="176"/>
        <v>60.075000000000003</v>
      </c>
      <c r="U1127" s="17">
        <f t="shared" si="177"/>
        <v>58.375</v>
      </c>
      <c r="V1127" s="16">
        <f t="shared" si="178"/>
        <v>58.658333333333339</v>
      </c>
      <c r="W1127" s="16">
        <f t="shared" si="179"/>
        <v>58.587500000000006</v>
      </c>
    </row>
    <row r="1128" spans="1:23" ht="13.5" x14ac:dyDescent="0.25">
      <c r="A1128" s="3">
        <v>43651</v>
      </c>
      <c r="B1128" s="2">
        <v>1.2096</v>
      </c>
      <c r="C1128" s="2">
        <v>54.461276043664839</v>
      </c>
      <c r="D1128" s="2">
        <v>1.7267445023859906E-2</v>
      </c>
      <c r="E1128" s="2">
        <v>-4.7070620790419532E-3</v>
      </c>
      <c r="F1128" s="2">
        <v>1.1997</v>
      </c>
      <c r="G1128" s="2">
        <v>1.1977199999999999</v>
      </c>
      <c r="H1128" s="2">
        <v>1.2106199999999998</v>
      </c>
      <c r="I1128" s="2">
        <v>1.1539140000000003</v>
      </c>
      <c r="J1128" s="2">
        <v>1.4539894999999987</v>
      </c>
      <c r="K1128" s="13" t="s">
        <v>48</v>
      </c>
      <c r="L1128" s="13" t="s">
        <v>55</v>
      </c>
      <c r="M1128" s="13" t="s">
        <v>52</v>
      </c>
      <c r="N1128" s="16">
        <f t="shared" si="170"/>
        <v>50</v>
      </c>
      <c r="O1128" s="16">
        <f t="shared" si="171"/>
        <v>100</v>
      </c>
      <c r="P1128" s="16">
        <f t="shared" si="172"/>
        <v>0</v>
      </c>
      <c r="Q1128" s="16">
        <f t="shared" si="173"/>
        <v>83.5</v>
      </c>
      <c r="R1128" s="17">
        <f t="shared" si="174"/>
        <v>65.025000000000006</v>
      </c>
      <c r="S1128" s="17">
        <f t="shared" si="175"/>
        <v>50.875</v>
      </c>
      <c r="T1128" s="17">
        <f t="shared" si="176"/>
        <v>60.075000000000003</v>
      </c>
      <c r="U1128" s="17">
        <f t="shared" si="177"/>
        <v>58.375</v>
      </c>
      <c r="V1128" s="16">
        <f t="shared" si="178"/>
        <v>58.658333333333339</v>
      </c>
      <c r="W1128" s="16">
        <f t="shared" si="179"/>
        <v>58.587500000000006</v>
      </c>
    </row>
    <row r="1129" spans="1:23" ht="13.5" x14ac:dyDescent="0.25">
      <c r="A1129" s="3">
        <v>43654</v>
      </c>
      <c r="B1129" s="2">
        <v>1.1997</v>
      </c>
      <c r="C1129" s="2">
        <v>52.197943599020782</v>
      </c>
      <c r="D1129" s="2">
        <v>1.6898809786809244E-2</v>
      </c>
      <c r="E1129" s="2">
        <v>-4.6948370158092848E-3</v>
      </c>
      <c r="F1129" s="2">
        <v>1.1997</v>
      </c>
      <c r="G1129" s="2">
        <v>1.1967300000000001</v>
      </c>
      <c r="H1129" s="2">
        <v>1.2071499999999999</v>
      </c>
      <c r="I1129" s="2">
        <v>1.1558960000000003</v>
      </c>
      <c r="J1129" s="2">
        <v>1.4513124999999985</v>
      </c>
      <c r="K1129" s="13" t="s">
        <v>48</v>
      </c>
      <c r="L1129" s="13" t="s">
        <v>55</v>
      </c>
      <c r="M1129" s="13" t="s">
        <v>55</v>
      </c>
      <c r="N1129" s="16">
        <f t="shared" si="170"/>
        <v>50</v>
      </c>
      <c r="O1129" s="16">
        <f t="shared" si="171"/>
        <v>100</v>
      </c>
      <c r="P1129" s="16">
        <f t="shared" si="172"/>
        <v>0</v>
      </c>
      <c r="Q1129" s="16">
        <f t="shared" si="173"/>
        <v>49.5</v>
      </c>
      <c r="R1129" s="17">
        <f t="shared" si="174"/>
        <v>59.924999999999997</v>
      </c>
      <c r="S1129" s="17">
        <f t="shared" si="175"/>
        <v>42.375</v>
      </c>
      <c r="T1129" s="17">
        <f t="shared" si="176"/>
        <v>44.775000000000006</v>
      </c>
      <c r="U1129" s="17">
        <f t="shared" si="177"/>
        <v>49.875</v>
      </c>
      <c r="V1129" s="16">
        <f t="shared" si="178"/>
        <v>49.024999999999999</v>
      </c>
      <c r="W1129" s="16">
        <f t="shared" si="179"/>
        <v>49.237499999999997</v>
      </c>
    </row>
    <row r="1130" spans="1:23" ht="13.5" x14ac:dyDescent="0.25">
      <c r="A1130" s="3">
        <v>43655</v>
      </c>
      <c r="B1130" s="2">
        <v>1.1997</v>
      </c>
      <c r="C1130" s="2">
        <v>52.197943599020782</v>
      </c>
      <c r="D1130" s="2">
        <v>1.3484080643401342E-2</v>
      </c>
      <c r="E1130" s="2">
        <v>-4.7020946431598539E-3</v>
      </c>
      <c r="F1130" s="2">
        <v>1.1997</v>
      </c>
      <c r="G1130" s="2">
        <v>1.1977199999999999</v>
      </c>
      <c r="H1130" s="2">
        <v>1.2036799999999999</v>
      </c>
      <c r="I1130" s="2">
        <v>1.157878</v>
      </c>
      <c r="J1130" s="2">
        <v>1.4483874999999986</v>
      </c>
      <c r="K1130" s="13" t="s">
        <v>48</v>
      </c>
      <c r="L1130" s="13" t="s">
        <v>55</v>
      </c>
      <c r="M1130" s="13" t="s">
        <v>55</v>
      </c>
      <c r="N1130" s="16">
        <f t="shared" si="170"/>
        <v>50</v>
      </c>
      <c r="O1130" s="16">
        <f t="shared" si="171"/>
        <v>100</v>
      </c>
      <c r="P1130" s="16">
        <f t="shared" si="172"/>
        <v>0</v>
      </c>
      <c r="Q1130" s="16">
        <f t="shared" si="173"/>
        <v>49.5</v>
      </c>
      <c r="R1130" s="17">
        <f t="shared" si="174"/>
        <v>59.924999999999997</v>
      </c>
      <c r="S1130" s="17">
        <f t="shared" si="175"/>
        <v>42.375</v>
      </c>
      <c r="T1130" s="17">
        <f t="shared" si="176"/>
        <v>44.775000000000006</v>
      </c>
      <c r="U1130" s="17">
        <f t="shared" si="177"/>
        <v>49.875</v>
      </c>
      <c r="V1130" s="16">
        <f t="shared" si="178"/>
        <v>49.024999999999999</v>
      </c>
      <c r="W1130" s="16">
        <f t="shared" si="179"/>
        <v>49.237499999999997</v>
      </c>
    </row>
    <row r="1131" spans="1:23" ht="13.5" x14ac:dyDescent="0.25">
      <c r="A1131" s="3">
        <v>43656</v>
      </c>
      <c r="B1131" s="2">
        <v>1.1997</v>
      </c>
      <c r="C1131" s="2">
        <v>52.197943599020782</v>
      </c>
      <c r="D1131" s="2">
        <v>1.5111468572145181E-2</v>
      </c>
      <c r="E1131" s="2">
        <v>-3.7873892388024678E-3</v>
      </c>
      <c r="F1131" s="2">
        <v>1.2016800000000001</v>
      </c>
      <c r="G1131" s="2">
        <v>1.19574</v>
      </c>
      <c r="H1131" s="2">
        <v>1.2036799999999999</v>
      </c>
      <c r="I1131" s="2">
        <v>1.1598600000000003</v>
      </c>
      <c r="J1131" s="2">
        <v>1.445511999999999</v>
      </c>
      <c r="K1131" s="13" t="s">
        <v>48</v>
      </c>
      <c r="L1131" s="13" t="s">
        <v>55</v>
      </c>
      <c r="M1131" s="13" t="s">
        <v>52</v>
      </c>
      <c r="N1131" s="16">
        <f t="shared" si="170"/>
        <v>50</v>
      </c>
      <c r="O1131" s="16">
        <f t="shared" si="171"/>
        <v>100</v>
      </c>
      <c r="P1131" s="16">
        <f t="shared" si="172"/>
        <v>0</v>
      </c>
      <c r="Q1131" s="16">
        <f t="shared" si="173"/>
        <v>83.5</v>
      </c>
      <c r="R1131" s="17">
        <f t="shared" si="174"/>
        <v>65.025000000000006</v>
      </c>
      <c r="S1131" s="17">
        <f t="shared" si="175"/>
        <v>50.875</v>
      </c>
      <c r="T1131" s="17">
        <f t="shared" si="176"/>
        <v>60.075000000000003</v>
      </c>
      <c r="U1131" s="17">
        <f t="shared" si="177"/>
        <v>58.375</v>
      </c>
      <c r="V1131" s="16">
        <f t="shared" si="178"/>
        <v>58.658333333333339</v>
      </c>
      <c r="W1131" s="16">
        <f t="shared" si="179"/>
        <v>58.587500000000006</v>
      </c>
    </row>
    <row r="1132" spans="1:23" ht="13.5" x14ac:dyDescent="0.25">
      <c r="A1132" s="3">
        <v>43657</v>
      </c>
      <c r="B1132" s="2">
        <v>1.1898</v>
      </c>
      <c r="C1132" s="2">
        <v>49.622267815758065</v>
      </c>
      <c r="D1132" s="2">
        <v>9.557866880168131E-3</v>
      </c>
      <c r="E1132" s="2">
        <v>-2.4139054899248742E-3</v>
      </c>
      <c r="F1132" s="2">
        <v>1.1997</v>
      </c>
      <c r="G1132" s="2">
        <v>1.1977199999999999</v>
      </c>
      <c r="H1132" s="2">
        <v>1.2046699999999997</v>
      </c>
      <c r="I1132" s="2">
        <v>1.1616440000000003</v>
      </c>
      <c r="J1132" s="2">
        <v>1.442586999999999</v>
      </c>
      <c r="K1132" s="13" t="s">
        <v>48</v>
      </c>
      <c r="L1132" s="13" t="s">
        <v>55</v>
      </c>
      <c r="M1132" s="13" t="s">
        <v>50</v>
      </c>
      <c r="N1132" s="16">
        <f t="shared" si="170"/>
        <v>50</v>
      </c>
      <c r="O1132" s="16">
        <f t="shared" si="171"/>
        <v>100</v>
      </c>
      <c r="P1132" s="16">
        <f t="shared" si="172"/>
        <v>0</v>
      </c>
      <c r="Q1132" s="16">
        <f t="shared" si="173"/>
        <v>66.5</v>
      </c>
      <c r="R1132" s="17">
        <f t="shared" si="174"/>
        <v>62.475000000000001</v>
      </c>
      <c r="S1132" s="17">
        <f t="shared" si="175"/>
        <v>46.625</v>
      </c>
      <c r="T1132" s="17">
        <f t="shared" si="176"/>
        <v>52.424999999999997</v>
      </c>
      <c r="U1132" s="17">
        <f t="shared" si="177"/>
        <v>54.125</v>
      </c>
      <c r="V1132" s="16">
        <f t="shared" si="178"/>
        <v>53.841666666666661</v>
      </c>
      <c r="W1132" s="16">
        <f t="shared" si="179"/>
        <v>53.912499999999994</v>
      </c>
    </row>
    <row r="1133" spans="1:23" ht="13.5" x14ac:dyDescent="0.25">
      <c r="A1133" s="3">
        <v>43658</v>
      </c>
      <c r="B1133" s="2">
        <v>1.1898</v>
      </c>
      <c r="C1133" s="2">
        <v>49.622267815758072</v>
      </c>
      <c r="D1133" s="2">
        <v>7.9183457040588046E-3</v>
      </c>
      <c r="E1133" s="2">
        <v>-9.1053496267963366E-4</v>
      </c>
      <c r="F1133" s="2">
        <v>1.19574</v>
      </c>
      <c r="G1133" s="2">
        <v>1.1977199999999999</v>
      </c>
      <c r="H1133" s="2">
        <v>1.204175</v>
      </c>
      <c r="I1133" s="2">
        <v>1.163826</v>
      </c>
      <c r="J1133" s="2">
        <v>1.4398604999999989</v>
      </c>
      <c r="K1133" s="13" t="s">
        <v>53</v>
      </c>
      <c r="L1133" s="13" t="s">
        <v>55</v>
      </c>
      <c r="M1133" s="13" t="s">
        <v>47</v>
      </c>
      <c r="N1133" s="16">
        <f t="shared" si="170"/>
        <v>50</v>
      </c>
      <c r="O1133" s="16">
        <f t="shared" si="171"/>
        <v>100</v>
      </c>
      <c r="P1133" s="16">
        <f t="shared" si="172"/>
        <v>0</v>
      </c>
      <c r="Q1133" s="16">
        <f t="shared" si="173"/>
        <v>16.5</v>
      </c>
      <c r="R1133" s="17">
        <f t="shared" si="174"/>
        <v>54.975000000000001</v>
      </c>
      <c r="S1133" s="17">
        <f t="shared" si="175"/>
        <v>34.125</v>
      </c>
      <c r="T1133" s="17">
        <f t="shared" si="176"/>
        <v>29.925000000000001</v>
      </c>
      <c r="U1133" s="17">
        <f t="shared" si="177"/>
        <v>41.625</v>
      </c>
      <c r="V1133" s="16">
        <f t="shared" si="178"/>
        <v>39.674999999999997</v>
      </c>
      <c r="W1133" s="16">
        <f t="shared" si="179"/>
        <v>40.162499999999994</v>
      </c>
    </row>
    <row r="1134" spans="1:23" ht="13.5" x14ac:dyDescent="0.25">
      <c r="A1134" s="3">
        <v>43661</v>
      </c>
      <c r="B1134" s="2">
        <v>1.1898</v>
      </c>
      <c r="C1134" s="2">
        <v>49.622267815758072</v>
      </c>
      <c r="D1134" s="2">
        <v>8.0666599312773091E-3</v>
      </c>
      <c r="E1134" s="2">
        <v>-1.2030575935263344E-3</v>
      </c>
      <c r="F1134" s="2">
        <v>1.1937599999999999</v>
      </c>
      <c r="G1134" s="2">
        <v>1.1967300000000001</v>
      </c>
      <c r="H1134" s="2">
        <v>1.2021899999999999</v>
      </c>
      <c r="I1134" s="2">
        <v>1.1662060000000003</v>
      </c>
      <c r="J1134" s="2">
        <v>1.4371339999999992</v>
      </c>
      <c r="K1134" s="13" t="s">
        <v>53</v>
      </c>
      <c r="L1134" s="13" t="s">
        <v>55</v>
      </c>
      <c r="M1134" s="13" t="s">
        <v>47</v>
      </c>
      <c r="N1134" s="16">
        <f t="shared" si="170"/>
        <v>50</v>
      </c>
      <c r="O1134" s="16">
        <f t="shared" si="171"/>
        <v>100</v>
      </c>
      <c r="P1134" s="16">
        <f t="shared" si="172"/>
        <v>0</v>
      </c>
      <c r="Q1134" s="16">
        <f t="shared" si="173"/>
        <v>16.5</v>
      </c>
      <c r="R1134" s="17">
        <f t="shared" si="174"/>
        <v>54.975000000000001</v>
      </c>
      <c r="S1134" s="17">
        <f t="shared" si="175"/>
        <v>34.125</v>
      </c>
      <c r="T1134" s="17">
        <f t="shared" si="176"/>
        <v>29.925000000000001</v>
      </c>
      <c r="U1134" s="17">
        <f t="shared" si="177"/>
        <v>41.625</v>
      </c>
      <c r="V1134" s="16">
        <f t="shared" si="178"/>
        <v>39.674999999999997</v>
      </c>
      <c r="W1134" s="16">
        <f t="shared" si="179"/>
        <v>40.162499999999994</v>
      </c>
    </row>
    <row r="1135" spans="1:23" ht="13.5" x14ac:dyDescent="0.25">
      <c r="A1135" s="3">
        <v>43662</v>
      </c>
      <c r="B1135" s="2">
        <v>1.2096</v>
      </c>
      <c r="C1135" s="2">
        <v>55.150422684519327</v>
      </c>
      <c r="D1135" s="2">
        <v>6.7370866342972846E-3</v>
      </c>
      <c r="E1135" s="2">
        <v>-2.9905991198084696E-3</v>
      </c>
      <c r="F1135" s="2">
        <v>1.19574</v>
      </c>
      <c r="G1135" s="2">
        <v>1.1977199999999999</v>
      </c>
      <c r="H1135" s="2">
        <v>1.2006999999999999</v>
      </c>
      <c r="I1135" s="2">
        <v>1.1685840000000001</v>
      </c>
      <c r="J1135" s="2">
        <v>1.4345064999999995</v>
      </c>
      <c r="K1135" s="13" t="s">
        <v>53</v>
      </c>
      <c r="L1135" s="13" t="s">
        <v>55</v>
      </c>
      <c r="M1135" s="13" t="s">
        <v>54</v>
      </c>
      <c r="N1135" s="16">
        <f t="shared" si="170"/>
        <v>50</v>
      </c>
      <c r="O1135" s="16">
        <f t="shared" si="171"/>
        <v>100</v>
      </c>
      <c r="P1135" s="16">
        <f t="shared" si="172"/>
        <v>0</v>
      </c>
      <c r="Q1135" s="16">
        <f t="shared" si="173"/>
        <v>16.5</v>
      </c>
      <c r="R1135" s="17">
        <f t="shared" si="174"/>
        <v>54.975000000000001</v>
      </c>
      <c r="S1135" s="17">
        <f t="shared" si="175"/>
        <v>34.125</v>
      </c>
      <c r="T1135" s="17">
        <f t="shared" si="176"/>
        <v>29.925000000000001</v>
      </c>
      <c r="U1135" s="17">
        <f t="shared" si="177"/>
        <v>41.625</v>
      </c>
      <c r="V1135" s="16">
        <f t="shared" si="178"/>
        <v>39.674999999999997</v>
      </c>
      <c r="W1135" s="16">
        <f t="shared" si="179"/>
        <v>40.162499999999994</v>
      </c>
    </row>
    <row r="1136" spans="1:23" ht="13.5" x14ac:dyDescent="0.25">
      <c r="A1136" s="3">
        <v>43663</v>
      </c>
      <c r="B1136" s="2">
        <v>1.2295</v>
      </c>
      <c r="C1136" s="2">
        <v>59.911781530191668</v>
      </c>
      <c r="D1136" s="2">
        <v>2.5086507277254366E-3</v>
      </c>
      <c r="E1136" s="2">
        <v>-6.3098241606671587E-3</v>
      </c>
      <c r="F1136" s="2">
        <v>1.2017</v>
      </c>
      <c r="G1136" s="2">
        <v>1.2016899999999999</v>
      </c>
      <c r="H1136" s="2">
        <v>1.2006999999999999</v>
      </c>
      <c r="I1136" s="2">
        <v>1.171162</v>
      </c>
      <c r="J1136" s="2">
        <v>1.4320279999999994</v>
      </c>
      <c r="K1136" s="13" t="s">
        <v>48</v>
      </c>
      <c r="L1136" s="13" t="s">
        <v>55</v>
      </c>
      <c r="M1136" s="13" t="s">
        <v>52</v>
      </c>
      <c r="N1136" s="16">
        <f t="shared" si="170"/>
        <v>50</v>
      </c>
      <c r="O1136" s="16">
        <f t="shared" si="171"/>
        <v>100</v>
      </c>
      <c r="P1136" s="16">
        <f t="shared" si="172"/>
        <v>0</v>
      </c>
      <c r="Q1136" s="16">
        <f t="shared" si="173"/>
        <v>83.5</v>
      </c>
      <c r="R1136" s="17">
        <f t="shared" si="174"/>
        <v>65.025000000000006</v>
      </c>
      <c r="S1136" s="17">
        <f t="shared" si="175"/>
        <v>50.875</v>
      </c>
      <c r="T1136" s="17">
        <f t="shared" si="176"/>
        <v>60.075000000000003</v>
      </c>
      <c r="U1136" s="17">
        <f t="shared" si="177"/>
        <v>58.375</v>
      </c>
      <c r="V1136" s="16">
        <f t="shared" si="178"/>
        <v>58.658333333333339</v>
      </c>
      <c r="W1136" s="16">
        <f t="shared" si="179"/>
        <v>58.587500000000006</v>
      </c>
    </row>
    <row r="1137" spans="1:23" ht="13.5" x14ac:dyDescent="0.25">
      <c r="A1137" s="3">
        <v>43664</v>
      </c>
      <c r="B1137" s="2">
        <v>1.2195</v>
      </c>
      <c r="C1137" s="2">
        <v>56.656745569245501</v>
      </c>
      <c r="D1137" s="2">
        <v>9.7858099206127314E-4</v>
      </c>
      <c r="E1137" s="2">
        <v>-1.095910268621671E-2</v>
      </c>
      <c r="F1137" s="2">
        <v>1.20764</v>
      </c>
      <c r="G1137" s="2">
        <v>1.20367</v>
      </c>
      <c r="H1137" s="2">
        <v>1.2002000000000002</v>
      </c>
      <c r="I1137" s="2">
        <v>1.1737380000000002</v>
      </c>
      <c r="J1137" s="2">
        <v>1.4293009999999993</v>
      </c>
      <c r="K1137" s="13" t="s">
        <v>48</v>
      </c>
      <c r="L1137" s="13" t="s">
        <v>55</v>
      </c>
      <c r="M1137" s="13" t="s">
        <v>52</v>
      </c>
      <c r="N1137" s="16">
        <f t="shared" si="170"/>
        <v>50</v>
      </c>
      <c r="O1137" s="16">
        <f t="shared" si="171"/>
        <v>100</v>
      </c>
      <c r="P1137" s="16">
        <f t="shared" si="172"/>
        <v>0</v>
      </c>
      <c r="Q1137" s="16">
        <f t="shared" si="173"/>
        <v>83.5</v>
      </c>
      <c r="R1137" s="17">
        <f t="shared" si="174"/>
        <v>65.025000000000006</v>
      </c>
      <c r="S1137" s="17">
        <f t="shared" si="175"/>
        <v>50.875</v>
      </c>
      <c r="T1137" s="17">
        <f t="shared" si="176"/>
        <v>60.075000000000003</v>
      </c>
      <c r="U1137" s="17">
        <f t="shared" si="177"/>
        <v>58.375</v>
      </c>
      <c r="V1137" s="16">
        <f t="shared" si="178"/>
        <v>58.658333333333339</v>
      </c>
      <c r="W1137" s="16">
        <f t="shared" si="179"/>
        <v>58.587500000000006</v>
      </c>
    </row>
    <row r="1138" spans="1:23" ht="13.5" x14ac:dyDescent="0.25">
      <c r="A1138" s="3">
        <v>43665</v>
      </c>
      <c r="B1138" s="2">
        <v>1.2195</v>
      </c>
      <c r="C1138" s="2">
        <v>56.656745569245508</v>
      </c>
      <c r="D1138" s="2">
        <v>1.0660923844374448E-3</v>
      </c>
      <c r="E1138" s="2">
        <v>-1.7187577108099341E-2</v>
      </c>
      <c r="F1138" s="2">
        <v>1.2135799999999999</v>
      </c>
      <c r="G1138" s="2">
        <v>1.2046600000000001</v>
      </c>
      <c r="H1138" s="2">
        <v>1.20119</v>
      </c>
      <c r="I1138" s="2">
        <v>1.176712</v>
      </c>
      <c r="J1138" s="2">
        <v>1.4263264999999996</v>
      </c>
      <c r="K1138" s="13" t="s">
        <v>48</v>
      </c>
      <c r="L1138" s="13" t="s">
        <v>55</v>
      </c>
      <c r="M1138" s="13" t="s">
        <v>52</v>
      </c>
      <c r="N1138" s="16">
        <f t="shared" si="170"/>
        <v>50</v>
      </c>
      <c r="O1138" s="16">
        <f t="shared" si="171"/>
        <v>100</v>
      </c>
      <c r="P1138" s="16">
        <f t="shared" si="172"/>
        <v>0</v>
      </c>
      <c r="Q1138" s="16">
        <f t="shared" si="173"/>
        <v>83.5</v>
      </c>
      <c r="R1138" s="17">
        <f t="shared" si="174"/>
        <v>65.025000000000006</v>
      </c>
      <c r="S1138" s="17">
        <f t="shared" si="175"/>
        <v>50.875</v>
      </c>
      <c r="T1138" s="17">
        <f t="shared" si="176"/>
        <v>60.075000000000003</v>
      </c>
      <c r="U1138" s="17">
        <f t="shared" si="177"/>
        <v>58.375</v>
      </c>
      <c r="V1138" s="16">
        <f t="shared" si="178"/>
        <v>58.658333333333339</v>
      </c>
      <c r="W1138" s="16">
        <f t="shared" si="179"/>
        <v>58.587500000000006</v>
      </c>
    </row>
    <row r="1139" spans="1:23" ht="13.5" x14ac:dyDescent="0.25">
      <c r="A1139" s="3">
        <v>43668</v>
      </c>
      <c r="B1139" s="2">
        <v>1.1898</v>
      </c>
      <c r="C1139" s="2">
        <v>47.725364369464614</v>
      </c>
      <c r="D1139" s="2">
        <v>1.6866088042828409E-3</v>
      </c>
      <c r="E1139" s="2">
        <v>-2.5305137302472434E-2</v>
      </c>
      <c r="F1139" s="2">
        <v>1.2135799999999999</v>
      </c>
      <c r="G1139" s="2">
        <v>1.20367</v>
      </c>
      <c r="H1139" s="2">
        <v>1.2001999999999999</v>
      </c>
      <c r="I1139" s="2">
        <v>1.179092</v>
      </c>
      <c r="J1139" s="2">
        <v>1.4233519999999995</v>
      </c>
      <c r="K1139" s="13" t="s">
        <v>48</v>
      </c>
      <c r="L1139" s="13" t="s">
        <v>55</v>
      </c>
      <c r="M1139" s="13" t="s">
        <v>55</v>
      </c>
      <c r="N1139" s="16">
        <f t="shared" si="170"/>
        <v>50</v>
      </c>
      <c r="O1139" s="16">
        <f t="shared" si="171"/>
        <v>100</v>
      </c>
      <c r="P1139" s="16">
        <f t="shared" si="172"/>
        <v>0</v>
      </c>
      <c r="Q1139" s="16">
        <f t="shared" si="173"/>
        <v>49.5</v>
      </c>
      <c r="R1139" s="17">
        <f t="shared" si="174"/>
        <v>59.924999999999997</v>
      </c>
      <c r="S1139" s="17">
        <f t="shared" si="175"/>
        <v>42.375</v>
      </c>
      <c r="T1139" s="17">
        <f t="shared" si="176"/>
        <v>44.775000000000006</v>
      </c>
      <c r="U1139" s="17">
        <f t="shared" si="177"/>
        <v>49.875</v>
      </c>
      <c r="V1139" s="16">
        <f t="shared" si="178"/>
        <v>49.024999999999999</v>
      </c>
      <c r="W1139" s="16">
        <f t="shared" si="179"/>
        <v>49.237499999999997</v>
      </c>
    </row>
    <row r="1140" spans="1:23" ht="13.5" x14ac:dyDescent="0.25">
      <c r="A1140" s="3">
        <v>43669</v>
      </c>
      <c r="B1140" s="2">
        <v>1.17</v>
      </c>
      <c r="C1140" s="2">
        <v>42.873091390769304</v>
      </c>
      <c r="D1140" s="2">
        <v>3.7330349588138301E-3</v>
      </c>
      <c r="E1140" s="2">
        <v>-3.5548029840234308E-2</v>
      </c>
      <c r="F1140" s="2">
        <v>1.20566</v>
      </c>
      <c r="G1140" s="2">
        <v>1.2006999999999999</v>
      </c>
      <c r="H1140" s="2">
        <v>1.1992100000000001</v>
      </c>
      <c r="I1140" s="2">
        <v>1.1806779999999999</v>
      </c>
      <c r="J1140" s="2">
        <v>1.4206254999999999</v>
      </c>
      <c r="K1140" s="13" t="s">
        <v>53</v>
      </c>
      <c r="L1140" s="13" t="s">
        <v>55</v>
      </c>
      <c r="M1140" s="13" t="s">
        <v>47</v>
      </c>
      <c r="N1140" s="16">
        <f t="shared" si="170"/>
        <v>50</v>
      </c>
      <c r="O1140" s="16">
        <f t="shared" si="171"/>
        <v>100</v>
      </c>
      <c r="P1140" s="16">
        <f t="shared" si="172"/>
        <v>0</v>
      </c>
      <c r="Q1140" s="16">
        <f t="shared" si="173"/>
        <v>16.5</v>
      </c>
      <c r="R1140" s="17">
        <f t="shared" si="174"/>
        <v>54.975000000000001</v>
      </c>
      <c r="S1140" s="17">
        <f t="shared" si="175"/>
        <v>34.125</v>
      </c>
      <c r="T1140" s="17">
        <f t="shared" si="176"/>
        <v>29.925000000000001</v>
      </c>
      <c r="U1140" s="17">
        <f t="shared" si="177"/>
        <v>41.625</v>
      </c>
      <c r="V1140" s="16">
        <f t="shared" si="178"/>
        <v>39.674999999999997</v>
      </c>
      <c r="W1140" s="16">
        <f t="shared" si="179"/>
        <v>40.162499999999994</v>
      </c>
    </row>
    <row r="1141" spans="1:23" ht="13.5" x14ac:dyDescent="0.25">
      <c r="A1141" s="3">
        <v>43670</v>
      </c>
      <c r="B1141" s="2">
        <v>1.17</v>
      </c>
      <c r="C1141" s="2">
        <v>42.873091390769297</v>
      </c>
      <c r="D1141" s="2">
        <v>5.6322801230894726E-3</v>
      </c>
      <c r="E1141" s="2">
        <v>-4.7952362460556106E-2</v>
      </c>
      <c r="F1141" s="2">
        <v>1.1937599999999999</v>
      </c>
      <c r="G1141" s="2">
        <v>1.19773</v>
      </c>
      <c r="H1141" s="2">
        <v>1.1967350000000003</v>
      </c>
      <c r="I1141" s="2">
        <v>1.1820659999999998</v>
      </c>
      <c r="J1141" s="2">
        <v>1.4182460000000001</v>
      </c>
      <c r="K1141" s="13" t="s">
        <v>53</v>
      </c>
      <c r="L1141" s="13" t="s">
        <v>55</v>
      </c>
      <c r="M1141" s="13" t="s">
        <v>47</v>
      </c>
      <c r="N1141" s="16">
        <f t="shared" si="170"/>
        <v>50</v>
      </c>
      <c r="O1141" s="16">
        <f t="shared" si="171"/>
        <v>100</v>
      </c>
      <c r="P1141" s="16">
        <f t="shared" si="172"/>
        <v>0</v>
      </c>
      <c r="Q1141" s="16">
        <f t="shared" si="173"/>
        <v>16.5</v>
      </c>
      <c r="R1141" s="17">
        <f t="shared" si="174"/>
        <v>54.975000000000001</v>
      </c>
      <c r="S1141" s="17">
        <f t="shared" si="175"/>
        <v>34.125</v>
      </c>
      <c r="T1141" s="17">
        <f t="shared" si="176"/>
        <v>29.925000000000001</v>
      </c>
      <c r="U1141" s="17">
        <f t="shared" si="177"/>
        <v>41.625</v>
      </c>
      <c r="V1141" s="16">
        <f t="shared" si="178"/>
        <v>39.674999999999997</v>
      </c>
      <c r="W1141" s="16">
        <f t="shared" si="179"/>
        <v>40.162499999999994</v>
      </c>
    </row>
    <row r="1142" spans="1:23" ht="13.5" x14ac:dyDescent="0.25">
      <c r="A1142" s="3">
        <v>43672</v>
      </c>
      <c r="B1142" s="2">
        <v>1.2096</v>
      </c>
      <c r="C1142" s="2">
        <v>53.774384918966554</v>
      </c>
      <c r="D1142" s="2">
        <v>2.9381584697660834E-3</v>
      </c>
      <c r="E1142" s="2">
        <v>-6.0723974875695003E-2</v>
      </c>
      <c r="F1142" s="2">
        <v>1.1917800000000001</v>
      </c>
      <c r="G1142" s="2">
        <v>1.1997100000000001</v>
      </c>
      <c r="H1142" s="2">
        <v>1.1987150000000004</v>
      </c>
      <c r="I1142" s="2">
        <v>1.1844440000000001</v>
      </c>
      <c r="J1142" s="2">
        <v>1.4163125000000003</v>
      </c>
      <c r="K1142" s="13" t="s">
        <v>53</v>
      </c>
      <c r="L1142" s="13" t="s">
        <v>55</v>
      </c>
      <c r="M1142" s="13" t="s">
        <v>47</v>
      </c>
      <c r="N1142" s="16">
        <f t="shared" si="170"/>
        <v>50</v>
      </c>
      <c r="O1142" s="16">
        <f t="shared" si="171"/>
        <v>100</v>
      </c>
      <c r="P1142" s="16">
        <f t="shared" si="172"/>
        <v>0</v>
      </c>
      <c r="Q1142" s="16">
        <f t="shared" si="173"/>
        <v>16.5</v>
      </c>
      <c r="R1142" s="17">
        <f t="shared" si="174"/>
        <v>54.975000000000001</v>
      </c>
      <c r="S1142" s="17">
        <f t="shared" si="175"/>
        <v>34.125</v>
      </c>
      <c r="T1142" s="17">
        <f t="shared" si="176"/>
        <v>29.925000000000001</v>
      </c>
      <c r="U1142" s="17">
        <f t="shared" si="177"/>
        <v>41.625</v>
      </c>
      <c r="V1142" s="16">
        <f t="shared" si="178"/>
        <v>39.674999999999997</v>
      </c>
      <c r="W1142" s="16">
        <f t="shared" si="179"/>
        <v>40.162499999999994</v>
      </c>
    </row>
    <row r="1143" spans="1:23" ht="13.5" x14ac:dyDescent="0.25">
      <c r="A1143" s="3">
        <v>43675</v>
      </c>
      <c r="B1143" s="2">
        <v>1.1898</v>
      </c>
      <c r="C1143" s="2">
        <v>48.763788358667533</v>
      </c>
      <c r="D1143" s="2">
        <v>2.0349217502702022E-3</v>
      </c>
      <c r="E1143" s="2">
        <v>-7.2678563662687642E-2</v>
      </c>
      <c r="F1143" s="2">
        <v>1.18584</v>
      </c>
      <c r="G1143" s="2">
        <v>1.1997100000000001</v>
      </c>
      <c r="H1143" s="2">
        <v>1.1987150000000004</v>
      </c>
      <c r="I1143" s="2">
        <v>1.186426</v>
      </c>
      <c r="J1143" s="2">
        <v>1.4140815</v>
      </c>
      <c r="K1143" s="13" t="s">
        <v>53</v>
      </c>
      <c r="L1143" s="13" t="s">
        <v>55</v>
      </c>
      <c r="M1143" s="13" t="s">
        <v>47</v>
      </c>
      <c r="N1143" s="16">
        <f t="shared" si="170"/>
        <v>50</v>
      </c>
      <c r="O1143" s="16">
        <f t="shared" si="171"/>
        <v>100</v>
      </c>
      <c r="P1143" s="16">
        <f t="shared" si="172"/>
        <v>0</v>
      </c>
      <c r="Q1143" s="16">
        <f t="shared" si="173"/>
        <v>16.5</v>
      </c>
      <c r="R1143" s="17">
        <f t="shared" si="174"/>
        <v>54.975000000000001</v>
      </c>
      <c r="S1143" s="17">
        <f t="shared" si="175"/>
        <v>34.125</v>
      </c>
      <c r="T1143" s="17">
        <f t="shared" si="176"/>
        <v>29.925000000000001</v>
      </c>
      <c r="U1143" s="17">
        <f t="shared" si="177"/>
        <v>41.625</v>
      </c>
      <c r="V1143" s="16">
        <f t="shared" si="178"/>
        <v>39.674999999999997</v>
      </c>
      <c r="W1143" s="16">
        <f t="shared" si="179"/>
        <v>40.162499999999994</v>
      </c>
    </row>
    <row r="1144" spans="1:23" ht="13.5" x14ac:dyDescent="0.25">
      <c r="A1144" s="3">
        <v>43676</v>
      </c>
      <c r="B1144" s="2">
        <v>1.1898</v>
      </c>
      <c r="C1144" s="2">
        <v>48.763788358667533</v>
      </c>
      <c r="D1144" s="2">
        <v>1.3040676623430336E-3</v>
      </c>
      <c r="E1144" s="2">
        <v>-8.0889982983005024E-2</v>
      </c>
      <c r="F1144" s="2">
        <v>1.18584</v>
      </c>
      <c r="G1144" s="2">
        <v>1.1997100000000001</v>
      </c>
      <c r="H1144" s="2">
        <v>1.1982199999999998</v>
      </c>
      <c r="I1144" s="2">
        <v>1.1880119999999998</v>
      </c>
      <c r="J1144" s="2">
        <v>1.4118505000000001</v>
      </c>
      <c r="K1144" s="13" t="s">
        <v>53</v>
      </c>
      <c r="L1144" s="13" t="s">
        <v>55</v>
      </c>
      <c r="M1144" s="13" t="s">
        <v>55</v>
      </c>
      <c r="N1144" s="16">
        <f t="shared" si="170"/>
        <v>50</v>
      </c>
      <c r="O1144" s="16">
        <f t="shared" si="171"/>
        <v>100</v>
      </c>
      <c r="P1144" s="16">
        <f t="shared" si="172"/>
        <v>0</v>
      </c>
      <c r="Q1144" s="16">
        <f t="shared" si="173"/>
        <v>16.5</v>
      </c>
      <c r="R1144" s="17">
        <f t="shared" si="174"/>
        <v>54.975000000000001</v>
      </c>
      <c r="S1144" s="17">
        <f t="shared" si="175"/>
        <v>34.125</v>
      </c>
      <c r="T1144" s="17">
        <f t="shared" si="176"/>
        <v>29.925000000000001</v>
      </c>
      <c r="U1144" s="17">
        <f t="shared" si="177"/>
        <v>41.625</v>
      </c>
      <c r="V1144" s="16">
        <f t="shared" si="178"/>
        <v>39.674999999999997</v>
      </c>
      <c r="W1144" s="16">
        <f t="shared" si="179"/>
        <v>40.162499999999994</v>
      </c>
    </row>
    <row r="1145" spans="1:23" ht="13.5" x14ac:dyDescent="0.25">
      <c r="A1145" s="3">
        <v>43677</v>
      </c>
      <c r="B1145" s="2">
        <v>1.1898</v>
      </c>
      <c r="C1145" s="2">
        <v>48.763788358667533</v>
      </c>
      <c r="D1145" s="2">
        <v>3.7627538594104948E-3</v>
      </c>
      <c r="E1145" s="2">
        <v>-8.6493711749052321E-2</v>
      </c>
      <c r="F1145" s="2">
        <v>1.1898</v>
      </c>
      <c r="G1145" s="2">
        <v>1.19773</v>
      </c>
      <c r="H1145" s="2">
        <v>1.1977249999999997</v>
      </c>
      <c r="I1145" s="2">
        <v>1.1893999999999998</v>
      </c>
      <c r="J1145" s="2">
        <v>1.4098179999999996</v>
      </c>
      <c r="K1145" s="13" t="s">
        <v>53</v>
      </c>
      <c r="L1145" s="13" t="s">
        <v>55</v>
      </c>
      <c r="M1145" s="13" t="s">
        <v>54</v>
      </c>
      <c r="N1145" s="16">
        <f t="shared" si="170"/>
        <v>50</v>
      </c>
      <c r="O1145" s="16">
        <f t="shared" si="171"/>
        <v>100</v>
      </c>
      <c r="P1145" s="16">
        <f t="shared" si="172"/>
        <v>0</v>
      </c>
      <c r="Q1145" s="16">
        <f t="shared" si="173"/>
        <v>16.5</v>
      </c>
      <c r="R1145" s="17">
        <f t="shared" si="174"/>
        <v>54.975000000000001</v>
      </c>
      <c r="S1145" s="17">
        <f t="shared" si="175"/>
        <v>34.125</v>
      </c>
      <c r="T1145" s="17">
        <f t="shared" si="176"/>
        <v>29.925000000000001</v>
      </c>
      <c r="U1145" s="17">
        <f t="shared" si="177"/>
        <v>41.625</v>
      </c>
      <c r="V1145" s="16">
        <f t="shared" si="178"/>
        <v>39.674999999999997</v>
      </c>
      <c r="W1145" s="16">
        <f t="shared" si="179"/>
        <v>40.162499999999994</v>
      </c>
    </row>
    <row r="1146" spans="1:23" ht="13.5" x14ac:dyDescent="0.25">
      <c r="A1146" s="3">
        <v>43678</v>
      </c>
      <c r="B1146" s="2">
        <v>1.1898</v>
      </c>
      <c r="C1146" s="2">
        <v>48.76378835866754</v>
      </c>
      <c r="D1146" s="2">
        <v>8.9333740552961505E-3</v>
      </c>
      <c r="E1146" s="2">
        <v>-9.0006285242638318E-2</v>
      </c>
      <c r="F1146" s="2">
        <v>1.1937599999999999</v>
      </c>
      <c r="G1146" s="2">
        <v>1.1937599999999999</v>
      </c>
      <c r="H1146" s="2">
        <v>1.1977249999999997</v>
      </c>
      <c r="I1146" s="2">
        <v>1.1907879999999997</v>
      </c>
      <c r="J1146" s="2">
        <v>1.4078844999999995</v>
      </c>
      <c r="K1146" s="13" t="s">
        <v>53</v>
      </c>
      <c r="L1146" s="13" t="s">
        <v>55</v>
      </c>
      <c r="M1146" s="13" t="s">
        <v>54</v>
      </c>
      <c r="N1146" s="16">
        <f t="shared" si="170"/>
        <v>50</v>
      </c>
      <c r="O1146" s="16">
        <f t="shared" si="171"/>
        <v>100</v>
      </c>
      <c r="P1146" s="16">
        <f t="shared" si="172"/>
        <v>0</v>
      </c>
      <c r="Q1146" s="16">
        <f t="shared" si="173"/>
        <v>16.5</v>
      </c>
      <c r="R1146" s="17">
        <f t="shared" si="174"/>
        <v>54.975000000000001</v>
      </c>
      <c r="S1146" s="17">
        <f t="shared" si="175"/>
        <v>34.125</v>
      </c>
      <c r="T1146" s="17">
        <f t="shared" si="176"/>
        <v>29.925000000000001</v>
      </c>
      <c r="U1146" s="17">
        <f t="shared" si="177"/>
        <v>41.625</v>
      </c>
      <c r="V1146" s="16">
        <f t="shared" si="178"/>
        <v>39.674999999999997</v>
      </c>
      <c r="W1146" s="16">
        <f t="shared" si="179"/>
        <v>40.162499999999994</v>
      </c>
    </row>
    <row r="1147" spans="1:23" ht="13.5" x14ac:dyDescent="0.25">
      <c r="A1147" s="3">
        <v>43679</v>
      </c>
      <c r="B1147" s="2">
        <v>1.17</v>
      </c>
      <c r="C1147" s="2">
        <v>43.332904475173713</v>
      </c>
      <c r="D1147" s="2">
        <v>1.3263251712411162E-2</v>
      </c>
      <c r="E1147" s="2">
        <v>-9.2217746085461988E-2</v>
      </c>
      <c r="F1147" s="2">
        <v>1.18584</v>
      </c>
      <c r="G1147" s="2">
        <v>1.1888099999999999</v>
      </c>
      <c r="H1147" s="2">
        <v>1.19624</v>
      </c>
      <c r="I1147" s="2">
        <v>1.1919779999999998</v>
      </c>
      <c r="J1147" s="2">
        <v>1.4062484999999998</v>
      </c>
      <c r="K1147" s="13" t="s">
        <v>53</v>
      </c>
      <c r="L1147" s="13" t="s">
        <v>55</v>
      </c>
      <c r="M1147" s="13" t="s">
        <v>47</v>
      </c>
      <c r="N1147" s="16">
        <f t="shared" si="170"/>
        <v>50</v>
      </c>
      <c r="O1147" s="16">
        <f t="shared" si="171"/>
        <v>100</v>
      </c>
      <c r="P1147" s="16">
        <f t="shared" si="172"/>
        <v>0</v>
      </c>
      <c r="Q1147" s="16">
        <f t="shared" si="173"/>
        <v>16.5</v>
      </c>
      <c r="R1147" s="17">
        <f t="shared" si="174"/>
        <v>54.975000000000001</v>
      </c>
      <c r="S1147" s="17">
        <f t="shared" si="175"/>
        <v>34.125</v>
      </c>
      <c r="T1147" s="17">
        <f t="shared" si="176"/>
        <v>29.925000000000001</v>
      </c>
      <c r="U1147" s="17">
        <f t="shared" si="177"/>
        <v>41.625</v>
      </c>
      <c r="V1147" s="16">
        <f t="shared" si="178"/>
        <v>39.674999999999997</v>
      </c>
      <c r="W1147" s="16">
        <f t="shared" si="179"/>
        <v>40.162499999999994</v>
      </c>
    </row>
    <row r="1148" spans="1:23" ht="13.5" x14ac:dyDescent="0.25">
      <c r="A1148" s="3">
        <v>43682</v>
      </c>
      <c r="B1148" s="2">
        <v>1.17</v>
      </c>
      <c r="C1148" s="2">
        <v>43.332904475173713</v>
      </c>
      <c r="D1148" s="2">
        <v>1.7068560398613597E-2</v>
      </c>
      <c r="E1148" s="2">
        <v>-9.2911515020752802E-2</v>
      </c>
      <c r="F1148" s="2">
        <v>1.18188</v>
      </c>
      <c r="G1148" s="2">
        <v>1.1838599999999999</v>
      </c>
      <c r="H1148" s="2">
        <v>1.1942599999999999</v>
      </c>
      <c r="I1148" s="2">
        <v>1.1929699999999999</v>
      </c>
      <c r="J1148" s="2">
        <v>1.4046619999999996</v>
      </c>
      <c r="K1148" s="13" t="s">
        <v>53</v>
      </c>
      <c r="L1148" s="13" t="s">
        <v>55</v>
      </c>
      <c r="M1148" s="13" t="s">
        <v>47</v>
      </c>
      <c r="N1148" s="16">
        <f t="shared" si="170"/>
        <v>50</v>
      </c>
      <c r="O1148" s="16">
        <f t="shared" si="171"/>
        <v>100</v>
      </c>
      <c r="P1148" s="16">
        <f t="shared" si="172"/>
        <v>0</v>
      </c>
      <c r="Q1148" s="16">
        <f t="shared" si="173"/>
        <v>16.5</v>
      </c>
      <c r="R1148" s="17">
        <f t="shared" si="174"/>
        <v>54.975000000000001</v>
      </c>
      <c r="S1148" s="17">
        <f t="shared" si="175"/>
        <v>34.125</v>
      </c>
      <c r="T1148" s="17">
        <f t="shared" si="176"/>
        <v>29.925000000000001</v>
      </c>
      <c r="U1148" s="17">
        <f t="shared" si="177"/>
        <v>41.625</v>
      </c>
      <c r="V1148" s="16">
        <f t="shared" si="178"/>
        <v>39.674999999999997</v>
      </c>
      <c r="W1148" s="16">
        <f t="shared" si="179"/>
        <v>40.162499999999994</v>
      </c>
    </row>
    <row r="1149" spans="1:23" ht="13.5" x14ac:dyDescent="0.25">
      <c r="A1149" s="3">
        <v>43683</v>
      </c>
      <c r="B1149" s="2">
        <v>1.17</v>
      </c>
      <c r="C1149" s="2">
        <v>43.332904475173713</v>
      </c>
      <c r="D1149" s="2">
        <v>1.5850285888958648E-2</v>
      </c>
      <c r="E1149" s="2">
        <v>-9.0240649254951871E-2</v>
      </c>
      <c r="F1149" s="2">
        <v>1.1779199999999999</v>
      </c>
      <c r="G1149" s="2">
        <v>1.18188</v>
      </c>
      <c r="H1149" s="2">
        <v>1.1927749999999999</v>
      </c>
      <c r="I1149" s="2">
        <v>1.1935659999999999</v>
      </c>
      <c r="J1149" s="2">
        <v>1.4031254999999996</v>
      </c>
      <c r="K1149" s="13" t="s">
        <v>53</v>
      </c>
      <c r="L1149" s="13" t="s">
        <v>55</v>
      </c>
      <c r="M1149" s="13" t="s">
        <v>47</v>
      </c>
      <c r="N1149" s="16">
        <f t="shared" si="170"/>
        <v>50</v>
      </c>
      <c r="O1149" s="16">
        <f t="shared" si="171"/>
        <v>100</v>
      </c>
      <c r="P1149" s="16">
        <f t="shared" si="172"/>
        <v>0</v>
      </c>
      <c r="Q1149" s="16">
        <f t="shared" si="173"/>
        <v>16.5</v>
      </c>
      <c r="R1149" s="17">
        <f t="shared" si="174"/>
        <v>54.975000000000001</v>
      </c>
      <c r="S1149" s="17">
        <f t="shared" si="175"/>
        <v>34.125</v>
      </c>
      <c r="T1149" s="17">
        <f t="shared" si="176"/>
        <v>29.925000000000001</v>
      </c>
      <c r="U1149" s="17">
        <f t="shared" si="177"/>
        <v>41.625</v>
      </c>
      <c r="V1149" s="16">
        <f t="shared" si="178"/>
        <v>39.674999999999997</v>
      </c>
      <c r="W1149" s="16">
        <f t="shared" si="179"/>
        <v>40.162499999999994</v>
      </c>
    </row>
    <row r="1150" spans="1:23" ht="13.5" x14ac:dyDescent="0.25">
      <c r="A1150" s="3">
        <v>43684</v>
      </c>
      <c r="B1150" s="2">
        <v>1.1798999999999999</v>
      </c>
      <c r="C1150" s="2">
        <v>47.017815411260692</v>
      </c>
      <c r="D1150" s="2">
        <v>1.116132112055146E-2</v>
      </c>
      <c r="E1150" s="2">
        <v>-8.3788392538856352E-2</v>
      </c>
      <c r="F1150" s="2">
        <v>1.17594</v>
      </c>
      <c r="G1150" s="2">
        <v>1.1828699999999999</v>
      </c>
      <c r="H1150" s="2">
        <v>1.1917849999999999</v>
      </c>
      <c r="I1150" s="2">
        <v>1.1937639999999998</v>
      </c>
      <c r="J1150" s="2">
        <v>1.4018364999999995</v>
      </c>
      <c r="K1150" s="13" t="s">
        <v>53</v>
      </c>
      <c r="L1150" s="13" t="s">
        <v>55</v>
      </c>
      <c r="M1150" s="13" t="s">
        <v>47</v>
      </c>
      <c r="N1150" s="16">
        <f t="shared" si="170"/>
        <v>50</v>
      </c>
      <c r="O1150" s="16">
        <f t="shared" si="171"/>
        <v>100</v>
      </c>
      <c r="P1150" s="16">
        <f t="shared" si="172"/>
        <v>0</v>
      </c>
      <c r="Q1150" s="16">
        <f t="shared" si="173"/>
        <v>16.5</v>
      </c>
      <c r="R1150" s="17">
        <f t="shared" si="174"/>
        <v>54.975000000000001</v>
      </c>
      <c r="S1150" s="17">
        <f t="shared" si="175"/>
        <v>34.125</v>
      </c>
      <c r="T1150" s="17">
        <f t="shared" si="176"/>
        <v>29.925000000000001</v>
      </c>
      <c r="U1150" s="17">
        <f t="shared" si="177"/>
        <v>41.625</v>
      </c>
      <c r="V1150" s="16">
        <f t="shared" si="178"/>
        <v>39.674999999999997</v>
      </c>
      <c r="W1150" s="16">
        <f t="shared" si="179"/>
        <v>40.162499999999994</v>
      </c>
    </row>
    <row r="1151" spans="1:23" ht="13.5" x14ac:dyDescent="0.25">
      <c r="A1151" s="3">
        <v>43685</v>
      </c>
      <c r="B1151" s="2">
        <v>1.17</v>
      </c>
      <c r="C1151" s="2">
        <v>43.940674100951526</v>
      </c>
      <c r="D1151" s="2">
        <v>7.9809490527615878E-3</v>
      </c>
      <c r="E1151" s="2">
        <v>-7.3324126707320067E-2</v>
      </c>
      <c r="F1151" s="2">
        <v>1.17198</v>
      </c>
      <c r="G1151" s="2">
        <v>1.1828699999999999</v>
      </c>
      <c r="H1151" s="2">
        <v>1.1903000000000001</v>
      </c>
      <c r="I1151" s="2">
        <v>1.1943600000000001</v>
      </c>
      <c r="J1151" s="2">
        <v>1.4005974999999995</v>
      </c>
      <c r="K1151" s="13" t="s">
        <v>53</v>
      </c>
      <c r="L1151" s="13" t="s">
        <v>55</v>
      </c>
      <c r="M1151" s="13" t="s">
        <v>47</v>
      </c>
      <c r="N1151" s="16">
        <f t="shared" si="170"/>
        <v>50</v>
      </c>
      <c r="O1151" s="16">
        <f t="shared" si="171"/>
        <v>100</v>
      </c>
      <c r="P1151" s="16">
        <f t="shared" si="172"/>
        <v>0</v>
      </c>
      <c r="Q1151" s="16">
        <f t="shared" si="173"/>
        <v>16.5</v>
      </c>
      <c r="R1151" s="17">
        <f t="shared" si="174"/>
        <v>54.975000000000001</v>
      </c>
      <c r="S1151" s="17">
        <f t="shared" si="175"/>
        <v>34.125</v>
      </c>
      <c r="T1151" s="17">
        <f t="shared" si="176"/>
        <v>29.925000000000001</v>
      </c>
      <c r="U1151" s="17">
        <f t="shared" si="177"/>
        <v>41.625</v>
      </c>
      <c r="V1151" s="16">
        <f t="shared" si="178"/>
        <v>39.674999999999997</v>
      </c>
      <c r="W1151" s="16">
        <f t="shared" si="179"/>
        <v>40.162499999999994</v>
      </c>
    </row>
    <row r="1152" spans="1:23" ht="13.5" x14ac:dyDescent="0.25">
      <c r="A1152" s="3">
        <v>43686</v>
      </c>
      <c r="B1152" s="2">
        <v>1.1600999999999999</v>
      </c>
      <c r="C1152" s="2">
        <v>41.047613133740747</v>
      </c>
      <c r="D1152" s="2">
        <v>1.2223894594490359E-2</v>
      </c>
      <c r="E1152" s="2">
        <v>-6.2299294449964467E-2</v>
      </c>
      <c r="F1152" s="2">
        <v>1.17</v>
      </c>
      <c r="G1152" s="2">
        <v>1.1779199999999999</v>
      </c>
      <c r="H1152" s="2">
        <v>1.188815</v>
      </c>
      <c r="I1152" s="2">
        <v>1.194758</v>
      </c>
      <c r="J1152" s="2">
        <v>1.3990609999999992</v>
      </c>
      <c r="K1152" s="13" t="s">
        <v>53</v>
      </c>
      <c r="L1152" s="13" t="s">
        <v>55</v>
      </c>
      <c r="M1152" s="13" t="s">
        <v>47</v>
      </c>
      <c r="N1152" s="16">
        <f t="shared" si="170"/>
        <v>50</v>
      </c>
      <c r="O1152" s="16">
        <f t="shared" si="171"/>
        <v>100</v>
      </c>
      <c r="P1152" s="16">
        <f t="shared" si="172"/>
        <v>0</v>
      </c>
      <c r="Q1152" s="16">
        <f t="shared" si="173"/>
        <v>16.5</v>
      </c>
      <c r="R1152" s="17">
        <f t="shared" si="174"/>
        <v>54.975000000000001</v>
      </c>
      <c r="S1152" s="17">
        <f t="shared" si="175"/>
        <v>34.125</v>
      </c>
      <c r="T1152" s="17">
        <f t="shared" si="176"/>
        <v>29.925000000000001</v>
      </c>
      <c r="U1152" s="17">
        <f t="shared" si="177"/>
        <v>41.625</v>
      </c>
      <c r="V1152" s="16">
        <f t="shared" si="178"/>
        <v>39.674999999999997</v>
      </c>
      <c r="W1152" s="16">
        <f t="shared" si="179"/>
        <v>40.162499999999994</v>
      </c>
    </row>
    <row r="1153" spans="1:23" ht="13.5" x14ac:dyDescent="0.25">
      <c r="A1153" s="3">
        <v>43691</v>
      </c>
      <c r="B1153" s="2">
        <v>1.1798999999999999</v>
      </c>
      <c r="C1153" s="2">
        <v>48.369335610905139</v>
      </c>
      <c r="D1153" s="2">
        <v>1.1460118086221049E-2</v>
      </c>
      <c r="E1153" s="2">
        <v>-5.1974441862965348E-2</v>
      </c>
      <c r="F1153" s="2">
        <v>1.17198</v>
      </c>
      <c r="G1153" s="2">
        <v>1.17693</v>
      </c>
      <c r="H1153" s="2">
        <v>1.18832</v>
      </c>
      <c r="I1153" s="2">
        <v>1.1957499999999999</v>
      </c>
      <c r="J1153" s="2">
        <v>1.3975239999999993</v>
      </c>
      <c r="K1153" s="13" t="s">
        <v>53</v>
      </c>
      <c r="L1153" s="13" t="s">
        <v>55</v>
      </c>
      <c r="M1153" s="13" t="s">
        <v>54</v>
      </c>
      <c r="N1153" s="16">
        <f t="shared" si="170"/>
        <v>50</v>
      </c>
      <c r="O1153" s="16">
        <f t="shared" si="171"/>
        <v>100</v>
      </c>
      <c r="P1153" s="16">
        <f t="shared" si="172"/>
        <v>0</v>
      </c>
      <c r="Q1153" s="16">
        <f t="shared" si="173"/>
        <v>16.5</v>
      </c>
      <c r="R1153" s="17">
        <f t="shared" si="174"/>
        <v>54.975000000000001</v>
      </c>
      <c r="S1153" s="17">
        <f t="shared" si="175"/>
        <v>34.125</v>
      </c>
      <c r="T1153" s="17">
        <f t="shared" si="176"/>
        <v>29.925000000000001</v>
      </c>
      <c r="U1153" s="17">
        <f t="shared" si="177"/>
        <v>41.625</v>
      </c>
      <c r="V1153" s="16">
        <f t="shared" si="178"/>
        <v>39.674999999999997</v>
      </c>
      <c r="W1153" s="16">
        <f t="shared" si="179"/>
        <v>40.162499999999994</v>
      </c>
    </row>
    <row r="1154" spans="1:23" ht="13.5" x14ac:dyDescent="0.25">
      <c r="A1154" s="3">
        <v>43692</v>
      </c>
      <c r="B1154" s="2">
        <v>1.1600999999999999</v>
      </c>
      <c r="C1154" s="2">
        <v>42.663108546211475</v>
      </c>
      <c r="D1154" s="2">
        <v>1.2310605231181215E-2</v>
      </c>
      <c r="E1154" s="2">
        <v>-4.415213418077775E-2</v>
      </c>
      <c r="F1154" s="2">
        <v>1.17</v>
      </c>
      <c r="G1154" s="2">
        <v>1.1739599999999999</v>
      </c>
      <c r="H1154" s="2">
        <v>1.1868349999999999</v>
      </c>
      <c r="I1154" s="2">
        <v>1.196148</v>
      </c>
      <c r="J1154" s="2">
        <v>1.3960864999999993</v>
      </c>
      <c r="K1154" s="13" t="s">
        <v>53</v>
      </c>
      <c r="L1154" s="13" t="s">
        <v>55</v>
      </c>
      <c r="M1154" s="13" t="s">
        <v>47</v>
      </c>
      <c r="N1154" s="16">
        <f t="shared" ref="N1154:N1217" si="180">IF(D1154&lt;30,50, IF(D1154&gt;70, 0, 25))</f>
        <v>50</v>
      </c>
      <c r="O1154" s="16">
        <f t="shared" ref="O1154:O1217" si="181">IF(F1154-E1154&gt;0.02, 100, IF(F1154-E1154&lt;0,0,45))</f>
        <v>100</v>
      </c>
      <c r="P1154" s="16">
        <f t="shared" ref="P1154:P1217" si="182">IF(G1154-J1154&gt;10,100,IF(G1154-J1154&gt;5,75, IF(G1154-J1154&gt;0,50,0)))</f>
        <v>0</v>
      </c>
      <c r="Q1154" s="16">
        <f t="shared" ref="Q1154:Q1217" si="183">IF(M1154="confirmed bullish", 34, IF(M1154="bullish divergence",17, 0))+IF(K1154="bullish",33,IF(K1154="bearish",0,16.5))+IF(L1154="strong",33,IF(L1154="weak",0,16.5))</f>
        <v>16.5</v>
      </c>
      <c r="R1154" s="17">
        <f t="shared" si="174"/>
        <v>54.975000000000001</v>
      </c>
      <c r="S1154" s="17">
        <f t="shared" si="175"/>
        <v>34.125</v>
      </c>
      <c r="T1154" s="17">
        <f t="shared" si="176"/>
        <v>29.925000000000001</v>
      </c>
      <c r="U1154" s="17">
        <f t="shared" si="177"/>
        <v>41.625</v>
      </c>
      <c r="V1154" s="16">
        <f t="shared" si="178"/>
        <v>39.674999999999997</v>
      </c>
      <c r="W1154" s="16">
        <f t="shared" si="179"/>
        <v>40.162499999999994</v>
      </c>
    </row>
    <row r="1155" spans="1:23" ht="13.5" x14ac:dyDescent="0.25">
      <c r="A1155" s="3">
        <v>43693</v>
      </c>
      <c r="B1155" s="2">
        <v>1.1600999999999999</v>
      </c>
      <c r="C1155" s="2">
        <v>42.663108546211483</v>
      </c>
      <c r="D1155" s="2">
        <v>1.3175111054370081E-2</v>
      </c>
      <c r="E1155" s="2">
        <v>-3.9518341122710257E-2</v>
      </c>
      <c r="F1155" s="2">
        <v>1.16604</v>
      </c>
      <c r="G1155" s="2">
        <v>1.17099</v>
      </c>
      <c r="H1155" s="2">
        <v>1.1843600000000001</v>
      </c>
      <c r="I1155" s="2">
        <v>1.1963479999999997</v>
      </c>
      <c r="J1155" s="2">
        <v>1.3950454999999993</v>
      </c>
      <c r="K1155" s="13" t="s">
        <v>53</v>
      </c>
      <c r="L1155" s="13" t="s">
        <v>55</v>
      </c>
      <c r="M1155" s="13" t="s">
        <v>47</v>
      </c>
      <c r="N1155" s="16">
        <f t="shared" si="180"/>
        <v>50</v>
      </c>
      <c r="O1155" s="16">
        <f t="shared" si="181"/>
        <v>100</v>
      </c>
      <c r="P1155" s="16">
        <f t="shared" si="182"/>
        <v>0</v>
      </c>
      <c r="Q1155" s="16">
        <f t="shared" si="183"/>
        <v>16.5</v>
      </c>
      <c r="R1155" s="17">
        <f t="shared" ref="R1155:R1218" si="184">0.35*N1155+O1155*0.35+P1155*0.15+Q1155*0.15</f>
        <v>54.975000000000001</v>
      </c>
      <c r="S1155" s="17">
        <f t="shared" ref="S1155:S1218" si="185">N1155*0.2+O1155*0.2+P1155*0.35+Q1155*0.25</f>
        <v>34.125</v>
      </c>
      <c r="T1155" s="17">
        <f t="shared" ref="T1155:T1218" si="186">N1155*0.15+O1155*0.15+P1155*0.25+Q1155*0.45</f>
        <v>29.925000000000001</v>
      </c>
      <c r="U1155" s="17">
        <f t="shared" ref="U1155:U1218" si="187">0.25*SUM(N1155:Q1155)</f>
        <v>41.625</v>
      </c>
      <c r="V1155" s="16">
        <f t="shared" ref="V1155:V1218" si="188">SUM(R1155:T1155)/3</f>
        <v>39.674999999999997</v>
      </c>
      <c r="W1155" s="16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1.1600999999999999</v>
      </c>
      <c r="C1156" s="2">
        <v>42.66310854621149</v>
      </c>
      <c r="D1156" s="2">
        <v>1.4040748254254609E-2</v>
      </c>
      <c r="E1156" s="2">
        <v>-3.8038737058023672E-2</v>
      </c>
      <c r="F1156" s="2">
        <v>1.1640599999999999</v>
      </c>
      <c r="G1156" s="2">
        <v>1.1680199999999998</v>
      </c>
      <c r="H1156" s="2">
        <v>1.18089</v>
      </c>
      <c r="I1156" s="2">
        <v>1.1963480000000002</v>
      </c>
      <c r="J1156" s="2">
        <v>1.3936079999999993</v>
      </c>
      <c r="K1156" s="13" t="s">
        <v>53</v>
      </c>
      <c r="L1156" s="13" t="s">
        <v>55</v>
      </c>
      <c r="M1156" s="13" t="s">
        <v>47</v>
      </c>
      <c r="N1156" s="16">
        <f t="shared" si="180"/>
        <v>50</v>
      </c>
      <c r="O1156" s="16">
        <f t="shared" si="181"/>
        <v>100</v>
      </c>
      <c r="P1156" s="16">
        <f t="shared" si="182"/>
        <v>0</v>
      </c>
      <c r="Q1156" s="16">
        <f t="shared" si="183"/>
        <v>16.5</v>
      </c>
      <c r="R1156" s="17">
        <f t="shared" si="184"/>
        <v>54.975000000000001</v>
      </c>
      <c r="S1156" s="17">
        <f t="shared" si="185"/>
        <v>34.125</v>
      </c>
      <c r="T1156" s="17">
        <f t="shared" si="186"/>
        <v>29.925000000000001</v>
      </c>
      <c r="U1156" s="17">
        <f t="shared" si="187"/>
        <v>41.625</v>
      </c>
      <c r="V1156" s="16">
        <f t="shared" si="188"/>
        <v>39.674999999999997</v>
      </c>
      <c r="W1156" s="16">
        <f t="shared" si="189"/>
        <v>40.162499999999994</v>
      </c>
    </row>
    <row r="1157" spans="1:23" ht="13.5" x14ac:dyDescent="0.25">
      <c r="A1157" s="3">
        <v>43697</v>
      </c>
      <c r="B1157" s="2">
        <v>1.1402000000000001</v>
      </c>
      <c r="C1157" s="2">
        <v>37.160127037097453</v>
      </c>
      <c r="D1157" s="2">
        <v>1.3325327276907828E-2</v>
      </c>
      <c r="E1157" s="2">
        <v>-3.8287666622076687E-2</v>
      </c>
      <c r="F1157" s="2">
        <v>1.16008</v>
      </c>
      <c r="G1157" s="2">
        <v>1.1650399999999999</v>
      </c>
      <c r="H1157" s="2">
        <v>1.176925</v>
      </c>
      <c r="I1157" s="2">
        <v>1.195554</v>
      </c>
      <c r="J1157" s="2">
        <v>1.3916744999999997</v>
      </c>
      <c r="K1157" s="13" t="s">
        <v>53</v>
      </c>
      <c r="L1157" s="13" t="s">
        <v>55</v>
      </c>
      <c r="M1157" s="13" t="s">
        <v>47</v>
      </c>
      <c r="N1157" s="16">
        <f t="shared" si="180"/>
        <v>50</v>
      </c>
      <c r="O1157" s="16">
        <f t="shared" si="181"/>
        <v>100</v>
      </c>
      <c r="P1157" s="16">
        <f t="shared" si="182"/>
        <v>0</v>
      </c>
      <c r="Q1157" s="16">
        <f t="shared" si="183"/>
        <v>16.5</v>
      </c>
      <c r="R1157" s="17">
        <f t="shared" si="184"/>
        <v>54.975000000000001</v>
      </c>
      <c r="S1157" s="17">
        <f t="shared" si="185"/>
        <v>34.125</v>
      </c>
      <c r="T1157" s="17">
        <f t="shared" si="186"/>
        <v>29.925000000000001</v>
      </c>
      <c r="U1157" s="17">
        <f t="shared" si="187"/>
        <v>41.625</v>
      </c>
      <c r="V1157" s="16">
        <f t="shared" si="188"/>
        <v>39.674999999999997</v>
      </c>
      <c r="W1157" s="16">
        <f t="shared" si="189"/>
        <v>40.162499999999994</v>
      </c>
    </row>
    <row r="1158" spans="1:23" ht="13.5" x14ac:dyDescent="0.25">
      <c r="A1158" s="3">
        <v>43698</v>
      </c>
      <c r="B1158" s="2">
        <v>1.1402000000000001</v>
      </c>
      <c r="C1158" s="2">
        <v>37.160127037097453</v>
      </c>
      <c r="D1158" s="2">
        <v>1.2952557824263744E-2</v>
      </c>
      <c r="E1158" s="2">
        <v>-3.7821687243242169E-2</v>
      </c>
      <c r="F1158" s="2">
        <v>1.1521399999999999</v>
      </c>
      <c r="G1158" s="2">
        <v>1.1620599999999999</v>
      </c>
      <c r="H1158" s="2">
        <v>1.17296</v>
      </c>
      <c r="I1158" s="2">
        <v>1.194364</v>
      </c>
      <c r="J1158" s="2">
        <v>1.3895919999999995</v>
      </c>
      <c r="K1158" s="13" t="s">
        <v>53</v>
      </c>
      <c r="L1158" s="13" t="s">
        <v>55</v>
      </c>
      <c r="M1158" s="13" t="s">
        <v>47</v>
      </c>
      <c r="N1158" s="16">
        <f t="shared" si="180"/>
        <v>50</v>
      </c>
      <c r="O1158" s="16">
        <f t="shared" si="181"/>
        <v>100</v>
      </c>
      <c r="P1158" s="16">
        <f t="shared" si="182"/>
        <v>0</v>
      </c>
      <c r="Q1158" s="16">
        <f t="shared" si="183"/>
        <v>16.5</v>
      </c>
      <c r="R1158" s="17">
        <f t="shared" si="184"/>
        <v>54.975000000000001</v>
      </c>
      <c r="S1158" s="17">
        <f t="shared" si="185"/>
        <v>34.125</v>
      </c>
      <c r="T1158" s="17">
        <f t="shared" si="186"/>
        <v>29.925000000000001</v>
      </c>
      <c r="U1158" s="17">
        <f t="shared" si="187"/>
        <v>41.625</v>
      </c>
      <c r="V1158" s="16">
        <f t="shared" si="188"/>
        <v>39.674999999999997</v>
      </c>
      <c r="W1158" s="16">
        <f t="shared" si="189"/>
        <v>40.162499999999994</v>
      </c>
    </row>
    <row r="1159" spans="1:23" ht="13.5" x14ac:dyDescent="0.25">
      <c r="A1159" s="3">
        <v>43699</v>
      </c>
      <c r="B1159" s="2">
        <v>1.1105</v>
      </c>
      <c r="C1159" s="2">
        <v>30.377852491342665</v>
      </c>
      <c r="D1159" s="2">
        <v>1.5052495628326001E-2</v>
      </c>
      <c r="E1159" s="2">
        <v>-3.6982593059110537E-2</v>
      </c>
      <c r="F1159" s="2">
        <v>1.14222</v>
      </c>
      <c r="G1159" s="2">
        <v>1.15611</v>
      </c>
      <c r="H1159" s="2">
        <v>1.168995</v>
      </c>
      <c r="I1159" s="2">
        <v>1.191192</v>
      </c>
      <c r="J1159" s="2">
        <v>1.3877079999999993</v>
      </c>
      <c r="K1159" s="13" t="s">
        <v>53</v>
      </c>
      <c r="L1159" s="13" t="s">
        <v>55</v>
      </c>
      <c r="M1159" s="13" t="s">
        <v>47</v>
      </c>
      <c r="N1159" s="16">
        <f t="shared" si="180"/>
        <v>50</v>
      </c>
      <c r="O1159" s="16">
        <f t="shared" si="181"/>
        <v>100</v>
      </c>
      <c r="P1159" s="16">
        <f t="shared" si="182"/>
        <v>0</v>
      </c>
      <c r="Q1159" s="16">
        <f t="shared" si="183"/>
        <v>16.5</v>
      </c>
      <c r="R1159" s="17">
        <f t="shared" si="184"/>
        <v>54.975000000000001</v>
      </c>
      <c r="S1159" s="17">
        <f t="shared" si="185"/>
        <v>34.125</v>
      </c>
      <c r="T1159" s="17">
        <f t="shared" si="186"/>
        <v>29.925000000000001</v>
      </c>
      <c r="U1159" s="17">
        <f t="shared" si="187"/>
        <v>41.625</v>
      </c>
      <c r="V1159" s="16">
        <f t="shared" si="188"/>
        <v>39.674999999999997</v>
      </c>
      <c r="W1159" s="16">
        <f t="shared" si="189"/>
        <v>40.162499999999994</v>
      </c>
    </row>
    <row r="1160" spans="1:23" ht="13.5" x14ac:dyDescent="0.25">
      <c r="A1160" s="3">
        <v>43700</v>
      </c>
      <c r="B1160" s="2">
        <v>1.1204000000000001</v>
      </c>
      <c r="C1160" s="2">
        <v>34.658881484765374</v>
      </c>
      <c r="D1160" s="2">
        <v>1.7994013900701544E-2</v>
      </c>
      <c r="E1160" s="2">
        <v>-3.4171327938726376E-2</v>
      </c>
      <c r="F1160" s="2">
        <v>1.13428</v>
      </c>
      <c r="G1160" s="2">
        <v>1.1501600000000001</v>
      </c>
      <c r="H1160" s="2">
        <v>1.166515</v>
      </c>
      <c r="I1160" s="2">
        <v>1.1882180000000002</v>
      </c>
      <c r="J1160" s="2">
        <v>1.385972999999999</v>
      </c>
      <c r="K1160" s="13" t="s">
        <v>53</v>
      </c>
      <c r="L1160" s="13" t="s">
        <v>55</v>
      </c>
      <c r="M1160" s="13" t="s">
        <v>47</v>
      </c>
      <c r="N1160" s="16">
        <f t="shared" si="180"/>
        <v>50</v>
      </c>
      <c r="O1160" s="16">
        <f t="shared" si="181"/>
        <v>100</v>
      </c>
      <c r="P1160" s="16">
        <f t="shared" si="182"/>
        <v>0</v>
      </c>
      <c r="Q1160" s="16">
        <f t="shared" si="183"/>
        <v>16.5</v>
      </c>
      <c r="R1160" s="17">
        <f t="shared" si="184"/>
        <v>54.975000000000001</v>
      </c>
      <c r="S1160" s="17">
        <f t="shared" si="185"/>
        <v>34.125</v>
      </c>
      <c r="T1160" s="17">
        <f t="shared" si="186"/>
        <v>29.925000000000001</v>
      </c>
      <c r="U1160" s="17">
        <f t="shared" si="187"/>
        <v>41.625</v>
      </c>
      <c r="V1160" s="16">
        <f t="shared" si="188"/>
        <v>39.674999999999997</v>
      </c>
      <c r="W1160" s="16">
        <f t="shared" si="189"/>
        <v>40.162499999999994</v>
      </c>
    </row>
    <row r="1161" spans="1:23" ht="13.5" x14ac:dyDescent="0.25">
      <c r="A1161" s="3">
        <v>43703</v>
      </c>
      <c r="B1161" s="2">
        <v>1.1204000000000001</v>
      </c>
      <c r="C1161" s="2">
        <v>34.658881484765374</v>
      </c>
      <c r="D1161" s="2">
        <v>1.9248548001272736E-2</v>
      </c>
      <c r="E1161" s="2">
        <v>-3.1526765410617295E-2</v>
      </c>
      <c r="F1161" s="2">
        <v>1.1263400000000001</v>
      </c>
      <c r="G1161" s="2">
        <v>1.1452</v>
      </c>
      <c r="H1161" s="2">
        <v>1.1640350000000002</v>
      </c>
      <c r="I1161" s="2">
        <v>1.1866320000000001</v>
      </c>
      <c r="J1161" s="2">
        <v>1.3839404999999991</v>
      </c>
      <c r="K1161" s="13" t="s">
        <v>53</v>
      </c>
      <c r="L1161" s="13" t="s">
        <v>55</v>
      </c>
      <c r="M1161" s="13" t="s">
        <v>47</v>
      </c>
      <c r="N1161" s="16">
        <f t="shared" si="180"/>
        <v>50</v>
      </c>
      <c r="O1161" s="16">
        <f t="shared" si="181"/>
        <v>100</v>
      </c>
      <c r="P1161" s="16">
        <f t="shared" si="182"/>
        <v>0</v>
      </c>
      <c r="Q1161" s="16">
        <f t="shared" si="183"/>
        <v>16.5</v>
      </c>
      <c r="R1161" s="17">
        <f t="shared" si="184"/>
        <v>54.975000000000001</v>
      </c>
      <c r="S1161" s="17">
        <f t="shared" si="185"/>
        <v>34.125</v>
      </c>
      <c r="T1161" s="17">
        <f t="shared" si="186"/>
        <v>29.925000000000001</v>
      </c>
      <c r="U1161" s="17">
        <f t="shared" si="187"/>
        <v>41.625</v>
      </c>
      <c r="V1161" s="16">
        <f t="shared" si="188"/>
        <v>39.674999999999997</v>
      </c>
      <c r="W1161" s="16">
        <f t="shared" si="189"/>
        <v>40.162499999999994</v>
      </c>
    </row>
    <row r="1162" spans="1:23" ht="13.5" x14ac:dyDescent="0.25">
      <c r="A1162" s="3">
        <v>43704</v>
      </c>
      <c r="B1162" s="2">
        <v>1.1204000000000001</v>
      </c>
      <c r="C1162" s="2">
        <v>34.658881484765374</v>
      </c>
      <c r="D1162" s="2">
        <v>1.9054253658400855E-2</v>
      </c>
      <c r="E1162" s="2">
        <v>-2.9475117721508834E-2</v>
      </c>
      <c r="F1162" s="2">
        <v>1.1223800000000002</v>
      </c>
      <c r="G1162" s="2">
        <v>1.14123</v>
      </c>
      <c r="H1162" s="2">
        <v>1.159575</v>
      </c>
      <c r="I1162" s="2">
        <v>1.1856400000000002</v>
      </c>
      <c r="J1162" s="2">
        <v>1.3819079999999995</v>
      </c>
      <c r="K1162" s="13" t="s">
        <v>53</v>
      </c>
      <c r="L1162" s="13" t="s">
        <v>55</v>
      </c>
      <c r="M1162" s="13" t="s">
        <v>47</v>
      </c>
      <c r="N1162" s="16">
        <f t="shared" si="180"/>
        <v>50</v>
      </c>
      <c r="O1162" s="16">
        <f t="shared" si="181"/>
        <v>100</v>
      </c>
      <c r="P1162" s="16">
        <f t="shared" si="182"/>
        <v>0</v>
      </c>
      <c r="Q1162" s="16">
        <f t="shared" si="183"/>
        <v>16.5</v>
      </c>
      <c r="R1162" s="17">
        <f t="shared" si="184"/>
        <v>54.975000000000001</v>
      </c>
      <c r="S1162" s="17">
        <f t="shared" si="185"/>
        <v>34.125</v>
      </c>
      <c r="T1162" s="17">
        <f t="shared" si="186"/>
        <v>29.925000000000001</v>
      </c>
      <c r="U1162" s="17">
        <f t="shared" si="187"/>
        <v>41.625</v>
      </c>
      <c r="V1162" s="16">
        <f t="shared" si="188"/>
        <v>39.674999999999997</v>
      </c>
      <c r="W1162" s="16">
        <f t="shared" si="189"/>
        <v>40.162499999999994</v>
      </c>
    </row>
    <row r="1163" spans="1:23" ht="13.5" x14ac:dyDescent="0.25">
      <c r="A1163" s="3">
        <v>43705</v>
      </c>
      <c r="B1163" s="2">
        <v>1.1600999999999999</v>
      </c>
      <c r="C1163" s="2">
        <v>50.043916775805634</v>
      </c>
      <c r="D1163" s="2">
        <v>1.9242721011895503E-2</v>
      </c>
      <c r="E1163" s="2">
        <v>-2.7550568288475963E-2</v>
      </c>
      <c r="F1163" s="2">
        <v>1.12636</v>
      </c>
      <c r="G1163" s="2">
        <v>1.1392500000000001</v>
      </c>
      <c r="H1163" s="2">
        <v>1.1580900000000001</v>
      </c>
      <c r="I1163" s="2">
        <v>1.1848480000000003</v>
      </c>
      <c r="J1163" s="2">
        <v>1.3801729999999994</v>
      </c>
      <c r="K1163" s="13" t="s">
        <v>48</v>
      </c>
      <c r="L1163" s="13" t="s">
        <v>55</v>
      </c>
      <c r="M1163" s="13" t="s">
        <v>52</v>
      </c>
      <c r="N1163" s="16">
        <f t="shared" si="180"/>
        <v>50</v>
      </c>
      <c r="O1163" s="16">
        <f t="shared" si="181"/>
        <v>100</v>
      </c>
      <c r="P1163" s="16">
        <f t="shared" si="182"/>
        <v>0</v>
      </c>
      <c r="Q1163" s="16">
        <f t="shared" si="183"/>
        <v>83.5</v>
      </c>
      <c r="R1163" s="17">
        <f t="shared" si="184"/>
        <v>65.025000000000006</v>
      </c>
      <c r="S1163" s="17">
        <f t="shared" si="185"/>
        <v>50.875</v>
      </c>
      <c r="T1163" s="17">
        <f t="shared" si="186"/>
        <v>60.075000000000003</v>
      </c>
      <c r="U1163" s="17">
        <f t="shared" si="187"/>
        <v>58.375</v>
      </c>
      <c r="V1163" s="16">
        <f t="shared" si="188"/>
        <v>58.658333333333339</v>
      </c>
      <c r="W1163" s="16">
        <f t="shared" si="189"/>
        <v>58.587500000000006</v>
      </c>
    </row>
    <row r="1164" spans="1:23" ht="13.5" x14ac:dyDescent="0.25">
      <c r="A1164" s="3">
        <v>43706</v>
      </c>
      <c r="B1164" s="2">
        <v>1.1500999999999999</v>
      </c>
      <c r="C1164" s="2">
        <v>47.039443898736231</v>
      </c>
      <c r="D1164" s="2">
        <v>1.7091318271620581E-2</v>
      </c>
      <c r="E1164" s="2">
        <v>-2.5504460084142935E-2</v>
      </c>
      <c r="F1164" s="2">
        <v>1.13428</v>
      </c>
      <c r="G1164" s="2">
        <v>1.13825</v>
      </c>
      <c r="H1164" s="2">
        <v>1.1561049999999997</v>
      </c>
      <c r="I1164" s="2">
        <v>1.1832600000000004</v>
      </c>
      <c r="J1164" s="2">
        <v>1.3785369999999992</v>
      </c>
      <c r="K1164" s="13" t="s">
        <v>48</v>
      </c>
      <c r="L1164" s="13" t="s">
        <v>55</v>
      </c>
      <c r="M1164" s="13" t="s">
        <v>52</v>
      </c>
      <c r="N1164" s="16">
        <f t="shared" si="180"/>
        <v>50</v>
      </c>
      <c r="O1164" s="16">
        <f t="shared" si="181"/>
        <v>100</v>
      </c>
      <c r="P1164" s="16">
        <f t="shared" si="182"/>
        <v>0</v>
      </c>
      <c r="Q1164" s="16">
        <f t="shared" si="183"/>
        <v>83.5</v>
      </c>
      <c r="R1164" s="17">
        <f t="shared" si="184"/>
        <v>65.025000000000006</v>
      </c>
      <c r="S1164" s="17">
        <f t="shared" si="185"/>
        <v>50.875</v>
      </c>
      <c r="T1164" s="17">
        <f t="shared" si="186"/>
        <v>60.075000000000003</v>
      </c>
      <c r="U1164" s="17">
        <f t="shared" si="187"/>
        <v>58.375</v>
      </c>
      <c r="V1164" s="16">
        <f t="shared" si="188"/>
        <v>58.658333333333339</v>
      </c>
      <c r="W1164" s="16">
        <f t="shared" si="189"/>
        <v>58.587500000000006</v>
      </c>
    </row>
    <row r="1165" spans="1:23" ht="13.5" x14ac:dyDescent="0.25">
      <c r="A1165" s="3">
        <v>43707</v>
      </c>
      <c r="B1165" s="2">
        <v>1.1303000000000001</v>
      </c>
      <c r="C1165" s="2">
        <v>41.701014660128109</v>
      </c>
      <c r="D1165" s="2">
        <v>1.6791600246941929E-2</v>
      </c>
      <c r="E1165" s="2">
        <v>-2.286149117669415E-2</v>
      </c>
      <c r="F1165" s="2">
        <v>1.13626</v>
      </c>
      <c r="G1165" s="2">
        <v>1.13527</v>
      </c>
      <c r="H1165" s="2">
        <v>1.1531299999999998</v>
      </c>
      <c r="I1165" s="2">
        <v>1.1810780000000003</v>
      </c>
      <c r="J1165" s="2">
        <v>1.3766034999999988</v>
      </c>
      <c r="K1165" s="13" t="s">
        <v>48</v>
      </c>
      <c r="L1165" s="13" t="s">
        <v>55</v>
      </c>
      <c r="M1165" s="13" t="s">
        <v>52</v>
      </c>
      <c r="N1165" s="16">
        <f t="shared" si="180"/>
        <v>50</v>
      </c>
      <c r="O1165" s="16">
        <f t="shared" si="181"/>
        <v>100</v>
      </c>
      <c r="P1165" s="16">
        <f t="shared" si="182"/>
        <v>0</v>
      </c>
      <c r="Q1165" s="16">
        <f t="shared" si="183"/>
        <v>83.5</v>
      </c>
      <c r="R1165" s="17">
        <f t="shared" si="184"/>
        <v>65.025000000000006</v>
      </c>
      <c r="S1165" s="17">
        <f t="shared" si="185"/>
        <v>50.875</v>
      </c>
      <c r="T1165" s="17">
        <f t="shared" si="186"/>
        <v>60.075000000000003</v>
      </c>
      <c r="U1165" s="17">
        <f t="shared" si="187"/>
        <v>58.375</v>
      </c>
      <c r="V1165" s="16">
        <f t="shared" si="188"/>
        <v>58.658333333333339</v>
      </c>
      <c r="W1165" s="16">
        <f t="shared" si="189"/>
        <v>58.587500000000006</v>
      </c>
    </row>
    <row r="1166" spans="1:23" ht="13.5" x14ac:dyDescent="0.25">
      <c r="A1166" s="3">
        <v>43710</v>
      </c>
      <c r="B1166" s="2">
        <v>1.1204000000000001</v>
      </c>
      <c r="C1166" s="2">
        <v>39.299459445021235</v>
      </c>
      <c r="D1166" s="2">
        <v>1.7438355637898306E-2</v>
      </c>
      <c r="E1166" s="2">
        <v>-2.1173029620442634E-2</v>
      </c>
      <c r="F1166" s="2">
        <v>1.13626</v>
      </c>
      <c r="G1166" s="2">
        <v>1.1313</v>
      </c>
      <c r="H1166" s="2">
        <v>1.1496599999999999</v>
      </c>
      <c r="I1166" s="2">
        <v>1.1788960000000004</v>
      </c>
      <c r="J1166" s="2">
        <v>1.3746204999999989</v>
      </c>
      <c r="K1166" s="13" t="s">
        <v>48</v>
      </c>
      <c r="L1166" s="13" t="s">
        <v>55</v>
      </c>
      <c r="M1166" s="13" t="s">
        <v>55</v>
      </c>
      <c r="N1166" s="16">
        <f t="shared" si="180"/>
        <v>50</v>
      </c>
      <c r="O1166" s="16">
        <f t="shared" si="181"/>
        <v>100</v>
      </c>
      <c r="P1166" s="16">
        <f t="shared" si="182"/>
        <v>0</v>
      </c>
      <c r="Q1166" s="16">
        <f t="shared" si="183"/>
        <v>49.5</v>
      </c>
      <c r="R1166" s="17">
        <f t="shared" si="184"/>
        <v>59.924999999999997</v>
      </c>
      <c r="S1166" s="17">
        <f t="shared" si="185"/>
        <v>42.375</v>
      </c>
      <c r="T1166" s="17">
        <f t="shared" si="186"/>
        <v>44.775000000000006</v>
      </c>
      <c r="U1166" s="17">
        <f t="shared" si="187"/>
        <v>49.875</v>
      </c>
      <c r="V1166" s="16">
        <f t="shared" si="188"/>
        <v>49.024999999999999</v>
      </c>
      <c r="W1166" s="16">
        <f t="shared" si="189"/>
        <v>49.237499999999997</v>
      </c>
    </row>
    <row r="1167" spans="1:23" ht="13.5" x14ac:dyDescent="0.25">
      <c r="A1167" s="3">
        <v>43711</v>
      </c>
      <c r="B1167" s="2">
        <v>1.1006</v>
      </c>
      <c r="C1167" s="2">
        <v>34.962697658165808</v>
      </c>
      <c r="D1167" s="2">
        <v>1.6603894982517575E-2</v>
      </c>
      <c r="E1167" s="2">
        <v>-2.052194950636229E-2</v>
      </c>
      <c r="F1167" s="2">
        <v>1.1323000000000001</v>
      </c>
      <c r="G1167" s="2">
        <v>1.12734</v>
      </c>
      <c r="H1167" s="2">
        <v>1.1461899999999998</v>
      </c>
      <c r="I1167" s="2">
        <v>1.1763180000000006</v>
      </c>
      <c r="J1167" s="2">
        <v>1.3720924999999988</v>
      </c>
      <c r="K1167" s="13" t="s">
        <v>53</v>
      </c>
      <c r="L1167" s="13" t="s">
        <v>55</v>
      </c>
      <c r="M1167" s="13" t="s">
        <v>47</v>
      </c>
      <c r="N1167" s="16">
        <f t="shared" si="180"/>
        <v>50</v>
      </c>
      <c r="O1167" s="16">
        <f t="shared" si="181"/>
        <v>100</v>
      </c>
      <c r="P1167" s="16">
        <f t="shared" si="182"/>
        <v>0</v>
      </c>
      <c r="Q1167" s="16">
        <f t="shared" si="183"/>
        <v>16.5</v>
      </c>
      <c r="R1167" s="17">
        <f t="shared" si="184"/>
        <v>54.975000000000001</v>
      </c>
      <c r="S1167" s="17">
        <f t="shared" si="185"/>
        <v>34.125</v>
      </c>
      <c r="T1167" s="17">
        <f t="shared" si="186"/>
        <v>29.925000000000001</v>
      </c>
      <c r="U1167" s="17">
        <f t="shared" si="187"/>
        <v>41.625</v>
      </c>
      <c r="V1167" s="16">
        <f t="shared" si="188"/>
        <v>39.674999999999997</v>
      </c>
      <c r="W1167" s="16">
        <f t="shared" si="189"/>
        <v>40.162499999999994</v>
      </c>
    </row>
    <row r="1168" spans="1:23" ht="13.5" x14ac:dyDescent="0.25">
      <c r="A1168" s="3">
        <v>43712</v>
      </c>
      <c r="B1168" s="2">
        <v>1.1006</v>
      </c>
      <c r="C1168" s="2">
        <v>34.962697658165808</v>
      </c>
      <c r="D1168" s="2">
        <v>1.6212179141606553E-2</v>
      </c>
      <c r="E1168" s="2">
        <v>-2.1021257516987489E-2</v>
      </c>
      <c r="F1168" s="2">
        <v>1.1204000000000001</v>
      </c>
      <c r="G1168" s="2">
        <v>1.12338</v>
      </c>
      <c r="H1168" s="2">
        <v>1.1427200000000002</v>
      </c>
      <c r="I1168" s="2">
        <v>1.1743360000000005</v>
      </c>
      <c r="J1168" s="2">
        <v>1.3691179999999989</v>
      </c>
      <c r="K1168" s="13" t="s">
        <v>53</v>
      </c>
      <c r="L1168" s="13" t="s">
        <v>55</v>
      </c>
      <c r="M1168" s="13" t="s">
        <v>47</v>
      </c>
      <c r="N1168" s="16">
        <f t="shared" si="180"/>
        <v>50</v>
      </c>
      <c r="O1168" s="16">
        <f t="shared" si="181"/>
        <v>100</v>
      </c>
      <c r="P1168" s="16">
        <f t="shared" si="182"/>
        <v>0</v>
      </c>
      <c r="Q1168" s="16">
        <f t="shared" si="183"/>
        <v>16.5</v>
      </c>
      <c r="R1168" s="17">
        <f t="shared" si="184"/>
        <v>54.975000000000001</v>
      </c>
      <c r="S1168" s="17">
        <f t="shared" si="185"/>
        <v>34.125</v>
      </c>
      <c r="T1168" s="17">
        <f t="shared" si="186"/>
        <v>29.925000000000001</v>
      </c>
      <c r="U1168" s="17">
        <f t="shared" si="187"/>
        <v>41.625</v>
      </c>
      <c r="V1168" s="16">
        <f t="shared" si="188"/>
        <v>39.674999999999997</v>
      </c>
      <c r="W1168" s="16">
        <f t="shared" si="189"/>
        <v>40.162499999999994</v>
      </c>
    </row>
    <row r="1169" spans="1:23" ht="13.5" x14ac:dyDescent="0.25">
      <c r="A1169" s="3">
        <v>43713</v>
      </c>
      <c r="B1169" s="2">
        <v>1.0807</v>
      </c>
      <c r="C1169" s="2">
        <v>30.978046788794416</v>
      </c>
      <c r="D1169" s="2">
        <v>1.3076650444122651E-2</v>
      </c>
      <c r="E1169" s="2">
        <v>-2.2247292348199929E-2</v>
      </c>
      <c r="F1169" s="2">
        <v>1.1065200000000002</v>
      </c>
      <c r="G1169" s="2">
        <v>1.1204000000000001</v>
      </c>
      <c r="H1169" s="2">
        <v>1.138255</v>
      </c>
      <c r="I1169" s="2">
        <v>1.1717580000000005</v>
      </c>
      <c r="J1169" s="2">
        <v>1.3655484999999989</v>
      </c>
      <c r="K1169" s="13" t="s">
        <v>53</v>
      </c>
      <c r="L1169" s="13" t="s">
        <v>55</v>
      </c>
      <c r="M1169" s="13" t="s">
        <v>47</v>
      </c>
      <c r="N1169" s="16">
        <f t="shared" si="180"/>
        <v>50</v>
      </c>
      <c r="O1169" s="16">
        <f t="shared" si="181"/>
        <v>100</v>
      </c>
      <c r="P1169" s="16">
        <f t="shared" si="182"/>
        <v>0</v>
      </c>
      <c r="Q1169" s="16">
        <f t="shared" si="183"/>
        <v>16.5</v>
      </c>
      <c r="R1169" s="17">
        <f t="shared" si="184"/>
        <v>54.975000000000001</v>
      </c>
      <c r="S1169" s="17">
        <f t="shared" si="185"/>
        <v>34.125</v>
      </c>
      <c r="T1169" s="17">
        <f t="shared" si="186"/>
        <v>29.925000000000001</v>
      </c>
      <c r="U1169" s="17">
        <f t="shared" si="187"/>
        <v>41.625</v>
      </c>
      <c r="V1169" s="16">
        <f t="shared" si="188"/>
        <v>39.674999999999997</v>
      </c>
      <c r="W1169" s="16">
        <f t="shared" si="189"/>
        <v>40.162499999999994</v>
      </c>
    </row>
    <row r="1170" spans="1:23" ht="13.5" x14ac:dyDescent="0.25">
      <c r="A1170" s="3">
        <v>43714</v>
      </c>
      <c r="B1170" s="2">
        <v>1.0907</v>
      </c>
      <c r="C1170" s="2">
        <v>34.9877492670918</v>
      </c>
      <c r="D1170" s="2">
        <v>1.1592955305704811E-2</v>
      </c>
      <c r="E1170" s="2">
        <v>-2.4338065144530085E-2</v>
      </c>
      <c r="F1170" s="2">
        <v>1.0986</v>
      </c>
      <c r="G1170" s="2">
        <v>1.1174300000000001</v>
      </c>
      <c r="H1170" s="2">
        <v>1.1337949999999999</v>
      </c>
      <c r="I1170" s="2">
        <v>1.1697760000000004</v>
      </c>
      <c r="J1170" s="2">
        <v>1.3616324999999989</v>
      </c>
      <c r="K1170" s="13" t="s">
        <v>53</v>
      </c>
      <c r="L1170" s="13" t="s">
        <v>55</v>
      </c>
      <c r="M1170" s="13" t="s">
        <v>47</v>
      </c>
      <c r="N1170" s="16">
        <f t="shared" si="180"/>
        <v>50</v>
      </c>
      <c r="O1170" s="16">
        <f t="shared" si="181"/>
        <v>100</v>
      </c>
      <c r="P1170" s="16">
        <f t="shared" si="182"/>
        <v>0</v>
      </c>
      <c r="Q1170" s="16">
        <f t="shared" si="183"/>
        <v>16.5</v>
      </c>
      <c r="R1170" s="17">
        <f t="shared" si="184"/>
        <v>54.975000000000001</v>
      </c>
      <c r="S1170" s="17">
        <f t="shared" si="185"/>
        <v>34.125</v>
      </c>
      <c r="T1170" s="17">
        <f t="shared" si="186"/>
        <v>29.925000000000001</v>
      </c>
      <c r="U1170" s="17">
        <f t="shared" si="187"/>
        <v>41.625</v>
      </c>
      <c r="V1170" s="16">
        <f t="shared" si="188"/>
        <v>39.674999999999997</v>
      </c>
      <c r="W1170" s="16">
        <f t="shared" si="189"/>
        <v>40.162499999999994</v>
      </c>
    </row>
    <row r="1171" spans="1:23" ht="13.5" x14ac:dyDescent="0.25">
      <c r="A1171" s="3">
        <v>43717</v>
      </c>
      <c r="B1171" s="2">
        <v>1.0907</v>
      </c>
      <c r="C1171" s="2">
        <v>34.9877492670918</v>
      </c>
      <c r="D1171" s="2">
        <v>1.063686418237797E-2</v>
      </c>
      <c r="E1171" s="2">
        <v>-2.5620580621081912E-2</v>
      </c>
      <c r="F1171" s="2">
        <v>1.09266</v>
      </c>
      <c r="G1171" s="2">
        <v>1.11446</v>
      </c>
      <c r="H1171" s="2">
        <v>1.1298300000000001</v>
      </c>
      <c r="I1171" s="2">
        <v>1.1672000000000005</v>
      </c>
      <c r="J1171" s="2">
        <v>1.357170999999999</v>
      </c>
      <c r="K1171" s="13" t="s">
        <v>53</v>
      </c>
      <c r="L1171" s="13" t="s">
        <v>55</v>
      </c>
      <c r="M1171" s="13" t="s">
        <v>47</v>
      </c>
      <c r="N1171" s="16">
        <f t="shared" si="180"/>
        <v>50</v>
      </c>
      <c r="O1171" s="16">
        <f t="shared" si="181"/>
        <v>100</v>
      </c>
      <c r="P1171" s="16">
        <f t="shared" si="182"/>
        <v>0</v>
      </c>
      <c r="Q1171" s="16">
        <f t="shared" si="183"/>
        <v>16.5</v>
      </c>
      <c r="R1171" s="17">
        <f t="shared" si="184"/>
        <v>54.975000000000001</v>
      </c>
      <c r="S1171" s="17">
        <f t="shared" si="185"/>
        <v>34.125</v>
      </c>
      <c r="T1171" s="17">
        <f t="shared" si="186"/>
        <v>29.925000000000001</v>
      </c>
      <c r="U1171" s="17">
        <f t="shared" si="187"/>
        <v>41.625</v>
      </c>
      <c r="V1171" s="16">
        <f t="shared" si="188"/>
        <v>39.674999999999997</v>
      </c>
      <c r="W1171" s="16">
        <f t="shared" si="189"/>
        <v>40.162499999999994</v>
      </c>
    </row>
    <row r="1172" spans="1:23" ht="13.5" x14ac:dyDescent="0.25">
      <c r="A1172" s="3">
        <v>43718</v>
      </c>
      <c r="B1172" s="2">
        <v>1.0907</v>
      </c>
      <c r="C1172" s="2">
        <v>34.9877492670918</v>
      </c>
      <c r="D1172" s="2">
        <v>1.0105033653476703E-2</v>
      </c>
      <c r="E1172" s="2">
        <v>-2.4857764588754352E-2</v>
      </c>
      <c r="F1172" s="2">
        <v>1.0906800000000001</v>
      </c>
      <c r="G1172" s="2">
        <v>1.1114900000000001</v>
      </c>
      <c r="H1172" s="2">
        <v>1.1263599999999996</v>
      </c>
      <c r="I1172" s="2">
        <v>1.1656140000000004</v>
      </c>
      <c r="J1172" s="2">
        <v>1.3527094999999991</v>
      </c>
      <c r="K1172" s="13" t="s">
        <v>48</v>
      </c>
      <c r="L1172" s="13" t="s">
        <v>55</v>
      </c>
      <c r="M1172" s="13" t="s">
        <v>50</v>
      </c>
      <c r="N1172" s="16">
        <f t="shared" si="180"/>
        <v>50</v>
      </c>
      <c r="O1172" s="16">
        <f t="shared" si="181"/>
        <v>100</v>
      </c>
      <c r="P1172" s="16">
        <f t="shared" si="182"/>
        <v>0</v>
      </c>
      <c r="Q1172" s="16">
        <f t="shared" si="183"/>
        <v>66.5</v>
      </c>
      <c r="R1172" s="17">
        <f t="shared" si="184"/>
        <v>62.475000000000001</v>
      </c>
      <c r="S1172" s="17">
        <f t="shared" si="185"/>
        <v>46.625</v>
      </c>
      <c r="T1172" s="17">
        <f t="shared" si="186"/>
        <v>52.424999999999997</v>
      </c>
      <c r="U1172" s="17">
        <f t="shared" si="187"/>
        <v>54.125</v>
      </c>
      <c r="V1172" s="16">
        <f t="shared" si="188"/>
        <v>53.841666666666661</v>
      </c>
      <c r="W1172" s="16">
        <f t="shared" si="189"/>
        <v>53.912499999999994</v>
      </c>
    </row>
    <row r="1173" spans="1:23" ht="13.5" x14ac:dyDescent="0.25">
      <c r="A1173" s="3">
        <v>43719</v>
      </c>
      <c r="B1173" s="2">
        <v>1.1006</v>
      </c>
      <c r="C1173" s="2">
        <v>39.344702384006645</v>
      </c>
      <c r="D1173" s="2">
        <v>1.5286020747317552E-2</v>
      </c>
      <c r="E1173" s="2">
        <v>-2.0790608588821001E-2</v>
      </c>
      <c r="F1173" s="2">
        <v>1.0906800000000001</v>
      </c>
      <c r="G1173" s="2">
        <v>1.10554</v>
      </c>
      <c r="H1173" s="2">
        <v>1.1223949999999998</v>
      </c>
      <c r="I1173" s="2">
        <v>1.1638300000000006</v>
      </c>
      <c r="J1173" s="2">
        <v>1.3486444999999989</v>
      </c>
      <c r="K1173" s="13" t="s">
        <v>48</v>
      </c>
      <c r="L1173" s="13" t="s">
        <v>55</v>
      </c>
      <c r="M1173" s="13" t="s">
        <v>55</v>
      </c>
      <c r="N1173" s="16">
        <f t="shared" si="180"/>
        <v>50</v>
      </c>
      <c r="O1173" s="16">
        <f t="shared" si="181"/>
        <v>100</v>
      </c>
      <c r="P1173" s="16">
        <f t="shared" si="182"/>
        <v>0</v>
      </c>
      <c r="Q1173" s="16">
        <f t="shared" si="183"/>
        <v>49.5</v>
      </c>
      <c r="R1173" s="17">
        <f t="shared" si="184"/>
        <v>59.924999999999997</v>
      </c>
      <c r="S1173" s="17">
        <f t="shared" si="185"/>
        <v>42.375</v>
      </c>
      <c r="T1173" s="17">
        <f t="shared" si="186"/>
        <v>44.775000000000006</v>
      </c>
      <c r="U1173" s="17">
        <f t="shared" si="187"/>
        <v>49.875</v>
      </c>
      <c r="V1173" s="16">
        <f t="shared" si="188"/>
        <v>49.024999999999999</v>
      </c>
      <c r="W1173" s="16">
        <f t="shared" si="189"/>
        <v>49.237499999999997</v>
      </c>
    </row>
    <row r="1174" spans="1:23" ht="13.5" x14ac:dyDescent="0.25">
      <c r="A1174" s="3">
        <v>43720</v>
      </c>
      <c r="B1174" s="2">
        <v>1.1006</v>
      </c>
      <c r="C1174" s="2">
        <v>39.344702384006645</v>
      </c>
      <c r="D1174" s="2">
        <v>1.831060014280772E-2</v>
      </c>
      <c r="E1174" s="2">
        <v>-1.415720868761829E-2</v>
      </c>
      <c r="F1174" s="2">
        <v>1.09466</v>
      </c>
      <c r="G1174" s="2">
        <v>1.10059</v>
      </c>
      <c r="H1174" s="2">
        <v>1.1194199999999999</v>
      </c>
      <c r="I1174" s="2">
        <v>1.161848</v>
      </c>
      <c r="J1174" s="2">
        <v>1.3447279999999986</v>
      </c>
      <c r="K1174" s="13" t="s">
        <v>48</v>
      </c>
      <c r="L1174" s="13" t="s">
        <v>55</v>
      </c>
      <c r="M1174" s="13" t="s">
        <v>52</v>
      </c>
      <c r="N1174" s="16">
        <f t="shared" si="180"/>
        <v>50</v>
      </c>
      <c r="O1174" s="16">
        <f t="shared" si="181"/>
        <v>100</v>
      </c>
      <c r="P1174" s="16">
        <f t="shared" si="182"/>
        <v>0</v>
      </c>
      <c r="Q1174" s="16">
        <f t="shared" si="183"/>
        <v>83.5</v>
      </c>
      <c r="R1174" s="17">
        <f t="shared" si="184"/>
        <v>65.025000000000006</v>
      </c>
      <c r="S1174" s="17">
        <f t="shared" si="185"/>
        <v>50.875</v>
      </c>
      <c r="T1174" s="17">
        <f t="shared" si="186"/>
        <v>60.075000000000003</v>
      </c>
      <c r="U1174" s="17">
        <f t="shared" si="187"/>
        <v>58.375</v>
      </c>
      <c r="V1174" s="16">
        <f t="shared" si="188"/>
        <v>58.658333333333339</v>
      </c>
      <c r="W1174" s="16">
        <f t="shared" si="189"/>
        <v>58.587500000000006</v>
      </c>
    </row>
    <row r="1175" spans="1:23" ht="13.5" x14ac:dyDescent="0.25">
      <c r="A1175" s="3">
        <v>43721</v>
      </c>
      <c r="B1175" s="2">
        <v>1.1006</v>
      </c>
      <c r="C1175" s="2">
        <v>39.344702384006645</v>
      </c>
      <c r="D1175" s="2">
        <v>1.7989565764427562E-2</v>
      </c>
      <c r="E1175" s="2">
        <v>-6.1168433532325624E-3</v>
      </c>
      <c r="F1175" s="2">
        <v>1.0966400000000001</v>
      </c>
      <c r="G1175" s="2">
        <v>1.09762</v>
      </c>
      <c r="H1175" s="2">
        <v>1.1164449999999999</v>
      </c>
      <c r="I1175" s="2">
        <v>1.1598660000000003</v>
      </c>
      <c r="J1175" s="2">
        <v>1.3402664999999985</v>
      </c>
      <c r="K1175" s="13" t="s">
        <v>48</v>
      </c>
      <c r="L1175" s="13" t="s">
        <v>55</v>
      </c>
      <c r="M1175" s="13" t="s">
        <v>52</v>
      </c>
      <c r="N1175" s="16">
        <f t="shared" si="180"/>
        <v>50</v>
      </c>
      <c r="O1175" s="16">
        <f t="shared" si="181"/>
        <v>100</v>
      </c>
      <c r="P1175" s="16">
        <f t="shared" si="182"/>
        <v>0</v>
      </c>
      <c r="Q1175" s="16">
        <f t="shared" si="183"/>
        <v>83.5</v>
      </c>
      <c r="R1175" s="17">
        <f t="shared" si="184"/>
        <v>65.025000000000006</v>
      </c>
      <c r="S1175" s="17">
        <f t="shared" si="185"/>
        <v>50.875</v>
      </c>
      <c r="T1175" s="17">
        <f t="shared" si="186"/>
        <v>60.075000000000003</v>
      </c>
      <c r="U1175" s="17">
        <f t="shared" si="187"/>
        <v>58.375</v>
      </c>
      <c r="V1175" s="16">
        <f t="shared" si="188"/>
        <v>58.658333333333339</v>
      </c>
      <c r="W1175" s="16">
        <f t="shared" si="189"/>
        <v>58.587500000000006</v>
      </c>
    </row>
    <row r="1176" spans="1:23" ht="13.5" x14ac:dyDescent="0.25">
      <c r="A1176" s="3">
        <v>43724</v>
      </c>
      <c r="B1176" s="2">
        <v>1.0907</v>
      </c>
      <c r="C1176" s="2">
        <v>36.305793567263557</v>
      </c>
      <c r="D1176" s="2">
        <v>1.7081751755560814E-2</v>
      </c>
      <c r="E1176" s="2">
        <v>1.7026762484755121E-3</v>
      </c>
      <c r="F1176" s="2">
        <v>1.0966400000000001</v>
      </c>
      <c r="G1176" s="2">
        <v>1.0946500000000001</v>
      </c>
      <c r="H1176" s="2">
        <v>1.1129749999999998</v>
      </c>
      <c r="I1176" s="2">
        <v>1.1578840000000001</v>
      </c>
      <c r="J1176" s="2">
        <v>1.3353089999999985</v>
      </c>
      <c r="K1176" s="13" t="s">
        <v>48</v>
      </c>
      <c r="L1176" s="13" t="s">
        <v>55</v>
      </c>
      <c r="M1176" s="13" t="s">
        <v>55</v>
      </c>
      <c r="N1176" s="16">
        <f t="shared" si="180"/>
        <v>50</v>
      </c>
      <c r="O1176" s="16">
        <f t="shared" si="181"/>
        <v>100</v>
      </c>
      <c r="P1176" s="16">
        <f t="shared" si="182"/>
        <v>0</v>
      </c>
      <c r="Q1176" s="16">
        <f t="shared" si="183"/>
        <v>49.5</v>
      </c>
      <c r="R1176" s="17">
        <f t="shared" si="184"/>
        <v>59.924999999999997</v>
      </c>
      <c r="S1176" s="17">
        <f t="shared" si="185"/>
        <v>42.375</v>
      </c>
      <c r="T1176" s="17">
        <f t="shared" si="186"/>
        <v>44.775000000000006</v>
      </c>
      <c r="U1176" s="17">
        <f t="shared" si="187"/>
        <v>49.875</v>
      </c>
      <c r="V1176" s="16">
        <f t="shared" si="188"/>
        <v>49.024999999999999</v>
      </c>
      <c r="W1176" s="16">
        <f t="shared" si="189"/>
        <v>49.237499999999997</v>
      </c>
    </row>
    <row r="1177" spans="1:23" ht="13.5" x14ac:dyDescent="0.25">
      <c r="A1177" s="3">
        <v>43725</v>
      </c>
      <c r="B1177" s="2">
        <v>1.0907</v>
      </c>
      <c r="C1177" s="2">
        <v>36.305793567263557</v>
      </c>
      <c r="D1177" s="2">
        <v>1.3468145318351166E-2</v>
      </c>
      <c r="E1177" s="2">
        <v>8.13807230927391E-3</v>
      </c>
      <c r="F1177" s="2">
        <v>1.0966400000000001</v>
      </c>
      <c r="G1177" s="2">
        <v>1.0936600000000001</v>
      </c>
      <c r="H1177" s="2">
        <v>1.1105</v>
      </c>
      <c r="I1177" s="2">
        <v>1.1557040000000003</v>
      </c>
      <c r="J1177" s="2">
        <v>1.3306989999999987</v>
      </c>
      <c r="K1177" s="13" t="s">
        <v>48</v>
      </c>
      <c r="L1177" s="13" t="s">
        <v>55</v>
      </c>
      <c r="M1177" s="13" t="s">
        <v>55</v>
      </c>
      <c r="N1177" s="16">
        <f t="shared" si="180"/>
        <v>50</v>
      </c>
      <c r="O1177" s="16">
        <f t="shared" si="181"/>
        <v>100</v>
      </c>
      <c r="P1177" s="16">
        <f t="shared" si="182"/>
        <v>0</v>
      </c>
      <c r="Q1177" s="16">
        <f t="shared" si="183"/>
        <v>49.5</v>
      </c>
      <c r="R1177" s="17">
        <f t="shared" si="184"/>
        <v>59.924999999999997</v>
      </c>
      <c r="S1177" s="17">
        <f t="shared" si="185"/>
        <v>42.375</v>
      </c>
      <c r="T1177" s="17">
        <f t="shared" si="186"/>
        <v>44.775000000000006</v>
      </c>
      <c r="U1177" s="17">
        <f t="shared" si="187"/>
        <v>49.875</v>
      </c>
      <c r="V1177" s="16">
        <f t="shared" si="188"/>
        <v>49.024999999999999</v>
      </c>
      <c r="W1177" s="16">
        <f t="shared" si="189"/>
        <v>49.237499999999997</v>
      </c>
    </row>
    <row r="1178" spans="1:23" ht="13.5" x14ac:dyDescent="0.25">
      <c r="A1178" s="3">
        <v>43726</v>
      </c>
      <c r="B1178" s="2">
        <v>1.0807</v>
      </c>
      <c r="C1178" s="2">
        <v>33.293323581800166</v>
      </c>
      <c r="D1178" s="2">
        <v>1.1337050299815354E-2</v>
      </c>
      <c r="E1178" s="2">
        <v>1.3520964312048791E-2</v>
      </c>
      <c r="F1178" s="2">
        <v>1.09266</v>
      </c>
      <c r="G1178" s="2">
        <v>1.0916700000000001</v>
      </c>
      <c r="H1178" s="2">
        <v>1.1075250000000001</v>
      </c>
      <c r="I1178" s="2">
        <v>1.1531260000000001</v>
      </c>
      <c r="J1178" s="2">
        <v>1.3263859999999985</v>
      </c>
      <c r="K1178" s="13" t="s">
        <v>53</v>
      </c>
      <c r="L1178" s="13" t="s">
        <v>55</v>
      </c>
      <c r="M1178" s="13" t="s">
        <v>47</v>
      </c>
      <c r="N1178" s="16">
        <f t="shared" si="180"/>
        <v>50</v>
      </c>
      <c r="O1178" s="16">
        <f t="shared" si="181"/>
        <v>100</v>
      </c>
      <c r="P1178" s="16">
        <f t="shared" si="182"/>
        <v>0</v>
      </c>
      <c r="Q1178" s="16">
        <f t="shared" si="183"/>
        <v>16.5</v>
      </c>
      <c r="R1178" s="17">
        <f t="shared" si="184"/>
        <v>54.975000000000001</v>
      </c>
      <c r="S1178" s="17">
        <f t="shared" si="185"/>
        <v>34.125</v>
      </c>
      <c r="T1178" s="17">
        <f t="shared" si="186"/>
        <v>29.925000000000001</v>
      </c>
      <c r="U1178" s="17">
        <f t="shared" si="187"/>
        <v>41.625</v>
      </c>
      <c r="V1178" s="16">
        <f t="shared" si="188"/>
        <v>39.674999999999997</v>
      </c>
      <c r="W1178" s="16">
        <f t="shared" si="189"/>
        <v>40.162499999999994</v>
      </c>
    </row>
    <row r="1179" spans="1:23" ht="13.5" x14ac:dyDescent="0.25">
      <c r="A1179" s="3">
        <v>43727</v>
      </c>
      <c r="B1179" s="2">
        <v>1.0708</v>
      </c>
      <c r="C1179" s="2">
        <v>30.587436018969839</v>
      </c>
      <c r="D1179" s="2">
        <v>7.4367673046682459E-3</v>
      </c>
      <c r="E1179" s="2">
        <v>1.826165438586113E-2</v>
      </c>
      <c r="F1179" s="2">
        <v>1.0867</v>
      </c>
      <c r="G1179" s="2">
        <v>1.0906800000000001</v>
      </c>
      <c r="H1179" s="2">
        <v>1.10554</v>
      </c>
      <c r="I1179" s="2">
        <v>1.1505480000000001</v>
      </c>
      <c r="J1179" s="2">
        <v>1.3215769999999984</v>
      </c>
      <c r="K1179" s="13" t="s">
        <v>53</v>
      </c>
      <c r="L1179" s="13" t="s">
        <v>55</v>
      </c>
      <c r="M1179" s="13" t="s">
        <v>47</v>
      </c>
      <c r="N1179" s="16">
        <f t="shared" si="180"/>
        <v>50</v>
      </c>
      <c r="O1179" s="16">
        <f t="shared" si="181"/>
        <v>100</v>
      </c>
      <c r="P1179" s="16">
        <f t="shared" si="182"/>
        <v>0</v>
      </c>
      <c r="Q1179" s="16">
        <f t="shared" si="183"/>
        <v>16.5</v>
      </c>
      <c r="R1179" s="17">
        <f t="shared" si="184"/>
        <v>54.975000000000001</v>
      </c>
      <c r="S1179" s="17">
        <f t="shared" si="185"/>
        <v>34.125</v>
      </c>
      <c r="T1179" s="17">
        <f t="shared" si="186"/>
        <v>29.925000000000001</v>
      </c>
      <c r="U1179" s="17">
        <f t="shared" si="187"/>
        <v>41.625</v>
      </c>
      <c r="V1179" s="16">
        <f t="shared" si="188"/>
        <v>39.674999999999997</v>
      </c>
      <c r="W1179" s="16">
        <f t="shared" si="189"/>
        <v>40.162499999999994</v>
      </c>
    </row>
    <row r="1180" spans="1:23" ht="13.5" x14ac:dyDescent="0.25">
      <c r="A1180" s="3">
        <v>43728</v>
      </c>
      <c r="B1180" s="2">
        <v>1.1006</v>
      </c>
      <c r="C1180" s="2">
        <v>45.061622847044589</v>
      </c>
      <c r="D1180" s="2">
        <v>3.7401151881892858E-3</v>
      </c>
      <c r="E1180" s="2">
        <v>2.1511967122811355E-2</v>
      </c>
      <c r="F1180" s="2">
        <v>1.0867</v>
      </c>
      <c r="G1180" s="2">
        <v>1.0916700000000001</v>
      </c>
      <c r="H1180" s="2">
        <v>1.1045499999999997</v>
      </c>
      <c r="I1180" s="2">
        <v>1.148566</v>
      </c>
      <c r="J1180" s="2">
        <v>1.3169664999999982</v>
      </c>
      <c r="K1180" s="13" t="s">
        <v>53</v>
      </c>
      <c r="L1180" s="13" t="s">
        <v>55</v>
      </c>
      <c r="M1180" s="13" t="s">
        <v>55</v>
      </c>
      <c r="N1180" s="16">
        <f t="shared" si="180"/>
        <v>50</v>
      </c>
      <c r="O1180" s="16">
        <f t="shared" si="181"/>
        <v>100</v>
      </c>
      <c r="P1180" s="16">
        <f t="shared" si="182"/>
        <v>0</v>
      </c>
      <c r="Q1180" s="16">
        <f t="shared" si="183"/>
        <v>16.5</v>
      </c>
      <c r="R1180" s="17">
        <f t="shared" si="184"/>
        <v>54.975000000000001</v>
      </c>
      <c r="S1180" s="17">
        <f t="shared" si="185"/>
        <v>34.125</v>
      </c>
      <c r="T1180" s="17">
        <f t="shared" si="186"/>
        <v>29.925000000000001</v>
      </c>
      <c r="U1180" s="17">
        <f t="shared" si="187"/>
        <v>41.625</v>
      </c>
      <c r="V1180" s="16">
        <f t="shared" si="188"/>
        <v>39.674999999999997</v>
      </c>
      <c r="W1180" s="16">
        <f t="shared" si="189"/>
        <v>40.162499999999994</v>
      </c>
    </row>
    <row r="1181" spans="1:23" ht="13.5" x14ac:dyDescent="0.25">
      <c r="A1181" s="3">
        <v>43731</v>
      </c>
      <c r="B1181" s="2">
        <v>1.1600999999999999</v>
      </c>
      <c r="C1181" s="2">
        <v>62.06895733628501</v>
      </c>
      <c r="D1181" s="2">
        <v>-3.718972540541543E-3</v>
      </c>
      <c r="E1181" s="2">
        <v>2.4235503956149634E-2</v>
      </c>
      <c r="F1181" s="2">
        <v>1.1005800000000001</v>
      </c>
      <c r="G1181" s="2">
        <v>1.0986100000000001</v>
      </c>
      <c r="H1181" s="2">
        <v>1.1065349999999998</v>
      </c>
      <c r="I1181" s="2">
        <v>1.1477740000000001</v>
      </c>
      <c r="J1181" s="2">
        <v>1.3128024999999979</v>
      </c>
      <c r="K1181" s="13" t="s">
        <v>48</v>
      </c>
      <c r="L1181" s="13" t="s">
        <v>55</v>
      </c>
      <c r="M1181" s="13" t="s">
        <v>52</v>
      </c>
      <c r="N1181" s="16">
        <f t="shared" si="180"/>
        <v>50</v>
      </c>
      <c r="O1181" s="16">
        <f t="shared" si="181"/>
        <v>100</v>
      </c>
      <c r="P1181" s="16">
        <f t="shared" si="182"/>
        <v>0</v>
      </c>
      <c r="Q1181" s="16">
        <f t="shared" si="183"/>
        <v>83.5</v>
      </c>
      <c r="R1181" s="17">
        <f t="shared" si="184"/>
        <v>65.025000000000006</v>
      </c>
      <c r="S1181" s="17">
        <f t="shared" si="185"/>
        <v>50.875</v>
      </c>
      <c r="T1181" s="17">
        <f t="shared" si="186"/>
        <v>60.075000000000003</v>
      </c>
      <c r="U1181" s="17">
        <f t="shared" si="187"/>
        <v>58.375</v>
      </c>
      <c r="V1181" s="16">
        <f t="shared" si="188"/>
        <v>58.658333333333339</v>
      </c>
      <c r="W1181" s="16">
        <f t="shared" si="189"/>
        <v>58.587500000000006</v>
      </c>
    </row>
    <row r="1182" spans="1:23" ht="13.5" x14ac:dyDescent="0.25">
      <c r="A1182" s="3">
        <v>43732</v>
      </c>
      <c r="B1182" s="2">
        <v>1.1500999999999999</v>
      </c>
      <c r="C1182" s="2">
        <v>58.775697942281013</v>
      </c>
      <c r="D1182" s="2">
        <v>-9.5707481395124194E-3</v>
      </c>
      <c r="E1182" s="2">
        <v>2.5462196972698858E-2</v>
      </c>
      <c r="F1182" s="2">
        <v>1.11246</v>
      </c>
      <c r="G1182" s="2">
        <v>1.1045500000000001</v>
      </c>
      <c r="H1182" s="2">
        <v>1.10802</v>
      </c>
      <c r="I1182" s="2">
        <v>1.1469800000000001</v>
      </c>
      <c r="J1182" s="2">
        <v>1.3082909999999979</v>
      </c>
      <c r="K1182" s="13" t="s">
        <v>48</v>
      </c>
      <c r="L1182" s="13" t="s">
        <v>55</v>
      </c>
      <c r="M1182" s="13" t="s">
        <v>52</v>
      </c>
      <c r="N1182" s="16">
        <f t="shared" si="180"/>
        <v>50</v>
      </c>
      <c r="O1182" s="16">
        <f t="shared" si="181"/>
        <v>100</v>
      </c>
      <c r="P1182" s="16">
        <f t="shared" si="182"/>
        <v>0</v>
      </c>
      <c r="Q1182" s="16">
        <f t="shared" si="183"/>
        <v>83.5</v>
      </c>
      <c r="R1182" s="17">
        <f t="shared" si="184"/>
        <v>65.025000000000006</v>
      </c>
      <c r="S1182" s="17">
        <f t="shared" si="185"/>
        <v>50.875</v>
      </c>
      <c r="T1182" s="17">
        <f t="shared" si="186"/>
        <v>60.075000000000003</v>
      </c>
      <c r="U1182" s="17">
        <f t="shared" si="187"/>
        <v>58.375</v>
      </c>
      <c r="V1182" s="16">
        <f t="shared" si="188"/>
        <v>58.658333333333339</v>
      </c>
      <c r="W1182" s="16">
        <f t="shared" si="189"/>
        <v>58.587500000000006</v>
      </c>
    </row>
    <row r="1183" spans="1:23" ht="13.5" x14ac:dyDescent="0.25">
      <c r="A1183" s="3">
        <v>43733</v>
      </c>
      <c r="B1183" s="2">
        <v>1.2096</v>
      </c>
      <c r="C1183" s="2">
        <v>69.235132148658252</v>
      </c>
      <c r="D1183" s="2">
        <v>-1.7607657818027755E-2</v>
      </c>
      <c r="E1183" s="2">
        <v>2.4534341417235921E-2</v>
      </c>
      <c r="F1183" s="2">
        <v>1.1382400000000001</v>
      </c>
      <c r="G1183" s="2">
        <v>1.1154500000000001</v>
      </c>
      <c r="H1183" s="2">
        <v>1.1104949999999998</v>
      </c>
      <c r="I1183" s="2">
        <v>1.147376</v>
      </c>
      <c r="J1183" s="2">
        <v>1.304324999999998</v>
      </c>
      <c r="K1183" s="13" t="s">
        <v>48</v>
      </c>
      <c r="L1183" s="13" t="s">
        <v>55</v>
      </c>
      <c r="M1183" s="13" t="s">
        <v>52</v>
      </c>
      <c r="N1183" s="16">
        <f t="shared" si="180"/>
        <v>50</v>
      </c>
      <c r="O1183" s="16">
        <f t="shared" si="181"/>
        <v>100</v>
      </c>
      <c r="P1183" s="16">
        <f t="shared" si="182"/>
        <v>0</v>
      </c>
      <c r="Q1183" s="16">
        <f t="shared" si="183"/>
        <v>83.5</v>
      </c>
      <c r="R1183" s="17">
        <f t="shared" si="184"/>
        <v>65.025000000000006</v>
      </c>
      <c r="S1183" s="17">
        <f t="shared" si="185"/>
        <v>50.875</v>
      </c>
      <c r="T1183" s="17">
        <f t="shared" si="186"/>
        <v>60.075000000000003</v>
      </c>
      <c r="U1183" s="17">
        <f t="shared" si="187"/>
        <v>58.375</v>
      </c>
      <c r="V1183" s="16">
        <f t="shared" si="188"/>
        <v>58.658333333333339</v>
      </c>
      <c r="W1183" s="16">
        <f t="shared" si="189"/>
        <v>58.587500000000006</v>
      </c>
    </row>
    <row r="1184" spans="1:23" ht="13.5" x14ac:dyDescent="0.25">
      <c r="A1184" s="3">
        <v>43734</v>
      </c>
      <c r="B1184" s="2">
        <v>1.2096</v>
      </c>
      <c r="C1184" s="2">
        <v>69.235132148658252</v>
      </c>
      <c r="D1184" s="2">
        <v>-2.4945890098140522E-2</v>
      </c>
      <c r="E1184" s="2">
        <v>2.1827125130274579E-2</v>
      </c>
      <c r="F1184" s="2">
        <v>1.1659999999999999</v>
      </c>
      <c r="G1184" s="2">
        <v>1.12635</v>
      </c>
      <c r="H1184" s="2">
        <v>1.11347</v>
      </c>
      <c r="I1184" s="2">
        <v>1.147772</v>
      </c>
      <c r="J1184" s="2">
        <v>1.300556999999998</v>
      </c>
      <c r="K1184" s="13" t="s">
        <v>48</v>
      </c>
      <c r="L1184" s="13" t="s">
        <v>55</v>
      </c>
      <c r="M1184" s="13" t="s">
        <v>52</v>
      </c>
      <c r="N1184" s="16">
        <f t="shared" si="180"/>
        <v>50</v>
      </c>
      <c r="O1184" s="16">
        <f t="shared" si="181"/>
        <v>100</v>
      </c>
      <c r="P1184" s="16">
        <f t="shared" si="182"/>
        <v>0</v>
      </c>
      <c r="Q1184" s="16">
        <f t="shared" si="183"/>
        <v>83.5</v>
      </c>
      <c r="R1184" s="17">
        <f t="shared" si="184"/>
        <v>65.025000000000006</v>
      </c>
      <c r="S1184" s="17">
        <f t="shared" si="185"/>
        <v>50.875</v>
      </c>
      <c r="T1184" s="17">
        <f t="shared" si="186"/>
        <v>60.075000000000003</v>
      </c>
      <c r="U1184" s="17">
        <f t="shared" si="187"/>
        <v>58.375</v>
      </c>
      <c r="V1184" s="16">
        <f t="shared" si="188"/>
        <v>58.658333333333339</v>
      </c>
      <c r="W1184" s="16">
        <f t="shared" si="189"/>
        <v>58.587500000000006</v>
      </c>
    </row>
    <row r="1185" spans="1:23" ht="13.5" x14ac:dyDescent="0.25">
      <c r="A1185" s="3">
        <v>43735</v>
      </c>
      <c r="B1185" s="2">
        <v>1.2195</v>
      </c>
      <c r="C1185" s="2">
        <v>70.671079619265129</v>
      </c>
      <c r="D1185" s="2">
        <v>-3.2386432310785862E-2</v>
      </c>
      <c r="E1185" s="2">
        <v>1.8734984964812414E-2</v>
      </c>
      <c r="F1185" s="2">
        <v>1.1897800000000001</v>
      </c>
      <c r="G1185" s="2">
        <v>1.1382400000000001</v>
      </c>
      <c r="H1185" s="2">
        <v>1.1179299999999999</v>
      </c>
      <c r="I1185" s="2">
        <v>1.1479699999999999</v>
      </c>
      <c r="J1185" s="2">
        <v>1.2964419999999981</v>
      </c>
      <c r="K1185" s="13" t="s">
        <v>48</v>
      </c>
      <c r="L1185" s="13" t="s">
        <v>55</v>
      </c>
      <c r="M1185" s="13" t="s">
        <v>52</v>
      </c>
      <c r="N1185" s="16">
        <f t="shared" si="180"/>
        <v>50</v>
      </c>
      <c r="O1185" s="16">
        <f t="shared" si="181"/>
        <v>100</v>
      </c>
      <c r="P1185" s="16">
        <f t="shared" si="182"/>
        <v>0</v>
      </c>
      <c r="Q1185" s="16">
        <f t="shared" si="183"/>
        <v>83.5</v>
      </c>
      <c r="R1185" s="17">
        <f t="shared" si="184"/>
        <v>65.025000000000006</v>
      </c>
      <c r="S1185" s="17">
        <f t="shared" si="185"/>
        <v>50.875</v>
      </c>
      <c r="T1185" s="17">
        <f t="shared" si="186"/>
        <v>60.075000000000003</v>
      </c>
      <c r="U1185" s="17">
        <f t="shared" si="187"/>
        <v>58.375</v>
      </c>
      <c r="V1185" s="16">
        <f t="shared" si="188"/>
        <v>58.658333333333339</v>
      </c>
      <c r="W1185" s="16">
        <f t="shared" si="189"/>
        <v>58.587500000000006</v>
      </c>
    </row>
    <row r="1186" spans="1:23" ht="13.5" x14ac:dyDescent="0.25">
      <c r="A1186" s="3">
        <v>43738</v>
      </c>
      <c r="B1186" s="2">
        <v>1.17</v>
      </c>
      <c r="C1186" s="2">
        <v>56.476932897747005</v>
      </c>
      <c r="D1186" s="2">
        <v>-3.7058236810028955E-2</v>
      </c>
      <c r="E1186" s="2">
        <v>1.6660577385682059E-2</v>
      </c>
      <c r="F1186" s="2">
        <v>1.1917599999999999</v>
      </c>
      <c r="G1186" s="2">
        <v>1.1461700000000001</v>
      </c>
      <c r="H1186" s="2">
        <v>1.1204100000000001</v>
      </c>
      <c r="I1186" s="2">
        <v>1.1467799999999997</v>
      </c>
      <c r="J1186" s="2">
        <v>1.292079499999998</v>
      </c>
      <c r="K1186" s="13" t="s">
        <v>48</v>
      </c>
      <c r="L1186" s="13" t="s">
        <v>55</v>
      </c>
      <c r="M1186" s="13" t="s">
        <v>52</v>
      </c>
      <c r="N1186" s="16">
        <f t="shared" si="180"/>
        <v>50</v>
      </c>
      <c r="O1186" s="16">
        <f t="shared" si="181"/>
        <v>100</v>
      </c>
      <c r="P1186" s="16">
        <f t="shared" si="182"/>
        <v>0</v>
      </c>
      <c r="Q1186" s="16">
        <f t="shared" si="183"/>
        <v>83.5</v>
      </c>
      <c r="R1186" s="17">
        <f t="shared" si="184"/>
        <v>65.025000000000006</v>
      </c>
      <c r="S1186" s="17">
        <f t="shared" si="185"/>
        <v>50.875</v>
      </c>
      <c r="T1186" s="17">
        <f t="shared" si="186"/>
        <v>60.075000000000003</v>
      </c>
      <c r="U1186" s="17">
        <f t="shared" si="187"/>
        <v>58.375</v>
      </c>
      <c r="V1186" s="16">
        <f t="shared" si="188"/>
        <v>58.658333333333339</v>
      </c>
      <c r="W1186" s="16">
        <f t="shared" si="189"/>
        <v>58.587500000000006</v>
      </c>
    </row>
    <row r="1187" spans="1:23" ht="13.5" x14ac:dyDescent="0.25">
      <c r="A1187" s="3">
        <v>43739</v>
      </c>
      <c r="B1187" s="2">
        <v>1.1898</v>
      </c>
      <c r="C1187" s="2">
        <v>59.942659874919627</v>
      </c>
      <c r="D1187" s="2">
        <v>-4.2666536781686526E-2</v>
      </c>
      <c r="E1187" s="2">
        <v>1.5591132218347877E-2</v>
      </c>
      <c r="F1187" s="2">
        <v>1.1997</v>
      </c>
      <c r="G1187" s="2">
        <v>1.15608</v>
      </c>
      <c r="H1187" s="2">
        <v>1.12487</v>
      </c>
      <c r="I1187" s="2">
        <v>1.1461859999999997</v>
      </c>
      <c r="J1187" s="2">
        <v>1.2878159999999983</v>
      </c>
      <c r="K1187" s="13" t="s">
        <v>48</v>
      </c>
      <c r="L1187" s="13" t="s">
        <v>55</v>
      </c>
      <c r="M1187" s="13" t="s">
        <v>52</v>
      </c>
      <c r="N1187" s="16">
        <f t="shared" si="180"/>
        <v>50</v>
      </c>
      <c r="O1187" s="16">
        <f t="shared" si="181"/>
        <v>100</v>
      </c>
      <c r="P1187" s="16">
        <f t="shared" si="182"/>
        <v>0</v>
      </c>
      <c r="Q1187" s="16">
        <f t="shared" si="183"/>
        <v>83.5</v>
      </c>
      <c r="R1187" s="17">
        <f t="shared" si="184"/>
        <v>65.025000000000006</v>
      </c>
      <c r="S1187" s="17">
        <f t="shared" si="185"/>
        <v>50.875</v>
      </c>
      <c r="T1187" s="17">
        <f t="shared" si="186"/>
        <v>60.075000000000003</v>
      </c>
      <c r="U1187" s="17">
        <f t="shared" si="187"/>
        <v>58.375</v>
      </c>
      <c r="V1187" s="16">
        <f t="shared" si="188"/>
        <v>58.658333333333339</v>
      </c>
      <c r="W1187" s="16">
        <f t="shared" si="189"/>
        <v>58.587500000000006</v>
      </c>
    </row>
    <row r="1188" spans="1:23" ht="13.5" x14ac:dyDescent="0.25">
      <c r="A1188" s="3">
        <v>43740</v>
      </c>
      <c r="B1188" s="2">
        <v>1.1798999999999999</v>
      </c>
      <c r="C1188" s="2">
        <v>57.478140419978651</v>
      </c>
      <c r="D1188" s="2">
        <v>-4.8508748591028494E-2</v>
      </c>
      <c r="E1188" s="2">
        <v>1.5058144646168772E-2</v>
      </c>
      <c r="F1188" s="2">
        <v>1.1937599999999999</v>
      </c>
      <c r="G1188" s="2">
        <v>1.1659999999999999</v>
      </c>
      <c r="H1188" s="2">
        <v>1.128835</v>
      </c>
      <c r="I1188" s="2">
        <v>1.1453939999999998</v>
      </c>
      <c r="J1188" s="2">
        <v>1.2835029999999981</v>
      </c>
      <c r="K1188" s="13" t="s">
        <v>48</v>
      </c>
      <c r="L1188" s="13" t="s">
        <v>55</v>
      </c>
      <c r="M1188" s="13" t="s">
        <v>50</v>
      </c>
      <c r="N1188" s="16">
        <f t="shared" si="180"/>
        <v>50</v>
      </c>
      <c r="O1188" s="16">
        <f t="shared" si="181"/>
        <v>100</v>
      </c>
      <c r="P1188" s="16">
        <f t="shared" si="182"/>
        <v>0</v>
      </c>
      <c r="Q1188" s="16">
        <f t="shared" si="183"/>
        <v>66.5</v>
      </c>
      <c r="R1188" s="17">
        <f t="shared" si="184"/>
        <v>62.475000000000001</v>
      </c>
      <c r="S1188" s="17">
        <f t="shared" si="185"/>
        <v>46.625</v>
      </c>
      <c r="T1188" s="17">
        <f t="shared" si="186"/>
        <v>52.424999999999997</v>
      </c>
      <c r="U1188" s="17">
        <f t="shared" si="187"/>
        <v>54.125</v>
      </c>
      <c r="V1188" s="16">
        <f t="shared" si="188"/>
        <v>53.841666666666661</v>
      </c>
      <c r="W1188" s="16">
        <f t="shared" si="189"/>
        <v>53.912499999999994</v>
      </c>
    </row>
    <row r="1189" spans="1:23" ht="13.5" x14ac:dyDescent="0.25">
      <c r="A1189" s="3">
        <v>43741</v>
      </c>
      <c r="B1189" s="2">
        <v>1.2096</v>
      </c>
      <c r="C1189" s="2">
        <v>62.464102620911177</v>
      </c>
      <c r="D1189" s="2">
        <v>-5.7386735067395778E-2</v>
      </c>
      <c r="E1189" s="2">
        <v>1.3817980796340862E-2</v>
      </c>
      <c r="F1189" s="2">
        <v>1.1937599999999999</v>
      </c>
      <c r="G1189" s="2">
        <v>1.17988</v>
      </c>
      <c r="H1189" s="2">
        <v>1.1352799999999998</v>
      </c>
      <c r="I1189" s="2">
        <v>1.1457899999999996</v>
      </c>
      <c r="J1189" s="2">
        <v>1.2793384999999984</v>
      </c>
      <c r="K1189" s="13" t="s">
        <v>48</v>
      </c>
      <c r="L1189" s="13" t="s">
        <v>55</v>
      </c>
      <c r="M1189" s="13" t="s">
        <v>55</v>
      </c>
      <c r="N1189" s="16">
        <f t="shared" si="180"/>
        <v>50</v>
      </c>
      <c r="O1189" s="16">
        <f t="shared" si="181"/>
        <v>100</v>
      </c>
      <c r="P1189" s="16">
        <f t="shared" si="182"/>
        <v>0</v>
      </c>
      <c r="Q1189" s="16">
        <f t="shared" si="183"/>
        <v>49.5</v>
      </c>
      <c r="R1189" s="17">
        <f t="shared" si="184"/>
        <v>59.924999999999997</v>
      </c>
      <c r="S1189" s="17">
        <f t="shared" si="185"/>
        <v>42.375</v>
      </c>
      <c r="T1189" s="17">
        <f t="shared" si="186"/>
        <v>44.775000000000006</v>
      </c>
      <c r="U1189" s="17">
        <f t="shared" si="187"/>
        <v>49.875</v>
      </c>
      <c r="V1189" s="16">
        <f t="shared" si="188"/>
        <v>49.024999999999999</v>
      </c>
      <c r="W1189" s="16">
        <f t="shared" si="189"/>
        <v>49.237499999999997</v>
      </c>
    </row>
    <row r="1190" spans="1:23" ht="13.5" x14ac:dyDescent="0.25">
      <c r="A1190" s="3">
        <v>43742</v>
      </c>
      <c r="B1190" s="2">
        <v>1.2096</v>
      </c>
      <c r="C1190" s="2">
        <v>62.464102620911177</v>
      </c>
      <c r="D1190" s="2">
        <v>-6.0685593587997966E-2</v>
      </c>
      <c r="E1190" s="2">
        <v>1.2612534465364901E-2</v>
      </c>
      <c r="F1190" s="2">
        <v>1.1917800000000001</v>
      </c>
      <c r="G1190" s="2">
        <v>1.1907799999999999</v>
      </c>
      <c r="H1190" s="2">
        <v>1.1412249999999999</v>
      </c>
      <c r="I1190" s="2">
        <v>1.1465819999999995</v>
      </c>
      <c r="J1190" s="2">
        <v>1.2751739999999985</v>
      </c>
      <c r="K1190" s="13" t="s">
        <v>48</v>
      </c>
      <c r="L1190" s="13" t="s">
        <v>55</v>
      </c>
      <c r="M1190" s="13" t="s">
        <v>50</v>
      </c>
      <c r="N1190" s="16">
        <f t="shared" si="180"/>
        <v>50</v>
      </c>
      <c r="O1190" s="16">
        <f t="shared" si="181"/>
        <v>100</v>
      </c>
      <c r="P1190" s="16">
        <f t="shared" si="182"/>
        <v>0</v>
      </c>
      <c r="Q1190" s="16">
        <f t="shared" si="183"/>
        <v>66.5</v>
      </c>
      <c r="R1190" s="17">
        <f t="shared" si="184"/>
        <v>62.475000000000001</v>
      </c>
      <c r="S1190" s="17">
        <f t="shared" si="185"/>
        <v>46.625</v>
      </c>
      <c r="T1190" s="17">
        <f t="shared" si="186"/>
        <v>52.424999999999997</v>
      </c>
      <c r="U1190" s="17">
        <f t="shared" si="187"/>
        <v>54.125</v>
      </c>
      <c r="V1190" s="16">
        <f t="shared" si="188"/>
        <v>53.841666666666661</v>
      </c>
      <c r="W1190" s="16">
        <f t="shared" si="189"/>
        <v>53.912499999999994</v>
      </c>
    </row>
    <row r="1191" spans="1:23" ht="13.5" x14ac:dyDescent="0.25">
      <c r="A1191" s="3">
        <v>43745</v>
      </c>
      <c r="B1191" s="2">
        <v>1.1898</v>
      </c>
      <c r="C1191" s="2">
        <v>57.271847388958527</v>
      </c>
      <c r="D1191" s="2">
        <v>-5.3200248057552635E-2</v>
      </c>
      <c r="E1191" s="2">
        <v>1.0996056906654134E-2</v>
      </c>
      <c r="F1191" s="2">
        <v>1.19574</v>
      </c>
      <c r="G1191" s="2">
        <v>1.1937500000000001</v>
      </c>
      <c r="H1191" s="2">
        <v>1.14618</v>
      </c>
      <c r="I1191" s="2">
        <v>1.1469779999999998</v>
      </c>
      <c r="J1191" s="2">
        <v>1.2709104999999981</v>
      </c>
      <c r="K1191" s="13" t="s">
        <v>48</v>
      </c>
      <c r="L1191" s="13" t="s">
        <v>55</v>
      </c>
      <c r="M1191" s="13" t="s">
        <v>52</v>
      </c>
      <c r="N1191" s="16">
        <f t="shared" si="180"/>
        <v>50</v>
      </c>
      <c r="O1191" s="16">
        <f t="shared" si="181"/>
        <v>100</v>
      </c>
      <c r="P1191" s="16">
        <f t="shared" si="182"/>
        <v>0</v>
      </c>
      <c r="Q1191" s="16">
        <f t="shared" si="183"/>
        <v>83.5</v>
      </c>
      <c r="R1191" s="17">
        <f t="shared" si="184"/>
        <v>65.025000000000006</v>
      </c>
      <c r="S1191" s="17">
        <f t="shared" si="185"/>
        <v>50.875</v>
      </c>
      <c r="T1191" s="17">
        <f t="shared" si="186"/>
        <v>60.075000000000003</v>
      </c>
      <c r="U1191" s="17">
        <f t="shared" si="187"/>
        <v>58.375</v>
      </c>
      <c r="V1191" s="16">
        <f t="shared" si="188"/>
        <v>58.658333333333339</v>
      </c>
      <c r="W1191" s="16">
        <f t="shared" si="189"/>
        <v>58.587500000000006</v>
      </c>
    </row>
    <row r="1192" spans="1:23" ht="13.5" x14ac:dyDescent="0.25">
      <c r="A1192" s="3">
        <v>43746</v>
      </c>
      <c r="B1192" s="2">
        <v>1.2195</v>
      </c>
      <c r="C1192" s="2">
        <v>62.330053000657706</v>
      </c>
      <c r="D1192" s="2">
        <v>-5.0806313547288706E-2</v>
      </c>
      <c r="E1192" s="2">
        <v>1.0081914024448507E-2</v>
      </c>
      <c r="F1192" s="2">
        <v>1.2016800000000001</v>
      </c>
      <c r="G1192" s="2">
        <v>1.20069</v>
      </c>
      <c r="H1192" s="2">
        <v>1.1526200000000002</v>
      </c>
      <c r="I1192" s="2">
        <v>1.147176</v>
      </c>
      <c r="J1192" s="2">
        <v>1.2667954999999984</v>
      </c>
      <c r="K1192" s="13" t="s">
        <v>48</v>
      </c>
      <c r="L1192" s="13" t="s">
        <v>55</v>
      </c>
      <c r="M1192" s="13" t="s">
        <v>52</v>
      </c>
      <c r="N1192" s="16">
        <f t="shared" si="180"/>
        <v>50</v>
      </c>
      <c r="O1192" s="16">
        <f t="shared" si="181"/>
        <v>100</v>
      </c>
      <c r="P1192" s="16">
        <f t="shared" si="182"/>
        <v>0</v>
      </c>
      <c r="Q1192" s="16">
        <f t="shared" si="183"/>
        <v>83.5</v>
      </c>
      <c r="R1192" s="17">
        <f t="shared" si="184"/>
        <v>65.025000000000006</v>
      </c>
      <c r="S1192" s="17">
        <f t="shared" si="185"/>
        <v>50.875</v>
      </c>
      <c r="T1192" s="17">
        <f t="shared" si="186"/>
        <v>60.075000000000003</v>
      </c>
      <c r="U1192" s="17">
        <f t="shared" si="187"/>
        <v>58.375</v>
      </c>
      <c r="V1192" s="16">
        <f t="shared" si="188"/>
        <v>58.658333333333339</v>
      </c>
      <c r="W1192" s="16">
        <f t="shared" si="189"/>
        <v>58.587500000000006</v>
      </c>
    </row>
    <row r="1193" spans="1:23" ht="13.5" x14ac:dyDescent="0.25">
      <c r="A1193" s="3">
        <v>43747</v>
      </c>
      <c r="B1193" s="2">
        <v>1.2394000000000001</v>
      </c>
      <c r="C1193" s="2">
        <v>65.294615016186867</v>
      </c>
      <c r="D1193" s="2">
        <v>-4.1462845614206767E-2</v>
      </c>
      <c r="E1193" s="2">
        <v>1.0134347571428512E-2</v>
      </c>
      <c r="F1193" s="2">
        <v>1.2135799999999999</v>
      </c>
      <c r="G1193" s="2">
        <v>1.20367</v>
      </c>
      <c r="H1193" s="2">
        <v>1.1595600000000001</v>
      </c>
      <c r="I1193" s="2">
        <v>1.1481680000000001</v>
      </c>
      <c r="J1193" s="2">
        <v>1.2627799999999985</v>
      </c>
      <c r="K1193" s="13" t="s">
        <v>48</v>
      </c>
      <c r="L1193" s="13" t="s">
        <v>55</v>
      </c>
      <c r="M1193" s="13" t="s">
        <v>52</v>
      </c>
      <c r="N1193" s="16">
        <f t="shared" si="180"/>
        <v>50</v>
      </c>
      <c r="O1193" s="16">
        <f t="shared" si="181"/>
        <v>100</v>
      </c>
      <c r="P1193" s="16">
        <f t="shared" si="182"/>
        <v>0</v>
      </c>
      <c r="Q1193" s="16">
        <f t="shared" si="183"/>
        <v>83.5</v>
      </c>
      <c r="R1193" s="17">
        <f t="shared" si="184"/>
        <v>65.025000000000006</v>
      </c>
      <c r="S1193" s="17">
        <f t="shared" si="185"/>
        <v>50.875</v>
      </c>
      <c r="T1193" s="17">
        <f t="shared" si="186"/>
        <v>60.075000000000003</v>
      </c>
      <c r="U1193" s="17">
        <f t="shared" si="187"/>
        <v>58.375</v>
      </c>
      <c r="V1193" s="16">
        <f t="shared" si="188"/>
        <v>58.658333333333339</v>
      </c>
      <c r="W1193" s="16">
        <f t="shared" si="189"/>
        <v>58.587500000000006</v>
      </c>
    </row>
    <row r="1194" spans="1:23" ht="13.5" x14ac:dyDescent="0.25">
      <c r="A1194" s="3">
        <v>43748</v>
      </c>
      <c r="B1194" s="2">
        <v>1.2295</v>
      </c>
      <c r="C1194" s="2">
        <v>62.652972693658995</v>
      </c>
      <c r="D1194" s="2">
        <v>-3.3276221500091685E-2</v>
      </c>
      <c r="E1194" s="2">
        <v>1.1154230004731199E-2</v>
      </c>
      <c r="F1194" s="2">
        <v>1.21756</v>
      </c>
      <c r="G1194" s="2">
        <v>1.20566</v>
      </c>
      <c r="H1194" s="2">
        <v>1.1660050000000002</v>
      </c>
      <c r="I1194" s="2">
        <v>1.148962</v>
      </c>
      <c r="J1194" s="2">
        <v>1.2587149999999985</v>
      </c>
      <c r="K1194" s="13" t="s">
        <v>48</v>
      </c>
      <c r="L1194" s="13" t="s">
        <v>55</v>
      </c>
      <c r="M1194" s="13" t="s">
        <v>52</v>
      </c>
      <c r="N1194" s="16">
        <f t="shared" si="180"/>
        <v>50</v>
      </c>
      <c r="O1194" s="16">
        <f t="shared" si="181"/>
        <v>100</v>
      </c>
      <c r="P1194" s="16">
        <f t="shared" si="182"/>
        <v>0</v>
      </c>
      <c r="Q1194" s="16">
        <f t="shared" si="183"/>
        <v>83.5</v>
      </c>
      <c r="R1194" s="17">
        <f t="shared" si="184"/>
        <v>65.025000000000006</v>
      </c>
      <c r="S1194" s="17">
        <f t="shared" si="185"/>
        <v>50.875</v>
      </c>
      <c r="T1194" s="17">
        <f t="shared" si="186"/>
        <v>60.075000000000003</v>
      </c>
      <c r="U1194" s="17">
        <f t="shared" si="187"/>
        <v>58.375</v>
      </c>
      <c r="V1194" s="16">
        <f t="shared" si="188"/>
        <v>58.658333333333339</v>
      </c>
      <c r="W1194" s="16">
        <f t="shared" si="189"/>
        <v>58.587500000000006</v>
      </c>
    </row>
    <row r="1195" spans="1:23" ht="13.5" x14ac:dyDescent="0.25">
      <c r="A1195" s="3">
        <v>43749</v>
      </c>
      <c r="B1195" s="2">
        <v>1.2195</v>
      </c>
      <c r="C1195" s="2">
        <v>60.011881598780136</v>
      </c>
      <c r="D1195" s="2">
        <v>-2.4445946521795436E-2</v>
      </c>
      <c r="E1195" s="2">
        <v>1.2849752136650492E-2</v>
      </c>
      <c r="F1195" s="2">
        <v>1.2195399999999998</v>
      </c>
      <c r="G1195" s="2">
        <v>1.20566</v>
      </c>
      <c r="H1195" s="2">
        <v>1.1719500000000003</v>
      </c>
      <c r="I1195" s="2">
        <v>1.149556</v>
      </c>
      <c r="J1195" s="2">
        <v>1.2545999999999986</v>
      </c>
      <c r="K1195" s="13" t="s">
        <v>48</v>
      </c>
      <c r="L1195" s="13" t="s">
        <v>55</v>
      </c>
      <c r="M1195" s="13" t="s">
        <v>52</v>
      </c>
      <c r="N1195" s="16">
        <f t="shared" si="180"/>
        <v>50</v>
      </c>
      <c r="O1195" s="16">
        <f t="shared" si="181"/>
        <v>100</v>
      </c>
      <c r="P1195" s="16">
        <f t="shared" si="182"/>
        <v>0</v>
      </c>
      <c r="Q1195" s="16">
        <f t="shared" si="183"/>
        <v>83.5</v>
      </c>
      <c r="R1195" s="17">
        <f t="shared" si="184"/>
        <v>65.025000000000006</v>
      </c>
      <c r="S1195" s="17">
        <f t="shared" si="185"/>
        <v>50.875</v>
      </c>
      <c r="T1195" s="17">
        <f t="shared" si="186"/>
        <v>60.075000000000003</v>
      </c>
      <c r="U1195" s="17">
        <f t="shared" si="187"/>
        <v>58.375</v>
      </c>
      <c r="V1195" s="16">
        <f t="shared" si="188"/>
        <v>58.658333333333339</v>
      </c>
      <c r="W1195" s="16">
        <f t="shared" si="189"/>
        <v>58.587500000000006</v>
      </c>
    </row>
    <row r="1196" spans="1:23" ht="13.5" x14ac:dyDescent="0.25">
      <c r="A1196" s="3">
        <v>43752</v>
      </c>
      <c r="B1196" s="2">
        <v>1.2195</v>
      </c>
      <c r="C1196" s="2">
        <v>60.011881598780136</v>
      </c>
      <c r="D1196" s="2">
        <v>-2.4864438245104203E-2</v>
      </c>
      <c r="E1196" s="2">
        <v>1.4668246703780665E-2</v>
      </c>
      <c r="F1196" s="2">
        <v>1.2254799999999999</v>
      </c>
      <c r="G1196" s="2">
        <v>1.21061</v>
      </c>
      <c r="H1196" s="2">
        <v>1.1783899999999998</v>
      </c>
      <c r="I1196" s="2">
        <v>1.1501499999999998</v>
      </c>
      <c r="J1196" s="2">
        <v>1.250484999999999</v>
      </c>
      <c r="K1196" s="13" t="s">
        <v>48</v>
      </c>
      <c r="L1196" s="13" t="s">
        <v>55</v>
      </c>
      <c r="M1196" s="13" t="s">
        <v>52</v>
      </c>
      <c r="N1196" s="16">
        <f t="shared" si="180"/>
        <v>50</v>
      </c>
      <c r="O1196" s="16">
        <f t="shared" si="181"/>
        <v>100</v>
      </c>
      <c r="P1196" s="16">
        <f t="shared" si="182"/>
        <v>0</v>
      </c>
      <c r="Q1196" s="16">
        <f t="shared" si="183"/>
        <v>83.5</v>
      </c>
      <c r="R1196" s="17">
        <f t="shared" si="184"/>
        <v>65.025000000000006</v>
      </c>
      <c r="S1196" s="17">
        <f t="shared" si="185"/>
        <v>50.875</v>
      </c>
      <c r="T1196" s="17">
        <f t="shared" si="186"/>
        <v>60.075000000000003</v>
      </c>
      <c r="U1196" s="17">
        <f t="shared" si="187"/>
        <v>58.375</v>
      </c>
      <c r="V1196" s="16">
        <f t="shared" si="188"/>
        <v>58.658333333333339</v>
      </c>
      <c r="W1196" s="16">
        <f t="shared" si="189"/>
        <v>58.587500000000006</v>
      </c>
    </row>
    <row r="1197" spans="1:23" ht="13.5" x14ac:dyDescent="0.25">
      <c r="A1197" s="3">
        <v>43754</v>
      </c>
      <c r="B1197" s="2">
        <v>1.17</v>
      </c>
      <c r="C1197" s="2">
        <v>48.318725764115335</v>
      </c>
      <c r="D1197" s="2">
        <v>-1.8760243005587096E-2</v>
      </c>
      <c r="E1197" s="2">
        <v>1.5739900924324535E-2</v>
      </c>
      <c r="F1197" s="2">
        <v>1.2155799999999999</v>
      </c>
      <c r="G1197" s="2">
        <v>1.2086299999999999</v>
      </c>
      <c r="H1197" s="2">
        <v>1.182355</v>
      </c>
      <c r="I1197" s="2">
        <v>1.1501499999999998</v>
      </c>
      <c r="J1197" s="2">
        <v>1.2461224999999985</v>
      </c>
      <c r="K1197" s="13" t="s">
        <v>48</v>
      </c>
      <c r="L1197" s="13" t="s">
        <v>55</v>
      </c>
      <c r="M1197" s="13" t="s">
        <v>50</v>
      </c>
      <c r="N1197" s="16">
        <f t="shared" si="180"/>
        <v>50</v>
      </c>
      <c r="O1197" s="16">
        <f t="shared" si="181"/>
        <v>100</v>
      </c>
      <c r="P1197" s="16">
        <f t="shared" si="182"/>
        <v>0</v>
      </c>
      <c r="Q1197" s="16">
        <f t="shared" si="183"/>
        <v>66.5</v>
      </c>
      <c r="R1197" s="17">
        <f t="shared" si="184"/>
        <v>62.475000000000001</v>
      </c>
      <c r="S1197" s="17">
        <f t="shared" si="185"/>
        <v>46.625</v>
      </c>
      <c r="T1197" s="17">
        <f t="shared" si="186"/>
        <v>52.424999999999997</v>
      </c>
      <c r="U1197" s="17">
        <f t="shared" si="187"/>
        <v>54.125</v>
      </c>
      <c r="V1197" s="16">
        <f t="shared" si="188"/>
        <v>53.841666666666661</v>
      </c>
      <c r="W1197" s="16">
        <f t="shared" si="189"/>
        <v>53.912499999999994</v>
      </c>
    </row>
    <row r="1198" spans="1:23" ht="13.5" x14ac:dyDescent="0.25">
      <c r="A1198" s="3">
        <v>43755</v>
      </c>
      <c r="B1198" s="2">
        <v>1.1898</v>
      </c>
      <c r="C1198" s="2">
        <v>52.320655375443621</v>
      </c>
      <c r="D1198" s="2">
        <v>-1.6528064478836146E-2</v>
      </c>
      <c r="E1198" s="2">
        <v>1.5647409177214612E-2</v>
      </c>
      <c r="F1198" s="2">
        <v>1.20566</v>
      </c>
      <c r="G1198" s="2">
        <v>1.2096199999999999</v>
      </c>
      <c r="H1198" s="2">
        <v>1.18781</v>
      </c>
      <c r="I1198" s="2">
        <v>1.1505460000000001</v>
      </c>
      <c r="J1198" s="2">
        <v>1.2418589999999987</v>
      </c>
      <c r="K1198" s="13" t="s">
        <v>53</v>
      </c>
      <c r="L1198" s="13" t="s">
        <v>55</v>
      </c>
      <c r="M1198" s="13" t="s">
        <v>47</v>
      </c>
      <c r="N1198" s="16">
        <f t="shared" si="180"/>
        <v>50</v>
      </c>
      <c r="O1198" s="16">
        <f t="shared" si="181"/>
        <v>100</v>
      </c>
      <c r="P1198" s="16">
        <f t="shared" si="182"/>
        <v>0</v>
      </c>
      <c r="Q1198" s="16">
        <f t="shared" si="183"/>
        <v>16.5</v>
      </c>
      <c r="R1198" s="17">
        <f t="shared" si="184"/>
        <v>54.975000000000001</v>
      </c>
      <c r="S1198" s="17">
        <f t="shared" si="185"/>
        <v>34.125</v>
      </c>
      <c r="T1198" s="17">
        <f t="shared" si="186"/>
        <v>29.925000000000001</v>
      </c>
      <c r="U1198" s="17">
        <f t="shared" si="187"/>
        <v>41.625</v>
      </c>
      <c r="V1198" s="16">
        <f t="shared" si="188"/>
        <v>39.674999999999997</v>
      </c>
      <c r="W1198" s="16">
        <f t="shared" si="189"/>
        <v>40.162499999999994</v>
      </c>
    </row>
    <row r="1199" spans="1:23" ht="13.5" x14ac:dyDescent="0.25">
      <c r="A1199" s="3">
        <v>43756</v>
      </c>
      <c r="B1199" s="2">
        <v>1.1997</v>
      </c>
      <c r="C1199" s="2">
        <v>54.229103415285252</v>
      </c>
      <c r="D1199" s="2">
        <v>-1.0867775724500151E-2</v>
      </c>
      <c r="E1199" s="2">
        <v>1.4418369874324662E-2</v>
      </c>
      <c r="F1199" s="2">
        <v>1.1997</v>
      </c>
      <c r="G1199" s="2">
        <v>1.2086299999999999</v>
      </c>
      <c r="H1199" s="2">
        <v>1.1942550000000001</v>
      </c>
      <c r="I1199" s="2">
        <v>1.1511400000000001</v>
      </c>
      <c r="J1199" s="2">
        <v>1.2376449999999986</v>
      </c>
      <c r="K1199" s="13" t="s">
        <v>53</v>
      </c>
      <c r="L1199" s="13" t="s">
        <v>55</v>
      </c>
      <c r="M1199" s="13" t="s">
        <v>47</v>
      </c>
      <c r="N1199" s="16">
        <f t="shared" si="180"/>
        <v>50</v>
      </c>
      <c r="O1199" s="16">
        <f t="shared" si="181"/>
        <v>100</v>
      </c>
      <c r="P1199" s="16">
        <f t="shared" si="182"/>
        <v>0</v>
      </c>
      <c r="Q1199" s="16">
        <f t="shared" si="183"/>
        <v>16.5</v>
      </c>
      <c r="R1199" s="17">
        <f t="shared" si="184"/>
        <v>54.975000000000001</v>
      </c>
      <c r="S1199" s="17">
        <f t="shared" si="185"/>
        <v>34.125</v>
      </c>
      <c r="T1199" s="17">
        <f t="shared" si="186"/>
        <v>29.925000000000001</v>
      </c>
      <c r="U1199" s="17">
        <f t="shared" si="187"/>
        <v>41.625</v>
      </c>
      <c r="V1199" s="16">
        <f t="shared" si="188"/>
        <v>39.674999999999997</v>
      </c>
      <c r="W1199" s="16">
        <f t="shared" si="189"/>
        <v>40.162499999999994</v>
      </c>
    </row>
    <row r="1200" spans="1:23" ht="13.5" x14ac:dyDescent="0.25">
      <c r="A1200" s="3">
        <v>43759</v>
      </c>
      <c r="B1200" s="2">
        <v>1.1997</v>
      </c>
      <c r="C1200" s="2">
        <v>54.229103415285252</v>
      </c>
      <c r="D1200" s="2">
        <v>-6.1964067491715458E-3</v>
      </c>
      <c r="E1200" s="2">
        <v>1.2725054688249811E-2</v>
      </c>
      <c r="F1200" s="2">
        <v>1.19574</v>
      </c>
      <c r="G1200" s="2">
        <v>1.20764</v>
      </c>
      <c r="H1200" s="2">
        <v>1.1992100000000001</v>
      </c>
      <c r="I1200" s="2">
        <v>1.1515359999999999</v>
      </c>
      <c r="J1200" s="2">
        <v>1.2334309999999988</v>
      </c>
      <c r="K1200" s="13" t="s">
        <v>48</v>
      </c>
      <c r="L1200" s="13" t="s">
        <v>55</v>
      </c>
      <c r="M1200" s="13" t="s">
        <v>50</v>
      </c>
      <c r="N1200" s="16">
        <f t="shared" si="180"/>
        <v>50</v>
      </c>
      <c r="O1200" s="16">
        <f t="shared" si="181"/>
        <v>100</v>
      </c>
      <c r="P1200" s="16">
        <f t="shared" si="182"/>
        <v>0</v>
      </c>
      <c r="Q1200" s="16">
        <f t="shared" si="183"/>
        <v>66.5</v>
      </c>
      <c r="R1200" s="17">
        <f t="shared" si="184"/>
        <v>62.475000000000001</v>
      </c>
      <c r="S1200" s="17">
        <f t="shared" si="185"/>
        <v>46.625</v>
      </c>
      <c r="T1200" s="17">
        <f t="shared" si="186"/>
        <v>52.424999999999997</v>
      </c>
      <c r="U1200" s="17">
        <f t="shared" si="187"/>
        <v>54.125</v>
      </c>
      <c r="V1200" s="16">
        <f t="shared" si="188"/>
        <v>53.841666666666661</v>
      </c>
      <c r="W1200" s="16">
        <f t="shared" si="189"/>
        <v>53.912499999999994</v>
      </c>
    </row>
    <row r="1201" spans="1:23" ht="13.5" x14ac:dyDescent="0.25">
      <c r="A1201" s="3">
        <v>43760</v>
      </c>
      <c r="B1201" s="2">
        <v>1.1898</v>
      </c>
      <c r="C1201" s="2">
        <v>51.82338280891841</v>
      </c>
      <c r="D1201" s="2">
        <v>-4.6658879593937108E-3</v>
      </c>
      <c r="E1201" s="2">
        <v>9.9799909590767184E-3</v>
      </c>
      <c r="F1201" s="2">
        <v>1.1898</v>
      </c>
      <c r="G1201" s="2">
        <v>1.20764</v>
      </c>
      <c r="H1201" s="2">
        <v>1.2006949999999996</v>
      </c>
      <c r="I1201" s="2">
        <v>1.151932</v>
      </c>
      <c r="J1201" s="2">
        <v>1.2291674999999989</v>
      </c>
      <c r="K1201" s="13" t="s">
        <v>53</v>
      </c>
      <c r="L1201" s="13" t="s">
        <v>55</v>
      </c>
      <c r="M1201" s="13" t="s">
        <v>47</v>
      </c>
      <c r="N1201" s="16">
        <f t="shared" si="180"/>
        <v>50</v>
      </c>
      <c r="O1201" s="16">
        <f t="shared" si="181"/>
        <v>100</v>
      </c>
      <c r="P1201" s="16">
        <f t="shared" si="182"/>
        <v>0</v>
      </c>
      <c r="Q1201" s="16">
        <f t="shared" si="183"/>
        <v>16.5</v>
      </c>
      <c r="R1201" s="17">
        <f t="shared" si="184"/>
        <v>54.975000000000001</v>
      </c>
      <c r="S1201" s="17">
        <f t="shared" si="185"/>
        <v>34.125</v>
      </c>
      <c r="T1201" s="17">
        <f t="shared" si="186"/>
        <v>29.925000000000001</v>
      </c>
      <c r="U1201" s="17">
        <f t="shared" si="187"/>
        <v>41.625</v>
      </c>
      <c r="V1201" s="16">
        <f t="shared" si="188"/>
        <v>39.674999999999997</v>
      </c>
      <c r="W1201" s="16">
        <f t="shared" si="189"/>
        <v>40.162499999999994</v>
      </c>
    </row>
    <row r="1202" spans="1:23" ht="13.5" x14ac:dyDescent="0.25">
      <c r="A1202" s="3">
        <v>43761</v>
      </c>
      <c r="B1202" s="2">
        <v>1.2295</v>
      </c>
      <c r="C1202" s="2">
        <v>59.569167838797853</v>
      </c>
      <c r="D1202" s="2">
        <v>-1.7851010106002541E-3</v>
      </c>
      <c r="E1202" s="2">
        <v>6.0928773734019752E-3</v>
      </c>
      <c r="F1202" s="2">
        <v>1.2017</v>
      </c>
      <c r="G1202" s="2">
        <v>1.2086399999999999</v>
      </c>
      <c r="H1202" s="2">
        <v>1.2046649999999999</v>
      </c>
      <c r="I1202" s="2">
        <v>1.1533199999999999</v>
      </c>
      <c r="J1202" s="2">
        <v>1.2251024999999991</v>
      </c>
      <c r="K1202" s="13" t="s">
        <v>48</v>
      </c>
      <c r="L1202" s="13" t="s">
        <v>55</v>
      </c>
      <c r="M1202" s="13" t="s">
        <v>52</v>
      </c>
      <c r="N1202" s="16">
        <f t="shared" si="180"/>
        <v>50</v>
      </c>
      <c r="O1202" s="16">
        <f t="shared" si="181"/>
        <v>100</v>
      </c>
      <c r="P1202" s="16">
        <f t="shared" si="182"/>
        <v>0</v>
      </c>
      <c r="Q1202" s="16">
        <f t="shared" si="183"/>
        <v>83.5</v>
      </c>
      <c r="R1202" s="17">
        <f t="shared" si="184"/>
        <v>65.025000000000006</v>
      </c>
      <c r="S1202" s="17">
        <f t="shared" si="185"/>
        <v>50.875</v>
      </c>
      <c r="T1202" s="17">
        <f t="shared" si="186"/>
        <v>60.075000000000003</v>
      </c>
      <c r="U1202" s="17">
        <f t="shared" si="187"/>
        <v>58.375</v>
      </c>
      <c r="V1202" s="16">
        <f t="shared" si="188"/>
        <v>58.658333333333339</v>
      </c>
      <c r="W1202" s="16">
        <f t="shared" si="189"/>
        <v>58.587500000000006</v>
      </c>
    </row>
    <row r="1203" spans="1:23" ht="13.5" x14ac:dyDescent="0.25">
      <c r="A1203" s="3">
        <v>43762</v>
      </c>
      <c r="B1203" s="2">
        <v>1.2592000000000001</v>
      </c>
      <c r="C1203" s="2">
        <v>64.205703410433415</v>
      </c>
      <c r="D1203" s="2">
        <v>1.2398471801706723E-3</v>
      </c>
      <c r="E1203" s="2">
        <v>1.7368111371498102E-3</v>
      </c>
      <c r="F1203" s="2">
        <v>1.2155799999999999</v>
      </c>
      <c r="G1203" s="2">
        <v>1.21062</v>
      </c>
      <c r="H1203" s="2">
        <v>1.2071449999999999</v>
      </c>
      <c r="I1203" s="2">
        <v>1.1549059999999998</v>
      </c>
      <c r="J1203" s="2">
        <v>1.221185999999999</v>
      </c>
      <c r="K1203" s="13" t="s">
        <v>48</v>
      </c>
      <c r="L1203" s="13" t="s">
        <v>55</v>
      </c>
      <c r="M1203" s="13" t="s">
        <v>52</v>
      </c>
      <c r="N1203" s="16">
        <f t="shared" si="180"/>
        <v>50</v>
      </c>
      <c r="O1203" s="16">
        <f t="shared" si="181"/>
        <v>100</v>
      </c>
      <c r="P1203" s="16">
        <f t="shared" si="182"/>
        <v>0</v>
      </c>
      <c r="Q1203" s="16">
        <f t="shared" si="183"/>
        <v>83.5</v>
      </c>
      <c r="R1203" s="17">
        <f t="shared" si="184"/>
        <v>65.025000000000006</v>
      </c>
      <c r="S1203" s="17">
        <f t="shared" si="185"/>
        <v>50.875</v>
      </c>
      <c r="T1203" s="17">
        <f t="shared" si="186"/>
        <v>60.075000000000003</v>
      </c>
      <c r="U1203" s="17">
        <f t="shared" si="187"/>
        <v>58.375</v>
      </c>
      <c r="V1203" s="16">
        <f t="shared" si="188"/>
        <v>58.658333333333339</v>
      </c>
      <c r="W1203" s="16">
        <f t="shared" si="189"/>
        <v>58.587500000000006</v>
      </c>
    </row>
    <row r="1204" spans="1:23" ht="13.5" x14ac:dyDescent="0.25">
      <c r="A1204" s="3">
        <v>43763</v>
      </c>
      <c r="B1204" s="2">
        <v>1.2690999999999999</v>
      </c>
      <c r="C1204" s="2">
        <v>65.620969089541575</v>
      </c>
      <c r="D1204" s="2">
        <v>1.1136402392628586E-3</v>
      </c>
      <c r="E1204" s="2">
        <v>-3.6118688121784428E-3</v>
      </c>
      <c r="F1204" s="2">
        <v>1.22946</v>
      </c>
      <c r="G1204" s="2">
        <v>1.21458</v>
      </c>
      <c r="H1204" s="2">
        <v>1.2101200000000003</v>
      </c>
      <c r="I1204" s="2">
        <v>1.1570859999999998</v>
      </c>
      <c r="J1204" s="2">
        <v>1.2173189999999989</v>
      </c>
      <c r="K1204" s="13" t="s">
        <v>48</v>
      </c>
      <c r="L1204" s="13" t="s">
        <v>55</v>
      </c>
      <c r="M1204" s="13" t="s">
        <v>52</v>
      </c>
      <c r="N1204" s="16">
        <f t="shared" si="180"/>
        <v>50</v>
      </c>
      <c r="O1204" s="16">
        <f t="shared" si="181"/>
        <v>100</v>
      </c>
      <c r="P1204" s="16">
        <f t="shared" si="182"/>
        <v>0</v>
      </c>
      <c r="Q1204" s="16">
        <f t="shared" si="183"/>
        <v>83.5</v>
      </c>
      <c r="R1204" s="17">
        <f t="shared" si="184"/>
        <v>65.025000000000006</v>
      </c>
      <c r="S1204" s="17">
        <f t="shared" si="185"/>
        <v>50.875</v>
      </c>
      <c r="T1204" s="17">
        <f t="shared" si="186"/>
        <v>60.075000000000003</v>
      </c>
      <c r="U1204" s="17">
        <f t="shared" si="187"/>
        <v>58.375</v>
      </c>
      <c r="V1204" s="16">
        <f t="shared" si="188"/>
        <v>58.658333333333339</v>
      </c>
      <c r="W1204" s="16">
        <f t="shared" si="189"/>
        <v>58.587500000000006</v>
      </c>
    </row>
    <row r="1205" spans="1:23" ht="13.5" x14ac:dyDescent="0.25">
      <c r="A1205" s="3">
        <v>43766</v>
      </c>
      <c r="B1205" s="2">
        <v>1.2592000000000001</v>
      </c>
      <c r="C1205" s="2">
        <v>62.940924949892093</v>
      </c>
      <c r="D1205" s="2">
        <v>-2.5434115591282946E-4</v>
      </c>
      <c r="E1205" s="2">
        <v>-9.2029128947242276E-3</v>
      </c>
      <c r="F1205" s="2">
        <v>1.2413599999999998</v>
      </c>
      <c r="G1205" s="2">
        <v>1.21855</v>
      </c>
      <c r="H1205" s="2">
        <v>1.212105</v>
      </c>
      <c r="I1205" s="2">
        <v>1.159068</v>
      </c>
      <c r="J1205" s="2">
        <v>1.2134024999999988</v>
      </c>
      <c r="K1205" s="13" t="s">
        <v>48</v>
      </c>
      <c r="L1205" s="13" t="s">
        <v>55</v>
      </c>
      <c r="M1205" s="13" t="s">
        <v>52</v>
      </c>
      <c r="N1205" s="16">
        <f t="shared" si="180"/>
        <v>50</v>
      </c>
      <c r="O1205" s="16">
        <f t="shared" si="181"/>
        <v>100</v>
      </c>
      <c r="P1205" s="16">
        <f t="shared" si="182"/>
        <v>50</v>
      </c>
      <c r="Q1205" s="16">
        <f t="shared" si="183"/>
        <v>83.5</v>
      </c>
      <c r="R1205" s="17">
        <f t="shared" si="184"/>
        <v>72.525000000000006</v>
      </c>
      <c r="S1205" s="17">
        <f t="shared" si="185"/>
        <v>68.375</v>
      </c>
      <c r="T1205" s="17">
        <f t="shared" si="186"/>
        <v>72.575000000000003</v>
      </c>
      <c r="U1205" s="17">
        <f t="shared" si="187"/>
        <v>70.875</v>
      </c>
      <c r="V1205" s="16">
        <f t="shared" si="188"/>
        <v>71.158333333333346</v>
      </c>
      <c r="W1205" s="16">
        <f t="shared" si="189"/>
        <v>71.087500000000006</v>
      </c>
    </row>
    <row r="1206" spans="1:23" ht="13.5" x14ac:dyDescent="0.25">
      <c r="A1206" s="3">
        <v>43767</v>
      </c>
      <c r="B1206" s="2">
        <v>1.2195</v>
      </c>
      <c r="C1206" s="2">
        <v>53.504091380933971</v>
      </c>
      <c r="D1206" s="2">
        <v>1.1650961117519731E-3</v>
      </c>
      <c r="E1206" s="2">
        <v>-1.3948038367222255E-2</v>
      </c>
      <c r="F1206" s="2">
        <v>1.2473000000000001</v>
      </c>
      <c r="G1206" s="2">
        <v>1.21855</v>
      </c>
      <c r="H1206" s="2">
        <v>1.21458</v>
      </c>
      <c r="I1206" s="2">
        <v>1.160256</v>
      </c>
      <c r="J1206" s="2">
        <v>1.2092874999999987</v>
      </c>
      <c r="K1206" s="13" t="s">
        <v>48</v>
      </c>
      <c r="L1206" s="13" t="s">
        <v>55</v>
      </c>
      <c r="M1206" s="13" t="s">
        <v>52</v>
      </c>
      <c r="N1206" s="16">
        <f t="shared" si="180"/>
        <v>50</v>
      </c>
      <c r="O1206" s="16">
        <f t="shared" si="181"/>
        <v>100</v>
      </c>
      <c r="P1206" s="16">
        <f t="shared" si="182"/>
        <v>50</v>
      </c>
      <c r="Q1206" s="16">
        <f t="shared" si="183"/>
        <v>83.5</v>
      </c>
      <c r="R1206" s="17">
        <f t="shared" si="184"/>
        <v>72.525000000000006</v>
      </c>
      <c r="S1206" s="17">
        <f t="shared" si="185"/>
        <v>68.375</v>
      </c>
      <c r="T1206" s="17">
        <f t="shared" si="186"/>
        <v>72.575000000000003</v>
      </c>
      <c r="U1206" s="17">
        <f t="shared" si="187"/>
        <v>70.875</v>
      </c>
      <c r="V1206" s="16">
        <f t="shared" si="188"/>
        <v>71.158333333333346</v>
      </c>
      <c r="W1206" s="16">
        <f t="shared" si="189"/>
        <v>71.087500000000006</v>
      </c>
    </row>
    <row r="1207" spans="1:23" ht="13.5" x14ac:dyDescent="0.25">
      <c r="A1207" s="3">
        <v>43768</v>
      </c>
      <c r="B1207" s="2">
        <v>1.2195</v>
      </c>
      <c r="C1207" s="2">
        <v>53.504091380933986</v>
      </c>
      <c r="D1207" s="2">
        <v>-5.351471226821447E-3</v>
      </c>
      <c r="E1207" s="2">
        <v>-1.7859628701263747E-2</v>
      </c>
      <c r="F1207" s="2">
        <v>1.2452999999999999</v>
      </c>
      <c r="G1207" s="2">
        <v>1.2235</v>
      </c>
      <c r="H1207" s="2">
        <v>1.216065</v>
      </c>
      <c r="I1207" s="2">
        <v>1.161842</v>
      </c>
      <c r="J1207" s="2">
        <v>1.2051724999999989</v>
      </c>
      <c r="K1207" s="13" t="s">
        <v>48</v>
      </c>
      <c r="L1207" s="13" t="s">
        <v>55</v>
      </c>
      <c r="M1207" s="13" t="s">
        <v>50</v>
      </c>
      <c r="N1207" s="16">
        <f t="shared" si="180"/>
        <v>50</v>
      </c>
      <c r="O1207" s="16">
        <f t="shared" si="181"/>
        <v>100</v>
      </c>
      <c r="P1207" s="16">
        <f t="shared" si="182"/>
        <v>50</v>
      </c>
      <c r="Q1207" s="16">
        <f t="shared" si="183"/>
        <v>66.5</v>
      </c>
      <c r="R1207" s="17">
        <f t="shared" si="184"/>
        <v>69.974999999999994</v>
      </c>
      <c r="S1207" s="17">
        <f t="shared" si="185"/>
        <v>64.125</v>
      </c>
      <c r="T1207" s="17">
        <f t="shared" si="186"/>
        <v>64.924999999999997</v>
      </c>
      <c r="U1207" s="17">
        <f t="shared" si="187"/>
        <v>66.625</v>
      </c>
      <c r="V1207" s="16">
        <f t="shared" si="188"/>
        <v>66.341666666666654</v>
      </c>
      <c r="W1207" s="16">
        <f t="shared" si="189"/>
        <v>66.412499999999994</v>
      </c>
    </row>
    <row r="1208" spans="1:23" ht="13.5" x14ac:dyDescent="0.25">
      <c r="A1208" s="3">
        <v>43769</v>
      </c>
      <c r="B1208" s="2">
        <v>1.2195</v>
      </c>
      <c r="C1208" s="2">
        <v>53.504091380933971</v>
      </c>
      <c r="D1208" s="2">
        <v>-7.9140072188452759E-3</v>
      </c>
      <c r="E1208" s="2">
        <v>-2.0228088848502395E-2</v>
      </c>
      <c r="F1208" s="2">
        <v>1.23736</v>
      </c>
      <c r="G1208" s="2">
        <v>1.2264699999999999</v>
      </c>
      <c r="H1208" s="2">
        <v>1.2180449999999998</v>
      </c>
      <c r="I1208" s="2">
        <v>1.1634279999999999</v>
      </c>
      <c r="J1208" s="2">
        <v>1.201057499999999</v>
      </c>
      <c r="K1208" s="13" t="s">
        <v>48</v>
      </c>
      <c r="L1208" s="13" t="s">
        <v>55</v>
      </c>
      <c r="M1208" s="13" t="s">
        <v>50</v>
      </c>
      <c r="N1208" s="16">
        <f t="shared" si="180"/>
        <v>50</v>
      </c>
      <c r="O1208" s="16">
        <f t="shared" si="181"/>
        <v>100</v>
      </c>
      <c r="P1208" s="16">
        <f t="shared" si="182"/>
        <v>50</v>
      </c>
      <c r="Q1208" s="16">
        <f t="shared" si="183"/>
        <v>66.5</v>
      </c>
      <c r="R1208" s="17">
        <f t="shared" si="184"/>
        <v>69.974999999999994</v>
      </c>
      <c r="S1208" s="17">
        <f t="shared" si="185"/>
        <v>64.125</v>
      </c>
      <c r="T1208" s="17">
        <f t="shared" si="186"/>
        <v>64.924999999999997</v>
      </c>
      <c r="U1208" s="17">
        <f t="shared" si="187"/>
        <v>66.625</v>
      </c>
      <c r="V1208" s="16">
        <f t="shared" si="188"/>
        <v>66.341666666666654</v>
      </c>
      <c r="W1208" s="16">
        <f t="shared" si="189"/>
        <v>66.412499999999994</v>
      </c>
    </row>
    <row r="1209" spans="1:23" ht="13.5" x14ac:dyDescent="0.25">
      <c r="A1209" s="3">
        <v>43770</v>
      </c>
      <c r="B1209" s="2">
        <v>1.2295</v>
      </c>
      <c r="C1209" s="2">
        <v>55.598467504289594</v>
      </c>
      <c r="D1209" s="2">
        <v>-9.3876293525523291E-3</v>
      </c>
      <c r="E1209" s="2">
        <v>-2.1504666434816133E-2</v>
      </c>
      <c r="F1209" s="2">
        <v>1.2294399999999999</v>
      </c>
      <c r="G1209" s="2">
        <v>1.2294499999999999</v>
      </c>
      <c r="H1209" s="2">
        <v>1.2190400000000001</v>
      </c>
      <c r="I1209" s="2">
        <v>1.1658079999999997</v>
      </c>
      <c r="J1209" s="2">
        <v>1.196992499999999</v>
      </c>
      <c r="K1209" s="13" t="s">
        <v>53</v>
      </c>
      <c r="L1209" s="13" t="s">
        <v>55</v>
      </c>
      <c r="M1209" s="13" t="s">
        <v>47</v>
      </c>
      <c r="N1209" s="16">
        <f t="shared" si="180"/>
        <v>50</v>
      </c>
      <c r="O1209" s="16">
        <f t="shared" si="181"/>
        <v>100</v>
      </c>
      <c r="P1209" s="16">
        <f t="shared" si="182"/>
        <v>50</v>
      </c>
      <c r="Q1209" s="16">
        <f t="shared" si="183"/>
        <v>16.5</v>
      </c>
      <c r="R1209" s="17">
        <f t="shared" si="184"/>
        <v>62.475000000000001</v>
      </c>
      <c r="S1209" s="17">
        <f t="shared" si="185"/>
        <v>51.625</v>
      </c>
      <c r="T1209" s="17">
        <f t="shared" si="186"/>
        <v>42.424999999999997</v>
      </c>
      <c r="U1209" s="17">
        <f t="shared" si="187"/>
        <v>54.125</v>
      </c>
      <c r="V1209" s="16">
        <f t="shared" si="188"/>
        <v>52.17499999999999</v>
      </c>
      <c r="W1209" s="16">
        <f t="shared" si="189"/>
        <v>52.662499999999994</v>
      </c>
    </row>
    <row r="1210" spans="1:23" ht="13.5" x14ac:dyDescent="0.25">
      <c r="A1210" s="3">
        <v>43773</v>
      </c>
      <c r="B1210" s="2">
        <v>1.1997</v>
      </c>
      <c r="C1210" s="2">
        <v>48.576382871691415</v>
      </c>
      <c r="D1210" s="2">
        <v>-8.5673888094162098E-3</v>
      </c>
      <c r="E1210" s="2">
        <v>-2.2026523439535862E-2</v>
      </c>
      <c r="F1210" s="2">
        <v>1.2175400000000001</v>
      </c>
      <c r="G1210" s="2">
        <v>1.2294499999999999</v>
      </c>
      <c r="H1210" s="2">
        <v>1.2185450000000002</v>
      </c>
      <c r="I1210" s="2">
        <v>1.1673939999999998</v>
      </c>
      <c r="J1210" s="2">
        <v>1.1927784999999989</v>
      </c>
      <c r="K1210" s="13" t="s">
        <v>53</v>
      </c>
      <c r="L1210" s="13" t="s">
        <v>55</v>
      </c>
      <c r="M1210" s="13" t="s">
        <v>47</v>
      </c>
      <c r="N1210" s="16">
        <f t="shared" si="180"/>
        <v>50</v>
      </c>
      <c r="O1210" s="16">
        <f t="shared" si="181"/>
        <v>100</v>
      </c>
      <c r="P1210" s="16">
        <f t="shared" si="182"/>
        <v>50</v>
      </c>
      <c r="Q1210" s="16">
        <f t="shared" si="183"/>
        <v>16.5</v>
      </c>
      <c r="R1210" s="17">
        <f t="shared" si="184"/>
        <v>62.475000000000001</v>
      </c>
      <c r="S1210" s="17">
        <f t="shared" si="185"/>
        <v>51.625</v>
      </c>
      <c r="T1210" s="17">
        <f t="shared" si="186"/>
        <v>42.424999999999997</v>
      </c>
      <c r="U1210" s="17">
        <f t="shared" si="187"/>
        <v>54.125</v>
      </c>
      <c r="V1210" s="16">
        <f t="shared" si="188"/>
        <v>52.17499999999999</v>
      </c>
      <c r="W1210" s="16">
        <f t="shared" si="189"/>
        <v>52.662499999999994</v>
      </c>
    </row>
    <row r="1211" spans="1:23" ht="13.5" x14ac:dyDescent="0.25">
      <c r="A1211" s="3">
        <v>43774</v>
      </c>
      <c r="B1211" s="2">
        <v>1.1997</v>
      </c>
      <c r="C1211" s="2">
        <v>48.576382871691401</v>
      </c>
      <c r="D1211" s="2">
        <v>-9.3501930698147717E-3</v>
      </c>
      <c r="E1211" s="2">
        <v>-2.112028381864554E-2</v>
      </c>
      <c r="F1211" s="2">
        <v>1.2135799999999999</v>
      </c>
      <c r="G1211" s="2">
        <v>1.23044</v>
      </c>
      <c r="H1211" s="2">
        <v>1.2190400000000001</v>
      </c>
      <c r="I1211" s="2">
        <v>1.1689799999999997</v>
      </c>
      <c r="J1211" s="2">
        <v>1.1885644999999991</v>
      </c>
      <c r="K1211" s="13" t="s">
        <v>48</v>
      </c>
      <c r="L1211" s="13" t="s">
        <v>55</v>
      </c>
      <c r="M1211" s="13" t="s">
        <v>50</v>
      </c>
      <c r="N1211" s="16">
        <f t="shared" si="180"/>
        <v>50</v>
      </c>
      <c r="O1211" s="16">
        <f t="shared" si="181"/>
        <v>100</v>
      </c>
      <c r="P1211" s="16">
        <f t="shared" si="182"/>
        <v>50</v>
      </c>
      <c r="Q1211" s="16">
        <f t="shared" si="183"/>
        <v>66.5</v>
      </c>
      <c r="R1211" s="17">
        <f t="shared" si="184"/>
        <v>69.974999999999994</v>
      </c>
      <c r="S1211" s="17">
        <f t="shared" si="185"/>
        <v>64.125</v>
      </c>
      <c r="T1211" s="17">
        <f t="shared" si="186"/>
        <v>64.924999999999997</v>
      </c>
      <c r="U1211" s="17">
        <f t="shared" si="187"/>
        <v>66.625</v>
      </c>
      <c r="V1211" s="16">
        <f t="shared" si="188"/>
        <v>66.341666666666654</v>
      </c>
      <c r="W1211" s="16">
        <f t="shared" si="189"/>
        <v>66.412499999999994</v>
      </c>
    </row>
    <row r="1212" spans="1:23" ht="13.5" x14ac:dyDescent="0.25">
      <c r="A1212" s="3">
        <v>43775</v>
      </c>
      <c r="B1212" s="2">
        <v>1.1997</v>
      </c>
      <c r="C1212" s="2">
        <v>48.576382871691401</v>
      </c>
      <c r="D1212" s="2">
        <v>-3.8620745493884723E-3</v>
      </c>
      <c r="E1212" s="2">
        <v>-1.8816885577627694E-2</v>
      </c>
      <c r="F1212" s="2">
        <v>1.2096199999999999</v>
      </c>
      <c r="G1212" s="2">
        <v>1.22746</v>
      </c>
      <c r="H1212" s="2">
        <v>1.2180500000000001</v>
      </c>
      <c r="I1212" s="2">
        <v>1.170566</v>
      </c>
      <c r="J1212" s="2">
        <v>1.184350499999999</v>
      </c>
      <c r="K1212" s="13" t="s">
        <v>48</v>
      </c>
      <c r="L1212" s="13" t="s">
        <v>55</v>
      </c>
      <c r="M1212" s="13" t="s">
        <v>50</v>
      </c>
      <c r="N1212" s="16">
        <f t="shared" si="180"/>
        <v>50</v>
      </c>
      <c r="O1212" s="16">
        <f t="shared" si="181"/>
        <v>100</v>
      </c>
      <c r="P1212" s="16">
        <f t="shared" si="182"/>
        <v>50</v>
      </c>
      <c r="Q1212" s="16">
        <f t="shared" si="183"/>
        <v>66.5</v>
      </c>
      <c r="R1212" s="17">
        <f t="shared" si="184"/>
        <v>69.974999999999994</v>
      </c>
      <c r="S1212" s="17">
        <f t="shared" si="185"/>
        <v>64.125</v>
      </c>
      <c r="T1212" s="17">
        <f t="shared" si="186"/>
        <v>64.924999999999997</v>
      </c>
      <c r="U1212" s="17">
        <f t="shared" si="187"/>
        <v>66.625</v>
      </c>
      <c r="V1212" s="16">
        <f t="shared" si="188"/>
        <v>66.341666666666654</v>
      </c>
      <c r="W1212" s="16">
        <f t="shared" si="189"/>
        <v>66.412499999999994</v>
      </c>
    </row>
    <row r="1213" spans="1:23" ht="13.5" x14ac:dyDescent="0.25">
      <c r="A1213" s="3">
        <v>43776</v>
      </c>
      <c r="B1213" s="2">
        <v>1.1997</v>
      </c>
      <c r="C1213" s="2">
        <v>48.576382871691408</v>
      </c>
      <c r="D1213" s="2">
        <v>5.390577562619292E-3</v>
      </c>
      <c r="E1213" s="2">
        <v>-1.707176119058295E-2</v>
      </c>
      <c r="F1213" s="2">
        <v>1.20566</v>
      </c>
      <c r="G1213" s="2">
        <v>1.2215099999999999</v>
      </c>
      <c r="H1213" s="2">
        <v>1.216065</v>
      </c>
      <c r="I1213" s="2">
        <v>1.1713579999999999</v>
      </c>
      <c r="J1213" s="2">
        <v>1.180582499999999</v>
      </c>
      <c r="K1213" s="13" t="s">
        <v>48</v>
      </c>
      <c r="L1213" s="13" t="s">
        <v>55</v>
      </c>
      <c r="M1213" s="13" t="s">
        <v>50</v>
      </c>
      <c r="N1213" s="16">
        <f t="shared" si="180"/>
        <v>50</v>
      </c>
      <c r="O1213" s="16">
        <f t="shared" si="181"/>
        <v>100</v>
      </c>
      <c r="P1213" s="16">
        <f t="shared" si="182"/>
        <v>50</v>
      </c>
      <c r="Q1213" s="16">
        <f t="shared" si="183"/>
        <v>66.5</v>
      </c>
      <c r="R1213" s="17">
        <f t="shared" si="184"/>
        <v>69.974999999999994</v>
      </c>
      <c r="S1213" s="17">
        <f t="shared" si="185"/>
        <v>64.125</v>
      </c>
      <c r="T1213" s="17">
        <f t="shared" si="186"/>
        <v>64.924999999999997</v>
      </c>
      <c r="U1213" s="17">
        <f t="shared" si="187"/>
        <v>66.625</v>
      </c>
      <c r="V1213" s="16">
        <f t="shared" si="188"/>
        <v>66.341666666666654</v>
      </c>
      <c r="W1213" s="16">
        <f t="shared" si="189"/>
        <v>66.412499999999994</v>
      </c>
    </row>
    <row r="1214" spans="1:23" ht="13.5" x14ac:dyDescent="0.25">
      <c r="A1214" s="3">
        <v>43777</v>
      </c>
      <c r="B1214" s="2">
        <v>1.1898</v>
      </c>
      <c r="C1214" s="2">
        <v>45.981351375474347</v>
      </c>
      <c r="D1214" s="2">
        <v>1.5512848276441948E-2</v>
      </c>
      <c r="E1214" s="2">
        <v>-1.5512600130157223E-2</v>
      </c>
      <c r="F1214" s="2">
        <v>1.1977199999999999</v>
      </c>
      <c r="G1214" s="2">
        <v>1.2135799999999999</v>
      </c>
      <c r="H1214" s="2">
        <v>1.2140799999999998</v>
      </c>
      <c r="I1214" s="2">
        <v>1.1721519999999996</v>
      </c>
      <c r="J1214" s="2">
        <v>1.1771619999999994</v>
      </c>
      <c r="K1214" s="13" t="s">
        <v>53</v>
      </c>
      <c r="L1214" s="13" t="s">
        <v>55</v>
      </c>
      <c r="M1214" s="13" t="s">
        <v>47</v>
      </c>
      <c r="N1214" s="16">
        <f t="shared" si="180"/>
        <v>50</v>
      </c>
      <c r="O1214" s="16">
        <f t="shared" si="181"/>
        <v>100</v>
      </c>
      <c r="P1214" s="16">
        <f t="shared" si="182"/>
        <v>50</v>
      </c>
      <c r="Q1214" s="16">
        <f t="shared" si="183"/>
        <v>16.5</v>
      </c>
      <c r="R1214" s="17">
        <f t="shared" si="184"/>
        <v>62.475000000000001</v>
      </c>
      <c r="S1214" s="17">
        <f t="shared" si="185"/>
        <v>51.625</v>
      </c>
      <c r="T1214" s="17">
        <f t="shared" si="186"/>
        <v>42.424999999999997</v>
      </c>
      <c r="U1214" s="17">
        <f t="shared" si="187"/>
        <v>54.125</v>
      </c>
      <c r="V1214" s="16">
        <f t="shared" si="188"/>
        <v>52.17499999999999</v>
      </c>
      <c r="W1214" s="16">
        <f t="shared" si="189"/>
        <v>52.662499999999994</v>
      </c>
    </row>
    <row r="1215" spans="1:23" ht="13.5" x14ac:dyDescent="0.25">
      <c r="A1215" s="3">
        <v>43780</v>
      </c>
      <c r="B1215" s="2">
        <v>1.2096</v>
      </c>
      <c r="C1215" s="2">
        <v>51.555477820081691</v>
      </c>
      <c r="D1215" s="2">
        <v>2.1180577772725195E-2</v>
      </c>
      <c r="E1215" s="2">
        <v>-1.4458255067634223E-2</v>
      </c>
      <c r="F1215" s="2">
        <v>1.1997</v>
      </c>
      <c r="G1215" s="2">
        <v>1.20862</v>
      </c>
      <c r="H1215" s="2">
        <v>1.2135850000000001</v>
      </c>
      <c r="I1215" s="2">
        <v>1.1737379999999999</v>
      </c>
      <c r="J1215" s="2">
        <v>1.1742369999999993</v>
      </c>
      <c r="K1215" s="13" t="s">
        <v>48</v>
      </c>
      <c r="L1215" s="13" t="s">
        <v>55</v>
      </c>
      <c r="M1215" s="13" t="s">
        <v>52</v>
      </c>
      <c r="N1215" s="16">
        <f t="shared" si="180"/>
        <v>50</v>
      </c>
      <c r="O1215" s="16">
        <f t="shared" si="181"/>
        <v>100</v>
      </c>
      <c r="P1215" s="16">
        <f t="shared" si="182"/>
        <v>50</v>
      </c>
      <c r="Q1215" s="16">
        <f t="shared" si="183"/>
        <v>83.5</v>
      </c>
      <c r="R1215" s="17">
        <f t="shared" si="184"/>
        <v>72.525000000000006</v>
      </c>
      <c r="S1215" s="17">
        <f t="shared" si="185"/>
        <v>68.375</v>
      </c>
      <c r="T1215" s="17">
        <f t="shared" si="186"/>
        <v>72.575000000000003</v>
      </c>
      <c r="U1215" s="17">
        <f t="shared" si="187"/>
        <v>70.875</v>
      </c>
      <c r="V1215" s="16">
        <f t="shared" si="188"/>
        <v>71.158333333333346</v>
      </c>
      <c r="W1215" s="16">
        <f t="shared" si="189"/>
        <v>71.087500000000006</v>
      </c>
    </row>
    <row r="1216" spans="1:23" ht="13.5" x14ac:dyDescent="0.25">
      <c r="A1216" s="3">
        <v>43781</v>
      </c>
      <c r="B1216" s="2">
        <v>1.2096</v>
      </c>
      <c r="C1216" s="2">
        <v>51.555477820081691</v>
      </c>
      <c r="D1216" s="2">
        <v>1.9837282332232586E-2</v>
      </c>
      <c r="E1216" s="2">
        <v>-1.5258305630851746E-2</v>
      </c>
      <c r="F1216" s="2">
        <v>1.2016800000000001</v>
      </c>
      <c r="G1216" s="2">
        <v>1.20763</v>
      </c>
      <c r="H1216" s="2">
        <v>1.21309</v>
      </c>
      <c r="I1216" s="2">
        <v>1.175522</v>
      </c>
      <c r="J1216" s="2">
        <v>1.1717084999999992</v>
      </c>
      <c r="K1216" s="13" t="s">
        <v>48</v>
      </c>
      <c r="L1216" s="13" t="s">
        <v>55</v>
      </c>
      <c r="M1216" s="13" t="s">
        <v>52</v>
      </c>
      <c r="N1216" s="16">
        <f t="shared" si="180"/>
        <v>50</v>
      </c>
      <c r="O1216" s="16">
        <f t="shared" si="181"/>
        <v>100</v>
      </c>
      <c r="P1216" s="16">
        <f t="shared" si="182"/>
        <v>50</v>
      </c>
      <c r="Q1216" s="16">
        <f t="shared" si="183"/>
        <v>83.5</v>
      </c>
      <c r="R1216" s="17">
        <f t="shared" si="184"/>
        <v>72.525000000000006</v>
      </c>
      <c r="S1216" s="17">
        <f t="shared" si="185"/>
        <v>68.375</v>
      </c>
      <c r="T1216" s="17">
        <f t="shared" si="186"/>
        <v>72.575000000000003</v>
      </c>
      <c r="U1216" s="17">
        <f t="shared" si="187"/>
        <v>70.875</v>
      </c>
      <c r="V1216" s="16">
        <f t="shared" si="188"/>
        <v>71.158333333333346</v>
      </c>
      <c r="W1216" s="16">
        <f t="shared" si="189"/>
        <v>71.087500000000006</v>
      </c>
    </row>
    <row r="1217" spans="1:23" ht="13.5" x14ac:dyDescent="0.25">
      <c r="A1217" s="3">
        <v>43782</v>
      </c>
      <c r="B1217" s="2">
        <v>1.1997</v>
      </c>
      <c r="C1217" s="2">
        <v>48.644706676284862</v>
      </c>
      <c r="D1217" s="2">
        <v>1.9404930835182688E-2</v>
      </c>
      <c r="E1217" s="2">
        <v>-1.6859038424254548E-2</v>
      </c>
      <c r="F1217" s="2">
        <v>1.2016800000000001</v>
      </c>
      <c r="G1217" s="2">
        <v>1.2056499999999999</v>
      </c>
      <c r="H1217" s="2">
        <v>1.214575</v>
      </c>
      <c r="I1217" s="2">
        <v>1.1775039999999999</v>
      </c>
      <c r="J1217" s="2">
        <v>1.1694774999999993</v>
      </c>
      <c r="K1217" s="13" t="s">
        <v>53</v>
      </c>
      <c r="L1217" s="13" t="s">
        <v>55</v>
      </c>
      <c r="M1217" s="13" t="s">
        <v>55</v>
      </c>
      <c r="N1217" s="16">
        <f t="shared" si="180"/>
        <v>50</v>
      </c>
      <c r="O1217" s="16">
        <f t="shared" si="181"/>
        <v>100</v>
      </c>
      <c r="P1217" s="16">
        <f t="shared" si="182"/>
        <v>50</v>
      </c>
      <c r="Q1217" s="16">
        <f t="shared" si="183"/>
        <v>16.5</v>
      </c>
      <c r="R1217" s="17">
        <f t="shared" si="184"/>
        <v>62.475000000000001</v>
      </c>
      <c r="S1217" s="17">
        <f t="shared" si="185"/>
        <v>51.625</v>
      </c>
      <c r="T1217" s="17">
        <f t="shared" si="186"/>
        <v>42.424999999999997</v>
      </c>
      <c r="U1217" s="17">
        <f t="shared" si="187"/>
        <v>54.125</v>
      </c>
      <c r="V1217" s="16">
        <f t="shared" si="188"/>
        <v>52.17499999999999</v>
      </c>
      <c r="W1217" s="16">
        <f t="shared" si="189"/>
        <v>52.662499999999994</v>
      </c>
    </row>
    <row r="1218" spans="1:23" ht="13.5" x14ac:dyDescent="0.25">
      <c r="A1218" s="3">
        <v>43783</v>
      </c>
      <c r="B1218" s="2">
        <v>1.2195</v>
      </c>
      <c r="C1218" s="2">
        <v>54.21263430110875</v>
      </c>
      <c r="D1218" s="2">
        <v>1.7604029453332393E-2</v>
      </c>
      <c r="E1218" s="2">
        <v>-1.9260937532479955E-2</v>
      </c>
      <c r="F1218" s="2">
        <v>1.20564</v>
      </c>
      <c r="G1218" s="2">
        <v>1.2056499999999999</v>
      </c>
      <c r="H1218" s="2">
        <v>1.2160600000000001</v>
      </c>
      <c r="I1218" s="2">
        <v>1.1798819999999999</v>
      </c>
      <c r="J1218" s="2">
        <v>1.1676924999999994</v>
      </c>
      <c r="K1218" s="13" t="s">
        <v>48</v>
      </c>
      <c r="L1218" s="13" t="s">
        <v>55</v>
      </c>
      <c r="M1218" s="13" t="s">
        <v>52</v>
      </c>
      <c r="N1218" s="16">
        <f t="shared" ref="N1218:N1281" si="190">IF(D1218&lt;30,50, IF(D1218&gt;70, 0, 25))</f>
        <v>50</v>
      </c>
      <c r="O1218" s="16">
        <f t="shared" ref="O1218:O1281" si="191">IF(F1218-E1218&gt;0.02, 100, IF(F1218-E1218&lt;0,0,45))</f>
        <v>100</v>
      </c>
      <c r="P1218" s="16">
        <f t="shared" ref="P1218:P1281" si="192">IF(G1218-J1218&gt;10,100,IF(G1218-J1218&gt;5,75, IF(G1218-J1218&gt;0,50,0)))</f>
        <v>50</v>
      </c>
      <c r="Q1218" s="16">
        <f t="shared" ref="Q1218:Q1281" si="193">IF(M1218="confirmed bullish", 34, IF(M1218="bullish divergence",17, 0))+IF(K1218="bullish",33,IF(K1218="bearish",0,16.5))+IF(L1218="strong",33,IF(L1218="weak",0,16.5))</f>
        <v>83.5</v>
      </c>
      <c r="R1218" s="17">
        <f t="shared" si="184"/>
        <v>72.525000000000006</v>
      </c>
      <c r="S1218" s="17">
        <f t="shared" si="185"/>
        <v>68.375</v>
      </c>
      <c r="T1218" s="17">
        <f t="shared" si="186"/>
        <v>72.575000000000003</v>
      </c>
      <c r="U1218" s="17">
        <f t="shared" si="187"/>
        <v>70.875</v>
      </c>
      <c r="V1218" s="16">
        <f t="shared" si="188"/>
        <v>71.158333333333346</v>
      </c>
      <c r="W1218" s="16">
        <f t="shared" si="189"/>
        <v>71.087500000000006</v>
      </c>
    </row>
    <row r="1219" spans="1:23" ht="13.5" x14ac:dyDescent="0.25">
      <c r="A1219" s="3">
        <v>43784</v>
      </c>
      <c r="B1219" s="2">
        <v>1.2195</v>
      </c>
      <c r="C1219" s="2">
        <v>54.21263430110875</v>
      </c>
      <c r="D1219" s="2">
        <v>1.7530912650420394E-2</v>
      </c>
      <c r="E1219" s="2">
        <v>-2.1926805004362504E-2</v>
      </c>
      <c r="F1219" s="2">
        <v>1.2115800000000001</v>
      </c>
      <c r="G1219" s="2">
        <v>1.20465</v>
      </c>
      <c r="H1219" s="2">
        <v>1.21705</v>
      </c>
      <c r="I1219" s="2">
        <v>1.1826579999999998</v>
      </c>
      <c r="J1219" s="2">
        <v>1.1662544999999991</v>
      </c>
      <c r="K1219" s="13" t="s">
        <v>48</v>
      </c>
      <c r="L1219" s="13" t="s">
        <v>55</v>
      </c>
      <c r="M1219" s="13" t="s">
        <v>52</v>
      </c>
      <c r="N1219" s="16">
        <f t="shared" si="190"/>
        <v>50</v>
      </c>
      <c r="O1219" s="16">
        <f t="shared" si="191"/>
        <v>100</v>
      </c>
      <c r="P1219" s="16">
        <f t="shared" si="192"/>
        <v>50</v>
      </c>
      <c r="Q1219" s="16">
        <f t="shared" si="193"/>
        <v>83.5</v>
      </c>
      <c r="R1219" s="17">
        <f t="shared" ref="R1219:R1282" si="194">0.35*N1219+O1219*0.35+P1219*0.15+Q1219*0.15</f>
        <v>72.525000000000006</v>
      </c>
      <c r="S1219" s="17">
        <f t="shared" ref="S1219:S1282" si="195">N1219*0.2+O1219*0.2+P1219*0.35+Q1219*0.25</f>
        <v>68.375</v>
      </c>
      <c r="T1219" s="17">
        <f t="shared" ref="T1219:T1282" si="196">N1219*0.15+O1219*0.15+P1219*0.25+Q1219*0.45</f>
        <v>72.575000000000003</v>
      </c>
      <c r="U1219" s="17">
        <f t="shared" ref="U1219:U1282" si="197">0.25*SUM(N1219:Q1219)</f>
        <v>70.875</v>
      </c>
      <c r="V1219" s="16">
        <f t="shared" ref="V1219:V1282" si="198">SUM(R1219:T1219)/3</f>
        <v>71.158333333333346</v>
      </c>
      <c r="W1219" s="16">
        <f t="shared" ref="W1219:W1282" si="199">SUM(R1219:U1219)/4</f>
        <v>71.087500000000006</v>
      </c>
    </row>
    <row r="1220" spans="1:23" ht="13.5" x14ac:dyDescent="0.25">
      <c r="A1220" s="3">
        <v>43787</v>
      </c>
      <c r="B1220" s="2">
        <v>1.2195</v>
      </c>
      <c r="C1220" s="2">
        <v>54.21263430110875</v>
      </c>
      <c r="D1220" s="2">
        <v>1.2803189654971625E-2</v>
      </c>
      <c r="E1220" s="2">
        <v>-2.5195178557494202E-2</v>
      </c>
      <c r="F1220" s="2">
        <v>1.21356</v>
      </c>
      <c r="G1220" s="2">
        <v>1.2066300000000001</v>
      </c>
      <c r="H1220" s="2">
        <v>1.21804</v>
      </c>
      <c r="I1220" s="2">
        <v>1.1852339999999999</v>
      </c>
      <c r="J1220" s="2">
        <v>1.1651139999999991</v>
      </c>
      <c r="K1220" s="13" t="s">
        <v>48</v>
      </c>
      <c r="L1220" s="13" t="s">
        <v>55</v>
      </c>
      <c r="M1220" s="13" t="s">
        <v>52</v>
      </c>
      <c r="N1220" s="16">
        <f t="shared" si="190"/>
        <v>50</v>
      </c>
      <c r="O1220" s="16">
        <f t="shared" si="191"/>
        <v>100</v>
      </c>
      <c r="P1220" s="16">
        <f t="shared" si="192"/>
        <v>50</v>
      </c>
      <c r="Q1220" s="16">
        <f t="shared" si="193"/>
        <v>83.5</v>
      </c>
      <c r="R1220" s="17">
        <f t="shared" si="194"/>
        <v>72.525000000000006</v>
      </c>
      <c r="S1220" s="17">
        <f t="shared" si="195"/>
        <v>68.375</v>
      </c>
      <c r="T1220" s="17">
        <f t="shared" si="196"/>
        <v>72.575000000000003</v>
      </c>
      <c r="U1220" s="17">
        <f t="shared" si="197"/>
        <v>70.875</v>
      </c>
      <c r="V1220" s="16">
        <f t="shared" si="198"/>
        <v>71.158333333333346</v>
      </c>
      <c r="W1220" s="16">
        <f t="shared" si="199"/>
        <v>71.087500000000006</v>
      </c>
    </row>
    <row r="1221" spans="1:23" ht="13.5" x14ac:dyDescent="0.25">
      <c r="A1221" s="3">
        <v>43788</v>
      </c>
      <c r="B1221" s="2">
        <v>1.2690999999999999</v>
      </c>
      <c r="C1221" s="2">
        <v>65.810371937802614</v>
      </c>
      <c r="D1221" s="2">
        <v>5.0535127821276227E-3</v>
      </c>
      <c r="E1221" s="2">
        <v>-2.930758949424752E-2</v>
      </c>
      <c r="F1221" s="2">
        <v>1.22546</v>
      </c>
      <c r="G1221" s="2">
        <v>1.21357</v>
      </c>
      <c r="H1221" s="2">
        <v>1.222005</v>
      </c>
      <c r="I1221" s="2">
        <v>1.1888019999999999</v>
      </c>
      <c r="J1221" s="2">
        <v>1.1645189999999992</v>
      </c>
      <c r="K1221" s="13" t="s">
        <v>48</v>
      </c>
      <c r="L1221" s="13" t="s">
        <v>55</v>
      </c>
      <c r="M1221" s="13" t="s">
        <v>52</v>
      </c>
      <c r="N1221" s="16">
        <f t="shared" si="190"/>
        <v>50</v>
      </c>
      <c r="O1221" s="16">
        <f t="shared" si="191"/>
        <v>100</v>
      </c>
      <c r="P1221" s="16">
        <f t="shared" si="192"/>
        <v>50</v>
      </c>
      <c r="Q1221" s="16">
        <f t="shared" si="193"/>
        <v>83.5</v>
      </c>
      <c r="R1221" s="17">
        <f t="shared" si="194"/>
        <v>72.525000000000006</v>
      </c>
      <c r="S1221" s="17">
        <f t="shared" si="195"/>
        <v>68.375</v>
      </c>
      <c r="T1221" s="17">
        <f t="shared" si="196"/>
        <v>72.575000000000003</v>
      </c>
      <c r="U1221" s="17">
        <f t="shared" si="197"/>
        <v>70.875</v>
      </c>
      <c r="V1221" s="16">
        <f t="shared" si="198"/>
        <v>71.158333333333346</v>
      </c>
      <c r="W1221" s="16">
        <f t="shared" si="199"/>
        <v>71.087500000000006</v>
      </c>
    </row>
    <row r="1222" spans="1:23" ht="13.5" x14ac:dyDescent="0.25">
      <c r="A1222" s="3">
        <v>43789</v>
      </c>
      <c r="B1222" s="2">
        <v>1.2690999999999999</v>
      </c>
      <c r="C1222" s="2">
        <v>65.810371937802614</v>
      </c>
      <c r="D1222" s="2">
        <v>-1.8666444576462826E-3</v>
      </c>
      <c r="E1222" s="2">
        <v>-3.3210808953978321E-2</v>
      </c>
      <c r="F1222" s="2">
        <v>1.2393399999999999</v>
      </c>
      <c r="G1222" s="2">
        <v>1.22051</v>
      </c>
      <c r="H1222" s="2">
        <v>1.2239850000000001</v>
      </c>
      <c r="I1222" s="2">
        <v>1.1923699999999999</v>
      </c>
      <c r="J1222" s="2">
        <v>1.1640724999999994</v>
      </c>
      <c r="K1222" s="13" t="s">
        <v>48</v>
      </c>
      <c r="L1222" s="13" t="s">
        <v>55</v>
      </c>
      <c r="M1222" s="13" t="s">
        <v>52</v>
      </c>
      <c r="N1222" s="16">
        <f t="shared" si="190"/>
        <v>50</v>
      </c>
      <c r="O1222" s="16">
        <f t="shared" si="191"/>
        <v>100</v>
      </c>
      <c r="P1222" s="16">
        <f t="shared" si="192"/>
        <v>50</v>
      </c>
      <c r="Q1222" s="16">
        <f t="shared" si="193"/>
        <v>83.5</v>
      </c>
      <c r="R1222" s="17">
        <f t="shared" si="194"/>
        <v>72.525000000000006</v>
      </c>
      <c r="S1222" s="17">
        <f t="shared" si="195"/>
        <v>68.375</v>
      </c>
      <c r="T1222" s="17">
        <f t="shared" si="196"/>
        <v>72.575000000000003</v>
      </c>
      <c r="U1222" s="17">
        <f t="shared" si="197"/>
        <v>70.875</v>
      </c>
      <c r="V1222" s="16">
        <f t="shared" si="198"/>
        <v>71.158333333333346</v>
      </c>
      <c r="W1222" s="16">
        <f t="shared" si="199"/>
        <v>71.087500000000006</v>
      </c>
    </row>
    <row r="1223" spans="1:23" ht="13.5" x14ac:dyDescent="0.25">
      <c r="A1223" s="3">
        <v>43790</v>
      </c>
      <c r="B1223" s="2">
        <v>1.2988999999999999</v>
      </c>
      <c r="C1223" s="2">
        <v>70.939410820903348</v>
      </c>
      <c r="D1223" s="2">
        <v>-1.0265438369632562E-2</v>
      </c>
      <c r="E1223" s="2">
        <v>-3.6520267700982073E-2</v>
      </c>
      <c r="F1223" s="2">
        <v>1.25522</v>
      </c>
      <c r="G1223" s="2">
        <v>1.2304299999999999</v>
      </c>
      <c r="H1223" s="2">
        <v>1.22597</v>
      </c>
      <c r="I1223" s="2">
        <v>1.1963360000000001</v>
      </c>
      <c r="J1223" s="2">
        <v>1.1639734999999996</v>
      </c>
      <c r="K1223" s="13" t="s">
        <v>48</v>
      </c>
      <c r="L1223" s="13" t="s">
        <v>49</v>
      </c>
      <c r="M1223" s="13" t="s">
        <v>52</v>
      </c>
      <c r="N1223" s="16">
        <f t="shared" si="190"/>
        <v>50</v>
      </c>
      <c r="O1223" s="16">
        <f t="shared" si="191"/>
        <v>100</v>
      </c>
      <c r="P1223" s="16">
        <f t="shared" si="192"/>
        <v>50</v>
      </c>
      <c r="Q1223" s="16">
        <f t="shared" si="193"/>
        <v>100</v>
      </c>
      <c r="R1223" s="17">
        <f t="shared" si="194"/>
        <v>75</v>
      </c>
      <c r="S1223" s="17">
        <f t="shared" si="195"/>
        <v>72.5</v>
      </c>
      <c r="T1223" s="17">
        <f t="shared" si="196"/>
        <v>80</v>
      </c>
      <c r="U1223" s="17">
        <f t="shared" si="197"/>
        <v>75</v>
      </c>
      <c r="V1223" s="16">
        <f t="shared" si="198"/>
        <v>75.833333333333329</v>
      </c>
      <c r="W1223" s="16">
        <f t="shared" si="199"/>
        <v>75.625</v>
      </c>
    </row>
    <row r="1224" spans="1:23" ht="13.5" x14ac:dyDescent="0.25">
      <c r="A1224" s="3">
        <v>43791</v>
      </c>
      <c r="B1224" s="2">
        <v>1.2394000000000001</v>
      </c>
      <c r="C1224" s="2">
        <v>53.637456065245061</v>
      </c>
      <c r="D1224" s="2">
        <v>-1.4974858803586066E-2</v>
      </c>
      <c r="E1224" s="2">
        <v>-3.9132468294408598E-2</v>
      </c>
      <c r="F1224" s="2">
        <v>1.2591999999999999</v>
      </c>
      <c r="G1224" s="2">
        <v>1.23539</v>
      </c>
      <c r="H1224" s="2">
        <v>1.224485</v>
      </c>
      <c r="I1224" s="2">
        <v>1.1991120000000002</v>
      </c>
      <c r="J1224" s="2">
        <v>1.1638744999999993</v>
      </c>
      <c r="K1224" s="13" t="s">
        <v>48</v>
      </c>
      <c r="L1224" s="13" t="s">
        <v>49</v>
      </c>
      <c r="M1224" s="13" t="s">
        <v>52</v>
      </c>
      <c r="N1224" s="16">
        <f t="shared" si="190"/>
        <v>50</v>
      </c>
      <c r="O1224" s="16">
        <f t="shared" si="191"/>
        <v>100</v>
      </c>
      <c r="P1224" s="16">
        <f t="shared" si="192"/>
        <v>50</v>
      </c>
      <c r="Q1224" s="16">
        <f t="shared" si="193"/>
        <v>100</v>
      </c>
      <c r="R1224" s="17">
        <f t="shared" si="194"/>
        <v>75</v>
      </c>
      <c r="S1224" s="17">
        <f t="shared" si="195"/>
        <v>72.5</v>
      </c>
      <c r="T1224" s="17">
        <f t="shared" si="196"/>
        <v>80</v>
      </c>
      <c r="U1224" s="17">
        <f t="shared" si="197"/>
        <v>75</v>
      </c>
      <c r="V1224" s="16">
        <f t="shared" si="198"/>
        <v>75.833333333333329</v>
      </c>
      <c r="W1224" s="16">
        <f t="shared" si="199"/>
        <v>75.625</v>
      </c>
    </row>
    <row r="1225" spans="1:23" ht="13.5" x14ac:dyDescent="0.25">
      <c r="A1225" s="3">
        <v>43794</v>
      </c>
      <c r="B1225" s="2">
        <v>1.2096</v>
      </c>
      <c r="C1225" s="2">
        <v>47.40174598372603</v>
      </c>
      <c r="D1225" s="2">
        <v>-1.3805602917896342E-2</v>
      </c>
      <c r="E1225" s="2">
        <v>-3.8825104046406191E-2</v>
      </c>
      <c r="F1225" s="2">
        <v>1.2572199999999998</v>
      </c>
      <c r="G1225" s="2">
        <v>1.23539</v>
      </c>
      <c r="H1225" s="2">
        <v>1.222005</v>
      </c>
      <c r="I1225" s="2">
        <v>1.201292</v>
      </c>
      <c r="J1225" s="2">
        <v>1.1639734999999993</v>
      </c>
      <c r="K1225" s="13" t="s">
        <v>48</v>
      </c>
      <c r="L1225" s="13" t="s">
        <v>49</v>
      </c>
      <c r="M1225" s="13" t="s">
        <v>50</v>
      </c>
      <c r="N1225" s="16">
        <f t="shared" si="190"/>
        <v>50</v>
      </c>
      <c r="O1225" s="16">
        <f t="shared" si="191"/>
        <v>100</v>
      </c>
      <c r="P1225" s="16">
        <f t="shared" si="192"/>
        <v>50</v>
      </c>
      <c r="Q1225" s="16">
        <f t="shared" si="193"/>
        <v>83</v>
      </c>
      <c r="R1225" s="17">
        <f t="shared" si="194"/>
        <v>72.45</v>
      </c>
      <c r="S1225" s="17">
        <f t="shared" si="195"/>
        <v>68.25</v>
      </c>
      <c r="T1225" s="17">
        <f t="shared" si="196"/>
        <v>72.349999999999994</v>
      </c>
      <c r="U1225" s="17">
        <f t="shared" si="197"/>
        <v>70.75</v>
      </c>
      <c r="V1225" s="16">
        <f t="shared" si="198"/>
        <v>71.016666666666666</v>
      </c>
      <c r="W1225" s="16">
        <f t="shared" si="199"/>
        <v>70.949999999999989</v>
      </c>
    </row>
    <row r="1226" spans="1:23" ht="13.5" x14ac:dyDescent="0.25">
      <c r="A1226" s="3">
        <v>43795</v>
      </c>
      <c r="B1226" s="2">
        <v>1.2195</v>
      </c>
      <c r="C1226" s="2">
        <v>49.502110092815848</v>
      </c>
      <c r="D1226" s="2">
        <v>-1.3465523771924115E-2</v>
      </c>
      <c r="E1226" s="2">
        <v>-3.5623982401856033E-2</v>
      </c>
      <c r="F1226" s="2">
        <v>1.2472999999999999</v>
      </c>
      <c r="G1226" s="2">
        <v>1.23638</v>
      </c>
      <c r="H1226" s="2">
        <v>1.2220050000000002</v>
      </c>
      <c r="I1226" s="2">
        <v>1.2038679999999999</v>
      </c>
      <c r="J1226" s="2">
        <v>1.1637749999999993</v>
      </c>
      <c r="K1226" s="13" t="s">
        <v>48</v>
      </c>
      <c r="L1226" s="13" t="s">
        <v>49</v>
      </c>
      <c r="M1226" s="13" t="s">
        <v>50</v>
      </c>
      <c r="N1226" s="16">
        <f t="shared" si="190"/>
        <v>50</v>
      </c>
      <c r="O1226" s="16">
        <f t="shared" si="191"/>
        <v>100</v>
      </c>
      <c r="P1226" s="16">
        <f t="shared" si="192"/>
        <v>50</v>
      </c>
      <c r="Q1226" s="16">
        <f t="shared" si="193"/>
        <v>83</v>
      </c>
      <c r="R1226" s="17">
        <f t="shared" si="194"/>
        <v>72.45</v>
      </c>
      <c r="S1226" s="17">
        <f t="shared" si="195"/>
        <v>68.25</v>
      </c>
      <c r="T1226" s="17">
        <f t="shared" si="196"/>
        <v>72.349999999999994</v>
      </c>
      <c r="U1226" s="17">
        <f t="shared" si="197"/>
        <v>70.75</v>
      </c>
      <c r="V1226" s="16">
        <f t="shared" si="198"/>
        <v>71.016666666666666</v>
      </c>
      <c r="W1226" s="16">
        <f t="shared" si="199"/>
        <v>70.949999999999989</v>
      </c>
    </row>
    <row r="1227" spans="1:23" ht="13.5" x14ac:dyDescent="0.25">
      <c r="A1227" s="3">
        <v>43796</v>
      </c>
      <c r="B1227" s="2">
        <v>1.2195</v>
      </c>
      <c r="C1227" s="2">
        <v>49.502110092815848</v>
      </c>
      <c r="D1227" s="2">
        <v>-1.4681524170129245E-2</v>
      </c>
      <c r="E1227" s="2">
        <v>-3.0501991313139902E-2</v>
      </c>
      <c r="F1227" s="2">
        <v>1.2373799999999999</v>
      </c>
      <c r="G1227" s="2">
        <v>1.2383599999999999</v>
      </c>
      <c r="H1227" s="2">
        <v>1.222005</v>
      </c>
      <c r="I1227" s="2">
        <v>1.2064439999999998</v>
      </c>
      <c r="J1227" s="2">
        <v>1.1634274999999994</v>
      </c>
      <c r="K1227" s="13" t="s">
        <v>48</v>
      </c>
      <c r="L1227" s="13" t="s">
        <v>49</v>
      </c>
      <c r="M1227" s="13" t="s">
        <v>50</v>
      </c>
      <c r="N1227" s="16">
        <f t="shared" si="190"/>
        <v>50</v>
      </c>
      <c r="O1227" s="16">
        <f t="shared" si="191"/>
        <v>100</v>
      </c>
      <c r="P1227" s="16">
        <f t="shared" si="192"/>
        <v>50</v>
      </c>
      <c r="Q1227" s="16">
        <f t="shared" si="193"/>
        <v>83</v>
      </c>
      <c r="R1227" s="17">
        <f t="shared" si="194"/>
        <v>72.45</v>
      </c>
      <c r="S1227" s="17">
        <f t="shared" si="195"/>
        <v>68.25</v>
      </c>
      <c r="T1227" s="17">
        <f t="shared" si="196"/>
        <v>72.349999999999994</v>
      </c>
      <c r="U1227" s="17">
        <f t="shared" si="197"/>
        <v>70.75</v>
      </c>
      <c r="V1227" s="16">
        <f t="shared" si="198"/>
        <v>71.016666666666666</v>
      </c>
      <c r="W1227" s="16">
        <f t="shared" si="199"/>
        <v>70.949999999999989</v>
      </c>
    </row>
    <row r="1228" spans="1:23" ht="13.5" x14ac:dyDescent="0.25">
      <c r="A1228" s="3">
        <v>43797</v>
      </c>
      <c r="B1228" s="2">
        <v>1.1997</v>
      </c>
      <c r="C1228" s="2">
        <v>45.305721712546173</v>
      </c>
      <c r="D1228" s="2">
        <v>-1.11797407308869E-2</v>
      </c>
      <c r="E1228" s="2">
        <v>-2.51613442850088E-2</v>
      </c>
      <c r="F1228" s="2">
        <v>1.2175400000000001</v>
      </c>
      <c r="G1228" s="2">
        <v>1.23638</v>
      </c>
      <c r="H1228" s="2">
        <v>1.221015</v>
      </c>
      <c r="I1228" s="2">
        <v>1.2088240000000001</v>
      </c>
      <c r="J1228" s="2">
        <v>1.1633284999999995</v>
      </c>
      <c r="K1228" s="13" t="s">
        <v>53</v>
      </c>
      <c r="L1228" s="13" t="s">
        <v>55</v>
      </c>
      <c r="M1228" s="13" t="s">
        <v>47</v>
      </c>
      <c r="N1228" s="16">
        <f t="shared" si="190"/>
        <v>50</v>
      </c>
      <c r="O1228" s="16">
        <f t="shared" si="191"/>
        <v>100</v>
      </c>
      <c r="P1228" s="16">
        <f t="shared" si="192"/>
        <v>50</v>
      </c>
      <c r="Q1228" s="16">
        <f t="shared" si="193"/>
        <v>16.5</v>
      </c>
      <c r="R1228" s="17">
        <f t="shared" si="194"/>
        <v>62.475000000000001</v>
      </c>
      <c r="S1228" s="17">
        <f t="shared" si="195"/>
        <v>51.625</v>
      </c>
      <c r="T1228" s="17">
        <f t="shared" si="196"/>
        <v>42.424999999999997</v>
      </c>
      <c r="U1228" s="17">
        <f t="shared" si="197"/>
        <v>54.125</v>
      </c>
      <c r="V1228" s="16">
        <f t="shared" si="198"/>
        <v>52.17499999999999</v>
      </c>
      <c r="W1228" s="16">
        <f t="shared" si="199"/>
        <v>52.662499999999994</v>
      </c>
    </row>
    <row r="1229" spans="1:23" ht="13.5" x14ac:dyDescent="0.25">
      <c r="A1229" s="3">
        <v>43798</v>
      </c>
      <c r="B1229" s="2">
        <v>1.2195</v>
      </c>
      <c r="C1229" s="2">
        <v>49.881207846586328</v>
      </c>
      <c r="D1229" s="2">
        <v>-9.5497993955160343E-3</v>
      </c>
      <c r="E1229" s="2">
        <v>-2.0305126097955546E-2</v>
      </c>
      <c r="F1229" s="2">
        <v>1.21356</v>
      </c>
      <c r="G1229" s="2">
        <v>1.23638</v>
      </c>
      <c r="H1229" s="2">
        <v>1.2205150000000002</v>
      </c>
      <c r="I1229" s="2">
        <v>1.2117979999999999</v>
      </c>
      <c r="J1229" s="2">
        <v>1.1634274999999996</v>
      </c>
      <c r="K1229" s="13" t="s">
        <v>53</v>
      </c>
      <c r="L1229" s="13" t="s">
        <v>55</v>
      </c>
      <c r="M1229" s="13" t="s">
        <v>47</v>
      </c>
      <c r="N1229" s="16">
        <f t="shared" si="190"/>
        <v>50</v>
      </c>
      <c r="O1229" s="16">
        <f t="shared" si="191"/>
        <v>100</v>
      </c>
      <c r="P1229" s="16">
        <f t="shared" si="192"/>
        <v>50</v>
      </c>
      <c r="Q1229" s="16">
        <f t="shared" si="193"/>
        <v>16.5</v>
      </c>
      <c r="R1229" s="17">
        <f t="shared" si="194"/>
        <v>62.475000000000001</v>
      </c>
      <c r="S1229" s="17">
        <f t="shared" si="195"/>
        <v>51.625</v>
      </c>
      <c r="T1229" s="17">
        <f t="shared" si="196"/>
        <v>42.424999999999997</v>
      </c>
      <c r="U1229" s="17">
        <f t="shared" si="197"/>
        <v>54.125</v>
      </c>
      <c r="V1229" s="16">
        <f t="shared" si="198"/>
        <v>52.17499999999999</v>
      </c>
      <c r="W1229" s="16">
        <f t="shared" si="199"/>
        <v>52.662499999999994</v>
      </c>
    </row>
    <row r="1230" spans="1:23" ht="13.5" x14ac:dyDescent="0.25">
      <c r="A1230" s="3">
        <v>43801</v>
      </c>
      <c r="B1230" s="2">
        <v>1.1997</v>
      </c>
      <c r="C1230" s="2">
        <v>45.758767767219091</v>
      </c>
      <c r="D1230" s="2">
        <v>-6.6972835413590115E-3</v>
      </c>
      <c r="E1230" s="2">
        <v>-1.5288465343382379E-2</v>
      </c>
      <c r="F1230" s="2">
        <v>1.2115800000000001</v>
      </c>
      <c r="G1230" s="2">
        <v>1.2343999999999999</v>
      </c>
      <c r="H1230" s="2">
        <v>1.2205150000000002</v>
      </c>
      <c r="I1230" s="2">
        <v>1.2137800000000003</v>
      </c>
      <c r="J1230" s="2">
        <v>1.1630804999999997</v>
      </c>
      <c r="K1230" s="13" t="s">
        <v>53</v>
      </c>
      <c r="L1230" s="13" t="s">
        <v>55</v>
      </c>
      <c r="M1230" s="13" t="s">
        <v>47</v>
      </c>
      <c r="N1230" s="16">
        <f t="shared" si="190"/>
        <v>50</v>
      </c>
      <c r="O1230" s="16">
        <f t="shared" si="191"/>
        <v>100</v>
      </c>
      <c r="P1230" s="16">
        <f t="shared" si="192"/>
        <v>50</v>
      </c>
      <c r="Q1230" s="16">
        <f t="shared" si="193"/>
        <v>16.5</v>
      </c>
      <c r="R1230" s="17">
        <f t="shared" si="194"/>
        <v>62.475000000000001</v>
      </c>
      <c r="S1230" s="17">
        <f t="shared" si="195"/>
        <v>51.625</v>
      </c>
      <c r="T1230" s="17">
        <f t="shared" si="196"/>
        <v>42.424999999999997</v>
      </c>
      <c r="U1230" s="17">
        <f t="shared" si="197"/>
        <v>54.125</v>
      </c>
      <c r="V1230" s="16">
        <f t="shared" si="198"/>
        <v>52.17499999999999</v>
      </c>
      <c r="W1230" s="16">
        <f t="shared" si="199"/>
        <v>52.662499999999994</v>
      </c>
    </row>
    <row r="1231" spans="1:23" ht="13.5" x14ac:dyDescent="0.25">
      <c r="A1231" s="3">
        <v>43802</v>
      </c>
      <c r="B1231" s="2">
        <v>1.2096</v>
      </c>
      <c r="C1231" s="2">
        <v>48.06972903692369</v>
      </c>
      <c r="D1231" s="2">
        <v>2.7369927949905115E-3</v>
      </c>
      <c r="E1231" s="2">
        <v>-1.0000518038253883E-2</v>
      </c>
      <c r="F1231" s="2">
        <v>1.2096</v>
      </c>
      <c r="G1231" s="2">
        <v>1.22845</v>
      </c>
      <c r="H1231" s="2">
        <v>1.2210100000000002</v>
      </c>
      <c r="I1231" s="2">
        <v>1.2147700000000001</v>
      </c>
      <c r="J1231" s="2">
        <v>1.1630309999999997</v>
      </c>
      <c r="K1231" s="13" t="s">
        <v>53</v>
      </c>
      <c r="L1231" s="13" t="s">
        <v>55</v>
      </c>
      <c r="M1231" s="13" t="s">
        <v>47</v>
      </c>
      <c r="N1231" s="16">
        <f t="shared" si="190"/>
        <v>50</v>
      </c>
      <c r="O1231" s="16">
        <f t="shared" si="191"/>
        <v>100</v>
      </c>
      <c r="P1231" s="16">
        <f t="shared" si="192"/>
        <v>50</v>
      </c>
      <c r="Q1231" s="16">
        <f t="shared" si="193"/>
        <v>16.5</v>
      </c>
      <c r="R1231" s="17">
        <f t="shared" si="194"/>
        <v>62.475000000000001</v>
      </c>
      <c r="S1231" s="17">
        <f t="shared" si="195"/>
        <v>51.625</v>
      </c>
      <c r="T1231" s="17">
        <f t="shared" si="196"/>
        <v>42.424999999999997</v>
      </c>
      <c r="U1231" s="17">
        <f t="shared" si="197"/>
        <v>54.125</v>
      </c>
      <c r="V1231" s="16">
        <f t="shared" si="198"/>
        <v>52.17499999999999</v>
      </c>
      <c r="W1231" s="16">
        <f t="shared" si="199"/>
        <v>52.662499999999994</v>
      </c>
    </row>
    <row r="1232" spans="1:23" ht="13.5" x14ac:dyDescent="0.25">
      <c r="A1232" s="3">
        <v>43803</v>
      </c>
      <c r="B1232" s="2">
        <v>1.2195</v>
      </c>
      <c r="C1232" s="2">
        <v>50.347895548774986</v>
      </c>
      <c r="D1232" s="2">
        <v>1.0042058382785601E-2</v>
      </c>
      <c r="E1232" s="2">
        <v>-4.1473706615059863E-3</v>
      </c>
      <c r="F1232" s="2">
        <v>1.2096</v>
      </c>
      <c r="G1232" s="2">
        <v>1.22349</v>
      </c>
      <c r="H1232" s="2">
        <v>1.222</v>
      </c>
      <c r="I1232" s="2">
        <v>1.2161580000000001</v>
      </c>
      <c r="J1232" s="2">
        <v>1.1632784999999997</v>
      </c>
      <c r="K1232" s="13" t="s">
        <v>53</v>
      </c>
      <c r="L1232" s="13" t="s">
        <v>55</v>
      </c>
      <c r="M1232" s="13" t="s">
        <v>55</v>
      </c>
      <c r="N1232" s="16">
        <f t="shared" si="190"/>
        <v>50</v>
      </c>
      <c r="O1232" s="16">
        <f t="shared" si="191"/>
        <v>100</v>
      </c>
      <c r="P1232" s="16">
        <f t="shared" si="192"/>
        <v>50</v>
      </c>
      <c r="Q1232" s="16">
        <f t="shared" si="193"/>
        <v>16.5</v>
      </c>
      <c r="R1232" s="17">
        <f t="shared" si="194"/>
        <v>62.475000000000001</v>
      </c>
      <c r="S1232" s="17">
        <f t="shared" si="195"/>
        <v>51.625</v>
      </c>
      <c r="T1232" s="17">
        <f t="shared" si="196"/>
        <v>42.424999999999997</v>
      </c>
      <c r="U1232" s="17">
        <f t="shared" si="197"/>
        <v>54.125</v>
      </c>
      <c r="V1232" s="16">
        <f t="shared" si="198"/>
        <v>52.17499999999999</v>
      </c>
      <c r="W1232" s="16">
        <f t="shared" si="199"/>
        <v>52.662499999999994</v>
      </c>
    </row>
    <row r="1233" spans="1:23" ht="13.5" x14ac:dyDescent="0.25">
      <c r="A1233" s="3">
        <v>43804</v>
      </c>
      <c r="B1233" s="2">
        <v>1.2096</v>
      </c>
      <c r="C1233" s="2">
        <v>48.076551782729055</v>
      </c>
      <c r="D1233" s="2">
        <v>2.1534151838946913E-2</v>
      </c>
      <c r="E1233" s="2">
        <v>1.8652183122598864E-3</v>
      </c>
      <c r="F1233" s="2">
        <v>1.2115800000000001</v>
      </c>
      <c r="G1233" s="2">
        <v>1.2145600000000001</v>
      </c>
      <c r="H1233" s="2">
        <v>1.2224949999999999</v>
      </c>
      <c r="I1233" s="2">
        <v>1.2161580000000003</v>
      </c>
      <c r="J1233" s="2">
        <v>1.1634764999999998</v>
      </c>
      <c r="K1233" s="13" t="s">
        <v>48</v>
      </c>
      <c r="L1233" s="13" t="s">
        <v>55</v>
      </c>
      <c r="M1233" s="13" t="s">
        <v>52</v>
      </c>
      <c r="N1233" s="16">
        <f t="shared" si="190"/>
        <v>50</v>
      </c>
      <c r="O1233" s="16">
        <f t="shared" si="191"/>
        <v>100</v>
      </c>
      <c r="P1233" s="16">
        <f t="shared" si="192"/>
        <v>50</v>
      </c>
      <c r="Q1233" s="16">
        <f t="shared" si="193"/>
        <v>83.5</v>
      </c>
      <c r="R1233" s="17">
        <f t="shared" si="194"/>
        <v>72.525000000000006</v>
      </c>
      <c r="S1233" s="17">
        <f t="shared" si="195"/>
        <v>68.375</v>
      </c>
      <c r="T1233" s="17">
        <f t="shared" si="196"/>
        <v>72.575000000000003</v>
      </c>
      <c r="U1233" s="17">
        <f t="shared" si="197"/>
        <v>70.875</v>
      </c>
      <c r="V1233" s="16">
        <f t="shared" si="198"/>
        <v>71.158333333333346</v>
      </c>
      <c r="W1233" s="16">
        <f t="shared" si="199"/>
        <v>71.087500000000006</v>
      </c>
    </row>
    <row r="1234" spans="1:23" ht="13.5" x14ac:dyDescent="0.25">
      <c r="A1234" s="3">
        <v>43805</v>
      </c>
      <c r="B1234" s="2">
        <v>1.1997</v>
      </c>
      <c r="C1234" s="2">
        <v>45.849057281773504</v>
      </c>
      <c r="D1234" s="2">
        <v>2.288967632068073E-2</v>
      </c>
      <c r="E1234" s="2">
        <v>6.7352242078971176E-3</v>
      </c>
      <c r="F1234" s="2">
        <v>1.2076199999999999</v>
      </c>
      <c r="G1234" s="2">
        <v>1.2105900000000001</v>
      </c>
      <c r="H1234" s="2">
        <v>1.2229899999999998</v>
      </c>
      <c r="I1234" s="2">
        <v>1.2159600000000004</v>
      </c>
      <c r="J1234" s="2">
        <v>1.1635755000000001</v>
      </c>
      <c r="K1234" s="13" t="s">
        <v>53</v>
      </c>
      <c r="L1234" s="13" t="s">
        <v>55</v>
      </c>
      <c r="M1234" s="13" t="s">
        <v>47</v>
      </c>
      <c r="N1234" s="16">
        <f t="shared" si="190"/>
        <v>50</v>
      </c>
      <c r="O1234" s="16">
        <f t="shared" si="191"/>
        <v>100</v>
      </c>
      <c r="P1234" s="16">
        <f t="shared" si="192"/>
        <v>50</v>
      </c>
      <c r="Q1234" s="16">
        <f t="shared" si="193"/>
        <v>16.5</v>
      </c>
      <c r="R1234" s="17">
        <f t="shared" si="194"/>
        <v>62.475000000000001</v>
      </c>
      <c r="S1234" s="17">
        <f t="shared" si="195"/>
        <v>51.625</v>
      </c>
      <c r="T1234" s="17">
        <f t="shared" si="196"/>
        <v>42.424999999999997</v>
      </c>
      <c r="U1234" s="17">
        <f t="shared" si="197"/>
        <v>54.125</v>
      </c>
      <c r="V1234" s="16">
        <f t="shared" si="198"/>
        <v>52.17499999999999</v>
      </c>
      <c r="W1234" s="16">
        <f t="shared" si="199"/>
        <v>52.662499999999994</v>
      </c>
    </row>
    <row r="1235" spans="1:23" ht="13.5" x14ac:dyDescent="0.25">
      <c r="A1235" s="3">
        <v>43808</v>
      </c>
      <c r="B1235" s="2">
        <v>1.1997</v>
      </c>
      <c r="C1235" s="2">
        <v>45.849057281773504</v>
      </c>
      <c r="D1235" s="2">
        <v>1.9558652181632441E-2</v>
      </c>
      <c r="E1235" s="2">
        <v>8.9660148185361534E-3</v>
      </c>
      <c r="F1235" s="2">
        <v>1.2076199999999999</v>
      </c>
      <c r="G1235" s="2">
        <v>1.2096</v>
      </c>
      <c r="H1235" s="2">
        <v>1.2224949999999999</v>
      </c>
      <c r="I1235" s="2">
        <v>1.2155640000000003</v>
      </c>
      <c r="J1235" s="2">
        <v>1.1635755000000001</v>
      </c>
      <c r="K1235" s="13" t="s">
        <v>53</v>
      </c>
      <c r="L1235" s="13" t="s">
        <v>55</v>
      </c>
      <c r="M1235" s="13" t="s">
        <v>55</v>
      </c>
      <c r="N1235" s="16">
        <f t="shared" si="190"/>
        <v>50</v>
      </c>
      <c r="O1235" s="16">
        <f t="shared" si="191"/>
        <v>100</v>
      </c>
      <c r="P1235" s="16">
        <f t="shared" si="192"/>
        <v>50</v>
      </c>
      <c r="Q1235" s="16">
        <f t="shared" si="193"/>
        <v>16.5</v>
      </c>
      <c r="R1235" s="17">
        <f t="shared" si="194"/>
        <v>62.475000000000001</v>
      </c>
      <c r="S1235" s="17">
        <f t="shared" si="195"/>
        <v>51.625</v>
      </c>
      <c r="T1235" s="17">
        <f t="shared" si="196"/>
        <v>42.424999999999997</v>
      </c>
      <c r="U1235" s="17">
        <f t="shared" si="197"/>
        <v>54.125</v>
      </c>
      <c r="V1235" s="16">
        <f t="shared" si="198"/>
        <v>52.17499999999999</v>
      </c>
      <c r="W1235" s="16">
        <f t="shared" si="199"/>
        <v>52.662499999999994</v>
      </c>
    </row>
    <row r="1236" spans="1:23" ht="13.5" x14ac:dyDescent="0.25">
      <c r="A1236" s="3">
        <v>43809</v>
      </c>
      <c r="B1236" s="2">
        <v>1.1898</v>
      </c>
      <c r="C1236" s="2">
        <v>43.511017299604852</v>
      </c>
      <c r="D1236" s="2">
        <v>1.9095215580592795E-2</v>
      </c>
      <c r="E1236" s="2">
        <v>1.0499236421226103E-2</v>
      </c>
      <c r="F1236" s="2">
        <v>1.20366</v>
      </c>
      <c r="G1236" s="2">
        <v>1.2066300000000001</v>
      </c>
      <c r="H1236" s="2">
        <v>1.2215049999999998</v>
      </c>
      <c r="I1236" s="2">
        <v>1.2159599999999999</v>
      </c>
      <c r="J1236" s="2">
        <v>1.1635755000000001</v>
      </c>
      <c r="K1236" s="13" t="s">
        <v>53</v>
      </c>
      <c r="L1236" s="13" t="s">
        <v>55</v>
      </c>
      <c r="M1236" s="13" t="s">
        <v>47</v>
      </c>
      <c r="N1236" s="16">
        <f t="shared" si="190"/>
        <v>50</v>
      </c>
      <c r="O1236" s="16">
        <f t="shared" si="191"/>
        <v>100</v>
      </c>
      <c r="P1236" s="16">
        <f t="shared" si="192"/>
        <v>50</v>
      </c>
      <c r="Q1236" s="16">
        <f t="shared" si="193"/>
        <v>16.5</v>
      </c>
      <c r="R1236" s="17">
        <f t="shared" si="194"/>
        <v>62.475000000000001</v>
      </c>
      <c r="S1236" s="17">
        <f t="shared" si="195"/>
        <v>51.625</v>
      </c>
      <c r="T1236" s="17">
        <f t="shared" si="196"/>
        <v>42.424999999999997</v>
      </c>
      <c r="U1236" s="17">
        <f t="shared" si="197"/>
        <v>54.125</v>
      </c>
      <c r="V1236" s="16">
        <f t="shared" si="198"/>
        <v>52.17499999999999</v>
      </c>
      <c r="W1236" s="16">
        <f t="shared" si="199"/>
        <v>52.662499999999994</v>
      </c>
    </row>
    <row r="1237" spans="1:23" ht="13.5" x14ac:dyDescent="0.25">
      <c r="A1237" s="3">
        <v>43810</v>
      </c>
      <c r="B1237" s="2">
        <v>1.1898</v>
      </c>
      <c r="C1237" s="2">
        <v>43.511017299604852</v>
      </c>
      <c r="D1237" s="2">
        <v>1.8852976470597804E-2</v>
      </c>
      <c r="E1237" s="2">
        <v>9.9068858063225962E-3</v>
      </c>
      <c r="F1237" s="2">
        <v>1.1977199999999999</v>
      </c>
      <c r="G1237" s="2">
        <v>1.20366</v>
      </c>
      <c r="H1237" s="2">
        <v>1.2210099999999997</v>
      </c>
      <c r="I1237" s="2">
        <v>1.2159600000000002</v>
      </c>
      <c r="J1237" s="2">
        <v>1.1636250000000001</v>
      </c>
      <c r="K1237" s="13" t="s">
        <v>53</v>
      </c>
      <c r="L1237" s="13" t="s">
        <v>55</v>
      </c>
      <c r="M1237" s="13" t="s">
        <v>47</v>
      </c>
      <c r="N1237" s="16">
        <f t="shared" si="190"/>
        <v>50</v>
      </c>
      <c r="O1237" s="16">
        <f t="shared" si="191"/>
        <v>100</v>
      </c>
      <c r="P1237" s="16">
        <f t="shared" si="192"/>
        <v>50</v>
      </c>
      <c r="Q1237" s="16">
        <f t="shared" si="193"/>
        <v>16.5</v>
      </c>
      <c r="R1237" s="17">
        <f t="shared" si="194"/>
        <v>62.475000000000001</v>
      </c>
      <c r="S1237" s="17">
        <f t="shared" si="195"/>
        <v>51.625</v>
      </c>
      <c r="T1237" s="17">
        <f t="shared" si="196"/>
        <v>42.424999999999997</v>
      </c>
      <c r="U1237" s="17">
        <f t="shared" si="197"/>
        <v>54.125</v>
      </c>
      <c r="V1237" s="16">
        <f t="shared" si="198"/>
        <v>52.17499999999999</v>
      </c>
      <c r="W1237" s="16">
        <f t="shared" si="199"/>
        <v>52.662499999999994</v>
      </c>
    </row>
    <row r="1238" spans="1:23" ht="13.5" x14ac:dyDescent="0.25">
      <c r="A1238" s="3">
        <v>43811</v>
      </c>
      <c r="B1238" s="2">
        <v>1.1898</v>
      </c>
      <c r="C1238" s="2">
        <v>43.511017299604852</v>
      </c>
      <c r="D1238" s="2">
        <v>1.5740646951706072E-2</v>
      </c>
      <c r="E1238" s="2">
        <v>7.8311957464008777E-3</v>
      </c>
      <c r="F1238" s="2">
        <v>1.1937599999999999</v>
      </c>
      <c r="G1238" s="2">
        <v>1.2026699999999999</v>
      </c>
      <c r="H1238" s="2">
        <v>1.2195249999999997</v>
      </c>
      <c r="I1238" s="2">
        <v>1.2161580000000001</v>
      </c>
      <c r="J1238" s="2">
        <v>1.1636250000000001</v>
      </c>
      <c r="K1238" s="13" t="s">
        <v>53</v>
      </c>
      <c r="L1238" s="13" t="s">
        <v>55</v>
      </c>
      <c r="M1238" s="13" t="s">
        <v>47</v>
      </c>
      <c r="N1238" s="16">
        <f t="shared" si="190"/>
        <v>50</v>
      </c>
      <c r="O1238" s="16">
        <f t="shared" si="191"/>
        <v>100</v>
      </c>
      <c r="P1238" s="16">
        <f t="shared" si="192"/>
        <v>50</v>
      </c>
      <c r="Q1238" s="16">
        <f t="shared" si="193"/>
        <v>16.5</v>
      </c>
      <c r="R1238" s="17">
        <f t="shared" si="194"/>
        <v>62.475000000000001</v>
      </c>
      <c r="S1238" s="17">
        <f t="shared" si="195"/>
        <v>51.625</v>
      </c>
      <c r="T1238" s="17">
        <f t="shared" si="196"/>
        <v>42.424999999999997</v>
      </c>
      <c r="U1238" s="17">
        <f t="shared" si="197"/>
        <v>54.125</v>
      </c>
      <c r="V1238" s="16">
        <f t="shared" si="198"/>
        <v>52.17499999999999</v>
      </c>
      <c r="W1238" s="16">
        <f t="shared" si="199"/>
        <v>52.662499999999994</v>
      </c>
    </row>
    <row r="1239" spans="1:23" ht="13.5" x14ac:dyDescent="0.25">
      <c r="A1239" s="3">
        <v>43812</v>
      </c>
      <c r="B1239" s="2">
        <v>1.1898</v>
      </c>
      <c r="C1239" s="2">
        <v>43.511017299604845</v>
      </c>
      <c r="D1239" s="2">
        <v>1.6281805910389524E-2</v>
      </c>
      <c r="E1239" s="2">
        <v>4.4495030158279662E-3</v>
      </c>
      <c r="F1239" s="2">
        <v>1.1917800000000001</v>
      </c>
      <c r="G1239" s="2">
        <v>1.1997</v>
      </c>
      <c r="H1239" s="2">
        <v>1.2180399999999996</v>
      </c>
      <c r="I1239" s="2">
        <v>1.2157620000000002</v>
      </c>
      <c r="J1239" s="2">
        <v>1.163724</v>
      </c>
      <c r="K1239" s="13" t="s">
        <v>53</v>
      </c>
      <c r="L1239" s="13" t="s">
        <v>55</v>
      </c>
      <c r="M1239" s="13" t="s">
        <v>47</v>
      </c>
      <c r="N1239" s="16">
        <f t="shared" si="190"/>
        <v>50</v>
      </c>
      <c r="O1239" s="16">
        <f t="shared" si="191"/>
        <v>100</v>
      </c>
      <c r="P1239" s="16">
        <f t="shared" si="192"/>
        <v>50</v>
      </c>
      <c r="Q1239" s="16">
        <f t="shared" si="193"/>
        <v>16.5</v>
      </c>
      <c r="R1239" s="17">
        <f t="shared" si="194"/>
        <v>62.475000000000001</v>
      </c>
      <c r="S1239" s="17">
        <f t="shared" si="195"/>
        <v>51.625</v>
      </c>
      <c r="T1239" s="17">
        <f t="shared" si="196"/>
        <v>42.424999999999997</v>
      </c>
      <c r="U1239" s="17">
        <f t="shared" si="197"/>
        <v>54.125</v>
      </c>
      <c r="V1239" s="16">
        <f t="shared" si="198"/>
        <v>52.17499999999999</v>
      </c>
      <c r="W1239" s="16">
        <f t="shared" si="199"/>
        <v>52.662499999999994</v>
      </c>
    </row>
    <row r="1240" spans="1:23" ht="13.5" x14ac:dyDescent="0.25">
      <c r="A1240" s="3">
        <v>43815</v>
      </c>
      <c r="B1240" s="2">
        <v>1.1798999999999999</v>
      </c>
      <c r="C1240" s="2">
        <v>40.718162075081359</v>
      </c>
      <c r="D1240" s="2">
        <v>1.4545884229467898E-2</v>
      </c>
      <c r="E1240" s="2">
        <v>5.5311785302322898E-4</v>
      </c>
      <c r="F1240" s="2">
        <v>1.1878199999999999</v>
      </c>
      <c r="G1240" s="2">
        <v>1.1977199999999999</v>
      </c>
      <c r="H1240" s="2">
        <v>1.2160599999999997</v>
      </c>
      <c r="I1240" s="2">
        <v>1.2151680000000002</v>
      </c>
      <c r="J1240" s="2">
        <v>1.1638730000000002</v>
      </c>
      <c r="K1240" s="13" t="s">
        <v>53</v>
      </c>
      <c r="L1240" s="13" t="s">
        <v>55</v>
      </c>
      <c r="M1240" s="13" t="s">
        <v>47</v>
      </c>
      <c r="N1240" s="16">
        <f t="shared" si="190"/>
        <v>50</v>
      </c>
      <c r="O1240" s="16">
        <f t="shared" si="191"/>
        <v>100</v>
      </c>
      <c r="P1240" s="16">
        <f t="shared" si="192"/>
        <v>50</v>
      </c>
      <c r="Q1240" s="16">
        <f t="shared" si="193"/>
        <v>16.5</v>
      </c>
      <c r="R1240" s="17">
        <f t="shared" si="194"/>
        <v>62.475000000000001</v>
      </c>
      <c r="S1240" s="17">
        <f t="shared" si="195"/>
        <v>51.625</v>
      </c>
      <c r="T1240" s="17">
        <f t="shared" si="196"/>
        <v>42.424999999999997</v>
      </c>
      <c r="U1240" s="17">
        <f t="shared" si="197"/>
        <v>54.125</v>
      </c>
      <c r="V1240" s="16">
        <f t="shared" si="198"/>
        <v>52.17499999999999</v>
      </c>
      <c r="W1240" s="16">
        <f t="shared" si="199"/>
        <v>52.662499999999994</v>
      </c>
    </row>
    <row r="1241" spans="1:23" ht="13.5" x14ac:dyDescent="0.25">
      <c r="A1241" s="3">
        <v>43816</v>
      </c>
      <c r="B1241" s="2">
        <v>1.1997</v>
      </c>
      <c r="C1241" s="2">
        <v>47.91841944986367</v>
      </c>
      <c r="D1241" s="2">
        <v>1.3302117850062301E-2</v>
      </c>
      <c r="E1241" s="2">
        <v>-3.1551799661286174E-3</v>
      </c>
      <c r="F1241" s="2">
        <v>1.1898</v>
      </c>
      <c r="G1241" s="2">
        <v>1.1967300000000001</v>
      </c>
      <c r="H1241" s="2">
        <v>1.2125899999999996</v>
      </c>
      <c r="I1241" s="2">
        <v>1.2153660000000002</v>
      </c>
      <c r="J1241" s="2">
        <v>1.1643190000000003</v>
      </c>
      <c r="K1241" s="13" t="s">
        <v>48</v>
      </c>
      <c r="L1241" s="13" t="s">
        <v>55</v>
      </c>
      <c r="M1241" s="13" t="s">
        <v>52</v>
      </c>
      <c r="N1241" s="16">
        <f t="shared" si="190"/>
        <v>50</v>
      </c>
      <c r="O1241" s="16">
        <f t="shared" si="191"/>
        <v>100</v>
      </c>
      <c r="P1241" s="16">
        <f t="shared" si="192"/>
        <v>50</v>
      </c>
      <c r="Q1241" s="16">
        <f t="shared" si="193"/>
        <v>83.5</v>
      </c>
      <c r="R1241" s="17">
        <f t="shared" si="194"/>
        <v>72.525000000000006</v>
      </c>
      <c r="S1241" s="17">
        <f t="shared" si="195"/>
        <v>68.375</v>
      </c>
      <c r="T1241" s="17">
        <f t="shared" si="196"/>
        <v>72.575000000000003</v>
      </c>
      <c r="U1241" s="17">
        <f t="shared" si="197"/>
        <v>70.875</v>
      </c>
      <c r="V1241" s="16">
        <f t="shared" si="198"/>
        <v>71.158333333333346</v>
      </c>
      <c r="W1241" s="16">
        <f t="shared" si="199"/>
        <v>71.087500000000006</v>
      </c>
    </row>
    <row r="1242" spans="1:23" ht="13.5" x14ac:dyDescent="0.25">
      <c r="A1242" s="3">
        <v>43817</v>
      </c>
      <c r="B1242" s="2">
        <v>1.1997</v>
      </c>
      <c r="C1242" s="2">
        <v>47.918419449863677</v>
      </c>
      <c r="D1242" s="2">
        <v>1.3811963360783608E-2</v>
      </c>
      <c r="E1242" s="2">
        <v>-7.6608110062236353E-3</v>
      </c>
      <c r="F1242" s="2">
        <v>1.1917800000000001</v>
      </c>
      <c r="G1242" s="2">
        <v>1.19475</v>
      </c>
      <c r="H1242" s="2">
        <v>1.20912</v>
      </c>
      <c r="I1242" s="2">
        <v>1.2149700000000001</v>
      </c>
      <c r="J1242" s="2">
        <v>1.1644675000000002</v>
      </c>
      <c r="K1242" s="13" t="s">
        <v>48</v>
      </c>
      <c r="L1242" s="13" t="s">
        <v>55</v>
      </c>
      <c r="M1242" s="13" t="s">
        <v>52</v>
      </c>
      <c r="N1242" s="16">
        <f t="shared" si="190"/>
        <v>50</v>
      </c>
      <c r="O1242" s="16">
        <f t="shared" si="191"/>
        <v>100</v>
      </c>
      <c r="P1242" s="16">
        <f t="shared" si="192"/>
        <v>50</v>
      </c>
      <c r="Q1242" s="16">
        <f t="shared" si="193"/>
        <v>83.5</v>
      </c>
      <c r="R1242" s="17">
        <f t="shared" si="194"/>
        <v>72.525000000000006</v>
      </c>
      <c r="S1242" s="17">
        <f t="shared" si="195"/>
        <v>68.375</v>
      </c>
      <c r="T1242" s="17">
        <f t="shared" si="196"/>
        <v>72.575000000000003</v>
      </c>
      <c r="U1242" s="17">
        <f t="shared" si="197"/>
        <v>70.875</v>
      </c>
      <c r="V1242" s="16">
        <f t="shared" si="198"/>
        <v>71.158333333333346</v>
      </c>
      <c r="W1242" s="16">
        <f t="shared" si="199"/>
        <v>71.087500000000006</v>
      </c>
    </row>
    <row r="1243" spans="1:23" ht="13.5" x14ac:dyDescent="0.25">
      <c r="A1243" s="3">
        <v>43818</v>
      </c>
      <c r="B1243" s="2">
        <v>1.1898</v>
      </c>
      <c r="C1243" s="2">
        <v>44.765525120720824</v>
      </c>
      <c r="D1243" s="2">
        <v>1.3489911115784237E-2</v>
      </c>
      <c r="E1243" s="2">
        <v>-1.2731630219152745E-2</v>
      </c>
      <c r="F1243" s="2">
        <v>1.1917800000000001</v>
      </c>
      <c r="G1243" s="2">
        <v>1.1927699999999999</v>
      </c>
      <c r="H1243" s="2">
        <v>1.2036649999999998</v>
      </c>
      <c r="I1243" s="2">
        <v>1.213978</v>
      </c>
      <c r="J1243" s="2">
        <v>1.1643685000000001</v>
      </c>
      <c r="K1243" s="13" t="s">
        <v>53</v>
      </c>
      <c r="L1243" s="13" t="s">
        <v>55</v>
      </c>
      <c r="M1243" s="13" t="s">
        <v>55</v>
      </c>
      <c r="N1243" s="16">
        <f t="shared" si="190"/>
        <v>50</v>
      </c>
      <c r="O1243" s="16">
        <f t="shared" si="191"/>
        <v>100</v>
      </c>
      <c r="P1243" s="16">
        <f t="shared" si="192"/>
        <v>50</v>
      </c>
      <c r="Q1243" s="16">
        <f t="shared" si="193"/>
        <v>16.5</v>
      </c>
      <c r="R1243" s="17">
        <f t="shared" si="194"/>
        <v>62.475000000000001</v>
      </c>
      <c r="S1243" s="17">
        <f t="shared" si="195"/>
        <v>51.625</v>
      </c>
      <c r="T1243" s="17">
        <f t="shared" si="196"/>
        <v>42.424999999999997</v>
      </c>
      <c r="U1243" s="17">
        <f t="shared" si="197"/>
        <v>54.125</v>
      </c>
      <c r="V1243" s="16">
        <f t="shared" si="198"/>
        <v>52.17499999999999</v>
      </c>
      <c r="W1243" s="16">
        <f t="shared" si="199"/>
        <v>52.662499999999994</v>
      </c>
    </row>
    <row r="1244" spans="1:23" ht="13.5" x14ac:dyDescent="0.25">
      <c r="A1244" s="3">
        <v>43819</v>
      </c>
      <c r="B1244" s="2">
        <v>1.1798999999999999</v>
      </c>
      <c r="C1244" s="2">
        <v>41.803401143469131</v>
      </c>
      <c r="D1244" s="2">
        <v>1.251975723590415E-2</v>
      </c>
      <c r="E1244" s="2">
        <v>-1.7189495074048503E-2</v>
      </c>
      <c r="F1244" s="2">
        <v>1.1898</v>
      </c>
      <c r="G1244" s="2">
        <v>1.19079</v>
      </c>
      <c r="H1244" s="2">
        <v>1.20069</v>
      </c>
      <c r="I1244" s="2">
        <v>1.2129859999999999</v>
      </c>
      <c r="J1244" s="2">
        <v>1.1641705000000002</v>
      </c>
      <c r="K1244" s="13" t="s">
        <v>53</v>
      </c>
      <c r="L1244" s="13" t="s">
        <v>55</v>
      </c>
      <c r="M1244" s="13" t="s">
        <v>47</v>
      </c>
      <c r="N1244" s="16">
        <f t="shared" si="190"/>
        <v>50</v>
      </c>
      <c r="O1244" s="16">
        <f t="shared" si="191"/>
        <v>100</v>
      </c>
      <c r="P1244" s="16">
        <f t="shared" si="192"/>
        <v>50</v>
      </c>
      <c r="Q1244" s="16">
        <f t="shared" si="193"/>
        <v>16.5</v>
      </c>
      <c r="R1244" s="17">
        <f t="shared" si="194"/>
        <v>62.475000000000001</v>
      </c>
      <c r="S1244" s="17">
        <f t="shared" si="195"/>
        <v>51.625</v>
      </c>
      <c r="T1244" s="17">
        <f t="shared" si="196"/>
        <v>42.424999999999997</v>
      </c>
      <c r="U1244" s="17">
        <f t="shared" si="197"/>
        <v>54.125</v>
      </c>
      <c r="V1244" s="16">
        <f t="shared" si="198"/>
        <v>52.17499999999999</v>
      </c>
      <c r="W1244" s="16">
        <f t="shared" si="199"/>
        <v>52.662499999999994</v>
      </c>
    </row>
    <row r="1245" spans="1:23" ht="13.5" x14ac:dyDescent="0.25">
      <c r="A1245" s="3">
        <v>43822</v>
      </c>
      <c r="B1245" s="2">
        <v>1.1798999999999999</v>
      </c>
      <c r="C1245" s="2">
        <v>41.803401143469131</v>
      </c>
      <c r="D1245" s="2">
        <v>1.1842630894278505E-2</v>
      </c>
      <c r="E1245" s="2">
        <v>-2.0397712441318439E-2</v>
      </c>
      <c r="F1245" s="2">
        <v>1.1898</v>
      </c>
      <c r="G1245" s="2">
        <v>1.1888099999999999</v>
      </c>
      <c r="H1245" s="2">
        <v>1.1992049999999999</v>
      </c>
      <c r="I1245" s="2">
        <v>1.212194</v>
      </c>
      <c r="J1245" s="2">
        <v>1.1640220000000001</v>
      </c>
      <c r="K1245" s="13" t="s">
        <v>53</v>
      </c>
      <c r="L1245" s="13" t="s">
        <v>55</v>
      </c>
      <c r="M1245" s="13" t="s">
        <v>55</v>
      </c>
      <c r="N1245" s="16">
        <f t="shared" si="190"/>
        <v>50</v>
      </c>
      <c r="O1245" s="16">
        <f t="shared" si="191"/>
        <v>100</v>
      </c>
      <c r="P1245" s="16">
        <f t="shared" si="192"/>
        <v>50</v>
      </c>
      <c r="Q1245" s="16">
        <f t="shared" si="193"/>
        <v>16.5</v>
      </c>
      <c r="R1245" s="17">
        <f t="shared" si="194"/>
        <v>62.475000000000001</v>
      </c>
      <c r="S1245" s="17">
        <f t="shared" si="195"/>
        <v>51.625</v>
      </c>
      <c r="T1245" s="17">
        <f t="shared" si="196"/>
        <v>42.424999999999997</v>
      </c>
      <c r="U1245" s="17">
        <f t="shared" si="197"/>
        <v>54.125</v>
      </c>
      <c r="V1245" s="16">
        <f t="shared" si="198"/>
        <v>52.17499999999999</v>
      </c>
      <c r="W1245" s="16">
        <f t="shared" si="199"/>
        <v>52.662499999999994</v>
      </c>
    </row>
    <row r="1246" spans="1:23" ht="13.5" x14ac:dyDescent="0.25">
      <c r="A1246" s="3">
        <v>43823</v>
      </c>
      <c r="B1246" s="2">
        <v>1.1798999999999999</v>
      </c>
      <c r="C1246" s="2">
        <v>41.803401143469131</v>
      </c>
      <c r="D1246" s="2">
        <v>9.8797241491952459E-3</v>
      </c>
      <c r="E1246" s="2">
        <v>-2.2892904689532888E-2</v>
      </c>
      <c r="F1246" s="2">
        <v>1.18584</v>
      </c>
      <c r="G1246" s="2">
        <v>1.1878199999999999</v>
      </c>
      <c r="H1246" s="2">
        <v>1.197225</v>
      </c>
      <c r="I1246" s="2">
        <v>1.2114019999999999</v>
      </c>
      <c r="J1246" s="2">
        <v>1.1639230000000003</v>
      </c>
      <c r="K1246" s="13" t="s">
        <v>53</v>
      </c>
      <c r="L1246" s="13" t="s">
        <v>55</v>
      </c>
      <c r="M1246" s="13" t="s">
        <v>47</v>
      </c>
      <c r="N1246" s="16">
        <f t="shared" si="190"/>
        <v>50</v>
      </c>
      <c r="O1246" s="16">
        <f t="shared" si="191"/>
        <v>100</v>
      </c>
      <c r="P1246" s="16">
        <f t="shared" si="192"/>
        <v>50</v>
      </c>
      <c r="Q1246" s="16">
        <f t="shared" si="193"/>
        <v>16.5</v>
      </c>
      <c r="R1246" s="17">
        <f t="shared" si="194"/>
        <v>62.475000000000001</v>
      </c>
      <c r="S1246" s="17">
        <f t="shared" si="195"/>
        <v>51.625</v>
      </c>
      <c r="T1246" s="17">
        <f t="shared" si="196"/>
        <v>42.424999999999997</v>
      </c>
      <c r="U1246" s="17">
        <f t="shared" si="197"/>
        <v>54.125</v>
      </c>
      <c r="V1246" s="16">
        <f t="shared" si="198"/>
        <v>52.17499999999999</v>
      </c>
      <c r="W1246" s="16">
        <f t="shared" si="199"/>
        <v>52.662499999999994</v>
      </c>
    </row>
    <row r="1247" spans="1:23" ht="13.5" x14ac:dyDescent="0.25">
      <c r="A1247" s="3">
        <v>43824</v>
      </c>
      <c r="B1247" s="2">
        <v>1.17</v>
      </c>
      <c r="C1247" s="2">
        <v>38.612308818874595</v>
      </c>
      <c r="D1247" s="2">
        <v>9.0753986463614211E-3</v>
      </c>
      <c r="E1247" s="2">
        <v>-2.5362195549396931E-2</v>
      </c>
      <c r="F1247" s="2">
        <v>1.1798999999999999</v>
      </c>
      <c r="G1247" s="2">
        <v>1.18584</v>
      </c>
      <c r="H1247" s="2">
        <v>1.1947499999999998</v>
      </c>
      <c r="I1247" s="2">
        <v>1.2114019999999999</v>
      </c>
      <c r="J1247" s="2">
        <v>1.1638240000000004</v>
      </c>
      <c r="K1247" s="13" t="s">
        <v>53</v>
      </c>
      <c r="L1247" s="13" t="s">
        <v>55</v>
      </c>
      <c r="M1247" s="13" t="s">
        <v>47</v>
      </c>
      <c r="N1247" s="16">
        <f t="shared" si="190"/>
        <v>50</v>
      </c>
      <c r="O1247" s="16">
        <f t="shared" si="191"/>
        <v>100</v>
      </c>
      <c r="P1247" s="16">
        <f t="shared" si="192"/>
        <v>50</v>
      </c>
      <c r="Q1247" s="16">
        <f t="shared" si="193"/>
        <v>16.5</v>
      </c>
      <c r="R1247" s="17">
        <f t="shared" si="194"/>
        <v>62.475000000000001</v>
      </c>
      <c r="S1247" s="17">
        <f t="shared" si="195"/>
        <v>51.625</v>
      </c>
      <c r="T1247" s="17">
        <f t="shared" si="196"/>
        <v>42.424999999999997</v>
      </c>
      <c r="U1247" s="17">
        <f t="shared" si="197"/>
        <v>54.125</v>
      </c>
      <c r="V1247" s="16">
        <f t="shared" si="198"/>
        <v>52.17499999999999</v>
      </c>
      <c r="W1247" s="16">
        <f t="shared" si="199"/>
        <v>52.662499999999994</v>
      </c>
    </row>
    <row r="1248" spans="1:23" ht="13.5" x14ac:dyDescent="0.25">
      <c r="A1248" s="3">
        <v>43825</v>
      </c>
      <c r="B1248" s="2">
        <v>1.1798999999999999</v>
      </c>
      <c r="C1248" s="2">
        <v>43.275498914740872</v>
      </c>
      <c r="D1248" s="2">
        <v>7.8341134387696076E-3</v>
      </c>
      <c r="E1248" s="2">
        <v>-2.8300366712115319E-2</v>
      </c>
      <c r="F1248" s="2">
        <v>1.1779199999999999</v>
      </c>
      <c r="G1248" s="2">
        <v>1.18485</v>
      </c>
      <c r="H1248" s="2">
        <v>1.1937599999999997</v>
      </c>
      <c r="I1248" s="2">
        <v>1.2112039999999999</v>
      </c>
      <c r="J1248" s="2">
        <v>1.1638735000000002</v>
      </c>
      <c r="K1248" s="13" t="s">
        <v>53</v>
      </c>
      <c r="L1248" s="13" t="s">
        <v>55</v>
      </c>
      <c r="M1248" s="13" t="s">
        <v>47</v>
      </c>
      <c r="N1248" s="16">
        <f t="shared" si="190"/>
        <v>50</v>
      </c>
      <c r="O1248" s="16">
        <f t="shared" si="191"/>
        <v>100</v>
      </c>
      <c r="P1248" s="16">
        <f t="shared" si="192"/>
        <v>50</v>
      </c>
      <c r="Q1248" s="16">
        <f t="shared" si="193"/>
        <v>16.5</v>
      </c>
      <c r="R1248" s="17">
        <f t="shared" si="194"/>
        <v>62.475000000000001</v>
      </c>
      <c r="S1248" s="17">
        <f t="shared" si="195"/>
        <v>51.625</v>
      </c>
      <c r="T1248" s="17">
        <f t="shared" si="196"/>
        <v>42.424999999999997</v>
      </c>
      <c r="U1248" s="17">
        <f t="shared" si="197"/>
        <v>54.125</v>
      </c>
      <c r="V1248" s="16">
        <f t="shared" si="198"/>
        <v>52.17499999999999</v>
      </c>
      <c r="W1248" s="16">
        <f t="shared" si="199"/>
        <v>52.662499999999994</v>
      </c>
    </row>
    <row r="1249" spans="1:23" ht="13.5" x14ac:dyDescent="0.25">
      <c r="A1249" s="3">
        <v>43826</v>
      </c>
      <c r="B1249" s="2">
        <v>1.1898</v>
      </c>
      <c r="C1249" s="2">
        <v>47.565009074472314</v>
      </c>
      <c r="D1249" s="2">
        <v>6.1518060716960754E-3</v>
      </c>
      <c r="E1249" s="2">
        <v>-3.2350933954219119E-2</v>
      </c>
      <c r="F1249" s="2">
        <v>1.1798999999999999</v>
      </c>
      <c r="G1249" s="2">
        <v>1.18485</v>
      </c>
      <c r="H1249" s="2">
        <v>1.192275</v>
      </c>
      <c r="I1249" s="2">
        <v>1.211006</v>
      </c>
      <c r="J1249" s="2">
        <v>1.1640220000000001</v>
      </c>
      <c r="K1249" s="13" t="s">
        <v>48</v>
      </c>
      <c r="L1249" s="13" t="s">
        <v>55</v>
      </c>
      <c r="M1249" s="13" t="s">
        <v>52</v>
      </c>
      <c r="N1249" s="16">
        <f t="shared" si="190"/>
        <v>50</v>
      </c>
      <c r="O1249" s="16">
        <f t="shared" si="191"/>
        <v>100</v>
      </c>
      <c r="P1249" s="16">
        <f t="shared" si="192"/>
        <v>50</v>
      </c>
      <c r="Q1249" s="16">
        <f t="shared" si="193"/>
        <v>83.5</v>
      </c>
      <c r="R1249" s="17">
        <f t="shared" si="194"/>
        <v>72.525000000000006</v>
      </c>
      <c r="S1249" s="17">
        <f t="shared" si="195"/>
        <v>68.375</v>
      </c>
      <c r="T1249" s="17">
        <f t="shared" si="196"/>
        <v>72.575000000000003</v>
      </c>
      <c r="U1249" s="17">
        <f t="shared" si="197"/>
        <v>70.875</v>
      </c>
      <c r="V1249" s="16">
        <f t="shared" si="198"/>
        <v>71.158333333333346</v>
      </c>
      <c r="W1249" s="16">
        <f t="shared" si="199"/>
        <v>71.087500000000006</v>
      </c>
    </row>
    <row r="1250" spans="1:23" ht="13.5" x14ac:dyDescent="0.25">
      <c r="A1250" s="3">
        <v>43829</v>
      </c>
      <c r="B1250" s="2">
        <v>1.17</v>
      </c>
      <c r="C1250" s="2">
        <v>40.902978401669479</v>
      </c>
      <c r="D1250" s="2">
        <v>4.7072426807215351E-3</v>
      </c>
      <c r="E1250" s="2">
        <v>-3.6903825848877636E-2</v>
      </c>
      <c r="F1250" s="2">
        <v>1.1779199999999999</v>
      </c>
      <c r="G1250" s="2">
        <v>1.1838599999999999</v>
      </c>
      <c r="H1250" s="2">
        <v>1.1907900000000002</v>
      </c>
      <c r="I1250" s="2">
        <v>1.2104119999999998</v>
      </c>
      <c r="J1250" s="2">
        <v>1.1641215000000005</v>
      </c>
      <c r="K1250" s="13" t="s">
        <v>48</v>
      </c>
      <c r="L1250" s="13" t="s">
        <v>55</v>
      </c>
      <c r="M1250" s="13" t="s">
        <v>50</v>
      </c>
      <c r="N1250" s="16">
        <f t="shared" si="190"/>
        <v>50</v>
      </c>
      <c r="O1250" s="16">
        <f t="shared" si="191"/>
        <v>100</v>
      </c>
      <c r="P1250" s="16">
        <f t="shared" si="192"/>
        <v>50</v>
      </c>
      <c r="Q1250" s="16">
        <f t="shared" si="193"/>
        <v>66.5</v>
      </c>
      <c r="R1250" s="17">
        <f t="shared" si="194"/>
        <v>69.974999999999994</v>
      </c>
      <c r="S1250" s="17">
        <f t="shared" si="195"/>
        <v>64.125</v>
      </c>
      <c r="T1250" s="17">
        <f t="shared" si="196"/>
        <v>64.924999999999997</v>
      </c>
      <c r="U1250" s="17">
        <f t="shared" si="197"/>
        <v>66.625</v>
      </c>
      <c r="V1250" s="16">
        <f t="shared" si="198"/>
        <v>66.341666666666654</v>
      </c>
      <c r="W1250" s="16">
        <f t="shared" si="199"/>
        <v>66.412499999999994</v>
      </c>
    </row>
    <row r="1251" spans="1:23" ht="13.5" x14ac:dyDescent="0.25">
      <c r="A1251" s="3">
        <v>43830</v>
      </c>
      <c r="B1251" s="2">
        <v>1.1798999999999999</v>
      </c>
      <c r="C1251" s="2">
        <v>45.047382683856519</v>
      </c>
      <c r="D1251" s="2">
        <v>5.9474594806052661E-3</v>
      </c>
      <c r="E1251" s="2">
        <v>-3.9727985982912807E-2</v>
      </c>
      <c r="F1251" s="2">
        <v>1.1779199999999999</v>
      </c>
      <c r="G1251" s="2">
        <v>1.18188</v>
      </c>
      <c r="H1251" s="2">
        <v>1.1893050000000001</v>
      </c>
      <c r="I1251" s="2">
        <v>1.2102139999999999</v>
      </c>
      <c r="J1251" s="2">
        <v>1.1644685000000004</v>
      </c>
      <c r="K1251" s="13" t="s">
        <v>48</v>
      </c>
      <c r="L1251" s="13" t="s">
        <v>55</v>
      </c>
      <c r="M1251" s="13" t="s">
        <v>55</v>
      </c>
      <c r="N1251" s="16">
        <f t="shared" si="190"/>
        <v>50</v>
      </c>
      <c r="O1251" s="16">
        <f t="shared" si="191"/>
        <v>100</v>
      </c>
      <c r="P1251" s="16">
        <f t="shared" si="192"/>
        <v>50</v>
      </c>
      <c r="Q1251" s="16">
        <f t="shared" si="193"/>
        <v>49.5</v>
      </c>
      <c r="R1251" s="17">
        <f t="shared" si="194"/>
        <v>67.424999999999997</v>
      </c>
      <c r="S1251" s="17">
        <f t="shared" si="195"/>
        <v>59.875</v>
      </c>
      <c r="T1251" s="17">
        <f t="shared" si="196"/>
        <v>57.275000000000006</v>
      </c>
      <c r="U1251" s="17">
        <f t="shared" si="197"/>
        <v>62.375</v>
      </c>
      <c r="V1251" s="16">
        <f t="shared" si="198"/>
        <v>61.524999999999999</v>
      </c>
      <c r="W1251" s="16">
        <f t="shared" si="199"/>
        <v>61.737499999999997</v>
      </c>
    </row>
    <row r="1252" spans="1:23" ht="13.5" x14ac:dyDescent="0.25">
      <c r="A1252" s="3">
        <v>43832</v>
      </c>
      <c r="B1252" s="2">
        <v>1.2096</v>
      </c>
      <c r="C1252" s="2">
        <v>55.198141105408638</v>
      </c>
      <c r="D1252" s="2">
        <v>4.8770030191966907E-3</v>
      </c>
      <c r="E1252" s="2">
        <v>-4.0671610724954538E-2</v>
      </c>
      <c r="F1252" s="2">
        <v>1.18584</v>
      </c>
      <c r="G1252" s="2">
        <v>1.1828699999999999</v>
      </c>
      <c r="H1252" s="2">
        <v>1.1888100000000001</v>
      </c>
      <c r="I1252" s="2">
        <v>1.209816</v>
      </c>
      <c r="J1252" s="2">
        <v>1.1650630000000002</v>
      </c>
      <c r="K1252" s="13" t="s">
        <v>48</v>
      </c>
      <c r="L1252" s="13" t="s">
        <v>55</v>
      </c>
      <c r="M1252" s="13" t="s">
        <v>52</v>
      </c>
      <c r="N1252" s="16">
        <f t="shared" si="190"/>
        <v>50</v>
      </c>
      <c r="O1252" s="16">
        <f t="shared" si="191"/>
        <v>100</v>
      </c>
      <c r="P1252" s="16">
        <f t="shared" si="192"/>
        <v>50</v>
      </c>
      <c r="Q1252" s="16">
        <f t="shared" si="193"/>
        <v>83.5</v>
      </c>
      <c r="R1252" s="17">
        <f t="shared" si="194"/>
        <v>72.525000000000006</v>
      </c>
      <c r="S1252" s="17">
        <f t="shared" si="195"/>
        <v>68.375</v>
      </c>
      <c r="T1252" s="17">
        <f t="shared" si="196"/>
        <v>72.575000000000003</v>
      </c>
      <c r="U1252" s="17">
        <f t="shared" si="197"/>
        <v>70.875</v>
      </c>
      <c r="V1252" s="16">
        <f t="shared" si="198"/>
        <v>71.158333333333346</v>
      </c>
      <c r="W1252" s="16">
        <f t="shared" si="199"/>
        <v>71.087500000000006</v>
      </c>
    </row>
    <row r="1253" spans="1:23" ht="13.5" x14ac:dyDescent="0.25">
      <c r="A1253" s="3">
        <v>43833</v>
      </c>
      <c r="B1253" s="2">
        <v>1.2096</v>
      </c>
      <c r="C1253" s="2">
        <v>55.198141105408638</v>
      </c>
      <c r="D1253" s="2">
        <v>2.346850486535379E-3</v>
      </c>
      <c r="E1253" s="2">
        <v>-4.1958204783030098E-2</v>
      </c>
      <c r="F1253" s="2">
        <v>1.1917800000000001</v>
      </c>
      <c r="G1253" s="2">
        <v>1.18485</v>
      </c>
      <c r="H1253" s="2">
        <v>1.1888100000000001</v>
      </c>
      <c r="I1253" s="2">
        <v>1.2088240000000001</v>
      </c>
      <c r="J1253" s="2">
        <v>1.1655585000000002</v>
      </c>
      <c r="K1253" s="13" t="s">
        <v>48</v>
      </c>
      <c r="L1253" s="13" t="s">
        <v>55</v>
      </c>
      <c r="M1253" s="13" t="s">
        <v>52</v>
      </c>
      <c r="N1253" s="16">
        <f t="shared" si="190"/>
        <v>50</v>
      </c>
      <c r="O1253" s="16">
        <f t="shared" si="191"/>
        <v>100</v>
      </c>
      <c r="P1253" s="16">
        <f t="shared" si="192"/>
        <v>50</v>
      </c>
      <c r="Q1253" s="16">
        <f t="shared" si="193"/>
        <v>83.5</v>
      </c>
      <c r="R1253" s="17">
        <f t="shared" si="194"/>
        <v>72.525000000000006</v>
      </c>
      <c r="S1253" s="17">
        <f t="shared" si="195"/>
        <v>68.375</v>
      </c>
      <c r="T1253" s="17">
        <f t="shared" si="196"/>
        <v>72.575000000000003</v>
      </c>
      <c r="U1253" s="17">
        <f t="shared" si="197"/>
        <v>70.875</v>
      </c>
      <c r="V1253" s="16">
        <f t="shared" si="198"/>
        <v>71.158333333333346</v>
      </c>
      <c r="W1253" s="16">
        <f t="shared" si="199"/>
        <v>71.087500000000006</v>
      </c>
    </row>
    <row r="1254" spans="1:23" ht="13.5" x14ac:dyDescent="0.25">
      <c r="A1254" s="3">
        <v>43836</v>
      </c>
      <c r="B1254" s="2">
        <v>1.2295</v>
      </c>
      <c r="C1254" s="2">
        <v>60.821818256757858</v>
      </c>
      <c r="D1254" s="2">
        <v>-2.8849995089861302E-3</v>
      </c>
      <c r="E1254" s="2">
        <v>-4.3570193014987317E-2</v>
      </c>
      <c r="F1254" s="2">
        <v>1.1997199999999999</v>
      </c>
      <c r="G1254" s="2">
        <v>1.18981</v>
      </c>
      <c r="H1254" s="2">
        <v>1.1903000000000001</v>
      </c>
      <c r="I1254" s="2">
        <v>1.208032</v>
      </c>
      <c r="J1254" s="2">
        <v>1.1662525000000004</v>
      </c>
      <c r="K1254" s="13" t="s">
        <v>48</v>
      </c>
      <c r="L1254" s="13" t="s">
        <v>55</v>
      </c>
      <c r="M1254" s="13" t="s">
        <v>52</v>
      </c>
      <c r="N1254" s="16">
        <f t="shared" si="190"/>
        <v>50</v>
      </c>
      <c r="O1254" s="16">
        <f t="shared" si="191"/>
        <v>100</v>
      </c>
      <c r="P1254" s="16">
        <f t="shared" si="192"/>
        <v>50</v>
      </c>
      <c r="Q1254" s="16">
        <f t="shared" si="193"/>
        <v>83.5</v>
      </c>
      <c r="R1254" s="17">
        <f t="shared" si="194"/>
        <v>72.525000000000006</v>
      </c>
      <c r="S1254" s="17">
        <f t="shared" si="195"/>
        <v>68.375</v>
      </c>
      <c r="T1254" s="17">
        <f t="shared" si="196"/>
        <v>72.575000000000003</v>
      </c>
      <c r="U1254" s="17">
        <f t="shared" si="197"/>
        <v>70.875</v>
      </c>
      <c r="V1254" s="16">
        <f t="shared" si="198"/>
        <v>71.158333333333346</v>
      </c>
      <c r="W1254" s="16">
        <f t="shared" si="199"/>
        <v>71.087500000000006</v>
      </c>
    </row>
    <row r="1255" spans="1:23" ht="13.5" x14ac:dyDescent="0.25">
      <c r="A1255" s="3">
        <v>43837</v>
      </c>
      <c r="B1255" s="2">
        <v>1.1997</v>
      </c>
      <c r="C1255" s="2">
        <v>50.582471257518591</v>
      </c>
      <c r="D1255" s="2">
        <v>-5.3089845538081271E-3</v>
      </c>
      <c r="E1255" s="2">
        <v>-4.4871839310688069E-2</v>
      </c>
      <c r="F1255" s="2">
        <v>1.20566</v>
      </c>
      <c r="G1255" s="2">
        <v>1.1917899999999999</v>
      </c>
      <c r="H1255" s="2">
        <v>1.1903000000000001</v>
      </c>
      <c r="I1255" s="2">
        <v>1.206842</v>
      </c>
      <c r="J1255" s="2">
        <v>1.1668970000000005</v>
      </c>
      <c r="K1255" s="13" t="s">
        <v>48</v>
      </c>
      <c r="L1255" s="13" t="s">
        <v>55</v>
      </c>
      <c r="M1255" s="13" t="s">
        <v>52</v>
      </c>
      <c r="N1255" s="16">
        <f t="shared" si="190"/>
        <v>50</v>
      </c>
      <c r="O1255" s="16">
        <f t="shared" si="191"/>
        <v>100</v>
      </c>
      <c r="P1255" s="16">
        <f t="shared" si="192"/>
        <v>50</v>
      </c>
      <c r="Q1255" s="16">
        <f t="shared" si="193"/>
        <v>83.5</v>
      </c>
      <c r="R1255" s="17">
        <f t="shared" si="194"/>
        <v>72.525000000000006</v>
      </c>
      <c r="S1255" s="17">
        <f t="shared" si="195"/>
        <v>68.375</v>
      </c>
      <c r="T1255" s="17">
        <f t="shared" si="196"/>
        <v>72.575000000000003</v>
      </c>
      <c r="U1255" s="17">
        <f t="shared" si="197"/>
        <v>70.875</v>
      </c>
      <c r="V1255" s="16">
        <f t="shared" si="198"/>
        <v>71.158333333333346</v>
      </c>
      <c r="W1255" s="16">
        <f t="shared" si="199"/>
        <v>71.087500000000006</v>
      </c>
    </row>
    <row r="1256" spans="1:23" ht="13.5" x14ac:dyDescent="0.25">
      <c r="A1256" s="3">
        <v>43838</v>
      </c>
      <c r="B1256" s="2">
        <v>1.1898</v>
      </c>
      <c r="C1256" s="2">
        <v>47.708938018228203</v>
      </c>
      <c r="D1256" s="2">
        <v>-6.639924579765033E-3</v>
      </c>
      <c r="E1256" s="2">
        <v>-4.5854046890531575E-2</v>
      </c>
      <c r="F1256" s="2">
        <v>1.20764</v>
      </c>
      <c r="G1256" s="2">
        <v>1.19278</v>
      </c>
      <c r="H1256" s="2">
        <v>1.1902999999999999</v>
      </c>
      <c r="I1256" s="2">
        <v>1.206248</v>
      </c>
      <c r="J1256" s="2">
        <v>1.1673925000000005</v>
      </c>
      <c r="K1256" s="13" t="s">
        <v>48</v>
      </c>
      <c r="L1256" s="13" t="s">
        <v>55</v>
      </c>
      <c r="M1256" s="13" t="s">
        <v>52</v>
      </c>
      <c r="N1256" s="16">
        <f t="shared" si="190"/>
        <v>50</v>
      </c>
      <c r="O1256" s="16">
        <f t="shared" si="191"/>
        <v>100</v>
      </c>
      <c r="P1256" s="16">
        <f t="shared" si="192"/>
        <v>50</v>
      </c>
      <c r="Q1256" s="16">
        <f t="shared" si="193"/>
        <v>83.5</v>
      </c>
      <c r="R1256" s="17">
        <f t="shared" si="194"/>
        <v>72.525000000000006</v>
      </c>
      <c r="S1256" s="17">
        <f t="shared" si="195"/>
        <v>68.375</v>
      </c>
      <c r="T1256" s="17">
        <f t="shared" si="196"/>
        <v>72.575000000000003</v>
      </c>
      <c r="U1256" s="17">
        <f t="shared" si="197"/>
        <v>70.875</v>
      </c>
      <c r="V1256" s="16">
        <f t="shared" si="198"/>
        <v>71.158333333333346</v>
      </c>
      <c r="W1256" s="16">
        <f t="shared" si="199"/>
        <v>71.087500000000006</v>
      </c>
    </row>
    <row r="1257" spans="1:23" ht="13.5" x14ac:dyDescent="0.25">
      <c r="A1257" s="3">
        <v>43839</v>
      </c>
      <c r="B1257" s="2">
        <v>1.2096</v>
      </c>
      <c r="C1257" s="2">
        <v>53.409623500295552</v>
      </c>
      <c r="D1257" s="2">
        <v>-1.0709579305745009E-2</v>
      </c>
      <c r="E1257" s="2">
        <v>-4.6058384457639656E-2</v>
      </c>
      <c r="F1257" s="2">
        <v>1.20764</v>
      </c>
      <c r="G1257" s="2">
        <v>1.1967399999999999</v>
      </c>
      <c r="H1257" s="2">
        <v>1.19129</v>
      </c>
      <c r="I1257" s="2">
        <v>1.2060500000000001</v>
      </c>
      <c r="J1257" s="2">
        <v>1.1678880000000005</v>
      </c>
      <c r="K1257" s="13" t="s">
        <v>48</v>
      </c>
      <c r="L1257" s="13" t="s">
        <v>55</v>
      </c>
      <c r="M1257" s="13" t="s">
        <v>55</v>
      </c>
      <c r="N1257" s="16">
        <f t="shared" si="190"/>
        <v>50</v>
      </c>
      <c r="O1257" s="16">
        <f t="shared" si="191"/>
        <v>100</v>
      </c>
      <c r="P1257" s="16">
        <f t="shared" si="192"/>
        <v>50</v>
      </c>
      <c r="Q1257" s="16">
        <f t="shared" si="193"/>
        <v>49.5</v>
      </c>
      <c r="R1257" s="17">
        <f t="shared" si="194"/>
        <v>67.424999999999997</v>
      </c>
      <c r="S1257" s="17">
        <f t="shared" si="195"/>
        <v>59.875</v>
      </c>
      <c r="T1257" s="17">
        <f t="shared" si="196"/>
        <v>57.275000000000006</v>
      </c>
      <c r="U1257" s="17">
        <f t="shared" si="197"/>
        <v>62.375</v>
      </c>
      <c r="V1257" s="16">
        <f t="shared" si="198"/>
        <v>61.524999999999999</v>
      </c>
      <c r="W1257" s="16">
        <f t="shared" si="199"/>
        <v>61.737499999999997</v>
      </c>
    </row>
    <row r="1258" spans="1:23" ht="13.5" x14ac:dyDescent="0.25">
      <c r="A1258" s="3">
        <v>43840</v>
      </c>
      <c r="B1258" s="2">
        <v>1.2096</v>
      </c>
      <c r="C1258" s="2">
        <v>53.409623500295552</v>
      </c>
      <c r="D1258" s="2">
        <v>-1.2704213871048475E-2</v>
      </c>
      <c r="E1258" s="2">
        <v>-4.5363183786563434E-2</v>
      </c>
      <c r="F1258" s="2">
        <v>1.20764</v>
      </c>
      <c r="G1258" s="2">
        <v>1.1997100000000001</v>
      </c>
      <c r="H1258" s="2">
        <v>1.1922800000000002</v>
      </c>
      <c r="I1258" s="2">
        <v>1.2058519999999999</v>
      </c>
      <c r="J1258" s="2">
        <v>1.1684825000000005</v>
      </c>
      <c r="K1258" s="13" t="s">
        <v>48</v>
      </c>
      <c r="L1258" s="13" t="s">
        <v>55</v>
      </c>
      <c r="M1258" s="13" t="s">
        <v>55</v>
      </c>
      <c r="N1258" s="16">
        <f t="shared" si="190"/>
        <v>50</v>
      </c>
      <c r="O1258" s="16">
        <f t="shared" si="191"/>
        <v>100</v>
      </c>
      <c r="P1258" s="16">
        <f t="shared" si="192"/>
        <v>50</v>
      </c>
      <c r="Q1258" s="16">
        <f t="shared" si="193"/>
        <v>49.5</v>
      </c>
      <c r="R1258" s="17">
        <f t="shared" si="194"/>
        <v>67.424999999999997</v>
      </c>
      <c r="S1258" s="17">
        <f t="shared" si="195"/>
        <v>59.875</v>
      </c>
      <c r="T1258" s="17">
        <f t="shared" si="196"/>
        <v>57.275000000000006</v>
      </c>
      <c r="U1258" s="17">
        <f t="shared" si="197"/>
        <v>62.375</v>
      </c>
      <c r="V1258" s="16">
        <f t="shared" si="198"/>
        <v>61.524999999999999</v>
      </c>
      <c r="W1258" s="16">
        <f t="shared" si="199"/>
        <v>61.737499999999997</v>
      </c>
    </row>
    <row r="1259" spans="1:23" ht="13.5" x14ac:dyDescent="0.25">
      <c r="A1259" s="3">
        <v>43843</v>
      </c>
      <c r="B1259" s="2">
        <v>1.2096</v>
      </c>
      <c r="C1259" s="2">
        <v>53.409623500295552</v>
      </c>
      <c r="D1259" s="2">
        <v>-1.2937568999180193E-2</v>
      </c>
      <c r="E1259" s="2">
        <v>-4.2236651870239311E-2</v>
      </c>
      <c r="F1259" s="2">
        <v>1.20366</v>
      </c>
      <c r="G1259" s="2">
        <v>1.2016899999999999</v>
      </c>
      <c r="H1259" s="2">
        <v>1.1932700000000005</v>
      </c>
      <c r="I1259" s="2">
        <v>1.2054540000000002</v>
      </c>
      <c r="J1259" s="2">
        <v>1.1691270000000002</v>
      </c>
      <c r="K1259" s="13" t="s">
        <v>48</v>
      </c>
      <c r="L1259" s="13" t="s">
        <v>55</v>
      </c>
      <c r="M1259" s="13" t="s">
        <v>50</v>
      </c>
      <c r="N1259" s="16">
        <f t="shared" si="190"/>
        <v>50</v>
      </c>
      <c r="O1259" s="16">
        <f t="shared" si="191"/>
        <v>100</v>
      </c>
      <c r="P1259" s="16">
        <f t="shared" si="192"/>
        <v>50</v>
      </c>
      <c r="Q1259" s="16">
        <f t="shared" si="193"/>
        <v>66.5</v>
      </c>
      <c r="R1259" s="17">
        <f t="shared" si="194"/>
        <v>69.974999999999994</v>
      </c>
      <c r="S1259" s="17">
        <f t="shared" si="195"/>
        <v>64.125</v>
      </c>
      <c r="T1259" s="17">
        <f t="shared" si="196"/>
        <v>64.924999999999997</v>
      </c>
      <c r="U1259" s="17">
        <f t="shared" si="197"/>
        <v>66.625</v>
      </c>
      <c r="V1259" s="16">
        <f t="shared" si="198"/>
        <v>66.341666666666654</v>
      </c>
      <c r="W1259" s="16">
        <f t="shared" si="199"/>
        <v>66.412499999999994</v>
      </c>
    </row>
    <row r="1260" spans="1:23" ht="13.5" x14ac:dyDescent="0.25">
      <c r="A1260" s="3">
        <v>43845</v>
      </c>
      <c r="B1260" s="2">
        <v>1.1798999999999999</v>
      </c>
      <c r="C1260" s="2">
        <v>44.351240150601662</v>
      </c>
      <c r="D1260" s="2">
        <v>-1.4044755279064791E-2</v>
      </c>
      <c r="E1260" s="2">
        <v>-3.7334752409213336E-2</v>
      </c>
      <c r="F1260" s="2">
        <v>1.1997</v>
      </c>
      <c r="G1260" s="2">
        <v>1.20268</v>
      </c>
      <c r="H1260" s="2">
        <v>1.1932700000000003</v>
      </c>
      <c r="I1260" s="2">
        <v>1.205058</v>
      </c>
      <c r="J1260" s="2">
        <v>1.1696230000000005</v>
      </c>
      <c r="K1260" s="13" t="s">
        <v>48</v>
      </c>
      <c r="L1260" s="13" t="s">
        <v>55</v>
      </c>
      <c r="M1260" s="13" t="s">
        <v>50</v>
      </c>
      <c r="N1260" s="16">
        <f t="shared" si="190"/>
        <v>50</v>
      </c>
      <c r="O1260" s="16">
        <f t="shared" si="191"/>
        <v>100</v>
      </c>
      <c r="P1260" s="16">
        <f t="shared" si="192"/>
        <v>50</v>
      </c>
      <c r="Q1260" s="16">
        <f t="shared" si="193"/>
        <v>66.5</v>
      </c>
      <c r="R1260" s="17">
        <f t="shared" si="194"/>
        <v>69.974999999999994</v>
      </c>
      <c r="S1260" s="17">
        <f t="shared" si="195"/>
        <v>64.125</v>
      </c>
      <c r="T1260" s="17">
        <f t="shared" si="196"/>
        <v>64.924999999999997</v>
      </c>
      <c r="U1260" s="17">
        <f t="shared" si="197"/>
        <v>66.625</v>
      </c>
      <c r="V1260" s="16">
        <f t="shared" si="198"/>
        <v>66.341666666666654</v>
      </c>
      <c r="W1260" s="16">
        <f t="shared" si="199"/>
        <v>66.412499999999994</v>
      </c>
    </row>
    <row r="1261" spans="1:23" ht="13.5" x14ac:dyDescent="0.25">
      <c r="A1261" s="3">
        <v>43846</v>
      </c>
      <c r="B1261" s="2">
        <v>1.1600999999999999</v>
      </c>
      <c r="C1261" s="2">
        <v>39.536994407089992</v>
      </c>
      <c r="D1261" s="2">
        <v>-1.1875231649013829E-2</v>
      </c>
      <c r="E1261" s="2">
        <v>-3.2278283969045134E-2</v>
      </c>
      <c r="F1261" s="2">
        <v>1.1937599999999999</v>
      </c>
      <c r="G1261" s="2">
        <v>1.2006999999999999</v>
      </c>
      <c r="H1261" s="2">
        <v>1.1912900000000002</v>
      </c>
      <c r="I1261" s="2">
        <v>1.2042660000000001</v>
      </c>
      <c r="J1261" s="2">
        <v>1.1700200000000005</v>
      </c>
      <c r="K1261" s="13" t="s">
        <v>53</v>
      </c>
      <c r="L1261" s="13" t="s">
        <v>55</v>
      </c>
      <c r="M1261" s="13" t="s">
        <v>47</v>
      </c>
      <c r="N1261" s="16">
        <f t="shared" si="190"/>
        <v>50</v>
      </c>
      <c r="O1261" s="16">
        <f t="shared" si="191"/>
        <v>100</v>
      </c>
      <c r="P1261" s="16">
        <f t="shared" si="192"/>
        <v>50</v>
      </c>
      <c r="Q1261" s="16">
        <f t="shared" si="193"/>
        <v>16.5</v>
      </c>
      <c r="R1261" s="17">
        <f t="shared" si="194"/>
        <v>62.475000000000001</v>
      </c>
      <c r="S1261" s="17">
        <f t="shared" si="195"/>
        <v>51.625</v>
      </c>
      <c r="T1261" s="17">
        <f t="shared" si="196"/>
        <v>42.424999999999997</v>
      </c>
      <c r="U1261" s="17">
        <f t="shared" si="197"/>
        <v>54.125</v>
      </c>
      <c r="V1261" s="16">
        <f t="shared" si="198"/>
        <v>52.17499999999999</v>
      </c>
      <c r="W1261" s="16">
        <f t="shared" si="199"/>
        <v>52.662499999999994</v>
      </c>
    </row>
    <row r="1262" spans="1:23" ht="13.5" x14ac:dyDescent="0.25">
      <c r="A1262" s="3">
        <v>43847</v>
      </c>
      <c r="B1262" s="2">
        <v>1.1499999999999999</v>
      </c>
      <c r="C1262" s="2">
        <v>37.312082390489039</v>
      </c>
      <c r="D1262" s="2">
        <v>-4.4971122049677348E-3</v>
      </c>
      <c r="E1262" s="2">
        <v>-2.7646918710394302E-2</v>
      </c>
      <c r="F1262" s="2">
        <v>1.18184</v>
      </c>
      <c r="G1262" s="2">
        <v>1.1947399999999999</v>
      </c>
      <c r="H1262" s="2">
        <v>1.1888050000000001</v>
      </c>
      <c r="I1262" s="2">
        <v>1.2032719999999999</v>
      </c>
      <c r="J1262" s="2">
        <v>1.1702670000000006</v>
      </c>
      <c r="K1262" s="13" t="s">
        <v>53</v>
      </c>
      <c r="L1262" s="13" t="s">
        <v>55</v>
      </c>
      <c r="M1262" s="13" t="s">
        <v>47</v>
      </c>
      <c r="N1262" s="16">
        <f t="shared" si="190"/>
        <v>50</v>
      </c>
      <c r="O1262" s="16">
        <f t="shared" si="191"/>
        <v>100</v>
      </c>
      <c r="P1262" s="16">
        <f t="shared" si="192"/>
        <v>50</v>
      </c>
      <c r="Q1262" s="16">
        <f t="shared" si="193"/>
        <v>16.5</v>
      </c>
      <c r="R1262" s="17">
        <f t="shared" si="194"/>
        <v>62.475000000000001</v>
      </c>
      <c r="S1262" s="17">
        <f t="shared" si="195"/>
        <v>51.625</v>
      </c>
      <c r="T1262" s="17">
        <f t="shared" si="196"/>
        <v>42.424999999999997</v>
      </c>
      <c r="U1262" s="17">
        <f t="shared" si="197"/>
        <v>54.125</v>
      </c>
      <c r="V1262" s="16">
        <f t="shared" si="198"/>
        <v>52.17499999999999</v>
      </c>
      <c r="W1262" s="16">
        <f t="shared" si="199"/>
        <v>52.662499999999994</v>
      </c>
    </row>
    <row r="1263" spans="1:23" ht="13.5" x14ac:dyDescent="0.25">
      <c r="A1263" s="3">
        <v>43850</v>
      </c>
      <c r="B1263" s="2">
        <v>1.18</v>
      </c>
      <c r="C1263" s="2">
        <v>46.875042613915703</v>
      </c>
      <c r="D1263" s="2">
        <v>-2.0830509404889952E-4</v>
      </c>
      <c r="E1263" s="2">
        <v>-2.3040118368337956E-2</v>
      </c>
      <c r="F1263" s="2">
        <v>1.1759200000000001</v>
      </c>
      <c r="G1263" s="2">
        <v>1.1917800000000001</v>
      </c>
      <c r="H1263" s="2">
        <v>1.1883149999999998</v>
      </c>
      <c r="I1263" s="2">
        <v>1.2028780000000001</v>
      </c>
      <c r="J1263" s="2">
        <v>1.1708130000000005</v>
      </c>
      <c r="K1263" s="13" t="s">
        <v>53</v>
      </c>
      <c r="L1263" s="13" t="s">
        <v>55</v>
      </c>
      <c r="M1263" s="13" t="s">
        <v>47</v>
      </c>
      <c r="N1263" s="16">
        <f t="shared" si="190"/>
        <v>50</v>
      </c>
      <c r="O1263" s="16">
        <f t="shared" si="191"/>
        <v>100</v>
      </c>
      <c r="P1263" s="16">
        <f t="shared" si="192"/>
        <v>50</v>
      </c>
      <c r="Q1263" s="16">
        <f t="shared" si="193"/>
        <v>16.5</v>
      </c>
      <c r="R1263" s="17">
        <f t="shared" si="194"/>
        <v>62.475000000000001</v>
      </c>
      <c r="S1263" s="17">
        <f t="shared" si="195"/>
        <v>51.625</v>
      </c>
      <c r="T1263" s="17">
        <f t="shared" si="196"/>
        <v>42.424999999999997</v>
      </c>
      <c r="U1263" s="17">
        <f t="shared" si="197"/>
        <v>54.125</v>
      </c>
      <c r="V1263" s="16">
        <f t="shared" si="198"/>
        <v>52.17499999999999</v>
      </c>
      <c r="W1263" s="16">
        <f t="shared" si="199"/>
        <v>52.662499999999994</v>
      </c>
    </row>
    <row r="1264" spans="1:23" ht="13.5" x14ac:dyDescent="0.25">
      <c r="A1264" s="3">
        <v>43851</v>
      </c>
      <c r="B1264" s="2">
        <v>1.19</v>
      </c>
      <c r="C1264" s="2">
        <v>49.633183438928015</v>
      </c>
      <c r="D1264" s="2">
        <v>5.8123649227002083E-3</v>
      </c>
      <c r="E1264" s="2">
        <v>-1.8364193562606247E-2</v>
      </c>
      <c r="F1264" s="2">
        <v>1.1719999999999999</v>
      </c>
      <c r="G1264" s="2">
        <v>1.1878299999999999</v>
      </c>
      <c r="H1264" s="2">
        <v>1.1888200000000002</v>
      </c>
      <c r="I1264" s="2">
        <v>1.2028819999999998</v>
      </c>
      <c r="J1264" s="2">
        <v>1.1713595000000006</v>
      </c>
      <c r="K1264" s="13" t="s">
        <v>53</v>
      </c>
      <c r="L1264" s="13" t="s">
        <v>55</v>
      </c>
      <c r="M1264" s="13" t="s">
        <v>47</v>
      </c>
      <c r="N1264" s="16">
        <f t="shared" si="190"/>
        <v>50</v>
      </c>
      <c r="O1264" s="16">
        <f t="shared" si="191"/>
        <v>100</v>
      </c>
      <c r="P1264" s="16">
        <f t="shared" si="192"/>
        <v>50</v>
      </c>
      <c r="Q1264" s="16">
        <f t="shared" si="193"/>
        <v>16.5</v>
      </c>
      <c r="R1264" s="17">
        <f t="shared" si="194"/>
        <v>62.475000000000001</v>
      </c>
      <c r="S1264" s="17">
        <f t="shared" si="195"/>
        <v>51.625</v>
      </c>
      <c r="T1264" s="17">
        <f t="shared" si="196"/>
        <v>42.424999999999997</v>
      </c>
      <c r="U1264" s="17">
        <f t="shared" si="197"/>
        <v>54.125</v>
      </c>
      <c r="V1264" s="16">
        <f t="shared" si="198"/>
        <v>52.17499999999999</v>
      </c>
      <c r="W1264" s="16">
        <f t="shared" si="199"/>
        <v>52.662499999999994</v>
      </c>
    </row>
    <row r="1265" spans="1:23" ht="13.5" x14ac:dyDescent="0.25">
      <c r="A1265" s="3">
        <v>43852</v>
      </c>
      <c r="B1265" s="2">
        <v>1.2</v>
      </c>
      <c r="C1265" s="2">
        <v>52.300161446264333</v>
      </c>
      <c r="D1265" s="2">
        <v>5.5879626290111784E-3</v>
      </c>
      <c r="E1265" s="2">
        <v>-1.4292651319742984E-2</v>
      </c>
      <c r="F1265" s="2">
        <v>1.1760199999999998</v>
      </c>
      <c r="G1265" s="2">
        <v>1.1878599999999999</v>
      </c>
      <c r="H1265" s="2">
        <v>1.1898249999999999</v>
      </c>
      <c r="I1265" s="2">
        <v>1.20269</v>
      </c>
      <c r="J1265" s="2">
        <v>1.1720055000000007</v>
      </c>
      <c r="K1265" s="13" t="s">
        <v>53</v>
      </c>
      <c r="L1265" s="13" t="s">
        <v>55</v>
      </c>
      <c r="M1265" s="13" t="s">
        <v>54</v>
      </c>
      <c r="N1265" s="16">
        <f t="shared" si="190"/>
        <v>50</v>
      </c>
      <c r="O1265" s="16">
        <f t="shared" si="191"/>
        <v>100</v>
      </c>
      <c r="P1265" s="16">
        <f t="shared" si="192"/>
        <v>50</v>
      </c>
      <c r="Q1265" s="16">
        <f t="shared" si="193"/>
        <v>16.5</v>
      </c>
      <c r="R1265" s="17">
        <f t="shared" si="194"/>
        <v>62.475000000000001</v>
      </c>
      <c r="S1265" s="17">
        <f t="shared" si="195"/>
        <v>51.625</v>
      </c>
      <c r="T1265" s="17">
        <f t="shared" si="196"/>
        <v>42.424999999999997</v>
      </c>
      <c r="U1265" s="17">
        <f t="shared" si="197"/>
        <v>54.125</v>
      </c>
      <c r="V1265" s="16">
        <f t="shared" si="198"/>
        <v>52.17499999999999</v>
      </c>
      <c r="W1265" s="16">
        <f t="shared" si="199"/>
        <v>52.662499999999994</v>
      </c>
    </row>
    <row r="1266" spans="1:23" ht="13.5" x14ac:dyDescent="0.25">
      <c r="A1266" s="3">
        <v>43853</v>
      </c>
      <c r="B1266" s="2">
        <v>1.19</v>
      </c>
      <c r="C1266" s="2">
        <v>49.478676792630857</v>
      </c>
      <c r="D1266" s="2">
        <v>4.5627133945937981E-3</v>
      </c>
      <c r="E1266" s="2">
        <v>-1.0176796883272655E-2</v>
      </c>
      <c r="F1266" s="2">
        <v>1.1819999999999999</v>
      </c>
      <c r="G1266" s="2">
        <v>1.1878799999999998</v>
      </c>
      <c r="H1266" s="2">
        <v>1.1903299999999999</v>
      </c>
      <c r="I1266" s="2">
        <v>1.2022980000000001</v>
      </c>
      <c r="J1266" s="2">
        <v>1.1725520000000005</v>
      </c>
      <c r="K1266" s="13" t="s">
        <v>48</v>
      </c>
      <c r="L1266" s="13" t="s">
        <v>55</v>
      </c>
      <c r="M1266" s="13" t="s">
        <v>52</v>
      </c>
      <c r="N1266" s="16">
        <f t="shared" si="190"/>
        <v>50</v>
      </c>
      <c r="O1266" s="16">
        <f t="shared" si="191"/>
        <v>100</v>
      </c>
      <c r="P1266" s="16">
        <f t="shared" si="192"/>
        <v>50</v>
      </c>
      <c r="Q1266" s="16">
        <f t="shared" si="193"/>
        <v>83.5</v>
      </c>
      <c r="R1266" s="17">
        <f t="shared" si="194"/>
        <v>72.525000000000006</v>
      </c>
      <c r="S1266" s="17">
        <f t="shared" si="195"/>
        <v>68.375</v>
      </c>
      <c r="T1266" s="17">
        <f t="shared" si="196"/>
        <v>72.575000000000003</v>
      </c>
      <c r="U1266" s="17">
        <f t="shared" si="197"/>
        <v>70.875</v>
      </c>
      <c r="V1266" s="16">
        <f t="shared" si="198"/>
        <v>71.158333333333346</v>
      </c>
      <c r="W1266" s="16">
        <f t="shared" si="199"/>
        <v>71.087500000000006</v>
      </c>
    </row>
    <row r="1267" spans="1:23" ht="13.5" x14ac:dyDescent="0.25">
      <c r="A1267" s="3">
        <v>43854</v>
      </c>
      <c r="B1267" s="2">
        <v>1.2</v>
      </c>
      <c r="C1267" s="2">
        <v>52.252688376499059</v>
      </c>
      <c r="D1267" s="2">
        <v>6.0105926166931223E-3</v>
      </c>
      <c r="E1267" s="2">
        <v>-5.3938245024458906E-3</v>
      </c>
      <c r="F1267" s="2">
        <v>1.1919999999999999</v>
      </c>
      <c r="G1267" s="2">
        <v>1.1869199999999998</v>
      </c>
      <c r="H1267" s="2">
        <v>1.1918299999999999</v>
      </c>
      <c r="I1267" s="2">
        <v>1.202304</v>
      </c>
      <c r="J1267" s="2">
        <v>1.1731980000000004</v>
      </c>
      <c r="K1267" s="13" t="s">
        <v>48</v>
      </c>
      <c r="L1267" s="13" t="s">
        <v>55</v>
      </c>
      <c r="M1267" s="13" t="s">
        <v>52</v>
      </c>
      <c r="N1267" s="16">
        <f t="shared" si="190"/>
        <v>50</v>
      </c>
      <c r="O1267" s="16">
        <f t="shared" si="191"/>
        <v>100</v>
      </c>
      <c r="P1267" s="16">
        <f t="shared" si="192"/>
        <v>50</v>
      </c>
      <c r="Q1267" s="16">
        <f t="shared" si="193"/>
        <v>83.5</v>
      </c>
      <c r="R1267" s="17">
        <f t="shared" si="194"/>
        <v>72.525000000000006</v>
      </c>
      <c r="S1267" s="17">
        <f t="shared" si="195"/>
        <v>68.375</v>
      </c>
      <c r="T1267" s="17">
        <f t="shared" si="196"/>
        <v>72.575000000000003</v>
      </c>
      <c r="U1267" s="17">
        <f t="shared" si="197"/>
        <v>70.875</v>
      </c>
      <c r="V1267" s="16">
        <f t="shared" si="198"/>
        <v>71.158333333333346</v>
      </c>
      <c r="W1267" s="16">
        <f t="shared" si="199"/>
        <v>71.087500000000006</v>
      </c>
    </row>
    <row r="1268" spans="1:23" ht="13.5" x14ac:dyDescent="0.25">
      <c r="A1268" s="3">
        <v>43857</v>
      </c>
      <c r="B1268" s="2">
        <v>1.2</v>
      </c>
      <c r="C1268" s="2">
        <v>52.252688376499059</v>
      </c>
      <c r="D1268" s="2">
        <v>7.1858758520506605E-3</v>
      </c>
      <c r="E1268" s="2">
        <v>9.2497213921613388E-4</v>
      </c>
      <c r="F1268" s="2">
        <v>1.196</v>
      </c>
      <c r="G1268" s="2">
        <v>1.1859599999999997</v>
      </c>
      <c r="H1268" s="2">
        <v>1.1928350000000001</v>
      </c>
      <c r="I1268" s="2">
        <v>1.2019140000000001</v>
      </c>
      <c r="J1268" s="2">
        <v>1.1737945000000003</v>
      </c>
      <c r="K1268" s="13" t="s">
        <v>48</v>
      </c>
      <c r="L1268" s="13" t="s">
        <v>55</v>
      </c>
      <c r="M1268" s="13" t="s">
        <v>52</v>
      </c>
      <c r="N1268" s="16">
        <f t="shared" si="190"/>
        <v>50</v>
      </c>
      <c r="O1268" s="16">
        <f t="shared" si="191"/>
        <v>100</v>
      </c>
      <c r="P1268" s="16">
        <f t="shared" si="192"/>
        <v>50</v>
      </c>
      <c r="Q1268" s="16">
        <f t="shared" si="193"/>
        <v>83.5</v>
      </c>
      <c r="R1268" s="17">
        <f t="shared" si="194"/>
        <v>72.525000000000006</v>
      </c>
      <c r="S1268" s="17">
        <f t="shared" si="195"/>
        <v>68.375</v>
      </c>
      <c r="T1268" s="17">
        <f t="shared" si="196"/>
        <v>72.575000000000003</v>
      </c>
      <c r="U1268" s="17">
        <f t="shared" si="197"/>
        <v>70.875</v>
      </c>
      <c r="V1268" s="16">
        <f t="shared" si="198"/>
        <v>71.158333333333346</v>
      </c>
      <c r="W1268" s="16">
        <f t="shared" si="199"/>
        <v>71.087500000000006</v>
      </c>
    </row>
    <row r="1269" spans="1:23" ht="13.5" x14ac:dyDescent="0.25">
      <c r="A1269" s="3">
        <v>43858</v>
      </c>
      <c r="B1269" s="2">
        <v>1.2</v>
      </c>
      <c r="C1269" s="2">
        <v>52.252688376499052</v>
      </c>
      <c r="D1269" s="2">
        <v>8.1341931919800547E-3</v>
      </c>
      <c r="E1269" s="2">
        <v>6.904382745168091E-3</v>
      </c>
      <c r="F1269" s="2">
        <v>1.198</v>
      </c>
      <c r="G1269" s="2">
        <v>1.1849999999999998</v>
      </c>
      <c r="H1269" s="2">
        <v>1.1933450000000001</v>
      </c>
      <c r="I1269" s="2">
        <v>1.201524</v>
      </c>
      <c r="J1269" s="2">
        <v>1.1744405000000002</v>
      </c>
      <c r="K1269" s="13" t="s">
        <v>48</v>
      </c>
      <c r="L1269" s="13" t="s">
        <v>55</v>
      </c>
      <c r="M1269" s="13" t="s">
        <v>52</v>
      </c>
      <c r="N1269" s="16">
        <f t="shared" si="190"/>
        <v>50</v>
      </c>
      <c r="O1269" s="16">
        <f t="shared" si="191"/>
        <v>100</v>
      </c>
      <c r="P1269" s="16">
        <f t="shared" si="192"/>
        <v>50</v>
      </c>
      <c r="Q1269" s="16">
        <f t="shared" si="193"/>
        <v>83.5</v>
      </c>
      <c r="R1269" s="17">
        <f t="shared" si="194"/>
        <v>72.525000000000006</v>
      </c>
      <c r="S1269" s="17">
        <f t="shared" si="195"/>
        <v>68.375</v>
      </c>
      <c r="T1269" s="17">
        <f t="shared" si="196"/>
        <v>72.575000000000003</v>
      </c>
      <c r="U1269" s="17">
        <f t="shared" si="197"/>
        <v>70.875</v>
      </c>
      <c r="V1269" s="16">
        <f t="shared" si="198"/>
        <v>71.158333333333346</v>
      </c>
      <c r="W1269" s="16">
        <f t="shared" si="199"/>
        <v>71.087500000000006</v>
      </c>
    </row>
    <row r="1270" spans="1:23" ht="13.5" x14ac:dyDescent="0.25">
      <c r="A1270" s="3">
        <v>43859</v>
      </c>
      <c r="B1270" s="2">
        <v>1.2</v>
      </c>
      <c r="C1270" s="2">
        <v>52.252688376499052</v>
      </c>
      <c r="D1270" s="2">
        <v>4.324650444722522E-3</v>
      </c>
      <c r="E1270" s="2">
        <v>1.2945874293564828E-2</v>
      </c>
      <c r="F1270" s="2">
        <v>1.198</v>
      </c>
      <c r="G1270" s="2">
        <v>1.1870099999999997</v>
      </c>
      <c r="H1270" s="2">
        <v>1.1948449999999999</v>
      </c>
      <c r="I1270" s="2">
        <v>1.2011340000000001</v>
      </c>
      <c r="J1270" s="2">
        <v>1.1750370000000003</v>
      </c>
      <c r="K1270" s="13" t="s">
        <v>53</v>
      </c>
      <c r="L1270" s="13" t="s">
        <v>55</v>
      </c>
      <c r="M1270" s="13" t="s">
        <v>55</v>
      </c>
      <c r="N1270" s="16">
        <f t="shared" si="190"/>
        <v>50</v>
      </c>
      <c r="O1270" s="16">
        <f t="shared" si="191"/>
        <v>100</v>
      </c>
      <c r="P1270" s="16">
        <f t="shared" si="192"/>
        <v>50</v>
      </c>
      <c r="Q1270" s="16">
        <f t="shared" si="193"/>
        <v>16.5</v>
      </c>
      <c r="R1270" s="17">
        <f t="shared" si="194"/>
        <v>62.475000000000001</v>
      </c>
      <c r="S1270" s="17">
        <f t="shared" si="195"/>
        <v>51.625</v>
      </c>
      <c r="T1270" s="17">
        <f t="shared" si="196"/>
        <v>42.424999999999997</v>
      </c>
      <c r="U1270" s="17">
        <f t="shared" si="197"/>
        <v>54.125</v>
      </c>
      <c r="V1270" s="16">
        <f t="shared" si="198"/>
        <v>52.17499999999999</v>
      </c>
      <c r="W1270" s="16">
        <f t="shared" si="199"/>
        <v>52.662499999999994</v>
      </c>
    </row>
    <row r="1271" spans="1:23" ht="13.5" x14ac:dyDescent="0.25">
      <c r="A1271" s="3">
        <v>43860</v>
      </c>
      <c r="B1271" s="2">
        <v>1.18</v>
      </c>
      <c r="C1271" s="2">
        <v>45.527882737988818</v>
      </c>
      <c r="D1271" s="2">
        <v>-5.0305000335382211E-4</v>
      </c>
      <c r="E1271" s="2">
        <v>1.7620236677894648E-2</v>
      </c>
      <c r="F1271" s="2">
        <v>1.196</v>
      </c>
      <c r="G1271" s="2">
        <v>1.1889999999999998</v>
      </c>
      <c r="H1271" s="2">
        <v>1.19485</v>
      </c>
      <c r="I1271" s="2">
        <v>1.199352</v>
      </c>
      <c r="J1271" s="2">
        <v>1.1753350000000002</v>
      </c>
      <c r="K1271" s="13" t="s">
        <v>53</v>
      </c>
      <c r="L1271" s="13" t="s">
        <v>55</v>
      </c>
      <c r="M1271" s="13" t="s">
        <v>47</v>
      </c>
      <c r="N1271" s="16">
        <f t="shared" si="190"/>
        <v>50</v>
      </c>
      <c r="O1271" s="16">
        <f t="shared" si="191"/>
        <v>100</v>
      </c>
      <c r="P1271" s="16">
        <f t="shared" si="192"/>
        <v>50</v>
      </c>
      <c r="Q1271" s="16">
        <f t="shared" si="193"/>
        <v>16.5</v>
      </c>
      <c r="R1271" s="17">
        <f t="shared" si="194"/>
        <v>62.475000000000001</v>
      </c>
      <c r="S1271" s="17">
        <f t="shared" si="195"/>
        <v>51.625</v>
      </c>
      <c r="T1271" s="17">
        <f t="shared" si="196"/>
        <v>42.424999999999997</v>
      </c>
      <c r="U1271" s="17">
        <f t="shared" si="197"/>
        <v>54.125</v>
      </c>
      <c r="V1271" s="16">
        <f t="shared" si="198"/>
        <v>52.17499999999999</v>
      </c>
      <c r="W1271" s="16">
        <f t="shared" si="199"/>
        <v>52.662499999999994</v>
      </c>
    </row>
    <row r="1272" spans="1:23" ht="13.5" x14ac:dyDescent="0.25">
      <c r="A1272" s="3">
        <v>43861</v>
      </c>
      <c r="B1272" s="2">
        <v>1.2</v>
      </c>
      <c r="C1272" s="2">
        <v>52.158588614619845</v>
      </c>
      <c r="D1272" s="2">
        <v>-7.5418118928338718E-3</v>
      </c>
      <c r="E1272" s="2">
        <v>2.119809514966416E-2</v>
      </c>
      <c r="F1272" s="2">
        <v>1.196</v>
      </c>
      <c r="G1272" s="2">
        <v>1.1939999999999997</v>
      </c>
      <c r="H1272" s="2">
        <v>1.1943699999999997</v>
      </c>
      <c r="I1272" s="2">
        <v>1.1979700000000004</v>
      </c>
      <c r="J1272" s="2">
        <v>1.1754850000000001</v>
      </c>
      <c r="K1272" s="13" t="s">
        <v>53</v>
      </c>
      <c r="L1272" s="13" t="s">
        <v>55</v>
      </c>
      <c r="M1272" s="13" t="s">
        <v>55</v>
      </c>
      <c r="N1272" s="16">
        <f t="shared" si="190"/>
        <v>50</v>
      </c>
      <c r="O1272" s="16">
        <f t="shared" si="191"/>
        <v>100</v>
      </c>
      <c r="P1272" s="16">
        <f t="shared" si="192"/>
        <v>50</v>
      </c>
      <c r="Q1272" s="16">
        <f t="shared" si="193"/>
        <v>16.5</v>
      </c>
      <c r="R1272" s="17">
        <f t="shared" si="194"/>
        <v>62.475000000000001</v>
      </c>
      <c r="S1272" s="17">
        <f t="shared" si="195"/>
        <v>51.625</v>
      </c>
      <c r="T1272" s="17">
        <f t="shared" si="196"/>
        <v>42.424999999999997</v>
      </c>
      <c r="U1272" s="17">
        <f t="shared" si="197"/>
        <v>54.125</v>
      </c>
      <c r="V1272" s="16">
        <f t="shared" si="198"/>
        <v>52.17499999999999</v>
      </c>
      <c r="W1272" s="16">
        <f t="shared" si="199"/>
        <v>52.662499999999994</v>
      </c>
    </row>
    <row r="1273" spans="1:23" ht="13.5" x14ac:dyDescent="0.25">
      <c r="A1273" s="3">
        <v>43864</v>
      </c>
      <c r="B1273" s="2">
        <v>1.19</v>
      </c>
      <c r="C1273" s="2">
        <v>48.950146616401206</v>
      </c>
      <c r="D1273" s="2">
        <v>-8.1842400182918773E-3</v>
      </c>
      <c r="E1273" s="2">
        <v>2.4057942416978999E-2</v>
      </c>
      <c r="F1273" s="2">
        <v>1.1940000000000002</v>
      </c>
      <c r="G1273" s="2">
        <v>1.1949999999999998</v>
      </c>
      <c r="H1273" s="2">
        <v>1.1933899999999997</v>
      </c>
      <c r="I1273" s="2">
        <v>1.1957920000000002</v>
      </c>
      <c r="J1273" s="2">
        <v>1.175486</v>
      </c>
      <c r="K1273" s="13" t="s">
        <v>53</v>
      </c>
      <c r="L1273" s="13" t="s">
        <v>55</v>
      </c>
      <c r="M1273" s="13" t="s">
        <v>47</v>
      </c>
      <c r="N1273" s="16">
        <f t="shared" si="190"/>
        <v>50</v>
      </c>
      <c r="O1273" s="16">
        <f t="shared" si="191"/>
        <v>100</v>
      </c>
      <c r="P1273" s="16">
        <f t="shared" si="192"/>
        <v>50</v>
      </c>
      <c r="Q1273" s="16">
        <f t="shared" si="193"/>
        <v>16.5</v>
      </c>
      <c r="R1273" s="17">
        <f t="shared" si="194"/>
        <v>62.475000000000001</v>
      </c>
      <c r="S1273" s="17">
        <f t="shared" si="195"/>
        <v>51.625</v>
      </c>
      <c r="T1273" s="17">
        <f t="shared" si="196"/>
        <v>42.424999999999997</v>
      </c>
      <c r="U1273" s="17">
        <f t="shared" si="197"/>
        <v>54.125</v>
      </c>
      <c r="V1273" s="16">
        <f t="shared" si="198"/>
        <v>52.17499999999999</v>
      </c>
      <c r="W1273" s="16">
        <f t="shared" si="199"/>
        <v>52.662499999999994</v>
      </c>
    </row>
    <row r="1274" spans="1:23" ht="13.5" x14ac:dyDescent="0.25">
      <c r="A1274" s="3">
        <v>43865</v>
      </c>
      <c r="B1274" s="2">
        <v>1.18</v>
      </c>
      <c r="C1274" s="2">
        <v>45.908911210406501</v>
      </c>
      <c r="D1274" s="2">
        <v>-6.4290570394534008E-3</v>
      </c>
      <c r="E1274" s="2">
        <v>2.5545054616965678E-2</v>
      </c>
      <c r="F1274" s="2">
        <v>1.19</v>
      </c>
      <c r="G1274" s="2">
        <v>1.194</v>
      </c>
      <c r="H1274" s="2">
        <v>1.1909149999999999</v>
      </c>
      <c r="I1274" s="2">
        <v>1.1946040000000002</v>
      </c>
      <c r="J1274" s="2">
        <v>1.1755360000000001</v>
      </c>
      <c r="K1274" s="13" t="s">
        <v>53</v>
      </c>
      <c r="L1274" s="13" t="s">
        <v>55</v>
      </c>
      <c r="M1274" s="13" t="s">
        <v>47</v>
      </c>
      <c r="N1274" s="16">
        <f t="shared" si="190"/>
        <v>50</v>
      </c>
      <c r="O1274" s="16">
        <f t="shared" si="191"/>
        <v>100</v>
      </c>
      <c r="P1274" s="16">
        <f t="shared" si="192"/>
        <v>50</v>
      </c>
      <c r="Q1274" s="16">
        <f t="shared" si="193"/>
        <v>16.5</v>
      </c>
      <c r="R1274" s="17">
        <f t="shared" si="194"/>
        <v>62.475000000000001</v>
      </c>
      <c r="S1274" s="17">
        <f t="shared" si="195"/>
        <v>51.625</v>
      </c>
      <c r="T1274" s="17">
        <f t="shared" si="196"/>
        <v>42.424999999999997</v>
      </c>
      <c r="U1274" s="17">
        <f t="shared" si="197"/>
        <v>54.125</v>
      </c>
      <c r="V1274" s="16">
        <f t="shared" si="198"/>
        <v>52.17499999999999</v>
      </c>
      <c r="W1274" s="16">
        <f t="shared" si="199"/>
        <v>52.662499999999994</v>
      </c>
    </row>
    <row r="1275" spans="1:23" ht="13.5" x14ac:dyDescent="0.25">
      <c r="A1275" s="3">
        <v>43866</v>
      </c>
      <c r="B1275" s="2">
        <v>1.17</v>
      </c>
      <c r="C1275" s="2">
        <v>43.029852124059346</v>
      </c>
      <c r="D1275" s="2">
        <v>-2.5874856795149448E-3</v>
      </c>
      <c r="E1275" s="2">
        <v>2.6001395811295611E-2</v>
      </c>
      <c r="F1275" s="2">
        <v>1.1839999999999999</v>
      </c>
      <c r="G1275" s="2">
        <v>1.1909999999999998</v>
      </c>
      <c r="H1275" s="2">
        <v>1.1894299999999998</v>
      </c>
      <c r="I1275" s="2">
        <v>1.1938120000000003</v>
      </c>
      <c r="J1275" s="2">
        <v>1.1757840000000002</v>
      </c>
      <c r="K1275" s="13" t="s">
        <v>53</v>
      </c>
      <c r="L1275" s="13" t="s">
        <v>55</v>
      </c>
      <c r="M1275" s="13" t="s">
        <v>47</v>
      </c>
      <c r="N1275" s="16">
        <f t="shared" si="190"/>
        <v>50</v>
      </c>
      <c r="O1275" s="16">
        <f t="shared" si="191"/>
        <v>100</v>
      </c>
      <c r="P1275" s="16">
        <f t="shared" si="192"/>
        <v>50</v>
      </c>
      <c r="Q1275" s="16">
        <f t="shared" si="193"/>
        <v>16.5</v>
      </c>
      <c r="R1275" s="17">
        <f t="shared" si="194"/>
        <v>62.475000000000001</v>
      </c>
      <c r="S1275" s="17">
        <f t="shared" si="195"/>
        <v>51.625</v>
      </c>
      <c r="T1275" s="17">
        <f t="shared" si="196"/>
        <v>42.424999999999997</v>
      </c>
      <c r="U1275" s="17">
        <f t="shared" si="197"/>
        <v>54.125</v>
      </c>
      <c r="V1275" s="16">
        <f t="shared" si="198"/>
        <v>52.17499999999999</v>
      </c>
      <c r="W1275" s="16">
        <f t="shared" si="199"/>
        <v>52.662499999999994</v>
      </c>
    </row>
    <row r="1276" spans="1:23" ht="13.5" x14ac:dyDescent="0.25">
      <c r="A1276" s="3">
        <v>43867</v>
      </c>
      <c r="B1276" s="2">
        <v>1.17</v>
      </c>
      <c r="C1276" s="2">
        <v>43.029852124059346</v>
      </c>
      <c r="D1276" s="2">
        <v>-7.4480172879942685E-4</v>
      </c>
      <c r="E1276" s="2">
        <v>2.5261248641325854E-2</v>
      </c>
      <c r="F1276" s="2">
        <v>1.1819999999999999</v>
      </c>
      <c r="G1276" s="2">
        <v>1.1889999999999998</v>
      </c>
      <c r="H1276" s="2">
        <v>1.1884399999999999</v>
      </c>
      <c r="I1276" s="2">
        <v>1.1928220000000005</v>
      </c>
      <c r="J1276" s="2">
        <v>1.1760815</v>
      </c>
      <c r="K1276" s="13" t="s">
        <v>53</v>
      </c>
      <c r="L1276" s="13" t="s">
        <v>55</v>
      </c>
      <c r="M1276" s="13" t="s">
        <v>47</v>
      </c>
      <c r="N1276" s="16">
        <f t="shared" si="190"/>
        <v>50</v>
      </c>
      <c r="O1276" s="16">
        <f t="shared" si="191"/>
        <v>100</v>
      </c>
      <c r="P1276" s="16">
        <f t="shared" si="192"/>
        <v>50</v>
      </c>
      <c r="Q1276" s="16">
        <f t="shared" si="193"/>
        <v>16.5</v>
      </c>
      <c r="R1276" s="17">
        <f t="shared" si="194"/>
        <v>62.475000000000001</v>
      </c>
      <c r="S1276" s="17">
        <f t="shared" si="195"/>
        <v>51.625</v>
      </c>
      <c r="T1276" s="17">
        <f t="shared" si="196"/>
        <v>42.424999999999997</v>
      </c>
      <c r="U1276" s="17">
        <f t="shared" si="197"/>
        <v>54.125</v>
      </c>
      <c r="V1276" s="16">
        <f t="shared" si="198"/>
        <v>52.17499999999999</v>
      </c>
      <c r="W1276" s="16">
        <f t="shared" si="199"/>
        <v>52.662499999999994</v>
      </c>
    </row>
    <row r="1277" spans="1:23" ht="13.5" x14ac:dyDescent="0.25">
      <c r="A1277" s="3">
        <v>43868</v>
      </c>
      <c r="B1277" s="2">
        <v>1.17</v>
      </c>
      <c r="C1277" s="2">
        <v>43.029852124059346</v>
      </c>
      <c r="D1277" s="2">
        <v>2.4737660585565369E-3</v>
      </c>
      <c r="E1277" s="2">
        <v>2.3866350100610948E-2</v>
      </c>
      <c r="F1277" s="2">
        <v>1.1759999999999999</v>
      </c>
      <c r="G1277" s="2">
        <v>1.1859999999999999</v>
      </c>
      <c r="H1277" s="2">
        <v>1.1864599999999998</v>
      </c>
      <c r="I1277" s="2">
        <v>1.1918320000000002</v>
      </c>
      <c r="J1277" s="2">
        <v>1.1763790000000001</v>
      </c>
      <c r="K1277" s="13" t="s">
        <v>53</v>
      </c>
      <c r="L1277" s="13" t="s">
        <v>55</v>
      </c>
      <c r="M1277" s="13" t="s">
        <v>47</v>
      </c>
      <c r="N1277" s="16">
        <f t="shared" si="190"/>
        <v>50</v>
      </c>
      <c r="O1277" s="16">
        <f t="shared" si="191"/>
        <v>100</v>
      </c>
      <c r="P1277" s="16">
        <f t="shared" si="192"/>
        <v>50</v>
      </c>
      <c r="Q1277" s="16">
        <f t="shared" si="193"/>
        <v>16.5</v>
      </c>
      <c r="R1277" s="17">
        <f t="shared" si="194"/>
        <v>62.475000000000001</v>
      </c>
      <c r="S1277" s="17">
        <f t="shared" si="195"/>
        <v>51.625</v>
      </c>
      <c r="T1277" s="17">
        <f t="shared" si="196"/>
        <v>42.424999999999997</v>
      </c>
      <c r="U1277" s="17">
        <f t="shared" si="197"/>
        <v>54.125</v>
      </c>
      <c r="V1277" s="16">
        <f t="shared" si="198"/>
        <v>52.17499999999999</v>
      </c>
      <c r="W1277" s="16">
        <f t="shared" si="199"/>
        <v>52.662499999999994</v>
      </c>
    </row>
    <row r="1278" spans="1:23" ht="13.5" x14ac:dyDescent="0.25">
      <c r="A1278" s="3">
        <v>43871</v>
      </c>
      <c r="B1278" s="2">
        <v>1.17</v>
      </c>
      <c r="C1278" s="2">
        <v>43.029852124059346</v>
      </c>
      <c r="D1278" s="2">
        <v>5.3091252531110023E-3</v>
      </c>
      <c r="E1278" s="2">
        <v>2.2376089028570471E-2</v>
      </c>
      <c r="F1278" s="2">
        <v>1.1719999999999999</v>
      </c>
      <c r="G1278" s="2">
        <v>1.1830000000000001</v>
      </c>
      <c r="H1278" s="2">
        <v>1.18448</v>
      </c>
      <c r="I1278" s="2">
        <v>1.1912380000000005</v>
      </c>
      <c r="J1278" s="2">
        <v>1.1767755</v>
      </c>
      <c r="K1278" s="13" t="s">
        <v>53</v>
      </c>
      <c r="L1278" s="13" t="s">
        <v>55</v>
      </c>
      <c r="M1278" s="13" t="s">
        <v>47</v>
      </c>
      <c r="N1278" s="16">
        <f t="shared" si="190"/>
        <v>50</v>
      </c>
      <c r="O1278" s="16">
        <f t="shared" si="191"/>
        <v>100</v>
      </c>
      <c r="P1278" s="16">
        <f t="shared" si="192"/>
        <v>50</v>
      </c>
      <c r="Q1278" s="16">
        <f t="shared" si="193"/>
        <v>16.5</v>
      </c>
      <c r="R1278" s="17">
        <f t="shared" si="194"/>
        <v>62.475000000000001</v>
      </c>
      <c r="S1278" s="17">
        <f t="shared" si="195"/>
        <v>51.625</v>
      </c>
      <c r="T1278" s="17">
        <f t="shared" si="196"/>
        <v>42.424999999999997</v>
      </c>
      <c r="U1278" s="17">
        <f t="shared" si="197"/>
        <v>54.125</v>
      </c>
      <c r="V1278" s="16">
        <f t="shared" si="198"/>
        <v>52.17499999999999</v>
      </c>
      <c r="W1278" s="16">
        <f t="shared" si="199"/>
        <v>52.662499999999994</v>
      </c>
    </row>
    <row r="1279" spans="1:23" ht="13.5" x14ac:dyDescent="0.25">
      <c r="A1279" s="3">
        <v>43872</v>
      </c>
      <c r="B1279" s="2">
        <v>1.18</v>
      </c>
      <c r="C1279" s="2">
        <v>47.461544626337705</v>
      </c>
      <c r="D1279" s="2">
        <v>7.0711972687522717E-3</v>
      </c>
      <c r="E1279" s="2">
        <v>2.084178287280079E-2</v>
      </c>
      <c r="F1279" s="2">
        <v>1.1719999999999999</v>
      </c>
      <c r="G1279" s="2">
        <v>1.1809999999999998</v>
      </c>
      <c r="H1279" s="2">
        <v>1.1830000000000003</v>
      </c>
      <c r="I1279" s="2">
        <v>1.1904480000000006</v>
      </c>
      <c r="J1279" s="2">
        <v>1.1771725</v>
      </c>
      <c r="K1279" s="13" t="s">
        <v>53</v>
      </c>
      <c r="L1279" s="13" t="s">
        <v>55</v>
      </c>
      <c r="M1279" s="13" t="s">
        <v>55</v>
      </c>
      <c r="N1279" s="16">
        <f t="shared" si="190"/>
        <v>50</v>
      </c>
      <c r="O1279" s="16">
        <f t="shared" si="191"/>
        <v>100</v>
      </c>
      <c r="P1279" s="16">
        <f t="shared" si="192"/>
        <v>50</v>
      </c>
      <c r="Q1279" s="16">
        <f t="shared" si="193"/>
        <v>16.5</v>
      </c>
      <c r="R1279" s="17">
        <f t="shared" si="194"/>
        <v>62.475000000000001</v>
      </c>
      <c r="S1279" s="17">
        <f t="shared" si="195"/>
        <v>51.625</v>
      </c>
      <c r="T1279" s="17">
        <f t="shared" si="196"/>
        <v>42.424999999999997</v>
      </c>
      <c r="U1279" s="17">
        <f t="shared" si="197"/>
        <v>54.125</v>
      </c>
      <c r="V1279" s="16">
        <f t="shared" si="198"/>
        <v>52.17499999999999</v>
      </c>
      <c r="W1279" s="16">
        <f t="shared" si="199"/>
        <v>52.662499999999994</v>
      </c>
    </row>
    <row r="1280" spans="1:23" ht="13.5" x14ac:dyDescent="0.25">
      <c r="A1280" s="3">
        <v>43873</v>
      </c>
      <c r="B1280" s="2">
        <v>1.21</v>
      </c>
      <c r="C1280" s="2">
        <v>58.013595873545569</v>
      </c>
      <c r="D1280" s="2">
        <v>6.3768525827871958E-3</v>
      </c>
      <c r="E1280" s="2">
        <v>1.9369778393804611E-2</v>
      </c>
      <c r="F1280" s="2">
        <v>1.18</v>
      </c>
      <c r="G1280" s="2">
        <v>1.1819999999999999</v>
      </c>
      <c r="H1280" s="2">
        <v>1.1845050000000001</v>
      </c>
      <c r="I1280" s="2">
        <v>1.1906540000000003</v>
      </c>
      <c r="J1280" s="2">
        <v>1.1777194999999998</v>
      </c>
      <c r="K1280" s="13" t="s">
        <v>48</v>
      </c>
      <c r="L1280" s="13" t="s">
        <v>55</v>
      </c>
      <c r="M1280" s="13" t="s">
        <v>52</v>
      </c>
      <c r="N1280" s="16">
        <f t="shared" si="190"/>
        <v>50</v>
      </c>
      <c r="O1280" s="16">
        <f t="shared" si="191"/>
        <v>100</v>
      </c>
      <c r="P1280" s="16">
        <f t="shared" si="192"/>
        <v>50</v>
      </c>
      <c r="Q1280" s="16">
        <f t="shared" si="193"/>
        <v>83.5</v>
      </c>
      <c r="R1280" s="17">
        <f t="shared" si="194"/>
        <v>72.525000000000006</v>
      </c>
      <c r="S1280" s="17">
        <f t="shared" si="195"/>
        <v>68.375</v>
      </c>
      <c r="T1280" s="17">
        <f t="shared" si="196"/>
        <v>72.575000000000003</v>
      </c>
      <c r="U1280" s="17">
        <f t="shared" si="197"/>
        <v>70.875</v>
      </c>
      <c r="V1280" s="16">
        <f t="shared" si="198"/>
        <v>71.158333333333346</v>
      </c>
      <c r="W1280" s="16">
        <f t="shared" si="199"/>
        <v>71.087500000000006</v>
      </c>
    </row>
    <row r="1281" spans="1:23" ht="13.5" x14ac:dyDescent="0.25">
      <c r="A1281" s="3">
        <v>43874</v>
      </c>
      <c r="B1281" s="2">
        <v>1.22</v>
      </c>
      <c r="C1281" s="2">
        <v>60.837157227278276</v>
      </c>
      <c r="D1281" s="2">
        <v>1.8285557196202618E-3</v>
      </c>
      <c r="E1281" s="2">
        <v>1.9052461745545299E-2</v>
      </c>
      <c r="F1281" s="2">
        <v>1.19</v>
      </c>
      <c r="G1281" s="2">
        <v>1.1860000000000002</v>
      </c>
      <c r="H1281" s="2">
        <v>1.1875</v>
      </c>
      <c r="I1281" s="2">
        <v>1.1908620000000005</v>
      </c>
      <c r="J1281" s="2">
        <v>1.1783165</v>
      </c>
      <c r="K1281" s="13" t="s">
        <v>48</v>
      </c>
      <c r="L1281" s="13" t="s">
        <v>55</v>
      </c>
      <c r="M1281" s="13" t="s">
        <v>52</v>
      </c>
      <c r="N1281" s="16">
        <f t="shared" si="190"/>
        <v>50</v>
      </c>
      <c r="O1281" s="16">
        <f t="shared" si="191"/>
        <v>100</v>
      </c>
      <c r="P1281" s="16">
        <f t="shared" si="192"/>
        <v>50</v>
      </c>
      <c r="Q1281" s="16">
        <f t="shared" si="193"/>
        <v>83.5</v>
      </c>
      <c r="R1281" s="17">
        <f t="shared" si="194"/>
        <v>72.525000000000006</v>
      </c>
      <c r="S1281" s="17">
        <f t="shared" si="195"/>
        <v>68.375</v>
      </c>
      <c r="T1281" s="17">
        <f t="shared" si="196"/>
        <v>72.575000000000003</v>
      </c>
      <c r="U1281" s="17">
        <f t="shared" si="197"/>
        <v>70.875</v>
      </c>
      <c r="V1281" s="16">
        <f t="shared" si="198"/>
        <v>71.158333333333346</v>
      </c>
      <c r="W1281" s="16">
        <f t="shared" si="199"/>
        <v>71.087500000000006</v>
      </c>
    </row>
    <row r="1282" spans="1:23" ht="13.5" x14ac:dyDescent="0.25">
      <c r="A1282" s="3">
        <v>43875</v>
      </c>
      <c r="B1282" s="2">
        <v>1.2</v>
      </c>
      <c r="C1282" s="2">
        <v>53.140086403627933</v>
      </c>
      <c r="D1282" s="2">
        <v>2.3468011320153526E-3</v>
      </c>
      <c r="E1282" s="2">
        <v>2.0161435637723803E-2</v>
      </c>
      <c r="F1282" s="2">
        <v>1.196</v>
      </c>
      <c r="G1282" s="2">
        <v>1.1860000000000002</v>
      </c>
      <c r="H1282" s="2">
        <v>1.19</v>
      </c>
      <c r="I1282" s="2">
        <v>1.1904720000000006</v>
      </c>
      <c r="J1282" s="2">
        <v>1.1788135</v>
      </c>
      <c r="K1282" s="13" t="s">
        <v>48</v>
      </c>
      <c r="L1282" s="13" t="s">
        <v>55</v>
      </c>
      <c r="M1282" s="13" t="s">
        <v>52</v>
      </c>
      <c r="N1282" s="16">
        <f t="shared" ref="N1282:N1345" si="200">IF(D1282&lt;30,50, IF(D1282&gt;70, 0, 25))</f>
        <v>50</v>
      </c>
      <c r="O1282" s="16">
        <f t="shared" ref="O1282:O1345" si="201">IF(F1282-E1282&gt;0.02, 100, IF(F1282-E1282&lt;0,0,45))</f>
        <v>100</v>
      </c>
      <c r="P1282" s="16">
        <f t="shared" ref="P1282:P1345" si="202">IF(G1282-J1282&gt;10,100,IF(G1282-J1282&gt;5,75, IF(G1282-J1282&gt;0,50,0)))</f>
        <v>50</v>
      </c>
      <c r="Q1282" s="16">
        <f t="shared" ref="Q1282:Q1345" si="203">IF(M1282="confirmed bullish", 34, IF(M1282="bullish divergence",17, 0))+IF(K1282="bullish",33,IF(K1282="bearish",0,16.5))+IF(L1282="strong",33,IF(L1282="weak",0,16.5))</f>
        <v>83.5</v>
      </c>
      <c r="R1282" s="17">
        <f t="shared" si="194"/>
        <v>72.525000000000006</v>
      </c>
      <c r="S1282" s="17">
        <f t="shared" si="195"/>
        <v>68.375</v>
      </c>
      <c r="T1282" s="17">
        <f t="shared" si="196"/>
        <v>72.575000000000003</v>
      </c>
      <c r="U1282" s="17">
        <f t="shared" si="197"/>
        <v>70.875</v>
      </c>
      <c r="V1282" s="16">
        <f t="shared" si="198"/>
        <v>71.158333333333346</v>
      </c>
      <c r="W1282" s="16">
        <f t="shared" si="199"/>
        <v>71.087500000000006</v>
      </c>
    </row>
    <row r="1283" spans="1:23" ht="13.5" x14ac:dyDescent="0.25">
      <c r="A1283" s="3">
        <v>43878</v>
      </c>
      <c r="B1283" s="2">
        <v>1.19</v>
      </c>
      <c r="C1283" s="2">
        <v>49.750777662127874</v>
      </c>
      <c r="D1283" s="2">
        <v>1.9283688923592557E-3</v>
      </c>
      <c r="E1283" s="2">
        <v>2.363294414748077E-2</v>
      </c>
      <c r="F1283" s="2">
        <v>1.2</v>
      </c>
      <c r="G1283" s="2">
        <v>1.1859999999999999</v>
      </c>
      <c r="H1283" s="2">
        <v>1.1904999999999997</v>
      </c>
      <c r="I1283" s="2">
        <v>1.1900800000000005</v>
      </c>
      <c r="J1283" s="2">
        <v>1.17936</v>
      </c>
      <c r="K1283" s="13" t="s">
        <v>48</v>
      </c>
      <c r="L1283" s="13" t="s">
        <v>55</v>
      </c>
      <c r="M1283" s="13" t="s">
        <v>52</v>
      </c>
      <c r="N1283" s="16">
        <f t="shared" si="200"/>
        <v>50</v>
      </c>
      <c r="O1283" s="16">
        <f t="shared" si="201"/>
        <v>100</v>
      </c>
      <c r="P1283" s="16">
        <f t="shared" si="202"/>
        <v>50</v>
      </c>
      <c r="Q1283" s="16">
        <f t="shared" si="203"/>
        <v>83.5</v>
      </c>
      <c r="R1283" s="17">
        <f t="shared" ref="R1283:R1346" si="204">0.35*N1283+O1283*0.35+P1283*0.15+Q1283*0.15</f>
        <v>72.525000000000006</v>
      </c>
      <c r="S1283" s="17">
        <f t="shared" ref="S1283:S1346" si="205">N1283*0.2+O1283*0.2+P1283*0.35+Q1283*0.25</f>
        <v>68.375</v>
      </c>
      <c r="T1283" s="17">
        <f t="shared" ref="T1283:T1346" si="206">N1283*0.15+O1283*0.15+P1283*0.25+Q1283*0.45</f>
        <v>72.575000000000003</v>
      </c>
      <c r="U1283" s="17">
        <f t="shared" ref="U1283:U1346" si="207">0.25*SUM(N1283:Q1283)</f>
        <v>70.875</v>
      </c>
      <c r="V1283" s="16">
        <f t="shared" ref="V1283:V1346" si="208">SUM(R1283:T1283)/3</f>
        <v>71.158333333333346</v>
      </c>
      <c r="W1283" s="16">
        <f t="shared" ref="W1283:W1346" si="209">SUM(R1283:U1283)/4</f>
        <v>71.087500000000006</v>
      </c>
    </row>
    <row r="1284" spans="1:23" ht="13.5" x14ac:dyDescent="0.25">
      <c r="A1284" s="3">
        <v>43879</v>
      </c>
      <c r="B1284" s="2">
        <v>1.21</v>
      </c>
      <c r="C1284" s="2">
        <v>55.819953536860183</v>
      </c>
      <c r="D1284" s="2">
        <v>-1.4413813682534471E-3</v>
      </c>
      <c r="E1284" s="2">
        <v>2.862290138649624E-2</v>
      </c>
      <c r="F1284" s="2">
        <v>1.206</v>
      </c>
      <c r="G1284" s="2">
        <v>1.1889999999999996</v>
      </c>
      <c r="H1284" s="2">
        <v>1.1915</v>
      </c>
      <c r="I1284" s="2">
        <v>1.1902860000000006</v>
      </c>
      <c r="J1284" s="2">
        <v>1.180056</v>
      </c>
      <c r="K1284" s="13" t="s">
        <v>48</v>
      </c>
      <c r="L1284" s="13" t="s">
        <v>55</v>
      </c>
      <c r="M1284" s="13" t="s">
        <v>52</v>
      </c>
      <c r="N1284" s="16">
        <f t="shared" si="200"/>
        <v>50</v>
      </c>
      <c r="O1284" s="16">
        <f t="shared" si="201"/>
        <v>100</v>
      </c>
      <c r="P1284" s="16">
        <f t="shared" si="202"/>
        <v>50</v>
      </c>
      <c r="Q1284" s="16">
        <f t="shared" si="203"/>
        <v>83.5</v>
      </c>
      <c r="R1284" s="17">
        <f t="shared" si="204"/>
        <v>72.525000000000006</v>
      </c>
      <c r="S1284" s="17">
        <f t="shared" si="205"/>
        <v>68.375</v>
      </c>
      <c r="T1284" s="17">
        <f t="shared" si="206"/>
        <v>72.575000000000003</v>
      </c>
      <c r="U1284" s="17">
        <f t="shared" si="207"/>
        <v>70.875</v>
      </c>
      <c r="V1284" s="16">
        <f t="shared" si="208"/>
        <v>71.158333333333346</v>
      </c>
      <c r="W1284" s="16">
        <f t="shared" si="209"/>
        <v>71.087500000000006</v>
      </c>
    </row>
    <row r="1285" spans="1:23" ht="13.5" x14ac:dyDescent="0.25">
      <c r="A1285" s="3">
        <v>43880</v>
      </c>
      <c r="B1285" s="2">
        <v>1.21</v>
      </c>
      <c r="C1285" s="2">
        <v>55.819953536860183</v>
      </c>
      <c r="D1285" s="2">
        <v>-5.9454149756479335E-3</v>
      </c>
      <c r="E1285" s="2">
        <v>3.4431505879442784E-2</v>
      </c>
      <c r="F1285" s="2">
        <v>1.206</v>
      </c>
      <c r="G1285" s="2">
        <v>1.1930000000000001</v>
      </c>
      <c r="H1285" s="2">
        <v>1.1919999999999999</v>
      </c>
      <c r="I1285" s="2">
        <v>1.1904920000000005</v>
      </c>
      <c r="J1285" s="2">
        <v>1.1806524999999999</v>
      </c>
      <c r="K1285" s="13" t="s">
        <v>48</v>
      </c>
      <c r="L1285" s="13" t="s">
        <v>55</v>
      </c>
      <c r="M1285" s="13" t="s">
        <v>55</v>
      </c>
      <c r="N1285" s="16">
        <f t="shared" si="200"/>
        <v>50</v>
      </c>
      <c r="O1285" s="16">
        <f t="shared" si="201"/>
        <v>100</v>
      </c>
      <c r="P1285" s="16">
        <f t="shared" si="202"/>
        <v>50</v>
      </c>
      <c r="Q1285" s="16">
        <f t="shared" si="203"/>
        <v>49.5</v>
      </c>
      <c r="R1285" s="17">
        <f t="shared" si="204"/>
        <v>67.424999999999997</v>
      </c>
      <c r="S1285" s="17">
        <f t="shared" si="205"/>
        <v>59.875</v>
      </c>
      <c r="T1285" s="17">
        <f t="shared" si="206"/>
        <v>57.275000000000006</v>
      </c>
      <c r="U1285" s="17">
        <f t="shared" si="207"/>
        <v>62.375</v>
      </c>
      <c r="V1285" s="16">
        <f t="shared" si="208"/>
        <v>61.524999999999999</v>
      </c>
      <c r="W1285" s="16">
        <f t="shared" si="209"/>
        <v>61.737499999999997</v>
      </c>
    </row>
    <row r="1286" spans="1:23" ht="13.5" x14ac:dyDescent="0.25">
      <c r="A1286" s="3">
        <v>43881</v>
      </c>
      <c r="B1286" s="2">
        <v>1.21</v>
      </c>
      <c r="C1286" s="2">
        <v>55.819953536860183</v>
      </c>
      <c r="D1286" s="2">
        <v>-9.8623026740265463E-3</v>
      </c>
      <c r="E1286" s="2">
        <v>4.1783355011964944E-2</v>
      </c>
      <c r="F1286" s="2">
        <v>1.204</v>
      </c>
      <c r="G1286" s="2">
        <v>1.1970000000000003</v>
      </c>
      <c r="H1286" s="2">
        <v>1.1930000000000001</v>
      </c>
      <c r="I1286" s="2">
        <v>1.1908960000000004</v>
      </c>
      <c r="J1286" s="2">
        <v>1.1811995</v>
      </c>
      <c r="K1286" s="13" t="s">
        <v>53</v>
      </c>
      <c r="L1286" s="13" t="s">
        <v>55</v>
      </c>
      <c r="M1286" s="13" t="s">
        <v>47</v>
      </c>
      <c r="N1286" s="16">
        <f t="shared" si="200"/>
        <v>50</v>
      </c>
      <c r="O1286" s="16">
        <f t="shared" si="201"/>
        <v>100</v>
      </c>
      <c r="P1286" s="16">
        <f t="shared" si="202"/>
        <v>50</v>
      </c>
      <c r="Q1286" s="16">
        <f t="shared" si="203"/>
        <v>16.5</v>
      </c>
      <c r="R1286" s="17">
        <f t="shared" si="204"/>
        <v>62.475000000000001</v>
      </c>
      <c r="S1286" s="17">
        <f t="shared" si="205"/>
        <v>51.625</v>
      </c>
      <c r="T1286" s="17">
        <f t="shared" si="206"/>
        <v>42.424999999999997</v>
      </c>
      <c r="U1286" s="17">
        <f t="shared" si="207"/>
        <v>54.125</v>
      </c>
      <c r="V1286" s="16">
        <f t="shared" si="208"/>
        <v>52.17499999999999</v>
      </c>
      <c r="W1286" s="16">
        <f t="shared" si="209"/>
        <v>52.662499999999994</v>
      </c>
    </row>
    <row r="1287" spans="1:23" ht="13.5" x14ac:dyDescent="0.25">
      <c r="A1287" s="3">
        <v>43882</v>
      </c>
      <c r="B1287" s="2">
        <v>1.24</v>
      </c>
      <c r="C1287" s="2">
        <v>63.972293823111229</v>
      </c>
      <c r="D1287" s="2">
        <v>-1.5496761096698952E-2</v>
      </c>
      <c r="E1287" s="2">
        <v>4.8675982243229755E-2</v>
      </c>
      <c r="F1287" s="2">
        <v>1.2120000000000002</v>
      </c>
      <c r="G1287" s="2">
        <v>1.2040000000000002</v>
      </c>
      <c r="H1287" s="2">
        <v>1.1949999999999998</v>
      </c>
      <c r="I1287" s="2">
        <v>1.1919000000000006</v>
      </c>
      <c r="J1287" s="2">
        <v>1.1819460000000002</v>
      </c>
      <c r="K1287" s="13" t="s">
        <v>48</v>
      </c>
      <c r="L1287" s="13" t="s">
        <v>55</v>
      </c>
      <c r="M1287" s="13" t="s">
        <v>52</v>
      </c>
      <c r="N1287" s="16">
        <f t="shared" si="200"/>
        <v>50</v>
      </c>
      <c r="O1287" s="16">
        <f t="shared" si="201"/>
        <v>100</v>
      </c>
      <c r="P1287" s="16">
        <f t="shared" si="202"/>
        <v>50</v>
      </c>
      <c r="Q1287" s="16">
        <f t="shared" si="203"/>
        <v>83.5</v>
      </c>
      <c r="R1287" s="17">
        <f t="shared" si="204"/>
        <v>72.525000000000006</v>
      </c>
      <c r="S1287" s="17">
        <f t="shared" si="205"/>
        <v>68.375</v>
      </c>
      <c r="T1287" s="17">
        <f t="shared" si="206"/>
        <v>72.575000000000003</v>
      </c>
      <c r="U1287" s="17">
        <f t="shared" si="207"/>
        <v>70.875</v>
      </c>
      <c r="V1287" s="16">
        <f t="shared" si="208"/>
        <v>71.158333333333346</v>
      </c>
      <c r="W1287" s="16">
        <f t="shared" si="209"/>
        <v>71.087500000000006</v>
      </c>
    </row>
    <row r="1288" spans="1:23" ht="13.5" x14ac:dyDescent="0.25">
      <c r="A1288" s="3">
        <v>43885</v>
      </c>
      <c r="B1288" s="2">
        <v>1.22</v>
      </c>
      <c r="C1288" s="2">
        <v>56.488685884935784</v>
      </c>
      <c r="D1288" s="2">
        <v>-1.905086087404384E-2</v>
      </c>
      <c r="E1288" s="2">
        <v>5.3520763476983188E-2</v>
      </c>
      <c r="F1288" s="2">
        <v>1.218</v>
      </c>
      <c r="G1288" s="2">
        <v>1.2090000000000001</v>
      </c>
      <c r="H1288" s="2">
        <v>1.1960000000000002</v>
      </c>
      <c r="I1288" s="2">
        <v>1.1925040000000005</v>
      </c>
      <c r="J1288" s="2">
        <v>1.1826920000000001</v>
      </c>
      <c r="K1288" s="13" t="s">
        <v>48</v>
      </c>
      <c r="L1288" s="13" t="s">
        <v>55</v>
      </c>
      <c r="M1288" s="13" t="s">
        <v>52</v>
      </c>
      <c r="N1288" s="16">
        <f t="shared" si="200"/>
        <v>50</v>
      </c>
      <c r="O1288" s="16">
        <f t="shared" si="201"/>
        <v>100</v>
      </c>
      <c r="P1288" s="16">
        <f t="shared" si="202"/>
        <v>50</v>
      </c>
      <c r="Q1288" s="16">
        <f t="shared" si="203"/>
        <v>83.5</v>
      </c>
      <c r="R1288" s="17">
        <f t="shared" si="204"/>
        <v>72.525000000000006</v>
      </c>
      <c r="S1288" s="17">
        <f t="shared" si="205"/>
        <v>68.375</v>
      </c>
      <c r="T1288" s="17">
        <f t="shared" si="206"/>
        <v>72.575000000000003</v>
      </c>
      <c r="U1288" s="17">
        <f t="shared" si="207"/>
        <v>70.875</v>
      </c>
      <c r="V1288" s="16">
        <f t="shared" si="208"/>
        <v>71.158333333333346</v>
      </c>
      <c r="W1288" s="16">
        <f t="shared" si="209"/>
        <v>71.087500000000006</v>
      </c>
    </row>
    <row r="1289" spans="1:23" ht="13.5" x14ac:dyDescent="0.25">
      <c r="A1289" s="3">
        <v>43886</v>
      </c>
      <c r="B1289" s="2">
        <v>1.2</v>
      </c>
      <c r="C1289" s="2">
        <v>50.168434710216609</v>
      </c>
      <c r="D1289" s="2">
        <v>-1.9168165703883355E-2</v>
      </c>
      <c r="E1289" s="2">
        <v>5.8540796263627994E-2</v>
      </c>
      <c r="F1289" s="2">
        <v>1.216</v>
      </c>
      <c r="G1289" s="2">
        <v>1.2109999999999999</v>
      </c>
      <c r="H1289" s="2">
        <v>1.196</v>
      </c>
      <c r="I1289" s="2">
        <v>1.1927080000000005</v>
      </c>
      <c r="J1289" s="2">
        <v>1.183338</v>
      </c>
      <c r="K1289" s="13" t="s">
        <v>48</v>
      </c>
      <c r="L1289" s="13" t="s">
        <v>55</v>
      </c>
      <c r="M1289" s="13" t="s">
        <v>50</v>
      </c>
      <c r="N1289" s="16">
        <f t="shared" si="200"/>
        <v>50</v>
      </c>
      <c r="O1289" s="16">
        <f t="shared" si="201"/>
        <v>100</v>
      </c>
      <c r="P1289" s="16">
        <f t="shared" si="202"/>
        <v>50</v>
      </c>
      <c r="Q1289" s="16">
        <f t="shared" si="203"/>
        <v>66.5</v>
      </c>
      <c r="R1289" s="17">
        <f t="shared" si="204"/>
        <v>69.974999999999994</v>
      </c>
      <c r="S1289" s="17">
        <f t="shared" si="205"/>
        <v>64.125</v>
      </c>
      <c r="T1289" s="17">
        <f t="shared" si="206"/>
        <v>64.924999999999997</v>
      </c>
      <c r="U1289" s="17">
        <f t="shared" si="207"/>
        <v>66.625</v>
      </c>
      <c r="V1289" s="16">
        <f t="shared" si="208"/>
        <v>66.341666666666654</v>
      </c>
      <c r="W1289" s="16">
        <f t="shared" si="209"/>
        <v>66.412499999999994</v>
      </c>
    </row>
    <row r="1290" spans="1:23" ht="13.5" x14ac:dyDescent="0.25">
      <c r="A1290" s="3">
        <v>43887</v>
      </c>
      <c r="B1290" s="2">
        <v>1.2</v>
      </c>
      <c r="C1290" s="2">
        <v>50.168434710216609</v>
      </c>
      <c r="D1290" s="2">
        <v>-1.4654166175080752E-2</v>
      </c>
      <c r="E1290" s="2">
        <v>6.4299729623922219E-2</v>
      </c>
      <c r="F1290" s="2">
        <v>1.214</v>
      </c>
      <c r="G1290" s="2">
        <v>1.21</v>
      </c>
      <c r="H1290" s="2">
        <v>1.196</v>
      </c>
      <c r="I1290" s="2">
        <v>1.1931100000000006</v>
      </c>
      <c r="J1290" s="2">
        <v>1.1838845</v>
      </c>
      <c r="K1290" s="13" t="s">
        <v>48</v>
      </c>
      <c r="L1290" s="13" t="s">
        <v>55</v>
      </c>
      <c r="M1290" s="13" t="s">
        <v>50</v>
      </c>
      <c r="N1290" s="16">
        <f t="shared" si="200"/>
        <v>50</v>
      </c>
      <c r="O1290" s="16">
        <f t="shared" si="201"/>
        <v>100</v>
      </c>
      <c r="P1290" s="16">
        <f t="shared" si="202"/>
        <v>50</v>
      </c>
      <c r="Q1290" s="16">
        <f t="shared" si="203"/>
        <v>66.5</v>
      </c>
      <c r="R1290" s="17">
        <f t="shared" si="204"/>
        <v>69.974999999999994</v>
      </c>
      <c r="S1290" s="17">
        <f t="shared" si="205"/>
        <v>64.125</v>
      </c>
      <c r="T1290" s="17">
        <f t="shared" si="206"/>
        <v>64.924999999999997</v>
      </c>
      <c r="U1290" s="17">
        <f t="shared" si="207"/>
        <v>66.625</v>
      </c>
      <c r="V1290" s="16">
        <f t="shared" si="208"/>
        <v>66.341666666666654</v>
      </c>
      <c r="W1290" s="16">
        <f t="shared" si="209"/>
        <v>66.412499999999994</v>
      </c>
    </row>
    <row r="1291" spans="1:23" ht="13.5" x14ac:dyDescent="0.25">
      <c r="A1291" s="3">
        <v>43888</v>
      </c>
      <c r="B1291" s="2">
        <v>1.2</v>
      </c>
      <c r="C1291" s="2">
        <v>50.168434710216609</v>
      </c>
      <c r="D1291" s="2">
        <v>-9.2981361604911328E-3</v>
      </c>
      <c r="E1291" s="2">
        <v>6.9606110188416767E-2</v>
      </c>
      <c r="F1291" s="2">
        <v>1.2120000000000002</v>
      </c>
      <c r="G1291" s="2">
        <v>1.2079999999999997</v>
      </c>
      <c r="H1291" s="2">
        <v>1.1969999999999998</v>
      </c>
      <c r="I1291" s="2">
        <v>1.1931160000000005</v>
      </c>
      <c r="J1291" s="2">
        <v>1.1843814999999998</v>
      </c>
      <c r="K1291" s="13" t="s">
        <v>48</v>
      </c>
      <c r="L1291" s="13" t="s">
        <v>55</v>
      </c>
      <c r="M1291" s="13" t="s">
        <v>50</v>
      </c>
      <c r="N1291" s="16">
        <f t="shared" si="200"/>
        <v>50</v>
      </c>
      <c r="O1291" s="16">
        <f t="shared" si="201"/>
        <v>100</v>
      </c>
      <c r="P1291" s="16">
        <f t="shared" si="202"/>
        <v>50</v>
      </c>
      <c r="Q1291" s="16">
        <f t="shared" si="203"/>
        <v>66.5</v>
      </c>
      <c r="R1291" s="17">
        <f t="shared" si="204"/>
        <v>69.974999999999994</v>
      </c>
      <c r="S1291" s="17">
        <f t="shared" si="205"/>
        <v>64.125</v>
      </c>
      <c r="T1291" s="17">
        <f t="shared" si="206"/>
        <v>64.924999999999997</v>
      </c>
      <c r="U1291" s="17">
        <f t="shared" si="207"/>
        <v>66.625</v>
      </c>
      <c r="V1291" s="16">
        <f t="shared" si="208"/>
        <v>66.341666666666654</v>
      </c>
      <c r="W1291" s="16">
        <f t="shared" si="209"/>
        <v>66.412499999999994</v>
      </c>
    </row>
    <row r="1292" spans="1:23" ht="13.5" x14ac:dyDescent="0.25">
      <c r="A1292" s="3">
        <v>43889</v>
      </c>
      <c r="B1292" s="2">
        <v>1.2</v>
      </c>
      <c r="C1292" s="2">
        <v>50.168434710216616</v>
      </c>
      <c r="D1292" s="2">
        <v>-7.8448575318468272E-3</v>
      </c>
      <c r="E1292" s="2">
        <v>7.4533904127232181E-2</v>
      </c>
      <c r="F1292" s="2">
        <v>1.2040000000000002</v>
      </c>
      <c r="G1292" s="2">
        <v>1.2079999999999997</v>
      </c>
      <c r="H1292" s="2">
        <v>1.1969999999999998</v>
      </c>
      <c r="I1292" s="2">
        <v>1.1931220000000007</v>
      </c>
      <c r="J1292" s="2">
        <v>1.1849279999999998</v>
      </c>
      <c r="K1292" s="13" t="s">
        <v>53</v>
      </c>
      <c r="L1292" s="13" t="s">
        <v>55</v>
      </c>
      <c r="M1292" s="13" t="s">
        <v>47</v>
      </c>
      <c r="N1292" s="16">
        <f t="shared" si="200"/>
        <v>50</v>
      </c>
      <c r="O1292" s="16">
        <f t="shared" si="201"/>
        <v>100</v>
      </c>
      <c r="P1292" s="16">
        <f t="shared" si="202"/>
        <v>50</v>
      </c>
      <c r="Q1292" s="16">
        <f t="shared" si="203"/>
        <v>16.5</v>
      </c>
      <c r="R1292" s="17">
        <f t="shared" si="204"/>
        <v>62.475000000000001</v>
      </c>
      <c r="S1292" s="17">
        <f t="shared" si="205"/>
        <v>51.625</v>
      </c>
      <c r="T1292" s="17">
        <f t="shared" si="206"/>
        <v>42.424999999999997</v>
      </c>
      <c r="U1292" s="17">
        <f t="shared" si="207"/>
        <v>54.125</v>
      </c>
      <c r="V1292" s="16">
        <f t="shared" si="208"/>
        <v>52.17499999999999</v>
      </c>
      <c r="W1292" s="16">
        <f t="shared" si="209"/>
        <v>52.662499999999994</v>
      </c>
    </row>
    <row r="1293" spans="1:23" ht="13.5" x14ac:dyDescent="0.25">
      <c r="A1293" s="3">
        <v>43892</v>
      </c>
      <c r="B1293" s="2">
        <v>1.21</v>
      </c>
      <c r="C1293" s="2">
        <v>53.655647306510438</v>
      </c>
      <c r="D1293" s="2">
        <v>-8.8960511130302677E-3</v>
      </c>
      <c r="E1293" s="2">
        <v>7.8306177868254445E-2</v>
      </c>
      <c r="F1293" s="2">
        <v>1.202</v>
      </c>
      <c r="G1293" s="2">
        <v>1.2099999999999997</v>
      </c>
      <c r="H1293" s="2">
        <v>1.198</v>
      </c>
      <c r="I1293" s="2">
        <v>1.1935260000000003</v>
      </c>
      <c r="J1293" s="2">
        <v>1.1855244999999999</v>
      </c>
      <c r="K1293" s="13" t="s">
        <v>48</v>
      </c>
      <c r="L1293" s="13" t="s">
        <v>55</v>
      </c>
      <c r="M1293" s="13" t="s">
        <v>50</v>
      </c>
      <c r="N1293" s="16">
        <f t="shared" si="200"/>
        <v>50</v>
      </c>
      <c r="O1293" s="16">
        <f t="shared" si="201"/>
        <v>100</v>
      </c>
      <c r="P1293" s="16">
        <f t="shared" si="202"/>
        <v>50</v>
      </c>
      <c r="Q1293" s="16">
        <f t="shared" si="203"/>
        <v>66.5</v>
      </c>
      <c r="R1293" s="17">
        <f t="shared" si="204"/>
        <v>69.974999999999994</v>
      </c>
      <c r="S1293" s="17">
        <f t="shared" si="205"/>
        <v>64.125</v>
      </c>
      <c r="T1293" s="17">
        <f t="shared" si="206"/>
        <v>64.924999999999997</v>
      </c>
      <c r="U1293" s="17">
        <f t="shared" si="207"/>
        <v>66.625</v>
      </c>
      <c r="V1293" s="16">
        <f t="shared" si="208"/>
        <v>66.341666666666654</v>
      </c>
      <c r="W1293" s="16">
        <f t="shared" si="209"/>
        <v>66.412499999999994</v>
      </c>
    </row>
    <row r="1294" spans="1:23" ht="13.5" x14ac:dyDescent="0.25">
      <c r="A1294" s="3">
        <v>43893</v>
      </c>
      <c r="B1294" s="2">
        <v>1.22</v>
      </c>
      <c r="C1294" s="2">
        <v>56.903529601127339</v>
      </c>
      <c r="D1294" s="2">
        <v>-7.5099942195071545E-3</v>
      </c>
      <c r="E1294" s="2">
        <v>8.4032100547613189E-2</v>
      </c>
      <c r="F1294" s="2">
        <v>1.206</v>
      </c>
      <c r="G1294" s="2">
        <v>1.2110000000000001</v>
      </c>
      <c r="H1294" s="2">
        <v>1.1999999999999997</v>
      </c>
      <c r="I1294" s="2">
        <v>1.1943280000000005</v>
      </c>
      <c r="J1294" s="2">
        <v>1.186072</v>
      </c>
      <c r="K1294" s="13" t="s">
        <v>48</v>
      </c>
      <c r="L1294" s="13" t="s">
        <v>55</v>
      </c>
      <c r="M1294" s="13" t="s">
        <v>52</v>
      </c>
      <c r="N1294" s="16">
        <f t="shared" si="200"/>
        <v>50</v>
      </c>
      <c r="O1294" s="16">
        <f t="shared" si="201"/>
        <v>100</v>
      </c>
      <c r="P1294" s="16">
        <f t="shared" si="202"/>
        <v>50</v>
      </c>
      <c r="Q1294" s="16">
        <f t="shared" si="203"/>
        <v>83.5</v>
      </c>
      <c r="R1294" s="17">
        <f t="shared" si="204"/>
        <v>72.525000000000006</v>
      </c>
      <c r="S1294" s="17">
        <f t="shared" si="205"/>
        <v>68.375</v>
      </c>
      <c r="T1294" s="17">
        <f t="shared" si="206"/>
        <v>72.575000000000003</v>
      </c>
      <c r="U1294" s="17">
        <f t="shared" si="207"/>
        <v>70.875</v>
      </c>
      <c r="V1294" s="16">
        <f t="shared" si="208"/>
        <v>71.158333333333346</v>
      </c>
      <c r="W1294" s="16">
        <f t="shared" si="209"/>
        <v>71.087500000000006</v>
      </c>
    </row>
    <row r="1295" spans="1:23" ht="13.5" x14ac:dyDescent="0.25">
      <c r="A1295" s="3">
        <v>43894</v>
      </c>
      <c r="B1295" s="2">
        <v>1.22</v>
      </c>
      <c r="C1295" s="2">
        <v>56.903529601127339</v>
      </c>
      <c r="D1295" s="2">
        <v>-6.4524283431626195E-3</v>
      </c>
      <c r="E1295" s="2">
        <v>9.142531698393988E-2</v>
      </c>
      <c r="F1295" s="2">
        <v>1.21</v>
      </c>
      <c r="G1295" s="2">
        <v>1.2120000000000002</v>
      </c>
      <c r="H1295" s="2">
        <v>1.2024999999999999</v>
      </c>
      <c r="I1295" s="2">
        <v>1.1951300000000002</v>
      </c>
      <c r="J1295" s="2">
        <v>1.1865699999999999</v>
      </c>
      <c r="K1295" s="13" t="s">
        <v>48</v>
      </c>
      <c r="L1295" s="13" t="s">
        <v>55</v>
      </c>
      <c r="M1295" s="13" t="s">
        <v>52</v>
      </c>
      <c r="N1295" s="16">
        <f t="shared" si="200"/>
        <v>50</v>
      </c>
      <c r="O1295" s="16">
        <f t="shared" si="201"/>
        <v>100</v>
      </c>
      <c r="P1295" s="16">
        <f t="shared" si="202"/>
        <v>50</v>
      </c>
      <c r="Q1295" s="16">
        <f t="shared" si="203"/>
        <v>83.5</v>
      </c>
      <c r="R1295" s="17">
        <f t="shared" si="204"/>
        <v>72.525000000000006</v>
      </c>
      <c r="S1295" s="17">
        <f t="shared" si="205"/>
        <v>68.375</v>
      </c>
      <c r="T1295" s="17">
        <f t="shared" si="206"/>
        <v>72.575000000000003</v>
      </c>
      <c r="U1295" s="17">
        <f t="shared" si="207"/>
        <v>70.875</v>
      </c>
      <c r="V1295" s="16">
        <f t="shared" si="208"/>
        <v>71.158333333333346</v>
      </c>
      <c r="W1295" s="16">
        <f t="shared" si="209"/>
        <v>71.087500000000006</v>
      </c>
    </row>
    <row r="1296" spans="1:23" ht="13.5" x14ac:dyDescent="0.25">
      <c r="A1296" s="3">
        <v>43895</v>
      </c>
      <c r="B1296" s="2">
        <v>1.22</v>
      </c>
      <c r="C1296" s="2">
        <v>56.903529601127339</v>
      </c>
      <c r="D1296" s="2">
        <v>-5.664279256645921E-3</v>
      </c>
      <c r="E1296" s="2">
        <v>9.8447106612623778E-2</v>
      </c>
      <c r="F1296" s="2">
        <v>1.214</v>
      </c>
      <c r="G1296" s="2">
        <v>1.2130000000000003</v>
      </c>
      <c r="H1296" s="2">
        <v>1.2049999999999998</v>
      </c>
      <c r="I1296" s="2">
        <v>1.1959320000000002</v>
      </c>
      <c r="J1296" s="2">
        <v>1.1870679999999998</v>
      </c>
      <c r="K1296" s="13" t="s">
        <v>48</v>
      </c>
      <c r="L1296" s="13" t="s">
        <v>55</v>
      </c>
      <c r="M1296" s="13" t="s">
        <v>52</v>
      </c>
      <c r="N1296" s="16">
        <f t="shared" si="200"/>
        <v>50</v>
      </c>
      <c r="O1296" s="16">
        <f t="shared" si="201"/>
        <v>100</v>
      </c>
      <c r="P1296" s="16">
        <f t="shared" si="202"/>
        <v>50</v>
      </c>
      <c r="Q1296" s="16">
        <f t="shared" si="203"/>
        <v>83.5</v>
      </c>
      <c r="R1296" s="17">
        <f t="shared" si="204"/>
        <v>72.525000000000006</v>
      </c>
      <c r="S1296" s="17">
        <f t="shared" si="205"/>
        <v>68.375</v>
      </c>
      <c r="T1296" s="17">
        <f t="shared" si="206"/>
        <v>72.575000000000003</v>
      </c>
      <c r="U1296" s="17">
        <f t="shared" si="207"/>
        <v>70.875</v>
      </c>
      <c r="V1296" s="16">
        <f t="shared" si="208"/>
        <v>71.158333333333346</v>
      </c>
      <c r="W1296" s="16">
        <f t="shared" si="209"/>
        <v>71.087500000000006</v>
      </c>
    </row>
    <row r="1297" spans="1:23" ht="13.5" x14ac:dyDescent="0.25">
      <c r="A1297" s="3">
        <v>43896</v>
      </c>
      <c r="B1297" s="2">
        <v>1.21</v>
      </c>
      <c r="C1297" s="2">
        <v>52.32363562879862</v>
      </c>
      <c r="D1297" s="2">
        <v>2.599318995326616E-4</v>
      </c>
      <c r="E1297" s="2">
        <v>0.10644418822951479</v>
      </c>
      <c r="F1297" s="2">
        <v>1.2159999999999997</v>
      </c>
      <c r="G1297" s="2">
        <v>1.2100000000000002</v>
      </c>
      <c r="H1297" s="2">
        <v>1.2069999999999999</v>
      </c>
      <c r="I1297" s="2">
        <v>1.1967320000000004</v>
      </c>
      <c r="J1297" s="2">
        <v>1.1875654999999998</v>
      </c>
      <c r="K1297" s="13" t="s">
        <v>48</v>
      </c>
      <c r="L1297" s="13" t="s">
        <v>55</v>
      </c>
      <c r="M1297" s="13" t="s">
        <v>52</v>
      </c>
      <c r="N1297" s="16">
        <f t="shared" si="200"/>
        <v>50</v>
      </c>
      <c r="O1297" s="16">
        <f t="shared" si="201"/>
        <v>100</v>
      </c>
      <c r="P1297" s="16">
        <f t="shared" si="202"/>
        <v>50</v>
      </c>
      <c r="Q1297" s="16">
        <f t="shared" si="203"/>
        <v>83.5</v>
      </c>
      <c r="R1297" s="17">
        <f t="shared" si="204"/>
        <v>72.525000000000006</v>
      </c>
      <c r="S1297" s="17">
        <f t="shared" si="205"/>
        <v>68.375</v>
      </c>
      <c r="T1297" s="17">
        <f t="shared" si="206"/>
        <v>72.575000000000003</v>
      </c>
      <c r="U1297" s="17">
        <f t="shared" si="207"/>
        <v>70.875</v>
      </c>
      <c r="V1297" s="16">
        <f t="shared" si="208"/>
        <v>71.158333333333346</v>
      </c>
      <c r="W1297" s="16">
        <f t="shared" si="209"/>
        <v>71.087500000000006</v>
      </c>
    </row>
    <row r="1298" spans="1:23" ht="13.5" x14ac:dyDescent="0.25">
      <c r="A1298" s="3">
        <v>43899</v>
      </c>
      <c r="B1298" s="2">
        <v>1.18</v>
      </c>
      <c r="C1298" s="2">
        <v>41.525731879121324</v>
      </c>
      <c r="D1298" s="2">
        <v>4.3856251768856769E-3</v>
      </c>
      <c r="E1298" s="2">
        <v>0.11484657635658004</v>
      </c>
      <c r="F1298" s="2">
        <v>1.21</v>
      </c>
      <c r="G1298" s="2">
        <v>1.206</v>
      </c>
      <c r="H1298" s="2">
        <v>1.2074999999999998</v>
      </c>
      <c r="I1298" s="2">
        <v>1.1967340000000002</v>
      </c>
      <c r="J1298" s="2">
        <v>1.1878634999999997</v>
      </c>
      <c r="K1298" s="13" t="s">
        <v>53</v>
      </c>
      <c r="L1298" s="13" t="s">
        <v>55</v>
      </c>
      <c r="M1298" s="13" t="s">
        <v>47</v>
      </c>
      <c r="N1298" s="16">
        <f t="shared" si="200"/>
        <v>50</v>
      </c>
      <c r="O1298" s="16">
        <f t="shared" si="201"/>
        <v>100</v>
      </c>
      <c r="P1298" s="16">
        <f t="shared" si="202"/>
        <v>50</v>
      </c>
      <c r="Q1298" s="16">
        <f t="shared" si="203"/>
        <v>16.5</v>
      </c>
      <c r="R1298" s="17">
        <f t="shared" si="204"/>
        <v>62.475000000000001</v>
      </c>
      <c r="S1298" s="17">
        <f t="shared" si="205"/>
        <v>51.625</v>
      </c>
      <c r="T1298" s="17">
        <f t="shared" si="206"/>
        <v>42.424999999999997</v>
      </c>
      <c r="U1298" s="17">
        <f t="shared" si="207"/>
        <v>54.125</v>
      </c>
      <c r="V1298" s="16">
        <f t="shared" si="208"/>
        <v>52.17499999999999</v>
      </c>
      <c r="W1298" s="16">
        <f t="shared" si="209"/>
        <v>52.662499999999994</v>
      </c>
    </row>
    <row r="1299" spans="1:23" ht="13.5" x14ac:dyDescent="0.25">
      <c r="A1299" s="3">
        <v>43900</v>
      </c>
      <c r="B1299" s="2">
        <v>1.18</v>
      </c>
      <c r="C1299" s="2">
        <v>41.525731879121324</v>
      </c>
      <c r="D1299" s="2">
        <v>4.9469446941639017E-3</v>
      </c>
      <c r="E1299" s="2">
        <v>0.12322242952528366</v>
      </c>
      <c r="F1299" s="2">
        <v>1.202</v>
      </c>
      <c r="G1299" s="2">
        <v>1.204</v>
      </c>
      <c r="H1299" s="2">
        <v>1.2074999999999998</v>
      </c>
      <c r="I1299" s="2">
        <v>1.1965380000000003</v>
      </c>
      <c r="J1299" s="2">
        <v>1.1880624999999998</v>
      </c>
      <c r="K1299" s="13" t="s">
        <v>53</v>
      </c>
      <c r="L1299" s="13" t="s">
        <v>55</v>
      </c>
      <c r="M1299" s="13" t="s">
        <v>47</v>
      </c>
      <c r="N1299" s="16">
        <f t="shared" si="200"/>
        <v>50</v>
      </c>
      <c r="O1299" s="16">
        <f t="shared" si="201"/>
        <v>100</v>
      </c>
      <c r="P1299" s="16">
        <f t="shared" si="202"/>
        <v>50</v>
      </c>
      <c r="Q1299" s="16">
        <f t="shared" si="203"/>
        <v>16.5</v>
      </c>
      <c r="R1299" s="17">
        <f t="shared" si="204"/>
        <v>62.475000000000001</v>
      </c>
      <c r="S1299" s="17">
        <f t="shared" si="205"/>
        <v>51.625</v>
      </c>
      <c r="T1299" s="17">
        <f t="shared" si="206"/>
        <v>42.424999999999997</v>
      </c>
      <c r="U1299" s="17">
        <f t="shared" si="207"/>
        <v>54.125</v>
      </c>
      <c r="V1299" s="16">
        <f t="shared" si="208"/>
        <v>52.17499999999999</v>
      </c>
      <c r="W1299" s="16">
        <f t="shared" si="209"/>
        <v>52.662499999999994</v>
      </c>
    </row>
    <row r="1300" spans="1:23" ht="13.5" x14ac:dyDescent="0.25">
      <c r="A1300" s="3">
        <v>43901</v>
      </c>
      <c r="B1300" s="2">
        <v>1.19</v>
      </c>
      <c r="C1300" s="2">
        <v>45.846087443773285</v>
      </c>
      <c r="D1300" s="2">
        <v>4.8175289918130915E-3</v>
      </c>
      <c r="E1300" s="2">
        <v>0.13151129883995896</v>
      </c>
      <c r="F1300" s="2">
        <v>1.1959999999999997</v>
      </c>
      <c r="G1300" s="2">
        <v>1.2029999999999998</v>
      </c>
      <c r="H1300" s="2">
        <v>1.2064999999999997</v>
      </c>
      <c r="I1300" s="2">
        <v>1.1969380000000003</v>
      </c>
      <c r="J1300" s="2">
        <v>1.1881624999999998</v>
      </c>
      <c r="K1300" s="13" t="s">
        <v>53</v>
      </c>
      <c r="L1300" s="13" t="s">
        <v>55</v>
      </c>
      <c r="M1300" s="13" t="s">
        <v>47</v>
      </c>
      <c r="N1300" s="16">
        <f t="shared" si="200"/>
        <v>50</v>
      </c>
      <c r="O1300" s="16">
        <f t="shared" si="201"/>
        <v>100</v>
      </c>
      <c r="P1300" s="16">
        <f t="shared" si="202"/>
        <v>50</v>
      </c>
      <c r="Q1300" s="16">
        <f t="shared" si="203"/>
        <v>16.5</v>
      </c>
      <c r="R1300" s="17">
        <f t="shared" si="204"/>
        <v>62.475000000000001</v>
      </c>
      <c r="S1300" s="17">
        <f t="shared" si="205"/>
        <v>51.625</v>
      </c>
      <c r="T1300" s="17">
        <f t="shared" si="206"/>
        <v>42.424999999999997</v>
      </c>
      <c r="U1300" s="17">
        <f t="shared" si="207"/>
        <v>54.125</v>
      </c>
      <c r="V1300" s="16">
        <f t="shared" si="208"/>
        <v>52.17499999999999</v>
      </c>
      <c r="W1300" s="16">
        <f t="shared" si="209"/>
        <v>52.662499999999994</v>
      </c>
    </row>
    <row r="1301" spans="1:23" ht="13.5" x14ac:dyDescent="0.25">
      <c r="A1301" s="3">
        <v>43902</v>
      </c>
      <c r="B1301" s="2">
        <v>1.1599999999999999</v>
      </c>
      <c r="C1301" s="2">
        <v>37.011318583811196</v>
      </c>
      <c r="D1301" s="2">
        <v>6.9974166439106256E-3</v>
      </c>
      <c r="E1301" s="2">
        <v>0.14008261635307234</v>
      </c>
      <c r="F1301" s="2">
        <v>1.1839999999999999</v>
      </c>
      <c r="G1301" s="2">
        <v>1.1989999999999998</v>
      </c>
      <c r="H1301" s="2">
        <v>1.2035</v>
      </c>
      <c r="I1301" s="2">
        <v>1.1965400000000002</v>
      </c>
      <c r="J1301" s="2">
        <v>1.1882614999999996</v>
      </c>
      <c r="K1301" s="13" t="s">
        <v>53</v>
      </c>
      <c r="L1301" s="13" t="s">
        <v>55</v>
      </c>
      <c r="M1301" s="13" t="s">
        <v>47</v>
      </c>
      <c r="N1301" s="16">
        <f t="shared" si="200"/>
        <v>50</v>
      </c>
      <c r="O1301" s="16">
        <f t="shared" si="201"/>
        <v>100</v>
      </c>
      <c r="P1301" s="16">
        <f t="shared" si="202"/>
        <v>50</v>
      </c>
      <c r="Q1301" s="16">
        <f t="shared" si="203"/>
        <v>16.5</v>
      </c>
      <c r="R1301" s="17">
        <f t="shared" si="204"/>
        <v>62.475000000000001</v>
      </c>
      <c r="S1301" s="17">
        <f t="shared" si="205"/>
        <v>51.625</v>
      </c>
      <c r="T1301" s="17">
        <f t="shared" si="206"/>
        <v>42.424999999999997</v>
      </c>
      <c r="U1301" s="17">
        <f t="shared" si="207"/>
        <v>54.125</v>
      </c>
      <c r="V1301" s="16">
        <f t="shared" si="208"/>
        <v>52.17499999999999</v>
      </c>
      <c r="W1301" s="16">
        <f t="shared" si="209"/>
        <v>52.662499999999994</v>
      </c>
    </row>
    <row r="1302" spans="1:23" ht="13.5" x14ac:dyDescent="0.25">
      <c r="A1302" s="3">
        <v>43903</v>
      </c>
      <c r="B1302" s="2">
        <v>1.1000000000000001</v>
      </c>
      <c r="C1302" s="2">
        <v>26.155357940859659</v>
      </c>
      <c r="D1302" s="2">
        <v>1.3525848090494952E-2</v>
      </c>
      <c r="E1302" s="2">
        <v>0.14686578648251808</v>
      </c>
      <c r="F1302" s="2">
        <v>1.1620000000000001</v>
      </c>
      <c r="G1302" s="2">
        <v>1.1889999999999998</v>
      </c>
      <c r="H1302" s="2">
        <v>1.1985000000000001</v>
      </c>
      <c r="I1302" s="2">
        <v>1.1943480000000002</v>
      </c>
      <c r="J1302" s="2">
        <v>1.1880604999999995</v>
      </c>
      <c r="K1302" s="13" t="s">
        <v>53</v>
      </c>
      <c r="L1302" s="13" t="s">
        <v>55</v>
      </c>
      <c r="M1302" s="13" t="s">
        <v>47</v>
      </c>
      <c r="N1302" s="16">
        <f t="shared" si="200"/>
        <v>50</v>
      </c>
      <c r="O1302" s="16">
        <f t="shared" si="201"/>
        <v>100</v>
      </c>
      <c r="P1302" s="16">
        <f t="shared" si="202"/>
        <v>50</v>
      </c>
      <c r="Q1302" s="16">
        <f t="shared" si="203"/>
        <v>16.5</v>
      </c>
      <c r="R1302" s="17">
        <f t="shared" si="204"/>
        <v>62.475000000000001</v>
      </c>
      <c r="S1302" s="17">
        <f t="shared" si="205"/>
        <v>51.625</v>
      </c>
      <c r="T1302" s="17">
        <f t="shared" si="206"/>
        <v>42.424999999999997</v>
      </c>
      <c r="U1302" s="17">
        <f t="shared" si="207"/>
        <v>54.125</v>
      </c>
      <c r="V1302" s="16">
        <f t="shared" si="208"/>
        <v>52.17499999999999</v>
      </c>
      <c r="W1302" s="16">
        <f t="shared" si="209"/>
        <v>52.662499999999994</v>
      </c>
    </row>
    <row r="1303" spans="1:23" ht="13.5" x14ac:dyDescent="0.25">
      <c r="A1303" s="3">
        <v>43906</v>
      </c>
      <c r="B1303" s="2">
        <v>1.06</v>
      </c>
      <c r="C1303" s="2">
        <v>21.605555289798033</v>
      </c>
      <c r="D1303" s="2">
        <v>2.4127600955021311E-2</v>
      </c>
      <c r="E1303" s="2">
        <v>0.15023102104508432</v>
      </c>
      <c r="F1303" s="2">
        <v>1.1380000000000003</v>
      </c>
      <c r="G1303" s="2">
        <v>1.1739999999999999</v>
      </c>
      <c r="H1303" s="2">
        <v>1.1919999999999999</v>
      </c>
      <c r="I1303" s="2">
        <v>1.1913560000000003</v>
      </c>
      <c r="J1303" s="2">
        <v>1.1877089999999995</v>
      </c>
      <c r="K1303" s="13" t="s">
        <v>53</v>
      </c>
      <c r="L1303" s="13" t="s">
        <v>55</v>
      </c>
      <c r="M1303" s="13" t="s">
        <v>47</v>
      </c>
      <c r="N1303" s="16">
        <f t="shared" si="200"/>
        <v>50</v>
      </c>
      <c r="O1303" s="16">
        <f t="shared" si="201"/>
        <v>100</v>
      </c>
      <c r="P1303" s="16">
        <f t="shared" si="202"/>
        <v>0</v>
      </c>
      <c r="Q1303" s="16">
        <f t="shared" si="203"/>
        <v>16.5</v>
      </c>
      <c r="R1303" s="17">
        <f t="shared" si="204"/>
        <v>54.975000000000001</v>
      </c>
      <c r="S1303" s="17">
        <f t="shared" si="205"/>
        <v>34.125</v>
      </c>
      <c r="T1303" s="17">
        <f t="shared" si="206"/>
        <v>29.925000000000001</v>
      </c>
      <c r="U1303" s="17">
        <f t="shared" si="207"/>
        <v>41.625</v>
      </c>
      <c r="V1303" s="16">
        <f t="shared" si="208"/>
        <v>39.674999999999997</v>
      </c>
      <c r="W1303" s="16">
        <f t="shared" si="209"/>
        <v>40.162499999999994</v>
      </c>
    </row>
    <row r="1304" spans="1:23" ht="13.5" x14ac:dyDescent="0.25">
      <c r="A1304" s="3">
        <v>43907</v>
      </c>
      <c r="B1304" s="2">
        <v>1.02</v>
      </c>
      <c r="C1304" s="2">
        <v>18.196695736973908</v>
      </c>
      <c r="D1304" s="2">
        <v>3.8369685382157126E-2</v>
      </c>
      <c r="E1304" s="2">
        <v>0.14839383122730643</v>
      </c>
      <c r="F1304" s="2">
        <v>1.1059999999999999</v>
      </c>
      <c r="G1304" s="2">
        <v>1.1539999999999999</v>
      </c>
      <c r="H1304" s="2">
        <v>1.1825000000000001</v>
      </c>
      <c r="I1304" s="2">
        <v>1.1871660000000004</v>
      </c>
      <c r="J1304" s="2">
        <v>1.1871079999999998</v>
      </c>
      <c r="K1304" s="13" t="s">
        <v>53</v>
      </c>
      <c r="L1304" s="13" t="s">
        <v>55</v>
      </c>
      <c r="M1304" s="13" t="s">
        <v>47</v>
      </c>
      <c r="N1304" s="16">
        <f t="shared" si="200"/>
        <v>50</v>
      </c>
      <c r="O1304" s="16">
        <f t="shared" si="201"/>
        <v>100</v>
      </c>
      <c r="P1304" s="16">
        <f t="shared" si="202"/>
        <v>0</v>
      </c>
      <c r="Q1304" s="16">
        <f t="shared" si="203"/>
        <v>16.5</v>
      </c>
      <c r="R1304" s="17">
        <f t="shared" si="204"/>
        <v>54.975000000000001</v>
      </c>
      <c r="S1304" s="17">
        <f t="shared" si="205"/>
        <v>34.125</v>
      </c>
      <c r="T1304" s="17">
        <f t="shared" si="206"/>
        <v>29.925000000000001</v>
      </c>
      <c r="U1304" s="17">
        <f t="shared" si="207"/>
        <v>41.625</v>
      </c>
      <c r="V1304" s="16">
        <f t="shared" si="208"/>
        <v>39.674999999999997</v>
      </c>
      <c r="W1304" s="16">
        <f t="shared" si="209"/>
        <v>40.162499999999994</v>
      </c>
    </row>
    <row r="1305" spans="1:23" ht="13.5" x14ac:dyDescent="0.25">
      <c r="A1305" s="3">
        <v>43908</v>
      </c>
      <c r="B1305" s="2">
        <v>0.99</v>
      </c>
      <c r="C1305" s="2">
        <v>16.139902946583433</v>
      </c>
      <c r="D1305" s="2">
        <v>5.3592176766583677E-2</v>
      </c>
      <c r="E1305" s="2">
        <v>0.14109383760323105</v>
      </c>
      <c r="F1305" s="2">
        <v>1.0660000000000001</v>
      </c>
      <c r="G1305" s="2">
        <v>1.1309999999999998</v>
      </c>
      <c r="H1305" s="2">
        <v>1.1715</v>
      </c>
      <c r="I1305" s="2">
        <v>1.1829720000000004</v>
      </c>
      <c r="J1305" s="2">
        <v>1.1863074999999998</v>
      </c>
      <c r="K1305" s="13" t="s">
        <v>53</v>
      </c>
      <c r="L1305" s="13" t="s">
        <v>55</v>
      </c>
      <c r="M1305" s="13" t="s">
        <v>47</v>
      </c>
      <c r="N1305" s="16">
        <f t="shared" si="200"/>
        <v>50</v>
      </c>
      <c r="O1305" s="16">
        <f t="shared" si="201"/>
        <v>100</v>
      </c>
      <c r="P1305" s="16">
        <f t="shared" si="202"/>
        <v>0</v>
      </c>
      <c r="Q1305" s="16">
        <f t="shared" si="203"/>
        <v>16.5</v>
      </c>
      <c r="R1305" s="17">
        <f t="shared" si="204"/>
        <v>54.975000000000001</v>
      </c>
      <c r="S1305" s="17">
        <f t="shared" si="205"/>
        <v>34.125</v>
      </c>
      <c r="T1305" s="17">
        <f t="shared" si="206"/>
        <v>29.925000000000001</v>
      </c>
      <c r="U1305" s="17">
        <f t="shared" si="207"/>
        <v>41.625</v>
      </c>
      <c r="V1305" s="16">
        <f t="shared" si="208"/>
        <v>39.674999999999997</v>
      </c>
      <c r="W1305" s="16">
        <f t="shared" si="209"/>
        <v>40.162499999999994</v>
      </c>
    </row>
    <row r="1306" spans="1:23" ht="13.5" x14ac:dyDescent="0.25">
      <c r="A1306" s="3">
        <v>43909</v>
      </c>
      <c r="B1306" s="2">
        <v>0.98</v>
      </c>
      <c r="C1306" s="2">
        <v>15.510557847773654</v>
      </c>
      <c r="D1306" s="2">
        <v>6.8269716435104932E-2</v>
      </c>
      <c r="E1306" s="2">
        <v>0.1284366587233578</v>
      </c>
      <c r="F1306" s="2">
        <v>1.03</v>
      </c>
      <c r="G1306" s="2">
        <v>1.107</v>
      </c>
      <c r="H1306" s="2">
        <v>1.1600000000000001</v>
      </c>
      <c r="I1306" s="2">
        <v>1.1787760000000003</v>
      </c>
      <c r="J1306" s="2">
        <v>1.1854069999999999</v>
      </c>
      <c r="K1306" s="13" t="s">
        <v>53</v>
      </c>
      <c r="L1306" s="13" t="s">
        <v>55</v>
      </c>
      <c r="M1306" s="13" t="s">
        <v>47</v>
      </c>
      <c r="N1306" s="16">
        <f t="shared" si="200"/>
        <v>50</v>
      </c>
      <c r="O1306" s="16">
        <f t="shared" si="201"/>
        <v>100</v>
      </c>
      <c r="P1306" s="16">
        <f t="shared" si="202"/>
        <v>0</v>
      </c>
      <c r="Q1306" s="16">
        <f t="shared" si="203"/>
        <v>16.5</v>
      </c>
      <c r="R1306" s="17">
        <f t="shared" si="204"/>
        <v>54.975000000000001</v>
      </c>
      <c r="S1306" s="17">
        <f t="shared" si="205"/>
        <v>34.125</v>
      </c>
      <c r="T1306" s="17">
        <f t="shared" si="206"/>
        <v>29.925000000000001</v>
      </c>
      <c r="U1306" s="17">
        <f t="shared" si="207"/>
        <v>41.625</v>
      </c>
      <c r="V1306" s="16">
        <f t="shared" si="208"/>
        <v>39.674999999999997</v>
      </c>
      <c r="W1306" s="16">
        <f t="shared" si="209"/>
        <v>40.162499999999994</v>
      </c>
    </row>
    <row r="1307" spans="1:23" ht="13.5" x14ac:dyDescent="0.25">
      <c r="A1307" s="3">
        <v>43913</v>
      </c>
      <c r="B1307" s="2">
        <v>0.97</v>
      </c>
      <c r="C1307" s="2">
        <v>14.8854781293592</v>
      </c>
      <c r="D1307" s="2">
        <v>8.0928532797221564E-2</v>
      </c>
      <c r="E1307" s="2">
        <v>0.11296341718859977</v>
      </c>
      <c r="F1307" s="2">
        <v>1.004</v>
      </c>
      <c r="G1307" s="2">
        <v>1.0830000000000002</v>
      </c>
      <c r="H1307" s="2">
        <v>1.1464999999999999</v>
      </c>
      <c r="I1307" s="2">
        <v>1.1739840000000001</v>
      </c>
      <c r="J1307" s="2">
        <v>1.1843575</v>
      </c>
      <c r="K1307" s="13" t="s">
        <v>53</v>
      </c>
      <c r="L1307" s="13" t="s">
        <v>55</v>
      </c>
      <c r="M1307" s="13" t="s">
        <v>47</v>
      </c>
      <c r="N1307" s="16">
        <f t="shared" si="200"/>
        <v>50</v>
      </c>
      <c r="O1307" s="16">
        <f t="shared" si="201"/>
        <v>100</v>
      </c>
      <c r="P1307" s="16">
        <f t="shared" si="202"/>
        <v>0</v>
      </c>
      <c r="Q1307" s="16">
        <f t="shared" si="203"/>
        <v>16.5</v>
      </c>
      <c r="R1307" s="17">
        <f t="shared" si="204"/>
        <v>54.975000000000001</v>
      </c>
      <c r="S1307" s="17">
        <f t="shared" si="205"/>
        <v>34.125</v>
      </c>
      <c r="T1307" s="17">
        <f t="shared" si="206"/>
        <v>29.925000000000001</v>
      </c>
      <c r="U1307" s="17">
        <f t="shared" si="207"/>
        <v>41.625</v>
      </c>
      <c r="V1307" s="16">
        <f t="shared" si="208"/>
        <v>39.674999999999997</v>
      </c>
      <c r="W1307" s="16">
        <f t="shared" si="209"/>
        <v>40.162499999999994</v>
      </c>
    </row>
    <row r="1308" spans="1:23" ht="13.5" x14ac:dyDescent="0.25">
      <c r="A1308" s="3">
        <v>43914</v>
      </c>
      <c r="B1308" s="2">
        <v>0.99</v>
      </c>
      <c r="C1308" s="2">
        <v>21.683404683113721</v>
      </c>
      <c r="D1308" s="2">
        <v>8.6562323020564325E-2</v>
      </c>
      <c r="E1308" s="2">
        <v>9.6859985130804752E-2</v>
      </c>
      <c r="F1308" s="2">
        <v>0.99</v>
      </c>
      <c r="G1308" s="2">
        <v>1.0640000000000003</v>
      </c>
      <c r="H1308" s="2">
        <v>1.1349999999999996</v>
      </c>
      <c r="I1308" s="2">
        <v>1.1695920000000002</v>
      </c>
      <c r="J1308" s="2">
        <v>1.1833089999999997</v>
      </c>
      <c r="K1308" s="13" t="s">
        <v>53</v>
      </c>
      <c r="L1308" s="13" t="s">
        <v>55</v>
      </c>
      <c r="M1308" s="13" t="s">
        <v>47</v>
      </c>
      <c r="N1308" s="16">
        <f t="shared" si="200"/>
        <v>50</v>
      </c>
      <c r="O1308" s="16">
        <f t="shared" si="201"/>
        <v>100</v>
      </c>
      <c r="P1308" s="16">
        <f t="shared" si="202"/>
        <v>0</v>
      </c>
      <c r="Q1308" s="16">
        <f t="shared" si="203"/>
        <v>16.5</v>
      </c>
      <c r="R1308" s="17">
        <f t="shared" si="204"/>
        <v>54.975000000000001</v>
      </c>
      <c r="S1308" s="17">
        <f t="shared" si="205"/>
        <v>34.125</v>
      </c>
      <c r="T1308" s="17">
        <f t="shared" si="206"/>
        <v>29.925000000000001</v>
      </c>
      <c r="U1308" s="17">
        <f t="shared" si="207"/>
        <v>41.625</v>
      </c>
      <c r="V1308" s="16">
        <f t="shared" si="208"/>
        <v>39.674999999999997</v>
      </c>
      <c r="W1308" s="16">
        <f t="shared" si="209"/>
        <v>40.162499999999994</v>
      </c>
    </row>
    <row r="1309" spans="1:23" ht="13.5" x14ac:dyDescent="0.25">
      <c r="A1309" s="3">
        <v>43915</v>
      </c>
      <c r="B1309" s="2">
        <v>1.01</v>
      </c>
      <c r="C1309" s="2">
        <v>27.886047688344377</v>
      </c>
      <c r="D1309" s="2">
        <v>9.067355669388899E-2</v>
      </c>
      <c r="E1309" s="2">
        <v>8.2101775998054335E-2</v>
      </c>
      <c r="F1309" s="2">
        <v>0.98799999999999988</v>
      </c>
      <c r="G1309" s="2">
        <v>1.0470000000000002</v>
      </c>
      <c r="H1309" s="2">
        <v>1.1254999999999997</v>
      </c>
      <c r="I1309" s="2">
        <v>1.1656000000000004</v>
      </c>
      <c r="J1309" s="2">
        <v>1.1820134999999998</v>
      </c>
      <c r="K1309" s="13" t="s">
        <v>53</v>
      </c>
      <c r="L1309" s="13" t="s">
        <v>55</v>
      </c>
      <c r="M1309" s="13" t="s">
        <v>47</v>
      </c>
      <c r="N1309" s="16">
        <f t="shared" si="200"/>
        <v>50</v>
      </c>
      <c r="O1309" s="16">
        <f t="shared" si="201"/>
        <v>100</v>
      </c>
      <c r="P1309" s="16">
        <f t="shared" si="202"/>
        <v>0</v>
      </c>
      <c r="Q1309" s="16">
        <f t="shared" si="203"/>
        <v>16.5</v>
      </c>
      <c r="R1309" s="17">
        <f t="shared" si="204"/>
        <v>54.975000000000001</v>
      </c>
      <c r="S1309" s="17">
        <f t="shared" si="205"/>
        <v>34.125</v>
      </c>
      <c r="T1309" s="17">
        <f t="shared" si="206"/>
        <v>29.925000000000001</v>
      </c>
      <c r="U1309" s="17">
        <f t="shared" si="207"/>
        <v>41.625</v>
      </c>
      <c r="V1309" s="16">
        <f t="shared" si="208"/>
        <v>39.674999999999997</v>
      </c>
      <c r="W1309" s="16">
        <f t="shared" si="209"/>
        <v>40.162499999999994</v>
      </c>
    </row>
    <row r="1310" spans="1:23" ht="13.5" x14ac:dyDescent="0.25">
      <c r="A1310" s="3">
        <v>43916</v>
      </c>
      <c r="B1310" s="2">
        <v>1.04</v>
      </c>
      <c r="C1310" s="2">
        <v>36.065666607883514</v>
      </c>
      <c r="D1310" s="2">
        <v>9.4114853085309758E-2</v>
      </c>
      <c r="E1310" s="2">
        <v>7.0402879317594397E-2</v>
      </c>
      <c r="F1310" s="2">
        <v>0.998</v>
      </c>
      <c r="G1310" s="2">
        <v>1.032</v>
      </c>
      <c r="H1310" s="2">
        <v>1.1174999999999999</v>
      </c>
      <c r="I1310" s="2">
        <v>1.1628020000000001</v>
      </c>
      <c r="J1310" s="2">
        <v>1.1808679999999996</v>
      </c>
      <c r="K1310" s="13" t="s">
        <v>48</v>
      </c>
      <c r="L1310" s="13" t="s">
        <v>55</v>
      </c>
      <c r="M1310" s="13" t="s">
        <v>52</v>
      </c>
      <c r="N1310" s="16">
        <f t="shared" si="200"/>
        <v>50</v>
      </c>
      <c r="O1310" s="16">
        <f t="shared" si="201"/>
        <v>100</v>
      </c>
      <c r="P1310" s="16">
        <f t="shared" si="202"/>
        <v>0</v>
      </c>
      <c r="Q1310" s="16">
        <f t="shared" si="203"/>
        <v>83.5</v>
      </c>
      <c r="R1310" s="17">
        <f t="shared" si="204"/>
        <v>65.025000000000006</v>
      </c>
      <c r="S1310" s="17">
        <f t="shared" si="205"/>
        <v>50.875</v>
      </c>
      <c r="T1310" s="17">
        <f t="shared" si="206"/>
        <v>60.075000000000003</v>
      </c>
      <c r="U1310" s="17">
        <f t="shared" si="207"/>
        <v>58.375</v>
      </c>
      <c r="V1310" s="16">
        <f t="shared" si="208"/>
        <v>58.658333333333339</v>
      </c>
      <c r="W1310" s="16">
        <f t="shared" si="209"/>
        <v>58.587500000000006</v>
      </c>
    </row>
    <row r="1311" spans="1:23" ht="13.5" x14ac:dyDescent="0.25">
      <c r="A1311" s="3">
        <v>43917</v>
      </c>
      <c r="B1311" s="2">
        <v>1.07</v>
      </c>
      <c r="C1311" s="2">
        <v>43.025216311165316</v>
      </c>
      <c r="D1311" s="2">
        <v>9.061028640525115E-2</v>
      </c>
      <c r="E1311" s="2">
        <v>5.9911920343602508E-2</v>
      </c>
      <c r="F1311" s="2">
        <v>1.016</v>
      </c>
      <c r="G1311" s="2">
        <v>1.0230000000000001</v>
      </c>
      <c r="H1311" s="2">
        <v>1.1109999999999998</v>
      </c>
      <c r="I1311" s="2">
        <v>1.1610000000000003</v>
      </c>
      <c r="J1311" s="2">
        <v>1.1802194999999995</v>
      </c>
      <c r="K1311" s="13" t="s">
        <v>48</v>
      </c>
      <c r="L1311" s="13" t="s">
        <v>55</v>
      </c>
      <c r="M1311" s="13" t="s">
        <v>52</v>
      </c>
      <c r="N1311" s="16">
        <f t="shared" si="200"/>
        <v>50</v>
      </c>
      <c r="O1311" s="16">
        <f t="shared" si="201"/>
        <v>100</v>
      </c>
      <c r="P1311" s="16">
        <f t="shared" si="202"/>
        <v>0</v>
      </c>
      <c r="Q1311" s="16">
        <f t="shared" si="203"/>
        <v>83.5</v>
      </c>
      <c r="R1311" s="17">
        <f t="shared" si="204"/>
        <v>65.025000000000006</v>
      </c>
      <c r="S1311" s="17">
        <f t="shared" si="205"/>
        <v>50.875</v>
      </c>
      <c r="T1311" s="17">
        <f t="shared" si="206"/>
        <v>60.075000000000003</v>
      </c>
      <c r="U1311" s="17">
        <f t="shared" si="207"/>
        <v>58.375</v>
      </c>
      <c r="V1311" s="16">
        <f t="shared" si="208"/>
        <v>58.658333333333339</v>
      </c>
      <c r="W1311" s="16">
        <f t="shared" si="209"/>
        <v>58.587500000000006</v>
      </c>
    </row>
    <row r="1312" spans="1:23" ht="13.5" x14ac:dyDescent="0.25">
      <c r="A1312" s="3">
        <v>43920</v>
      </c>
      <c r="B1312" s="2">
        <v>1.1000000000000001</v>
      </c>
      <c r="C1312" s="2">
        <v>49.003444967627438</v>
      </c>
      <c r="D1312" s="2">
        <v>7.6404596996028751E-2</v>
      </c>
      <c r="E1312" s="2">
        <v>4.953164628205952E-2</v>
      </c>
      <c r="F1312" s="2">
        <v>1.0420000000000003</v>
      </c>
      <c r="G1312" s="2">
        <v>1.0230000000000001</v>
      </c>
      <c r="H1312" s="2">
        <v>1.1060000000000001</v>
      </c>
      <c r="I1312" s="2">
        <v>1.1600000000000001</v>
      </c>
      <c r="J1312" s="2">
        <v>1.1798694999999995</v>
      </c>
      <c r="K1312" s="13" t="s">
        <v>48</v>
      </c>
      <c r="L1312" s="13" t="s">
        <v>55</v>
      </c>
      <c r="M1312" s="13" t="s">
        <v>52</v>
      </c>
      <c r="N1312" s="16">
        <f t="shared" si="200"/>
        <v>50</v>
      </c>
      <c r="O1312" s="16">
        <f t="shared" si="201"/>
        <v>100</v>
      </c>
      <c r="P1312" s="16">
        <f t="shared" si="202"/>
        <v>0</v>
      </c>
      <c r="Q1312" s="16">
        <f t="shared" si="203"/>
        <v>83.5</v>
      </c>
      <c r="R1312" s="17">
        <f t="shared" si="204"/>
        <v>65.025000000000006</v>
      </c>
      <c r="S1312" s="17">
        <f t="shared" si="205"/>
        <v>50.875</v>
      </c>
      <c r="T1312" s="17">
        <f t="shared" si="206"/>
        <v>60.075000000000003</v>
      </c>
      <c r="U1312" s="17">
        <f t="shared" si="207"/>
        <v>58.375</v>
      </c>
      <c r="V1312" s="16">
        <f t="shared" si="208"/>
        <v>58.658333333333339</v>
      </c>
      <c r="W1312" s="16">
        <f t="shared" si="209"/>
        <v>58.587500000000006</v>
      </c>
    </row>
    <row r="1313" spans="1:23" ht="13.5" x14ac:dyDescent="0.25">
      <c r="A1313" s="3">
        <v>43921</v>
      </c>
      <c r="B1313" s="2">
        <v>1.1299999999999999</v>
      </c>
      <c r="C1313" s="2">
        <v>54.18095076134928</v>
      </c>
      <c r="D1313" s="2">
        <v>5.6028007322181939E-2</v>
      </c>
      <c r="E1313" s="2">
        <v>3.8352860557968112E-2</v>
      </c>
      <c r="F1313" s="2">
        <v>1.07</v>
      </c>
      <c r="G1313" s="2">
        <v>1.03</v>
      </c>
      <c r="H1313" s="2">
        <v>1.1020000000000001</v>
      </c>
      <c r="I1313" s="2">
        <v>1.159</v>
      </c>
      <c r="J1313" s="2">
        <v>1.1795209999999994</v>
      </c>
      <c r="K1313" s="13" t="s">
        <v>48</v>
      </c>
      <c r="L1313" s="13" t="s">
        <v>55</v>
      </c>
      <c r="M1313" s="13" t="s">
        <v>52</v>
      </c>
      <c r="N1313" s="16">
        <f t="shared" si="200"/>
        <v>50</v>
      </c>
      <c r="O1313" s="16">
        <f t="shared" si="201"/>
        <v>100</v>
      </c>
      <c r="P1313" s="16">
        <f t="shared" si="202"/>
        <v>0</v>
      </c>
      <c r="Q1313" s="16">
        <f t="shared" si="203"/>
        <v>83.5</v>
      </c>
      <c r="R1313" s="17">
        <f t="shared" si="204"/>
        <v>65.025000000000006</v>
      </c>
      <c r="S1313" s="17">
        <f t="shared" si="205"/>
        <v>50.875</v>
      </c>
      <c r="T1313" s="17">
        <f t="shared" si="206"/>
        <v>60.075000000000003</v>
      </c>
      <c r="U1313" s="17">
        <f t="shared" si="207"/>
        <v>58.375</v>
      </c>
      <c r="V1313" s="16">
        <f t="shared" si="208"/>
        <v>58.658333333333339</v>
      </c>
      <c r="W1313" s="16">
        <f t="shared" si="209"/>
        <v>58.587500000000006</v>
      </c>
    </row>
    <row r="1314" spans="1:23" ht="13.5" x14ac:dyDescent="0.25">
      <c r="A1314" s="3">
        <v>43922</v>
      </c>
      <c r="B1314" s="2">
        <v>1.1499999999999999</v>
      </c>
      <c r="C1314" s="2">
        <v>57.293840222978957</v>
      </c>
      <c r="D1314" s="2">
        <v>3.099189851991202E-2</v>
      </c>
      <c r="E1314" s="2">
        <v>2.5975598489478509E-2</v>
      </c>
      <c r="F1314" s="2">
        <v>1.0980000000000001</v>
      </c>
      <c r="G1314" s="2">
        <v>1.0430000000000001</v>
      </c>
      <c r="H1314" s="2">
        <v>1.0985</v>
      </c>
      <c r="I1314" s="2">
        <v>1.1581999999999999</v>
      </c>
      <c r="J1314" s="2">
        <v>1.1791234999999991</v>
      </c>
      <c r="K1314" s="13" t="s">
        <v>48</v>
      </c>
      <c r="L1314" s="13" t="s">
        <v>55</v>
      </c>
      <c r="M1314" s="13" t="s">
        <v>52</v>
      </c>
      <c r="N1314" s="16">
        <f t="shared" si="200"/>
        <v>50</v>
      </c>
      <c r="O1314" s="16">
        <f t="shared" si="201"/>
        <v>100</v>
      </c>
      <c r="P1314" s="16">
        <f t="shared" si="202"/>
        <v>0</v>
      </c>
      <c r="Q1314" s="16">
        <f t="shared" si="203"/>
        <v>83.5</v>
      </c>
      <c r="R1314" s="17">
        <f t="shared" si="204"/>
        <v>65.025000000000006</v>
      </c>
      <c r="S1314" s="17">
        <f t="shared" si="205"/>
        <v>50.875</v>
      </c>
      <c r="T1314" s="17">
        <f t="shared" si="206"/>
        <v>60.075000000000003</v>
      </c>
      <c r="U1314" s="17">
        <f t="shared" si="207"/>
        <v>58.375</v>
      </c>
      <c r="V1314" s="16">
        <f t="shared" si="208"/>
        <v>58.658333333333339</v>
      </c>
      <c r="W1314" s="16">
        <f t="shared" si="209"/>
        <v>58.587500000000006</v>
      </c>
    </row>
    <row r="1315" spans="1:23" ht="13.5" x14ac:dyDescent="0.25">
      <c r="A1315" s="3">
        <v>43923</v>
      </c>
      <c r="B1315" s="2">
        <v>1.1200000000000001</v>
      </c>
      <c r="C1315" s="2">
        <v>51.627828988687455</v>
      </c>
      <c r="D1315" s="2">
        <v>7.1488856575079307E-3</v>
      </c>
      <c r="E1315" s="2">
        <v>1.4234508351191272E-2</v>
      </c>
      <c r="F1315" s="2">
        <v>1.1139999999999999</v>
      </c>
      <c r="G1315" s="2">
        <v>1.0559999999999998</v>
      </c>
      <c r="H1315" s="2">
        <v>1.0935000000000001</v>
      </c>
      <c r="I1315" s="2">
        <v>1.1565999999999999</v>
      </c>
      <c r="J1315" s="2">
        <v>1.1785264999999994</v>
      </c>
      <c r="K1315" s="13" t="s">
        <v>48</v>
      </c>
      <c r="L1315" s="13" t="s">
        <v>55</v>
      </c>
      <c r="M1315" s="13" t="s">
        <v>52</v>
      </c>
      <c r="N1315" s="16">
        <f t="shared" si="200"/>
        <v>50</v>
      </c>
      <c r="O1315" s="16">
        <f t="shared" si="201"/>
        <v>100</v>
      </c>
      <c r="P1315" s="16">
        <f t="shared" si="202"/>
        <v>0</v>
      </c>
      <c r="Q1315" s="16">
        <f t="shared" si="203"/>
        <v>83.5</v>
      </c>
      <c r="R1315" s="17">
        <f t="shared" si="204"/>
        <v>65.025000000000006</v>
      </c>
      <c r="S1315" s="17">
        <f t="shared" si="205"/>
        <v>50.875</v>
      </c>
      <c r="T1315" s="17">
        <f t="shared" si="206"/>
        <v>60.075000000000003</v>
      </c>
      <c r="U1315" s="17">
        <f t="shared" si="207"/>
        <v>58.375</v>
      </c>
      <c r="V1315" s="16">
        <f t="shared" si="208"/>
        <v>58.658333333333339</v>
      </c>
      <c r="W1315" s="16">
        <f t="shared" si="209"/>
        <v>58.587500000000006</v>
      </c>
    </row>
    <row r="1316" spans="1:23" ht="13.5" x14ac:dyDescent="0.25">
      <c r="A1316" s="3">
        <v>43924</v>
      </c>
      <c r="B1316" s="2">
        <v>1.0900000000000001</v>
      </c>
      <c r="C1316" s="2">
        <v>46.65863230909806</v>
      </c>
      <c r="D1316" s="2">
        <v>-1.2410727105429897E-2</v>
      </c>
      <c r="E1316" s="2">
        <v>3.5093905106477977E-3</v>
      </c>
      <c r="F1316" s="2">
        <v>1.1179999999999999</v>
      </c>
      <c r="G1316" s="2">
        <v>1.0669999999999997</v>
      </c>
      <c r="H1316" s="2">
        <v>1.0870000000000002</v>
      </c>
      <c r="I1316" s="2">
        <v>1.1545999999999998</v>
      </c>
      <c r="J1316" s="2">
        <v>1.1778289999999993</v>
      </c>
      <c r="K1316" s="13" t="s">
        <v>48</v>
      </c>
      <c r="L1316" s="13" t="s">
        <v>55</v>
      </c>
      <c r="M1316" s="13" t="s">
        <v>52</v>
      </c>
      <c r="N1316" s="16">
        <f t="shared" si="200"/>
        <v>50</v>
      </c>
      <c r="O1316" s="16">
        <f t="shared" si="201"/>
        <v>100</v>
      </c>
      <c r="P1316" s="16">
        <f t="shared" si="202"/>
        <v>0</v>
      </c>
      <c r="Q1316" s="16">
        <f t="shared" si="203"/>
        <v>83.5</v>
      </c>
      <c r="R1316" s="17">
        <f t="shared" si="204"/>
        <v>65.025000000000006</v>
      </c>
      <c r="S1316" s="17">
        <f t="shared" si="205"/>
        <v>50.875</v>
      </c>
      <c r="T1316" s="17">
        <f t="shared" si="206"/>
        <v>60.075000000000003</v>
      </c>
      <c r="U1316" s="17">
        <f t="shared" si="207"/>
        <v>58.375</v>
      </c>
      <c r="V1316" s="16">
        <f t="shared" si="208"/>
        <v>58.658333333333339</v>
      </c>
      <c r="W1316" s="16">
        <f t="shared" si="209"/>
        <v>58.587500000000006</v>
      </c>
    </row>
    <row r="1317" spans="1:23" ht="13.5" x14ac:dyDescent="0.25">
      <c r="A1317" s="3">
        <v>43927</v>
      </c>
      <c r="B1317" s="2">
        <v>1.06</v>
      </c>
      <c r="C1317" s="2">
        <v>42.276495003626557</v>
      </c>
      <c r="D1317" s="2">
        <v>-2.8163577821629815E-2</v>
      </c>
      <c r="E1317" s="2">
        <v>-4.6002043630549543E-3</v>
      </c>
      <c r="F1317" s="2">
        <v>1.1100000000000001</v>
      </c>
      <c r="G1317" s="2">
        <v>1.0760000000000001</v>
      </c>
      <c r="H1317" s="2">
        <v>1.0794999999999999</v>
      </c>
      <c r="I1317" s="2">
        <v>1.1517999999999999</v>
      </c>
      <c r="J1317" s="2">
        <v>1.1769814999999995</v>
      </c>
      <c r="K1317" s="13" t="s">
        <v>48</v>
      </c>
      <c r="L1317" s="13" t="s">
        <v>55</v>
      </c>
      <c r="M1317" s="13" t="s">
        <v>50</v>
      </c>
      <c r="N1317" s="16">
        <f t="shared" si="200"/>
        <v>50</v>
      </c>
      <c r="O1317" s="16">
        <f t="shared" si="201"/>
        <v>100</v>
      </c>
      <c r="P1317" s="16">
        <f t="shared" si="202"/>
        <v>0</v>
      </c>
      <c r="Q1317" s="16">
        <f t="shared" si="203"/>
        <v>66.5</v>
      </c>
      <c r="R1317" s="17">
        <f t="shared" si="204"/>
        <v>62.475000000000001</v>
      </c>
      <c r="S1317" s="17">
        <f t="shared" si="205"/>
        <v>46.625</v>
      </c>
      <c r="T1317" s="17">
        <f t="shared" si="206"/>
        <v>52.424999999999997</v>
      </c>
      <c r="U1317" s="17">
        <f t="shared" si="207"/>
        <v>54.125</v>
      </c>
      <c r="V1317" s="16">
        <f t="shared" si="208"/>
        <v>53.841666666666661</v>
      </c>
      <c r="W1317" s="16">
        <f t="shared" si="209"/>
        <v>53.912499999999994</v>
      </c>
    </row>
    <row r="1318" spans="1:23" ht="13.5" x14ac:dyDescent="0.25">
      <c r="A1318" s="3">
        <v>43928</v>
      </c>
      <c r="B1318" s="2">
        <v>1.0900000000000001</v>
      </c>
      <c r="C1318" s="2">
        <v>47.578588379100843</v>
      </c>
      <c r="D1318" s="2">
        <v>-4.0355542595614136E-2</v>
      </c>
      <c r="E1318" s="2">
        <v>-1.1774438091824532E-2</v>
      </c>
      <c r="F1318" s="2">
        <v>1.1019999999999999</v>
      </c>
      <c r="G1318" s="2">
        <v>1.0860000000000001</v>
      </c>
      <c r="H1318" s="2">
        <v>1.075</v>
      </c>
      <c r="I1318" s="2">
        <v>1.1496000000000002</v>
      </c>
      <c r="J1318" s="2">
        <v>1.1764329999999994</v>
      </c>
      <c r="K1318" s="13" t="s">
        <v>48</v>
      </c>
      <c r="L1318" s="13" t="s">
        <v>55</v>
      </c>
      <c r="M1318" s="13" t="s">
        <v>50</v>
      </c>
      <c r="N1318" s="16">
        <f t="shared" si="200"/>
        <v>50</v>
      </c>
      <c r="O1318" s="16">
        <f t="shared" si="201"/>
        <v>100</v>
      </c>
      <c r="P1318" s="16">
        <f t="shared" si="202"/>
        <v>0</v>
      </c>
      <c r="Q1318" s="16">
        <f t="shared" si="203"/>
        <v>66.5</v>
      </c>
      <c r="R1318" s="17">
        <f t="shared" si="204"/>
        <v>62.475000000000001</v>
      </c>
      <c r="S1318" s="17">
        <f t="shared" si="205"/>
        <v>46.625</v>
      </c>
      <c r="T1318" s="17">
        <f t="shared" si="206"/>
        <v>52.424999999999997</v>
      </c>
      <c r="U1318" s="17">
        <f t="shared" si="207"/>
        <v>54.125</v>
      </c>
      <c r="V1318" s="16">
        <f t="shared" si="208"/>
        <v>53.841666666666661</v>
      </c>
      <c r="W1318" s="16">
        <f t="shared" si="209"/>
        <v>53.912499999999994</v>
      </c>
    </row>
    <row r="1319" spans="1:23" ht="13.5" x14ac:dyDescent="0.25">
      <c r="A1319" s="3">
        <v>43929</v>
      </c>
      <c r="B1319" s="2">
        <v>1.08</v>
      </c>
      <c r="C1319" s="2">
        <v>46.059857928074649</v>
      </c>
      <c r="D1319" s="2">
        <v>-4.676969684764587E-2</v>
      </c>
      <c r="E1319" s="2">
        <v>-1.8039256142622265E-2</v>
      </c>
      <c r="F1319" s="2">
        <v>1.0880000000000001</v>
      </c>
      <c r="G1319" s="2">
        <v>1.093</v>
      </c>
      <c r="H1319" s="2">
        <v>1.0699999999999998</v>
      </c>
      <c r="I1319" s="2">
        <v>1.1472</v>
      </c>
      <c r="J1319" s="2">
        <v>1.1757849999999994</v>
      </c>
      <c r="K1319" s="13" t="s">
        <v>53</v>
      </c>
      <c r="L1319" s="13" t="s">
        <v>55</v>
      </c>
      <c r="M1319" s="13" t="s">
        <v>47</v>
      </c>
      <c r="N1319" s="16">
        <f t="shared" si="200"/>
        <v>50</v>
      </c>
      <c r="O1319" s="16">
        <f t="shared" si="201"/>
        <v>100</v>
      </c>
      <c r="P1319" s="16">
        <f t="shared" si="202"/>
        <v>0</v>
      </c>
      <c r="Q1319" s="16">
        <f t="shared" si="203"/>
        <v>16.5</v>
      </c>
      <c r="R1319" s="17">
        <f t="shared" si="204"/>
        <v>54.975000000000001</v>
      </c>
      <c r="S1319" s="17">
        <f t="shared" si="205"/>
        <v>34.125</v>
      </c>
      <c r="T1319" s="17">
        <f t="shared" si="206"/>
        <v>29.925000000000001</v>
      </c>
      <c r="U1319" s="17">
        <f t="shared" si="207"/>
        <v>41.625</v>
      </c>
      <c r="V1319" s="16">
        <f t="shared" si="208"/>
        <v>39.674999999999997</v>
      </c>
      <c r="W1319" s="16">
        <f t="shared" si="209"/>
        <v>40.162499999999994</v>
      </c>
    </row>
    <row r="1320" spans="1:23" ht="13.5" x14ac:dyDescent="0.25">
      <c r="A1320" s="3">
        <v>43934</v>
      </c>
      <c r="B1320" s="2">
        <v>1.08</v>
      </c>
      <c r="C1320" s="2">
        <v>46.059857928074649</v>
      </c>
      <c r="D1320" s="2">
        <v>-4.7444379559663519E-2</v>
      </c>
      <c r="E1320" s="2">
        <v>-2.5871665343839969E-2</v>
      </c>
      <c r="F1320" s="2">
        <v>1.08</v>
      </c>
      <c r="G1320" s="2">
        <v>1.097</v>
      </c>
      <c r="H1320" s="2">
        <v>1.0645</v>
      </c>
      <c r="I1320" s="2">
        <v>1.1447999999999998</v>
      </c>
      <c r="J1320" s="2">
        <v>1.1752359999999995</v>
      </c>
      <c r="K1320" s="13" t="s">
        <v>53</v>
      </c>
      <c r="L1320" s="13" t="s">
        <v>55</v>
      </c>
      <c r="M1320" s="13" t="s">
        <v>47</v>
      </c>
      <c r="N1320" s="16">
        <f t="shared" si="200"/>
        <v>50</v>
      </c>
      <c r="O1320" s="16">
        <f t="shared" si="201"/>
        <v>100</v>
      </c>
      <c r="P1320" s="16">
        <f t="shared" si="202"/>
        <v>0</v>
      </c>
      <c r="Q1320" s="16">
        <f t="shared" si="203"/>
        <v>16.5</v>
      </c>
      <c r="R1320" s="17">
        <f t="shared" si="204"/>
        <v>54.975000000000001</v>
      </c>
      <c r="S1320" s="17">
        <f t="shared" si="205"/>
        <v>34.125</v>
      </c>
      <c r="T1320" s="17">
        <f t="shared" si="206"/>
        <v>29.925000000000001</v>
      </c>
      <c r="U1320" s="17">
        <f t="shared" si="207"/>
        <v>41.625</v>
      </c>
      <c r="V1320" s="16">
        <f t="shared" si="208"/>
        <v>39.674999999999997</v>
      </c>
      <c r="W1320" s="16">
        <f t="shared" si="209"/>
        <v>40.162499999999994</v>
      </c>
    </row>
    <row r="1321" spans="1:23" ht="13.5" x14ac:dyDescent="0.25">
      <c r="A1321" s="3">
        <v>43935</v>
      </c>
      <c r="B1321" s="2">
        <v>1.05</v>
      </c>
      <c r="C1321" s="2">
        <v>41.455759059910271</v>
      </c>
      <c r="D1321" s="2">
        <v>-4.105053405415382E-2</v>
      </c>
      <c r="E1321" s="2">
        <v>-3.24506739510831E-2</v>
      </c>
      <c r="F1321" s="2">
        <v>1.0720000000000001</v>
      </c>
      <c r="G1321" s="2">
        <v>1.0950000000000002</v>
      </c>
      <c r="H1321" s="2">
        <v>1.0589999999999997</v>
      </c>
      <c r="I1321" s="2">
        <v>1.1421999999999999</v>
      </c>
      <c r="J1321" s="2">
        <v>1.1743884999999994</v>
      </c>
      <c r="K1321" s="13" t="s">
        <v>53</v>
      </c>
      <c r="L1321" s="13" t="s">
        <v>55</v>
      </c>
      <c r="M1321" s="13" t="s">
        <v>47</v>
      </c>
      <c r="N1321" s="16">
        <f t="shared" si="200"/>
        <v>50</v>
      </c>
      <c r="O1321" s="16">
        <f t="shared" si="201"/>
        <v>100</v>
      </c>
      <c r="P1321" s="16">
        <f t="shared" si="202"/>
        <v>0</v>
      </c>
      <c r="Q1321" s="16">
        <f t="shared" si="203"/>
        <v>16.5</v>
      </c>
      <c r="R1321" s="17">
        <f t="shared" si="204"/>
        <v>54.975000000000001</v>
      </c>
      <c r="S1321" s="17">
        <f t="shared" si="205"/>
        <v>34.125</v>
      </c>
      <c r="T1321" s="17">
        <f t="shared" si="206"/>
        <v>29.925000000000001</v>
      </c>
      <c r="U1321" s="17">
        <f t="shared" si="207"/>
        <v>41.625</v>
      </c>
      <c r="V1321" s="16">
        <f t="shared" si="208"/>
        <v>39.674999999999997</v>
      </c>
      <c r="W1321" s="16">
        <f t="shared" si="209"/>
        <v>40.162499999999994</v>
      </c>
    </row>
    <row r="1322" spans="1:23" ht="13.5" x14ac:dyDescent="0.25">
      <c r="A1322" s="3">
        <v>43936</v>
      </c>
      <c r="B1322" s="2">
        <v>1.07</v>
      </c>
      <c r="C1322" s="2">
        <v>45.375883867014444</v>
      </c>
      <c r="D1322" s="2">
        <v>-3.2211475221584962E-2</v>
      </c>
      <c r="E1322" s="2">
        <v>-3.6833778204455714E-2</v>
      </c>
      <c r="F1322" s="2">
        <v>1.0740000000000001</v>
      </c>
      <c r="G1322" s="2">
        <v>1.0920000000000001</v>
      </c>
      <c r="H1322" s="2">
        <v>1.0575000000000001</v>
      </c>
      <c r="I1322" s="2">
        <v>1.1395999999999999</v>
      </c>
      <c r="J1322" s="2">
        <v>1.1738884999999994</v>
      </c>
      <c r="K1322" s="13" t="s">
        <v>53</v>
      </c>
      <c r="L1322" s="13" t="s">
        <v>55</v>
      </c>
      <c r="M1322" s="13" t="s">
        <v>54</v>
      </c>
      <c r="N1322" s="16">
        <f t="shared" si="200"/>
        <v>50</v>
      </c>
      <c r="O1322" s="16">
        <f t="shared" si="201"/>
        <v>100</v>
      </c>
      <c r="P1322" s="16">
        <f t="shared" si="202"/>
        <v>0</v>
      </c>
      <c r="Q1322" s="16">
        <f t="shared" si="203"/>
        <v>16.5</v>
      </c>
      <c r="R1322" s="17">
        <f t="shared" si="204"/>
        <v>54.975000000000001</v>
      </c>
      <c r="S1322" s="17">
        <f t="shared" si="205"/>
        <v>34.125</v>
      </c>
      <c r="T1322" s="17">
        <f t="shared" si="206"/>
        <v>29.925000000000001</v>
      </c>
      <c r="U1322" s="17">
        <f t="shared" si="207"/>
        <v>41.625</v>
      </c>
      <c r="V1322" s="16">
        <f t="shared" si="208"/>
        <v>39.674999999999997</v>
      </c>
      <c r="W1322" s="16">
        <f t="shared" si="209"/>
        <v>40.162499999999994</v>
      </c>
    </row>
    <row r="1323" spans="1:23" ht="13.5" x14ac:dyDescent="0.25">
      <c r="A1323" s="3">
        <v>43937</v>
      </c>
      <c r="B1323" s="2">
        <v>1.07</v>
      </c>
      <c r="C1323" s="2">
        <v>45.375883867014444</v>
      </c>
      <c r="D1323" s="2">
        <v>-1.9961939381577087E-2</v>
      </c>
      <c r="E1323" s="2">
        <v>-3.7327380752195528E-2</v>
      </c>
      <c r="F1323" s="2">
        <v>1.07</v>
      </c>
      <c r="G1323" s="2">
        <v>1.0860000000000001</v>
      </c>
      <c r="H1323" s="2">
        <v>1.0580000000000001</v>
      </c>
      <c r="I1323" s="2">
        <v>1.1372</v>
      </c>
      <c r="J1323" s="2">
        <v>1.1732894999999994</v>
      </c>
      <c r="K1323" s="13" t="s">
        <v>53</v>
      </c>
      <c r="L1323" s="13" t="s">
        <v>55</v>
      </c>
      <c r="M1323" s="13" t="s">
        <v>47</v>
      </c>
      <c r="N1323" s="16">
        <f t="shared" si="200"/>
        <v>50</v>
      </c>
      <c r="O1323" s="16">
        <f t="shared" si="201"/>
        <v>100</v>
      </c>
      <c r="P1323" s="16">
        <f t="shared" si="202"/>
        <v>0</v>
      </c>
      <c r="Q1323" s="16">
        <f t="shared" si="203"/>
        <v>16.5</v>
      </c>
      <c r="R1323" s="17">
        <f t="shared" si="204"/>
        <v>54.975000000000001</v>
      </c>
      <c r="S1323" s="17">
        <f t="shared" si="205"/>
        <v>34.125</v>
      </c>
      <c r="T1323" s="17">
        <f t="shared" si="206"/>
        <v>29.925000000000001</v>
      </c>
      <c r="U1323" s="17">
        <f t="shared" si="207"/>
        <v>41.625</v>
      </c>
      <c r="V1323" s="16">
        <f t="shared" si="208"/>
        <v>39.674999999999997</v>
      </c>
      <c r="W1323" s="16">
        <f t="shared" si="209"/>
        <v>40.162499999999994</v>
      </c>
    </row>
    <row r="1324" spans="1:23" ht="13.5" x14ac:dyDescent="0.25">
      <c r="A1324" s="3">
        <v>43938</v>
      </c>
      <c r="B1324" s="2">
        <v>1.1000000000000001</v>
      </c>
      <c r="C1324" s="2">
        <v>51.074996096609375</v>
      </c>
      <c r="D1324" s="2">
        <v>-8.5987766649717745E-3</v>
      </c>
      <c r="E1324" s="2">
        <v>-3.3995813594182099E-2</v>
      </c>
      <c r="F1324" s="2">
        <v>1.0740000000000003</v>
      </c>
      <c r="G1324" s="2">
        <v>1.081</v>
      </c>
      <c r="H1324" s="2">
        <v>1.0620000000000003</v>
      </c>
      <c r="I1324" s="2">
        <v>1.1355999999999999</v>
      </c>
      <c r="J1324" s="2">
        <v>1.1727909999999993</v>
      </c>
      <c r="K1324" s="13" t="s">
        <v>48</v>
      </c>
      <c r="L1324" s="13" t="s">
        <v>55</v>
      </c>
      <c r="M1324" s="13" t="s">
        <v>52</v>
      </c>
      <c r="N1324" s="16">
        <f t="shared" si="200"/>
        <v>50</v>
      </c>
      <c r="O1324" s="16">
        <f t="shared" si="201"/>
        <v>100</v>
      </c>
      <c r="P1324" s="16">
        <f t="shared" si="202"/>
        <v>0</v>
      </c>
      <c r="Q1324" s="16">
        <f t="shared" si="203"/>
        <v>83.5</v>
      </c>
      <c r="R1324" s="17">
        <f t="shared" si="204"/>
        <v>65.025000000000006</v>
      </c>
      <c r="S1324" s="17">
        <f t="shared" si="205"/>
        <v>50.875</v>
      </c>
      <c r="T1324" s="17">
        <f t="shared" si="206"/>
        <v>60.075000000000003</v>
      </c>
      <c r="U1324" s="17">
        <f t="shared" si="207"/>
        <v>58.375</v>
      </c>
      <c r="V1324" s="16">
        <f t="shared" si="208"/>
        <v>58.658333333333339</v>
      </c>
      <c r="W1324" s="16">
        <f t="shared" si="209"/>
        <v>58.587500000000006</v>
      </c>
    </row>
    <row r="1325" spans="1:23" ht="13.5" x14ac:dyDescent="0.25">
      <c r="A1325" s="3">
        <v>43941</v>
      </c>
      <c r="B1325" s="2">
        <v>1.08</v>
      </c>
      <c r="C1325" s="2">
        <v>47.515782157996902</v>
      </c>
      <c r="D1325" s="2">
        <v>-2.1621246600533883E-3</v>
      </c>
      <c r="E1325" s="2">
        <v>-2.9309736036072894E-2</v>
      </c>
      <c r="F1325" s="2">
        <v>1.0740000000000003</v>
      </c>
      <c r="G1325" s="2">
        <v>1.077</v>
      </c>
      <c r="H1325" s="2">
        <v>1.0665</v>
      </c>
      <c r="I1325" s="2">
        <v>1.1338000000000001</v>
      </c>
      <c r="J1325" s="2">
        <v>1.1721924999999991</v>
      </c>
      <c r="K1325" s="13" t="s">
        <v>48</v>
      </c>
      <c r="L1325" s="13" t="s">
        <v>55</v>
      </c>
      <c r="M1325" s="13" t="s">
        <v>55</v>
      </c>
      <c r="N1325" s="16">
        <f t="shared" si="200"/>
        <v>50</v>
      </c>
      <c r="O1325" s="16">
        <f t="shared" si="201"/>
        <v>100</v>
      </c>
      <c r="P1325" s="16">
        <f t="shared" si="202"/>
        <v>0</v>
      </c>
      <c r="Q1325" s="16">
        <f t="shared" si="203"/>
        <v>49.5</v>
      </c>
      <c r="R1325" s="17">
        <f t="shared" si="204"/>
        <v>59.924999999999997</v>
      </c>
      <c r="S1325" s="17">
        <f t="shared" si="205"/>
        <v>42.375</v>
      </c>
      <c r="T1325" s="17">
        <f t="shared" si="206"/>
        <v>44.775000000000006</v>
      </c>
      <c r="U1325" s="17">
        <f t="shared" si="207"/>
        <v>49.875</v>
      </c>
      <c r="V1325" s="16">
        <f t="shared" si="208"/>
        <v>49.024999999999999</v>
      </c>
      <c r="W1325" s="16">
        <f t="shared" si="209"/>
        <v>49.237499999999997</v>
      </c>
    </row>
    <row r="1326" spans="1:23" ht="13.5" x14ac:dyDescent="0.25">
      <c r="A1326" s="3">
        <v>43942</v>
      </c>
      <c r="B1326" s="2">
        <v>1.06</v>
      </c>
      <c r="C1326" s="2">
        <v>44.198815788116121</v>
      </c>
      <c r="D1326" s="2">
        <v>2.2741323166419747E-4</v>
      </c>
      <c r="E1326" s="2">
        <v>-2.4033298791978682E-2</v>
      </c>
      <c r="F1326" s="2">
        <v>1.0760000000000001</v>
      </c>
      <c r="G1326" s="2">
        <v>1.0740000000000003</v>
      </c>
      <c r="H1326" s="2">
        <v>1.0705</v>
      </c>
      <c r="I1326" s="2">
        <v>1.1316000000000002</v>
      </c>
      <c r="J1326" s="2">
        <v>1.1715434999999992</v>
      </c>
      <c r="K1326" s="13" t="s">
        <v>48</v>
      </c>
      <c r="L1326" s="13" t="s">
        <v>55</v>
      </c>
      <c r="M1326" s="13" t="s">
        <v>52</v>
      </c>
      <c r="N1326" s="16">
        <f t="shared" si="200"/>
        <v>50</v>
      </c>
      <c r="O1326" s="16">
        <f t="shared" si="201"/>
        <v>100</v>
      </c>
      <c r="P1326" s="16">
        <f t="shared" si="202"/>
        <v>0</v>
      </c>
      <c r="Q1326" s="16">
        <f t="shared" si="203"/>
        <v>83.5</v>
      </c>
      <c r="R1326" s="17">
        <f t="shared" si="204"/>
        <v>65.025000000000006</v>
      </c>
      <c r="S1326" s="17">
        <f t="shared" si="205"/>
        <v>50.875</v>
      </c>
      <c r="T1326" s="17">
        <f t="shared" si="206"/>
        <v>60.075000000000003</v>
      </c>
      <c r="U1326" s="17">
        <f t="shared" si="207"/>
        <v>58.375</v>
      </c>
      <c r="V1326" s="16">
        <f t="shared" si="208"/>
        <v>58.658333333333339</v>
      </c>
      <c r="W1326" s="16">
        <f t="shared" si="209"/>
        <v>58.587500000000006</v>
      </c>
    </row>
    <row r="1327" spans="1:23" ht="13.5" x14ac:dyDescent="0.25">
      <c r="A1327" s="3">
        <v>43943</v>
      </c>
      <c r="B1327" s="2">
        <v>1.05</v>
      </c>
      <c r="C1327" s="2">
        <v>42.59762437266685</v>
      </c>
      <c r="D1327" s="2">
        <v>-1.4357968330207527E-3</v>
      </c>
      <c r="E1327" s="2">
        <v>-1.9634299369368953E-2</v>
      </c>
      <c r="F1327" s="2">
        <v>1.0720000000000001</v>
      </c>
      <c r="G1327" s="2">
        <v>1.0730000000000002</v>
      </c>
      <c r="H1327" s="2">
        <v>1.0745</v>
      </c>
      <c r="I1327" s="2">
        <v>1.1292</v>
      </c>
      <c r="J1327" s="2">
        <v>1.1707949999999991</v>
      </c>
      <c r="K1327" s="13" t="s">
        <v>48</v>
      </c>
      <c r="L1327" s="13" t="s">
        <v>55</v>
      </c>
      <c r="M1327" s="13" t="s">
        <v>50</v>
      </c>
      <c r="N1327" s="16">
        <f t="shared" si="200"/>
        <v>50</v>
      </c>
      <c r="O1327" s="16">
        <f t="shared" si="201"/>
        <v>100</v>
      </c>
      <c r="P1327" s="16">
        <f t="shared" si="202"/>
        <v>0</v>
      </c>
      <c r="Q1327" s="16">
        <f t="shared" si="203"/>
        <v>66.5</v>
      </c>
      <c r="R1327" s="17">
        <f t="shared" si="204"/>
        <v>62.475000000000001</v>
      </c>
      <c r="S1327" s="17">
        <f t="shared" si="205"/>
        <v>46.625</v>
      </c>
      <c r="T1327" s="17">
        <f t="shared" si="206"/>
        <v>52.424999999999997</v>
      </c>
      <c r="U1327" s="17">
        <f t="shared" si="207"/>
        <v>54.125</v>
      </c>
      <c r="V1327" s="16">
        <f t="shared" si="208"/>
        <v>53.841666666666661</v>
      </c>
      <c r="W1327" s="16">
        <f t="shared" si="209"/>
        <v>53.912499999999994</v>
      </c>
    </row>
    <row r="1328" spans="1:23" ht="13.5" x14ac:dyDescent="0.25">
      <c r="A1328" s="3">
        <v>43944</v>
      </c>
      <c r="B1328" s="2">
        <v>1.06</v>
      </c>
      <c r="C1328" s="2">
        <v>44.753014498835711</v>
      </c>
      <c r="D1328" s="2">
        <v>1.2660847041410239E-3</v>
      </c>
      <c r="E1328" s="2">
        <v>-1.4626383908602807E-2</v>
      </c>
      <c r="F1328" s="2">
        <v>1.0699999999999998</v>
      </c>
      <c r="G1328" s="2">
        <v>1.0700000000000003</v>
      </c>
      <c r="H1328" s="2">
        <v>1.0779999999999998</v>
      </c>
      <c r="I1328" s="2">
        <v>1.1269999999999998</v>
      </c>
      <c r="J1328" s="2">
        <v>1.1700469999999994</v>
      </c>
      <c r="K1328" s="13" t="s">
        <v>48</v>
      </c>
      <c r="L1328" s="13" t="s">
        <v>55</v>
      </c>
      <c r="M1328" s="13" t="s">
        <v>50</v>
      </c>
      <c r="N1328" s="16">
        <f t="shared" si="200"/>
        <v>50</v>
      </c>
      <c r="O1328" s="16">
        <f t="shared" si="201"/>
        <v>100</v>
      </c>
      <c r="P1328" s="16">
        <f t="shared" si="202"/>
        <v>0</v>
      </c>
      <c r="Q1328" s="16">
        <f t="shared" si="203"/>
        <v>66.5</v>
      </c>
      <c r="R1328" s="17">
        <f t="shared" si="204"/>
        <v>62.475000000000001</v>
      </c>
      <c r="S1328" s="17">
        <f t="shared" si="205"/>
        <v>46.625</v>
      </c>
      <c r="T1328" s="17">
        <f t="shared" si="206"/>
        <v>52.424999999999997</v>
      </c>
      <c r="U1328" s="17">
        <f t="shared" si="207"/>
        <v>54.125</v>
      </c>
      <c r="V1328" s="16">
        <f t="shared" si="208"/>
        <v>53.841666666666661</v>
      </c>
      <c r="W1328" s="16">
        <f t="shared" si="209"/>
        <v>53.912499999999994</v>
      </c>
    </row>
    <row r="1329" spans="1:23" ht="13.5" x14ac:dyDescent="0.25">
      <c r="A1329" s="3">
        <v>43945</v>
      </c>
      <c r="B1329" s="2">
        <v>1.06</v>
      </c>
      <c r="C1329" s="2">
        <v>44.753014498835711</v>
      </c>
      <c r="D1329" s="2">
        <v>2.1719339460297693E-3</v>
      </c>
      <c r="E1329" s="2">
        <v>-9.8762547981409692E-3</v>
      </c>
      <c r="F1329" s="2">
        <v>1.0620000000000001</v>
      </c>
      <c r="G1329" s="2">
        <v>1.0680000000000003</v>
      </c>
      <c r="H1329" s="2">
        <v>1.0805</v>
      </c>
      <c r="I1329" s="2">
        <v>1.1246</v>
      </c>
      <c r="J1329" s="2">
        <v>1.1693484999999995</v>
      </c>
      <c r="K1329" s="13" t="s">
        <v>53</v>
      </c>
      <c r="L1329" s="13" t="s">
        <v>55</v>
      </c>
      <c r="M1329" s="13" t="s">
        <v>47</v>
      </c>
      <c r="N1329" s="16">
        <f t="shared" si="200"/>
        <v>50</v>
      </c>
      <c r="O1329" s="16">
        <f t="shared" si="201"/>
        <v>100</v>
      </c>
      <c r="P1329" s="16">
        <f t="shared" si="202"/>
        <v>0</v>
      </c>
      <c r="Q1329" s="16">
        <f t="shared" si="203"/>
        <v>16.5</v>
      </c>
      <c r="R1329" s="17">
        <f t="shared" si="204"/>
        <v>54.975000000000001</v>
      </c>
      <c r="S1329" s="17">
        <f t="shared" si="205"/>
        <v>34.125</v>
      </c>
      <c r="T1329" s="17">
        <f t="shared" si="206"/>
        <v>29.925000000000001</v>
      </c>
      <c r="U1329" s="17">
        <f t="shared" si="207"/>
        <v>41.625</v>
      </c>
      <c r="V1329" s="16">
        <f t="shared" si="208"/>
        <v>39.674999999999997</v>
      </c>
      <c r="W1329" s="16">
        <f t="shared" si="209"/>
        <v>40.162499999999994</v>
      </c>
    </row>
    <row r="1330" spans="1:23" ht="13.5" x14ac:dyDescent="0.25">
      <c r="A1330" s="3">
        <v>43948</v>
      </c>
      <c r="B1330" s="2">
        <v>1.06</v>
      </c>
      <c r="C1330" s="2">
        <v>44.753014498835711</v>
      </c>
      <c r="D1330" s="2">
        <v>3.0848137344492432E-3</v>
      </c>
      <c r="E1330" s="2">
        <v>-5.3546566530948674E-3</v>
      </c>
      <c r="F1330" s="2">
        <v>1.0580000000000003</v>
      </c>
      <c r="G1330" s="2">
        <v>1.0660000000000003</v>
      </c>
      <c r="H1330" s="2">
        <v>1.0814999999999997</v>
      </c>
      <c r="I1330" s="2">
        <v>1.1215999999999999</v>
      </c>
      <c r="J1330" s="2">
        <v>1.1686499999999997</v>
      </c>
      <c r="K1330" s="13" t="s">
        <v>53</v>
      </c>
      <c r="L1330" s="13" t="s">
        <v>55</v>
      </c>
      <c r="M1330" s="13" t="s">
        <v>47</v>
      </c>
      <c r="N1330" s="16">
        <f t="shared" si="200"/>
        <v>50</v>
      </c>
      <c r="O1330" s="16">
        <f t="shared" si="201"/>
        <v>100</v>
      </c>
      <c r="P1330" s="16">
        <f t="shared" si="202"/>
        <v>0</v>
      </c>
      <c r="Q1330" s="16">
        <f t="shared" si="203"/>
        <v>16.5</v>
      </c>
      <c r="R1330" s="17">
        <f t="shared" si="204"/>
        <v>54.975000000000001</v>
      </c>
      <c r="S1330" s="17">
        <f t="shared" si="205"/>
        <v>34.125</v>
      </c>
      <c r="T1330" s="17">
        <f t="shared" si="206"/>
        <v>29.925000000000001</v>
      </c>
      <c r="U1330" s="17">
        <f t="shared" si="207"/>
        <v>41.625</v>
      </c>
      <c r="V1330" s="16">
        <f t="shared" si="208"/>
        <v>39.674999999999997</v>
      </c>
      <c r="W1330" s="16">
        <f t="shared" si="209"/>
        <v>40.162499999999994</v>
      </c>
    </row>
    <row r="1331" spans="1:23" ht="13.5" x14ac:dyDescent="0.25">
      <c r="A1331" s="3">
        <v>43949</v>
      </c>
      <c r="B1331" s="2">
        <v>1.04</v>
      </c>
      <c r="C1331" s="2">
        <v>40.915355376418766</v>
      </c>
      <c r="D1331" s="2">
        <v>8.5889546344519729E-4</v>
      </c>
      <c r="E1331" s="2">
        <v>-1.3492707386409276E-3</v>
      </c>
      <c r="F1331" s="2">
        <v>1.054</v>
      </c>
      <c r="G1331" s="2">
        <v>1.0650000000000002</v>
      </c>
      <c r="H1331" s="2">
        <v>1.0799999999999998</v>
      </c>
      <c r="I1331" s="2">
        <v>1.1180000000000001</v>
      </c>
      <c r="J1331" s="2">
        <v>1.1678514999999996</v>
      </c>
      <c r="K1331" s="13" t="s">
        <v>53</v>
      </c>
      <c r="L1331" s="13" t="s">
        <v>55</v>
      </c>
      <c r="M1331" s="13" t="s">
        <v>47</v>
      </c>
      <c r="N1331" s="16">
        <f t="shared" si="200"/>
        <v>50</v>
      </c>
      <c r="O1331" s="16">
        <f t="shared" si="201"/>
        <v>100</v>
      </c>
      <c r="P1331" s="16">
        <f t="shared" si="202"/>
        <v>0</v>
      </c>
      <c r="Q1331" s="16">
        <f t="shared" si="203"/>
        <v>16.5</v>
      </c>
      <c r="R1331" s="17">
        <f t="shared" si="204"/>
        <v>54.975000000000001</v>
      </c>
      <c r="S1331" s="17">
        <f t="shared" si="205"/>
        <v>34.125</v>
      </c>
      <c r="T1331" s="17">
        <f t="shared" si="206"/>
        <v>29.925000000000001</v>
      </c>
      <c r="U1331" s="17">
        <f t="shared" si="207"/>
        <v>41.625</v>
      </c>
      <c r="V1331" s="16">
        <f t="shared" si="208"/>
        <v>39.674999999999997</v>
      </c>
      <c r="W1331" s="16">
        <f t="shared" si="209"/>
        <v>40.162499999999994</v>
      </c>
    </row>
    <row r="1332" spans="1:23" ht="13.5" x14ac:dyDescent="0.25">
      <c r="A1332" s="3">
        <v>43950</v>
      </c>
      <c r="B1332" s="2">
        <v>1.03</v>
      </c>
      <c r="C1332" s="2">
        <v>39.10950760339972</v>
      </c>
      <c r="D1332" s="2">
        <v>3.0367783512517121E-3</v>
      </c>
      <c r="E1332" s="2">
        <v>1.1911967286183699E-3</v>
      </c>
      <c r="F1332" s="2">
        <v>1.0500000000000003</v>
      </c>
      <c r="G1332" s="2">
        <v>1.0610000000000002</v>
      </c>
      <c r="H1332" s="2">
        <v>1.0764999999999998</v>
      </c>
      <c r="I1332" s="2">
        <v>1.1146000000000003</v>
      </c>
      <c r="J1332" s="2">
        <v>1.1670524999999996</v>
      </c>
      <c r="K1332" s="13" t="s">
        <v>53</v>
      </c>
      <c r="L1332" s="13" t="s">
        <v>55</v>
      </c>
      <c r="M1332" s="13" t="s">
        <v>47</v>
      </c>
      <c r="N1332" s="16">
        <f t="shared" si="200"/>
        <v>50</v>
      </c>
      <c r="O1332" s="16">
        <f t="shared" si="201"/>
        <v>100</v>
      </c>
      <c r="P1332" s="16">
        <f t="shared" si="202"/>
        <v>0</v>
      </c>
      <c r="Q1332" s="16">
        <f t="shared" si="203"/>
        <v>16.5</v>
      </c>
      <c r="R1332" s="17">
        <f t="shared" si="204"/>
        <v>54.975000000000001</v>
      </c>
      <c r="S1332" s="17">
        <f t="shared" si="205"/>
        <v>34.125</v>
      </c>
      <c r="T1332" s="17">
        <f t="shared" si="206"/>
        <v>29.925000000000001</v>
      </c>
      <c r="U1332" s="17">
        <f t="shared" si="207"/>
        <v>41.625</v>
      </c>
      <c r="V1332" s="16">
        <f t="shared" si="208"/>
        <v>39.674999999999997</v>
      </c>
      <c r="W1332" s="16">
        <f t="shared" si="209"/>
        <v>40.162499999999994</v>
      </c>
    </row>
    <row r="1333" spans="1:23" ht="13.5" x14ac:dyDescent="0.25">
      <c r="A1333" s="3">
        <v>43951</v>
      </c>
      <c r="B1333" s="2">
        <v>1</v>
      </c>
      <c r="C1333" s="2">
        <v>34.228705263638503</v>
      </c>
      <c r="D1333" s="2">
        <v>7.386552370459043E-3</v>
      </c>
      <c r="E1333" s="2">
        <v>2.8713234062386827E-3</v>
      </c>
      <c r="F1333" s="2">
        <v>1.038</v>
      </c>
      <c r="G1333" s="2">
        <v>1.054</v>
      </c>
      <c r="H1333" s="2">
        <v>1.0699999999999998</v>
      </c>
      <c r="I1333" s="2">
        <v>1.1108000000000002</v>
      </c>
      <c r="J1333" s="2">
        <v>1.1661034999999995</v>
      </c>
      <c r="K1333" s="13" t="s">
        <v>53</v>
      </c>
      <c r="L1333" s="13" t="s">
        <v>55</v>
      </c>
      <c r="M1333" s="13" t="s">
        <v>47</v>
      </c>
      <c r="N1333" s="16">
        <f t="shared" si="200"/>
        <v>50</v>
      </c>
      <c r="O1333" s="16">
        <f t="shared" si="201"/>
        <v>100</v>
      </c>
      <c r="P1333" s="16">
        <f t="shared" si="202"/>
        <v>0</v>
      </c>
      <c r="Q1333" s="16">
        <f t="shared" si="203"/>
        <v>16.5</v>
      </c>
      <c r="R1333" s="17">
        <f t="shared" si="204"/>
        <v>54.975000000000001</v>
      </c>
      <c r="S1333" s="17">
        <f t="shared" si="205"/>
        <v>34.125</v>
      </c>
      <c r="T1333" s="17">
        <f t="shared" si="206"/>
        <v>29.925000000000001</v>
      </c>
      <c r="U1333" s="17">
        <f t="shared" si="207"/>
        <v>41.625</v>
      </c>
      <c r="V1333" s="16">
        <f t="shared" si="208"/>
        <v>39.674999999999997</v>
      </c>
      <c r="W1333" s="16">
        <f t="shared" si="209"/>
        <v>40.162499999999994</v>
      </c>
    </row>
    <row r="1334" spans="1:23" ht="13.5" x14ac:dyDescent="0.25">
      <c r="A1334" s="3">
        <v>43955</v>
      </c>
      <c r="B1334" s="2">
        <v>1.03</v>
      </c>
      <c r="C1334" s="2">
        <v>42.020982680479058</v>
      </c>
      <c r="D1334" s="2">
        <v>1.3901200933992497E-2</v>
      </c>
      <c r="E1334" s="2">
        <v>3.0856769690048966E-3</v>
      </c>
      <c r="F1334" s="2">
        <v>1.032</v>
      </c>
      <c r="G1334" s="2">
        <v>1.0470000000000002</v>
      </c>
      <c r="H1334" s="2">
        <v>1.0640000000000001</v>
      </c>
      <c r="I1334" s="2">
        <v>1.1072000000000002</v>
      </c>
      <c r="J1334" s="2">
        <v>1.1653044999999995</v>
      </c>
      <c r="K1334" s="13" t="s">
        <v>53</v>
      </c>
      <c r="L1334" s="13" t="s">
        <v>55</v>
      </c>
      <c r="M1334" s="13" t="s">
        <v>47</v>
      </c>
      <c r="N1334" s="16">
        <f t="shared" si="200"/>
        <v>50</v>
      </c>
      <c r="O1334" s="16">
        <f t="shared" si="201"/>
        <v>100</v>
      </c>
      <c r="P1334" s="16">
        <f t="shared" si="202"/>
        <v>0</v>
      </c>
      <c r="Q1334" s="16">
        <f t="shared" si="203"/>
        <v>16.5</v>
      </c>
      <c r="R1334" s="17">
        <f t="shared" si="204"/>
        <v>54.975000000000001</v>
      </c>
      <c r="S1334" s="17">
        <f t="shared" si="205"/>
        <v>34.125</v>
      </c>
      <c r="T1334" s="17">
        <f t="shared" si="206"/>
        <v>29.925000000000001</v>
      </c>
      <c r="U1334" s="17">
        <f t="shared" si="207"/>
        <v>41.625</v>
      </c>
      <c r="V1334" s="16">
        <f t="shared" si="208"/>
        <v>39.674999999999997</v>
      </c>
      <c r="W1334" s="16">
        <f t="shared" si="209"/>
        <v>40.162499999999994</v>
      </c>
    </row>
    <row r="1335" spans="1:23" ht="13.5" x14ac:dyDescent="0.25">
      <c r="A1335" s="3">
        <v>43956</v>
      </c>
      <c r="B1335" s="2">
        <v>1.04</v>
      </c>
      <c r="C1335" s="2">
        <v>44.386215480375654</v>
      </c>
      <c r="D1335" s="2">
        <v>1.5826909057171212E-2</v>
      </c>
      <c r="E1335" s="2">
        <v>2.1465184736572194E-3</v>
      </c>
      <c r="F1335" s="2">
        <v>1.028</v>
      </c>
      <c r="G1335" s="2">
        <v>1.0429999999999999</v>
      </c>
      <c r="H1335" s="2">
        <v>1.06</v>
      </c>
      <c r="I1335" s="2">
        <v>1.1038000000000001</v>
      </c>
      <c r="J1335" s="2">
        <v>1.1644564999999996</v>
      </c>
      <c r="K1335" s="13" t="s">
        <v>53</v>
      </c>
      <c r="L1335" s="13" t="s">
        <v>55</v>
      </c>
      <c r="M1335" s="13" t="s">
        <v>47</v>
      </c>
      <c r="N1335" s="16">
        <f t="shared" si="200"/>
        <v>50</v>
      </c>
      <c r="O1335" s="16">
        <f t="shared" si="201"/>
        <v>100</v>
      </c>
      <c r="P1335" s="16">
        <f t="shared" si="202"/>
        <v>0</v>
      </c>
      <c r="Q1335" s="16">
        <f t="shared" si="203"/>
        <v>16.5</v>
      </c>
      <c r="R1335" s="17">
        <f t="shared" si="204"/>
        <v>54.975000000000001</v>
      </c>
      <c r="S1335" s="17">
        <f t="shared" si="205"/>
        <v>34.125</v>
      </c>
      <c r="T1335" s="17">
        <f t="shared" si="206"/>
        <v>29.925000000000001</v>
      </c>
      <c r="U1335" s="17">
        <f t="shared" si="207"/>
        <v>41.625</v>
      </c>
      <c r="V1335" s="16">
        <f t="shared" si="208"/>
        <v>39.674999999999997</v>
      </c>
      <c r="W1335" s="16">
        <f t="shared" si="209"/>
        <v>40.162499999999994</v>
      </c>
    </row>
    <row r="1336" spans="1:23" ht="13.5" x14ac:dyDescent="0.25">
      <c r="A1336" s="3">
        <v>43957</v>
      </c>
      <c r="B1336" s="2">
        <v>1.02</v>
      </c>
      <c r="C1336" s="2">
        <v>40.80120286325041</v>
      </c>
      <c r="D1336" s="2">
        <v>1.6015689962143975E-2</v>
      </c>
      <c r="E1336" s="2">
        <v>6.5405698329646517E-4</v>
      </c>
      <c r="F1336" s="2">
        <v>1.0240000000000002</v>
      </c>
      <c r="G1336" s="2">
        <v>1.0390000000000001</v>
      </c>
      <c r="H1336" s="2">
        <v>1.0565000000000002</v>
      </c>
      <c r="I1336" s="2">
        <v>1.1000000000000003</v>
      </c>
      <c r="J1336" s="2">
        <v>1.1634089999999995</v>
      </c>
      <c r="K1336" s="13" t="s">
        <v>53</v>
      </c>
      <c r="L1336" s="13" t="s">
        <v>55</v>
      </c>
      <c r="M1336" s="13" t="s">
        <v>47</v>
      </c>
      <c r="N1336" s="16">
        <f t="shared" si="200"/>
        <v>50</v>
      </c>
      <c r="O1336" s="16">
        <f t="shared" si="201"/>
        <v>100</v>
      </c>
      <c r="P1336" s="16">
        <f t="shared" si="202"/>
        <v>0</v>
      </c>
      <c r="Q1336" s="16">
        <f t="shared" si="203"/>
        <v>16.5</v>
      </c>
      <c r="R1336" s="17">
        <f t="shared" si="204"/>
        <v>54.975000000000001</v>
      </c>
      <c r="S1336" s="17">
        <f t="shared" si="205"/>
        <v>34.125</v>
      </c>
      <c r="T1336" s="17">
        <f t="shared" si="206"/>
        <v>29.925000000000001</v>
      </c>
      <c r="U1336" s="17">
        <f t="shared" si="207"/>
        <v>41.625</v>
      </c>
      <c r="V1336" s="16">
        <f t="shared" si="208"/>
        <v>39.674999999999997</v>
      </c>
      <c r="W1336" s="16">
        <f t="shared" si="209"/>
        <v>40.162499999999994</v>
      </c>
    </row>
    <row r="1337" spans="1:23" ht="13.5" x14ac:dyDescent="0.25">
      <c r="A1337" s="3">
        <v>43958</v>
      </c>
      <c r="B1337" s="2">
        <v>1.03</v>
      </c>
      <c r="C1337" s="2">
        <v>43.268500385744062</v>
      </c>
      <c r="D1337" s="2">
        <v>1.41577184208872E-2</v>
      </c>
      <c r="E1337" s="2">
        <v>-1.5529019801892863E-3</v>
      </c>
      <c r="F1337" s="2">
        <v>1.024</v>
      </c>
      <c r="G1337" s="2">
        <v>1.0369999999999999</v>
      </c>
      <c r="H1337" s="2">
        <v>1.0550000000000002</v>
      </c>
      <c r="I1337" s="2">
        <v>1.0958000000000001</v>
      </c>
      <c r="J1337" s="2">
        <v>1.1624614999999996</v>
      </c>
      <c r="K1337" s="13" t="s">
        <v>48</v>
      </c>
      <c r="L1337" s="13" t="s">
        <v>55</v>
      </c>
      <c r="M1337" s="13" t="s">
        <v>55</v>
      </c>
      <c r="N1337" s="16">
        <f t="shared" si="200"/>
        <v>50</v>
      </c>
      <c r="O1337" s="16">
        <f t="shared" si="201"/>
        <v>100</v>
      </c>
      <c r="P1337" s="16">
        <f t="shared" si="202"/>
        <v>0</v>
      </c>
      <c r="Q1337" s="16">
        <f t="shared" si="203"/>
        <v>49.5</v>
      </c>
      <c r="R1337" s="17">
        <f t="shared" si="204"/>
        <v>59.924999999999997</v>
      </c>
      <c r="S1337" s="17">
        <f t="shared" si="205"/>
        <v>42.375</v>
      </c>
      <c r="T1337" s="17">
        <f t="shared" si="206"/>
        <v>44.775000000000006</v>
      </c>
      <c r="U1337" s="17">
        <f t="shared" si="207"/>
        <v>49.875</v>
      </c>
      <c r="V1337" s="16">
        <f t="shared" si="208"/>
        <v>49.024999999999999</v>
      </c>
      <c r="W1337" s="16">
        <f t="shared" si="209"/>
        <v>49.237499999999997</v>
      </c>
    </row>
    <row r="1338" spans="1:23" ht="13.5" x14ac:dyDescent="0.25">
      <c r="A1338" s="3">
        <v>43959</v>
      </c>
      <c r="B1338" s="2">
        <v>1.03</v>
      </c>
      <c r="C1338" s="2">
        <v>43.268500385744062</v>
      </c>
      <c r="D1338" s="2">
        <v>1.4307082957841333E-2</v>
      </c>
      <c r="E1338" s="2">
        <v>-3.5642457800716398E-3</v>
      </c>
      <c r="F1338" s="2">
        <v>1.03</v>
      </c>
      <c r="G1338" s="2">
        <v>1.034</v>
      </c>
      <c r="H1338" s="2">
        <v>1.052</v>
      </c>
      <c r="I1338" s="2">
        <v>1.0920000000000001</v>
      </c>
      <c r="J1338" s="2">
        <v>1.1615139999999997</v>
      </c>
      <c r="K1338" s="13" t="s">
        <v>48</v>
      </c>
      <c r="L1338" s="13" t="s">
        <v>55</v>
      </c>
      <c r="M1338" s="13" t="s">
        <v>52</v>
      </c>
      <c r="N1338" s="16">
        <f t="shared" si="200"/>
        <v>50</v>
      </c>
      <c r="O1338" s="16">
        <f t="shared" si="201"/>
        <v>100</v>
      </c>
      <c r="P1338" s="16">
        <f t="shared" si="202"/>
        <v>0</v>
      </c>
      <c r="Q1338" s="16">
        <f t="shared" si="203"/>
        <v>83.5</v>
      </c>
      <c r="R1338" s="17">
        <f t="shared" si="204"/>
        <v>65.025000000000006</v>
      </c>
      <c r="S1338" s="17">
        <f t="shared" si="205"/>
        <v>50.875</v>
      </c>
      <c r="T1338" s="17">
        <f t="shared" si="206"/>
        <v>60.075000000000003</v>
      </c>
      <c r="U1338" s="17">
        <f t="shared" si="207"/>
        <v>58.375</v>
      </c>
      <c r="V1338" s="16">
        <f t="shared" si="208"/>
        <v>58.658333333333339</v>
      </c>
      <c r="W1338" s="16">
        <f t="shared" si="209"/>
        <v>58.587500000000006</v>
      </c>
    </row>
    <row r="1339" spans="1:23" ht="13.5" x14ac:dyDescent="0.25">
      <c r="A1339" s="3">
        <v>43962</v>
      </c>
      <c r="B1339" s="2">
        <v>1.04</v>
      </c>
      <c r="C1339" s="2">
        <v>45.884281707673786</v>
      </c>
      <c r="D1339" s="2">
        <v>1.3862202376163202E-2</v>
      </c>
      <c r="E1339" s="2">
        <v>-5.6129244559237181E-3</v>
      </c>
      <c r="F1339" s="2">
        <v>1.032</v>
      </c>
      <c r="G1339" s="2">
        <v>1.032</v>
      </c>
      <c r="H1339" s="2">
        <v>1.0500000000000003</v>
      </c>
      <c r="I1339" s="2">
        <v>1.0888</v>
      </c>
      <c r="J1339" s="2">
        <v>1.1607649999999996</v>
      </c>
      <c r="K1339" s="13" t="s">
        <v>48</v>
      </c>
      <c r="L1339" s="13" t="s">
        <v>55</v>
      </c>
      <c r="M1339" s="13" t="s">
        <v>52</v>
      </c>
      <c r="N1339" s="16">
        <f t="shared" si="200"/>
        <v>50</v>
      </c>
      <c r="O1339" s="16">
        <f t="shared" si="201"/>
        <v>100</v>
      </c>
      <c r="P1339" s="16">
        <f t="shared" si="202"/>
        <v>0</v>
      </c>
      <c r="Q1339" s="16">
        <f t="shared" si="203"/>
        <v>83.5</v>
      </c>
      <c r="R1339" s="17">
        <f t="shared" si="204"/>
        <v>65.025000000000006</v>
      </c>
      <c r="S1339" s="17">
        <f t="shared" si="205"/>
        <v>50.875</v>
      </c>
      <c r="T1339" s="17">
        <f t="shared" si="206"/>
        <v>60.075000000000003</v>
      </c>
      <c r="U1339" s="17">
        <f t="shared" si="207"/>
        <v>58.375</v>
      </c>
      <c r="V1339" s="16">
        <f t="shared" si="208"/>
        <v>58.658333333333339</v>
      </c>
      <c r="W1339" s="16">
        <f t="shared" si="209"/>
        <v>58.587500000000006</v>
      </c>
    </row>
    <row r="1340" spans="1:23" ht="13.5" x14ac:dyDescent="0.25">
      <c r="A1340" s="3">
        <v>43963</v>
      </c>
      <c r="B1340" s="2">
        <v>1.04</v>
      </c>
      <c r="C1340" s="2">
        <v>45.884281707673786</v>
      </c>
      <c r="D1340" s="2">
        <v>1.3583595625547451E-2</v>
      </c>
      <c r="E1340" s="2">
        <v>-7.2913115235505458E-3</v>
      </c>
      <c r="F1340" s="2">
        <v>1.032</v>
      </c>
      <c r="G1340" s="2">
        <v>1.03</v>
      </c>
      <c r="H1340" s="2">
        <v>1.048</v>
      </c>
      <c r="I1340" s="2">
        <v>1.0856000000000001</v>
      </c>
      <c r="J1340" s="2">
        <v>1.1601149999999996</v>
      </c>
      <c r="K1340" s="13" t="s">
        <v>48</v>
      </c>
      <c r="L1340" s="13" t="s">
        <v>55</v>
      </c>
      <c r="M1340" s="13" t="s">
        <v>55</v>
      </c>
      <c r="N1340" s="16">
        <f t="shared" si="200"/>
        <v>50</v>
      </c>
      <c r="O1340" s="16">
        <f t="shared" si="201"/>
        <v>100</v>
      </c>
      <c r="P1340" s="16">
        <f t="shared" si="202"/>
        <v>0</v>
      </c>
      <c r="Q1340" s="16">
        <f t="shared" si="203"/>
        <v>49.5</v>
      </c>
      <c r="R1340" s="17">
        <f t="shared" si="204"/>
        <v>59.924999999999997</v>
      </c>
      <c r="S1340" s="17">
        <f t="shared" si="205"/>
        <v>42.375</v>
      </c>
      <c r="T1340" s="17">
        <f t="shared" si="206"/>
        <v>44.775000000000006</v>
      </c>
      <c r="U1340" s="17">
        <f t="shared" si="207"/>
        <v>49.875</v>
      </c>
      <c r="V1340" s="16">
        <f t="shared" si="208"/>
        <v>49.024999999999999</v>
      </c>
      <c r="W1340" s="16">
        <f t="shared" si="209"/>
        <v>49.237499999999997</v>
      </c>
    </row>
    <row r="1341" spans="1:23" ht="13.5" x14ac:dyDescent="0.25">
      <c r="A1341" s="3">
        <v>43964</v>
      </c>
      <c r="B1341" s="2">
        <v>1.07</v>
      </c>
      <c r="C1341" s="2">
        <v>53.36554141449794</v>
      </c>
      <c r="D1341" s="2">
        <v>8.1392901015544528E-3</v>
      </c>
      <c r="E1341" s="2">
        <v>-8.3139164684629917E-3</v>
      </c>
      <c r="F1341" s="2">
        <v>1.0420000000000003</v>
      </c>
      <c r="G1341" s="2">
        <v>1.0330000000000001</v>
      </c>
      <c r="H1341" s="2">
        <v>1.0489999999999999</v>
      </c>
      <c r="I1341" s="2">
        <v>1.083</v>
      </c>
      <c r="J1341" s="2">
        <v>1.1596149999999996</v>
      </c>
      <c r="K1341" s="13" t="s">
        <v>48</v>
      </c>
      <c r="L1341" s="13" t="s">
        <v>55</v>
      </c>
      <c r="M1341" s="13" t="s">
        <v>52</v>
      </c>
      <c r="N1341" s="16">
        <f t="shared" si="200"/>
        <v>50</v>
      </c>
      <c r="O1341" s="16">
        <f t="shared" si="201"/>
        <v>100</v>
      </c>
      <c r="P1341" s="16">
        <f t="shared" si="202"/>
        <v>0</v>
      </c>
      <c r="Q1341" s="16">
        <f t="shared" si="203"/>
        <v>83.5</v>
      </c>
      <c r="R1341" s="17">
        <f t="shared" si="204"/>
        <v>65.025000000000006</v>
      </c>
      <c r="S1341" s="17">
        <f t="shared" si="205"/>
        <v>50.875</v>
      </c>
      <c r="T1341" s="17">
        <f t="shared" si="206"/>
        <v>60.075000000000003</v>
      </c>
      <c r="U1341" s="17">
        <f t="shared" si="207"/>
        <v>58.375</v>
      </c>
      <c r="V1341" s="16">
        <f t="shared" si="208"/>
        <v>58.658333333333339</v>
      </c>
      <c r="W1341" s="16">
        <f t="shared" si="209"/>
        <v>58.587500000000006</v>
      </c>
    </row>
    <row r="1342" spans="1:23" ht="13.5" x14ac:dyDescent="0.25">
      <c r="A1342" s="3">
        <v>43965</v>
      </c>
      <c r="B1342" s="2">
        <v>1.1000000000000001</v>
      </c>
      <c r="C1342" s="2">
        <v>59.408760032778147</v>
      </c>
      <c r="D1342" s="2">
        <v>-3.2151097965438247E-4</v>
      </c>
      <c r="E1342" s="2">
        <v>-8.4768657690497771E-3</v>
      </c>
      <c r="F1342" s="2">
        <v>1.0560000000000003</v>
      </c>
      <c r="G1342" s="2">
        <v>1.04</v>
      </c>
      <c r="H1342" s="2">
        <v>1.0505</v>
      </c>
      <c r="I1342" s="2">
        <v>1.0810000000000002</v>
      </c>
      <c r="J1342" s="2">
        <v>1.1590669999999996</v>
      </c>
      <c r="K1342" s="13" t="s">
        <v>48</v>
      </c>
      <c r="L1342" s="13" t="s">
        <v>55</v>
      </c>
      <c r="M1342" s="13" t="s">
        <v>52</v>
      </c>
      <c r="N1342" s="16">
        <f t="shared" si="200"/>
        <v>50</v>
      </c>
      <c r="O1342" s="16">
        <f t="shared" si="201"/>
        <v>100</v>
      </c>
      <c r="P1342" s="16">
        <f t="shared" si="202"/>
        <v>0</v>
      </c>
      <c r="Q1342" s="16">
        <f t="shared" si="203"/>
        <v>83.5</v>
      </c>
      <c r="R1342" s="17">
        <f t="shared" si="204"/>
        <v>65.025000000000006</v>
      </c>
      <c r="S1342" s="17">
        <f t="shared" si="205"/>
        <v>50.875</v>
      </c>
      <c r="T1342" s="17">
        <f t="shared" si="206"/>
        <v>60.075000000000003</v>
      </c>
      <c r="U1342" s="17">
        <f t="shared" si="207"/>
        <v>58.375</v>
      </c>
      <c r="V1342" s="16">
        <f t="shared" si="208"/>
        <v>58.658333333333339</v>
      </c>
      <c r="W1342" s="16">
        <f t="shared" si="209"/>
        <v>58.587500000000006</v>
      </c>
    </row>
    <row r="1343" spans="1:23" ht="13.5" x14ac:dyDescent="0.25">
      <c r="A1343" s="3">
        <v>43966</v>
      </c>
      <c r="B1343" s="2">
        <v>1.0900000000000001</v>
      </c>
      <c r="C1343" s="2">
        <v>56.768003193116741</v>
      </c>
      <c r="D1343" s="2">
        <v>-1.1619044465163819E-2</v>
      </c>
      <c r="E1343" s="2">
        <v>-8.2896612192158228E-3</v>
      </c>
      <c r="F1343" s="2">
        <v>1.0680000000000001</v>
      </c>
      <c r="G1343" s="2">
        <v>1.0489999999999999</v>
      </c>
      <c r="H1343" s="2">
        <v>1.0514999999999999</v>
      </c>
      <c r="I1343" s="2">
        <v>1.0786000000000002</v>
      </c>
      <c r="J1343" s="2">
        <v>1.1585679999999996</v>
      </c>
      <c r="K1343" s="13" t="s">
        <v>48</v>
      </c>
      <c r="L1343" s="13" t="s">
        <v>55</v>
      </c>
      <c r="M1343" s="13" t="s">
        <v>52</v>
      </c>
      <c r="N1343" s="16">
        <f t="shared" si="200"/>
        <v>50</v>
      </c>
      <c r="O1343" s="16">
        <f t="shared" si="201"/>
        <v>100</v>
      </c>
      <c r="P1343" s="16">
        <f t="shared" si="202"/>
        <v>0</v>
      </c>
      <c r="Q1343" s="16">
        <f t="shared" si="203"/>
        <v>83.5</v>
      </c>
      <c r="R1343" s="17">
        <f t="shared" si="204"/>
        <v>65.025000000000006</v>
      </c>
      <c r="S1343" s="17">
        <f t="shared" si="205"/>
        <v>50.875</v>
      </c>
      <c r="T1343" s="17">
        <f t="shared" si="206"/>
        <v>60.075000000000003</v>
      </c>
      <c r="U1343" s="17">
        <f t="shared" si="207"/>
        <v>58.375</v>
      </c>
      <c r="V1343" s="16">
        <f t="shared" si="208"/>
        <v>58.658333333333339</v>
      </c>
      <c r="W1343" s="16">
        <f t="shared" si="209"/>
        <v>58.587500000000006</v>
      </c>
    </row>
    <row r="1344" spans="1:23" ht="13.5" x14ac:dyDescent="0.25">
      <c r="A1344" s="3">
        <v>43969</v>
      </c>
      <c r="B1344" s="2">
        <v>1.06</v>
      </c>
      <c r="C1344" s="2">
        <v>49.639314655212509</v>
      </c>
      <c r="D1344" s="2">
        <v>-1.452601178896562E-2</v>
      </c>
      <c r="E1344" s="2">
        <v>-6.2784651812023695E-3</v>
      </c>
      <c r="F1344" s="2">
        <v>1.0720000000000003</v>
      </c>
      <c r="G1344" s="2">
        <v>1.052</v>
      </c>
      <c r="H1344" s="2">
        <v>1.0494999999999999</v>
      </c>
      <c r="I1344" s="2">
        <v>1.0754000000000001</v>
      </c>
      <c r="J1344" s="2">
        <v>1.1579189999999997</v>
      </c>
      <c r="K1344" s="13" t="s">
        <v>53</v>
      </c>
      <c r="L1344" s="13" t="s">
        <v>55</v>
      </c>
      <c r="M1344" s="13" t="s">
        <v>54</v>
      </c>
      <c r="N1344" s="16">
        <f t="shared" si="200"/>
        <v>50</v>
      </c>
      <c r="O1344" s="16">
        <f t="shared" si="201"/>
        <v>100</v>
      </c>
      <c r="P1344" s="16">
        <f t="shared" si="202"/>
        <v>0</v>
      </c>
      <c r="Q1344" s="16">
        <f t="shared" si="203"/>
        <v>16.5</v>
      </c>
      <c r="R1344" s="17">
        <f t="shared" si="204"/>
        <v>54.975000000000001</v>
      </c>
      <c r="S1344" s="17">
        <f t="shared" si="205"/>
        <v>34.125</v>
      </c>
      <c r="T1344" s="17">
        <f t="shared" si="206"/>
        <v>29.925000000000001</v>
      </c>
      <c r="U1344" s="17">
        <f t="shared" si="207"/>
        <v>41.625</v>
      </c>
      <c r="V1344" s="16">
        <f t="shared" si="208"/>
        <v>39.674999999999997</v>
      </c>
      <c r="W1344" s="16">
        <f t="shared" si="209"/>
        <v>40.162499999999994</v>
      </c>
    </row>
    <row r="1345" spans="1:23" ht="13.5" x14ac:dyDescent="0.25">
      <c r="A1345" s="3">
        <v>43970</v>
      </c>
      <c r="B1345" s="2">
        <v>1.07</v>
      </c>
      <c r="C1345" s="2">
        <v>51.811576476398386</v>
      </c>
      <c r="D1345" s="2">
        <v>-1.618217123879373E-2</v>
      </c>
      <c r="E1345" s="2">
        <v>-3.1923549196988922E-3</v>
      </c>
      <c r="F1345" s="2">
        <v>1.0780000000000001</v>
      </c>
      <c r="G1345" s="2">
        <v>1.0550000000000002</v>
      </c>
      <c r="H1345" s="2">
        <v>1.0489999999999999</v>
      </c>
      <c r="I1345" s="2">
        <v>1.0724000000000005</v>
      </c>
      <c r="J1345" s="2">
        <v>1.1573199999999997</v>
      </c>
      <c r="K1345" s="13" t="s">
        <v>53</v>
      </c>
      <c r="L1345" s="13" t="s">
        <v>55</v>
      </c>
      <c r="M1345" s="13" t="s">
        <v>54</v>
      </c>
      <c r="N1345" s="16">
        <f t="shared" si="200"/>
        <v>50</v>
      </c>
      <c r="O1345" s="16">
        <f t="shared" si="201"/>
        <v>100</v>
      </c>
      <c r="P1345" s="16">
        <f t="shared" si="202"/>
        <v>0</v>
      </c>
      <c r="Q1345" s="16">
        <f t="shared" si="203"/>
        <v>16.5</v>
      </c>
      <c r="R1345" s="17">
        <f t="shared" si="204"/>
        <v>54.975000000000001</v>
      </c>
      <c r="S1345" s="17">
        <f t="shared" si="205"/>
        <v>34.125</v>
      </c>
      <c r="T1345" s="17">
        <f t="shared" si="206"/>
        <v>29.925000000000001</v>
      </c>
      <c r="U1345" s="17">
        <f t="shared" si="207"/>
        <v>41.625</v>
      </c>
      <c r="V1345" s="16">
        <f t="shared" si="208"/>
        <v>39.674999999999997</v>
      </c>
      <c r="W1345" s="16">
        <f t="shared" si="209"/>
        <v>40.162499999999994</v>
      </c>
    </row>
    <row r="1346" spans="1:23" ht="13.5" x14ac:dyDescent="0.25">
      <c r="A1346" s="3">
        <v>43971</v>
      </c>
      <c r="B1346" s="2">
        <v>1.05</v>
      </c>
      <c r="C1346" s="2">
        <v>47.407245583037721</v>
      </c>
      <c r="D1346" s="2">
        <v>-1.9232641790781102E-2</v>
      </c>
      <c r="E1346" s="2">
        <v>6.5230401500090615E-4</v>
      </c>
      <c r="F1346" s="2">
        <v>1.0740000000000001</v>
      </c>
      <c r="G1346" s="2">
        <v>1.0580000000000003</v>
      </c>
      <c r="H1346" s="2">
        <v>1.0485</v>
      </c>
      <c r="I1346" s="2">
        <v>1.0690000000000004</v>
      </c>
      <c r="J1346" s="2">
        <v>1.1566209999999997</v>
      </c>
      <c r="K1346" s="13" t="s">
        <v>53</v>
      </c>
      <c r="L1346" s="13" t="s">
        <v>55</v>
      </c>
      <c r="M1346" s="13" t="s">
        <v>47</v>
      </c>
      <c r="N1346" s="16">
        <f t="shared" ref="N1346:N1409" si="210">IF(D1346&lt;30,50, IF(D1346&gt;70, 0, 25))</f>
        <v>50</v>
      </c>
      <c r="O1346" s="16">
        <f t="shared" ref="O1346:O1409" si="211">IF(F1346-E1346&gt;0.02, 100, IF(F1346-E1346&lt;0,0,45))</f>
        <v>100</v>
      </c>
      <c r="P1346" s="16">
        <f t="shared" ref="P1346:P1409" si="212">IF(G1346-J1346&gt;10,100,IF(G1346-J1346&gt;5,75, IF(G1346-J1346&gt;0,50,0)))</f>
        <v>0</v>
      </c>
      <c r="Q1346" s="16">
        <f t="shared" ref="Q1346:Q1409" si="213">IF(M1346="confirmed bullish", 34, IF(M1346="bullish divergence",17, 0))+IF(K1346="bullish",33,IF(K1346="bearish",0,16.5))+IF(L1346="strong",33,IF(L1346="weak",0,16.5))</f>
        <v>16.5</v>
      </c>
      <c r="R1346" s="17">
        <f t="shared" si="204"/>
        <v>54.975000000000001</v>
      </c>
      <c r="S1346" s="17">
        <f t="shared" si="205"/>
        <v>34.125</v>
      </c>
      <c r="T1346" s="17">
        <f t="shared" si="206"/>
        <v>29.925000000000001</v>
      </c>
      <c r="U1346" s="17">
        <f t="shared" si="207"/>
        <v>41.625</v>
      </c>
      <c r="V1346" s="16">
        <f t="shared" si="208"/>
        <v>39.674999999999997</v>
      </c>
      <c r="W1346" s="16">
        <f t="shared" si="209"/>
        <v>40.162499999999994</v>
      </c>
    </row>
    <row r="1347" spans="1:23" ht="13.5" x14ac:dyDescent="0.25">
      <c r="A1347" s="3">
        <v>43972</v>
      </c>
      <c r="B1347" s="2">
        <v>1.04</v>
      </c>
      <c r="C1347" s="2">
        <v>45.332259506817579</v>
      </c>
      <c r="D1347" s="2">
        <v>-1.9466114254123923E-2</v>
      </c>
      <c r="E1347" s="2">
        <v>5.9659576519591282E-3</v>
      </c>
      <c r="F1347" s="2">
        <v>1.0620000000000001</v>
      </c>
      <c r="G1347" s="2">
        <v>1.0590000000000004</v>
      </c>
      <c r="H1347" s="2">
        <v>1.0479999999999998</v>
      </c>
      <c r="I1347" s="2">
        <v>1.0656000000000003</v>
      </c>
      <c r="J1347" s="2">
        <v>1.1559709999999996</v>
      </c>
      <c r="K1347" s="13" t="s">
        <v>53</v>
      </c>
      <c r="L1347" s="13" t="s">
        <v>55</v>
      </c>
      <c r="M1347" s="13" t="s">
        <v>47</v>
      </c>
      <c r="N1347" s="16">
        <f t="shared" si="210"/>
        <v>50</v>
      </c>
      <c r="O1347" s="16">
        <f t="shared" si="211"/>
        <v>100</v>
      </c>
      <c r="P1347" s="16">
        <f t="shared" si="212"/>
        <v>0</v>
      </c>
      <c r="Q1347" s="16">
        <f t="shared" si="213"/>
        <v>16.5</v>
      </c>
      <c r="R1347" s="17">
        <f t="shared" ref="R1347:R1410" si="214">0.35*N1347+O1347*0.35+P1347*0.15+Q1347*0.15</f>
        <v>54.975000000000001</v>
      </c>
      <c r="S1347" s="17">
        <f t="shared" ref="S1347:S1410" si="215">N1347*0.2+O1347*0.2+P1347*0.35+Q1347*0.25</f>
        <v>34.125</v>
      </c>
      <c r="T1347" s="17">
        <f t="shared" ref="T1347:T1410" si="216">N1347*0.15+O1347*0.15+P1347*0.25+Q1347*0.45</f>
        <v>29.925000000000001</v>
      </c>
      <c r="U1347" s="17">
        <f t="shared" ref="U1347:U1410" si="217">0.25*SUM(N1347:Q1347)</f>
        <v>41.625</v>
      </c>
      <c r="V1347" s="16">
        <f t="shared" ref="V1347:V1410" si="218">SUM(R1347:T1347)/3</f>
        <v>39.674999999999997</v>
      </c>
      <c r="W1347" s="16">
        <f t="shared" ref="W1347:W1410" si="219">SUM(R1347:U1347)/4</f>
        <v>40.162499999999994</v>
      </c>
    </row>
    <row r="1348" spans="1:23" ht="13.5" x14ac:dyDescent="0.25">
      <c r="A1348" s="3">
        <v>43973</v>
      </c>
      <c r="B1348" s="2">
        <v>1.04</v>
      </c>
      <c r="C1348" s="2">
        <v>45.332259506817579</v>
      </c>
      <c r="D1348" s="2">
        <v>-1.9541158329345443E-2</v>
      </c>
      <c r="E1348" s="2">
        <v>1.1019311691923814E-2</v>
      </c>
      <c r="F1348" s="2">
        <v>1.052</v>
      </c>
      <c r="G1348" s="2">
        <v>1.06</v>
      </c>
      <c r="H1348" s="2">
        <v>1.0469999999999999</v>
      </c>
      <c r="I1348" s="2">
        <v>1.0628000000000002</v>
      </c>
      <c r="J1348" s="2">
        <v>1.1553209999999998</v>
      </c>
      <c r="K1348" s="13" t="s">
        <v>53</v>
      </c>
      <c r="L1348" s="13" t="s">
        <v>55</v>
      </c>
      <c r="M1348" s="13" t="s">
        <v>47</v>
      </c>
      <c r="N1348" s="16">
        <f t="shared" si="210"/>
        <v>50</v>
      </c>
      <c r="O1348" s="16">
        <f t="shared" si="211"/>
        <v>100</v>
      </c>
      <c r="P1348" s="16">
        <f t="shared" si="212"/>
        <v>0</v>
      </c>
      <c r="Q1348" s="16">
        <f t="shared" si="213"/>
        <v>16.5</v>
      </c>
      <c r="R1348" s="17">
        <f t="shared" si="214"/>
        <v>54.975000000000001</v>
      </c>
      <c r="S1348" s="17">
        <f t="shared" si="215"/>
        <v>34.125</v>
      </c>
      <c r="T1348" s="17">
        <f t="shared" si="216"/>
        <v>29.925000000000001</v>
      </c>
      <c r="U1348" s="17">
        <f t="shared" si="217"/>
        <v>41.625</v>
      </c>
      <c r="V1348" s="16">
        <f t="shared" si="218"/>
        <v>39.674999999999997</v>
      </c>
      <c r="W1348" s="16">
        <f t="shared" si="219"/>
        <v>40.162499999999994</v>
      </c>
    </row>
    <row r="1349" spans="1:23" ht="13.5" x14ac:dyDescent="0.25">
      <c r="A1349" s="3">
        <v>43977</v>
      </c>
      <c r="B1349" s="2">
        <v>1.05</v>
      </c>
      <c r="C1349" s="2">
        <v>47.973248205617949</v>
      </c>
      <c r="D1349" s="2">
        <v>-1.8693501598201934E-2</v>
      </c>
      <c r="E1349" s="2">
        <v>1.6633739592209096E-2</v>
      </c>
      <c r="F1349" s="2">
        <v>1.05</v>
      </c>
      <c r="G1349" s="2">
        <v>1.0610000000000004</v>
      </c>
      <c r="H1349" s="2">
        <v>1.0465</v>
      </c>
      <c r="I1349" s="2">
        <v>1.0602</v>
      </c>
      <c r="J1349" s="2">
        <v>1.1547209999999999</v>
      </c>
      <c r="K1349" s="13" t="s">
        <v>53</v>
      </c>
      <c r="L1349" s="13" t="s">
        <v>55</v>
      </c>
      <c r="M1349" s="13" t="s">
        <v>47</v>
      </c>
      <c r="N1349" s="16">
        <f t="shared" si="210"/>
        <v>50</v>
      </c>
      <c r="O1349" s="16">
        <f t="shared" si="211"/>
        <v>100</v>
      </c>
      <c r="P1349" s="16">
        <f t="shared" si="212"/>
        <v>0</v>
      </c>
      <c r="Q1349" s="16">
        <f t="shared" si="213"/>
        <v>16.5</v>
      </c>
      <c r="R1349" s="17">
        <f t="shared" si="214"/>
        <v>54.975000000000001</v>
      </c>
      <c r="S1349" s="17">
        <f t="shared" si="215"/>
        <v>34.125</v>
      </c>
      <c r="T1349" s="17">
        <f t="shared" si="216"/>
        <v>29.925000000000001</v>
      </c>
      <c r="U1349" s="17">
        <f t="shared" si="217"/>
        <v>41.625</v>
      </c>
      <c r="V1349" s="16">
        <f t="shared" si="218"/>
        <v>39.674999999999997</v>
      </c>
      <c r="W1349" s="16">
        <f t="shared" si="219"/>
        <v>40.162499999999994</v>
      </c>
    </row>
    <row r="1350" spans="1:23" ht="13.5" x14ac:dyDescent="0.25">
      <c r="A1350" s="3">
        <v>43978</v>
      </c>
      <c r="B1350" s="2">
        <v>1.08</v>
      </c>
      <c r="C1350" s="2">
        <v>54.997191187813925</v>
      </c>
      <c r="D1350" s="2">
        <v>-2.0152534055588589E-2</v>
      </c>
      <c r="E1350" s="2">
        <v>2.167501588061831E-2</v>
      </c>
      <c r="F1350" s="2">
        <v>1.052</v>
      </c>
      <c r="G1350" s="2">
        <v>1.0649999999999999</v>
      </c>
      <c r="H1350" s="2">
        <v>1.0475000000000001</v>
      </c>
      <c r="I1350" s="2">
        <v>1.0580000000000001</v>
      </c>
      <c r="J1350" s="2">
        <v>1.1542214999999998</v>
      </c>
      <c r="K1350" s="13" t="s">
        <v>48</v>
      </c>
      <c r="L1350" s="13" t="s">
        <v>55</v>
      </c>
      <c r="M1350" s="13" t="s">
        <v>52</v>
      </c>
      <c r="N1350" s="16">
        <f t="shared" si="210"/>
        <v>50</v>
      </c>
      <c r="O1350" s="16">
        <f t="shared" si="211"/>
        <v>100</v>
      </c>
      <c r="P1350" s="16">
        <f t="shared" si="212"/>
        <v>0</v>
      </c>
      <c r="Q1350" s="16">
        <f t="shared" si="213"/>
        <v>83.5</v>
      </c>
      <c r="R1350" s="17">
        <f t="shared" si="214"/>
        <v>65.025000000000006</v>
      </c>
      <c r="S1350" s="17">
        <f t="shared" si="215"/>
        <v>50.875</v>
      </c>
      <c r="T1350" s="17">
        <f t="shared" si="216"/>
        <v>60.075000000000003</v>
      </c>
      <c r="U1350" s="17">
        <f t="shared" si="217"/>
        <v>58.375</v>
      </c>
      <c r="V1350" s="16">
        <f t="shared" si="218"/>
        <v>58.658333333333339</v>
      </c>
      <c r="W1350" s="16">
        <f t="shared" si="219"/>
        <v>58.587500000000006</v>
      </c>
    </row>
    <row r="1351" spans="1:23" ht="13.5" x14ac:dyDescent="0.25">
      <c r="A1351" s="3">
        <v>43979</v>
      </c>
      <c r="B1351" s="2">
        <v>1.1100000000000001</v>
      </c>
      <c r="C1351" s="2">
        <v>60.709670261531201</v>
      </c>
      <c r="D1351" s="2">
        <v>-1.9128670208178322E-2</v>
      </c>
      <c r="E1351" s="2">
        <v>2.5804061824229979E-2</v>
      </c>
      <c r="F1351" s="2">
        <v>1.0640000000000001</v>
      </c>
      <c r="G1351" s="2">
        <v>1.069</v>
      </c>
      <c r="H1351" s="2">
        <v>1.0510000000000002</v>
      </c>
      <c r="I1351" s="2">
        <v>1.0569999999999999</v>
      </c>
      <c r="J1351" s="2">
        <v>1.1539214999999998</v>
      </c>
      <c r="K1351" s="13" t="s">
        <v>48</v>
      </c>
      <c r="L1351" s="13" t="s">
        <v>55</v>
      </c>
      <c r="M1351" s="13" t="s">
        <v>52</v>
      </c>
      <c r="N1351" s="16">
        <f t="shared" si="210"/>
        <v>50</v>
      </c>
      <c r="O1351" s="16">
        <f t="shared" si="211"/>
        <v>100</v>
      </c>
      <c r="P1351" s="16">
        <f t="shared" si="212"/>
        <v>0</v>
      </c>
      <c r="Q1351" s="16">
        <f t="shared" si="213"/>
        <v>83.5</v>
      </c>
      <c r="R1351" s="17">
        <f t="shared" si="214"/>
        <v>65.025000000000006</v>
      </c>
      <c r="S1351" s="17">
        <f t="shared" si="215"/>
        <v>50.875</v>
      </c>
      <c r="T1351" s="17">
        <f t="shared" si="216"/>
        <v>60.075000000000003</v>
      </c>
      <c r="U1351" s="17">
        <f t="shared" si="217"/>
        <v>58.375</v>
      </c>
      <c r="V1351" s="16">
        <f t="shared" si="218"/>
        <v>58.658333333333339</v>
      </c>
      <c r="W1351" s="16">
        <f t="shared" si="219"/>
        <v>58.587500000000006</v>
      </c>
    </row>
    <row r="1352" spans="1:23" ht="13.5" x14ac:dyDescent="0.25">
      <c r="A1352" s="3">
        <v>43980</v>
      </c>
      <c r="B1352" s="2">
        <v>1.1399999999999999</v>
      </c>
      <c r="C1352" s="2">
        <v>65.434752347381249</v>
      </c>
      <c r="D1352" s="2">
        <v>-1.6171185197151106E-2</v>
      </c>
      <c r="E1352" s="2">
        <v>2.9439351726025964E-2</v>
      </c>
      <c r="F1352" s="2">
        <v>1.0840000000000001</v>
      </c>
      <c r="G1352" s="2">
        <v>1.073</v>
      </c>
      <c r="H1352" s="2">
        <v>1.0565000000000002</v>
      </c>
      <c r="I1352" s="2">
        <v>1.0578000000000001</v>
      </c>
      <c r="J1352" s="2">
        <v>1.1538209999999998</v>
      </c>
      <c r="K1352" s="13" t="s">
        <v>48</v>
      </c>
      <c r="L1352" s="13" t="s">
        <v>55</v>
      </c>
      <c r="M1352" s="13" t="s">
        <v>52</v>
      </c>
      <c r="N1352" s="16">
        <f t="shared" si="210"/>
        <v>50</v>
      </c>
      <c r="O1352" s="16">
        <f t="shared" si="211"/>
        <v>100</v>
      </c>
      <c r="P1352" s="16">
        <f t="shared" si="212"/>
        <v>0</v>
      </c>
      <c r="Q1352" s="16">
        <f t="shared" si="213"/>
        <v>83.5</v>
      </c>
      <c r="R1352" s="17">
        <f t="shared" si="214"/>
        <v>65.025000000000006</v>
      </c>
      <c r="S1352" s="17">
        <f t="shared" si="215"/>
        <v>50.875</v>
      </c>
      <c r="T1352" s="17">
        <f t="shared" si="216"/>
        <v>60.075000000000003</v>
      </c>
      <c r="U1352" s="17">
        <f t="shared" si="217"/>
        <v>58.375</v>
      </c>
      <c r="V1352" s="16">
        <f t="shared" si="218"/>
        <v>58.658333333333339</v>
      </c>
      <c r="W1352" s="16">
        <f t="shared" si="219"/>
        <v>58.587500000000006</v>
      </c>
    </row>
    <row r="1353" spans="1:23" ht="13.5" x14ac:dyDescent="0.25">
      <c r="A1353" s="3">
        <v>43983</v>
      </c>
      <c r="B1353" s="2">
        <v>1.17</v>
      </c>
      <c r="C1353" s="2">
        <v>69.398056290620445</v>
      </c>
      <c r="D1353" s="2">
        <v>-1.7886304516748996E-2</v>
      </c>
      <c r="E1353" s="2">
        <v>3.2883567141288289E-2</v>
      </c>
      <c r="F1353" s="2">
        <v>1.1099999999999999</v>
      </c>
      <c r="G1353" s="2">
        <v>1.081</v>
      </c>
      <c r="H1353" s="2">
        <v>1.0650000000000002</v>
      </c>
      <c r="I1353" s="2">
        <v>1.06</v>
      </c>
      <c r="J1353" s="2">
        <v>1.1537714999999997</v>
      </c>
      <c r="K1353" s="13" t="s">
        <v>48</v>
      </c>
      <c r="L1353" s="13" t="s">
        <v>55</v>
      </c>
      <c r="M1353" s="13" t="s">
        <v>52</v>
      </c>
      <c r="N1353" s="16">
        <f t="shared" si="210"/>
        <v>50</v>
      </c>
      <c r="O1353" s="16">
        <f t="shared" si="211"/>
        <v>100</v>
      </c>
      <c r="P1353" s="16">
        <f t="shared" si="212"/>
        <v>0</v>
      </c>
      <c r="Q1353" s="16">
        <f t="shared" si="213"/>
        <v>83.5</v>
      </c>
      <c r="R1353" s="17">
        <f t="shared" si="214"/>
        <v>65.025000000000006</v>
      </c>
      <c r="S1353" s="17">
        <f t="shared" si="215"/>
        <v>50.875</v>
      </c>
      <c r="T1353" s="17">
        <f t="shared" si="216"/>
        <v>60.075000000000003</v>
      </c>
      <c r="U1353" s="17">
        <f t="shared" si="217"/>
        <v>58.375</v>
      </c>
      <c r="V1353" s="16">
        <f t="shared" si="218"/>
        <v>58.658333333333339</v>
      </c>
      <c r="W1353" s="16">
        <f t="shared" si="219"/>
        <v>58.587500000000006</v>
      </c>
    </row>
    <row r="1354" spans="1:23" ht="13.5" x14ac:dyDescent="0.25">
      <c r="A1354" s="3">
        <v>43984</v>
      </c>
      <c r="B1354" s="2">
        <v>1.2</v>
      </c>
      <c r="C1354" s="2">
        <v>72.761509746296326</v>
      </c>
      <c r="D1354" s="2">
        <v>-2.6775514188607685E-2</v>
      </c>
      <c r="E1354" s="2">
        <v>3.5143404196461496E-2</v>
      </c>
      <c r="F1354" s="2">
        <v>1.1400000000000001</v>
      </c>
      <c r="G1354" s="2">
        <v>1.095</v>
      </c>
      <c r="H1354" s="2">
        <v>1.0735000000000001</v>
      </c>
      <c r="I1354" s="2">
        <v>1.0636000000000003</v>
      </c>
      <c r="J1354" s="2">
        <v>1.1539709999999996</v>
      </c>
      <c r="K1354" s="13" t="s">
        <v>48</v>
      </c>
      <c r="L1354" s="13" t="s">
        <v>49</v>
      </c>
      <c r="M1354" s="13" t="s">
        <v>52</v>
      </c>
      <c r="N1354" s="16">
        <f t="shared" si="210"/>
        <v>50</v>
      </c>
      <c r="O1354" s="16">
        <f t="shared" si="211"/>
        <v>100</v>
      </c>
      <c r="P1354" s="16">
        <f t="shared" si="212"/>
        <v>0</v>
      </c>
      <c r="Q1354" s="16">
        <f t="shared" si="213"/>
        <v>100</v>
      </c>
      <c r="R1354" s="17">
        <f t="shared" si="214"/>
        <v>67.5</v>
      </c>
      <c r="S1354" s="17">
        <f t="shared" si="215"/>
        <v>55</v>
      </c>
      <c r="T1354" s="17">
        <f t="shared" si="216"/>
        <v>67.5</v>
      </c>
      <c r="U1354" s="17">
        <f t="shared" si="217"/>
        <v>62.5</v>
      </c>
      <c r="V1354" s="16">
        <f t="shared" si="218"/>
        <v>63.333333333333336</v>
      </c>
      <c r="W1354" s="16">
        <f t="shared" si="219"/>
        <v>63.125</v>
      </c>
    </row>
    <row r="1355" spans="1:23" ht="13.5" x14ac:dyDescent="0.25">
      <c r="A1355" s="3">
        <v>43985</v>
      </c>
      <c r="B1355" s="2">
        <v>1.23</v>
      </c>
      <c r="C1355" s="2">
        <v>75.644351427327862</v>
      </c>
      <c r="D1355" s="2">
        <v>-3.5714062915122691E-2</v>
      </c>
      <c r="E1355" s="2">
        <v>3.4616178675019468E-2</v>
      </c>
      <c r="F1355" s="2">
        <v>1.17</v>
      </c>
      <c r="G1355" s="2">
        <v>1.111</v>
      </c>
      <c r="H1355" s="2">
        <v>1.0830000000000002</v>
      </c>
      <c r="I1355" s="2">
        <v>1.0683999999999998</v>
      </c>
      <c r="J1355" s="2">
        <v>1.1543204999999999</v>
      </c>
      <c r="K1355" s="13" t="s">
        <v>48</v>
      </c>
      <c r="L1355" s="13" t="s">
        <v>49</v>
      </c>
      <c r="M1355" s="13" t="s">
        <v>52</v>
      </c>
      <c r="N1355" s="16">
        <f t="shared" si="210"/>
        <v>50</v>
      </c>
      <c r="O1355" s="16">
        <f t="shared" si="211"/>
        <v>100</v>
      </c>
      <c r="P1355" s="16">
        <f t="shared" si="212"/>
        <v>0</v>
      </c>
      <c r="Q1355" s="16">
        <f t="shared" si="213"/>
        <v>100</v>
      </c>
      <c r="R1355" s="17">
        <f t="shared" si="214"/>
        <v>67.5</v>
      </c>
      <c r="S1355" s="17">
        <f t="shared" si="215"/>
        <v>55</v>
      </c>
      <c r="T1355" s="17">
        <f t="shared" si="216"/>
        <v>67.5</v>
      </c>
      <c r="U1355" s="17">
        <f t="shared" si="217"/>
        <v>62.5</v>
      </c>
      <c r="V1355" s="16">
        <f t="shared" si="218"/>
        <v>63.333333333333336</v>
      </c>
      <c r="W1355" s="16">
        <f t="shared" si="219"/>
        <v>63.125</v>
      </c>
    </row>
    <row r="1356" spans="1:23" ht="13.5" x14ac:dyDescent="0.25">
      <c r="A1356" s="3">
        <v>43986</v>
      </c>
      <c r="B1356" s="2">
        <v>1.26</v>
      </c>
      <c r="C1356" s="2">
        <v>78.136336199952595</v>
      </c>
      <c r="D1356" s="2">
        <v>-4.9432708636293787E-2</v>
      </c>
      <c r="E1356" s="2">
        <v>3.1037255831067947E-2</v>
      </c>
      <c r="F1356" s="2">
        <v>1.2</v>
      </c>
      <c r="G1356" s="2">
        <v>1.1320000000000001</v>
      </c>
      <c r="H1356" s="2">
        <v>1.0950000000000002</v>
      </c>
      <c r="I1356" s="2">
        <v>1.0739999999999998</v>
      </c>
      <c r="J1356" s="2">
        <v>1.1548199999999995</v>
      </c>
      <c r="K1356" s="13" t="s">
        <v>48</v>
      </c>
      <c r="L1356" s="13" t="s">
        <v>49</v>
      </c>
      <c r="M1356" s="13" t="s">
        <v>52</v>
      </c>
      <c r="N1356" s="16">
        <f t="shared" si="210"/>
        <v>50</v>
      </c>
      <c r="O1356" s="16">
        <f t="shared" si="211"/>
        <v>100</v>
      </c>
      <c r="P1356" s="16">
        <f t="shared" si="212"/>
        <v>0</v>
      </c>
      <c r="Q1356" s="16">
        <f t="shared" si="213"/>
        <v>100</v>
      </c>
      <c r="R1356" s="17">
        <f t="shared" si="214"/>
        <v>67.5</v>
      </c>
      <c r="S1356" s="17">
        <f t="shared" si="215"/>
        <v>55</v>
      </c>
      <c r="T1356" s="17">
        <f t="shared" si="216"/>
        <v>67.5</v>
      </c>
      <c r="U1356" s="17">
        <f t="shared" si="217"/>
        <v>62.5</v>
      </c>
      <c r="V1356" s="16">
        <f t="shared" si="218"/>
        <v>63.333333333333336</v>
      </c>
      <c r="W1356" s="16">
        <f t="shared" si="219"/>
        <v>63.125</v>
      </c>
    </row>
    <row r="1357" spans="1:23" ht="13.5" x14ac:dyDescent="0.25">
      <c r="A1357" s="3">
        <v>43987</v>
      </c>
      <c r="B1357" s="2">
        <v>1.28</v>
      </c>
      <c r="C1357" s="2">
        <v>79.632492592385944</v>
      </c>
      <c r="D1357" s="2">
        <v>-6.5030705043065851E-2</v>
      </c>
      <c r="E1357" s="2">
        <v>2.5183828613075863E-2</v>
      </c>
      <c r="F1357" s="2">
        <v>1.2280000000000002</v>
      </c>
      <c r="G1357" s="2">
        <v>1.1559999999999999</v>
      </c>
      <c r="H1357" s="2">
        <v>1.1075000000000002</v>
      </c>
      <c r="I1357" s="2">
        <v>1.0802</v>
      </c>
      <c r="J1357" s="2">
        <v>1.1555189999999995</v>
      </c>
      <c r="K1357" s="13" t="s">
        <v>48</v>
      </c>
      <c r="L1357" s="13" t="s">
        <v>49</v>
      </c>
      <c r="M1357" s="13" t="s">
        <v>52</v>
      </c>
      <c r="N1357" s="16">
        <f t="shared" si="210"/>
        <v>50</v>
      </c>
      <c r="O1357" s="16">
        <f t="shared" si="211"/>
        <v>100</v>
      </c>
      <c r="P1357" s="16">
        <f t="shared" si="212"/>
        <v>50</v>
      </c>
      <c r="Q1357" s="16">
        <f t="shared" si="213"/>
        <v>100</v>
      </c>
      <c r="R1357" s="17">
        <f t="shared" si="214"/>
        <v>75</v>
      </c>
      <c r="S1357" s="17">
        <f t="shared" si="215"/>
        <v>72.5</v>
      </c>
      <c r="T1357" s="17">
        <f t="shared" si="216"/>
        <v>80</v>
      </c>
      <c r="U1357" s="17">
        <f t="shared" si="217"/>
        <v>75</v>
      </c>
      <c r="V1357" s="16">
        <f t="shared" si="218"/>
        <v>75.833333333333329</v>
      </c>
      <c r="W1357" s="16">
        <f t="shared" si="219"/>
        <v>75.625</v>
      </c>
    </row>
    <row r="1358" spans="1:23" ht="13.5" x14ac:dyDescent="0.25">
      <c r="A1358" s="3">
        <v>43990</v>
      </c>
      <c r="B1358" s="2">
        <v>1.22</v>
      </c>
      <c r="C1358" s="2">
        <v>65.214517376993413</v>
      </c>
      <c r="D1358" s="2">
        <v>-7.4800865133350936E-2</v>
      </c>
      <c r="E1358" s="2">
        <v>1.7778165029362053E-2</v>
      </c>
      <c r="F1358" s="2">
        <v>1.238</v>
      </c>
      <c r="G1358" s="2">
        <v>1.1739999999999999</v>
      </c>
      <c r="H1358" s="2">
        <v>1.1170000000000002</v>
      </c>
      <c r="I1358" s="2">
        <v>1.0848</v>
      </c>
      <c r="J1358" s="2">
        <v>1.1559179999999996</v>
      </c>
      <c r="K1358" s="13" t="s">
        <v>48</v>
      </c>
      <c r="L1358" s="13" t="s">
        <v>49</v>
      </c>
      <c r="M1358" s="13" t="s">
        <v>52</v>
      </c>
      <c r="N1358" s="16">
        <f t="shared" si="210"/>
        <v>50</v>
      </c>
      <c r="O1358" s="16">
        <f t="shared" si="211"/>
        <v>100</v>
      </c>
      <c r="P1358" s="16">
        <f t="shared" si="212"/>
        <v>50</v>
      </c>
      <c r="Q1358" s="16">
        <f t="shared" si="213"/>
        <v>100</v>
      </c>
      <c r="R1358" s="17">
        <f t="shared" si="214"/>
        <v>75</v>
      </c>
      <c r="S1358" s="17">
        <f t="shared" si="215"/>
        <v>72.5</v>
      </c>
      <c r="T1358" s="17">
        <f t="shared" si="216"/>
        <v>80</v>
      </c>
      <c r="U1358" s="17">
        <f t="shared" si="217"/>
        <v>75</v>
      </c>
      <c r="V1358" s="16">
        <f t="shared" si="218"/>
        <v>75.833333333333329</v>
      </c>
      <c r="W1358" s="16">
        <f t="shared" si="219"/>
        <v>75.625</v>
      </c>
    </row>
    <row r="1359" spans="1:23" ht="13.5" x14ac:dyDescent="0.25">
      <c r="A1359" s="3">
        <v>43991</v>
      </c>
      <c r="B1359" s="2">
        <v>1.25</v>
      </c>
      <c r="C1359" s="2">
        <v>68.304566272772391</v>
      </c>
      <c r="D1359" s="2">
        <v>-8.4338160188322187E-2</v>
      </c>
      <c r="E1359" s="2">
        <v>8.5962897005145388E-3</v>
      </c>
      <c r="F1359" s="2">
        <v>1.248</v>
      </c>
      <c r="G1359" s="2">
        <v>1.194</v>
      </c>
      <c r="H1359" s="2">
        <v>1.1275000000000002</v>
      </c>
      <c r="I1359" s="2">
        <v>1.0895999999999999</v>
      </c>
      <c r="J1359" s="2">
        <v>1.1566154999999996</v>
      </c>
      <c r="K1359" s="13" t="s">
        <v>48</v>
      </c>
      <c r="L1359" s="13" t="s">
        <v>49</v>
      </c>
      <c r="M1359" s="13" t="s">
        <v>52</v>
      </c>
      <c r="N1359" s="16">
        <f t="shared" si="210"/>
        <v>50</v>
      </c>
      <c r="O1359" s="16">
        <f t="shared" si="211"/>
        <v>100</v>
      </c>
      <c r="P1359" s="16">
        <f t="shared" si="212"/>
        <v>50</v>
      </c>
      <c r="Q1359" s="16">
        <f t="shared" si="213"/>
        <v>100</v>
      </c>
      <c r="R1359" s="17">
        <f t="shared" si="214"/>
        <v>75</v>
      </c>
      <c r="S1359" s="17">
        <f t="shared" si="215"/>
        <v>72.5</v>
      </c>
      <c r="T1359" s="17">
        <f t="shared" si="216"/>
        <v>80</v>
      </c>
      <c r="U1359" s="17">
        <f t="shared" si="217"/>
        <v>75</v>
      </c>
      <c r="V1359" s="16">
        <f t="shared" si="218"/>
        <v>75.833333333333329</v>
      </c>
      <c r="W1359" s="16">
        <f t="shared" si="219"/>
        <v>75.625</v>
      </c>
    </row>
    <row r="1360" spans="1:23" ht="13.5" x14ac:dyDescent="0.25">
      <c r="A1360" s="3">
        <v>43992</v>
      </c>
      <c r="B1360" s="2">
        <v>1.25</v>
      </c>
      <c r="C1360" s="2">
        <v>68.304566272772391</v>
      </c>
      <c r="D1360" s="2">
        <v>-8.8513098932948342E-2</v>
      </c>
      <c r="E1360" s="2">
        <v>-9.8643209454112556E-4</v>
      </c>
      <c r="F1360" s="2">
        <v>1.252</v>
      </c>
      <c r="G1360" s="2">
        <v>1.2109999999999999</v>
      </c>
      <c r="H1360" s="2">
        <v>1.1380000000000001</v>
      </c>
      <c r="I1360" s="2">
        <v>1.0937999999999999</v>
      </c>
      <c r="J1360" s="2">
        <v>1.1572634999999998</v>
      </c>
      <c r="K1360" s="13" t="s">
        <v>48</v>
      </c>
      <c r="L1360" s="13" t="s">
        <v>55</v>
      </c>
      <c r="M1360" s="13" t="s">
        <v>52</v>
      </c>
      <c r="N1360" s="16">
        <f t="shared" si="210"/>
        <v>50</v>
      </c>
      <c r="O1360" s="16">
        <f t="shared" si="211"/>
        <v>100</v>
      </c>
      <c r="P1360" s="16">
        <f t="shared" si="212"/>
        <v>50</v>
      </c>
      <c r="Q1360" s="16">
        <f t="shared" si="213"/>
        <v>83.5</v>
      </c>
      <c r="R1360" s="17">
        <f t="shared" si="214"/>
        <v>72.525000000000006</v>
      </c>
      <c r="S1360" s="17">
        <f t="shared" si="215"/>
        <v>68.375</v>
      </c>
      <c r="T1360" s="17">
        <f t="shared" si="216"/>
        <v>72.575000000000003</v>
      </c>
      <c r="U1360" s="17">
        <f t="shared" si="217"/>
        <v>70.875</v>
      </c>
      <c r="V1360" s="16">
        <f t="shared" si="218"/>
        <v>71.158333333333346</v>
      </c>
      <c r="W1360" s="16">
        <f t="shared" si="219"/>
        <v>71.087500000000006</v>
      </c>
    </row>
    <row r="1361" spans="1:23" ht="13.5" x14ac:dyDescent="0.25">
      <c r="A1361" s="3">
        <v>43993</v>
      </c>
      <c r="B1361" s="2">
        <v>1.25</v>
      </c>
      <c r="C1361" s="2">
        <v>68.304566272772377</v>
      </c>
      <c r="D1361" s="2">
        <v>-8.8097303374659042E-2</v>
      </c>
      <c r="E1361" s="2">
        <v>-1.0794438778090004E-2</v>
      </c>
      <c r="F1361" s="2">
        <v>1.25</v>
      </c>
      <c r="G1361" s="2">
        <v>1.2250000000000001</v>
      </c>
      <c r="H1361" s="2">
        <v>1.147</v>
      </c>
      <c r="I1361" s="2">
        <v>1.0973999999999999</v>
      </c>
      <c r="J1361" s="2">
        <v>1.1579114999999998</v>
      </c>
      <c r="K1361" s="13" t="s">
        <v>48</v>
      </c>
      <c r="L1361" s="13" t="s">
        <v>55</v>
      </c>
      <c r="M1361" s="13" t="s">
        <v>50</v>
      </c>
      <c r="N1361" s="16">
        <f t="shared" si="210"/>
        <v>50</v>
      </c>
      <c r="O1361" s="16">
        <f t="shared" si="211"/>
        <v>100</v>
      </c>
      <c r="P1361" s="16">
        <f t="shared" si="212"/>
        <v>50</v>
      </c>
      <c r="Q1361" s="16">
        <f t="shared" si="213"/>
        <v>66.5</v>
      </c>
      <c r="R1361" s="17">
        <f t="shared" si="214"/>
        <v>69.974999999999994</v>
      </c>
      <c r="S1361" s="17">
        <f t="shared" si="215"/>
        <v>64.125</v>
      </c>
      <c r="T1361" s="17">
        <f t="shared" si="216"/>
        <v>64.924999999999997</v>
      </c>
      <c r="U1361" s="17">
        <f t="shared" si="217"/>
        <v>66.625</v>
      </c>
      <c r="V1361" s="16">
        <f t="shared" si="218"/>
        <v>66.341666666666654</v>
      </c>
      <c r="W1361" s="16">
        <f t="shared" si="219"/>
        <v>66.412499999999994</v>
      </c>
    </row>
    <row r="1362" spans="1:23" ht="13.5" x14ac:dyDescent="0.25">
      <c r="A1362" s="3">
        <v>43994</v>
      </c>
      <c r="B1362" s="2">
        <v>1.27</v>
      </c>
      <c r="C1362" s="2">
        <v>70.487479213112309</v>
      </c>
      <c r="D1362" s="2">
        <v>-8.5229118212185373E-2</v>
      </c>
      <c r="E1362" s="2">
        <v>-2.1276120109697996E-2</v>
      </c>
      <c r="F1362" s="2">
        <v>1.248</v>
      </c>
      <c r="G1362" s="2">
        <v>1.238</v>
      </c>
      <c r="H1362" s="2">
        <v>1.1555</v>
      </c>
      <c r="I1362" s="2">
        <v>1.1008</v>
      </c>
      <c r="J1362" s="2">
        <v>1.1586595</v>
      </c>
      <c r="K1362" s="13" t="s">
        <v>48</v>
      </c>
      <c r="L1362" s="13" t="s">
        <v>55</v>
      </c>
      <c r="M1362" s="13" t="s">
        <v>50</v>
      </c>
      <c r="N1362" s="16">
        <f t="shared" si="210"/>
        <v>50</v>
      </c>
      <c r="O1362" s="16">
        <f t="shared" si="211"/>
        <v>100</v>
      </c>
      <c r="P1362" s="16">
        <f t="shared" si="212"/>
        <v>50</v>
      </c>
      <c r="Q1362" s="16">
        <f t="shared" si="213"/>
        <v>66.5</v>
      </c>
      <c r="R1362" s="17">
        <f t="shared" si="214"/>
        <v>69.974999999999994</v>
      </c>
      <c r="S1362" s="17">
        <f t="shared" si="215"/>
        <v>64.125</v>
      </c>
      <c r="T1362" s="17">
        <f t="shared" si="216"/>
        <v>64.924999999999997</v>
      </c>
      <c r="U1362" s="17">
        <f t="shared" si="217"/>
        <v>66.625</v>
      </c>
      <c r="V1362" s="16">
        <f t="shared" si="218"/>
        <v>66.341666666666654</v>
      </c>
      <c r="W1362" s="16">
        <f t="shared" si="219"/>
        <v>66.412499999999994</v>
      </c>
    </row>
    <row r="1363" spans="1:23" ht="13.5" x14ac:dyDescent="0.25">
      <c r="A1363" s="3">
        <v>43997</v>
      </c>
      <c r="B1363" s="2">
        <v>1.31</v>
      </c>
      <c r="C1363" s="2">
        <v>74.299811169870651</v>
      </c>
      <c r="D1363" s="2">
        <v>-8.1839752421504652E-2</v>
      </c>
      <c r="E1363" s="2">
        <v>-3.18555922959603E-2</v>
      </c>
      <c r="F1363" s="2">
        <v>1.266</v>
      </c>
      <c r="G1363" s="2">
        <v>1.252</v>
      </c>
      <c r="H1363" s="2">
        <v>1.1664999999999999</v>
      </c>
      <c r="I1363" s="2">
        <v>1.1044</v>
      </c>
      <c r="J1363" s="2">
        <v>1.1594089999999999</v>
      </c>
      <c r="K1363" s="13" t="s">
        <v>48</v>
      </c>
      <c r="L1363" s="13" t="s">
        <v>55</v>
      </c>
      <c r="M1363" s="13" t="s">
        <v>52</v>
      </c>
      <c r="N1363" s="16">
        <f t="shared" si="210"/>
        <v>50</v>
      </c>
      <c r="O1363" s="16">
        <f t="shared" si="211"/>
        <v>100</v>
      </c>
      <c r="P1363" s="16">
        <f t="shared" si="212"/>
        <v>50</v>
      </c>
      <c r="Q1363" s="16">
        <f t="shared" si="213"/>
        <v>83.5</v>
      </c>
      <c r="R1363" s="17">
        <f t="shared" si="214"/>
        <v>72.525000000000006</v>
      </c>
      <c r="S1363" s="17">
        <f t="shared" si="215"/>
        <v>68.375</v>
      </c>
      <c r="T1363" s="17">
        <f t="shared" si="216"/>
        <v>72.575000000000003</v>
      </c>
      <c r="U1363" s="17">
        <f t="shared" si="217"/>
        <v>70.875</v>
      </c>
      <c r="V1363" s="16">
        <f t="shared" si="218"/>
        <v>71.158333333333346</v>
      </c>
      <c r="W1363" s="16">
        <f t="shared" si="219"/>
        <v>71.087500000000006</v>
      </c>
    </row>
    <row r="1364" spans="1:23" ht="13.5" x14ac:dyDescent="0.25">
      <c r="A1364" s="3">
        <v>43998</v>
      </c>
      <c r="B1364" s="2">
        <v>1.38</v>
      </c>
      <c r="C1364" s="2">
        <v>79.331521609600344</v>
      </c>
      <c r="D1364" s="2">
        <v>-8.0416861817164786E-2</v>
      </c>
      <c r="E1364" s="2">
        <v>-4.1458902732820761E-2</v>
      </c>
      <c r="F1364" s="2">
        <v>1.292</v>
      </c>
      <c r="G1364" s="2">
        <v>1.27</v>
      </c>
      <c r="H1364" s="2">
        <v>1.1824999999999997</v>
      </c>
      <c r="I1364" s="2">
        <v>1.109</v>
      </c>
      <c r="J1364" s="2">
        <v>1.1605584999999998</v>
      </c>
      <c r="K1364" s="13" t="s">
        <v>48</v>
      </c>
      <c r="L1364" s="13" t="s">
        <v>55</v>
      </c>
      <c r="M1364" s="13" t="s">
        <v>52</v>
      </c>
      <c r="N1364" s="16">
        <f t="shared" si="210"/>
        <v>50</v>
      </c>
      <c r="O1364" s="16">
        <f t="shared" si="211"/>
        <v>100</v>
      </c>
      <c r="P1364" s="16">
        <f t="shared" si="212"/>
        <v>50</v>
      </c>
      <c r="Q1364" s="16">
        <f t="shared" si="213"/>
        <v>83.5</v>
      </c>
      <c r="R1364" s="17">
        <f t="shared" si="214"/>
        <v>72.525000000000006</v>
      </c>
      <c r="S1364" s="17">
        <f t="shared" si="215"/>
        <v>68.375</v>
      </c>
      <c r="T1364" s="17">
        <f t="shared" si="216"/>
        <v>72.575000000000003</v>
      </c>
      <c r="U1364" s="17">
        <f t="shared" si="217"/>
        <v>70.875</v>
      </c>
      <c r="V1364" s="16">
        <f t="shared" si="218"/>
        <v>71.158333333333346</v>
      </c>
      <c r="W1364" s="16">
        <f t="shared" si="219"/>
        <v>71.087500000000006</v>
      </c>
    </row>
    <row r="1365" spans="1:23" ht="13.5" x14ac:dyDescent="0.25">
      <c r="A1365" s="3">
        <v>43999</v>
      </c>
      <c r="B1365" s="2">
        <v>1.46</v>
      </c>
      <c r="C1365" s="2">
        <v>83.344848569658964</v>
      </c>
      <c r="D1365" s="2">
        <v>-8.1747453374252821E-2</v>
      </c>
      <c r="E1365" s="2">
        <v>-4.9396618813291174E-2</v>
      </c>
      <c r="F1365" s="2">
        <v>1.3340000000000001</v>
      </c>
      <c r="G1365" s="2">
        <v>1.2929999999999999</v>
      </c>
      <c r="H1365" s="2">
        <v>1.2019999999999997</v>
      </c>
      <c r="I1365" s="2">
        <v>1.1158000000000001</v>
      </c>
      <c r="J1365" s="2">
        <v>1.162207</v>
      </c>
      <c r="K1365" s="13" t="s">
        <v>48</v>
      </c>
      <c r="L1365" s="13" t="s">
        <v>49</v>
      </c>
      <c r="M1365" s="13" t="s">
        <v>52</v>
      </c>
      <c r="N1365" s="16">
        <f t="shared" si="210"/>
        <v>50</v>
      </c>
      <c r="O1365" s="16">
        <f t="shared" si="211"/>
        <v>100</v>
      </c>
      <c r="P1365" s="16">
        <f t="shared" si="212"/>
        <v>50</v>
      </c>
      <c r="Q1365" s="16">
        <f t="shared" si="213"/>
        <v>100</v>
      </c>
      <c r="R1365" s="17">
        <f t="shared" si="214"/>
        <v>75</v>
      </c>
      <c r="S1365" s="17">
        <f t="shared" si="215"/>
        <v>72.5</v>
      </c>
      <c r="T1365" s="17">
        <f t="shared" si="216"/>
        <v>80</v>
      </c>
      <c r="U1365" s="17">
        <f t="shared" si="217"/>
        <v>75</v>
      </c>
      <c r="V1365" s="16">
        <f t="shared" si="218"/>
        <v>75.833333333333329</v>
      </c>
      <c r="W1365" s="16">
        <f t="shared" si="219"/>
        <v>75.625</v>
      </c>
    </row>
    <row r="1366" spans="1:23" ht="13.5" x14ac:dyDescent="0.25">
      <c r="A1366" s="3">
        <v>44000</v>
      </c>
      <c r="B1366" s="2">
        <v>1.44</v>
      </c>
      <c r="C1366" s="2">
        <v>79.204194843475733</v>
      </c>
      <c r="D1366" s="2">
        <v>-7.8382561250897265E-2</v>
      </c>
      <c r="E1366" s="2">
        <v>-5.4508118285963574E-2</v>
      </c>
      <c r="F1366" s="2">
        <v>1.3719999999999999</v>
      </c>
      <c r="G1366" s="2">
        <v>1.3110000000000002</v>
      </c>
      <c r="H1366" s="2">
        <v>1.2215</v>
      </c>
      <c r="I1366" s="2">
        <v>1.1228000000000002</v>
      </c>
      <c r="J1366" s="2">
        <v>1.163805</v>
      </c>
      <c r="K1366" s="13" t="s">
        <v>48</v>
      </c>
      <c r="L1366" s="13" t="s">
        <v>49</v>
      </c>
      <c r="M1366" s="13" t="s">
        <v>52</v>
      </c>
      <c r="N1366" s="16">
        <f t="shared" si="210"/>
        <v>50</v>
      </c>
      <c r="O1366" s="16">
        <f t="shared" si="211"/>
        <v>100</v>
      </c>
      <c r="P1366" s="16">
        <f t="shared" si="212"/>
        <v>50</v>
      </c>
      <c r="Q1366" s="16">
        <f t="shared" si="213"/>
        <v>100</v>
      </c>
      <c r="R1366" s="17">
        <f t="shared" si="214"/>
        <v>75</v>
      </c>
      <c r="S1366" s="17">
        <f t="shared" si="215"/>
        <v>72.5</v>
      </c>
      <c r="T1366" s="17">
        <f t="shared" si="216"/>
        <v>80</v>
      </c>
      <c r="U1366" s="17">
        <f t="shared" si="217"/>
        <v>75</v>
      </c>
      <c r="V1366" s="16">
        <f t="shared" si="218"/>
        <v>75.833333333333329</v>
      </c>
      <c r="W1366" s="16">
        <f t="shared" si="219"/>
        <v>75.625</v>
      </c>
    </row>
    <row r="1367" spans="1:23" ht="13.5" x14ac:dyDescent="0.25">
      <c r="A1367" s="3">
        <v>44001</v>
      </c>
      <c r="B1367" s="2">
        <v>1.4</v>
      </c>
      <c r="C1367" s="2">
        <v>71.548169581453877</v>
      </c>
      <c r="D1367" s="2">
        <v>-7.086439720837201E-2</v>
      </c>
      <c r="E1367" s="2">
        <v>-5.6681082890711477E-2</v>
      </c>
      <c r="F1367" s="2">
        <v>1.3980000000000001</v>
      </c>
      <c r="G1367" s="2">
        <v>1.323</v>
      </c>
      <c r="H1367" s="2">
        <v>1.2395</v>
      </c>
      <c r="I1367" s="2">
        <v>1.1296000000000002</v>
      </c>
      <c r="J1367" s="2">
        <v>1.1653020000000003</v>
      </c>
      <c r="K1367" s="13" t="s">
        <v>48</v>
      </c>
      <c r="L1367" s="13" t="s">
        <v>49</v>
      </c>
      <c r="M1367" s="13" t="s">
        <v>52</v>
      </c>
      <c r="N1367" s="16">
        <f t="shared" si="210"/>
        <v>50</v>
      </c>
      <c r="O1367" s="16">
        <f t="shared" si="211"/>
        <v>100</v>
      </c>
      <c r="P1367" s="16">
        <f t="shared" si="212"/>
        <v>50</v>
      </c>
      <c r="Q1367" s="16">
        <f t="shared" si="213"/>
        <v>100</v>
      </c>
      <c r="R1367" s="17">
        <f t="shared" si="214"/>
        <v>75</v>
      </c>
      <c r="S1367" s="17">
        <f t="shared" si="215"/>
        <v>72.5</v>
      </c>
      <c r="T1367" s="17">
        <f t="shared" si="216"/>
        <v>80</v>
      </c>
      <c r="U1367" s="17">
        <f t="shared" si="217"/>
        <v>75</v>
      </c>
      <c r="V1367" s="16">
        <f t="shared" si="218"/>
        <v>75.833333333333329</v>
      </c>
      <c r="W1367" s="16">
        <f t="shared" si="219"/>
        <v>75.625</v>
      </c>
    </row>
    <row r="1368" spans="1:23" ht="13.5" x14ac:dyDescent="0.25">
      <c r="A1368" s="3">
        <v>44004</v>
      </c>
      <c r="B1368" s="2">
        <v>1.46</v>
      </c>
      <c r="C1368" s="2">
        <v>75.39079997099806</v>
      </c>
      <c r="D1368" s="2">
        <v>-7.9209261309432177E-2</v>
      </c>
      <c r="E1368" s="2">
        <v>-5.6062580014025427E-2</v>
      </c>
      <c r="F1368" s="2">
        <v>1.4279999999999999</v>
      </c>
      <c r="G1368" s="2">
        <v>1.347</v>
      </c>
      <c r="H1368" s="2">
        <v>1.2605</v>
      </c>
      <c r="I1368" s="2">
        <v>1.137</v>
      </c>
      <c r="J1368" s="2">
        <v>1.1670990000000001</v>
      </c>
      <c r="K1368" s="13" t="s">
        <v>48</v>
      </c>
      <c r="L1368" s="13" t="s">
        <v>49</v>
      </c>
      <c r="M1368" s="13" t="s">
        <v>52</v>
      </c>
      <c r="N1368" s="16">
        <f t="shared" si="210"/>
        <v>50</v>
      </c>
      <c r="O1368" s="16">
        <f t="shared" si="211"/>
        <v>100</v>
      </c>
      <c r="P1368" s="16">
        <f t="shared" si="212"/>
        <v>50</v>
      </c>
      <c r="Q1368" s="16">
        <f t="shared" si="213"/>
        <v>100</v>
      </c>
      <c r="R1368" s="17">
        <f t="shared" si="214"/>
        <v>75</v>
      </c>
      <c r="S1368" s="17">
        <f t="shared" si="215"/>
        <v>72.5</v>
      </c>
      <c r="T1368" s="17">
        <f t="shared" si="216"/>
        <v>80</v>
      </c>
      <c r="U1368" s="17">
        <f t="shared" si="217"/>
        <v>75</v>
      </c>
      <c r="V1368" s="16">
        <f t="shared" si="218"/>
        <v>75.833333333333329</v>
      </c>
      <c r="W1368" s="16">
        <f t="shared" si="219"/>
        <v>75.625</v>
      </c>
    </row>
    <row r="1369" spans="1:23" ht="13.5" x14ac:dyDescent="0.25">
      <c r="A1369" s="3">
        <v>44005</v>
      </c>
      <c r="B1369" s="2">
        <v>1.54</v>
      </c>
      <c r="C1369" s="2">
        <v>79.388046819897724</v>
      </c>
      <c r="D1369" s="2">
        <v>-8.8890174650041009E-2</v>
      </c>
      <c r="E1369" s="2">
        <v>-5.2174582957864556E-2</v>
      </c>
      <c r="F1369" s="2">
        <v>1.46</v>
      </c>
      <c r="G1369" s="2">
        <v>1.3759999999999999</v>
      </c>
      <c r="H1369" s="2">
        <v>1.2849999999999999</v>
      </c>
      <c r="I1369" s="2">
        <v>1.1462000000000001</v>
      </c>
      <c r="J1369" s="2">
        <v>1.1693955000000005</v>
      </c>
      <c r="K1369" s="13" t="s">
        <v>48</v>
      </c>
      <c r="L1369" s="13" t="s">
        <v>49</v>
      </c>
      <c r="M1369" s="13" t="s">
        <v>52</v>
      </c>
      <c r="N1369" s="16">
        <f t="shared" si="210"/>
        <v>50</v>
      </c>
      <c r="O1369" s="16">
        <f t="shared" si="211"/>
        <v>100</v>
      </c>
      <c r="P1369" s="16">
        <f t="shared" si="212"/>
        <v>50</v>
      </c>
      <c r="Q1369" s="16">
        <f t="shared" si="213"/>
        <v>100</v>
      </c>
      <c r="R1369" s="17">
        <f t="shared" si="214"/>
        <v>75</v>
      </c>
      <c r="S1369" s="17">
        <f t="shared" si="215"/>
        <v>72.5</v>
      </c>
      <c r="T1369" s="17">
        <f t="shared" si="216"/>
        <v>80</v>
      </c>
      <c r="U1369" s="17">
        <f t="shared" si="217"/>
        <v>75</v>
      </c>
      <c r="V1369" s="16">
        <f t="shared" si="218"/>
        <v>75.833333333333329</v>
      </c>
      <c r="W1369" s="16">
        <f t="shared" si="219"/>
        <v>75.625</v>
      </c>
    </row>
    <row r="1370" spans="1:23" ht="13.5" x14ac:dyDescent="0.25">
      <c r="A1370" s="3">
        <v>44006</v>
      </c>
      <c r="B1370" s="2">
        <v>1.63</v>
      </c>
      <c r="C1370" s="2">
        <v>82.777286324802148</v>
      </c>
      <c r="D1370" s="2">
        <v>-0.10543345234254065</v>
      </c>
      <c r="E1370" s="2">
        <v>-4.5718240488548709E-2</v>
      </c>
      <c r="F1370" s="2">
        <v>1.494</v>
      </c>
      <c r="G1370" s="2">
        <v>1.4139999999999997</v>
      </c>
      <c r="H1370" s="2">
        <v>1.3125</v>
      </c>
      <c r="I1370" s="2">
        <v>1.1572000000000002</v>
      </c>
      <c r="J1370" s="2">
        <v>1.1720920000000004</v>
      </c>
      <c r="K1370" s="13" t="s">
        <v>48</v>
      </c>
      <c r="L1370" s="13" t="s">
        <v>49</v>
      </c>
      <c r="M1370" s="13" t="s">
        <v>52</v>
      </c>
      <c r="N1370" s="16">
        <f t="shared" si="210"/>
        <v>50</v>
      </c>
      <c r="O1370" s="16">
        <f t="shared" si="211"/>
        <v>100</v>
      </c>
      <c r="P1370" s="16">
        <f t="shared" si="212"/>
        <v>50</v>
      </c>
      <c r="Q1370" s="16">
        <f t="shared" si="213"/>
        <v>100</v>
      </c>
      <c r="R1370" s="17">
        <f t="shared" si="214"/>
        <v>75</v>
      </c>
      <c r="S1370" s="17">
        <f t="shared" si="215"/>
        <v>72.5</v>
      </c>
      <c r="T1370" s="17">
        <f t="shared" si="216"/>
        <v>80</v>
      </c>
      <c r="U1370" s="17">
        <f t="shared" si="217"/>
        <v>75</v>
      </c>
      <c r="V1370" s="16">
        <f t="shared" si="218"/>
        <v>75.833333333333329</v>
      </c>
      <c r="W1370" s="16">
        <f t="shared" si="219"/>
        <v>75.625</v>
      </c>
    </row>
    <row r="1371" spans="1:23" ht="13.5" x14ac:dyDescent="0.25">
      <c r="A1371" s="3">
        <v>44007</v>
      </c>
      <c r="B1371" s="2">
        <v>1.54</v>
      </c>
      <c r="C1371" s="2">
        <v>70.324307241565407</v>
      </c>
      <c r="D1371" s="2">
        <v>-0.11485700663333032</v>
      </c>
      <c r="E1371" s="2">
        <v>-3.8114280122225654E-2</v>
      </c>
      <c r="F1371" s="2">
        <v>1.514</v>
      </c>
      <c r="G1371" s="2">
        <v>1.4429999999999996</v>
      </c>
      <c r="H1371" s="2">
        <v>1.3340000000000001</v>
      </c>
      <c r="I1371" s="2">
        <v>1.1670000000000003</v>
      </c>
      <c r="J1371" s="2">
        <v>1.1743385000000004</v>
      </c>
      <c r="K1371" s="13" t="s">
        <v>48</v>
      </c>
      <c r="L1371" s="13" t="s">
        <v>49</v>
      </c>
      <c r="M1371" s="13" t="s">
        <v>52</v>
      </c>
      <c r="N1371" s="16">
        <f t="shared" si="210"/>
        <v>50</v>
      </c>
      <c r="O1371" s="16">
        <f t="shared" si="211"/>
        <v>100</v>
      </c>
      <c r="P1371" s="16">
        <f t="shared" si="212"/>
        <v>50</v>
      </c>
      <c r="Q1371" s="16">
        <f t="shared" si="213"/>
        <v>100</v>
      </c>
      <c r="R1371" s="17">
        <f t="shared" si="214"/>
        <v>75</v>
      </c>
      <c r="S1371" s="17">
        <f t="shared" si="215"/>
        <v>72.5</v>
      </c>
      <c r="T1371" s="17">
        <f t="shared" si="216"/>
        <v>80</v>
      </c>
      <c r="U1371" s="17">
        <f t="shared" si="217"/>
        <v>75</v>
      </c>
      <c r="V1371" s="16">
        <f t="shared" si="218"/>
        <v>75.833333333333329</v>
      </c>
      <c r="W1371" s="16">
        <f t="shared" si="219"/>
        <v>75.625</v>
      </c>
    </row>
    <row r="1372" spans="1:23" ht="13.5" x14ac:dyDescent="0.25">
      <c r="A1372" s="3">
        <v>44008</v>
      </c>
      <c r="B1372" s="2">
        <v>1.46</v>
      </c>
      <c r="C1372" s="2">
        <v>61.471730970835551</v>
      </c>
      <c r="D1372" s="2">
        <v>-0.11523321575992251</v>
      </c>
      <c r="E1372" s="2">
        <v>-2.8552899554480888E-2</v>
      </c>
      <c r="F1372" s="2">
        <v>1.526</v>
      </c>
      <c r="G1372" s="2">
        <v>1.4619999999999997</v>
      </c>
      <c r="H1372" s="2">
        <v>1.35</v>
      </c>
      <c r="I1372" s="2">
        <v>1.1748000000000001</v>
      </c>
      <c r="J1372" s="2">
        <v>1.1761850000000005</v>
      </c>
      <c r="K1372" s="13" t="s">
        <v>48</v>
      </c>
      <c r="L1372" s="13" t="s">
        <v>55</v>
      </c>
      <c r="M1372" s="13" t="s">
        <v>52</v>
      </c>
      <c r="N1372" s="16">
        <f t="shared" si="210"/>
        <v>50</v>
      </c>
      <c r="O1372" s="16">
        <f t="shared" si="211"/>
        <v>100</v>
      </c>
      <c r="P1372" s="16">
        <f t="shared" si="212"/>
        <v>50</v>
      </c>
      <c r="Q1372" s="16">
        <f t="shared" si="213"/>
        <v>83.5</v>
      </c>
      <c r="R1372" s="17">
        <f t="shared" si="214"/>
        <v>72.525000000000006</v>
      </c>
      <c r="S1372" s="17">
        <f t="shared" si="215"/>
        <v>68.375</v>
      </c>
      <c r="T1372" s="17">
        <f t="shared" si="216"/>
        <v>72.575000000000003</v>
      </c>
      <c r="U1372" s="17">
        <f t="shared" si="217"/>
        <v>70.875</v>
      </c>
      <c r="V1372" s="16">
        <f t="shared" si="218"/>
        <v>71.158333333333346</v>
      </c>
      <c r="W1372" s="16">
        <f t="shared" si="219"/>
        <v>71.087500000000006</v>
      </c>
    </row>
    <row r="1373" spans="1:23" ht="13.5" x14ac:dyDescent="0.25">
      <c r="A1373" s="3">
        <v>44011</v>
      </c>
      <c r="B1373" s="2">
        <v>1.44</v>
      </c>
      <c r="C1373" s="2">
        <v>59.456664178777778</v>
      </c>
      <c r="D1373" s="2">
        <v>-0.1087446819900455</v>
      </c>
      <c r="E1373" s="2">
        <v>-1.910107636135187E-2</v>
      </c>
      <c r="F1373" s="2">
        <v>1.5219999999999998</v>
      </c>
      <c r="G1373" s="2">
        <v>1.4749999999999999</v>
      </c>
      <c r="H1373" s="2">
        <v>1.3634999999999999</v>
      </c>
      <c r="I1373" s="2">
        <v>1.1821999999999999</v>
      </c>
      <c r="J1373" s="2">
        <v>1.1778820000000005</v>
      </c>
      <c r="K1373" s="13" t="s">
        <v>48</v>
      </c>
      <c r="L1373" s="13" t="s">
        <v>55</v>
      </c>
      <c r="M1373" s="13" t="s">
        <v>50</v>
      </c>
      <c r="N1373" s="16">
        <f t="shared" si="210"/>
        <v>50</v>
      </c>
      <c r="O1373" s="16">
        <f t="shared" si="211"/>
        <v>100</v>
      </c>
      <c r="P1373" s="16">
        <f t="shared" si="212"/>
        <v>50</v>
      </c>
      <c r="Q1373" s="16">
        <f t="shared" si="213"/>
        <v>66.5</v>
      </c>
      <c r="R1373" s="17">
        <f t="shared" si="214"/>
        <v>69.974999999999994</v>
      </c>
      <c r="S1373" s="17">
        <f t="shared" si="215"/>
        <v>64.125</v>
      </c>
      <c r="T1373" s="17">
        <f t="shared" si="216"/>
        <v>64.924999999999997</v>
      </c>
      <c r="U1373" s="17">
        <f t="shared" si="217"/>
        <v>66.625</v>
      </c>
      <c r="V1373" s="16">
        <f t="shared" si="218"/>
        <v>66.341666666666654</v>
      </c>
      <c r="W1373" s="16">
        <f t="shared" si="219"/>
        <v>66.412499999999994</v>
      </c>
    </row>
    <row r="1374" spans="1:23" ht="13.5" x14ac:dyDescent="0.25">
      <c r="A1374" s="3">
        <v>44012</v>
      </c>
      <c r="B1374" s="2">
        <v>1.5</v>
      </c>
      <c r="C1374" s="2">
        <v>63.339251801063632</v>
      </c>
      <c r="D1374" s="2">
        <v>-9.7578512432562992E-2</v>
      </c>
      <c r="E1374" s="2">
        <v>-9.6570460687355961E-3</v>
      </c>
      <c r="F1374" s="2">
        <v>1.514</v>
      </c>
      <c r="G1374" s="2">
        <v>1.4869999999999999</v>
      </c>
      <c r="H1374" s="2">
        <v>1.3785000000000001</v>
      </c>
      <c r="I1374" s="2">
        <v>1.1902000000000001</v>
      </c>
      <c r="J1374" s="2">
        <v>1.1798790000000003</v>
      </c>
      <c r="K1374" s="13" t="s">
        <v>53</v>
      </c>
      <c r="L1374" s="13" t="s">
        <v>55</v>
      </c>
      <c r="M1374" s="13" t="s">
        <v>47</v>
      </c>
      <c r="N1374" s="16">
        <f t="shared" si="210"/>
        <v>50</v>
      </c>
      <c r="O1374" s="16">
        <f t="shared" si="211"/>
        <v>100</v>
      </c>
      <c r="P1374" s="16">
        <f t="shared" si="212"/>
        <v>50</v>
      </c>
      <c r="Q1374" s="16">
        <f t="shared" si="213"/>
        <v>16.5</v>
      </c>
      <c r="R1374" s="17">
        <f t="shared" si="214"/>
        <v>62.475000000000001</v>
      </c>
      <c r="S1374" s="17">
        <f t="shared" si="215"/>
        <v>51.625</v>
      </c>
      <c r="T1374" s="17">
        <f t="shared" si="216"/>
        <v>42.424999999999997</v>
      </c>
      <c r="U1374" s="17">
        <f t="shared" si="217"/>
        <v>54.125</v>
      </c>
      <c r="V1374" s="16">
        <f t="shared" si="218"/>
        <v>52.17499999999999</v>
      </c>
      <c r="W1374" s="16">
        <f t="shared" si="219"/>
        <v>52.662499999999994</v>
      </c>
    </row>
    <row r="1375" spans="1:23" ht="13.5" x14ac:dyDescent="0.25">
      <c r="A1375" s="3">
        <v>44013</v>
      </c>
      <c r="B1375" s="2">
        <v>1.49</v>
      </c>
      <c r="C1375" s="2">
        <v>62.268948773299272</v>
      </c>
      <c r="D1375" s="2">
        <v>-7.6037171469492071E-2</v>
      </c>
      <c r="E1375" s="2">
        <v>-1.5534899162347737E-4</v>
      </c>
      <c r="F1375" s="2">
        <v>1.486</v>
      </c>
      <c r="G1375" s="2">
        <v>1.4899999999999998</v>
      </c>
      <c r="H1375" s="2">
        <v>1.3915</v>
      </c>
      <c r="I1375" s="2">
        <v>1.1984000000000001</v>
      </c>
      <c r="J1375" s="2">
        <v>1.1818260000000005</v>
      </c>
      <c r="K1375" s="13" t="s">
        <v>53</v>
      </c>
      <c r="L1375" s="13" t="s">
        <v>51</v>
      </c>
      <c r="M1375" s="13" t="s">
        <v>47</v>
      </c>
      <c r="N1375" s="16">
        <f t="shared" si="210"/>
        <v>50</v>
      </c>
      <c r="O1375" s="16">
        <f t="shared" si="211"/>
        <v>100</v>
      </c>
      <c r="P1375" s="16">
        <f t="shared" si="212"/>
        <v>50</v>
      </c>
      <c r="Q1375" s="16">
        <f t="shared" si="213"/>
        <v>0</v>
      </c>
      <c r="R1375" s="17">
        <f t="shared" si="214"/>
        <v>60</v>
      </c>
      <c r="S1375" s="17">
        <f t="shared" si="215"/>
        <v>47.5</v>
      </c>
      <c r="T1375" s="17">
        <f t="shared" si="216"/>
        <v>35</v>
      </c>
      <c r="U1375" s="17">
        <f t="shared" si="217"/>
        <v>50</v>
      </c>
      <c r="V1375" s="16">
        <f t="shared" si="218"/>
        <v>47.5</v>
      </c>
      <c r="W1375" s="16">
        <f t="shared" si="219"/>
        <v>48.125</v>
      </c>
    </row>
    <row r="1376" spans="1:23" ht="13.5" x14ac:dyDescent="0.25">
      <c r="A1376" s="3">
        <v>44014</v>
      </c>
      <c r="B1376" s="2">
        <v>1.46</v>
      </c>
      <c r="C1376" s="2">
        <v>59.045459215065222</v>
      </c>
      <c r="D1376" s="2">
        <v>-5.9490113205325601E-2</v>
      </c>
      <c r="E1376" s="2">
        <v>8.6682277024787494E-3</v>
      </c>
      <c r="F1376" s="2">
        <v>1.4700000000000002</v>
      </c>
      <c r="G1376" s="2">
        <v>1.4920000000000002</v>
      </c>
      <c r="H1376" s="2">
        <v>1.4015</v>
      </c>
      <c r="I1376" s="2">
        <v>1.2064000000000001</v>
      </c>
      <c r="J1376" s="2">
        <v>1.1836725000000008</v>
      </c>
      <c r="K1376" s="13" t="s">
        <v>53</v>
      </c>
      <c r="L1376" s="13" t="s">
        <v>51</v>
      </c>
      <c r="M1376" s="13" t="s">
        <v>47</v>
      </c>
      <c r="N1376" s="16">
        <f t="shared" si="210"/>
        <v>50</v>
      </c>
      <c r="O1376" s="16">
        <f t="shared" si="211"/>
        <v>100</v>
      </c>
      <c r="P1376" s="16">
        <f t="shared" si="212"/>
        <v>50</v>
      </c>
      <c r="Q1376" s="16">
        <f t="shared" si="213"/>
        <v>0</v>
      </c>
      <c r="R1376" s="17">
        <f t="shared" si="214"/>
        <v>60</v>
      </c>
      <c r="S1376" s="17">
        <f t="shared" si="215"/>
        <v>47.5</v>
      </c>
      <c r="T1376" s="17">
        <f t="shared" si="216"/>
        <v>35</v>
      </c>
      <c r="U1376" s="17">
        <f t="shared" si="217"/>
        <v>50</v>
      </c>
      <c r="V1376" s="16">
        <f t="shared" si="218"/>
        <v>47.5</v>
      </c>
      <c r="W1376" s="16">
        <f t="shared" si="219"/>
        <v>48.125</v>
      </c>
    </row>
    <row r="1377" spans="1:23" ht="13.5" x14ac:dyDescent="0.25">
      <c r="A1377" s="3">
        <v>44015</v>
      </c>
      <c r="B1377" s="2">
        <v>1.47</v>
      </c>
      <c r="C1377" s="2">
        <v>59.792636665976453</v>
      </c>
      <c r="D1377" s="2">
        <v>-5.2970450882057207E-2</v>
      </c>
      <c r="E1377" s="2">
        <v>1.6345152323658924E-2</v>
      </c>
      <c r="F1377" s="2">
        <v>1.472</v>
      </c>
      <c r="G1377" s="2">
        <v>1.4990000000000001</v>
      </c>
      <c r="H1377" s="2">
        <v>1.411</v>
      </c>
      <c r="I1377" s="2">
        <v>1.2148000000000001</v>
      </c>
      <c r="J1377" s="2">
        <v>1.1855690000000005</v>
      </c>
      <c r="K1377" s="13" t="s">
        <v>48</v>
      </c>
      <c r="L1377" s="13" t="s">
        <v>55</v>
      </c>
      <c r="M1377" s="13" t="s">
        <v>52</v>
      </c>
      <c r="N1377" s="16">
        <f t="shared" si="210"/>
        <v>50</v>
      </c>
      <c r="O1377" s="16">
        <f t="shared" si="211"/>
        <v>100</v>
      </c>
      <c r="P1377" s="16">
        <f t="shared" si="212"/>
        <v>50</v>
      </c>
      <c r="Q1377" s="16">
        <f t="shared" si="213"/>
        <v>83.5</v>
      </c>
      <c r="R1377" s="17">
        <f t="shared" si="214"/>
        <v>72.525000000000006</v>
      </c>
      <c r="S1377" s="17">
        <f t="shared" si="215"/>
        <v>68.375</v>
      </c>
      <c r="T1377" s="17">
        <f t="shared" si="216"/>
        <v>72.575000000000003</v>
      </c>
      <c r="U1377" s="17">
        <f t="shared" si="217"/>
        <v>70.875</v>
      </c>
      <c r="V1377" s="16">
        <f t="shared" si="218"/>
        <v>71.158333333333346</v>
      </c>
      <c r="W1377" s="16">
        <f t="shared" si="219"/>
        <v>71.087500000000006</v>
      </c>
    </row>
    <row r="1378" spans="1:23" ht="13.5" x14ac:dyDescent="0.25">
      <c r="A1378" s="3">
        <v>44018</v>
      </c>
      <c r="B1378" s="2">
        <v>1.46</v>
      </c>
      <c r="C1378" s="2">
        <v>58.64049987962656</v>
      </c>
      <c r="D1378" s="2">
        <v>-3.8085012299644116E-2</v>
      </c>
      <c r="E1378" s="2">
        <v>2.2293886087484407E-2</v>
      </c>
      <c r="F1378" s="2">
        <v>1.476</v>
      </c>
      <c r="G1378" s="2">
        <v>1.4989999999999999</v>
      </c>
      <c r="H1378" s="2">
        <v>1.4229999999999998</v>
      </c>
      <c r="I1378" s="2">
        <v>1.2228000000000003</v>
      </c>
      <c r="J1378" s="2">
        <v>1.1874655000000007</v>
      </c>
      <c r="K1378" s="13" t="s">
        <v>48</v>
      </c>
      <c r="L1378" s="13" t="s">
        <v>55</v>
      </c>
      <c r="M1378" s="13" t="s">
        <v>52</v>
      </c>
      <c r="N1378" s="16">
        <f t="shared" si="210"/>
        <v>50</v>
      </c>
      <c r="O1378" s="16">
        <f t="shared" si="211"/>
        <v>100</v>
      </c>
      <c r="P1378" s="16">
        <f t="shared" si="212"/>
        <v>50</v>
      </c>
      <c r="Q1378" s="16">
        <f t="shared" si="213"/>
        <v>83.5</v>
      </c>
      <c r="R1378" s="17">
        <f t="shared" si="214"/>
        <v>72.525000000000006</v>
      </c>
      <c r="S1378" s="17">
        <f t="shared" si="215"/>
        <v>68.375</v>
      </c>
      <c r="T1378" s="17">
        <f t="shared" si="216"/>
        <v>72.575000000000003</v>
      </c>
      <c r="U1378" s="17">
        <f t="shared" si="217"/>
        <v>70.875</v>
      </c>
      <c r="V1378" s="16">
        <f t="shared" si="218"/>
        <v>71.158333333333346</v>
      </c>
      <c r="W1378" s="16">
        <f t="shared" si="219"/>
        <v>71.087500000000006</v>
      </c>
    </row>
    <row r="1379" spans="1:23" ht="13.5" x14ac:dyDescent="0.25">
      <c r="A1379" s="3">
        <v>44019</v>
      </c>
      <c r="B1379" s="2">
        <v>1.46</v>
      </c>
      <c r="C1379" s="2">
        <v>58.64049987962656</v>
      </c>
      <c r="D1379" s="2">
        <v>-1.368092210203109E-2</v>
      </c>
      <c r="E1379" s="2">
        <v>2.6648620424693278E-2</v>
      </c>
      <c r="F1379" s="2">
        <v>1.468</v>
      </c>
      <c r="G1379" s="2">
        <v>1.4910000000000001</v>
      </c>
      <c r="H1379" s="2">
        <v>1.4335</v>
      </c>
      <c r="I1379" s="2">
        <v>1.2308000000000003</v>
      </c>
      <c r="J1379" s="2">
        <v>1.1894115000000005</v>
      </c>
      <c r="K1379" s="13" t="s">
        <v>53</v>
      </c>
      <c r="L1379" s="13" t="s">
        <v>55</v>
      </c>
      <c r="M1379" s="13" t="s">
        <v>47</v>
      </c>
      <c r="N1379" s="16">
        <f t="shared" si="210"/>
        <v>50</v>
      </c>
      <c r="O1379" s="16">
        <f t="shared" si="211"/>
        <v>100</v>
      </c>
      <c r="P1379" s="16">
        <f t="shared" si="212"/>
        <v>50</v>
      </c>
      <c r="Q1379" s="16">
        <f t="shared" si="213"/>
        <v>16.5</v>
      </c>
      <c r="R1379" s="17">
        <f t="shared" si="214"/>
        <v>62.475000000000001</v>
      </c>
      <c r="S1379" s="17">
        <f t="shared" si="215"/>
        <v>51.625</v>
      </c>
      <c r="T1379" s="17">
        <f t="shared" si="216"/>
        <v>42.424999999999997</v>
      </c>
      <c r="U1379" s="17">
        <f t="shared" si="217"/>
        <v>54.125</v>
      </c>
      <c r="V1379" s="16">
        <f t="shared" si="218"/>
        <v>52.17499999999999</v>
      </c>
      <c r="W1379" s="16">
        <f t="shared" si="219"/>
        <v>52.662499999999994</v>
      </c>
    </row>
    <row r="1380" spans="1:23" ht="13.5" x14ac:dyDescent="0.25">
      <c r="A1380" s="3">
        <v>44020</v>
      </c>
      <c r="B1380" s="2">
        <v>1.47</v>
      </c>
      <c r="C1380" s="2">
        <v>59.544570836639785</v>
      </c>
      <c r="D1380" s="2">
        <v>1.9612093546834464E-2</v>
      </c>
      <c r="E1380" s="2">
        <v>2.9225218345947636E-2</v>
      </c>
      <c r="F1380" s="2">
        <v>1.464</v>
      </c>
      <c r="G1380" s="2">
        <v>1.4750000000000001</v>
      </c>
      <c r="H1380" s="2">
        <v>1.4444999999999999</v>
      </c>
      <c r="I1380" s="2">
        <v>1.2390000000000001</v>
      </c>
      <c r="J1380" s="2">
        <v>1.1912585000000007</v>
      </c>
      <c r="K1380" s="13" t="s">
        <v>53</v>
      </c>
      <c r="L1380" s="13" t="s">
        <v>55</v>
      </c>
      <c r="M1380" s="13" t="s">
        <v>47</v>
      </c>
      <c r="N1380" s="16">
        <f t="shared" si="210"/>
        <v>50</v>
      </c>
      <c r="O1380" s="16">
        <f t="shared" si="211"/>
        <v>100</v>
      </c>
      <c r="P1380" s="16">
        <f t="shared" si="212"/>
        <v>50</v>
      </c>
      <c r="Q1380" s="16">
        <f t="shared" si="213"/>
        <v>16.5</v>
      </c>
      <c r="R1380" s="17">
        <f t="shared" si="214"/>
        <v>62.475000000000001</v>
      </c>
      <c r="S1380" s="17">
        <f t="shared" si="215"/>
        <v>51.625</v>
      </c>
      <c r="T1380" s="17">
        <f t="shared" si="216"/>
        <v>42.424999999999997</v>
      </c>
      <c r="U1380" s="17">
        <f t="shared" si="217"/>
        <v>54.125</v>
      </c>
      <c r="V1380" s="16">
        <f t="shared" si="218"/>
        <v>52.17499999999999</v>
      </c>
      <c r="W1380" s="16">
        <f t="shared" si="219"/>
        <v>52.662499999999994</v>
      </c>
    </row>
    <row r="1381" spans="1:23" ht="13.5" x14ac:dyDescent="0.25">
      <c r="A1381" s="3">
        <v>44021</v>
      </c>
      <c r="B1381" s="2">
        <v>1.42</v>
      </c>
      <c r="C1381" s="2">
        <v>53.274127208577603</v>
      </c>
      <c r="D1381" s="2">
        <v>3.7153777105952912E-2</v>
      </c>
      <c r="E1381" s="2">
        <v>3.0759139378490181E-2</v>
      </c>
      <c r="F1381" s="2">
        <v>1.456</v>
      </c>
      <c r="G1381" s="2">
        <v>1.4630000000000003</v>
      </c>
      <c r="H1381" s="2">
        <v>1.4529999999999998</v>
      </c>
      <c r="I1381" s="2">
        <v>1.2466000000000004</v>
      </c>
      <c r="J1381" s="2">
        <v>1.1925580000000005</v>
      </c>
      <c r="K1381" s="13" t="s">
        <v>48</v>
      </c>
      <c r="L1381" s="13" t="s">
        <v>55</v>
      </c>
      <c r="M1381" s="13" t="s">
        <v>50</v>
      </c>
      <c r="N1381" s="16">
        <f t="shared" si="210"/>
        <v>50</v>
      </c>
      <c r="O1381" s="16">
        <f t="shared" si="211"/>
        <v>100</v>
      </c>
      <c r="P1381" s="16">
        <f t="shared" si="212"/>
        <v>50</v>
      </c>
      <c r="Q1381" s="16">
        <f t="shared" si="213"/>
        <v>66.5</v>
      </c>
      <c r="R1381" s="17">
        <f t="shared" si="214"/>
        <v>69.974999999999994</v>
      </c>
      <c r="S1381" s="17">
        <f t="shared" si="215"/>
        <v>64.125</v>
      </c>
      <c r="T1381" s="17">
        <f t="shared" si="216"/>
        <v>64.924999999999997</v>
      </c>
      <c r="U1381" s="17">
        <f t="shared" si="217"/>
        <v>66.625</v>
      </c>
      <c r="V1381" s="16">
        <f t="shared" si="218"/>
        <v>66.341666666666654</v>
      </c>
      <c r="W1381" s="16">
        <f t="shared" si="219"/>
        <v>66.412499999999994</v>
      </c>
    </row>
    <row r="1382" spans="1:23" ht="13.5" x14ac:dyDescent="0.25">
      <c r="A1382" s="3">
        <v>44022</v>
      </c>
      <c r="B1382" s="2">
        <v>1.41</v>
      </c>
      <c r="C1382" s="2">
        <v>52.092591794841397</v>
      </c>
      <c r="D1382" s="2">
        <v>4.0274426309183209E-2</v>
      </c>
      <c r="E1382" s="2">
        <v>3.0679896952291459E-2</v>
      </c>
      <c r="F1382" s="2">
        <v>1.444</v>
      </c>
      <c r="G1382" s="2">
        <v>1.4580000000000002</v>
      </c>
      <c r="H1382" s="2">
        <v>1.46</v>
      </c>
      <c r="I1382" s="2">
        <v>1.2542000000000002</v>
      </c>
      <c r="J1382" s="2">
        <v>1.1938575000000005</v>
      </c>
      <c r="K1382" s="13" t="s">
        <v>53</v>
      </c>
      <c r="L1382" s="13" t="s">
        <v>55</v>
      </c>
      <c r="M1382" s="13" t="s">
        <v>47</v>
      </c>
      <c r="N1382" s="16">
        <f t="shared" si="210"/>
        <v>50</v>
      </c>
      <c r="O1382" s="16">
        <f t="shared" si="211"/>
        <v>100</v>
      </c>
      <c r="P1382" s="16">
        <f t="shared" si="212"/>
        <v>50</v>
      </c>
      <c r="Q1382" s="16">
        <f t="shared" si="213"/>
        <v>16.5</v>
      </c>
      <c r="R1382" s="17">
        <f t="shared" si="214"/>
        <v>62.475000000000001</v>
      </c>
      <c r="S1382" s="17">
        <f t="shared" si="215"/>
        <v>51.625</v>
      </c>
      <c r="T1382" s="17">
        <f t="shared" si="216"/>
        <v>42.424999999999997</v>
      </c>
      <c r="U1382" s="17">
        <f t="shared" si="217"/>
        <v>54.125</v>
      </c>
      <c r="V1382" s="16">
        <f t="shared" si="218"/>
        <v>52.17499999999999</v>
      </c>
      <c r="W1382" s="16">
        <f t="shared" si="219"/>
        <v>52.662499999999994</v>
      </c>
    </row>
    <row r="1383" spans="1:23" ht="13.5" x14ac:dyDescent="0.25">
      <c r="A1383" s="3">
        <v>44025</v>
      </c>
      <c r="B1383" s="2">
        <v>1.43</v>
      </c>
      <c r="C1383" s="2">
        <v>54.276740778049522</v>
      </c>
      <c r="D1383" s="2">
        <v>3.8271807578845518E-2</v>
      </c>
      <c r="E1383" s="2">
        <v>3.0184751911155869E-2</v>
      </c>
      <c r="F1383" s="2">
        <v>1.4379999999999999</v>
      </c>
      <c r="G1383" s="2">
        <v>1.4570000000000001</v>
      </c>
      <c r="H1383" s="2">
        <v>1.4659999999999997</v>
      </c>
      <c r="I1383" s="2">
        <v>1.2628000000000001</v>
      </c>
      <c r="J1383" s="2">
        <v>1.1949595000000004</v>
      </c>
      <c r="K1383" s="13" t="s">
        <v>53</v>
      </c>
      <c r="L1383" s="13" t="s">
        <v>55</v>
      </c>
      <c r="M1383" s="13" t="s">
        <v>47</v>
      </c>
      <c r="N1383" s="16">
        <f t="shared" si="210"/>
        <v>50</v>
      </c>
      <c r="O1383" s="16">
        <f t="shared" si="211"/>
        <v>100</v>
      </c>
      <c r="P1383" s="16">
        <f t="shared" si="212"/>
        <v>50</v>
      </c>
      <c r="Q1383" s="16">
        <f t="shared" si="213"/>
        <v>16.5</v>
      </c>
      <c r="R1383" s="17">
        <f t="shared" si="214"/>
        <v>62.475000000000001</v>
      </c>
      <c r="S1383" s="17">
        <f t="shared" si="215"/>
        <v>51.625</v>
      </c>
      <c r="T1383" s="17">
        <f t="shared" si="216"/>
        <v>42.424999999999997</v>
      </c>
      <c r="U1383" s="17">
        <f t="shared" si="217"/>
        <v>54.125</v>
      </c>
      <c r="V1383" s="16">
        <f t="shared" si="218"/>
        <v>52.17499999999999</v>
      </c>
      <c r="W1383" s="16">
        <f t="shared" si="219"/>
        <v>52.662499999999994</v>
      </c>
    </row>
    <row r="1384" spans="1:23" ht="13.5" x14ac:dyDescent="0.25">
      <c r="A1384" s="3">
        <v>44026</v>
      </c>
      <c r="B1384" s="2">
        <v>1.39</v>
      </c>
      <c r="C1384" s="2">
        <v>49.423541506291279</v>
      </c>
      <c r="D1384" s="2">
        <v>4.8574350652468956E-2</v>
      </c>
      <c r="E1384" s="2">
        <v>2.9625402573558359E-2</v>
      </c>
      <c r="F1384" s="2">
        <v>1.4239999999999999</v>
      </c>
      <c r="G1384" s="2">
        <v>1.4460000000000002</v>
      </c>
      <c r="H1384" s="2">
        <v>1.4665000000000001</v>
      </c>
      <c r="I1384" s="2">
        <v>1.2700000000000002</v>
      </c>
      <c r="J1384" s="2">
        <v>1.1958615000000006</v>
      </c>
      <c r="K1384" s="13" t="s">
        <v>53</v>
      </c>
      <c r="L1384" s="13" t="s">
        <v>55</v>
      </c>
      <c r="M1384" s="13" t="s">
        <v>47</v>
      </c>
      <c r="N1384" s="16">
        <f t="shared" si="210"/>
        <v>50</v>
      </c>
      <c r="O1384" s="16">
        <f t="shared" si="211"/>
        <v>100</v>
      </c>
      <c r="P1384" s="16">
        <f t="shared" si="212"/>
        <v>50</v>
      </c>
      <c r="Q1384" s="16">
        <f t="shared" si="213"/>
        <v>16.5</v>
      </c>
      <c r="R1384" s="17">
        <f t="shared" si="214"/>
        <v>62.475000000000001</v>
      </c>
      <c r="S1384" s="17">
        <f t="shared" si="215"/>
        <v>51.625</v>
      </c>
      <c r="T1384" s="17">
        <f t="shared" si="216"/>
        <v>42.424999999999997</v>
      </c>
      <c r="U1384" s="17">
        <f t="shared" si="217"/>
        <v>54.125</v>
      </c>
      <c r="V1384" s="16">
        <f t="shared" si="218"/>
        <v>52.17499999999999</v>
      </c>
      <c r="W1384" s="16">
        <f t="shared" si="219"/>
        <v>52.662499999999994</v>
      </c>
    </row>
    <row r="1385" spans="1:23" ht="13.5" x14ac:dyDescent="0.25">
      <c r="A1385" s="3">
        <v>44027</v>
      </c>
      <c r="B1385" s="2">
        <v>1.4</v>
      </c>
      <c r="C1385" s="2">
        <v>50.612471672703002</v>
      </c>
      <c r="D1385" s="2">
        <v>5.5066948779638913E-2</v>
      </c>
      <c r="E1385" s="2">
        <v>2.8953422924084267E-2</v>
      </c>
      <c r="F1385" s="2">
        <v>1.4099999999999997</v>
      </c>
      <c r="G1385" s="2">
        <v>1.4369999999999998</v>
      </c>
      <c r="H1385" s="2">
        <v>1.4635</v>
      </c>
      <c r="I1385" s="2">
        <v>1.2771999999999999</v>
      </c>
      <c r="J1385" s="2">
        <v>1.1967640000000006</v>
      </c>
      <c r="K1385" s="13" t="s">
        <v>53</v>
      </c>
      <c r="L1385" s="13" t="s">
        <v>55</v>
      </c>
      <c r="M1385" s="13" t="s">
        <v>47</v>
      </c>
      <c r="N1385" s="16">
        <f t="shared" si="210"/>
        <v>50</v>
      </c>
      <c r="O1385" s="16">
        <f t="shared" si="211"/>
        <v>100</v>
      </c>
      <c r="P1385" s="16">
        <f t="shared" si="212"/>
        <v>50</v>
      </c>
      <c r="Q1385" s="16">
        <f t="shared" si="213"/>
        <v>16.5</v>
      </c>
      <c r="R1385" s="17">
        <f t="shared" si="214"/>
        <v>62.475000000000001</v>
      </c>
      <c r="S1385" s="17">
        <f t="shared" si="215"/>
        <v>51.625</v>
      </c>
      <c r="T1385" s="17">
        <f t="shared" si="216"/>
        <v>42.424999999999997</v>
      </c>
      <c r="U1385" s="17">
        <f t="shared" si="217"/>
        <v>54.125</v>
      </c>
      <c r="V1385" s="16">
        <f t="shared" si="218"/>
        <v>52.17499999999999</v>
      </c>
      <c r="W1385" s="16">
        <f t="shared" si="219"/>
        <v>52.662499999999994</v>
      </c>
    </row>
    <row r="1386" spans="1:23" ht="13.5" x14ac:dyDescent="0.25">
      <c r="A1386" s="3">
        <v>44028</v>
      </c>
      <c r="B1386" s="2">
        <v>1.39</v>
      </c>
      <c r="C1386" s="2">
        <v>49.362809892690443</v>
      </c>
      <c r="D1386" s="2">
        <v>5.6677195759277321E-2</v>
      </c>
      <c r="E1386" s="2">
        <v>2.8556152729305947E-2</v>
      </c>
      <c r="F1386" s="2">
        <v>1.4039999999999997</v>
      </c>
      <c r="G1386" s="2">
        <v>1.4300000000000002</v>
      </c>
      <c r="H1386" s="2">
        <v>1.4610000000000001</v>
      </c>
      <c r="I1386" s="2">
        <v>1.2845999999999997</v>
      </c>
      <c r="J1386" s="2">
        <v>1.1978640000000005</v>
      </c>
      <c r="K1386" s="13" t="s">
        <v>53</v>
      </c>
      <c r="L1386" s="13" t="s">
        <v>55</v>
      </c>
      <c r="M1386" s="13" t="s">
        <v>47</v>
      </c>
      <c r="N1386" s="16">
        <f t="shared" si="210"/>
        <v>50</v>
      </c>
      <c r="O1386" s="16">
        <f t="shared" si="211"/>
        <v>100</v>
      </c>
      <c r="P1386" s="16">
        <f t="shared" si="212"/>
        <v>50</v>
      </c>
      <c r="Q1386" s="16">
        <f t="shared" si="213"/>
        <v>16.5</v>
      </c>
      <c r="R1386" s="17">
        <f t="shared" si="214"/>
        <v>62.475000000000001</v>
      </c>
      <c r="S1386" s="17">
        <f t="shared" si="215"/>
        <v>51.625</v>
      </c>
      <c r="T1386" s="17">
        <f t="shared" si="216"/>
        <v>42.424999999999997</v>
      </c>
      <c r="U1386" s="17">
        <f t="shared" si="217"/>
        <v>54.125</v>
      </c>
      <c r="V1386" s="16">
        <f t="shared" si="218"/>
        <v>52.17499999999999</v>
      </c>
      <c r="W1386" s="16">
        <f t="shared" si="219"/>
        <v>52.662499999999994</v>
      </c>
    </row>
    <row r="1387" spans="1:23" ht="13.5" x14ac:dyDescent="0.25">
      <c r="A1387" s="3">
        <v>44029</v>
      </c>
      <c r="B1387" s="2">
        <v>1.39</v>
      </c>
      <c r="C1387" s="2">
        <v>49.362809892690443</v>
      </c>
      <c r="D1387" s="2">
        <v>5.9629073640654839E-2</v>
      </c>
      <c r="E1387" s="2">
        <v>2.7990509114110339E-2</v>
      </c>
      <c r="F1387" s="2">
        <v>1.4</v>
      </c>
      <c r="G1387" s="2">
        <v>1.4220000000000002</v>
      </c>
      <c r="H1387" s="2">
        <v>1.4604999999999999</v>
      </c>
      <c r="I1387" s="2">
        <v>1.2917999999999998</v>
      </c>
      <c r="J1387" s="2">
        <v>1.1988650000000003</v>
      </c>
      <c r="K1387" s="13" t="s">
        <v>48</v>
      </c>
      <c r="L1387" s="13" t="s">
        <v>55</v>
      </c>
      <c r="M1387" s="13" t="s">
        <v>50</v>
      </c>
      <c r="N1387" s="16">
        <f t="shared" si="210"/>
        <v>50</v>
      </c>
      <c r="O1387" s="16">
        <f t="shared" si="211"/>
        <v>100</v>
      </c>
      <c r="P1387" s="16">
        <f t="shared" si="212"/>
        <v>50</v>
      </c>
      <c r="Q1387" s="16">
        <f t="shared" si="213"/>
        <v>66.5</v>
      </c>
      <c r="R1387" s="17">
        <f t="shared" si="214"/>
        <v>69.974999999999994</v>
      </c>
      <c r="S1387" s="17">
        <f t="shared" si="215"/>
        <v>64.125</v>
      </c>
      <c r="T1387" s="17">
        <f t="shared" si="216"/>
        <v>64.924999999999997</v>
      </c>
      <c r="U1387" s="17">
        <f t="shared" si="217"/>
        <v>66.625</v>
      </c>
      <c r="V1387" s="16">
        <f t="shared" si="218"/>
        <v>66.341666666666654</v>
      </c>
      <c r="W1387" s="16">
        <f t="shared" si="219"/>
        <v>66.412499999999994</v>
      </c>
    </row>
    <row r="1388" spans="1:23" ht="13.5" x14ac:dyDescent="0.25">
      <c r="A1388" s="3">
        <v>44032</v>
      </c>
      <c r="B1388" s="2">
        <v>1.38</v>
      </c>
      <c r="C1388" s="2">
        <v>47.988632861945362</v>
      </c>
      <c r="D1388" s="2">
        <v>6.1376224987709449E-2</v>
      </c>
      <c r="E1388" s="2">
        <v>2.70914560480216E-2</v>
      </c>
      <c r="F1388" s="2">
        <v>1.39</v>
      </c>
      <c r="G1388" s="2">
        <v>1.4140000000000001</v>
      </c>
      <c r="H1388" s="2">
        <v>1.4564999999999997</v>
      </c>
      <c r="I1388" s="2">
        <v>1.2988</v>
      </c>
      <c r="J1388" s="2">
        <v>1.1998655000000003</v>
      </c>
      <c r="K1388" s="13" t="s">
        <v>53</v>
      </c>
      <c r="L1388" s="13" t="s">
        <v>55</v>
      </c>
      <c r="M1388" s="13" t="s">
        <v>47</v>
      </c>
      <c r="N1388" s="16">
        <f t="shared" si="210"/>
        <v>50</v>
      </c>
      <c r="O1388" s="16">
        <f t="shared" si="211"/>
        <v>100</v>
      </c>
      <c r="P1388" s="16">
        <f t="shared" si="212"/>
        <v>50</v>
      </c>
      <c r="Q1388" s="16">
        <f t="shared" si="213"/>
        <v>16.5</v>
      </c>
      <c r="R1388" s="17">
        <f t="shared" si="214"/>
        <v>62.475000000000001</v>
      </c>
      <c r="S1388" s="17">
        <f t="shared" si="215"/>
        <v>51.625</v>
      </c>
      <c r="T1388" s="17">
        <f t="shared" si="216"/>
        <v>42.424999999999997</v>
      </c>
      <c r="U1388" s="17">
        <f t="shared" si="217"/>
        <v>54.125</v>
      </c>
      <c r="V1388" s="16">
        <f t="shared" si="218"/>
        <v>52.17499999999999</v>
      </c>
      <c r="W1388" s="16">
        <f t="shared" si="219"/>
        <v>52.662499999999994</v>
      </c>
    </row>
    <row r="1389" spans="1:23" ht="13.5" x14ac:dyDescent="0.25">
      <c r="A1389" s="3">
        <v>44033</v>
      </c>
      <c r="B1389" s="2">
        <v>1.36</v>
      </c>
      <c r="C1389" s="2">
        <v>45.274027979812097</v>
      </c>
      <c r="D1389" s="2">
        <v>6.4438793991951959E-2</v>
      </c>
      <c r="E1389" s="2">
        <v>2.6356275723759426E-2</v>
      </c>
      <c r="F1389" s="2">
        <v>1.3839999999999999</v>
      </c>
      <c r="G1389" s="2">
        <v>1.4039999999999999</v>
      </c>
      <c r="H1389" s="2">
        <v>1.4474999999999998</v>
      </c>
      <c r="I1389" s="2">
        <v>1.3052000000000001</v>
      </c>
      <c r="J1389" s="2">
        <v>1.2006175000000003</v>
      </c>
      <c r="K1389" s="13" t="s">
        <v>53</v>
      </c>
      <c r="L1389" s="13" t="s">
        <v>55</v>
      </c>
      <c r="M1389" s="13" t="s">
        <v>47</v>
      </c>
      <c r="N1389" s="16">
        <f t="shared" si="210"/>
        <v>50</v>
      </c>
      <c r="O1389" s="16">
        <f t="shared" si="211"/>
        <v>100</v>
      </c>
      <c r="P1389" s="16">
        <f t="shared" si="212"/>
        <v>50</v>
      </c>
      <c r="Q1389" s="16">
        <f t="shared" si="213"/>
        <v>16.5</v>
      </c>
      <c r="R1389" s="17">
        <f t="shared" si="214"/>
        <v>62.475000000000001</v>
      </c>
      <c r="S1389" s="17">
        <f t="shared" si="215"/>
        <v>51.625</v>
      </c>
      <c r="T1389" s="17">
        <f t="shared" si="216"/>
        <v>42.424999999999997</v>
      </c>
      <c r="U1389" s="17">
        <f t="shared" si="217"/>
        <v>54.125</v>
      </c>
      <c r="V1389" s="16">
        <f t="shared" si="218"/>
        <v>52.17499999999999</v>
      </c>
      <c r="W1389" s="16">
        <f t="shared" si="219"/>
        <v>52.662499999999994</v>
      </c>
    </row>
    <row r="1390" spans="1:23" ht="13.5" x14ac:dyDescent="0.25">
      <c r="A1390" s="3">
        <v>44034</v>
      </c>
      <c r="B1390" s="2">
        <v>1.34</v>
      </c>
      <c r="C1390" s="2">
        <v>42.674348358853521</v>
      </c>
      <c r="D1390" s="2">
        <v>7.0263441570866503E-2</v>
      </c>
      <c r="E1390" s="2">
        <v>2.5075495116275805E-2</v>
      </c>
      <c r="F1390" s="2">
        <v>1.3720000000000001</v>
      </c>
      <c r="G1390" s="2">
        <v>1.391</v>
      </c>
      <c r="H1390" s="2">
        <v>1.4330000000000001</v>
      </c>
      <c r="I1390" s="2">
        <v>1.3112000000000004</v>
      </c>
      <c r="J1390" s="2">
        <v>1.2012695000000004</v>
      </c>
      <c r="K1390" s="13" t="s">
        <v>53</v>
      </c>
      <c r="L1390" s="13" t="s">
        <v>55</v>
      </c>
      <c r="M1390" s="13" t="s">
        <v>47</v>
      </c>
      <c r="N1390" s="16">
        <f t="shared" si="210"/>
        <v>50</v>
      </c>
      <c r="O1390" s="16">
        <f t="shared" si="211"/>
        <v>100</v>
      </c>
      <c r="P1390" s="16">
        <f t="shared" si="212"/>
        <v>50</v>
      </c>
      <c r="Q1390" s="16">
        <f t="shared" si="213"/>
        <v>16.5</v>
      </c>
      <c r="R1390" s="17">
        <f t="shared" si="214"/>
        <v>62.475000000000001</v>
      </c>
      <c r="S1390" s="17">
        <f t="shared" si="215"/>
        <v>51.625</v>
      </c>
      <c r="T1390" s="17">
        <f t="shared" si="216"/>
        <v>42.424999999999997</v>
      </c>
      <c r="U1390" s="17">
        <f t="shared" si="217"/>
        <v>54.125</v>
      </c>
      <c r="V1390" s="16">
        <f t="shared" si="218"/>
        <v>52.17499999999999</v>
      </c>
      <c r="W1390" s="16">
        <f t="shared" si="219"/>
        <v>52.662499999999994</v>
      </c>
    </row>
    <row r="1391" spans="1:23" ht="13.5" x14ac:dyDescent="0.25">
      <c r="A1391" s="3">
        <v>44035</v>
      </c>
      <c r="B1391" s="2">
        <v>1.34</v>
      </c>
      <c r="C1391" s="2">
        <v>42.674348358853521</v>
      </c>
      <c r="D1391" s="2">
        <v>6.7815362704536142E-2</v>
      </c>
      <c r="E1391" s="2">
        <v>2.3838799707584075E-2</v>
      </c>
      <c r="F1391" s="2">
        <v>1.3619999999999999</v>
      </c>
      <c r="G1391" s="2">
        <v>1.3829999999999998</v>
      </c>
      <c r="H1391" s="2">
        <v>1.423</v>
      </c>
      <c r="I1391" s="2">
        <v>1.3166</v>
      </c>
      <c r="J1391" s="2">
        <v>1.2020205000000002</v>
      </c>
      <c r="K1391" s="13" t="s">
        <v>53</v>
      </c>
      <c r="L1391" s="13" t="s">
        <v>55</v>
      </c>
      <c r="M1391" s="13" t="s">
        <v>47</v>
      </c>
      <c r="N1391" s="16">
        <f t="shared" si="210"/>
        <v>50</v>
      </c>
      <c r="O1391" s="16">
        <f t="shared" si="211"/>
        <v>100</v>
      </c>
      <c r="P1391" s="16">
        <f t="shared" si="212"/>
        <v>50</v>
      </c>
      <c r="Q1391" s="16">
        <f t="shared" si="213"/>
        <v>16.5</v>
      </c>
      <c r="R1391" s="17">
        <f t="shared" si="214"/>
        <v>62.475000000000001</v>
      </c>
      <c r="S1391" s="17">
        <f t="shared" si="215"/>
        <v>51.625</v>
      </c>
      <c r="T1391" s="17">
        <f t="shared" si="216"/>
        <v>42.424999999999997</v>
      </c>
      <c r="U1391" s="17">
        <f t="shared" si="217"/>
        <v>54.125</v>
      </c>
      <c r="V1391" s="16">
        <f t="shared" si="218"/>
        <v>52.17499999999999</v>
      </c>
      <c r="W1391" s="16">
        <f t="shared" si="219"/>
        <v>52.662499999999994</v>
      </c>
    </row>
    <row r="1392" spans="1:23" ht="13.5" x14ac:dyDescent="0.25">
      <c r="A1392" s="3">
        <v>44036</v>
      </c>
      <c r="B1392" s="2">
        <v>1.42</v>
      </c>
      <c r="C1392" s="2">
        <v>54.73262764578574</v>
      </c>
      <c r="D1392" s="2">
        <v>5.8571820997814994E-2</v>
      </c>
      <c r="E1392" s="2">
        <v>2.2731400308829884E-2</v>
      </c>
      <c r="F1392" s="2">
        <v>1.3679999999999999</v>
      </c>
      <c r="G1392" s="2">
        <v>1.3839999999999999</v>
      </c>
      <c r="H1392" s="2">
        <v>1.421</v>
      </c>
      <c r="I1392" s="2">
        <v>1.3230000000000002</v>
      </c>
      <c r="J1392" s="2">
        <v>1.203023</v>
      </c>
      <c r="K1392" s="13" t="s">
        <v>48</v>
      </c>
      <c r="L1392" s="13" t="s">
        <v>55</v>
      </c>
      <c r="M1392" s="13" t="s">
        <v>52</v>
      </c>
      <c r="N1392" s="16">
        <f t="shared" si="210"/>
        <v>50</v>
      </c>
      <c r="O1392" s="16">
        <f t="shared" si="211"/>
        <v>100</v>
      </c>
      <c r="P1392" s="16">
        <f t="shared" si="212"/>
        <v>50</v>
      </c>
      <c r="Q1392" s="16">
        <f t="shared" si="213"/>
        <v>83.5</v>
      </c>
      <c r="R1392" s="17">
        <f t="shared" si="214"/>
        <v>72.525000000000006</v>
      </c>
      <c r="S1392" s="17">
        <f t="shared" si="215"/>
        <v>68.375</v>
      </c>
      <c r="T1392" s="17">
        <f t="shared" si="216"/>
        <v>72.575000000000003</v>
      </c>
      <c r="U1392" s="17">
        <f t="shared" si="217"/>
        <v>70.875</v>
      </c>
      <c r="V1392" s="16">
        <f t="shared" si="218"/>
        <v>71.158333333333346</v>
      </c>
      <c r="W1392" s="16">
        <f t="shared" si="219"/>
        <v>71.087500000000006</v>
      </c>
    </row>
    <row r="1393" spans="1:23" ht="13.5" x14ac:dyDescent="0.25">
      <c r="A1393" s="3">
        <v>44039</v>
      </c>
      <c r="B1393" s="2">
        <v>1.42</v>
      </c>
      <c r="C1393" s="2">
        <v>54.732627645785726</v>
      </c>
      <c r="D1393" s="2">
        <v>5.3625207740437331E-2</v>
      </c>
      <c r="E1393" s="2">
        <v>2.180245148237276E-2</v>
      </c>
      <c r="F1393" s="2">
        <v>1.3759999999999999</v>
      </c>
      <c r="G1393" s="2">
        <v>1.3829999999999998</v>
      </c>
      <c r="H1393" s="2">
        <v>1.42</v>
      </c>
      <c r="I1393" s="2">
        <v>1.3296000000000001</v>
      </c>
      <c r="J1393" s="2">
        <v>1.2039260000000001</v>
      </c>
      <c r="K1393" s="13" t="s">
        <v>48</v>
      </c>
      <c r="L1393" s="13" t="s">
        <v>55</v>
      </c>
      <c r="M1393" s="13" t="s">
        <v>52</v>
      </c>
      <c r="N1393" s="16">
        <f t="shared" si="210"/>
        <v>50</v>
      </c>
      <c r="O1393" s="16">
        <f t="shared" si="211"/>
        <v>100</v>
      </c>
      <c r="P1393" s="16">
        <f t="shared" si="212"/>
        <v>50</v>
      </c>
      <c r="Q1393" s="16">
        <f t="shared" si="213"/>
        <v>83.5</v>
      </c>
      <c r="R1393" s="17">
        <f t="shared" si="214"/>
        <v>72.525000000000006</v>
      </c>
      <c r="S1393" s="17">
        <f t="shared" si="215"/>
        <v>68.375</v>
      </c>
      <c r="T1393" s="17">
        <f t="shared" si="216"/>
        <v>72.575000000000003</v>
      </c>
      <c r="U1393" s="17">
        <f t="shared" si="217"/>
        <v>70.875</v>
      </c>
      <c r="V1393" s="16">
        <f t="shared" si="218"/>
        <v>71.158333333333346</v>
      </c>
      <c r="W1393" s="16">
        <f t="shared" si="219"/>
        <v>71.087500000000006</v>
      </c>
    </row>
    <row r="1394" spans="1:23" ht="13.5" x14ac:dyDescent="0.25">
      <c r="A1394" s="3">
        <v>44040</v>
      </c>
      <c r="B1394" s="2">
        <v>1.4</v>
      </c>
      <c r="C1394" s="2">
        <v>51.586462870524912</v>
      </c>
      <c r="D1394" s="2">
        <v>4.4580138006133696E-2</v>
      </c>
      <c r="E1394" s="2">
        <v>2.0767832636332358E-2</v>
      </c>
      <c r="F1394" s="2">
        <v>1.3839999999999999</v>
      </c>
      <c r="G1394" s="2">
        <v>1.3839999999999999</v>
      </c>
      <c r="H1394" s="2">
        <v>1.4149999999999998</v>
      </c>
      <c r="I1394" s="2">
        <v>1.3364000000000003</v>
      </c>
      <c r="J1394" s="2">
        <v>1.2047785000000002</v>
      </c>
      <c r="K1394" s="13" t="s">
        <v>48</v>
      </c>
      <c r="L1394" s="13" t="s">
        <v>55</v>
      </c>
      <c r="M1394" s="13" t="s">
        <v>52</v>
      </c>
      <c r="N1394" s="16">
        <f t="shared" si="210"/>
        <v>50</v>
      </c>
      <c r="O1394" s="16">
        <f t="shared" si="211"/>
        <v>100</v>
      </c>
      <c r="P1394" s="16">
        <f t="shared" si="212"/>
        <v>50</v>
      </c>
      <c r="Q1394" s="16">
        <f t="shared" si="213"/>
        <v>83.5</v>
      </c>
      <c r="R1394" s="17">
        <f t="shared" si="214"/>
        <v>72.525000000000006</v>
      </c>
      <c r="S1394" s="17">
        <f t="shared" si="215"/>
        <v>68.375</v>
      </c>
      <c r="T1394" s="17">
        <f t="shared" si="216"/>
        <v>72.575000000000003</v>
      </c>
      <c r="U1394" s="17">
        <f t="shared" si="217"/>
        <v>70.875</v>
      </c>
      <c r="V1394" s="16">
        <f t="shared" si="218"/>
        <v>71.158333333333346</v>
      </c>
      <c r="W1394" s="16">
        <f t="shared" si="219"/>
        <v>71.087500000000006</v>
      </c>
    </row>
    <row r="1395" spans="1:23" ht="13.5" x14ac:dyDescent="0.25">
      <c r="A1395" s="3">
        <v>44041</v>
      </c>
      <c r="B1395" s="2">
        <v>1.37</v>
      </c>
      <c r="C1395" s="2">
        <v>47.203338223674152</v>
      </c>
      <c r="D1395" s="2">
        <v>4.0632232795426937E-2</v>
      </c>
      <c r="E1395" s="2">
        <v>1.9753656287014906E-2</v>
      </c>
      <c r="F1395" s="2">
        <v>1.3900000000000001</v>
      </c>
      <c r="G1395" s="2">
        <v>1.3810000000000002</v>
      </c>
      <c r="H1395" s="2">
        <v>1.4089999999999998</v>
      </c>
      <c r="I1395" s="2">
        <v>1.3424000000000005</v>
      </c>
      <c r="J1395" s="2">
        <v>1.2055310000000001</v>
      </c>
      <c r="K1395" s="13" t="s">
        <v>48</v>
      </c>
      <c r="L1395" s="13" t="s">
        <v>55</v>
      </c>
      <c r="M1395" s="13" t="s">
        <v>52</v>
      </c>
      <c r="N1395" s="16">
        <f t="shared" si="210"/>
        <v>50</v>
      </c>
      <c r="O1395" s="16">
        <f t="shared" si="211"/>
        <v>100</v>
      </c>
      <c r="P1395" s="16">
        <f t="shared" si="212"/>
        <v>50</v>
      </c>
      <c r="Q1395" s="16">
        <f t="shared" si="213"/>
        <v>83.5</v>
      </c>
      <c r="R1395" s="17">
        <f t="shared" si="214"/>
        <v>72.525000000000006</v>
      </c>
      <c r="S1395" s="17">
        <f t="shared" si="215"/>
        <v>68.375</v>
      </c>
      <c r="T1395" s="17">
        <f t="shared" si="216"/>
        <v>72.575000000000003</v>
      </c>
      <c r="U1395" s="17">
        <f t="shared" si="217"/>
        <v>70.875</v>
      </c>
      <c r="V1395" s="16">
        <f t="shared" si="218"/>
        <v>71.158333333333346</v>
      </c>
      <c r="W1395" s="16">
        <f t="shared" si="219"/>
        <v>71.087500000000006</v>
      </c>
    </row>
    <row r="1396" spans="1:23" ht="13.5" x14ac:dyDescent="0.25">
      <c r="A1396" s="3">
        <v>44042</v>
      </c>
      <c r="B1396" s="2">
        <v>1.4</v>
      </c>
      <c r="C1396" s="2">
        <v>51.629369722539387</v>
      </c>
      <c r="D1396" s="2">
        <v>3.365729586059496E-2</v>
      </c>
      <c r="E1396" s="2">
        <v>1.7575249935067507E-2</v>
      </c>
      <c r="F1396" s="2">
        <v>1.4019999999999999</v>
      </c>
      <c r="G1396" s="2">
        <v>1.3820000000000001</v>
      </c>
      <c r="H1396" s="2">
        <v>1.4060000000000001</v>
      </c>
      <c r="I1396" s="2">
        <v>1.3494000000000002</v>
      </c>
      <c r="J1396" s="2">
        <v>1.2064334999999999</v>
      </c>
      <c r="K1396" s="13" t="s">
        <v>48</v>
      </c>
      <c r="L1396" s="13" t="s">
        <v>55</v>
      </c>
      <c r="M1396" s="13" t="s">
        <v>52</v>
      </c>
      <c r="N1396" s="16">
        <f t="shared" si="210"/>
        <v>50</v>
      </c>
      <c r="O1396" s="16">
        <f t="shared" si="211"/>
        <v>100</v>
      </c>
      <c r="P1396" s="16">
        <f t="shared" si="212"/>
        <v>50</v>
      </c>
      <c r="Q1396" s="16">
        <f t="shared" si="213"/>
        <v>83.5</v>
      </c>
      <c r="R1396" s="17">
        <f t="shared" si="214"/>
        <v>72.525000000000006</v>
      </c>
      <c r="S1396" s="17">
        <f t="shared" si="215"/>
        <v>68.375</v>
      </c>
      <c r="T1396" s="17">
        <f t="shared" si="216"/>
        <v>72.575000000000003</v>
      </c>
      <c r="U1396" s="17">
        <f t="shared" si="217"/>
        <v>70.875</v>
      </c>
      <c r="V1396" s="16">
        <f t="shared" si="218"/>
        <v>71.158333333333346</v>
      </c>
      <c r="W1396" s="16">
        <f t="shared" si="219"/>
        <v>71.087500000000006</v>
      </c>
    </row>
    <row r="1397" spans="1:23" ht="13.5" x14ac:dyDescent="0.25">
      <c r="A1397" s="3">
        <v>44046</v>
      </c>
      <c r="B1397" s="2">
        <v>1.39</v>
      </c>
      <c r="C1397" s="2">
        <v>50.121056015287429</v>
      </c>
      <c r="D1397" s="2">
        <v>2.8435823380477565E-2</v>
      </c>
      <c r="E1397" s="2">
        <v>1.5151521293516643E-2</v>
      </c>
      <c r="F1397" s="2">
        <v>1.3959999999999999</v>
      </c>
      <c r="G1397" s="2">
        <v>1.3820000000000001</v>
      </c>
      <c r="H1397" s="2">
        <v>1.4020000000000001</v>
      </c>
      <c r="I1397" s="2">
        <v>1.3564000000000001</v>
      </c>
      <c r="J1397" s="2">
        <v>1.2075334999999998</v>
      </c>
      <c r="K1397" s="13" t="s">
        <v>53</v>
      </c>
      <c r="L1397" s="13" t="s">
        <v>55</v>
      </c>
      <c r="M1397" s="13" t="s">
        <v>47</v>
      </c>
      <c r="N1397" s="16">
        <f t="shared" si="210"/>
        <v>50</v>
      </c>
      <c r="O1397" s="16">
        <f t="shared" si="211"/>
        <v>100</v>
      </c>
      <c r="P1397" s="16">
        <f t="shared" si="212"/>
        <v>50</v>
      </c>
      <c r="Q1397" s="16">
        <f t="shared" si="213"/>
        <v>16.5</v>
      </c>
      <c r="R1397" s="17">
        <f t="shared" si="214"/>
        <v>62.475000000000001</v>
      </c>
      <c r="S1397" s="17">
        <f t="shared" si="215"/>
        <v>51.625</v>
      </c>
      <c r="T1397" s="17">
        <f t="shared" si="216"/>
        <v>42.424999999999997</v>
      </c>
      <c r="U1397" s="17">
        <f t="shared" si="217"/>
        <v>54.125</v>
      </c>
      <c r="V1397" s="16">
        <f t="shared" si="218"/>
        <v>52.17499999999999</v>
      </c>
      <c r="W1397" s="16">
        <f t="shared" si="219"/>
        <v>52.662499999999994</v>
      </c>
    </row>
    <row r="1398" spans="1:23" ht="13.5" x14ac:dyDescent="0.25">
      <c r="A1398" s="3">
        <v>44047</v>
      </c>
      <c r="B1398" s="2">
        <v>1.39</v>
      </c>
      <c r="C1398" s="2">
        <v>50.121056015287436</v>
      </c>
      <c r="D1398" s="2">
        <v>2.2482409632459843E-2</v>
      </c>
      <c r="E1398" s="2">
        <v>1.2666551872071032E-2</v>
      </c>
      <c r="F1398" s="2">
        <v>1.39</v>
      </c>
      <c r="G1398" s="2">
        <v>1.383</v>
      </c>
      <c r="H1398" s="2">
        <v>1.3985000000000001</v>
      </c>
      <c r="I1398" s="2">
        <v>1.3634000000000004</v>
      </c>
      <c r="J1398" s="2">
        <v>1.2085344999999998</v>
      </c>
      <c r="K1398" s="13" t="s">
        <v>53</v>
      </c>
      <c r="L1398" s="13" t="s">
        <v>55</v>
      </c>
      <c r="M1398" s="13" t="s">
        <v>47</v>
      </c>
      <c r="N1398" s="16">
        <f t="shared" si="210"/>
        <v>50</v>
      </c>
      <c r="O1398" s="16">
        <f t="shared" si="211"/>
        <v>100</v>
      </c>
      <c r="P1398" s="16">
        <f t="shared" si="212"/>
        <v>50</v>
      </c>
      <c r="Q1398" s="16">
        <f t="shared" si="213"/>
        <v>16.5</v>
      </c>
      <c r="R1398" s="17">
        <f t="shared" si="214"/>
        <v>62.475000000000001</v>
      </c>
      <c r="S1398" s="17">
        <f t="shared" si="215"/>
        <v>51.625</v>
      </c>
      <c r="T1398" s="17">
        <f t="shared" si="216"/>
        <v>42.424999999999997</v>
      </c>
      <c r="U1398" s="17">
        <f t="shared" si="217"/>
        <v>54.125</v>
      </c>
      <c r="V1398" s="16">
        <f t="shared" si="218"/>
        <v>52.17499999999999</v>
      </c>
      <c r="W1398" s="16">
        <f t="shared" si="219"/>
        <v>52.662499999999994</v>
      </c>
    </row>
    <row r="1399" spans="1:23" ht="13.5" x14ac:dyDescent="0.25">
      <c r="A1399" s="3">
        <v>44048</v>
      </c>
      <c r="B1399" s="2">
        <v>1.39</v>
      </c>
      <c r="C1399" s="2">
        <v>50.121056015287436</v>
      </c>
      <c r="D1399" s="2">
        <v>1.4370961144611893E-2</v>
      </c>
      <c r="E1399" s="2">
        <v>9.777358018375034E-3</v>
      </c>
      <c r="F1399" s="2">
        <v>1.3879999999999999</v>
      </c>
      <c r="G1399" s="2">
        <v>1.3860000000000001</v>
      </c>
      <c r="H1399" s="2">
        <v>1.395</v>
      </c>
      <c r="I1399" s="2">
        <v>1.3702000000000001</v>
      </c>
      <c r="J1399" s="2">
        <v>1.2094859999999996</v>
      </c>
      <c r="K1399" s="13" t="s">
        <v>48</v>
      </c>
      <c r="L1399" s="13" t="s">
        <v>55</v>
      </c>
      <c r="M1399" s="13" t="s">
        <v>50</v>
      </c>
      <c r="N1399" s="16">
        <f t="shared" si="210"/>
        <v>50</v>
      </c>
      <c r="O1399" s="16">
        <f t="shared" si="211"/>
        <v>100</v>
      </c>
      <c r="P1399" s="16">
        <f t="shared" si="212"/>
        <v>50</v>
      </c>
      <c r="Q1399" s="16">
        <f t="shared" si="213"/>
        <v>66.5</v>
      </c>
      <c r="R1399" s="17">
        <f t="shared" si="214"/>
        <v>69.974999999999994</v>
      </c>
      <c r="S1399" s="17">
        <f t="shared" si="215"/>
        <v>64.125</v>
      </c>
      <c r="T1399" s="17">
        <f t="shared" si="216"/>
        <v>64.924999999999997</v>
      </c>
      <c r="U1399" s="17">
        <f t="shared" si="217"/>
        <v>66.625</v>
      </c>
      <c r="V1399" s="16">
        <f t="shared" si="218"/>
        <v>66.341666666666654</v>
      </c>
      <c r="W1399" s="16">
        <f t="shared" si="219"/>
        <v>66.412499999999994</v>
      </c>
    </row>
    <row r="1400" spans="1:23" ht="13.5" x14ac:dyDescent="0.25">
      <c r="A1400" s="3">
        <v>44049</v>
      </c>
      <c r="B1400" s="2">
        <v>1.42</v>
      </c>
      <c r="C1400" s="2">
        <v>55.042293334279329</v>
      </c>
      <c r="D1400" s="2">
        <v>2.2110404074702217E-3</v>
      </c>
      <c r="E1400" s="2">
        <v>7.0488761458705508E-3</v>
      </c>
      <c r="F1400" s="2">
        <v>1.3979999999999999</v>
      </c>
      <c r="G1400" s="2">
        <v>1.3940000000000001</v>
      </c>
      <c r="H1400" s="2">
        <v>1.3925000000000001</v>
      </c>
      <c r="I1400" s="2">
        <v>1.3770000000000002</v>
      </c>
      <c r="J1400" s="2">
        <v>1.2105874999999997</v>
      </c>
      <c r="K1400" s="13" t="s">
        <v>48</v>
      </c>
      <c r="L1400" s="13" t="s">
        <v>55</v>
      </c>
      <c r="M1400" s="13" t="s">
        <v>52</v>
      </c>
      <c r="N1400" s="16">
        <f t="shared" si="210"/>
        <v>50</v>
      </c>
      <c r="O1400" s="16">
        <f t="shared" si="211"/>
        <v>100</v>
      </c>
      <c r="P1400" s="16">
        <f t="shared" si="212"/>
        <v>50</v>
      </c>
      <c r="Q1400" s="16">
        <f t="shared" si="213"/>
        <v>83.5</v>
      </c>
      <c r="R1400" s="17">
        <f t="shared" si="214"/>
        <v>72.525000000000006</v>
      </c>
      <c r="S1400" s="17">
        <f t="shared" si="215"/>
        <v>68.375</v>
      </c>
      <c r="T1400" s="17">
        <f t="shared" si="216"/>
        <v>72.575000000000003</v>
      </c>
      <c r="U1400" s="17">
        <f t="shared" si="217"/>
        <v>70.875</v>
      </c>
      <c r="V1400" s="16">
        <f t="shared" si="218"/>
        <v>71.158333333333346</v>
      </c>
      <c r="W1400" s="16">
        <f t="shared" si="219"/>
        <v>71.087500000000006</v>
      </c>
    </row>
    <row r="1401" spans="1:23" ht="13.5" x14ac:dyDescent="0.25">
      <c r="A1401" s="3">
        <v>44050</v>
      </c>
      <c r="B1401" s="2">
        <v>1.42</v>
      </c>
      <c r="C1401" s="2">
        <v>55.042293334279329</v>
      </c>
      <c r="D1401" s="2">
        <v>-8.2528409724267338E-3</v>
      </c>
      <c r="E1401" s="2">
        <v>4.6962392915982842E-3</v>
      </c>
      <c r="F1401" s="2">
        <v>1.4019999999999999</v>
      </c>
      <c r="G1401" s="2">
        <v>1.4020000000000001</v>
      </c>
      <c r="H1401" s="2">
        <v>1.3925000000000001</v>
      </c>
      <c r="I1401" s="2">
        <v>1.3832000000000002</v>
      </c>
      <c r="J1401" s="2">
        <v>1.2117384999999998</v>
      </c>
      <c r="K1401" s="13" t="s">
        <v>48</v>
      </c>
      <c r="L1401" s="13" t="s">
        <v>55</v>
      </c>
      <c r="M1401" s="13" t="s">
        <v>52</v>
      </c>
      <c r="N1401" s="16">
        <f t="shared" si="210"/>
        <v>50</v>
      </c>
      <c r="O1401" s="16">
        <f t="shared" si="211"/>
        <v>100</v>
      </c>
      <c r="P1401" s="16">
        <f t="shared" si="212"/>
        <v>50</v>
      </c>
      <c r="Q1401" s="16">
        <f t="shared" si="213"/>
        <v>83.5</v>
      </c>
      <c r="R1401" s="17">
        <f t="shared" si="214"/>
        <v>72.525000000000006</v>
      </c>
      <c r="S1401" s="17">
        <f t="shared" si="215"/>
        <v>68.375</v>
      </c>
      <c r="T1401" s="17">
        <f t="shared" si="216"/>
        <v>72.575000000000003</v>
      </c>
      <c r="U1401" s="17">
        <f t="shared" si="217"/>
        <v>70.875</v>
      </c>
      <c r="V1401" s="16">
        <f t="shared" si="218"/>
        <v>71.158333333333346</v>
      </c>
      <c r="W1401" s="16">
        <f t="shared" si="219"/>
        <v>71.087500000000006</v>
      </c>
    </row>
    <row r="1402" spans="1:23" ht="13.5" x14ac:dyDescent="0.25">
      <c r="A1402" s="3">
        <v>44053</v>
      </c>
      <c r="B1402" s="2">
        <v>1.45</v>
      </c>
      <c r="C1402" s="2">
        <v>59.658435370534818</v>
      </c>
      <c r="D1402" s="2">
        <v>-7.1831999911786681E-3</v>
      </c>
      <c r="E1402" s="2">
        <v>2.5664441202218162E-3</v>
      </c>
      <c r="F1402" s="2">
        <v>1.4139999999999999</v>
      </c>
      <c r="G1402" s="2">
        <v>1.4049999999999998</v>
      </c>
      <c r="H1402" s="2">
        <v>1.3944999999999999</v>
      </c>
      <c r="I1402" s="2">
        <v>1.3894000000000002</v>
      </c>
      <c r="J1402" s="2">
        <v>1.2128409999999996</v>
      </c>
      <c r="K1402" s="13" t="s">
        <v>48</v>
      </c>
      <c r="L1402" s="13" t="s">
        <v>55</v>
      </c>
      <c r="M1402" s="13" t="s">
        <v>52</v>
      </c>
      <c r="N1402" s="16">
        <f t="shared" si="210"/>
        <v>50</v>
      </c>
      <c r="O1402" s="16">
        <f t="shared" si="211"/>
        <v>100</v>
      </c>
      <c r="P1402" s="16">
        <f t="shared" si="212"/>
        <v>50</v>
      </c>
      <c r="Q1402" s="16">
        <f t="shared" si="213"/>
        <v>83.5</v>
      </c>
      <c r="R1402" s="17">
        <f t="shared" si="214"/>
        <v>72.525000000000006</v>
      </c>
      <c r="S1402" s="17">
        <f t="shared" si="215"/>
        <v>68.375</v>
      </c>
      <c r="T1402" s="17">
        <f t="shared" si="216"/>
        <v>72.575000000000003</v>
      </c>
      <c r="U1402" s="17">
        <f t="shared" si="217"/>
        <v>70.875</v>
      </c>
      <c r="V1402" s="16">
        <f t="shared" si="218"/>
        <v>71.158333333333346</v>
      </c>
      <c r="W1402" s="16">
        <f t="shared" si="219"/>
        <v>71.087500000000006</v>
      </c>
    </row>
    <row r="1403" spans="1:23" ht="13.5" x14ac:dyDescent="0.25">
      <c r="A1403" s="3">
        <v>44054</v>
      </c>
      <c r="B1403" s="2">
        <v>1.45</v>
      </c>
      <c r="C1403" s="2">
        <v>59.658435370534825</v>
      </c>
      <c r="D1403" s="2">
        <v>-6.6051826982784778E-3</v>
      </c>
      <c r="E1403" s="2">
        <v>9.784160317348827E-4</v>
      </c>
      <c r="F1403" s="2">
        <v>1.4259999999999999</v>
      </c>
      <c r="G1403" s="2">
        <v>1.4079999999999999</v>
      </c>
      <c r="H1403" s="2">
        <v>1.3954999999999997</v>
      </c>
      <c r="I1403" s="2">
        <v>1.3950000000000002</v>
      </c>
      <c r="J1403" s="2">
        <v>1.2137949999999997</v>
      </c>
      <c r="K1403" s="13" t="s">
        <v>48</v>
      </c>
      <c r="L1403" s="13" t="s">
        <v>55</v>
      </c>
      <c r="M1403" s="13" t="s">
        <v>52</v>
      </c>
      <c r="N1403" s="16">
        <f t="shared" si="210"/>
        <v>50</v>
      </c>
      <c r="O1403" s="16">
        <f t="shared" si="211"/>
        <v>100</v>
      </c>
      <c r="P1403" s="16">
        <f t="shared" si="212"/>
        <v>50</v>
      </c>
      <c r="Q1403" s="16">
        <f t="shared" si="213"/>
        <v>83.5</v>
      </c>
      <c r="R1403" s="17">
        <f t="shared" si="214"/>
        <v>72.525000000000006</v>
      </c>
      <c r="S1403" s="17">
        <f t="shared" si="215"/>
        <v>68.375</v>
      </c>
      <c r="T1403" s="17">
        <f t="shared" si="216"/>
        <v>72.575000000000003</v>
      </c>
      <c r="U1403" s="17">
        <f t="shared" si="217"/>
        <v>70.875</v>
      </c>
      <c r="V1403" s="16">
        <f t="shared" si="218"/>
        <v>71.158333333333346</v>
      </c>
      <c r="W1403" s="16">
        <f t="shared" si="219"/>
        <v>71.087500000000006</v>
      </c>
    </row>
    <row r="1404" spans="1:23" ht="13.5" x14ac:dyDescent="0.25">
      <c r="A1404" s="3">
        <v>44055</v>
      </c>
      <c r="B1404" s="2">
        <v>1.41</v>
      </c>
      <c r="C1404" s="2">
        <v>51.484038423910874</v>
      </c>
      <c r="D1404" s="2">
        <v>-6.5328878653989619E-3</v>
      </c>
      <c r="E1404" s="2">
        <v>-1.4344185094449684E-4</v>
      </c>
      <c r="F1404" s="2">
        <v>1.4300000000000002</v>
      </c>
      <c r="G1404" s="2">
        <v>1.4089999999999998</v>
      </c>
      <c r="H1404" s="2">
        <v>1.3965000000000001</v>
      </c>
      <c r="I1404" s="2">
        <v>1.3992000000000002</v>
      </c>
      <c r="J1404" s="2">
        <v>1.2144994999999996</v>
      </c>
      <c r="K1404" s="13" t="s">
        <v>48</v>
      </c>
      <c r="L1404" s="13" t="s">
        <v>55</v>
      </c>
      <c r="M1404" s="13" t="s">
        <v>52</v>
      </c>
      <c r="N1404" s="16">
        <f t="shared" si="210"/>
        <v>50</v>
      </c>
      <c r="O1404" s="16">
        <f t="shared" si="211"/>
        <v>100</v>
      </c>
      <c r="P1404" s="16">
        <f t="shared" si="212"/>
        <v>50</v>
      </c>
      <c r="Q1404" s="16">
        <f t="shared" si="213"/>
        <v>83.5</v>
      </c>
      <c r="R1404" s="17">
        <f t="shared" si="214"/>
        <v>72.525000000000006</v>
      </c>
      <c r="S1404" s="17">
        <f t="shared" si="215"/>
        <v>68.375</v>
      </c>
      <c r="T1404" s="17">
        <f t="shared" si="216"/>
        <v>72.575000000000003</v>
      </c>
      <c r="U1404" s="17">
        <f t="shared" si="217"/>
        <v>70.875</v>
      </c>
      <c r="V1404" s="16">
        <f t="shared" si="218"/>
        <v>71.158333333333346</v>
      </c>
      <c r="W1404" s="16">
        <f t="shared" si="219"/>
        <v>71.087500000000006</v>
      </c>
    </row>
    <row r="1405" spans="1:23" ht="13.5" x14ac:dyDescent="0.25">
      <c r="A1405" s="3">
        <v>44057</v>
      </c>
      <c r="B1405" s="2">
        <v>1.39</v>
      </c>
      <c r="C1405" s="2">
        <v>47.946543269782651</v>
      </c>
      <c r="D1405" s="2">
        <v>-9.6496609978677927E-3</v>
      </c>
      <c r="E1405" s="2">
        <v>-1.0485989373857945E-4</v>
      </c>
      <c r="F1405" s="2">
        <v>1.4239999999999999</v>
      </c>
      <c r="G1405" s="2">
        <v>1.411</v>
      </c>
      <c r="H1405" s="2">
        <v>1.3960000000000004</v>
      </c>
      <c r="I1405" s="2">
        <v>1.4024000000000001</v>
      </c>
      <c r="J1405" s="2">
        <v>1.2151534999999996</v>
      </c>
      <c r="K1405" s="13" t="s">
        <v>53</v>
      </c>
      <c r="L1405" s="13" t="s">
        <v>55</v>
      </c>
      <c r="M1405" s="13" t="s">
        <v>47</v>
      </c>
      <c r="N1405" s="16">
        <f t="shared" si="210"/>
        <v>50</v>
      </c>
      <c r="O1405" s="16">
        <f t="shared" si="211"/>
        <v>100</v>
      </c>
      <c r="P1405" s="16">
        <f t="shared" si="212"/>
        <v>50</v>
      </c>
      <c r="Q1405" s="16">
        <f t="shared" si="213"/>
        <v>16.5</v>
      </c>
      <c r="R1405" s="17">
        <f t="shared" si="214"/>
        <v>62.475000000000001</v>
      </c>
      <c r="S1405" s="17">
        <f t="shared" si="215"/>
        <v>51.625</v>
      </c>
      <c r="T1405" s="17">
        <f t="shared" si="216"/>
        <v>42.424999999999997</v>
      </c>
      <c r="U1405" s="17">
        <f t="shared" si="217"/>
        <v>54.125</v>
      </c>
      <c r="V1405" s="16">
        <f t="shared" si="218"/>
        <v>52.17499999999999</v>
      </c>
      <c r="W1405" s="16">
        <f t="shared" si="219"/>
        <v>52.662499999999994</v>
      </c>
    </row>
    <row r="1406" spans="1:23" ht="13.5" x14ac:dyDescent="0.25">
      <c r="A1406" s="3">
        <v>44060</v>
      </c>
      <c r="B1406" s="2">
        <v>1.38</v>
      </c>
      <c r="C1406" s="2">
        <v>46.235908363065207</v>
      </c>
      <c r="D1406" s="2">
        <v>-6.8534044948407313E-3</v>
      </c>
      <c r="E1406" s="2">
        <v>1.2176842990148228E-3</v>
      </c>
      <c r="F1406" s="2">
        <v>1.4159999999999999</v>
      </c>
      <c r="G1406" s="2">
        <v>1.409</v>
      </c>
      <c r="H1406" s="2">
        <v>1.3955000000000002</v>
      </c>
      <c r="I1406" s="2">
        <v>1.4048000000000003</v>
      </c>
      <c r="J1406" s="2">
        <v>1.2159559999999994</v>
      </c>
      <c r="K1406" s="13" t="s">
        <v>53</v>
      </c>
      <c r="L1406" s="13" t="s">
        <v>55</v>
      </c>
      <c r="M1406" s="13" t="s">
        <v>47</v>
      </c>
      <c r="N1406" s="16">
        <f t="shared" si="210"/>
        <v>50</v>
      </c>
      <c r="O1406" s="16">
        <f t="shared" si="211"/>
        <v>100</v>
      </c>
      <c r="P1406" s="16">
        <f t="shared" si="212"/>
        <v>50</v>
      </c>
      <c r="Q1406" s="16">
        <f t="shared" si="213"/>
        <v>16.5</v>
      </c>
      <c r="R1406" s="17">
        <f t="shared" si="214"/>
        <v>62.475000000000001</v>
      </c>
      <c r="S1406" s="17">
        <f t="shared" si="215"/>
        <v>51.625</v>
      </c>
      <c r="T1406" s="17">
        <f t="shared" si="216"/>
        <v>42.424999999999997</v>
      </c>
      <c r="U1406" s="17">
        <f t="shared" si="217"/>
        <v>54.125</v>
      </c>
      <c r="V1406" s="16">
        <f t="shared" si="218"/>
        <v>52.17499999999999</v>
      </c>
      <c r="W1406" s="16">
        <f t="shared" si="219"/>
        <v>52.662499999999994</v>
      </c>
    </row>
    <row r="1407" spans="1:23" ht="13.5" x14ac:dyDescent="0.25">
      <c r="A1407" s="3">
        <v>44061</v>
      </c>
      <c r="B1407" s="2">
        <v>1.41</v>
      </c>
      <c r="C1407" s="2">
        <v>51.792638757574728</v>
      </c>
      <c r="D1407" s="2">
        <v>-8.1172672973710558E-3</v>
      </c>
      <c r="E1407" s="2">
        <v>2.9993815722085698E-3</v>
      </c>
      <c r="F1407" s="2">
        <v>1.4079999999999999</v>
      </c>
      <c r="G1407" s="2">
        <v>1.411</v>
      </c>
      <c r="H1407" s="2">
        <v>1.3965000000000001</v>
      </c>
      <c r="I1407" s="2">
        <v>1.4074</v>
      </c>
      <c r="J1407" s="2">
        <v>1.2169084999999995</v>
      </c>
      <c r="K1407" s="13" t="s">
        <v>48</v>
      </c>
      <c r="L1407" s="13" t="s">
        <v>55</v>
      </c>
      <c r="M1407" s="13" t="s">
        <v>50</v>
      </c>
      <c r="N1407" s="16">
        <f t="shared" si="210"/>
        <v>50</v>
      </c>
      <c r="O1407" s="16">
        <f t="shared" si="211"/>
        <v>100</v>
      </c>
      <c r="P1407" s="16">
        <f t="shared" si="212"/>
        <v>50</v>
      </c>
      <c r="Q1407" s="16">
        <f t="shared" si="213"/>
        <v>66.5</v>
      </c>
      <c r="R1407" s="17">
        <f t="shared" si="214"/>
        <v>69.974999999999994</v>
      </c>
      <c r="S1407" s="17">
        <f t="shared" si="215"/>
        <v>64.125</v>
      </c>
      <c r="T1407" s="17">
        <f t="shared" si="216"/>
        <v>64.924999999999997</v>
      </c>
      <c r="U1407" s="17">
        <f t="shared" si="217"/>
        <v>66.625</v>
      </c>
      <c r="V1407" s="16">
        <f t="shared" si="218"/>
        <v>66.341666666666654</v>
      </c>
      <c r="W1407" s="16">
        <f t="shared" si="219"/>
        <v>66.412499999999994</v>
      </c>
    </row>
    <row r="1408" spans="1:23" ht="13.5" x14ac:dyDescent="0.25">
      <c r="A1408" s="3">
        <v>44062</v>
      </c>
      <c r="B1408" s="2">
        <v>1.43</v>
      </c>
      <c r="C1408" s="2">
        <v>55.122663860649055</v>
      </c>
      <c r="D1408" s="2">
        <v>-1.0724370435565955E-2</v>
      </c>
      <c r="E1408" s="2">
        <v>5.1053835252095857E-3</v>
      </c>
      <c r="F1408" s="2">
        <v>1.4039999999999999</v>
      </c>
      <c r="G1408" s="2">
        <v>1.4149999999999998</v>
      </c>
      <c r="H1408" s="2">
        <v>1.399</v>
      </c>
      <c r="I1408" s="2">
        <v>1.4116000000000002</v>
      </c>
      <c r="J1408" s="2">
        <v>1.2179609999999996</v>
      </c>
      <c r="K1408" s="13" t="s">
        <v>48</v>
      </c>
      <c r="L1408" s="13" t="s">
        <v>55</v>
      </c>
      <c r="M1408" s="13" t="s">
        <v>50</v>
      </c>
      <c r="N1408" s="16">
        <f t="shared" si="210"/>
        <v>50</v>
      </c>
      <c r="O1408" s="16">
        <f t="shared" si="211"/>
        <v>100</v>
      </c>
      <c r="P1408" s="16">
        <f t="shared" si="212"/>
        <v>50</v>
      </c>
      <c r="Q1408" s="16">
        <f t="shared" si="213"/>
        <v>66.5</v>
      </c>
      <c r="R1408" s="17">
        <f t="shared" si="214"/>
        <v>69.974999999999994</v>
      </c>
      <c r="S1408" s="17">
        <f t="shared" si="215"/>
        <v>64.125</v>
      </c>
      <c r="T1408" s="17">
        <f t="shared" si="216"/>
        <v>64.924999999999997</v>
      </c>
      <c r="U1408" s="17">
        <f t="shared" si="217"/>
        <v>66.625</v>
      </c>
      <c r="V1408" s="16">
        <f t="shared" si="218"/>
        <v>66.341666666666654</v>
      </c>
      <c r="W1408" s="16">
        <f t="shared" si="219"/>
        <v>66.412499999999994</v>
      </c>
    </row>
    <row r="1409" spans="1:23" ht="13.5" x14ac:dyDescent="0.25">
      <c r="A1409" s="3">
        <v>44064</v>
      </c>
      <c r="B1409" s="2">
        <v>1.41</v>
      </c>
      <c r="C1409" s="2">
        <v>51.305974846862988</v>
      </c>
      <c r="D1409" s="2">
        <v>-1.1619116536025542E-2</v>
      </c>
      <c r="E1409" s="2">
        <v>7.5661213380459474E-3</v>
      </c>
      <c r="F1409" s="2">
        <v>1.4039999999999999</v>
      </c>
      <c r="G1409" s="2">
        <v>1.4170000000000003</v>
      </c>
      <c r="H1409" s="2">
        <v>1.4015</v>
      </c>
      <c r="I1409" s="2">
        <v>1.4147999999999998</v>
      </c>
      <c r="J1409" s="2">
        <v>1.2188634999999994</v>
      </c>
      <c r="K1409" s="13" t="s">
        <v>48</v>
      </c>
      <c r="L1409" s="13" t="s">
        <v>55</v>
      </c>
      <c r="M1409" s="13" t="s">
        <v>55</v>
      </c>
      <c r="N1409" s="16">
        <f t="shared" si="210"/>
        <v>50</v>
      </c>
      <c r="O1409" s="16">
        <f t="shared" si="211"/>
        <v>100</v>
      </c>
      <c r="P1409" s="16">
        <f t="shared" si="212"/>
        <v>50</v>
      </c>
      <c r="Q1409" s="16">
        <f t="shared" si="213"/>
        <v>49.5</v>
      </c>
      <c r="R1409" s="17">
        <f t="shared" si="214"/>
        <v>67.424999999999997</v>
      </c>
      <c r="S1409" s="17">
        <f t="shared" si="215"/>
        <v>59.875</v>
      </c>
      <c r="T1409" s="17">
        <f t="shared" si="216"/>
        <v>57.275000000000006</v>
      </c>
      <c r="U1409" s="17">
        <f t="shared" si="217"/>
        <v>62.375</v>
      </c>
      <c r="V1409" s="16">
        <f t="shared" si="218"/>
        <v>61.524999999999999</v>
      </c>
      <c r="W1409" s="16">
        <f t="shared" si="219"/>
        <v>61.737499999999997</v>
      </c>
    </row>
    <row r="1410" spans="1:23" ht="13.5" x14ac:dyDescent="0.25">
      <c r="A1410" s="3">
        <v>44067</v>
      </c>
      <c r="B1410" s="2">
        <v>1.43</v>
      </c>
      <c r="C1410" s="2">
        <v>54.68494077779345</v>
      </c>
      <c r="D1410" s="2">
        <v>-9.281733947656079E-3</v>
      </c>
      <c r="E1410" s="2">
        <v>1.0137148086315797E-2</v>
      </c>
      <c r="F1410" s="2">
        <v>1.4119999999999999</v>
      </c>
      <c r="G1410" s="2">
        <v>1.4179999999999999</v>
      </c>
      <c r="H1410" s="2">
        <v>1.4060000000000001</v>
      </c>
      <c r="I1410" s="2">
        <v>1.4184000000000003</v>
      </c>
      <c r="J1410" s="2">
        <v>1.2200149999999994</v>
      </c>
      <c r="K1410" s="13" t="s">
        <v>48</v>
      </c>
      <c r="L1410" s="13" t="s">
        <v>55</v>
      </c>
      <c r="M1410" s="13" t="s">
        <v>52</v>
      </c>
      <c r="N1410" s="16">
        <f t="shared" ref="N1410:N1473" si="220">IF(D1410&lt;30,50, IF(D1410&gt;70, 0, 25))</f>
        <v>50</v>
      </c>
      <c r="O1410" s="16">
        <f t="shared" ref="O1410:O1473" si="221">IF(F1410-E1410&gt;0.02, 100, IF(F1410-E1410&lt;0,0,45))</f>
        <v>100</v>
      </c>
      <c r="P1410" s="16">
        <f t="shared" ref="P1410:P1473" si="222">IF(G1410-J1410&gt;10,100,IF(G1410-J1410&gt;5,75, IF(G1410-J1410&gt;0,50,0)))</f>
        <v>50</v>
      </c>
      <c r="Q1410" s="16">
        <f t="shared" ref="Q1410:Q1473" si="223">IF(M1410="confirmed bullish", 34, IF(M1410="bullish divergence",17, 0))+IF(K1410="bullish",33,IF(K1410="bearish",0,16.5))+IF(L1410="strong",33,IF(L1410="weak",0,16.5))</f>
        <v>83.5</v>
      </c>
      <c r="R1410" s="17">
        <f t="shared" si="214"/>
        <v>72.525000000000006</v>
      </c>
      <c r="S1410" s="17">
        <f t="shared" si="215"/>
        <v>68.375</v>
      </c>
      <c r="T1410" s="17">
        <f t="shared" si="216"/>
        <v>72.575000000000003</v>
      </c>
      <c r="U1410" s="17">
        <f t="shared" si="217"/>
        <v>70.875</v>
      </c>
      <c r="V1410" s="16">
        <f t="shared" si="218"/>
        <v>71.158333333333346</v>
      </c>
      <c r="W1410" s="16">
        <f t="shared" si="219"/>
        <v>71.087500000000006</v>
      </c>
    </row>
    <row r="1411" spans="1:23" ht="13.5" x14ac:dyDescent="0.25">
      <c r="A1411" s="3">
        <v>44068</v>
      </c>
      <c r="B1411" s="2">
        <v>1.43</v>
      </c>
      <c r="C1411" s="2">
        <v>54.68494077779345</v>
      </c>
      <c r="D1411" s="2">
        <v>-7.4586366610684962E-3</v>
      </c>
      <c r="E1411" s="2">
        <v>1.2619419721076072E-2</v>
      </c>
      <c r="F1411" s="2">
        <v>1.4219999999999999</v>
      </c>
      <c r="G1411" s="2">
        <v>1.4189999999999998</v>
      </c>
      <c r="H1411" s="2">
        <v>1.4105000000000001</v>
      </c>
      <c r="I1411" s="2">
        <v>1.4220000000000004</v>
      </c>
      <c r="J1411" s="2">
        <v>1.2211664999999996</v>
      </c>
      <c r="K1411" s="13" t="s">
        <v>48</v>
      </c>
      <c r="L1411" s="13" t="s">
        <v>55</v>
      </c>
      <c r="M1411" s="13" t="s">
        <v>52</v>
      </c>
      <c r="N1411" s="16">
        <f t="shared" si="220"/>
        <v>50</v>
      </c>
      <c r="O1411" s="16">
        <f t="shared" si="221"/>
        <v>100</v>
      </c>
      <c r="P1411" s="16">
        <f t="shared" si="222"/>
        <v>50</v>
      </c>
      <c r="Q1411" s="16">
        <f t="shared" si="223"/>
        <v>83.5</v>
      </c>
      <c r="R1411" s="17">
        <f t="shared" ref="R1411:R1474" si="224">0.35*N1411+O1411*0.35+P1411*0.15+Q1411*0.15</f>
        <v>72.525000000000006</v>
      </c>
      <c r="S1411" s="17">
        <f t="shared" ref="S1411:S1474" si="225">N1411*0.2+O1411*0.2+P1411*0.35+Q1411*0.25</f>
        <v>68.375</v>
      </c>
      <c r="T1411" s="17">
        <f t="shared" ref="T1411:T1474" si="226">N1411*0.15+O1411*0.15+P1411*0.25+Q1411*0.45</f>
        <v>72.575000000000003</v>
      </c>
      <c r="U1411" s="17">
        <f t="shared" ref="U1411:U1474" si="227">0.25*SUM(N1411:Q1411)</f>
        <v>70.875</v>
      </c>
      <c r="V1411" s="16">
        <f t="shared" ref="V1411:V1474" si="228">SUM(R1411:T1411)/3</f>
        <v>71.158333333333346</v>
      </c>
      <c r="W1411" s="16">
        <f t="shared" ref="W1411:W1474" si="229">SUM(R1411:U1411)/4</f>
        <v>71.087500000000006</v>
      </c>
    </row>
    <row r="1412" spans="1:23" ht="13.5" x14ac:dyDescent="0.25">
      <c r="A1412" s="3">
        <v>44069</v>
      </c>
      <c r="B1412" s="2">
        <v>1.51</v>
      </c>
      <c r="C1412" s="2">
        <v>65.720069971768197</v>
      </c>
      <c r="D1412" s="2">
        <v>-7.3697868022197799E-3</v>
      </c>
      <c r="E1412" s="2">
        <v>1.5354410846353311E-2</v>
      </c>
      <c r="F1412" s="2">
        <v>1.4419999999999997</v>
      </c>
      <c r="G1412" s="2">
        <v>1.425</v>
      </c>
      <c r="H1412" s="2">
        <v>1.4149999999999998</v>
      </c>
      <c r="I1412" s="2">
        <v>1.4268000000000007</v>
      </c>
      <c r="J1412" s="2">
        <v>1.2227179999999993</v>
      </c>
      <c r="K1412" s="13" t="s">
        <v>48</v>
      </c>
      <c r="L1412" s="13" t="s">
        <v>49</v>
      </c>
      <c r="M1412" s="13" t="s">
        <v>52</v>
      </c>
      <c r="N1412" s="16">
        <f t="shared" si="220"/>
        <v>50</v>
      </c>
      <c r="O1412" s="16">
        <f t="shared" si="221"/>
        <v>100</v>
      </c>
      <c r="P1412" s="16">
        <f t="shared" si="222"/>
        <v>50</v>
      </c>
      <c r="Q1412" s="16">
        <f t="shared" si="223"/>
        <v>100</v>
      </c>
      <c r="R1412" s="17">
        <f t="shared" si="224"/>
        <v>75</v>
      </c>
      <c r="S1412" s="17">
        <f t="shared" si="225"/>
        <v>72.5</v>
      </c>
      <c r="T1412" s="17">
        <f t="shared" si="226"/>
        <v>80</v>
      </c>
      <c r="U1412" s="17">
        <f t="shared" si="227"/>
        <v>75</v>
      </c>
      <c r="V1412" s="16">
        <f t="shared" si="228"/>
        <v>75.833333333333329</v>
      </c>
      <c r="W1412" s="16">
        <f t="shared" si="229"/>
        <v>75.625</v>
      </c>
    </row>
    <row r="1413" spans="1:23" ht="13.5" x14ac:dyDescent="0.25">
      <c r="A1413" s="3">
        <v>44070</v>
      </c>
      <c r="B1413" s="2">
        <v>1.57</v>
      </c>
      <c r="C1413" s="2">
        <v>71.354361602357827</v>
      </c>
      <c r="D1413" s="2">
        <v>-1.2344394043267481E-2</v>
      </c>
      <c r="E1413" s="2">
        <v>1.7636384656905604E-2</v>
      </c>
      <c r="F1413" s="2">
        <v>1.47</v>
      </c>
      <c r="G1413" s="2">
        <v>1.4369999999999998</v>
      </c>
      <c r="H1413" s="2">
        <v>1.4224999999999999</v>
      </c>
      <c r="I1413" s="2">
        <v>1.4320000000000004</v>
      </c>
      <c r="J1413" s="2">
        <v>1.2245694999999994</v>
      </c>
      <c r="K1413" s="13" t="s">
        <v>48</v>
      </c>
      <c r="L1413" s="13" t="s">
        <v>49</v>
      </c>
      <c r="M1413" s="13" t="s">
        <v>52</v>
      </c>
      <c r="N1413" s="16">
        <f t="shared" si="220"/>
        <v>50</v>
      </c>
      <c r="O1413" s="16">
        <f t="shared" si="221"/>
        <v>100</v>
      </c>
      <c r="P1413" s="16">
        <f t="shared" si="222"/>
        <v>50</v>
      </c>
      <c r="Q1413" s="16">
        <f t="shared" si="223"/>
        <v>100</v>
      </c>
      <c r="R1413" s="17">
        <f t="shared" si="224"/>
        <v>75</v>
      </c>
      <c r="S1413" s="17">
        <f t="shared" si="225"/>
        <v>72.5</v>
      </c>
      <c r="T1413" s="17">
        <f t="shared" si="226"/>
        <v>80</v>
      </c>
      <c r="U1413" s="17">
        <f t="shared" si="227"/>
        <v>75</v>
      </c>
      <c r="V1413" s="16">
        <f t="shared" si="228"/>
        <v>75.833333333333329</v>
      </c>
      <c r="W1413" s="16">
        <f t="shared" si="229"/>
        <v>75.625</v>
      </c>
    </row>
    <row r="1414" spans="1:23" ht="13.5" x14ac:dyDescent="0.25">
      <c r="A1414" s="3">
        <v>44071</v>
      </c>
      <c r="B1414" s="2">
        <v>1.64</v>
      </c>
      <c r="C1414" s="2">
        <v>76.257342452655706</v>
      </c>
      <c r="D1414" s="2">
        <v>-2.880775420029047E-2</v>
      </c>
      <c r="E1414" s="2">
        <v>1.9611346401705289E-2</v>
      </c>
      <c r="F1414" s="2">
        <v>1.516</v>
      </c>
      <c r="G1414" s="2">
        <v>1.46</v>
      </c>
      <c r="H1414" s="2">
        <v>1.4345000000000001</v>
      </c>
      <c r="I1414" s="2">
        <v>1.4372000000000005</v>
      </c>
      <c r="J1414" s="2">
        <v>1.2268204999999992</v>
      </c>
      <c r="K1414" s="13" t="s">
        <v>48</v>
      </c>
      <c r="L1414" s="13" t="s">
        <v>49</v>
      </c>
      <c r="M1414" s="13" t="s">
        <v>52</v>
      </c>
      <c r="N1414" s="16">
        <f t="shared" si="220"/>
        <v>50</v>
      </c>
      <c r="O1414" s="16">
        <f t="shared" si="221"/>
        <v>100</v>
      </c>
      <c r="P1414" s="16">
        <f t="shared" si="222"/>
        <v>50</v>
      </c>
      <c r="Q1414" s="16">
        <f t="shared" si="223"/>
        <v>100</v>
      </c>
      <c r="R1414" s="17">
        <f t="shared" si="224"/>
        <v>75</v>
      </c>
      <c r="S1414" s="17">
        <f t="shared" si="225"/>
        <v>72.5</v>
      </c>
      <c r="T1414" s="17">
        <f t="shared" si="226"/>
        <v>80</v>
      </c>
      <c r="U1414" s="17">
        <f t="shared" si="227"/>
        <v>75</v>
      </c>
      <c r="V1414" s="16">
        <f t="shared" si="228"/>
        <v>75.833333333333329</v>
      </c>
      <c r="W1414" s="16">
        <f t="shared" si="229"/>
        <v>75.625</v>
      </c>
    </row>
    <row r="1415" spans="1:23" ht="13.5" x14ac:dyDescent="0.25">
      <c r="A1415" s="3">
        <v>44074</v>
      </c>
      <c r="B1415" s="2">
        <v>1.71</v>
      </c>
      <c r="C1415" s="2">
        <v>79.952597974854058</v>
      </c>
      <c r="D1415" s="2">
        <v>-5.2261295585989131E-2</v>
      </c>
      <c r="E1415" s="2">
        <v>2.0926561628866018E-2</v>
      </c>
      <c r="F1415" s="2">
        <v>1.5719999999999998</v>
      </c>
      <c r="G1415" s="2">
        <v>1.4920000000000002</v>
      </c>
      <c r="H1415" s="2">
        <v>1.4515</v>
      </c>
      <c r="I1415" s="2">
        <v>1.4422000000000004</v>
      </c>
      <c r="J1415" s="2">
        <v>1.2293224999999992</v>
      </c>
      <c r="K1415" s="13" t="s">
        <v>48</v>
      </c>
      <c r="L1415" s="13" t="s">
        <v>49</v>
      </c>
      <c r="M1415" s="13" t="s">
        <v>52</v>
      </c>
      <c r="N1415" s="16">
        <f t="shared" si="220"/>
        <v>50</v>
      </c>
      <c r="O1415" s="16">
        <f t="shared" si="221"/>
        <v>100</v>
      </c>
      <c r="P1415" s="16">
        <f t="shared" si="222"/>
        <v>50</v>
      </c>
      <c r="Q1415" s="16">
        <f t="shared" si="223"/>
        <v>100</v>
      </c>
      <c r="R1415" s="17">
        <f t="shared" si="224"/>
        <v>75</v>
      </c>
      <c r="S1415" s="17">
        <f t="shared" si="225"/>
        <v>72.5</v>
      </c>
      <c r="T1415" s="17">
        <f t="shared" si="226"/>
        <v>80</v>
      </c>
      <c r="U1415" s="17">
        <f t="shared" si="227"/>
        <v>75</v>
      </c>
      <c r="V1415" s="16">
        <f t="shared" si="228"/>
        <v>75.833333333333329</v>
      </c>
      <c r="W1415" s="16">
        <f t="shared" si="229"/>
        <v>75.625</v>
      </c>
    </row>
    <row r="1416" spans="1:23" ht="13.5" x14ac:dyDescent="0.25">
      <c r="A1416" s="3">
        <v>44075</v>
      </c>
      <c r="B1416" s="2">
        <v>1.66</v>
      </c>
      <c r="C1416" s="2">
        <v>71.404009814262821</v>
      </c>
      <c r="D1416" s="2">
        <v>-7.1522488459844213E-2</v>
      </c>
      <c r="E1416" s="2">
        <v>2.0583413769521369E-2</v>
      </c>
      <c r="F1416" s="2">
        <v>1.6179999999999999</v>
      </c>
      <c r="G1416" s="2">
        <v>1.52</v>
      </c>
      <c r="H1416" s="2">
        <v>1.4645000000000001</v>
      </c>
      <c r="I1416" s="2">
        <v>1.4465999999999999</v>
      </c>
      <c r="J1416" s="2">
        <v>1.2315744999999991</v>
      </c>
      <c r="K1416" s="13" t="s">
        <v>48</v>
      </c>
      <c r="L1416" s="13" t="s">
        <v>49</v>
      </c>
      <c r="M1416" s="13" t="s">
        <v>52</v>
      </c>
      <c r="N1416" s="16">
        <f t="shared" si="220"/>
        <v>50</v>
      </c>
      <c r="O1416" s="16">
        <f t="shared" si="221"/>
        <v>100</v>
      </c>
      <c r="P1416" s="16">
        <f t="shared" si="222"/>
        <v>50</v>
      </c>
      <c r="Q1416" s="16">
        <f t="shared" si="223"/>
        <v>100</v>
      </c>
      <c r="R1416" s="17">
        <f t="shared" si="224"/>
        <v>75</v>
      </c>
      <c r="S1416" s="17">
        <f t="shared" si="225"/>
        <v>72.5</v>
      </c>
      <c r="T1416" s="17">
        <f t="shared" si="226"/>
        <v>80</v>
      </c>
      <c r="U1416" s="17">
        <f t="shared" si="227"/>
        <v>75</v>
      </c>
      <c r="V1416" s="16">
        <f t="shared" si="228"/>
        <v>75.833333333333329</v>
      </c>
      <c r="W1416" s="16">
        <f t="shared" si="229"/>
        <v>75.625</v>
      </c>
    </row>
    <row r="1417" spans="1:23" ht="13.5" x14ac:dyDescent="0.25">
      <c r="A1417" s="3">
        <v>44076</v>
      </c>
      <c r="B1417" s="2">
        <v>1.68</v>
      </c>
      <c r="C1417" s="2">
        <v>72.663096992062606</v>
      </c>
      <c r="D1417" s="2">
        <v>-8.5855075600786535E-2</v>
      </c>
      <c r="E1417" s="2">
        <v>1.9604959102669982E-2</v>
      </c>
      <c r="F1417" s="2">
        <v>1.6519999999999999</v>
      </c>
      <c r="G1417" s="2">
        <v>1.5469999999999999</v>
      </c>
      <c r="H1417" s="2">
        <v>1.4790000000000001</v>
      </c>
      <c r="I1417" s="2">
        <v>1.4521999999999999</v>
      </c>
      <c r="J1417" s="2">
        <v>1.2339759999999991</v>
      </c>
      <c r="K1417" s="13" t="s">
        <v>48</v>
      </c>
      <c r="L1417" s="13" t="s">
        <v>49</v>
      </c>
      <c r="M1417" s="13" t="s">
        <v>52</v>
      </c>
      <c r="N1417" s="16">
        <f t="shared" si="220"/>
        <v>50</v>
      </c>
      <c r="O1417" s="16">
        <f t="shared" si="221"/>
        <v>100</v>
      </c>
      <c r="P1417" s="16">
        <f t="shared" si="222"/>
        <v>50</v>
      </c>
      <c r="Q1417" s="16">
        <f t="shared" si="223"/>
        <v>100</v>
      </c>
      <c r="R1417" s="17">
        <f t="shared" si="224"/>
        <v>75</v>
      </c>
      <c r="S1417" s="17">
        <f t="shared" si="225"/>
        <v>72.5</v>
      </c>
      <c r="T1417" s="17">
        <f t="shared" si="226"/>
        <v>80</v>
      </c>
      <c r="U1417" s="17">
        <f t="shared" si="227"/>
        <v>75</v>
      </c>
      <c r="V1417" s="16">
        <f t="shared" si="228"/>
        <v>75.833333333333329</v>
      </c>
      <c r="W1417" s="16">
        <f t="shared" si="229"/>
        <v>75.625</v>
      </c>
    </row>
    <row r="1418" spans="1:23" ht="13.5" x14ac:dyDescent="0.25">
      <c r="A1418" s="3">
        <v>44077</v>
      </c>
      <c r="B1418" s="2">
        <v>1.68</v>
      </c>
      <c r="C1418" s="2">
        <v>72.663096992062606</v>
      </c>
      <c r="D1418" s="2">
        <v>-9.6105905120319246E-2</v>
      </c>
      <c r="E1418" s="2">
        <v>1.825770700258908E-2</v>
      </c>
      <c r="F1418" s="2">
        <v>1.6739999999999999</v>
      </c>
      <c r="G1418" s="2">
        <v>1.5719999999999998</v>
      </c>
      <c r="H1418" s="2">
        <v>1.4935</v>
      </c>
      <c r="I1418" s="2">
        <v>1.4565999999999999</v>
      </c>
      <c r="J1418" s="2">
        <v>1.2362784999999992</v>
      </c>
      <c r="K1418" s="13" t="s">
        <v>48</v>
      </c>
      <c r="L1418" s="13" t="s">
        <v>49</v>
      </c>
      <c r="M1418" s="13" t="s">
        <v>52</v>
      </c>
      <c r="N1418" s="16">
        <f t="shared" si="220"/>
        <v>50</v>
      </c>
      <c r="O1418" s="16">
        <f t="shared" si="221"/>
        <v>100</v>
      </c>
      <c r="P1418" s="16">
        <f t="shared" si="222"/>
        <v>50</v>
      </c>
      <c r="Q1418" s="16">
        <f t="shared" si="223"/>
        <v>100</v>
      </c>
      <c r="R1418" s="17">
        <f t="shared" si="224"/>
        <v>75</v>
      </c>
      <c r="S1418" s="17">
        <f t="shared" si="225"/>
        <v>72.5</v>
      </c>
      <c r="T1418" s="17">
        <f t="shared" si="226"/>
        <v>80</v>
      </c>
      <c r="U1418" s="17">
        <f t="shared" si="227"/>
        <v>75</v>
      </c>
      <c r="V1418" s="16">
        <f t="shared" si="228"/>
        <v>75.833333333333329</v>
      </c>
      <c r="W1418" s="16">
        <f t="shared" si="229"/>
        <v>75.625</v>
      </c>
    </row>
    <row r="1419" spans="1:23" ht="13.5" x14ac:dyDescent="0.25">
      <c r="A1419" s="3">
        <v>44078</v>
      </c>
      <c r="B1419" s="2">
        <v>1.65</v>
      </c>
      <c r="C1419" s="2">
        <v>67.493317015621727</v>
      </c>
      <c r="D1419" s="2">
        <v>-0.10674566152314036</v>
      </c>
      <c r="E1419" s="2">
        <v>1.5808027089770051E-2</v>
      </c>
      <c r="F1419" s="2">
        <v>1.6759999999999997</v>
      </c>
      <c r="G1419" s="2">
        <v>1.5959999999999999</v>
      </c>
      <c r="H1419" s="2">
        <v>1.5065000000000002</v>
      </c>
      <c r="I1419" s="2">
        <v>1.4587999999999999</v>
      </c>
      <c r="J1419" s="2">
        <v>1.2384309999999992</v>
      </c>
      <c r="K1419" s="13" t="s">
        <v>48</v>
      </c>
      <c r="L1419" s="13" t="s">
        <v>49</v>
      </c>
      <c r="M1419" s="13" t="s">
        <v>52</v>
      </c>
      <c r="N1419" s="16">
        <f t="shared" si="220"/>
        <v>50</v>
      </c>
      <c r="O1419" s="16">
        <f t="shared" si="221"/>
        <v>100</v>
      </c>
      <c r="P1419" s="16">
        <f t="shared" si="222"/>
        <v>50</v>
      </c>
      <c r="Q1419" s="16">
        <f t="shared" si="223"/>
        <v>100</v>
      </c>
      <c r="R1419" s="17">
        <f t="shared" si="224"/>
        <v>75</v>
      </c>
      <c r="S1419" s="17">
        <f t="shared" si="225"/>
        <v>72.5</v>
      </c>
      <c r="T1419" s="17">
        <f t="shared" si="226"/>
        <v>80</v>
      </c>
      <c r="U1419" s="17">
        <f t="shared" si="227"/>
        <v>75</v>
      </c>
      <c r="V1419" s="16">
        <f t="shared" si="228"/>
        <v>75.833333333333329</v>
      </c>
      <c r="W1419" s="16">
        <f t="shared" si="229"/>
        <v>75.625</v>
      </c>
    </row>
    <row r="1420" spans="1:23" ht="13.5" x14ac:dyDescent="0.25">
      <c r="A1420" s="3">
        <v>44081</v>
      </c>
      <c r="B1420" s="2">
        <v>1.64</v>
      </c>
      <c r="C1420" s="2">
        <v>65.812464007643314</v>
      </c>
      <c r="D1420" s="2">
        <v>-0.11278255714901864</v>
      </c>
      <c r="E1420" s="2">
        <v>1.3318157917468619E-2</v>
      </c>
      <c r="F1420" s="2">
        <v>1.6620000000000001</v>
      </c>
      <c r="G1420" s="2">
        <v>1.6169999999999998</v>
      </c>
      <c r="H1420" s="2">
        <v>1.5175000000000001</v>
      </c>
      <c r="I1420" s="2">
        <v>1.4590000000000003</v>
      </c>
      <c r="J1420" s="2">
        <v>1.2405334999999991</v>
      </c>
      <c r="K1420" s="13" t="s">
        <v>53</v>
      </c>
      <c r="L1420" s="13" t="s">
        <v>51</v>
      </c>
      <c r="M1420" s="13" t="s">
        <v>47</v>
      </c>
      <c r="N1420" s="16">
        <f t="shared" si="220"/>
        <v>50</v>
      </c>
      <c r="O1420" s="16">
        <f t="shared" si="221"/>
        <v>100</v>
      </c>
      <c r="P1420" s="16">
        <f t="shared" si="222"/>
        <v>50</v>
      </c>
      <c r="Q1420" s="16">
        <f t="shared" si="223"/>
        <v>0</v>
      </c>
      <c r="R1420" s="17">
        <f t="shared" si="224"/>
        <v>60</v>
      </c>
      <c r="S1420" s="17">
        <f t="shared" si="225"/>
        <v>47.5</v>
      </c>
      <c r="T1420" s="17">
        <f t="shared" si="226"/>
        <v>35</v>
      </c>
      <c r="U1420" s="17">
        <f t="shared" si="227"/>
        <v>50</v>
      </c>
      <c r="V1420" s="16">
        <f t="shared" si="228"/>
        <v>47.5</v>
      </c>
      <c r="W1420" s="16">
        <f t="shared" si="229"/>
        <v>48.125</v>
      </c>
    </row>
    <row r="1421" spans="1:23" ht="13.5" x14ac:dyDescent="0.25">
      <c r="A1421" s="3">
        <v>44082</v>
      </c>
      <c r="B1421" s="2">
        <v>1.61</v>
      </c>
      <c r="C1421" s="2">
        <v>60.911576424426649</v>
      </c>
      <c r="D1421" s="2">
        <v>-0.11639798754366359</v>
      </c>
      <c r="E1421" s="2">
        <v>1.0618366891464132E-2</v>
      </c>
      <c r="F1421" s="2">
        <v>1.6519999999999999</v>
      </c>
      <c r="G1421" s="2">
        <v>1.6350000000000002</v>
      </c>
      <c r="H1421" s="2">
        <v>1.5269999999999997</v>
      </c>
      <c r="I1421" s="2">
        <v>1.4604000000000006</v>
      </c>
      <c r="J1421" s="2">
        <v>1.2422379999999991</v>
      </c>
      <c r="K1421" s="13" t="s">
        <v>53</v>
      </c>
      <c r="L1421" s="13" t="s">
        <v>55</v>
      </c>
      <c r="M1421" s="13" t="s">
        <v>47</v>
      </c>
      <c r="N1421" s="16">
        <f t="shared" si="220"/>
        <v>50</v>
      </c>
      <c r="O1421" s="16">
        <f t="shared" si="221"/>
        <v>100</v>
      </c>
      <c r="P1421" s="16">
        <f t="shared" si="222"/>
        <v>50</v>
      </c>
      <c r="Q1421" s="16">
        <f t="shared" si="223"/>
        <v>16.5</v>
      </c>
      <c r="R1421" s="17">
        <f t="shared" si="224"/>
        <v>62.475000000000001</v>
      </c>
      <c r="S1421" s="17">
        <f t="shared" si="225"/>
        <v>51.625</v>
      </c>
      <c r="T1421" s="17">
        <f t="shared" si="226"/>
        <v>42.424999999999997</v>
      </c>
      <c r="U1421" s="17">
        <f t="shared" si="227"/>
        <v>54.125</v>
      </c>
      <c r="V1421" s="16">
        <f t="shared" si="228"/>
        <v>52.17499999999999</v>
      </c>
      <c r="W1421" s="16">
        <f t="shared" si="229"/>
        <v>52.662499999999994</v>
      </c>
    </row>
    <row r="1422" spans="1:23" ht="13.5" x14ac:dyDescent="0.25">
      <c r="A1422" s="3">
        <v>44083</v>
      </c>
      <c r="B1422" s="2">
        <v>1.59</v>
      </c>
      <c r="C1422" s="2">
        <v>57.820283020598275</v>
      </c>
      <c r="D1422" s="2">
        <v>-0.10616622517429808</v>
      </c>
      <c r="E1422" s="2">
        <v>7.6080307188802695E-3</v>
      </c>
      <c r="F1422" s="2">
        <v>1.6339999999999999</v>
      </c>
      <c r="G1422" s="2">
        <v>1.643</v>
      </c>
      <c r="H1422" s="2">
        <v>1.534</v>
      </c>
      <c r="I1422" s="2">
        <v>1.4630000000000003</v>
      </c>
      <c r="J1422" s="2">
        <v>1.2438424999999993</v>
      </c>
      <c r="K1422" s="13" t="s">
        <v>53</v>
      </c>
      <c r="L1422" s="13" t="s">
        <v>51</v>
      </c>
      <c r="M1422" s="13" t="s">
        <v>47</v>
      </c>
      <c r="N1422" s="16">
        <f t="shared" si="220"/>
        <v>50</v>
      </c>
      <c r="O1422" s="16">
        <f t="shared" si="221"/>
        <v>100</v>
      </c>
      <c r="P1422" s="16">
        <f t="shared" si="222"/>
        <v>50</v>
      </c>
      <c r="Q1422" s="16">
        <f t="shared" si="223"/>
        <v>0</v>
      </c>
      <c r="R1422" s="17">
        <f t="shared" si="224"/>
        <v>60</v>
      </c>
      <c r="S1422" s="17">
        <f t="shared" si="225"/>
        <v>47.5</v>
      </c>
      <c r="T1422" s="17">
        <f t="shared" si="226"/>
        <v>35</v>
      </c>
      <c r="U1422" s="17">
        <f t="shared" si="227"/>
        <v>50</v>
      </c>
      <c r="V1422" s="16">
        <f t="shared" si="228"/>
        <v>47.5</v>
      </c>
      <c r="W1422" s="16">
        <f t="shared" si="229"/>
        <v>48.125</v>
      </c>
    </row>
    <row r="1423" spans="1:23" ht="13.5" x14ac:dyDescent="0.25">
      <c r="A1423" s="3">
        <v>44084</v>
      </c>
      <c r="B1423" s="2">
        <v>1.55</v>
      </c>
      <c r="C1423" s="2">
        <v>52.122802780551091</v>
      </c>
      <c r="D1423" s="2">
        <v>-8.5657964341612436E-2</v>
      </c>
      <c r="E1423" s="2">
        <v>4.497933374652513E-3</v>
      </c>
      <c r="F1423" s="2">
        <v>1.6080000000000001</v>
      </c>
      <c r="G1423" s="2">
        <v>1.641</v>
      </c>
      <c r="H1423" s="2">
        <v>1.5389999999999999</v>
      </c>
      <c r="I1423" s="2">
        <v>1.4652000000000001</v>
      </c>
      <c r="J1423" s="2">
        <v>1.2450979999999994</v>
      </c>
      <c r="K1423" s="13" t="s">
        <v>53</v>
      </c>
      <c r="L1423" s="13" t="s">
        <v>51</v>
      </c>
      <c r="M1423" s="13" t="s">
        <v>47</v>
      </c>
      <c r="N1423" s="16">
        <f t="shared" si="220"/>
        <v>50</v>
      </c>
      <c r="O1423" s="16">
        <f t="shared" si="221"/>
        <v>100</v>
      </c>
      <c r="P1423" s="16">
        <f t="shared" si="222"/>
        <v>50</v>
      </c>
      <c r="Q1423" s="16">
        <f t="shared" si="223"/>
        <v>0</v>
      </c>
      <c r="R1423" s="17">
        <f t="shared" si="224"/>
        <v>60</v>
      </c>
      <c r="S1423" s="17">
        <f t="shared" si="225"/>
        <v>47.5</v>
      </c>
      <c r="T1423" s="17">
        <f t="shared" si="226"/>
        <v>35</v>
      </c>
      <c r="U1423" s="17">
        <f t="shared" si="227"/>
        <v>50</v>
      </c>
      <c r="V1423" s="16">
        <f t="shared" si="228"/>
        <v>47.5</v>
      </c>
      <c r="W1423" s="16">
        <f t="shared" si="229"/>
        <v>48.125</v>
      </c>
    </row>
    <row r="1424" spans="1:23" ht="13.5" x14ac:dyDescent="0.25">
      <c r="A1424" s="3">
        <v>44085</v>
      </c>
      <c r="B1424" s="2">
        <v>1.54</v>
      </c>
      <c r="C1424" s="2">
        <v>50.775752898053177</v>
      </c>
      <c r="D1424" s="2">
        <v>-5.6876187742310291E-2</v>
      </c>
      <c r="E1424" s="2">
        <v>1.7288046534230661E-3</v>
      </c>
      <c r="F1424" s="2">
        <v>1.5859999999999999</v>
      </c>
      <c r="G1424" s="2">
        <v>1.6309999999999998</v>
      </c>
      <c r="H1424" s="2">
        <v>1.5454999999999999</v>
      </c>
      <c r="I1424" s="2">
        <v>1.466</v>
      </c>
      <c r="J1424" s="2">
        <v>1.2466009999999992</v>
      </c>
      <c r="K1424" s="13" t="s">
        <v>53</v>
      </c>
      <c r="L1424" s="13" t="s">
        <v>51</v>
      </c>
      <c r="M1424" s="13" t="s">
        <v>47</v>
      </c>
      <c r="N1424" s="16">
        <f t="shared" si="220"/>
        <v>50</v>
      </c>
      <c r="O1424" s="16">
        <f t="shared" si="221"/>
        <v>100</v>
      </c>
      <c r="P1424" s="16">
        <f t="shared" si="222"/>
        <v>50</v>
      </c>
      <c r="Q1424" s="16">
        <f t="shared" si="223"/>
        <v>0</v>
      </c>
      <c r="R1424" s="17">
        <f t="shared" si="224"/>
        <v>60</v>
      </c>
      <c r="S1424" s="17">
        <f t="shared" si="225"/>
        <v>47.5</v>
      </c>
      <c r="T1424" s="17">
        <f t="shared" si="226"/>
        <v>35</v>
      </c>
      <c r="U1424" s="17">
        <f t="shared" si="227"/>
        <v>50</v>
      </c>
      <c r="V1424" s="16">
        <f t="shared" si="228"/>
        <v>47.5</v>
      </c>
      <c r="W1424" s="16">
        <f t="shared" si="229"/>
        <v>48.125</v>
      </c>
    </row>
    <row r="1425" spans="1:23" ht="13.5" x14ac:dyDescent="0.25">
      <c r="A1425" s="3">
        <v>44088</v>
      </c>
      <c r="B1425" s="2">
        <v>1.55</v>
      </c>
      <c r="C1425" s="2">
        <v>52.108653155167033</v>
      </c>
      <c r="D1425" s="2">
        <v>-2.2510109919583243E-2</v>
      </c>
      <c r="E1425" s="2">
        <v>-8.1400928753661136E-5</v>
      </c>
      <c r="F1425" s="2">
        <v>1.5680000000000001</v>
      </c>
      <c r="G1425" s="2">
        <v>1.6150000000000002</v>
      </c>
      <c r="H1425" s="2">
        <v>1.5535000000000001</v>
      </c>
      <c r="I1425" s="2">
        <v>1.4671999999999996</v>
      </c>
      <c r="J1425" s="2">
        <v>1.2483029999999993</v>
      </c>
      <c r="K1425" s="13" t="s">
        <v>53</v>
      </c>
      <c r="L1425" s="13" t="s">
        <v>51</v>
      </c>
      <c r="M1425" s="13" t="s">
        <v>47</v>
      </c>
      <c r="N1425" s="16">
        <f t="shared" si="220"/>
        <v>50</v>
      </c>
      <c r="O1425" s="16">
        <f t="shared" si="221"/>
        <v>100</v>
      </c>
      <c r="P1425" s="16">
        <f t="shared" si="222"/>
        <v>50</v>
      </c>
      <c r="Q1425" s="16">
        <f t="shared" si="223"/>
        <v>0</v>
      </c>
      <c r="R1425" s="17">
        <f t="shared" si="224"/>
        <v>60</v>
      </c>
      <c r="S1425" s="17">
        <f t="shared" si="225"/>
        <v>47.5</v>
      </c>
      <c r="T1425" s="17">
        <f t="shared" si="226"/>
        <v>35</v>
      </c>
      <c r="U1425" s="17">
        <f t="shared" si="227"/>
        <v>50</v>
      </c>
      <c r="V1425" s="16">
        <f t="shared" si="228"/>
        <v>47.5</v>
      </c>
      <c r="W1425" s="16">
        <f t="shared" si="229"/>
        <v>48.125</v>
      </c>
    </row>
    <row r="1426" spans="1:23" ht="13.5" x14ac:dyDescent="0.25">
      <c r="A1426" s="3">
        <v>44089</v>
      </c>
      <c r="B1426" s="2">
        <v>1.59</v>
      </c>
      <c r="C1426" s="2">
        <v>57.111364796044562</v>
      </c>
      <c r="D1426" s="2">
        <v>-4.1605035351721664E-3</v>
      </c>
      <c r="E1426" s="2">
        <v>-5.1173188401684841E-4</v>
      </c>
      <c r="F1426" s="2">
        <v>1.5639999999999998</v>
      </c>
      <c r="G1426" s="2">
        <v>1.6080000000000001</v>
      </c>
      <c r="H1426" s="2">
        <v>1.5639999999999998</v>
      </c>
      <c r="I1426" s="2">
        <v>1.4698</v>
      </c>
      <c r="J1426" s="2">
        <v>1.2501554999999993</v>
      </c>
      <c r="K1426" s="13" t="s">
        <v>53</v>
      </c>
      <c r="L1426" s="13" t="s">
        <v>51</v>
      </c>
      <c r="M1426" s="13" t="s">
        <v>47</v>
      </c>
      <c r="N1426" s="16">
        <f t="shared" si="220"/>
        <v>50</v>
      </c>
      <c r="O1426" s="16">
        <f t="shared" si="221"/>
        <v>100</v>
      </c>
      <c r="P1426" s="16">
        <f t="shared" si="222"/>
        <v>50</v>
      </c>
      <c r="Q1426" s="16">
        <f t="shared" si="223"/>
        <v>0</v>
      </c>
      <c r="R1426" s="17">
        <f t="shared" si="224"/>
        <v>60</v>
      </c>
      <c r="S1426" s="17">
        <f t="shared" si="225"/>
        <v>47.5</v>
      </c>
      <c r="T1426" s="17">
        <f t="shared" si="226"/>
        <v>35</v>
      </c>
      <c r="U1426" s="17">
        <f t="shared" si="227"/>
        <v>50</v>
      </c>
      <c r="V1426" s="16">
        <f t="shared" si="228"/>
        <v>47.5</v>
      </c>
      <c r="W1426" s="16">
        <f t="shared" si="229"/>
        <v>48.125</v>
      </c>
    </row>
    <row r="1427" spans="1:23" ht="13.5" x14ac:dyDescent="0.25">
      <c r="A1427" s="3">
        <v>44090</v>
      </c>
      <c r="B1427" s="2">
        <v>1.56</v>
      </c>
      <c r="C1427" s="2">
        <v>52.667724261457217</v>
      </c>
      <c r="D1427" s="2">
        <v>1.6360247945892858E-2</v>
      </c>
      <c r="E1427" s="2">
        <v>-5.4348764553349238E-4</v>
      </c>
      <c r="F1427" s="2">
        <v>1.5579999999999998</v>
      </c>
      <c r="G1427" s="2">
        <v>1.5960000000000003</v>
      </c>
      <c r="H1427" s="2">
        <v>1.5714999999999999</v>
      </c>
      <c r="I1427" s="2">
        <v>1.4716000000000002</v>
      </c>
      <c r="J1427" s="2">
        <v>1.2518579999999992</v>
      </c>
      <c r="K1427" s="13" t="s">
        <v>53</v>
      </c>
      <c r="L1427" s="13" t="s">
        <v>55</v>
      </c>
      <c r="M1427" s="13" t="s">
        <v>47</v>
      </c>
      <c r="N1427" s="16">
        <f t="shared" si="220"/>
        <v>50</v>
      </c>
      <c r="O1427" s="16">
        <f t="shared" si="221"/>
        <v>100</v>
      </c>
      <c r="P1427" s="16">
        <f t="shared" si="222"/>
        <v>50</v>
      </c>
      <c r="Q1427" s="16">
        <f t="shared" si="223"/>
        <v>16.5</v>
      </c>
      <c r="R1427" s="17">
        <f t="shared" si="224"/>
        <v>62.475000000000001</v>
      </c>
      <c r="S1427" s="17">
        <f t="shared" si="225"/>
        <v>51.625</v>
      </c>
      <c r="T1427" s="17">
        <f t="shared" si="226"/>
        <v>42.424999999999997</v>
      </c>
      <c r="U1427" s="17">
        <f t="shared" si="227"/>
        <v>54.125</v>
      </c>
      <c r="V1427" s="16">
        <f t="shared" si="228"/>
        <v>52.17499999999999</v>
      </c>
      <c r="W1427" s="16">
        <f t="shared" si="229"/>
        <v>52.662499999999994</v>
      </c>
    </row>
    <row r="1428" spans="1:23" ht="13.5" x14ac:dyDescent="0.25">
      <c r="A1428" s="3">
        <v>44091</v>
      </c>
      <c r="B1428" s="2">
        <v>1.58</v>
      </c>
      <c r="C1428" s="2">
        <v>55.171874518026918</v>
      </c>
      <c r="D1428" s="2">
        <v>3.2137358104039171E-2</v>
      </c>
      <c r="E1428" s="2">
        <v>-2.7693674393740233E-4</v>
      </c>
      <c r="F1428" s="2">
        <v>1.5640000000000001</v>
      </c>
      <c r="G1428" s="2">
        <v>1.5860000000000003</v>
      </c>
      <c r="H1428" s="2">
        <v>1.579</v>
      </c>
      <c r="I1428" s="2">
        <v>1.474</v>
      </c>
      <c r="J1428" s="2">
        <v>1.2537594999999995</v>
      </c>
      <c r="K1428" s="13" t="s">
        <v>48</v>
      </c>
      <c r="L1428" s="13" t="s">
        <v>55</v>
      </c>
      <c r="M1428" s="13" t="s">
        <v>52</v>
      </c>
      <c r="N1428" s="16">
        <f t="shared" si="220"/>
        <v>50</v>
      </c>
      <c r="O1428" s="16">
        <f t="shared" si="221"/>
        <v>100</v>
      </c>
      <c r="P1428" s="16">
        <f t="shared" si="222"/>
        <v>50</v>
      </c>
      <c r="Q1428" s="16">
        <f t="shared" si="223"/>
        <v>83.5</v>
      </c>
      <c r="R1428" s="17">
        <f t="shared" si="224"/>
        <v>72.525000000000006</v>
      </c>
      <c r="S1428" s="17">
        <f t="shared" si="225"/>
        <v>68.375</v>
      </c>
      <c r="T1428" s="17">
        <f t="shared" si="226"/>
        <v>72.575000000000003</v>
      </c>
      <c r="U1428" s="17">
        <f t="shared" si="227"/>
        <v>70.875</v>
      </c>
      <c r="V1428" s="16">
        <f t="shared" si="228"/>
        <v>71.158333333333346</v>
      </c>
      <c r="W1428" s="16">
        <f t="shared" si="229"/>
        <v>71.087500000000006</v>
      </c>
    </row>
    <row r="1429" spans="1:23" ht="13.5" x14ac:dyDescent="0.25">
      <c r="A1429" s="3">
        <v>44092</v>
      </c>
      <c r="B1429" s="2">
        <v>1.59</v>
      </c>
      <c r="C1429" s="2">
        <v>56.413552998941839</v>
      </c>
      <c r="D1429" s="2">
        <v>3.9915579930460909E-2</v>
      </c>
      <c r="E1429" s="2">
        <v>6.0681048515099528E-5</v>
      </c>
      <c r="F1429" s="2">
        <v>1.5740000000000001</v>
      </c>
      <c r="G1429" s="2">
        <v>1.58</v>
      </c>
      <c r="H1429" s="2">
        <v>1.5879999999999996</v>
      </c>
      <c r="I1429" s="2">
        <v>1.4766000000000004</v>
      </c>
      <c r="J1429" s="2">
        <v>1.2556119999999995</v>
      </c>
      <c r="K1429" s="13" t="s">
        <v>48</v>
      </c>
      <c r="L1429" s="13" t="s">
        <v>55</v>
      </c>
      <c r="M1429" s="13" t="s">
        <v>52</v>
      </c>
      <c r="N1429" s="16">
        <f t="shared" si="220"/>
        <v>50</v>
      </c>
      <c r="O1429" s="16">
        <f t="shared" si="221"/>
        <v>100</v>
      </c>
      <c r="P1429" s="16">
        <f t="shared" si="222"/>
        <v>50</v>
      </c>
      <c r="Q1429" s="16">
        <f t="shared" si="223"/>
        <v>83.5</v>
      </c>
      <c r="R1429" s="17">
        <f t="shared" si="224"/>
        <v>72.525000000000006</v>
      </c>
      <c r="S1429" s="17">
        <f t="shared" si="225"/>
        <v>68.375</v>
      </c>
      <c r="T1429" s="17">
        <f t="shared" si="226"/>
        <v>72.575000000000003</v>
      </c>
      <c r="U1429" s="17">
        <f t="shared" si="227"/>
        <v>70.875</v>
      </c>
      <c r="V1429" s="16">
        <f t="shared" si="228"/>
        <v>71.158333333333346</v>
      </c>
      <c r="W1429" s="16">
        <f t="shared" si="229"/>
        <v>71.087500000000006</v>
      </c>
    </row>
    <row r="1430" spans="1:23" ht="13.5" x14ac:dyDescent="0.25">
      <c r="A1430" s="3">
        <v>44095</v>
      </c>
      <c r="B1430" s="2">
        <v>1.5</v>
      </c>
      <c r="C1430" s="2">
        <v>44.473915635979317</v>
      </c>
      <c r="D1430" s="2">
        <v>5.1366715778164984E-2</v>
      </c>
      <c r="E1430" s="2">
        <v>-1.9439040033954452E-5</v>
      </c>
      <c r="F1430" s="2">
        <v>1.5640000000000001</v>
      </c>
      <c r="G1430" s="2">
        <v>1.5660000000000001</v>
      </c>
      <c r="H1430" s="2">
        <v>1.5914999999999997</v>
      </c>
      <c r="I1430" s="2">
        <v>1.4772000000000001</v>
      </c>
      <c r="J1430" s="2">
        <v>1.2571134999999996</v>
      </c>
      <c r="K1430" s="13" t="s">
        <v>48</v>
      </c>
      <c r="L1430" s="13" t="s">
        <v>55</v>
      </c>
      <c r="M1430" s="13" t="s">
        <v>50</v>
      </c>
      <c r="N1430" s="16">
        <f t="shared" si="220"/>
        <v>50</v>
      </c>
      <c r="O1430" s="16">
        <f t="shared" si="221"/>
        <v>100</v>
      </c>
      <c r="P1430" s="16">
        <f t="shared" si="222"/>
        <v>50</v>
      </c>
      <c r="Q1430" s="16">
        <f t="shared" si="223"/>
        <v>66.5</v>
      </c>
      <c r="R1430" s="17">
        <f t="shared" si="224"/>
        <v>69.974999999999994</v>
      </c>
      <c r="S1430" s="17">
        <f t="shared" si="225"/>
        <v>64.125</v>
      </c>
      <c r="T1430" s="17">
        <f t="shared" si="226"/>
        <v>64.924999999999997</v>
      </c>
      <c r="U1430" s="17">
        <f t="shared" si="227"/>
        <v>66.625</v>
      </c>
      <c r="V1430" s="16">
        <f t="shared" si="228"/>
        <v>66.341666666666654</v>
      </c>
      <c r="W1430" s="16">
        <f t="shared" si="229"/>
        <v>66.412499999999994</v>
      </c>
    </row>
    <row r="1431" spans="1:23" ht="13.5" x14ac:dyDescent="0.25">
      <c r="A1431" s="3">
        <v>44096</v>
      </c>
      <c r="B1431" s="2">
        <v>1.53</v>
      </c>
      <c r="C1431" s="2">
        <v>48.394636749412903</v>
      </c>
      <c r="D1431" s="2">
        <v>5.4510862487583633E-2</v>
      </c>
      <c r="E1431" s="2">
        <v>-1.3941818435659417E-3</v>
      </c>
      <c r="F1431" s="2">
        <v>1.552</v>
      </c>
      <c r="G1431" s="2">
        <v>1.5579999999999998</v>
      </c>
      <c r="H1431" s="2">
        <v>1.5965000000000003</v>
      </c>
      <c r="I1431" s="2">
        <v>1.4794</v>
      </c>
      <c r="J1431" s="2">
        <v>1.2587154999999997</v>
      </c>
      <c r="K1431" s="13" t="s">
        <v>48</v>
      </c>
      <c r="L1431" s="13" t="s">
        <v>55</v>
      </c>
      <c r="M1431" s="13" t="s">
        <v>50</v>
      </c>
      <c r="N1431" s="16">
        <f t="shared" si="220"/>
        <v>50</v>
      </c>
      <c r="O1431" s="16">
        <f t="shared" si="221"/>
        <v>100</v>
      </c>
      <c r="P1431" s="16">
        <f t="shared" si="222"/>
        <v>50</v>
      </c>
      <c r="Q1431" s="16">
        <f t="shared" si="223"/>
        <v>66.5</v>
      </c>
      <c r="R1431" s="17">
        <f t="shared" si="224"/>
        <v>69.974999999999994</v>
      </c>
      <c r="S1431" s="17">
        <f t="shared" si="225"/>
        <v>64.125</v>
      </c>
      <c r="T1431" s="17">
        <f t="shared" si="226"/>
        <v>64.924999999999997</v>
      </c>
      <c r="U1431" s="17">
        <f t="shared" si="227"/>
        <v>66.625</v>
      </c>
      <c r="V1431" s="16">
        <f t="shared" si="228"/>
        <v>66.341666666666654</v>
      </c>
      <c r="W1431" s="16">
        <f t="shared" si="229"/>
        <v>66.412499999999994</v>
      </c>
    </row>
    <row r="1432" spans="1:23" ht="13.5" x14ac:dyDescent="0.25">
      <c r="A1432" s="3">
        <v>44097</v>
      </c>
      <c r="B1432" s="2">
        <v>1.53</v>
      </c>
      <c r="C1432" s="2">
        <v>48.394636749412903</v>
      </c>
      <c r="D1432" s="2">
        <v>5.4187776718751302E-2</v>
      </c>
      <c r="E1432" s="2">
        <v>-3.4937291605919253E-3</v>
      </c>
      <c r="F1432" s="2">
        <v>1.546</v>
      </c>
      <c r="G1432" s="2">
        <v>1.5519999999999998</v>
      </c>
      <c r="H1432" s="2">
        <v>1.5974999999999999</v>
      </c>
      <c r="I1432" s="2">
        <v>1.4817999999999998</v>
      </c>
      <c r="J1432" s="2">
        <v>1.2602679999999997</v>
      </c>
      <c r="K1432" s="13" t="s">
        <v>48</v>
      </c>
      <c r="L1432" s="13" t="s">
        <v>55</v>
      </c>
      <c r="M1432" s="13" t="s">
        <v>50</v>
      </c>
      <c r="N1432" s="16">
        <f t="shared" si="220"/>
        <v>50</v>
      </c>
      <c r="O1432" s="16">
        <f t="shared" si="221"/>
        <v>100</v>
      </c>
      <c r="P1432" s="16">
        <f t="shared" si="222"/>
        <v>50</v>
      </c>
      <c r="Q1432" s="16">
        <f t="shared" si="223"/>
        <v>66.5</v>
      </c>
      <c r="R1432" s="17">
        <f t="shared" si="224"/>
        <v>69.974999999999994</v>
      </c>
      <c r="S1432" s="17">
        <f t="shared" si="225"/>
        <v>64.125</v>
      </c>
      <c r="T1432" s="17">
        <f t="shared" si="226"/>
        <v>64.924999999999997</v>
      </c>
      <c r="U1432" s="17">
        <f t="shared" si="227"/>
        <v>66.625</v>
      </c>
      <c r="V1432" s="16">
        <f t="shared" si="228"/>
        <v>66.341666666666654</v>
      </c>
      <c r="W1432" s="16">
        <f t="shared" si="229"/>
        <v>66.412499999999994</v>
      </c>
    </row>
    <row r="1433" spans="1:23" ht="13.5" x14ac:dyDescent="0.25">
      <c r="A1433" s="3">
        <v>44098</v>
      </c>
      <c r="B1433" s="2">
        <v>1.5</v>
      </c>
      <c r="C1433" s="2">
        <v>44.731510917655143</v>
      </c>
      <c r="D1433" s="2">
        <v>5.0069259074010608E-2</v>
      </c>
      <c r="E1433" s="2">
        <v>-5.8155851357573028E-3</v>
      </c>
      <c r="F1433" s="2">
        <v>1.53</v>
      </c>
      <c r="G1433" s="2">
        <v>1.5469999999999999</v>
      </c>
      <c r="H1433" s="2">
        <v>1.5939999999999999</v>
      </c>
      <c r="I1433" s="2">
        <v>1.4831999999999996</v>
      </c>
      <c r="J1433" s="2">
        <v>1.2617199999999997</v>
      </c>
      <c r="K1433" s="13" t="s">
        <v>48</v>
      </c>
      <c r="L1433" s="13" t="s">
        <v>55</v>
      </c>
      <c r="M1433" s="13" t="s">
        <v>50</v>
      </c>
      <c r="N1433" s="16">
        <f t="shared" si="220"/>
        <v>50</v>
      </c>
      <c r="O1433" s="16">
        <f t="shared" si="221"/>
        <v>100</v>
      </c>
      <c r="P1433" s="16">
        <f t="shared" si="222"/>
        <v>50</v>
      </c>
      <c r="Q1433" s="16">
        <f t="shared" si="223"/>
        <v>66.5</v>
      </c>
      <c r="R1433" s="17">
        <f t="shared" si="224"/>
        <v>69.974999999999994</v>
      </c>
      <c r="S1433" s="17">
        <f t="shared" si="225"/>
        <v>64.125</v>
      </c>
      <c r="T1433" s="17">
        <f t="shared" si="226"/>
        <v>64.924999999999997</v>
      </c>
      <c r="U1433" s="17">
        <f t="shared" si="227"/>
        <v>66.625</v>
      </c>
      <c r="V1433" s="16">
        <f t="shared" si="228"/>
        <v>66.341666666666654</v>
      </c>
      <c r="W1433" s="16">
        <f t="shared" si="229"/>
        <v>66.412499999999994</v>
      </c>
    </row>
    <row r="1434" spans="1:23" ht="13.5" x14ac:dyDescent="0.25">
      <c r="A1434" s="3">
        <v>44099</v>
      </c>
      <c r="B1434" s="2">
        <v>1.52</v>
      </c>
      <c r="C1434" s="2">
        <v>47.580189646308106</v>
      </c>
      <c r="D1434" s="2">
        <v>4.3821767938398981E-2</v>
      </c>
      <c r="E1434" s="2">
        <v>-8.5976499050509827E-3</v>
      </c>
      <c r="F1434" s="2">
        <v>1.516</v>
      </c>
      <c r="G1434" s="2">
        <v>1.5449999999999999</v>
      </c>
      <c r="H1434" s="2">
        <v>1.5879999999999999</v>
      </c>
      <c r="I1434" s="2">
        <v>1.4857999999999998</v>
      </c>
      <c r="J1434" s="2">
        <v>1.2633214999999998</v>
      </c>
      <c r="K1434" s="13" t="s">
        <v>48</v>
      </c>
      <c r="L1434" s="13" t="s">
        <v>55</v>
      </c>
      <c r="M1434" s="13" t="s">
        <v>50</v>
      </c>
      <c r="N1434" s="16">
        <f t="shared" si="220"/>
        <v>50</v>
      </c>
      <c r="O1434" s="16">
        <f t="shared" si="221"/>
        <v>100</v>
      </c>
      <c r="P1434" s="16">
        <f t="shared" si="222"/>
        <v>50</v>
      </c>
      <c r="Q1434" s="16">
        <f t="shared" si="223"/>
        <v>66.5</v>
      </c>
      <c r="R1434" s="17">
        <f t="shared" si="224"/>
        <v>69.974999999999994</v>
      </c>
      <c r="S1434" s="17">
        <f t="shared" si="225"/>
        <v>64.125</v>
      </c>
      <c r="T1434" s="17">
        <f t="shared" si="226"/>
        <v>64.924999999999997</v>
      </c>
      <c r="U1434" s="17">
        <f t="shared" si="227"/>
        <v>66.625</v>
      </c>
      <c r="V1434" s="16">
        <f t="shared" si="228"/>
        <v>66.341666666666654</v>
      </c>
      <c r="W1434" s="16">
        <f t="shared" si="229"/>
        <v>66.412499999999994</v>
      </c>
    </row>
    <row r="1435" spans="1:23" ht="13.5" x14ac:dyDescent="0.25">
      <c r="A1435" s="3">
        <v>44102</v>
      </c>
      <c r="B1435" s="2">
        <v>1.52</v>
      </c>
      <c r="C1435" s="2">
        <v>47.580189646308114</v>
      </c>
      <c r="D1435" s="2">
        <v>4.0193998325730007E-2</v>
      </c>
      <c r="E1435" s="2">
        <v>-1.2254865167305267E-2</v>
      </c>
      <c r="F1435" s="2">
        <v>1.52</v>
      </c>
      <c r="G1435" s="2">
        <v>1.5419999999999998</v>
      </c>
      <c r="H1435" s="2">
        <v>1.5785000000000002</v>
      </c>
      <c r="I1435" s="2">
        <v>1.4882</v>
      </c>
      <c r="J1435" s="2">
        <v>1.2649229999999998</v>
      </c>
      <c r="K1435" s="13" t="s">
        <v>48</v>
      </c>
      <c r="L1435" s="13" t="s">
        <v>55</v>
      </c>
      <c r="M1435" s="13" t="s">
        <v>52</v>
      </c>
      <c r="N1435" s="16">
        <f t="shared" si="220"/>
        <v>50</v>
      </c>
      <c r="O1435" s="16">
        <f t="shared" si="221"/>
        <v>100</v>
      </c>
      <c r="P1435" s="16">
        <f t="shared" si="222"/>
        <v>50</v>
      </c>
      <c r="Q1435" s="16">
        <f t="shared" si="223"/>
        <v>83.5</v>
      </c>
      <c r="R1435" s="17">
        <f t="shared" si="224"/>
        <v>72.525000000000006</v>
      </c>
      <c r="S1435" s="17">
        <f t="shared" si="225"/>
        <v>68.375</v>
      </c>
      <c r="T1435" s="17">
        <f t="shared" si="226"/>
        <v>72.575000000000003</v>
      </c>
      <c r="U1435" s="17">
        <f t="shared" si="227"/>
        <v>70.875</v>
      </c>
      <c r="V1435" s="16">
        <f t="shared" si="228"/>
        <v>71.158333333333346</v>
      </c>
      <c r="W1435" s="16">
        <f t="shared" si="229"/>
        <v>71.087500000000006</v>
      </c>
    </row>
    <row r="1436" spans="1:23" ht="13.5" x14ac:dyDescent="0.25">
      <c r="A1436" s="3">
        <v>44103</v>
      </c>
      <c r="B1436" s="2">
        <v>1.52</v>
      </c>
      <c r="C1436" s="2">
        <v>47.580189646308106</v>
      </c>
      <c r="D1436" s="2">
        <v>4.3389403918929759E-2</v>
      </c>
      <c r="E1436" s="2">
        <v>-1.6126999106174933E-2</v>
      </c>
      <c r="F1436" s="2">
        <v>1.518</v>
      </c>
      <c r="G1436" s="2">
        <v>1.5349999999999999</v>
      </c>
      <c r="H1436" s="2">
        <v>1.5714999999999999</v>
      </c>
      <c r="I1436" s="2">
        <v>1.4907999999999999</v>
      </c>
      <c r="J1436" s="2">
        <v>1.2665739999999999</v>
      </c>
      <c r="K1436" s="13" t="s">
        <v>53</v>
      </c>
      <c r="L1436" s="13" t="s">
        <v>55</v>
      </c>
      <c r="M1436" s="13" t="s">
        <v>47</v>
      </c>
      <c r="N1436" s="16">
        <f t="shared" si="220"/>
        <v>50</v>
      </c>
      <c r="O1436" s="16">
        <f t="shared" si="221"/>
        <v>100</v>
      </c>
      <c r="P1436" s="16">
        <f t="shared" si="222"/>
        <v>50</v>
      </c>
      <c r="Q1436" s="16">
        <f t="shared" si="223"/>
        <v>16.5</v>
      </c>
      <c r="R1436" s="17">
        <f t="shared" si="224"/>
        <v>62.475000000000001</v>
      </c>
      <c r="S1436" s="17">
        <f t="shared" si="225"/>
        <v>51.625</v>
      </c>
      <c r="T1436" s="17">
        <f t="shared" si="226"/>
        <v>42.424999999999997</v>
      </c>
      <c r="U1436" s="17">
        <f t="shared" si="227"/>
        <v>54.125</v>
      </c>
      <c r="V1436" s="16">
        <f t="shared" si="228"/>
        <v>52.17499999999999</v>
      </c>
      <c r="W1436" s="16">
        <f t="shared" si="229"/>
        <v>52.662499999999994</v>
      </c>
    </row>
    <row r="1437" spans="1:23" ht="13.5" x14ac:dyDescent="0.25">
      <c r="A1437" s="3">
        <v>44104</v>
      </c>
      <c r="B1437" s="2">
        <v>1.48</v>
      </c>
      <c r="C1437" s="2">
        <v>42.152962168262057</v>
      </c>
      <c r="D1437" s="2">
        <v>4.4543759823357787E-2</v>
      </c>
      <c r="E1437" s="2">
        <v>-1.9415467076655001E-2</v>
      </c>
      <c r="F1437" s="2">
        <v>1.5080000000000002</v>
      </c>
      <c r="G1437" s="2">
        <v>1.5269999999999999</v>
      </c>
      <c r="H1437" s="2">
        <v>1.5615000000000001</v>
      </c>
      <c r="I1437" s="2">
        <v>1.4925999999999999</v>
      </c>
      <c r="J1437" s="2">
        <v>1.2680249999999997</v>
      </c>
      <c r="K1437" s="13" t="s">
        <v>53</v>
      </c>
      <c r="L1437" s="13" t="s">
        <v>55</v>
      </c>
      <c r="M1437" s="13" t="s">
        <v>47</v>
      </c>
      <c r="N1437" s="16">
        <f t="shared" si="220"/>
        <v>50</v>
      </c>
      <c r="O1437" s="16">
        <f t="shared" si="221"/>
        <v>100</v>
      </c>
      <c r="P1437" s="16">
        <f t="shared" si="222"/>
        <v>50</v>
      </c>
      <c r="Q1437" s="16">
        <f t="shared" si="223"/>
        <v>16.5</v>
      </c>
      <c r="R1437" s="17">
        <f t="shared" si="224"/>
        <v>62.475000000000001</v>
      </c>
      <c r="S1437" s="17">
        <f t="shared" si="225"/>
        <v>51.625</v>
      </c>
      <c r="T1437" s="17">
        <f t="shared" si="226"/>
        <v>42.424999999999997</v>
      </c>
      <c r="U1437" s="17">
        <f t="shared" si="227"/>
        <v>54.125</v>
      </c>
      <c r="V1437" s="16">
        <f t="shared" si="228"/>
        <v>52.17499999999999</v>
      </c>
      <c r="W1437" s="16">
        <f t="shared" si="229"/>
        <v>52.662499999999994</v>
      </c>
    </row>
    <row r="1438" spans="1:23" ht="13.5" x14ac:dyDescent="0.25">
      <c r="A1438" s="3">
        <v>44105</v>
      </c>
      <c r="B1438" s="2">
        <v>1.39</v>
      </c>
      <c r="C1438" s="2">
        <v>33.025196730284307</v>
      </c>
      <c r="D1438" s="2">
        <v>5.5595819180692008E-2</v>
      </c>
      <c r="E1438" s="2">
        <v>-2.1916337618748002E-2</v>
      </c>
      <c r="F1438" s="2">
        <v>1.4860000000000002</v>
      </c>
      <c r="G1438" s="2">
        <v>1.508</v>
      </c>
      <c r="H1438" s="2">
        <v>1.5470000000000002</v>
      </c>
      <c r="I1438" s="2">
        <v>1.4927999999999997</v>
      </c>
      <c r="J1438" s="2">
        <v>1.2690259999999995</v>
      </c>
      <c r="K1438" s="13" t="s">
        <v>53</v>
      </c>
      <c r="L1438" s="13" t="s">
        <v>55</v>
      </c>
      <c r="M1438" s="13" t="s">
        <v>47</v>
      </c>
      <c r="N1438" s="16">
        <f t="shared" si="220"/>
        <v>50</v>
      </c>
      <c r="O1438" s="16">
        <f t="shared" si="221"/>
        <v>100</v>
      </c>
      <c r="P1438" s="16">
        <f t="shared" si="222"/>
        <v>50</v>
      </c>
      <c r="Q1438" s="16">
        <f t="shared" si="223"/>
        <v>16.5</v>
      </c>
      <c r="R1438" s="17">
        <f t="shared" si="224"/>
        <v>62.475000000000001</v>
      </c>
      <c r="S1438" s="17">
        <f t="shared" si="225"/>
        <v>51.625</v>
      </c>
      <c r="T1438" s="17">
        <f t="shared" si="226"/>
        <v>42.424999999999997</v>
      </c>
      <c r="U1438" s="17">
        <f t="shared" si="227"/>
        <v>54.125</v>
      </c>
      <c r="V1438" s="16">
        <f t="shared" si="228"/>
        <v>52.17499999999999</v>
      </c>
      <c r="W1438" s="16">
        <f t="shared" si="229"/>
        <v>52.662499999999994</v>
      </c>
    </row>
    <row r="1439" spans="1:23" ht="13.5" x14ac:dyDescent="0.25">
      <c r="A1439" s="3">
        <v>44106</v>
      </c>
      <c r="B1439" s="2">
        <v>1.42</v>
      </c>
      <c r="C1439" s="2">
        <v>37.855790006955338</v>
      </c>
      <c r="D1439" s="2">
        <v>6.5102750937227727E-2</v>
      </c>
      <c r="E1439" s="2">
        <v>-2.3628545704104064E-2</v>
      </c>
      <c r="F1439" s="2">
        <v>1.4659999999999997</v>
      </c>
      <c r="G1439" s="2">
        <v>1.4910000000000001</v>
      </c>
      <c r="H1439" s="2">
        <v>1.5355000000000001</v>
      </c>
      <c r="I1439" s="2">
        <v>1.4939999999999998</v>
      </c>
      <c r="J1439" s="2">
        <v>1.2701769999999997</v>
      </c>
      <c r="K1439" s="13" t="s">
        <v>53</v>
      </c>
      <c r="L1439" s="13" t="s">
        <v>55</v>
      </c>
      <c r="M1439" s="13" t="s">
        <v>47</v>
      </c>
      <c r="N1439" s="16">
        <f t="shared" si="220"/>
        <v>50</v>
      </c>
      <c r="O1439" s="16">
        <f t="shared" si="221"/>
        <v>100</v>
      </c>
      <c r="P1439" s="16">
        <f t="shared" si="222"/>
        <v>50</v>
      </c>
      <c r="Q1439" s="16">
        <f t="shared" si="223"/>
        <v>16.5</v>
      </c>
      <c r="R1439" s="17">
        <f t="shared" si="224"/>
        <v>62.475000000000001</v>
      </c>
      <c r="S1439" s="17">
        <f t="shared" si="225"/>
        <v>51.625</v>
      </c>
      <c r="T1439" s="17">
        <f t="shared" si="226"/>
        <v>42.424999999999997</v>
      </c>
      <c r="U1439" s="17">
        <f t="shared" si="227"/>
        <v>54.125</v>
      </c>
      <c r="V1439" s="16">
        <f t="shared" si="228"/>
        <v>52.17499999999999</v>
      </c>
      <c r="W1439" s="16">
        <f t="shared" si="229"/>
        <v>52.662499999999994</v>
      </c>
    </row>
    <row r="1440" spans="1:23" ht="13.5" x14ac:dyDescent="0.25">
      <c r="A1440" s="3">
        <v>44109</v>
      </c>
      <c r="B1440" s="2">
        <v>1.46</v>
      </c>
      <c r="C1440" s="2">
        <v>43.68775961462368</v>
      </c>
      <c r="D1440" s="2">
        <v>5.6937495180243269E-2</v>
      </c>
      <c r="E1440" s="2">
        <v>-2.5204248929585581E-2</v>
      </c>
      <c r="F1440" s="2">
        <v>1.454</v>
      </c>
      <c r="G1440" s="2">
        <v>1.4870000000000001</v>
      </c>
      <c r="H1440" s="2">
        <v>1.5265</v>
      </c>
      <c r="I1440" s="2">
        <v>1.4964</v>
      </c>
      <c r="J1440" s="2">
        <v>1.2715774999999998</v>
      </c>
      <c r="K1440" s="13" t="s">
        <v>53</v>
      </c>
      <c r="L1440" s="13" t="s">
        <v>55</v>
      </c>
      <c r="M1440" s="13" t="s">
        <v>47</v>
      </c>
      <c r="N1440" s="16">
        <f t="shared" si="220"/>
        <v>50</v>
      </c>
      <c r="O1440" s="16">
        <f t="shared" si="221"/>
        <v>100</v>
      </c>
      <c r="P1440" s="16">
        <f t="shared" si="222"/>
        <v>50</v>
      </c>
      <c r="Q1440" s="16">
        <f t="shared" si="223"/>
        <v>16.5</v>
      </c>
      <c r="R1440" s="17">
        <f t="shared" si="224"/>
        <v>62.475000000000001</v>
      </c>
      <c r="S1440" s="17">
        <f t="shared" si="225"/>
        <v>51.625</v>
      </c>
      <c r="T1440" s="17">
        <f t="shared" si="226"/>
        <v>42.424999999999997</v>
      </c>
      <c r="U1440" s="17">
        <f t="shared" si="227"/>
        <v>54.125</v>
      </c>
      <c r="V1440" s="16">
        <f t="shared" si="228"/>
        <v>52.17499999999999</v>
      </c>
      <c r="W1440" s="16">
        <f t="shared" si="229"/>
        <v>52.662499999999994</v>
      </c>
    </row>
    <row r="1441" spans="1:23" ht="13.5" x14ac:dyDescent="0.25">
      <c r="A1441" s="3">
        <v>44110</v>
      </c>
      <c r="B1441" s="2">
        <v>1.52</v>
      </c>
      <c r="C1441" s="2">
        <v>51.10073939231863</v>
      </c>
      <c r="D1441" s="2">
        <v>5.0518135311606205E-2</v>
      </c>
      <c r="E1441" s="2">
        <v>-2.4639817090494648E-2</v>
      </c>
      <c r="F1441" s="2">
        <v>1.454</v>
      </c>
      <c r="G1441" s="2">
        <v>1.486</v>
      </c>
      <c r="H1441" s="2">
        <v>1.522</v>
      </c>
      <c r="I1441" s="2">
        <v>1.4999999999999998</v>
      </c>
      <c r="J1441" s="2">
        <v>1.2731789999999998</v>
      </c>
      <c r="K1441" s="13" t="s">
        <v>48</v>
      </c>
      <c r="L1441" s="13" t="s">
        <v>55</v>
      </c>
      <c r="M1441" s="13" t="s">
        <v>55</v>
      </c>
      <c r="N1441" s="16">
        <f t="shared" si="220"/>
        <v>50</v>
      </c>
      <c r="O1441" s="16">
        <f t="shared" si="221"/>
        <v>100</v>
      </c>
      <c r="P1441" s="16">
        <f t="shared" si="222"/>
        <v>50</v>
      </c>
      <c r="Q1441" s="16">
        <f t="shared" si="223"/>
        <v>49.5</v>
      </c>
      <c r="R1441" s="17">
        <f t="shared" si="224"/>
        <v>67.424999999999997</v>
      </c>
      <c r="S1441" s="17">
        <f t="shared" si="225"/>
        <v>59.875</v>
      </c>
      <c r="T1441" s="17">
        <f t="shared" si="226"/>
        <v>57.275000000000006</v>
      </c>
      <c r="U1441" s="17">
        <f t="shared" si="227"/>
        <v>62.375</v>
      </c>
      <c r="V1441" s="16">
        <f t="shared" si="228"/>
        <v>61.524999999999999</v>
      </c>
      <c r="W1441" s="16">
        <f t="shared" si="229"/>
        <v>61.737499999999997</v>
      </c>
    </row>
    <row r="1442" spans="1:23" ht="13.5" x14ac:dyDescent="0.25">
      <c r="A1442" s="3">
        <v>44111</v>
      </c>
      <c r="B1442" s="2">
        <v>1.48</v>
      </c>
      <c r="C1442" s="2">
        <v>46.688181724752589</v>
      </c>
      <c r="D1442" s="2">
        <v>4.7989940140319431E-2</v>
      </c>
      <c r="E1442" s="2">
        <v>-2.1886906556135767E-2</v>
      </c>
      <c r="F1442" s="2">
        <v>1.454</v>
      </c>
      <c r="G1442" s="2">
        <v>1.4810000000000003</v>
      </c>
      <c r="H1442" s="2">
        <v>1.5165</v>
      </c>
      <c r="I1442" s="2">
        <v>1.5012000000000001</v>
      </c>
      <c r="J1442" s="2">
        <v>1.2745804999999999</v>
      </c>
      <c r="K1442" s="13" t="s">
        <v>48</v>
      </c>
      <c r="L1442" s="13" t="s">
        <v>55</v>
      </c>
      <c r="M1442" s="13" t="s">
        <v>55</v>
      </c>
      <c r="N1442" s="16">
        <f t="shared" si="220"/>
        <v>50</v>
      </c>
      <c r="O1442" s="16">
        <f t="shared" si="221"/>
        <v>100</v>
      </c>
      <c r="P1442" s="16">
        <f t="shared" si="222"/>
        <v>50</v>
      </c>
      <c r="Q1442" s="16">
        <f t="shared" si="223"/>
        <v>49.5</v>
      </c>
      <c r="R1442" s="17">
        <f t="shared" si="224"/>
        <v>67.424999999999997</v>
      </c>
      <c r="S1442" s="17">
        <f t="shared" si="225"/>
        <v>59.875</v>
      </c>
      <c r="T1442" s="17">
        <f t="shared" si="226"/>
        <v>57.275000000000006</v>
      </c>
      <c r="U1442" s="17">
        <f t="shared" si="227"/>
        <v>62.375</v>
      </c>
      <c r="V1442" s="16">
        <f t="shared" si="228"/>
        <v>61.524999999999999</v>
      </c>
      <c r="W1442" s="16">
        <f t="shared" si="229"/>
        <v>61.737499999999997</v>
      </c>
    </row>
    <row r="1443" spans="1:23" ht="13.5" x14ac:dyDescent="0.25">
      <c r="A1443" s="3">
        <v>44112</v>
      </c>
      <c r="B1443" s="2">
        <v>1.48</v>
      </c>
      <c r="C1443" s="2">
        <v>46.688181724752589</v>
      </c>
      <c r="D1443" s="2">
        <v>4.1416682497398716E-2</v>
      </c>
      <c r="E1443" s="2">
        <v>-1.7936499485105482E-2</v>
      </c>
      <c r="F1443" s="2">
        <v>1.4720000000000002</v>
      </c>
      <c r="G1443" s="2">
        <v>1.4790000000000003</v>
      </c>
      <c r="H1443" s="2">
        <v>1.5130000000000001</v>
      </c>
      <c r="I1443" s="2">
        <v>1.5024000000000004</v>
      </c>
      <c r="J1443" s="2">
        <v>1.2760314999999998</v>
      </c>
      <c r="K1443" s="13" t="s">
        <v>48</v>
      </c>
      <c r="L1443" s="13" t="s">
        <v>55</v>
      </c>
      <c r="M1443" s="13" t="s">
        <v>52</v>
      </c>
      <c r="N1443" s="16">
        <f t="shared" si="220"/>
        <v>50</v>
      </c>
      <c r="O1443" s="16">
        <f t="shared" si="221"/>
        <v>100</v>
      </c>
      <c r="P1443" s="16">
        <f t="shared" si="222"/>
        <v>50</v>
      </c>
      <c r="Q1443" s="16">
        <f t="shared" si="223"/>
        <v>83.5</v>
      </c>
      <c r="R1443" s="17">
        <f t="shared" si="224"/>
        <v>72.525000000000006</v>
      </c>
      <c r="S1443" s="17">
        <f t="shared" si="225"/>
        <v>68.375</v>
      </c>
      <c r="T1443" s="17">
        <f t="shared" si="226"/>
        <v>72.575000000000003</v>
      </c>
      <c r="U1443" s="17">
        <f t="shared" si="227"/>
        <v>70.875</v>
      </c>
      <c r="V1443" s="16">
        <f t="shared" si="228"/>
        <v>71.158333333333346</v>
      </c>
      <c r="W1443" s="16">
        <f t="shared" si="229"/>
        <v>71.087500000000006</v>
      </c>
    </row>
    <row r="1444" spans="1:23" ht="13.5" x14ac:dyDescent="0.25">
      <c r="A1444" s="3">
        <v>44113</v>
      </c>
      <c r="B1444" s="2">
        <v>1.47</v>
      </c>
      <c r="C1444" s="2">
        <v>45.547826278478595</v>
      </c>
      <c r="D1444" s="2">
        <v>3.9840293375482005E-2</v>
      </c>
      <c r="E1444" s="2">
        <v>-1.3755007093423215E-2</v>
      </c>
      <c r="F1444" s="2">
        <v>1.4819999999999998</v>
      </c>
      <c r="G1444" s="2">
        <v>1.474</v>
      </c>
      <c r="H1444" s="2">
        <v>1.5095000000000001</v>
      </c>
      <c r="I1444" s="2">
        <v>1.5038000000000002</v>
      </c>
      <c r="J1444" s="2">
        <v>1.2774819999999998</v>
      </c>
      <c r="K1444" s="13" t="s">
        <v>48</v>
      </c>
      <c r="L1444" s="13" t="s">
        <v>55</v>
      </c>
      <c r="M1444" s="13" t="s">
        <v>52</v>
      </c>
      <c r="N1444" s="16">
        <f t="shared" si="220"/>
        <v>50</v>
      </c>
      <c r="O1444" s="16">
        <f t="shared" si="221"/>
        <v>100</v>
      </c>
      <c r="P1444" s="16">
        <f t="shared" si="222"/>
        <v>50</v>
      </c>
      <c r="Q1444" s="16">
        <f t="shared" si="223"/>
        <v>83.5</v>
      </c>
      <c r="R1444" s="17">
        <f t="shared" si="224"/>
        <v>72.525000000000006</v>
      </c>
      <c r="S1444" s="17">
        <f t="shared" si="225"/>
        <v>68.375</v>
      </c>
      <c r="T1444" s="17">
        <f t="shared" si="226"/>
        <v>72.575000000000003</v>
      </c>
      <c r="U1444" s="17">
        <f t="shared" si="227"/>
        <v>70.875</v>
      </c>
      <c r="V1444" s="16">
        <f t="shared" si="228"/>
        <v>71.158333333333346</v>
      </c>
      <c r="W1444" s="16">
        <f t="shared" si="229"/>
        <v>71.087500000000006</v>
      </c>
    </row>
    <row r="1445" spans="1:23" ht="13.5" x14ac:dyDescent="0.25">
      <c r="A1445" s="3">
        <v>44116</v>
      </c>
      <c r="B1445" s="2">
        <v>1.47</v>
      </c>
      <c r="C1445" s="2">
        <v>45.547826278478595</v>
      </c>
      <c r="D1445" s="2">
        <v>3.8721010805598644E-2</v>
      </c>
      <c r="E1445" s="2">
        <v>-9.8216534019938927E-3</v>
      </c>
      <c r="F1445" s="2">
        <v>1.484</v>
      </c>
      <c r="G1445" s="2">
        <v>1.4690000000000001</v>
      </c>
      <c r="H1445" s="2">
        <v>1.5054999999999998</v>
      </c>
      <c r="I1445" s="2">
        <v>1.5058</v>
      </c>
      <c r="J1445" s="2">
        <v>1.2789324999999998</v>
      </c>
      <c r="K1445" s="13" t="s">
        <v>48</v>
      </c>
      <c r="L1445" s="13" t="s">
        <v>55</v>
      </c>
      <c r="M1445" s="13" t="s">
        <v>52</v>
      </c>
      <c r="N1445" s="16">
        <f t="shared" si="220"/>
        <v>50</v>
      </c>
      <c r="O1445" s="16">
        <f t="shared" si="221"/>
        <v>100</v>
      </c>
      <c r="P1445" s="16">
        <f t="shared" si="222"/>
        <v>50</v>
      </c>
      <c r="Q1445" s="16">
        <f t="shared" si="223"/>
        <v>83.5</v>
      </c>
      <c r="R1445" s="17">
        <f t="shared" si="224"/>
        <v>72.525000000000006</v>
      </c>
      <c r="S1445" s="17">
        <f t="shared" si="225"/>
        <v>68.375</v>
      </c>
      <c r="T1445" s="17">
        <f t="shared" si="226"/>
        <v>72.575000000000003</v>
      </c>
      <c r="U1445" s="17">
        <f t="shared" si="227"/>
        <v>70.875</v>
      </c>
      <c r="V1445" s="16">
        <f t="shared" si="228"/>
        <v>71.158333333333346</v>
      </c>
      <c r="W1445" s="16">
        <f t="shared" si="229"/>
        <v>71.087500000000006</v>
      </c>
    </row>
    <row r="1446" spans="1:23" ht="13.5" x14ac:dyDescent="0.25">
      <c r="A1446" s="3">
        <v>44117</v>
      </c>
      <c r="B1446" s="2">
        <v>1.49</v>
      </c>
      <c r="C1446" s="2">
        <v>48.4673697898683</v>
      </c>
      <c r="D1446" s="2">
        <v>3.6491134025141703E-2</v>
      </c>
      <c r="E1446" s="2">
        <v>-6.6492880275342376E-3</v>
      </c>
      <c r="F1446" s="2">
        <v>1.478</v>
      </c>
      <c r="G1446" s="2">
        <v>1.4660000000000002</v>
      </c>
      <c r="H1446" s="2">
        <v>1.5004999999999999</v>
      </c>
      <c r="I1446" s="2">
        <v>1.5076000000000003</v>
      </c>
      <c r="J1446" s="2">
        <v>1.2804829999999998</v>
      </c>
      <c r="K1446" s="13" t="s">
        <v>53</v>
      </c>
      <c r="L1446" s="13" t="s">
        <v>55</v>
      </c>
      <c r="M1446" s="13" t="s">
        <v>47</v>
      </c>
      <c r="N1446" s="16">
        <f t="shared" si="220"/>
        <v>50</v>
      </c>
      <c r="O1446" s="16">
        <f t="shared" si="221"/>
        <v>100</v>
      </c>
      <c r="P1446" s="16">
        <f t="shared" si="222"/>
        <v>50</v>
      </c>
      <c r="Q1446" s="16">
        <f t="shared" si="223"/>
        <v>16.5</v>
      </c>
      <c r="R1446" s="17">
        <f t="shared" si="224"/>
        <v>62.475000000000001</v>
      </c>
      <c r="S1446" s="17">
        <f t="shared" si="225"/>
        <v>51.625</v>
      </c>
      <c r="T1446" s="17">
        <f t="shared" si="226"/>
        <v>42.424999999999997</v>
      </c>
      <c r="U1446" s="17">
        <f t="shared" si="227"/>
        <v>54.125</v>
      </c>
      <c r="V1446" s="16">
        <f t="shared" si="228"/>
        <v>52.17499999999999</v>
      </c>
      <c r="W1446" s="16">
        <f t="shared" si="229"/>
        <v>52.662499999999994</v>
      </c>
    </row>
    <row r="1447" spans="1:23" ht="13.5" x14ac:dyDescent="0.25">
      <c r="A1447" s="3">
        <v>44118</v>
      </c>
      <c r="B1447" s="2">
        <v>1.5</v>
      </c>
      <c r="C1447" s="2">
        <v>49.913395482106935</v>
      </c>
      <c r="D1447" s="2">
        <v>2.7775519635608426E-2</v>
      </c>
      <c r="E1447" s="2">
        <v>-4.082248927152551E-3</v>
      </c>
      <c r="F1447" s="2">
        <v>1.482</v>
      </c>
      <c r="G1447" s="2">
        <v>1.4680000000000002</v>
      </c>
      <c r="H1447" s="2">
        <v>1.4974999999999998</v>
      </c>
      <c r="I1447" s="2">
        <v>1.5098000000000003</v>
      </c>
      <c r="J1447" s="2">
        <v>1.282133</v>
      </c>
      <c r="K1447" s="13" t="s">
        <v>48</v>
      </c>
      <c r="L1447" s="13" t="s">
        <v>55</v>
      </c>
      <c r="M1447" s="13" t="s">
        <v>52</v>
      </c>
      <c r="N1447" s="16">
        <f t="shared" si="220"/>
        <v>50</v>
      </c>
      <c r="O1447" s="16">
        <f t="shared" si="221"/>
        <v>100</v>
      </c>
      <c r="P1447" s="16">
        <f t="shared" si="222"/>
        <v>50</v>
      </c>
      <c r="Q1447" s="16">
        <f t="shared" si="223"/>
        <v>83.5</v>
      </c>
      <c r="R1447" s="17">
        <f t="shared" si="224"/>
        <v>72.525000000000006</v>
      </c>
      <c r="S1447" s="17">
        <f t="shared" si="225"/>
        <v>68.375</v>
      </c>
      <c r="T1447" s="17">
        <f t="shared" si="226"/>
        <v>72.575000000000003</v>
      </c>
      <c r="U1447" s="17">
        <f t="shared" si="227"/>
        <v>70.875</v>
      </c>
      <c r="V1447" s="16">
        <f t="shared" si="228"/>
        <v>71.158333333333346</v>
      </c>
      <c r="W1447" s="16">
        <f t="shared" si="229"/>
        <v>71.087500000000006</v>
      </c>
    </row>
    <row r="1448" spans="1:23" ht="13.5" x14ac:dyDescent="0.25">
      <c r="A1448" s="3">
        <v>44120</v>
      </c>
      <c r="B1448" s="2">
        <v>1.47</v>
      </c>
      <c r="C1448" s="2">
        <v>45.764536213005258</v>
      </c>
      <c r="D1448" s="2">
        <v>8.7786648331467099E-3</v>
      </c>
      <c r="E1448" s="2">
        <v>-2.7606215093989015E-3</v>
      </c>
      <c r="F1448" s="2">
        <v>1.48</v>
      </c>
      <c r="G1448" s="2">
        <v>1.4760000000000004</v>
      </c>
      <c r="H1448" s="2">
        <v>1.4919999999999998</v>
      </c>
      <c r="I1448" s="2">
        <v>1.5114000000000001</v>
      </c>
      <c r="J1448" s="2">
        <v>1.2835834999999998</v>
      </c>
      <c r="K1448" s="13" t="s">
        <v>53</v>
      </c>
      <c r="L1448" s="13" t="s">
        <v>55</v>
      </c>
      <c r="M1448" s="13" t="s">
        <v>47</v>
      </c>
      <c r="N1448" s="16">
        <f t="shared" si="220"/>
        <v>50</v>
      </c>
      <c r="O1448" s="16">
        <f t="shared" si="221"/>
        <v>100</v>
      </c>
      <c r="P1448" s="16">
        <f t="shared" si="222"/>
        <v>50</v>
      </c>
      <c r="Q1448" s="16">
        <f t="shared" si="223"/>
        <v>16.5</v>
      </c>
      <c r="R1448" s="17">
        <f t="shared" si="224"/>
        <v>62.475000000000001</v>
      </c>
      <c r="S1448" s="17">
        <f t="shared" si="225"/>
        <v>51.625</v>
      </c>
      <c r="T1448" s="17">
        <f t="shared" si="226"/>
        <v>42.424999999999997</v>
      </c>
      <c r="U1448" s="17">
        <f t="shared" si="227"/>
        <v>54.125</v>
      </c>
      <c r="V1448" s="16">
        <f t="shared" si="228"/>
        <v>52.17499999999999</v>
      </c>
      <c r="W1448" s="16">
        <f t="shared" si="229"/>
        <v>52.662499999999994</v>
      </c>
    </row>
    <row r="1449" spans="1:23" ht="13.5" x14ac:dyDescent="0.25">
      <c r="A1449" s="3">
        <v>44123</v>
      </c>
      <c r="B1449" s="2">
        <v>1.49</v>
      </c>
      <c r="C1449" s="2">
        <v>48.818859294773254</v>
      </c>
      <c r="D1449" s="2">
        <v>-3.9827304090458426E-3</v>
      </c>
      <c r="E1449" s="2">
        <v>-1.8723274747145294E-3</v>
      </c>
      <c r="F1449" s="2">
        <v>1.484</v>
      </c>
      <c r="G1449" s="2">
        <v>1.4830000000000001</v>
      </c>
      <c r="H1449" s="2">
        <v>1.4869999999999997</v>
      </c>
      <c r="I1449" s="2">
        <v>1.5134000000000003</v>
      </c>
      <c r="J1449" s="2">
        <v>1.2850844999999997</v>
      </c>
      <c r="K1449" s="13" t="s">
        <v>48</v>
      </c>
      <c r="L1449" s="13" t="s">
        <v>55</v>
      </c>
      <c r="M1449" s="13" t="s">
        <v>52</v>
      </c>
      <c r="N1449" s="16">
        <f t="shared" si="220"/>
        <v>50</v>
      </c>
      <c r="O1449" s="16">
        <f t="shared" si="221"/>
        <v>100</v>
      </c>
      <c r="P1449" s="16">
        <f t="shared" si="222"/>
        <v>50</v>
      </c>
      <c r="Q1449" s="16">
        <f t="shared" si="223"/>
        <v>83.5</v>
      </c>
      <c r="R1449" s="17">
        <f t="shared" si="224"/>
        <v>72.525000000000006</v>
      </c>
      <c r="S1449" s="17">
        <f t="shared" si="225"/>
        <v>68.375</v>
      </c>
      <c r="T1449" s="17">
        <f t="shared" si="226"/>
        <v>72.575000000000003</v>
      </c>
      <c r="U1449" s="17">
        <f t="shared" si="227"/>
        <v>70.875</v>
      </c>
      <c r="V1449" s="16">
        <f t="shared" si="228"/>
        <v>71.158333333333346</v>
      </c>
      <c r="W1449" s="16">
        <f t="shared" si="229"/>
        <v>71.087500000000006</v>
      </c>
    </row>
    <row r="1450" spans="1:23" ht="13.5" x14ac:dyDescent="0.25">
      <c r="A1450" s="3">
        <v>44124</v>
      </c>
      <c r="B1450" s="2">
        <v>1.48</v>
      </c>
      <c r="C1450" s="2">
        <v>47.382046720101094</v>
      </c>
      <c r="D1450" s="2">
        <v>-7.8387212066717282E-3</v>
      </c>
      <c r="E1450" s="2">
        <v>-8.4209638172152827E-4</v>
      </c>
      <c r="F1450" s="2">
        <v>1.486</v>
      </c>
      <c r="G1450" s="2">
        <v>1.4850000000000001</v>
      </c>
      <c r="H1450" s="2">
        <v>1.4859999999999998</v>
      </c>
      <c r="I1450" s="2">
        <v>1.5146000000000002</v>
      </c>
      <c r="J1450" s="2">
        <v>1.2866344999999999</v>
      </c>
      <c r="K1450" s="13" t="s">
        <v>53</v>
      </c>
      <c r="L1450" s="13" t="s">
        <v>55</v>
      </c>
      <c r="M1450" s="13" t="s">
        <v>54</v>
      </c>
      <c r="N1450" s="16">
        <f t="shared" si="220"/>
        <v>50</v>
      </c>
      <c r="O1450" s="16">
        <f t="shared" si="221"/>
        <v>100</v>
      </c>
      <c r="P1450" s="16">
        <f t="shared" si="222"/>
        <v>50</v>
      </c>
      <c r="Q1450" s="16">
        <f t="shared" si="223"/>
        <v>16.5</v>
      </c>
      <c r="R1450" s="17">
        <f t="shared" si="224"/>
        <v>62.475000000000001</v>
      </c>
      <c r="S1450" s="17">
        <f t="shared" si="225"/>
        <v>51.625</v>
      </c>
      <c r="T1450" s="17">
        <f t="shared" si="226"/>
        <v>42.424999999999997</v>
      </c>
      <c r="U1450" s="17">
        <f t="shared" si="227"/>
        <v>54.125</v>
      </c>
      <c r="V1450" s="16">
        <f t="shared" si="228"/>
        <v>52.17499999999999</v>
      </c>
      <c r="W1450" s="16">
        <f t="shared" si="229"/>
        <v>52.662499999999994</v>
      </c>
    </row>
    <row r="1451" spans="1:23" ht="13.5" x14ac:dyDescent="0.25">
      <c r="A1451" s="3">
        <v>44125</v>
      </c>
      <c r="B1451" s="2">
        <v>1.51</v>
      </c>
      <c r="C1451" s="2">
        <v>51.950866150802938</v>
      </c>
      <c r="D1451" s="2">
        <v>-3.9898396810891246E-3</v>
      </c>
      <c r="E1451" s="2">
        <v>1.3384291019511569E-4</v>
      </c>
      <c r="F1451" s="2">
        <v>1.4899999999999998</v>
      </c>
      <c r="G1451" s="2">
        <v>1.4840000000000002</v>
      </c>
      <c r="H1451" s="2">
        <v>1.4849999999999999</v>
      </c>
      <c r="I1451" s="2">
        <v>1.5164000000000002</v>
      </c>
      <c r="J1451" s="2">
        <v>1.2882849999999999</v>
      </c>
      <c r="K1451" s="13" t="s">
        <v>48</v>
      </c>
      <c r="L1451" s="13" t="s">
        <v>55</v>
      </c>
      <c r="M1451" s="13" t="s">
        <v>52</v>
      </c>
      <c r="N1451" s="16">
        <f t="shared" si="220"/>
        <v>50</v>
      </c>
      <c r="O1451" s="16">
        <f t="shared" si="221"/>
        <v>100</v>
      </c>
      <c r="P1451" s="16">
        <f t="shared" si="222"/>
        <v>50</v>
      </c>
      <c r="Q1451" s="16">
        <f t="shared" si="223"/>
        <v>83.5</v>
      </c>
      <c r="R1451" s="17">
        <f t="shared" si="224"/>
        <v>72.525000000000006</v>
      </c>
      <c r="S1451" s="17">
        <f t="shared" si="225"/>
        <v>68.375</v>
      </c>
      <c r="T1451" s="17">
        <f t="shared" si="226"/>
        <v>72.575000000000003</v>
      </c>
      <c r="U1451" s="17">
        <f t="shared" si="227"/>
        <v>70.875</v>
      </c>
      <c r="V1451" s="16">
        <f t="shared" si="228"/>
        <v>71.158333333333346</v>
      </c>
      <c r="W1451" s="16">
        <f t="shared" si="229"/>
        <v>71.087500000000006</v>
      </c>
    </row>
    <row r="1452" spans="1:23" ht="13.5" x14ac:dyDescent="0.25">
      <c r="A1452" s="3">
        <v>44126</v>
      </c>
      <c r="B1452" s="2">
        <v>1.51</v>
      </c>
      <c r="C1452" s="2">
        <v>51.950866150802938</v>
      </c>
      <c r="D1452" s="2">
        <v>-6.96875199374003E-3</v>
      </c>
      <c r="E1452" s="2">
        <v>1.1838319071367841E-3</v>
      </c>
      <c r="F1452" s="2">
        <v>1.4919999999999998</v>
      </c>
      <c r="G1452" s="2">
        <v>1.4870000000000001</v>
      </c>
      <c r="H1452" s="2">
        <v>1.484</v>
      </c>
      <c r="I1452" s="2">
        <v>1.5176000000000003</v>
      </c>
      <c r="J1452" s="2">
        <v>1.2897869999999998</v>
      </c>
      <c r="K1452" s="13" t="s">
        <v>48</v>
      </c>
      <c r="L1452" s="13" t="s">
        <v>55</v>
      </c>
      <c r="M1452" s="13" t="s">
        <v>52</v>
      </c>
      <c r="N1452" s="16">
        <f t="shared" si="220"/>
        <v>50</v>
      </c>
      <c r="O1452" s="16">
        <f t="shared" si="221"/>
        <v>100</v>
      </c>
      <c r="P1452" s="16">
        <f t="shared" si="222"/>
        <v>50</v>
      </c>
      <c r="Q1452" s="16">
        <f t="shared" si="223"/>
        <v>83.5</v>
      </c>
      <c r="R1452" s="17">
        <f t="shared" si="224"/>
        <v>72.525000000000006</v>
      </c>
      <c r="S1452" s="17">
        <f t="shared" si="225"/>
        <v>68.375</v>
      </c>
      <c r="T1452" s="17">
        <f t="shared" si="226"/>
        <v>72.575000000000003</v>
      </c>
      <c r="U1452" s="17">
        <f t="shared" si="227"/>
        <v>70.875</v>
      </c>
      <c r="V1452" s="16">
        <f t="shared" si="228"/>
        <v>71.158333333333346</v>
      </c>
      <c r="W1452" s="16">
        <f t="shared" si="229"/>
        <v>71.087500000000006</v>
      </c>
    </row>
    <row r="1453" spans="1:23" ht="13.5" x14ac:dyDescent="0.25">
      <c r="A1453" s="3">
        <v>44127</v>
      </c>
      <c r="B1453" s="2">
        <v>1.52</v>
      </c>
      <c r="C1453" s="2">
        <v>53.511370204565829</v>
      </c>
      <c r="D1453" s="2">
        <v>-1.0305862757284068E-2</v>
      </c>
      <c r="E1453" s="2">
        <v>1.1512684027567266E-3</v>
      </c>
      <c r="F1453" s="2">
        <v>1.502</v>
      </c>
      <c r="G1453" s="2">
        <v>1.4909999999999999</v>
      </c>
      <c r="H1453" s="2">
        <v>1.4849999999999999</v>
      </c>
      <c r="I1453" s="2">
        <v>1.5190000000000003</v>
      </c>
      <c r="J1453" s="2">
        <v>1.2913389999999996</v>
      </c>
      <c r="K1453" s="13" t="s">
        <v>48</v>
      </c>
      <c r="L1453" s="13" t="s">
        <v>55</v>
      </c>
      <c r="M1453" s="13" t="s">
        <v>52</v>
      </c>
      <c r="N1453" s="16">
        <f t="shared" si="220"/>
        <v>50</v>
      </c>
      <c r="O1453" s="16">
        <f t="shared" si="221"/>
        <v>100</v>
      </c>
      <c r="P1453" s="16">
        <f t="shared" si="222"/>
        <v>50</v>
      </c>
      <c r="Q1453" s="16">
        <f t="shared" si="223"/>
        <v>83.5</v>
      </c>
      <c r="R1453" s="17">
        <f t="shared" si="224"/>
        <v>72.525000000000006</v>
      </c>
      <c r="S1453" s="17">
        <f t="shared" si="225"/>
        <v>68.375</v>
      </c>
      <c r="T1453" s="17">
        <f t="shared" si="226"/>
        <v>72.575000000000003</v>
      </c>
      <c r="U1453" s="17">
        <f t="shared" si="227"/>
        <v>70.875</v>
      </c>
      <c r="V1453" s="16">
        <f t="shared" si="228"/>
        <v>71.158333333333346</v>
      </c>
      <c r="W1453" s="16">
        <f t="shared" si="229"/>
        <v>71.087500000000006</v>
      </c>
    </row>
    <row r="1454" spans="1:23" ht="13.5" x14ac:dyDescent="0.25">
      <c r="A1454" s="3">
        <v>44130</v>
      </c>
      <c r="B1454" s="2">
        <v>1.5</v>
      </c>
      <c r="C1454" s="2">
        <v>50.012915996989541</v>
      </c>
      <c r="D1454" s="2">
        <v>-1.331578301069003E-2</v>
      </c>
      <c r="E1454" s="2">
        <v>3.36700919651877E-4</v>
      </c>
      <c r="F1454" s="2">
        <v>1.504</v>
      </c>
      <c r="G1454" s="2">
        <v>1.494</v>
      </c>
      <c r="H1454" s="2">
        <v>1.484</v>
      </c>
      <c r="I1454" s="2">
        <v>1.5208000000000002</v>
      </c>
      <c r="J1454" s="2">
        <v>1.2926914999999997</v>
      </c>
      <c r="K1454" s="13" t="s">
        <v>48</v>
      </c>
      <c r="L1454" s="13" t="s">
        <v>55</v>
      </c>
      <c r="M1454" s="13" t="s">
        <v>52</v>
      </c>
      <c r="N1454" s="16">
        <f t="shared" si="220"/>
        <v>50</v>
      </c>
      <c r="O1454" s="16">
        <f t="shared" si="221"/>
        <v>100</v>
      </c>
      <c r="P1454" s="16">
        <f t="shared" si="222"/>
        <v>50</v>
      </c>
      <c r="Q1454" s="16">
        <f t="shared" si="223"/>
        <v>83.5</v>
      </c>
      <c r="R1454" s="17">
        <f t="shared" si="224"/>
        <v>72.525000000000006</v>
      </c>
      <c r="S1454" s="17">
        <f t="shared" si="225"/>
        <v>68.375</v>
      </c>
      <c r="T1454" s="17">
        <f t="shared" si="226"/>
        <v>72.575000000000003</v>
      </c>
      <c r="U1454" s="17">
        <f t="shared" si="227"/>
        <v>70.875</v>
      </c>
      <c r="V1454" s="16">
        <f t="shared" si="228"/>
        <v>71.158333333333346</v>
      </c>
      <c r="W1454" s="16">
        <f t="shared" si="229"/>
        <v>71.087500000000006</v>
      </c>
    </row>
    <row r="1455" spans="1:23" ht="13.5" x14ac:dyDescent="0.25">
      <c r="A1455" s="3">
        <v>44131</v>
      </c>
      <c r="B1455" s="2">
        <v>1.49</v>
      </c>
      <c r="C1455" s="2">
        <v>48.312162823309166</v>
      </c>
      <c r="D1455" s="2">
        <v>-1.5123375425630137E-2</v>
      </c>
      <c r="E1455" s="2">
        <v>-6.753656927009472E-4</v>
      </c>
      <c r="F1455" s="2">
        <v>1.506</v>
      </c>
      <c r="G1455" s="2">
        <v>1.496</v>
      </c>
      <c r="H1455" s="2">
        <v>1.4824999999999999</v>
      </c>
      <c r="I1455" s="2">
        <v>1.5228000000000004</v>
      </c>
      <c r="J1455" s="2">
        <v>1.2941429999999996</v>
      </c>
      <c r="K1455" s="13" t="s">
        <v>48</v>
      </c>
      <c r="L1455" s="13" t="s">
        <v>55</v>
      </c>
      <c r="M1455" s="13" t="s">
        <v>52</v>
      </c>
      <c r="N1455" s="16">
        <f t="shared" si="220"/>
        <v>50</v>
      </c>
      <c r="O1455" s="16">
        <f t="shared" si="221"/>
        <v>100</v>
      </c>
      <c r="P1455" s="16">
        <f t="shared" si="222"/>
        <v>50</v>
      </c>
      <c r="Q1455" s="16">
        <f t="shared" si="223"/>
        <v>83.5</v>
      </c>
      <c r="R1455" s="17">
        <f t="shared" si="224"/>
        <v>72.525000000000006</v>
      </c>
      <c r="S1455" s="17">
        <f t="shared" si="225"/>
        <v>68.375</v>
      </c>
      <c r="T1455" s="17">
        <f t="shared" si="226"/>
        <v>72.575000000000003</v>
      </c>
      <c r="U1455" s="17">
        <f t="shared" si="227"/>
        <v>70.875</v>
      </c>
      <c r="V1455" s="16">
        <f t="shared" si="228"/>
        <v>71.158333333333346</v>
      </c>
      <c r="W1455" s="16">
        <f t="shared" si="229"/>
        <v>71.087500000000006</v>
      </c>
    </row>
    <row r="1456" spans="1:23" ht="13.5" x14ac:dyDescent="0.25">
      <c r="A1456" s="3">
        <v>44132</v>
      </c>
      <c r="B1456" s="2">
        <v>1.47</v>
      </c>
      <c r="C1456" s="2">
        <v>45.015066122950117</v>
      </c>
      <c r="D1456" s="2">
        <v>-1.2036749819949177E-2</v>
      </c>
      <c r="E1456" s="2">
        <v>-1.9845476617862271E-3</v>
      </c>
      <c r="F1456" s="2">
        <v>1.498</v>
      </c>
      <c r="G1456" s="2">
        <v>1.494</v>
      </c>
      <c r="H1456" s="2">
        <v>1.48</v>
      </c>
      <c r="I1456" s="2">
        <v>1.5246000000000002</v>
      </c>
      <c r="J1456" s="2">
        <v>1.2955439999999998</v>
      </c>
      <c r="K1456" s="13" t="s">
        <v>53</v>
      </c>
      <c r="L1456" s="13" t="s">
        <v>55</v>
      </c>
      <c r="M1456" s="13" t="s">
        <v>47</v>
      </c>
      <c r="N1456" s="16">
        <f t="shared" si="220"/>
        <v>50</v>
      </c>
      <c r="O1456" s="16">
        <f t="shared" si="221"/>
        <v>100</v>
      </c>
      <c r="P1456" s="16">
        <f t="shared" si="222"/>
        <v>50</v>
      </c>
      <c r="Q1456" s="16">
        <f t="shared" si="223"/>
        <v>16.5</v>
      </c>
      <c r="R1456" s="17">
        <f t="shared" si="224"/>
        <v>62.475000000000001</v>
      </c>
      <c r="S1456" s="17">
        <f t="shared" si="225"/>
        <v>51.625</v>
      </c>
      <c r="T1456" s="17">
        <f t="shared" si="226"/>
        <v>42.424999999999997</v>
      </c>
      <c r="U1456" s="17">
        <f t="shared" si="227"/>
        <v>54.125</v>
      </c>
      <c r="V1456" s="16">
        <f t="shared" si="228"/>
        <v>52.17499999999999</v>
      </c>
      <c r="W1456" s="16">
        <f t="shared" si="229"/>
        <v>52.662499999999994</v>
      </c>
    </row>
    <row r="1457" spans="1:23" ht="13.5" x14ac:dyDescent="0.25">
      <c r="A1457" s="3">
        <v>44134</v>
      </c>
      <c r="B1457" s="2">
        <v>1.46</v>
      </c>
      <c r="C1457" s="2">
        <v>43.419500342456715</v>
      </c>
      <c r="D1457" s="2">
        <v>-6.9741599600001702E-3</v>
      </c>
      <c r="E1457" s="2">
        <v>-3.3270310329243892E-3</v>
      </c>
      <c r="F1457" s="2">
        <v>1.488</v>
      </c>
      <c r="G1457" s="2">
        <v>1.4899999999999998</v>
      </c>
      <c r="H1457" s="2">
        <v>1.4790000000000001</v>
      </c>
      <c r="I1457" s="2">
        <v>1.5256000000000001</v>
      </c>
      <c r="J1457" s="2">
        <v>1.2967959999999996</v>
      </c>
      <c r="K1457" s="13" t="s">
        <v>53</v>
      </c>
      <c r="L1457" s="13" t="s">
        <v>55</v>
      </c>
      <c r="M1457" s="13" t="s">
        <v>47</v>
      </c>
      <c r="N1457" s="16">
        <f t="shared" si="220"/>
        <v>50</v>
      </c>
      <c r="O1457" s="16">
        <f t="shared" si="221"/>
        <v>100</v>
      </c>
      <c r="P1457" s="16">
        <f t="shared" si="222"/>
        <v>50</v>
      </c>
      <c r="Q1457" s="16">
        <f t="shared" si="223"/>
        <v>16.5</v>
      </c>
      <c r="R1457" s="17">
        <f t="shared" si="224"/>
        <v>62.475000000000001</v>
      </c>
      <c r="S1457" s="17">
        <f t="shared" si="225"/>
        <v>51.625</v>
      </c>
      <c r="T1457" s="17">
        <f t="shared" si="226"/>
        <v>42.424999999999997</v>
      </c>
      <c r="U1457" s="17">
        <f t="shared" si="227"/>
        <v>54.125</v>
      </c>
      <c r="V1457" s="16">
        <f t="shared" si="228"/>
        <v>52.17499999999999</v>
      </c>
      <c r="W1457" s="16">
        <f t="shared" si="229"/>
        <v>52.662499999999994</v>
      </c>
    </row>
    <row r="1458" spans="1:23" ht="13.5" x14ac:dyDescent="0.25">
      <c r="A1458" s="3">
        <v>44137</v>
      </c>
      <c r="B1458" s="2">
        <v>1.46</v>
      </c>
      <c r="C1458" s="2">
        <v>43.419500342456708</v>
      </c>
      <c r="D1458" s="2">
        <v>-7.0878099562226016E-3</v>
      </c>
      <c r="E1458" s="2">
        <v>-4.0540243459324466E-3</v>
      </c>
      <c r="F1458" s="2">
        <v>1.476</v>
      </c>
      <c r="G1458" s="2">
        <v>1.4890000000000001</v>
      </c>
      <c r="H1458" s="2">
        <v>1.4825000000000004</v>
      </c>
      <c r="I1458" s="2">
        <v>1.5262</v>
      </c>
      <c r="J1458" s="2">
        <v>1.2980479999999996</v>
      </c>
      <c r="K1458" s="13" t="s">
        <v>53</v>
      </c>
      <c r="L1458" s="13" t="s">
        <v>55</v>
      </c>
      <c r="M1458" s="13" t="s">
        <v>47</v>
      </c>
      <c r="N1458" s="16">
        <f t="shared" si="220"/>
        <v>50</v>
      </c>
      <c r="O1458" s="16">
        <f t="shared" si="221"/>
        <v>100</v>
      </c>
      <c r="P1458" s="16">
        <f t="shared" si="222"/>
        <v>50</v>
      </c>
      <c r="Q1458" s="16">
        <f t="shared" si="223"/>
        <v>16.5</v>
      </c>
      <c r="R1458" s="17">
        <f t="shared" si="224"/>
        <v>62.475000000000001</v>
      </c>
      <c r="S1458" s="17">
        <f t="shared" si="225"/>
        <v>51.625</v>
      </c>
      <c r="T1458" s="17">
        <f t="shared" si="226"/>
        <v>42.424999999999997</v>
      </c>
      <c r="U1458" s="17">
        <f t="shared" si="227"/>
        <v>54.125</v>
      </c>
      <c r="V1458" s="16">
        <f t="shared" si="228"/>
        <v>52.17499999999999</v>
      </c>
      <c r="W1458" s="16">
        <f t="shared" si="229"/>
        <v>52.662499999999994</v>
      </c>
    </row>
    <row r="1459" spans="1:23" ht="13.5" x14ac:dyDescent="0.25">
      <c r="A1459" s="3">
        <v>44138</v>
      </c>
      <c r="B1459" s="2">
        <v>1.47</v>
      </c>
      <c r="C1459" s="2">
        <v>45.653572462863806</v>
      </c>
      <c r="D1459" s="2">
        <v>-4.6459367628786108E-3</v>
      </c>
      <c r="E1459" s="2">
        <v>-4.3364942708358951E-3</v>
      </c>
      <c r="F1459" s="2">
        <v>1.47</v>
      </c>
      <c r="G1459" s="2">
        <v>1.4870000000000003</v>
      </c>
      <c r="H1459" s="2">
        <v>1.4849999999999999</v>
      </c>
      <c r="I1459" s="2">
        <v>1.5273999999999994</v>
      </c>
      <c r="J1459" s="2">
        <v>1.2993499999999998</v>
      </c>
      <c r="K1459" s="13" t="s">
        <v>53</v>
      </c>
      <c r="L1459" s="13" t="s">
        <v>55</v>
      </c>
      <c r="M1459" s="13" t="s">
        <v>47</v>
      </c>
      <c r="N1459" s="16">
        <f t="shared" si="220"/>
        <v>50</v>
      </c>
      <c r="O1459" s="16">
        <f t="shared" si="221"/>
        <v>100</v>
      </c>
      <c r="P1459" s="16">
        <f t="shared" si="222"/>
        <v>50</v>
      </c>
      <c r="Q1459" s="16">
        <f t="shared" si="223"/>
        <v>16.5</v>
      </c>
      <c r="R1459" s="17">
        <f t="shared" si="224"/>
        <v>62.475000000000001</v>
      </c>
      <c r="S1459" s="17">
        <f t="shared" si="225"/>
        <v>51.625</v>
      </c>
      <c r="T1459" s="17">
        <f t="shared" si="226"/>
        <v>42.424999999999997</v>
      </c>
      <c r="U1459" s="17">
        <f t="shared" si="227"/>
        <v>54.125</v>
      </c>
      <c r="V1459" s="16">
        <f t="shared" si="228"/>
        <v>52.17499999999999</v>
      </c>
      <c r="W1459" s="16">
        <f t="shared" si="229"/>
        <v>52.662499999999994</v>
      </c>
    </row>
    <row r="1460" spans="1:23" ht="13.5" x14ac:dyDescent="0.25">
      <c r="A1460" s="3">
        <v>44139</v>
      </c>
      <c r="B1460" s="2">
        <v>1.48</v>
      </c>
      <c r="C1460" s="2">
        <v>47.870241264564122</v>
      </c>
      <c r="D1460" s="2">
        <v>-4.7311251525621323E-3</v>
      </c>
      <c r="E1460" s="2">
        <v>-4.5777625221840841E-3</v>
      </c>
      <c r="F1460" s="2">
        <v>1.468</v>
      </c>
      <c r="G1460" s="2">
        <v>1.4870000000000003</v>
      </c>
      <c r="H1460" s="2">
        <v>1.4860000000000002</v>
      </c>
      <c r="I1460" s="2">
        <v>1.5283999999999995</v>
      </c>
      <c r="J1460" s="2">
        <v>1.3008504999999999</v>
      </c>
      <c r="K1460" s="13" t="s">
        <v>53</v>
      </c>
      <c r="L1460" s="13" t="s">
        <v>55</v>
      </c>
      <c r="M1460" s="13" t="s">
        <v>47</v>
      </c>
      <c r="N1460" s="16">
        <f t="shared" si="220"/>
        <v>50</v>
      </c>
      <c r="O1460" s="16">
        <f t="shared" si="221"/>
        <v>100</v>
      </c>
      <c r="P1460" s="16">
        <f t="shared" si="222"/>
        <v>50</v>
      </c>
      <c r="Q1460" s="16">
        <f t="shared" si="223"/>
        <v>16.5</v>
      </c>
      <c r="R1460" s="17">
        <f t="shared" si="224"/>
        <v>62.475000000000001</v>
      </c>
      <c r="S1460" s="17">
        <f t="shared" si="225"/>
        <v>51.625</v>
      </c>
      <c r="T1460" s="17">
        <f t="shared" si="226"/>
        <v>42.424999999999997</v>
      </c>
      <c r="U1460" s="17">
        <f t="shared" si="227"/>
        <v>54.125</v>
      </c>
      <c r="V1460" s="16">
        <f t="shared" si="228"/>
        <v>52.17499999999999</v>
      </c>
      <c r="W1460" s="16">
        <f t="shared" si="229"/>
        <v>52.662499999999994</v>
      </c>
    </row>
    <row r="1461" spans="1:23" ht="13.5" x14ac:dyDescent="0.25">
      <c r="A1461" s="3">
        <v>44140</v>
      </c>
      <c r="B1461" s="2">
        <v>1.48</v>
      </c>
      <c r="C1461" s="2">
        <v>47.870241264564122</v>
      </c>
      <c r="D1461" s="2">
        <v>-1.2856762137292144E-4</v>
      </c>
      <c r="E1461" s="2">
        <v>-3.6761079415530622E-3</v>
      </c>
      <c r="F1461" s="2">
        <v>1.47</v>
      </c>
      <c r="G1461" s="2">
        <v>1.4840000000000002</v>
      </c>
      <c r="H1461" s="2">
        <v>1.484</v>
      </c>
      <c r="I1461" s="2">
        <v>1.5293999999999996</v>
      </c>
      <c r="J1461" s="2">
        <v>1.3024500000000001</v>
      </c>
      <c r="K1461" s="13" t="s">
        <v>48</v>
      </c>
      <c r="L1461" s="13" t="s">
        <v>55</v>
      </c>
      <c r="M1461" s="13" t="s">
        <v>52</v>
      </c>
      <c r="N1461" s="16">
        <f t="shared" si="220"/>
        <v>50</v>
      </c>
      <c r="O1461" s="16">
        <f t="shared" si="221"/>
        <v>100</v>
      </c>
      <c r="P1461" s="16">
        <f t="shared" si="222"/>
        <v>50</v>
      </c>
      <c r="Q1461" s="16">
        <f t="shared" si="223"/>
        <v>83.5</v>
      </c>
      <c r="R1461" s="17">
        <f t="shared" si="224"/>
        <v>72.525000000000006</v>
      </c>
      <c r="S1461" s="17">
        <f t="shared" si="225"/>
        <v>68.375</v>
      </c>
      <c r="T1461" s="17">
        <f t="shared" si="226"/>
        <v>72.575000000000003</v>
      </c>
      <c r="U1461" s="17">
        <f t="shared" si="227"/>
        <v>70.875</v>
      </c>
      <c r="V1461" s="16">
        <f t="shared" si="228"/>
        <v>71.158333333333346</v>
      </c>
      <c r="W1461" s="16">
        <f t="shared" si="229"/>
        <v>71.087500000000006</v>
      </c>
    </row>
    <row r="1462" spans="1:23" ht="13.5" x14ac:dyDescent="0.25">
      <c r="A1462" s="3">
        <v>44141</v>
      </c>
      <c r="B1462" s="2">
        <v>1.49</v>
      </c>
      <c r="C1462" s="2">
        <v>50.224813768884331</v>
      </c>
      <c r="D1462" s="2">
        <v>3.080029505585502E-3</v>
      </c>
      <c r="E1462" s="2">
        <v>-1.9716229760073198E-3</v>
      </c>
      <c r="F1462" s="2">
        <v>1.4760000000000002</v>
      </c>
      <c r="G1462" s="2">
        <v>1.482</v>
      </c>
      <c r="H1462" s="2">
        <v>1.4844999999999999</v>
      </c>
      <c r="I1462" s="2">
        <v>1.5289999999999997</v>
      </c>
      <c r="J1462" s="2">
        <v>1.3041500000000001</v>
      </c>
      <c r="K1462" s="13" t="s">
        <v>48</v>
      </c>
      <c r="L1462" s="13" t="s">
        <v>55</v>
      </c>
      <c r="M1462" s="13" t="s">
        <v>52</v>
      </c>
      <c r="N1462" s="16">
        <f t="shared" si="220"/>
        <v>50</v>
      </c>
      <c r="O1462" s="16">
        <f t="shared" si="221"/>
        <v>100</v>
      </c>
      <c r="P1462" s="16">
        <f t="shared" si="222"/>
        <v>50</v>
      </c>
      <c r="Q1462" s="16">
        <f t="shared" si="223"/>
        <v>83.5</v>
      </c>
      <c r="R1462" s="17">
        <f t="shared" si="224"/>
        <v>72.525000000000006</v>
      </c>
      <c r="S1462" s="17">
        <f t="shared" si="225"/>
        <v>68.375</v>
      </c>
      <c r="T1462" s="17">
        <f t="shared" si="226"/>
        <v>72.575000000000003</v>
      </c>
      <c r="U1462" s="17">
        <f t="shared" si="227"/>
        <v>70.875</v>
      </c>
      <c r="V1462" s="16">
        <f t="shared" si="228"/>
        <v>71.158333333333346</v>
      </c>
      <c r="W1462" s="16">
        <f t="shared" si="229"/>
        <v>71.087500000000006</v>
      </c>
    </row>
    <row r="1463" spans="1:23" ht="13.5" x14ac:dyDescent="0.25">
      <c r="A1463" s="3">
        <v>44144</v>
      </c>
      <c r="B1463" s="2">
        <v>1.52</v>
      </c>
      <c r="C1463" s="2">
        <v>56.563345385273024</v>
      </c>
      <c r="D1463" s="2">
        <v>5.1029471463013287E-3</v>
      </c>
      <c r="E1463" s="2">
        <v>4.0191458126496386E-4</v>
      </c>
      <c r="F1463" s="2">
        <v>1.488</v>
      </c>
      <c r="G1463" s="2">
        <v>1.482</v>
      </c>
      <c r="H1463" s="2">
        <v>1.4864999999999997</v>
      </c>
      <c r="I1463" s="2">
        <v>1.5279999999999996</v>
      </c>
      <c r="J1463" s="2">
        <v>1.3058499999999997</v>
      </c>
      <c r="K1463" s="13" t="s">
        <v>48</v>
      </c>
      <c r="L1463" s="13" t="s">
        <v>55</v>
      </c>
      <c r="M1463" s="13" t="s">
        <v>52</v>
      </c>
      <c r="N1463" s="16">
        <f t="shared" si="220"/>
        <v>50</v>
      </c>
      <c r="O1463" s="16">
        <f t="shared" si="221"/>
        <v>100</v>
      </c>
      <c r="P1463" s="16">
        <f t="shared" si="222"/>
        <v>50</v>
      </c>
      <c r="Q1463" s="16">
        <f t="shared" si="223"/>
        <v>83.5</v>
      </c>
      <c r="R1463" s="17">
        <f t="shared" si="224"/>
        <v>72.525000000000006</v>
      </c>
      <c r="S1463" s="17">
        <f t="shared" si="225"/>
        <v>68.375</v>
      </c>
      <c r="T1463" s="17">
        <f t="shared" si="226"/>
        <v>72.575000000000003</v>
      </c>
      <c r="U1463" s="17">
        <f t="shared" si="227"/>
        <v>70.875</v>
      </c>
      <c r="V1463" s="16">
        <f t="shared" si="228"/>
        <v>71.158333333333346</v>
      </c>
      <c r="W1463" s="16">
        <f t="shared" si="229"/>
        <v>71.087500000000006</v>
      </c>
    </row>
    <row r="1464" spans="1:23" ht="13.5" x14ac:dyDescent="0.25">
      <c r="A1464" s="3">
        <v>44145</v>
      </c>
      <c r="B1464" s="2">
        <v>1.6</v>
      </c>
      <c r="C1464" s="2">
        <v>68.194668284166767</v>
      </c>
      <c r="D1464" s="2">
        <v>-2.3731481169131374E-3</v>
      </c>
      <c r="E1464" s="2">
        <v>2.8415403079417988E-3</v>
      </c>
      <c r="F1464" s="2">
        <v>1.514</v>
      </c>
      <c r="G1464" s="2">
        <v>1.492</v>
      </c>
      <c r="H1464" s="2">
        <v>1.4929999999999999</v>
      </c>
      <c r="I1464" s="2">
        <v>1.5271999999999997</v>
      </c>
      <c r="J1464" s="2">
        <v>1.3078999999999998</v>
      </c>
      <c r="K1464" s="13" t="s">
        <v>48</v>
      </c>
      <c r="L1464" s="13" t="s">
        <v>55</v>
      </c>
      <c r="M1464" s="13" t="s">
        <v>52</v>
      </c>
      <c r="N1464" s="16">
        <f t="shared" si="220"/>
        <v>50</v>
      </c>
      <c r="O1464" s="16">
        <f t="shared" si="221"/>
        <v>100</v>
      </c>
      <c r="P1464" s="16">
        <f t="shared" si="222"/>
        <v>50</v>
      </c>
      <c r="Q1464" s="16">
        <f t="shared" si="223"/>
        <v>83.5</v>
      </c>
      <c r="R1464" s="17">
        <f t="shared" si="224"/>
        <v>72.525000000000006</v>
      </c>
      <c r="S1464" s="17">
        <f t="shared" si="225"/>
        <v>68.375</v>
      </c>
      <c r="T1464" s="17">
        <f t="shared" si="226"/>
        <v>72.575000000000003</v>
      </c>
      <c r="U1464" s="17">
        <f t="shared" si="227"/>
        <v>70.875</v>
      </c>
      <c r="V1464" s="16">
        <f t="shared" si="228"/>
        <v>71.158333333333346</v>
      </c>
      <c r="W1464" s="16">
        <f t="shared" si="229"/>
        <v>71.087500000000006</v>
      </c>
    </row>
    <row r="1465" spans="1:23" ht="13.5" x14ac:dyDescent="0.25">
      <c r="A1465" s="3">
        <v>44146</v>
      </c>
      <c r="B1465" s="2">
        <v>1.59</v>
      </c>
      <c r="C1465" s="2">
        <v>65.821992151414236</v>
      </c>
      <c r="D1465" s="2">
        <v>-1.0140765224937009E-2</v>
      </c>
      <c r="E1465" s="2">
        <v>5.8947758683844369E-3</v>
      </c>
      <c r="F1465" s="2">
        <v>1.536</v>
      </c>
      <c r="G1465" s="2">
        <v>1.502</v>
      </c>
      <c r="H1465" s="2">
        <v>1.4990000000000001</v>
      </c>
      <c r="I1465" s="2">
        <v>1.5247999999999997</v>
      </c>
      <c r="J1465" s="2">
        <v>1.3098499999999995</v>
      </c>
      <c r="K1465" s="13" t="s">
        <v>48</v>
      </c>
      <c r="L1465" s="13" t="s">
        <v>55</v>
      </c>
      <c r="M1465" s="13" t="s">
        <v>52</v>
      </c>
      <c r="N1465" s="16">
        <f t="shared" si="220"/>
        <v>50</v>
      </c>
      <c r="O1465" s="16">
        <f t="shared" si="221"/>
        <v>100</v>
      </c>
      <c r="P1465" s="16">
        <f t="shared" si="222"/>
        <v>50</v>
      </c>
      <c r="Q1465" s="16">
        <f t="shared" si="223"/>
        <v>83.5</v>
      </c>
      <c r="R1465" s="17">
        <f t="shared" si="224"/>
        <v>72.525000000000006</v>
      </c>
      <c r="S1465" s="17">
        <f t="shared" si="225"/>
        <v>68.375</v>
      </c>
      <c r="T1465" s="17">
        <f t="shared" si="226"/>
        <v>72.575000000000003</v>
      </c>
      <c r="U1465" s="17">
        <f t="shared" si="227"/>
        <v>70.875</v>
      </c>
      <c r="V1465" s="16">
        <f t="shared" si="228"/>
        <v>71.158333333333346</v>
      </c>
      <c r="W1465" s="16">
        <f t="shared" si="229"/>
        <v>71.087500000000006</v>
      </c>
    </row>
    <row r="1466" spans="1:23" ht="13.5" x14ac:dyDescent="0.25">
      <c r="A1466" s="3">
        <v>44147</v>
      </c>
      <c r="B1466" s="2">
        <v>1.58</v>
      </c>
      <c r="C1466" s="2">
        <v>63.444776422755425</v>
      </c>
      <c r="D1466" s="2">
        <v>-1.9586724324101912E-2</v>
      </c>
      <c r="E1466" s="2">
        <v>8.9881789741878652E-3</v>
      </c>
      <c r="F1466" s="2">
        <v>1.5559999999999998</v>
      </c>
      <c r="G1466" s="2">
        <v>1.5129999999999999</v>
      </c>
      <c r="H1466" s="2">
        <v>1.5035000000000001</v>
      </c>
      <c r="I1466" s="2">
        <v>1.5231999999999999</v>
      </c>
      <c r="J1466" s="2">
        <v>1.3117999999999992</v>
      </c>
      <c r="K1466" s="13" t="s">
        <v>48</v>
      </c>
      <c r="L1466" s="13" t="s">
        <v>55</v>
      </c>
      <c r="M1466" s="13" t="s">
        <v>52</v>
      </c>
      <c r="N1466" s="16">
        <f t="shared" si="220"/>
        <v>50</v>
      </c>
      <c r="O1466" s="16">
        <f t="shared" si="221"/>
        <v>100</v>
      </c>
      <c r="P1466" s="16">
        <f t="shared" si="222"/>
        <v>50</v>
      </c>
      <c r="Q1466" s="16">
        <f t="shared" si="223"/>
        <v>83.5</v>
      </c>
      <c r="R1466" s="17">
        <f t="shared" si="224"/>
        <v>72.525000000000006</v>
      </c>
      <c r="S1466" s="17">
        <f t="shared" si="225"/>
        <v>68.375</v>
      </c>
      <c r="T1466" s="17">
        <f t="shared" si="226"/>
        <v>72.575000000000003</v>
      </c>
      <c r="U1466" s="17">
        <f t="shared" si="227"/>
        <v>70.875</v>
      </c>
      <c r="V1466" s="16">
        <f t="shared" si="228"/>
        <v>71.158333333333346</v>
      </c>
      <c r="W1466" s="16">
        <f t="shared" si="229"/>
        <v>71.087500000000006</v>
      </c>
    </row>
    <row r="1467" spans="1:23" ht="13.5" x14ac:dyDescent="0.25">
      <c r="A1467" s="3">
        <v>44148</v>
      </c>
      <c r="B1467" s="2">
        <v>1.58</v>
      </c>
      <c r="C1467" s="2">
        <v>63.444776422755417</v>
      </c>
      <c r="D1467" s="2">
        <v>-2.9556216788414913E-2</v>
      </c>
      <c r="E1467" s="2">
        <v>1.1730378945100215E-2</v>
      </c>
      <c r="F1467" s="2">
        <v>1.5740000000000001</v>
      </c>
      <c r="G1467" s="2">
        <v>1.5249999999999999</v>
      </c>
      <c r="H1467" s="2">
        <v>1.5074999999999998</v>
      </c>
      <c r="I1467" s="2">
        <v>1.5211999999999997</v>
      </c>
      <c r="J1467" s="2">
        <v>1.3136999999999994</v>
      </c>
      <c r="K1467" s="13" t="s">
        <v>48</v>
      </c>
      <c r="L1467" s="13" t="s">
        <v>55</v>
      </c>
      <c r="M1467" s="13" t="s">
        <v>52</v>
      </c>
      <c r="N1467" s="16">
        <f t="shared" si="220"/>
        <v>50</v>
      </c>
      <c r="O1467" s="16">
        <f t="shared" si="221"/>
        <v>100</v>
      </c>
      <c r="P1467" s="16">
        <f t="shared" si="222"/>
        <v>50</v>
      </c>
      <c r="Q1467" s="16">
        <f t="shared" si="223"/>
        <v>83.5</v>
      </c>
      <c r="R1467" s="17">
        <f t="shared" si="224"/>
        <v>72.525000000000006</v>
      </c>
      <c r="S1467" s="17">
        <f t="shared" si="225"/>
        <v>68.375</v>
      </c>
      <c r="T1467" s="17">
        <f t="shared" si="226"/>
        <v>72.575000000000003</v>
      </c>
      <c r="U1467" s="17">
        <f t="shared" si="227"/>
        <v>70.875</v>
      </c>
      <c r="V1467" s="16">
        <f t="shared" si="228"/>
        <v>71.158333333333346</v>
      </c>
      <c r="W1467" s="16">
        <f t="shared" si="229"/>
        <v>71.087500000000006</v>
      </c>
    </row>
    <row r="1468" spans="1:23" ht="13.5" x14ac:dyDescent="0.25">
      <c r="A1468" s="3">
        <v>44151</v>
      </c>
      <c r="B1468" s="2">
        <v>1.63</v>
      </c>
      <c r="C1468" s="2">
        <v>69.774809633853621</v>
      </c>
      <c r="D1468" s="2">
        <v>-4.2101474795629867E-2</v>
      </c>
      <c r="E1468" s="2">
        <v>1.3261452214312016E-2</v>
      </c>
      <c r="F1468" s="2">
        <v>1.5960000000000001</v>
      </c>
      <c r="G1468" s="2">
        <v>1.5419999999999998</v>
      </c>
      <c r="H1468" s="2">
        <v>1.5154999999999998</v>
      </c>
      <c r="I1468" s="2">
        <v>1.5201999999999996</v>
      </c>
      <c r="J1468" s="2">
        <v>1.3158499999999995</v>
      </c>
      <c r="K1468" s="13" t="s">
        <v>48</v>
      </c>
      <c r="L1468" s="13" t="s">
        <v>55</v>
      </c>
      <c r="M1468" s="13" t="s">
        <v>52</v>
      </c>
      <c r="N1468" s="16">
        <f t="shared" si="220"/>
        <v>50</v>
      </c>
      <c r="O1468" s="16">
        <f t="shared" si="221"/>
        <v>100</v>
      </c>
      <c r="P1468" s="16">
        <f t="shared" si="222"/>
        <v>50</v>
      </c>
      <c r="Q1468" s="16">
        <f t="shared" si="223"/>
        <v>83.5</v>
      </c>
      <c r="R1468" s="17">
        <f t="shared" si="224"/>
        <v>72.525000000000006</v>
      </c>
      <c r="S1468" s="17">
        <f t="shared" si="225"/>
        <v>68.375</v>
      </c>
      <c r="T1468" s="17">
        <f t="shared" si="226"/>
        <v>72.575000000000003</v>
      </c>
      <c r="U1468" s="17">
        <f t="shared" si="227"/>
        <v>70.875</v>
      </c>
      <c r="V1468" s="16">
        <f t="shared" si="228"/>
        <v>71.158333333333346</v>
      </c>
      <c r="W1468" s="16">
        <f t="shared" si="229"/>
        <v>71.087500000000006</v>
      </c>
    </row>
    <row r="1469" spans="1:23" ht="13.5" x14ac:dyDescent="0.25">
      <c r="A1469" s="3">
        <v>44152</v>
      </c>
      <c r="B1469" s="2">
        <v>1.71</v>
      </c>
      <c r="C1469" s="2">
        <v>76.72073945657894</v>
      </c>
      <c r="D1469" s="2">
        <v>-5.7775378079964801E-2</v>
      </c>
      <c r="E1469" s="2">
        <v>1.3307543192073454E-2</v>
      </c>
      <c r="F1469" s="2">
        <v>1.6179999999999999</v>
      </c>
      <c r="G1469" s="2">
        <v>1.5660000000000001</v>
      </c>
      <c r="H1469" s="2">
        <v>1.5265</v>
      </c>
      <c r="I1469" s="2">
        <v>1.5213999999999992</v>
      </c>
      <c r="J1469" s="2">
        <v>1.3183999999999991</v>
      </c>
      <c r="K1469" s="13" t="s">
        <v>48</v>
      </c>
      <c r="L1469" s="13" t="s">
        <v>55</v>
      </c>
      <c r="M1469" s="13" t="s">
        <v>52</v>
      </c>
      <c r="N1469" s="16">
        <f t="shared" si="220"/>
        <v>50</v>
      </c>
      <c r="O1469" s="16">
        <f t="shared" si="221"/>
        <v>100</v>
      </c>
      <c r="P1469" s="16">
        <f t="shared" si="222"/>
        <v>50</v>
      </c>
      <c r="Q1469" s="16">
        <f t="shared" si="223"/>
        <v>83.5</v>
      </c>
      <c r="R1469" s="17">
        <f t="shared" si="224"/>
        <v>72.525000000000006</v>
      </c>
      <c r="S1469" s="17">
        <f t="shared" si="225"/>
        <v>68.375</v>
      </c>
      <c r="T1469" s="17">
        <f t="shared" si="226"/>
        <v>72.575000000000003</v>
      </c>
      <c r="U1469" s="17">
        <f t="shared" si="227"/>
        <v>70.875</v>
      </c>
      <c r="V1469" s="16">
        <f t="shared" si="228"/>
        <v>71.158333333333346</v>
      </c>
      <c r="W1469" s="16">
        <f t="shared" si="229"/>
        <v>71.087500000000006</v>
      </c>
    </row>
    <row r="1470" spans="1:23" ht="13.5" x14ac:dyDescent="0.25">
      <c r="A1470" s="3">
        <v>44153</v>
      </c>
      <c r="B1470" s="2">
        <v>1.79</v>
      </c>
      <c r="C1470" s="2">
        <v>81.339021414582703</v>
      </c>
      <c r="D1470" s="2">
        <v>-7.6519599991281773E-2</v>
      </c>
      <c r="E1470" s="2">
        <v>1.2196397096719342E-2</v>
      </c>
      <c r="F1470" s="2">
        <v>1.6579999999999999</v>
      </c>
      <c r="G1470" s="2">
        <v>1.597</v>
      </c>
      <c r="H1470" s="2">
        <v>1.542</v>
      </c>
      <c r="I1470" s="2">
        <v>1.5243999999999998</v>
      </c>
      <c r="J1470" s="2">
        <v>1.3213499999999994</v>
      </c>
      <c r="K1470" s="13" t="s">
        <v>48</v>
      </c>
      <c r="L1470" s="13" t="s">
        <v>49</v>
      </c>
      <c r="M1470" s="13" t="s">
        <v>52</v>
      </c>
      <c r="N1470" s="16">
        <f t="shared" si="220"/>
        <v>50</v>
      </c>
      <c r="O1470" s="16">
        <f t="shared" si="221"/>
        <v>100</v>
      </c>
      <c r="P1470" s="16">
        <f t="shared" si="222"/>
        <v>50</v>
      </c>
      <c r="Q1470" s="16">
        <f t="shared" si="223"/>
        <v>100</v>
      </c>
      <c r="R1470" s="17">
        <f t="shared" si="224"/>
        <v>75</v>
      </c>
      <c r="S1470" s="17">
        <f t="shared" si="225"/>
        <v>72.5</v>
      </c>
      <c r="T1470" s="17">
        <f t="shared" si="226"/>
        <v>80</v>
      </c>
      <c r="U1470" s="17">
        <f t="shared" si="227"/>
        <v>75</v>
      </c>
      <c r="V1470" s="16">
        <f t="shared" si="228"/>
        <v>75.833333333333329</v>
      </c>
      <c r="W1470" s="16">
        <f t="shared" si="229"/>
        <v>75.625</v>
      </c>
    </row>
    <row r="1471" spans="1:23" ht="13.5" x14ac:dyDescent="0.25">
      <c r="A1471" s="3">
        <v>44154</v>
      </c>
      <c r="B1471" s="2">
        <v>1.84</v>
      </c>
      <c r="C1471" s="2">
        <v>83.537274541573538</v>
      </c>
      <c r="D1471" s="2">
        <v>-9.7569692941843256E-2</v>
      </c>
      <c r="E1471" s="2">
        <v>9.569854461170705E-3</v>
      </c>
      <c r="F1471" s="2">
        <v>1.7100000000000002</v>
      </c>
      <c r="G1471" s="2">
        <v>1.6329999999999998</v>
      </c>
      <c r="H1471" s="2">
        <v>1.5585</v>
      </c>
      <c r="I1471" s="2">
        <v>1.5289999999999997</v>
      </c>
      <c r="J1471" s="2">
        <v>1.3246499999999992</v>
      </c>
      <c r="K1471" s="13" t="s">
        <v>48</v>
      </c>
      <c r="L1471" s="13" t="s">
        <v>49</v>
      </c>
      <c r="M1471" s="13" t="s">
        <v>52</v>
      </c>
      <c r="N1471" s="16">
        <f t="shared" si="220"/>
        <v>50</v>
      </c>
      <c r="O1471" s="16">
        <f t="shared" si="221"/>
        <v>100</v>
      </c>
      <c r="P1471" s="16">
        <f t="shared" si="222"/>
        <v>50</v>
      </c>
      <c r="Q1471" s="16">
        <f t="shared" si="223"/>
        <v>100</v>
      </c>
      <c r="R1471" s="17">
        <f t="shared" si="224"/>
        <v>75</v>
      </c>
      <c r="S1471" s="17">
        <f t="shared" si="225"/>
        <v>72.5</v>
      </c>
      <c r="T1471" s="17">
        <f t="shared" si="226"/>
        <v>80</v>
      </c>
      <c r="U1471" s="17">
        <f t="shared" si="227"/>
        <v>75</v>
      </c>
      <c r="V1471" s="16">
        <f t="shared" si="228"/>
        <v>75.833333333333329</v>
      </c>
      <c r="W1471" s="16">
        <f t="shared" si="229"/>
        <v>75.625</v>
      </c>
    </row>
    <row r="1472" spans="1:23" ht="13.5" x14ac:dyDescent="0.25">
      <c r="A1472" s="3">
        <v>44155</v>
      </c>
      <c r="B1472" s="2">
        <v>1.79</v>
      </c>
      <c r="C1472" s="2">
        <v>74.132726262765345</v>
      </c>
      <c r="D1472" s="2">
        <v>-0.11181042453625056</v>
      </c>
      <c r="E1472" s="2">
        <v>6.8615034554863315E-3</v>
      </c>
      <c r="F1472" s="2">
        <v>1.752</v>
      </c>
      <c r="G1472" s="2">
        <v>1.6629999999999998</v>
      </c>
      <c r="H1472" s="2">
        <v>1.5724999999999998</v>
      </c>
      <c r="I1472" s="2">
        <v>1.5330000000000001</v>
      </c>
      <c r="J1472" s="2">
        <v>1.3275999999999997</v>
      </c>
      <c r="K1472" s="13" t="s">
        <v>48</v>
      </c>
      <c r="L1472" s="13" t="s">
        <v>49</v>
      </c>
      <c r="M1472" s="13" t="s">
        <v>52</v>
      </c>
      <c r="N1472" s="16">
        <f t="shared" si="220"/>
        <v>50</v>
      </c>
      <c r="O1472" s="16">
        <f t="shared" si="221"/>
        <v>100</v>
      </c>
      <c r="P1472" s="16">
        <f t="shared" si="222"/>
        <v>50</v>
      </c>
      <c r="Q1472" s="16">
        <f t="shared" si="223"/>
        <v>100</v>
      </c>
      <c r="R1472" s="17">
        <f t="shared" si="224"/>
        <v>75</v>
      </c>
      <c r="S1472" s="17">
        <f t="shared" si="225"/>
        <v>72.5</v>
      </c>
      <c r="T1472" s="17">
        <f t="shared" si="226"/>
        <v>80</v>
      </c>
      <c r="U1472" s="17">
        <f t="shared" si="227"/>
        <v>75</v>
      </c>
      <c r="V1472" s="16">
        <f t="shared" si="228"/>
        <v>75.833333333333329</v>
      </c>
      <c r="W1472" s="16">
        <f t="shared" si="229"/>
        <v>75.625</v>
      </c>
    </row>
    <row r="1473" spans="1:23" ht="13.5" x14ac:dyDescent="0.25">
      <c r="A1473" s="3">
        <v>44158</v>
      </c>
      <c r="B1473" s="2">
        <v>1.79</v>
      </c>
      <c r="C1473" s="2">
        <v>74.13272626276536</v>
      </c>
      <c r="D1473" s="2">
        <v>-0.12049691881065816</v>
      </c>
      <c r="E1473" s="2">
        <v>4.4675302683499594E-3</v>
      </c>
      <c r="F1473" s="2">
        <v>1.784</v>
      </c>
      <c r="G1473" s="2">
        <v>1.69</v>
      </c>
      <c r="H1473" s="2">
        <v>1.5859999999999999</v>
      </c>
      <c r="I1473" s="2">
        <v>1.5378000000000003</v>
      </c>
      <c r="J1473" s="2">
        <v>1.3305999999999998</v>
      </c>
      <c r="K1473" s="13" t="s">
        <v>48</v>
      </c>
      <c r="L1473" s="13" t="s">
        <v>49</v>
      </c>
      <c r="M1473" s="13" t="s">
        <v>52</v>
      </c>
      <c r="N1473" s="16">
        <f t="shared" si="220"/>
        <v>50</v>
      </c>
      <c r="O1473" s="16">
        <f t="shared" si="221"/>
        <v>100</v>
      </c>
      <c r="P1473" s="16">
        <f t="shared" si="222"/>
        <v>50</v>
      </c>
      <c r="Q1473" s="16">
        <f t="shared" si="223"/>
        <v>100</v>
      </c>
      <c r="R1473" s="17">
        <f t="shared" si="224"/>
        <v>75</v>
      </c>
      <c r="S1473" s="17">
        <f t="shared" si="225"/>
        <v>72.5</v>
      </c>
      <c r="T1473" s="17">
        <f t="shared" si="226"/>
        <v>80</v>
      </c>
      <c r="U1473" s="17">
        <f t="shared" si="227"/>
        <v>75</v>
      </c>
      <c r="V1473" s="16">
        <f t="shared" si="228"/>
        <v>75.833333333333329</v>
      </c>
      <c r="W1473" s="16">
        <f t="shared" si="229"/>
        <v>75.625</v>
      </c>
    </row>
    <row r="1474" spans="1:23" ht="13.5" x14ac:dyDescent="0.25">
      <c r="A1474" s="3">
        <v>44159</v>
      </c>
      <c r="B1474" s="2">
        <v>1.75</v>
      </c>
      <c r="C1474" s="2">
        <v>67.121724184414774</v>
      </c>
      <c r="D1474" s="2">
        <v>-0.11373566026427451</v>
      </c>
      <c r="E1474" s="2">
        <v>1.576799823405002E-3</v>
      </c>
      <c r="F1474" s="2">
        <v>1.7920000000000003</v>
      </c>
      <c r="G1474" s="2">
        <v>1.7049999999999996</v>
      </c>
      <c r="H1474" s="2">
        <v>1.5985</v>
      </c>
      <c r="I1474" s="2">
        <v>1.5420000000000003</v>
      </c>
      <c r="J1474" s="2">
        <v>1.3334499999999998</v>
      </c>
      <c r="K1474" s="13" t="s">
        <v>48</v>
      </c>
      <c r="L1474" s="13" t="s">
        <v>49</v>
      </c>
      <c r="M1474" s="13" t="s">
        <v>52</v>
      </c>
      <c r="N1474" s="16">
        <f t="shared" ref="N1474:N1537" si="230">IF(D1474&lt;30,50, IF(D1474&gt;70, 0, 25))</f>
        <v>50</v>
      </c>
      <c r="O1474" s="16">
        <f t="shared" ref="O1474:O1537" si="231">IF(F1474-E1474&gt;0.02, 100, IF(F1474-E1474&lt;0,0,45))</f>
        <v>100</v>
      </c>
      <c r="P1474" s="16">
        <f t="shared" ref="P1474:P1537" si="232">IF(G1474-J1474&gt;10,100,IF(G1474-J1474&gt;5,75, IF(G1474-J1474&gt;0,50,0)))</f>
        <v>50</v>
      </c>
      <c r="Q1474" s="16">
        <f t="shared" ref="Q1474:Q1537" si="233">IF(M1474="confirmed bullish", 34, IF(M1474="bullish divergence",17, 0))+IF(K1474="bullish",33,IF(K1474="bearish",0,16.5))+IF(L1474="strong",33,IF(L1474="weak",0,16.5))</f>
        <v>100</v>
      </c>
      <c r="R1474" s="17">
        <f t="shared" si="224"/>
        <v>75</v>
      </c>
      <c r="S1474" s="17">
        <f t="shared" si="225"/>
        <v>72.5</v>
      </c>
      <c r="T1474" s="17">
        <f t="shared" si="226"/>
        <v>80</v>
      </c>
      <c r="U1474" s="17">
        <f t="shared" si="227"/>
        <v>75</v>
      </c>
      <c r="V1474" s="16">
        <f t="shared" si="228"/>
        <v>75.833333333333329</v>
      </c>
      <c r="W1474" s="16">
        <f t="shared" si="229"/>
        <v>75.625</v>
      </c>
    </row>
    <row r="1475" spans="1:23" ht="13.5" x14ac:dyDescent="0.25">
      <c r="A1475" s="3">
        <v>44160</v>
      </c>
      <c r="B1475" s="2">
        <v>1.73</v>
      </c>
      <c r="C1475" s="2">
        <v>63.869230260336444</v>
      </c>
      <c r="D1475" s="2">
        <v>-0.10890862681324154</v>
      </c>
      <c r="E1475" s="2">
        <v>-1.443157391880744E-3</v>
      </c>
      <c r="F1475" s="2">
        <v>1.78</v>
      </c>
      <c r="G1475" s="2">
        <v>1.7189999999999999</v>
      </c>
      <c r="H1475" s="2">
        <v>1.6104999999999996</v>
      </c>
      <c r="I1475" s="2">
        <v>1.5456000000000003</v>
      </c>
      <c r="J1475" s="2">
        <v>1.3362499999999999</v>
      </c>
      <c r="K1475" s="13" t="s">
        <v>48</v>
      </c>
      <c r="L1475" s="13" t="s">
        <v>55</v>
      </c>
      <c r="M1475" s="13" t="s">
        <v>50</v>
      </c>
      <c r="N1475" s="16">
        <f t="shared" si="230"/>
        <v>50</v>
      </c>
      <c r="O1475" s="16">
        <f t="shared" si="231"/>
        <v>100</v>
      </c>
      <c r="P1475" s="16">
        <f t="shared" si="232"/>
        <v>50</v>
      </c>
      <c r="Q1475" s="16">
        <f t="shared" si="233"/>
        <v>66.5</v>
      </c>
      <c r="R1475" s="17">
        <f t="shared" ref="R1475:R1538" si="234">0.35*N1475+O1475*0.35+P1475*0.15+Q1475*0.15</f>
        <v>69.974999999999994</v>
      </c>
      <c r="S1475" s="17">
        <f t="shared" ref="S1475:S1538" si="235">N1475*0.2+O1475*0.2+P1475*0.35+Q1475*0.25</f>
        <v>64.125</v>
      </c>
      <c r="T1475" s="17">
        <f t="shared" ref="T1475:T1538" si="236">N1475*0.15+O1475*0.15+P1475*0.25+Q1475*0.45</f>
        <v>64.924999999999997</v>
      </c>
      <c r="U1475" s="17">
        <f t="shared" ref="U1475:U1538" si="237">0.25*SUM(N1475:Q1475)</f>
        <v>66.625</v>
      </c>
      <c r="V1475" s="16">
        <f t="shared" ref="V1475:V1538" si="238">SUM(R1475:T1475)/3</f>
        <v>66.341666666666654</v>
      </c>
      <c r="W1475" s="16">
        <f t="shared" ref="W1475:W1538" si="239">SUM(R1475:U1475)/4</f>
        <v>66.412499999999994</v>
      </c>
    </row>
    <row r="1476" spans="1:23" ht="13.5" x14ac:dyDescent="0.25">
      <c r="A1476" s="3">
        <v>44161</v>
      </c>
      <c r="B1476" s="2">
        <v>1.69</v>
      </c>
      <c r="C1476" s="2">
        <v>57.833276970567262</v>
      </c>
      <c r="D1476" s="2">
        <v>-0.1040565792169823</v>
      </c>
      <c r="E1476" s="2">
        <v>-4.4736791393608036E-3</v>
      </c>
      <c r="F1476" s="2">
        <v>1.75</v>
      </c>
      <c r="G1476" s="2">
        <v>1.73</v>
      </c>
      <c r="H1476" s="2">
        <v>1.6214999999999999</v>
      </c>
      <c r="I1476" s="2">
        <v>1.5476000000000005</v>
      </c>
      <c r="J1476" s="2">
        <v>1.3388499999999999</v>
      </c>
      <c r="K1476" s="13" t="s">
        <v>53</v>
      </c>
      <c r="L1476" s="13" t="s">
        <v>51</v>
      </c>
      <c r="M1476" s="13" t="s">
        <v>47</v>
      </c>
      <c r="N1476" s="16">
        <f t="shared" si="230"/>
        <v>50</v>
      </c>
      <c r="O1476" s="16">
        <f t="shared" si="231"/>
        <v>100</v>
      </c>
      <c r="P1476" s="16">
        <f t="shared" si="232"/>
        <v>50</v>
      </c>
      <c r="Q1476" s="16">
        <f t="shared" si="233"/>
        <v>0</v>
      </c>
      <c r="R1476" s="17">
        <f t="shared" si="234"/>
        <v>60</v>
      </c>
      <c r="S1476" s="17">
        <f t="shared" si="235"/>
        <v>47.5</v>
      </c>
      <c r="T1476" s="17">
        <f t="shared" si="236"/>
        <v>35</v>
      </c>
      <c r="U1476" s="17">
        <f t="shared" si="237"/>
        <v>50</v>
      </c>
      <c r="V1476" s="16">
        <f t="shared" si="238"/>
        <v>47.5</v>
      </c>
      <c r="W1476" s="16">
        <f t="shared" si="239"/>
        <v>48.125</v>
      </c>
    </row>
    <row r="1477" spans="1:23" ht="13.5" x14ac:dyDescent="0.25">
      <c r="A1477" s="3">
        <v>44162</v>
      </c>
      <c r="B1477" s="2">
        <v>1.7</v>
      </c>
      <c r="C1477" s="2">
        <v>58.879530520527261</v>
      </c>
      <c r="D1477" s="2">
        <v>-0.10106358945675664</v>
      </c>
      <c r="E1477" s="2">
        <v>-7.2847810965777048E-3</v>
      </c>
      <c r="F1477" s="2">
        <v>1.7319999999999998</v>
      </c>
      <c r="G1477" s="2">
        <v>1.7420000000000002</v>
      </c>
      <c r="H1477" s="2">
        <v>1.6335000000000002</v>
      </c>
      <c r="I1477" s="2">
        <v>1.5504000000000004</v>
      </c>
      <c r="J1477" s="2">
        <v>1.3414999999999997</v>
      </c>
      <c r="K1477" s="13" t="s">
        <v>53</v>
      </c>
      <c r="L1477" s="13" t="s">
        <v>55</v>
      </c>
      <c r="M1477" s="13" t="s">
        <v>47</v>
      </c>
      <c r="N1477" s="16">
        <f t="shared" si="230"/>
        <v>50</v>
      </c>
      <c r="O1477" s="16">
        <f t="shared" si="231"/>
        <v>100</v>
      </c>
      <c r="P1477" s="16">
        <f t="shared" si="232"/>
        <v>50</v>
      </c>
      <c r="Q1477" s="16">
        <f t="shared" si="233"/>
        <v>16.5</v>
      </c>
      <c r="R1477" s="17">
        <f t="shared" si="234"/>
        <v>62.475000000000001</v>
      </c>
      <c r="S1477" s="17">
        <f t="shared" si="235"/>
        <v>51.625</v>
      </c>
      <c r="T1477" s="17">
        <f t="shared" si="236"/>
        <v>42.424999999999997</v>
      </c>
      <c r="U1477" s="17">
        <f t="shared" si="237"/>
        <v>54.125</v>
      </c>
      <c r="V1477" s="16">
        <f t="shared" si="238"/>
        <v>52.17499999999999</v>
      </c>
      <c r="W1477" s="16">
        <f t="shared" si="239"/>
        <v>52.662499999999994</v>
      </c>
    </row>
    <row r="1478" spans="1:23" ht="13.5" x14ac:dyDescent="0.25">
      <c r="A1478" s="3">
        <v>44165</v>
      </c>
      <c r="B1478" s="2">
        <v>1.76</v>
      </c>
      <c r="C1478" s="2">
        <v>64.561268426746807</v>
      </c>
      <c r="D1478" s="2">
        <v>-9.5686590761915991E-2</v>
      </c>
      <c r="E1478" s="2">
        <v>-9.2473803337150134E-3</v>
      </c>
      <c r="F1478" s="2">
        <v>1.7260000000000002</v>
      </c>
      <c r="G1478" s="2">
        <v>1.7550000000000001</v>
      </c>
      <c r="H1478" s="2">
        <v>1.6484999999999999</v>
      </c>
      <c r="I1478" s="2">
        <v>1.5540000000000003</v>
      </c>
      <c r="J1478" s="2">
        <v>1.3444499999999999</v>
      </c>
      <c r="K1478" s="13" t="s">
        <v>53</v>
      </c>
      <c r="L1478" s="13" t="s">
        <v>55</v>
      </c>
      <c r="M1478" s="13" t="s">
        <v>47</v>
      </c>
      <c r="N1478" s="16">
        <f t="shared" si="230"/>
        <v>50</v>
      </c>
      <c r="O1478" s="16">
        <f t="shared" si="231"/>
        <v>100</v>
      </c>
      <c r="P1478" s="16">
        <f t="shared" si="232"/>
        <v>50</v>
      </c>
      <c r="Q1478" s="16">
        <f t="shared" si="233"/>
        <v>16.5</v>
      </c>
      <c r="R1478" s="17">
        <f t="shared" si="234"/>
        <v>62.475000000000001</v>
      </c>
      <c r="S1478" s="17">
        <f t="shared" si="235"/>
        <v>51.625</v>
      </c>
      <c r="T1478" s="17">
        <f t="shared" si="236"/>
        <v>42.424999999999997</v>
      </c>
      <c r="U1478" s="17">
        <f t="shared" si="237"/>
        <v>54.125</v>
      </c>
      <c r="V1478" s="16">
        <f t="shared" si="238"/>
        <v>52.17499999999999</v>
      </c>
      <c r="W1478" s="16">
        <f t="shared" si="239"/>
        <v>52.662499999999994</v>
      </c>
    </row>
    <row r="1479" spans="1:23" ht="13.5" x14ac:dyDescent="0.25">
      <c r="A1479" s="3">
        <v>44166</v>
      </c>
      <c r="B1479" s="2">
        <v>1.76</v>
      </c>
      <c r="C1479" s="2">
        <v>64.561268426746807</v>
      </c>
      <c r="D1479" s="2">
        <v>-7.9557186191748119E-2</v>
      </c>
      <c r="E1479" s="2">
        <v>-1.0725135329690471E-2</v>
      </c>
      <c r="F1479" s="2">
        <v>1.7280000000000002</v>
      </c>
      <c r="G1479" s="2">
        <v>1.7600000000000002</v>
      </c>
      <c r="H1479" s="2">
        <v>1.6629999999999998</v>
      </c>
      <c r="I1479" s="2">
        <v>1.5574000000000006</v>
      </c>
      <c r="J1479" s="2">
        <v>1.3473499999999998</v>
      </c>
      <c r="K1479" s="13" t="s">
        <v>53</v>
      </c>
      <c r="L1479" s="13" t="s">
        <v>55</v>
      </c>
      <c r="M1479" s="13" t="s">
        <v>54</v>
      </c>
      <c r="N1479" s="16">
        <f t="shared" si="230"/>
        <v>50</v>
      </c>
      <c r="O1479" s="16">
        <f t="shared" si="231"/>
        <v>100</v>
      </c>
      <c r="P1479" s="16">
        <f t="shared" si="232"/>
        <v>50</v>
      </c>
      <c r="Q1479" s="16">
        <f t="shared" si="233"/>
        <v>16.5</v>
      </c>
      <c r="R1479" s="17">
        <f t="shared" si="234"/>
        <v>62.475000000000001</v>
      </c>
      <c r="S1479" s="17">
        <f t="shared" si="235"/>
        <v>51.625</v>
      </c>
      <c r="T1479" s="17">
        <f t="shared" si="236"/>
        <v>42.424999999999997</v>
      </c>
      <c r="U1479" s="17">
        <f t="shared" si="237"/>
        <v>54.125</v>
      </c>
      <c r="V1479" s="16">
        <f t="shared" si="238"/>
        <v>52.17499999999999</v>
      </c>
      <c r="W1479" s="16">
        <f t="shared" si="239"/>
        <v>52.662499999999994</v>
      </c>
    </row>
    <row r="1480" spans="1:23" ht="13.5" x14ac:dyDescent="0.25">
      <c r="A1480" s="3">
        <v>44167</v>
      </c>
      <c r="B1480" s="2">
        <v>1.81</v>
      </c>
      <c r="C1480" s="2">
        <v>68.73623099204093</v>
      </c>
      <c r="D1480" s="2">
        <v>-5.7979365674474259E-2</v>
      </c>
      <c r="E1480" s="2">
        <v>-1.1090535530095274E-2</v>
      </c>
      <c r="F1480" s="2">
        <v>1.7439999999999998</v>
      </c>
      <c r="G1480" s="2">
        <v>1.7619999999999998</v>
      </c>
      <c r="H1480" s="2">
        <v>1.6795000000000002</v>
      </c>
      <c r="I1480" s="2">
        <v>1.5636000000000008</v>
      </c>
      <c r="J1480" s="2">
        <v>1.3503499999999999</v>
      </c>
      <c r="K1480" s="13" t="s">
        <v>48</v>
      </c>
      <c r="L1480" s="13" t="s">
        <v>55</v>
      </c>
      <c r="M1480" s="13" t="s">
        <v>52</v>
      </c>
      <c r="N1480" s="16">
        <f t="shared" si="230"/>
        <v>50</v>
      </c>
      <c r="O1480" s="16">
        <f t="shared" si="231"/>
        <v>100</v>
      </c>
      <c r="P1480" s="16">
        <f t="shared" si="232"/>
        <v>50</v>
      </c>
      <c r="Q1480" s="16">
        <f t="shared" si="233"/>
        <v>83.5</v>
      </c>
      <c r="R1480" s="17">
        <f t="shared" si="234"/>
        <v>72.525000000000006</v>
      </c>
      <c r="S1480" s="17">
        <f t="shared" si="235"/>
        <v>68.375</v>
      </c>
      <c r="T1480" s="17">
        <f t="shared" si="236"/>
        <v>72.575000000000003</v>
      </c>
      <c r="U1480" s="17">
        <f t="shared" si="237"/>
        <v>70.875</v>
      </c>
      <c r="V1480" s="16">
        <f t="shared" si="238"/>
        <v>71.158333333333346</v>
      </c>
      <c r="W1480" s="16">
        <f t="shared" si="239"/>
        <v>71.087500000000006</v>
      </c>
    </row>
    <row r="1481" spans="1:23" ht="13.5" x14ac:dyDescent="0.25">
      <c r="A1481" s="3">
        <v>44168</v>
      </c>
      <c r="B1481" s="2">
        <v>1.79</v>
      </c>
      <c r="C1481" s="2">
        <v>65.416474519542803</v>
      </c>
      <c r="D1481" s="2">
        <v>-3.1467063381174887E-2</v>
      </c>
      <c r="E1481" s="2">
        <v>-9.8937880178588192E-3</v>
      </c>
      <c r="F1481" s="2">
        <v>1.764</v>
      </c>
      <c r="G1481" s="2">
        <v>1.7570000000000001</v>
      </c>
      <c r="H1481" s="2">
        <v>1.6949999999999998</v>
      </c>
      <c r="I1481" s="2">
        <v>1.5688000000000004</v>
      </c>
      <c r="J1481" s="2">
        <v>1.3532</v>
      </c>
      <c r="K1481" s="13" t="s">
        <v>53</v>
      </c>
      <c r="L1481" s="13" t="s">
        <v>55</v>
      </c>
      <c r="M1481" s="13" t="s">
        <v>54</v>
      </c>
      <c r="N1481" s="16">
        <f t="shared" si="230"/>
        <v>50</v>
      </c>
      <c r="O1481" s="16">
        <f t="shared" si="231"/>
        <v>100</v>
      </c>
      <c r="P1481" s="16">
        <f t="shared" si="232"/>
        <v>50</v>
      </c>
      <c r="Q1481" s="16">
        <f t="shared" si="233"/>
        <v>16.5</v>
      </c>
      <c r="R1481" s="17">
        <f t="shared" si="234"/>
        <v>62.475000000000001</v>
      </c>
      <c r="S1481" s="17">
        <f t="shared" si="235"/>
        <v>51.625</v>
      </c>
      <c r="T1481" s="17">
        <f t="shared" si="236"/>
        <v>42.424999999999997</v>
      </c>
      <c r="U1481" s="17">
        <f t="shared" si="237"/>
        <v>54.125</v>
      </c>
      <c r="V1481" s="16">
        <f t="shared" si="238"/>
        <v>52.17499999999999</v>
      </c>
      <c r="W1481" s="16">
        <f t="shared" si="239"/>
        <v>52.662499999999994</v>
      </c>
    </row>
    <row r="1482" spans="1:23" ht="13.5" x14ac:dyDescent="0.25">
      <c r="A1482" s="3">
        <v>44169</v>
      </c>
      <c r="B1482" s="2">
        <v>1.8</v>
      </c>
      <c r="C1482" s="2">
        <v>66.293060500360383</v>
      </c>
      <c r="D1482" s="2">
        <v>-1.819996542054203E-2</v>
      </c>
      <c r="E1482" s="2">
        <v>-8.28231864530838E-3</v>
      </c>
      <c r="F1482" s="2">
        <v>1.784</v>
      </c>
      <c r="G1482" s="2">
        <v>1.7579999999999998</v>
      </c>
      <c r="H1482" s="2">
        <v>1.7105000000000001</v>
      </c>
      <c r="I1482" s="2">
        <v>1.5742000000000007</v>
      </c>
      <c r="J1482" s="2">
        <v>1.3561999999999999</v>
      </c>
      <c r="K1482" s="13" t="s">
        <v>48</v>
      </c>
      <c r="L1482" s="13" t="s">
        <v>55</v>
      </c>
      <c r="M1482" s="13" t="s">
        <v>52</v>
      </c>
      <c r="N1482" s="16">
        <f t="shared" si="230"/>
        <v>50</v>
      </c>
      <c r="O1482" s="16">
        <f t="shared" si="231"/>
        <v>100</v>
      </c>
      <c r="P1482" s="16">
        <f t="shared" si="232"/>
        <v>50</v>
      </c>
      <c r="Q1482" s="16">
        <f t="shared" si="233"/>
        <v>83.5</v>
      </c>
      <c r="R1482" s="17">
        <f t="shared" si="234"/>
        <v>72.525000000000006</v>
      </c>
      <c r="S1482" s="17">
        <f t="shared" si="235"/>
        <v>68.375</v>
      </c>
      <c r="T1482" s="17">
        <f t="shared" si="236"/>
        <v>72.575000000000003</v>
      </c>
      <c r="U1482" s="17">
        <f t="shared" si="237"/>
        <v>70.875</v>
      </c>
      <c r="V1482" s="16">
        <f t="shared" si="238"/>
        <v>71.158333333333346</v>
      </c>
      <c r="W1482" s="16">
        <f t="shared" si="239"/>
        <v>71.087500000000006</v>
      </c>
    </row>
    <row r="1483" spans="1:23" ht="13.5" x14ac:dyDescent="0.25">
      <c r="A1483" s="3">
        <v>44172</v>
      </c>
      <c r="B1483" s="2">
        <v>1.84</v>
      </c>
      <c r="C1483" s="2">
        <v>69.611123144039794</v>
      </c>
      <c r="D1483" s="2">
        <v>-1.0675031514968847E-2</v>
      </c>
      <c r="E1483" s="2">
        <v>-6.2827762592810258E-3</v>
      </c>
      <c r="F1483" s="2">
        <v>1.8</v>
      </c>
      <c r="G1483" s="2">
        <v>1.7630000000000003</v>
      </c>
      <c r="H1483" s="2">
        <v>1.7265000000000001</v>
      </c>
      <c r="I1483" s="2">
        <v>1.5810000000000004</v>
      </c>
      <c r="J1483" s="2">
        <v>1.3594499999999996</v>
      </c>
      <c r="K1483" s="13" t="s">
        <v>48</v>
      </c>
      <c r="L1483" s="13" t="s">
        <v>55</v>
      </c>
      <c r="M1483" s="13" t="s">
        <v>52</v>
      </c>
      <c r="N1483" s="16">
        <f t="shared" si="230"/>
        <v>50</v>
      </c>
      <c r="O1483" s="16">
        <f t="shared" si="231"/>
        <v>100</v>
      </c>
      <c r="P1483" s="16">
        <f t="shared" si="232"/>
        <v>50</v>
      </c>
      <c r="Q1483" s="16">
        <f t="shared" si="233"/>
        <v>83.5</v>
      </c>
      <c r="R1483" s="17">
        <f t="shared" si="234"/>
        <v>72.525000000000006</v>
      </c>
      <c r="S1483" s="17">
        <f t="shared" si="235"/>
        <v>68.375</v>
      </c>
      <c r="T1483" s="17">
        <f t="shared" si="236"/>
        <v>72.575000000000003</v>
      </c>
      <c r="U1483" s="17">
        <f t="shared" si="237"/>
        <v>70.875</v>
      </c>
      <c r="V1483" s="16">
        <f t="shared" si="238"/>
        <v>71.158333333333346</v>
      </c>
      <c r="W1483" s="16">
        <f t="shared" si="239"/>
        <v>71.087500000000006</v>
      </c>
    </row>
    <row r="1484" spans="1:23" ht="13.5" x14ac:dyDescent="0.25">
      <c r="A1484" s="3">
        <v>44173</v>
      </c>
      <c r="B1484" s="2">
        <v>1.86</v>
      </c>
      <c r="C1484" s="2">
        <v>71.140815183746042</v>
      </c>
      <c r="D1484" s="2">
        <v>-1.2862903452027341E-2</v>
      </c>
      <c r="E1484" s="2">
        <v>-3.7544284485543549E-3</v>
      </c>
      <c r="F1484" s="2">
        <v>1.8199999999999998</v>
      </c>
      <c r="G1484" s="2">
        <v>1.7740000000000002</v>
      </c>
      <c r="H1484" s="2">
        <v>1.7395</v>
      </c>
      <c r="I1484" s="2">
        <v>1.5878000000000005</v>
      </c>
      <c r="J1484" s="2">
        <v>1.3626999999999996</v>
      </c>
      <c r="K1484" s="13" t="s">
        <v>48</v>
      </c>
      <c r="L1484" s="13" t="s">
        <v>49</v>
      </c>
      <c r="M1484" s="13" t="s">
        <v>52</v>
      </c>
      <c r="N1484" s="16">
        <f t="shared" si="230"/>
        <v>50</v>
      </c>
      <c r="O1484" s="16">
        <f t="shared" si="231"/>
        <v>100</v>
      </c>
      <c r="P1484" s="16">
        <f t="shared" si="232"/>
        <v>50</v>
      </c>
      <c r="Q1484" s="16">
        <f t="shared" si="233"/>
        <v>100</v>
      </c>
      <c r="R1484" s="17">
        <f t="shared" si="234"/>
        <v>75</v>
      </c>
      <c r="S1484" s="17">
        <f t="shared" si="235"/>
        <v>72.5</v>
      </c>
      <c r="T1484" s="17">
        <f t="shared" si="236"/>
        <v>80</v>
      </c>
      <c r="U1484" s="17">
        <f t="shared" si="237"/>
        <v>75</v>
      </c>
      <c r="V1484" s="16">
        <f t="shared" si="238"/>
        <v>75.833333333333329</v>
      </c>
      <c r="W1484" s="16">
        <f t="shared" si="239"/>
        <v>75.625</v>
      </c>
    </row>
    <row r="1485" spans="1:23" ht="13.5" x14ac:dyDescent="0.25">
      <c r="A1485" s="3">
        <v>44174</v>
      </c>
      <c r="B1485" s="2">
        <v>1.89</v>
      </c>
      <c r="C1485" s="2">
        <v>73.311004070979109</v>
      </c>
      <c r="D1485" s="2">
        <v>-2.0983168890440274E-2</v>
      </c>
      <c r="E1485" s="2">
        <v>-1.2351429270718453E-3</v>
      </c>
      <c r="F1485" s="2">
        <v>1.8359999999999999</v>
      </c>
      <c r="G1485" s="2">
        <v>1.7899999999999998</v>
      </c>
      <c r="H1485" s="2">
        <v>1.7545000000000002</v>
      </c>
      <c r="I1485" s="2">
        <v>1.5952000000000004</v>
      </c>
      <c r="J1485" s="2">
        <v>1.3660999999999996</v>
      </c>
      <c r="K1485" s="13" t="s">
        <v>48</v>
      </c>
      <c r="L1485" s="13" t="s">
        <v>49</v>
      </c>
      <c r="M1485" s="13" t="s">
        <v>52</v>
      </c>
      <c r="N1485" s="16">
        <f t="shared" si="230"/>
        <v>50</v>
      </c>
      <c r="O1485" s="16">
        <f t="shared" si="231"/>
        <v>100</v>
      </c>
      <c r="P1485" s="16">
        <f t="shared" si="232"/>
        <v>50</v>
      </c>
      <c r="Q1485" s="16">
        <f t="shared" si="233"/>
        <v>100</v>
      </c>
      <c r="R1485" s="17">
        <f t="shared" si="234"/>
        <v>75</v>
      </c>
      <c r="S1485" s="17">
        <f t="shared" si="235"/>
        <v>72.5</v>
      </c>
      <c r="T1485" s="17">
        <f t="shared" si="236"/>
        <v>80</v>
      </c>
      <c r="U1485" s="17">
        <f t="shared" si="237"/>
        <v>75</v>
      </c>
      <c r="V1485" s="16">
        <f t="shared" si="238"/>
        <v>75.833333333333329</v>
      </c>
      <c r="W1485" s="16">
        <f t="shared" si="239"/>
        <v>75.625</v>
      </c>
    </row>
    <row r="1486" spans="1:23" ht="13.5" x14ac:dyDescent="0.25">
      <c r="A1486" s="3">
        <v>44175</v>
      </c>
      <c r="B1486" s="2">
        <v>1.85</v>
      </c>
      <c r="C1486" s="2">
        <v>66.166455899039477</v>
      </c>
      <c r="D1486" s="2">
        <v>-3.2120320799277291E-2</v>
      </c>
      <c r="E1486" s="2">
        <v>1.5138849223669366E-3</v>
      </c>
      <c r="F1486" s="2">
        <v>1.8480000000000001</v>
      </c>
      <c r="G1486" s="2">
        <v>1.8060000000000003</v>
      </c>
      <c r="H1486" s="2">
        <v>1.768</v>
      </c>
      <c r="I1486" s="2">
        <v>1.6018000000000003</v>
      </c>
      <c r="J1486" s="2">
        <v>1.3692999999999997</v>
      </c>
      <c r="K1486" s="13" t="s">
        <v>48</v>
      </c>
      <c r="L1486" s="13" t="s">
        <v>49</v>
      </c>
      <c r="M1486" s="13" t="s">
        <v>52</v>
      </c>
      <c r="N1486" s="16">
        <f t="shared" si="230"/>
        <v>50</v>
      </c>
      <c r="O1486" s="16">
        <f t="shared" si="231"/>
        <v>100</v>
      </c>
      <c r="P1486" s="16">
        <f t="shared" si="232"/>
        <v>50</v>
      </c>
      <c r="Q1486" s="16">
        <f t="shared" si="233"/>
        <v>100</v>
      </c>
      <c r="R1486" s="17">
        <f t="shared" si="234"/>
        <v>75</v>
      </c>
      <c r="S1486" s="17">
        <f t="shared" si="235"/>
        <v>72.5</v>
      </c>
      <c r="T1486" s="17">
        <f t="shared" si="236"/>
        <v>80</v>
      </c>
      <c r="U1486" s="17">
        <f t="shared" si="237"/>
        <v>75</v>
      </c>
      <c r="V1486" s="16">
        <f t="shared" si="238"/>
        <v>75.833333333333329</v>
      </c>
      <c r="W1486" s="16">
        <f t="shared" si="239"/>
        <v>75.625</v>
      </c>
    </row>
    <row r="1487" spans="1:23" ht="13.5" x14ac:dyDescent="0.25">
      <c r="A1487" s="3">
        <v>44176</v>
      </c>
      <c r="B1487" s="2">
        <v>1.83</v>
      </c>
      <c r="C1487" s="2">
        <v>62.867428045894002</v>
      </c>
      <c r="D1487" s="2">
        <v>-3.9283384878288752E-2</v>
      </c>
      <c r="E1487" s="2">
        <v>3.6211751415573621E-3</v>
      </c>
      <c r="F1487" s="2">
        <v>1.8539999999999999</v>
      </c>
      <c r="G1487" s="2">
        <v>1.8189999999999997</v>
      </c>
      <c r="H1487" s="2">
        <v>1.7805</v>
      </c>
      <c r="I1487" s="2">
        <v>1.6088000000000002</v>
      </c>
      <c r="J1487" s="2">
        <v>1.37225</v>
      </c>
      <c r="K1487" s="13" t="s">
        <v>48</v>
      </c>
      <c r="L1487" s="13" t="s">
        <v>49</v>
      </c>
      <c r="M1487" s="13" t="s">
        <v>52</v>
      </c>
      <c r="N1487" s="16">
        <f t="shared" si="230"/>
        <v>50</v>
      </c>
      <c r="O1487" s="16">
        <f t="shared" si="231"/>
        <v>100</v>
      </c>
      <c r="P1487" s="16">
        <f t="shared" si="232"/>
        <v>50</v>
      </c>
      <c r="Q1487" s="16">
        <f t="shared" si="233"/>
        <v>100</v>
      </c>
      <c r="R1487" s="17">
        <f t="shared" si="234"/>
        <v>75</v>
      </c>
      <c r="S1487" s="17">
        <f t="shared" si="235"/>
        <v>72.5</v>
      </c>
      <c r="T1487" s="17">
        <f t="shared" si="236"/>
        <v>80</v>
      </c>
      <c r="U1487" s="17">
        <f t="shared" si="237"/>
        <v>75</v>
      </c>
      <c r="V1487" s="16">
        <f t="shared" si="238"/>
        <v>75.833333333333329</v>
      </c>
      <c r="W1487" s="16">
        <f t="shared" si="239"/>
        <v>75.625</v>
      </c>
    </row>
    <row r="1488" spans="1:23" ht="13.5" x14ac:dyDescent="0.25">
      <c r="A1488" s="3">
        <v>44179</v>
      </c>
      <c r="B1488" s="2">
        <v>1.82</v>
      </c>
      <c r="C1488" s="2">
        <v>61.223727997910935</v>
      </c>
      <c r="D1488" s="2">
        <v>-3.5957769727904099E-2</v>
      </c>
      <c r="E1488" s="2">
        <v>5.2303076433660566E-3</v>
      </c>
      <c r="F1488" s="2">
        <v>1.85</v>
      </c>
      <c r="G1488" s="2">
        <v>1.825</v>
      </c>
      <c r="H1488" s="2">
        <v>1.7899999999999998</v>
      </c>
      <c r="I1488" s="2">
        <v>1.6174000000000002</v>
      </c>
      <c r="J1488" s="2">
        <v>1.3752499999999999</v>
      </c>
      <c r="K1488" s="13" t="s">
        <v>48</v>
      </c>
      <c r="L1488" s="13" t="s">
        <v>55</v>
      </c>
      <c r="M1488" s="13" t="s">
        <v>50</v>
      </c>
      <c r="N1488" s="16">
        <f t="shared" si="230"/>
        <v>50</v>
      </c>
      <c r="O1488" s="16">
        <f t="shared" si="231"/>
        <v>100</v>
      </c>
      <c r="P1488" s="16">
        <f t="shared" si="232"/>
        <v>50</v>
      </c>
      <c r="Q1488" s="16">
        <f t="shared" si="233"/>
        <v>66.5</v>
      </c>
      <c r="R1488" s="17">
        <f t="shared" si="234"/>
        <v>69.974999999999994</v>
      </c>
      <c r="S1488" s="17">
        <f t="shared" si="235"/>
        <v>64.125</v>
      </c>
      <c r="T1488" s="17">
        <f t="shared" si="236"/>
        <v>64.924999999999997</v>
      </c>
      <c r="U1488" s="17">
        <f t="shared" si="237"/>
        <v>66.625</v>
      </c>
      <c r="V1488" s="16">
        <f t="shared" si="238"/>
        <v>66.341666666666654</v>
      </c>
      <c r="W1488" s="16">
        <f t="shared" si="239"/>
        <v>66.412499999999994</v>
      </c>
    </row>
    <row r="1489" spans="1:23" ht="13.5" x14ac:dyDescent="0.25">
      <c r="A1489" s="3">
        <v>44180</v>
      </c>
      <c r="B1489" s="2">
        <v>1.82</v>
      </c>
      <c r="C1489" s="2">
        <v>61.223727997910935</v>
      </c>
      <c r="D1489" s="2">
        <v>-3.3626216322584002E-2</v>
      </c>
      <c r="E1489" s="2">
        <v>6.7614145555110793E-3</v>
      </c>
      <c r="F1489" s="2">
        <v>1.8420000000000001</v>
      </c>
      <c r="G1489" s="2">
        <v>1.831</v>
      </c>
      <c r="H1489" s="2">
        <v>1.7955000000000001</v>
      </c>
      <c r="I1489" s="2">
        <v>1.6253999999999997</v>
      </c>
      <c r="J1489" s="2">
        <v>1.3783499999999995</v>
      </c>
      <c r="K1489" s="13" t="s">
        <v>53</v>
      </c>
      <c r="L1489" s="13" t="s">
        <v>55</v>
      </c>
      <c r="M1489" s="13" t="s">
        <v>47</v>
      </c>
      <c r="N1489" s="16">
        <f t="shared" si="230"/>
        <v>50</v>
      </c>
      <c r="O1489" s="16">
        <f t="shared" si="231"/>
        <v>100</v>
      </c>
      <c r="P1489" s="16">
        <f t="shared" si="232"/>
        <v>50</v>
      </c>
      <c r="Q1489" s="16">
        <f t="shared" si="233"/>
        <v>16.5</v>
      </c>
      <c r="R1489" s="17">
        <f t="shared" si="234"/>
        <v>62.475000000000001</v>
      </c>
      <c r="S1489" s="17">
        <f t="shared" si="235"/>
        <v>51.625</v>
      </c>
      <c r="T1489" s="17">
        <f t="shared" si="236"/>
        <v>42.424999999999997</v>
      </c>
      <c r="U1489" s="17">
        <f t="shared" si="237"/>
        <v>54.125</v>
      </c>
      <c r="V1489" s="16">
        <f t="shared" si="238"/>
        <v>52.17499999999999</v>
      </c>
      <c r="W1489" s="16">
        <f t="shared" si="239"/>
        <v>52.662499999999994</v>
      </c>
    </row>
    <row r="1490" spans="1:23" ht="13.5" x14ac:dyDescent="0.25">
      <c r="A1490" s="3">
        <v>44181</v>
      </c>
      <c r="B1490" s="2">
        <v>1.8</v>
      </c>
      <c r="C1490" s="2">
        <v>57.723100595873063</v>
      </c>
      <c r="D1490" s="2">
        <v>-2.2926267457189731E-2</v>
      </c>
      <c r="E1490" s="2">
        <v>7.2704498763344989E-3</v>
      </c>
      <c r="F1490" s="2">
        <v>1.8240000000000003</v>
      </c>
      <c r="G1490" s="2">
        <v>1.83</v>
      </c>
      <c r="H1490" s="2">
        <v>1.7959999999999998</v>
      </c>
      <c r="I1490" s="2">
        <v>1.6321999999999997</v>
      </c>
      <c r="J1490" s="2">
        <v>1.3813499999999996</v>
      </c>
      <c r="K1490" s="13" t="s">
        <v>53</v>
      </c>
      <c r="L1490" s="13" t="s">
        <v>55</v>
      </c>
      <c r="M1490" s="13" t="s">
        <v>47</v>
      </c>
      <c r="N1490" s="16">
        <f t="shared" si="230"/>
        <v>50</v>
      </c>
      <c r="O1490" s="16">
        <f t="shared" si="231"/>
        <v>100</v>
      </c>
      <c r="P1490" s="16">
        <f t="shared" si="232"/>
        <v>50</v>
      </c>
      <c r="Q1490" s="16">
        <f t="shared" si="233"/>
        <v>16.5</v>
      </c>
      <c r="R1490" s="17">
        <f t="shared" si="234"/>
        <v>62.475000000000001</v>
      </c>
      <c r="S1490" s="17">
        <f t="shared" si="235"/>
        <v>51.625</v>
      </c>
      <c r="T1490" s="17">
        <f t="shared" si="236"/>
        <v>42.424999999999997</v>
      </c>
      <c r="U1490" s="17">
        <f t="shared" si="237"/>
        <v>54.125</v>
      </c>
      <c r="V1490" s="16">
        <f t="shared" si="238"/>
        <v>52.17499999999999</v>
      </c>
      <c r="W1490" s="16">
        <f t="shared" si="239"/>
        <v>52.662499999999994</v>
      </c>
    </row>
    <row r="1491" spans="1:23" ht="13.5" x14ac:dyDescent="0.25">
      <c r="A1491" s="3">
        <v>44182</v>
      </c>
      <c r="B1491" s="2">
        <v>1.85</v>
      </c>
      <c r="C1491" s="2">
        <v>63.362992751542528</v>
      </c>
      <c r="D1491" s="2">
        <v>-2.0948515298180981E-2</v>
      </c>
      <c r="E1491" s="2">
        <v>7.5286636589955904E-3</v>
      </c>
      <c r="F1491" s="2">
        <v>1.8240000000000003</v>
      </c>
      <c r="G1491" s="2">
        <v>1.8360000000000003</v>
      </c>
      <c r="H1491" s="2">
        <v>1.7965</v>
      </c>
      <c r="I1491" s="2">
        <v>1.6387999999999994</v>
      </c>
      <c r="J1491" s="2">
        <v>1.3845999999999998</v>
      </c>
      <c r="K1491" s="13" t="s">
        <v>53</v>
      </c>
      <c r="L1491" s="13" t="s">
        <v>55</v>
      </c>
      <c r="M1491" s="13" t="s">
        <v>55</v>
      </c>
      <c r="N1491" s="16">
        <f t="shared" si="230"/>
        <v>50</v>
      </c>
      <c r="O1491" s="16">
        <f t="shared" si="231"/>
        <v>100</v>
      </c>
      <c r="P1491" s="16">
        <f t="shared" si="232"/>
        <v>50</v>
      </c>
      <c r="Q1491" s="16">
        <f t="shared" si="233"/>
        <v>16.5</v>
      </c>
      <c r="R1491" s="17">
        <f t="shared" si="234"/>
        <v>62.475000000000001</v>
      </c>
      <c r="S1491" s="17">
        <f t="shared" si="235"/>
        <v>51.625</v>
      </c>
      <c r="T1491" s="17">
        <f t="shared" si="236"/>
        <v>42.424999999999997</v>
      </c>
      <c r="U1491" s="17">
        <f t="shared" si="237"/>
        <v>54.125</v>
      </c>
      <c r="V1491" s="16">
        <f t="shared" si="238"/>
        <v>52.17499999999999</v>
      </c>
      <c r="W1491" s="16">
        <f t="shared" si="239"/>
        <v>52.662499999999994</v>
      </c>
    </row>
    <row r="1492" spans="1:23" ht="13.5" x14ac:dyDescent="0.25">
      <c r="A1492" s="3">
        <v>44183</v>
      </c>
      <c r="B1492" s="2">
        <v>1.89</v>
      </c>
      <c r="C1492" s="2">
        <v>67.139704240422219</v>
      </c>
      <c r="D1492" s="2">
        <v>-2.1268526965074974E-2</v>
      </c>
      <c r="E1492" s="2">
        <v>7.4736158948650088E-3</v>
      </c>
      <c r="F1492" s="2">
        <v>1.8360000000000003</v>
      </c>
      <c r="G1492" s="2">
        <v>1.8450000000000002</v>
      </c>
      <c r="H1492" s="2">
        <v>1.8015000000000001</v>
      </c>
      <c r="I1492" s="2">
        <v>1.6469999999999994</v>
      </c>
      <c r="J1492" s="2">
        <v>1.3880499999999998</v>
      </c>
      <c r="K1492" s="13" t="s">
        <v>48</v>
      </c>
      <c r="L1492" s="13" t="s">
        <v>55</v>
      </c>
      <c r="M1492" s="13" t="s">
        <v>52</v>
      </c>
      <c r="N1492" s="16">
        <f t="shared" si="230"/>
        <v>50</v>
      </c>
      <c r="O1492" s="16">
        <f t="shared" si="231"/>
        <v>100</v>
      </c>
      <c r="P1492" s="16">
        <f t="shared" si="232"/>
        <v>50</v>
      </c>
      <c r="Q1492" s="16">
        <f t="shared" si="233"/>
        <v>83.5</v>
      </c>
      <c r="R1492" s="17">
        <f t="shared" si="234"/>
        <v>72.525000000000006</v>
      </c>
      <c r="S1492" s="17">
        <f t="shared" si="235"/>
        <v>68.375</v>
      </c>
      <c r="T1492" s="17">
        <f t="shared" si="236"/>
        <v>72.575000000000003</v>
      </c>
      <c r="U1492" s="17">
        <f t="shared" si="237"/>
        <v>70.875</v>
      </c>
      <c r="V1492" s="16">
        <f t="shared" si="238"/>
        <v>71.158333333333346</v>
      </c>
      <c r="W1492" s="16">
        <f t="shared" si="239"/>
        <v>71.087500000000006</v>
      </c>
    </row>
    <row r="1493" spans="1:23" ht="13.5" x14ac:dyDescent="0.25">
      <c r="A1493" s="3">
        <v>44186</v>
      </c>
      <c r="B1493" s="2">
        <v>1.94</v>
      </c>
      <c r="C1493" s="2">
        <v>71.143987834330005</v>
      </c>
      <c r="D1493" s="2">
        <v>-1.9852370556344479E-2</v>
      </c>
      <c r="E1493" s="2">
        <v>6.4559369223297341E-3</v>
      </c>
      <c r="F1493" s="2">
        <v>1.86</v>
      </c>
      <c r="G1493" s="2">
        <v>1.855</v>
      </c>
      <c r="H1493" s="2">
        <v>1.8089999999999999</v>
      </c>
      <c r="I1493" s="2">
        <v>1.6561999999999992</v>
      </c>
      <c r="J1493" s="2">
        <v>1.3916999999999999</v>
      </c>
      <c r="K1493" s="13" t="s">
        <v>48</v>
      </c>
      <c r="L1493" s="13" t="s">
        <v>55</v>
      </c>
      <c r="M1493" s="13" t="s">
        <v>52</v>
      </c>
      <c r="N1493" s="16">
        <f t="shared" si="230"/>
        <v>50</v>
      </c>
      <c r="O1493" s="16">
        <f t="shared" si="231"/>
        <v>100</v>
      </c>
      <c r="P1493" s="16">
        <f t="shared" si="232"/>
        <v>50</v>
      </c>
      <c r="Q1493" s="16">
        <f t="shared" si="233"/>
        <v>83.5</v>
      </c>
      <c r="R1493" s="17">
        <f t="shared" si="234"/>
        <v>72.525000000000006</v>
      </c>
      <c r="S1493" s="17">
        <f t="shared" si="235"/>
        <v>68.375</v>
      </c>
      <c r="T1493" s="17">
        <f t="shared" si="236"/>
        <v>72.575000000000003</v>
      </c>
      <c r="U1493" s="17">
        <f t="shared" si="237"/>
        <v>70.875</v>
      </c>
      <c r="V1493" s="16">
        <f t="shared" si="238"/>
        <v>71.158333333333346</v>
      </c>
      <c r="W1493" s="16">
        <f t="shared" si="239"/>
        <v>71.087500000000006</v>
      </c>
    </row>
    <row r="1494" spans="1:23" ht="13.5" x14ac:dyDescent="0.25">
      <c r="A1494" s="3">
        <v>44187</v>
      </c>
      <c r="B1494" s="2">
        <v>1.95</v>
      </c>
      <c r="C1494" s="2">
        <v>71.881981693637215</v>
      </c>
      <c r="D1494" s="2">
        <v>-1.7320027266810811E-2</v>
      </c>
      <c r="E1494" s="2">
        <v>4.7823652936912035E-3</v>
      </c>
      <c r="F1494" s="2">
        <v>1.8859999999999999</v>
      </c>
      <c r="G1494" s="2">
        <v>1.8640000000000001</v>
      </c>
      <c r="H1494" s="2">
        <v>1.8190000000000002</v>
      </c>
      <c r="I1494" s="2">
        <v>1.6657999999999995</v>
      </c>
      <c r="J1494" s="2">
        <v>1.3953499999999996</v>
      </c>
      <c r="K1494" s="13" t="s">
        <v>48</v>
      </c>
      <c r="L1494" s="13" t="s">
        <v>49</v>
      </c>
      <c r="M1494" s="13" t="s">
        <v>52</v>
      </c>
      <c r="N1494" s="16">
        <f t="shared" si="230"/>
        <v>50</v>
      </c>
      <c r="O1494" s="16">
        <f t="shared" si="231"/>
        <v>100</v>
      </c>
      <c r="P1494" s="16">
        <f t="shared" si="232"/>
        <v>50</v>
      </c>
      <c r="Q1494" s="16">
        <f t="shared" si="233"/>
        <v>100</v>
      </c>
      <c r="R1494" s="17">
        <f t="shared" si="234"/>
        <v>75</v>
      </c>
      <c r="S1494" s="17">
        <f t="shared" si="235"/>
        <v>72.5</v>
      </c>
      <c r="T1494" s="17">
        <f t="shared" si="236"/>
        <v>80</v>
      </c>
      <c r="U1494" s="17">
        <f t="shared" si="237"/>
        <v>75</v>
      </c>
      <c r="V1494" s="16">
        <f t="shared" si="238"/>
        <v>75.833333333333329</v>
      </c>
      <c r="W1494" s="16">
        <f t="shared" si="239"/>
        <v>75.625</v>
      </c>
    </row>
    <row r="1495" spans="1:23" ht="13.5" x14ac:dyDescent="0.25">
      <c r="A1495" s="3">
        <v>44188</v>
      </c>
      <c r="B1495" s="2">
        <v>1.96</v>
      </c>
      <c r="C1495" s="2">
        <v>72.635660138716418</v>
      </c>
      <c r="D1495" s="2">
        <v>-1.2289615546899002E-2</v>
      </c>
      <c r="E1495" s="2">
        <v>2.6833561761332087E-3</v>
      </c>
      <c r="F1495" s="2">
        <v>1.9179999999999999</v>
      </c>
      <c r="G1495" s="2">
        <v>1.871</v>
      </c>
      <c r="H1495" s="2">
        <v>1.8305000000000002</v>
      </c>
      <c r="I1495" s="2">
        <v>1.6755999999999991</v>
      </c>
      <c r="J1495" s="2">
        <v>1.3990499999999997</v>
      </c>
      <c r="K1495" s="13" t="s">
        <v>48</v>
      </c>
      <c r="L1495" s="13" t="s">
        <v>49</v>
      </c>
      <c r="M1495" s="13" t="s">
        <v>52</v>
      </c>
      <c r="N1495" s="16">
        <f t="shared" si="230"/>
        <v>50</v>
      </c>
      <c r="O1495" s="16">
        <f t="shared" si="231"/>
        <v>100</v>
      </c>
      <c r="P1495" s="16">
        <f t="shared" si="232"/>
        <v>50</v>
      </c>
      <c r="Q1495" s="16">
        <f t="shared" si="233"/>
        <v>100</v>
      </c>
      <c r="R1495" s="17">
        <f t="shared" si="234"/>
        <v>75</v>
      </c>
      <c r="S1495" s="17">
        <f t="shared" si="235"/>
        <v>72.5</v>
      </c>
      <c r="T1495" s="17">
        <f t="shared" si="236"/>
        <v>80</v>
      </c>
      <c r="U1495" s="17">
        <f t="shared" si="237"/>
        <v>75</v>
      </c>
      <c r="V1495" s="16">
        <f t="shared" si="238"/>
        <v>75.833333333333329</v>
      </c>
      <c r="W1495" s="16">
        <f t="shared" si="239"/>
        <v>75.625</v>
      </c>
    </row>
    <row r="1496" spans="1:23" ht="13.5" x14ac:dyDescent="0.25">
      <c r="A1496" s="3">
        <v>44189</v>
      </c>
      <c r="B1496" s="2">
        <v>1.95</v>
      </c>
      <c r="C1496" s="2">
        <v>70.597786947393516</v>
      </c>
      <c r="D1496" s="2">
        <v>-1.4419183395436574E-2</v>
      </c>
      <c r="E1496" s="2">
        <v>-4.3309215720859894E-4</v>
      </c>
      <c r="F1496" s="2">
        <v>1.9379999999999999</v>
      </c>
      <c r="G1496" s="2">
        <v>1.8809999999999998</v>
      </c>
      <c r="H1496" s="2">
        <v>1.8435000000000006</v>
      </c>
      <c r="I1496" s="2">
        <v>1.6847999999999994</v>
      </c>
      <c r="J1496" s="2">
        <v>1.4026999999999998</v>
      </c>
      <c r="K1496" s="13" t="s">
        <v>48</v>
      </c>
      <c r="L1496" s="13" t="s">
        <v>49</v>
      </c>
      <c r="M1496" s="13" t="s">
        <v>52</v>
      </c>
      <c r="N1496" s="16">
        <f t="shared" si="230"/>
        <v>50</v>
      </c>
      <c r="O1496" s="16">
        <f t="shared" si="231"/>
        <v>100</v>
      </c>
      <c r="P1496" s="16">
        <f t="shared" si="232"/>
        <v>50</v>
      </c>
      <c r="Q1496" s="16">
        <f t="shared" si="233"/>
        <v>100</v>
      </c>
      <c r="R1496" s="17">
        <f t="shared" si="234"/>
        <v>75</v>
      </c>
      <c r="S1496" s="17">
        <f t="shared" si="235"/>
        <v>72.5</v>
      </c>
      <c r="T1496" s="17">
        <f t="shared" si="236"/>
        <v>80</v>
      </c>
      <c r="U1496" s="17">
        <f t="shared" si="237"/>
        <v>75</v>
      </c>
      <c r="V1496" s="16">
        <f t="shared" si="238"/>
        <v>75.833333333333329</v>
      </c>
      <c r="W1496" s="16">
        <f t="shared" si="239"/>
        <v>75.625</v>
      </c>
    </row>
    <row r="1497" spans="1:23" ht="13.5" x14ac:dyDescent="0.25">
      <c r="A1497" s="3">
        <v>44190</v>
      </c>
      <c r="B1497" s="2">
        <v>1.92</v>
      </c>
      <c r="C1497" s="2">
        <v>64.730440052444322</v>
      </c>
      <c r="D1497" s="2">
        <v>-1.7917629050040906E-2</v>
      </c>
      <c r="E1497" s="2">
        <v>-3.2593624404455537E-3</v>
      </c>
      <c r="F1497" s="2">
        <v>1.9439999999999997</v>
      </c>
      <c r="G1497" s="2">
        <v>1.89</v>
      </c>
      <c r="H1497" s="2">
        <v>1.8545000000000003</v>
      </c>
      <c r="I1497" s="2">
        <v>1.6931999999999994</v>
      </c>
      <c r="J1497" s="2">
        <v>1.4062499999999998</v>
      </c>
      <c r="K1497" s="13" t="s">
        <v>48</v>
      </c>
      <c r="L1497" s="13" t="s">
        <v>49</v>
      </c>
      <c r="M1497" s="13" t="s">
        <v>52</v>
      </c>
      <c r="N1497" s="16">
        <f t="shared" si="230"/>
        <v>50</v>
      </c>
      <c r="O1497" s="16">
        <f t="shared" si="231"/>
        <v>100</v>
      </c>
      <c r="P1497" s="16">
        <f t="shared" si="232"/>
        <v>50</v>
      </c>
      <c r="Q1497" s="16">
        <f t="shared" si="233"/>
        <v>100</v>
      </c>
      <c r="R1497" s="17">
        <f t="shared" si="234"/>
        <v>75</v>
      </c>
      <c r="S1497" s="17">
        <f t="shared" si="235"/>
        <v>72.5</v>
      </c>
      <c r="T1497" s="17">
        <f t="shared" si="236"/>
        <v>80</v>
      </c>
      <c r="U1497" s="17">
        <f t="shared" si="237"/>
        <v>75</v>
      </c>
      <c r="V1497" s="16">
        <f t="shared" si="238"/>
        <v>75.833333333333329</v>
      </c>
      <c r="W1497" s="16">
        <f t="shared" si="239"/>
        <v>75.625</v>
      </c>
    </row>
    <row r="1498" spans="1:23" ht="13.5" x14ac:dyDescent="0.25">
      <c r="A1498" s="3">
        <v>44193</v>
      </c>
      <c r="B1498" s="2">
        <v>1.92</v>
      </c>
      <c r="C1498" s="2">
        <v>64.730440052444322</v>
      </c>
      <c r="D1498" s="2">
        <v>-2.3018489559488264E-2</v>
      </c>
      <c r="E1498" s="2">
        <v>-5.6911881818391998E-3</v>
      </c>
      <c r="F1498" s="2">
        <v>1.94</v>
      </c>
      <c r="G1498" s="2">
        <v>1.9</v>
      </c>
      <c r="H1498" s="2">
        <v>1.8625000000000003</v>
      </c>
      <c r="I1498" s="2">
        <v>1.7021999999999995</v>
      </c>
      <c r="J1498" s="2">
        <v>1.40995</v>
      </c>
      <c r="K1498" s="13" t="s">
        <v>48</v>
      </c>
      <c r="L1498" s="13" t="s">
        <v>55</v>
      </c>
      <c r="M1498" s="13" t="s">
        <v>50</v>
      </c>
      <c r="N1498" s="16">
        <f t="shared" si="230"/>
        <v>50</v>
      </c>
      <c r="O1498" s="16">
        <f t="shared" si="231"/>
        <v>100</v>
      </c>
      <c r="P1498" s="16">
        <f t="shared" si="232"/>
        <v>50</v>
      </c>
      <c r="Q1498" s="16">
        <f t="shared" si="233"/>
        <v>66.5</v>
      </c>
      <c r="R1498" s="17">
        <f t="shared" si="234"/>
        <v>69.974999999999994</v>
      </c>
      <c r="S1498" s="17">
        <f t="shared" si="235"/>
        <v>64.125</v>
      </c>
      <c r="T1498" s="17">
        <f t="shared" si="236"/>
        <v>64.924999999999997</v>
      </c>
      <c r="U1498" s="17">
        <f t="shared" si="237"/>
        <v>66.625</v>
      </c>
      <c r="V1498" s="16">
        <f t="shared" si="238"/>
        <v>66.341666666666654</v>
      </c>
      <c r="W1498" s="16">
        <f t="shared" si="239"/>
        <v>66.412499999999994</v>
      </c>
    </row>
    <row r="1499" spans="1:23" ht="13.5" x14ac:dyDescent="0.25">
      <c r="A1499" s="3">
        <v>44194</v>
      </c>
      <c r="B1499" s="2">
        <v>1.91</v>
      </c>
      <c r="C1499" s="2">
        <v>62.715448081358545</v>
      </c>
      <c r="D1499" s="2">
        <v>-2.7151431673049675E-2</v>
      </c>
      <c r="E1499" s="2">
        <v>-7.6555599534532427E-3</v>
      </c>
      <c r="F1499" s="2">
        <v>1.9319999999999999</v>
      </c>
      <c r="G1499" s="2">
        <v>1.909</v>
      </c>
      <c r="H1499" s="2">
        <v>1.8699999999999999</v>
      </c>
      <c r="I1499" s="2">
        <v>1.7105999999999995</v>
      </c>
      <c r="J1499" s="2">
        <v>1.4136000000000004</v>
      </c>
      <c r="K1499" s="13" t="s">
        <v>53</v>
      </c>
      <c r="L1499" s="13" t="s">
        <v>55</v>
      </c>
      <c r="M1499" s="13" t="s">
        <v>47</v>
      </c>
      <c r="N1499" s="16">
        <f t="shared" si="230"/>
        <v>50</v>
      </c>
      <c r="O1499" s="16">
        <f t="shared" si="231"/>
        <v>100</v>
      </c>
      <c r="P1499" s="16">
        <f t="shared" si="232"/>
        <v>50</v>
      </c>
      <c r="Q1499" s="16">
        <f t="shared" si="233"/>
        <v>16.5</v>
      </c>
      <c r="R1499" s="17">
        <f t="shared" si="234"/>
        <v>62.475000000000001</v>
      </c>
      <c r="S1499" s="17">
        <f t="shared" si="235"/>
        <v>51.625</v>
      </c>
      <c r="T1499" s="17">
        <f t="shared" si="236"/>
        <v>42.424999999999997</v>
      </c>
      <c r="U1499" s="17">
        <f t="shared" si="237"/>
        <v>54.125</v>
      </c>
      <c r="V1499" s="16">
        <f t="shared" si="238"/>
        <v>52.17499999999999</v>
      </c>
      <c r="W1499" s="16">
        <f t="shared" si="239"/>
        <v>52.662499999999994</v>
      </c>
    </row>
    <row r="1500" spans="1:23" ht="13.5" x14ac:dyDescent="0.25">
      <c r="A1500" s="3">
        <v>44195</v>
      </c>
      <c r="B1500" s="2">
        <v>1.89</v>
      </c>
      <c r="C1500" s="2">
        <v>58.774774935631619</v>
      </c>
      <c r="D1500" s="2">
        <v>-3.2701156329850711E-2</v>
      </c>
      <c r="E1500" s="2">
        <v>-9.2521004945488559E-3</v>
      </c>
      <c r="F1500" s="2">
        <v>1.9179999999999999</v>
      </c>
      <c r="G1500" s="2">
        <v>1.9179999999999999</v>
      </c>
      <c r="H1500" s="2">
        <v>1.8740000000000001</v>
      </c>
      <c r="I1500" s="2">
        <v>1.7187999999999997</v>
      </c>
      <c r="J1500" s="2">
        <v>1.4171</v>
      </c>
      <c r="K1500" s="13" t="s">
        <v>53</v>
      </c>
      <c r="L1500" s="13" t="s">
        <v>51</v>
      </c>
      <c r="M1500" s="13" t="s">
        <v>47</v>
      </c>
      <c r="N1500" s="16">
        <f t="shared" si="230"/>
        <v>50</v>
      </c>
      <c r="O1500" s="16">
        <f t="shared" si="231"/>
        <v>100</v>
      </c>
      <c r="P1500" s="16">
        <f t="shared" si="232"/>
        <v>50</v>
      </c>
      <c r="Q1500" s="16">
        <f t="shared" si="233"/>
        <v>0</v>
      </c>
      <c r="R1500" s="17">
        <f t="shared" si="234"/>
        <v>60</v>
      </c>
      <c r="S1500" s="17">
        <f t="shared" si="235"/>
        <v>47.5</v>
      </c>
      <c r="T1500" s="17">
        <f t="shared" si="236"/>
        <v>35</v>
      </c>
      <c r="U1500" s="17">
        <f t="shared" si="237"/>
        <v>50</v>
      </c>
      <c r="V1500" s="16">
        <f t="shared" si="238"/>
        <v>47.5</v>
      </c>
      <c r="W1500" s="16">
        <f t="shared" si="239"/>
        <v>48.125</v>
      </c>
    </row>
    <row r="1501" spans="1:23" ht="13.5" x14ac:dyDescent="0.25">
      <c r="A1501" s="3">
        <v>44196</v>
      </c>
      <c r="B1501" s="2">
        <v>1.9</v>
      </c>
      <c r="C1501" s="2">
        <v>60.123933168084534</v>
      </c>
      <c r="D1501" s="2">
        <v>-3.0750642527289207E-2</v>
      </c>
      <c r="E1501" s="2">
        <v>-1.0866587197850049E-2</v>
      </c>
      <c r="F1501" s="2">
        <v>1.9079999999999999</v>
      </c>
      <c r="G1501" s="2">
        <v>1.9229999999999996</v>
      </c>
      <c r="H1501" s="2">
        <v>1.8795000000000002</v>
      </c>
      <c r="I1501" s="2">
        <v>1.7265999999999999</v>
      </c>
      <c r="J1501" s="2">
        <v>1.4208000000000001</v>
      </c>
      <c r="K1501" s="13" t="s">
        <v>53</v>
      </c>
      <c r="L1501" s="13" t="s">
        <v>55</v>
      </c>
      <c r="M1501" s="13" t="s">
        <v>47</v>
      </c>
      <c r="N1501" s="16">
        <f t="shared" si="230"/>
        <v>50</v>
      </c>
      <c r="O1501" s="16">
        <f t="shared" si="231"/>
        <v>100</v>
      </c>
      <c r="P1501" s="16">
        <f t="shared" si="232"/>
        <v>50</v>
      </c>
      <c r="Q1501" s="16">
        <f t="shared" si="233"/>
        <v>16.5</v>
      </c>
      <c r="R1501" s="17">
        <f t="shared" si="234"/>
        <v>62.475000000000001</v>
      </c>
      <c r="S1501" s="17">
        <f t="shared" si="235"/>
        <v>51.625</v>
      </c>
      <c r="T1501" s="17">
        <f t="shared" si="236"/>
        <v>42.424999999999997</v>
      </c>
      <c r="U1501" s="17">
        <f t="shared" si="237"/>
        <v>54.125</v>
      </c>
      <c r="V1501" s="16">
        <f t="shared" si="238"/>
        <v>52.17499999999999</v>
      </c>
      <c r="W1501" s="16">
        <f t="shared" si="239"/>
        <v>52.662499999999994</v>
      </c>
    </row>
    <row r="1502" spans="1:23" ht="13.5" x14ac:dyDescent="0.25">
      <c r="A1502" s="3">
        <v>44200</v>
      </c>
      <c r="B1502" s="2">
        <v>1.88</v>
      </c>
      <c r="C1502" s="2">
        <v>56.164981910156399</v>
      </c>
      <c r="D1502" s="2">
        <v>-2.18065004594441E-2</v>
      </c>
      <c r="E1502" s="2">
        <v>-1.1847308461225878E-2</v>
      </c>
      <c r="F1502" s="2">
        <v>1.9</v>
      </c>
      <c r="G1502" s="2">
        <v>1.9219999999999999</v>
      </c>
      <c r="H1502" s="2">
        <v>1.8835000000000002</v>
      </c>
      <c r="I1502" s="2">
        <v>1.7339999999999998</v>
      </c>
      <c r="J1502" s="2">
        <v>1.4247000000000001</v>
      </c>
      <c r="K1502" s="13" t="s">
        <v>53</v>
      </c>
      <c r="L1502" s="13" t="s">
        <v>55</v>
      </c>
      <c r="M1502" s="13" t="s">
        <v>47</v>
      </c>
      <c r="N1502" s="16">
        <f t="shared" si="230"/>
        <v>50</v>
      </c>
      <c r="O1502" s="16">
        <f t="shared" si="231"/>
        <v>100</v>
      </c>
      <c r="P1502" s="16">
        <f t="shared" si="232"/>
        <v>50</v>
      </c>
      <c r="Q1502" s="16">
        <f t="shared" si="233"/>
        <v>16.5</v>
      </c>
      <c r="R1502" s="17">
        <f t="shared" si="234"/>
        <v>62.475000000000001</v>
      </c>
      <c r="S1502" s="17">
        <f t="shared" si="235"/>
        <v>51.625</v>
      </c>
      <c r="T1502" s="17">
        <f t="shared" si="236"/>
        <v>42.424999999999997</v>
      </c>
      <c r="U1502" s="17">
        <f t="shared" si="237"/>
        <v>54.125</v>
      </c>
      <c r="V1502" s="16">
        <f t="shared" si="238"/>
        <v>52.17499999999999</v>
      </c>
      <c r="W1502" s="16">
        <f t="shared" si="239"/>
        <v>52.662499999999994</v>
      </c>
    </row>
    <row r="1503" spans="1:23" ht="13.5" x14ac:dyDescent="0.25">
      <c r="A1503" s="3">
        <v>44201</v>
      </c>
      <c r="B1503" s="2">
        <v>1.85</v>
      </c>
      <c r="C1503" s="2">
        <v>50.765215780960808</v>
      </c>
      <c r="D1503" s="2">
        <v>-4.5219845890875909E-3</v>
      </c>
      <c r="E1503" s="2">
        <v>-1.1577455608366129E-2</v>
      </c>
      <c r="F1503" s="2">
        <v>1.8859999999999999</v>
      </c>
      <c r="G1503" s="2">
        <v>1.9130000000000003</v>
      </c>
      <c r="H1503" s="2">
        <v>1.8839999999999999</v>
      </c>
      <c r="I1503" s="2">
        <v>1.7405999999999997</v>
      </c>
      <c r="J1503" s="2">
        <v>1.4286500000000004</v>
      </c>
      <c r="K1503" s="13" t="s">
        <v>53</v>
      </c>
      <c r="L1503" s="13" t="s">
        <v>55</v>
      </c>
      <c r="M1503" s="13" t="s">
        <v>47</v>
      </c>
      <c r="N1503" s="16">
        <f t="shared" si="230"/>
        <v>50</v>
      </c>
      <c r="O1503" s="16">
        <f t="shared" si="231"/>
        <v>100</v>
      </c>
      <c r="P1503" s="16">
        <f t="shared" si="232"/>
        <v>50</v>
      </c>
      <c r="Q1503" s="16">
        <f t="shared" si="233"/>
        <v>16.5</v>
      </c>
      <c r="R1503" s="17">
        <f t="shared" si="234"/>
        <v>62.475000000000001</v>
      </c>
      <c r="S1503" s="17">
        <f t="shared" si="235"/>
        <v>51.625</v>
      </c>
      <c r="T1503" s="17">
        <f t="shared" si="236"/>
        <v>42.424999999999997</v>
      </c>
      <c r="U1503" s="17">
        <f t="shared" si="237"/>
        <v>54.125</v>
      </c>
      <c r="V1503" s="16">
        <f t="shared" si="238"/>
        <v>52.17499999999999</v>
      </c>
      <c r="W1503" s="16">
        <f t="shared" si="239"/>
        <v>52.662499999999994</v>
      </c>
    </row>
    <row r="1504" spans="1:23" ht="13.5" x14ac:dyDescent="0.25">
      <c r="A1504" s="3">
        <v>44202</v>
      </c>
      <c r="B1504" s="2">
        <v>1.84</v>
      </c>
      <c r="C1504" s="2">
        <v>49.071644923533405</v>
      </c>
      <c r="D1504" s="2">
        <v>1.2376390917192559E-2</v>
      </c>
      <c r="E1504" s="2">
        <v>-1.0762238147056531E-2</v>
      </c>
      <c r="F1504" s="2">
        <v>1.8719999999999999</v>
      </c>
      <c r="G1504" s="2">
        <v>1.9020000000000004</v>
      </c>
      <c r="H1504" s="2">
        <v>1.8830000000000005</v>
      </c>
      <c r="I1504" s="2">
        <v>1.7473999999999998</v>
      </c>
      <c r="J1504" s="2">
        <v>1.43275</v>
      </c>
      <c r="K1504" s="13" t="s">
        <v>53</v>
      </c>
      <c r="L1504" s="13" t="s">
        <v>55</v>
      </c>
      <c r="M1504" s="13" t="s">
        <v>47</v>
      </c>
      <c r="N1504" s="16">
        <f t="shared" si="230"/>
        <v>50</v>
      </c>
      <c r="O1504" s="16">
        <f t="shared" si="231"/>
        <v>100</v>
      </c>
      <c r="P1504" s="16">
        <f t="shared" si="232"/>
        <v>50</v>
      </c>
      <c r="Q1504" s="16">
        <f t="shared" si="233"/>
        <v>16.5</v>
      </c>
      <c r="R1504" s="17">
        <f t="shared" si="234"/>
        <v>62.475000000000001</v>
      </c>
      <c r="S1504" s="17">
        <f t="shared" si="235"/>
        <v>51.625</v>
      </c>
      <c r="T1504" s="17">
        <f t="shared" si="236"/>
        <v>42.424999999999997</v>
      </c>
      <c r="U1504" s="17">
        <f t="shared" si="237"/>
        <v>54.125</v>
      </c>
      <c r="V1504" s="16">
        <f t="shared" si="238"/>
        <v>52.17499999999999</v>
      </c>
      <c r="W1504" s="16">
        <f t="shared" si="239"/>
        <v>52.662499999999994</v>
      </c>
    </row>
    <row r="1505" spans="1:23" ht="13.5" x14ac:dyDescent="0.25">
      <c r="A1505" s="3">
        <v>44203</v>
      </c>
      <c r="B1505" s="2">
        <v>1.87</v>
      </c>
      <c r="C1505" s="2">
        <v>54.026702741249203</v>
      </c>
      <c r="D1505" s="2">
        <v>2.6044617984310348E-2</v>
      </c>
      <c r="E1505" s="2">
        <v>-9.4752542951813592E-3</v>
      </c>
      <c r="F1505" s="2">
        <v>1.8679999999999999</v>
      </c>
      <c r="G1505" s="2">
        <v>1.8930000000000002</v>
      </c>
      <c r="H1505" s="2">
        <v>1.8820000000000001</v>
      </c>
      <c r="I1505" s="2">
        <v>1.7549999999999999</v>
      </c>
      <c r="J1505" s="2">
        <v>1.4371500000000004</v>
      </c>
      <c r="K1505" s="13" t="s">
        <v>53</v>
      </c>
      <c r="L1505" s="13" t="s">
        <v>55</v>
      </c>
      <c r="M1505" s="13" t="s">
        <v>47</v>
      </c>
      <c r="N1505" s="16">
        <f t="shared" si="230"/>
        <v>50</v>
      </c>
      <c r="O1505" s="16">
        <f t="shared" si="231"/>
        <v>100</v>
      </c>
      <c r="P1505" s="16">
        <f t="shared" si="232"/>
        <v>50</v>
      </c>
      <c r="Q1505" s="16">
        <f t="shared" si="233"/>
        <v>16.5</v>
      </c>
      <c r="R1505" s="17">
        <f t="shared" si="234"/>
        <v>62.475000000000001</v>
      </c>
      <c r="S1505" s="17">
        <f t="shared" si="235"/>
        <v>51.625</v>
      </c>
      <c r="T1505" s="17">
        <f t="shared" si="236"/>
        <v>42.424999999999997</v>
      </c>
      <c r="U1505" s="17">
        <f t="shared" si="237"/>
        <v>54.125</v>
      </c>
      <c r="V1505" s="16">
        <f t="shared" si="238"/>
        <v>52.17499999999999</v>
      </c>
      <c r="W1505" s="16">
        <f t="shared" si="239"/>
        <v>52.662499999999994</v>
      </c>
    </row>
    <row r="1506" spans="1:23" ht="13.5" x14ac:dyDescent="0.25">
      <c r="A1506" s="3">
        <v>44204</v>
      </c>
      <c r="B1506" s="2">
        <v>1.91</v>
      </c>
      <c r="C1506" s="2">
        <v>59.662114183352223</v>
      </c>
      <c r="D1506" s="2">
        <v>3.2980754655307809E-2</v>
      </c>
      <c r="E1506" s="2">
        <v>-7.3116655815224909E-3</v>
      </c>
      <c r="F1506" s="2">
        <v>1.8699999999999999</v>
      </c>
      <c r="G1506" s="2">
        <v>1.8889999999999998</v>
      </c>
      <c r="H1506" s="2">
        <v>1.8849999999999998</v>
      </c>
      <c r="I1506" s="2">
        <v>1.7638</v>
      </c>
      <c r="J1506" s="2">
        <v>1.4418000000000004</v>
      </c>
      <c r="K1506" s="13" t="s">
        <v>53</v>
      </c>
      <c r="L1506" s="13" t="s">
        <v>55</v>
      </c>
      <c r="M1506" s="13" t="s">
        <v>54</v>
      </c>
      <c r="N1506" s="16">
        <f t="shared" si="230"/>
        <v>50</v>
      </c>
      <c r="O1506" s="16">
        <f t="shared" si="231"/>
        <v>100</v>
      </c>
      <c r="P1506" s="16">
        <f t="shared" si="232"/>
        <v>50</v>
      </c>
      <c r="Q1506" s="16">
        <f t="shared" si="233"/>
        <v>16.5</v>
      </c>
      <c r="R1506" s="17">
        <f t="shared" si="234"/>
        <v>62.475000000000001</v>
      </c>
      <c r="S1506" s="17">
        <f t="shared" si="235"/>
        <v>51.625</v>
      </c>
      <c r="T1506" s="17">
        <f t="shared" si="236"/>
        <v>42.424999999999997</v>
      </c>
      <c r="U1506" s="17">
        <f t="shared" si="237"/>
        <v>54.125</v>
      </c>
      <c r="V1506" s="16">
        <f t="shared" si="238"/>
        <v>52.17499999999999</v>
      </c>
      <c r="W1506" s="16">
        <f t="shared" si="239"/>
        <v>52.662499999999994</v>
      </c>
    </row>
    <row r="1507" spans="1:23" ht="13.5" x14ac:dyDescent="0.25">
      <c r="A1507" s="3">
        <v>44207</v>
      </c>
      <c r="B1507" s="2">
        <v>1.91</v>
      </c>
      <c r="C1507" s="2">
        <v>59.662114183352223</v>
      </c>
      <c r="D1507" s="2">
        <v>3.3879656552467496E-2</v>
      </c>
      <c r="E1507" s="2">
        <v>-4.6042239626604914E-3</v>
      </c>
      <c r="F1507" s="2">
        <v>1.8760000000000001</v>
      </c>
      <c r="G1507" s="2">
        <v>1.8879999999999999</v>
      </c>
      <c r="H1507" s="2">
        <v>1.8889999999999998</v>
      </c>
      <c r="I1507" s="2">
        <v>1.7727999999999999</v>
      </c>
      <c r="J1507" s="2">
        <v>1.4465000000000003</v>
      </c>
      <c r="K1507" s="13" t="s">
        <v>53</v>
      </c>
      <c r="L1507" s="13" t="s">
        <v>55</v>
      </c>
      <c r="M1507" s="13" t="s">
        <v>54</v>
      </c>
      <c r="N1507" s="16">
        <f t="shared" si="230"/>
        <v>50</v>
      </c>
      <c r="O1507" s="16">
        <f t="shared" si="231"/>
        <v>100</v>
      </c>
      <c r="P1507" s="16">
        <f t="shared" si="232"/>
        <v>50</v>
      </c>
      <c r="Q1507" s="16">
        <f t="shared" si="233"/>
        <v>16.5</v>
      </c>
      <c r="R1507" s="17">
        <f t="shared" si="234"/>
        <v>62.475000000000001</v>
      </c>
      <c r="S1507" s="17">
        <f t="shared" si="235"/>
        <v>51.625</v>
      </c>
      <c r="T1507" s="17">
        <f t="shared" si="236"/>
        <v>42.424999999999997</v>
      </c>
      <c r="U1507" s="17">
        <f t="shared" si="237"/>
        <v>54.125</v>
      </c>
      <c r="V1507" s="16">
        <f t="shared" si="238"/>
        <v>52.17499999999999</v>
      </c>
      <c r="W1507" s="16">
        <f t="shared" si="239"/>
        <v>52.662499999999994</v>
      </c>
    </row>
    <row r="1508" spans="1:23" ht="13.5" x14ac:dyDescent="0.25">
      <c r="A1508" s="3">
        <v>44208</v>
      </c>
      <c r="B1508" s="2">
        <v>1.9</v>
      </c>
      <c r="C1508" s="2">
        <v>57.614440719226238</v>
      </c>
      <c r="D1508" s="2">
        <v>3.5052532323148311E-2</v>
      </c>
      <c r="E1508" s="2">
        <v>-1.6075684049729764E-3</v>
      </c>
      <c r="F1508" s="2">
        <v>1.8859999999999999</v>
      </c>
      <c r="G1508" s="2">
        <v>1.8859999999999999</v>
      </c>
      <c r="H1508" s="2">
        <v>1.8929999999999996</v>
      </c>
      <c r="I1508" s="2">
        <v>1.7816000000000001</v>
      </c>
      <c r="J1508" s="2">
        <v>1.4510500000000002</v>
      </c>
      <c r="K1508" s="13" t="s">
        <v>48</v>
      </c>
      <c r="L1508" s="13" t="s">
        <v>55</v>
      </c>
      <c r="M1508" s="13" t="s">
        <v>52</v>
      </c>
      <c r="N1508" s="16">
        <f t="shared" si="230"/>
        <v>50</v>
      </c>
      <c r="O1508" s="16">
        <f t="shared" si="231"/>
        <v>100</v>
      </c>
      <c r="P1508" s="16">
        <f t="shared" si="232"/>
        <v>50</v>
      </c>
      <c r="Q1508" s="16">
        <f t="shared" si="233"/>
        <v>83.5</v>
      </c>
      <c r="R1508" s="17">
        <f t="shared" si="234"/>
        <v>72.525000000000006</v>
      </c>
      <c r="S1508" s="17">
        <f t="shared" si="235"/>
        <v>68.375</v>
      </c>
      <c r="T1508" s="17">
        <f t="shared" si="236"/>
        <v>72.575000000000003</v>
      </c>
      <c r="U1508" s="17">
        <f t="shared" si="237"/>
        <v>70.875</v>
      </c>
      <c r="V1508" s="16">
        <f t="shared" si="238"/>
        <v>71.158333333333346</v>
      </c>
      <c r="W1508" s="16">
        <f t="shared" si="239"/>
        <v>71.087500000000006</v>
      </c>
    </row>
    <row r="1509" spans="1:23" ht="13.5" x14ac:dyDescent="0.25">
      <c r="A1509" s="3">
        <v>44209</v>
      </c>
      <c r="B1509" s="2">
        <v>1.86</v>
      </c>
      <c r="C1509" s="2">
        <v>50.193570622710375</v>
      </c>
      <c r="D1509" s="2">
        <v>3.7224414681110485E-2</v>
      </c>
      <c r="E1509" s="2">
        <v>6.3061039774054903E-4</v>
      </c>
      <c r="F1509" s="2">
        <v>1.89</v>
      </c>
      <c r="G1509" s="2">
        <v>1.8809999999999998</v>
      </c>
      <c r="H1509" s="2">
        <v>1.8949999999999996</v>
      </c>
      <c r="I1509" s="2">
        <v>1.7893999999999999</v>
      </c>
      <c r="J1509" s="2">
        <v>1.4553000000000003</v>
      </c>
      <c r="K1509" s="13" t="s">
        <v>48</v>
      </c>
      <c r="L1509" s="13" t="s">
        <v>55</v>
      </c>
      <c r="M1509" s="13" t="s">
        <v>52</v>
      </c>
      <c r="N1509" s="16">
        <f t="shared" si="230"/>
        <v>50</v>
      </c>
      <c r="O1509" s="16">
        <f t="shared" si="231"/>
        <v>100</v>
      </c>
      <c r="P1509" s="16">
        <f t="shared" si="232"/>
        <v>50</v>
      </c>
      <c r="Q1509" s="16">
        <f t="shared" si="233"/>
        <v>83.5</v>
      </c>
      <c r="R1509" s="17">
        <f t="shared" si="234"/>
        <v>72.525000000000006</v>
      </c>
      <c r="S1509" s="17">
        <f t="shared" si="235"/>
        <v>68.375</v>
      </c>
      <c r="T1509" s="17">
        <f t="shared" si="236"/>
        <v>72.575000000000003</v>
      </c>
      <c r="U1509" s="17">
        <f t="shared" si="237"/>
        <v>70.875</v>
      </c>
      <c r="V1509" s="16">
        <f t="shared" si="238"/>
        <v>71.158333333333346</v>
      </c>
      <c r="W1509" s="16">
        <f t="shared" si="239"/>
        <v>71.087500000000006</v>
      </c>
    </row>
    <row r="1510" spans="1:23" ht="13.5" x14ac:dyDescent="0.25">
      <c r="A1510" s="3">
        <v>44211</v>
      </c>
      <c r="B1510" s="2">
        <v>1.88</v>
      </c>
      <c r="C1510" s="2">
        <v>53.423861605526604</v>
      </c>
      <c r="D1510" s="2">
        <v>3.451321807061225E-2</v>
      </c>
      <c r="E1510" s="2">
        <v>2.5709206409600589E-3</v>
      </c>
      <c r="F1510" s="2">
        <v>1.8920000000000001</v>
      </c>
      <c r="G1510" s="2">
        <v>1.8800000000000001</v>
      </c>
      <c r="H1510" s="2">
        <v>1.8989999999999998</v>
      </c>
      <c r="I1510" s="2">
        <v>1.7974000000000001</v>
      </c>
      <c r="J1510" s="2">
        <v>1.4595000000000002</v>
      </c>
      <c r="K1510" s="13" t="s">
        <v>53</v>
      </c>
      <c r="L1510" s="13" t="s">
        <v>55</v>
      </c>
      <c r="M1510" s="13" t="s">
        <v>54</v>
      </c>
      <c r="N1510" s="16">
        <f t="shared" si="230"/>
        <v>50</v>
      </c>
      <c r="O1510" s="16">
        <f t="shared" si="231"/>
        <v>100</v>
      </c>
      <c r="P1510" s="16">
        <f t="shared" si="232"/>
        <v>50</v>
      </c>
      <c r="Q1510" s="16">
        <f t="shared" si="233"/>
        <v>16.5</v>
      </c>
      <c r="R1510" s="17">
        <f t="shared" si="234"/>
        <v>62.475000000000001</v>
      </c>
      <c r="S1510" s="17">
        <f t="shared" si="235"/>
        <v>51.625</v>
      </c>
      <c r="T1510" s="17">
        <f t="shared" si="236"/>
        <v>42.424999999999997</v>
      </c>
      <c r="U1510" s="17">
        <f t="shared" si="237"/>
        <v>54.125</v>
      </c>
      <c r="V1510" s="16">
        <f t="shared" si="238"/>
        <v>52.17499999999999</v>
      </c>
      <c r="W1510" s="16">
        <f t="shared" si="239"/>
        <v>52.662499999999994</v>
      </c>
    </row>
    <row r="1511" spans="1:23" ht="13.5" x14ac:dyDescent="0.25">
      <c r="A1511" s="3">
        <v>44214</v>
      </c>
      <c r="B1511" s="2">
        <v>1.86</v>
      </c>
      <c r="C1511" s="2">
        <v>49.936034326578493</v>
      </c>
      <c r="D1511" s="2">
        <v>3.5129651289502739E-2</v>
      </c>
      <c r="E1511" s="2">
        <v>4.4106909181490898E-3</v>
      </c>
      <c r="F1511" s="2">
        <v>1.8820000000000001</v>
      </c>
      <c r="G1511" s="2">
        <v>1.8759999999999999</v>
      </c>
      <c r="H1511" s="2">
        <v>1.8995000000000002</v>
      </c>
      <c r="I1511" s="2">
        <v>1.8049999999999999</v>
      </c>
      <c r="J1511" s="2">
        <v>1.4634500000000006</v>
      </c>
      <c r="K1511" s="13" t="s">
        <v>53</v>
      </c>
      <c r="L1511" s="13" t="s">
        <v>55</v>
      </c>
      <c r="M1511" s="13" t="s">
        <v>47</v>
      </c>
      <c r="N1511" s="16">
        <f t="shared" si="230"/>
        <v>50</v>
      </c>
      <c r="O1511" s="16">
        <f t="shared" si="231"/>
        <v>100</v>
      </c>
      <c r="P1511" s="16">
        <f t="shared" si="232"/>
        <v>50</v>
      </c>
      <c r="Q1511" s="16">
        <f t="shared" si="233"/>
        <v>16.5</v>
      </c>
      <c r="R1511" s="17">
        <f t="shared" si="234"/>
        <v>62.475000000000001</v>
      </c>
      <c r="S1511" s="17">
        <f t="shared" si="235"/>
        <v>51.625</v>
      </c>
      <c r="T1511" s="17">
        <f t="shared" si="236"/>
        <v>42.424999999999997</v>
      </c>
      <c r="U1511" s="17">
        <f t="shared" si="237"/>
        <v>54.125</v>
      </c>
      <c r="V1511" s="16">
        <f t="shared" si="238"/>
        <v>52.17499999999999</v>
      </c>
      <c r="W1511" s="16">
        <f t="shared" si="239"/>
        <v>52.662499999999994</v>
      </c>
    </row>
    <row r="1512" spans="1:23" ht="13.5" x14ac:dyDescent="0.25">
      <c r="A1512" s="3">
        <v>44215</v>
      </c>
      <c r="B1512" s="2">
        <v>1.89</v>
      </c>
      <c r="C1512" s="2">
        <v>54.712174898058095</v>
      </c>
      <c r="D1512" s="2">
        <v>3.0368969038895743E-2</v>
      </c>
      <c r="E1512" s="2">
        <v>5.5339394906045534E-3</v>
      </c>
      <c r="F1512" s="2">
        <v>1.8780000000000001</v>
      </c>
      <c r="G1512" s="2">
        <v>1.877</v>
      </c>
      <c r="H1512" s="2">
        <v>1.8995000000000002</v>
      </c>
      <c r="I1512" s="2">
        <v>1.8130000000000002</v>
      </c>
      <c r="J1512" s="2">
        <v>1.4674000000000005</v>
      </c>
      <c r="K1512" s="13" t="s">
        <v>53</v>
      </c>
      <c r="L1512" s="13" t="s">
        <v>55</v>
      </c>
      <c r="M1512" s="13" t="s">
        <v>47</v>
      </c>
      <c r="N1512" s="16">
        <f t="shared" si="230"/>
        <v>50</v>
      </c>
      <c r="O1512" s="16">
        <f t="shared" si="231"/>
        <v>100</v>
      </c>
      <c r="P1512" s="16">
        <f t="shared" si="232"/>
        <v>50</v>
      </c>
      <c r="Q1512" s="16">
        <f t="shared" si="233"/>
        <v>16.5</v>
      </c>
      <c r="R1512" s="17">
        <f t="shared" si="234"/>
        <v>62.475000000000001</v>
      </c>
      <c r="S1512" s="17">
        <f t="shared" si="235"/>
        <v>51.625</v>
      </c>
      <c r="T1512" s="17">
        <f t="shared" si="236"/>
        <v>42.424999999999997</v>
      </c>
      <c r="U1512" s="17">
        <f t="shared" si="237"/>
        <v>54.125</v>
      </c>
      <c r="V1512" s="16">
        <f t="shared" si="238"/>
        <v>52.17499999999999</v>
      </c>
      <c r="W1512" s="16">
        <f t="shared" si="239"/>
        <v>52.662499999999994</v>
      </c>
    </row>
    <row r="1513" spans="1:23" ht="13.5" x14ac:dyDescent="0.25">
      <c r="A1513" s="3">
        <v>44216</v>
      </c>
      <c r="B1513" s="2">
        <v>1.9</v>
      </c>
      <c r="C1513" s="2">
        <v>56.211765521052399</v>
      </c>
      <c r="D1513" s="2">
        <v>2.0822919195384149E-2</v>
      </c>
      <c r="E1513" s="2">
        <v>6.4670749566011557E-3</v>
      </c>
      <c r="F1513" s="2">
        <v>1.8780000000000001</v>
      </c>
      <c r="G1513" s="2">
        <v>1.8819999999999997</v>
      </c>
      <c r="H1513" s="2">
        <v>1.8975000000000002</v>
      </c>
      <c r="I1513" s="2">
        <v>1.8206000000000002</v>
      </c>
      <c r="J1513" s="2">
        <v>1.4712500000000004</v>
      </c>
      <c r="K1513" s="13" t="s">
        <v>53</v>
      </c>
      <c r="L1513" s="13" t="s">
        <v>55</v>
      </c>
      <c r="M1513" s="13" t="s">
        <v>55</v>
      </c>
      <c r="N1513" s="16">
        <f t="shared" si="230"/>
        <v>50</v>
      </c>
      <c r="O1513" s="16">
        <f t="shared" si="231"/>
        <v>100</v>
      </c>
      <c r="P1513" s="16">
        <f t="shared" si="232"/>
        <v>50</v>
      </c>
      <c r="Q1513" s="16">
        <f t="shared" si="233"/>
        <v>16.5</v>
      </c>
      <c r="R1513" s="17">
        <f t="shared" si="234"/>
        <v>62.475000000000001</v>
      </c>
      <c r="S1513" s="17">
        <f t="shared" si="235"/>
        <v>51.625</v>
      </c>
      <c r="T1513" s="17">
        <f t="shared" si="236"/>
        <v>42.424999999999997</v>
      </c>
      <c r="U1513" s="17">
        <f t="shared" si="237"/>
        <v>54.125</v>
      </c>
      <c r="V1513" s="16">
        <f t="shared" si="238"/>
        <v>52.17499999999999</v>
      </c>
      <c r="W1513" s="16">
        <f t="shared" si="239"/>
        <v>52.662499999999994</v>
      </c>
    </row>
    <row r="1514" spans="1:23" ht="13.5" x14ac:dyDescent="0.25">
      <c r="A1514" s="3">
        <v>44217</v>
      </c>
      <c r="B1514" s="2">
        <v>1.9</v>
      </c>
      <c r="C1514" s="2">
        <v>56.211765521052399</v>
      </c>
      <c r="D1514" s="2">
        <v>1.0998259982429204E-2</v>
      </c>
      <c r="E1514" s="2">
        <v>7.8783635964993215E-3</v>
      </c>
      <c r="F1514" s="2">
        <v>1.8859999999999999</v>
      </c>
      <c r="G1514" s="2">
        <v>1.8879999999999995</v>
      </c>
      <c r="H1514" s="2">
        <v>1.895</v>
      </c>
      <c r="I1514" s="2">
        <v>1.8266000000000002</v>
      </c>
      <c r="J1514" s="2">
        <v>1.4750000000000001</v>
      </c>
      <c r="K1514" s="13" t="s">
        <v>48</v>
      </c>
      <c r="L1514" s="13" t="s">
        <v>55</v>
      </c>
      <c r="M1514" s="13" t="s">
        <v>52</v>
      </c>
      <c r="N1514" s="16">
        <f t="shared" si="230"/>
        <v>50</v>
      </c>
      <c r="O1514" s="16">
        <f t="shared" si="231"/>
        <v>100</v>
      </c>
      <c r="P1514" s="16">
        <f t="shared" si="232"/>
        <v>50</v>
      </c>
      <c r="Q1514" s="16">
        <f t="shared" si="233"/>
        <v>83.5</v>
      </c>
      <c r="R1514" s="17">
        <f t="shared" si="234"/>
        <v>72.525000000000006</v>
      </c>
      <c r="S1514" s="17">
        <f t="shared" si="235"/>
        <v>68.375</v>
      </c>
      <c r="T1514" s="17">
        <f t="shared" si="236"/>
        <v>72.575000000000003</v>
      </c>
      <c r="U1514" s="17">
        <f t="shared" si="237"/>
        <v>70.875</v>
      </c>
      <c r="V1514" s="16">
        <f t="shared" si="238"/>
        <v>71.158333333333346</v>
      </c>
      <c r="W1514" s="16">
        <f t="shared" si="239"/>
        <v>71.087500000000006</v>
      </c>
    </row>
    <row r="1515" spans="1:23" ht="13.5" x14ac:dyDescent="0.25">
      <c r="A1515" s="3">
        <v>44218</v>
      </c>
      <c r="B1515" s="2">
        <v>1.91</v>
      </c>
      <c r="C1515" s="2">
        <v>57.831158629307986</v>
      </c>
      <c r="D1515" s="2">
        <v>6.3664243029637468E-3</v>
      </c>
      <c r="E1515" s="2">
        <v>9.5771829953917864E-3</v>
      </c>
      <c r="F1515" s="2">
        <v>1.8920000000000001</v>
      </c>
      <c r="G1515" s="2">
        <v>1.8920000000000001</v>
      </c>
      <c r="H1515" s="2">
        <v>1.8924999999999996</v>
      </c>
      <c r="I1515" s="2">
        <v>1.8330000000000002</v>
      </c>
      <c r="J1515" s="2">
        <v>1.4789500000000004</v>
      </c>
      <c r="K1515" s="13" t="s">
        <v>48</v>
      </c>
      <c r="L1515" s="13" t="s">
        <v>55</v>
      </c>
      <c r="M1515" s="13" t="s">
        <v>52</v>
      </c>
      <c r="N1515" s="16">
        <f t="shared" si="230"/>
        <v>50</v>
      </c>
      <c r="O1515" s="16">
        <f t="shared" si="231"/>
        <v>100</v>
      </c>
      <c r="P1515" s="16">
        <f t="shared" si="232"/>
        <v>50</v>
      </c>
      <c r="Q1515" s="16">
        <f t="shared" si="233"/>
        <v>83.5</v>
      </c>
      <c r="R1515" s="17">
        <f t="shared" si="234"/>
        <v>72.525000000000006</v>
      </c>
      <c r="S1515" s="17">
        <f t="shared" si="235"/>
        <v>68.375</v>
      </c>
      <c r="T1515" s="17">
        <f t="shared" si="236"/>
        <v>72.575000000000003</v>
      </c>
      <c r="U1515" s="17">
        <f t="shared" si="237"/>
        <v>70.875</v>
      </c>
      <c r="V1515" s="16">
        <f t="shared" si="238"/>
        <v>71.158333333333346</v>
      </c>
      <c r="W1515" s="16">
        <f t="shared" si="239"/>
        <v>71.087500000000006</v>
      </c>
    </row>
    <row r="1516" spans="1:23" ht="13.5" x14ac:dyDescent="0.25">
      <c r="A1516" s="3">
        <v>44221</v>
      </c>
      <c r="B1516" s="2">
        <v>1.91</v>
      </c>
      <c r="C1516" s="2">
        <v>57.831158629307986</v>
      </c>
      <c r="D1516" s="2">
        <v>8.3629470691606311E-3</v>
      </c>
      <c r="E1516" s="2">
        <v>1.0843913344833568E-2</v>
      </c>
      <c r="F1516" s="2">
        <v>1.9019999999999999</v>
      </c>
      <c r="G1516" s="2">
        <v>1.8920000000000001</v>
      </c>
      <c r="H1516" s="2">
        <v>1.8904999999999994</v>
      </c>
      <c r="I1516" s="2">
        <v>1.8396000000000001</v>
      </c>
      <c r="J1516" s="2">
        <v>1.4830500000000004</v>
      </c>
      <c r="K1516" s="13" t="s">
        <v>48</v>
      </c>
      <c r="L1516" s="13" t="s">
        <v>55</v>
      </c>
      <c r="M1516" s="13" t="s">
        <v>52</v>
      </c>
      <c r="N1516" s="16">
        <f t="shared" si="230"/>
        <v>50</v>
      </c>
      <c r="O1516" s="16">
        <f t="shared" si="231"/>
        <v>100</v>
      </c>
      <c r="P1516" s="16">
        <f t="shared" si="232"/>
        <v>50</v>
      </c>
      <c r="Q1516" s="16">
        <f t="shared" si="233"/>
        <v>83.5</v>
      </c>
      <c r="R1516" s="17">
        <f t="shared" si="234"/>
        <v>72.525000000000006</v>
      </c>
      <c r="S1516" s="17">
        <f t="shared" si="235"/>
        <v>68.375</v>
      </c>
      <c r="T1516" s="17">
        <f t="shared" si="236"/>
        <v>72.575000000000003</v>
      </c>
      <c r="U1516" s="17">
        <f t="shared" si="237"/>
        <v>70.875</v>
      </c>
      <c r="V1516" s="16">
        <f t="shared" si="238"/>
        <v>71.158333333333346</v>
      </c>
      <c r="W1516" s="16">
        <f t="shared" si="239"/>
        <v>71.087500000000006</v>
      </c>
    </row>
    <row r="1517" spans="1:23" ht="13.5" x14ac:dyDescent="0.25">
      <c r="A1517" s="3">
        <v>44222</v>
      </c>
      <c r="B1517" s="2">
        <v>1.89</v>
      </c>
      <c r="C1517" s="2">
        <v>53.262237889704352</v>
      </c>
      <c r="D1517" s="2">
        <v>1.1313351549011141E-2</v>
      </c>
      <c r="E1517" s="2">
        <v>1.1965223295458422E-2</v>
      </c>
      <c r="F1517" s="2">
        <v>1.9019999999999999</v>
      </c>
      <c r="G1517" s="2">
        <v>1.8900000000000001</v>
      </c>
      <c r="H1517" s="2">
        <v>1.8889999999999993</v>
      </c>
      <c r="I1517" s="2">
        <v>1.8458000000000001</v>
      </c>
      <c r="J1517" s="2">
        <v>1.4872000000000003</v>
      </c>
      <c r="K1517" s="13" t="s">
        <v>48</v>
      </c>
      <c r="L1517" s="13" t="s">
        <v>55</v>
      </c>
      <c r="M1517" s="13" t="s">
        <v>55</v>
      </c>
      <c r="N1517" s="16">
        <f t="shared" si="230"/>
        <v>50</v>
      </c>
      <c r="O1517" s="16">
        <f t="shared" si="231"/>
        <v>100</v>
      </c>
      <c r="P1517" s="16">
        <f t="shared" si="232"/>
        <v>50</v>
      </c>
      <c r="Q1517" s="16">
        <f t="shared" si="233"/>
        <v>49.5</v>
      </c>
      <c r="R1517" s="17">
        <f t="shared" si="234"/>
        <v>67.424999999999997</v>
      </c>
      <c r="S1517" s="17">
        <f t="shared" si="235"/>
        <v>59.875</v>
      </c>
      <c r="T1517" s="17">
        <f t="shared" si="236"/>
        <v>57.275000000000006</v>
      </c>
      <c r="U1517" s="17">
        <f t="shared" si="237"/>
        <v>62.375</v>
      </c>
      <c r="V1517" s="16">
        <f t="shared" si="238"/>
        <v>61.524999999999999</v>
      </c>
      <c r="W1517" s="16">
        <f t="shared" si="239"/>
        <v>61.737499999999997</v>
      </c>
    </row>
    <row r="1518" spans="1:23" ht="13.5" x14ac:dyDescent="0.25">
      <c r="A1518" s="3">
        <v>44223</v>
      </c>
      <c r="B1518" s="2">
        <v>1.88</v>
      </c>
      <c r="C1518" s="2">
        <v>51.088872548547876</v>
      </c>
      <c r="D1518" s="2">
        <v>1.2926194357452347E-2</v>
      </c>
      <c r="E1518" s="2">
        <v>1.1792525355862185E-2</v>
      </c>
      <c r="F1518" s="2">
        <v>1.8979999999999997</v>
      </c>
      <c r="G1518" s="2">
        <v>1.8879999999999999</v>
      </c>
      <c r="H1518" s="2">
        <v>1.8869999999999998</v>
      </c>
      <c r="I1518" s="2">
        <v>1.8508000000000002</v>
      </c>
      <c r="J1518" s="2">
        <v>1.4911500000000004</v>
      </c>
      <c r="K1518" s="13" t="s">
        <v>53</v>
      </c>
      <c r="L1518" s="13" t="s">
        <v>55</v>
      </c>
      <c r="M1518" s="13" t="s">
        <v>47</v>
      </c>
      <c r="N1518" s="16">
        <f t="shared" si="230"/>
        <v>50</v>
      </c>
      <c r="O1518" s="16">
        <f t="shared" si="231"/>
        <v>100</v>
      </c>
      <c r="P1518" s="16">
        <f t="shared" si="232"/>
        <v>50</v>
      </c>
      <c r="Q1518" s="16">
        <f t="shared" si="233"/>
        <v>16.5</v>
      </c>
      <c r="R1518" s="17">
        <f t="shared" si="234"/>
        <v>62.475000000000001</v>
      </c>
      <c r="S1518" s="17">
        <f t="shared" si="235"/>
        <v>51.625</v>
      </c>
      <c r="T1518" s="17">
        <f t="shared" si="236"/>
        <v>42.424999999999997</v>
      </c>
      <c r="U1518" s="17">
        <f t="shared" si="237"/>
        <v>54.125</v>
      </c>
      <c r="V1518" s="16">
        <f t="shared" si="238"/>
        <v>52.17499999999999</v>
      </c>
      <c r="W1518" s="16">
        <f t="shared" si="239"/>
        <v>52.662499999999994</v>
      </c>
    </row>
    <row r="1519" spans="1:23" ht="13.5" x14ac:dyDescent="0.25">
      <c r="A1519" s="3">
        <v>44224</v>
      </c>
      <c r="B1519" s="2">
        <v>1.87</v>
      </c>
      <c r="C1519" s="2">
        <v>48.938334192789249</v>
      </c>
      <c r="D1519" s="2">
        <v>8.8573253970292143E-3</v>
      </c>
      <c r="E1519" s="2">
        <v>1.2124277233802307E-2</v>
      </c>
      <c r="F1519" s="2">
        <v>1.8920000000000001</v>
      </c>
      <c r="G1519" s="2">
        <v>1.889</v>
      </c>
      <c r="H1519" s="2">
        <v>1.8849999999999998</v>
      </c>
      <c r="I1519" s="2">
        <v>1.8540000000000003</v>
      </c>
      <c r="J1519" s="2">
        <v>1.4951000000000001</v>
      </c>
      <c r="K1519" s="13" t="s">
        <v>53</v>
      </c>
      <c r="L1519" s="13" t="s">
        <v>55</v>
      </c>
      <c r="M1519" s="13" t="s">
        <v>47</v>
      </c>
      <c r="N1519" s="16">
        <f t="shared" si="230"/>
        <v>50</v>
      </c>
      <c r="O1519" s="16">
        <f t="shared" si="231"/>
        <v>100</v>
      </c>
      <c r="P1519" s="16">
        <f t="shared" si="232"/>
        <v>50</v>
      </c>
      <c r="Q1519" s="16">
        <f t="shared" si="233"/>
        <v>16.5</v>
      </c>
      <c r="R1519" s="17">
        <f t="shared" si="234"/>
        <v>62.475000000000001</v>
      </c>
      <c r="S1519" s="17">
        <f t="shared" si="235"/>
        <v>51.625</v>
      </c>
      <c r="T1519" s="17">
        <f t="shared" si="236"/>
        <v>42.424999999999997</v>
      </c>
      <c r="U1519" s="17">
        <f t="shared" si="237"/>
        <v>54.125</v>
      </c>
      <c r="V1519" s="16">
        <f t="shared" si="238"/>
        <v>52.17499999999999</v>
      </c>
      <c r="W1519" s="16">
        <f t="shared" si="239"/>
        <v>52.662499999999994</v>
      </c>
    </row>
    <row r="1520" spans="1:23" ht="13.5" x14ac:dyDescent="0.25">
      <c r="A1520" s="3">
        <v>44225</v>
      </c>
      <c r="B1520" s="2">
        <v>1.88</v>
      </c>
      <c r="C1520" s="2">
        <v>51.1526841683133</v>
      </c>
      <c r="D1520" s="2">
        <v>7.7907491414610508E-3</v>
      </c>
      <c r="E1520" s="2">
        <v>1.1439434534867383E-2</v>
      </c>
      <c r="F1520" s="2">
        <v>1.8859999999999999</v>
      </c>
      <c r="G1520" s="2">
        <v>1.889</v>
      </c>
      <c r="H1520" s="2">
        <v>1.8844999999999998</v>
      </c>
      <c r="I1520" s="2">
        <v>1.8558000000000001</v>
      </c>
      <c r="J1520" s="2">
        <v>1.4991000000000003</v>
      </c>
      <c r="K1520" s="13" t="s">
        <v>53</v>
      </c>
      <c r="L1520" s="13" t="s">
        <v>55</v>
      </c>
      <c r="M1520" s="13" t="s">
        <v>47</v>
      </c>
      <c r="N1520" s="16">
        <f t="shared" si="230"/>
        <v>50</v>
      </c>
      <c r="O1520" s="16">
        <f t="shared" si="231"/>
        <v>100</v>
      </c>
      <c r="P1520" s="16">
        <f t="shared" si="232"/>
        <v>50</v>
      </c>
      <c r="Q1520" s="16">
        <f t="shared" si="233"/>
        <v>16.5</v>
      </c>
      <c r="R1520" s="17">
        <f t="shared" si="234"/>
        <v>62.475000000000001</v>
      </c>
      <c r="S1520" s="17">
        <f t="shared" si="235"/>
        <v>51.625</v>
      </c>
      <c r="T1520" s="17">
        <f t="shared" si="236"/>
        <v>42.424999999999997</v>
      </c>
      <c r="U1520" s="17">
        <f t="shared" si="237"/>
        <v>54.125</v>
      </c>
      <c r="V1520" s="16">
        <f t="shared" si="238"/>
        <v>52.17499999999999</v>
      </c>
      <c r="W1520" s="16">
        <f t="shared" si="239"/>
        <v>52.662499999999994</v>
      </c>
    </row>
    <row r="1521" spans="1:23" ht="13.5" x14ac:dyDescent="0.25">
      <c r="A1521" s="3">
        <v>44228</v>
      </c>
      <c r="B1521" s="2">
        <v>1.87</v>
      </c>
      <c r="C1521" s="2">
        <v>48.870339036809703</v>
      </c>
      <c r="D1521" s="2">
        <v>4.5301466718110639E-3</v>
      </c>
      <c r="E1521" s="2">
        <v>9.728377451658941E-3</v>
      </c>
      <c r="F1521" s="2">
        <v>1.8780000000000001</v>
      </c>
      <c r="G1521" s="2">
        <v>1.8900000000000001</v>
      </c>
      <c r="H1521" s="2">
        <v>1.8829999999999998</v>
      </c>
      <c r="I1521" s="2">
        <v>1.8564000000000001</v>
      </c>
      <c r="J1521" s="2">
        <v>1.5032000000000003</v>
      </c>
      <c r="K1521" s="13" t="s">
        <v>53</v>
      </c>
      <c r="L1521" s="13" t="s">
        <v>55</v>
      </c>
      <c r="M1521" s="13" t="s">
        <v>47</v>
      </c>
      <c r="N1521" s="16">
        <f t="shared" si="230"/>
        <v>50</v>
      </c>
      <c r="O1521" s="16">
        <f t="shared" si="231"/>
        <v>100</v>
      </c>
      <c r="P1521" s="16">
        <f t="shared" si="232"/>
        <v>50</v>
      </c>
      <c r="Q1521" s="16">
        <f t="shared" si="233"/>
        <v>16.5</v>
      </c>
      <c r="R1521" s="17">
        <f t="shared" si="234"/>
        <v>62.475000000000001</v>
      </c>
      <c r="S1521" s="17">
        <f t="shared" si="235"/>
        <v>51.625</v>
      </c>
      <c r="T1521" s="17">
        <f t="shared" si="236"/>
        <v>42.424999999999997</v>
      </c>
      <c r="U1521" s="17">
        <f t="shared" si="237"/>
        <v>54.125</v>
      </c>
      <c r="V1521" s="16">
        <f t="shared" si="238"/>
        <v>52.17499999999999</v>
      </c>
      <c r="W1521" s="16">
        <f t="shared" si="239"/>
        <v>52.662499999999994</v>
      </c>
    </row>
    <row r="1522" spans="1:23" ht="13.5" x14ac:dyDescent="0.25">
      <c r="A1522" s="3">
        <v>44229</v>
      </c>
      <c r="B1522" s="2">
        <v>1.87</v>
      </c>
      <c r="C1522" s="2">
        <v>48.870339036809703</v>
      </c>
      <c r="D1522" s="2">
        <v>6.4253424956259853E-3</v>
      </c>
      <c r="E1522" s="2">
        <v>7.4758206072810902E-3</v>
      </c>
      <c r="F1522" s="2">
        <v>1.8740000000000001</v>
      </c>
      <c r="G1522" s="2">
        <v>1.8880000000000003</v>
      </c>
      <c r="H1522" s="2">
        <v>1.8824999999999996</v>
      </c>
      <c r="I1522" s="2">
        <v>1.8580000000000003</v>
      </c>
      <c r="J1522" s="2">
        <v>1.5072000000000003</v>
      </c>
      <c r="K1522" s="13" t="s">
        <v>53</v>
      </c>
      <c r="L1522" s="13" t="s">
        <v>55</v>
      </c>
      <c r="M1522" s="13" t="s">
        <v>47</v>
      </c>
      <c r="N1522" s="16">
        <f t="shared" si="230"/>
        <v>50</v>
      </c>
      <c r="O1522" s="16">
        <f t="shared" si="231"/>
        <v>100</v>
      </c>
      <c r="P1522" s="16">
        <f t="shared" si="232"/>
        <v>50</v>
      </c>
      <c r="Q1522" s="16">
        <f t="shared" si="233"/>
        <v>16.5</v>
      </c>
      <c r="R1522" s="17">
        <f t="shared" si="234"/>
        <v>62.475000000000001</v>
      </c>
      <c r="S1522" s="17">
        <f t="shared" si="235"/>
        <v>51.625</v>
      </c>
      <c r="T1522" s="17">
        <f t="shared" si="236"/>
        <v>42.424999999999997</v>
      </c>
      <c r="U1522" s="17">
        <f t="shared" si="237"/>
        <v>54.125</v>
      </c>
      <c r="V1522" s="16">
        <f t="shared" si="238"/>
        <v>52.17499999999999</v>
      </c>
      <c r="W1522" s="16">
        <f t="shared" si="239"/>
        <v>52.662499999999994</v>
      </c>
    </row>
    <row r="1523" spans="1:23" ht="13.5" x14ac:dyDescent="0.25">
      <c r="A1523" s="3">
        <v>44230</v>
      </c>
      <c r="B1523" s="2">
        <v>1.86</v>
      </c>
      <c r="C1523" s="2">
        <v>46.465885047922157</v>
      </c>
      <c r="D1523" s="2">
        <v>1.0344081759348533E-2</v>
      </c>
      <c r="E1523" s="2">
        <v>5.1900342529131198E-3</v>
      </c>
      <c r="F1523" s="2">
        <v>1.8699999999999999</v>
      </c>
      <c r="G1523" s="2">
        <v>1.8839999999999999</v>
      </c>
      <c r="H1523" s="2">
        <v>1.8829999999999996</v>
      </c>
      <c r="I1523" s="2">
        <v>1.8594000000000002</v>
      </c>
      <c r="J1523" s="2">
        <v>1.51115</v>
      </c>
      <c r="K1523" s="13" t="s">
        <v>53</v>
      </c>
      <c r="L1523" s="13" t="s">
        <v>55</v>
      </c>
      <c r="M1523" s="13" t="s">
        <v>47</v>
      </c>
      <c r="N1523" s="16">
        <f t="shared" si="230"/>
        <v>50</v>
      </c>
      <c r="O1523" s="16">
        <f t="shared" si="231"/>
        <v>100</v>
      </c>
      <c r="P1523" s="16">
        <f t="shared" si="232"/>
        <v>50</v>
      </c>
      <c r="Q1523" s="16">
        <f t="shared" si="233"/>
        <v>16.5</v>
      </c>
      <c r="R1523" s="17">
        <f t="shared" si="234"/>
        <v>62.475000000000001</v>
      </c>
      <c r="S1523" s="17">
        <f t="shared" si="235"/>
        <v>51.625</v>
      </c>
      <c r="T1523" s="17">
        <f t="shared" si="236"/>
        <v>42.424999999999997</v>
      </c>
      <c r="U1523" s="17">
        <f t="shared" si="237"/>
        <v>54.125</v>
      </c>
      <c r="V1523" s="16">
        <f t="shared" si="238"/>
        <v>52.17499999999999</v>
      </c>
      <c r="W1523" s="16">
        <f t="shared" si="239"/>
        <v>52.662499999999994</v>
      </c>
    </row>
    <row r="1524" spans="1:23" ht="13.5" x14ac:dyDescent="0.25">
      <c r="A1524" s="3">
        <v>44231</v>
      </c>
      <c r="B1524" s="2">
        <v>1.84</v>
      </c>
      <c r="C1524" s="2">
        <v>42.013667360518582</v>
      </c>
      <c r="D1524" s="2">
        <v>1.5233759737941943E-2</v>
      </c>
      <c r="E1524" s="2">
        <v>2.9458317997423291E-3</v>
      </c>
      <c r="F1524" s="2">
        <v>1.8640000000000001</v>
      </c>
      <c r="G1524" s="2">
        <v>1.8780000000000001</v>
      </c>
      <c r="H1524" s="2">
        <v>1.8829999999999998</v>
      </c>
      <c r="I1524" s="2">
        <v>1.8612000000000004</v>
      </c>
      <c r="J1524" s="2">
        <v>1.51485</v>
      </c>
      <c r="K1524" s="13" t="s">
        <v>53</v>
      </c>
      <c r="L1524" s="13" t="s">
        <v>55</v>
      </c>
      <c r="M1524" s="13" t="s">
        <v>47</v>
      </c>
      <c r="N1524" s="16">
        <f t="shared" si="230"/>
        <v>50</v>
      </c>
      <c r="O1524" s="16">
        <f t="shared" si="231"/>
        <v>100</v>
      </c>
      <c r="P1524" s="16">
        <f t="shared" si="232"/>
        <v>50</v>
      </c>
      <c r="Q1524" s="16">
        <f t="shared" si="233"/>
        <v>16.5</v>
      </c>
      <c r="R1524" s="17">
        <f t="shared" si="234"/>
        <v>62.475000000000001</v>
      </c>
      <c r="S1524" s="17">
        <f t="shared" si="235"/>
        <v>51.625</v>
      </c>
      <c r="T1524" s="17">
        <f t="shared" si="236"/>
        <v>42.424999999999997</v>
      </c>
      <c r="U1524" s="17">
        <f t="shared" si="237"/>
        <v>54.125</v>
      </c>
      <c r="V1524" s="16">
        <f t="shared" si="238"/>
        <v>52.17499999999999</v>
      </c>
      <c r="W1524" s="16">
        <f t="shared" si="239"/>
        <v>52.662499999999994</v>
      </c>
    </row>
    <row r="1525" spans="1:23" ht="13.5" x14ac:dyDescent="0.25">
      <c r="A1525" s="3">
        <v>44232</v>
      </c>
      <c r="B1525" s="2">
        <v>1.86</v>
      </c>
      <c r="C1525" s="2">
        <v>47.43746143299672</v>
      </c>
      <c r="D1525" s="2">
        <v>1.963184066432766E-2</v>
      </c>
      <c r="E1525" s="2">
        <v>1.7765532367101542E-4</v>
      </c>
      <c r="F1525" s="2">
        <v>1.86</v>
      </c>
      <c r="G1525" s="2">
        <v>1.873</v>
      </c>
      <c r="H1525" s="2">
        <v>1.8825000000000003</v>
      </c>
      <c r="I1525" s="2">
        <v>1.8638000000000003</v>
      </c>
      <c r="J1525" s="2">
        <v>1.51875</v>
      </c>
      <c r="K1525" s="13" t="s">
        <v>53</v>
      </c>
      <c r="L1525" s="13" t="s">
        <v>55</v>
      </c>
      <c r="M1525" s="13" t="s">
        <v>47</v>
      </c>
      <c r="N1525" s="16">
        <f t="shared" si="230"/>
        <v>50</v>
      </c>
      <c r="O1525" s="16">
        <f t="shared" si="231"/>
        <v>100</v>
      </c>
      <c r="P1525" s="16">
        <f t="shared" si="232"/>
        <v>50</v>
      </c>
      <c r="Q1525" s="16">
        <f t="shared" si="233"/>
        <v>16.5</v>
      </c>
      <c r="R1525" s="17">
        <f t="shared" si="234"/>
        <v>62.475000000000001</v>
      </c>
      <c r="S1525" s="17">
        <f t="shared" si="235"/>
        <v>51.625</v>
      </c>
      <c r="T1525" s="17">
        <f t="shared" si="236"/>
        <v>42.424999999999997</v>
      </c>
      <c r="U1525" s="17">
        <f t="shared" si="237"/>
        <v>54.125</v>
      </c>
      <c r="V1525" s="16">
        <f t="shared" si="238"/>
        <v>52.17499999999999</v>
      </c>
      <c r="W1525" s="16">
        <f t="shared" si="239"/>
        <v>52.662499999999994</v>
      </c>
    </row>
    <row r="1526" spans="1:23" ht="13.5" x14ac:dyDescent="0.25">
      <c r="A1526" s="3">
        <v>44235</v>
      </c>
      <c r="B1526" s="2">
        <v>1.88</v>
      </c>
      <c r="C1526" s="2">
        <v>52.247598483993279</v>
      </c>
      <c r="D1526" s="2">
        <v>2.1942224972301361E-2</v>
      </c>
      <c r="E1526" s="2">
        <v>-2.7172503892587993E-3</v>
      </c>
      <c r="F1526" s="2">
        <v>1.8620000000000001</v>
      </c>
      <c r="G1526" s="2">
        <v>1.8699999999999999</v>
      </c>
      <c r="H1526" s="2">
        <v>1.8810000000000007</v>
      </c>
      <c r="I1526" s="2">
        <v>1.8676000000000004</v>
      </c>
      <c r="J1526" s="2">
        <v>1.5228500000000003</v>
      </c>
      <c r="K1526" s="13" t="s">
        <v>53</v>
      </c>
      <c r="L1526" s="13" t="s">
        <v>55</v>
      </c>
      <c r="M1526" s="13" t="s">
        <v>54</v>
      </c>
      <c r="N1526" s="16">
        <f t="shared" si="230"/>
        <v>50</v>
      </c>
      <c r="O1526" s="16">
        <f t="shared" si="231"/>
        <v>100</v>
      </c>
      <c r="P1526" s="16">
        <f t="shared" si="232"/>
        <v>50</v>
      </c>
      <c r="Q1526" s="16">
        <f t="shared" si="233"/>
        <v>16.5</v>
      </c>
      <c r="R1526" s="17">
        <f t="shared" si="234"/>
        <v>62.475000000000001</v>
      </c>
      <c r="S1526" s="17">
        <f t="shared" si="235"/>
        <v>51.625</v>
      </c>
      <c r="T1526" s="17">
        <f t="shared" si="236"/>
        <v>42.424999999999997</v>
      </c>
      <c r="U1526" s="17">
        <f t="shared" si="237"/>
        <v>54.125</v>
      </c>
      <c r="V1526" s="16">
        <f t="shared" si="238"/>
        <v>52.17499999999999</v>
      </c>
      <c r="W1526" s="16">
        <f t="shared" si="239"/>
        <v>52.662499999999994</v>
      </c>
    </row>
    <row r="1527" spans="1:23" ht="13.5" x14ac:dyDescent="0.25">
      <c r="A1527" s="3">
        <v>44236</v>
      </c>
      <c r="B1527" s="2">
        <v>1.89</v>
      </c>
      <c r="C1527" s="2">
        <v>54.490144006226238</v>
      </c>
      <c r="D1527" s="2">
        <v>2.0026517806499999E-2</v>
      </c>
      <c r="E1527" s="2">
        <v>-5.909707004409584E-3</v>
      </c>
      <c r="F1527" s="2">
        <v>1.8660000000000001</v>
      </c>
      <c r="G1527" s="2">
        <v>1.8699999999999999</v>
      </c>
      <c r="H1527" s="2">
        <v>1.8800000000000003</v>
      </c>
      <c r="I1527" s="2">
        <v>1.8714000000000002</v>
      </c>
      <c r="J1527" s="2">
        <v>1.52705</v>
      </c>
      <c r="K1527" s="13" t="s">
        <v>48</v>
      </c>
      <c r="L1527" s="13" t="s">
        <v>55</v>
      </c>
      <c r="M1527" s="13" t="s">
        <v>52</v>
      </c>
      <c r="N1527" s="16">
        <f t="shared" si="230"/>
        <v>50</v>
      </c>
      <c r="O1527" s="16">
        <f t="shared" si="231"/>
        <v>100</v>
      </c>
      <c r="P1527" s="16">
        <f t="shared" si="232"/>
        <v>50</v>
      </c>
      <c r="Q1527" s="16">
        <f t="shared" si="233"/>
        <v>83.5</v>
      </c>
      <c r="R1527" s="17">
        <f t="shared" si="234"/>
        <v>72.525000000000006</v>
      </c>
      <c r="S1527" s="17">
        <f t="shared" si="235"/>
        <v>68.375</v>
      </c>
      <c r="T1527" s="17">
        <f t="shared" si="236"/>
        <v>72.575000000000003</v>
      </c>
      <c r="U1527" s="17">
        <f t="shared" si="237"/>
        <v>70.875</v>
      </c>
      <c r="V1527" s="16">
        <f t="shared" si="238"/>
        <v>71.158333333333346</v>
      </c>
      <c r="W1527" s="16">
        <f t="shared" si="239"/>
        <v>71.087500000000006</v>
      </c>
    </row>
    <row r="1528" spans="1:23" ht="13.5" x14ac:dyDescent="0.25">
      <c r="A1528" s="3">
        <v>44237</v>
      </c>
      <c r="B1528" s="2">
        <v>1.91</v>
      </c>
      <c r="C1528" s="2">
        <v>58.67056655019482</v>
      </c>
      <c r="D1528" s="2">
        <v>1.5277442188774915E-2</v>
      </c>
      <c r="E1528" s="2">
        <v>-8.116386500376039E-3</v>
      </c>
      <c r="F1528" s="2">
        <v>1.8759999999999999</v>
      </c>
      <c r="G1528" s="2">
        <v>1.873</v>
      </c>
      <c r="H1528" s="2">
        <v>1.8805000000000001</v>
      </c>
      <c r="I1528" s="2">
        <v>1.8744000000000001</v>
      </c>
      <c r="J1528" s="2">
        <v>1.5313000000000005</v>
      </c>
      <c r="K1528" s="13" t="s">
        <v>48</v>
      </c>
      <c r="L1528" s="13" t="s">
        <v>55</v>
      </c>
      <c r="M1528" s="13" t="s">
        <v>52</v>
      </c>
      <c r="N1528" s="16">
        <f t="shared" si="230"/>
        <v>50</v>
      </c>
      <c r="O1528" s="16">
        <f t="shared" si="231"/>
        <v>100</v>
      </c>
      <c r="P1528" s="16">
        <f t="shared" si="232"/>
        <v>50</v>
      </c>
      <c r="Q1528" s="16">
        <f t="shared" si="233"/>
        <v>83.5</v>
      </c>
      <c r="R1528" s="17">
        <f t="shared" si="234"/>
        <v>72.525000000000006</v>
      </c>
      <c r="S1528" s="17">
        <f t="shared" si="235"/>
        <v>68.375</v>
      </c>
      <c r="T1528" s="17">
        <f t="shared" si="236"/>
        <v>72.575000000000003</v>
      </c>
      <c r="U1528" s="17">
        <f t="shared" si="237"/>
        <v>70.875</v>
      </c>
      <c r="V1528" s="16">
        <f t="shared" si="238"/>
        <v>71.158333333333346</v>
      </c>
      <c r="W1528" s="16">
        <f t="shared" si="239"/>
        <v>71.087500000000006</v>
      </c>
    </row>
    <row r="1529" spans="1:23" ht="13.5" x14ac:dyDescent="0.25">
      <c r="A1529" s="3">
        <v>44238</v>
      </c>
      <c r="B1529" s="2">
        <v>1.91</v>
      </c>
      <c r="C1529" s="2">
        <v>58.67056655019482</v>
      </c>
      <c r="D1529" s="2">
        <v>9.5022126627648529E-3</v>
      </c>
      <c r="E1529" s="2">
        <v>-9.6052113577480922E-3</v>
      </c>
      <c r="F1529" s="2">
        <v>1.89</v>
      </c>
      <c r="G1529" s="2">
        <v>1.877</v>
      </c>
      <c r="H1529" s="2">
        <v>1.8829999999999996</v>
      </c>
      <c r="I1529" s="2">
        <v>1.8773999999999997</v>
      </c>
      <c r="J1529" s="2">
        <v>1.5355500000000004</v>
      </c>
      <c r="K1529" s="13" t="s">
        <v>48</v>
      </c>
      <c r="L1529" s="13" t="s">
        <v>55</v>
      </c>
      <c r="M1529" s="13" t="s">
        <v>52</v>
      </c>
      <c r="N1529" s="16">
        <f t="shared" si="230"/>
        <v>50</v>
      </c>
      <c r="O1529" s="16">
        <f t="shared" si="231"/>
        <v>100</v>
      </c>
      <c r="P1529" s="16">
        <f t="shared" si="232"/>
        <v>50</v>
      </c>
      <c r="Q1529" s="16">
        <f t="shared" si="233"/>
        <v>83.5</v>
      </c>
      <c r="R1529" s="17">
        <f t="shared" si="234"/>
        <v>72.525000000000006</v>
      </c>
      <c r="S1529" s="17">
        <f t="shared" si="235"/>
        <v>68.375</v>
      </c>
      <c r="T1529" s="17">
        <f t="shared" si="236"/>
        <v>72.575000000000003</v>
      </c>
      <c r="U1529" s="17">
        <f t="shared" si="237"/>
        <v>70.875</v>
      </c>
      <c r="V1529" s="16">
        <f t="shared" si="238"/>
        <v>71.158333333333346</v>
      </c>
      <c r="W1529" s="16">
        <f t="shared" si="239"/>
        <v>71.087500000000006</v>
      </c>
    </row>
    <row r="1530" spans="1:23" ht="13.5" x14ac:dyDescent="0.25">
      <c r="A1530" s="3">
        <v>44239</v>
      </c>
      <c r="B1530" s="2">
        <v>1.91</v>
      </c>
      <c r="C1530" s="2">
        <v>58.67056655019482</v>
      </c>
      <c r="D1530" s="2">
        <v>5.9517939439504008E-3</v>
      </c>
      <c r="E1530" s="2">
        <v>-9.0056984175343434E-3</v>
      </c>
      <c r="F1530" s="2">
        <v>1.9</v>
      </c>
      <c r="G1530" s="2">
        <v>1.8800000000000001</v>
      </c>
      <c r="H1530" s="2">
        <v>1.8844999999999996</v>
      </c>
      <c r="I1530" s="2">
        <v>1.8793999999999997</v>
      </c>
      <c r="J1530" s="2">
        <v>1.5398000000000005</v>
      </c>
      <c r="K1530" s="13" t="s">
        <v>48</v>
      </c>
      <c r="L1530" s="13" t="s">
        <v>55</v>
      </c>
      <c r="M1530" s="13" t="s">
        <v>52</v>
      </c>
      <c r="N1530" s="16">
        <f t="shared" si="230"/>
        <v>50</v>
      </c>
      <c r="O1530" s="16">
        <f t="shared" si="231"/>
        <v>100</v>
      </c>
      <c r="P1530" s="16">
        <f t="shared" si="232"/>
        <v>50</v>
      </c>
      <c r="Q1530" s="16">
        <f t="shared" si="233"/>
        <v>83.5</v>
      </c>
      <c r="R1530" s="17">
        <f t="shared" si="234"/>
        <v>72.525000000000006</v>
      </c>
      <c r="S1530" s="17">
        <f t="shared" si="235"/>
        <v>68.375</v>
      </c>
      <c r="T1530" s="17">
        <f t="shared" si="236"/>
        <v>72.575000000000003</v>
      </c>
      <c r="U1530" s="17">
        <f t="shared" si="237"/>
        <v>70.875</v>
      </c>
      <c r="V1530" s="16">
        <f t="shared" si="238"/>
        <v>71.158333333333346</v>
      </c>
      <c r="W1530" s="16">
        <f t="shared" si="239"/>
        <v>71.087500000000006</v>
      </c>
    </row>
    <row r="1531" spans="1:23" ht="13.5" x14ac:dyDescent="0.25">
      <c r="A1531" s="3">
        <v>44242</v>
      </c>
      <c r="B1531" s="2">
        <v>1.94</v>
      </c>
      <c r="C1531" s="2">
        <v>64.73873845085167</v>
      </c>
      <c r="D1531" s="2">
        <v>-1.0002639576156547E-3</v>
      </c>
      <c r="E1531" s="2">
        <v>-6.9941973402750856E-3</v>
      </c>
      <c r="F1531" s="2">
        <v>1.9120000000000001</v>
      </c>
      <c r="G1531" s="2">
        <v>1.887</v>
      </c>
      <c r="H1531" s="2">
        <v>1.8884999999999994</v>
      </c>
      <c r="I1531" s="2">
        <v>1.8823999999999999</v>
      </c>
      <c r="J1531" s="2">
        <v>1.5443000000000005</v>
      </c>
      <c r="K1531" s="13" t="s">
        <v>48</v>
      </c>
      <c r="L1531" s="13" t="s">
        <v>55</v>
      </c>
      <c r="M1531" s="13" t="s">
        <v>52</v>
      </c>
      <c r="N1531" s="16">
        <f t="shared" si="230"/>
        <v>50</v>
      </c>
      <c r="O1531" s="16">
        <f t="shared" si="231"/>
        <v>100</v>
      </c>
      <c r="P1531" s="16">
        <f t="shared" si="232"/>
        <v>50</v>
      </c>
      <c r="Q1531" s="16">
        <f t="shared" si="233"/>
        <v>83.5</v>
      </c>
      <c r="R1531" s="17">
        <f t="shared" si="234"/>
        <v>72.525000000000006</v>
      </c>
      <c r="S1531" s="17">
        <f t="shared" si="235"/>
        <v>68.375</v>
      </c>
      <c r="T1531" s="17">
        <f t="shared" si="236"/>
        <v>72.575000000000003</v>
      </c>
      <c r="U1531" s="17">
        <f t="shared" si="237"/>
        <v>70.875</v>
      </c>
      <c r="V1531" s="16">
        <f t="shared" si="238"/>
        <v>71.158333333333346</v>
      </c>
      <c r="W1531" s="16">
        <f t="shared" si="239"/>
        <v>71.087500000000006</v>
      </c>
    </row>
    <row r="1532" spans="1:23" ht="13.5" x14ac:dyDescent="0.25">
      <c r="A1532" s="3">
        <v>44243</v>
      </c>
      <c r="B1532" s="2">
        <v>1.97</v>
      </c>
      <c r="C1532" s="2">
        <v>69.552980213423098</v>
      </c>
      <c r="D1532" s="2">
        <v>-9.4555769692969971E-3</v>
      </c>
      <c r="E1532" s="2">
        <v>-4.3809266670025767E-3</v>
      </c>
      <c r="F1532" s="2">
        <v>1.9280000000000002</v>
      </c>
      <c r="G1532" s="2">
        <v>1.8969999999999998</v>
      </c>
      <c r="H1532" s="2">
        <v>1.8924999999999996</v>
      </c>
      <c r="I1532" s="2">
        <v>1.8857999999999995</v>
      </c>
      <c r="J1532" s="2">
        <v>1.5490000000000006</v>
      </c>
      <c r="K1532" s="13" t="s">
        <v>48</v>
      </c>
      <c r="L1532" s="13" t="s">
        <v>55</v>
      </c>
      <c r="M1532" s="13" t="s">
        <v>52</v>
      </c>
      <c r="N1532" s="16">
        <f t="shared" si="230"/>
        <v>50</v>
      </c>
      <c r="O1532" s="16">
        <f t="shared" si="231"/>
        <v>100</v>
      </c>
      <c r="P1532" s="16">
        <f t="shared" si="232"/>
        <v>50</v>
      </c>
      <c r="Q1532" s="16">
        <f t="shared" si="233"/>
        <v>83.5</v>
      </c>
      <c r="R1532" s="17">
        <f t="shared" si="234"/>
        <v>72.525000000000006</v>
      </c>
      <c r="S1532" s="17">
        <f t="shared" si="235"/>
        <v>68.375</v>
      </c>
      <c r="T1532" s="17">
        <f t="shared" si="236"/>
        <v>72.575000000000003</v>
      </c>
      <c r="U1532" s="17">
        <f t="shared" si="237"/>
        <v>70.875</v>
      </c>
      <c r="V1532" s="16">
        <f t="shared" si="238"/>
        <v>71.158333333333346</v>
      </c>
      <c r="W1532" s="16">
        <f t="shared" si="239"/>
        <v>71.087500000000006</v>
      </c>
    </row>
    <row r="1533" spans="1:23" ht="13.5" x14ac:dyDescent="0.25">
      <c r="A1533" s="3">
        <v>44244</v>
      </c>
      <c r="B1533" s="2">
        <v>1.93</v>
      </c>
      <c r="C1533" s="2">
        <v>58.152528210089031</v>
      </c>
      <c r="D1533" s="2">
        <v>-1.5687453807858853E-2</v>
      </c>
      <c r="E1533" s="2">
        <v>-2.4861463866978671E-3</v>
      </c>
      <c r="F1533" s="2">
        <v>1.9319999999999999</v>
      </c>
      <c r="G1533" s="2">
        <v>1.9039999999999999</v>
      </c>
      <c r="H1533" s="2">
        <v>1.8939999999999997</v>
      </c>
      <c r="I1533" s="2">
        <v>1.8875999999999997</v>
      </c>
      <c r="J1533" s="2">
        <v>1.5536500000000004</v>
      </c>
      <c r="K1533" s="13" t="s">
        <v>48</v>
      </c>
      <c r="L1533" s="13" t="s">
        <v>55</v>
      </c>
      <c r="M1533" s="13" t="s">
        <v>52</v>
      </c>
      <c r="N1533" s="16">
        <f t="shared" si="230"/>
        <v>50</v>
      </c>
      <c r="O1533" s="16">
        <f t="shared" si="231"/>
        <v>100</v>
      </c>
      <c r="P1533" s="16">
        <f t="shared" si="232"/>
        <v>50</v>
      </c>
      <c r="Q1533" s="16">
        <f t="shared" si="233"/>
        <v>83.5</v>
      </c>
      <c r="R1533" s="17">
        <f t="shared" si="234"/>
        <v>72.525000000000006</v>
      </c>
      <c r="S1533" s="17">
        <f t="shared" si="235"/>
        <v>68.375</v>
      </c>
      <c r="T1533" s="17">
        <f t="shared" si="236"/>
        <v>72.575000000000003</v>
      </c>
      <c r="U1533" s="17">
        <f t="shared" si="237"/>
        <v>70.875</v>
      </c>
      <c r="V1533" s="16">
        <f t="shared" si="238"/>
        <v>71.158333333333346</v>
      </c>
      <c r="W1533" s="16">
        <f t="shared" si="239"/>
        <v>71.087500000000006</v>
      </c>
    </row>
    <row r="1534" spans="1:23" ht="13.5" x14ac:dyDescent="0.25">
      <c r="A1534" s="3">
        <v>44245</v>
      </c>
      <c r="B1534" s="2">
        <v>1.94</v>
      </c>
      <c r="C1534" s="2">
        <v>59.921194071572508</v>
      </c>
      <c r="D1534" s="2">
        <v>-2.5006588609491454E-2</v>
      </c>
      <c r="E1534" s="2">
        <v>-1.0100069226358012E-3</v>
      </c>
      <c r="F1534" s="2">
        <v>1.9379999999999999</v>
      </c>
      <c r="G1534" s="2">
        <v>1.9140000000000001</v>
      </c>
      <c r="H1534" s="2">
        <v>1.8959999999999997</v>
      </c>
      <c r="I1534" s="2">
        <v>1.8891999999999998</v>
      </c>
      <c r="J1534" s="2">
        <v>1.5582000000000005</v>
      </c>
      <c r="K1534" s="13" t="s">
        <v>48</v>
      </c>
      <c r="L1534" s="13" t="s">
        <v>55</v>
      </c>
      <c r="M1534" s="13" t="s">
        <v>52</v>
      </c>
      <c r="N1534" s="16">
        <f t="shared" si="230"/>
        <v>50</v>
      </c>
      <c r="O1534" s="16">
        <f t="shared" si="231"/>
        <v>100</v>
      </c>
      <c r="P1534" s="16">
        <f t="shared" si="232"/>
        <v>50</v>
      </c>
      <c r="Q1534" s="16">
        <f t="shared" si="233"/>
        <v>83.5</v>
      </c>
      <c r="R1534" s="17">
        <f t="shared" si="234"/>
        <v>72.525000000000006</v>
      </c>
      <c r="S1534" s="17">
        <f t="shared" si="235"/>
        <v>68.375</v>
      </c>
      <c r="T1534" s="17">
        <f t="shared" si="236"/>
        <v>72.575000000000003</v>
      </c>
      <c r="U1534" s="17">
        <f t="shared" si="237"/>
        <v>70.875</v>
      </c>
      <c r="V1534" s="16">
        <f t="shared" si="238"/>
        <v>71.158333333333346</v>
      </c>
      <c r="W1534" s="16">
        <f t="shared" si="239"/>
        <v>71.087500000000006</v>
      </c>
    </row>
    <row r="1535" spans="1:23" ht="13.5" x14ac:dyDescent="0.25">
      <c r="A1535" s="3">
        <v>44246</v>
      </c>
      <c r="B1535" s="2">
        <v>1.96</v>
      </c>
      <c r="C1535" s="2">
        <v>63.26521332422697</v>
      </c>
      <c r="D1535" s="2">
        <v>-3.1567089224907363E-2</v>
      </c>
      <c r="E1535" s="2">
        <v>1.2865692839488289E-4</v>
      </c>
      <c r="F1535" s="2">
        <v>1.9479999999999997</v>
      </c>
      <c r="G1535" s="2">
        <v>1.9240000000000002</v>
      </c>
      <c r="H1535" s="2">
        <v>1.8984999999999999</v>
      </c>
      <c r="I1535" s="2">
        <v>1.8905999999999994</v>
      </c>
      <c r="J1535" s="2">
        <v>1.5628000000000002</v>
      </c>
      <c r="K1535" s="13" t="s">
        <v>48</v>
      </c>
      <c r="L1535" s="13" t="s">
        <v>55</v>
      </c>
      <c r="M1535" s="13" t="s">
        <v>52</v>
      </c>
      <c r="N1535" s="16">
        <f t="shared" si="230"/>
        <v>50</v>
      </c>
      <c r="O1535" s="16">
        <f t="shared" si="231"/>
        <v>100</v>
      </c>
      <c r="P1535" s="16">
        <f t="shared" si="232"/>
        <v>50</v>
      </c>
      <c r="Q1535" s="16">
        <f t="shared" si="233"/>
        <v>83.5</v>
      </c>
      <c r="R1535" s="17">
        <f t="shared" si="234"/>
        <v>72.525000000000006</v>
      </c>
      <c r="S1535" s="17">
        <f t="shared" si="235"/>
        <v>68.375</v>
      </c>
      <c r="T1535" s="17">
        <f t="shared" si="236"/>
        <v>72.575000000000003</v>
      </c>
      <c r="U1535" s="17">
        <f t="shared" si="237"/>
        <v>70.875</v>
      </c>
      <c r="V1535" s="16">
        <f t="shared" si="238"/>
        <v>71.158333333333346</v>
      </c>
      <c r="W1535" s="16">
        <f t="shared" si="239"/>
        <v>71.087500000000006</v>
      </c>
    </row>
    <row r="1536" spans="1:23" ht="13.5" x14ac:dyDescent="0.25">
      <c r="A1536" s="3">
        <v>44249</v>
      </c>
      <c r="B1536" s="2">
        <v>1.94</v>
      </c>
      <c r="C1536" s="2">
        <v>58.049241597977407</v>
      </c>
      <c r="D1536" s="2">
        <v>-3.2928540257214367E-2</v>
      </c>
      <c r="E1536" s="2">
        <v>2.4367697524160496E-4</v>
      </c>
      <c r="F1536" s="2">
        <v>1.948</v>
      </c>
      <c r="G1536" s="2">
        <v>1.9300000000000002</v>
      </c>
      <c r="H1536" s="2">
        <v>1.9</v>
      </c>
      <c r="I1536" s="2">
        <v>1.8923999999999994</v>
      </c>
      <c r="J1536" s="2">
        <v>1.5674000000000001</v>
      </c>
      <c r="K1536" s="13" t="s">
        <v>48</v>
      </c>
      <c r="L1536" s="13" t="s">
        <v>55</v>
      </c>
      <c r="M1536" s="13" t="s">
        <v>55</v>
      </c>
      <c r="N1536" s="16">
        <f t="shared" si="230"/>
        <v>50</v>
      </c>
      <c r="O1536" s="16">
        <f t="shared" si="231"/>
        <v>100</v>
      </c>
      <c r="P1536" s="16">
        <f t="shared" si="232"/>
        <v>50</v>
      </c>
      <c r="Q1536" s="16">
        <f t="shared" si="233"/>
        <v>49.5</v>
      </c>
      <c r="R1536" s="17">
        <f t="shared" si="234"/>
        <v>67.424999999999997</v>
      </c>
      <c r="S1536" s="17">
        <f t="shared" si="235"/>
        <v>59.875</v>
      </c>
      <c r="T1536" s="17">
        <f t="shared" si="236"/>
        <v>57.275000000000006</v>
      </c>
      <c r="U1536" s="17">
        <f t="shared" si="237"/>
        <v>62.375</v>
      </c>
      <c r="V1536" s="16">
        <f t="shared" si="238"/>
        <v>61.524999999999999</v>
      </c>
      <c r="W1536" s="16">
        <f t="shared" si="239"/>
        <v>61.737499999999997</v>
      </c>
    </row>
    <row r="1537" spans="1:23" ht="13.5" x14ac:dyDescent="0.25">
      <c r="A1537" s="3">
        <v>44250</v>
      </c>
      <c r="B1537" s="2">
        <v>1.95</v>
      </c>
      <c r="C1537" s="2">
        <v>59.832442847588133</v>
      </c>
      <c r="D1537" s="2">
        <v>-3.3505990037429711E-2</v>
      </c>
      <c r="E1537" s="2">
        <v>-2.3250795615286331E-4</v>
      </c>
      <c r="F1537" s="2">
        <v>1.9439999999999997</v>
      </c>
      <c r="G1537" s="2">
        <v>1.9359999999999999</v>
      </c>
      <c r="H1537" s="2">
        <v>1.903</v>
      </c>
      <c r="I1537" s="2">
        <v>1.8947999999999996</v>
      </c>
      <c r="J1537" s="2">
        <v>1.5720000000000001</v>
      </c>
      <c r="K1537" s="13" t="s">
        <v>48</v>
      </c>
      <c r="L1537" s="13" t="s">
        <v>55</v>
      </c>
      <c r="M1537" s="13" t="s">
        <v>50</v>
      </c>
      <c r="N1537" s="16">
        <f t="shared" si="230"/>
        <v>50</v>
      </c>
      <c r="O1537" s="16">
        <f t="shared" si="231"/>
        <v>100</v>
      </c>
      <c r="P1537" s="16">
        <f t="shared" si="232"/>
        <v>50</v>
      </c>
      <c r="Q1537" s="16">
        <f t="shared" si="233"/>
        <v>66.5</v>
      </c>
      <c r="R1537" s="17">
        <f t="shared" si="234"/>
        <v>69.974999999999994</v>
      </c>
      <c r="S1537" s="17">
        <f t="shared" si="235"/>
        <v>64.125</v>
      </c>
      <c r="T1537" s="17">
        <f t="shared" si="236"/>
        <v>64.924999999999997</v>
      </c>
      <c r="U1537" s="17">
        <f t="shared" si="237"/>
        <v>66.625</v>
      </c>
      <c r="V1537" s="16">
        <f t="shared" si="238"/>
        <v>66.341666666666654</v>
      </c>
      <c r="W1537" s="16">
        <f t="shared" si="239"/>
        <v>66.412499999999994</v>
      </c>
    </row>
    <row r="1538" spans="1:23" ht="13.5" x14ac:dyDescent="0.25">
      <c r="A1538" s="3">
        <v>44251</v>
      </c>
      <c r="B1538" s="2">
        <v>1.93</v>
      </c>
      <c r="C1538" s="2">
        <v>54.814023975903247</v>
      </c>
      <c r="D1538" s="2">
        <v>-2.9701929437456975E-2</v>
      </c>
      <c r="E1538" s="2">
        <v>-5.181438451270212E-4</v>
      </c>
      <c r="F1538" s="2">
        <v>1.9440000000000002</v>
      </c>
      <c r="G1538" s="2">
        <v>1.9379999999999999</v>
      </c>
      <c r="H1538" s="2">
        <v>1.9055</v>
      </c>
      <c r="I1538" s="2">
        <v>1.8969999999999996</v>
      </c>
      <c r="J1538" s="2">
        <v>1.5765</v>
      </c>
      <c r="K1538" s="13" t="s">
        <v>48</v>
      </c>
      <c r="L1538" s="13" t="s">
        <v>55</v>
      </c>
      <c r="M1538" s="13" t="s">
        <v>55</v>
      </c>
      <c r="N1538" s="16">
        <f t="shared" ref="N1538:N1601" si="240">IF(D1538&lt;30,50, IF(D1538&gt;70, 0, 25))</f>
        <v>50</v>
      </c>
      <c r="O1538" s="16">
        <f t="shared" ref="O1538:O1601" si="241">IF(F1538-E1538&gt;0.02, 100, IF(F1538-E1538&lt;0,0,45))</f>
        <v>100</v>
      </c>
      <c r="P1538" s="16">
        <f t="shared" ref="P1538:P1601" si="242">IF(G1538-J1538&gt;10,100,IF(G1538-J1538&gt;5,75, IF(G1538-J1538&gt;0,50,0)))</f>
        <v>50</v>
      </c>
      <c r="Q1538" s="16">
        <f t="shared" ref="Q1538:Q1601" si="243">IF(M1538="confirmed bullish", 34, IF(M1538="bullish divergence",17, 0))+IF(K1538="bullish",33,IF(K1538="bearish",0,16.5))+IF(L1538="strong",33,IF(L1538="weak",0,16.5))</f>
        <v>49.5</v>
      </c>
      <c r="R1538" s="17">
        <f t="shared" si="234"/>
        <v>67.424999999999997</v>
      </c>
      <c r="S1538" s="17">
        <f t="shared" si="235"/>
        <v>59.875</v>
      </c>
      <c r="T1538" s="17">
        <f t="shared" si="236"/>
        <v>57.275000000000006</v>
      </c>
      <c r="U1538" s="17">
        <f t="shared" si="237"/>
        <v>62.375</v>
      </c>
      <c r="V1538" s="16">
        <f t="shared" si="238"/>
        <v>61.524999999999999</v>
      </c>
      <c r="W1538" s="16">
        <f t="shared" si="239"/>
        <v>61.737499999999997</v>
      </c>
    </row>
    <row r="1539" spans="1:23" ht="13.5" x14ac:dyDescent="0.25">
      <c r="A1539" s="3">
        <v>44252</v>
      </c>
      <c r="B1539" s="2">
        <v>1.93</v>
      </c>
      <c r="C1539" s="2">
        <v>54.81402397590324</v>
      </c>
      <c r="D1539" s="2">
        <v>-2.6610976780071072E-2</v>
      </c>
      <c r="E1539" s="2">
        <v>-1.283577441321414E-3</v>
      </c>
      <c r="F1539" s="2">
        <v>1.9419999999999997</v>
      </c>
      <c r="G1539" s="2">
        <v>1.94</v>
      </c>
      <c r="H1539" s="2">
        <v>1.9085000000000001</v>
      </c>
      <c r="I1539" s="2">
        <v>1.8991999999999996</v>
      </c>
      <c r="J1539" s="2">
        <v>1.5809500000000003</v>
      </c>
      <c r="K1539" s="13" t="s">
        <v>48</v>
      </c>
      <c r="L1539" s="13" t="s">
        <v>55</v>
      </c>
      <c r="M1539" s="13" t="s">
        <v>50</v>
      </c>
      <c r="N1539" s="16">
        <f t="shared" si="240"/>
        <v>50</v>
      </c>
      <c r="O1539" s="16">
        <f t="shared" si="241"/>
        <v>100</v>
      </c>
      <c r="P1539" s="16">
        <f t="shared" si="242"/>
        <v>50</v>
      </c>
      <c r="Q1539" s="16">
        <f t="shared" si="243"/>
        <v>66.5</v>
      </c>
      <c r="R1539" s="17">
        <f t="shared" ref="R1539:R1602" si="244">0.35*N1539+O1539*0.35+P1539*0.15+Q1539*0.15</f>
        <v>69.974999999999994</v>
      </c>
      <c r="S1539" s="17">
        <f t="shared" ref="S1539:S1602" si="245">N1539*0.2+O1539*0.2+P1539*0.35+Q1539*0.25</f>
        <v>64.125</v>
      </c>
      <c r="T1539" s="17">
        <f t="shared" ref="T1539:T1602" si="246">N1539*0.15+O1539*0.15+P1539*0.25+Q1539*0.45</f>
        <v>64.924999999999997</v>
      </c>
      <c r="U1539" s="17">
        <f t="shared" ref="U1539:U1602" si="247">0.25*SUM(N1539:Q1539)</f>
        <v>66.625</v>
      </c>
      <c r="V1539" s="16">
        <f t="shared" ref="V1539:V1602" si="248">SUM(R1539:T1539)/3</f>
        <v>66.341666666666654</v>
      </c>
      <c r="W1539" s="16">
        <f t="shared" ref="W1539:W1602" si="249">SUM(R1539:U1539)/4</f>
        <v>66.412499999999994</v>
      </c>
    </row>
    <row r="1540" spans="1:23" ht="13.5" x14ac:dyDescent="0.25">
      <c r="A1540" s="3">
        <v>44253</v>
      </c>
      <c r="B1540" s="2">
        <v>1.93</v>
      </c>
      <c r="C1540" s="2">
        <v>54.814023975903247</v>
      </c>
      <c r="D1540" s="2">
        <v>-2.4113951458414773E-2</v>
      </c>
      <c r="E1540" s="2">
        <v>-2.5004203123460828E-3</v>
      </c>
      <c r="F1540" s="2">
        <v>1.9359999999999999</v>
      </c>
      <c r="G1540" s="2">
        <v>1.9419999999999997</v>
      </c>
      <c r="H1540" s="2">
        <v>1.9110000000000003</v>
      </c>
      <c r="I1540" s="2">
        <v>1.9017999999999997</v>
      </c>
      <c r="J1540" s="2">
        <v>1.5854000000000001</v>
      </c>
      <c r="K1540" s="13" t="s">
        <v>53</v>
      </c>
      <c r="L1540" s="13" t="s">
        <v>55</v>
      </c>
      <c r="M1540" s="13" t="s">
        <v>47</v>
      </c>
      <c r="N1540" s="16">
        <f t="shared" si="240"/>
        <v>50</v>
      </c>
      <c r="O1540" s="16">
        <f t="shared" si="241"/>
        <v>100</v>
      </c>
      <c r="P1540" s="16">
        <f t="shared" si="242"/>
        <v>50</v>
      </c>
      <c r="Q1540" s="16">
        <f t="shared" si="243"/>
        <v>16.5</v>
      </c>
      <c r="R1540" s="17">
        <f t="shared" si="244"/>
        <v>62.475000000000001</v>
      </c>
      <c r="S1540" s="17">
        <f t="shared" si="245"/>
        <v>51.625</v>
      </c>
      <c r="T1540" s="17">
        <f t="shared" si="246"/>
        <v>42.424999999999997</v>
      </c>
      <c r="U1540" s="17">
        <f t="shared" si="247"/>
        <v>54.125</v>
      </c>
      <c r="V1540" s="16">
        <f t="shared" si="248"/>
        <v>52.17499999999999</v>
      </c>
      <c r="W1540" s="16">
        <f t="shared" si="249"/>
        <v>52.662499999999994</v>
      </c>
    </row>
    <row r="1541" spans="1:23" ht="13.5" x14ac:dyDescent="0.25">
      <c r="A1541" s="3">
        <v>44256</v>
      </c>
      <c r="B1541" s="2">
        <v>1.93</v>
      </c>
      <c r="C1541" s="2">
        <v>54.814023975903261</v>
      </c>
      <c r="D1541" s="2">
        <v>-1.7495325335084244E-2</v>
      </c>
      <c r="E1541" s="2">
        <v>-3.9990859622480619E-3</v>
      </c>
      <c r="F1541" s="2">
        <v>1.9339999999999999</v>
      </c>
      <c r="G1541" s="2">
        <v>1.9410000000000001</v>
      </c>
      <c r="H1541" s="2">
        <v>1.9140000000000001</v>
      </c>
      <c r="I1541" s="2">
        <v>1.9034</v>
      </c>
      <c r="J1541" s="2">
        <v>1.5897000000000003</v>
      </c>
      <c r="K1541" s="13" t="s">
        <v>53</v>
      </c>
      <c r="L1541" s="13" t="s">
        <v>55</v>
      </c>
      <c r="M1541" s="13" t="s">
        <v>47</v>
      </c>
      <c r="N1541" s="16">
        <f t="shared" si="240"/>
        <v>50</v>
      </c>
      <c r="O1541" s="16">
        <f t="shared" si="241"/>
        <v>100</v>
      </c>
      <c r="P1541" s="16">
        <f t="shared" si="242"/>
        <v>50</v>
      </c>
      <c r="Q1541" s="16">
        <f t="shared" si="243"/>
        <v>16.5</v>
      </c>
      <c r="R1541" s="17">
        <f t="shared" si="244"/>
        <v>62.475000000000001</v>
      </c>
      <c r="S1541" s="17">
        <f t="shared" si="245"/>
        <v>51.625</v>
      </c>
      <c r="T1541" s="17">
        <f t="shared" si="246"/>
        <v>42.424999999999997</v>
      </c>
      <c r="U1541" s="17">
        <f t="shared" si="247"/>
        <v>54.125</v>
      </c>
      <c r="V1541" s="16">
        <f t="shared" si="248"/>
        <v>52.17499999999999</v>
      </c>
      <c r="W1541" s="16">
        <f t="shared" si="249"/>
        <v>52.662499999999994</v>
      </c>
    </row>
    <row r="1542" spans="1:23" ht="13.5" x14ac:dyDescent="0.25">
      <c r="A1542" s="3">
        <v>44257</v>
      </c>
      <c r="B1542" s="2">
        <v>1.96</v>
      </c>
      <c r="C1542" s="2">
        <v>61.353852648489628</v>
      </c>
      <c r="D1542" s="2">
        <v>-9.6032926135563024E-3</v>
      </c>
      <c r="E1542" s="2">
        <v>-5.6550914828765652E-3</v>
      </c>
      <c r="F1542" s="2">
        <v>1.9359999999999999</v>
      </c>
      <c r="G1542" s="2">
        <v>1.94</v>
      </c>
      <c r="H1542" s="2">
        <v>1.9185000000000003</v>
      </c>
      <c r="I1542" s="2">
        <v>1.9047999999999998</v>
      </c>
      <c r="J1542" s="2">
        <v>1.5940000000000003</v>
      </c>
      <c r="K1542" s="13" t="s">
        <v>48</v>
      </c>
      <c r="L1542" s="13" t="s">
        <v>55</v>
      </c>
      <c r="M1542" s="13" t="s">
        <v>52</v>
      </c>
      <c r="N1542" s="16">
        <f t="shared" si="240"/>
        <v>50</v>
      </c>
      <c r="O1542" s="16">
        <f t="shared" si="241"/>
        <v>100</v>
      </c>
      <c r="P1542" s="16">
        <f t="shared" si="242"/>
        <v>50</v>
      </c>
      <c r="Q1542" s="16">
        <f t="shared" si="243"/>
        <v>83.5</v>
      </c>
      <c r="R1542" s="17">
        <f t="shared" si="244"/>
        <v>72.525000000000006</v>
      </c>
      <c r="S1542" s="17">
        <f t="shared" si="245"/>
        <v>68.375</v>
      </c>
      <c r="T1542" s="17">
        <f t="shared" si="246"/>
        <v>72.575000000000003</v>
      </c>
      <c r="U1542" s="17">
        <f t="shared" si="247"/>
        <v>70.875</v>
      </c>
      <c r="V1542" s="16">
        <f t="shared" si="248"/>
        <v>71.158333333333346</v>
      </c>
      <c r="W1542" s="16">
        <f t="shared" si="249"/>
        <v>71.087500000000006</v>
      </c>
    </row>
    <row r="1543" spans="1:23" ht="13.5" x14ac:dyDescent="0.25">
      <c r="A1543" s="3">
        <v>44258</v>
      </c>
      <c r="B1543" s="2">
        <v>1.97</v>
      </c>
      <c r="C1543" s="2">
        <v>63.262541933591741</v>
      </c>
      <c r="D1543" s="2">
        <v>-1.009126364240398E-2</v>
      </c>
      <c r="E1543" s="2">
        <v>-6.1590177920919078E-3</v>
      </c>
      <c r="F1543" s="2">
        <v>1.9440000000000002</v>
      </c>
      <c r="G1543" s="2">
        <v>1.9439999999999997</v>
      </c>
      <c r="H1543" s="2">
        <v>1.9240000000000002</v>
      </c>
      <c r="I1543" s="2">
        <v>1.9054</v>
      </c>
      <c r="J1543" s="2">
        <v>1.5984000000000003</v>
      </c>
      <c r="K1543" s="13" t="s">
        <v>48</v>
      </c>
      <c r="L1543" s="13" t="s">
        <v>55</v>
      </c>
      <c r="M1543" s="13" t="s">
        <v>52</v>
      </c>
      <c r="N1543" s="16">
        <f t="shared" si="240"/>
        <v>50</v>
      </c>
      <c r="O1543" s="16">
        <f t="shared" si="241"/>
        <v>100</v>
      </c>
      <c r="P1543" s="16">
        <f t="shared" si="242"/>
        <v>50</v>
      </c>
      <c r="Q1543" s="16">
        <f t="shared" si="243"/>
        <v>83.5</v>
      </c>
      <c r="R1543" s="17">
        <f t="shared" si="244"/>
        <v>72.525000000000006</v>
      </c>
      <c r="S1543" s="17">
        <f t="shared" si="245"/>
        <v>68.375</v>
      </c>
      <c r="T1543" s="17">
        <f t="shared" si="246"/>
        <v>72.575000000000003</v>
      </c>
      <c r="U1543" s="17">
        <f t="shared" si="247"/>
        <v>70.875</v>
      </c>
      <c r="V1543" s="16">
        <f t="shared" si="248"/>
        <v>71.158333333333346</v>
      </c>
      <c r="W1543" s="16">
        <f t="shared" si="249"/>
        <v>71.087500000000006</v>
      </c>
    </row>
    <row r="1544" spans="1:23" ht="13.5" x14ac:dyDescent="0.25">
      <c r="A1544" s="3">
        <v>44259</v>
      </c>
      <c r="B1544" s="2">
        <v>1.97</v>
      </c>
      <c r="C1544" s="2">
        <v>63.262541933591734</v>
      </c>
      <c r="D1544" s="2">
        <v>-9.2759558884543125E-3</v>
      </c>
      <c r="E1544" s="2">
        <v>-6.7550897285604036E-3</v>
      </c>
      <c r="F1544" s="2">
        <v>1.952</v>
      </c>
      <c r="G1544" s="2">
        <v>1.9469999999999996</v>
      </c>
      <c r="H1544" s="2">
        <v>1.9304999999999999</v>
      </c>
      <c r="I1544" s="2">
        <v>1.9058000000000002</v>
      </c>
      <c r="J1544" s="2">
        <v>1.6029500000000001</v>
      </c>
      <c r="K1544" s="13" t="s">
        <v>48</v>
      </c>
      <c r="L1544" s="13" t="s">
        <v>55</v>
      </c>
      <c r="M1544" s="13" t="s">
        <v>52</v>
      </c>
      <c r="N1544" s="16">
        <f t="shared" si="240"/>
        <v>50</v>
      </c>
      <c r="O1544" s="16">
        <f t="shared" si="241"/>
        <v>100</v>
      </c>
      <c r="P1544" s="16">
        <f t="shared" si="242"/>
        <v>50</v>
      </c>
      <c r="Q1544" s="16">
        <f t="shared" si="243"/>
        <v>83.5</v>
      </c>
      <c r="R1544" s="17">
        <f t="shared" si="244"/>
        <v>72.525000000000006</v>
      </c>
      <c r="S1544" s="17">
        <f t="shared" si="245"/>
        <v>68.375</v>
      </c>
      <c r="T1544" s="17">
        <f t="shared" si="246"/>
        <v>72.575000000000003</v>
      </c>
      <c r="U1544" s="17">
        <f t="shared" si="247"/>
        <v>70.875</v>
      </c>
      <c r="V1544" s="16">
        <f t="shared" si="248"/>
        <v>71.158333333333346</v>
      </c>
      <c r="W1544" s="16">
        <f t="shared" si="249"/>
        <v>71.087500000000006</v>
      </c>
    </row>
    <row r="1545" spans="1:23" ht="13.5" x14ac:dyDescent="0.25">
      <c r="A1545" s="3">
        <v>44260</v>
      </c>
      <c r="B1545" s="2">
        <v>2.0299999999999998</v>
      </c>
      <c r="C1545" s="2">
        <v>72.658997779476834</v>
      </c>
      <c r="D1545" s="2">
        <v>-1.0240874817542212E-2</v>
      </c>
      <c r="E1545" s="2">
        <v>-7.8750939800768457E-3</v>
      </c>
      <c r="F1545" s="2">
        <v>1.972</v>
      </c>
      <c r="G1545" s="2">
        <v>1.9540000000000002</v>
      </c>
      <c r="H1545" s="2">
        <v>1.9390000000000001</v>
      </c>
      <c r="I1545" s="2">
        <v>1.9072</v>
      </c>
      <c r="J1545" s="2">
        <v>1.60775</v>
      </c>
      <c r="K1545" s="13" t="s">
        <v>48</v>
      </c>
      <c r="L1545" s="13" t="s">
        <v>55</v>
      </c>
      <c r="M1545" s="13" t="s">
        <v>52</v>
      </c>
      <c r="N1545" s="16">
        <f t="shared" si="240"/>
        <v>50</v>
      </c>
      <c r="O1545" s="16">
        <f t="shared" si="241"/>
        <v>100</v>
      </c>
      <c r="P1545" s="16">
        <f t="shared" si="242"/>
        <v>50</v>
      </c>
      <c r="Q1545" s="16">
        <f t="shared" si="243"/>
        <v>83.5</v>
      </c>
      <c r="R1545" s="17">
        <f t="shared" si="244"/>
        <v>72.525000000000006</v>
      </c>
      <c r="S1545" s="17">
        <f t="shared" si="245"/>
        <v>68.375</v>
      </c>
      <c r="T1545" s="17">
        <f t="shared" si="246"/>
        <v>72.575000000000003</v>
      </c>
      <c r="U1545" s="17">
        <f t="shared" si="247"/>
        <v>70.875</v>
      </c>
      <c r="V1545" s="16">
        <f t="shared" si="248"/>
        <v>71.158333333333346</v>
      </c>
      <c r="W1545" s="16">
        <f t="shared" si="249"/>
        <v>71.087500000000006</v>
      </c>
    </row>
    <row r="1546" spans="1:23" ht="13.5" x14ac:dyDescent="0.25">
      <c r="A1546" s="3">
        <v>44263</v>
      </c>
      <c r="B1546" s="2">
        <v>2.08</v>
      </c>
      <c r="C1546" s="2">
        <v>77.763227043521795</v>
      </c>
      <c r="D1546" s="2">
        <v>-1.8458507883721831E-2</v>
      </c>
      <c r="E1546" s="2">
        <v>-9.0530952569453267E-3</v>
      </c>
      <c r="F1546" s="2">
        <v>2.0019999999999998</v>
      </c>
      <c r="G1546" s="2">
        <v>1.968</v>
      </c>
      <c r="H1546" s="2">
        <v>1.9489999999999998</v>
      </c>
      <c r="I1546" s="2">
        <v>1.9097999999999999</v>
      </c>
      <c r="J1546" s="2">
        <v>1.6129000000000002</v>
      </c>
      <c r="K1546" s="13" t="s">
        <v>48</v>
      </c>
      <c r="L1546" s="13" t="s">
        <v>49</v>
      </c>
      <c r="M1546" s="13" t="s">
        <v>52</v>
      </c>
      <c r="N1546" s="16">
        <f t="shared" si="240"/>
        <v>50</v>
      </c>
      <c r="O1546" s="16">
        <f t="shared" si="241"/>
        <v>100</v>
      </c>
      <c r="P1546" s="16">
        <f t="shared" si="242"/>
        <v>50</v>
      </c>
      <c r="Q1546" s="16">
        <f t="shared" si="243"/>
        <v>100</v>
      </c>
      <c r="R1546" s="17">
        <f t="shared" si="244"/>
        <v>75</v>
      </c>
      <c r="S1546" s="17">
        <f t="shared" si="245"/>
        <v>72.5</v>
      </c>
      <c r="T1546" s="17">
        <f t="shared" si="246"/>
        <v>80</v>
      </c>
      <c r="U1546" s="17">
        <f t="shared" si="247"/>
        <v>75</v>
      </c>
      <c r="V1546" s="16">
        <f t="shared" si="248"/>
        <v>75.833333333333329</v>
      </c>
      <c r="W1546" s="16">
        <f t="shared" si="249"/>
        <v>75.625</v>
      </c>
    </row>
    <row r="1547" spans="1:23" ht="13.5" x14ac:dyDescent="0.25">
      <c r="A1547" s="3">
        <v>44264</v>
      </c>
      <c r="B1547" s="2">
        <v>2.06</v>
      </c>
      <c r="C1547" s="2">
        <v>71.975042765539058</v>
      </c>
      <c r="D1547" s="2">
        <v>-2.326196959786575E-2</v>
      </c>
      <c r="E1547" s="2">
        <v>-1.0800445952268293E-2</v>
      </c>
      <c r="F1547" s="2">
        <v>2.0220000000000002</v>
      </c>
      <c r="G1547" s="2">
        <v>1.9789999999999999</v>
      </c>
      <c r="H1547" s="2">
        <v>1.9575</v>
      </c>
      <c r="I1547" s="2">
        <v>1.9125999999999999</v>
      </c>
      <c r="J1547" s="2">
        <v>1.6180000000000001</v>
      </c>
      <c r="K1547" s="13" t="s">
        <v>48</v>
      </c>
      <c r="L1547" s="13" t="s">
        <v>49</v>
      </c>
      <c r="M1547" s="13" t="s">
        <v>52</v>
      </c>
      <c r="N1547" s="16">
        <f t="shared" si="240"/>
        <v>50</v>
      </c>
      <c r="O1547" s="16">
        <f t="shared" si="241"/>
        <v>100</v>
      </c>
      <c r="P1547" s="16">
        <f t="shared" si="242"/>
        <v>50</v>
      </c>
      <c r="Q1547" s="16">
        <f t="shared" si="243"/>
        <v>100</v>
      </c>
      <c r="R1547" s="17">
        <f t="shared" si="244"/>
        <v>75</v>
      </c>
      <c r="S1547" s="17">
        <f t="shared" si="245"/>
        <v>72.5</v>
      </c>
      <c r="T1547" s="17">
        <f t="shared" si="246"/>
        <v>80</v>
      </c>
      <c r="U1547" s="17">
        <f t="shared" si="247"/>
        <v>75</v>
      </c>
      <c r="V1547" s="16">
        <f t="shared" si="248"/>
        <v>75.833333333333329</v>
      </c>
      <c r="W1547" s="16">
        <f t="shared" si="249"/>
        <v>75.625</v>
      </c>
    </row>
    <row r="1548" spans="1:23" ht="13.5" x14ac:dyDescent="0.25">
      <c r="A1548" s="3">
        <v>44265</v>
      </c>
      <c r="B1548" s="2">
        <v>2.0299999999999998</v>
      </c>
      <c r="C1548" s="2">
        <v>64.24974186723361</v>
      </c>
      <c r="D1548" s="2">
        <v>-2.8868533965381582E-2</v>
      </c>
      <c r="E1548" s="2">
        <v>-1.479413642680559E-2</v>
      </c>
      <c r="F1548" s="2">
        <v>2.0339999999999998</v>
      </c>
      <c r="G1548" s="2">
        <v>1.9890000000000001</v>
      </c>
      <c r="H1548" s="2">
        <v>1.9634999999999998</v>
      </c>
      <c r="I1548" s="2">
        <v>1.9148000000000003</v>
      </c>
      <c r="J1548" s="2">
        <v>1.6229500000000001</v>
      </c>
      <c r="K1548" s="13" t="s">
        <v>48</v>
      </c>
      <c r="L1548" s="13" t="s">
        <v>55</v>
      </c>
      <c r="M1548" s="13" t="s">
        <v>52</v>
      </c>
      <c r="N1548" s="16">
        <f t="shared" si="240"/>
        <v>50</v>
      </c>
      <c r="O1548" s="16">
        <f t="shared" si="241"/>
        <v>100</v>
      </c>
      <c r="P1548" s="16">
        <f t="shared" si="242"/>
        <v>50</v>
      </c>
      <c r="Q1548" s="16">
        <f t="shared" si="243"/>
        <v>83.5</v>
      </c>
      <c r="R1548" s="17">
        <f t="shared" si="244"/>
        <v>72.525000000000006</v>
      </c>
      <c r="S1548" s="17">
        <f t="shared" si="245"/>
        <v>68.375</v>
      </c>
      <c r="T1548" s="17">
        <f t="shared" si="246"/>
        <v>72.575000000000003</v>
      </c>
      <c r="U1548" s="17">
        <f t="shared" si="247"/>
        <v>70.875</v>
      </c>
      <c r="V1548" s="16">
        <f t="shared" si="248"/>
        <v>71.158333333333346</v>
      </c>
      <c r="W1548" s="16">
        <f t="shared" si="249"/>
        <v>71.087500000000006</v>
      </c>
    </row>
    <row r="1549" spans="1:23" ht="13.5" x14ac:dyDescent="0.25">
      <c r="A1549" s="3">
        <v>44266</v>
      </c>
      <c r="B1549" s="2">
        <v>2.0099999999999998</v>
      </c>
      <c r="C1549" s="2">
        <v>59.652910866959239</v>
      </c>
      <c r="D1549" s="2">
        <v>-3.2590274891892701E-2</v>
      </c>
      <c r="E1549" s="2">
        <v>-2.097835549836348E-2</v>
      </c>
      <c r="F1549" s="2">
        <v>2.0419999999999998</v>
      </c>
      <c r="G1549" s="2">
        <v>1.9969999999999999</v>
      </c>
      <c r="H1549" s="2">
        <v>1.9684999999999999</v>
      </c>
      <c r="I1549" s="2">
        <v>1.9168000000000001</v>
      </c>
      <c r="J1549" s="2">
        <v>1.62775</v>
      </c>
      <c r="K1549" s="13" t="s">
        <v>48</v>
      </c>
      <c r="L1549" s="13" t="s">
        <v>55</v>
      </c>
      <c r="M1549" s="13" t="s">
        <v>52</v>
      </c>
      <c r="N1549" s="16">
        <f t="shared" si="240"/>
        <v>50</v>
      </c>
      <c r="O1549" s="16">
        <f t="shared" si="241"/>
        <v>100</v>
      </c>
      <c r="P1549" s="16">
        <f t="shared" si="242"/>
        <v>50</v>
      </c>
      <c r="Q1549" s="16">
        <f t="shared" si="243"/>
        <v>83.5</v>
      </c>
      <c r="R1549" s="17">
        <f t="shared" si="244"/>
        <v>72.525000000000006</v>
      </c>
      <c r="S1549" s="17">
        <f t="shared" si="245"/>
        <v>68.375</v>
      </c>
      <c r="T1549" s="17">
        <f t="shared" si="246"/>
        <v>72.575000000000003</v>
      </c>
      <c r="U1549" s="17">
        <f t="shared" si="247"/>
        <v>70.875</v>
      </c>
      <c r="V1549" s="16">
        <f t="shared" si="248"/>
        <v>71.158333333333346</v>
      </c>
      <c r="W1549" s="16">
        <f t="shared" si="249"/>
        <v>71.087500000000006</v>
      </c>
    </row>
    <row r="1550" spans="1:23" ht="13.5" x14ac:dyDescent="0.25">
      <c r="A1550" s="3">
        <v>44267</v>
      </c>
      <c r="B1550" s="2">
        <v>2.04</v>
      </c>
      <c r="C1550" s="2">
        <v>63.832914036999014</v>
      </c>
      <c r="D1550" s="2">
        <v>-3.8268672770020995E-2</v>
      </c>
      <c r="E1550" s="2">
        <v>-2.9268967664021574E-2</v>
      </c>
      <c r="F1550" s="2">
        <v>2.0439999999999996</v>
      </c>
      <c r="G1550" s="2">
        <v>2.008</v>
      </c>
      <c r="H1550" s="2">
        <v>1.9750000000000001</v>
      </c>
      <c r="I1550" s="2">
        <v>1.9198000000000002</v>
      </c>
      <c r="J1550" s="2">
        <v>1.6325500000000002</v>
      </c>
      <c r="K1550" s="13" t="s">
        <v>48</v>
      </c>
      <c r="L1550" s="13" t="s">
        <v>55</v>
      </c>
      <c r="M1550" s="13" t="s">
        <v>52</v>
      </c>
      <c r="N1550" s="16">
        <f t="shared" si="240"/>
        <v>50</v>
      </c>
      <c r="O1550" s="16">
        <f t="shared" si="241"/>
        <v>100</v>
      </c>
      <c r="P1550" s="16">
        <f t="shared" si="242"/>
        <v>50</v>
      </c>
      <c r="Q1550" s="16">
        <f t="shared" si="243"/>
        <v>83.5</v>
      </c>
      <c r="R1550" s="17">
        <f t="shared" si="244"/>
        <v>72.525000000000006</v>
      </c>
      <c r="S1550" s="17">
        <f t="shared" si="245"/>
        <v>68.375</v>
      </c>
      <c r="T1550" s="17">
        <f t="shared" si="246"/>
        <v>72.575000000000003</v>
      </c>
      <c r="U1550" s="17">
        <f t="shared" si="247"/>
        <v>70.875</v>
      </c>
      <c r="V1550" s="16">
        <f t="shared" si="248"/>
        <v>71.158333333333346</v>
      </c>
      <c r="W1550" s="16">
        <f t="shared" si="249"/>
        <v>71.087500000000006</v>
      </c>
    </row>
    <row r="1551" spans="1:23" ht="13.5" x14ac:dyDescent="0.25">
      <c r="A1551" s="3">
        <v>44270</v>
      </c>
      <c r="B1551" s="2">
        <v>2.0699999999999998</v>
      </c>
      <c r="C1551" s="2">
        <v>67.463072824764254</v>
      </c>
      <c r="D1551" s="2">
        <v>-4.5757233241260797E-2</v>
      </c>
      <c r="E1551" s="2">
        <v>-3.9016685364502271E-2</v>
      </c>
      <c r="F1551" s="2">
        <v>2.0420000000000003</v>
      </c>
      <c r="G1551" s="2">
        <v>2.0219999999999998</v>
      </c>
      <c r="H1551" s="2">
        <v>1.9814999999999998</v>
      </c>
      <c r="I1551" s="2">
        <v>1.9232000000000002</v>
      </c>
      <c r="J1551" s="2">
        <v>1.6373500000000001</v>
      </c>
      <c r="K1551" s="13" t="s">
        <v>53</v>
      </c>
      <c r="L1551" s="13" t="s">
        <v>55</v>
      </c>
      <c r="M1551" s="13" t="s">
        <v>47</v>
      </c>
      <c r="N1551" s="16">
        <f t="shared" si="240"/>
        <v>50</v>
      </c>
      <c r="O1551" s="16">
        <f t="shared" si="241"/>
        <v>100</v>
      </c>
      <c r="P1551" s="16">
        <f t="shared" si="242"/>
        <v>50</v>
      </c>
      <c r="Q1551" s="16">
        <f t="shared" si="243"/>
        <v>16.5</v>
      </c>
      <c r="R1551" s="17">
        <f t="shared" si="244"/>
        <v>62.475000000000001</v>
      </c>
      <c r="S1551" s="17">
        <f t="shared" si="245"/>
        <v>51.625</v>
      </c>
      <c r="T1551" s="17">
        <f t="shared" si="246"/>
        <v>42.424999999999997</v>
      </c>
      <c r="U1551" s="17">
        <f t="shared" si="247"/>
        <v>54.125</v>
      </c>
      <c r="V1551" s="16">
        <f t="shared" si="248"/>
        <v>52.17499999999999</v>
      </c>
      <c r="W1551" s="16">
        <f t="shared" si="249"/>
        <v>52.662499999999994</v>
      </c>
    </row>
    <row r="1552" spans="1:23" ht="13.5" x14ac:dyDescent="0.25">
      <c r="A1552" s="3">
        <v>44271</v>
      </c>
      <c r="B1552" s="2">
        <v>2.08</v>
      </c>
      <c r="C1552" s="2">
        <v>68.594637403428749</v>
      </c>
      <c r="D1552" s="2">
        <v>-4.8823686792901499E-2</v>
      </c>
      <c r="E1552" s="2">
        <v>-5.0456687576893269E-2</v>
      </c>
      <c r="F1552" s="2">
        <v>2.0459999999999998</v>
      </c>
      <c r="G1552" s="2">
        <v>2.0340000000000003</v>
      </c>
      <c r="H1552" s="2">
        <v>1.9869999999999997</v>
      </c>
      <c r="I1552" s="2">
        <v>1.9272000000000002</v>
      </c>
      <c r="J1552" s="2">
        <v>1.6420500000000002</v>
      </c>
      <c r="K1552" s="13" t="s">
        <v>48</v>
      </c>
      <c r="L1552" s="13" t="s">
        <v>55</v>
      </c>
      <c r="M1552" s="13" t="s">
        <v>52</v>
      </c>
      <c r="N1552" s="16">
        <f t="shared" si="240"/>
        <v>50</v>
      </c>
      <c r="O1552" s="16">
        <f t="shared" si="241"/>
        <v>100</v>
      </c>
      <c r="P1552" s="16">
        <f t="shared" si="242"/>
        <v>50</v>
      </c>
      <c r="Q1552" s="16">
        <f t="shared" si="243"/>
        <v>83.5</v>
      </c>
      <c r="R1552" s="17">
        <f t="shared" si="244"/>
        <v>72.525000000000006</v>
      </c>
      <c r="S1552" s="17">
        <f t="shared" si="245"/>
        <v>68.375</v>
      </c>
      <c r="T1552" s="17">
        <f t="shared" si="246"/>
        <v>72.575000000000003</v>
      </c>
      <c r="U1552" s="17">
        <f t="shared" si="247"/>
        <v>70.875</v>
      </c>
      <c r="V1552" s="16">
        <f t="shared" si="248"/>
        <v>71.158333333333346</v>
      </c>
      <c r="W1552" s="16">
        <f t="shared" si="249"/>
        <v>71.087500000000006</v>
      </c>
    </row>
    <row r="1553" spans="1:23" ht="13.5" x14ac:dyDescent="0.25">
      <c r="A1553" s="3">
        <v>44272</v>
      </c>
      <c r="B1553" s="2">
        <v>2.0699999999999998</v>
      </c>
      <c r="C1553" s="2">
        <v>66.118303552455714</v>
      </c>
      <c r="D1553" s="2">
        <v>-4.9758102688997052E-2</v>
      </c>
      <c r="E1553" s="2">
        <v>-6.2869456746124028E-2</v>
      </c>
      <c r="F1553" s="2">
        <v>2.0539999999999998</v>
      </c>
      <c r="G1553" s="2">
        <v>2.0439999999999996</v>
      </c>
      <c r="H1553" s="2">
        <v>1.9939999999999998</v>
      </c>
      <c r="I1553" s="2">
        <v>1.9316</v>
      </c>
      <c r="J1553" s="2">
        <v>1.64655</v>
      </c>
      <c r="K1553" s="13" t="s">
        <v>48</v>
      </c>
      <c r="L1553" s="13" t="s">
        <v>55</v>
      </c>
      <c r="M1553" s="13" t="s">
        <v>52</v>
      </c>
      <c r="N1553" s="16">
        <f t="shared" si="240"/>
        <v>50</v>
      </c>
      <c r="O1553" s="16">
        <f t="shared" si="241"/>
        <v>100</v>
      </c>
      <c r="P1553" s="16">
        <f t="shared" si="242"/>
        <v>50</v>
      </c>
      <c r="Q1553" s="16">
        <f t="shared" si="243"/>
        <v>83.5</v>
      </c>
      <c r="R1553" s="17">
        <f t="shared" si="244"/>
        <v>72.525000000000006</v>
      </c>
      <c r="S1553" s="17">
        <f t="shared" si="245"/>
        <v>68.375</v>
      </c>
      <c r="T1553" s="17">
        <f t="shared" si="246"/>
        <v>72.575000000000003</v>
      </c>
      <c r="U1553" s="17">
        <f t="shared" si="247"/>
        <v>70.875</v>
      </c>
      <c r="V1553" s="16">
        <f t="shared" si="248"/>
        <v>71.158333333333346</v>
      </c>
      <c r="W1553" s="16">
        <f t="shared" si="249"/>
        <v>71.087500000000006</v>
      </c>
    </row>
    <row r="1554" spans="1:23" ht="13.5" x14ac:dyDescent="0.25">
      <c r="A1554" s="3">
        <v>44273</v>
      </c>
      <c r="B1554" s="2">
        <v>2.0499999999999998</v>
      </c>
      <c r="C1554" s="2">
        <v>61.348121258686675</v>
      </c>
      <c r="D1554" s="2">
        <v>-4.9581270668114685E-2</v>
      </c>
      <c r="E1554" s="2">
        <v>-7.3217605437844821E-2</v>
      </c>
      <c r="F1554" s="2">
        <v>2.0619999999999998</v>
      </c>
      <c r="G1554" s="2">
        <v>2.052</v>
      </c>
      <c r="H1554" s="2">
        <v>1.9994999999999998</v>
      </c>
      <c r="I1554" s="2">
        <v>1.9357999999999997</v>
      </c>
      <c r="J1554" s="2">
        <v>1.6507999999999998</v>
      </c>
      <c r="K1554" s="13" t="s">
        <v>48</v>
      </c>
      <c r="L1554" s="13" t="s">
        <v>55</v>
      </c>
      <c r="M1554" s="13" t="s">
        <v>52</v>
      </c>
      <c r="N1554" s="16">
        <f t="shared" si="240"/>
        <v>50</v>
      </c>
      <c r="O1554" s="16">
        <f t="shared" si="241"/>
        <v>100</v>
      </c>
      <c r="P1554" s="16">
        <f t="shared" si="242"/>
        <v>50</v>
      </c>
      <c r="Q1554" s="16">
        <f t="shared" si="243"/>
        <v>83.5</v>
      </c>
      <c r="R1554" s="17">
        <f t="shared" si="244"/>
        <v>72.525000000000006</v>
      </c>
      <c r="S1554" s="17">
        <f t="shared" si="245"/>
        <v>68.375</v>
      </c>
      <c r="T1554" s="17">
        <f t="shared" si="246"/>
        <v>72.575000000000003</v>
      </c>
      <c r="U1554" s="17">
        <f t="shared" si="247"/>
        <v>70.875</v>
      </c>
      <c r="V1554" s="16">
        <f t="shared" si="248"/>
        <v>71.158333333333346</v>
      </c>
      <c r="W1554" s="16">
        <f t="shared" si="249"/>
        <v>71.087500000000006</v>
      </c>
    </row>
    <row r="1555" spans="1:23" ht="13.5" x14ac:dyDescent="0.25">
      <c r="A1555" s="3">
        <v>44274</v>
      </c>
      <c r="B1555" s="2">
        <v>2.0099999999999998</v>
      </c>
      <c r="C1555" s="2">
        <v>53.097247186156885</v>
      </c>
      <c r="D1555" s="2">
        <v>-3.7595647054396553E-2</v>
      </c>
      <c r="E1555" s="2">
        <v>-8.1619325282471289E-2</v>
      </c>
      <c r="F1555" s="2">
        <v>2.056</v>
      </c>
      <c r="G1555" s="2">
        <v>2.0499999999999998</v>
      </c>
      <c r="H1555" s="2">
        <v>2.0019999999999998</v>
      </c>
      <c r="I1555" s="2">
        <v>1.9386000000000001</v>
      </c>
      <c r="J1555" s="2">
        <v>1.6547000000000001</v>
      </c>
      <c r="K1555" s="13" t="s">
        <v>48</v>
      </c>
      <c r="L1555" s="13" t="s">
        <v>55</v>
      </c>
      <c r="M1555" s="13" t="s">
        <v>50</v>
      </c>
      <c r="N1555" s="16">
        <f t="shared" si="240"/>
        <v>50</v>
      </c>
      <c r="O1555" s="16">
        <f t="shared" si="241"/>
        <v>100</v>
      </c>
      <c r="P1555" s="16">
        <f t="shared" si="242"/>
        <v>50</v>
      </c>
      <c r="Q1555" s="16">
        <f t="shared" si="243"/>
        <v>66.5</v>
      </c>
      <c r="R1555" s="17">
        <f t="shared" si="244"/>
        <v>69.974999999999994</v>
      </c>
      <c r="S1555" s="17">
        <f t="shared" si="245"/>
        <v>64.125</v>
      </c>
      <c r="T1555" s="17">
        <f t="shared" si="246"/>
        <v>64.924999999999997</v>
      </c>
      <c r="U1555" s="17">
        <f t="shared" si="247"/>
        <v>66.625</v>
      </c>
      <c r="V1555" s="16">
        <f t="shared" si="248"/>
        <v>66.341666666666654</v>
      </c>
      <c r="W1555" s="16">
        <f t="shared" si="249"/>
        <v>66.412499999999994</v>
      </c>
    </row>
    <row r="1556" spans="1:23" ht="13.5" x14ac:dyDescent="0.25">
      <c r="A1556" s="3">
        <v>44277</v>
      </c>
      <c r="B1556" s="2">
        <v>2.0499999999999998</v>
      </c>
      <c r="C1556" s="2">
        <v>59.031110844729284</v>
      </c>
      <c r="D1556" s="2">
        <v>-2.2819495823655389E-2</v>
      </c>
      <c r="E1556" s="2">
        <v>-8.7650385720465657E-2</v>
      </c>
      <c r="F1556" s="2">
        <v>2.0520000000000005</v>
      </c>
      <c r="G1556" s="2">
        <v>2.0470000000000002</v>
      </c>
      <c r="H1556" s="2">
        <v>2.0074999999999994</v>
      </c>
      <c r="I1556" s="2">
        <v>1.9413999999999998</v>
      </c>
      <c r="J1556" s="2">
        <v>1.6586500000000002</v>
      </c>
      <c r="K1556" s="13" t="s">
        <v>53</v>
      </c>
      <c r="L1556" s="13" t="s">
        <v>55</v>
      </c>
      <c r="M1556" s="13" t="s">
        <v>47</v>
      </c>
      <c r="N1556" s="16">
        <f t="shared" si="240"/>
        <v>50</v>
      </c>
      <c r="O1556" s="16">
        <f t="shared" si="241"/>
        <v>100</v>
      </c>
      <c r="P1556" s="16">
        <f t="shared" si="242"/>
        <v>50</v>
      </c>
      <c r="Q1556" s="16">
        <f t="shared" si="243"/>
        <v>16.5</v>
      </c>
      <c r="R1556" s="17">
        <f t="shared" si="244"/>
        <v>62.475000000000001</v>
      </c>
      <c r="S1556" s="17">
        <f t="shared" si="245"/>
        <v>51.625</v>
      </c>
      <c r="T1556" s="17">
        <f t="shared" si="246"/>
        <v>42.424999999999997</v>
      </c>
      <c r="U1556" s="17">
        <f t="shared" si="247"/>
        <v>54.125</v>
      </c>
      <c r="V1556" s="16">
        <f t="shared" si="248"/>
        <v>52.17499999999999</v>
      </c>
      <c r="W1556" s="16">
        <f t="shared" si="249"/>
        <v>52.662499999999994</v>
      </c>
    </row>
    <row r="1557" spans="1:23" ht="13.5" x14ac:dyDescent="0.25">
      <c r="A1557" s="3">
        <v>44278</v>
      </c>
      <c r="B1557" s="2">
        <v>2</v>
      </c>
      <c r="C1557" s="2">
        <v>50.440681462729806</v>
      </c>
      <c r="D1557" s="2">
        <v>-1.0014026958275357E-2</v>
      </c>
      <c r="E1557" s="2">
        <v>-9.2329204306338813E-2</v>
      </c>
      <c r="F1557" s="2">
        <v>2.036</v>
      </c>
      <c r="G1557" s="2">
        <v>2.0409999999999999</v>
      </c>
      <c r="H1557" s="2">
        <v>2.0099999999999993</v>
      </c>
      <c r="I1557" s="2">
        <v>1.9431999999999996</v>
      </c>
      <c r="J1557" s="2">
        <v>1.6622500000000002</v>
      </c>
      <c r="K1557" s="13" t="s">
        <v>53</v>
      </c>
      <c r="L1557" s="13" t="s">
        <v>55</v>
      </c>
      <c r="M1557" s="13" t="s">
        <v>47</v>
      </c>
      <c r="N1557" s="16">
        <f t="shared" si="240"/>
        <v>50</v>
      </c>
      <c r="O1557" s="16">
        <f t="shared" si="241"/>
        <v>100</v>
      </c>
      <c r="P1557" s="16">
        <f t="shared" si="242"/>
        <v>50</v>
      </c>
      <c r="Q1557" s="16">
        <f t="shared" si="243"/>
        <v>16.5</v>
      </c>
      <c r="R1557" s="17">
        <f t="shared" si="244"/>
        <v>62.475000000000001</v>
      </c>
      <c r="S1557" s="17">
        <f t="shared" si="245"/>
        <v>51.625</v>
      </c>
      <c r="T1557" s="17">
        <f t="shared" si="246"/>
        <v>42.424999999999997</v>
      </c>
      <c r="U1557" s="17">
        <f t="shared" si="247"/>
        <v>54.125</v>
      </c>
      <c r="V1557" s="16">
        <f t="shared" si="248"/>
        <v>52.17499999999999</v>
      </c>
      <c r="W1557" s="16">
        <f t="shared" si="249"/>
        <v>52.662499999999994</v>
      </c>
    </row>
    <row r="1558" spans="1:23" ht="13.5" x14ac:dyDescent="0.25">
      <c r="A1558" s="3">
        <v>44279</v>
      </c>
      <c r="B1558" s="2">
        <v>2</v>
      </c>
      <c r="C1558" s="2">
        <v>50.440681462729806</v>
      </c>
      <c r="D1558" s="2">
        <v>-3.7987561724843744E-3</v>
      </c>
      <c r="E1558" s="2">
        <v>-9.3676265533545841E-2</v>
      </c>
      <c r="F1558" s="2">
        <v>2.0219999999999998</v>
      </c>
      <c r="G1558" s="2">
        <v>2.0379999999999998</v>
      </c>
      <c r="H1558" s="2">
        <v>2.0134999999999996</v>
      </c>
      <c r="I1558" s="2">
        <v>1.9451999999999996</v>
      </c>
      <c r="J1558" s="2">
        <v>1.6661499999999998</v>
      </c>
      <c r="K1558" s="13" t="s">
        <v>53</v>
      </c>
      <c r="L1558" s="13" t="s">
        <v>55</v>
      </c>
      <c r="M1558" s="13" t="s">
        <v>47</v>
      </c>
      <c r="N1558" s="16">
        <f t="shared" si="240"/>
        <v>50</v>
      </c>
      <c r="O1558" s="16">
        <f t="shared" si="241"/>
        <v>100</v>
      </c>
      <c r="P1558" s="16">
        <f t="shared" si="242"/>
        <v>50</v>
      </c>
      <c r="Q1558" s="16">
        <f t="shared" si="243"/>
        <v>16.5</v>
      </c>
      <c r="R1558" s="17">
        <f t="shared" si="244"/>
        <v>62.475000000000001</v>
      </c>
      <c r="S1558" s="17">
        <f t="shared" si="245"/>
        <v>51.625</v>
      </c>
      <c r="T1558" s="17">
        <f t="shared" si="246"/>
        <v>42.424999999999997</v>
      </c>
      <c r="U1558" s="17">
        <f t="shared" si="247"/>
        <v>54.125</v>
      </c>
      <c r="V1558" s="16">
        <f t="shared" si="248"/>
        <v>52.17499999999999</v>
      </c>
      <c r="W1558" s="16">
        <f t="shared" si="249"/>
        <v>52.662499999999994</v>
      </c>
    </row>
    <row r="1559" spans="1:23" ht="13.5" x14ac:dyDescent="0.25">
      <c r="A1559" s="3">
        <v>44280</v>
      </c>
      <c r="B1559" s="2">
        <v>1.99</v>
      </c>
      <c r="C1559" s="2">
        <v>48.793669480771648</v>
      </c>
      <c r="D1559" s="2">
        <v>-8.8025334974251024E-4</v>
      </c>
      <c r="E1559" s="2">
        <v>-9.1522718333647557E-2</v>
      </c>
      <c r="F1559" s="2">
        <v>2.0099999999999998</v>
      </c>
      <c r="G1559" s="2">
        <v>2.0359999999999996</v>
      </c>
      <c r="H1559" s="2">
        <v>2.0164999999999997</v>
      </c>
      <c r="I1559" s="2">
        <v>1.9477999999999995</v>
      </c>
      <c r="J1559" s="2">
        <v>1.6698500000000001</v>
      </c>
      <c r="K1559" s="13" t="s">
        <v>53</v>
      </c>
      <c r="L1559" s="13" t="s">
        <v>55</v>
      </c>
      <c r="M1559" s="13" t="s">
        <v>47</v>
      </c>
      <c r="N1559" s="16">
        <f t="shared" si="240"/>
        <v>50</v>
      </c>
      <c r="O1559" s="16">
        <f t="shared" si="241"/>
        <v>100</v>
      </c>
      <c r="P1559" s="16">
        <f t="shared" si="242"/>
        <v>50</v>
      </c>
      <c r="Q1559" s="16">
        <f t="shared" si="243"/>
        <v>16.5</v>
      </c>
      <c r="R1559" s="17">
        <f t="shared" si="244"/>
        <v>62.475000000000001</v>
      </c>
      <c r="S1559" s="17">
        <f t="shared" si="245"/>
        <v>51.625</v>
      </c>
      <c r="T1559" s="17">
        <f t="shared" si="246"/>
        <v>42.424999999999997</v>
      </c>
      <c r="U1559" s="17">
        <f t="shared" si="247"/>
        <v>54.125</v>
      </c>
      <c r="V1559" s="16">
        <f t="shared" si="248"/>
        <v>52.17499999999999</v>
      </c>
      <c r="W1559" s="16">
        <f t="shared" si="249"/>
        <v>52.662499999999994</v>
      </c>
    </row>
    <row r="1560" spans="1:23" ht="13.5" x14ac:dyDescent="0.25">
      <c r="A1560" s="3">
        <v>44281</v>
      </c>
      <c r="B1560" s="2">
        <v>2.0099999999999998</v>
      </c>
      <c r="C1560" s="2">
        <v>52.158297943222522</v>
      </c>
      <c r="D1560" s="2">
        <v>4.7781776749102889E-3</v>
      </c>
      <c r="E1560" s="2">
        <v>-8.5518097743002869E-2</v>
      </c>
      <c r="F1560" s="2">
        <v>2.0099999999999998</v>
      </c>
      <c r="G1560" s="2">
        <v>2.0329999999999999</v>
      </c>
      <c r="H1560" s="2">
        <v>2.0204999999999997</v>
      </c>
      <c r="I1560" s="2">
        <v>1.9503999999999997</v>
      </c>
      <c r="J1560" s="2">
        <v>1.6736500000000001</v>
      </c>
      <c r="K1560" s="13" t="s">
        <v>53</v>
      </c>
      <c r="L1560" s="13" t="s">
        <v>55</v>
      </c>
      <c r="M1560" s="13" t="s">
        <v>55</v>
      </c>
      <c r="N1560" s="16">
        <f t="shared" si="240"/>
        <v>50</v>
      </c>
      <c r="O1560" s="16">
        <f t="shared" si="241"/>
        <v>100</v>
      </c>
      <c r="P1560" s="16">
        <f t="shared" si="242"/>
        <v>50</v>
      </c>
      <c r="Q1560" s="16">
        <f t="shared" si="243"/>
        <v>16.5</v>
      </c>
      <c r="R1560" s="17">
        <f t="shared" si="244"/>
        <v>62.475000000000001</v>
      </c>
      <c r="S1560" s="17">
        <f t="shared" si="245"/>
        <v>51.625</v>
      </c>
      <c r="T1560" s="17">
        <f t="shared" si="246"/>
        <v>42.424999999999997</v>
      </c>
      <c r="U1560" s="17">
        <f t="shared" si="247"/>
        <v>54.125</v>
      </c>
      <c r="V1560" s="16">
        <f t="shared" si="248"/>
        <v>52.17499999999999</v>
      </c>
      <c r="W1560" s="16">
        <f t="shared" si="249"/>
        <v>52.662499999999994</v>
      </c>
    </row>
    <row r="1561" spans="1:23" ht="13.5" x14ac:dyDescent="0.25">
      <c r="A1561" s="3">
        <v>44284</v>
      </c>
      <c r="B1561" s="2">
        <v>2.0499999999999998</v>
      </c>
      <c r="C1561" s="2">
        <v>58.089598836784852</v>
      </c>
      <c r="D1561" s="2">
        <v>1.1151271182260114E-2</v>
      </c>
      <c r="E1561" s="2">
        <v>-7.8131238960646721E-2</v>
      </c>
      <c r="F1561" s="2">
        <v>2.0100000000000002</v>
      </c>
      <c r="G1561" s="2">
        <v>2.0309999999999997</v>
      </c>
      <c r="H1561" s="2">
        <v>2.0265</v>
      </c>
      <c r="I1561" s="2">
        <v>1.9541999999999995</v>
      </c>
      <c r="J1561" s="2">
        <v>1.6776499999999999</v>
      </c>
      <c r="K1561" s="13" t="s">
        <v>53</v>
      </c>
      <c r="L1561" s="13" t="s">
        <v>55</v>
      </c>
      <c r="M1561" s="13" t="s">
        <v>55</v>
      </c>
      <c r="N1561" s="16">
        <f t="shared" si="240"/>
        <v>50</v>
      </c>
      <c r="O1561" s="16">
        <f t="shared" si="241"/>
        <v>100</v>
      </c>
      <c r="P1561" s="16">
        <f t="shared" si="242"/>
        <v>50</v>
      </c>
      <c r="Q1561" s="16">
        <f t="shared" si="243"/>
        <v>16.5</v>
      </c>
      <c r="R1561" s="17">
        <f t="shared" si="244"/>
        <v>62.475000000000001</v>
      </c>
      <c r="S1561" s="17">
        <f t="shared" si="245"/>
        <v>51.625</v>
      </c>
      <c r="T1561" s="17">
        <f t="shared" si="246"/>
        <v>42.424999999999997</v>
      </c>
      <c r="U1561" s="17">
        <f t="shared" si="247"/>
        <v>54.125</v>
      </c>
      <c r="V1561" s="16">
        <f t="shared" si="248"/>
        <v>52.17499999999999</v>
      </c>
      <c r="W1561" s="16">
        <f t="shared" si="249"/>
        <v>52.662499999999994</v>
      </c>
    </row>
    <row r="1562" spans="1:23" ht="13.5" x14ac:dyDescent="0.25">
      <c r="A1562" s="3">
        <v>44285</v>
      </c>
      <c r="B1562" s="2">
        <v>2.0299999999999998</v>
      </c>
      <c r="C1562" s="2">
        <v>54.454377807319844</v>
      </c>
      <c r="D1562" s="2">
        <v>1.9265218845485599E-2</v>
      </c>
      <c r="E1562" s="2">
        <v>-6.8411960828576257E-2</v>
      </c>
      <c r="F1562" s="2">
        <v>2.016</v>
      </c>
      <c r="G1562" s="2">
        <v>2.0260000000000002</v>
      </c>
      <c r="H1562" s="2">
        <v>2.0300000000000002</v>
      </c>
      <c r="I1562" s="2">
        <v>1.9569999999999999</v>
      </c>
      <c r="J1562" s="2">
        <v>1.6814499999999999</v>
      </c>
      <c r="K1562" s="13" t="s">
        <v>48</v>
      </c>
      <c r="L1562" s="13" t="s">
        <v>55</v>
      </c>
      <c r="M1562" s="13" t="s">
        <v>52</v>
      </c>
      <c r="N1562" s="16">
        <f t="shared" si="240"/>
        <v>50</v>
      </c>
      <c r="O1562" s="16">
        <f t="shared" si="241"/>
        <v>100</v>
      </c>
      <c r="P1562" s="16">
        <f t="shared" si="242"/>
        <v>50</v>
      </c>
      <c r="Q1562" s="16">
        <f t="shared" si="243"/>
        <v>83.5</v>
      </c>
      <c r="R1562" s="17">
        <f t="shared" si="244"/>
        <v>72.525000000000006</v>
      </c>
      <c r="S1562" s="17">
        <f t="shared" si="245"/>
        <v>68.375</v>
      </c>
      <c r="T1562" s="17">
        <f t="shared" si="246"/>
        <v>72.575000000000003</v>
      </c>
      <c r="U1562" s="17">
        <f t="shared" si="247"/>
        <v>70.875</v>
      </c>
      <c r="V1562" s="16">
        <f t="shared" si="248"/>
        <v>71.158333333333346</v>
      </c>
      <c r="W1562" s="16">
        <f t="shared" si="249"/>
        <v>71.087500000000006</v>
      </c>
    </row>
    <row r="1563" spans="1:23" ht="13.5" x14ac:dyDescent="0.25">
      <c r="A1563" s="3">
        <v>44286</v>
      </c>
      <c r="B1563" s="2">
        <v>2.0099999999999998</v>
      </c>
      <c r="C1563" s="2">
        <v>51.016222977345286</v>
      </c>
      <c r="D1563" s="2">
        <v>2.5915574207323377E-2</v>
      </c>
      <c r="E1563" s="2">
        <v>-5.9270953044169877E-2</v>
      </c>
      <c r="F1563" s="2">
        <v>2.0179999999999998</v>
      </c>
      <c r="G1563" s="2">
        <v>2.0200000000000005</v>
      </c>
      <c r="H1563" s="2">
        <v>2.0319999999999996</v>
      </c>
      <c r="I1563" s="2">
        <v>1.9591999999999998</v>
      </c>
      <c r="J1563" s="2">
        <v>1.6849499999999997</v>
      </c>
      <c r="K1563" s="13" t="s">
        <v>53</v>
      </c>
      <c r="L1563" s="13" t="s">
        <v>55</v>
      </c>
      <c r="M1563" s="13" t="s">
        <v>54</v>
      </c>
      <c r="N1563" s="16">
        <f t="shared" si="240"/>
        <v>50</v>
      </c>
      <c r="O1563" s="16">
        <f t="shared" si="241"/>
        <v>100</v>
      </c>
      <c r="P1563" s="16">
        <f t="shared" si="242"/>
        <v>50</v>
      </c>
      <c r="Q1563" s="16">
        <f t="shared" si="243"/>
        <v>16.5</v>
      </c>
      <c r="R1563" s="17">
        <f t="shared" si="244"/>
        <v>62.475000000000001</v>
      </c>
      <c r="S1563" s="17">
        <f t="shared" si="245"/>
        <v>51.625</v>
      </c>
      <c r="T1563" s="17">
        <f t="shared" si="246"/>
        <v>42.424999999999997</v>
      </c>
      <c r="U1563" s="17">
        <f t="shared" si="247"/>
        <v>54.125</v>
      </c>
      <c r="V1563" s="16">
        <f t="shared" si="248"/>
        <v>52.17499999999999</v>
      </c>
      <c r="W1563" s="16">
        <f t="shared" si="249"/>
        <v>52.662499999999994</v>
      </c>
    </row>
    <row r="1564" spans="1:23" ht="13.5" x14ac:dyDescent="0.25">
      <c r="A1564" s="3">
        <v>44287</v>
      </c>
      <c r="B1564" s="2">
        <v>2.04</v>
      </c>
      <c r="C1564" s="2">
        <v>55.549812252348595</v>
      </c>
      <c r="D1564" s="2">
        <v>2.6215247790446039E-2</v>
      </c>
      <c r="E1564" s="2">
        <v>-5.4038769354589296E-2</v>
      </c>
      <c r="F1564" s="2">
        <v>2.028</v>
      </c>
      <c r="G1564" s="2">
        <v>2.0189999999999997</v>
      </c>
      <c r="H1564" s="2">
        <v>2.0354999999999999</v>
      </c>
      <c r="I1564" s="2">
        <v>1.962</v>
      </c>
      <c r="J1564" s="2">
        <v>1.6882499999999998</v>
      </c>
      <c r="K1564" s="13" t="s">
        <v>48</v>
      </c>
      <c r="L1564" s="13" t="s">
        <v>55</v>
      </c>
      <c r="M1564" s="13" t="s">
        <v>52</v>
      </c>
      <c r="N1564" s="16">
        <f t="shared" si="240"/>
        <v>50</v>
      </c>
      <c r="O1564" s="16">
        <f t="shared" si="241"/>
        <v>100</v>
      </c>
      <c r="P1564" s="16">
        <f t="shared" si="242"/>
        <v>50</v>
      </c>
      <c r="Q1564" s="16">
        <f t="shared" si="243"/>
        <v>83.5</v>
      </c>
      <c r="R1564" s="17">
        <f t="shared" si="244"/>
        <v>72.525000000000006</v>
      </c>
      <c r="S1564" s="17">
        <f t="shared" si="245"/>
        <v>68.375</v>
      </c>
      <c r="T1564" s="17">
        <f t="shared" si="246"/>
        <v>72.575000000000003</v>
      </c>
      <c r="U1564" s="17">
        <f t="shared" si="247"/>
        <v>70.875</v>
      </c>
      <c r="V1564" s="16">
        <f t="shared" si="248"/>
        <v>71.158333333333346</v>
      </c>
      <c r="W1564" s="16">
        <f t="shared" si="249"/>
        <v>71.087500000000006</v>
      </c>
    </row>
    <row r="1565" spans="1:23" ht="13.5" x14ac:dyDescent="0.25">
      <c r="A1565" s="3">
        <v>44288</v>
      </c>
      <c r="B1565" s="2">
        <v>2.0699999999999998</v>
      </c>
      <c r="C1565" s="2">
        <v>59.578697432694383</v>
      </c>
      <c r="D1565" s="2">
        <v>1.7889177261092293E-2</v>
      </c>
      <c r="E1565" s="2">
        <v>-5.0416222318189E-2</v>
      </c>
      <c r="F1565" s="2">
        <v>2.04</v>
      </c>
      <c r="G1565" s="2">
        <v>2.0249999999999995</v>
      </c>
      <c r="H1565" s="2">
        <v>2.0374999999999996</v>
      </c>
      <c r="I1565" s="2">
        <v>1.9651999999999998</v>
      </c>
      <c r="J1565" s="2">
        <v>1.6913</v>
      </c>
      <c r="K1565" s="13" t="s">
        <v>48</v>
      </c>
      <c r="L1565" s="13" t="s">
        <v>55</v>
      </c>
      <c r="M1565" s="13" t="s">
        <v>52</v>
      </c>
      <c r="N1565" s="16">
        <f t="shared" si="240"/>
        <v>50</v>
      </c>
      <c r="O1565" s="16">
        <f t="shared" si="241"/>
        <v>100</v>
      </c>
      <c r="P1565" s="16">
        <f t="shared" si="242"/>
        <v>50</v>
      </c>
      <c r="Q1565" s="16">
        <f t="shared" si="243"/>
        <v>83.5</v>
      </c>
      <c r="R1565" s="17">
        <f t="shared" si="244"/>
        <v>72.525000000000006</v>
      </c>
      <c r="S1565" s="17">
        <f t="shared" si="245"/>
        <v>68.375</v>
      </c>
      <c r="T1565" s="17">
        <f t="shared" si="246"/>
        <v>72.575000000000003</v>
      </c>
      <c r="U1565" s="17">
        <f t="shared" si="247"/>
        <v>70.875</v>
      </c>
      <c r="V1565" s="16">
        <f t="shared" si="248"/>
        <v>71.158333333333346</v>
      </c>
      <c r="W1565" s="16">
        <f t="shared" si="249"/>
        <v>71.087500000000006</v>
      </c>
    </row>
    <row r="1566" spans="1:23" ht="13.5" x14ac:dyDescent="0.25">
      <c r="A1566" s="3">
        <v>44291</v>
      </c>
      <c r="B1566" s="2">
        <v>2.0699999999999998</v>
      </c>
      <c r="C1566" s="2">
        <v>59.578697432694383</v>
      </c>
      <c r="D1566" s="2">
        <v>1.6632122831985896E-2</v>
      </c>
      <c r="E1566" s="2">
        <v>-4.7535675143084669E-2</v>
      </c>
      <c r="F1566" s="2">
        <v>2.0439999999999996</v>
      </c>
      <c r="G1566" s="2">
        <v>2.0270000000000001</v>
      </c>
      <c r="H1566" s="2">
        <v>2.0369999999999999</v>
      </c>
      <c r="I1566" s="2">
        <v>1.9683999999999997</v>
      </c>
      <c r="J1566" s="2">
        <v>1.69445</v>
      </c>
      <c r="K1566" s="13" t="s">
        <v>48</v>
      </c>
      <c r="L1566" s="13" t="s">
        <v>55</v>
      </c>
      <c r="M1566" s="13" t="s">
        <v>52</v>
      </c>
      <c r="N1566" s="16">
        <f t="shared" si="240"/>
        <v>50</v>
      </c>
      <c r="O1566" s="16">
        <f t="shared" si="241"/>
        <v>100</v>
      </c>
      <c r="P1566" s="16">
        <f t="shared" si="242"/>
        <v>50</v>
      </c>
      <c r="Q1566" s="16">
        <f t="shared" si="243"/>
        <v>83.5</v>
      </c>
      <c r="R1566" s="17">
        <f t="shared" si="244"/>
        <v>72.525000000000006</v>
      </c>
      <c r="S1566" s="17">
        <f t="shared" si="245"/>
        <v>68.375</v>
      </c>
      <c r="T1566" s="17">
        <f t="shared" si="246"/>
        <v>72.575000000000003</v>
      </c>
      <c r="U1566" s="17">
        <f t="shared" si="247"/>
        <v>70.875</v>
      </c>
      <c r="V1566" s="16">
        <f t="shared" si="248"/>
        <v>71.158333333333346</v>
      </c>
      <c r="W1566" s="16">
        <f t="shared" si="249"/>
        <v>71.087500000000006</v>
      </c>
    </row>
    <row r="1567" spans="1:23" ht="13.5" x14ac:dyDescent="0.25">
      <c r="A1567" s="3">
        <v>44292</v>
      </c>
      <c r="B1567" s="2">
        <v>2.0699999999999998</v>
      </c>
      <c r="C1567" s="2">
        <v>59.578697432694383</v>
      </c>
      <c r="D1567" s="2">
        <v>7.5374833467085622E-3</v>
      </c>
      <c r="E1567" s="2">
        <v>-4.416000972693352E-2</v>
      </c>
      <c r="F1567" s="2">
        <v>2.052</v>
      </c>
      <c r="G1567" s="2">
        <v>2.0339999999999998</v>
      </c>
      <c r="H1567" s="2">
        <v>2.0375000000000001</v>
      </c>
      <c r="I1567" s="2">
        <v>1.9719999999999995</v>
      </c>
      <c r="J1567" s="2">
        <v>1.6978</v>
      </c>
      <c r="K1567" s="13" t="s">
        <v>48</v>
      </c>
      <c r="L1567" s="13" t="s">
        <v>55</v>
      </c>
      <c r="M1567" s="13" t="s">
        <v>52</v>
      </c>
      <c r="N1567" s="16">
        <f t="shared" si="240"/>
        <v>50</v>
      </c>
      <c r="O1567" s="16">
        <f t="shared" si="241"/>
        <v>100</v>
      </c>
      <c r="P1567" s="16">
        <f t="shared" si="242"/>
        <v>50</v>
      </c>
      <c r="Q1567" s="16">
        <f t="shared" si="243"/>
        <v>83.5</v>
      </c>
      <c r="R1567" s="17">
        <f t="shared" si="244"/>
        <v>72.525000000000006</v>
      </c>
      <c r="S1567" s="17">
        <f t="shared" si="245"/>
        <v>68.375</v>
      </c>
      <c r="T1567" s="17">
        <f t="shared" si="246"/>
        <v>72.575000000000003</v>
      </c>
      <c r="U1567" s="17">
        <f t="shared" si="247"/>
        <v>70.875</v>
      </c>
      <c r="V1567" s="16">
        <f t="shared" si="248"/>
        <v>71.158333333333346</v>
      </c>
      <c r="W1567" s="16">
        <f t="shared" si="249"/>
        <v>71.087500000000006</v>
      </c>
    </row>
    <row r="1568" spans="1:23" ht="13.5" x14ac:dyDescent="0.25">
      <c r="A1568" s="3">
        <v>44293</v>
      </c>
      <c r="B1568" s="2">
        <v>2.0699999999999998</v>
      </c>
      <c r="C1568" s="2">
        <v>59.578697432694383</v>
      </c>
      <c r="D1568" s="2">
        <v>-4.7156449328600303E-4</v>
      </c>
      <c r="E1568" s="2">
        <v>-4.0687074290398688E-2</v>
      </c>
      <c r="F1568" s="2">
        <v>2.0640000000000001</v>
      </c>
      <c r="G1568" s="2">
        <v>2.0409999999999999</v>
      </c>
      <c r="H1568" s="2">
        <v>2.0394999999999999</v>
      </c>
      <c r="I1568" s="2">
        <v>1.9757999999999993</v>
      </c>
      <c r="J1568" s="2">
        <v>1.7008499999999998</v>
      </c>
      <c r="K1568" s="13" t="s">
        <v>48</v>
      </c>
      <c r="L1568" s="13" t="s">
        <v>55</v>
      </c>
      <c r="M1568" s="13" t="s">
        <v>52</v>
      </c>
      <c r="N1568" s="16">
        <f t="shared" si="240"/>
        <v>50</v>
      </c>
      <c r="O1568" s="16">
        <f t="shared" si="241"/>
        <v>100</v>
      </c>
      <c r="P1568" s="16">
        <f t="shared" si="242"/>
        <v>50</v>
      </c>
      <c r="Q1568" s="16">
        <f t="shared" si="243"/>
        <v>83.5</v>
      </c>
      <c r="R1568" s="17">
        <f t="shared" si="244"/>
        <v>72.525000000000006</v>
      </c>
      <c r="S1568" s="17">
        <f t="shared" si="245"/>
        <v>68.375</v>
      </c>
      <c r="T1568" s="17">
        <f t="shared" si="246"/>
        <v>72.575000000000003</v>
      </c>
      <c r="U1568" s="17">
        <f t="shared" si="247"/>
        <v>70.875</v>
      </c>
      <c r="V1568" s="16">
        <f t="shared" si="248"/>
        <v>71.158333333333346</v>
      </c>
      <c r="W1568" s="16">
        <f t="shared" si="249"/>
        <v>71.087500000000006</v>
      </c>
    </row>
    <row r="1569" spans="1:23" ht="13.5" x14ac:dyDescent="0.25">
      <c r="A1569" s="3">
        <v>44294</v>
      </c>
      <c r="B1569" s="2">
        <v>2.0699999999999998</v>
      </c>
      <c r="C1569" s="2">
        <v>59.578697432694391</v>
      </c>
      <c r="D1569" s="2">
        <v>-9.0772679064636819E-3</v>
      </c>
      <c r="E1569" s="2">
        <v>-3.7835087423993524E-2</v>
      </c>
      <c r="F1569" s="2">
        <v>2.0699999999999998</v>
      </c>
      <c r="G1569" s="2">
        <v>2.0490000000000004</v>
      </c>
      <c r="H1569" s="2">
        <v>2.0425</v>
      </c>
      <c r="I1569" s="2">
        <v>1.9797999999999993</v>
      </c>
      <c r="J1569" s="2">
        <v>1.7035</v>
      </c>
      <c r="K1569" s="13" t="s">
        <v>48</v>
      </c>
      <c r="L1569" s="13" t="s">
        <v>55</v>
      </c>
      <c r="M1569" s="13" t="s">
        <v>52</v>
      </c>
      <c r="N1569" s="16">
        <f t="shared" si="240"/>
        <v>50</v>
      </c>
      <c r="O1569" s="16">
        <f t="shared" si="241"/>
        <v>100</v>
      </c>
      <c r="P1569" s="16">
        <f t="shared" si="242"/>
        <v>50</v>
      </c>
      <c r="Q1569" s="16">
        <f t="shared" si="243"/>
        <v>83.5</v>
      </c>
      <c r="R1569" s="17">
        <f t="shared" si="244"/>
        <v>72.525000000000006</v>
      </c>
      <c r="S1569" s="17">
        <f t="shared" si="245"/>
        <v>68.375</v>
      </c>
      <c r="T1569" s="17">
        <f t="shared" si="246"/>
        <v>72.575000000000003</v>
      </c>
      <c r="U1569" s="17">
        <f t="shared" si="247"/>
        <v>70.875</v>
      </c>
      <c r="V1569" s="16">
        <f t="shared" si="248"/>
        <v>71.158333333333346</v>
      </c>
      <c r="W1569" s="16">
        <f t="shared" si="249"/>
        <v>71.087500000000006</v>
      </c>
    </row>
    <row r="1570" spans="1:23" ht="13.5" x14ac:dyDescent="0.25">
      <c r="A1570" s="3">
        <v>44298</v>
      </c>
      <c r="B1570" s="2">
        <v>2.09</v>
      </c>
      <c r="C1570" s="2">
        <v>62.83191861974089</v>
      </c>
      <c r="D1570" s="2">
        <v>-1.5032422798195721E-2</v>
      </c>
      <c r="E1570" s="2">
        <v>-3.5310215012947871E-2</v>
      </c>
      <c r="F1570" s="2">
        <v>2.0739999999999998</v>
      </c>
      <c r="G1570" s="2">
        <v>2.0569999999999999</v>
      </c>
      <c r="H1570" s="2">
        <v>2.0450000000000004</v>
      </c>
      <c r="I1570" s="2">
        <v>1.9839999999999995</v>
      </c>
      <c r="J1570" s="2">
        <v>1.7057999999999995</v>
      </c>
      <c r="K1570" s="13" t="s">
        <v>48</v>
      </c>
      <c r="L1570" s="13" t="s">
        <v>55</v>
      </c>
      <c r="M1570" s="13" t="s">
        <v>52</v>
      </c>
      <c r="N1570" s="16">
        <f t="shared" si="240"/>
        <v>50</v>
      </c>
      <c r="O1570" s="16">
        <f t="shared" si="241"/>
        <v>100</v>
      </c>
      <c r="P1570" s="16">
        <f t="shared" si="242"/>
        <v>50</v>
      </c>
      <c r="Q1570" s="16">
        <f t="shared" si="243"/>
        <v>83.5</v>
      </c>
      <c r="R1570" s="17">
        <f t="shared" si="244"/>
        <v>72.525000000000006</v>
      </c>
      <c r="S1570" s="17">
        <f t="shared" si="245"/>
        <v>68.375</v>
      </c>
      <c r="T1570" s="17">
        <f t="shared" si="246"/>
        <v>72.575000000000003</v>
      </c>
      <c r="U1570" s="17">
        <f t="shared" si="247"/>
        <v>70.875</v>
      </c>
      <c r="V1570" s="16">
        <f t="shared" si="248"/>
        <v>71.158333333333346</v>
      </c>
      <c r="W1570" s="16">
        <f t="shared" si="249"/>
        <v>71.087500000000006</v>
      </c>
    </row>
    <row r="1571" spans="1:23" ht="13.5" x14ac:dyDescent="0.25">
      <c r="A1571" s="3">
        <v>44299</v>
      </c>
      <c r="B1571" s="2">
        <v>2.14</v>
      </c>
      <c r="C1571" s="2">
        <v>69.451341455502558</v>
      </c>
      <c r="D1571" s="2">
        <v>-1.7988371242736001E-2</v>
      </c>
      <c r="E1571" s="2">
        <v>-3.1355640780056038E-2</v>
      </c>
      <c r="F1571" s="2">
        <v>2.0880000000000001</v>
      </c>
      <c r="G1571" s="2">
        <v>2.0659999999999998</v>
      </c>
      <c r="H1571" s="2">
        <v>2.0484999999999998</v>
      </c>
      <c r="I1571" s="2">
        <v>1.9893999999999996</v>
      </c>
      <c r="J1571" s="2">
        <v>1.7087999999999994</v>
      </c>
      <c r="K1571" s="13" t="s">
        <v>48</v>
      </c>
      <c r="L1571" s="13" t="s">
        <v>55</v>
      </c>
      <c r="M1571" s="13" t="s">
        <v>52</v>
      </c>
      <c r="N1571" s="16">
        <f t="shared" si="240"/>
        <v>50</v>
      </c>
      <c r="O1571" s="16">
        <f t="shared" si="241"/>
        <v>100</v>
      </c>
      <c r="P1571" s="16">
        <f t="shared" si="242"/>
        <v>50</v>
      </c>
      <c r="Q1571" s="16">
        <f t="shared" si="243"/>
        <v>83.5</v>
      </c>
      <c r="R1571" s="17">
        <f t="shared" si="244"/>
        <v>72.525000000000006</v>
      </c>
      <c r="S1571" s="17">
        <f t="shared" si="245"/>
        <v>68.375</v>
      </c>
      <c r="T1571" s="17">
        <f t="shared" si="246"/>
        <v>72.575000000000003</v>
      </c>
      <c r="U1571" s="17">
        <f t="shared" si="247"/>
        <v>70.875</v>
      </c>
      <c r="V1571" s="16">
        <f t="shared" si="248"/>
        <v>71.158333333333346</v>
      </c>
      <c r="W1571" s="16">
        <f t="shared" si="249"/>
        <v>71.087500000000006</v>
      </c>
    </row>
    <row r="1572" spans="1:23" ht="13.5" x14ac:dyDescent="0.25">
      <c r="A1572" s="3">
        <v>44300</v>
      </c>
      <c r="B1572" s="2">
        <v>2.16</v>
      </c>
      <c r="C1572" s="2">
        <v>71.627973469398285</v>
      </c>
      <c r="D1572" s="2">
        <v>-2.5683335166603705E-2</v>
      </c>
      <c r="E1572" s="2">
        <v>-2.7871565841907756E-2</v>
      </c>
      <c r="F1572" s="2">
        <v>2.1059999999999999</v>
      </c>
      <c r="G1572" s="2">
        <v>2.0790000000000002</v>
      </c>
      <c r="H1572" s="2">
        <v>2.0524999999999998</v>
      </c>
      <c r="I1572" s="2">
        <v>1.9951999999999996</v>
      </c>
      <c r="J1572" s="2">
        <v>1.7122999999999993</v>
      </c>
      <c r="K1572" s="13" t="s">
        <v>48</v>
      </c>
      <c r="L1572" s="13" t="s">
        <v>49</v>
      </c>
      <c r="M1572" s="13" t="s">
        <v>52</v>
      </c>
      <c r="N1572" s="16">
        <f t="shared" si="240"/>
        <v>50</v>
      </c>
      <c r="O1572" s="16">
        <f t="shared" si="241"/>
        <v>100</v>
      </c>
      <c r="P1572" s="16">
        <f t="shared" si="242"/>
        <v>50</v>
      </c>
      <c r="Q1572" s="16">
        <f t="shared" si="243"/>
        <v>100</v>
      </c>
      <c r="R1572" s="17">
        <f t="shared" si="244"/>
        <v>75</v>
      </c>
      <c r="S1572" s="17">
        <f t="shared" si="245"/>
        <v>72.5</v>
      </c>
      <c r="T1572" s="17">
        <f t="shared" si="246"/>
        <v>80</v>
      </c>
      <c r="U1572" s="17">
        <f t="shared" si="247"/>
        <v>75</v>
      </c>
      <c r="V1572" s="16">
        <f t="shared" si="248"/>
        <v>75.833333333333329</v>
      </c>
      <c r="W1572" s="16">
        <f t="shared" si="249"/>
        <v>75.625</v>
      </c>
    </row>
    <row r="1573" spans="1:23" ht="13.5" x14ac:dyDescent="0.25">
      <c r="A1573" s="3">
        <v>44301</v>
      </c>
      <c r="B1573" s="2">
        <v>2.12</v>
      </c>
      <c r="C1573" s="2">
        <v>62.098124250697204</v>
      </c>
      <c r="D1573" s="2">
        <v>-3.3014907070869182E-2</v>
      </c>
      <c r="E1573" s="2">
        <v>-2.5097803071941809E-2</v>
      </c>
      <c r="F1573" s="2">
        <v>2.1160000000000005</v>
      </c>
      <c r="G1573" s="2">
        <v>2.0900000000000003</v>
      </c>
      <c r="H1573" s="2">
        <v>2.0550000000000002</v>
      </c>
      <c r="I1573" s="2">
        <v>2.0003999999999995</v>
      </c>
      <c r="J1573" s="2">
        <v>1.7156999999999993</v>
      </c>
      <c r="K1573" s="13" t="s">
        <v>48</v>
      </c>
      <c r="L1573" s="13" t="s">
        <v>49</v>
      </c>
      <c r="M1573" s="13" t="s">
        <v>52</v>
      </c>
      <c r="N1573" s="16">
        <f t="shared" si="240"/>
        <v>50</v>
      </c>
      <c r="O1573" s="16">
        <f t="shared" si="241"/>
        <v>100</v>
      </c>
      <c r="P1573" s="16">
        <f t="shared" si="242"/>
        <v>50</v>
      </c>
      <c r="Q1573" s="16">
        <f t="shared" si="243"/>
        <v>100</v>
      </c>
      <c r="R1573" s="17">
        <f t="shared" si="244"/>
        <v>75</v>
      </c>
      <c r="S1573" s="17">
        <f t="shared" si="245"/>
        <v>72.5</v>
      </c>
      <c r="T1573" s="17">
        <f t="shared" si="246"/>
        <v>80</v>
      </c>
      <c r="U1573" s="17">
        <f t="shared" si="247"/>
        <v>75</v>
      </c>
      <c r="V1573" s="16">
        <f t="shared" si="248"/>
        <v>75.833333333333329</v>
      </c>
      <c r="W1573" s="16">
        <f t="shared" si="249"/>
        <v>75.625</v>
      </c>
    </row>
    <row r="1574" spans="1:23" ht="13.5" x14ac:dyDescent="0.25">
      <c r="A1574" s="3">
        <v>44302</v>
      </c>
      <c r="B1574" s="2">
        <v>2.12</v>
      </c>
      <c r="C1574" s="2">
        <v>62.098124250697204</v>
      </c>
      <c r="D1574" s="2">
        <v>-3.5020954493631518E-2</v>
      </c>
      <c r="E1574" s="2">
        <v>-2.2743492351861679E-2</v>
      </c>
      <c r="F1574" s="2">
        <v>2.1260000000000003</v>
      </c>
      <c r="G1574" s="2">
        <v>2.0980000000000003</v>
      </c>
      <c r="H1574" s="2">
        <v>2.0584999999999996</v>
      </c>
      <c r="I1574" s="2">
        <v>2.0059999999999998</v>
      </c>
      <c r="J1574" s="2">
        <v>1.7187999999999994</v>
      </c>
      <c r="K1574" s="13" t="s">
        <v>48</v>
      </c>
      <c r="L1574" s="13" t="s">
        <v>49</v>
      </c>
      <c r="M1574" s="13" t="s">
        <v>52</v>
      </c>
      <c r="N1574" s="16">
        <f t="shared" si="240"/>
        <v>50</v>
      </c>
      <c r="O1574" s="16">
        <f t="shared" si="241"/>
        <v>100</v>
      </c>
      <c r="P1574" s="16">
        <f t="shared" si="242"/>
        <v>50</v>
      </c>
      <c r="Q1574" s="16">
        <f t="shared" si="243"/>
        <v>100</v>
      </c>
      <c r="R1574" s="17">
        <f t="shared" si="244"/>
        <v>75</v>
      </c>
      <c r="S1574" s="17">
        <f t="shared" si="245"/>
        <v>72.5</v>
      </c>
      <c r="T1574" s="17">
        <f t="shared" si="246"/>
        <v>80</v>
      </c>
      <c r="U1574" s="17">
        <f t="shared" si="247"/>
        <v>75</v>
      </c>
      <c r="V1574" s="16">
        <f t="shared" si="248"/>
        <v>75.833333333333329</v>
      </c>
      <c r="W1574" s="16">
        <f t="shared" si="249"/>
        <v>75.625</v>
      </c>
    </row>
    <row r="1575" spans="1:23" ht="13.5" x14ac:dyDescent="0.25">
      <c r="A1575" s="3">
        <v>44305</v>
      </c>
      <c r="B1575" s="2">
        <v>2.13</v>
      </c>
      <c r="C1575" s="2">
        <v>63.505905988545393</v>
      </c>
      <c r="D1575" s="2">
        <v>-3.3230581910398183E-2</v>
      </c>
      <c r="E1575" s="2">
        <v>-2.0347597513100266E-2</v>
      </c>
      <c r="F1575" s="2">
        <v>2.1340000000000003</v>
      </c>
      <c r="G1575" s="2">
        <v>2.1040000000000001</v>
      </c>
      <c r="H1575" s="2">
        <v>2.0644999999999998</v>
      </c>
      <c r="I1575" s="2">
        <v>2.0113999999999992</v>
      </c>
      <c r="J1575" s="2">
        <v>1.7219999999999991</v>
      </c>
      <c r="K1575" s="13" t="s">
        <v>48</v>
      </c>
      <c r="L1575" s="13" t="s">
        <v>49</v>
      </c>
      <c r="M1575" s="13" t="s">
        <v>52</v>
      </c>
      <c r="N1575" s="16">
        <f t="shared" si="240"/>
        <v>50</v>
      </c>
      <c r="O1575" s="16">
        <f t="shared" si="241"/>
        <v>100</v>
      </c>
      <c r="P1575" s="16">
        <f t="shared" si="242"/>
        <v>50</v>
      </c>
      <c r="Q1575" s="16">
        <f t="shared" si="243"/>
        <v>100</v>
      </c>
      <c r="R1575" s="17">
        <f t="shared" si="244"/>
        <v>75</v>
      </c>
      <c r="S1575" s="17">
        <f t="shared" si="245"/>
        <v>72.5</v>
      </c>
      <c r="T1575" s="17">
        <f t="shared" si="246"/>
        <v>80</v>
      </c>
      <c r="U1575" s="17">
        <f t="shared" si="247"/>
        <v>75</v>
      </c>
      <c r="V1575" s="16">
        <f t="shared" si="248"/>
        <v>75.833333333333329</v>
      </c>
      <c r="W1575" s="16">
        <f t="shared" si="249"/>
        <v>75.625</v>
      </c>
    </row>
    <row r="1576" spans="1:23" ht="13.5" x14ac:dyDescent="0.25">
      <c r="A1576" s="3">
        <v>44306</v>
      </c>
      <c r="B1576" s="2">
        <v>2.14</v>
      </c>
      <c r="C1576" s="2">
        <v>64.909522862071611</v>
      </c>
      <c r="D1576" s="2">
        <v>-3.2873673682390692E-2</v>
      </c>
      <c r="E1576" s="2">
        <v>-1.779973082508771E-2</v>
      </c>
      <c r="F1576" s="2">
        <v>2.1340000000000003</v>
      </c>
      <c r="G1576" s="2">
        <v>2.1109999999999998</v>
      </c>
      <c r="H1576" s="2">
        <v>2.069</v>
      </c>
      <c r="I1576" s="2">
        <v>2.0165999999999995</v>
      </c>
      <c r="J1576" s="2">
        <v>1.7253999999999987</v>
      </c>
      <c r="K1576" s="13" t="s">
        <v>48</v>
      </c>
      <c r="L1576" s="13" t="s">
        <v>55</v>
      </c>
      <c r="M1576" s="13" t="s">
        <v>55</v>
      </c>
      <c r="N1576" s="16">
        <f t="shared" si="240"/>
        <v>50</v>
      </c>
      <c r="O1576" s="16">
        <f t="shared" si="241"/>
        <v>100</v>
      </c>
      <c r="P1576" s="16">
        <f t="shared" si="242"/>
        <v>50</v>
      </c>
      <c r="Q1576" s="16">
        <f t="shared" si="243"/>
        <v>49.5</v>
      </c>
      <c r="R1576" s="17">
        <f t="shared" si="244"/>
        <v>67.424999999999997</v>
      </c>
      <c r="S1576" s="17">
        <f t="shared" si="245"/>
        <v>59.875</v>
      </c>
      <c r="T1576" s="17">
        <f t="shared" si="246"/>
        <v>57.275000000000006</v>
      </c>
      <c r="U1576" s="17">
        <f t="shared" si="247"/>
        <v>62.375</v>
      </c>
      <c r="V1576" s="16">
        <f t="shared" si="248"/>
        <v>61.524999999999999</v>
      </c>
      <c r="W1576" s="16">
        <f t="shared" si="249"/>
        <v>61.737499999999997</v>
      </c>
    </row>
    <row r="1577" spans="1:23" ht="13.5" x14ac:dyDescent="0.25">
      <c r="A1577" s="3">
        <v>44307</v>
      </c>
      <c r="B1577" s="2">
        <v>2.17</v>
      </c>
      <c r="C1577" s="2">
        <v>68.787938791983294</v>
      </c>
      <c r="D1577" s="2">
        <v>-3.5239358988853109E-2</v>
      </c>
      <c r="E1577" s="2">
        <v>-1.4850744922158102E-2</v>
      </c>
      <c r="F1577" s="2">
        <v>2.1360000000000001</v>
      </c>
      <c r="G1577" s="2">
        <v>2.121</v>
      </c>
      <c r="H1577" s="2">
        <v>2.0775000000000001</v>
      </c>
      <c r="I1577" s="2">
        <v>2.0221999999999993</v>
      </c>
      <c r="J1577" s="2">
        <v>1.728899999999999</v>
      </c>
      <c r="K1577" s="13" t="s">
        <v>48</v>
      </c>
      <c r="L1577" s="13" t="s">
        <v>55</v>
      </c>
      <c r="M1577" s="13" t="s">
        <v>52</v>
      </c>
      <c r="N1577" s="16">
        <f t="shared" si="240"/>
        <v>50</v>
      </c>
      <c r="O1577" s="16">
        <f t="shared" si="241"/>
        <v>100</v>
      </c>
      <c r="P1577" s="16">
        <f t="shared" si="242"/>
        <v>50</v>
      </c>
      <c r="Q1577" s="16">
        <f t="shared" si="243"/>
        <v>83.5</v>
      </c>
      <c r="R1577" s="17">
        <f t="shared" si="244"/>
        <v>72.525000000000006</v>
      </c>
      <c r="S1577" s="17">
        <f t="shared" si="245"/>
        <v>68.375</v>
      </c>
      <c r="T1577" s="17">
        <f t="shared" si="246"/>
        <v>72.575000000000003</v>
      </c>
      <c r="U1577" s="17">
        <f t="shared" si="247"/>
        <v>70.875</v>
      </c>
      <c r="V1577" s="16">
        <f t="shared" si="248"/>
        <v>71.158333333333346</v>
      </c>
      <c r="W1577" s="16">
        <f t="shared" si="249"/>
        <v>71.087500000000006</v>
      </c>
    </row>
    <row r="1578" spans="1:23" ht="13.5" x14ac:dyDescent="0.25">
      <c r="A1578" s="3">
        <v>44308</v>
      </c>
      <c r="B1578" s="2">
        <v>2.2000000000000002</v>
      </c>
      <c r="C1578" s="2">
        <v>72.107886311014227</v>
      </c>
      <c r="D1578" s="2">
        <v>-4.0053051362988867E-2</v>
      </c>
      <c r="E1578" s="2">
        <v>-1.1303851661377843E-2</v>
      </c>
      <c r="F1578" s="2">
        <v>2.1520000000000001</v>
      </c>
      <c r="G1578" s="2">
        <v>2.1339999999999999</v>
      </c>
      <c r="H1578" s="2">
        <v>2.0875000000000004</v>
      </c>
      <c r="I1578" s="2">
        <v>2.0279999999999996</v>
      </c>
      <c r="J1578" s="2">
        <v>1.732599999999999</v>
      </c>
      <c r="K1578" s="13" t="s">
        <v>48</v>
      </c>
      <c r="L1578" s="13" t="s">
        <v>55</v>
      </c>
      <c r="M1578" s="13" t="s">
        <v>52</v>
      </c>
      <c r="N1578" s="16">
        <f t="shared" si="240"/>
        <v>50</v>
      </c>
      <c r="O1578" s="16">
        <f t="shared" si="241"/>
        <v>100</v>
      </c>
      <c r="P1578" s="16">
        <f t="shared" si="242"/>
        <v>50</v>
      </c>
      <c r="Q1578" s="16">
        <f t="shared" si="243"/>
        <v>83.5</v>
      </c>
      <c r="R1578" s="17">
        <f t="shared" si="244"/>
        <v>72.525000000000006</v>
      </c>
      <c r="S1578" s="17">
        <f t="shared" si="245"/>
        <v>68.375</v>
      </c>
      <c r="T1578" s="17">
        <f t="shared" si="246"/>
        <v>72.575000000000003</v>
      </c>
      <c r="U1578" s="17">
        <f t="shared" si="247"/>
        <v>70.875</v>
      </c>
      <c r="V1578" s="16">
        <f t="shared" si="248"/>
        <v>71.158333333333346</v>
      </c>
      <c r="W1578" s="16">
        <f t="shared" si="249"/>
        <v>71.087500000000006</v>
      </c>
    </row>
    <row r="1579" spans="1:23" ht="13.5" x14ac:dyDescent="0.25">
      <c r="A1579" s="3">
        <v>44309</v>
      </c>
      <c r="B1579" s="2">
        <v>2.25</v>
      </c>
      <c r="C1579" s="2">
        <v>76.579275972404901</v>
      </c>
      <c r="D1579" s="2">
        <v>-4.855320292263432E-2</v>
      </c>
      <c r="E1579" s="2">
        <v>-7.2916596425979235E-3</v>
      </c>
      <c r="F1579" s="2">
        <v>2.1779999999999999</v>
      </c>
      <c r="G1579" s="2">
        <v>2.1520000000000001</v>
      </c>
      <c r="H1579" s="2">
        <v>2.1005000000000007</v>
      </c>
      <c r="I1579" s="2">
        <v>2.0347999999999993</v>
      </c>
      <c r="J1579" s="2">
        <v>1.7365499999999989</v>
      </c>
      <c r="K1579" s="13" t="s">
        <v>48</v>
      </c>
      <c r="L1579" s="13" t="s">
        <v>55</v>
      </c>
      <c r="M1579" s="13" t="s">
        <v>52</v>
      </c>
      <c r="N1579" s="16">
        <f t="shared" si="240"/>
        <v>50</v>
      </c>
      <c r="O1579" s="16">
        <f t="shared" si="241"/>
        <v>100</v>
      </c>
      <c r="P1579" s="16">
        <f t="shared" si="242"/>
        <v>50</v>
      </c>
      <c r="Q1579" s="16">
        <f t="shared" si="243"/>
        <v>83.5</v>
      </c>
      <c r="R1579" s="17">
        <f t="shared" si="244"/>
        <v>72.525000000000006</v>
      </c>
      <c r="S1579" s="17">
        <f t="shared" si="245"/>
        <v>68.375</v>
      </c>
      <c r="T1579" s="17">
        <f t="shared" si="246"/>
        <v>72.575000000000003</v>
      </c>
      <c r="U1579" s="17">
        <f t="shared" si="247"/>
        <v>70.875</v>
      </c>
      <c r="V1579" s="16">
        <f t="shared" si="248"/>
        <v>71.158333333333346</v>
      </c>
      <c r="W1579" s="16">
        <f t="shared" si="249"/>
        <v>71.087500000000006</v>
      </c>
    </row>
    <row r="1580" spans="1:23" ht="13.5" x14ac:dyDescent="0.25">
      <c r="A1580" s="3">
        <v>44312</v>
      </c>
      <c r="B1580" s="2">
        <v>2.27</v>
      </c>
      <c r="C1580" s="2">
        <v>78.092158986468732</v>
      </c>
      <c r="D1580" s="2">
        <v>-5.5115393427511705E-2</v>
      </c>
      <c r="E1580" s="2">
        <v>-2.9422177055032682E-3</v>
      </c>
      <c r="F1580" s="2">
        <v>2.2060000000000004</v>
      </c>
      <c r="G1580" s="2">
        <v>2.1700000000000004</v>
      </c>
      <c r="H1580" s="2">
        <v>2.1135000000000006</v>
      </c>
      <c r="I1580" s="2">
        <v>2.0419999999999994</v>
      </c>
      <c r="J1580" s="2">
        <v>1.7405499999999989</v>
      </c>
      <c r="K1580" s="13" t="s">
        <v>48</v>
      </c>
      <c r="L1580" s="13" t="s">
        <v>49</v>
      </c>
      <c r="M1580" s="13" t="s">
        <v>52</v>
      </c>
      <c r="N1580" s="16">
        <f t="shared" si="240"/>
        <v>50</v>
      </c>
      <c r="O1580" s="16">
        <f t="shared" si="241"/>
        <v>100</v>
      </c>
      <c r="P1580" s="16">
        <f t="shared" si="242"/>
        <v>50</v>
      </c>
      <c r="Q1580" s="16">
        <f t="shared" si="243"/>
        <v>100</v>
      </c>
      <c r="R1580" s="17">
        <f t="shared" si="244"/>
        <v>75</v>
      </c>
      <c r="S1580" s="17">
        <f t="shared" si="245"/>
        <v>72.5</v>
      </c>
      <c r="T1580" s="17">
        <f t="shared" si="246"/>
        <v>80</v>
      </c>
      <c r="U1580" s="17">
        <f t="shared" si="247"/>
        <v>75</v>
      </c>
      <c r="V1580" s="16">
        <f t="shared" si="248"/>
        <v>75.833333333333329</v>
      </c>
      <c r="W1580" s="16">
        <f t="shared" si="249"/>
        <v>75.625</v>
      </c>
    </row>
    <row r="1581" spans="1:23" ht="13.5" x14ac:dyDescent="0.25">
      <c r="A1581" s="3">
        <v>44313</v>
      </c>
      <c r="B1581" s="2">
        <v>2.23</v>
      </c>
      <c r="C1581" s="2">
        <v>68.554232279418954</v>
      </c>
      <c r="D1581" s="2">
        <v>-5.1024626519053484E-2</v>
      </c>
      <c r="E1581" s="2">
        <v>1.6594151847283824E-3</v>
      </c>
      <c r="F1581" s="2">
        <v>2.2240000000000002</v>
      </c>
      <c r="G1581" s="2">
        <v>2.1790000000000003</v>
      </c>
      <c r="H1581" s="2">
        <v>2.1225000000000001</v>
      </c>
      <c r="I1581" s="2">
        <v>2.0477999999999992</v>
      </c>
      <c r="J1581" s="2">
        <v>1.744599999999999</v>
      </c>
      <c r="K1581" s="13" t="s">
        <v>48</v>
      </c>
      <c r="L1581" s="13" t="s">
        <v>55</v>
      </c>
      <c r="M1581" s="13" t="s">
        <v>52</v>
      </c>
      <c r="N1581" s="16">
        <f t="shared" si="240"/>
        <v>50</v>
      </c>
      <c r="O1581" s="16">
        <f t="shared" si="241"/>
        <v>100</v>
      </c>
      <c r="P1581" s="16">
        <f t="shared" si="242"/>
        <v>50</v>
      </c>
      <c r="Q1581" s="16">
        <f t="shared" si="243"/>
        <v>83.5</v>
      </c>
      <c r="R1581" s="17">
        <f t="shared" si="244"/>
        <v>72.525000000000006</v>
      </c>
      <c r="S1581" s="17">
        <f t="shared" si="245"/>
        <v>68.375</v>
      </c>
      <c r="T1581" s="17">
        <f t="shared" si="246"/>
        <v>72.575000000000003</v>
      </c>
      <c r="U1581" s="17">
        <f t="shared" si="247"/>
        <v>70.875</v>
      </c>
      <c r="V1581" s="16">
        <f t="shared" si="248"/>
        <v>71.158333333333346</v>
      </c>
      <c r="W1581" s="16">
        <f t="shared" si="249"/>
        <v>71.087500000000006</v>
      </c>
    </row>
    <row r="1582" spans="1:23" ht="13.5" x14ac:dyDescent="0.25">
      <c r="A1582" s="3">
        <v>44314</v>
      </c>
      <c r="B1582" s="2">
        <v>2.2200000000000002</v>
      </c>
      <c r="C1582" s="2">
        <v>66.371731581513785</v>
      </c>
      <c r="D1582" s="2">
        <v>-4.4446109693121461E-2</v>
      </c>
      <c r="E1582" s="2">
        <v>6.9490379107495122E-3</v>
      </c>
      <c r="F1582" s="2">
        <v>2.2340000000000004</v>
      </c>
      <c r="G1582" s="2">
        <v>2.1849999999999996</v>
      </c>
      <c r="H1582" s="2">
        <v>2.1320000000000006</v>
      </c>
      <c r="I1582" s="2">
        <v>2.0527999999999991</v>
      </c>
      <c r="J1582" s="2">
        <v>1.7486499999999989</v>
      </c>
      <c r="K1582" s="13" t="s">
        <v>48</v>
      </c>
      <c r="L1582" s="13" t="s">
        <v>55</v>
      </c>
      <c r="M1582" s="13" t="s">
        <v>52</v>
      </c>
      <c r="N1582" s="16">
        <f t="shared" si="240"/>
        <v>50</v>
      </c>
      <c r="O1582" s="16">
        <f t="shared" si="241"/>
        <v>100</v>
      </c>
      <c r="P1582" s="16">
        <f t="shared" si="242"/>
        <v>50</v>
      </c>
      <c r="Q1582" s="16">
        <f t="shared" si="243"/>
        <v>83.5</v>
      </c>
      <c r="R1582" s="17">
        <f t="shared" si="244"/>
        <v>72.525000000000006</v>
      </c>
      <c r="S1582" s="17">
        <f t="shared" si="245"/>
        <v>68.375</v>
      </c>
      <c r="T1582" s="17">
        <f t="shared" si="246"/>
        <v>72.575000000000003</v>
      </c>
      <c r="U1582" s="17">
        <f t="shared" si="247"/>
        <v>70.875</v>
      </c>
      <c r="V1582" s="16">
        <f t="shared" si="248"/>
        <v>71.158333333333346</v>
      </c>
      <c r="W1582" s="16">
        <f t="shared" si="249"/>
        <v>71.087500000000006</v>
      </c>
    </row>
    <row r="1583" spans="1:23" ht="13.5" x14ac:dyDescent="0.25">
      <c r="A1583" s="3">
        <v>44315</v>
      </c>
      <c r="B1583" s="2">
        <v>2.2400000000000002</v>
      </c>
      <c r="C1583" s="2">
        <v>68.529656276243188</v>
      </c>
      <c r="D1583" s="2">
        <v>-4.7104581015332325E-2</v>
      </c>
      <c r="E1583" s="2">
        <v>1.3584727518213085E-2</v>
      </c>
      <c r="F1583" s="2">
        <v>2.242</v>
      </c>
      <c r="G1583" s="2">
        <v>2.1970000000000001</v>
      </c>
      <c r="H1583" s="2">
        <v>2.1435</v>
      </c>
      <c r="I1583" s="2">
        <v>2.0589999999999993</v>
      </c>
      <c r="J1583" s="2">
        <v>1.752699999999999</v>
      </c>
      <c r="K1583" s="13" t="s">
        <v>48</v>
      </c>
      <c r="L1583" s="13" t="s">
        <v>55</v>
      </c>
      <c r="M1583" s="13" t="s">
        <v>52</v>
      </c>
      <c r="N1583" s="16">
        <f t="shared" si="240"/>
        <v>50</v>
      </c>
      <c r="O1583" s="16">
        <f t="shared" si="241"/>
        <v>100</v>
      </c>
      <c r="P1583" s="16">
        <f t="shared" si="242"/>
        <v>50</v>
      </c>
      <c r="Q1583" s="16">
        <f t="shared" si="243"/>
        <v>83.5</v>
      </c>
      <c r="R1583" s="17">
        <f t="shared" si="244"/>
        <v>72.525000000000006</v>
      </c>
      <c r="S1583" s="17">
        <f t="shared" si="245"/>
        <v>68.375</v>
      </c>
      <c r="T1583" s="17">
        <f t="shared" si="246"/>
        <v>72.575000000000003</v>
      </c>
      <c r="U1583" s="17">
        <f t="shared" si="247"/>
        <v>70.875</v>
      </c>
      <c r="V1583" s="16">
        <f t="shared" si="248"/>
        <v>71.158333333333346</v>
      </c>
      <c r="W1583" s="16">
        <f t="shared" si="249"/>
        <v>71.087500000000006</v>
      </c>
    </row>
    <row r="1584" spans="1:23" ht="13.5" x14ac:dyDescent="0.25">
      <c r="A1584" s="3">
        <v>44316</v>
      </c>
      <c r="B1584" s="2">
        <v>2.2400000000000002</v>
      </c>
      <c r="C1584" s="2">
        <v>68.529656276243173</v>
      </c>
      <c r="D1584" s="2">
        <v>-5.0018145942816172E-2</v>
      </c>
      <c r="E1584" s="2">
        <v>2.1232298160221971E-2</v>
      </c>
      <c r="F1584" s="2">
        <v>2.2400000000000002</v>
      </c>
      <c r="G1584" s="2">
        <v>2.2090000000000005</v>
      </c>
      <c r="H1584" s="2">
        <v>2.1535000000000002</v>
      </c>
      <c r="I1584" s="2">
        <v>2.0649999999999991</v>
      </c>
      <c r="J1584" s="2">
        <v>1.7569499999999991</v>
      </c>
      <c r="K1584" s="13" t="s">
        <v>48</v>
      </c>
      <c r="L1584" s="13" t="s">
        <v>55</v>
      </c>
      <c r="M1584" s="13" t="s">
        <v>50</v>
      </c>
      <c r="N1584" s="16">
        <f t="shared" si="240"/>
        <v>50</v>
      </c>
      <c r="O1584" s="16">
        <f t="shared" si="241"/>
        <v>100</v>
      </c>
      <c r="P1584" s="16">
        <f t="shared" si="242"/>
        <v>50</v>
      </c>
      <c r="Q1584" s="16">
        <f t="shared" si="243"/>
        <v>66.5</v>
      </c>
      <c r="R1584" s="17">
        <f t="shared" si="244"/>
        <v>69.974999999999994</v>
      </c>
      <c r="S1584" s="17">
        <f t="shared" si="245"/>
        <v>64.125</v>
      </c>
      <c r="T1584" s="17">
        <f t="shared" si="246"/>
        <v>64.924999999999997</v>
      </c>
      <c r="U1584" s="17">
        <f t="shared" si="247"/>
        <v>66.625</v>
      </c>
      <c r="V1584" s="16">
        <f t="shared" si="248"/>
        <v>66.341666666666654</v>
      </c>
      <c r="W1584" s="16">
        <f t="shared" si="249"/>
        <v>66.412499999999994</v>
      </c>
    </row>
    <row r="1585" spans="1:23" ht="13.5" x14ac:dyDescent="0.25">
      <c r="A1585" s="3">
        <v>44319</v>
      </c>
      <c r="B1585" s="2">
        <v>2.2200000000000002</v>
      </c>
      <c r="C1585" s="2">
        <v>63.782813790456601</v>
      </c>
      <c r="D1585" s="2">
        <v>-5.0078424493491092E-2</v>
      </c>
      <c r="E1585" s="2">
        <v>2.6853979028039533E-2</v>
      </c>
      <c r="F1585" s="2">
        <v>2.23</v>
      </c>
      <c r="G1585" s="2">
        <v>2.218</v>
      </c>
      <c r="H1585" s="2">
        <v>2.161</v>
      </c>
      <c r="I1585" s="2">
        <v>2.0701999999999994</v>
      </c>
      <c r="J1585" s="2">
        <v>1.7610499999999991</v>
      </c>
      <c r="K1585" s="13" t="s">
        <v>53</v>
      </c>
      <c r="L1585" s="13" t="s">
        <v>55</v>
      </c>
      <c r="M1585" s="13" t="s">
        <v>47</v>
      </c>
      <c r="N1585" s="16">
        <f t="shared" si="240"/>
        <v>50</v>
      </c>
      <c r="O1585" s="16">
        <f t="shared" si="241"/>
        <v>100</v>
      </c>
      <c r="P1585" s="16">
        <f t="shared" si="242"/>
        <v>50</v>
      </c>
      <c r="Q1585" s="16">
        <f t="shared" si="243"/>
        <v>16.5</v>
      </c>
      <c r="R1585" s="17">
        <f t="shared" si="244"/>
        <v>62.475000000000001</v>
      </c>
      <c r="S1585" s="17">
        <f t="shared" si="245"/>
        <v>51.625</v>
      </c>
      <c r="T1585" s="17">
        <f t="shared" si="246"/>
        <v>42.424999999999997</v>
      </c>
      <c r="U1585" s="17">
        <f t="shared" si="247"/>
        <v>54.125</v>
      </c>
      <c r="V1585" s="16">
        <f t="shared" si="248"/>
        <v>52.17499999999999</v>
      </c>
      <c r="W1585" s="16">
        <f t="shared" si="249"/>
        <v>52.662499999999994</v>
      </c>
    </row>
    <row r="1586" spans="1:23" ht="13.5" x14ac:dyDescent="0.25">
      <c r="A1586" s="3">
        <v>44320</v>
      </c>
      <c r="B1586" s="2">
        <v>2.23</v>
      </c>
      <c r="C1586" s="2">
        <v>65.085057551613502</v>
      </c>
      <c r="D1586" s="2">
        <v>-4.9782877209905596E-2</v>
      </c>
      <c r="E1586" s="2">
        <v>2.9938287071035581E-2</v>
      </c>
      <c r="F1586" s="2">
        <v>2.2300000000000004</v>
      </c>
      <c r="G1586" s="2">
        <v>2.2269999999999999</v>
      </c>
      <c r="H1586" s="2">
        <v>2.1689999999999996</v>
      </c>
      <c r="I1586" s="2">
        <v>2.0759999999999996</v>
      </c>
      <c r="J1586" s="2">
        <v>1.7652499999999991</v>
      </c>
      <c r="K1586" s="13" t="s">
        <v>53</v>
      </c>
      <c r="L1586" s="13" t="s">
        <v>55</v>
      </c>
      <c r="M1586" s="13" t="s">
        <v>55</v>
      </c>
      <c r="N1586" s="16">
        <f t="shared" si="240"/>
        <v>50</v>
      </c>
      <c r="O1586" s="16">
        <f t="shared" si="241"/>
        <v>100</v>
      </c>
      <c r="P1586" s="16">
        <f t="shared" si="242"/>
        <v>50</v>
      </c>
      <c r="Q1586" s="16">
        <f t="shared" si="243"/>
        <v>16.5</v>
      </c>
      <c r="R1586" s="17">
        <f t="shared" si="244"/>
        <v>62.475000000000001</v>
      </c>
      <c r="S1586" s="17">
        <f t="shared" si="245"/>
        <v>51.625</v>
      </c>
      <c r="T1586" s="17">
        <f t="shared" si="246"/>
        <v>42.424999999999997</v>
      </c>
      <c r="U1586" s="17">
        <f t="shared" si="247"/>
        <v>54.125</v>
      </c>
      <c r="V1586" s="16">
        <f t="shared" si="248"/>
        <v>52.17499999999999</v>
      </c>
      <c r="W1586" s="16">
        <f t="shared" si="249"/>
        <v>52.662499999999994</v>
      </c>
    </row>
    <row r="1587" spans="1:23" ht="13.5" x14ac:dyDescent="0.25">
      <c r="A1587" s="3">
        <v>44321</v>
      </c>
      <c r="B1587" s="2">
        <v>2.25</v>
      </c>
      <c r="C1587" s="2">
        <v>67.594680978691997</v>
      </c>
      <c r="D1587" s="2">
        <v>-4.6875734726071983E-2</v>
      </c>
      <c r="E1587" s="2">
        <v>3.0336202182098058E-2</v>
      </c>
      <c r="F1587" s="2">
        <v>2.2360000000000002</v>
      </c>
      <c r="G1587" s="2">
        <v>2.2350000000000003</v>
      </c>
      <c r="H1587" s="2">
        <v>2.1779999999999999</v>
      </c>
      <c r="I1587" s="2">
        <v>2.0819999999999994</v>
      </c>
      <c r="J1587" s="2">
        <v>1.7695499999999993</v>
      </c>
      <c r="K1587" s="13" t="s">
        <v>53</v>
      </c>
      <c r="L1587" s="13" t="s">
        <v>55</v>
      </c>
      <c r="M1587" s="13" t="s">
        <v>54</v>
      </c>
      <c r="N1587" s="16">
        <f t="shared" si="240"/>
        <v>50</v>
      </c>
      <c r="O1587" s="16">
        <f t="shared" si="241"/>
        <v>100</v>
      </c>
      <c r="P1587" s="16">
        <f t="shared" si="242"/>
        <v>50</v>
      </c>
      <c r="Q1587" s="16">
        <f t="shared" si="243"/>
        <v>16.5</v>
      </c>
      <c r="R1587" s="17">
        <f t="shared" si="244"/>
        <v>62.475000000000001</v>
      </c>
      <c r="S1587" s="17">
        <f t="shared" si="245"/>
        <v>51.625</v>
      </c>
      <c r="T1587" s="17">
        <f t="shared" si="246"/>
        <v>42.424999999999997</v>
      </c>
      <c r="U1587" s="17">
        <f t="shared" si="247"/>
        <v>54.125</v>
      </c>
      <c r="V1587" s="16">
        <f t="shared" si="248"/>
        <v>52.17499999999999</v>
      </c>
      <c r="W1587" s="16">
        <f t="shared" si="249"/>
        <v>52.662499999999994</v>
      </c>
    </row>
    <row r="1588" spans="1:23" ht="13.5" x14ac:dyDescent="0.25">
      <c r="A1588" s="3">
        <v>44322</v>
      </c>
      <c r="B1588" s="2">
        <v>2.2799999999999998</v>
      </c>
      <c r="C1588" s="2">
        <v>70.965862244098929</v>
      </c>
      <c r="D1588" s="2">
        <v>-4.2582381102258537E-2</v>
      </c>
      <c r="E1588" s="2">
        <v>2.715976673813307E-2</v>
      </c>
      <c r="F1588" s="2">
        <v>2.2440000000000002</v>
      </c>
      <c r="G1588" s="2">
        <v>2.2430000000000003</v>
      </c>
      <c r="H1588" s="2">
        <v>2.1884999999999999</v>
      </c>
      <c r="I1588" s="2">
        <v>2.089</v>
      </c>
      <c r="J1588" s="2">
        <v>1.7740499999999992</v>
      </c>
      <c r="K1588" s="13" t="s">
        <v>48</v>
      </c>
      <c r="L1588" s="13" t="s">
        <v>55</v>
      </c>
      <c r="M1588" s="13" t="s">
        <v>52</v>
      </c>
      <c r="N1588" s="16">
        <f t="shared" si="240"/>
        <v>50</v>
      </c>
      <c r="O1588" s="16">
        <f t="shared" si="241"/>
        <v>100</v>
      </c>
      <c r="P1588" s="16">
        <f t="shared" si="242"/>
        <v>50</v>
      </c>
      <c r="Q1588" s="16">
        <f t="shared" si="243"/>
        <v>83.5</v>
      </c>
      <c r="R1588" s="17">
        <f t="shared" si="244"/>
        <v>72.525000000000006</v>
      </c>
      <c r="S1588" s="17">
        <f t="shared" si="245"/>
        <v>68.375</v>
      </c>
      <c r="T1588" s="17">
        <f t="shared" si="246"/>
        <v>72.575000000000003</v>
      </c>
      <c r="U1588" s="17">
        <f t="shared" si="247"/>
        <v>70.875</v>
      </c>
      <c r="V1588" s="16">
        <f t="shared" si="248"/>
        <v>71.158333333333346</v>
      </c>
      <c r="W1588" s="16">
        <f t="shared" si="249"/>
        <v>71.087500000000006</v>
      </c>
    </row>
    <row r="1589" spans="1:23" ht="13.5" x14ac:dyDescent="0.25">
      <c r="A1589" s="3">
        <v>44323</v>
      </c>
      <c r="B1589" s="2">
        <v>2.25</v>
      </c>
      <c r="C1589" s="2">
        <v>63.816260680469455</v>
      </c>
      <c r="D1589" s="2">
        <v>-2.9730524204942821E-2</v>
      </c>
      <c r="E1589" s="2">
        <v>2.1984361142237667E-2</v>
      </c>
      <c r="F1589" s="2">
        <v>2.246</v>
      </c>
      <c r="G1589" s="2">
        <v>2.2430000000000003</v>
      </c>
      <c r="H1589" s="2">
        <v>2.1974999999999998</v>
      </c>
      <c r="I1589" s="2">
        <v>2.0953999999999997</v>
      </c>
      <c r="J1589" s="2">
        <v>1.7784999999999993</v>
      </c>
      <c r="K1589" s="13" t="s">
        <v>48</v>
      </c>
      <c r="L1589" s="13" t="s">
        <v>55</v>
      </c>
      <c r="M1589" s="13" t="s">
        <v>52</v>
      </c>
      <c r="N1589" s="16">
        <f t="shared" si="240"/>
        <v>50</v>
      </c>
      <c r="O1589" s="16">
        <f t="shared" si="241"/>
        <v>100</v>
      </c>
      <c r="P1589" s="16">
        <f t="shared" si="242"/>
        <v>50</v>
      </c>
      <c r="Q1589" s="16">
        <f t="shared" si="243"/>
        <v>83.5</v>
      </c>
      <c r="R1589" s="17">
        <f t="shared" si="244"/>
        <v>72.525000000000006</v>
      </c>
      <c r="S1589" s="17">
        <f t="shared" si="245"/>
        <v>68.375</v>
      </c>
      <c r="T1589" s="17">
        <f t="shared" si="246"/>
        <v>72.575000000000003</v>
      </c>
      <c r="U1589" s="17">
        <f t="shared" si="247"/>
        <v>70.875</v>
      </c>
      <c r="V1589" s="16">
        <f t="shared" si="248"/>
        <v>71.158333333333346</v>
      </c>
      <c r="W1589" s="16">
        <f t="shared" si="249"/>
        <v>71.087500000000006</v>
      </c>
    </row>
    <row r="1590" spans="1:23" ht="13.5" x14ac:dyDescent="0.25">
      <c r="A1590" s="3">
        <v>44326</v>
      </c>
      <c r="B1590" s="2">
        <v>2.27</v>
      </c>
      <c r="C1590" s="2">
        <v>66.256937501413987</v>
      </c>
      <c r="D1590" s="2">
        <v>-1.7727154565109426E-2</v>
      </c>
      <c r="E1590" s="2">
        <v>1.4899743411373609E-2</v>
      </c>
      <c r="F1590" s="2">
        <v>2.2559999999999998</v>
      </c>
      <c r="G1590" s="2">
        <v>2.2429999999999999</v>
      </c>
      <c r="H1590" s="2">
        <v>2.2065000000000001</v>
      </c>
      <c r="I1590" s="2">
        <v>2.1021999999999998</v>
      </c>
      <c r="J1590" s="2">
        <v>1.7831499999999993</v>
      </c>
      <c r="K1590" s="13" t="s">
        <v>48</v>
      </c>
      <c r="L1590" s="13" t="s">
        <v>55</v>
      </c>
      <c r="M1590" s="13" t="s">
        <v>52</v>
      </c>
      <c r="N1590" s="16">
        <f t="shared" si="240"/>
        <v>50</v>
      </c>
      <c r="O1590" s="16">
        <f t="shared" si="241"/>
        <v>100</v>
      </c>
      <c r="P1590" s="16">
        <f t="shared" si="242"/>
        <v>50</v>
      </c>
      <c r="Q1590" s="16">
        <f t="shared" si="243"/>
        <v>83.5</v>
      </c>
      <c r="R1590" s="17">
        <f t="shared" si="244"/>
        <v>72.525000000000006</v>
      </c>
      <c r="S1590" s="17">
        <f t="shared" si="245"/>
        <v>68.375</v>
      </c>
      <c r="T1590" s="17">
        <f t="shared" si="246"/>
        <v>72.575000000000003</v>
      </c>
      <c r="U1590" s="17">
        <f t="shared" si="247"/>
        <v>70.875</v>
      </c>
      <c r="V1590" s="16">
        <f t="shared" si="248"/>
        <v>71.158333333333346</v>
      </c>
      <c r="W1590" s="16">
        <f t="shared" si="249"/>
        <v>71.087500000000006</v>
      </c>
    </row>
    <row r="1591" spans="1:23" ht="13.5" x14ac:dyDescent="0.25">
      <c r="A1591" s="3">
        <v>44327</v>
      </c>
      <c r="B1591" s="2">
        <v>2.2400000000000002</v>
      </c>
      <c r="C1591" s="2">
        <v>59.746837017883429</v>
      </c>
      <c r="D1591" s="2">
        <v>-1.2052410208372333E-2</v>
      </c>
      <c r="E1591" s="2">
        <v>6.3063236914089223E-3</v>
      </c>
      <c r="F1591" s="2">
        <v>2.258</v>
      </c>
      <c r="G1591" s="2">
        <v>2.2439999999999998</v>
      </c>
      <c r="H1591" s="2">
        <v>2.2115</v>
      </c>
      <c r="I1591" s="2">
        <v>2.1083999999999996</v>
      </c>
      <c r="J1591" s="2">
        <v>1.7876499999999993</v>
      </c>
      <c r="K1591" s="13" t="s">
        <v>48</v>
      </c>
      <c r="L1591" s="13" t="s">
        <v>55</v>
      </c>
      <c r="M1591" s="13" t="s">
        <v>52</v>
      </c>
      <c r="N1591" s="16">
        <f t="shared" si="240"/>
        <v>50</v>
      </c>
      <c r="O1591" s="16">
        <f t="shared" si="241"/>
        <v>100</v>
      </c>
      <c r="P1591" s="16">
        <f t="shared" si="242"/>
        <v>50</v>
      </c>
      <c r="Q1591" s="16">
        <f t="shared" si="243"/>
        <v>83.5</v>
      </c>
      <c r="R1591" s="17">
        <f t="shared" si="244"/>
        <v>72.525000000000006</v>
      </c>
      <c r="S1591" s="17">
        <f t="shared" si="245"/>
        <v>68.375</v>
      </c>
      <c r="T1591" s="17">
        <f t="shared" si="246"/>
        <v>72.575000000000003</v>
      </c>
      <c r="U1591" s="17">
        <f t="shared" si="247"/>
        <v>70.875</v>
      </c>
      <c r="V1591" s="16">
        <f t="shared" si="248"/>
        <v>71.158333333333346</v>
      </c>
      <c r="W1591" s="16">
        <f t="shared" si="249"/>
        <v>71.087500000000006</v>
      </c>
    </row>
    <row r="1592" spans="1:23" ht="13.5" x14ac:dyDescent="0.25">
      <c r="A1592" s="3">
        <v>44333</v>
      </c>
      <c r="B1592" s="2">
        <v>2.2400000000000002</v>
      </c>
      <c r="C1592" s="2">
        <v>59.746837017883429</v>
      </c>
      <c r="D1592" s="2">
        <v>-9.1214576757909782E-3</v>
      </c>
      <c r="E1592" s="2">
        <v>-2.3750235889771964E-3</v>
      </c>
      <c r="F1592" s="2">
        <v>2.2559999999999998</v>
      </c>
      <c r="G1592" s="2">
        <v>2.246</v>
      </c>
      <c r="H1592" s="2">
        <v>2.2155000000000005</v>
      </c>
      <c r="I1592" s="2">
        <v>2.1139999999999994</v>
      </c>
      <c r="J1592" s="2">
        <v>1.7917499999999995</v>
      </c>
      <c r="K1592" s="13" t="s">
        <v>48</v>
      </c>
      <c r="L1592" s="13" t="s">
        <v>55</v>
      </c>
      <c r="M1592" s="13" t="s">
        <v>50</v>
      </c>
      <c r="N1592" s="16">
        <f t="shared" si="240"/>
        <v>50</v>
      </c>
      <c r="O1592" s="16">
        <f t="shared" si="241"/>
        <v>100</v>
      </c>
      <c r="P1592" s="16">
        <f t="shared" si="242"/>
        <v>50</v>
      </c>
      <c r="Q1592" s="16">
        <f t="shared" si="243"/>
        <v>66.5</v>
      </c>
      <c r="R1592" s="17">
        <f t="shared" si="244"/>
        <v>69.974999999999994</v>
      </c>
      <c r="S1592" s="17">
        <f t="shared" si="245"/>
        <v>64.125</v>
      </c>
      <c r="T1592" s="17">
        <f t="shared" si="246"/>
        <v>64.924999999999997</v>
      </c>
      <c r="U1592" s="17">
        <f t="shared" si="247"/>
        <v>66.625</v>
      </c>
      <c r="V1592" s="16">
        <f t="shared" si="248"/>
        <v>66.341666666666654</v>
      </c>
      <c r="W1592" s="16">
        <f t="shared" si="249"/>
        <v>66.412499999999994</v>
      </c>
    </row>
    <row r="1593" spans="1:23" ht="13.5" x14ac:dyDescent="0.25">
      <c r="A1593" s="3">
        <v>44334</v>
      </c>
      <c r="B1593" s="2">
        <v>2.25</v>
      </c>
      <c r="C1593" s="2">
        <v>61.219874036456787</v>
      </c>
      <c r="D1593" s="2">
        <v>-4.6129170001125708E-3</v>
      </c>
      <c r="E1593" s="2">
        <v>-1.159684737780326E-2</v>
      </c>
      <c r="F1593" s="2">
        <v>2.25</v>
      </c>
      <c r="G1593" s="2">
        <v>2.2469999999999999</v>
      </c>
      <c r="H1593" s="2">
        <v>2.2220000000000004</v>
      </c>
      <c r="I1593" s="2">
        <v>2.1195999999999993</v>
      </c>
      <c r="J1593" s="2">
        <v>1.7958999999999994</v>
      </c>
      <c r="K1593" s="13" t="s">
        <v>53</v>
      </c>
      <c r="L1593" s="13" t="s">
        <v>55</v>
      </c>
      <c r="M1593" s="13" t="s">
        <v>47</v>
      </c>
      <c r="N1593" s="16">
        <f t="shared" si="240"/>
        <v>50</v>
      </c>
      <c r="O1593" s="16">
        <f t="shared" si="241"/>
        <v>100</v>
      </c>
      <c r="P1593" s="16">
        <f t="shared" si="242"/>
        <v>50</v>
      </c>
      <c r="Q1593" s="16">
        <f t="shared" si="243"/>
        <v>16.5</v>
      </c>
      <c r="R1593" s="17">
        <f t="shared" si="244"/>
        <v>62.475000000000001</v>
      </c>
      <c r="S1593" s="17">
        <f t="shared" si="245"/>
        <v>51.625</v>
      </c>
      <c r="T1593" s="17">
        <f t="shared" si="246"/>
        <v>42.424999999999997</v>
      </c>
      <c r="U1593" s="17">
        <f t="shared" si="247"/>
        <v>54.125</v>
      </c>
      <c r="V1593" s="16">
        <f t="shared" si="248"/>
        <v>52.17499999999999</v>
      </c>
      <c r="W1593" s="16">
        <f t="shared" si="249"/>
        <v>52.662499999999994</v>
      </c>
    </row>
    <row r="1594" spans="1:23" ht="13.5" x14ac:dyDescent="0.25">
      <c r="A1594" s="3">
        <v>44335</v>
      </c>
      <c r="B1594" s="2">
        <v>2.23</v>
      </c>
      <c r="C1594" s="2">
        <v>56.747147326684569</v>
      </c>
      <c r="D1594" s="2">
        <v>3.3950566032059371E-4</v>
      </c>
      <c r="E1594" s="2">
        <v>-2.0294300215746568E-2</v>
      </c>
      <c r="F1594" s="2">
        <v>2.246</v>
      </c>
      <c r="G1594" s="2">
        <v>2.246</v>
      </c>
      <c r="H1594" s="2">
        <v>2.2275000000000005</v>
      </c>
      <c r="I1594" s="2">
        <v>2.1247999999999991</v>
      </c>
      <c r="J1594" s="2">
        <v>1.8000499999999997</v>
      </c>
      <c r="K1594" s="13" t="s">
        <v>53</v>
      </c>
      <c r="L1594" s="13" t="s">
        <v>55</v>
      </c>
      <c r="M1594" s="13" t="s">
        <v>47</v>
      </c>
      <c r="N1594" s="16">
        <f t="shared" si="240"/>
        <v>50</v>
      </c>
      <c r="O1594" s="16">
        <f t="shared" si="241"/>
        <v>100</v>
      </c>
      <c r="P1594" s="16">
        <f t="shared" si="242"/>
        <v>50</v>
      </c>
      <c r="Q1594" s="16">
        <f t="shared" si="243"/>
        <v>16.5</v>
      </c>
      <c r="R1594" s="17">
        <f t="shared" si="244"/>
        <v>62.475000000000001</v>
      </c>
      <c r="S1594" s="17">
        <f t="shared" si="245"/>
        <v>51.625</v>
      </c>
      <c r="T1594" s="17">
        <f t="shared" si="246"/>
        <v>42.424999999999997</v>
      </c>
      <c r="U1594" s="17">
        <f t="shared" si="247"/>
        <v>54.125</v>
      </c>
      <c r="V1594" s="16">
        <f t="shared" si="248"/>
        <v>52.17499999999999</v>
      </c>
      <c r="W1594" s="16">
        <f t="shared" si="249"/>
        <v>52.662499999999994</v>
      </c>
    </row>
    <row r="1595" spans="1:23" ht="13.5" x14ac:dyDescent="0.25">
      <c r="A1595" s="3">
        <v>44336</v>
      </c>
      <c r="B1595" s="2">
        <v>2.2200000000000002</v>
      </c>
      <c r="C1595" s="2">
        <v>54.599212985146032</v>
      </c>
      <c r="D1595" s="2">
        <v>1.993517651710075E-3</v>
      </c>
      <c r="E1595" s="2">
        <v>-2.7420157094758354E-2</v>
      </c>
      <c r="F1595" s="2">
        <v>2.2360000000000002</v>
      </c>
      <c r="G1595" s="2">
        <v>2.2459999999999996</v>
      </c>
      <c r="H1595" s="2">
        <v>2.2320000000000002</v>
      </c>
      <c r="I1595" s="2">
        <v>2.1285999999999992</v>
      </c>
      <c r="J1595" s="2">
        <v>1.8043</v>
      </c>
      <c r="K1595" s="13" t="s">
        <v>53</v>
      </c>
      <c r="L1595" s="13" t="s">
        <v>55</v>
      </c>
      <c r="M1595" s="13" t="s">
        <v>47</v>
      </c>
      <c r="N1595" s="16">
        <f t="shared" si="240"/>
        <v>50</v>
      </c>
      <c r="O1595" s="16">
        <f t="shared" si="241"/>
        <v>100</v>
      </c>
      <c r="P1595" s="16">
        <f t="shared" si="242"/>
        <v>50</v>
      </c>
      <c r="Q1595" s="16">
        <f t="shared" si="243"/>
        <v>16.5</v>
      </c>
      <c r="R1595" s="17">
        <f t="shared" si="244"/>
        <v>62.475000000000001</v>
      </c>
      <c r="S1595" s="17">
        <f t="shared" si="245"/>
        <v>51.625</v>
      </c>
      <c r="T1595" s="17">
        <f t="shared" si="246"/>
        <v>42.424999999999997</v>
      </c>
      <c r="U1595" s="17">
        <f t="shared" si="247"/>
        <v>54.125</v>
      </c>
      <c r="V1595" s="16">
        <f t="shared" si="248"/>
        <v>52.17499999999999</v>
      </c>
      <c r="W1595" s="16">
        <f t="shared" si="249"/>
        <v>52.662499999999994</v>
      </c>
    </row>
    <row r="1596" spans="1:23" ht="13.5" x14ac:dyDescent="0.25">
      <c r="A1596" s="3">
        <v>44337</v>
      </c>
      <c r="B1596" s="2">
        <v>2.2000000000000002</v>
      </c>
      <c r="C1596" s="2">
        <v>50.48353485761092</v>
      </c>
      <c r="D1596" s="2">
        <v>6.2866208626086717E-3</v>
      </c>
      <c r="E1596" s="2">
        <v>-3.2931190602788429E-2</v>
      </c>
      <c r="F1596" s="2">
        <v>2.2280000000000002</v>
      </c>
      <c r="G1596" s="2">
        <v>2.2429999999999994</v>
      </c>
      <c r="H1596" s="2">
        <v>2.2350000000000003</v>
      </c>
      <c r="I1596" s="2">
        <v>2.1309999999999993</v>
      </c>
      <c r="J1596" s="2">
        <v>1.8082999999999998</v>
      </c>
      <c r="K1596" s="13" t="s">
        <v>53</v>
      </c>
      <c r="L1596" s="13" t="s">
        <v>55</v>
      </c>
      <c r="M1596" s="13" t="s">
        <v>47</v>
      </c>
      <c r="N1596" s="16">
        <f t="shared" si="240"/>
        <v>50</v>
      </c>
      <c r="O1596" s="16">
        <f t="shared" si="241"/>
        <v>100</v>
      </c>
      <c r="P1596" s="16">
        <f t="shared" si="242"/>
        <v>50</v>
      </c>
      <c r="Q1596" s="16">
        <f t="shared" si="243"/>
        <v>16.5</v>
      </c>
      <c r="R1596" s="17">
        <f t="shared" si="244"/>
        <v>62.475000000000001</v>
      </c>
      <c r="S1596" s="17">
        <f t="shared" si="245"/>
        <v>51.625</v>
      </c>
      <c r="T1596" s="17">
        <f t="shared" si="246"/>
        <v>42.424999999999997</v>
      </c>
      <c r="U1596" s="17">
        <f t="shared" si="247"/>
        <v>54.125</v>
      </c>
      <c r="V1596" s="16">
        <f t="shared" si="248"/>
        <v>52.17499999999999</v>
      </c>
      <c r="W1596" s="16">
        <f t="shared" si="249"/>
        <v>52.662499999999994</v>
      </c>
    </row>
    <row r="1597" spans="1:23" ht="13.5" x14ac:dyDescent="0.25">
      <c r="A1597" s="3">
        <v>44340</v>
      </c>
      <c r="B1597" s="2">
        <v>2.19</v>
      </c>
      <c r="C1597" s="2">
        <v>48.514378595544855</v>
      </c>
      <c r="D1597" s="2">
        <v>1.3738065020861168E-2</v>
      </c>
      <c r="E1597" s="2">
        <v>-3.7180089892454006E-2</v>
      </c>
      <c r="F1597" s="2">
        <v>2.2180000000000004</v>
      </c>
      <c r="G1597" s="2">
        <v>2.2370000000000001</v>
      </c>
      <c r="H1597" s="2">
        <v>2.2359999999999998</v>
      </c>
      <c r="I1597" s="2">
        <v>2.1335999999999995</v>
      </c>
      <c r="J1597" s="2">
        <v>1.8123000000000002</v>
      </c>
      <c r="K1597" s="13" t="s">
        <v>53</v>
      </c>
      <c r="L1597" s="13" t="s">
        <v>55</v>
      </c>
      <c r="M1597" s="13" t="s">
        <v>47</v>
      </c>
      <c r="N1597" s="16">
        <f t="shared" si="240"/>
        <v>50</v>
      </c>
      <c r="O1597" s="16">
        <f t="shared" si="241"/>
        <v>100</v>
      </c>
      <c r="P1597" s="16">
        <f t="shared" si="242"/>
        <v>50</v>
      </c>
      <c r="Q1597" s="16">
        <f t="shared" si="243"/>
        <v>16.5</v>
      </c>
      <c r="R1597" s="17">
        <f t="shared" si="244"/>
        <v>62.475000000000001</v>
      </c>
      <c r="S1597" s="17">
        <f t="shared" si="245"/>
        <v>51.625</v>
      </c>
      <c r="T1597" s="17">
        <f t="shared" si="246"/>
        <v>42.424999999999997</v>
      </c>
      <c r="U1597" s="17">
        <f t="shared" si="247"/>
        <v>54.125</v>
      </c>
      <c r="V1597" s="16">
        <f t="shared" si="248"/>
        <v>52.17499999999999</v>
      </c>
      <c r="W1597" s="16">
        <f t="shared" si="249"/>
        <v>52.662499999999994</v>
      </c>
    </row>
    <row r="1598" spans="1:23" ht="13.5" x14ac:dyDescent="0.25">
      <c r="A1598" s="3">
        <v>44341</v>
      </c>
      <c r="B1598" s="2">
        <v>2.17</v>
      </c>
      <c r="C1598" s="2">
        <v>44.754436181007463</v>
      </c>
      <c r="D1598" s="2">
        <v>2.6200158705864229E-2</v>
      </c>
      <c r="E1598" s="2">
        <v>-3.9145247453105311E-2</v>
      </c>
      <c r="F1598" s="2">
        <v>2.202</v>
      </c>
      <c r="G1598" s="2">
        <v>2.2260000000000004</v>
      </c>
      <c r="H1598" s="2">
        <v>2.2345000000000002</v>
      </c>
      <c r="I1598" s="2">
        <v>2.1363999999999996</v>
      </c>
      <c r="J1598" s="2">
        <v>1.8162000000000003</v>
      </c>
      <c r="K1598" s="13" t="s">
        <v>53</v>
      </c>
      <c r="L1598" s="13" t="s">
        <v>55</v>
      </c>
      <c r="M1598" s="13" t="s">
        <v>47</v>
      </c>
      <c r="N1598" s="16">
        <f t="shared" si="240"/>
        <v>50</v>
      </c>
      <c r="O1598" s="16">
        <f t="shared" si="241"/>
        <v>100</v>
      </c>
      <c r="P1598" s="16">
        <f t="shared" si="242"/>
        <v>50</v>
      </c>
      <c r="Q1598" s="16">
        <f t="shared" si="243"/>
        <v>16.5</v>
      </c>
      <c r="R1598" s="17">
        <f t="shared" si="244"/>
        <v>62.475000000000001</v>
      </c>
      <c r="S1598" s="17">
        <f t="shared" si="245"/>
        <v>51.625</v>
      </c>
      <c r="T1598" s="17">
        <f t="shared" si="246"/>
        <v>42.424999999999997</v>
      </c>
      <c r="U1598" s="17">
        <f t="shared" si="247"/>
        <v>54.125</v>
      </c>
      <c r="V1598" s="16">
        <f t="shared" si="248"/>
        <v>52.17499999999999</v>
      </c>
      <c r="W1598" s="16">
        <f t="shared" si="249"/>
        <v>52.662499999999994</v>
      </c>
    </row>
    <row r="1599" spans="1:23" ht="13.5" x14ac:dyDescent="0.25">
      <c r="A1599" s="3">
        <v>44342</v>
      </c>
      <c r="B1599" s="2">
        <v>2.19</v>
      </c>
      <c r="C1599" s="2">
        <v>49.010210802369471</v>
      </c>
      <c r="D1599" s="2">
        <v>3.0822025168975919E-2</v>
      </c>
      <c r="E1599" s="2">
        <v>-3.9908415619279124E-2</v>
      </c>
      <c r="F1599" s="2">
        <v>2.194</v>
      </c>
      <c r="G1599" s="2">
        <v>2.2200000000000006</v>
      </c>
      <c r="H1599" s="2">
        <v>2.2315</v>
      </c>
      <c r="I1599" s="2">
        <v>2.1399999999999997</v>
      </c>
      <c r="J1599" s="2">
        <v>1.8202000000000005</v>
      </c>
      <c r="K1599" s="13" t="s">
        <v>53</v>
      </c>
      <c r="L1599" s="13" t="s">
        <v>55</v>
      </c>
      <c r="M1599" s="13" t="s">
        <v>47</v>
      </c>
      <c r="N1599" s="16">
        <f t="shared" si="240"/>
        <v>50</v>
      </c>
      <c r="O1599" s="16">
        <f t="shared" si="241"/>
        <v>100</v>
      </c>
      <c r="P1599" s="16">
        <f t="shared" si="242"/>
        <v>50</v>
      </c>
      <c r="Q1599" s="16">
        <f t="shared" si="243"/>
        <v>16.5</v>
      </c>
      <c r="R1599" s="17">
        <f t="shared" si="244"/>
        <v>62.475000000000001</v>
      </c>
      <c r="S1599" s="17">
        <f t="shared" si="245"/>
        <v>51.625</v>
      </c>
      <c r="T1599" s="17">
        <f t="shared" si="246"/>
        <v>42.424999999999997</v>
      </c>
      <c r="U1599" s="17">
        <f t="shared" si="247"/>
        <v>54.125</v>
      </c>
      <c r="V1599" s="16">
        <f t="shared" si="248"/>
        <v>52.17499999999999</v>
      </c>
      <c r="W1599" s="16">
        <f t="shared" si="249"/>
        <v>52.662499999999994</v>
      </c>
    </row>
    <row r="1600" spans="1:23" ht="13.5" x14ac:dyDescent="0.25">
      <c r="A1600" s="3">
        <v>44343</v>
      </c>
      <c r="B1600" s="2">
        <v>2.2000000000000002</v>
      </c>
      <c r="C1600" s="2">
        <v>51.041016127300807</v>
      </c>
      <c r="D1600" s="2">
        <v>3.711184048715177E-2</v>
      </c>
      <c r="E1600" s="2">
        <v>-3.8864157308136457E-2</v>
      </c>
      <c r="F1600" s="2">
        <v>2.19</v>
      </c>
      <c r="G1600" s="2">
        <v>2.2130000000000001</v>
      </c>
      <c r="H1600" s="2">
        <v>2.2280000000000006</v>
      </c>
      <c r="I1600" s="2">
        <v>2.1431999999999998</v>
      </c>
      <c r="J1600" s="2">
        <v>1.8241000000000001</v>
      </c>
      <c r="K1600" s="13" t="s">
        <v>53</v>
      </c>
      <c r="L1600" s="13" t="s">
        <v>55</v>
      </c>
      <c r="M1600" s="13" t="s">
        <v>47</v>
      </c>
      <c r="N1600" s="16">
        <f t="shared" si="240"/>
        <v>50</v>
      </c>
      <c r="O1600" s="16">
        <f t="shared" si="241"/>
        <v>100</v>
      </c>
      <c r="P1600" s="16">
        <f t="shared" si="242"/>
        <v>50</v>
      </c>
      <c r="Q1600" s="16">
        <f t="shared" si="243"/>
        <v>16.5</v>
      </c>
      <c r="R1600" s="17">
        <f t="shared" si="244"/>
        <v>62.475000000000001</v>
      </c>
      <c r="S1600" s="17">
        <f t="shared" si="245"/>
        <v>51.625</v>
      </c>
      <c r="T1600" s="17">
        <f t="shared" si="246"/>
        <v>42.424999999999997</v>
      </c>
      <c r="U1600" s="17">
        <f t="shared" si="247"/>
        <v>54.125</v>
      </c>
      <c r="V1600" s="16">
        <f t="shared" si="248"/>
        <v>52.17499999999999</v>
      </c>
      <c r="W1600" s="16">
        <f t="shared" si="249"/>
        <v>52.662499999999994</v>
      </c>
    </row>
    <row r="1601" spans="1:23" ht="13.5" x14ac:dyDescent="0.25">
      <c r="A1601" s="3">
        <v>44344</v>
      </c>
      <c r="B1601" s="2">
        <v>2.2200000000000002</v>
      </c>
      <c r="C1601" s="2">
        <v>54.909040753664812</v>
      </c>
      <c r="D1601" s="2">
        <v>3.6317686215213918E-2</v>
      </c>
      <c r="E1601" s="2">
        <v>-3.6824141737930818E-2</v>
      </c>
      <c r="F1601" s="2">
        <v>2.194</v>
      </c>
      <c r="G1601" s="2">
        <v>2.2109999999999999</v>
      </c>
      <c r="H1601" s="2">
        <v>2.2275</v>
      </c>
      <c r="I1601" s="2">
        <v>2.1461999999999999</v>
      </c>
      <c r="J1601" s="2">
        <v>1.8281000000000003</v>
      </c>
      <c r="K1601" s="13" t="s">
        <v>53</v>
      </c>
      <c r="L1601" s="13" t="s">
        <v>55</v>
      </c>
      <c r="M1601" s="13" t="s">
        <v>54</v>
      </c>
      <c r="N1601" s="16">
        <f t="shared" si="240"/>
        <v>50</v>
      </c>
      <c r="O1601" s="16">
        <f t="shared" si="241"/>
        <v>100</v>
      </c>
      <c r="P1601" s="16">
        <f t="shared" si="242"/>
        <v>50</v>
      </c>
      <c r="Q1601" s="16">
        <f t="shared" si="243"/>
        <v>16.5</v>
      </c>
      <c r="R1601" s="17">
        <f t="shared" si="244"/>
        <v>62.475000000000001</v>
      </c>
      <c r="S1601" s="17">
        <f t="shared" si="245"/>
        <v>51.625</v>
      </c>
      <c r="T1601" s="17">
        <f t="shared" si="246"/>
        <v>42.424999999999997</v>
      </c>
      <c r="U1601" s="17">
        <f t="shared" si="247"/>
        <v>54.125</v>
      </c>
      <c r="V1601" s="16">
        <f t="shared" si="248"/>
        <v>52.17499999999999</v>
      </c>
      <c r="W1601" s="16">
        <f t="shared" si="249"/>
        <v>52.662499999999994</v>
      </c>
    </row>
    <row r="1602" spans="1:23" ht="13.5" x14ac:dyDescent="0.25">
      <c r="A1602" s="3">
        <v>44347</v>
      </c>
      <c r="B1602" s="2">
        <v>2.2200000000000002</v>
      </c>
      <c r="C1602" s="2">
        <v>54.909040753664812</v>
      </c>
      <c r="D1602" s="2">
        <v>3.5509529036742205E-2</v>
      </c>
      <c r="E1602" s="2">
        <v>-3.3453671398800927E-2</v>
      </c>
      <c r="F1602" s="2">
        <v>2.2000000000000002</v>
      </c>
      <c r="G1602" s="2">
        <v>2.2090000000000001</v>
      </c>
      <c r="H1602" s="2">
        <v>2.2275</v>
      </c>
      <c r="I1602" s="2">
        <v>2.1489999999999996</v>
      </c>
      <c r="J1602" s="2">
        <v>1.8319500000000002</v>
      </c>
      <c r="K1602" s="13" t="s">
        <v>53</v>
      </c>
      <c r="L1602" s="13" t="s">
        <v>55</v>
      </c>
      <c r="M1602" s="13" t="s">
        <v>54</v>
      </c>
      <c r="N1602" s="16">
        <f t="shared" ref="N1602:N1665" si="250">IF(D1602&lt;30,50, IF(D1602&gt;70, 0, 25))</f>
        <v>50</v>
      </c>
      <c r="O1602" s="16">
        <f t="shared" ref="O1602:O1665" si="251">IF(F1602-E1602&gt;0.02, 100, IF(F1602-E1602&lt;0,0,45))</f>
        <v>100</v>
      </c>
      <c r="P1602" s="16">
        <f t="shared" ref="P1602:P1665" si="252">IF(G1602-J1602&gt;10,100,IF(G1602-J1602&gt;5,75, IF(G1602-J1602&gt;0,50,0)))</f>
        <v>50</v>
      </c>
      <c r="Q1602" s="16">
        <f t="shared" ref="Q1602:Q1665" si="253">IF(M1602="confirmed bullish", 34, IF(M1602="bullish divergence",17, 0))+IF(K1602="bullish",33,IF(K1602="bearish",0,16.5))+IF(L1602="strong",33,IF(L1602="weak",0,16.5))</f>
        <v>16.5</v>
      </c>
      <c r="R1602" s="17">
        <f t="shared" si="244"/>
        <v>62.475000000000001</v>
      </c>
      <c r="S1602" s="17">
        <f t="shared" si="245"/>
        <v>51.625</v>
      </c>
      <c r="T1602" s="17">
        <f t="shared" si="246"/>
        <v>42.424999999999997</v>
      </c>
      <c r="U1602" s="17">
        <f t="shared" si="247"/>
        <v>54.125</v>
      </c>
      <c r="V1602" s="16">
        <f t="shared" si="248"/>
        <v>52.17499999999999</v>
      </c>
      <c r="W1602" s="16">
        <f t="shared" si="249"/>
        <v>52.662499999999994</v>
      </c>
    </row>
    <row r="1603" spans="1:23" ht="13.5" x14ac:dyDescent="0.25">
      <c r="A1603" s="3">
        <v>44348</v>
      </c>
      <c r="B1603" s="2">
        <v>2.23</v>
      </c>
      <c r="C1603" s="2">
        <v>56.88433280840399</v>
      </c>
      <c r="D1603" s="2">
        <v>3.5497331486238348E-2</v>
      </c>
      <c r="E1603" s="2">
        <v>-2.8141758518239725E-2</v>
      </c>
      <c r="F1603" s="2">
        <v>2.2120000000000006</v>
      </c>
      <c r="G1603" s="2">
        <v>2.2069999999999999</v>
      </c>
      <c r="H1603" s="2">
        <v>2.2269999999999994</v>
      </c>
      <c r="I1603" s="2">
        <v>2.1522000000000001</v>
      </c>
      <c r="J1603" s="2">
        <v>1.8358500000000004</v>
      </c>
      <c r="K1603" s="13" t="s">
        <v>48</v>
      </c>
      <c r="L1603" s="13" t="s">
        <v>55</v>
      </c>
      <c r="M1603" s="13" t="s">
        <v>52</v>
      </c>
      <c r="N1603" s="16">
        <f t="shared" si="250"/>
        <v>50</v>
      </c>
      <c r="O1603" s="16">
        <f t="shared" si="251"/>
        <v>100</v>
      </c>
      <c r="P1603" s="16">
        <f t="shared" si="252"/>
        <v>50</v>
      </c>
      <c r="Q1603" s="16">
        <f t="shared" si="253"/>
        <v>83.5</v>
      </c>
      <c r="R1603" s="17">
        <f t="shared" ref="R1603:R1666" si="254">0.35*N1603+O1603*0.35+P1603*0.15+Q1603*0.15</f>
        <v>72.525000000000006</v>
      </c>
      <c r="S1603" s="17">
        <f t="shared" ref="S1603:S1666" si="255">N1603*0.2+O1603*0.2+P1603*0.35+Q1603*0.25</f>
        <v>68.375</v>
      </c>
      <c r="T1603" s="17">
        <f t="shared" ref="T1603:T1666" si="256">N1603*0.15+O1603*0.15+P1603*0.25+Q1603*0.45</f>
        <v>72.575000000000003</v>
      </c>
      <c r="U1603" s="17">
        <f t="shared" ref="U1603:U1666" si="257">0.25*SUM(N1603:Q1603)</f>
        <v>70.875</v>
      </c>
      <c r="V1603" s="16">
        <f t="shared" ref="V1603:V1666" si="258">SUM(R1603:T1603)/3</f>
        <v>71.158333333333346</v>
      </c>
      <c r="W1603" s="16">
        <f t="shared" ref="W1603:W1666" si="259">SUM(R1603:U1603)/4</f>
        <v>71.087500000000006</v>
      </c>
    </row>
    <row r="1604" spans="1:23" ht="13.5" x14ac:dyDescent="0.25">
      <c r="A1604" s="3">
        <v>44349</v>
      </c>
      <c r="B1604" s="2">
        <v>2.2400000000000002</v>
      </c>
      <c r="C1604" s="2">
        <v>58.826746420489897</v>
      </c>
      <c r="D1604" s="2">
        <v>3.1493503416912372E-2</v>
      </c>
      <c r="E1604" s="2">
        <v>-2.2590838318797719E-2</v>
      </c>
      <c r="F1604" s="2">
        <v>2.2220000000000004</v>
      </c>
      <c r="G1604" s="2">
        <v>2.2079999999999997</v>
      </c>
      <c r="H1604" s="2">
        <v>2.2269999999999999</v>
      </c>
      <c r="I1604" s="2">
        <v>2.1560000000000001</v>
      </c>
      <c r="J1604" s="2">
        <v>1.8400000000000005</v>
      </c>
      <c r="K1604" s="13" t="s">
        <v>48</v>
      </c>
      <c r="L1604" s="13" t="s">
        <v>55</v>
      </c>
      <c r="M1604" s="13" t="s">
        <v>52</v>
      </c>
      <c r="N1604" s="16">
        <f t="shared" si="250"/>
        <v>50</v>
      </c>
      <c r="O1604" s="16">
        <f t="shared" si="251"/>
        <v>100</v>
      </c>
      <c r="P1604" s="16">
        <f t="shared" si="252"/>
        <v>50</v>
      </c>
      <c r="Q1604" s="16">
        <f t="shared" si="253"/>
        <v>83.5</v>
      </c>
      <c r="R1604" s="17">
        <f t="shared" si="254"/>
        <v>72.525000000000006</v>
      </c>
      <c r="S1604" s="17">
        <f t="shared" si="255"/>
        <v>68.375</v>
      </c>
      <c r="T1604" s="17">
        <f t="shared" si="256"/>
        <v>72.575000000000003</v>
      </c>
      <c r="U1604" s="17">
        <f t="shared" si="257"/>
        <v>70.875</v>
      </c>
      <c r="V1604" s="16">
        <f t="shared" si="258"/>
        <v>71.158333333333346</v>
      </c>
      <c r="W1604" s="16">
        <f t="shared" si="259"/>
        <v>71.087500000000006</v>
      </c>
    </row>
    <row r="1605" spans="1:23" ht="13.5" x14ac:dyDescent="0.25">
      <c r="A1605" s="3">
        <v>44350</v>
      </c>
      <c r="B1605" s="2">
        <v>2.2200000000000002</v>
      </c>
      <c r="C1605" s="2">
        <v>53.62347767993456</v>
      </c>
      <c r="D1605" s="2">
        <v>2.7826760588615329E-2</v>
      </c>
      <c r="E1605" s="2">
        <v>-1.6947276099016455E-2</v>
      </c>
      <c r="F1605" s="2">
        <v>2.226</v>
      </c>
      <c r="G1605" s="2">
        <v>2.2079999999999997</v>
      </c>
      <c r="H1605" s="2">
        <v>2.2269999999999994</v>
      </c>
      <c r="I1605" s="2">
        <v>2.1601999999999997</v>
      </c>
      <c r="J1605" s="2">
        <v>1.8441500000000008</v>
      </c>
      <c r="K1605" s="13" t="s">
        <v>48</v>
      </c>
      <c r="L1605" s="13" t="s">
        <v>55</v>
      </c>
      <c r="M1605" s="13" t="s">
        <v>52</v>
      </c>
      <c r="N1605" s="16">
        <f t="shared" si="250"/>
        <v>50</v>
      </c>
      <c r="O1605" s="16">
        <f t="shared" si="251"/>
        <v>100</v>
      </c>
      <c r="P1605" s="16">
        <f t="shared" si="252"/>
        <v>50</v>
      </c>
      <c r="Q1605" s="16">
        <f t="shared" si="253"/>
        <v>83.5</v>
      </c>
      <c r="R1605" s="17">
        <f t="shared" si="254"/>
        <v>72.525000000000006</v>
      </c>
      <c r="S1605" s="17">
        <f t="shared" si="255"/>
        <v>68.375</v>
      </c>
      <c r="T1605" s="17">
        <f t="shared" si="256"/>
        <v>72.575000000000003</v>
      </c>
      <c r="U1605" s="17">
        <f t="shared" si="257"/>
        <v>70.875</v>
      </c>
      <c r="V1605" s="16">
        <f t="shared" si="258"/>
        <v>71.158333333333346</v>
      </c>
      <c r="W1605" s="16">
        <f t="shared" si="259"/>
        <v>71.087500000000006</v>
      </c>
    </row>
    <row r="1606" spans="1:23" ht="13.5" x14ac:dyDescent="0.25">
      <c r="A1606" s="3">
        <v>44351</v>
      </c>
      <c r="B1606" s="2">
        <v>2.21</v>
      </c>
      <c r="C1606" s="2">
        <v>51.185642849720779</v>
      </c>
      <c r="D1606" s="2">
        <v>2.2300659961446812E-2</v>
      </c>
      <c r="E1606" s="2">
        <v>-1.1320530060118805E-2</v>
      </c>
      <c r="F1606" s="2">
        <v>2.2240000000000002</v>
      </c>
      <c r="G1606" s="2">
        <v>2.2090000000000005</v>
      </c>
      <c r="H1606" s="2">
        <v>2.226</v>
      </c>
      <c r="I1606" s="2">
        <v>2.1633999999999998</v>
      </c>
      <c r="J1606" s="2">
        <v>1.8483000000000005</v>
      </c>
      <c r="K1606" s="13" t="s">
        <v>48</v>
      </c>
      <c r="L1606" s="13" t="s">
        <v>55</v>
      </c>
      <c r="M1606" s="13" t="s">
        <v>50</v>
      </c>
      <c r="N1606" s="16">
        <f t="shared" si="250"/>
        <v>50</v>
      </c>
      <c r="O1606" s="16">
        <f t="shared" si="251"/>
        <v>100</v>
      </c>
      <c r="P1606" s="16">
        <f t="shared" si="252"/>
        <v>50</v>
      </c>
      <c r="Q1606" s="16">
        <f t="shared" si="253"/>
        <v>66.5</v>
      </c>
      <c r="R1606" s="17">
        <f t="shared" si="254"/>
        <v>69.974999999999994</v>
      </c>
      <c r="S1606" s="17">
        <f t="shared" si="255"/>
        <v>64.125</v>
      </c>
      <c r="T1606" s="17">
        <f t="shared" si="256"/>
        <v>64.924999999999997</v>
      </c>
      <c r="U1606" s="17">
        <f t="shared" si="257"/>
        <v>66.625</v>
      </c>
      <c r="V1606" s="16">
        <f t="shared" si="258"/>
        <v>66.341666666666654</v>
      </c>
      <c r="W1606" s="16">
        <f t="shared" si="259"/>
        <v>66.412499999999994</v>
      </c>
    </row>
    <row r="1607" spans="1:23" ht="13.5" x14ac:dyDescent="0.25">
      <c r="A1607" s="3">
        <v>44354</v>
      </c>
      <c r="B1607" s="2">
        <v>2.1800000000000002</v>
      </c>
      <c r="C1607" s="2">
        <v>44.630436411559955</v>
      </c>
      <c r="D1607" s="2">
        <v>1.8286755937751309E-2</v>
      </c>
      <c r="E1607" s="2">
        <v>-7.0219186732496473E-3</v>
      </c>
      <c r="F1607" s="2">
        <v>2.2160000000000002</v>
      </c>
      <c r="G1607" s="2">
        <v>2.2080000000000002</v>
      </c>
      <c r="H1607" s="2">
        <v>2.2224999999999997</v>
      </c>
      <c r="I1607" s="2">
        <v>2.1669999999999998</v>
      </c>
      <c r="J1607" s="2">
        <v>1.8521500000000006</v>
      </c>
      <c r="K1607" s="13" t="s">
        <v>53</v>
      </c>
      <c r="L1607" s="13" t="s">
        <v>55</v>
      </c>
      <c r="M1607" s="13" t="s">
        <v>47</v>
      </c>
      <c r="N1607" s="16">
        <f t="shared" si="250"/>
        <v>50</v>
      </c>
      <c r="O1607" s="16">
        <f t="shared" si="251"/>
        <v>100</v>
      </c>
      <c r="P1607" s="16">
        <f t="shared" si="252"/>
        <v>50</v>
      </c>
      <c r="Q1607" s="16">
        <f t="shared" si="253"/>
        <v>16.5</v>
      </c>
      <c r="R1607" s="17">
        <f t="shared" si="254"/>
        <v>62.475000000000001</v>
      </c>
      <c r="S1607" s="17">
        <f t="shared" si="255"/>
        <v>51.625</v>
      </c>
      <c r="T1607" s="17">
        <f t="shared" si="256"/>
        <v>42.424999999999997</v>
      </c>
      <c r="U1607" s="17">
        <f t="shared" si="257"/>
        <v>54.125</v>
      </c>
      <c r="V1607" s="16">
        <f t="shared" si="258"/>
        <v>52.17499999999999</v>
      </c>
      <c r="W1607" s="16">
        <f t="shared" si="259"/>
        <v>52.662499999999994</v>
      </c>
    </row>
    <row r="1608" spans="1:23" ht="13.5" x14ac:dyDescent="0.25">
      <c r="A1608" s="3">
        <v>44355</v>
      </c>
      <c r="B1608" s="2">
        <v>2.12</v>
      </c>
      <c r="C1608" s="2">
        <v>34.981293225713813</v>
      </c>
      <c r="D1608" s="2">
        <v>1.6415044740408558E-2</v>
      </c>
      <c r="E1608" s="2">
        <v>-3.5257760556854996E-3</v>
      </c>
      <c r="F1608" s="2">
        <v>2.1940000000000004</v>
      </c>
      <c r="G1608" s="2">
        <v>2.2030000000000003</v>
      </c>
      <c r="H1608" s="2">
        <v>2.2145000000000001</v>
      </c>
      <c r="I1608" s="2">
        <v>2.1694</v>
      </c>
      <c r="J1608" s="2">
        <v>1.8556000000000008</v>
      </c>
      <c r="K1608" s="13" t="s">
        <v>53</v>
      </c>
      <c r="L1608" s="13" t="s">
        <v>55</v>
      </c>
      <c r="M1608" s="13" t="s">
        <v>47</v>
      </c>
      <c r="N1608" s="16">
        <f t="shared" si="250"/>
        <v>50</v>
      </c>
      <c r="O1608" s="16">
        <f t="shared" si="251"/>
        <v>100</v>
      </c>
      <c r="P1608" s="16">
        <f t="shared" si="252"/>
        <v>50</v>
      </c>
      <c r="Q1608" s="16">
        <f t="shared" si="253"/>
        <v>16.5</v>
      </c>
      <c r="R1608" s="17">
        <f t="shared" si="254"/>
        <v>62.475000000000001</v>
      </c>
      <c r="S1608" s="17">
        <f t="shared" si="255"/>
        <v>51.625</v>
      </c>
      <c r="T1608" s="17">
        <f t="shared" si="256"/>
        <v>42.424999999999997</v>
      </c>
      <c r="U1608" s="17">
        <f t="shared" si="257"/>
        <v>54.125</v>
      </c>
      <c r="V1608" s="16">
        <f t="shared" si="258"/>
        <v>52.17499999999999</v>
      </c>
      <c r="W1608" s="16">
        <f t="shared" si="259"/>
        <v>52.662499999999994</v>
      </c>
    </row>
    <row r="1609" spans="1:23" ht="13.5" x14ac:dyDescent="0.25">
      <c r="A1609" s="3">
        <v>44356</v>
      </c>
      <c r="B1609" s="2">
        <v>2.17</v>
      </c>
      <c r="C1609" s="2">
        <v>45.546680373248542</v>
      </c>
      <c r="D1609" s="2">
        <v>1.4704558249722055E-2</v>
      </c>
      <c r="E1609" s="2">
        <v>-9.0157512634281875E-4</v>
      </c>
      <c r="F1609" s="2">
        <v>2.1800000000000002</v>
      </c>
      <c r="G1609" s="2">
        <v>2.2010000000000005</v>
      </c>
      <c r="H1609" s="2">
        <v>2.2105000000000001</v>
      </c>
      <c r="I1609" s="2">
        <v>2.173</v>
      </c>
      <c r="J1609" s="2">
        <v>1.8594000000000006</v>
      </c>
      <c r="K1609" s="13" t="s">
        <v>53</v>
      </c>
      <c r="L1609" s="13" t="s">
        <v>55</v>
      </c>
      <c r="M1609" s="13" t="s">
        <v>47</v>
      </c>
      <c r="N1609" s="16">
        <f t="shared" si="250"/>
        <v>50</v>
      </c>
      <c r="O1609" s="16">
        <f t="shared" si="251"/>
        <v>100</v>
      </c>
      <c r="P1609" s="16">
        <f t="shared" si="252"/>
        <v>50</v>
      </c>
      <c r="Q1609" s="16">
        <f t="shared" si="253"/>
        <v>16.5</v>
      </c>
      <c r="R1609" s="17">
        <f t="shared" si="254"/>
        <v>62.475000000000001</v>
      </c>
      <c r="S1609" s="17">
        <f t="shared" si="255"/>
        <v>51.625</v>
      </c>
      <c r="T1609" s="17">
        <f t="shared" si="256"/>
        <v>42.424999999999997</v>
      </c>
      <c r="U1609" s="17">
        <f t="shared" si="257"/>
        <v>54.125</v>
      </c>
      <c r="V1609" s="16">
        <f t="shared" si="258"/>
        <v>52.17499999999999</v>
      </c>
      <c r="W1609" s="16">
        <f t="shared" si="259"/>
        <v>52.662499999999994</v>
      </c>
    </row>
    <row r="1610" spans="1:23" ht="13.5" x14ac:dyDescent="0.25">
      <c r="A1610" s="3">
        <v>44357</v>
      </c>
      <c r="B1610" s="2">
        <v>2.19</v>
      </c>
      <c r="C1610" s="2">
        <v>49.108998959317027</v>
      </c>
      <c r="D1610" s="2">
        <v>1.3481760477819904E-2</v>
      </c>
      <c r="E1610" s="2">
        <v>-2.4714971952875445E-4</v>
      </c>
      <c r="F1610" s="2">
        <v>2.1739999999999999</v>
      </c>
      <c r="G1610" s="2">
        <v>2.2000000000000002</v>
      </c>
      <c r="H1610" s="2">
        <v>2.2064999999999997</v>
      </c>
      <c r="I1610" s="2">
        <v>2.1766000000000001</v>
      </c>
      <c r="J1610" s="2">
        <v>1.8632000000000004</v>
      </c>
      <c r="K1610" s="13" t="s">
        <v>53</v>
      </c>
      <c r="L1610" s="13" t="s">
        <v>55</v>
      </c>
      <c r="M1610" s="13" t="s">
        <v>47</v>
      </c>
      <c r="N1610" s="16">
        <f t="shared" si="250"/>
        <v>50</v>
      </c>
      <c r="O1610" s="16">
        <f t="shared" si="251"/>
        <v>100</v>
      </c>
      <c r="P1610" s="16">
        <f t="shared" si="252"/>
        <v>50</v>
      </c>
      <c r="Q1610" s="16">
        <f t="shared" si="253"/>
        <v>16.5</v>
      </c>
      <c r="R1610" s="17">
        <f t="shared" si="254"/>
        <v>62.475000000000001</v>
      </c>
      <c r="S1610" s="17">
        <f t="shared" si="255"/>
        <v>51.625</v>
      </c>
      <c r="T1610" s="17">
        <f t="shared" si="256"/>
        <v>42.424999999999997</v>
      </c>
      <c r="U1610" s="17">
        <f t="shared" si="257"/>
        <v>54.125</v>
      </c>
      <c r="V1610" s="16">
        <f t="shared" si="258"/>
        <v>52.17499999999999</v>
      </c>
      <c r="W1610" s="16">
        <f t="shared" si="259"/>
        <v>52.662499999999994</v>
      </c>
    </row>
    <row r="1611" spans="1:23" ht="13.5" x14ac:dyDescent="0.25">
      <c r="A1611" s="3">
        <v>44358</v>
      </c>
      <c r="B1611" s="2">
        <v>2.16</v>
      </c>
      <c r="C1611" s="2">
        <v>44.415283318057469</v>
      </c>
      <c r="D1611" s="2">
        <v>1.7783195152508036E-2</v>
      </c>
      <c r="E1611" s="2">
        <v>-1.0320243772904052E-3</v>
      </c>
      <c r="F1611" s="2">
        <v>2.1640000000000001</v>
      </c>
      <c r="G1611" s="2">
        <v>2.1940000000000004</v>
      </c>
      <c r="H1611" s="2">
        <v>2.2024999999999997</v>
      </c>
      <c r="I1611" s="2">
        <v>2.1787999999999998</v>
      </c>
      <c r="J1611" s="2">
        <v>1.8668500000000008</v>
      </c>
      <c r="K1611" s="13" t="s">
        <v>53</v>
      </c>
      <c r="L1611" s="13" t="s">
        <v>55</v>
      </c>
      <c r="M1611" s="13" t="s">
        <v>47</v>
      </c>
      <c r="N1611" s="16">
        <f t="shared" si="250"/>
        <v>50</v>
      </c>
      <c r="O1611" s="16">
        <f t="shared" si="251"/>
        <v>100</v>
      </c>
      <c r="P1611" s="16">
        <f t="shared" si="252"/>
        <v>50</v>
      </c>
      <c r="Q1611" s="16">
        <f t="shared" si="253"/>
        <v>16.5</v>
      </c>
      <c r="R1611" s="17">
        <f t="shared" si="254"/>
        <v>62.475000000000001</v>
      </c>
      <c r="S1611" s="17">
        <f t="shared" si="255"/>
        <v>51.625</v>
      </c>
      <c r="T1611" s="17">
        <f t="shared" si="256"/>
        <v>42.424999999999997</v>
      </c>
      <c r="U1611" s="17">
        <f t="shared" si="257"/>
        <v>54.125</v>
      </c>
      <c r="V1611" s="16">
        <f t="shared" si="258"/>
        <v>52.17499999999999</v>
      </c>
      <c r="W1611" s="16">
        <f t="shared" si="259"/>
        <v>52.662499999999994</v>
      </c>
    </row>
    <row r="1612" spans="1:23" ht="13.5" x14ac:dyDescent="0.25">
      <c r="A1612" s="3">
        <v>44361</v>
      </c>
      <c r="B1612" s="2">
        <v>2.12</v>
      </c>
      <c r="C1612" s="2">
        <v>39.055347166468877</v>
      </c>
      <c r="D1612" s="2">
        <v>2.4597331206437811E-2</v>
      </c>
      <c r="E1612" s="2">
        <v>-3.1655563028640077E-3</v>
      </c>
      <c r="F1612" s="2">
        <v>2.1520000000000001</v>
      </c>
      <c r="G1612" s="2">
        <v>2.1840000000000002</v>
      </c>
      <c r="H1612" s="2">
        <v>2.1964999999999999</v>
      </c>
      <c r="I1612" s="2">
        <v>2.1806000000000001</v>
      </c>
      <c r="J1612" s="2">
        <v>1.869900000000001</v>
      </c>
      <c r="K1612" s="13" t="s">
        <v>53</v>
      </c>
      <c r="L1612" s="13" t="s">
        <v>55</v>
      </c>
      <c r="M1612" s="13" t="s">
        <v>47</v>
      </c>
      <c r="N1612" s="16">
        <f t="shared" si="250"/>
        <v>50</v>
      </c>
      <c r="O1612" s="16">
        <f t="shared" si="251"/>
        <v>100</v>
      </c>
      <c r="P1612" s="16">
        <f t="shared" si="252"/>
        <v>50</v>
      </c>
      <c r="Q1612" s="16">
        <f t="shared" si="253"/>
        <v>16.5</v>
      </c>
      <c r="R1612" s="17">
        <f t="shared" si="254"/>
        <v>62.475000000000001</v>
      </c>
      <c r="S1612" s="17">
        <f t="shared" si="255"/>
        <v>51.625</v>
      </c>
      <c r="T1612" s="17">
        <f t="shared" si="256"/>
        <v>42.424999999999997</v>
      </c>
      <c r="U1612" s="17">
        <f t="shared" si="257"/>
        <v>54.125</v>
      </c>
      <c r="V1612" s="16">
        <f t="shared" si="258"/>
        <v>52.17499999999999</v>
      </c>
      <c r="W1612" s="16">
        <f t="shared" si="259"/>
        <v>52.662499999999994</v>
      </c>
    </row>
    <row r="1613" spans="1:23" ht="13.5" x14ac:dyDescent="0.25">
      <c r="A1613" s="3">
        <v>44362</v>
      </c>
      <c r="B1613" s="2">
        <v>2.0499999999999998</v>
      </c>
      <c r="C1613" s="2">
        <v>31.818768622272714</v>
      </c>
      <c r="D1613" s="2">
        <v>3.7518978186508622E-2</v>
      </c>
      <c r="E1613" s="2">
        <v>-7.8259120644655102E-3</v>
      </c>
      <c r="F1613" s="2">
        <v>2.1380000000000003</v>
      </c>
      <c r="G1613" s="2">
        <v>2.1660000000000004</v>
      </c>
      <c r="H1613" s="2">
        <v>2.1864999999999992</v>
      </c>
      <c r="I1613" s="2">
        <v>2.1814</v>
      </c>
      <c r="J1613" s="2">
        <v>1.8723000000000007</v>
      </c>
      <c r="K1613" s="13" t="s">
        <v>53</v>
      </c>
      <c r="L1613" s="13" t="s">
        <v>55</v>
      </c>
      <c r="M1613" s="13" t="s">
        <v>47</v>
      </c>
      <c r="N1613" s="16">
        <f t="shared" si="250"/>
        <v>50</v>
      </c>
      <c r="O1613" s="16">
        <f t="shared" si="251"/>
        <v>100</v>
      </c>
      <c r="P1613" s="16">
        <f t="shared" si="252"/>
        <v>50</v>
      </c>
      <c r="Q1613" s="16">
        <f t="shared" si="253"/>
        <v>16.5</v>
      </c>
      <c r="R1613" s="17">
        <f t="shared" si="254"/>
        <v>62.475000000000001</v>
      </c>
      <c r="S1613" s="17">
        <f t="shared" si="255"/>
        <v>51.625</v>
      </c>
      <c r="T1613" s="17">
        <f t="shared" si="256"/>
        <v>42.424999999999997</v>
      </c>
      <c r="U1613" s="17">
        <f t="shared" si="257"/>
        <v>54.125</v>
      </c>
      <c r="V1613" s="16">
        <f t="shared" si="258"/>
        <v>52.17499999999999</v>
      </c>
      <c r="W1613" s="16">
        <f t="shared" si="259"/>
        <v>52.662499999999994</v>
      </c>
    </row>
    <row r="1614" spans="1:23" ht="13.5" x14ac:dyDescent="0.25">
      <c r="A1614" s="3">
        <v>44363</v>
      </c>
      <c r="B1614" s="2">
        <v>2.08</v>
      </c>
      <c r="C1614" s="2">
        <v>37.190177831685176</v>
      </c>
      <c r="D1614" s="2">
        <v>4.8582730342558111E-2</v>
      </c>
      <c r="E1614" s="2">
        <v>-1.2987378846753897E-2</v>
      </c>
      <c r="F1614" s="2">
        <v>2.12</v>
      </c>
      <c r="G1614" s="2">
        <v>2.15</v>
      </c>
      <c r="H1614" s="2">
        <v>2.1789999999999994</v>
      </c>
      <c r="I1614" s="2">
        <v>2.1821999999999999</v>
      </c>
      <c r="J1614" s="2">
        <v>1.8745000000000009</v>
      </c>
      <c r="K1614" s="13" t="s">
        <v>53</v>
      </c>
      <c r="L1614" s="13" t="s">
        <v>55</v>
      </c>
      <c r="M1614" s="13" t="s">
        <v>47</v>
      </c>
      <c r="N1614" s="16">
        <f t="shared" si="250"/>
        <v>50</v>
      </c>
      <c r="O1614" s="16">
        <f t="shared" si="251"/>
        <v>100</v>
      </c>
      <c r="P1614" s="16">
        <f t="shared" si="252"/>
        <v>50</v>
      </c>
      <c r="Q1614" s="16">
        <f t="shared" si="253"/>
        <v>16.5</v>
      </c>
      <c r="R1614" s="17">
        <f t="shared" si="254"/>
        <v>62.475000000000001</v>
      </c>
      <c r="S1614" s="17">
        <f t="shared" si="255"/>
        <v>51.625</v>
      </c>
      <c r="T1614" s="17">
        <f t="shared" si="256"/>
        <v>42.424999999999997</v>
      </c>
      <c r="U1614" s="17">
        <f t="shared" si="257"/>
        <v>54.125</v>
      </c>
      <c r="V1614" s="16">
        <f t="shared" si="258"/>
        <v>52.17499999999999</v>
      </c>
      <c r="W1614" s="16">
        <f t="shared" si="259"/>
        <v>52.662499999999994</v>
      </c>
    </row>
    <row r="1615" spans="1:23" ht="13.5" x14ac:dyDescent="0.25">
      <c r="A1615" s="3">
        <v>44364</v>
      </c>
      <c r="B1615" s="2">
        <v>2.0499999999999998</v>
      </c>
      <c r="C1615" s="2">
        <v>34.281671143293281</v>
      </c>
      <c r="D1615" s="2">
        <v>5.7665923851228928E-2</v>
      </c>
      <c r="E1615" s="2">
        <v>-1.817415483895567E-2</v>
      </c>
      <c r="F1615" s="2">
        <v>2.0920000000000001</v>
      </c>
      <c r="G1615" s="2">
        <v>2.133</v>
      </c>
      <c r="H1615" s="2">
        <v>2.1704999999999997</v>
      </c>
      <c r="I1615" s="2">
        <v>2.1818</v>
      </c>
      <c r="J1615" s="2">
        <v>1.876200000000001</v>
      </c>
      <c r="K1615" s="13" t="s">
        <v>53</v>
      </c>
      <c r="L1615" s="13" t="s">
        <v>55</v>
      </c>
      <c r="M1615" s="13" t="s">
        <v>47</v>
      </c>
      <c r="N1615" s="16">
        <f t="shared" si="250"/>
        <v>50</v>
      </c>
      <c r="O1615" s="16">
        <f t="shared" si="251"/>
        <v>100</v>
      </c>
      <c r="P1615" s="16">
        <f t="shared" si="252"/>
        <v>50</v>
      </c>
      <c r="Q1615" s="16">
        <f t="shared" si="253"/>
        <v>16.5</v>
      </c>
      <c r="R1615" s="17">
        <f t="shared" si="254"/>
        <v>62.475000000000001</v>
      </c>
      <c r="S1615" s="17">
        <f t="shared" si="255"/>
        <v>51.625</v>
      </c>
      <c r="T1615" s="17">
        <f t="shared" si="256"/>
        <v>42.424999999999997</v>
      </c>
      <c r="U1615" s="17">
        <f t="shared" si="257"/>
        <v>54.125</v>
      </c>
      <c r="V1615" s="16">
        <f t="shared" si="258"/>
        <v>52.17499999999999</v>
      </c>
      <c r="W1615" s="16">
        <f t="shared" si="259"/>
        <v>52.662499999999994</v>
      </c>
    </row>
    <row r="1616" spans="1:23" ht="13.5" x14ac:dyDescent="0.25">
      <c r="A1616" s="3">
        <v>44365</v>
      </c>
      <c r="B1616" s="2">
        <v>1.96</v>
      </c>
      <c r="C1616" s="2">
        <v>27.366956634113535</v>
      </c>
      <c r="D1616" s="2">
        <v>7.1190751542053565E-2</v>
      </c>
      <c r="E1616" s="2">
        <v>-2.2755779902534273E-2</v>
      </c>
      <c r="F1616" s="2">
        <v>2.0520000000000005</v>
      </c>
      <c r="G1616" s="2">
        <v>2.1080000000000001</v>
      </c>
      <c r="H1616" s="2">
        <v>2.1584999999999996</v>
      </c>
      <c r="I1616" s="2">
        <v>2.1795999999999998</v>
      </c>
      <c r="J1616" s="2">
        <v>1.8777000000000006</v>
      </c>
      <c r="K1616" s="13" t="s">
        <v>53</v>
      </c>
      <c r="L1616" s="13" t="s">
        <v>51</v>
      </c>
      <c r="M1616" s="13" t="s">
        <v>47</v>
      </c>
      <c r="N1616" s="16">
        <f t="shared" si="250"/>
        <v>50</v>
      </c>
      <c r="O1616" s="16">
        <f t="shared" si="251"/>
        <v>100</v>
      </c>
      <c r="P1616" s="16">
        <f t="shared" si="252"/>
        <v>50</v>
      </c>
      <c r="Q1616" s="16">
        <f t="shared" si="253"/>
        <v>0</v>
      </c>
      <c r="R1616" s="17">
        <f t="shared" si="254"/>
        <v>60</v>
      </c>
      <c r="S1616" s="17">
        <f t="shared" si="255"/>
        <v>47.5</v>
      </c>
      <c r="T1616" s="17">
        <f t="shared" si="256"/>
        <v>35</v>
      </c>
      <c r="U1616" s="17">
        <f t="shared" si="257"/>
        <v>50</v>
      </c>
      <c r="V1616" s="16">
        <f t="shared" si="258"/>
        <v>47.5</v>
      </c>
      <c r="W1616" s="16">
        <f t="shared" si="259"/>
        <v>48.125</v>
      </c>
    </row>
    <row r="1617" spans="1:23" ht="13.5" x14ac:dyDescent="0.25">
      <c r="A1617" s="3">
        <v>44368</v>
      </c>
      <c r="B1617" s="2">
        <v>2</v>
      </c>
      <c r="C1617" s="2">
        <v>33.761706612200882</v>
      </c>
      <c r="D1617" s="2">
        <v>7.6246491168288966E-2</v>
      </c>
      <c r="E1617" s="2">
        <v>-2.6882590922269654E-2</v>
      </c>
      <c r="F1617" s="2">
        <v>2.028</v>
      </c>
      <c r="G1617" s="2">
        <v>2.0900000000000003</v>
      </c>
      <c r="H1617" s="2">
        <v>2.149</v>
      </c>
      <c r="I1617" s="2">
        <v>2.1781999999999999</v>
      </c>
      <c r="J1617" s="2">
        <v>1.8793000000000009</v>
      </c>
      <c r="K1617" s="13" t="s">
        <v>53</v>
      </c>
      <c r="L1617" s="13" t="s">
        <v>55</v>
      </c>
      <c r="M1617" s="13" t="s">
        <v>47</v>
      </c>
      <c r="N1617" s="16">
        <f t="shared" si="250"/>
        <v>50</v>
      </c>
      <c r="O1617" s="16">
        <f t="shared" si="251"/>
        <v>100</v>
      </c>
      <c r="P1617" s="16">
        <f t="shared" si="252"/>
        <v>50</v>
      </c>
      <c r="Q1617" s="16">
        <f t="shared" si="253"/>
        <v>16.5</v>
      </c>
      <c r="R1617" s="17">
        <f t="shared" si="254"/>
        <v>62.475000000000001</v>
      </c>
      <c r="S1617" s="17">
        <f t="shared" si="255"/>
        <v>51.625</v>
      </c>
      <c r="T1617" s="17">
        <f t="shared" si="256"/>
        <v>42.424999999999997</v>
      </c>
      <c r="U1617" s="17">
        <f t="shared" si="257"/>
        <v>54.125</v>
      </c>
      <c r="V1617" s="16">
        <f t="shared" si="258"/>
        <v>52.17499999999999</v>
      </c>
      <c r="W1617" s="16">
        <f t="shared" si="259"/>
        <v>52.662499999999994</v>
      </c>
    </row>
    <row r="1618" spans="1:23" ht="13.5" x14ac:dyDescent="0.25">
      <c r="A1618" s="3">
        <v>44369</v>
      </c>
      <c r="B1618" s="2">
        <v>1.99</v>
      </c>
      <c r="C1618" s="2">
        <v>32.979963277327002</v>
      </c>
      <c r="D1618" s="2">
        <v>7.2899888411996905E-2</v>
      </c>
      <c r="E1618" s="2">
        <v>-3.0697440445861333E-2</v>
      </c>
      <c r="F1618" s="2">
        <v>2.016</v>
      </c>
      <c r="G1618" s="2">
        <v>2.077</v>
      </c>
      <c r="H1618" s="2">
        <v>2.14</v>
      </c>
      <c r="I1618" s="2">
        <v>2.1765999999999996</v>
      </c>
      <c r="J1618" s="2">
        <v>1.8808500000000012</v>
      </c>
      <c r="K1618" s="13" t="s">
        <v>48</v>
      </c>
      <c r="L1618" s="13" t="s">
        <v>55</v>
      </c>
      <c r="M1618" s="13" t="s">
        <v>50</v>
      </c>
      <c r="N1618" s="16">
        <f t="shared" si="250"/>
        <v>50</v>
      </c>
      <c r="O1618" s="16">
        <f t="shared" si="251"/>
        <v>100</v>
      </c>
      <c r="P1618" s="16">
        <f t="shared" si="252"/>
        <v>50</v>
      </c>
      <c r="Q1618" s="16">
        <f t="shared" si="253"/>
        <v>66.5</v>
      </c>
      <c r="R1618" s="17">
        <f t="shared" si="254"/>
        <v>69.974999999999994</v>
      </c>
      <c r="S1618" s="17">
        <f t="shared" si="255"/>
        <v>64.125</v>
      </c>
      <c r="T1618" s="17">
        <f t="shared" si="256"/>
        <v>64.924999999999997</v>
      </c>
      <c r="U1618" s="17">
        <f t="shared" si="257"/>
        <v>66.625</v>
      </c>
      <c r="V1618" s="16">
        <f t="shared" si="258"/>
        <v>66.341666666666654</v>
      </c>
      <c r="W1618" s="16">
        <f t="shared" si="259"/>
        <v>66.412499999999994</v>
      </c>
    </row>
    <row r="1619" spans="1:23" ht="13.5" x14ac:dyDescent="0.25">
      <c r="A1619" s="3">
        <v>44370</v>
      </c>
      <c r="B1619" s="2">
        <v>1.99</v>
      </c>
      <c r="C1619" s="2">
        <v>32.979963277327002</v>
      </c>
      <c r="D1619" s="2">
        <v>7.8620927410207209E-2</v>
      </c>
      <c r="E1619" s="2">
        <v>-3.4137980246540217E-2</v>
      </c>
      <c r="F1619" s="2">
        <v>1.998</v>
      </c>
      <c r="G1619" s="2">
        <v>2.0589999999999997</v>
      </c>
      <c r="H1619" s="2">
        <v>2.1300000000000003</v>
      </c>
      <c r="I1619" s="2">
        <v>2.1749999999999998</v>
      </c>
      <c r="J1619" s="2">
        <v>1.8825500000000011</v>
      </c>
      <c r="K1619" s="13" t="s">
        <v>53</v>
      </c>
      <c r="L1619" s="13" t="s">
        <v>55</v>
      </c>
      <c r="M1619" s="13" t="s">
        <v>47</v>
      </c>
      <c r="N1619" s="16">
        <f t="shared" si="250"/>
        <v>50</v>
      </c>
      <c r="O1619" s="16">
        <f t="shared" si="251"/>
        <v>100</v>
      </c>
      <c r="P1619" s="16">
        <f t="shared" si="252"/>
        <v>50</v>
      </c>
      <c r="Q1619" s="16">
        <f t="shared" si="253"/>
        <v>16.5</v>
      </c>
      <c r="R1619" s="17">
        <f t="shared" si="254"/>
        <v>62.475000000000001</v>
      </c>
      <c r="S1619" s="17">
        <f t="shared" si="255"/>
        <v>51.625</v>
      </c>
      <c r="T1619" s="17">
        <f t="shared" si="256"/>
        <v>42.424999999999997</v>
      </c>
      <c r="U1619" s="17">
        <f t="shared" si="257"/>
        <v>54.125</v>
      </c>
      <c r="V1619" s="16">
        <f t="shared" si="258"/>
        <v>52.17499999999999</v>
      </c>
      <c r="W1619" s="16">
        <f t="shared" si="259"/>
        <v>52.662499999999994</v>
      </c>
    </row>
    <row r="1620" spans="1:23" ht="13.5" x14ac:dyDescent="0.25">
      <c r="A1620" s="3">
        <v>44371</v>
      </c>
      <c r="B1620" s="2">
        <v>1.99</v>
      </c>
      <c r="C1620" s="2">
        <v>32.979963277327002</v>
      </c>
      <c r="D1620" s="2">
        <v>8.7335463065099095E-2</v>
      </c>
      <c r="E1620" s="2">
        <v>-3.6572923307701878E-2</v>
      </c>
      <c r="F1620" s="2">
        <v>1.986</v>
      </c>
      <c r="G1620" s="2">
        <v>2.0389999999999997</v>
      </c>
      <c r="H1620" s="2">
        <v>2.1195000000000004</v>
      </c>
      <c r="I1620" s="2">
        <v>2.1729999999999996</v>
      </c>
      <c r="J1620" s="2">
        <v>1.8843000000000012</v>
      </c>
      <c r="K1620" s="13" t="s">
        <v>48</v>
      </c>
      <c r="L1620" s="13" t="s">
        <v>55</v>
      </c>
      <c r="M1620" s="13" t="s">
        <v>50</v>
      </c>
      <c r="N1620" s="16">
        <f t="shared" si="250"/>
        <v>50</v>
      </c>
      <c r="O1620" s="16">
        <f t="shared" si="251"/>
        <v>100</v>
      </c>
      <c r="P1620" s="16">
        <f t="shared" si="252"/>
        <v>50</v>
      </c>
      <c r="Q1620" s="16">
        <f t="shared" si="253"/>
        <v>66.5</v>
      </c>
      <c r="R1620" s="17">
        <f t="shared" si="254"/>
        <v>69.974999999999994</v>
      </c>
      <c r="S1620" s="17">
        <f t="shared" si="255"/>
        <v>64.125</v>
      </c>
      <c r="T1620" s="17">
        <f t="shared" si="256"/>
        <v>64.924999999999997</v>
      </c>
      <c r="U1620" s="17">
        <f t="shared" si="257"/>
        <v>66.625</v>
      </c>
      <c r="V1620" s="16">
        <f t="shared" si="258"/>
        <v>66.341666666666654</v>
      </c>
      <c r="W1620" s="16">
        <f t="shared" si="259"/>
        <v>66.412499999999994</v>
      </c>
    </row>
    <row r="1621" spans="1:23" ht="13.5" x14ac:dyDescent="0.25">
      <c r="A1621" s="3">
        <v>44372</v>
      </c>
      <c r="B1621" s="2">
        <v>1.99</v>
      </c>
      <c r="C1621" s="2">
        <v>32.979963277327002</v>
      </c>
      <c r="D1621" s="2">
        <v>9.0831632446394917E-2</v>
      </c>
      <c r="E1621" s="2">
        <v>-3.7881676700301389E-2</v>
      </c>
      <c r="F1621" s="2">
        <v>1.9920000000000002</v>
      </c>
      <c r="G1621" s="2">
        <v>2.0219999999999998</v>
      </c>
      <c r="H1621" s="2">
        <v>2.1080000000000005</v>
      </c>
      <c r="I1621" s="2">
        <v>2.1699999999999995</v>
      </c>
      <c r="J1621" s="2">
        <v>1.8862000000000012</v>
      </c>
      <c r="K1621" s="13" t="s">
        <v>48</v>
      </c>
      <c r="L1621" s="13" t="s">
        <v>55</v>
      </c>
      <c r="M1621" s="13" t="s">
        <v>52</v>
      </c>
      <c r="N1621" s="16">
        <f t="shared" si="250"/>
        <v>50</v>
      </c>
      <c r="O1621" s="16">
        <f t="shared" si="251"/>
        <v>100</v>
      </c>
      <c r="P1621" s="16">
        <f t="shared" si="252"/>
        <v>50</v>
      </c>
      <c r="Q1621" s="16">
        <f t="shared" si="253"/>
        <v>83.5</v>
      </c>
      <c r="R1621" s="17">
        <f t="shared" si="254"/>
        <v>72.525000000000006</v>
      </c>
      <c r="S1621" s="17">
        <f t="shared" si="255"/>
        <v>68.375</v>
      </c>
      <c r="T1621" s="17">
        <f t="shared" si="256"/>
        <v>72.575000000000003</v>
      </c>
      <c r="U1621" s="17">
        <f t="shared" si="257"/>
        <v>70.875</v>
      </c>
      <c r="V1621" s="16">
        <f t="shared" si="258"/>
        <v>71.158333333333346</v>
      </c>
      <c r="W1621" s="16">
        <f t="shared" si="259"/>
        <v>71.087500000000006</v>
      </c>
    </row>
    <row r="1622" spans="1:23" ht="13.5" x14ac:dyDescent="0.25">
      <c r="A1622" s="3">
        <v>44375</v>
      </c>
      <c r="B1622" s="2">
        <v>1.91</v>
      </c>
      <c r="C1622" s="2">
        <v>26.401831478455208</v>
      </c>
      <c r="D1622" s="2">
        <v>9.4245079882493865E-2</v>
      </c>
      <c r="E1622" s="2">
        <v>-3.7406532284160833E-2</v>
      </c>
      <c r="F1622" s="2">
        <v>1.9739999999999998</v>
      </c>
      <c r="G1622" s="2">
        <v>2.0009999999999999</v>
      </c>
      <c r="H1622" s="2">
        <v>2.0925000000000002</v>
      </c>
      <c r="I1622" s="2">
        <v>2.1649999999999996</v>
      </c>
      <c r="J1622" s="2">
        <v>1.8878000000000015</v>
      </c>
      <c r="K1622" s="13" t="s">
        <v>53</v>
      </c>
      <c r="L1622" s="13" t="s">
        <v>55</v>
      </c>
      <c r="M1622" s="13" t="s">
        <v>47</v>
      </c>
      <c r="N1622" s="16">
        <f t="shared" si="250"/>
        <v>50</v>
      </c>
      <c r="O1622" s="16">
        <f t="shared" si="251"/>
        <v>100</v>
      </c>
      <c r="P1622" s="16">
        <f t="shared" si="252"/>
        <v>50</v>
      </c>
      <c r="Q1622" s="16">
        <f t="shared" si="253"/>
        <v>16.5</v>
      </c>
      <c r="R1622" s="17">
        <f t="shared" si="254"/>
        <v>62.475000000000001</v>
      </c>
      <c r="S1622" s="17">
        <f t="shared" si="255"/>
        <v>51.625</v>
      </c>
      <c r="T1622" s="17">
        <f t="shared" si="256"/>
        <v>42.424999999999997</v>
      </c>
      <c r="U1622" s="17">
        <f t="shared" si="257"/>
        <v>54.125</v>
      </c>
      <c r="V1622" s="16">
        <f t="shared" si="258"/>
        <v>52.17499999999999</v>
      </c>
      <c r="W1622" s="16">
        <f t="shared" si="259"/>
        <v>52.662499999999994</v>
      </c>
    </row>
    <row r="1623" spans="1:23" ht="13.5" x14ac:dyDescent="0.25">
      <c r="A1623" s="3">
        <v>44376</v>
      </c>
      <c r="B1623" s="2">
        <v>1.83</v>
      </c>
      <c r="C1623" s="2">
        <v>21.733455120243036</v>
      </c>
      <c r="D1623" s="2">
        <v>9.3395272832343501E-2</v>
      </c>
      <c r="E1623" s="2">
        <v>-3.4636116966330358E-2</v>
      </c>
      <c r="F1623" s="2">
        <v>1.9420000000000002</v>
      </c>
      <c r="G1623" s="2">
        <v>1.9789999999999999</v>
      </c>
      <c r="H1623" s="2">
        <v>2.0725000000000002</v>
      </c>
      <c r="I1623" s="2">
        <v>2.1591999999999993</v>
      </c>
      <c r="J1623" s="2">
        <v>1.8892000000000013</v>
      </c>
      <c r="K1623" s="13" t="s">
        <v>55</v>
      </c>
      <c r="L1623" s="13" t="s">
        <v>55</v>
      </c>
      <c r="M1623" s="13" t="s">
        <v>55</v>
      </c>
      <c r="N1623" s="16">
        <f t="shared" si="250"/>
        <v>50</v>
      </c>
      <c r="O1623" s="16">
        <f t="shared" si="251"/>
        <v>100</v>
      </c>
      <c r="P1623" s="16">
        <f t="shared" si="252"/>
        <v>50</v>
      </c>
      <c r="Q1623" s="16">
        <f t="shared" si="253"/>
        <v>33</v>
      </c>
      <c r="R1623" s="17">
        <f t="shared" si="254"/>
        <v>64.95</v>
      </c>
      <c r="S1623" s="17">
        <f t="shared" si="255"/>
        <v>55.75</v>
      </c>
      <c r="T1623" s="17">
        <f t="shared" si="256"/>
        <v>49.85</v>
      </c>
      <c r="U1623" s="17">
        <f t="shared" si="257"/>
        <v>58.25</v>
      </c>
      <c r="V1623" s="16">
        <f t="shared" si="258"/>
        <v>56.85</v>
      </c>
      <c r="W1623" s="16">
        <f t="shared" si="259"/>
        <v>57.2</v>
      </c>
    </row>
    <row r="1624" spans="1:23" ht="13.5" x14ac:dyDescent="0.25">
      <c r="A1624" s="3">
        <v>44377</v>
      </c>
      <c r="B1624" s="2">
        <v>1.72</v>
      </c>
      <c r="C1624" s="2">
        <v>17.223760238766786</v>
      </c>
      <c r="D1624" s="2">
        <v>0.10693579126504815</v>
      </c>
      <c r="E1624" s="2">
        <v>-3.0595921448794052E-2</v>
      </c>
      <c r="F1624" s="2">
        <v>1.8879999999999999</v>
      </c>
      <c r="G1624" s="2">
        <v>1.9430000000000001</v>
      </c>
      <c r="H1624" s="2">
        <v>2.0464999999999995</v>
      </c>
      <c r="I1624" s="2">
        <v>2.1511999999999993</v>
      </c>
      <c r="J1624" s="2">
        <v>1.8901000000000017</v>
      </c>
      <c r="K1624" s="13" t="s">
        <v>53</v>
      </c>
      <c r="L1624" s="13" t="s">
        <v>55</v>
      </c>
      <c r="M1624" s="13" t="s">
        <v>47</v>
      </c>
      <c r="N1624" s="16">
        <f t="shared" si="250"/>
        <v>50</v>
      </c>
      <c r="O1624" s="16">
        <f t="shared" si="251"/>
        <v>100</v>
      </c>
      <c r="P1624" s="16">
        <f t="shared" si="252"/>
        <v>50</v>
      </c>
      <c r="Q1624" s="16">
        <f t="shared" si="253"/>
        <v>16.5</v>
      </c>
      <c r="R1624" s="17">
        <f t="shared" si="254"/>
        <v>62.475000000000001</v>
      </c>
      <c r="S1624" s="17">
        <f t="shared" si="255"/>
        <v>51.625</v>
      </c>
      <c r="T1624" s="17">
        <f t="shared" si="256"/>
        <v>42.424999999999997</v>
      </c>
      <c r="U1624" s="17">
        <f t="shared" si="257"/>
        <v>54.125</v>
      </c>
      <c r="V1624" s="16">
        <f t="shared" si="258"/>
        <v>52.17499999999999</v>
      </c>
      <c r="W1624" s="16">
        <f t="shared" si="259"/>
        <v>52.662499999999994</v>
      </c>
    </row>
    <row r="1625" spans="1:23" ht="13.5" x14ac:dyDescent="0.25">
      <c r="A1625" s="3">
        <v>44378</v>
      </c>
      <c r="B1625" s="2">
        <v>1.65</v>
      </c>
      <c r="C1625" s="2">
        <v>15.079422744435007</v>
      </c>
      <c r="D1625" s="2">
        <v>0.12099818272924656</v>
      </c>
      <c r="E1625" s="2">
        <v>-2.5582823413959517E-2</v>
      </c>
      <c r="F1625" s="2">
        <v>1.8199999999999998</v>
      </c>
      <c r="G1625" s="2">
        <v>1.9029999999999998</v>
      </c>
      <c r="H1625" s="2">
        <v>2.0179999999999998</v>
      </c>
      <c r="I1625" s="2">
        <v>2.1415999999999995</v>
      </c>
      <c r="J1625" s="2">
        <v>1.8906000000000014</v>
      </c>
      <c r="K1625" s="13" t="s">
        <v>53</v>
      </c>
      <c r="L1625" s="13" t="s">
        <v>55</v>
      </c>
      <c r="M1625" s="13" t="s">
        <v>47</v>
      </c>
      <c r="N1625" s="16">
        <f t="shared" si="250"/>
        <v>50</v>
      </c>
      <c r="O1625" s="16">
        <f t="shared" si="251"/>
        <v>100</v>
      </c>
      <c r="P1625" s="16">
        <f t="shared" si="252"/>
        <v>50</v>
      </c>
      <c r="Q1625" s="16">
        <f t="shared" si="253"/>
        <v>16.5</v>
      </c>
      <c r="R1625" s="17">
        <f t="shared" si="254"/>
        <v>62.475000000000001</v>
      </c>
      <c r="S1625" s="17">
        <f t="shared" si="255"/>
        <v>51.625</v>
      </c>
      <c r="T1625" s="17">
        <f t="shared" si="256"/>
        <v>42.424999999999997</v>
      </c>
      <c r="U1625" s="17">
        <f t="shared" si="257"/>
        <v>54.125</v>
      </c>
      <c r="V1625" s="16">
        <f t="shared" si="258"/>
        <v>52.17499999999999</v>
      </c>
      <c r="W1625" s="16">
        <f t="shared" si="259"/>
        <v>52.662499999999994</v>
      </c>
    </row>
    <row r="1626" spans="1:23" ht="13.5" x14ac:dyDescent="0.25">
      <c r="A1626" s="3">
        <v>44379</v>
      </c>
      <c r="B1626" s="2">
        <v>1.58</v>
      </c>
      <c r="C1626" s="2">
        <v>13.296664106344551</v>
      </c>
      <c r="D1626" s="2">
        <v>0.12653426512735932</v>
      </c>
      <c r="E1626" s="2">
        <v>-2.1007720226145481E-2</v>
      </c>
      <c r="F1626" s="2">
        <v>1.738</v>
      </c>
      <c r="G1626" s="2">
        <v>1.8649999999999998</v>
      </c>
      <c r="H1626" s="2">
        <v>1.9864999999999995</v>
      </c>
      <c r="I1626" s="2">
        <v>2.1303999999999994</v>
      </c>
      <c r="J1626" s="2">
        <v>1.8905500000000015</v>
      </c>
      <c r="K1626" s="13" t="s">
        <v>53</v>
      </c>
      <c r="L1626" s="13" t="s">
        <v>55</v>
      </c>
      <c r="M1626" s="13" t="s">
        <v>47</v>
      </c>
      <c r="N1626" s="16">
        <f t="shared" si="250"/>
        <v>50</v>
      </c>
      <c r="O1626" s="16">
        <f t="shared" si="251"/>
        <v>100</v>
      </c>
      <c r="P1626" s="16">
        <f t="shared" si="252"/>
        <v>0</v>
      </c>
      <c r="Q1626" s="16">
        <f t="shared" si="253"/>
        <v>16.5</v>
      </c>
      <c r="R1626" s="17">
        <f t="shared" si="254"/>
        <v>54.975000000000001</v>
      </c>
      <c r="S1626" s="17">
        <f t="shared" si="255"/>
        <v>34.125</v>
      </c>
      <c r="T1626" s="17">
        <f t="shared" si="256"/>
        <v>29.925000000000001</v>
      </c>
      <c r="U1626" s="17">
        <f t="shared" si="257"/>
        <v>41.625</v>
      </c>
      <c r="V1626" s="16">
        <f t="shared" si="258"/>
        <v>39.674999999999997</v>
      </c>
      <c r="W1626" s="16">
        <f t="shared" si="259"/>
        <v>40.162499999999994</v>
      </c>
    </row>
    <row r="1627" spans="1:23" ht="13.5" x14ac:dyDescent="0.25">
      <c r="A1627" s="3">
        <v>44382</v>
      </c>
      <c r="B1627" s="2">
        <v>1.6</v>
      </c>
      <c r="C1627" s="2">
        <v>16.339948909294577</v>
      </c>
      <c r="D1627" s="2">
        <v>0.13843251469707885</v>
      </c>
      <c r="E1627" s="2">
        <v>-1.6306504755765592E-2</v>
      </c>
      <c r="F1627" s="2">
        <v>1.6759999999999997</v>
      </c>
      <c r="G1627" s="2">
        <v>1.825</v>
      </c>
      <c r="H1627" s="2">
        <v>1.9574999999999996</v>
      </c>
      <c r="I1627" s="2">
        <v>2.1189999999999993</v>
      </c>
      <c r="J1627" s="2">
        <v>1.8907500000000015</v>
      </c>
      <c r="K1627" s="13" t="s">
        <v>48</v>
      </c>
      <c r="L1627" s="13" t="s">
        <v>55</v>
      </c>
      <c r="M1627" s="13" t="s">
        <v>50</v>
      </c>
      <c r="N1627" s="16">
        <f t="shared" si="250"/>
        <v>50</v>
      </c>
      <c r="O1627" s="16">
        <f t="shared" si="251"/>
        <v>100</v>
      </c>
      <c r="P1627" s="16">
        <f t="shared" si="252"/>
        <v>0</v>
      </c>
      <c r="Q1627" s="16">
        <f t="shared" si="253"/>
        <v>66.5</v>
      </c>
      <c r="R1627" s="17">
        <f t="shared" si="254"/>
        <v>62.475000000000001</v>
      </c>
      <c r="S1627" s="17">
        <f t="shared" si="255"/>
        <v>46.625</v>
      </c>
      <c r="T1627" s="17">
        <f t="shared" si="256"/>
        <v>52.424999999999997</v>
      </c>
      <c r="U1627" s="17">
        <f t="shared" si="257"/>
        <v>54.125</v>
      </c>
      <c r="V1627" s="16">
        <f t="shared" si="258"/>
        <v>53.841666666666661</v>
      </c>
      <c r="W1627" s="16">
        <f t="shared" si="259"/>
        <v>53.912499999999994</v>
      </c>
    </row>
    <row r="1628" spans="1:23" ht="13.5" x14ac:dyDescent="0.25">
      <c r="A1628" s="3">
        <v>44383</v>
      </c>
      <c r="B1628" s="2">
        <v>1.61</v>
      </c>
      <c r="C1628" s="2">
        <v>17.891792858122074</v>
      </c>
      <c r="D1628" s="2">
        <v>0.14845612886484094</v>
      </c>
      <c r="E1628" s="2">
        <v>-1.1712732187624678E-2</v>
      </c>
      <c r="F1628" s="2">
        <v>1.6320000000000001</v>
      </c>
      <c r="G1628" s="2">
        <v>1.7870000000000001</v>
      </c>
      <c r="H1628" s="2">
        <v>1.9319999999999997</v>
      </c>
      <c r="I1628" s="2">
        <v>2.1071999999999993</v>
      </c>
      <c r="J1628" s="2">
        <v>1.8909000000000018</v>
      </c>
      <c r="K1628" s="13" t="s">
        <v>48</v>
      </c>
      <c r="L1628" s="13" t="s">
        <v>49</v>
      </c>
      <c r="M1628" s="13" t="s">
        <v>50</v>
      </c>
      <c r="N1628" s="16">
        <f t="shared" si="250"/>
        <v>50</v>
      </c>
      <c r="O1628" s="16">
        <f t="shared" si="251"/>
        <v>100</v>
      </c>
      <c r="P1628" s="16">
        <f t="shared" si="252"/>
        <v>0</v>
      </c>
      <c r="Q1628" s="16">
        <f t="shared" si="253"/>
        <v>83</v>
      </c>
      <c r="R1628" s="17">
        <f t="shared" si="254"/>
        <v>64.95</v>
      </c>
      <c r="S1628" s="17">
        <f t="shared" si="255"/>
        <v>50.75</v>
      </c>
      <c r="T1628" s="17">
        <f t="shared" si="256"/>
        <v>59.85</v>
      </c>
      <c r="U1628" s="17">
        <f t="shared" si="257"/>
        <v>58.25</v>
      </c>
      <c r="V1628" s="16">
        <f t="shared" si="258"/>
        <v>58.516666666666673</v>
      </c>
      <c r="W1628" s="16">
        <f t="shared" si="259"/>
        <v>58.45</v>
      </c>
    </row>
    <row r="1629" spans="1:23" ht="13.5" x14ac:dyDescent="0.25">
      <c r="A1629" s="3">
        <v>44384</v>
      </c>
      <c r="B1629" s="2">
        <v>1.64</v>
      </c>
      <c r="C1629" s="2">
        <v>22.534226668241459</v>
      </c>
      <c r="D1629" s="2">
        <v>0.15672584220009811</v>
      </c>
      <c r="E1629" s="2">
        <v>-7.21808402972955E-3</v>
      </c>
      <c r="F1629" s="2">
        <v>1.6160000000000001</v>
      </c>
      <c r="G1629" s="2">
        <v>1.752</v>
      </c>
      <c r="H1629" s="2">
        <v>1.9054999999999995</v>
      </c>
      <c r="I1629" s="2">
        <v>2.0949999999999993</v>
      </c>
      <c r="J1629" s="2">
        <v>1.8911500000000019</v>
      </c>
      <c r="K1629" s="13" t="s">
        <v>48</v>
      </c>
      <c r="L1629" s="13" t="s">
        <v>49</v>
      </c>
      <c r="M1629" s="13" t="s">
        <v>50</v>
      </c>
      <c r="N1629" s="16">
        <f t="shared" si="250"/>
        <v>50</v>
      </c>
      <c r="O1629" s="16">
        <f t="shared" si="251"/>
        <v>100</v>
      </c>
      <c r="P1629" s="16">
        <f t="shared" si="252"/>
        <v>0</v>
      </c>
      <c r="Q1629" s="16">
        <f t="shared" si="253"/>
        <v>83</v>
      </c>
      <c r="R1629" s="17">
        <f t="shared" si="254"/>
        <v>64.95</v>
      </c>
      <c r="S1629" s="17">
        <f t="shared" si="255"/>
        <v>50.75</v>
      </c>
      <c r="T1629" s="17">
        <f t="shared" si="256"/>
        <v>59.85</v>
      </c>
      <c r="U1629" s="17">
        <f t="shared" si="257"/>
        <v>58.25</v>
      </c>
      <c r="V1629" s="16">
        <f t="shared" si="258"/>
        <v>58.516666666666673</v>
      </c>
      <c r="W1629" s="16">
        <f t="shared" si="259"/>
        <v>58.45</v>
      </c>
    </row>
    <row r="1630" spans="1:23" ht="13.5" x14ac:dyDescent="0.25">
      <c r="A1630" s="3">
        <v>44385</v>
      </c>
      <c r="B1630" s="2">
        <v>1.65</v>
      </c>
      <c r="C1630" s="2">
        <v>24.075238649505181</v>
      </c>
      <c r="D1630" s="2">
        <v>0.16466677609866021</v>
      </c>
      <c r="E1630" s="2">
        <v>-3.2896308266366124E-3</v>
      </c>
      <c r="F1630" s="2">
        <v>1.6160000000000001</v>
      </c>
      <c r="G1630" s="2">
        <v>1.718</v>
      </c>
      <c r="H1630" s="2">
        <v>1.8784999999999996</v>
      </c>
      <c r="I1630" s="2">
        <v>2.0825999999999993</v>
      </c>
      <c r="J1630" s="2">
        <v>1.8919000000000015</v>
      </c>
      <c r="K1630" s="13" t="s">
        <v>48</v>
      </c>
      <c r="L1630" s="13" t="s">
        <v>49</v>
      </c>
      <c r="M1630" s="13" t="s">
        <v>55</v>
      </c>
      <c r="N1630" s="16">
        <f t="shared" si="250"/>
        <v>50</v>
      </c>
      <c r="O1630" s="16">
        <f t="shared" si="251"/>
        <v>100</v>
      </c>
      <c r="P1630" s="16">
        <f t="shared" si="252"/>
        <v>0</v>
      </c>
      <c r="Q1630" s="16">
        <f t="shared" si="253"/>
        <v>66</v>
      </c>
      <c r="R1630" s="17">
        <f t="shared" si="254"/>
        <v>62.4</v>
      </c>
      <c r="S1630" s="17">
        <f t="shared" si="255"/>
        <v>46.5</v>
      </c>
      <c r="T1630" s="17">
        <f t="shared" si="256"/>
        <v>52.2</v>
      </c>
      <c r="U1630" s="17">
        <f t="shared" si="257"/>
        <v>54</v>
      </c>
      <c r="V1630" s="16">
        <f t="shared" si="258"/>
        <v>53.70000000000001</v>
      </c>
      <c r="W1630" s="16">
        <f t="shared" si="259"/>
        <v>53.775000000000006</v>
      </c>
    </row>
    <row r="1631" spans="1:23" ht="13.5" x14ac:dyDescent="0.25">
      <c r="A1631" s="3">
        <v>44386</v>
      </c>
      <c r="B1631" s="2">
        <v>1.63</v>
      </c>
      <c r="C1631" s="2">
        <v>23.086090752070376</v>
      </c>
      <c r="D1631" s="2">
        <v>0.17436788640552581</v>
      </c>
      <c r="E1631" s="2">
        <v>3.9319638120824613E-4</v>
      </c>
      <c r="F1631" s="2">
        <v>1.6259999999999999</v>
      </c>
      <c r="G1631" s="2">
        <v>1.6819999999999999</v>
      </c>
      <c r="H1631" s="2">
        <v>1.8519999999999999</v>
      </c>
      <c r="I1631" s="2">
        <v>2.0705999999999993</v>
      </c>
      <c r="J1631" s="2">
        <v>1.8924000000000012</v>
      </c>
      <c r="K1631" s="13" t="s">
        <v>48</v>
      </c>
      <c r="L1631" s="13" t="s">
        <v>49</v>
      </c>
      <c r="M1631" s="13" t="s">
        <v>52</v>
      </c>
      <c r="N1631" s="16">
        <f t="shared" si="250"/>
        <v>50</v>
      </c>
      <c r="O1631" s="16">
        <f t="shared" si="251"/>
        <v>100</v>
      </c>
      <c r="P1631" s="16">
        <f t="shared" si="252"/>
        <v>0</v>
      </c>
      <c r="Q1631" s="16">
        <f t="shared" si="253"/>
        <v>100</v>
      </c>
      <c r="R1631" s="17">
        <f t="shared" si="254"/>
        <v>67.5</v>
      </c>
      <c r="S1631" s="17">
        <f t="shared" si="255"/>
        <v>55</v>
      </c>
      <c r="T1631" s="17">
        <f t="shared" si="256"/>
        <v>67.5</v>
      </c>
      <c r="U1631" s="17">
        <f t="shared" si="257"/>
        <v>62.5</v>
      </c>
      <c r="V1631" s="16">
        <f t="shared" si="258"/>
        <v>63.333333333333336</v>
      </c>
      <c r="W1631" s="16">
        <f t="shared" si="259"/>
        <v>63.125</v>
      </c>
    </row>
    <row r="1632" spans="1:23" ht="13.5" x14ac:dyDescent="0.25">
      <c r="A1632" s="3">
        <v>44389</v>
      </c>
      <c r="B1632" s="2">
        <v>1.6</v>
      </c>
      <c r="C1632" s="2">
        <v>21.649247541895875</v>
      </c>
      <c r="D1632" s="2">
        <v>0.17399846700030097</v>
      </c>
      <c r="E1632" s="2">
        <v>4.0585982423753351E-3</v>
      </c>
      <c r="F1632" s="2">
        <v>1.6260000000000001</v>
      </c>
      <c r="G1632" s="2">
        <v>1.6510000000000002</v>
      </c>
      <c r="H1632" s="2">
        <v>1.8259999999999998</v>
      </c>
      <c r="I1632" s="2">
        <v>2.0581999999999989</v>
      </c>
      <c r="J1632" s="2">
        <v>1.8927500000000013</v>
      </c>
      <c r="K1632" s="13" t="s">
        <v>48</v>
      </c>
      <c r="L1632" s="13" t="s">
        <v>55</v>
      </c>
      <c r="M1632" s="13" t="s">
        <v>55</v>
      </c>
      <c r="N1632" s="16">
        <f t="shared" si="250"/>
        <v>50</v>
      </c>
      <c r="O1632" s="16">
        <f t="shared" si="251"/>
        <v>100</v>
      </c>
      <c r="P1632" s="16">
        <f t="shared" si="252"/>
        <v>0</v>
      </c>
      <c r="Q1632" s="16">
        <f t="shared" si="253"/>
        <v>49.5</v>
      </c>
      <c r="R1632" s="17">
        <f t="shared" si="254"/>
        <v>59.924999999999997</v>
      </c>
      <c r="S1632" s="17">
        <f t="shared" si="255"/>
        <v>42.375</v>
      </c>
      <c r="T1632" s="17">
        <f t="shared" si="256"/>
        <v>44.775000000000006</v>
      </c>
      <c r="U1632" s="17">
        <f t="shared" si="257"/>
        <v>49.875</v>
      </c>
      <c r="V1632" s="16">
        <f t="shared" si="258"/>
        <v>49.024999999999999</v>
      </c>
      <c r="W1632" s="16">
        <f t="shared" si="259"/>
        <v>49.237499999999997</v>
      </c>
    </row>
    <row r="1633" spans="1:23" ht="13.5" x14ac:dyDescent="0.25">
      <c r="A1633" s="3">
        <v>44390</v>
      </c>
      <c r="B1633" s="2">
        <v>1.59</v>
      </c>
      <c r="C1633" s="2">
        <v>21.176130049235283</v>
      </c>
      <c r="D1633" s="2">
        <v>0.16369195929534919</v>
      </c>
      <c r="E1633" s="2">
        <v>6.9190888525211243E-3</v>
      </c>
      <c r="F1633" s="2">
        <v>1.6219999999999999</v>
      </c>
      <c r="G1633" s="2">
        <v>1.6270000000000002</v>
      </c>
      <c r="H1633" s="2">
        <v>1.8030000000000002</v>
      </c>
      <c r="I1633" s="2">
        <v>2.045199999999999</v>
      </c>
      <c r="J1633" s="2">
        <v>1.8932000000000011</v>
      </c>
      <c r="K1633" s="13" t="s">
        <v>48</v>
      </c>
      <c r="L1633" s="13" t="s">
        <v>55</v>
      </c>
      <c r="M1633" s="13" t="s">
        <v>50</v>
      </c>
      <c r="N1633" s="16">
        <f t="shared" si="250"/>
        <v>50</v>
      </c>
      <c r="O1633" s="16">
        <f t="shared" si="251"/>
        <v>100</v>
      </c>
      <c r="P1633" s="16">
        <f t="shared" si="252"/>
        <v>0</v>
      </c>
      <c r="Q1633" s="16">
        <f t="shared" si="253"/>
        <v>66.5</v>
      </c>
      <c r="R1633" s="17">
        <f t="shared" si="254"/>
        <v>62.475000000000001</v>
      </c>
      <c r="S1633" s="17">
        <f t="shared" si="255"/>
        <v>46.625</v>
      </c>
      <c r="T1633" s="17">
        <f t="shared" si="256"/>
        <v>52.424999999999997</v>
      </c>
      <c r="U1633" s="17">
        <f t="shared" si="257"/>
        <v>54.125</v>
      </c>
      <c r="V1633" s="16">
        <f t="shared" si="258"/>
        <v>53.841666666666661</v>
      </c>
      <c r="W1633" s="16">
        <f t="shared" si="259"/>
        <v>53.912499999999994</v>
      </c>
    </row>
    <row r="1634" spans="1:23" ht="13.5" x14ac:dyDescent="0.25">
      <c r="A1634" s="3">
        <v>44391</v>
      </c>
      <c r="B1634" s="2">
        <v>1.57</v>
      </c>
      <c r="C1634" s="2">
        <v>20.224184941194594</v>
      </c>
      <c r="D1634" s="2">
        <v>0.14104507195619487</v>
      </c>
      <c r="E1634" s="2">
        <v>9.9070758343666725E-3</v>
      </c>
      <c r="F1634" s="2">
        <v>1.6079999999999999</v>
      </c>
      <c r="G1634" s="2">
        <v>1.6119999999999997</v>
      </c>
      <c r="H1634" s="2">
        <v>1.7774999999999999</v>
      </c>
      <c r="I1634" s="2">
        <v>2.0317999999999987</v>
      </c>
      <c r="J1634" s="2">
        <v>1.8934500000000012</v>
      </c>
      <c r="K1634" s="13" t="s">
        <v>53</v>
      </c>
      <c r="L1634" s="13" t="s">
        <v>55</v>
      </c>
      <c r="M1634" s="13" t="s">
        <v>47</v>
      </c>
      <c r="N1634" s="16">
        <f t="shared" si="250"/>
        <v>50</v>
      </c>
      <c r="O1634" s="16">
        <f t="shared" si="251"/>
        <v>100</v>
      </c>
      <c r="P1634" s="16">
        <f t="shared" si="252"/>
        <v>0</v>
      </c>
      <c r="Q1634" s="16">
        <f t="shared" si="253"/>
        <v>16.5</v>
      </c>
      <c r="R1634" s="17">
        <f t="shared" si="254"/>
        <v>54.975000000000001</v>
      </c>
      <c r="S1634" s="17">
        <f t="shared" si="255"/>
        <v>34.125</v>
      </c>
      <c r="T1634" s="17">
        <f t="shared" si="256"/>
        <v>29.925000000000001</v>
      </c>
      <c r="U1634" s="17">
        <f t="shared" si="257"/>
        <v>41.625</v>
      </c>
      <c r="V1634" s="16">
        <f t="shared" si="258"/>
        <v>39.674999999999997</v>
      </c>
      <c r="W1634" s="16">
        <f t="shared" si="259"/>
        <v>40.162499999999994</v>
      </c>
    </row>
    <row r="1635" spans="1:23" ht="13.5" x14ac:dyDescent="0.25">
      <c r="A1635" s="3">
        <v>44392</v>
      </c>
      <c r="B1635" s="2">
        <v>1.58</v>
      </c>
      <c r="C1635" s="2">
        <v>22.109587119983189</v>
      </c>
      <c r="D1635" s="2">
        <v>0.1118938631069295</v>
      </c>
      <c r="E1635" s="2">
        <v>1.1576386407780647E-2</v>
      </c>
      <c r="F1635" s="2">
        <v>1.5940000000000001</v>
      </c>
      <c r="G1635" s="2">
        <v>1.605</v>
      </c>
      <c r="H1635" s="2">
        <v>1.754</v>
      </c>
      <c r="I1635" s="2">
        <v>2.0189999999999988</v>
      </c>
      <c r="J1635" s="2">
        <v>1.8937500000000012</v>
      </c>
      <c r="K1635" s="13" t="s">
        <v>53</v>
      </c>
      <c r="L1635" s="13" t="s">
        <v>55</v>
      </c>
      <c r="M1635" s="13" t="s">
        <v>47</v>
      </c>
      <c r="N1635" s="16">
        <f t="shared" si="250"/>
        <v>50</v>
      </c>
      <c r="O1635" s="16">
        <f t="shared" si="251"/>
        <v>100</v>
      </c>
      <c r="P1635" s="16">
        <f t="shared" si="252"/>
        <v>0</v>
      </c>
      <c r="Q1635" s="16">
        <f t="shared" si="253"/>
        <v>16.5</v>
      </c>
      <c r="R1635" s="17">
        <f t="shared" si="254"/>
        <v>54.975000000000001</v>
      </c>
      <c r="S1635" s="17">
        <f t="shared" si="255"/>
        <v>34.125</v>
      </c>
      <c r="T1635" s="17">
        <f t="shared" si="256"/>
        <v>29.925000000000001</v>
      </c>
      <c r="U1635" s="17">
        <f t="shared" si="257"/>
        <v>41.625</v>
      </c>
      <c r="V1635" s="16">
        <f t="shared" si="258"/>
        <v>39.674999999999997</v>
      </c>
      <c r="W1635" s="16">
        <f t="shared" si="259"/>
        <v>40.162499999999994</v>
      </c>
    </row>
    <row r="1636" spans="1:23" ht="13.5" x14ac:dyDescent="0.25">
      <c r="A1636" s="3">
        <v>44393</v>
      </c>
      <c r="B1636" s="2">
        <v>1.58</v>
      </c>
      <c r="C1636" s="2">
        <v>22.109587119983189</v>
      </c>
      <c r="D1636" s="2">
        <v>7.7807943203864749E-2</v>
      </c>
      <c r="E1636" s="2">
        <v>1.2601579506744464E-2</v>
      </c>
      <c r="F1636" s="2">
        <v>1.5840000000000001</v>
      </c>
      <c r="G1636" s="2">
        <v>1.6049999999999998</v>
      </c>
      <c r="H1636" s="2">
        <v>1.7349999999999999</v>
      </c>
      <c r="I1636" s="2">
        <v>2.0059999999999989</v>
      </c>
      <c r="J1636" s="2">
        <v>1.8940500000000009</v>
      </c>
      <c r="K1636" s="13" t="s">
        <v>53</v>
      </c>
      <c r="L1636" s="13" t="s">
        <v>55</v>
      </c>
      <c r="M1636" s="13" t="s">
        <v>47</v>
      </c>
      <c r="N1636" s="16">
        <f t="shared" si="250"/>
        <v>50</v>
      </c>
      <c r="O1636" s="16">
        <f t="shared" si="251"/>
        <v>100</v>
      </c>
      <c r="P1636" s="16">
        <f t="shared" si="252"/>
        <v>0</v>
      </c>
      <c r="Q1636" s="16">
        <f t="shared" si="253"/>
        <v>16.5</v>
      </c>
      <c r="R1636" s="17">
        <f t="shared" si="254"/>
        <v>54.975000000000001</v>
      </c>
      <c r="S1636" s="17">
        <f t="shared" si="255"/>
        <v>34.125</v>
      </c>
      <c r="T1636" s="17">
        <f t="shared" si="256"/>
        <v>29.925000000000001</v>
      </c>
      <c r="U1636" s="17">
        <f t="shared" si="257"/>
        <v>41.625</v>
      </c>
      <c r="V1636" s="16">
        <f t="shared" si="258"/>
        <v>39.674999999999997</v>
      </c>
      <c r="W1636" s="16">
        <f t="shared" si="259"/>
        <v>40.162499999999994</v>
      </c>
    </row>
    <row r="1637" spans="1:23" ht="13.5" x14ac:dyDescent="0.25">
      <c r="A1637" s="3">
        <v>44396</v>
      </c>
      <c r="B1637" s="2">
        <v>1.61</v>
      </c>
      <c r="C1637" s="2">
        <v>28.027769419354854</v>
      </c>
      <c r="D1637" s="2">
        <v>5.1070451049567644E-2</v>
      </c>
      <c r="E1637" s="2">
        <v>1.2821500067231472E-2</v>
      </c>
      <c r="F1637" s="2">
        <v>1.5860000000000001</v>
      </c>
      <c r="G1637" s="2">
        <v>1.6060000000000003</v>
      </c>
      <c r="H1637" s="2">
        <v>1.7154999999999998</v>
      </c>
      <c r="I1637" s="2">
        <v>1.9931999999999988</v>
      </c>
      <c r="J1637" s="2">
        <v>1.8947000000000009</v>
      </c>
      <c r="K1637" s="13" t="s">
        <v>53</v>
      </c>
      <c r="L1637" s="13" t="s">
        <v>55</v>
      </c>
      <c r="M1637" s="13" t="s">
        <v>54</v>
      </c>
      <c r="N1637" s="16">
        <f t="shared" si="250"/>
        <v>50</v>
      </c>
      <c r="O1637" s="16">
        <f t="shared" si="251"/>
        <v>100</v>
      </c>
      <c r="P1637" s="16">
        <f t="shared" si="252"/>
        <v>0</v>
      </c>
      <c r="Q1637" s="16">
        <f t="shared" si="253"/>
        <v>16.5</v>
      </c>
      <c r="R1637" s="17">
        <f t="shared" si="254"/>
        <v>54.975000000000001</v>
      </c>
      <c r="S1637" s="17">
        <f t="shared" si="255"/>
        <v>34.125</v>
      </c>
      <c r="T1637" s="17">
        <f t="shared" si="256"/>
        <v>29.925000000000001</v>
      </c>
      <c r="U1637" s="17">
        <f t="shared" si="257"/>
        <v>41.625</v>
      </c>
      <c r="V1637" s="16">
        <f t="shared" si="258"/>
        <v>39.674999999999997</v>
      </c>
      <c r="W1637" s="16">
        <f t="shared" si="259"/>
        <v>40.162499999999994</v>
      </c>
    </row>
    <row r="1638" spans="1:23" ht="13.5" x14ac:dyDescent="0.25">
      <c r="A1638" s="3">
        <v>44399</v>
      </c>
      <c r="B1638" s="2">
        <v>1.59</v>
      </c>
      <c r="C1638" s="2">
        <v>26.577933144034048</v>
      </c>
      <c r="D1638" s="2">
        <v>3.2446256899624659E-2</v>
      </c>
      <c r="E1638" s="2">
        <v>1.2279415793440265E-2</v>
      </c>
      <c r="F1638" s="2">
        <v>1.5860000000000001</v>
      </c>
      <c r="G1638" s="2">
        <v>1.6039999999999999</v>
      </c>
      <c r="H1638" s="2">
        <v>1.6955000000000002</v>
      </c>
      <c r="I1638" s="2">
        <v>1.9793999999999992</v>
      </c>
      <c r="J1638" s="2">
        <v>1.8957000000000008</v>
      </c>
      <c r="K1638" s="13" t="s">
        <v>48</v>
      </c>
      <c r="L1638" s="13" t="s">
        <v>55</v>
      </c>
      <c r="M1638" s="13" t="s">
        <v>55</v>
      </c>
      <c r="N1638" s="16">
        <f t="shared" si="250"/>
        <v>50</v>
      </c>
      <c r="O1638" s="16">
        <f t="shared" si="251"/>
        <v>100</v>
      </c>
      <c r="P1638" s="16">
        <f t="shared" si="252"/>
        <v>0</v>
      </c>
      <c r="Q1638" s="16">
        <f t="shared" si="253"/>
        <v>49.5</v>
      </c>
      <c r="R1638" s="17">
        <f t="shared" si="254"/>
        <v>59.924999999999997</v>
      </c>
      <c r="S1638" s="17">
        <f t="shared" si="255"/>
        <v>42.375</v>
      </c>
      <c r="T1638" s="17">
        <f t="shared" si="256"/>
        <v>44.775000000000006</v>
      </c>
      <c r="U1638" s="17">
        <f t="shared" si="257"/>
        <v>49.875</v>
      </c>
      <c r="V1638" s="16">
        <f t="shared" si="258"/>
        <v>49.024999999999999</v>
      </c>
      <c r="W1638" s="16">
        <f t="shared" si="259"/>
        <v>49.237499999999997</v>
      </c>
    </row>
    <row r="1639" spans="1:23" ht="13.5" x14ac:dyDescent="0.25">
      <c r="A1639" s="3">
        <v>44400</v>
      </c>
      <c r="B1639" s="2">
        <v>1.58</v>
      </c>
      <c r="C1639" s="2">
        <v>25.857696929759257</v>
      </c>
      <c r="D1639" s="2">
        <v>2.3068939467052685E-2</v>
      </c>
      <c r="E1639" s="2">
        <v>1.1624823697602952E-2</v>
      </c>
      <c r="F1639" s="2">
        <v>1.5880000000000001</v>
      </c>
      <c r="G1639" s="2">
        <v>1.5979999999999999</v>
      </c>
      <c r="H1639" s="2">
        <v>1.675</v>
      </c>
      <c r="I1639" s="2">
        <v>1.9659999999999993</v>
      </c>
      <c r="J1639" s="2">
        <v>1.8965000000000005</v>
      </c>
      <c r="K1639" s="13" t="s">
        <v>48</v>
      </c>
      <c r="L1639" s="13" t="s">
        <v>55</v>
      </c>
      <c r="M1639" s="13" t="s">
        <v>52</v>
      </c>
      <c r="N1639" s="16">
        <f t="shared" si="250"/>
        <v>50</v>
      </c>
      <c r="O1639" s="16">
        <f t="shared" si="251"/>
        <v>100</v>
      </c>
      <c r="P1639" s="16">
        <f t="shared" si="252"/>
        <v>0</v>
      </c>
      <c r="Q1639" s="16">
        <f t="shared" si="253"/>
        <v>83.5</v>
      </c>
      <c r="R1639" s="17">
        <f t="shared" si="254"/>
        <v>65.025000000000006</v>
      </c>
      <c r="S1639" s="17">
        <f t="shared" si="255"/>
        <v>50.875</v>
      </c>
      <c r="T1639" s="17">
        <f t="shared" si="256"/>
        <v>60.075000000000003</v>
      </c>
      <c r="U1639" s="17">
        <f t="shared" si="257"/>
        <v>58.375</v>
      </c>
      <c r="V1639" s="16">
        <f t="shared" si="258"/>
        <v>58.658333333333339</v>
      </c>
      <c r="W1639" s="16">
        <f t="shared" si="259"/>
        <v>58.587500000000006</v>
      </c>
    </row>
    <row r="1640" spans="1:23" ht="13.5" x14ac:dyDescent="0.25">
      <c r="A1640" s="3">
        <v>44403</v>
      </c>
      <c r="B1640" s="2">
        <v>1.5</v>
      </c>
      <c r="C1640" s="2">
        <v>20.963401576649375</v>
      </c>
      <c r="D1640" s="2">
        <v>2.360729259575467E-2</v>
      </c>
      <c r="E1640" s="2">
        <v>1.1454541900213467E-2</v>
      </c>
      <c r="F1640" s="2">
        <v>1.5720000000000001</v>
      </c>
      <c r="G1640" s="2">
        <v>1.583</v>
      </c>
      <c r="H1640" s="2">
        <v>1.6504999999999999</v>
      </c>
      <c r="I1640" s="2">
        <v>1.9505999999999992</v>
      </c>
      <c r="J1640" s="2">
        <v>1.8967000000000005</v>
      </c>
      <c r="K1640" s="13" t="s">
        <v>53</v>
      </c>
      <c r="L1640" s="13" t="s">
        <v>55</v>
      </c>
      <c r="M1640" s="13" t="s">
        <v>47</v>
      </c>
      <c r="N1640" s="16">
        <f t="shared" si="250"/>
        <v>50</v>
      </c>
      <c r="O1640" s="16">
        <f t="shared" si="251"/>
        <v>100</v>
      </c>
      <c r="P1640" s="16">
        <f t="shared" si="252"/>
        <v>0</v>
      </c>
      <c r="Q1640" s="16">
        <f t="shared" si="253"/>
        <v>16.5</v>
      </c>
      <c r="R1640" s="17">
        <f t="shared" si="254"/>
        <v>54.975000000000001</v>
      </c>
      <c r="S1640" s="17">
        <f t="shared" si="255"/>
        <v>34.125</v>
      </c>
      <c r="T1640" s="17">
        <f t="shared" si="256"/>
        <v>29.925000000000001</v>
      </c>
      <c r="U1640" s="17">
        <f t="shared" si="257"/>
        <v>41.625</v>
      </c>
      <c r="V1640" s="16">
        <f t="shared" si="258"/>
        <v>39.674999999999997</v>
      </c>
      <c r="W1640" s="16">
        <f t="shared" si="259"/>
        <v>40.162499999999994</v>
      </c>
    </row>
    <row r="1641" spans="1:23" ht="13.5" x14ac:dyDescent="0.25">
      <c r="A1641" s="3">
        <v>44404</v>
      </c>
      <c r="B1641" s="2">
        <v>1.56</v>
      </c>
      <c r="C1641" s="2">
        <v>31.44411866805261</v>
      </c>
      <c r="D1641" s="2">
        <v>1.794808444763496E-2</v>
      </c>
      <c r="E1641" s="2">
        <v>1.2356960436756444E-2</v>
      </c>
      <c r="F1641" s="2">
        <v>1.5680000000000001</v>
      </c>
      <c r="G1641" s="2">
        <v>1.5760000000000001</v>
      </c>
      <c r="H1641" s="2">
        <v>1.6290000000000002</v>
      </c>
      <c r="I1641" s="2">
        <v>1.9369999999999996</v>
      </c>
      <c r="J1641" s="2">
        <v>1.8969000000000005</v>
      </c>
      <c r="K1641" s="13" t="s">
        <v>53</v>
      </c>
      <c r="L1641" s="13" t="s">
        <v>55</v>
      </c>
      <c r="M1641" s="13" t="s">
        <v>47</v>
      </c>
      <c r="N1641" s="16">
        <f t="shared" si="250"/>
        <v>50</v>
      </c>
      <c r="O1641" s="16">
        <f t="shared" si="251"/>
        <v>100</v>
      </c>
      <c r="P1641" s="16">
        <f t="shared" si="252"/>
        <v>0</v>
      </c>
      <c r="Q1641" s="16">
        <f t="shared" si="253"/>
        <v>16.5</v>
      </c>
      <c r="R1641" s="17">
        <f t="shared" si="254"/>
        <v>54.975000000000001</v>
      </c>
      <c r="S1641" s="17">
        <f t="shared" si="255"/>
        <v>34.125</v>
      </c>
      <c r="T1641" s="17">
        <f t="shared" si="256"/>
        <v>29.925000000000001</v>
      </c>
      <c r="U1641" s="17">
        <f t="shared" si="257"/>
        <v>41.625</v>
      </c>
      <c r="V1641" s="16">
        <f t="shared" si="258"/>
        <v>39.674999999999997</v>
      </c>
      <c r="W1641" s="16">
        <f t="shared" si="259"/>
        <v>40.162499999999994</v>
      </c>
    </row>
    <row r="1642" spans="1:23" ht="13.5" x14ac:dyDescent="0.25">
      <c r="A1642" s="3">
        <v>44405</v>
      </c>
      <c r="B1642" s="2">
        <v>1.58</v>
      </c>
      <c r="C1642" s="2">
        <v>34.559236943139823</v>
      </c>
      <c r="D1642" s="2">
        <v>8.0105500358875759E-3</v>
      </c>
      <c r="E1642" s="2">
        <v>1.3719504340944294E-2</v>
      </c>
      <c r="F1642" s="2">
        <v>1.5620000000000001</v>
      </c>
      <c r="G1642" s="2">
        <v>1.5740000000000003</v>
      </c>
      <c r="H1642" s="2">
        <v>1.6125</v>
      </c>
      <c r="I1642" s="2">
        <v>1.9237999999999997</v>
      </c>
      <c r="J1642" s="2">
        <v>1.8974000000000006</v>
      </c>
      <c r="K1642" s="13" t="s">
        <v>53</v>
      </c>
      <c r="L1642" s="13" t="s">
        <v>55</v>
      </c>
      <c r="M1642" s="13" t="s">
        <v>47</v>
      </c>
      <c r="N1642" s="16">
        <f t="shared" si="250"/>
        <v>50</v>
      </c>
      <c r="O1642" s="16">
        <f t="shared" si="251"/>
        <v>100</v>
      </c>
      <c r="P1642" s="16">
        <f t="shared" si="252"/>
        <v>0</v>
      </c>
      <c r="Q1642" s="16">
        <f t="shared" si="253"/>
        <v>16.5</v>
      </c>
      <c r="R1642" s="17">
        <f t="shared" si="254"/>
        <v>54.975000000000001</v>
      </c>
      <c r="S1642" s="17">
        <f t="shared" si="255"/>
        <v>34.125</v>
      </c>
      <c r="T1642" s="17">
        <f t="shared" si="256"/>
        <v>29.925000000000001</v>
      </c>
      <c r="U1642" s="17">
        <f t="shared" si="257"/>
        <v>41.625</v>
      </c>
      <c r="V1642" s="16">
        <f t="shared" si="258"/>
        <v>39.674999999999997</v>
      </c>
      <c r="W1642" s="16">
        <f t="shared" si="259"/>
        <v>40.162499999999994</v>
      </c>
    </row>
    <row r="1643" spans="1:23" ht="13.5" x14ac:dyDescent="0.25">
      <c r="A1643" s="3">
        <v>44406</v>
      </c>
      <c r="B1643" s="2">
        <v>1.65</v>
      </c>
      <c r="C1643" s="2">
        <v>44.128394422721549</v>
      </c>
      <c r="D1643" s="2">
        <v>-6.3622823383975291E-3</v>
      </c>
      <c r="E1643" s="2">
        <v>1.4150940466135098E-2</v>
      </c>
      <c r="F1643" s="2">
        <v>1.5740000000000003</v>
      </c>
      <c r="G1643" s="2">
        <v>1.5800000000000003</v>
      </c>
      <c r="H1643" s="2">
        <v>1.6034999999999999</v>
      </c>
      <c r="I1643" s="2">
        <v>1.9117999999999995</v>
      </c>
      <c r="J1643" s="2">
        <v>1.8982500000000004</v>
      </c>
      <c r="K1643" s="13" t="s">
        <v>48</v>
      </c>
      <c r="L1643" s="13" t="s">
        <v>55</v>
      </c>
      <c r="M1643" s="13" t="s">
        <v>52</v>
      </c>
      <c r="N1643" s="16">
        <f t="shared" si="250"/>
        <v>50</v>
      </c>
      <c r="O1643" s="16">
        <f t="shared" si="251"/>
        <v>100</v>
      </c>
      <c r="P1643" s="16">
        <f t="shared" si="252"/>
        <v>0</v>
      </c>
      <c r="Q1643" s="16">
        <f t="shared" si="253"/>
        <v>83.5</v>
      </c>
      <c r="R1643" s="17">
        <f t="shared" si="254"/>
        <v>65.025000000000006</v>
      </c>
      <c r="S1643" s="17">
        <f t="shared" si="255"/>
        <v>50.875</v>
      </c>
      <c r="T1643" s="17">
        <f t="shared" si="256"/>
        <v>60.075000000000003</v>
      </c>
      <c r="U1643" s="17">
        <f t="shared" si="257"/>
        <v>58.375</v>
      </c>
      <c r="V1643" s="16">
        <f t="shared" si="258"/>
        <v>58.658333333333339</v>
      </c>
      <c r="W1643" s="16">
        <f t="shared" si="259"/>
        <v>58.587500000000006</v>
      </c>
    </row>
    <row r="1644" spans="1:23" ht="13.5" x14ac:dyDescent="0.25">
      <c r="A1644" s="3">
        <v>44407</v>
      </c>
      <c r="B1644" s="2">
        <v>1.68</v>
      </c>
      <c r="C1644" s="2">
        <v>47.660722005491479</v>
      </c>
      <c r="D1644" s="2">
        <v>-2.353344978447991E-2</v>
      </c>
      <c r="E1644" s="2">
        <v>1.3043621923360834E-2</v>
      </c>
      <c r="F1644" s="2">
        <v>1.5940000000000001</v>
      </c>
      <c r="G1644" s="2">
        <v>1.5910000000000002</v>
      </c>
      <c r="H1644" s="2">
        <v>1.6014999999999997</v>
      </c>
      <c r="I1644" s="2">
        <v>1.9007999999999998</v>
      </c>
      <c r="J1644" s="2">
        <v>1.8993000000000004</v>
      </c>
      <c r="K1644" s="13" t="s">
        <v>48</v>
      </c>
      <c r="L1644" s="13" t="s">
        <v>55</v>
      </c>
      <c r="M1644" s="13" t="s">
        <v>52</v>
      </c>
      <c r="N1644" s="16">
        <f t="shared" si="250"/>
        <v>50</v>
      </c>
      <c r="O1644" s="16">
        <f t="shared" si="251"/>
        <v>100</v>
      </c>
      <c r="P1644" s="16">
        <f t="shared" si="252"/>
        <v>0</v>
      </c>
      <c r="Q1644" s="16">
        <f t="shared" si="253"/>
        <v>83.5</v>
      </c>
      <c r="R1644" s="17">
        <f t="shared" si="254"/>
        <v>65.025000000000006</v>
      </c>
      <c r="S1644" s="17">
        <f t="shared" si="255"/>
        <v>50.875</v>
      </c>
      <c r="T1644" s="17">
        <f t="shared" si="256"/>
        <v>60.075000000000003</v>
      </c>
      <c r="U1644" s="17">
        <f t="shared" si="257"/>
        <v>58.375</v>
      </c>
      <c r="V1644" s="16">
        <f t="shared" si="258"/>
        <v>58.658333333333339</v>
      </c>
      <c r="W1644" s="16">
        <f t="shared" si="259"/>
        <v>58.587500000000006</v>
      </c>
    </row>
    <row r="1645" spans="1:23" ht="13.5" x14ac:dyDescent="0.25">
      <c r="A1645" s="3">
        <v>44410</v>
      </c>
      <c r="B1645" s="2">
        <v>1.63</v>
      </c>
      <c r="C1645" s="2">
        <v>42.803554418569142</v>
      </c>
      <c r="D1645" s="2">
        <v>-3.2729852201957677E-2</v>
      </c>
      <c r="E1645" s="2">
        <v>1.293748211761234E-2</v>
      </c>
      <c r="F1645" s="2">
        <v>1.6199999999999999</v>
      </c>
      <c r="G1645" s="2">
        <v>1.5960000000000001</v>
      </c>
      <c r="H1645" s="2">
        <v>1.6005000000000003</v>
      </c>
      <c r="I1645" s="2">
        <v>1.8889999999999998</v>
      </c>
      <c r="J1645" s="2">
        <v>1.9001000000000001</v>
      </c>
      <c r="K1645" s="13" t="s">
        <v>48</v>
      </c>
      <c r="L1645" s="13" t="s">
        <v>55</v>
      </c>
      <c r="M1645" s="13" t="s">
        <v>52</v>
      </c>
      <c r="N1645" s="16">
        <f t="shared" si="250"/>
        <v>50</v>
      </c>
      <c r="O1645" s="16">
        <f t="shared" si="251"/>
        <v>100</v>
      </c>
      <c r="P1645" s="16">
        <f t="shared" si="252"/>
        <v>0</v>
      </c>
      <c r="Q1645" s="16">
        <f t="shared" si="253"/>
        <v>83.5</v>
      </c>
      <c r="R1645" s="17">
        <f t="shared" si="254"/>
        <v>65.025000000000006</v>
      </c>
      <c r="S1645" s="17">
        <f t="shared" si="255"/>
        <v>50.875</v>
      </c>
      <c r="T1645" s="17">
        <f t="shared" si="256"/>
        <v>60.075000000000003</v>
      </c>
      <c r="U1645" s="17">
        <f t="shared" si="257"/>
        <v>58.375</v>
      </c>
      <c r="V1645" s="16">
        <f t="shared" si="258"/>
        <v>58.658333333333339</v>
      </c>
      <c r="W1645" s="16">
        <f t="shared" si="259"/>
        <v>58.587500000000006</v>
      </c>
    </row>
    <row r="1646" spans="1:23" ht="13.5" x14ac:dyDescent="0.25">
      <c r="A1646" s="3">
        <v>44411</v>
      </c>
      <c r="B1646" s="2">
        <v>1.62</v>
      </c>
      <c r="C1646" s="2">
        <v>41.884190870946526</v>
      </c>
      <c r="D1646" s="2">
        <v>-3.9391080851526095E-2</v>
      </c>
      <c r="E1646" s="2">
        <v>1.3446334644847706E-2</v>
      </c>
      <c r="F1646" s="2">
        <v>1.6320000000000001</v>
      </c>
      <c r="G1646" s="2">
        <v>1.6</v>
      </c>
      <c r="H1646" s="2">
        <v>1.6024999999999998</v>
      </c>
      <c r="I1646" s="2">
        <v>1.8774000000000002</v>
      </c>
      <c r="J1646" s="2">
        <v>1.9007500000000002</v>
      </c>
      <c r="K1646" s="13" t="s">
        <v>48</v>
      </c>
      <c r="L1646" s="13" t="s">
        <v>55</v>
      </c>
      <c r="M1646" s="13" t="s">
        <v>52</v>
      </c>
      <c r="N1646" s="16">
        <f t="shared" si="250"/>
        <v>50</v>
      </c>
      <c r="O1646" s="16">
        <f t="shared" si="251"/>
        <v>100</v>
      </c>
      <c r="P1646" s="16">
        <f t="shared" si="252"/>
        <v>0</v>
      </c>
      <c r="Q1646" s="16">
        <f t="shared" si="253"/>
        <v>83.5</v>
      </c>
      <c r="R1646" s="17">
        <f t="shared" si="254"/>
        <v>65.025000000000006</v>
      </c>
      <c r="S1646" s="17">
        <f t="shared" si="255"/>
        <v>50.875</v>
      </c>
      <c r="T1646" s="17">
        <f t="shared" si="256"/>
        <v>60.075000000000003</v>
      </c>
      <c r="U1646" s="17">
        <f t="shared" si="257"/>
        <v>58.375</v>
      </c>
      <c r="V1646" s="16">
        <f t="shared" si="258"/>
        <v>58.658333333333339</v>
      </c>
      <c r="W1646" s="16">
        <f t="shared" si="259"/>
        <v>58.587500000000006</v>
      </c>
    </row>
    <row r="1647" spans="1:23" ht="13.5" x14ac:dyDescent="0.25">
      <c r="A1647" s="3">
        <v>44412</v>
      </c>
      <c r="B1647" s="2">
        <v>1.58</v>
      </c>
      <c r="C1647" s="2">
        <v>38.337107000701842</v>
      </c>
      <c r="D1647" s="2">
        <v>-3.7038583857865959E-2</v>
      </c>
      <c r="E1647" s="2">
        <v>1.481894318074246E-2</v>
      </c>
      <c r="F1647" s="2">
        <v>1.6320000000000001</v>
      </c>
      <c r="G1647" s="2">
        <v>1.597</v>
      </c>
      <c r="H1647" s="2">
        <v>1.6015000000000001</v>
      </c>
      <c r="I1647" s="2">
        <v>1.8651999999999997</v>
      </c>
      <c r="J1647" s="2">
        <v>1.9011500000000001</v>
      </c>
      <c r="K1647" s="13" t="s">
        <v>48</v>
      </c>
      <c r="L1647" s="13" t="s">
        <v>55</v>
      </c>
      <c r="M1647" s="13" t="s">
        <v>55</v>
      </c>
      <c r="N1647" s="16">
        <f t="shared" si="250"/>
        <v>50</v>
      </c>
      <c r="O1647" s="16">
        <f t="shared" si="251"/>
        <v>100</v>
      </c>
      <c r="P1647" s="16">
        <f t="shared" si="252"/>
        <v>0</v>
      </c>
      <c r="Q1647" s="16">
        <f t="shared" si="253"/>
        <v>49.5</v>
      </c>
      <c r="R1647" s="17">
        <f t="shared" si="254"/>
        <v>59.924999999999997</v>
      </c>
      <c r="S1647" s="17">
        <f t="shared" si="255"/>
        <v>42.375</v>
      </c>
      <c r="T1647" s="17">
        <f t="shared" si="256"/>
        <v>44.775000000000006</v>
      </c>
      <c r="U1647" s="17">
        <f t="shared" si="257"/>
        <v>49.875</v>
      </c>
      <c r="V1647" s="16">
        <f t="shared" si="258"/>
        <v>49.024999999999999</v>
      </c>
      <c r="W1647" s="16">
        <f t="shared" si="259"/>
        <v>49.237499999999997</v>
      </c>
    </row>
    <row r="1648" spans="1:23" ht="13.5" x14ac:dyDescent="0.25">
      <c r="A1648" s="3">
        <v>44413</v>
      </c>
      <c r="B1648" s="2">
        <v>1.62</v>
      </c>
      <c r="C1648" s="2">
        <v>43.490872050753865</v>
      </c>
      <c r="D1648" s="2">
        <v>-4.0471373006902844E-2</v>
      </c>
      <c r="E1648" s="2">
        <v>1.7026067871338098E-2</v>
      </c>
      <c r="F1648" s="2">
        <v>1.6259999999999999</v>
      </c>
      <c r="G1648" s="2">
        <v>1.6</v>
      </c>
      <c r="H1648" s="2">
        <v>1.6019999999999996</v>
      </c>
      <c r="I1648" s="2">
        <v>1.8542000000000001</v>
      </c>
      <c r="J1648" s="2">
        <v>1.9019000000000004</v>
      </c>
      <c r="K1648" s="13" t="s">
        <v>48</v>
      </c>
      <c r="L1648" s="13" t="s">
        <v>55</v>
      </c>
      <c r="M1648" s="13" t="s">
        <v>50</v>
      </c>
      <c r="N1648" s="16">
        <f t="shared" si="250"/>
        <v>50</v>
      </c>
      <c r="O1648" s="16">
        <f t="shared" si="251"/>
        <v>100</v>
      </c>
      <c r="P1648" s="16">
        <f t="shared" si="252"/>
        <v>0</v>
      </c>
      <c r="Q1648" s="16">
        <f t="shared" si="253"/>
        <v>66.5</v>
      </c>
      <c r="R1648" s="17">
        <f t="shared" si="254"/>
        <v>62.475000000000001</v>
      </c>
      <c r="S1648" s="17">
        <f t="shared" si="255"/>
        <v>46.625</v>
      </c>
      <c r="T1648" s="17">
        <f t="shared" si="256"/>
        <v>52.424999999999997</v>
      </c>
      <c r="U1648" s="17">
        <f t="shared" si="257"/>
        <v>54.125</v>
      </c>
      <c r="V1648" s="16">
        <f t="shared" si="258"/>
        <v>53.841666666666661</v>
      </c>
      <c r="W1648" s="16">
        <f t="shared" si="259"/>
        <v>53.912499999999994</v>
      </c>
    </row>
    <row r="1649" spans="1:23" ht="13.5" x14ac:dyDescent="0.25">
      <c r="A1649" s="3">
        <v>44414</v>
      </c>
      <c r="B1649" s="2">
        <v>1.6</v>
      </c>
      <c r="C1649" s="2">
        <v>41.617882365512358</v>
      </c>
      <c r="D1649" s="2">
        <v>-4.3098528345813181E-2</v>
      </c>
      <c r="E1649" s="2">
        <v>1.9556160098771841E-2</v>
      </c>
      <c r="F1649" s="2">
        <v>1.61</v>
      </c>
      <c r="G1649" s="2">
        <v>1.6020000000000003</v>
      </c>
      <c r="H1649" s="2">
        <v>1.5999999999999999</v>
      </c>
      <c r="I1649" s="2">
        <v>1.8424</v>
      </c>
      <c r="J1649" s="2">
        <v>1.9024500000000004</v>
      </c>
      <c r="K1649" s="13" t="s">
        <v>53</v>
      </c>
      <c r="L1649" s="13" t="s">
        <v>55</v>
      </c>
      <c r="M1649" s="13" t="s">
        <v>47</v>
      </c>
      <c r="N1649" s="16">
        <f t="shared" si="250"/>
        <v>50</v>
      </c>
      <c r="O1649" s="16">
        <f t="shared" si="251"/>
        <v>100</v>
      </c>
      <c r="P1649" s="16">
        <f t="shared" si="252"/>
        <v>0</v>
      </c>
      <c r="Q1649" s="16">
        <f t="shared" si="253"/>
        <v>16.5</v>
      </c>
      <c r="R1649" s="17">
        <f t="shared" si="254"/>
        <v>54.975000000000001</v>
      </c>
      <c r="S1649" s="17">
        <f t="shared" si="255"/>
        <v>34.125</v>
      </c>
      <c r="T1649" s="17">
        <f t="shared" si="256"/>
        <v>29.925000000000001</v>
      </c>
      <c r="U1649" s="17">
        <f t="shared" si="257"/>
        <v>41.625</v>
      </c>
      <c r="V1649" s="16">
        <f t="shared" si="258"/>
        <v>39.674999999999997</v>
      </c>
      <c r="W1649" s="16">
        <f t="shared" si="259"/>
        <v>40.162499999999994</v>
      </c>
    </row>
    <row r="1650" spans="1:23" ht="13.5" x14ac:dyDescent="0.25">
      <c r="A1650" s="3">
        <v>44417</v>
      </c>
      <c r="B1650" s="2">
        <v>1.6</v>
      </c>
      <c r="C1650" s="2">
        <v>41.617882365512358</v>
      </c>
      <c r="D1650" s="2">
        <v>-5.7201302148710775E-2</v>
      </c>
      <c r="E1650" s="2">
        <v>2.1142817092702982E-2</v>
      </c>
      <c r="F1650" s="2">
        <v>1.6039999999999999</v>
      </c>
      <c r="G1650" s="2">
        <v>1.6119999999999997</v>
      </c>
      <c r="H1650" s="2">
        <v>1.5974999999999999</v>
      </c>
      <c r="I1650" s="2">
        <v>1.8304</v>
      </c>
      <c r="J1650" s="2">
        <v>1.9030500000000004</v>
      </c>
      <c r="K1650" s="13" t="s">
        <v>53</v>
      </c>
      <c r="L1650" s="13" t="s">
        <v>55</v>
      </c>
      <c r="M1650" s="13" t="s">
        <v>47</v>
      </c>
      <c r="N1650" s="16">
        <f t="shared" si="250"/>
        <v>50</v>
      </c>
      <c r="O1650" s="16">
        <f t="shared" si="251"/>
        <v>100</v>
      </c>
      <c r="P1650" s="16">
        <f t="shared" si="252"/>
        <v>0</v>
      </c>
      <c r="Q1650" s="16">
        <f t="shared" si="253"/>
        <v>16.5</v>
      </c>
      <c r="R1650" s="17">
        <f t="shared" si="254"/>
        <v>54.975000000000001</v>
      </c>
      <c r="S1650" s="17">
        <f t="shared" si="255"/>
        <v>34.125</v>
      </c>
      <c r="T1650" s="17">
        <f t="shared" si="256"/>
        <v>29.925000000000001</v>
      </c>
      <c r="U1650" s="17">
        <f t="shared" si="257"/>
        <v>41.625</v>
      </c>
      <c r="V1650" s="16">
        <f t="shared" si="258"/>
        <v>39.674999999999997</v>
      </c>
      <c r="W1650" s="16">
        <f t="shared" si="259"/>
        <v>40.162499999999994</v>
      </c>
    </row>
    <row r="1651" spans="1:23" ht="13.5" x14ac:dyDescent="0.25">
      <c r="A1651" s="3">
        <v>44419</v>
      </c>
      <c r="B1651" s="2">
        <v>1.59</v>
      </c>
      <c r="C1651" s="2">
        <v>40.603868135813443</v>
      </c>
      <c r="D1651" s="2">
        <v>-5.8766708380055599E-2</v>
      </c>
      <c r="E1651" s="2">
        <v>2.0513905728420215E-2</v>
      </c>
      <c r="F1651" s="2">
        <v>1.5980000000000001</v>
      </c>
      <c r="G1651" s="2">
        <v>1.6149999999999998</v>
      </c>
      <c r="H1651" s="2">
        <v>1.5955000000000001</v>
      </c>
      <c r="I1651" s="2">
        <v>1.8178000000000003</v>
      </c>
      <c r="J1651" s="2">
        <v>1.9034500000000003</v>
      </c>
      <c r="K1651" s="13" t="s">
        <v>53</v>
      </c>
      <c r="L1651" s="13" t="s">
        <v>55</v>
      </c>
      <c r="M1651" s="13" t="s">
        <v>47</v>
      </c>
      <c r="N1651" s="16">
        <f t="shared" si="250"/>
        <v>50</v>
      </c>
      <c r="O1651" s="16">
        <f t="shared" si="251"/>
        <v>100</v>
      </c>
      <c r="P1651" s="16">
        <f t="shared" si="252"/>
        <v>0</v>
      </c>
      <c r="Q1651" s="16">
        <f t="shared" si="253"/>
        <v>16.5</v>
      </c>
      <c r="R1651" s="17">
        <f t="shared" si="254"/>
        <v>54.975000000000001</v>
      </c>
      <c r="S1651" s="17">
        <f t="shared" si="255"/>
        <v>34.125</v>
      </c>
      <c r="T1651" s="17">
        <f t="shared" si="256"/>
        <v>29.925000000000001</v>
      </c>
      <c r="U1651" s="17">
        <f t="shared" si="257"/>
        <v>41.625</v>
      </c>
      <c r="V1651" s="16">
        <f t="shared" si="258"/>
        <v>39.674999999999997</v>
      </c>
      <c r="W1651" s="16">
        <f t="shared" si="259"/>
        <v>40.162499999999994</v>
      </c>
    </row>
    <row r="1652" spans="1:23" ht="13.5" x14ac:dyDescent="0.25">
      <c r="A1652" s="3">
        <v>44420</v>
      </c>
      <c r="B1652" s="2">
        <v>1.56</v>
      </c>
      <c r="C1652" s="2">
        <v>37.640880854175236</v>
      </c>
      <c r="D1652" s="2">
        <v>-5.4366195217946167E-2</v>
      </c>
      <c r="E1652" s="2">
        <v>1.9325837115456594E-2</v>
      </c>
      <c r="F1652" s="2">
        <v>1.5940000000000001</v>
      </c>
      <c r="G1652" s="2">
        <v>1.613</v>
      </c>
      <c r="H1652" s="2">
        <v>1.5935000000000001</v>
      </c>
      <c r="I1652" s="2">
        <v>1.8046000000000004</v>
      </c>
      <c r="J1652" s="2">
        <v>1.9036999999999999</v>
      </c>
      <c r="K1652" s="13" t="s">
        <v>53</v>
      </c>
      <c r="L1652" s="13" t="s">
        <v>55</v>
      </c>
      <c r="M1652" s="13" t="s">
        <v>47</v>
      </c>
      <c r="N1652" s="16">
        <f t="shared" si="250"/>
        <v>50</v>
      </c>
      <c r="O1652" s="16">
        <f t="shared" si="251"/>
        <v>100</v>
      </c>
      <c r="P1652" s="16">
        <f t="shared" si="252"/>
        <v>0</v>
      </c>
      <c r="Q1652" s="16">
        <f t="shared" si="253"/>
        <v>16.5</v>
      </c>
      <c r="R1652" s="17">
        <f t="shared" si="254"/>
        <v>54.975000000000001</v>
      </c>
      <c r="S1652" s="17">
        <f t="shared" si="255"/>
        <v>34.125</v>
      </c>
      <c r="T1652" s="17">
        <f t="shared" si="256"/>
        <v>29.925000000000001</v>
      </c>
      <c r="U1652" s="17">
        <f t="shared" si="257"/>
        <v>41.625</v>
      </c>
      <c r="V1652" s="16">
        <f t="shared" si="258"/>
        <v>39.674999999999997</v>
      </c>
      <c r="W1652" s="16">
        <f t="shared" si="259"/>
        <v>40.162499999999994</v>
      </c>
    </row>
    <row r="1653" spans="1:23" ht="13.5" x14ac:dyDescent="0.25">
      <c r="A1653" s="3">
        <v>44424</v>
      </c>
      <c r="B1653" s="2">
        <v>1.56</v>
      </c>
      <c r="C1653" s="2">
        <v>37.640880854175236</v>
      </c>
      <c r="D1653" s="2">
        <v>-3.930179094315478E-2</v>
      </c>
      <c r="E1653" s="2">
        <v>1.7828324622368625E-2</v>
      </c>
      <c r="F1653" s="2">
        <v>1.5820000000000001</v>
      </c>
      <c r="G1653" s="2">
        <v>1.6039999999999999</v>
      </c>
      <c r="H1653" s="2">
        <v>1.5920000000000001</v>
      </c>
      <c r="I1653" s="2">
        <v>1.7912000000000003</v>
      </c>
      <c r="J1653" s="2">
        <v>1.9039000000000001</v>
      </c>
      <c r="K1653" s="13" t="s">
        <v>53</v>
      </c>
      <c r="L1653" s="13" t="s">
        <v>55</v>
      </c>
      <c r="M1653" s="13" t="s">
        <v>47</v>
      </c>
      <c r="N1653" s="16">
        <f t="shared" si="250"/>
        <v>50</v>
      </c>
      <c r="O1653" s="16">
        <f t="shared" si="251"/>
        <v>100</v>
      </c>
      <c r="P1653" s="16">
        <f t="shared" si="252"/>
        <v>0</v>
      </c>
      <c r="Q1653" s="16">
        <f t="shared" si="253"/>
        <v>16.5</v>
      </c>
      <c r="R1653" s="17">
        <f t="shared" si="254"/>
        <v>54.975000000000001</v>
      </c>
      <c r="S1653" s="17">
        <f t="shared" si="255"/>
        <v>34.125</v>
      </c>
      <c r="T1653" s="17">
        <f t="shared" si="256"/>
        <v>29.925000000000001</v>
      </c>
      <c r="U1653" s="17">
        <f t="shared" si="257"/>
        <v>41.625</v>
      </c>
      <c r="V1653" s="16">
        <f t="shared" si="258"/>
        <v>39.674999999999997</v>
      </c>
      <c r="W1653" s="16">
        <f t="shared" si="259"/>
        <v>40.162499999999994</v>
      </c>
    </row>
    <row r="1654" spans="1:23" ht="13.5" x14ac:dyDescent="0.25">
      <c r="A1654" s="3">
        <v>44425</v>
      </c>
      <c r="B1654" s="2">
        <v>1.55</v>
      </c>
      <c r="C1654" s="2">
        <v>36.608147408401386</v>
      </c>
      <c r="D1654" s="2">
        <v>-2.0669544962128361E-2</v>
      </c>
      <c r="E1654" s="2">
        <v>1.6197518444231087E-2</v>
      </c>
      <c r="F1654" s="2">
        <v>1.5720000000000001</v>
      </c>
      <c r="G1654" s="2">
        <v>1.5910000000000002</v>
      </c>
      <c r="H1654" s="2">
        <v>1.5910000000000002</v>
      </c>
      <c r="I1654" s="2">
        <v>1.7774000000000001</v>
      </c>
      <c r="J1654" s="2">
        <v>1.9041500000000002</v>
      </c>
      <c r="K1654" s="13" t="s">
        <v>53</v>
      </c>
      <c r="L1654" s="13" t="s">
        <v>55</v>
      </c>
      <c r="M1654" s="13" t="s">
        <v>47</v>
      </c>
      <c r="N1654" s="16">
        <f t="shared" si="250"/>
        <v>50</v>
      </c>
      <c r="O1654" s="16">
        <f t="shared" si="251"/>
        <v>100</v>
      </c>
      <c r="P1654" s="16">
        <f t="shared" si="252"/>
        <v>0</v>
      </c>
      <c r="Q1654" s="16">
        <f t="shared" si="253"/>
        <v>16.5</v>
      </c>
      <c r="R1654" s="17">
        <f t="shared" si="254"/>
        <v>54.975000000000001</v>
      </c>
      <c r="S1654" s="17">
        <f t="shared" si="255"/>
        <v>34.125</v>
      </c>
      <c r="T1654" s="17">
        <f t="shared" si="256"/>
        <v>29.925000000000001</v>
      </c>
      <c r="U1654" s="17">
        <f t="shared" si="257"/>
        <v>41.625</v>
      </c>
      <c r="V1654" s="16">
        <f t="shared" si="258"/>
        <v>39.674999999999997</v>
      </c>
      <c r="W1654" s="16">
        <f t="shared" si="259"/>
        <v>40.162499999999994</v>
      </c>
    </row>
    <row r="1655" spans="1:23" ht="13.5" x14ac:dyDescent="0.25">
      <c r="A1655" s="3">
        <v>44426</v>
      </c>
      <c r="B1655" s="2">
        <v>1.53</v>
      </c>
      <c r="C1655" s="2">
        <v>34.565532954667972</v>
      </c>
      <c r="D1655" s="2">
        <v>-1.0565425803636064E-2</v>
      </c>
      <c r="E1655" s="2">
        <v>1.3483305451881098E-2</v>
      </c>
      <c r="F1655" s="2">
        <v>1.5580000000000003</v>
      </c>
      <c r="G1655" s="2">
        <v>1.581</v>
      </c>
      <c r="H1655" s="2">
        <v>1.5885000000000002</v>
      </c>
      <c r="I1655" s="2">
        <v>1.7636000000000001</v>
      </c>
      <c r="J1655" s="2">
        <v>1.9043500000000002</v>
      </c>
      <c r="K1655" s="13" t="s">
        <v>53</v>
      </c>
      <c r="L1655" s="13" t="s">
        <v>55</v>
      </c>
      <c r="M1655" s="13" t="s">
        <v>47</v>
      </c>
      <c r="N1655" s="16">
        <f t="shared" si="250"/>
        <v>50</v>
      </c>
      <c r="O1655" s="16">
        <f t="shared" si="251"/>
        <v>100</v>
      </c>
      <c r="P1655" s="16">
        <f t="shared" si="252"/>
        <v>0</v>
      </c>
      <c r="Q1655" s="16">
        <f t="shared" si="253"/>
        <v>16.5</v>
      </c>
      <c r="R1655" s="17">
        <f t="shared" si="254"/>
        <v>54.975000000000001</v>
      </c>
      <c r="S1655" s="17">
        <f t="shared" si="255"/>
        <v>34.125</v>
      </c>
      <c r="T1655" s="17">
        <f t="shared" si="256"/>
        <v>29.925000000000001</v>
      </c>
      <c r="U1655" s="17">
        <f t="shared" si="257"/>
        <v>41.625</v>
      </c>
      <c r="V1655" s="16">
        <f t="shared" si="258"/>
        <v>39.674999999999997</v>
      </c>
      <c r="W1655" s="16">
        <f t="shared" si="259"/>
        <v>40.162499999999994</v>
      </c>
    </row>
    <row r="1656" spans="1:23" ht="13.5" x14ac:dyDescent="0.25">
      <c r="A1656" s="3">
        <v>44427</v>
      </c>
      <c r="B1656" s="2">
        <v>1.53</v>
      </c>
      <c r="C1656" s="2">
        <v>34.565532954667972</v>
      </c>
      <c r="D1656" s="2">
        <v>-2.9275498156018376E-3</v>
      </c>
      <c r="E1656" s="2">
        <v>1.1819820025260394E-2</v>
      </c>
      <c r="F1656" s="2">
        <v>1.546</v>
      </c>
      <c r="G1656" s="2">
        <v>1.5720000000000001</v>
      </c>
      <c r="H1656" s="2">
        <v>1.5860000000000001</v>
      </c>
      <c r="I1656" s="2">
        <v>1.7500000000000002</v>
      </c>
      <c r="J1656" s="2">
        <v>1.9046500000000004</v>
      </c>
      <c r="K1656" s="13" t="s">
        <v>53</v>
      </c>
      <c r="L1656" s="13" t="s">
        <v>55</v>
      </c>
      <c r="M1656" s="13" t="s">
        <v>47</v>
      </c>
      <c r="N1656" s="16">
        <f t="shared" si="250"/>
        <v>50</v>
      </c>
      <c r="O1656" s="16">
        <f t="shared" si="251"/>
        <v>100</v>
      </c>
      <c r="P1656" s="16">
        <f t="shared" si="252"/>
        <v>0</v>
      </c>
      <c r="Q1656" s="16">
        <f t="shared" si="253"/>
        <v>16.5</v>
      </c>
      <c r="R1656" s="17">
        <f t="shared" si="254"/>
        <v>54.975000000000001</v>
      </c>
      <c r="S1656" s="17">
        <f t="shared" si="255"/>
        <v>34.125</v>
      </c>
      <c r="T1656" s="17">
        <f t="shared" si="256"/>
        <v>29.925000000000001</v>
      </c>
      <c r="U1656" s="17">
        <f t="shared" si="257"/>
        <v>41.625</v>
      </c>
      <c r="V1656" s="16">
        <f t="shared" si="258"/>
        <v>39.674999999999997</v>
      </c>
      <c r="W1656" s="16">
        <f t="shared" si="259"/>
        <v>40.162499999999994</v>
      </c>
    </row>
    <row r="1657" spans="1:23" ht="13.5" x14ac:dyDescent="0.25">
      <c r="A1657" s="3">
        <v>44428</v>
      </c>
      <c r="B1657" s="2">
        <v>1.53</v>
      </c>
      <c r="C1657" s="2">
        <v>34.565532954667972</v>
      </c>
      <c r="D1657" s="2">
        <v>-2.0383016789300434E-3</v>
      </c>
      <c r="E1657" s="2">
        <v>1.1251241551032994E-2</v>
      </c>
      <c r="F1657" s="2">
        <v>1.5400000000000003</v>
      </c>
      <c r="G1657" s="2">
        <v>1.5669999999999999</v>
      </c>
      <c r="H1657" s="2">
        <v>1.5820000000000003</v>
      </c>
      <c r="I1657" s="2">
        <v>1.7370000000000001</v>
      </c>
      <c r="J1657" s="2">
        <v>1.905</v>
      </c>
      <c r="K1657" s="13" t="s">
        <v>53</v>
      </c>
      <c r="L1657" s="13" t="s">
        <v>55</v>
      </c>
      <c r="M1657" s="13" t="s">
        <v>47</v>
      </c>
      <c r="N1657" s="16">
        <f t="shared" si="250"/>
        <v>50</v>
      </c>
      <c r="O1657" s="16">
        <f t="shared" si="251"/>
        <v>100</v>
      </c>
      <c r="P1657" s="16">
        <f t="shared" si="252"/>
        <v>0</v>
      </c>
      <c r="Q1657" s="16">
        <f t="shared" si="253"/>
        <v>16.5</v>
      </c>
      <c r="R1657" s="17">
        <f t="shared" si="254"/>
        <v>54.975000000000001</v>
      </c>
      <c r="S1657" s="17">
        <f t="shared" si="255"/>
        <v>34.125</v>
      </c>
      <c r="T1657" s="17">
        <f t="shared" si="256"/>
        <v>29.925000000000001</v>
      </c>
      <c r="U1657" s="17">
        <f t="shared" si="257"/>
        <v>41.625</v>
      </c>
      <c r="V1657" s="16">
        <f t="shared" si="258"/>
        <v>39.674999999999997</v>
      </c>
      <c r="W1657" s="16">
        <f t="shared" si="259"/>
        <v>40.162499999999994</v>
      </c>
    </row>
    <row r="1658" spans="1:23" ht="13.5" x14ac:dyDescent="0.25">
      <c r="A1658" s="3">
        <v>44431</v>
      </c>
      <c r="B1658" s="2">
        <v>1.53</v>
      </c>
      <c r="C1658" s="2">
        <v>34.565532954667972</v>
      </c>
      <c r="D1658" s="2">
        <v>5.4052779344617718E-3</v>
      </c>
      <c r="E1658" s="2">
        <v>1.1760555897921E-2</v>
      </c>
      <c r="F1658" s="2">
        <v>1.5340000000000003</v>
      </c>
      <c r="G1658" s="2">
        <v>1.5579999999999998</v>
      </c>
      <c r="H1658" s="2">
        <v>1.5790000000000002</v>
      </c>
      <c r="I1658" s="2">
        <v>1.7252000000000001</v>
      </c>
      <c r="J1658" s="2">
        <v>1.9053499999999999</v>
      </c>
      <c r="K1658" s="13" t="s">
        <v>53</v>
      </c>
      <c r="L1658" s="13" t="s">
        <v>55</v>
      </c>
      <c r="M1658" s="13" t="s">
        <v>47</v>
      </c>
      <c r="N1658" s="16">
        <f t="shared" si="250"/>
        <v>50</v>
      </c>
      <c r="O1658" s="16">
        <f t="shared" si="251"/>
        <v>100</v>
      </c>
      <c r="P1658" s="16">
        <f t="shared" si="252"/>
        <v>0</v>
      </c>
      <c r="Q1658" s="16">
        <f t="shared" si="253"/>
        <v>16.5</v>
      </c>
      <c r="R1658" s="17">
        <f t="shared" si="254"/>
        <v>54.975000000000001</v>
      </c>
      <c r="S1658" s="17">
        <f t="shared" si="255"/>
        <v>34.125</v>
      </c>
      <c r="T1658" s="17">
        <f t="shared" si="256"/>
        <v>29.925000000000001</v>
      </c>
      <c r="U1658" s="17">
        <f t="shared" si="257"/>
        <v>41.625</v>
      </c>
      <c r="V1658" s="16">
        <f t="shared" si="258"/>
        <v>39.674999999999997</v>
      </c>
      <c r="W1658" s="16">
        <f t="shared" si="259"/>
        <v>40.162499999999994</v>
      </c>
    </row>
    <row r="1659" spans="1:23" ht="13.5" x14ac:dyDescent="0.25">
      <c r="A1659" s="3">
        <v>44432</v>
      </c>
      <c r="B1659" s="2">
        <v>1.53</v>
      </c>
      <c r="C1659" s="2">
        <v>34.565532954667972</v>
      </c>
      <c r="D1659" s="2">
        <v>9.1242616437063884E-3</v>
      </c>
      <c r="E1659" s="2">
        <v>1.2424732330120432E-2</v>
      </c>
      <c r="F1659" s="2">
        <v>1.53</v>
      </c>
      <c r="G1659" s="2">
        <v>1.5509999999999997</v>
      </c>
      <c r="H1659" s="2">
        <v>1.5765000000000005</v>
      </c>
      <c r="I1659" s="2">
        <v>1.7124000000000001</v>
      </c>
      <c r="J1659" s="2">
        <v>1.9056499999999996</v>
      </c>
      <c r="K1659" s="13" t="s">
        <v>53</v>
      </c>
      <c r="L1659" s="13" t="s">
        <v>55</v>
      </c>
      <c r="M1659" s="13" t="s">
        <v>47</v>
      </c>
      <c r="N1659" s="16">
        <f t="shared" si="250"/>
        <v>50</v>
      </c>
      <c r="O1659" s="16">
        <f t="shared" si="251"/>
        <v>100</v>
      </c>
      <c r="P1659" s="16">
        <f t="shared" si="252"/>
        <v>0</v>
      </c>
      <c r="Q1659" s="16">
        <f t="shared" si="253"/>
        <v>16.5</v>
      </c>
      <c r="R1659" s="17">
        <f t="shared" si="254"/>
        <v>54.975000000000001</v>
      </c>
      <c r="S1659" s="17">
        <f t="shared" si="255"/>
        <v>34.125</v>
      </c>
      <c r="T1659" s="17">
        <f t="shared" si="256"/>
        <v>29.925000000000001</v>
      </c>
      <c r="U1659" s="17">
        <f t="shared" si="257"/>
        <v>41.625</v>
      </c>
      <c r="V1659" s="16">
        <f t="shared" si="258"/>
        <v>39.674999999999997</v>
      </c>
      <c r="W1659" s="16">
        <f t="shared" si="259"/>
        <v>40.162499999999994</v>
      </c>
    </row>
    <row r="1660" spans="1:23" ht="13.5" x14ac:dyDescent="0.25">
      <c r="A1660" s="3">
        <v>44433</v>
      </c>
      <c r="B1660" s="2">
        <v>1.53</v>
      </c>
      <c r="C1660" s="2">
        <v>34.565532954667972</v>
      </c>
      <c r="D1660" s="2">
        <v>1.2731735927089538E-2</v>
      </c>
      <c r="E1660" s="2">
        <v>1.2883521373578916E-2</v>
      </c>
      <c r="F1660" s="2">
        <v>1.53</v>
      </c>
      <c r="G1660" s="2">
        <v>1.5439999999999998</v>
      </c>
      <c r="H1660" s="2">
        <v>1.5780000000000001</v>
      </c>
      <c r="I1660" s="2">
        <v>1.6992000000000003</v>
      </c>
      <c r="J1660" s="2">
        <v>1.9058999999999997</v>
      </c>
      <c r="K1660" s="13" t="s">
        <v>55</v>
      </c>
      <c r="L1660" s="13" t="s">
        <v>55</v>
      </c>
      <c r="M1660" s="13" t="s">
        <v>55</v>
      </c>
      <c r="N1660" s="16">
        <f t="shared" si="250"/>
        <v>50</v>
      </c>
      <c r="O1660" s="16">
        <f t="shared" si="251"/>
        <v>100</v>
      </c>
      <c r="P1660" s="16">
        <f t="shared" si="252"/>
        <v>0</v>
      </c>
      <c r="Q1660" s="16">
        <f t="shared" si="253"/>
        <v>33</v>
      </c>
      <c r="R1660" s="17">
        <f t="shared" si="254"/>
        <v>57.45</v>
      </c>
      <c r="S1660" s="17">
        <f t="shared" si="255"/>
        <v>38.25</v>
      </c>
      <c r="T1660" s="17">
        <f t="shared" si="256"/>
        <v>37.35</v>
      </c>
      <c r="U1660" s="17">
        <f t="shared" si="257"/>
        <v>45.75</v>
      </c>
      <c r="V1660" s="16">
        <f t="shared" si="258"/>
        <v>44.35</v>
      </c>
      <c r="W1660" s="16">
        <f t="shared" si="259"/>
        <v>44.7</v>
      </c>
    </row>
    <row r="1661" spans="1:23" ht="13.5" x14ac:dyDescent="0.25">
      <c r="A1661" s="3">
        <v>44434</v>
      </c>
      <c r="B1661" s="2">
        <v>1.53</v>
      </c>
      <c r="C1661" s="2">
        <v>34.565532954667972</v>
      </c>
      <c r="D1661" s="2">
        <v>1.4672272919174834E-2</v>
      </c>
      <c r="E1661" s="2">
        <v>1.3502043291620029E-2</v>
      </c>
      <c r="F1661" s="2">
        <v>1.53</v>
      </c>
      <c r="G1661" s="2">
        <v>1.5379999999999998</v>
      </c>
      <c r="H1661" s="2">
        <v>1.5765000000000002</v>
      </c>
      <c r="I1661" s="2">
        <v>1.6865999999999999</v>
      </c>
      <c r="J1661" s="2">
        <v>1.9061499999999998</v>
      </c>
      <c r="K1661" s="13" t="s">
        <v>55</v>
      </c>
      <c r="L1661" s="13" t="s">
        <v>55</v>
      </c>
      <c r="M1661" s="13" t="s">
        <v>55</v>
      </c>
      <c r="N1661" s="16">
        <f t="shared" si="250"/>
        <v>50</v>
      </c>
      <c r="O1661" s="16">
        <f t="shared" si="251"/>
        <v>100</v>
      </c>
      <c r="P1661" s="16">
        <f t="shared" si="252"/>
        <v>0</v>
      </c>
      <c r="Q1661" s="16">
        <f t="shared" si="253"/>
        <v>33</v>
      </c>
      <c r="R1661" s="17">
        <f t="shared" si="254"/>
        <v>57.45</v>
      </c>
      <c r="S1661" s="17">
        <f t="shared" si="255"/>
        <v>38.25</v>
      </c>
      <c r="T1661" s="17">
        <f t="shared" si="256"/>
        <v>37.35</v>
      </c>
      <c r="U1661" s="17">
        <f t="shared" si="257"/>
        <v>45.75</v>
      </c>
      <c r="V1661" s="16">
        <f t="shared" si="258"/>
        <v>44.35</v>
      </c>
      <c r="W1661" s="16">
        <f t="shared" si="259"/>
        <v>44.7</v>
      </c>
    </row>
    <row r="1662" spans="1:23" ht="13.5" x14ac:dyDescent="0.25">
      <c r="A1662" s="3">
        <v>44435</v>
      </c>
      <c r="B1662" s="2">
        <v>1.54</v>
      </c>
      <c r="C1662" s="2">
        <v>37.494984405656304</v>
      </c>
      <c r="D1662" s="2">
        <v>1.1353066597655559E-2</v>
      </c>
      <c r="E1662" s="2">
        <v>1.3633268327846131E-2</v>
      </c>
      <c r="F1662" s="2">
        <v>1.532</v>
      </c>
      <c r="G1662" s="2">
        <v>1.536</v>
      </c>
      <c r="H1662" s="2">
        <v>1.5745000000000002</v>
      </c>
      <c r="I1662" s="2">
        <v>1.6750000000000003</v>
      </c>
      <c r="J1662" s="2">
        <v>1.9063999999999997</v>
      </c>
      <c r="K1662" s="13" t="s">
        <v>48</v>
      </c>
      <c r="L1662" s="13" t="s">
        <v>55</v>
      </c>
      <c r="M1662" s="13" t="s">
        <v>52</v>
      </c>
      <c r="N1662" s="16">
        <f t="shared" si="250"/>
        <v>50</v>
      </c>
      <c r="O1662" s="16">
        <f t="shared" si="251"/>
        <v>100</v>
      </c>
      <c r="P1662" s="16">
        <f t="shared" si="252"/>
        <v>0</v>
      </c>
      <c r="Q1662" s="16">
        <f t="shared" si="253"/>
        <v>83.5</v>
      </c>
      <c r="R1662" s="17">
        <f t="shared" si="254"/>
        <v>65.025000000000006</v>
      </c>
      <c r="S1662" s="17">
        <f t="shared" si="255"/>
        <v>50.875</v>
      </c>
      <c r="T1662" s="17">
        <f t="shared" si="256"/>
        <v>60.075000000000003</v>
      </c>
      <c r="U1662" s="17">
        <f t="shared" si="257"/>
        <v>58.375</v>
      </c>
      <c r="V1662" s="16">
        <f t="shared" si="258"/>
        <v>58.658333333333339</v>
      </c>
      <c r="W1662" s="16">
        <f t="shared" si="259"/>
        <v>58.587500000000006</v>
      </c>
    </row>
    <row r="1663" spans="1:23" ht="13.5" x14ac:dyDescent="0.25">
      <c r="A1663" s="3">
        <v>44438</v>
      </c>
      <c r="B1663" s="2">
        <v>1.53</v>
      </c>
      <c r="C1663" s="2">
        <v>35.770385752883456</v>
      </c>
      <c r="D1663" s="2">
        <v>9.5918301167199349E-3</v>
      </c>
      <c r="E1663" s="2">
        <v>1.3318549007011984E-2</v>
      </c>
      <c r="F1663" s="2">
        <v>1.532</v>
      </c>
      <c r="G1663" s="2">
        <v>1.5329999999999999</v>
      </c>
      <c r="H1663" s="2">
        <v>1.5685000000000004</v>
      </c>
      <c r="I1663" s="2">
        <v>1.6646000000000003</v>
      </c>
      <c r="J1663" s="2">
        <v>1.9064499999999995</v>
      </c>
      <c r="K1663" s="13" t="s">
        <v>48</v>
      </c>
      <c r="L1663" s="13" t="s">
        <v>55</v>
      </c>
      <c r="M1663" s="13" t="s">
        <v>55</v>
      </c>
      <c r="N1663" s="16">
        <f t="shared" si="250"/>
        <v>50</v>
      </c>
      <c r="O1663" s="16">
        <f t="shared" si="251"/>
        <v>100</v>
      </c>
      <c r="P1663" s="16">
        <f t="shared" si="252"/>
        <v>0</v>
      </c>
      <c r="Q1663" s="16">
        <f t="shared" si="253"/>
        <v>49.5</v>
      </c>
      <c r="R1663" s="17">
        <f t="shared" si="254"/>
        <v>59.924999999999997</v>
      </c>
      <c r="S1663" s="17">
        <f t="shared" si="255"/>
        <v>42.375</v>
      </c>
      <c r="T1663" s="17">
        <f t="shared" si="256"/>
        <v>44.775000000000006</v>
      </c>
      <c r="U1663" s="17">
        <f t="shared" si="257"/>
        <v>49.875</v>
      </c>
      <c r="V1663" s="16">
        <f t="shared" si="258"/>
        <v>49.024999999999999</v>
      </c>
      <c r="W1663" s="16">
        <f t="shared" si="259"/>
        <v>49.237499999999997</v>
      </c>
    </row>
    <row r="1664" spans="1:23" ht="13.5" x14ac:dyDescent="0.25">
      <c r="A1664" s="3">
        <v>44439</v>
      </c>
      <c r="B1664" s="2">
        <v>1.57</v>
      </c>
      <c r="C1664" s="2">
        <v>46.391971831242472</v>
      </c>
      <c r="D1664" s="2">
        <v>3.9430912200697499E-3</v>
      </c>
      <c r="E1664" s="2">
        <v>1.2733254864937059E-2</v>
      </c>
      <c r="F1664" s="2">
        <v>1.54</v>
      </c>
      <c r="G1664" s="2">
        <v>1.5349999999999999</v>
      </c>
      <c r="H1664" s="2">
        <v>1.5630000000000004</v>
      </c>
      <c r="I1664" s="2">
        <v>1.6543999999999999</v>
      </c>
      <c r="J1664" s="2">
        <v>1.9062999999999994</v>
      </c>
      <c r="K1664" s="13" t="s">
        <v>48</v>
      </c>
      <c r="L1664" s="13" t="s">
        <v>55</v>
      </c>
      <c r="M1664" s="13" t="s">
        <v>52</v>
      </c>
      <c r="N1664" s="16">
        <f t="shared" si="250"/>
        <v>50</v>
      </c>
      <c r="O1664" s="16">
        <f t="shared" si="251"/>
        <v>100</v>
      </c>
      <c r="P1664" s="16">
        <f t="shared" si="252"/>
        <v>0</v>
      </c>
      <c r="Q1664" s="16">
        <f t="shared" si="253"/>
        <v>83.5</v>
      </c>
      <c r="R1664" s="17">
        <f t="shared" si="254"/>
        <v>65.025000000000006</v>
      </c>
      <c r="S1664" s="17">
        <f t="shared" si="255"/>
        <v>50.875</v>
      </c>
      <c r="T1664" s="17">
        <f t="shared" si="256"/>
        <v>60.075000000000003</v>
      </c>
      <c r="U1664" s="17">
        <f t="shared" si="257"/>
        <v>58.375</v>
      </c>
      <c r="V1664" s="16">
        <f t="shared" si="258"/>
        <v>58.658333333333339</v>
      </c>
      <c r="W1664" s="16">
        <f t="shared" si="259"/>
        <v>58.587500000000006</v>
      </c>
    </row>
    <row r="1665" spans="1:23" ht="13.5" x14ac:dyDescent="0.25">
      <c r="A1665" s="3">
        <v>44440</v>
      </c>
      <c r="B1665" s="2">
        <v>1.54</v>
      </c>
      <c r="C1665" s="2">
        <v>40.925645619076597</v>
      </c>
      <c r="D1665" s="2">
        <v>-1.6101155077334894E-3</v>
      </c>
      <c r="E1665" s="2">
        <v>1.2310514419868541E-2</v>
      </c>
      <c r="F1665" s="2">
        <v>1.5420000000000003</v>
      </c>
      <c r="G1665" s="2">
        <v>1.536</v>
      </c>
      <c r="H1665" s="2">
        <v>1.5585000000000002</v>
      </c>
      <c r="I1665" s="2">
        <v>1.6442000000000005</v>
      </c>
      <c r="J1665" s="2">
        <v>1.9060499999999994</v>
      </c>
      <c r="K1665" s="13" t="s">
        <v>48</v>
      </c>
      <c r="L1665" s="13" t="s">
        <v>55</v>
      </c>
      <c r="M1665" s="13" t="s">
        <v>52</v>
      </c>
      <c r="N1665" s="16">
        <f t="shared" si="250"/>
        <v>50</v>
      </c>
      <c r="O1665" s="16">
        <f t="shared" si="251"/>
        <v>100</v>
      </c>
      <c r="P1665" s="16">
        <f t="shared" si="252"/>
        <v>0</v>
      </c>
      <c r="Q1665" s="16">
        <f t="shared" si="253"/>
        <v>83.5</v>
      </c>
      <c r="R1665" s="17">
        <f t="shared" si="254"/>
        <v>65.025000000000006</v>
      </c>
      <c r="S1665" s="17">
        <f t="shared" si="255"/>
        <v>50.875</v>
      </c>
      <c r="T1665" s="17">
        <f t="shared" si="256"/>
        <v>60.075000000000003</v>
      </c>
      <c r="U1665" s="17">
        <f t="shared" si="257"/>
        <v>58.375</v>
      </c>
      <c r="V1665" s="16">
        <f t="shared" si="258"/>
        <v>58.658333333333339</v>
      </c>
      <c r="W1665" s="16">
        <f t="shared" si="259"/>
        <v>58.587500000000006</v>
      </c>
    </row>
    <row r="1666" spans="1:23" ht="13.5" x14ac:dyDescent="0.25">
      <c r="A1666" s="3">
        <v>44441</v>
      </c>
      <c r="B1666" s="2">
        <v>1.53</v>
      </c>
      <c r="C1666" s="2">
        <v>39.264835712665601</v>
      </c>
      <c r="D1666" s="2">
        <v>-5.3157889781465517E-3</v>
      </c>
      <c r="E1666" s="2">
        <v>1.1721653820939008E-2</v>
      </c>
      <c r="F1666" s="2">
        <v>1.5420000000000003</v>
      </c>
      <c r="G1666" s="2">
        <v>1.536</v>
      </c>
      <c r="H1666" s="2">
        <v>1.5540000000000003</v>
      </c>
      <c r="I1666" s="2">
        <v>1.6356000000000004</v>
      </c>
      <c r="J1666" s="2">
        <v>1.9057999999999993</v>
      </c>
      <c r="K1666" s="13" t="s">
        <v>48</v>
      </c>
      <c r="L1666" s="13" t="s">
        <v>55</v>
      </c>
      <c r="M1666" s="13" t="s">
        <v>55</v>
      </c>
      <c r="N1666" s="16">
        <f t="shared" ref="N1666:N1729" si="260">IF(D1666&lt;30,50, IF(D1666&gt;70, 0, 25))</f>
        <v>50</v>
      </c>
      <c r="O1666" s="16">
        <f t="shared" ref="O1666:O1729" si="261">IF(F1666-E1666&gt;0.02, 100, IF(F1666-E1666&lt;0,0,45))</f>
        <v>100</v>
      </c>
      <c r="P1666" s="16">
        <f t="shared" ref="P1666:P1729" si="262">IF(G1666-J1666&gt;10,100,IF(G1666-J1666&gt;5,75, IF(G1666-J1666&gt;0,50,0)))</f>
        <v>0</v>
      </c>
      <c r="Q1666" s="16">
        <f t="shared" ref="Q1666:Q1729" si="263">IF(M1666="confirmed bullish", 34, IF(M1666="bullish divergence",17, 0))+IF(K1666="bullish",33,IF(K1666="bearish",0,16.5))+IF(L1666="strong",33,IF(L1666="weak",0,16.5))</f>
        <v>49.5</v>
      </c>
      <c r="R1666" s="17">
        <f t="shared" si="254"/>
        <v>59.924999999999997</v>
      </c>
      <c r="S1666" s="17">
        <f t="shared" si="255"/>
        <v>42.375</v>
      </c>
      <c r="T1666" s="17">
        <f t="shared" si="256"/>
        <v>44.775000000000006</v>
      </c>
      <c r="U1666" s="17">
        <f t="shared" si="257"/>
        <v>49.875</v>
      </c>
      <c r="V1666" s="16">
        <f t="shared" si="258"/>
        <v>49.024999999999999</v>
      </c>
      <c r="W1666" s="16">
        <f t="shared" si="259"/>
        <v>49.237499999999997</v>
      </c>
    </row>
    <row r="1667" spans="1:23" ht="13.5" x14ac:dyDescent="0.25">
      <c r="A1667" s="3">
        <v>44442</v>
      </c>
      <c r="B1667" s="2">
        <v>1.56</v>
      </c>
      <c r="C1667" s="2">
        <v>46.304733127406131</v>
      </c>
      <c r="D1667" s="2">
        <v>-1.0380737834132292E-2</v>
      </c>
      <c r="E1667" s="2">
        <v>1.1055617376180771E-2</v>
      </c>
      <c r="F1667" s="2">
        <v>1.546</v>
      </c>
      <c r="G1667" s="2">
        <v>1.5390000000000001</v>
      </c>
      <c r="H1667" s="2">
        <v>1.5530000000000002</v>
      </c>
      <c r="I1667" s="2">
        <v>1.6268000000000002</v>
      </c>
      <c r="J1667" s="2">
        <v>1.9056999999999993</v>
      </c>
      <c r="K1667" s="13" t="s">
        <v>48</v>
      </c>
      <c r="L1667" s="13" t="s">
        <v>55</v>
      </c>
      <c r="M1667" s="13" t="s">
        <v>52</v>
      </c>
      <c r="N1667" s="16">
        <f t="shared" si="260"/>
        <v>50</v>
      </c>
      <c r="O1667" s="16">
        <f t="shared" si="261"/>
        <v>100</v>
      </c>
      <c r="P1667" s="16">
        <f t="shared" si="262"/>
        <v>0</v>
      </c>
      <c r="Q1667" s="16">
        <f t="shared" si="263"/>
        <v>83.5</v>
      </c>
      <c r="R1667" s="17">
        <f t="shared" ref="R1667:R1730" si="264">0.35*N1667+O1667*0.35+P1667*0.15+Q1667*0.15</f>
        <v>65.025000000000006</v>
      </c>
      <c r="S1667" s="17">
        <f t="shared" ref="S1667:S1730" si="265">N1667*0.2+O1667*0.2+P1667*0.35+Q1667*0.25</f>
        <v>50.875</v>
      </c>
      <c r="T1667" s="17">
        <f t="shared" ref="T1667:T1730" si="266">N1667*0.15+O1667*0.15+P1667*0.25+Q1667*0.45</f>
        <v>60.075000000000003</v>
      </c>
      <c r="U1667" s="17">
        <f t="shared" ref="U1667:U1730" si="267">0.25*SUM(N1667:Q1667)</f>
        <v>58.375</v>
      </c>
      <c r="V1667" s="16">
        <f t="shared" ref="V1667:V1730" si="268">SUM(R1667:T1667)/3</f>
        <v>58.658333333333339</v>
      </c>
      <c r="W1667" s="16">
        <f t="shared" ref="W1667:W1730" si="269">SUM(R1667:U1667)/4</f>
        <v>58.587500000000006</v>
      </c>
    </row>
    <row r="1668" spans="1:23" ht="13.5" x14ac:dyDescent="0.25">
      <c r="A1668" s="3">
        <v>44445</v>
      </c>
      <c r="B1668" s="2">
        <v>1.52</v>
      </c>
      <c r="C1668" s="2">
        <v>39.697590427560286</v>
      </c>
      <c r="D1668" s="2">
        <v>-1.1609620979601054E-2</v>
      </c>
      <c r="E1668" s="2">
        <v>9.7583327564946046E-3</v>
      </c>
      <c r="F1668" s="2">
        <v>1.544</v>
      </c>
      <c r="G1668" s="2">
        <v>1.5379999999999998</v>
      </c>
      <c r="H1668" s="2">
        <v>1.548</v>
      </c>
      <c r="I1668" s="2">
        <v>1.6174000000000004</v>
      </c>
      <c r="J1668" s="2">
        <v>1.905149999999999</v>
      </c>
      <c r="K1668" s="13" t="s">
        <v>48</v>
      </c>
      <c r="L1668" s="13" t="s">
        <v>55</v>
      </c>
      <c r="M1668" s="13" t="s">
        <v>50</v>
      </c>
      <c r="N1668" s="16">
        <f t="shared" si="260"/>
        <v>50</v>
      </c>
      <c r="O1668" s="16">
        <f t="shared" si="261"/>
        <v>100</v>
      </c>
      <c r="P1668" s="16">
        <f t="shared" si="262"/>
        <v>0</v>
      </c>
      <c r="Q1668" s="16">
        <f t="shared" si="263"/>
        <v>66.5</v>
      </c>
      <c r="R1668" s="17">
        <f t="shared" si="264"/>
        <v>62.475000000000001</v>
      </c>
      <c r="S1668" s="17">
        <f t="shared" si="265"/>
        <v>46.625</v>
      </c>
      <c r="T1668" s="17">
        <f t="shared" si="266"/>
        <v>52.424999999999997</v>
      </c>
      <c r="U1668" s="17">
        <f t="shared" si="267"/>
        <v>54.125</v>
      </c>
      <c r="V1668" s="16">
        <f t="shared" si="268"/>
        <v>53.841666666666661</v>
      </c>
      <c r="W1668" s="16">
        <f t="shared" si="269"/>
        <v>53.912499999999994</v>
      </c>
    </row>
    <row r="1669" spans="1:23" ht="13.5" x14ac:dyDescent="0.25">
      <c r="A1669" s="3">
        <v>44446</v>
      </c>
      <c r="B1669" s="2">
        <v>1.54</v>
      </c>
      <c r="C1669" s="2">
        <v>44.000177236285211</v>
      </c>
      <c r="D1669" s="2">
        <v>-1.380763915933203E-2</v>
      </c>
      <c r="E1669" s="2">
        <v>8.8518993399790361E-3</v>
      </c>
      <c r="F1669" s="2">
        <v>1.538</v>
      </c>
      <c r="G1669" s="2">
        <v>1.5390000000000001</v>
      </c>
      <c r="H1669" s="2">
        <v>1.5449999999999999</v>
      </c>
      <c r="I1669" s="2">
        <v>1.6084000000000003</v>
      </c>
      <c r="J1669" s="2">
        <v>1.9042999999999992</v>
      </c>
      <c r="K1669" s="13" t="s">
        <v>48</v>
      </c>
      <c r="L1669" s="13" t="s">
        <v>55</v>
      </c>
      <c r="M1669" s="13" t="s">
        <v>50</v>
      </c>
      <c r="N1669" s="16">
        <f t="shared" si="260"/>
        <v>50</v>
      </c>
      <c r="O1669" s="16">
        <f t="shared" si="261"/>
        <v>100</v>
      </c>
      <c r="P1669" s="16">
        <f t="shared" si="262"/>
        <v>0</v>
      </c>
      <c r="Q1669" s="16">
        <f t="shared" si="263"/>
        <v>66.5</v>
      </c>
      <c r="R1669" s="17">
        <f t="shared" si="264"/>
        <v>62.475000000000001</v>
      </c>
      <c r="S1669" s="17">
        <f t="shared" si="265"/>
        <v>46.625</v>
      </c>
      <c r="T1669" s="17">
        <f t="shared" si="266"/>
        <v>52.424999999999997</v>
      </c>
      <c r="U1669" s="17">
        <f t="shared" si="267"/>
        <v>54.125</v>
      </c>
      <c r="V1669" s="16">
        <f t="shared" si="268"/>
        <v>53.841666666666661</v>
      </c>
      <c r="W1669" s="16">
        <f t="shared" si="269"/>
        <v>53.912499999999994</v>
      </c>
    </row>
    <row r="1670" spans="1:23" ht="13.5" x14ac:dyDescent="0.25">
      <c r="A1670" s="3">
        <v>44447</v>
      </c>
      <c r="B1670" s="2">
        <v>1.52</v>
      </c>
      <c r="C1670" s="2">
        <v>40.860511203925128</v>
      </c>
      <c r="D1670" s="2">
        <v>-1.4004859794057856E-2</v>
      </c>
      <c r="E1670" s="2">
        <v>8.2633693995016917E-3</v>
      </c>
      <c r="F1670" s="2">
        <v>1.534</v>
      </c>
      <c r="G1670" s="2">
        <v>1.5379999999999998</v>
      </c>
      <c r="H1670" s="2">
        <v>1.5409999999999999</v>
      </c>
      <c r="I1670" s="2">
        <v>1.5990000000000004</v>
      </c>
      <c r="J1670" s="2">
        <v>1.902949999999999</v>
      </c>
      <c r="K1670" s="13" t="s">
        <v>48</v>
      </c>
      <c r="L1670" s="13" t="s">
        <v>55</v>
      </c>
      <c r="M1670" s="13" t="s">
        <v>50</v>
      </c>
      <c r="N1670" s="16">
        <f t="shared" si="260"/>
        <v>50</v>
      </c>
      <c r="O1670" s="16">
        <f t="shared" si="261"/>
        <v>100</v>
      </c>
      <c r="P1670" s="16">
        <f t="shared" si="262"/>
        <v>0</v>
      </c>
      <c r="Q1670" s="16">
        <f t="shared" si="263"/>
        <v>66.5</v>
      </c>
      <c r="R1670" s="17">
        <f t="shared" si="264"/>
        <v>62.475000000000001</v>
      </c>
      <c r="S1670" s="17">
        <f t="shared" si="265"/>
        <v>46.625</v>
      </c>
      <c r="T1670" s="17">
        <f t="shared" si="266"/>
        <v>52.424999999999997</v>
      </c>
      <c r="U1670" s="17">
        <f t="shared" si="267"/>
        <v>54.125</v>
      </c>
      <c r="V1670" s="16">
        <f t="shared" si="268"/>
        <v>53.841666666666661</v>
      </c>
      <c r="W1670" s="16">
        <f t="shared" si="269"/>
        <v>53.912499999999994</v>
      </c>
    </row>
    <row r="1671" spans="1:23" ht="13.5" x14ac:dyDescent="0.25">
      <c r="A1671" s="3">
        <v>44448</v>
      </c>
      <c r="B1671" s="2">
        <v>1.5</v>
      </c>
      <c r="C1671" s="2">
        <v>37.944666113107338</v>
      </c>
      <c r="D1671" s="2">
        <v>-1.2404336248112768E-2</v>
      </c>
      <c r="E1671" s="2">
        <v>7.4644605989492218E-3</v>
      </c>
      <c r="F1671" s="2">
        <v>1.528</v>
      </c>
      <c r="G1671" s="2">
        <v>1.5350000000000001</v>
      </c>
      <c r="H1671" s="2">
        <v>1.5364999999999998</v>
      </c>
      <c r="I1671" s="2">
        <v>1.5892000000000004</v>
      </c>
      <c r="J1671" s="2">
        <v>1.9012499999999992</v>
      </c>
      <c r="K1671" s="13" t="s">
        <v>48</v>
      </c>
      <c r="L1671" s="13" t="s">
        <v>55</v>
      </c>
      <c r="M1671" s="13" t="s">
        <v>50</v>
      </c>
      <c r="N1671" s="16">
        <f t="shared" si="260"/>
        <v>50</v>
      </c>
      <c r="O1671" s="16">
        <f t="shared" si="261"/>
        <v>100</v>
      </c>
      <c r="P1671" s="16">
        <f t="shared" si="262"/>
        <v>0</v>
      </c>
      <c r="Q1671" s="16">
        <f t="shared" si="263"/>
        <v>66.5</v>
      </c>
      <c r="R1671" s="17">
        <f t="shared" si="264"/>
        <v>62.475000000000001</v>
      </c>
      <c r="S1671" s="17">
        <f t="shared" si="265"/>
        <v>46.625</v>
      </c>
      <c r="T1671" s="17">
        <f t="shared" si="266"/>
        <v>52.424999999999997</v>
      </c>
      <c r="U1671" s="17">
        <f t="shared" si="267"/>
        <v>54.125</v>
      </c>
      <c r="V1671" s="16">
        <f t="shared" si="268"/>
        <v>53.841666666666661</v>
      </c>
      <c r="W1671" s="16">
        <f t="shared" si="269"/>
        <v>53.912499999999994</v>
      </c>
    </row>
    <row r="1672" spans="1:23" ht="13.5" x14ac:dyDescent="0.25">
      <c r="A1672" s="3">
        <v>44449</v>
      </c>
      <c r="B1672" s="2">
        <v>1.5</v>
      </c>
      <c r="C1672" s="2">
        <v>37.944666113107338</v>
      </c>
      <c r="D1672" s="2">
        <v>-9.128662971396917E-3</v>
      </c>
      <c r="E1672" s="2">
        <v>6.581349531258501E-3</v>
      </c>
      <c r="F1672" s="2">
        <v>1.516</v>
      </c>
      <c r="G1672" s="2">
        <v>1.5309999999999999</v>
      </c>
      <c r="H1672" s="2">
        <v>1.5334999999999999</v>
      </c>
      <c r="I1672" s="2">
        <v>1.5810000000000002</v>
      </c>
      <c r="J1672" s="2">
        <v>1.899799999999999</v>
      </c>
      <c r="K1672" s="13" t="s">
        <v>48</v>
      </c>
      <c r="L1672" s="13" t="s">
        <v>55</v>
      </c>
      <c r="M1672" s="13" t="s">
        <v>50</v>
      </c>
      <c r="N1672" s="16">
        <f t="shared" si="260"/>
        <v>50</v>
      </c>
      <c r="O1672" s="16">
        <f t="shared" si="261"/>
        <v>100</v>
      </c>
      <c r="P1672" s="16">
        <f t="shared" si="262"/>
        <v>0</v>
      </c>
      <c r="Q1672" s="16">
        <f t="shared" si="263"/>
        <v>66.5</v>
      </c>
      <c r="R1672" s="17">
        <f t="shared" si="264"/>
        <v>62.475000000000001</v>
      </c>
      <c r="S1672" s="17">
        <f t="shared" si="265"/>
        <v>46.625</v>
      </c>
      <c r="T1672" s="17">
        <f t="shared" si="266"/>
        <v>52.424999999999997</v>
      </c>
      <c r="U1672" s="17">
        <f t="shared" si="267"/>
        <v>54.125</v>
      </c>
      <c r="V1672" s="16">
        <f t="shared" si="268"/>
        <v>53.841666666666661</v>
      </c>
      <c r="W1672" s="16">
        <f t="shared" si="269"/>
        <v>53.912499999999994</v>
      </c>
    </row>
    <row r="1673" spans="1:23" ht="13.5" x14ac:dyDescent="0.25">
      <c r="A1673" s="3">
        <v>44452</v>
      </c>
      <c r="B1673" s="2">
        <v>1.5</v>
      </c>
      <c r="C1673" s="2">
        <v>37.944666113107338</v>
      </c>
      <c r="D1673" s="2">
        <v>-7.5408430198800058E-3</v>
      </c>
      <c r="E1673" s="2">
        <v>6.5998329514597434E-3</v>
      </c>
      <c r="F1673" s="2">
        <v>1.512</v>
      </c>
      <c r="G1673" s="2">
        <v>1.528</v>
      </c>
      <c r="H1673" s="2">
        <v>1.5304999999999997</v>
      </c>
      <c r="I1673" s="2">
        <v>1.5744000000000002</v>
      </c>
      <c r="J1673" s="2">
        <v>1.8983499999999986</v>
      </c>
      <c r="K1673" s="13" t="s">
        <v>48</v>
      </c>
      <c r="L1673" s="13" t="s">
        <v>55</v>
      </c>
      <c r="M1673" s="13" t="s">
        <v>50</v>
      </c>
      <c r="N1673" s="16">
        <f t="shared" si="260"/>
        <v>50</v>
      </c>
      <c r="O1673" s="16">
        <f t="shared" si="261"/>
        <v>100</v>
      </c>
      <c r="P1673" s="16">
        <f t="shared" si="262"/>
        <v>0</v>
      </c>
      <c r="Q1673" s="16">
        <f t="shared" si="263"/>
        <v>66.5</v>
      </c>
      <c r="R1673" s="17">
        <f t="shared" si="264"/>
        <v>62.475000000000001</v>
      </c>
      <c r="S1673" s="17">
        <f t="shared" si="265"/>
        <v>46.625</v>
      </c>
      <c r="T1673" s="17">
        <f t="shared" si="266"/>
        <v>52.424999999999997</v>
      </c>
      <c r="U1673" s="17">
        <f t="shared" si="267"/>
        <v>54.125</v>
      </c>
      <c r="V1673" s="16">
        <f t="shared" si="268"/>
        <v>53.841666666666661</v>
      </c>
      <c r="W1673" s="16">
        <f t="shared" si="269"/>
        <v>53.912499999999994</v>
      </c>
    </row>
    <row r="1674" spans="1:23" ht="13.5" x14ac:dyDescent="0.25">
      <c r="A1674" s="3">
        <v>44453</v>
      </c>
      <c r="B1674" s="2">
        <v>1.48</v>
      </c>
      <c r="C1674" s="2">
        <v>34.839488330785898</v>
      </c>
      <c r="D1674" s="2">
        <v>1.7663189708514437E-3</v>
      </c>
      <c r="E1674" s="2">
        <v>6.8597147364568784E-3</v>
      </c>
      <c r="F1674" s="2">
        <v>1.5</v>
      </c>
      <c r="G1674" s="2">
        <v>1.5190000000000001</v>
      </c>
      <c r="H1674" s="2">
        <v>1.5269999999999999</v>
      </c>
      <c r="I1674" s="2">
        <v>1.5696000000000003</v>
      </c>
      <c r="J1674" s="2">
        <v>1.8969999999999987</v>
      </c>
      <c r="K1674" s="13" t="s">
        <v>53</v>
      </c>
      <c r="L1674" s="13" t="s">
        <v>55</v>
      </c>
      <c r="M1674" s="13" t="s">
        <v>47</v>
      </c>
      <c r="N1674" s="16">
        <f t="shared" si="260"/>
        <v>50</v>
      </c>
      <c r="O1674" s="16">
        <f t="shared" si="261"/>
        <v>100</v>
      </c>
      <c r="P1674" s="16">
        <f t="shared" si="262"/>
        <v>0</v>
      </c>
      <c r="Q1674" s="16">
        <f t="shared" si="263"/>
        <v>16.5</v>
      </c>
      <c r="R1674" s="17">
        <f t="shared" si="264"/>
        <v>54.975000000000001</v>
      </c>
      <c r="S1674" s="17">
        <f t="shared" si="265"/>
        <v>34.125</v>
      </c>
      <c r="T1674" s="17">
        <f t="shared" si="266"/>
        <v>29.925000000000001</v>
      </c>
      <c r="U1674" s="17">
        <f t="shared" si="267"/>
        <v>41.625</v>
      </c>
      <c r="V1674" s="16">
        <f t="shared" si="268"/>
        <v>39.674999999999997</v>
      </c>
      <c r="W1674" s="16">
        <f t="shared" si="269"/>
        <v>40.162499999999994</v>
      </c>
    </row>
    <row r="1675" spans="1:23" ht="13.5" x14ac:dyDescent="0.25">
      <c r="A1675" s="3">
        <v>44454</v>
      </c>
      <c r="B1675" s="2">
        <v>1.43</v>
      </c>
      <c r="C1675" s="2">
        <v>28.549392075388312</v>
      </c>
      <c r="D1675" s="2">
        <v>9.1520861263150177E-3</v>
      </c>
      <c r="E1675" s="2">
        <v>7.3100182981548027E-3</v>
      </c>
      <c r="F1675" s="2">
        <v>1.482</v>
      </c>
      <c r="G1675" s="2">
        <v>1.508</v>
      </c>
      <c r="H1675" s="2">
        <v>1.5219999999999998</v>
      </c>
      <c r="I1675" s="2">
        <v>1.5652000000000004</v>
      </c>
      <c r="J1675" s="2">
        <v>1.8954999999999986</v>
      </c>
      <c r="K1675" s="13" t="s">
        <v>53</v>
      </c>
      <c r="L1675" s="13" t="s">
        <v>55</v>
      </c>
      <c r="M1675" s="13" t="s">
        <v>47</v>
      </c>
      <c r="N1675" s="16">
        <f t="shared" si="260"/>
        <v>50</v>
      </c>
      <c r="O1675" s="16">
        <f t="shared" si="261"/>
        <v>100</v>
      </c>
      <c r="P1675" s="16">
        <f t="shared" si="262"/>
        <v>0</v>
      </c>
      <c r="Q1675" s="16">
        <f t="shared" si="263"/>
        <v>16.5</v>
      </c>
      <c r="R1675" s="17">
        <f t="shared" si="264"/>
        <v>54.975000000000001</v>
      </c>
      <c r="S1675" s="17">
        <f t="shared" si="265"/>
        <v>34.125</v>
      </c>
      <c r="T1675" s="17">
        <f t="shared" si="266"/>
        <v>29.925000000000001</v>
      </c>
      <c r="U1675" s="17">
        <f t="shared" si="267"/>
        <v>41.625</v>
      </c>
      <c r="V1675" s="16">
        <f t="shared" si="268"/>
        <v>39.674999999999997</v>
      </c>
      <c r="W1675" s="16">
        <f t="shared" si="269"/>
        <v>40.162499999999994</v>
      </c>
    </row>
    <row r="1676" spans="1:23" ht="13.5" x14ac:dyDescent="0.25">
      <c r="A1676" s="3">
        <v>44455</v>
      </c>
      <c r="B1676" s="2">
        <v>1.41</v>
      </c>
      <c r="C1676" s="2">
        <v>26.489238168981956</v>
      </c>
      <c r="D1676" s="2">
        <v>1.60309397538001E-2</v>
      </c>
      <c r="E1676" s="2">
        <v>7.6114876453239741E-3</v>
      </c>
      <c r="F1676" s="2">
        <v>1.464</v>
      </c>
      <c r="G1676" s="2">
        <v>1.496</v>
      </c>
      <c r="H1676" s="2">
        <v>1.516</v>
      </c>
      <c r="I1676" s="2">
        <v>1.5618000000000003</v>
      </c>
      <c r="J1676" s="2">
        <v>1.8940999999999988</v>
      </c>
      <c r="K1676" s="13" t="s">
        <v>53</v>
      </c>
      <c r="L1676" s="13" t="s">
        <v>55</v>
      </c>
      <c r="M1676" s="13" t="s">
        <v>47</v>
      </c>
      <c r="N1676" s="16">
        <f t="shared" si="260"/>
        <v>50</v>
      </c>
      <c r="O1676" s="16">
        <f t="shared" si="261"/>
        <v>100</v>
      </c>
      <c r="P1676" s="16">
        <f t="shared" si="262"/>
        <v>0</v>
      </c>
      <c r="Q1676" s="16">
        <f t="shared" si="263"/>
        <v>16.5</v>
      </c>
      <c r="R1676" s="17">
        <f t="shared" si="264"/>
        <v>54.975000000000001</v>
      </c>
      <c r="S1676" s="17">
        <f t="shared" si="265"/>
        <v>34.125</v>
      </c>
      <c r="T1676" s="17">
        <f t="shared" si="266"/>
        <v>29.925000000000001</v>
      </c>
      <c r="U1676" s="17">
        <f t="shared" si="267"/>
        <v>41.625</v>
      </c>
      <c r="V1676" s="16">
        <f t="shared" si="268"/>
        <v>39.674999999999997</v>
      </c>
      <c r="W1676" s="16">
        <f t="shared" si="269"/>
        <v>40.162499999999994</v>
      </c>
    </row>
    <row r="1677" spans="1:23" ht="13.5" x14ac:dyDescent="0.25">
      <c r="A1677" s="3">
        <v>44456</v>
      </c>
      <c r="B1677" s="2">
        <v>1.41</v>
      </c>
      <c r="C1677" s="2">
        <v>26.489238168981956</v>
      </c>
      <c r="D1677" s="2">
        <v>2.7220572199792015E-2</v>
      </c>
      <c r="E1677" s="2">
        <v>7.8093109716940723E-3</v>
      </c>
      <c r="F1677" s="2">
        <v>1.4460000000000002</v>
      </c>
      <c r="G1677" s="2">
        <v>1.4810000000000001</v>
      </c>
      <c r="H1677" s="2">
        <v>1.51</v>
      </c>
      <c r="I1677" s="2">
        <v>1.5580000000000005</v>
      </c>
      <c r="J1677" s="2">
        <v>1.8926499999999988</v>
      </c>
      <c r="K1677" s="13" t="s">
        <v>53</v>
      </c>
      <c r="L1677" s="13" t="s">
        <v>55</v>
      </c>
      <c r="M1677" s="13" t="s">
        <v>47</v>
      </c>
      <c r="N1677" s="16">
        <f t="shared" si="260"/>
        <v>50</v>
      </c>
      <c r="O1677" s="16">
        <f t="shared" si="261"/>
        <v>100</v>
      </c>
      <c r="P1677" s="16">
        <f t="shared" si="262"/>
        <v>0</v>
      </c>
      <c r="Q1677" s="16">
        <f t="shared" si="263"/>
        <v>16.5</v>
      </c>
      <c r="R1677" s="17">
        <f t="shared" si="264"/>
        <v>54.975000000000001</v>
      </c>
      <c r="S1677" s="17">
        <f t="shared" si="265"/>
        <v>34.125</v>
      </c>
      <c r="T1677" s="17">
        <f t="shared" si="266"/>
        <v>29.925000000000001</v>
      </c>
      <c r="U1677" s="17">
        <f t="shared" si="267"/>
        <v>41.625</v>
      </c>
      <c r="V1677" s="16">
        <f t="shared" si="268"/>
        <v>39.674999999999997</v>
      </c>
      <c r="W1677" s="16">
        <f t="shared" si="269"/>
        <v>40.162499999999994</v>
      </c>
    </row>
    <row r="1678" spans="1:23" ht="13.5" x14ac:dyDescent="0.25">
      <c r="A1678" s="3">
        <v>44459</v>
      </c>
      <c r="B1678" s="2">
        <v>1.41</v>
      </c>
      <c r="C1678" s="2">
        <v>26.489238168981956</v>
      </c>
      <c r="D1678" s="2">
        <v>3.1232727851782549E-2</v>
      </c>
      <c r="E1678" s="2">
        <v>7.9367937779548647E-3</v>
      </c>
      <c r="F1678" s="2">
        <v>1.4280000000000002</v>
      </c>
      <c r="G1678" s="2">
        <v>1.4700000000000002</v>
      </c>
      <c r="H1678" s="2">
        <v>1.504</v>
      </c>
      <c r="I1678" s="2">
        <v>1.5540000000000003</v>
      </c>
      <c r="J1678" s="2">
        <v>1.8908999999999989</v>
      </c>
      <c r="K1678" s="13" t="s">
        <v>53</v>
      </c>
      <c r="L1678" s="13" t="s">
        <v>55</v>
      </c>
      <c r="M1678" s="13" t="s">
        <v>47</v>
      </c>
      <c r="N1678" s="16">
        <f t="shared" si="260"/>
        <v>50</v>
      </c>
      <c r="O1678" s="16">
        <f t="shared" si="261"/>
        <v>100</v>
      </c>
      <c r="P1678" s="16">
        <f t="shared" si="262"/>
        <v>0</v>
      </c>
      <c r="Q1678" s="16">
        <f t="shared" si="263"/>
        <v>16.5</v>
      </c>
      <c r="R1678" s="17">
        <f t="shared" si="264"/>
        <v>54.975000000000001</v>
      </c>
      <c r="S1678" s="17">
        <f t="shared" si="265"/>
        <v>34.125</v>
      </c>
      <c r="T1678" s="17">
        <f t="shared" si="266"/>
        <v>29.925000000000001</v>
      </c>
      <c r="U1678" s="17">
        <f t="shared" si="267"/>
        <v>41.625</v>
      </c>
      <c r="V1678" s="16">
        <f t="shared" si="268"/>
        <v>39.674999999999997</v>
      </c>
      <c r="W1678" s="16">
        <f t="shared" si="269"/>
        <v>40.162499999999994</v>
      </c>
    </row>
    <row r="1679" spans="1:23" ht="13.5" x14ac:dyDescent="0.25">
      <c r="A1679" s="3">
        <v>44460</v>
      </c>
      <c r="B1679" s="2">
        <v>1.4</v>
      </c>
      <c r="C1679" s="2">
        <v>25.347008174081424</v>
      </c>
      <c r="D1679" s="2">
        <v>3.9091451193350224E-2</v>
      </c>
      <c r="E1679" s="2">
        <v>7.5623676580571795E-3</v>
      </c>
      <c r="F1679" s="2">
        <v>1.4120000000000001</v>
      </c>
      <c r="G1679" s="2">
        <v>1.456</v>
      </c>
      <c r="H1679" s="2">
        <v>1.4975000000000001</v>
      </c>
      <c r="I1679" s="2">
        <v>1.5492000000000004</v>
      </c>
      <c r="J1679" s="2">
        <v>1.8890999999999984</v>
      </c>
      <c r="K1679" s="13" t="s">
        <v>53</v>
      </c>
      <c r="L1679" s="13" t="s">
        <v>55</v>
      </c>
      <c r="M1679" s="13" t="s">
        <v>47</v>
      </c>
      <c r="N1679" s="16">
        <f t="shared" si="260"/>
        <v>50</v>
      </c>
      <c r="O1679" s="16">
        <f t="shared" si="261"/>
        <v>100</v>
      </c>
      <c r="P1679" s="16">
        <f t="shared" si="262"/>
        <v>0</v>
      </c>
      <c r="Q1679" s="16">
        <f t="shared" si="263"/>
        <v>16.5</v>
      </c>
      <c r="R1679" s="17">
        <f t="shared" si="264"/>
        <v>54.975000000000001</v>
      </c>
      <c r="S1679" s="17">
        <f t="shared" si="265"/>
        <v>34.125</v>
      </c>
      <c r="T1679" s="17">
        <f t="shared" si="266"/>
        <v>29.925000000000001</v>
      </c>
      <c r="U1679" s="17">
        <f t="shared" si="267"/>
        <v>41.625</v>
      </c>
      <c r="V1679" s="16">
        <f t="shared" si="268"/>
        <v>39.674999999999997</v>
      </c>
      <c r="W1679" s="16">
        <f t="shared" si="269"/>
        <v>40.162499999999994</v>
      </c>
    </row>
    <row r="1680" spans="1:23" ht="13.5" x14ac:dyDescent="0.25">
      <c r="A1680" s="3">
        <v>44461</v>
      </c>
      <c r="B1680" s="2">
        <v>1.42</v>
      </c>
      <c r="C1680" s="2">
        <v>31.691188256056378</v>
      </c>
      <c r="D1680" s="2">
        <v>4.1840121034255162E-2</v>
      </c>
      <c r="E1680" s="2">
        <v>6.8529545943555106E-3</v>
      </c>
      <c r="F1680" s="2">
        <v>1.4099999999999997</v>
      </c>
      <c r="G1680" s="2">
        <v>1.4460000000000002</v>
      </c>
      <c r="H1680" s="2">
        <v>1.4919999999999998</v>
      </c>
      <c r="I1680" s="2">
        <v>1.5446000000000004</v>
      </c>
      <c r="J1680" s="2">
        <v>1.8871499999999986</v>
      </c>
      <c r="K1680" s="13" t="s">
        <v>53</v>
      </c>
      <c r="L1680" s="13" t="s">
        <v>55</v>
      </c>
      <c r="M1680" s="13" t="s">
        <v>47</v>
      </c>
      <c r="N1680" s="16">
        <f t="shared" si="260"/>
        <v>50</v>
      </c>
      <c r="O1680" s="16">
        <f t="shared" si="261"/>
        <v>100</v>
      </c>
      <c r="P1680" s="16">
        <f t="shared" si="262"/>
        <v>0</v>
      </c>
      <c r="Q1680" s="16">
        <f t="shared" si="263"/>
        <v>16.5</v>
      </c>
      <c r="R1680" s="17">
        <f t="shared" si="264"/>
        <v>54.975000000000001</v>
      </c>
      <c r="S1680" s="17">
        <f t="shared" si="265"/>
        <v>34.125</v>
      </c>
      <c r="T1680" s="17">
        <f t="shared" si="266"/>
        <v>29.925000000000001</v>
      </c>
      <c r="U1680" s="17">
        <f t="shared" si="267"/>
        <v>41.625</v>
      </c>
      <c r="V1680" s="16">
        <f t="shared" si="268"/>
        <v>39.674999999999997</v>
      </c>
      <c r="W1680" s="16">
        <f t="shared" si="269"/>
        <v>40.162499999999994</v>
      </c>
    </row>
    <row r="1681" spans="1:23" ht="13.5" x14ac:dyDescent="0.25">
      <c r="A1681" s="3">
        <v>44462</v>
      </c>
      <c r="B1681" s="2">
        <v>1.41</v>
      </c>
      <c r="C1681" s="2">
        <v>30.304465626618637</v>
      </c>
      <c r="D1681" s="2">
        <v>4.2320245598676642E-2</v>
      </c>
      <c r="E1681" s="2">
        <v>5.4765150607385682E-3</v>
      </c>
      <c r="F1681" s="2">
        <v>1.41</v>
      </c>
      <c r="G1681" s="2">
        <v>1.4370000000000001</v>
      </c>
      <c r="H1681" s="2">
        <v>1.4860000000000002</v>
      </c>
      <c r="I1681" s="2">
        <v>1.5402000000000005</v>
      </c>
      <c r="J1681" s="2">
        <v>1.885249999999999</v>
      </c>
      <c r="K1681" s="13" t="s">
        <v>53</v>
      </c>
      <c r="L1681" s="13" t="s">
        <v>55</v>
      </c>
      <c r="M1681" s="13" t="s">
        <v>55</v>
      </c>
      <c r="N1681" s="16">
        <f t="shared" si="260"/>
        <v>50</v>
      </c>
      <c r="O1681" s="16">
        <f t="shared" si="261"/>
        <v>100</v>
      </c>
      <c r="P1681" s="16">
        <f t="shared" si="262"/>
        <v>0</v>
      </c>
      <c r="Q1681" s="16">
        <f t="shared" si="263"/>
        <v>16.5</v>
      </c>
      <c r="R1681" s="17">
        <f t="shared" si="264"/>
        <v>54.975000000000001</v>
      </c>
      <c r="S1681" s="17">
        <f t="shared" si="265"/>
        <v>34.125</v>
      </c>
      <c r="T1681" s="17">
        <f t="shared" si="266"/>
        <v>29.925000000000001</v>
      </c>
      <c r="U1681" s="17">
        <f t="shared" si="267"/>
        <v>41.625</v>
      </c>
      <c r="V1681" s="16">
        <f t="shared" si="268"/>
        <v>39.674999999999997</v>
      </c>
      <c r="W1681" s="16">
        <f t="shared" si="269"/>
        <v>40.162499999999994</v>
      </c>
    </row>
    <row r="1682" spans="1:23" ht="13.5" x14ac:dyDescent="0.25">
      <c r="A1682" s="3">
        <v>44463</v>
      </c>
      <c r="B1682" s="2">
        <v>1.4</v>
      </c>
      <c r="C1682" s="2">
        <v>28.940684843075246</v>
      </c>
      <c r="D1682" s="2">
        <v>4.3980511333209904E-2</v>
      </c>
      <c r="E1682" s="2">
        <v>3.8214414872031594E-3</v>
      </c>
      <c r="F1682" s="2">
        <v>1.4079999999999999</v>
      </c>
      <c r="G1682" s="2">
        <v>1.427</v>
      </c>
      <c r="H1682" s="2">
        <v>1.4789999999999996</v>
      </c>
      <c r="I1682" s="2">
        <v>1.5362000000000007</v>
      </c>
      <c r="J1682" s="2">
        <v>1.8832499999999988</v>
      </c>
      <c r="K1682" s="13" t="s">
        <v>53</v>
      </c>
      <c r="L1682" s="13" t="s">
        <v>55</v>
      </c>
      <c r="M1682" s="13" t="s">
        <v>47</v>
      </c>
      <c r="N1682" s="16">
        <f t="shared" si="260"/>
        <v>50</v>
      </c>
      <c r="O1682" s="16">
        <f t="shared" si="261"/>
        <v>100</v>
      </c>
      <c r="P1682" s="16">
        <f t="shared" si="262"/>
        <v>0</v>
      </c>
      <c r="Q1682" s="16">
        <f t="shared" si="263"/>
        <v>16.5</v>
      </c>
      <c r="R1682" s="17">
        <f t="shared" si="264"/>
        <v>54.975000000000001</v>
      </c>
      <c r="S1682" s="17">
        <f t="shared" si="265"/>
        <v>34.125</v>
      </c>
      <c r="T1682" s="17">
        <f t="shared" si="266"/>
        <v>29.925000000000001</v>
      </c>
      <c r="U1682" s="17">
        <f t="shared" si="267"/>
        <v>41.625</v>
      </c>
      <c r="V1682" s="16">
        <f t="shared" si="268"/>
        <v>39.674999999999997</v>
      </c>
      <c r="W1682" s="16">
        <f t="shared" si="269"/>
        <v>40.162499999999994</v>
      </c>
    </row>
    <row r="1683" spans="1:23" ht="13.5" x14ac:dyDescent="0.25">
      <c r="A1683" s="3">
        <v>44466</v>
      </c>
      <c r="B1683" s="2">
        <v>1.39</v>
      </c>
      <c r="C1683" s="2">
        <v>27.602926263211174</v>
      </c>
      <c r="D1683" s="2">
        <v>4.6660428802337561E-2</v>
      </c>
      <c r="E1683" s="2">
        <v>7.9342407258865388E-4</v>
      </c>
      <c r="F1683" s="2">
        <v>1.4039999999999997</v>
      </c>
      <c r="G1683" s="2">
        <v>1.4160000000000001</v>
      </c>
      <c r="H1683" s="2">
        <v>1.472</v>
      </c>
      <c r="I1683" s="2">
        <v>1.5322000000000002</v>
      </c>
      <c r="J1683" s="2">
        <v>1.8809999999999989</v>
      </c>
      <c r="K1683" s="13" t="s">
        <v>53</v>
      </c>
      <c r="L1683" s="13" t="s">
        <v>55</v>
      </c>
      <c r="M1683" s="13" t="s">
        <v>47</v>
      </c>
      <c r="N1683" s="16">
        <f t="shared" si="260"/>
        <v>50</v>
      </c>
      <c r="O1683" s="16">
        <f t="shared" si="261"/>
        <v>100</v>
      </c>
      <c r="P1683" s="16">
        <f t="shared" si="262"/>
        <v>0</v>
      </c>
      <c r="Q1683" s="16">
        <f t="shared" si="263"/>
        <v>16.5</v>
      </c>
      <c r="R1683" s="17">
        <f t="shared" si="264"/>
        <v>54.975000000000001</v>
      </c>
      <c r="S1683" s="17">
        <f t="shared" si="265"/>
        <v>34.125</v>
      </c>
      <c r="T1683" s="17">
        <f t="shared" si="266"/>
        <v>29.925000000000001</v>
      </c>
      <c r="U1683" s="17">
        <f t="shared" si="267"/>
        <v>41.625</v>
      </c>
      <c r="V1683" s="16">
        <f t="shared" si="268"/>
        <v>39.674999999999997</v>
      </c>
      <c r="W1683" s="16">
        <f t="shared" si="269"/>
        <v>40.162499999999994</v>
      </c>
    </row>
    <row r="1684" spans="1:23" ht="13.5" x14ac:dyDescent="0.25">
      <c r="A1684" s="3">
        <v>44467</v>
      </c>
      <c r="B1684" s="2">
        <v>1.42</v>
      </c>
      <c r="C1684" s="2">
        <v>37.009848089509205</v>
      </c>
      <c r="D1684" s="2">
        <v>4.4182752417154303E-2</v>
      </c>
      <c r="E1684" s="2">
        <v>-1.7074334100218116E-3</v>
      </c>
      <c r="F1684" s="2">
        <v>1.4079999999999999</v>
      </c>
      <c r="G1684" s="2">
        <v>1.4100000000000001</v>
      </c>
      <c r="H1684" s="2">
        <v>1.4644999999999999</v>
      </c>
      <c r="I1684" s="2">
        <v>1.5292000000000003</v>
      </c>
      <c r="J1684" s="2">
        <v>1.8787999999999989</v>
      </c>
      <c r="K1684" s="13" t="s">
        <v>48</v>
      </c>
      <c r="L1684" s="13" t="s">
        <v>55</v>
      </c>
      <c r="M1684" s="13" t="s">
        <v>52</v>
      </c>
      <c r="N1684" s="16">
        <f t="shared" si="260"/>
        <v>50</v>
      </c>
      <c r="O1684" s="16">
        <f t="shared" si="261"/>
        <v>100</v>
      </c>
      <c r="P1684" s="16">
        <f t="shared" si="262"/>
        <v>0</v>
      </c>
      <c r="Q1684" s="16">
        <f t="shared" si="263"/>
        <v>83.5</v>
      </c>
      <c r="R1684" s="17">
        <f t="shared" si="264"/>
        <v>65.025000000000006</v>
      </c>
      <c r="S1684" s="17">
        <f t="shared" si="265"/>
        <v>50.875</v>
      </c>
      <c r="T1684" s="17">
        <f t="shared" si="266"/>
        <v>60.075000000000003</v>
      </c>
      <c r="U1684" s="17">
        <f t="shared" si="267"/>
        <v>58.375</v>
      </c>
      <c r="V1684" s="16">
        <f t="shared" si="268"/>
        <v>58.658333333333339</v>
      </c>
      <c r="W1684" s="16">
        <f t="shared" si="269"/>
        <v>58.587500000000006</v>
      </c>
    </row>
    <row r="1685" spans="1:23" ht="13.5" x14ac:dyDescent="0.25">
      <c r="A1685" s="3">
        <v>44468</v>
      </c>
      <c r="B1685" s="2">
        <v>1.45</v>
      </c>
      <c r="C1685" s="2">
        <v>44.74209355544081</v>
      </c>
      <c r="D1685" s="2">
        <v>3.2507276589251344E-2</v>
      </c>
      <c r="E1685" s="2">
        <v>-3.8910347403560436E-3</v>
      </c>
      <c r="F1685" s="2">
        <v>1.4139999999999999</v>
      </c>
      <c r="G1685" s="2">
        <v>1.4119999999999999</v>
      </c>
      <c r="H1685" s="2">
        <v>1.4599999999999995</v>
      </c>
      <c r="I1685" s="2">
        <v>1.5266000000000006</v>
      </c>
      <c r="J1685" s="2">
        <v>1.8765999999999985</v>
      </c>
      <c r="K1685" s="13" t="s">
        <v>48</v>
      </c>
      <c r="L1685" s="13" t="s">
        <v>55</v>
      </c>
      <c r="M1685" s="13" t="s">
        <v>52</v>
      </c>
      <c r="N1685" s="16">
        <f t="shared" si="260"/>
        <v>50</v>
      </c>
      <c r="O1685" s="16">
        <f t="shared" si="261"/>
        <v>100</v>
      </c>
      <c r="P1685" s="16">
        <f t="shared" si="262"/>
        <v>0</v>
      </c>
      <c r="Q1685" s="16">
        <f t="shared" si="263"/>
        <v>83.5</v>
      </c>
      <c r="R1685" s="17">
        <f t="shared" si="264"/>
        <v>65.025000000000006</v>
      </c>
      <c r="S1685" s="17">
        <f t="shared" si="265"/>
        <v>50.875</v>
      </c>
      <c r="T1685" s="17">
        <f t="shared" si="266"/>
        <v>60.075000000000003</v>
      </c>
      <c r="U1685" s="17">
        <f t="shared" si="267"/>
        <v>58.375</v>
      </c>
      <c r="V1685" s="16">
        <f t="shared" si="268"/>
        <v>58.658333333333339</v>
      </c>
      <c r="W1685" s="16">
        <f t="shared" si="269"/>
        <v>58.587500000000006</v>
      </c>
    </row>
    <row r="1686" spans="1:23" ht="13.5" x14ac:dyDescent="0.25">
      <c r="A1686" s="3">
        <v>44469</v>
      </c>
      <c r="B1686" s="2">
        <v>1.49</v>
      </c>
      <c r="C1686" s="2">
        <v>53.022413173385338</v>
      </c>
      <c r="D1686" s="2">
        <v>1.672156445526185E-2</v>
      </c>
      <c r="E1686" s="2">
        <v>-4.8635607266127832E-3</v>
      </c>
      <c r="F1686" s="2">
        <v>1.4300000000000002</v>
      </c>
      <c r="G1686" s="2">
        <v>1.42</v>
      </c>
      <c r="H1686" s="2">
        <v>1.4579999999999997</v>
      </c>
      <c r="I1686" s="2">
        <v>1.5248000000000002</v>
      </c>
      <c r="J1686" s="2">
        <v>1.8747999999999985</v>
      </c>
      <c r="K1686" s="13" t="s">
        <v>48</v>
      </c>
      <c r="L1686" s="13" t="s">
        <v>55</v>
      </c>
      <c r="M1686" s="13" t="s">
        <v>52</v>
      </c>
      <c r="N1686" s="16">
        <f t="shared" si="260"/>
        <v>50</v>
      </c>
      <c r="O1686" s="16">
        <f t="shared" si="261"/>
        <v>100</v>
      </c>
      <c r="P1686" s="16">
        <f t="shared" si="262"/>
        <v>0</v>
      </c>
      <c r="Q1686" s="16">
        <f t="shared" si="263"/>
        <v>83.5</v>
      </c>
      <c r="R1686" s="17">
        <f t="shared" si="264"/>
        <v>65.025000000000006</v>
      </c>
      <c r="S1686" s="17">
        <f t="shared" si="265"/>
        <v>50.875</v>
      </c>
      <c r="T1686" s="17">
        <f t="shared" si="266"/>
        <v>60.075000000000003</v>
      </c>
      <c r="U1686" s="17">
        <f t="shared" si="267"/>
        <v>58.375</v>
      </c>
      <c r="V1686" s="16">
        <f t="shared" si="268"/>
        <v>58.658333333333339</v>
      </c>
      <c r="W1686" s="16">
        <f t="shared" si="269"/>
        <v>58.587500000000006</v>
      </c>
    </row>
    <row r="1687" spans="1:23" ht="13.5" x14ac:dyDescent="0.25">
      <c r="A1687" s="3">
        <v>44470</v>
      </c>
      <c r="B1687" s="2">
        <v>1.51</v>
      </c>
      <c r="C1687" s="2">
        <v>56.52991459046909</v>
      </c>
      <c r="D1687" s="2">
        <v>1.7701197411075231E-3</v>
      </c>
      <c r="E1687" s="2">
        <v>-4.9465656233383028E-3</v>
      </c>
      <c r="F1687" s="2">
        <v>1.452</v>
      </c>
      <c r="G1687" s="2">
        <v>1.43</v>
      </c>
      <c r="H1687" s="2">
        <v>1.4554999999999998</v>
      </c>
      <c r="I1687" s="2">
        <v>1.5228000000000004</v>
      </c>
      <c r="J1687" s="2">
        <v>1.8731999999999984</v>
      </c>
      <c r="K1687" s="13" t="s">
        <v>48</v>
      </c>
      <c r="L1687" s="13" t="s">
        <v>55</v>
      </c>
      <c r="M1687" s="13" t="s">
        <v>52</v>
      </c>
      <c r="N1687" s="16">
        <f t="shared" si="260"/>
        <v>50</v>
      </c>
      <c r="O1687" s="16">
        <f t="shared" si="261"/>
        <v>100</v>
      </c>
      <c r="P1687" s="16">
        <f t="shared" si="262"/>
        <v>0</v>
      </c>
      <c r="Q1687" s="16">
        <f t="shared" si="263"/>
        <v>83.5</v>
      </c>
      <c r="R1687" s="17">
        <f t="shared" si="264"/>
        <v>65.025000000000006</v>
      </c>
      <c r="S1687" s="17">
        <f t="shared" si="265"/>
        <v>50.875</v>
      </c>
      <c r="T1687" s="17">
        <f t="shared" si="266"/>
        <v>60.075000000000003</v>
      </c>
      <c r="U1687" s="17">
        <f t="shared" si="267"/>
        <v>58.375</v>
      </c>
      <c r="V1687" s="16">
        <f t="shared" si="268"/>
        <v>58.658333333333339</v>
      </c>
      <c r="W1687" s="16">
        <f t="shared" si="269"/>
        <v>58.587500000000006</v>
      </c>
    </row>
    <row r="1688" spans="1:23" ht="13.5" x14ac:dyDescent="0.25">
      <c r="A1688" s="3">
        <v>44473</v>
      </c>
      <c r="B1688" s="2">
        <v>1.52</v>
      </c>
      <c r="C1688" s="2">
        <v>58.210010598647273</v>
      </c>
      <c r="D1688" s="2">
        <v>-1.18444893054932E-2</v>
      </c>
      <c r="E1688" s="2">
        <v>-4.8324788326128123E-3</v>
      </c>
      <c r="F1688" s="2">
        <v>1.4780000000000002</v>
      </c>
      <c r="G1688" s="2">
        <v>1.4409999999999996</v>
      </c>
      <c r="H1688" s="2">
        <v>1.4555</v>
      </c>
      <c r="I1688" s="2">
        <v>1.5214000000000001</v>
      </c>
      <c r="J1688" s="2">
        <v>1.8716999999999984</v>
      </c>
      <c r="K1688" s="13" t="s">
        <v>48</v>
      </c>
      <c r="L1688" s="13" t="s">
        <v>55</v>
      </c>
      <c r="M1688" s="13" t="s">
        <v>52</v>
      </c>
      <c r="N1688" s="16">
        <f t="shared" si="260"/>
        <v>50</v>
      </c>
      <c r="O1688" s="16">
        <f t="shared" si="261"/>
        <v>100</v>
      </c>
      <c r="P1688" s="16">
        <f t="shared" si="262"/>
        <v>0</v>
      </c>
      <c r="Q1688" s="16">
        <f t="shared" si="263"/>
        <v>83.5</v>
      </c>
      <c r="R1688" s="17">
        <f t="shared" si="264"/>
        <v>65.025000000000006</v>
      </c>
      <c r="S1688" s="17">
        <f t="shared" si="265"/>
        <v>50.875</v>
      </c>
      <c r="T1688" s="17">
        <f t="shared" si="266"/>
        <v>60.075000000000003</v>
      </c>
      <c r="U1688" s="17">
        <f t="shared" si="267"/>
        <v>58.375</v>
      </c>
      <c r="V1688" s="16">
        <f t="shared" si="268"/>
        <v>58.658333333333339</v>
      </c>
      <c r="W1688" s="16">
        <f t="shared" si="269"/>
        <v>58.587500000000006</v>
      </c>
    </row>
    <row r="1689" spans="1:23" ht="13.5" x14ac:dyDescent="0.25">
      <c r="A1689" s="3">
        <v>44474</v>
      </c>
      <c r="B1689" s="2">
        <v>1.56</v>
      </c>
      <c r="C1689" s="2">
        <v>64.174585598426063</v>
      </c>
      <c r="D1689" s="2">
        <v>-2.8131211614875529E-2</v>
      </c>
      <c r="E1689" s="2">
        <v>-4.282132904121049E-3</v>
      </c>
      <c r="F1689" s="2">
        <v>1.5060000000000002</v>
      </c>
      <c r="G1689" s="2">
        <v>1.4570000000000001</v>
      </c>
      <c r="H1689" s="2">
        <v>1.4564999999999999</v>
      </c>
      <c r="I1689" s="2">
        <v>1.5210000000000001</v>
      </c>
      <c r="J1689" s="2">
        <v>1.8703999999999985</v>
      </c>
      <c r="K1689" s="13" t="s">
        <v>48</v>
      </c>
      <c r="L1689" s="13" t="s">
        <v>55</v>
      </c>
      <c r="M1689" s="13" t="s">
        <v>52</v>
      </c>
      <c r="N1689" s="16">
        <f t="shared" si="260"/>
        <v>50</v>
      </c>
      <c r="O1689" s="16">
        <f t="shared" si="261"/>
        <v>100</v>
      </c>
      <c r="P1689" s="16">
        <f t="shared" si="262"/>
        <v>0</v>
      </c>
      <c r="Q1689" s="16">
        <f t="shared" si="263"/>
        <v>83.5</v>
      </c>
      <c r="R1689" s="17">
        <f t="shared" si="264"/>
        <v>65.025000000000006</v>
      </c>
      <c r="S1689" s="17">
        <f t="shared" si="265"/>
        <v>50.875</v>
      </c>
      <c r="T1689" s="17">
        <f t="shared" si="266"/>
        <v>60.075000000000003</v>
      </c>
      <c r="U1689" s="17">
        <f t="shared" si="267"/>
        <v>58.375</v>
      </c>
      <c r="V1689" s="16">
        <f t="shared" si="268"/>
        <v>58.658333333333339</v>
      </c>
      <c r="W1689" s="16">
        <f t="shared" si="269"/>
        <v>58.587500000000006</v>
      </c>
    </row>
    <row r="1690" spans="1:23" ht="13.5" x14ac:dyDescent="0.25">
      <c r="A1690" s="3">
        <v>44475</v>
      </c>
      <c r="B1690" s="2">
        <v>1.56</v>
      </c>
      <c r="C1690" s="2">
        <v>64.174585598426063</v>
      </c>
      <c r="D1690" s="2">
        <v>-3.9317319274763785E-2</v>
      </c>
      <c r="E1690" s="2">
        <v>-3.6027945210777008E-3</v>
      </c>
      <c r="F1690" s="2">
        <v>1.528</v>
      </c>
      <c r="G1690" s="2">
        <v>1.4709999999999999</v>
      </c>
      <c r="H1690" s="2">
        <v>1.4584999999999997</v>
      </c>
      <c r="I1690" s="2">
        <v>1.5222</v>
      </c>
      <c r="J1690" s="2">
        <v>1.8691999999999986</v>
      </c>
      <c r="K1690" s="13" t="s">
        <v>48</v>
      </c>
      <c r="L1690" s="13" t="s">
        <v>55</v>
      </c>
      <c r="M1690" s="13" t="s">
        <v>52</v>
      </c>
      <c r="N1690" s="16">
        <f t="shared" si="260"/>
        <v>50</v>
      </c>
      <c r="O1690" s="16">
        <f t="shared" si="261"/>
        <v>100</v>
      </c>
      <c r="P1690" s="16">
        <f t="shared" si="262"/>
        <v>0</v>
      </c>
      <c r="Q1690" s="16">
        <f t="shared" si="263"/>
        <v>83.5</v>
      </c>
      <c r="R1690" s="17">
        <f t="shared" si="264"/>
        <v>65.025000000000006</v>
      </c>
      <c r="S1690" s="17">
        <f t="shared" si="265"/>
        <v>50.875</v>
      </c>
      <c r="T1690" s="17">
        <f t="shared" si="266"/>
        <v>60.075000000000003</v>
      </c>
      <c r="U1690" s="17">
        <f t="shared" si="267"/>
        <v>58.375</v>
      </c>
      <c r="V1690" s="16">
        <f t="shared" si="268"/>
        <v>58.658333333333339</v>
      </c>
      <c r="W1690" s="16">
        <f t="shared" si="269"/>
        <v>58.587500000000006</v>
      </c>
    </row>
    <row r="1691" spans="1:23" ht="13.5" x14ac:dyDescent="0.25">
      <c r="A1691" s="3">
        <v>44476</v>
      </c>
      <c r="B1691" s="2">
        <v>1.55</v>
      </c>
      <c r="C1691" s="2">
        <v>61.624413909025762</v>
      </c>
      <c r="D1691" s="2">
        <v>-5.0026465512285512E-2</v>
      </c>
      <c r="E1691" s="2">
        <v>-2.2660181056405101E-3</v>
      </c>
      <c r="F1691" s="2">
        <v>1.54</v>
      </c>
      <c r="G1691" s="2">
        <v>1.4850000000000001</v>
      </c>
      <c r="H1691" s="2">
        <v>1.4609999999999999</v>
      </c>
      <c r="I1691" s="2">
        <v>1.5219999999999998</v>
      </c>
      <c r="J1691" s="2">
        <v>1.8676999999999986</v>
      </c>
      <c r="K1691" s="13" t="s">
        <v>48</v>
      </c>
      <c r="L1691" s="13" t="s">
        <v>55</v>
      </c>
      <c r="M1691" s="13" t="s">
        <v>52</v>
      </c>
      <c r="N1691" s="16">
        <f t="shared" si="260"/>
        <v>50</v>
      </c>
      <c r="O1691" s="16">
        <f t="shared" si="261"/>
        <v>100</v>
      </c>
      <c r="P1691" s="16">
        <f t="shared" si="262"/>
        <v>0</v>
      </c>
      <c r="Q1691" s="16">
        <f t="shared" si="263"/>
        <v>83.5</v>
      </c>
      <c r="R1691" s="17">
        <f t="shared" si="264"/>
        <v>65.025000000000006</v>
      </c>
      <c r="S1691" s="17">
        <f t="shared" si="265"/>
        <v>50.875</v>
      </c>
      <c r="T1691" s="17">
        <f t="shared" si="266"/>
        <v>60.075000000000003</v>
      </c>
      <c r="U1691" s="17">
        <f t="shared" si="267"/>
        <v>58.375</v>
      </c>
      <c r="V1691" s="16">
        <f t="shared" si="268"/>
        <v>58.658333333333339</v>
      </c>
      <c r="W1691" s="16">
        <f t="shared" si="269"/>
        <v>58.587500000000006</v>
      </c>
    </row>
    <row r="1692" spans="1:23" ht="13.5" x14ac:dyDescent="0.25">
      <c r="A1692" s="3">
        <v>44477</v>
      </c>
      <c r="B1692" s="2">
        <v>1.58</v>
      </c>
      <c r="C1692" s="2">
        <v>65.990680308760744</v>
      </c>
      <c r="D1692" s="2">
        <v>-6.3202845436129973E-2</v>
      </c>
      <c r="E1692" s="2">
        <v>-5.2510352619450774E-4</v>
      </c>
      <c r="F1692" s="2">
        <v>1.554</v>
      </c>
      <c r="G1692" s="2">
        <v>1.5030000000000001</v>
      </c>
      <c r="H1692" s="2">
        <v>1.4649999999999999</v>
      </c>
      <c r="I1692" s="2">
        <v>1.5219999999999998</v>
      </c>
      <c r="J1692" s="2">
        <v>1.8661499999999986</v>
      </c>
      <c r="K1692" s="13" t="s">
        <v>48</v>
      </c>
      <c r="L1692" s="13" t="s">
        <v>55</v>
      </c>
      <c r="M1692" s="13" t="s">
        <v>52</v>
      </c>
      <c r="N1692" s="16">
        <f t="shared" si="260"/>
        <v>50</v>
      </c>
      <c r="O1692" s="16">
        <f t="shared" si="261"/>
        <v>100</v>
      </c>
      <c r="P1692" s="16">
        <f t="shared" si="262"/>
        <v>0</v>
      </c>
      <c r="Q1692" s="16">
        <f t="shared" si="263"/>
        <v>83.5</v>
      </c>
      <c r="R1692" s="17">
        <f t="shared" si="264"/>
        <v>65.025000000000006</v>
      </c>
      <c r="S1692" s="17">
        <f t="shared" si="265"/>
        <v>50.875</v>
      </c>
      <c r="T1692" s="17">
        <f t="shared" si="266"/>
        <v>60.075000000000003</v>
      </c>
      <c r="U1692" s="17">
        <f t="shared" si="267"/>
        <v>58.375</v>
      </c>
      <c r="V1692" s="16">
        <f t="shared" si="268"/>
        <v>58.658333333333339</v>
      </c>
      <c r="W1692" s="16">
        <f t="shared" si="269"/>
        <v>58.587500000000006</v>
      </c>
    </row>
    <row r="1693" spans="1:23" ht="13.5" x14ac:dyDescent="0.25">
      <c r="A1693" s="3">
        <v>44480</v>
      </c>
      <c r="B1693" s="2">
        <v>1.55</v>
      </c>
      <c r="C1693" s="2">
        <v>58.787491170230439</v>
      </c>
      <c r="D1693" s="2">
        <v>-7.4173481041009515E-2</v>
      </c>
      <c r="E1693" s="2">
        <v>1.7665166106335362E-3</v>
      </c>
      <c r="F1693" s="2">
        <v>1.56</v>
      </c>
      <c r="G1693" s="2">
        <v>1.5190000000000003</v>
      </c>
      <c r="H1693" s="2">
        <v>1.4674999999999998</v>
      </c>
      <c r="I1693" s="2">
        <v>1.52</v>
      </c>
      <c r="J1693" s="2">
        <v>1.8641999999999987</v>
      </c>
      <c r="K1693" s="13" t="s">
        <v>48</v>
      </c>
      <c r="L1693" s="13" t="s">
        <v>55</v>
      </c>
      <c r="M1693" s="13" t="s">
        <v>52</v>
      </c>
      <c r="N1693" s="16">
        <f t="shared" si="260"/>
        <v>50</v>
      </c>
      <c r="O1693" s="16">
        <f t="shared" si="261"/>
        <v>100</v>
      </c>
      <c r="P1693" s="16">
        <f t="shared" si="262"/>
        <v>0</v>
      </c>
      <c r="Q1693" s="16">
        <f t="shared" si="263"/>
        <v>83.5</v>
      </c>
      <c r="R1693" s="17">
        <f t="shared" si="264"/>
        <v>65.025000000000006</v>
      </c>
      <c r="S1693" s="17">
        <f t="shared" si="265"/>
        <v>50.875</v>
      </c>
      <c r="T1693" s="17">
        <f t="shared" si="266"/>
        <v>60.075000000000003</v>
      </c>
      <c r="U1693" s="17">
        <f t="shared" si="267"/>
        <v>58.375</v>
      </c>
      <c r="V1693" s="16">
        <f t="shared" si="268"/>
        <v>58.658333333333339</v>
      </c>
      <c r="W1693" s="16">
        <f t="shared" si="269"/>
        <v>58.587500000000006</v>
      </c>
    </row>
    <row r="1694" spans="1:23" ht="13.5" x14ac:dyDescent="0.25">
      <c r="A1694" s="3">
        <v>44481</v>
      </c>
      <c r="B1694" s="2">
        <v>1.56</v>
      </c>
      <c r="C1694" s="2">
        <v>60.341460207196299</v>
      </c>
      <c r="D1694" s="2">
        <v>-7.9872144480262586E-2</v>
      </c>
      <c r="E1694" s="2">
        <v>3.3446786244356349E-3</v>
      </c>
      <c r="F1694" s="2">
        <v>1.56</v>
      </c>
      <c r="G1694" s="2">
        <v>1.5330000000000004</v>
      </c>
      <c r="H1694" s="2">
        <v>1.4715</v>
      </c>
      <c r="I1694" s="2">
        <v>1.5176000000000003</v>
      </c>
      <c r="J1694" s="2">
        <v>1.8622499999999989</v>
      </c>
      <c r="K1694" s="13" t="s">
        <v>53</v>
      </c>
      <c r="L1694" s="13" t="s">
        <v>55</v>
      </c>
      <c r="M1694" s="13" t="s">
        <v>55</v>
      </c>
      <c r="N1694" s="16">
        <f t="shared" si="260"/>
        <v>50</v>
      </c>
      <c r="O1694" s="16">
        <f t="shared" si="261"/>
        <v>100</v>
      </c>
      <c r="P1694" s="16">
        <f t="shared" si="262"/>
        <v>0</v>
      </c>
      <c r="Q1694" s="16">
        <f t="shared" si="263"/>
        <v>16.5</v>
      </c>
      <c r="R1694" s="17">
        <f t="shared" si="264"/>
        <v>54.975000000000001</v>
      </c>
      <c r="S1694" s="17">
        <f t="shared" si="265"/>
        <v>34.125</v>
      </c>
      <c r="T1694" s="17">
        <f t="shared" si="266"/>
        <v>29.925000000000001</v>
      </c>
      <c r="U1694" s="17">
        <f t="shared" si="267"/>
        <v>41.625</v>
      </c>
      <c r="V1694" s="16">
        <f t="shared" si="268"/>
        <v>39.674999999999997</v>
      </c>
      <c r="W1694" s="16">
        <f t="shared" si="269"/>
        <v>40.162499999999994</v>
      </c>
    </row>
    <row r="1695" spans="1:23" ht="13.5" x14ac:dyDescent="0.25">
      <c r="A1695" s="3">
        <v>44482</v>
      </c>
      <c r="B1695" s="2">
        <v>1.57</v>
      </c>
      <c r="C1695" s="2">
        <v>61.889022294644818</v>
      </c>
      <c r="D1695" s="2">
        <v>-8.1147483135172838E-2</v>
      </c>
      <c r="E1695" s="2">
        <v>4.7385822022856048E-3</v>
      </c>
      <c r="F1695" s="2">
        <v>1.5620000000000001</v>
      </c>
      <c r="G1695" s="2">
        <v>1.5450000000000004</v>
      </c>
      <c r="H1695" s="2">
        <v>1.4784999999999999</v>
      </c>
      <c r="I1695" s="2">
        <v>1.5164</v>
      </c>
      <c r="J1695" s="2">
        <v>1.8602999999999985</v>
      </c>
      <c r="K1695" s="13" t="s">
        <v>53</v>
      </c>
      <c r="L1695" s="13" t="s">
        <v>55</v>
      </c>
      <c r="M1695" s="13" t="s">
        <v>54</v>
      </c>
      <c r="N1695" s="16">
        <f t="shared" si="260"/>
        <v>50</v>
      </c>
      <c r="O1695" s="16">
        <f t="shared" si="261"/>
        <v>100</v>
      </c>
      <c r="P1695" s="16">
        <f t="shared" si="262"/>
        <v>0</v>
      </c>
      <c r="Q1695" s="16">
        <f t="shared" si="263"/>
        <v>16.5</v>
      </c>
      <c r="R1695" s="17">
        <f t="shared" si="264"/>
        <v>54.975000000000001</v>
      </c>
      <c r="S1695" s="17">
        <f t="shared" si="265"/>
        <v>34.125</v>
      </c>
      <c r="T1695" s="17">
        <f t="shared" si="266"/>
        <v>29.925000000000001</v>
      </c>
      <c r="U1695" s="17">
        <f t="shared" si="267"/>
        <v>41.625</v>
      </c>
      <c r="V1695" s="16">
        <f t="shared" si="268"/>
        <v>39.674999999999997</v>
      </c>
      <c r="W1695" s="16">
        <f t="shared" si="269"/>
        <v>40.162499999999994</v>
      </c>
    </row>
    <row r="1696" spans="1:23" ht="13.5" x14ac:dyDescent="0.25">
      <c r="A1696" s="3">
        <v>44483</v>
      </c>
      <c r="B1696" s="2">
        <v>1.55</v>
      </c>
      <c r="C1696" s="2">
        <v>57.090679680084044</v>
      </c>
      <c r="D1696" s="2">
        <v>-7.4954116176653152E-2</v>
      </c>
      <c r="E1696" s="2">
        <v>5.0898204026320242E-3</v>
      </c>
      <c r="F1696" s="2">
        <v>1.5619999999999998</v>
      </c>
      <c r="G1696" s="2">
        <v>1.5510000000000004</v>
      </c>
      <c r="H1696" s="2">
        <v>1.4854999999999998</v>
      </c>
      <c r="I1696" s="2">
        <v>1.5149999999999997</v>
      </c>
      <c r="J1696" s="2">
        <v>1.8582999999999987</v>
      </c>
      <c r="K1696" s="13" t="s">
        <v>48</v>
      </c>
      <c r="L1696" s="13" t="s">
        <v>55</v>
      </c>
      <c r="M1696" s="13" t="s">
        <v>55</v>
      </c>
      <c r="N1696" s="16">
        <f t="shared" si="260"/>
        <v>50</v>
      </c>
      <c r="O1696" s="16">
        <f t="shared" si="261"/>
        <v>100</v>
      </c>
      <c r="P1696" s="16">
        <f t="shared" si="262"/>
        <v>0</v>
      </c>
      <c r="Q1696" s="16">
        <f t="shared" si="263"/>
        <v>49.5</v>
      </c>
      <c r="R1696" s="17">
        <f t="shared" si="264"/>
        <v>59.924999999999997</v>
      </c>
      <c r="S1696" s="17">
        <f t="shared" si="265"/>
        <v>42.375</v>
      </c>
      <c r="T1696" s="17">
        <f t="shared" si="266"/>
        <v>44.775000000000006</v>
      </c>
      <c r="U1696" s="17">
        <f t="shared" si="267"/>
        <v>49.875</v>
      </c>
      <c r="V1696" s="16">
        <f t="shared" si="268"/>
        <v>49.024999999999999</v>
      </c>
      <c r="W1696" s="16">
        <f t="shared" si="269"/>
        <v>49.237499999999997</v>
      </c>
    </row>
    <row r="1697" spans="1:23" ht="13.5" x14ac:dyDescent="0.25">
      <c r="A1697" s="3">
        <v>44488</v>
      </c>
      <c r="B1697" s="2">
        <v>1.53</v>
      </c>
      <c r="C1697" s="2">
        <v>52.6912085150501</v>
      </c>
      <c r="D1697" s="2">
        <v>-6.5372941309703059E-2</v>
      </c>
      <c r="E1697" s="2">
        <v>4.8828790523822866E-3</v>
      </c>
      <c r="F1697" s="2">
        <v>1.552</v>
      </c>
      <c r="G1697" s="2">
        <v>1.5530000000000002</v>
      </c>
      <c r="H1697" s="2">
        <v>1.4915</v>
      </c>
      <c r="I1697" s="2">
        <v>1.5139999999999998</v>
      </c>
      <c r="J1697" s="2">
        <v>1.8563499999999984</v>
      </c>
      <c r="K1697" s="13" t="s">
        <v>53</v>
      </c>
      <c r="L1697" s="13" t="s">
        <v>55</v>
      </c>
      <c r="M1697" s="13" t="s">
        <v>47</v>
      </c>
      <c r="N1697" s="16">
        <f t="shared" si="260"/>
        <v>50</v>
      </c>
      <c r="O1697" s="16">
        <f t="shared" si="261"/>
        <v>100</v>
      </c>
      <c r="P1697" s="16">
        <f t="shared" si="262"/>
        <v>0</v>
      </c>
      <c r="Q1697" s="16">
        <f t="shared" si="263"/>
        <v>16.5</v>
      </c>
      <c r="R1697" s="17">
        <f t="shared" si="264"/>
        <v>54.975000000000001</v>
      </c>
      <c r="S1697" s="17">
        <f t="shared" si="265"/>
        <v>34.125</v>
      </c>
      <c r="T1697" s="17">
        <f t="shared" si="266"/>
        <v>29.925000000000001</v>
      </c>
      <c r="U1697" s="17">
        <f t="shared" si="267"/>
        <v>41.625</v>
      </c>
      <c r="V1697" s="16">
        <f t="shared" si="268"/>
        <v>39.674999999999997</v>
      </c>
      <c r="W1697" s="16">
        <f t="shared" si="269"/>
        <v>40.162499999999994</v>
      </c>
    </row>
    <row r="1698" spans="1:23" ht="13.5" x14ac:dyDescent="0.25">
      <c r="A1698" s="3">
        <v>44489</v>
      </c>
      <c r="B1698" s="2">
        <v>1.5</v>
      </c>
      <c r="C1698" s="2">
        <v>46.858149883633558</v>
      </c>
      <c r="D1698" s="2">
        <v>-5.358856850728122E-2</v>
      </c>
      <c r="E1698" s="2">
        <v>5.3970257832480452E-3</v>
      </c>
      <c r="F1698" s="2">
        <v>1.542</v>
      </c>
      <c r="G1698" s="2">
        <v>1.5509999999999999</v>
      </c>
      <c r="H1698" s="2">
        <v>1.496</v>
      </c>
      <c r="I1698" s="2">
        <v>1.5115999999999996</v>
      </c>
      <c r="J1698" s="2">
        <v>1.8542499999999986</v>
      </c>
      <c r="K1698" s="13" t="s">
        <v>53</v>
      </c>
      <c r="L1698" s="13" t="s">
        <v>55</v>
      </c>
      <c r="M1698" s="13" t="s">
        <v>47</v>
      </c>
      <c r="N1698" s="16">
        <f t="shared" si="260"/>
        <v>50</v>
      </c>
      <c r="O1698" s="16">
        <f t="shared" si="261"/>
        <v>100</v>
      </c>
      <c r="P1698" s="16">
        <f t="shared" si="262"/>
        <v>0</v>
      </c>
      <c r="Q1698" s="16">
        <f t="shared" si="263"/>
        <v>16.5</v>
      </c>
      <c r="R1698" s="17">
        <f t="shared" si="264"/>
        <v>54.975000000000001</v>
      </c>
      <c r="S1698" s="17">
        <f t="shared" si="265"/>
        <v>34.125</v>
      </c>
      <c r="T1698" s="17">
        <f t="shared" si="266"/>
        <v>29.925000000000001</v>
      </c>
      <c r="U1698" s="17">
        <f t="shared" si="267"/>
        <v>41.625</v>
      </c>
      <c r="V1698" s="16">
        <f t="shared" si="268"/>
        <v>39.674999999999997</v>
      </c>
      <c r="W1698" s="16">
        <f t="shared" si="269"/>
        <v>40.162499999999994</v>
      </c>
    </row>
    <row r="1699" spans="1:23" ht="13.5" x14ac:dyDescent="0.25">
      <c r="A1699" s="3">
        <v>44490</v>
      </c>
      <c r="B1699" s="2">
        <v>1.49</v>
      </c>
      <c r="C1699" s="2">
        <v>45.067204941089415</v>
      </c>
      <c r="D1699" s="2">
        <v>-3.6622594733221048E-2</v>
      </c>
      <c r="E1699" s="2">
        <v>6.5631994581903472E-3</v>
      </c>
      <c r="F1699" s="2">
        <v>1.528</v>
      </c>
      <c r="G1699" s="2">
        <v>1.544</v>
      </c>
      <c r="H1699" s="2">
        <v>1.5004999999999999</v>
      </c>
      <c r="I1699" s="2">
        <v>1.5093999999999996</v>
      </c>
      <c r="J1699" s="2">
        <v>1.8521499999999986</v>
      </c>
      <c r="K1699" s="13" t="s">
        <v>53</v>
      </c>
      <c r="L1699" s="13" t="s">
        <v>55</v>
      </c>
      <c r="M1699" s="13" t="s">
        <v>47</v>
      </c>
      <c r="N1699" s="16">
        <f t="shared" si="260"/>
        <v>50</v>
      </c>
      <c r="O1699" s="16">
        <f t="shared" si="261"/>
        <v>100</v>
      </c>
      <c r="P1699" s="16">
        <f t="shared" si="262"/>
        <v>0</v>
      </c>
      <c r="Q1699" s="16">
        <f t="shared" si="263"/>
        <v>16.5</v>
      </c>
      <c r="R1699" s="17">
        <f t="shared" si="264"/>
        <v>54.975000000000001</v>
      </c>
      <c r="S1699" s="17">
        <f t="shared" si="265"/>
        <v>34.125</v>
      </c>
      <c r="T1699" s="17">
        <f t="shared" si="266"/>
        <v>29.925000000000001</v>
      </c>
      <c r="U1699" s="17">
        <f t="shared" si="267"/>
        <v>41.625</v>
      </c>
      <c r="V1699" s="16">
        <f t="shared" si="268"/>
        <v>39.674999999999997</v>
      </c>
      <c r="W1699" s="16">
        <f t="shared" si="269"/>
        <v>40.162499999999994</v>
      </c>
    </row>
    <row r="1700" spans="1:23" ht="13.5" x14ac:dyDescent="0.25">
      <c r="A1700" s="3">
        <v>44491</v>
      </c>
      <c r="B1700" s="2">
        <v>1.46</v>
      </c>
      <c r="C1700" s="2">
        <v>40.113870986175677</v>
      </c>
      <c r="D1700" s="2">
        <v>-1.9892870611285307E-2</v>
      </c>
      <c r="E1700" s="2">
        <v>8.335463653108029E-3</v>
      </c>
      <c r="F1700" s="2">
        <v>1.506</v>
      </c>
      <c r="G1700" s="2">
        <v>1.534</v>
      </c>
      <c r="H1700" s="2">
        <v>1.5024999999999999</v>
      </c>
      <c r="I1700" s="2">
        <v>1.5065999999999995</v>
      </c>
      <c r="J1700" s="2">
        <v>1.8499999999999988</v>
      </c>
      <c r="K1700" s="13" t="s">
        <v>53</v>
      </c>
      <c r="L1700" s="13" t="s">
        <v>55</v>
      </c>
      <c r="M1700" s="13" t="s">
        <v>47</v>
      </c>
      <c r="N1700" s="16">
        <f t="shared" si="260"/>
        <v>50</v>
      </c>
      <c r="O1700" s="16">
        <f t="shared" si="261"/>
        <v>100</v>
      </c>
      <c r="P1700" s="16">
        <f t="shared" si="262"/>
        <v>0</v>
      </c>
      <c r="Q1700" s="16">
        <f t="shared" si="263"/>
        <v>16.5</v>
      </c>
      <c r="R1700" s="17">
        <f t="shared" si="264"/>
        <v>54.975000000000001</v>
      </c>
      <c r="S1700" s="17">
        <f t="shared" si="265"/>
        <v>34.125</v>
      </c>
      <c r="T1700" s="17">
        <f t="shared" si="266"/>
        <v>29.925000000000001</v>
      </c>
      <c r="U1700" s="17">
        <f t="shared" si="267"/>
        <v>41.625</v>
      </c>
      <c r="V1700" s="16">
        <f t="shared" si="268"/>
        <v>39.674999999999997</v>
      </c>
      <c r="W1700" s="16">
        <f t="shared" si="269"/>
        <v>40.162499999999994</v>
      </c>
    </row>
    <row r="1701" spans="1:23" ht="13.5" x14ac:dyDescent="0.25">
      <c r="A1701" s="3">
        <v>44494</v>
      </c>
      <c r="B1701" s="2">
        <v>1.47</v>
      </c>
      <c r="C1701" s="2">
        <v>42.386983981218165</v>
      </c>
      <c r="D1701" s="2">
        <v>-7.6984386569334262E-3</v>
      </c>
      <c r="E1701" s="2">
        <v>1.0022434065363607E-2</v>
      </c>
      <c r="F1701" s="2">
        <v>1.49</v>
      </c>
      <c r="G1701" s="2">
        <v>1.526</v>
      </c>
      <c r="H1701" s="2">
        <v>1.5055000000000001</v>
      </c>
      <c r="I1701" s="2">
        <v>1.5041999999999993</v>
      </c>
      <c r="J1701" s="2">
        <v>1.8478499999999989</v>
      </c>
      <c r="K1701" s="13" t="s">
        <v>53</v>
      </c>
      <c r="L1701" s="13" t="s">
        <v>55</v>
      </c>
      <c r="M1701" s="13" t="s">
        <v>47</v>
      </c>
      <c r="N1701" s="16">
        <f t="shared" si="260"/>
        <v>50</v>
      </c>
      <c r="O1701" s="16">
        <f t="shared" si="261"/>
        <v>100</v>
      </c>
      <c r="P1701" s="16">
        <f t="shared" si="262"/>
        <v>0</v>
      </c>
      <c r="Q1701" s="16">
        <f t="shared" si="263"/>
        <v>16.5</v>
      </c>
      <c r="R1701" s="17">
        <f t="shared" si="264"/>
        <v>54.975000000000001</v>
      </c>
      <c r="S1701" s="17">
        <f t="shared" si="265"/>
        <v>34.125</v>
      </c>
      <c r="T1701" s="17">
        <f t="shared" si="266"/>
        <v>29.925000000000001</v>
      </c>
      <c r="U1701" s="17">
        <f t="shared" si="267"/>
        <v>41.625</v>
      </c>
      <c r="V1701" s="16">
        <f t="shared" si="268"/>
        <v>39.674999999999997</v>
      </c>
      <c r="W1701" s="16">
        <f t="shared" si="269"/>
        <v>40.162499999999994</v>
      </c>
    </row>
    <row r="1702" spans="1:23" ht="13.5" x14ac:dyDescent="0.25">
      <c r="A1702" s="3">
        <v>44495</v>
      </c>
      <c r="B1702" s="2">
        <v>1.44</v>
      </c>
      <c r="C1702" s="2">
        <v>37.756822292726447</v>
      </c>
      <c r="D1702" s="2">
        <v>9.6926227164981782E-3</v>
      </c>
      <c r="E1702" s="2">
        <v>1.0872302383535254E-2</v>
      </c>
      <c r="F1702" s="2">
        <v>1.472</v>
      </c>
      <c r="G1702" s="2">
        <v>1.512</v>
      </c>
      <c r="H1702" s="2">
        <v>1.5075000000000001</v>
      </c>
      <c r="I1702" s="2">
        <v>1.5017999999999996</v>
      </c>
      <c r="J1702" s="2">
        <v>1.8456499999999989</v>
      </c>
      <c r="K1702" s="13" t="s">
        <v>53</v>
      </c>
      <c r="L1702" s="13" t="s">
        <v>55</v>
      </c>
      <c r="M1702" s="13" t="s">
        <v>47</v>
      </c>
      <c r="N1702" s="16">
        <f t="shared" si="260"/>
        <v>50</v>
      </c>
      <c r="O1702" s="16">
        <f t="shared" si="261"/>
        <v>100</v>
      </c>
      <c r="P1702" s="16">
        <f t="shared" si="262"/>
        <v>0</v>
      </c>
      <c r="Q1702" s="16">
        <f t="shared" si="263"/>
        <v>16.5</v>
      </c>
      <c r="R1702" s="17">
        <f t="shared" si="264"/>
        <v>54.975000000000001</v>
      </c>
      <c r="S1702" s="17">
        <f t="shared" si="265"/>
        <v>34.125</v>
      </c>
      <c r="T1702" s="17">
        <f t="shared" si="266"/>
        <v>29.925000000000001</v>
      </c>
      <c r="U1702" s="17">
        <f t="shared" si="267"/>
        <v>41.625</v>
      </c>
      <c r="V1702" s="16">
        <f t="shared" si="268"/>
        <v>39.674999999999997</v>
      </c>
      <c r="W1702" s="16">
        <f t="shared" si="269"/>
        <v>40.162499999999994</v>
      </c>
    </row>
    <row r="1703" spans="1:23" ht="13.5" x14ac:dyDescent="0.25">
      <c r="A1703" s="3">
        <v>44496</v>
      </c>
      <c r="B1703" s="2">
        <v>1.46</v>
      </c>
      <c r="C1703" s="2">
        <v>42.283282332121203</v>
      </c>
      <c r="D1703" s="2">
        <v>1.8706216411164212E-2</v>
      </c>
      <c r="E1703" s="2">
        <v>1.0535567055952951E-2</v>
      </c>
      <c r="F1703" s="2">
        <v>1.464</v>
      </c>
      <c r="G1703" s="2">
        <v>1.5030000000000001</v>
      </c>
      <c r="H1703" s="2">
        <v>1.5110000000000003</v>
      </c>
      <c r="I1703" s="2">
        <v>1.4997999999999994</v>
      </c>
      <c r="J1703" s="2">
        <v>1.843699999999999</v>
      </c>
      <c r="K1703" s="13" t="s">
        <v>53</v>
      </c>
      <c r="L1703" s="13" t="s">
        <v>55</v>
      </c>
      <c r="M1703" s="13" t="s">
        <v>47</v>
      </c>
      <c r="N1703" s="16">
        <f t="shared" si="260"/>
        <v>50</v>
      </c>
      <c r="O1703" s="16">
        <f t="shared" si="261"/>
        <v>100</v>
      </c>
      <c r="P1703" s="16">
        <f t="shared" si="262"/>
        <v>0</v>
      </c>
      <c r="Q1703" s="16">
        <f t="shared" si="263"/>
        <v>16.5</v>
      </c>
      <c r="R1703" s="17">
        <f t="shared" si="264"/>
        <v>54.975000000000001</v>
      </c>
      <c r="S1703" s="17">
        <f t="shared" si="265"/>
        <v>34.125</v>
      </c>
      <c r="T1703" s="17">
        <f t="shared" si="266"/>
        <v>29.925000000000001</v>
      </c>
      <c r="U1703" s="17">
        <f t="shared" si="267"/>
        <v>41.625</v>
      </c>
      <c r="V1703" s="16">
        <f t="shared" si="268"/>
        <v>39.674999999999997</v>
      </c>
      <c r="W1703" s="16">
        <f t="shared" si="269"/>
        <v>40.162499999999994</v>
      </c>
    </row>
    <row r="1704" spans="1:23" ht="13.5" x14ac:dyDescent="0.25">
      <c r="A1704" s="3">
        <v>44497</v>
      </c>
      <c r="B1704" s="2">
        <v>1.46</v>
      </c>
      <c r="C1704" s="2">
        <v>42.283282332121203</v>
      </c>
      <c r="D1704" s="2">
        <v>2.8119075101729507E-2</v>
      </c>
      <c r="E1704" s="2">
        <v>1.0029927666595356E-2</v>
      </c>
      <c r="F1704" s="2">
        <v>1.4579999999999997</v>
      </c>
      <c r="G1704" s="2">
        <v>1.4930000000000003</v>
      </c>
      <c r="H1704" s="2">
        <v>1.5130000000000003</v>
      </c>
      <c r="I1704" s="2">
        <v>1.4979999999999993</v>
      </c>
      <c r="J1704" s="2">
        <v>1.8417999999999985</v>
      </c>
      <c r="K1704" s="13" t="s">
        <v>48</v>
      </c>
      <c r="L1704" s="13" t="s">
        <v>55</v>
      </c>
      <c r="M1704" s="13" t="s">
        <v>50</v>
      </c>
      <c r="N1704" s="16">
        <f t="shared" si="260"/>
        <v>50</v>
      </c>
      <c r="O1704" s="16">
        <f t="shared" si="261"/>
        <v>100</v>
      </c>
      <c r="P1704" s="16">
        <f t="shared" si="262"/>
        <v>0</v>
      </c>
      <c r="Q1704" s="16">
        <f t="shared" si="263"/>
        <v>66.5</v>
      </c>
      <c r="R1704" s="17">
        <f t="shared" si="264"/>
        <v>62.475000000000001</v>
      </c>
      <c r="S1704" s="17">
        <f t="shared" si="265"/>
        <v>46.625</v>
      </c>
      <c r="T1704" s="17">
        <f t="shared" si="266"/>
        <v>52.424999999999997</v>
      </c>
      <c r="U1704" s="17">
        <f t="shared" si="267"/>
        <v>54.125</v>
      </c>
      <c r="V1704" s="16">
        <f t="shared" si="268"/>
        <v>53.841666666666661</v>
      </c>
      <c r="W1704" s="16">
        <f t="shared" si="269"/>
        <v>53.912499999999994</v>
      </c>
    </row>
    <row r="1705" spans="1:23" ht="13.5" x14ac:dyDescent="0.25">
      <c r="A1705" s="3">
        <v>44498</v>
      </c>
      <c r="B1705" s="2">
        <v>1.46</v>
      </c>
      <c r="C1705" s="2">
        <v>42.283282332121217</v>
      </c>
      <c r="D1705" s="2">
        <v>3.7851439316824997E-2</v>
      </c>
      <c r="E1705" s="2">
        <v>9.615800895586335E-3</v>
      </c>
      <c r="F1705" s="2">
        <v>1.458</v>
      </c>
      <c r="G1705" s="2">
        <v>1.482</v>
      </c>
      <c r="H1705" s="2">
        <v>1.5135000000000003</v>
      </c>
      <c r="I1705" s="2">
        <v>1.4965999999999995</v>
      </c>
      <c r="J1705" s="2">
        <v>1.8397499999999984</v>
      </c>
      <c r="K1705" s="13" t="s">
        <v>48</v>
      </c>
      <c r="L1705" s="13" t="s">
        <v>55</v>
      </c>
      <c r="M1705" s="13" t="s">
        <v>55</v>
      </c>
      <c r="N1705" s="16">
        <f t="shared" si="260"/>
        <v>50</v>
      </c>
      <c r="O1705" s="16">
        <f t="shared" si="261"/>
        <v>100</v>
      </c>
      <c r="P1705" s="16">
        <f t="shared" si="262"/>
        <v>0</v>
      </c>
      <c r="Q1705" s="16">
        <f t="shared" si="263"/>
        <v>49.5</v>
      </c>
      <c r="R1705" s="17">
        <f t="shared" si="264"/>
        <v>59.924999999999997</v>
      </c>
      <c r="S1705" s="17">
        <f t="shared" si="265"/>
        <v>42.375</v>
      </c>
      <c r="T1705" s="17">
        <f t="shared" si="266"/>
        <v>44.775000000000006</v>
      </c>
      <c r="U1705" s="17">
        <f t="shared" si="267"/>
        <v>49.875</v>
      </c>
      <c r="V1705" s="16">
        <f t="shared" si="268"/>
        <v>49.024999999999999</v>
      </c>
      <c r="W1705" s="16">
        <f t="shared" si="269"/>
        <v>49.237499999999997</v>
      </c>
    </row>
    <row r="1706" spans="1:23" ht="13.5" x14ac:dyDescent="0.25">
      <c r="A1706" s="3">
        <v>44501</v>
      </c>
      <c r="B1706" s="2">
        <v>1.45</v>
      </c>
      <c r="C1706" s="2">
        <v>40.446442383309581</v>
      </c>
      <c r="D1706" s="2">
        <v>4.3962534478887649E-2</v>
      </c>
      <c r="E1706" s="2">
        <v>9.9425859989556113E-3</v>
      </c>
      <c r="F1706" s="2">
        <v>1.454</v>
      </c>
      <c r="G1706" s="2">
        <v>1.4720000000000002</v>
      </c>
      <c r="H1706" s="2">
        <v>1.5115000000000003</v>
      </c>
      <c r="I1706" s="2">
        <v>1.4949999999999994</v>
      </c>
      <c r="J1706" s="2">
        <v>1.8374499999999987</v>
      </c>
      <c r="K1706" s="13" t="s">
        <v>53</v>
      </c>
      <c r="L1706" s="13" t="s">
        <v>55</v>
      </c>
      <c r="M1706" s="13" t="s">
        <v>47</v>
      </c>
      <c r="N1706" s="16">
        <f t="shared" si="260"/>
        <v>50</v>
      </c>
      <c r="O1706" s="16">
        <f t="shared" si="261"/>
        <v>100</v>
      </c>
      <c r="P1706" s="16">
        <f t="shared" si="262"/>
        <v>0</v>
      </c>
      <c r="Q1706" s="16">
        <f t="shared" si="263"/>
        <v>16.5</v>
      </c>
      <c r="R1706" s="17">
        <f t="shared" si="264"/>
        <v>54.975000000000001</v>
      </c>
      <c r="S1706" s="17">
        <f t="shared" si="265"/>
        <v>34.125</v>
      </c>
      <c r="T1706" s="17">
        <f t="shared" si="266"/>
        <v>29.925000000000001</v>
      </c>
      <c r="U1706" s="17">
        <f t="shared" si="267"/>
        <v>41.625</v>
      </c>
      <c r="V1706" s="16">
        <f t="shared" si="268"/>
        <v>39.674999999999997</v>
      </c>
      <c r="W1706" s="16">
        <f t="shared" si="269"/>
        <v>40.162499999999994</v>
      </c>
    </row>
    <row r="1707" spans="1:23" ht="13.5" x14ac:dyDescent="0.25">
      <c r="A1707" s="3">
        <v>44502</v>
      </c>
      <c r="B1707" s="2">
        <v>1.44</v>
      </c>
      <c r="C1707" s="2">
        <v>38.63880627815206</v>
      </c>
      <c r="D1707" s="2">
        <v>4.705285080837962E-2</v>
      </c>
      <c r="E1707" s="2">
        <v>1.064838448597751E-2</v>
      </c>
      <c r="F1707" s="2">
        <v>1.454</v>
      </c>
      <c r="G1707" s="2">
        <v>1.4630000000000001</v>
      </c>
      <c r="H1707" s="2">
        <v>1.5080000000000002</v>
      </c>
      <c r="I1707" s="2">
        <v>1.4931999999999996</v>
      </c>
      <c r="J1707" s="2">
        <v>1.8350999999999988</v>
      </c>
      <c r="K1707" s="13" t="s">
        <v>53</v>
      </c>
      <c r="L1707" s="13" t="s">
        <v>55</v>
      </c>
      <c r="M1707" s="13" t="s">
        <v>55</v>
      </c>
      <c r="N1707" s="16">
        <f t="shared" si="260"/>
        <v>50</v>
      </c>
      <c r="O1707" s="16">
        <f t="shared" si="261"/>
        <v>100</v>
      </c>
      <c r="P1707" s="16">
        <f t="shared" si="262"/>
        <v>0</v>
      </c>
      <c r="Q1707" s="16">
        <f t="shared" si="263"/>
        <v>16.5</v>
      </c>
      <c r="R1707" s="17">
        <f t="shared" si="264"/>
        <v>54.975000000000001</v>
      </c>
      <c r="S1707" s="17">
        <f t="shared" si="265"/>
        <v>34.125</v>
      </c>
      <c r="T1707" s="17">
        <f t="shared" si="266"/>
        <v>29.925000000000001</v>
      </c>
      <c r="U1707" s="17">
        <f t="shared" si="267"/>
        <v>41.625</v>
      </c>
      <c r="V1707" s="16">
        <f t="shared" si="268"/>
        <v>39.674999999999997</v>
      </c>
      <c r="W1707" s="16">
        <f t="shared" si="269"/>
        <v>40.162499999999994</v>
      </c>
    </row>
    <row r="1708" spans="1:23" ht="13.5" x14ac:dyDescent="0.25">
      <c r="A1708" s="3">
        <v>44503</v>
      </c>
      <c r="B1708" s="2">
        <v>1.43</v>
      </c>
      <c r="C1708" s="2">
        <v>36.864519015536814</v>
      </c>
      <c r="D1708" s="2">
        <v>4.608882114278634E-2</v>
      </c>
      <c r="E1708" s="2">
        <v>1.1336740080274603E-2</v>
      </c>
      <c r="F1708" s="2">
        <v>1.448</v>
      </c>
      <c r="G1708" s="2">
        <v>1.4559999999999997</v>
      </c>
      <c r="H1708" s="2">
        <v>1.5035000000000003</v>
      </c>
      <c r="I1708" s="2">
        <v>1.4911999999999999</v>
      </c>
      <c r="J1708" s="2">
        <v>1.8327499999999985</v>
      </c>
      <c r="K1708" s="13" t="s">
        <v>53</v>
      </c>
      <c r="L1708" s="13" t="s">
        <v>55</v>
      </c>
      <c r="M1708" s="13" t="s">
        <v>47</v>
      </c>
      <c r="N1708" s="16">
        <f t="shared" si="260"/>
        <v>50</v>
      </c>
      <c r="O1708" s="16">
        <f t="shared" si="261"/>
        <v>100</v>
      </c>
      <c r="P1708" s="16">
        <f t="shared" si="262"/>
        <v>0</v>
      </c>
      <c r="Q1708" s="16">
        <f t="shared" si="263"/>
        <v>16.5</v>
      </c>
      <c r="R1708" s="17">
        <f t="shared" si="264"/>
        <v>54.975000000000001</v>
      </c>
      <c r="S1708" s="17">
        <f t="shared" si="265"/>
        <v>34.125</v>
      </c>
      <c r="T1708" s="17">
        <f t="shared" si="266"/>
        <v>29.925000000000001</v>
      </c>
      <c r="U1708" s="17">
        <f t="shared" si="267"/>
        <v>41.625</v>
      </c>
      <c r="V1708" s="16">
        <f t="shared" si="268"/>
        <v>39.674999999999997</v>
      </c>
      <c r="W1708" s="16">
        <f t="shared" si="269"/>
        <v>40.162499999999994</v>
      </c>
    </row>
    <row r="1709" spans="1:23" ht="13.5" x14ac:dyDescent="0.25">
      <c r="A1709" s="3">
        <v>44504</v>
      </c>
      <c r="B1709" s="2">
        <v>1.43</v>
      </c>
      <c r="C1709" s="2">
        <v>36.864519015536814</v>
      </c>
      <c r="D1709" s="2">
        <v>4.4067557773528776E-2</v>
      </c>
      <c r="E1709" s="2">
        <v>1.1735715129276136E-2</v>
      </c>
      <c r="F1709" s="2">
        <v>1.4419999999999997</v>
      </c>
      <c r="G1709" s="2">
        <v>1.4499999999999997</v>
      </c>
      <c r="H1709" s="2">
        <v>1.4970000000000003</v>
      </c>
      <c r="I1709" s="2">
        <v>1.4891999999999999</v>
      </c>
      <c r="J1709" s="2">
        <v>1.8305999999999989</v>
      </c>
      <c r="K1709" s="13" t="s">
        <v>53</v>
      </c>
      <c r="L1709" s="13" t="s">
        <v>55</v>
      </c>
      <c r="M1709" s="13" t="s">
        <v>47</v>
      </c>
      <c r="N1709" s="16">
        <f t="shared" si="260"/>
        <v>50</v>
      </c>
      <c r="O1709" s="16">
        <f t="shared" si="261"/>
        <v>100</v>
      </c>
      <c r="P1709" s="16">
        <f t="shared" si="262"/>
        <v>0</v>
      </c>
      <c r="Q1709" s="16">
        <f t="shared" si="263"/>
        <v>16.5</v>
      </c>
      <c r="R1709" s="17">
        <f t="shared" si="264"/>
        <v>54.975000000000001</v>
      </c>
      <c r="S1709" s="17">
        <f t="shared" si="265"/>
        <v>34.125</v>
      </c>
      <c r="T1709" s="17">
        <f t="shared" si="266"/>
        <v>29.925000000000001</v>
      </c>
      <c r="U1709" s="17">
        <f t="shared" si="267"/>
        <v>41.625</v>
      </c>
      <c r="V1709" s="16">
        <f t="shared" si="268"/>
        <v>39.674999999999997</v>
      </c>
      <c r="W1709" s="16">
        <f t="shared" si="269"/>
        <v>40.162499999999994</v>
      </c>
    </row>
    <row r="1710" spans="1:23" ht="13.5" x14ac:dyDescent="0.25">
      <c r="A1710" s="3">
        <v>44505</v>
      </c>
      <c r="B1710" s="2">
        <v>1.41</v>
      </c>
      <c r="C1710" s="2">
        <v>33.315960766456698</v>
      </c>
      <c r="D1710" s="2">
        <v>3.9531610030965059E-2</v>
      </c>
      <c r="E1710" s="2">
        <v>1.2578013731069468E-2</v>
      </c>
      <c r="F1710" s="2">
        <v>1.4319999999999999</v>
      </c>
      <c r="G1710" s="2">
        <v>1.4449999999999998</v>
      </c>
      <c r="H1710" s="2">
        <v>1.4895</v>
      </c>
      <c r="I1710" s="2">
        <v>1.4868000000000001</v>
      </c>
      <c r="J1710" s="2">
        <v>1.828249999999999</v>
      </c>
      <c r="K1710" s="13" t="s">
        <v>53</v>
      </c>
      <c r="L1710" s="13" t="s">
        <v>55</v>
      </c>
      <c r="M1710" s="13" t="s">
        <v>47</v>
      </c>
      <c r="N1710" s="16">
        <f t="shared" si="260"/>
        <v>50</v>
      </c>
      <c r="O1710" s="16">
        <f t="shared" si="261"/>
        <v>100</v>
      </c>
      <c r="P1710" s="16">
        <f t="shared" si="262"/>
        <v>0</v>
      </c>
      <c r="Q1710" s="16">
        <f t="shared" si="263"/>
        <v>16.5</v>
      </c>
      <c r="R1710" s="17">
        <f t="shared" si="264"/>
        <v>54.975000000000001</v>
      </c>
      <c r="S1710" s="17">
        <f t="shared" si="265"/>
        <v>34.125</v>
      </c>
      <c r="T1710" s="17">
        <f t="shared" si="266"/>
        <v>29.925000000000001</v>
      </c>
      <c r="U1710" s="17">
        <f t="shared" si="267"/>
        <v>41.625</v>
      </c>
      <c r="V1710" s="16">
        <f t="shared" si="268"/>
        <v>39.674999999999997</v>
      </c>
      <c r="W1710" s="16">
        <f t="shared" si="269"/>
        <v>40.162499999999994</v>
      </c>
    </row>
    <row r="1711" spans="1:23" ht="13.5" x14ac:dyDescent="0.25">
      <c r="A1711" s="3">
        <v>44508</v>
      </c>
      <c r="B1711" s="2">
        <v>1.42</v>
      </c>
      <c r="C1711" s="2">
        <v>36.602006240269041</v>
      </c>
      <c r="D1711" s="2">
        <v>3.6894823508660357E-2</v>
      </c>
      <c r="E1711" s="2">
        <v>1.3158119957809633E-2</v>
      </c>
      <c r="F1711" s="2">
        <v>1.4259999999999999</v>
      </c>
      <c r="G1711" s="2">
        <v>1.44</v>
      </c>
      <c r="H1711" s="2">
        <v>1.4830000000000001</v>
      </c>
      <c r="I1711" s="2">
        <v>1.4846000000000001</v>
      </c>
      <c r="J1711" s="2">
        <v>1.8260499999999993</v>
      </c>
      <c r="K1711" s="13" t="s">
        <v>53</v>
      </c>
      <c r="L1711" s="13" t="s">
        <v>55</v>
      </c>
      <c r="M1711" s="13" t="s">
        <v>47</v>
      </c>
      <c r="N1711" s="16">
        <f t="shared" si="260"/>
        <v>50</v>
      </c>
      <c r="O1711" s="16">
        <f t="shared" si="261"/>
        <v>100</v>
      </c>
      <c r="P1711" s="16">
        <f t="shared" si="262"/>
        <v>0</v>
      </c>
      <c r="Q1711" s="16">
        <f t="shared" si="263"/>
        <v>16.5</v>
      </c>
      <c r="R1711" s="17">
        <f t="shared" si="264"/>
        <v>54.975000000000001</v>
      </c>
      <c r="S1711" s="17">
        <f t="shared" si="265"/>
        <v>34.125</v>
      </c>
      <c r="T1711" s="17">
        <f t="shared" si="266"/>
        <v>29.925000000000001</v>
      </c>
      <c r="U1711" s="17">
        <f t="shared" si="267"/>
        <v>41.625</v>
      </c>
      <c r="V1711" s="16">
        <f t="shared" si="268"/>
        <v>39.674999999999997</v>
      </c>
      <c r="W1711" s="16">
        <f t="shared" si="269"/>
        <v>40.162499999999994</v>
      </c>
    </row>
    <row r="1712" spans="1:23" ht="13.5" x14ac:dyDescent="0.25">
      <c r="A1712" s="3">
        <v>44509</v>
      </c>
      <c r="B1712" s="2">
        <v>1.42</v>
      </c>
      <c r="C1712" s="2">
        <v>36.602006240269041</v>
      </c>
      <c r="D1712" s="2">
        <v>3.0362927247496563E-2</v>
      </c>
      <c r="E1712" s="2">
        <v>1.3889557315461598E-2</v>
      </c>
      <c r="F1712" s="2">
        <v>1.4219999999999999</v>
      </c>
      <c r="G1712" s="2">
        <v>1.4379999999999999</v>
      </c>
      <c r="H1712" s="2">
        <v>1.4750000000000003</v>
      </c>
      <c r="I1712" s="2">
        <v>1.4822000000000002</v>
      </c>
      <c r="J1712" s="2">
        <v>1.8236999999999997</v>
      </c>
      <c r="K1712" s="13" t="s">
        <v>53</v>
      </c>
      <c r="L1712" s="13" t="s">
        <v>55</v>
      </c>
      <c r="M1712" s="13" t="s">
        <v>47</v>
      </c>
      <c r="N1712" s="16">
        <f t="shared" si="260"/>
        <v>50</v>
      </c>
      <c r="O1712" s="16">
        <f t="shared" si="261"/>
        <v>100</v>
      </c>
      <c r="P1712" s="16">
        <f t="shared" si="262"/>
        <v>0</v>
      </c>
      <c r="Q1712" s="16">
        <f t="shared" si="263"/>
        <v>16.5</v>
      </c>
      <c r="R1712" s="17">
        <f t="shared" si="264"/>
        <v>54.975000000000001</v>
      </c>
      <c r="S1712" s="17">
        <f t="shared" si="265"/>
        <v>34.125</v>
      </c>
      <c r="T1712" s="17">
        <f t="shared" si="266"/>
        <v>29.925000000000001</v>
      </c>
      <c r="U1712" s="17">
        <f t="shared" si="267"/>
        <v>41.625</v>
      </c>
      <c r="V1712" s="16">
        <f t="shared" si="268"/>
        <v>39.674999999999997</v>
      </c>
      <c r="W1712" s="16">
        <f t="shared" si="269"/>
        <v>40.162499999999994</v>
      </c>
    </row>
    <row r="1713" spans="1:23" ht="13.5" x14ac:dyDescent="0.25">
      <c r="A1713" s="3">
        <v>44510</v>
      </c>
      <c r="B1713" s="2">
        <v>1.42</v>
      </c>
      <c r="C1713" s="2">
        <v>36.602006240269034</v>
      </c>
      <c r="D1713" s="2">
        <v>2.8204171746613493E-2</v>
      </c>
      <c r="E1713" s="2">
        <v>1.5181458364188851E-2</v>
      </c>
      <c r="F1713" s="2">
        <v>1.42</v>
      </c>
      <c r="G1713" s="2">
        <v>1.4339999999999999</v>
      </c>
      <c r="H1713" s="2">
        <v>1.4685000000000001</v>
      </c>
      <c r="I1713" s="2">
        <v>1.4800000000000002</v>
      </c>
      <c r="J1713" s="2">
        <v>1.8212999999999999</v>
      </c>
      <c r="K1713" s="13" t="s">
        <v>53</v>
      </c>
      <c r="L1713" s="13" t="s">
        <v>55</v>
      </c>
      <c r="M1713" s="13" t="s">
        <v>47</v>
      </c>
      <c r="N1713" s="16">
        <f t="shared" si="260"/>
        <v>50</v>
      </c>
      <c r="O1713" s="16">
        <f t="shared" si="261"/>
        <v>100</v>
      </c>
      <c r="P1713" s="16">
        <f t="shared" si="262"/>
        <v>0</v>
      </c>
      <c r="Q1713" s="16">
        <f t="shared" si="263"/>
        <v>16.5</v>
      </c>
      <c r="R1713" s="17">
        <f t="shared" si="264"/>
        <v>54.975000000000001</v>
      </c>
      <c r="S1713" s="17">
        <f t="shared" si="265"/>
        <v>34.125</v>
      </c>
      <c r="T1713" s="17">
        <f t="shared" si="266"/>
        <v>29.925000000000001</v>
      </c>
      <c r="U1713" s="17">
        <f t="shared" si="267"/>
        <v>41.625</v>
      </c>
      <c r="V1713" s="16">
        <f t="shared" si="268"/>
        <v>39.674999999999997</v>
      </c>
      <c r="W1713" s="16">
        <f t="shared" si="269"/>
        <v>40.162499999999994</v>
      </c>
    </row>
    <row r="1714" spans="1:23" ht="13.5" x14ac:dyDescent="0.25">
      <c r="A1714" s="3">
        <v>44511</v>
      </c>
      <c r="B1714" s="2">
        <v>1.41</v>
      </c>
      <c r="C1714" s="2">
        <v>34.479878844300416</v>
      </c>
      <c r="D1714" s="2">
        <v>2.738800522316831E-2</v>
      </c>
      <c r="E1714" s="2">
        <v>1.6414629686558931E-2</v>
      </c>
      <c r="F1714" s="2">
        <v>1.4159999999999999</v>
      </c>
      <c r="G1714" s="2">
        <v>1.4289999999999998</v>
      </c>
      <c r="H1714" s="2">
        <v>1.4610000000000005</v>
      </c>
      <c r="I1714" s="2">
        <v>1.4768000000000001</v>
      </c>
      <c r="J1714" s="2">
        <v>1.8188500000000003</v>
      </c>
      <c r="K1714" s="13" t="s">
        <v>53</v>
      </c>
      <c r="L1714" s="13" t="s">
        <v>55</v>
      </c>
      <c r="M1714" s="13" t="s">
        <v>47</v>
      </c>
      <c r="N1714" s="16">
        <f t="shared" si="260"/>
        <v>50</v>
      </c>
      <c r="O1714" s="16">
        <f t="shared" si="261"/>
        <v>100</v>
      </c>
      <c r="P1714" s="16">
        <f t="shared" si="262"/>
        <v>0</v>
      </c>
      <c r="Q1714" s="16">
        <f t="shared" si="263"/>
        <v>16.5</v>
      </c>
      <c r="R1714" s="17">
        <f t="shared" si="264"/>
        <v>54.975000000000001</v>
      </c>
      <c r="S1714" s="17">
        <f t="shared" si="265"/>
        <v>34.125</v>
      </c>
      <c r="T1714" s="17">
        <f t="shared" si="266"/>
        <v>29.925000000000001</v>
      </c>
      <c r="U1714" s="17">
        <f t="shared" si="267"/>
        <v>41.625</v>
      </c>
      <c r="V1714" s="16">
        <f t="shared" si="268"/>
        <v>39.674999999999997</v>
      </c>
      <c r="W1714" s="16">
        <f t="shared" si="269"/>
        <v>40.162499999999994</v>
      </c>
    </row>
    <row r="1715" spans="1:23" ht="13.5" x14ac:dyDescent="0.25">
      <c r="A1715" s="3">
        <v>44512</v>
      </c>
      <c r="B1715" s="2">
        <v>1.42</v>
      </c>
      <c r="C1715" s="2">
        <v>38.330423886373183</v>
      </c>
      <c r="D1715" s="2">
        <v>2.6265504326187905E-2</v>
      </c>
      <c r="E1715" s="2">
        <v>1.7041696747164266E-2</v>
      </c>
      <c r="F1715" s="2">
        <v>1.4179999999999999</v>
      </c>
      <c r="G1715" s="2">
        <v>1.4249999999999998</v>
      </c>
      <c r="H1715" s="2">
        <v>1.4535</v>
      </c>
      <c r="I1715" s="2">
        <v>1.4743999999999999</v>
      </c>
      <c r="J1715" s="2">
        <v>1.8164000000000002</v>
      </c>
      <c r="K1715" s="13" t="s">
        <v>53</v>
      </c>
      <c r="L1715" s="13" t="s">
        <v>55</v>
      </c>
      <c r="M1715" s="13" t="s">
        <v>54</v>
      </c>
      <c r="N1715" s="16">
        <f t="shared" si="260"/>
        <v>50</v>
      </c>
      <c r="O1715" s="16">
        <f t="shared" si="261"/>
        <v>100</v>
      </c>
      <c r="P1715" s="16">
        <f t="shared" si="262"/>
        <v>0</v>
      </c>
      <c r="Q1715" s="16">
        <f t="shared" si="263"/>
        <v>16.5</v>
      </c>
      <c r="R1715" s="17">
        <f t="shared" si="264"/>
        <v>54.975000000000001</v>
      </c>
      <c r="S1715" s="17">
        <f t="shared" si="265"/>
        <v>34.125</v>
      </c>
      <c r="T1715" s="17">
        <f t="shared" si="266"/>
        <v>29.925000000000001</v>
      </c>
      <c r="U1715" s="17">
        <f t="shared" si="267"/>
        <v>41.625</v>
      </c>
      <c r="V1715" s="16">
        <f t="shared" si="268"/>
        <v>39.674999999999997</v>
      </c>
      <c r="W1715" s="16">
        <f t="shared" si="269"/>
        <v>40.162499999999994</v>
      </c>
    </row>
    <row r="1716" spans="1:23" ht="13.5" x14ac:dyDescent="0.25">
      <c r="A1716" s="3">
        <v>44515</v>
      </c>
      <c r="B1716" s="2">
        <v>1.38</v>
      </c>
      <c r="C1716" s="2">
        <v>30.58705634127449</v>
      </c>
      <c r="D1716" s="2">
        <v>2.6967071950192656E-2</v>
      </c>
      <c r="E1716" s="2">
        <v>1.728553210149859E-2</v>
      </c>
      <c r="F1716" s="2">
        <v>1.41</v>
      </c>
      <c r="G1716" s="2">
        <v>1.4179999999999999</v>
      </c>
      <c r="H1716" s="2">
        <v>1.4450000000000001</v>
      </c>
      <c r="I1716" s="2">
        <v>1.4713999999999998</v>
      </c>
      <c r="J1716" s="2">
        <v>1.8137500000000002</v>
      </c>
      <c r="K1716" s="13" t="s">
        <v>53</v>
      </c>
      <c r="L1716" s="13" t="s">
        <v>55</v>
      </c>
      <c r="M1716" s="13" t="s">
        <v>47</v>
      </c>
      <c r="N1716" s="16">
        <f t="shared" si="260"/>
        <v>50</v>
      </c>
      <c r="O1716" s="16">
        <f t="shared" si="261"/>
        <v>100</v>
      </c>
      <c r="P1716" s="16">
        <f t="shared" si="262"/>
        <v>0</v>
      </c>
      <c r="Q1716" s="16">
        <f t="shared" si="263"/>
        <v>16.5</v>
      </c>
      <c r="R1716" s="17">
        <f t="shared" si="264"/>
        <v>54.975000000000001</v>
      </c>
      <c r="S1716" s="17">
        <f t="shared" si="265"/>
        <v>34.125</v>
      </c>
      <c r="T1716" s="17">
        <f t="shared" si="266"/>
        <v>29.925000000000001</v>
      </c>
      <c r="U1716" s="17">
        <f t="shared" si="267"/>
        <v>41.625</v>
      </c>
      <c r="V1716" s="16">
        <f t="shared" si="268"/>
        <v>39.674999999999997</v>
      </c>
      <c r="W1716" s="16">
        <f t="shared" si="269"/>
        <v>40.162499999999994</v>
      </c>
    </row>
    <row r="1717" spans="1:23" ht="13.5" x14ac:dyDescent="0.25">
      <c r="A1717" s="3">
        <v>44516</v>
      </c>
      <c r="B1717" s="2">
        <v>1.39</v>
      </c>
      <c r="C1717" s="2">
        <v>34.167612967599752</v>
      </c>
      <c r="D1717" s="2">
        <v>2.57279346533279E-2</v>
      </c>
      <c r="E1717" s="2">
        <v>1.6997669531101964E-2</v>
      </c>
      <c r="F1717" s="2">
        <v>1.4039999999999999</v>
      </c>
      <c r="G1717" s="2">
        <v>1.4129999999999998</v>
      </c>
      <c r="H1717" s="2">
        <v>1.4380000000000002</v>
      </c>
      <c r="I1717" s="2">
        <v>1.4679999999999997</v>
      </c>
      <c r="J1717" s="2">
        <v>1.81125</v>
      </c>
      <c r="K1717" s="13" t="s">
        <v>53</v>
      </c>
      <c r="L1717" s="13" t="s">
        <v>55</v>
      </c>
      <c r="M1717" s="13" t="s">
        <v>47</v>
      </c>
      <c r="N1717" s="16">
        <f t="shared" si="260"/>
        <v>50</v>
      </c>
      <c r="O1717" s="16">
        <f t="shared" si="261"/>
        <v>100</v>
      </c>
      <c r="P1717" s="16">
        <f t="shared" si="262"/>
        <v>0</v>
      </c>
      <c r="Q1717" s="16">
        <f t="shared" si="263"/>
        <v>16.5</v>
      </c>
      <c r="R1717" s="17">
        <f t="shared" si="264"/>
        <v>54.975000000000001</v>
      </c>
      <c r="S1717" s="17">
        <f t="shared" si="265"/>
        <v>34.125</v>
      </c>
      <c r="T1717" s="17">
        <f t="shared" si="266"/>
        <v>29.925000000000001</v>
      </c>
      <c r="U1717" s="17">
        <f t="shared" si="267"/>
        <v>41.625</v>
      </c>
      <c r="V1717" s="16">
        <f t="shared" si="268"/>
        <v>39.674999999999997</v>
      </c>
      <c r="W1717" s="16">
        <f t="shared" si="269"/>
        <v>40.162499999999994</v>
      </c>
    </row>
    <row r="1718" spans="1:23" ht="13.5" x14ac:dyDescent="0.25">
      <c r="A1718" s="3">
        <v>44517</v>
      </c>
      <c r="B1718" s="2">
        <v>1.39</v>
      </c>
      <c r="C1718" s="2">
        <v>34.167612967599752</v>
      </c>
      <c r="D1718" s="2">
        <v>2.3495243783666631E-2</v>
      </c>
      <c r="E1718" s="2">
        <v>1.6398482152242693E-2</v>
      </c>
      <c r="F1718" s="2">
        <v>1.3979999999999999</v>
      </c>
      <c r="G1718" s="2">
        <v>1.409</v>
      </c>
      <c r="H1718" s="2">
        <v>1.4324999999999997</v>
      </c>
      <c r="I1718" s="2">
        <v>1.4653999999999996</v>
      </c>
      <c r="J1718" s="2">
        <v>1.8088000000000002</v>
      </c>
      <c r="K1718" s="13" t="s">
        <v>53</v>
      </c>
      <c r="L1718" s="13" t="s">
        <v>55</v>
      </c>
      <c r="M1718" s="13" t="s">
        <v>47</v>
      </c>
      <c r="N1718" s="16">
        <f t="shared" si="260"/>
        <v>50</v>
      </c>
      <c r="O1718" s="16">
        <f t="shared" si="261"/>
        <v>100</v>
      </c>
      <c r="P1718" s="16">
        <f t="shared" si="262"/>
        <v>0</v>
      </c>
      <c r="Q1718" s="16">
        <f t="shared" si="263"/>
        <v>16.5</v>
      </c>
      <c r="R1718" s="17">
        <f t="shared" si="264"/>
        <v>54.975000000000001</v>
      </c>
      <c r="S1718" s="17">
        <f t="shared" si="265"/>
        <v>34.125</v>
      </c>
      <c r="T1718" s="17">
        <f t="shared" si="266"/>
        <v>29.925000000000001</v>
      </c>
      <c r="U1718" s="17">
        <f t="shared" si="267"/>
        <v>41.625</v>
      </c>
      <c r="V1718" s="16">
        <f t="shared" si="268"/>
        <v>39.674999999999997</v>
      </c>
      <c r="W1718" s="16">
        <f t="shared" si="269"/>
        <v>40.162499999999994</v>
      </c>
    </row>
    <row r="1719" spans="1:23" ht="13.5" x14ac:dyDescent="0.25">
      <c r="A1719" s="3">
        <v>44518</v>
      </c>
      <c r="B1719" s="2">
        <v>1.37</v>
      </c>
      <c r="C1719" s="2">
        <v>30.516358098793532</v>
      </c>
      <c r="D1719" s="2">
        <v>2.3415554426710727E-2</v>
      </c>
      <c r="E1719" s="2">
        <v>1.5643781395000007E-2</v>
      </c>
      <c r="F1719" s="2">
        <v>1.39</v>
      </c>
      <c r="G1719" s="2">
        <v>1.403</v>
      </c>
      <c r="H1719" s="2">
        <v>1.4265000000000001</v>
      </c>
      <c r="I1719" s="2">
        <v>1.462</v>
      </c>
      <c r="J1719" s="2">
        <v>1.8063000000000002</v>
      </c>
      <c r="K1719" s="13" t="s">
        <v>53</v>
      </c>
      <c r="L1719" s="13" t="s">
        <v>55</v>
      </c>
      <c r="M1719" s="13" t="s">
        <v>47</v>
      </c>
      <c r="N1719" s="16">
        <f t="shared" si="260"/>
        <v>50</v>
      </c>
      <c r="O1719" s="16">
        <f t="shared" si="261"/>
        <v>100</v>
      </c>
      <c r="P1719" s="16">
        <f t="shared" si="262"/>
        <v>0</v>
      </c>
      <c r="Q1719" s="16">
        <f t="shared" si="263"/>
        <v>16.5</v>
      </c>
      <c r="R1719" s="17">
        <f t="shared" si="264"/>
        <v>54.975000000000001</v>
      </c>
      <c r="S1719" s="17">
        <f t="shared" si="265"/>
        <v>34.125</v>
      </c>
      <c r="T1719" s="17">
        <f t="shared" si="266"/>
        <v>29.925000000000001</v>
      </c>
      <c r="U1719" s="17">
        <f t="shared" si="267"/>
        <v>41.625</v>
      </c>
      <c r="V1719" s="16">
        <f t="shared" si="268"/>
        <v>39.674999999999997</v>
      </c>
      <c r="W1719" s="16">
        <f t="shared" si="269"/>
        <v>40.162499999999994</v>
      </c>
    </row>
    <row r="1720" spans="1:23" ht="13.5" x14ac:dyDescent="0.25">
      <c r="A1720" s="3">
        <v>44519</v>
      </c>
      <c r="B1720" s="2">
        <v>1.38</v>
      </c>
      <c r="C1720" s="2">
        <v>34.297015264416146</v>
      </c>
      <c r="D1720" s="2">
        <v>1.9952372686341313E-2</v>
      </c>
      <c r="E1720" s="2">
        <v>1.4373862761896701E-2</v>
      </c>
      <c r="F1720" s="2">
        <v>1.3819999999999999</v>
      </c>
      <c r="G1720" s="2">
        <v>1.4</v>
      </c>
      <c r="H1720" s="2">
        <v>1.4224999999999999</v>
      </c>
      <c r="I1720" s="2">
        <v>1.4591999999999998</v>
      </c>
      <c r="J1720" s="2">
        <v>1.8037999999999998</v>
      </c>
      <c r="K1720" s="13" t="s">
        <v>53</v>
      </c>
      <c r="L1720" s="13" t="s">
        <v>55</v>
      </c>
      <c r="M1720" s="13" t="s">
        <v>47</v>
      </c>
      <c r="N1720" s="16">
        <f t="shared" si="260"/>
        <v>50</v>
      </c>
      <c r="O1720" s="16">
        <f t="shared" si="261"/>
        <v>100</v>
      </c>
      <c r="P1720" s="16">
        <f t="shared" si="262"/>
        <v>0</v>
      </c>
      <c r="Q1720" s="16">
        <f t="shared" si="263"/>
        <v>16.5</v>
      </c>
      <c r="R1720" s="17">
        <f t="shared" si="264"/>
        <v>54.975000000000001</v>
      </c>
      <c r="S1720" s="17">
        <f t="shared" si="265"/>
        <v>34.125</v>
      </c>
      <c r="T1720" s="17">
        <f t="shared" si="266"/>
        <v>29.925000000000001</v>
      </c>
      <c r="U1720" s="17">
        <f t="shared" si="267"/>
        <v>41.625</v>
      </c>
      <c r="V1720" s="16">
        <f t="shared" si="268"/>
        <v>39.674999999999997</v>
      </c>
      <c r="W1720" s="16">
        <f t="shared" si="269"/>
        <v>40.162499999999994</v>
      </c>
    </row>
    <row r="1721" spans="1:23" ht="13.5" x14ac:dyDescent="0.25">
      <c r="A1721" s="3">
        <v>44522</v>
      </c>
      <c r="B1721" s="2">
        <v>1.38</v>
      </c>
      <c r="C1721" s="2">
        <v>34.297015264416146</v>
      </c>
      <c r="D1721" s="2">
        <v>1.8892018072817152E-2</v>
      </c>
      <c r="E1721" s="2">
        <v>1.3304854328081841E-2</v>
      </c>
      <c r="F1721" s="2">
        <v>1.3820000000000001</v>
      </c>
      <c r="G1721" s="2">
        <v>1.3959999999999997</v>
      </c>
      <c r="H1721" s="2">
        <v>1.4179999999999999</v>
      </c>
      <c r="I1721" s="2">
        <v>1.4567999999999999</v>
      </c>
      <c r="J1721" s="2">
        <v>1.80135</v>
      </c>
      <c r="K1721" s="13" t="s">
        <v>53</v>
      </c>
      <c r="L1721" s="13" t="s">
        <v>55</v>
      </c>
      <c r="M1721" s="13" t="s">
        <v>55</v>
      </c>
      <c r="N1721" s="16">
        <f t="shared" si="260"/>
        <v>50</v>
      </c>
      <c r="O1721" s="16">
        <f t="shared" si="261"/>
        <v>100</v>
      </c>
      <c r="P1721" s="16">
        <f t="shared" si="262"/>
        <v>0</v>
      </c>
      <c r="Q1721" s="16">
        <f t="shared" si="263"/>
        <v>16.5</v>
      </c>
      <c r="R1721" s="17">
        <f t="shared" si="264"/>
        <v>54.975000000000001</v>
      </c>
      <c r="S1721" s="17">
        <f t="shared" si="265"/>
        <v>34.125</v>
      </c>
      <c r="T1721" s="17">
        <f t="shared" si="266"/>
        <v>29.925000000000001</v>
      </c>
      <c r="U1721" s="17">
        <f t="shared" si="267"/>
        <v>41.625</v>
      </c>
      <c r="V1721" s="16">
        <f t="shared" si="268"/>
        <v>39.674999999999997</v>
      </c>
      <c r="W1721" s="16">
        <f t="shared" si="269"/>
        <v>40.162499999999994</v>
      </c>
    </row>
    <row r="1722" spans="1:23" ht="13.5" x14ac:dyDescent="0.25">
      <c r="A1722" s="3">
        <v>44523</v>
      </c>
      <c r="B1722" s="2">
        <v>1.38</v>
      </c>
      <c r="C1722" s="2">
        <v>34.297015264416146</v>
      </c>
      <c r="D1722" s="2">
        <v>1.8301802713813098E-2</v>
      </c>
      <c r="E1722" s="2">
        <v>1.228492314658378E-2</v>
      </c>
      <c r="F1722" s="2">
        <v>1.38</v>
      </c>
      <c r="G1722" s="2">
        <v>1.3919999999999999</v>
      </c>
      <c r="H1722" s="2">
        <v>1.4149999999999996</v>
      </c>
      <c r="I1722" s="2">
        <v>1.4543999999999997</v>
      </c>
      <c r="J1722" s="2">
        <v>1.7988999999999999</v>
      </c>
      <c r="K1722" s="13" t="s">
        <v>53</v>
      </c>
      <c r="L1722" s="13" t="s">
        <v>55</v>
      </c>
      <c r="M1722" s="13" t="s">
        <v>47</v>
      </c>
      <c r="N1722" s="16">
        <f t="shared" si="260"/>
        <v>50</v>
      </c>
      <c r="O1722" s="16">
        <f t="shared" si="261"/>
        <v>100</v>
      </c>
      <c r="P1722" s="16">
        <f t="shared" si="262"/>
        <v>0</v>
      </c>
      <c r="Q1722" s="16">
        <f t="shared" si="263"/>
        <v>16.5</v>
      </c>
      <c r="R1722" s="17">
        <f t="shared" si="264"/>
        <v>54.975000000000001</v>
      </c>
      <c r="S1722" s="17">
        <f t="shared" si="265"/>
        <v>34.125</v>
      </c>
      <c r="T1722" s="17">
        <f t="shared" si="266"/>
        <v>29.925000000000001</v>
      </c>
      <c r="U1722" s="17">
        <f t="shared" si="267"/>
        <v>41.625</v>
      </c>
      <c r="V1722" s="16">
        <f t="shared" si="268"/>
        <v>39.674999999999997</v>
      </c>
      <c r="W1722" s="16">
        <f t="shared" si="269"/>
        <v>40.162499999999994</v>
      </c>
    </row>
    <row r="1723" spans="1:23" ht="13.5" x14ac:dyDescent="0.25">
      <c r="A1723" s="3">
        <v>44524</v>
      </c>
      <c r="B1723" s="2">
        <v>1.38</v>
      </c>
      <c r="C1723" s="2">
        <v>34.297015264416132</v>
      </c>
      <c r="D1723" s="2">
        <v>1.8086656176544258E-2</v>
      </c>
      <c r="E1723" s="2">
        <v>1.0420934388823548E-2</v>
      </c>
      <c r="F1723" s="2">
        <v>1.3779999999999999</v>
      </c>
      <c r="G1723" s="2">
        <v>1.3879999999999995</v>
      </c>
      <c r="H1723" s="2">
        <v>1.411</v>
      </c>
      <c r="I1723" s="2">
        <v>1.4519999999999995</v>
      </c>
      <c r="J1723" s="2">
        <v>1.7965</v>
      </c>
      <c r="K1723" s="13" t="s">
        <v>53</v>
      </c>
      <c r="L1723" s="13" t="s">
        <v>55</v>
      </c>
      <c r="M1723" s="13" t="s">
        <v>47</v>
      </c>
      <c r="N1723" s="16">
        <f t="shared" si="260"/>
        <v>50</v>
      </c>
      <c r="O1723" s="16">
        <f t="shared" si="261"/>
        <v>100</v>
      </c>
      <c r="P1723" s="16">
        <f t="shared" si="262"/>
        <v>0</v>
      </c>
      <c r="Q1723" s="16">
        <f t="shared" si="263"/>
        <v>16.5</v>
      </c>
      <c r="R1723" s="17">
        <f t="shared" si="264"/>
        <v>54.975000000000001</v>
      </c>
      <c r="S1723" s="17">
        <f t="shared" si="265"/>
        <v>34.125</v>
      </c>
      <c r="T1723" s="17">
        <f t="shared" si="266"/>
        <v>29.925000000000001</v>
      </c>
      <c r="U1723" s="17">
        <f t="shared" si="267"/>
        <v>41.625</v>
      </c>
      <c r="V1723" s="16">
        <f t="shared" si="268"/>
        <v>39.674999999999997</v>
      </c>
      <c r="W1723" s="16">
        <f t="shared" si="269"/>
        <v>40.162499999999994</v>
      </c>
    </row>
    <row r="1724" spans="1:23" ht="13.5" x14ac:dyDescent="0.25">
      <c r="A1724" s="3">
        <v>44525</v>
      </c>
      <c r="B1724" s="2">
        <v>1.38</v>
      </c>
      <c r="C1724" s="2">
        <v>34.297015264416132</v>
      </c>
      <c r="D1724" s="2">
        <v>1.662935725217074E-2</v>
      </c>
      <c r="E1724" s="2">
        <v>7.7485922944651826E-3</v>
      </c>
      <c r="F1724" s="2">
        <v>1.38</v>
      </c>
      <c r="G1724" s="2">
        <v>1.3849999999999993</v>
      </c>
      <c r="H1724" s="2">
        <v>1.4069999999999998</v>
      </c>
      <c r="I1724" s="2">
        <v>1.4499999999999997</v>
      </c>
      <c r="J1724" s="2">
        <v>1.7942000000000002</v>
      </c>
      <c r="K1724" s="13" t="s">
        <v>48</v>
      </c>
      <c r="L1724" s="13" t="s">
        <v>55</v>
      </c>
      <c r="M1724" s="13" t="s">
        <v>52</v>
      </c>
      <c r="N1724" s="16">
        <f t="shared" si="260"/>
        <v>50</v>
      </c>
      <c r="O1724" s="16">
        <f t="shared" si="261"/>
        <v>100</v>
      </c>
      <c r="P1724" s="16">
        <f t="shared" si="262"/>
        <v>0</v>
      </c>
      <c r="Q1724" s="16">
        <f t="shared" si="263"/>
        <v>83.5</v>
      </c>
      <c r="R1724" s="17">
        <f t="shared" si="264"/>
        <v>65.025000000000006</v>
      </c>
      <c r="S1724" s="17">
        <f t="shared" si="265"/>
        <v>50.875</v>
      </c>
      <c r="T1724" s="17">
        <f t="shared" si="266"/>
        <v>60.075000000000003</v>
      </c>
      <c r="U1724" s="17">
        <f t="shared" si="267"/>
        <v>58.375</v>
      </c>
      <c r="V1724" s="16">
        <f t="shared" si="268"/>
        <v>58.658333333333339</v>
      </c>
      <c r="W1724" s="16">
        <f t="shared" si="269"/>
        <v>58.587500000000006</v>
      </c>
    </row>
    <row r="1725" spans="1:23" ht="13.5" x14ac:dyDescent="0.25">
      <c r="A1725" s="3">
        <v>44526</v>
      </c>
      <c r="B1725" s="2">
        <v>1.4</v>
      </c>
      <c r="C1725" s="2">
        <v>43.243523430143789</v>
      </c>
      <c r="D1725" s="2">
        <v>1.5696950889745098E-2</v>
      </c>
      <c r="E1725" s="2">
        <v>5.239026515346276E-3</v>
      </c>
      <c r="F1725" s="2">
        <v>1.3839999999999999</v>
      </c>
      <c r="G1725" s="2">
        <v>1.3829999999999996</v>
      </c>
      <c r="H1725" s="2">
        <v>1.4039999999999997</v>
      </c>
      <c r="I1725" s="2">
        <v>1.4493999999999998</v>
      </c>
      <c r="J1725" s="2">
        <v>1.7919</v>
      </c>
      <c r="K1725" s="13" t="s">
        <v>48</v>
      </c>
      <c r="L1725" s="13" t="s">
        <v>55</v>
      </c>
      <c r="M1725" s="13" t="s">
        <v>52</v>
      </c>
      <c r="N1725" s="16">
        <f t="shared" si="260"/>
        <v>50</v>
      </c>
      <c r="O1725" s="16">
        <f t="shared" si="261"/>
        <v>100</v>
      </c>
      <c r="P1725" s="16">
        <f t="shared" si="262"/>
        <v>0</v>
      </c>
      <c r="Q1725" s="16">
        <f t="shared" si="263"/>
        <v>83.5</v>
      </c>
      <c r="R1725" s="17">
        <f t="shared" si="264"/>
        <v>65.025000000000006</v>
      </c>
      <c r="S1725" s="17">
        <f t="shared" si="265"/>
        <v>50.875</v>
      </c>
      <c r="T1725" s="17">
        <f t="shared" si="266"/>
        <v>60.075000000000003</v>
      </c>
      <c r="U1725" s="17">
        <f t="shared" si="267"/>
        <v>58.375</v>
      </c>
      <c r="V1725" s="16">
        <f t="shared" si="268"/>
        <v>58.658333333333339</v>
      </c>
      <c r="W1725" s="16">
        <f t="shared" si="269"/>
        <v>58.587500000000006</v>
      </c>
    </row>
    <row r="1726" spans="1:23" ht="13.5" x14ac:dyDescent="0.25">
      <c r="A1726" s="3">
        <v>44529</v>
      </c>
      <c r="B1726" s="2">
        <v>1.4</v>
      </c>
      <c r="C1726" s="2">
        <v>43.243523430143789</v>
      </c>
      <c r="D1726" s="2">
        <v>8.8616245272779004E-3</v>
      </c>
      <c r="E1726" s="2">
        <v>3.2246048344500866E-3</v>
      </c>
      <c r="F1726" s="2">
        <v>1.3879999999999999</v>
      </c>
      <c r="G1726" s="2">
        <v>1.3849999999999998</v>
      </c>
      <c r="H1726" s="2">
        <v>1.4014999999999997</v>
      </c>
      <c r="I1726" s="2">
        <v>1.4491999999999998</v>
      </c>
      <c r="J1726" s="2">
        <v>1.7895000000000001</v>
      </c>
      <c r="K1726" s="13" t="s">
        <v>48</v>
      </c>
      <c r="L1726" s="13" t="s">
        <v>55</v>
      </c>
      <c r="M1726" s="13" t="s">
        <v>52</v>
      </c>
      <c r="N1726" s="16">
        <f t="shared" si="260"/>
        <v>50</v>
      </c>
      <c r="O1726" s="16">
        <f t="shared" si="261"/>
        <v>100</v>
      </c>
      <c r="P1726" s="16">
        <f t="shared" si="262"/>
        <v>0</v>
      </c>
      <c r="Q1726" s="16">
        <f t="shared" si="263"/>
        <v>83.5</v>
      </c>
      <c r="R1726" s="17">
        <f t="shared" si="264"/>
        <v>65.025000000000006</v>
      </c>
      <c r="S1726" s="17">
        <f t="shared" si="265"/>
        <v>50.875</v>
      </c>
      <c r="T1726" s="17">
        <f t="shared" si="266"/>
        <v>60.075000000000003</v>
      </c>
      <c r="U1726" s="17">
        <f t="shared" si="267"/>
        <v>58.375</v>
      </c>
      <c r="V1726" s="16">
        <f t="shared" si="268"/>
        <v>58.658333333333339</v>
      </c>
      <c r="W1726" s="16">
        <f t="shared" si="269"/>
        <v>58.587500000000006</v>
      </c>
    </row>
    <row r="1727" spans="1:23" ht="13.5" x14ac:dyDescent="0.25">
      <c r="A1727" s="3">
        <v>44530</v>
      </c>
      <c r="B1727" s="2">
        <v>1.39</v>
      </c>
      <c r="C1727" s="2">
        <v>40.078889268631123</v>
      </c>
      <c r="D1727" s="2">
        <v>5.4566067273131846E-3</v>
      </c>
      <c r="E1727" s="2">
        <v>1.3452753947787795E-3</v>
      </c>
      <c r="F1727" s="2">
        <v>1.3900000000000001</v>
      </c>
      <c r="G1727" s="2">
        <v>1.3850000000000002</v>
      </c>
      <c r="H1727" s="2">
        <v>1.3989999999999996</v>
      </c>
      <c r="I1727" s="2">
        <v>1.4487999999999999</v>
      </c>
      <c r="J1727" s="2">
        <v>1.7870000000000001</v>
      </c>
      <c r="K1727" s="13" t="s">
        <v>53</v>
      </c>
      <c r="L1727" s="13" t="s">
        <v>55</v>
      </c>
      <c r="M1727" s="13" t="s">
        <v>54</v>
      </c>
      <c r="N1727" s="16">
        <f t="shared" si="260"/>
        <v>50</v>
      </c>
      <c r="O1727" s="16">
        <f t="shared" si="261"/>
        <v>100</v>
      </c>
      <c r="P1727" s="16">
        <f t="shared" si="262"/>
        <v>0</v>
      </c>
      <c r="Q1727" s="16">
        <f t="shared" si="263"/>
        <v>16.5</v>
      </c>
      <c r="R1727" s="17">
        <f t="shared" si="264"/>
        <v>54.975000000000001</v>
      </c>
      <c r="S1727" s="17">
        <f t="shared" si="265"/>
        <v>34.125</v>
      </c>
      <c r="T1727" s="17">
        <f t="shared" si="266"/>
        <v>29.925000000000001</v>
      </c>
      <c r="U1727" s="17">
        <f t="shared" si="267"/>
        <v>41.625</v>
      </c>
      <c r="V1727" s="16">
        <f t="shared" si="268"/>
        <v>39.674999999999997</v>
      </c>
      <c r="W1727" s="16">
        <f t="shared" si="269"/>
        <v>40.162499999999994</v>
      </c>
    </row>
    <row r="1728" spans="1:23" ht="13.5" x14ac:dyDescent="0.25">
      <c r="A1728" s="3">
        <v>44531</v>
      </c>
      <c r="B1728" s="2">
        <v>1.39</v>
      </c>
      <c r="C1728" s="2">
        <v>40.078889268631123</v>
      </c>
      <c r="D1728" s="2">
        <v>2.7266741862885802E-3</v>
      </c>
      <c r="E1728" s="2">
        <v>-8.0425171833836294E-5</v>
      </c>
      <c r="F1728" s="2">
        <v>1.3919999999999999</v>
      </c>
      <c r="G1728" s="2">
        <v>1.3850000000000002</v>
      </c>
      <c r="H1728" s="2">
        <v>1.3969999999999998</v>
      </c>
      <c r="I1728" s="2">
        <v>1.4484000000000001</v>
      </c>
      <c r="J1728" s="2">
        <v>1.7844000000000002</v>
      </c>
      <c r="K1728" s="13" t="s">
        <v>53</v>
      </c>
      <c r="L1728" s="13" t="s">
        <v>55</v>
      </c>
      <c r="M1728" s="13" t="s">
        <v>54</v>
      </c>
      <c r="N1728" s="16">
        <f t="shared" si="260"/>
        <v>50</v>
      </c>
      <c r="O1728" s="16">
        <f t="shared" si="261"/>
        <v>100</v>
      </c>
      <c r="P1728" s="16">
        <f t="shared" si="262"/>
        <v>0</v>
      </c>
      <c r="Q1728" s="16">
        <f t="shared" si="263"/>
        <v>16.5</v>
      </c>
      <c r="R1728" s="17">
        <f t="shared" si="264"/>
        <v>54.975000000000001</v>
      </c>
      <c r="S1728" s="17">
        <f t="shared" si="265"/>
        <v>34.125</v>
      </c>
      <c r="T1728" s="17">
        <f t="shared" si="266"/>
        <v>29.925000000000001</v>
      </c>
      <c r="U1728" s="17">
        <f t="shared" si="267"/>
        <v>41.625</v>
      </c>
      <c r="V1728" s="16">
        <f t="shared" si="268"/>
        <v>39.674999999999997</v>
      </c>
      <c r="W1728" s="16">
        <f t="shared" si="269"/>
        <v>40.162499999999994</v>
      </c>
    </row>
    <row r="1729" spans="1:23" ht="13.5" x14ac:dyDescent="0.25">
      <c r="A1729" s="3">
        <v>44532</v>
      </c>
      <c r="B1729" s="2">
        <v>1.38</v>
      </c>
      <c r="C1729" s="2">
        <v>36.943377708507796</v>
      </c>
      <c r="D1729" s="2">
        <v>-1.7794173964089666E-3</v>
      </c>
      <c r="E1729" s="2">
        <v>-1.2722351896257719E-3</v>
      </c>
      <c r="F1729" s="2">
        <v>1.3919999999999999</v>
      </c>
      <c r="G1729" s="2">
        <v>1.3859999999999999</v>
      </c>
      <c r="H1729" s="2">
        <v>1.3944999999999996</v>
      </c>
      <c r="I1729" s="2">
        <v>1.4480000000000002</v>
      </c>
      <c r="J1729" s="2">
        <v>1.7817500000000004</v>
      </c>
      <c r="K1729" s="13" t="s">
        <v>53</v>
      </c>
      <c r="L1729" s="13" t="s">
        <v>55</v>
      </c>
      <c r="M1729" s="13" t="s">
        <v>55</v>
      </c>
      <c r="N1729" s="16">
        <f t="shared" si="260"/>
        <v>50</v>
      </c>
      <c r="O1729" s="16">
        <f t="shared" si="261"/>
        <v>100</v>
      </c>
      <c r="P1729" s="16">
        <f t="shared" si="262"/>
        <v>0</v>
      </c>
      <c r="Q1729" s="16">
        <f t="shared" si="263"/>
        <v>16.5</v>
      </c>
      <c r="R1729" s="17">
        <f t="shared" si="264"/>
        <v>54.975000000000001</v>
      </c>
      <c r="S1729" s="17">
        <f t="shared" si="265"/>
        <v>34.125</v>
      </c>
      <c r="T1729" s="17">
        <f t="shared" si="266"/>
        <v>29.925000000000001</v>
      </c>
      <c r="U1729" s="17">
        <f t="shared" si="267"/>
        <v>41.625</v>
      </c>
      <c r="V1729" s="16">
        <f t="shared" si="268"/>
        <v>39.674999999999997</v>
      </c>
      <c r="W1729" s="16">
        <f t="shared" si="269"/>
        <v>40.162499999999994</v>
      </c>
    </row>
    <row r="1730" spans="1:23" ht="13.5" x14ac:dyDescent="0.25">
      <c r="A1730" s="3">
        <v>44533</v>
      </c>
      <c r="B1730" s="2">
        <v>1.38</v>
      </c>
      <c r="C1730" s="2">
        <v>36.943377708507796</v>
      </c>
      <c r="D1730" s="2">
        <v>-3.8650513441473855E-3</v>
      </c>
      <c r="E1730" s="2">
        <v>-2.4116149703248286E-3</v>
      </c>
      <c r="F1730" s="2">
        <v>1.3879999999999999</v>
      </c>
      <c r="G1730" s="2">
        <v>1.3859999999999999</v>
      </c>
      <c r="H1730" s="2">
        <v>1.3929999999999996</v>
      </c>
      <c r="I1730" s="2">
        <v>1.4472000000000003</v>
      </c>
      <c r="J1730" s="2">
        <v>1.7791000000000003</v>
      </c>
      <c r="K1730" s="13" t="s">
        <v>53</v>
      </c>
      <c r="L1730" s="13" t="s">
        <v>55</v>
      </c>
      <c r="M1730" s="13" t="s">
        <v>47</v>
      </c>
      <c r="N1730" s="16">
        <f t="shared" ref="N1730:N1793" si="270">IF(D1730&lt;30,50, IF(D1730&gt;70, 0, 25))</f>
        <v>50</v>
      </c>
      <c r="O1730" s="16">
        <f t="shared" ref="O1730:O1793" si="271">IF(F1730-E1730&gt;0.02, 100, IF(F1730-E1730&lt;0,0,45))</f>
        <v>100</v>
      </c>
      <c r="P1730" s="16">
        <f t="shared" ref="P1730:P1793" si="272">IF(G1730-J1730&gt;10,100,IF(G1730-J1730&gt;5,75, IF(G1730-J1730&gt;0,50,0)))</f>
        <v>0</v>
      </c>
      <c r="Q1730" s="16">
        <f t="shared" ref="Q1730:Q1793" si="273">IF(M1730="confirmed bullish", 34, IF(M1730="bullish divergence",17, 0))+IF(K1730="bullish",33,IF(K1730="bearish",0,16.5))+IF(L1730="strong",33,IF(L1730="weak",0,16.5))</f>
        <v>16.5</v>
      </c>
      <c r="R1730" s="17">
        <f t="shared" si="264"/>
        <v>54.975000000000001</v>
      </c>
      <c r="S1730" s="17">
        <f t="shared" si="265"/>
        <v>34.125</v>
      </c>
      <c r="T1730" s="17">
        <f t="shared" si="266"/>
        <v>29.925000000000001</v>
      </c>
      <c r="U1730" s="17">
        <f t="shared" si="267"/>
        <v>41.625</v>
      </c>
      <c r="V1730" s="16">
        <f t="shared" si="268"/>
        <v>39.674999999999997</v>
      </c>
      <c r="W1730" s="16">
        <f t="shared" si="269"/>
        <v>40.162499999999994</v>
      </c>
    </row>
    <row r="1731" spans="1:23" ht="13.5" x14ac:dyDescent="0.25">
      <c r="A1731" s="3">
        <v>44536</v>
      </c>
      <c r="B1731" s="2">
        <v>1.37</v>
      </c>
      <c r="C1731" s="2">
        <v>33.870250715506657</v>
      </c>
      <c r="D1731" s="2">
        <v>-4.7143081254907848E-3</v>
      </c>
      <c r="E1731" s="2">
        <v>-2.848919160990972E-3</v>
      </c>
      <c r="F1731" s="2">
        <v>1.3820000000000001</v>
      </c>
      <c r="G1731" s="2">
        <v>1.3850000000000002</v>
      </c>
      <c r="H1731" s="2">
        <v>1.3904999999999996</v>
      </c>
      <c r="I1731" s="2">
        <v>1.4464000000000004</v>
      </c>
      <c r="J1731" s="2">
        <v>1.7762500000000003</v>
      </c>
      <c r="K1731" s="13" t="s">
        <v>53</v>
      </c>
      <c r="L1731" s="13" t="s">
        <v>55</v>
      </c>
      <c r="M1731" s="13" t="s">
        <v>47</v>
      </c>
      <c r="N1731" s="16">
        <f t="shared" si="270"/>
        <v>50</v>
      </c>
      <c r="O1731" s="16">
        <f t="shared" si="271"/>
        <v>100</v>
      </c>
      <c r="P1731" s="16">
        <f t="shared" si="272"/>
        <v>0</v>
      </c>
      <c r="Q1731" s="16">
        <f t="shared" si="273"/>
        <v>16.5</v>
      </c>
      <c r="R1731" s="17">
        <f t="shared" ref="R1731:R1794" si="274">0.35*N1731+O1731*0.35+P1731*0.15+Q1731*0.15</f>
        <v>54.975000000000001</v>
      </c>
      <c r="S1731" s="17">
        <f t="shared" ref="S1731:S1794" si="275">N1731*0.2+O1731*0.2+P1731*0.35+Q1731*0.25</f>
        <v>34.125</v>
      </c>
      <c r="T1731" s="17">
        <f t="shared" ref="T1731:T1794" si="276">N1731*0.15+O1731*0.15+P1731*0.25+Q1731*0.45</f>
        <v>29.925000000000001</v>
      </c>
      <c r="U1731" s="17">
        <f t="shared" ref="U1731:U1794" si="277">0.25*SUM(N1731:Q1731)</f>
        <v>41.625</v>
      </c>
      <c r="V1731" s="16">
        <f t="shared" ref="V1731:V1794" si="278">SUM(R1731:T1731)/3</f>
        <v>39.674999999999997</v>
      </c>
      <c r="W1731" s="16">
        <f t="shared" ref="W1731:W1794" si="279">SUM(R1731:U1731)/4</f>
        <v>40.162499999999994</v>
      </c>
    </row>
    <row r="1732" spans="1:23" ht="13.5" x14ac:dyDescent="0.25">
      <c r="A1732" s="3">
        <v>44537</v>
      </c>
      <c r="B1732" s="2">
        <v>1.38</v>
      </c>
      <c r="C1732" s="2">
        <v>39.307320439416785</v>
      </c>
      <c r="D1732" s="2">
        <v>-5.9527365652840558E-3</v>
      </c>
      <c r="E1732" s="2">
        <v>-2.4406901258898742E-3</v>
      </c>
      <c r="F1732" s="2">
        <v>1.38</v>
      </c>
      <c r="G1732" s="2">
        <v>1.3849999999999998</v>
      </c>
      <c r="H1732" s="2">
        <v>1.3884999999999996</v>
      </c>
      <c r="I1732" s="2">
        <v>1.4460000000000002</v>
      </c>
      <c r="J1732" s="2">
        <v>1.7733000000000001</v>
      </c>
      <c r="K1732" s="13" t="s">
        <v>48</v>
      </c>
      <c r="L1732" s="13" t="s">
        <v>55</v>
      </c>
      <c r="M1732" s="13" t="s">
        <v>50</v>
      </c>
      <c r="N1732" s="16">
        <f t="shared" si="270"/>
        <v>50</v>
      </c>
      <c r="O1732" s="16">
        <f t="shared" si="271"/>
        <v>100</v>
      </c>
      <c r="P1732" s="16">
        <f t="shared" si="272"/>
        <v>0</v>
      </c>
      <c r="Q1732" s="16">
        <f t="shared" si="273"/>
        <v>66.5</v>
      </c>
      <c r="R1732" s="17">
        <f t="shared" si="274"/>
        <v>62.475000000000001</v>
      </c>
      <c r="S1732" s="17">
        <f t="shared" si="275"/>
        <v>46.625</v>
      </c>
      <c r="T1732" s="17">
        <f t="shared" si="276"/>
        <v>52.424999999999997</v>
      </c>
      <c r="U1732" s="17">
        <f t="shared" si="277"/>
        <v>54.125</v>
      </c>
      <c r="V1732" s="16">
        <f t="shared" si="278"/>
        <v>53.841666666666661</v>
      </c>
      <c r="W1732" s="16">
        <f t="shared" si="279"/>
        <v>53.912499999999994</v>
      </c>
    </row>
    <row r="1733" spans="1:23" ht="13.5" x14ac:dyDescent="0.25">
      <c r="A1733" s="3">
        <v>44538</v>
      </c>
      <c r="B1733" s="2">
        <v>1.36</v>
      </c>
      <c r="C1733" s="2">
        <v>33.393771719356906</v>
      </c>
      <c r="D1733" s="2">
        <v>-5.3736963222128509E-3</v>
      </c>
      <c r="E1733" s="2">
        <v>-1.279018220350989E-3</v>
      </c>
      <c r="F1733" s="2">
        <v>1.3740000000000001</v>
      </c>
      <c r="G1733" s="2">
        <v>1.3829999999999998</v>
      </c>
      <c r="H1733" s="2">
        <v>1.3854999999999995</v>
      </c>
      <c r="I1733" s="2">
        <v>1.4454000000000002</v>
      </c>
      <c r="J1733" s="2">
        <v>1.7704500000000005</v>
      </c>
      <c r="K1733" s="13" t="s">
        <v>53</v>
      </c>
      <c r="L1733" s="13" t="s">
        <v>55</v>
      </c>
      <c r="M1733" s="13" t="s">
        <v>47</v>
      </c>
      <c r="N1733" s="16">
        <f t="shared" si="270"/>
        <v>50</v>
      </c>
      <c r="O1733" s="16">
        <f t="shared" si="271"/>
        <v>100</v>
      </c>
      <c r="P1733" s="16">
        <f t="shared" si="272"/>
        <v>0</v>
      </c>
      <c r="Q1733" s="16">
        <f t="shared" si="273"/>
        <v>16.5</v>
      </c>
      <c r="R1733" s="17">
        <f t="shared" si="274"/>
        <v>54.975000000000001</v>
      </c>
      <c r="S1733" s="17">
        <f t="shared" si="275"/>
        <v>34.125</v>
      </c>
      <c r="T1733" s="17">
        <f t="shared" si="276"/>
        <v>29.925000000000001</v>
      </c>
      <c r="U1733" s="17">
        <f t="shared" si="277"/>
        <v>41.625</v>
      </c>
      <c r="V1733" s="16">
        <f t="shared" si="278"/>
        <v>39.674999999999997</v>
      </c>
      <c r="W1733" s="16">
        <f t="shared" si="279"/>
        <v>40.162499999999994</v>
      </c>
    </row>
    <row r="1734" spans="1:23" ht="13.5" x14ac:dyDescent="0.25">
      <c r="A1734" s="3">
        <v>44539</v>
      </c>
      <c r="B1734" s="2">
        <v>1.36</v>
      </c>
      <c r="C1734" s="2">
        <v>33.393771719356906</v>
      </c>
      <c r="D1734" s="2">
        <v>-4.6308733816620151E-3</v>
      </c>
      <c r="E1734" s="2">
        <v>5.590237222553294E-4</v>
      </c>
      <c r="F1734" s="2">
        <v>1.37</v>
      </c>
      <c r="G1734" s="2">
        <v>1.3809999999999998</v>
      </c>
      <c r="H1734" s="2">
        <v>1.3829999999999996</v>
      </c>
      <c r="I1734" s="2">
        <v>1.4442000000000002</v>
      </c>
      <c r="J1734" s="2">
        <v>1.7675500000000006</v>
      </c>
      <c r="K1734" s="13" t="s">
        <v>48</v>
      </c>
      <c r="L1734" s="13" t="s">
        <v>55</v>
      </c>
      <c r="M1734" s="13" t="s">
        <v>50</v>
      </c>
      <c r="N1734" s="16">
        <f t="shared" si="270"/>
        <v>50</v>
      </c>
      <c r="O1734" s="16">
        <f t="shared" si="271"/>
        <v>100</v>
      </c>
      <c r="P1734" s="16">
        <f t="shared" si="272"/>
        <v>0</v>
      </c>
      <c r="Q1734" s="16">
        <f t="shared" si="273"/>
        <v>66.5</v>
      </c>
      <c r="R1734" s="17">
        <f t="shared" si="274"/>
        <v>62.475000000000001</v>
      </c>
      <c r="S1734" s="17">
        <f t="shared" si="275"/>
        <v>46.625</v>
      </c>
      <c r="T1734" s="17">
        <f t="shared" si="276"/>
        <v>52.424999999999997</v>
      </c>
      <c r="U1734" s="17">
        <f t="shared" si="277"/>
        <v>54.125</v>
      </c>
      <c r="V1734" s="16">
        <f t="shared" si="278"/>
        <v>53.841666666666661</v>
      </c>
      <c r="W1734" s="16">
        <f t="shared" si="279"/>
        <v>53.912499999999994</v>
      </c>
    </row>
    <row r="1735" spans="1:23" ht="13.5" x14ac:dyDescent="0.25">
      <c r="A1735" s="3">
        <v>44540</v>
      </c>
      <c r="B1735" s="2">
        <v>1.35</v>
      </c>
      <c r="C1735" s="2">
        <v>30.714268475023133</v>
      </c>
      <c r="D1735" s="2">
        <v>4.9467935085090176E-5</v>
      </c>
      <c r="E1735" s="2">
        <v>3.3045705578333743E-3</v>
      </c>
      <c r="F1735" s="2">
        <v>1.3640000000000001</v>
      </c>
      <c r="G1735" s="2">
        <v>1.3759999999999997</v>
      </c>
      <c r="H1735" s="2">
        <v>1.3794999999999997</v>
      </c>
      <c r="I1735" s="2">
        <v>1.4422000000000004</v>
      </c>
      <c r="J1735" s="2">
        <v>1.7645000000000008</v>
      </c>
      <c r="K1735" s="13" t="s">
        <v>53</v>
      </c>
      <c r="L1735" s="13" t="s">
        <v>55</v>
      </c>
      <c r="M1735" s="13" t="s">
        <v>47</v>
      </c>
      <c r="N1735" s="16">
        <f t="shared" si="270"/>
        <v>50</v>
      </c>
      <c r="O1735" s="16">
        <f t="shared" si="271"/>
        <v>100</v>
      </c>
      <c r="P1735" s="16">
        <f t="shared" si="272"/>
        <v>0</v>
      </c>
      <c r="Q1735" s="16">
        <f t="shared" si="273"/>
        <v>16.5</v>
      </c>
      <c r="R1735" s="17">
        <f t="shared" si="274"/>
        <v>54.975000000000001</v>
      </c>
      <c r="S1735" s="17">
        <f t="shared" si="275"/>
        <v>34.125</v>
      </c>
      <c r="T1735" s="17">
        <f t="shared" si="276"/>
        <v>29.925000000000001</v>
      </c>
      <c r="U1735" s="17">
        <f t="shared" si="277"/>
        <v>41.625</v>
      </c>
      <c r="V1735" s="16">
        <f t="shared" si="278"/>
        <v>39.674999999999997</v>
      </c>
      <c r="W1735" s="16">
        <f t="shared" si="279"/>
        <v>40.162499999999994</v>
      </c>
    </row>
    <row r="1736" spans="1:23" ht="13.5" x14ac:dyDescent="0.25">
      <c r="A1736" s="3">
        <v>44543</v>
      </c>
      <c r="B1736" s="2">
        <v>1.32</v>
      </c>
      <c r="C1736" s="2">
        <v>24.391199611230633</v>
      </c>
      <c r="D1736" s="2">
        <v>6.5078610700284312E-3</v>
      </c>
      <c r="E1736" s="2">
        <v>5.909061433960909E-3</v>
      </c>
      <c r="F1736" s="2">
        <v>1.3540000000000003</v>
      </c>
      <c r="G1736" s="2">
        <v>1.3679999999999999</v>
      </c>
      <c r="H1736" s="2">
        <v>1.3764999999999998</v>
      </c>
      <c r="I1736" s="2">
        <v>1.4388000000000003</v>
      </c>
      <c r="J1736" s="2">
        <v>1.761400000000001</v>
      </c>
      <c r="K1736" s="13" t="s">
        <v>53</v>
      </c>
      <c r="L1736" s="13" t="s">
        <v>55</v>
      </c>
      <c r="M1736" s="13" t="s">
        <v>47</v>
      </c>
      <c r="N1736" s="16">
        <f t="shared" si="270"/>
        <v>50</v>
      </c>
      <c r="O1736" s="16">
        <f t="shared" si="271"/>
        <v>100</v>
      </c>
      <c r="P1736" s="16">
        <f t="shared" si="272"/>
        <v>0</v>
      </c>
      <c r="Q1736" s="16">
        <f t="shared" si="273"/>
        <v>16.5</v>
      </c>
      <c r="R1736" s="17">
        <f t="shared" si="274"/>
        <v>54.975000000000001</v>
      </c>
      <c r="S1736" s="17">
        <f t="shared" si="275"/>
        <v>34.125</v>
      </c>
      <c r="T1736" s="17">
        <f t="shared" si="276"/>
        <v>29.925000000000001</v>
      </c>
      <c r="U1736" s="17">
        <f t="shared" si="277"/>
        <v>41.625</v>
      </c>
      <c r="V1736" s="16">
        <f t="shared" si="278"/>
        <v>39.674999999999997</v>
      </c>
      <c r="W1736" s="16">
        <f t="shared" si="279"/>
        <v>40.162499999999994</v>
      </c>
    </row>
    <row r="1737" spans="1:23" ht="13.5" x14ac:dyDescent="0.25">
      <c r="A1737" s="3">
        <v>44544</v>
      </c>
      <c r="B1737" s="2">
        <v>1.33</v>
      </c>
      <c r="C1737" s="2">
        <v>29.594264074026086</v>
      </c>
      <c r="D1737" s="2">
        <v>1.0126170664983558E-2</v>
      </c>
      <c r="E1737" s="2">
        <v>8.4346856652251345E-3</v>
      </c>
      <c r="F1737" s="2">
        <v>1.3440000000000001</v>
      </c>
      <c r="G1737" s="2">
        <v>1.3619999999999999</v>
      </c>
      <c r="H1737" s="2">
        <v>1.3734999999999999</v>
      </c>
      <c r="I1737" s="2">
        <v>1.4352</v>
      </c>
      <c r="J1737" s="2">
        <v>1.7583000000000006</v>
      </c>
      <c r="K1737" s="13" t="s">
        <v>53</v>
      </c>
      <c r="L1737" s="13" t="s">
        <v>55</v>
      </c>
      <c r="M1737" s="13" t="s">
        <v>47</v>
      </c>
      <c r="N1737" s="16">
        <f t="shared" si="270"/>
        <v>50</v>
      </c>
      <c r="O1737" s="16">
        <f t="shared" si="271"/>
        <v>100</v>
      </c>
      <c r="P1737" s="16">
        <f t="shared" si="272"/>
        <v>0</v>
      </c>
      <c r="Q1737" s="16">
        <f t="shared" si="273"/>
        <v>16.5</v>
      </c>
      <c r="R1737" s="17">
        <f t="shared" si="274"/>
        <v>54.975000000000001</v>
      </c>
      <c r="S1737" s="17">
        <f t="shared" si="275"/>
        <v>34.125</v>
      </c>
      <c r="T1737" s="17">
        <f t="shared" si="276"/>
        <v>29.925000000000001</v>
      </c>
      <c r="U1737" s="17">
        <f t="shared" si="277"/>
        <v>41.625</v>
      </c>
      <c r="V1737" s="16">
        <f t="shared" si="278"/>
        <v>39.674999999999997</v>
      </c>
      <c r="W1737" s="16">
        <f t="shared" si="279"/>
        <v>40.162499999999994</v>
      </c>
    </row>
    <row r="1738" spans="1:23" ht="13.5" x14ac:dyDescent="0.25">
      <c r="A1738" s="3">
        <v>44545</v>
      </c>
      <c r="B1738" s="2">
        <v>1.33</v>
      </c>
      <c r="C1738" s="2">
        <v>29.594264074026086</v>
      </c>
      <c r="D1738" s="2">
        <v>1.3529391337213648E-2</v>
      </c>
      <c r="E1738" s="2">
        <v>1.0531335833078026E-2</v>
      </c>
      <c r="F1738" s="2">
        <v>1.3380000000000001</v>
      </c>
      <c r="G1738" s="2">
        <v>1.3560000000000001</v>
      </c>
      <c r="H1738" s="2">
        <v>1.3704999999999998</v>
      </c>
      <c r="I1738" s="2">
        <v>1.4314000000000002</v>
      </c>
      <c r="J1738" s="2">
        <v>1.755300000000001</v>
      </c>
      <c r="K1738" s="13" t="s">
        <v>53</v>
      </c>
      <c r="L1738" s="13" t="s">
        <v>55</v>
      </c>
      <c r="M1738" s="13" t="s">
        <v>47</v>
      </c>
      <c r="N1738" s="16">
        <f t="shared" si="270"/>
        <v>50</v>
      </c>
      <c r="O1738" s="16">
        <f t="shared" si="271"/>
        <v>100</v>
      </c>
      <c r="P1738" s="16">
        <f t="shared" si="272"/>
        <v>0</v>
      </c>
      <c r="Q1738" s="16">
        <f t="shared" si="273"/>
        <v>16.5</v>
      </c>
      <c r="R1738" s="17">
        <f t="shared" si="274"/>
        <v>54.975000000000001</v>
      </c>
      <c r="S1738" s="17">
        <f t="shared" si="275"/>
        <v>34.125</v>
      </c>
      <c r="T1738" s="17">
        <f t="shared" si="276"/>
        <v>29.925000000000001</v>
      </c>
      <c r="U1738" s="17">
        <f t="shared" si="277"/>
        <v>41.625</v>
      </c>
      <c r="V1738" s="16">
        <f t="shared" si="278"/>
        <v>39.674999999999997</v>
      </c>
      <c r="W1738" s="16">
        <f t="shared" si="279"/>
        <v>40.162499999999994</v>
      </c>
    </row>
    <row r="1739" spans="1:23" ht="13.5" x14ac:dyDescent="0.25">
      <c r="A1739" s="3">
        <v>44546</v>
      </c>
      <c r="B1739" s="2">
        <v>1.3</v>
      </c>
      <c r="C1739" s="2">
        <v>23.877329383478155</v>
      </c>
      <c r="D1739" s="2">
        <v>1.7409072589391394E-2</v>
      </c>
      <c r="E1739" s="2">
        <v>1.2624060856470942E-2</v>
      </c>
      <c r="F1739" s="2">
        <v>1.3260000000000001</v>
      </c>
      <c r="G1739" s="2">
        <v>1.3480000000000003</v>
      </c>
      <c r="H1739" s="2">
        <v>1.367</v>
      </c>
      <c r="I1739" s="2">
        <v>1.4262000000000001</v>
      </c>
      <c r="J1739" s="2">
        <v>1.7521500000000012</v>
      </c>
      <c r="K1739" s="13" t="s">
        <v>53</v>
      </c>
      <c r="L1739" s="13" t="s">
        <v>55</v>
      </c>
      <c r="M1739" s="13" t="s">
        <v>47</v>
      </c>
      <c r="N1739" s="16">
        <f t="shared" si="270"/>
        <v>50</v>
      </c>
      <c r="O1739" s="16">
        <f t="shared" si="271"/>
        <v>100</v>
      </c>
      <c r="P1739" s="16">
        <f t="shared" si="272"/>
        <v>0</v>
      </c>
      <c r="Q1739" s="16">
        <f t="shared" si="273"/>
        <v>16.5</v>
      </c>
      <c r="R1739" s="17">
        <f t="shared" si="274"/>
        <v>54.975000000000001</v>
      </c>
      <c r="S1739" s="17">
        <f t="shared" si="275"/>
        <v>34.125</v>
      </c>
      <c r="T1739" s="17">
        <f t="shared" si="276"/>
        <v>29.925000000000001</v>
      </c>
      <c r="U1739" s="17">
        <f t="shared" si="277"/>
        <v>41.625</v>
      </c>
      <c r="V1739" s="16">
        <f t="shared" si="278"/>
        <v>39.674999999999997</v>
      </c>
      <c r="W1739" s="16">
        <f t="shared" si="279"/>
        <v>40.162499999999994</v>
      </c>
    </row>
    <row r="1740" spans="1:23" ht="13.5" x14ac:dyDescent="0.25">
      <c r="A1740" s="3">
        <v>44550</v>
      </c>
      <c r="B1740" s="2">
        <v>1.31</v>
      </c>
      <c r="C1740" s="2">
        <v>28.813782662652997</v>
      </c>
      <c r="D1740" s="2">
        <v>2.0421255079395184E-2</v>
      </c>
      <c r="E1740" s="2">
        <v>1.4826561034004017E-2</v>
      </c>
      <c r="F1740" s="2">
        <v>1.3180000000000001</v>
      </c>
      <c r="G1740" s="2">
        <v>1.3410000000000002</v>
      </c>
      <c r="H1740" s="2">
        <v>1.3634999999999997</v>
      </c>
      <c r="I1740" s="2">
        <v>1.4212</v>
      </c>
      <c r="J1740" s="2">
        <v>1.7490500000000009</v>
      </c>
      <c r="K1740" s="13" t="s">
        <v>53</v>
      </c>
      <c r="L1740" s="13" t="s">
        <v>55</v>
      </c>
      <c r="M1740" s="13" t="s">
        <v>47</v>
      </c>
      <c r="N1740" s="16">
        <f t="shared" si="270"/>
        <v>50</v>
      </c>
      <c r="O1740" s="16">
        <f t="shared" si="271"/>
        <v>100</v>
      </c>
      <c r="P1740" s="16">
        <f t="shared" si="272"/>
        <v>0</v>
      </c>
      <c r="Q1740" s="16">
        <f t="shared" si="273"/>
        <v>16.5</v>
      </c>
      <c r="R1740" s="17">
        <f t="shared" si="274"/>
        <v>54.975000000000001</v>
      </c>
      <c r="S1740" s="17">
        <f t="shared" si="275"/>
        <v>34.125</v>
      </c>
      <c r="T1740" s="17">
        <f t="shared" si="276"/>
        <v>29.925000000000001</v>
      </c>
      <c r="U1740" s="17">
        <f t="shared" si="277"/>
        <v>41.625</v>
      </c>
      <c r="V1740" s="16">
        <f t="shared" si="278"/>
        <v>39.674999999999997</v>
      </c>
      <c r="W1740" s="16">
        <f t="shared" si="279"/>
        <v>40.162499999999994</v>
      </c>
    </row>
    <row r="1741" spans="1:23" ht="13.5" x14ac:dyDescent="0.25">
      <c r="A1741" s="3">
        <v>44551</v>
      </c>
      <c r="B1741" s="2">
        <v>1.3</v>
      </c>
      <c r="C1741" s="2">
        <v>26.932871203358062</v>
      </c>
      <c r="D1741" s="2">
        <v>2.2548506260117174E-2</v>
      </c>
      <c r="E1741" s="2">
        <v>1.604832982070244E-2</v>
      </c>
      <c r="F1741" s="2">
        <v>1.3139999999999998</v>
      </c>
      <c r="G1741" s="2">
        <v>1.3340000000000003</v>
      </c>
      <c r="H1741" s="2">
        <v>1.3595000000000002</v>
      </c>
      <c r="I1741" s="2">
        <v>1.4162000000000003</v>
      </c>
      <c r="J1741" s="2">
        <v>1.7459000000000009</v>
      </c>
      <c r="K1741" s="13" t="s">
        <v>48</v>
      </c>
      <c r="L1741" s="13" t="s">
        <v>55</v>
      </c>
      <c r="M1741" s="13" t="s">
        <v>50</v>
      </c>
      <c r="N1741" s="16">
        <f t="shared" si="270"/>
        <v>50</v>
      </c>
      <c r="O1741" s="16">
        <f t="shared" si="271"/>
        <v>100</v>
      </c>
      <c r="P1741" s="16">
        <f t="shared" si="272"/>
        <v>0</v>
      </c>
      <c r="Q1741" s="16">
        <f t="shared" si="273"/>
        <v>66.5</v>
      </c>
      <c r="R1741" s="17">
        <f t="shared" si="274"/>
        <v>62.475000000000001</v>
      </c>
      <c r="S1741" s="17">
        <f t="shared" si="275"/>
        <v>46.625</v>
      </c>
      <c r="T1741" s="17">
        <f t="shared" si="276"/>
        <v>52.424999999999997</v>
      </c>
      <c r="U1741" s="17">
        <f t="shared" si="277"/>
        <v>54.125</v>
      </c>
      <c r="V1741" s="16">
        <f t="shared" si="278"/>
        <v>53.841666666666661</v>
      </c>
      <c r="W1741" s="16">
        <f t="shared" si="279"/>
        <v>53.912499999999994</v>
      </c>
    </row>
    <row r="1742" spans="1:23" ht="13.5" x14ac:dyDescent="0.25">
      <c r="A1742" s="3">
        <v>44552</v>
      </c>
      <c r="B1742" s="2">
        <v>1.3</v>
      </c>
      <c r="C1742" s="2">
        <v>26.932871203358062</v>
      </c>
      <c r="D1742" s="2">
        <v>2.6294375347462262E-2</v>
      </c>
      <c r="E1742" s="2">
        <v>1.6748502836701609E-2</v>
      </c>
      <c r="F1742" s="2">
        <v>1.3080000000000001</v>
      </c>
      <c r="G1742" s="2">
        <v>1.3260000000000003</v>
      </c>
      <c r="H1742" s="2">
        <v>1.3554999999999999</v>
      </c>
      <c r="I1742" s="2">
        <v>1.4106000000000003</v>
      </c>
      <c r="J1742" s="2">
        <v>1.7426000000000008</v>
      </c>
      <c r="K1742" s="13" t="s">
        <v>48</v>
      </c>
      <c r="L1742" s="13" t="s">
        <v>55</v>
      </c>
      <c r="M1742" s="13" t="s">
        <v>50</v>
      </c>
      <c r="N1742" s="16">
        <f t="shared" si="270"/>
        <v>50</v>
      </c>
      <c r="O1742" s="16">
        <f t="shared" si="271"/>
        <v>100</v>
      </c>
      <c r="P1742" s="16">
        <f t="shared" si="272"/>
        <v>0</v>
      </c>
      <c r="Q1742" s="16">
        <f t="shared" si="273"/>
        <v>66.5</v>
      </c>
      <c r="R1742" s="17">
        <f t="shared" si="274"/>
        <v>62.475000000000001</v>
      </c>
      <c r="S1742" s="17">
        <f t="shared" si="275"/>
        <v>46.625</v>
      </c>
      <c r="T1742" s="17">
        <f t="shared" si="276"/>
        <v>52.424999999999997</v>
      </c>
      <c r="U1742" s="17">
        <f t="shared" si="277"/>
        <v>54.125</v>
      </c>
      <c r="V1742" s="16">
        <f t="shared" si="278"/>
        <v>53.841666666666661</v>
      </c>
      <c r="W1742" s="16">
        <f t="shared" si="279"/>
        <v>53.912499999999994</v>
      </c>
    </row>
    <row r="1743" spans="1:23" ht="13.5" x14ac:dyDescent="0.25">
      <c r="A1743" s="3">
        <v>44553</v>
      </c>
      <c r="B1743" s="2">
        <v>1.3</v>
      </c>
      <c r="C1743" s="2">
        <v>26.932871203358062</v>
      </c>
      <c r="D1743" s="2">
        <v>2.6764279899114785E-2</v>
      </c>
      <c r="E1743" s="2">
        <v>1.6807556036981156E-2</v>
      </c>
      <c r="F1743" s="2">
        <v>1.302</v>
      </c>
      <c r="G1743" s="2">
        <v>1.3200000000000003</v>
      </c>
      <c r="H1743" s="2">
        <v>1.3514999999999999</v>
      </c>
      <c r="I1743" s="2">
        <v>1.4056000000000004</v>
      </c>
      <c r="J1743" s="2">
        <v>1.7392500000000006</v>
      </c>
      <c r="K1743" s="13" t="s">
        <v>48</v>
      </c>
      <c r="L1743" s="13" t="s">
        <v>55</v>
      </c>
      <c r="M1743" s="13" t="s">
        <v>50</v>
      </c>
      <c r="N1743" s="16">
        <f t="shared" si="270"/>
        <v>50</v>
      </c>
      <c r="O1743" s="16">
        <f t="shared" si="271"/>
        <v>100</v>
      </c>
      <c r="P1743" s="16">
        <f t="shared" si="272"/>
        <v>0</v>
      </c>
      <c r="Q1743" s="16">
        <f t="shared" si="273"/>
        <v>66.5</v>
      </c>
      <c r="R1743" s="17">
        <f t="shared" si="274"/>
        <v>62.475000000000001</v>
      </c>
      <c r="S1743" s="17">
        <f t="shared" si="275"/>
        <v>46.625</v>
      </c>
      <c r="T1743" s="17">
        <f t="shared" si="276"/>
        <v>52.424999999999997</v>
      </c>
      <c r="U1743" s="17">
        <f t="shared" si="277"/>
        <v>54.125</v>
      </c>
      <c r="V1743" s="16">
        <f t="shared" si="278"/>
        <v>53.841666666666661</v>
      </c>
      <c r="W1743" s="16">
        <f t="shared" si="279"/>
        <v>53.912499999999994</v>
      </c>
    </row>
    <row r="1744" spans="1:23" ht="13.5" x14ac:dyDescent="0.25">
      <c r="A1744" s="3">
        <v>44554</v>
      </c>
      <c r="B1744" s="2">
        <v>1.3</v>
      </c>
      <c r="C1744" s="2">
        <v>26.932871203358062</v>
      </c>
      <c r="D1744" s="2">
        <v>2.751119338090402E-2</v>
      </c>
      <c r="E1744" s="2">
        <v>1.6753848601440038E-2</v>
      </c>
      <c r="F1744" s="2">
        <v>1.302</v>
      </c>
      <c r="G1744" s="2">
        <v>1.3140000000000003</v>
      </c>
      <c r="H1744" s="2">
        <v>1.3474999999999997</v>
      </c>
      <c r="I1744" s="2">
        <v>1.4004000000000003</v>
      </c>
      <c r="J1744" s="2">
        <v>1.7359000000000007</v>
      </c>
      <c r="K1744" s="13" t="s">
        <v>48</v>
      </c>
      <c r="L1744" s="13" t="s">
        <v>55</v>
      </c>
      <c r="M1744" s="13" t="s">
        <v>55</v>
      </c>
      <c r="N1744" s="16">
        <f t="shared" si="270"/>
        <v>50</v>
      </c>
      <c r="O1744" s="16">
        <f t="shared" si="271"/>
        <v>100</v>
      </c>
      <c r="P1744" s="16">
        <f t="shared" si="272"/>
        <v>0</v>
      </c>
      <c r="Q1744" s="16">
        <f t="shared" si="273"/>
        <v>49.5</v>
      </c>
      <c r="R1744" s="17">
        <f t="shared" si="274"/>
        <v>59.924999999999997</v>
      </c>
      <c r="S1744" s="17">
        <f t="shared" si="275"/>
        <v>42.375</v>
      </c>
      <c r="T1744" s="17">
        <f t="shared" si="276"/>
        <v>44.775000000000006</v>
      </c>
      <c r="U1744" s="17">
        <f t="shared" si="277"/>
        <v>49.875</v>
      </c>
      <c r="V1744" s="16">
        <f t="shared" si="278"/>
        <v>49.024999999999999</v>
      </c>
      <c r="W1744" s="16">
        <f t="shared" si="279"/>
        <v>49.237499999999997</v>
      </c>
    </row>
    <row r="1745" spans="1:23" ht="13.5" x14ac:dyDescent="0.25">
      <c r="A1745" s="3">
        <v>44557</v>
      </c>
      <c r="B1745" s="2">
        <v>1.31</v>
      </c>
      <c r="C1745" s="2">
        <v>32.830518615631476</v>
      </c>
      <c r="D1745" s="2">
        <v>2.6187422537508942E-2</v>
      </c>
      <c r="E1745" s="2">
        <v>1.5488681901090574E-2</v>
      </c>
      <c r="F1745" s="2">
        <v>1.302</v>
      </c>
      <c r="G1745" s="2">
        <v>1.31</v>
      </c>
      <c r="H1745" s="2">
        <v>1.3429999999999997</v>
      </c>
      <c r="I1745" s="2">
        <v>1.3952</v>
      </c>
      <c r="J1745" s="2">
        <v>1.7323000000000004</v>
      </c>
      <c r="K1745" s="13" t="s">
        <v>48</v>
      </c>
      <c r="L1745" s="13" t="s">
        <v>55</v>
      </c>
      <c r="M1745" s="13" t="s">
        <v>55</v>
      </c>
      <c r="N1745" s="16">
        <f t="shared" si="270"/>
        <v>50</v>
      </c>
      <c r="O1745" s="16">
        <f t="shared" si="271"/>
        <v>100</v>
      </c>
      <c r="P1745" s="16">
        <f t="shared" si="272"/>
        <v>0</v>
      </c>
      <c r="Q1745" s="16">
        <f t="shared" si="273"/>
        <v>49.5</v>
      </c>
      <c r="R1745" s="17">
        <f t="shared" si="274"/>
        <v>59.924999999999997</v>
      </c>
      <c r="S1745" s="17">
        <f t="shared" si="275"/>
        <v>42.375</v>
      </c>
      <c r="T1745" s="17">
        <f t="shared" si="276"/>
        <v>44.775000000000006</v>
      </c>
      <c r="U1745" s="17">
        <f t="shared" si="277"/>
        <v>49.875</v>
      </c>
      <c r="V1745" s="16">
        <f t="shared" si="278"/>
        <v>49.024999999999999</v>
      </c>
      <c r="W1745" s="16">
        <f t="shared" si="279"/>
        <v>49.237499999999997</v>
      </c>
    </row>
    <row r="1746" spans="1:23" ht="13.5" x14ac:dyDescent="0.25">
      <c r="A1746" s="3">
        <v>44558</v>
      </c>
      <c r="B1746" s="2">
        <v>1.33</v>
      </c>
      <c r="C1746" s="2">
        <v>42.778416410574515</v>
      </c>
      <c r="D1746" s="2">
        <v>1.9210822332142774E-2</v>
      </c>
      <c r="E1746" s="2">
        <v>1.4247353045492456E-2</v>
      </c>
      <c r="F1746" s="2">
        <v>1.3080000000000003</v>
      </c>
      <c r="G1746" s="2">
        <v>1.3110000000000002</v>
      </c>
      <c r="H1746" s="2">
        <v>1.3394999999999999</v>
      </c>
      <c r="I1746" s="2">
        <v>1.3908</v>
      </c>
      <c r="J1746" s="2">
        <v>1.7285500000000005</v>
      </c>
      <c r="K1746" s="13" t="s">
        <v>48</v>
      </c>
      <c r="L1746" s="13" t="s">
        <v>55</v>
      </c>
      <c r="M1746" s="13" t="s">
        <v>52</v>
      </c>
      <c r="N1746" s="16">
        <f t="shared" si="270"/>
        <v>50</v>
      </c>
      <c r="O1746" s="16">
        <f t="shared" si="271"/>
        <v>100</v>
      </c>
      <c r="P1746" s="16">
        <f t="shared" si="272"/>
        <v>0</v>
      </c>
      <c r="Q1746" s="16">
        <f t="shared" si="273"/>
        <v>83.5</v>
      </c>
      <c r="R1746" s="17">
        <f t="shared" si="274"/>
        <v>65.025000000000006</v>
      </c>
      <c r="S1746" s="17">
        <f t="shared" si="275"/>
        <v>50.875</v>
      </c>
      <c r="T1746" s="17">
        <f t="shared" si="276"/>
        <v>60.075000000000003</v>
      </c>
      <c r="U1746" s="17">
        <f t="shared" si="277"/>
        <v>58.375</v>
      </c>
      <c r="V1746" s="16">
        <f t="shared" si="278"/>
        <v>58.658333333333339</v>
      </c>
      <c r="W1746" s="16">
        <f t="shared" si="279"/>
        <v>58.587500000000006</v>
      </c>
    </row>
    <row r="1747" spans="1:23" ht="13.5" x14ac:dyDescent="0.25">
      <c r="A1747" s="3">
        <v>44559</v>
      </c>
      <c r="B1747" s="2">
        <v>1.32</v>
      </c>
      <c r="C1747" s="2">
        <v>39.618928263345538</v>
      </c>
      <c r="D1747" s="2">
        <v>1.5691140435264428E-2</v>
      </c>
      <c r="E1747" s="2">
        <v>1.3782909928788676E-2</v>
      </c>
      <c r="F1747" s="2">
        <v>1.3120000000000001</v>
      </c>
      <c r="G1747" s="2">
        <v>1.31</v>
      </c>
      <c r="H1747" s="2">
        <v>1.3359999999999999</v>
      </c>
      <c r="I1747" s="2">
        <v>1.3866000000000001</v>
      </c>
      <c r="J1747" s="2">
        <v>1.7248500000000004</v>
      </c>
      <c r="K1747" s="13" t="s">
        <v>48</v>
      </c>
      <c r="L1747" s="13" t="s">
        <v>55</v>
      </c>
      <c r="M1747" s="13" t="s">
        <v>52</v>
      </c>
      <c r="N1747" s="16">
        <f t="shared" si="270"/>
        <v>50</v>
      </c>
      <c r="O1747" s="16">
        <f t="shared" si="271"/>
        <v>100</v>
      </c>
      <c r="P1747" s="16">
        <f t="shared" si="272"/>
        <v>0</v>
      </c>
      <c r="Q1747" s="16">
        <f t="shared" si="273"/>
        <v>83.5</v>
      </c>
      <c r="R1747" s="17">
        <f t="shared" si="274"/>
        <v>65.025000000000006</v>
      </c>
      <c r="S1747" s="17">
        <f t="shared" si="275"/>
        <v>50.875</v>
      </c>
      <c r="T1747" s="17">
        <f t="shared" si="276"/>
        <v>60.075000000000003</v>
      </c>
      <c r="U1747" s="17">
        <f t="shared" si="277"/>
        <v>58.375</v>
      </c>
      <c r="V1747" s="16">
        <f t="shared" si="278"/>
        <v>58.658333333333339</v>
      </c>
      <c r="W1747" s="16">
        <f t="shared" si="279"/>
        <v>58.587500000000006</v>
      </c>
    </row>
    <row r="1748" spans="1:23" ht="13.5" x14ac:dyDescent="0.25">
      <c r="A1748" s="3">
        <v>44560</v>
      </c>
      <c r="B1748" s="2">
        <v>1.32</v>
      </c>
      <c r="C1748" s="2">
        <v>39.618928263345538</v>
      </c>
      <c r="D1748" s="2">
        <v>1.2868698602265471E-2</v>
      </c>
      <c r="E1748" s="2">
        <v>1.3422268202287365E-2</v>
      </c>
      <c r="F1748" s="2">
        <v>1.3160000000000003</v>
      </c>
      <c r="G1748" s="2">
        <v>1.3089999999999999</v>
      </c>
      <c r="H1748" s="2">
        <v>1.3325000000000002</v>
      </c>
      <c r="I1748" s="2">
        <v>1.3829999999999996</v>
      </c>
      <c r="J1748" s="2">
        <v>1.7213000000000003</v>
      </c>
      <c r="K1748" s="13" t="s">
        <v>48</v>
      </c>
      <c r="L1748" s="13" t="s">
        <v>55</v>
      </c>
      <c r="M1748" s="13" t="s">
        <v>52</v>
      </c>
      <c r="N1748" s="16">
        <f t="shared" si="270"/>
        <v>50</v>
      </c>
      <c r="O1748" s="16">
        <f t="shared" si="271"/>
        <v>100</v>
      </c>
      <c r="P1748" s="16">
        <f t="shared" si="272"/>
        <v>0</v>
      </c>
      <c r="Q1748" s="16">
        <f t="shared" si="273"/>
        <v>83.5</v>
      </c>
      <c r="R1748" s="17">
        <f t="shared" si="274"/>
        <v>65.025000000000006</v>
      </c>
      <c r="S1748" s="17">
        <f t="shared" si="275"/>
        <v>50.875</v>
      </c>
      <c r="T1748" s="17">
        <f t="shared" si="276"/>
        <v>60.075000000000003</v>
      </c>
      <c r="U1748" s="17">
        <f t="shared" si="277"/>
        <v>58.375</v>
      </c>
      <c r="V1748" s="16">
        <f t="shared" si="278"/>
        <v>58.658333333333339</v>
      </c>
      <c r="W1748" s="16">
        <f t="shared" si="279"/>
        <v>58.587500000000006</v>
      </c>
    </row>
    <row r="1749" spans="1:23" ht="13.5" x14ac:dyDescent="0.25">
      <c r="A1749" s="3">
        <v>44561</v>
      </c>
      <c r="B1749" s="2">
        <v>1.32</v>
      </c>
      <c r="C1749" s="2">
        <v>39.618928263345538</v>
      </c>
      <c r="D1749" s="2">
        <v>6.0093074384939271E-3</v>
      </c>
      <c r="E1749" s="2">
        <v>1.34796729118269E-2</v>
      </c>
      <c r="F1749" s="2">
        <v>1.32</v>
      </c>
      <c r="G1749" s="2">
        <v>1.3110000000000002</v>
      </c>
      <c r="H1749" s="2">
        <v>1.3295000000000001</v>
      </c>
      <c r="I1749" s="2">
        <v>1.3795999999999995</v>
      </c>
      <c r="J1749" s="2">
        <v>1.7178500000000005</v>
      </c>
      <c r="K1749" s="13" t="s">
        <v>48</v>
      </c>
      <c r="L1749" s="13" t="s">
        <v>55</v>
      </c>
      <c r="M1749" s="13" t="s">
        <v>52</v>
      </c>
      <c r="N1749" s="16">
        <f t="shared" si="270"/>
        <v>50</v>
      </c>
      <c r="O1749" s="16">
        <f t="shared" si="271"/>
        <v>100</v>
      </c>
      <c r="P1749" s="16">
        <f t="shared" si="272"/>
        <v>0</v>
      </c>
      <c r="Q1749" s="16">
        <f t="shared" si="273"/>
        <v>83.5</v>
      </c>
      <c r="R1749" s="17">
        <f t="shared" si="274"/>
        <v>65.025000000000006</v>
      </c>
      <c r="S1749" s="17">
        <f t="shared" si="275"/>
        <v>50.875</v>
      </c>
      <c r="T1749" s="17">
        <f t="shared" si="276"/>
        <v>60.075000000000003</v>
      </c>
      <c r="U1749" s="17">
        <f t="shared" si="277"/>
        <v>58.375</v>
      </c>
      <c r="V1749" s="16">
        <f t="shared" si="278"/>
        <v>58.658333333333339</v>
      </c>
      <c r="W1749" s="16">
        <f t="shared" si="279"/>
        <v>58.587500000000006</v>
      </c>
    </row>
    <row r="1750" spans="1:23" ht="13.5" x14ac:dyDescent="0.25">
      <c r="A1750" s="3">
        <v>44564</v>
      </c>
      <c r="B1750" s="2">
        <v>1.3</v>
      </c>
      <c r="C1750" s="2">
        <v>33.448051230330918</v>
      </c>
      <c r="D1750" s="2">
        <v>3.3586812282628831E-3</v>
      </c>
      <c r="E1750" s="2">
        <v>1.2956252068500316E-2</v>
      </c>
      <c r="F1750" s="2">
        <v>1.3180000000000001</v>
      </c>
      <c r="G1750" s="2">
        <v>1.31</v>
      </c>
      <c r="H1750" s="2">
        <v>1.3255000000000001</v>
      </c>
      <c r="I1750" s="2">
        <v>1.3763999999999994</v>
      </c>
      <c r="J1750" s="2">
        <v>1.7141500000000005</v>
      </c>
      <c r="K1750" s="13" t="s">
        <v>48</v>
      </c>
      <c r="L1750" s="13" t="s">
        <v>55</v>
      </c>
      <c r="M1750" s="13" t="s">
        <v>50</v>
      </c>
      <c r="N1750" s="16">
        <f t="shared" si="270"/>
        <v>50</v>
      </c>
      <c r="O1750" s="16">
        <f t="shared" si="271"/>
        <v>100</v>
      </c>
      <c r="P1750" s="16">
        <f t="shared" si="272"/>
        <v>0</v>
      </c>
      <c r="Q1750" s="16">
        <f t="shared" si="273"/>
        <v>66.5</v>
      </c>
      <c r="R1750" s="17">
        <f t="shared" si="274"/>
        <v>62.475000000000001</v>
      </c>
      <c r="S1750" s="17">
        <f t="shared" si="275"/>
        <v>46.625</v>
      </c>
      <c r="T1750" s="17">
        <f t="shared" si="276"/>
        <v>52.424999999999997</v>
      </c>
      <c r="U1750" s="17">
        <f t="shared" si="277"/>
        <v>54.125</v>
      </c>
      <c r="V1750" s="16">
        <f t="shared" si="278"/>
        <v>53.841666666666661</v>
      </c>
      <c r="W1750" s="16">
        <f t="shared" si="279"/>
        <v>53.912499999999994</v>
      </c>
    </row>
    <row r="1751" spans="1:23" ht="13.5" x14ac:dyDescent="0.25">
      <c r="A1751" s="3">
        <v>44565</v>
      </c>
      <c r="B1751" s="2">
        <v>1.3</v>
      </c>
      <c r="C1751" s="2">
        <v>33.448051230330918</v>
      </c>
      <c r="D1751" s="2">
        <v>-1.807972125538182E-4</v>
      </c>
      <c r="E1751" s="2">
        <v>1.3331646952330045E-2</v>
      </c>
      <c r="F1751" s="2">
        <v>1.3119999999999998</v>
      </c>
      <c r="G1751" s="2">
        <v>1.3100000000000003</v>
      </c>
      <c r="H1751" s="2">
        <v>1.3220000000000003</v>
      </c>
      <c r="I1751" s="2">
        <v>1.3729999999999996</v>
      </c>
      <c r="J1751" s="2">
        <v>1.7103000000000006</v>
      </c>
      <c r="K1751" s="13" t="s">
        <v>53</v>
      </c>
      <c r="L1751" s="13" t="s">
        <v>55</v>
      </c>
      <c r="M1751" s="13" t="s">
        <v>47</v>
      </c>
      <c r="N1751" s="16">
        <f t="shared" si="270"/>
        <v>50</v>
      </c>
      <c r="O1751" s="16">
        <f t="shared" si="271"/>
        <v>100</v>
      </c>
      <c r="P1751" s="16">
        <f t="shared" si="272"/>
        <v>0</v>
      </c>
      <c r="Q1751" s="16">
        <f t="shared" si="273"/>
        <v>16.5</v>
      </c>
      <c r="R1751" s="17">
        <f t="shared" si="274"/>
        <v>54.975000000000001</v>
      </c>
      <c r="S1751" s="17">
        <f t="shared" si="275"/>
        <v>34.125</v>
      </c>
      <c r="T1751" s="17">
        <f t="shared" si="276"/>
        <v>29.925000000000001</v>
      </c>
      <c r="U1751" s="17">
        <f t="shared" si="277"/>
        <v>41.625</v>
      </c>
      <c r="V1751" s="16">
        <f t="shared" si="278"/>
        <v>39.674999999999997</v>
      </c>
      <c r="W1751" s="16">
        <f t="shared" si="279"/>
        <v>40.162499999999994</v>
      </c>
    </row>
    <row r="1752" spans="1:23" ht="13.5" x14ac:dyDescent="0.25">
      <c r="A1752" s="3">
        <v>44566</v>
      </c>
      <c r="B1752" s="2">
        <v>1.32</v>
      </c>
      <c r="C1752" s="2">
        <v>43.630608920771166</v>
      </c>
      <c r="D1752" s="2">
        <v>-4.4333139714551884E-3</v>
      </c>
      <c r="E1752" s="2">
        <v>1.3775893336302332E-2</v>
      </c>
      <c r="F1752" s="2">
        <v>1.3120000000000001</v>
      </c>
      <c r="G1752" s="2">
        <v>1.3120000000000003</v>
      </c>
      <c r="H1752" s="2">
        <v>1.3190000000000004</v>
      </c>
      <c r="I1752" s="2">
        <v>1.3705999999999994</v>
      </c>
      <c r="J1752" s="2">
        <v>1.7065000000000006</v>
      </c>
      <c r="K1752" s="13" t="s">
        <v>48</v>
      </c>
      <c r="L1752" s="13" t="s">
        <v>55</v>
      </c>
      <c r="M1752" s="13" t="s">
        <v>55</v>
      </c>
      <c r="N1752" s="16">
        <f t="shared" si="270"/>
        <v>50</v>
      </c>
      <c r="O1752" s="16">
        <f t="shared" si="271"/>
        <v>100</v>
      </c>
      <c r="P1752" s="16">
        <f t="shared" si="272"/>
        <v>0</v>
      </c>
      <c r="Q1752" s="16">
        <f t="shared" si="273"/>
        <v>49.5</v>
      </c>
      <c r="R1752" s="17">
        <f t="shared" si="274"/>
        <v>59.924999999999997</v>
      </c>
      <c r="S1752" s="17">
        <f t="shared" si="275"/>
        <v>42.375</v>
      </c>
      <c r="T1752" s="17">
        <f t="shared" si="276"/>
        <v>44.775000000000006</v>
      </c>
      <c r="U1752" s="17">
        <f t="shared" si="277"/>
        <v>49.875</v>
      </c>
      <c r="V1752" s="16">
        <f t="shared" si="278"/>
        <v>49.024999999999999</v>
      </c>
      <c r="W1752" s="16">
        <f t="shared" si="279"/>
        <v>49.237499999999997</v>
      </c>
    </row>
    <row r="1753" spans="1:23" ht="13.5" x14ac:dyDescent="0.25">
      <c r="A1753" s="3">
        <v>44567</v>
      </c>
      <c r="B1753" s="2">
        <v>1.32</v>
      </c>
      <c r="C1753" s="2">
        <v>43.630608920771166</v>
      </c>
      <c r="D1753" s="2">
        <v>-7.9424560022585133E-3</v>
      </c>
      <c r="E1753" s="2">
        <v>1.4596072717132882E-2</v>
      </c>
      <c r="F1753" s="2">
        <v>1.3120000000000001</v>
      </c>
      <c r="G1753" s="2">
        <v>1.3140000000000003</v>
      </c>
      <c r="H1753" s="2">
        <v>1.3170000000000004</v>
      </c>
      <c r="I1753" s="2">
        <v>1.3677999999999995</v>
      </c>
      <c r="J1753" s="2">
        <v>1.7027500000000007</v>
      </c>
      <c r="K1753" s="13" t="s">
        <v>48</v>
      </c>
      <c r="L1753" s="13" t="s">
        <v>55</v>
      </c>
      <c r="M1753" s="13" t="s">
        <v>55</v>
      </c>
      <c r="N1753" s="16">
        <f t="shared" si="270"/>
        <v>50</v>
      </c>
      <c r="O1753" s="16">
        <f t="shared" si="271"/>
        <v>100</v>
      </c>
      <c r="P1753" s="16">
        <f t="shared" si="272"/>
        <v>0</v>
      </c>
      <c r="Q1753" s="16">
        <f t="shared" si="273"/>
        <v>49.5</v>
      </c>
      <c r="R1753" s="17">
        <f t="shared" si="274"/>
        <v>59.924999999999997</v>
      </c>
      <c r="S1753" s="17">
        <f t="shared" si="275"/>
        <v>42.375</v>
      </c>
      <c r="T1753" s="17">
        <f t="shared" si="276"/>
        <v>44.775000000000006</v>
      </c>
      <c r="U1753" s="17">
        <f t="shared" si="277"/>
        <v>49.875</v>
      </c>
      <c r="V1753" s="16">
        <f t="shared" si="278"/>
        <v>49.024999999999999</v>
      </c>
      <c r="W1753" s="16">
        <f t="shared" si="279"/>
        <v>49.237499999999997</v>
      </c>
    </row>
    <row r="1754" spans="1:23" ht="13.5" x14ac:dyDescent="0.25">
      <c r="A1754" s="3">
        <v>44568</v>
      </c>
      <c r="B1754" s="2">
        <v>1.3</v>
      </c>
      <c r="C1754" s="2">
        <v>37.055304614868028</v>
      </c>
      <c r="D1754" s="2">
        <v>-9.3477102314947214E-3</v>
      </c>
      <c r="E1754" s="2">
        <v>1.4333451814566901E-2</v>
      </c>
      <c r="F1754" s="2">
        <v>1.3080000000000001</v>
      </c>
      <c r="G1754" s="2">
        <v>1.3140000000000003</v>
      </c>
      <c r="H1754" s="2">
        <v>1.3140000000000003</v>
      </c>
      <c r="I1754" s="2">
        <v>1.3645999999999991</v>
      </c>
      <c r="J1754" s="2">
        <v>1.6990000000000007</v>
      </c>
      <c r="K1754" s="13" t="s">
        <v>53</v>
      </c>
      <c r="L1754" s="13" t="s">
        <v>55</v>
      </c>
      <c r="M1754" s="13" t="s">
        <v>47</v>
      </c>
      <c r="N1754" s="16">
        <f t="shared" si="270"/>
        <v>50</v>
      </c>
      <c r="O1754" s="16">
        <f t="shared" si="271"/>
        <v>100</v>
      </c>
      <c r="P1754" s="16">
        <f t="shared" si="272"/>
        <v>0</v>
      </c>
      <c r="Q1754" s="16">
        <f t="shared" si="273"/>
        <v>16.5</v>
      </c>
      <c r="R1754" s="17">
        <f t="shared" si="274"/>
        <v>54.975000000000001</v>
      </c>
      <c r="S1754" s="17">
        <f t="shared" si="275"/>
        <v>34.125</v>
      </c>
      <c r="T1754" s="17">
        <f t="shared" si="276"/>
        <v>29.925000000000001</v>
      </c>
      <c r="U1754" s="17">
        <f t="shared" si="277"/>
        <v>41.625</v>
      </c>
      <c r="V1754" s="16">
        <f t="shared" si="278"/>
        <v>39.674999999999997</v>
      </c>
      <c r="W1754" s="16">
        <f t="shared" si="279"/>
        <v>40.162499999999994</v>
      </c>
    </row>
    <row r="1755" spans="1:23" ht="13.5" x14ac:dyDescent="0.25">
      <c r="A1755" s="3">
        <v>44571</v>
      </c>
      <c r="B1755" s="2">
        <v>1.28</v>
      </c>
      <c r="C1755" s="2">
        <v>31.881110613326555</v>
      </c>
      <c r="D1755" s="2">
        <v>-7.3222232574605695E-3</v>
      </c>
      <c r="E1755" s="2">
        <v>1.3566983051056029E-2</v>
      </c>
      <c r="F1755" s="2">
        <v>1.304</v>
      </c>
      <c r="G1755" s="2">
        <v>1.3110000000000002</v>
      </c>
      <c r="H1755" s="2">
        <v>1.3105000000000002</v>
      </c>
      <c r="I1755" s="2">
        <v>1.3609999999999993</v>
      </c>
      <c r="J1755" s="2">
        <v>1.6953500000000006</v>
      </c>
      <c r="K1755" s="13" t="s">
        <v>53</v>
      </c>
      <c r="L1755" s="13" t="s">
        <v>55</v>
      </c>
      <c r="M1755" s="13" t="s">
        <v>47</v>
      </c>
      <c r="N1755" s="16">
        <f t="shared" si="270"/>
        <v>50</v>
      </c>
      <c r="O1755" s="16">
        <f t="shared" si="271"/>
        <v>100</v>
      </c>
      <c r="P1755" s="16">
        <f t="shared" si="272"/>
        <v>0</v>
      </c>
      <c r="Q1755" s="16">
        <f t="shared" si="273"/>
        <v>16.5</v>
      </c>
      <c r="R1755" s="17">
        <f t="shared" si="274"/>
        <v>54.975000000000001</v>
      </c>
      <c r="S1755" s="17">
        <f t="shared" si="275"/>
        <v>34.125</v>
      </c>
      <c r="T1755" s="17">
        <f t="shared" si="276"/>
        <v>29.925000000000001</v>
      </c>
      <c r="U1755" s="17">
        <f t="shared" si="277"/>
        <v>41.625</v>
      </c>
      <c r="V1755" s="16">
        <f t="shared" si="278"/>
        <v>39.674999999999997</v>
      </c>
      <c r="W1755" s="16">
        <f t="shared" si="279"/>
        <v>40.162499999999994</v>
      </c>
    </row>
    <row r="1756" spans="1:23" ht="13.5" x14ac:dyDescent="0.25">
      <c r="A1756" s="3">
        <v>44572</v>
      </c>
      <c r="B1756" s="2">
        <v>1.28</v>
      </c>
      <c r="C1756" s="2">
        <v>31.881110613326555</v>
      </c>
      <c r="D1756" s="2">
        <v>-2.2330557050695976E-3</v>
      </c>
      <c r="E1756" s="2">
        <v>1.0978300354211438E-2</v>
      </c>
      <c r="F1756" s="2">
        <v>1.3000000000000003</v>
      </c>
      <c r="G1756" s="2">
        <v>1.3059999999999998</v>
      </c>
      <c r="H1756" s="2">
        <v>1.3085000000000002</v>
      </c>
      <c r="I1756" s="2">
        <v>1.3575999999999997</v>
      </c>
      <c r="J1756" s="2">
        <v>1.6915000000000004</v>
      </c>
      <c r="K1756" s="13" t="s">
        <v>53</v>
      </c>
      <c r="L1756" s="13" t="s">
        <v>55</v>
      </c>
      <c r="M1756" s="13" t="s">
        <v>47</v>
      </c>
      <c r="N1756" s="16">
        <f t="shared" si="270"/>
        <v>50</v>
      </c>
      <c r="O1756" s="16">
        <f t="shared" si="271"/>
        <v>100</v>
      </c>
      <c r="P1756" s="16">
        <f t="shared" si="272"/>
        <v>0</v>
      </c>
      <c r="Q1756" s="16">
        <f t="shared" si="273"/>
        <v>16.5</v>
      </c>
      <c r="R1756" s="17">
        <f t="shared" si="274"/>
        <v>54.975000000000001</v>
      </c>
      <c r="S1756" s="17">
        <f t="shared" si="275"/>
        <v>34.125</v>
      </c>
      <c r="T1756" s="17">
        <f t="shared" si="276"/>
        <v>29.925000000000001</v>
      </c>
      <c r="U1756" s="17">
        <f t="shared" si="277"/>
        <v>41.625</v>
      </c>
      <c r="V1756" s="16">
        <f t="shared" si="278"/>
        <v>39.674999999999997</v>
      </c>
      <c r="W1756" s="16">
        <f t="shared" si="279"/>
        <v>40.162499999999994</v>
      </c>
    </row>
    <row r="1757" spans="1:23" ht="13.5" x14ac:dyDescent="0.25">
      <c r="A1757" s="3">
        <v>44573</v>
      </c>
      <c r="B1757" s="2">
        <v>1.3</v>
      </c>
      <c r="C1757" s="2">
        <v>41.375007062939396</v>
      </c>
      <c r="D1757" s="2">
        <v>-6.7051069160006804E-4</v>
      </c>
      <c r="E1757" s="2">
        <v>8.7256918909997903E-3</v>
      </c>
      <c r="F1757" s="2">
        <v>1.296</v>
      </c>
      <c r="G1757" s="2">
        <v>1.304</v>
      </c>
      <c r="H1757" s="2">
        <v>1.3070000000000004</v>
      </c>
      <c r="I1757" s="2">
        <v>1.3547999999999993</v>
      </c>
      <c r="J1757" s="2">
        <v>1.6880000000000004</v>
      </c>
      <c r="K1757" s="13" t="s">
        <v>53</v>
      </c>
      <c r="L1757" s="13" t="s">
        <v>55</v>
      </c>
      <c r="M1757" s="13" t="s">
        <v>47</v>
      </c>
      <c r="N1757" s="16">
        <f t="shared" si="270"/>
        <v>50</v>
      </c>
      <c r="O1757" s="16">
        <f t="shared" si="271"/>
        <v>100</v>
      </c>
      <c r="P1757" s="16">
        <f t="shared" si="272"/>
        <v>0</v>
      </c>
      <c r="Q1757" s="16">
        <f t="shared" si="273"/>
        <v>16.5</v>
      </c>
      <c r="R1757" s="17">
        <f t="shared" si="274"/>
        <v>54.975000000000001</v>
      </c>
      <c r="S1757" s="17">
        <f t="shared" si="275"/>
        <v>34.125</v>
      </c>
      <c r="T1757" s="17">
        <f t="shared" si="276"/>
        <v>29.925000000000001</v>
      </c>
      <c r="U1757" s="17">
        <f t="shared" si="277"/>
        <v>41.625</v>
      </c>
      <c r="V1757" s="16">
        <f t="shared" si="278"/>
        <v>39.674999999999997</v>
      </c>
      <c r="W1757" s="16">
        <f t="shared" si="279"/>
        <v>40.162499999999994</v>
      </c>
    </row>
    <row r="1758" spans="1:23" ht="13.5" x14ac:dyDescent="0.25">
      <c r="A1758" s="3">
        <v>44574</v>
      </c>
      <c r="B1758" s="2">
        <v>1.3</v>
      </c>
      <c r="C1758" s="2">
        <v>41.375007062939396</v>
      </c>
      <c r="D1758" s="2">
        <v>7.8926686244695787E-4</v>
      </c>
      <c r="E1758" s="2">
        <v>6.3032936090119248E-3</v>
      </c>
      <c r="F1758" s="2">
        <v>1.292</v>
      </c>
      <c r="G1758" s="2">
        <v>1.302</v>
      </c>
      <c r="H1758" s="2">
        <v>1.3055000000000003</v>
      </c>
      <c r="I1758" s="2">
        <v>1.3521999999999994</v>
      </c>
      <c r="J1758" s="2">
        <v>1.6845000000000006</v>
      </c>
      <c r="K1758" s="13" t="s">
        <v>53</v>
      </c>
      <c r="L1758" s="13" t="s">
        <v>55</v>
      </c>
      <c r="M1758" s="13" t="s">
        <v>47</v>
      </c>
      <c r="N1758" s="16">
        <f t="shared" si="270"/>
        <v>50</v>
      </c>
      <c r="O1758" s="16">
        <f t="shared" si="271"/>
        <v>100</v>
      </c>
      <c r="P1758" s="16">
        <f t="shared" si="272"/>
        <v>0</v>
      </c>
      <c r="Q1758" s="16">
        <f t="shared" si="273"/>
        <v>16.5</v>
      </c>
      <c r="R1758" s="17">
        <f t="shared" si="274"/>
        <v>54.975000000000001</v>
      </c>
      <c r="S1758" s="17">
        <f t="shared" si="275"/>
        <v>34.125</v>
      </c>
      <c r="T1758" s="17">
        <f t="shared" si="276"/>
        <v>29.925000000000001</v>
      </c>
      <c r="U1758" s="17">
        <f t="shared" si="277"/>
        <v>41.625</v>
      </c>
      <c r="V1758" s="16">
        <f t="shared" si="278"/>
        <v>39.674999999999997</v>
      </c>
      <c r="W1758" s="16">
        <f t="shared" si="279"/>
        <v>40.162499999999994</v>
      </c>
    </row>
    <row r="1759" spans="1:23" ht="13.5" x14ac:dyDescent="0.25">
      <c r="A1759" s="3">
        <v>44575</v>
      </c>
      <c r="B1759" s="2">
        <v>1.31</v>
      </c>
      <c r="C1759" s="2">
        <v>45.758758528789954</v>
      </c>
      <c r="D1759" s="2">
        <v>1.4111522183251068E-3</v>
      </c>
      <c r="E1759" s="2">
        <v>3.0551851656867128E-3</v>
      </c>
      <c r="F1759" s="2">
        <v>1.294</v>
      </c>
      <c r="G1759" s="2">
        <v>1.3010000000000002</v>
      </c>
      <c r="H1759" s="2">
        <v>1.3060000000000003</v>
      </c>
      <c r="I1759" s="2">
        <v>1.3497999999999997</v>
      </c>
      <c r="J1759" s="2">
        <v>1.6811000000000005</v>
      </c>
      <c r="K1759" s="13" t="s">
        <v>53</v>
      </c>
      <c r="L1759" s="13" t="s">
        <v>55</v>
      </c>
      <c r="M1759" s="13" t="s">
        <v>54</v>
      </c>
      <c r="N1759" s="16">
        <f t="shared" si="270"/>
        <v>50</v>
      </c>
      <c r="O1759" s="16">
        <f t="shared" si="271"/>
        <v>100</v>
      </c>
      <c r="P1759" s="16">
        <f t="shared" si="272"/>
        <v>0</v>
      </c>
      <c r="Q1759" s="16">
        <f t="shared" si="273"/>
        <v>16.5</v>
      </c>
      <c r="R1759" s="17">
        <f t="shared" si="274"/>
        <v>54.975000000000001</v>
      </c>
      <c r="S1759" s="17">
        <f t="shared" si="275"/>
        <v>34.125</v>
      </c>
      <c r="T1759" s="17">
        <f t="shared" si="276"/>
        <v>29.925000000000001</v>
      </c>
      <c r="U1759" s="17">
        <f t="shared" si="277"/>
        <v>41.625</v>
      </c>
      <c r="V1759" s="16">
        <f t="shared" si="278"/>
        <v>39.674999999999997</v>
      </c>
      <c r="W1759" s="16">
        <f t="shared" si="279"/>
        <v>40.162499999999994</v>
      </c>
    </row>
    <row r="1760" spans="1:23" ht="13.5" x14ac:dyDescent="0.25">
      <c r="A1760" s="3">
        <v>44578</v>
      </c>
      <c r="B1760" s="2">
        <v>1.3</v>
      </c>
      <c r="C1760" s="2">
        <v>42.348510665252725</v>
      </c>
      <c r="D1760" s="2">
        <v>-3.3991939423017037E-4</v>
      </c>
      <c r="E1760" s="2">
        <v>-3.8761042370571161E-4</v>
      </c>
      <c r="F1760" s="2">
        <v>1.2979999999999998</v>
      </c>
      <c r="G1760" s="2">
        <v>1.3010000000000004</v>
      </c>
      <c r="H1760" s="2">
        <v>1.3055000000000003</v>
      </c>
      <c r="I1760" s="2">
        <v>1.3475999999999992</v>
      </c>
      <c r="J1760" s="2">
        <v>1.6775500000000005</v>
      </c>
      <c r="K1760" s="13" t="s">
        <v>48</v>
      </c>
      <c r="L1760" s="13" t="s">
        <v>55</v>
      </c>
      <c r="M1760" s="13" t="s">
        <v>52</v>
      </c>
      <c r="N1760" s="16">
        <f t="shared" si="270"/>
        <v>50</v>
      </c>
      <c r="O1760" s="16">
        <f t="shared" si="271"/>
        <v>100</v>
      </c>
      <c r="P1760" s="16">
        <f t="shared" si="272"/>
        <v>0</v>
      </c>
      <c r="Q1760" s="16">
        <f t="shared" si="273"/>
        <v>83.5</v>
      </c>
      <c r="R1760" s="17">
        <f t="shared" si="274"/>
        <v>65.025000000000006</v>
      </c>
      <c r="S1760" s="17">
        <f t="shared" si="275"/>
        <v>50.875</v>
      </c>
      <c r="T1760" s="17">
        <f t="shared" si="276"/>
        <v>60.075000000000003</v>
      </c>
      <c r="U1760" s="17">
        <f t="shared" si="277"/>
        <v>58.375</v>
      </c>
      <c r="V1760" s="16">
        <f t="shared" si="278"/>
        <v>58.658333333333339</v>
      </c>
      <c r="W1760" s="16">
        <f t="shared" si="279"/>
        <v>58.587500000000006</v>
      </c>
    </row>
    <row r="1761" spans="1:23" ht="13.5" x14ac:dyDescent="0.25">
      <c r="A1761" s="3">
        <v>44579</v>
      </c>
      <c r="B1761" s="2">
        <v>1.37</v>
      </c>
      <c r="C1761" s="2">
        <v>63.086897903651128</v>
      </c>
      <c r="D1761" s="2">
        <v>-6.8931530576938904E-3</v>
      </c>
      <c r="E1761" s="2">
        <v>-4.6257725229299877E-3</v>
      </c>
      <c r="F1761" s="2">
        <v>1.3160000000000001</v>
      </c>
      <c r="G1761" s="2">
        <v>1.3080000000000003</v>
      </c>
      <c r="H1761" s="2">
        <v>1.3090000000000004</v>
      </c>
      <c r="I1761" s="2">
        <v>1.3465999999999994</v>
      </c>
      <c r="J1761" s="2">
        <v>1.6741500000000005</v>
      </c>
      <c r="K1761" s="13" t="s">
        <v>48</v>
      </c>
      <c r="L1761" s="13" t="s">
        <v>55</v>
      </c>
      <c r="M1761" s="13" t="s">
        <v>52</v>
      </c>
      <c r="N1761" s="16">
        <f t="shared" si="270"/>
        <v>50</v>
      </c>
      <c r="O1761" s="16">
        <f t="shared" si="271"/>
        <v>100</v>
      </c>
      <c r="P1761" s="16">
        <f t="shared" si="272"/>
        <v>0</v>
      </c>
      <c r="Q1761" s="16">
        <f t="shared" si="273"/>
        <v>83.5</v>
      </c>
      <c r="R1761" s="17">
        <f t="shared" si="274"/>
        <v>65.025000000000006</v>
      </c>
      <c r="S1761" s="17">
        <f t="shared" si="275"/>
        <v>50.875</v>
      </c>
      <c r="T1761" s="17">
        <f t="shared" si="276"/>
        <v>60.075000000000003</v>
      </c>
      <c r="U1761" s="17">
        <f t="shared" si="277"/>
        <v>58.375</v>
      </c>
      <c r="V1761" s="16">
        <f t="shared" si="278"/>
        <v>58.658333333333339</v>
      </c>
      <c r="W1761" s="16">
        <f t="shared" si="279"/>
        <v>58.587500000000006</v>
      </c>
    </row>
    <row r="1762" spans="1:23" ht="13.5" x14ac:dyDescent="0.25">
      <c r="A1762" s="3">
        <v>44580</v>
      </c>
      <c r="B1762" s="2">
        <v>1.4</v>
      </c>
      <c r="C1762" s="2">
        <v>68.342774879751545</v>
      </c>
      <c r="D1762" s="2">
        <v>-1.1891918428695858E-2</v>
      </c>
      <c r="E1762" s="2">
        <v>-8.9701962504133842E-3</v>
      </c>
      <c r="F1762" s="2">
        <v>1.3359999999999999</v>
      </c>
      <c r="G1762" s="2">
        <v>1.3160000000000003</v>
      </c>
      <c r="H1762" s="2">
        <v>1.3140000000000003</v>
      </c>
      <c r="I1762" s="2">
        <v>1.3461999999999994</v>
      </c>
      <c r="J1762" s="2">
        <v>1.6710000000000007</v>
      </c>
      <c r="K1762" s="13" t="s">
        <v>48</v>
      </c>
      <c r="L1762" s="13" t="s">
        <v>55</v>
      </c>
      <c r="M1762" s="13" t="s">
        <v>52</v>
      </c>
      <c r="N1762" s="16">
        <f t="shared" si="270"/>
        <v>50</v>
      </c>
      <c r="O1762" s="16">
        <f t="shared" si="271"/>
        <v>100</v>
      </c>
      <c r="P1762" s="16">
        <f t="shared" si="272"/>
        <v>0</v>
      </c>
      <c r="Q1762" s="16">
        <f t="shared" si="273"/>
        <v>83.5</v>
      </c>
      <c r="R1762" s="17">
        <f t="shared" si="274"/>
        <v>65.025000000000006</v>
      </c>
      <c r="S1762" s="17">
        <f t="shared" si="275"/>
        <v>50.875</v>
      </c>
      <c r="T1762" s="17">
        <f t="shared" si="276"/>
        <v>60.075000000000003</v>
      </c>
      <c r="U1762" s="17">
        <f t="shared" si="277"/>
        <v>58.375</v>
      </c>
      <c r="V1762" s="16">
        <f t="shared" si="278"/>
        <v>58.658333333333339</v>
      </c>
      <c r="W1762" s="16">
        <f t="shared" si="279"/>
        <v>58.587500000000006</v>
      </c>
    </row>
    <row r="1763" spans="1:23" ht="13.5" x14ac:dyDescent="0.25">
      <c r="A1763" s="3">
        <v>44581</v>
      </c>
      <c r="B1763" s="2">
        <v>1.38</v>
      </c>
      <c r="C1763" s="2">
        <v>62.004364789495632</v>
      </c>
      <c r="D1763" s="2">
        <v>-1.5103009036418813E-2</v>
      </c>
      <c r="E1763" s="2">
        <v>-1.420426101673148E-2</v>
      </c>
      <c r="F1763" s="2">
        <v>1.3520000000000001</v>
      </c>
      <c r="G1763" s="2">
        <v>1.3220000000000003</v>
      </c>
      <c r="H1763" s="2">
        <v>1.3180000000000001</v>
      </c>
      <c r="I1763" s="2">
        <v>1.3453999999999993</v>
      </c>
      <c r="J1763" s="2">
        <v>1.6678500000000007</v>
      </c>
      <c r="K1763" s="13" t="s">
        <v>48</v>
      </c>
      <c r="L1763" s="13" t="s">
        <v>55</v>
      </c>
      <c r="M1763" s="13" t="s">
        <v>52</v>
      </c>
      <c r="N1763" s="16">
        <f t="shared" si="270"/>
        <v>50</v>
      </c>
      <c r="O1763" s="16">
        <f t="shared" si="271"/>
        <v>100</v>
      </c>
      <c r="P1763" s="16">
        <f t="shared" si="272"/>
        <v>0</v>
      </c>
      <c r="Q1763" s="16">
        <f t="shared" si="273"/>
        <v>83.5</v>
      </c>
      <c r="R1763" s="17">
        <f t="shared" si="274"/>
        <v>65.025000000000006</v>
      </c>
      <c r="S1763" s="17">
        <f t="shared" si="275"/>
        <v>50.875</v>
      </c>
      <c r="T1763" s="17">
        <f t="shared" si="276"/>
        <v>60.075000000000003</v>
      </c>
      <c r="U1763" s="17">
        <f t="shared" si="277"/>
        <v>58.375</v>
      </c>
      <c r="V1763" s="16">
        <f t="shared" si="278"/>
        <v>58.658333333333339</v>
      </c>
      <c r="W1763" s="16">
        <f t="shared" si="279"/>
        <v>58.587500000000006</v>
      </c>
    </row>
    <row r="1764" spans="1:23" ht="13.5" x14ac:dyDescent="0.25">
      <c r="A1764" s="3">
        <v>44582</v>
      </c>
      <c r="B1764" s="2">
        <v>1.36</v>
      </c>
      <c r="C1764" s="2">
        <v>56.373826407925762</v>
      </c>
      <c r="D1764" s="2">
        <v>-1.9725908982225704E-2</v>
      </c>
      <c r="E1764" s="2">
        <v>-1.9484054637835896E-2</v>
      </c>
      <c r="F1764" s="2">
        <v>1.3620000000000001</v>
      </c>
      <c r="G1764" s="2">
        <v>1.3280000000000001</v>
      </c>
      <c r="H1764" s="2">
        <v>1.321</v>
      </c>
      <c r="I1764" s="2">
        <v>1.3443999999999994</v>
      </c>
      <c r="J1764" s="2">
        <v>1.6644500000000004</v>
      </c>
      <c r="K1764" s="13" t="s">
        <v>48</v>
      </c>
      <c r="L1764" s="13" t="s">
        <v>55</v>
      </c>
      <c r="M1764" s="13" t="s">
        <v>52</v>
      </c>
      <c r="N1764" s="16">
        <f t="shared" si="270"/>
        <v>50</v>
      </c>
      <c r="O1764" s="16">
        <f t="shared" si="271"/>
        <v>100</v>
      </c>
      <c r="P1764" s="16">
        <f t="shared" si="272"/>
        <v>0</v>
      </c>
      <c r="Q1764" s="16">
        <f t="shared" si="273"/>
        <v>83.5</v>
      </c>
      <c r="R1764" s="17">
        <f t="shared" si="274"/>
        <v>65.025000000000006</v>
      </c>
      <c r="S1764" s="17">
        <f t="shared" si="275"/>
        <v>50.875</v>
      </c>
      <c r="T1764" s="17">
        <f t="shared" si="276"/>
        <v>60.075000000000003</v>
      </c>
      <c r="U1764" s="17">
        <f t="shared" si="277"/>
        <v>58.375</v>
      </c>
      <c r="V1764" s="16">
        <f t="shared" si="278"/>
        <v>58.658333333333339</v>
      </c>
      <c r="W1764" s="16">
        <f t="shared" si="279"/>
        <v>58.587500000000006</v>
      </c>
    </row>
    <row r="1765" spans="1:23" ht="13.5" x14ac:dyDescent="0.25">
      <c r="A1765" s="3">
        <v>44585</v>
      </c>
      <c r="B1765" s="2">
        <v>1.36</v>
      </c>
      <c r="C1765" s="2">
        <v>56.373826407925762</v>
      </c>
      <c r="D1765" s="2">
        <v>-2.6883726216322401E-2</v>
      </c>
      <c r="E1765" s="2">
        <v>-2.4049674189750569E-2</v>
      </c>
      <c r="F1765" s="2">
        <v>1.3740000000000001</v>
      </c>
      <c r="G1765" s="2">
        <v>1.3359999999999999</v>
      </c>
      <c r="H1765" s="2">
        <v>1.3234999999999999</v>
      </c>
      <c r="I1765" s="2">
        <v>1.3431999999999993</v>
      </c>
      <c r="J1765" s="2">
        <v>1.6609000000000007</v>
      </c>
      <c r="K1765" s="13" t="s">
        <v>48</v>
      </c>
      <c r="L1765" s="13" t="s">
        <v>55</v>
      </c>
      <c r="M1765" s="13" t="s">
        <v>52</v>
      </c>
      <c r="N1765" s="16">
        <f t="shared" si="270"/>
        <v>50</v>
      </c>
      <c r="O1765" s="16">
        <f t="shared" si="271"/>
        <v>100</v>
      </c>
      <c r="P1765" s="16">
        <f t="shared" si="272"/>
        <v>0</v>
      </c>
      <c r="Q1765" s="16">
        <f t="shared" si="273"/>
        <v>83.5</v>
      </c>
      <c r="R1765" s="17">
        <f t="shared" si="274"/>
        <v>65.025000000000006</v>
      </c>
      <c r="S1765" s="17">
        <f t="shared" si="275"/>
        <v>50.875</v>
      </c>
      <c r="T1765" s="17">
        <f t="shared" si="276"/>
        <v>60.075000000000003</v>
      </c>
      <c r="U1765" s="17">
        <f t="shared" si="277"/>
        <v>58.375</v>
      </c>
      <c r="V1765" s="16">
        <f t="shared" si="278"/>
        <v>58.658333333333339</v>
      </c>
      <c r="W1765" s="16">
        <f t="shared" si="279"/>
        <v>58.587500000000006</v>
      </c>
    </row>
    <row r="1766" spans="1:23" ht="13.5" x14ac:dyDescent="0.25">
      <c r="A1766" s="3">
        <v>44586</v>
      </c>
      <c r="B1766" s="2">
        <v>1.34</v>
      </c>
      <c r="C1766" s="2">
        <v>51.002422263617966</v>
      </c>
      <c r="D1766" s="2">
        <v>-3.1615534861653583E-2</v>
      </c>
      <c r="E1766" s="2">
        <v>-2.6825078829047611E-2</v>
      </c>
      <c r="F1766" s="2">
        <v>1.3679999999999999</v>
      </c>
      <c r="G1766" s="2">
        <v>1.3419999999999999</v>
      </c>
      <c r="H1766" s="2">
        <v>1.3239999999999998</v>
      </c>
      <c r="I1766" s="2">
        <v>1.3423999999999996</v>
      </c>
      <c r="J1766" s="2">
        <v>1.6572500000000003</v>
      </c>
      <c r="K1766" s="13" t="s">
        <v>53</v>
      </c>
      <c r="L1766" s="13" t="s">
        <v>55</v>
      </c>
      <c r="M1766" s="13" t="s">
        <v>47</v>
      </c>
      <c r="N1766" s="16">
        <f t="shared" si="270"/>
        <v>50</v>
      </c>
      <c r="O1766" s="16">
        <f t="shared" si="271"/>
        <v>100</v>
      </c>
      <c r="P1766" s="16">
        <f t="shared" si="272"/>
        <v>0</v>
      </c>
      <c r="Q1766" s="16">
        <f t="shared" si="273"/>
        <v>16.5</v>
      </c>
      <c r="R1766" s="17">
        <f t="shared" si="274"/>
        <v>54.975000000000001</v>
      </c>
      <c r="S1766" s="17">
        <f t="shared" si="275"/>
        <v>34.125</v>
      </c>
      <c r="T1766" s="17">
        <f t="shared" si="276"/>
        <v>29.925000000000001</v>
      </c>
      <c r="U1766" s="17">
        <f t="shared" si="277"/>
        <v>41.625</v>
      </c>
      <c r="V1766" s="16">
        <f t="shared" si="278"/>
        <v>39.674999999999997</v>
      </c>
      <c r="W1766" s="16">
        <f t="shared" si="279"/>
        <v>40.162499999999994</v>
      </c>
    </row>
    <row r="1767" spans="1:23" ht="13.5" x14ac:dyDescent="0.25">
      <c r="A1767" s="3">
        <v>44587</v>
      </c>
      <c r="B1767" s="2">
        <v>1.34</v>
      </c>
      <c r="C1767" s="2">
        <v>51.002422263617966</v>
      </c>
      <c r="D1767" s="2">
        <v>-3.2569338958575278E-2</v>
      </c>
      <c r="E1767" s="2">
        <v>-2.8682036775460995E-2</v>
      </c>
      <c r="F1767" s="2">
        <v>1.3560000000000001</v>
      </c>
      <c r="G1767" s="2">
        <v>1.3459999999999996</v>
      </c>
      <c r="H1767" s="2">
        <v>1.325</v>
      </c>
      <c r="I1767" s="2">
        <v>1.3413999999999995</v>
      </c>
      <c r="J1767" s="2">
        <v>1.6536000000000002</v>
      </c>
      <c r="K1767" s="13" t="s">
        <v>53</v>
      </c>
      <c r="L1767" s="13" t="s">
        <v>55</v>
      </c>
      <c r="M1767" s="13" t="s">
        <v>47</v>
      </c>
      <c r="N1767" s="16">
        <f t="shared" si="270"/>
        <v>50</v>
      </c>
      <c r="O1767" s="16">
        <f t="shared" si="271"/>
        <v>100</v>
      </c>
      <c r="P1767" s="16">
        <f t="shared" si="272"/>
        <v>0</v>
      </c>
      <c r="Q1767" s="16">
        <f t="shared" si="273"/>
        <v>16.5</v>
      </c>
      <c r="R1767" s="17">
        <f t="shared" si="274"/>
        <v>54.975000000000001</v>
      </c>
      <c r="S1767" s="17">
        <f t="shared" si="275"/>
        <v>34.125</v>
      </c>
      <c r="T1767" s="17">
        <f t="shared" si="276"/>
        <v>29.925000000000001</v>
      </c>
      <c r="U1767" s="17">
        <f t="shared" si="277"/>
        <v>41.625</v>
      </c>
      <c r="V1767" s="16">
        <f t="shared" si="278"/>
        <v>39.674999999999997</v>
      </c>
      <c r="W1767" s="16">
        <f t="shared" si="279"/>
        <v>40.162499999999994</v>
      </c>
    </row>
    <row r="1768" spans="1:23" ht="13.5" x14ac:dyDescent="0.25">
      <c r="A1768" s="3">
        <v>44588</v>
      </c>
      <c r="B1768" s="2">
        <v>1.32</v>
      </c>
      <c r="C1768" s="2">
        <v>45.92725697893664</v>
      </c>
      <c r="D1768" s="2">
        <v>-3.1919819787119996E-2</v>
      </c>
      <c r="E1768" s="2">
        <v>-2.9435940795752513E-2</v>
      </c>
      <c r="F1768" s="2">
        <v>1.3440000000000001</v>
      </c>
      <c r="G1768" s="2">
        <v>1.3480000000000001</v>
      </c>
      <c r="H1768" s="2">
        <v>1.325</v>
      </c>
      <c r="I1768" s="2">
        <v>1.3399999999999994</v>
      </c>
      <c r="J1768" s="2">
        <v>1.6498499999999996</v>
      </c>
      <c r="K1768" s="13" t="s">
        <v>53</v>
      </c>
      <c r="L1768" s="13" t="s">
        <v>55</v>
      </c>
      <c r="M1768" s="13" t="s">
        <v>47</v>
      </c>
      <c r="N1768" s="16">
        <f t="shared" si="270"/>
        <v>50</v>
      </c>
      <c r="O1768" s="16">
        <f t="shared" si="271"/>
        <v>100</v>
      </c>
      <c r="P1768" s="16">
        <f t="shared" si="272"/>
        <v>0</v>
      </c>
      <c r="Q1768" s="16">
        <f t="shared" si="273"/>
        <v>16.5</v>
      </c>
      <c r="R1768" s="17">
        <f t="shared" si="274"/>
        <v>54.975000000000001</v>
      </c>
      <c r="S1768" s="17">
        <f t="shared" si="275"/>
        <v>34.125</v>
      </c>
      <c r="T1768" s="17">
        <f t="shared" si="276"/>
        <v>29.925000000000001</v>
      </c>
      <c r="U1768" s="17">
        <f t="shared" si="277"/>
        <v>41.625</v>
      </c>
      <c r="V1768" s="16">
        <f t="shared" si="278"/>
        <v>39.674999999999997</v>
      </c>
      <c r="W1768" s="16">
        <f t="shared" si="279"/>
        <v>40.162499999999994</v>
      </c>
    </row>
    <row r="1769" spans="1:23" ht="13.5" x14ac:dyDescent="0.25">
      <c r="A1769" s="3">
        <v>44589</v>
      </c>
      <c r="B1769" s="2">
        <v>1.33</v>
      </c>
      <c r="C1769" s="2">
        <v>48.677204341822616</v>
      </c>
      <c r="D1769" s="2">
        <v>-3.0477378045528303E-2</v>
      </c>
      <c r="E1769" s="2">
        <v>-2.9277900513033209E-2</v>
      </c>
      <c r="F1769" s="2">
        <v>1.3380000000000001</v>
      </c>
      <c r="G1769" s="2">
        <v>1.35</v>
      </c>
      <c r="H1769" s="2">
        <v>1.3254999999999999</v>
      </c>
      <c r="I1769" s="2">
        <v>1.3391999999999995</v>
      </c>
      <c r="J1769" s="2">
        <v>1.6461499999999996</v>
      </c>
      <c r="K1769" s="13" t="s">
        <v>53</v>
      </c>
      <c r="L1769" s="13" t="s">
        <v>55</v>
      </c>
      <c r="M1769" s="13" t="s">
        <v>47</v>
      </c>
      <c r="N1769" s="16">
        <f t="shared" si="270"/>
        <v>50</v>
      </c>
      <c r="O1769" s="16">
        <f t="shared" si="271"/>
        <v>100</v>
      </c>
      <c r="P1769" s="16">
        <f t="shared" si="272"/>
        <v>0</v>
      </c>
      <c r="Q1769" s="16">
        <f t="shared" si="273"/>
        <v>16.5</v>
      </c>
      <c r="R1769" s="17">
        <f t="shared" si="274"/>
        <v>54.975000000000001</v>
      </c>
      <c r="S1769" s="17">
        <f t="shared" si="275"/>
        <v>34.125</v>
      </c>
      <c r="T1769" s="17">
        <f t="shared" si="276"/>
        <v>29.925000000000001</v>
      </c>
      <c r="U1769" s="17">
        <f t="shared" si="277"/>
        <v>41.625</v>
      </c>
      <c r="V1769" s="16">
        <f t="shared" si="278"/>
        <v>39.674999999999997</v>
      </c>
      <c r="W1769" s="16">
        <f t="shared" si="279"/>
        <v>40.162499999999994</v>
      </c>
    </row>
    <row r="1770" spans="1:23" ht="13.5" x14ac:dyDescent="0.25">
      <c r="A1770" s="3">
        <v>44592</v>
      </c>
      <c r="B1770" s="2">
        <v>1.34</v>
      </c>
      <c r="C1770" s="2">
        <v>51.342122196802521</v>
      </c>
      <c r="D1770" s="2">
        <v>-3.150706183151164E-2</v>
      </c>
      <c r="E1770" s="2">
        <v>-2.9298942492790404E-2</v>
      </c>
      <c r="F1770" s="2">
        <v>1.3340000000000001</v>
      </c>
      <c r="G1770" s="2">
        <v>1.3540000000000001</v>
      </c>
      <c r="H1770" s="2">
        <v>1.3275000000000001</v>
      </c>
      <c r="I1770" s="2">
        <v>1.3383999999999998</v>
      </c>
      <c r="J1770" s="2">
        <v>1.6423999999999994</v>
      </c>
      <c r="K1770" s="13" t="s">
        <v>53</v>
      </c>
      <c r="L1770" s="13" t="s">
        <v>55</v>
      </c>
      <c r="M1770" s="13" t="s">
        <v>47</v>
      </c>
      <c r="N1770" s="16">
        <f t="shared" si="270"/>
        <v>50</v>
      </c>
      <c r="O1770" s="16">
        <f t="shared" si="271"/>
        <v>100</v>
      </c>
      <c r="P1770" s="16">
        <f t="shared" si="272"/>
        <v>0</v>
      </c>
      <c r="Q1770" s="16">
        <f t="shared" si="273"/>
        <v>16.5</v>
      </c>
      <c r="R1770" s="17">
        <f t="shared" si="274"/>
        <v>54.975000000000001</v>
      </c>
      <c r="S1770" s="17">
        <f t="shared" si="275"/>
        <v>34.125</v>
      </c>
      <c r="T1770" s="17">
        <f t="shared" si="276"/>
        <v>29.925000000000001</v>
      </c>
      <c r="U1770" s="17">
        <f t="shared" si="277"/>
        <v>41.625</v>
      </c>
      <c r="V1770" s="16">
        <f t="shared" si="278"/>
        <v>39.674999999999997</v>
      </c>
      <c r="W1770" s="16">
        <f t="shared" si="279"/>
        <v>40.162499999999994</v>
      </c>
    </row>
    <row r="1771" spans="1:23" ht="13.5" x14ac:dyDescent="0.25">
      <c r="A1771" s="3">
        <v>44593</v>
      </c>
      <c r="B1771" s="2">
        <v>1.35</v>
      </c>
      <c r="C1771" s="2">
        <v>53.918922878311378</v>
      </c>
      <c r="D1771" s="2">
        <v>-2.2382089734130917E-2</v>
      </c>
      <c r="E1771" s="2">
        <v>-2.9022468151530662E-2</v>
      </c>
      <c r="F1771" s="2">
        <v>1.3359999999999999</v>
      </c>
      <c r="G1771" s="2">
        <v>1.3519999999999999</v>
      </c>
      <c r="H1771" s="2">
        <v>1.3300000000000003</v>
      </c>
      <c r="I1771" s="2">
        <v>1.3378000000000001</v>
      </c>
      <c r="J1771" s="2">
        <v>1.6384499999999995</v>
      </c>
      <c r="K1771" s="13" t="s">
        <v>48</v>
      </c>
      <c r="L1771" s="13" t="s">
        <v>55</v>
      </c>
      <c r="M1771" s="13" t="s">
        <v>52</v>
      </c>
      <c r="N1771" s="16">
        <f t="shared" si="270"/>
        <v>50</v>
      </c>
      <c r="O1771" s="16">
        <f t="shared" si="271"/>
        <v>100</v>
      </c>
      <c r="P1771" s="16">
        <f t="shared" si="272"/>
        <v>0</v>
      </c>
      <c r="Q1771" s="16">
        <f t="shared" si="273"/>
        <v>83.5</v>
      </c>
      <c r="R1771" s="17">
        <f t="shared" si="274"/>
        <v>65.025000000000006</v>
      </c>
      <c r="S1771" s="17">
        <f t="shared" si="275"/>
        <v>50.875</v>
      </c>
      <c r="T1771" s="17">
        <f t="shared" si="276"/>
        <v>60.075000000000003</v>
      </c>
      <c r="U1771" s="17">
        <f t="shared" si="277"/>
        <v>58.375</v>
      </c>
      <c r="V1771" s="16">
        <f t="shared" si="278"/>
        <v>58.658333333333339</v>
      </c>
      <c r="W1771" s="16">
        <f t="shared" si="279"/>
        <v>58.587500000000006</v>
      </c>
    </row>
    <row r="1772" spans="1:23" ht="13.5" x14ac:dyDescent="0.25">
      <c r="A1772" s="3">
        <v>44594</v>
      </c>
      <c r="B1772" s="2">
        <v>1.36</v>
      </c>
      <c r="C1772" s="2">
        <v>56.405186473887035</v>
      </c>
      <c r="D1772" s="2">
        <v>-1.0875264418700237E-2</v>
      </c>
      <c r="E1772" s="2">
        <v>-2.79608529633599E-2</v>
      </c>
      <c r="F1772" s="2">
        <v>1.34</v>
      </c>
      <c r="G1772" s="2">
        <v>1.3479999999999999</v>
      </c>
      <c r="H1772" s="2">
        <v>1.3320000000000003</v>
      </c>
      <c r="I1772" s="2">
        <v>1.3373999999999997</v>
      </c>
      <c r="J1772" s="2">
        <v>1.6344499999999997</v>
      </c>
      <c r="K1772" s="13" t="s">
        <v>48</v>
      </c>
      <c r="L1772" s="13" t="s">
        <v>55</v>
      </c>
      <c r="M1772" s="13" t="s">
        <v>52</v>
      </c>
      <c r="N1772" s="16">
        <f t="shared" si="270"/>
        <v>50</v>
      </c>
      <c r="O1772" s="16">
        <f t="shared" si="271"/>
        <v>100</v>
      </c>
      <c r="P1772" s="16">
        <f t="shared" si="272"/>
        <v>0</v>
      </c>
      <c r="Q1772" s="16">
        <f t="shared" si="273"/>
        <v>83.5</v>
      </c>
      <c r="R1772" s="17">
        <f t="shared" si="274"/>
        <v>65.025000000000006</v>
      </c>
      <c r="S1772" s="17">
        <f t="shared" si="275"/>
        <v>50.875</v>
      </c>
      <c r="T1772" s="17">
        <f t="shared" si="276"/>
        <v>60.075000000000003</v>
      </c>
      <c r="U1772" s="17">
        <f t="shared" si="277"/>
        <v>58.375</v>
      </c>
      <c r="V1772" s="16">
        <f t="shared" si="278"/>
        <v>58.658333333333339</v>
      </c>
      <c r="W1772" s="16">
        <f t="shared" si="279"/>
        <v>58.587500000000006</v>
      </c>
    </row>
    <row r="1773" spans="1:23" ht="13.5" x14ac:dyDescent="0.25">
      <c r="A1773" s="3">
        <v>44595</v>
      </c>
      <c r="B1773" s="2">
        <v>1.33</v>
      </c>
      <c r="C1773" s="2">
        <v>48.032486049378093</v>
      </c>
      <c r="D1773" s="2">
        <v>-2.1348712009843229E-3</v>
      </c>
      <c r="E1773" s="2">
        <v>-2.5658309144907791E-2</v>
      </c>
      <c r="F1773" s="2">
        <v>1.3420000000000001</v>
      </c>
      <c r="G1773" s="2">
        <v>1.343</v>
      </c>
      <c r="H1773" s="2">
        <v>1.3325000000000002</v>
      </c>
      <c r="I1773" s="2">
        <v>1.3363999999999998</v>
      </c>
      <c r="J1773" s="2">
        <v>1.6304999999999992</v>
      </c>
      <c r="K1773" s="13" t="s">
        <v>48</v>
      </c>
      <c r="L1773" s="13" t="s">
        <v>55</v>
      </c>
      <c r="M1773" s="13" t="s">
        <v>52</v>
      </c>
      <c r="N1773" s="16">
        <f t="shared" si="270"/>
        <v>50</v>
      </c>
      <c r="O1773" s="16">
        <f t="shared" si="271"/>
        <v>100</v>
      </c>
      <c r="P1773" s="16">
        <f t="shared" si="272"/>
        <v>0</v>
      </c>
      <c r="Q1773" s="16">
        <f t="shared" si="273"/>
        <v>83.5</v>
      </c>
      <c r="R1773" s="17">
        <f t="shared" si="274"/>
        <v>65.025000000000006</v>
      </c>
      <c r="S1773" s="17">
        <f t="shared" si="275"/>
        <v>50.875</v>
      </c>
      <c r="T1773" s="17">
        <f t="shared" si="276"/>
        <v>60.075000000000003</v>
      </c>
      <c r="U1773" s="17">
        <f t="shared" si="277"/>
        <v>58.375</v>
      </c>
      <c r="V1773" s="16">
        <f t="shared" si="278"/>
        <v>58.658333333333339</v>
      </c>
      <c r="W1773" s="16">
        <f t="shared" si="279"/>
        <v>58.587500000000006</v>
      </c>
    </row>
    <row r="1774" spans="1:23" ht="13.5" x14ac:dyDescent="0.25">
      <c r="A1774" s="3">
        <v>44596</v>
      </c>
      <c r="B1774" s="2">
        <v>1.32</v>
      </c>
      <c r="C1774" s="2">
        <v>45.602527551767778</v>
      </c>
      <c r="D1774" s="2">
        <v>2.9709624733058604E-3</v>
      </c>
      <c r="E1774" s="2">
        <v>-2.2606009942642787E-2</v>
      </c>
      <c r="F1774" s="2">
        <v>1.3400000000000003</v>
      </c>
      <c r="G1774" s="2">
        <v>1.339</v>
      </c>
      <c r="H1774" s="2">
        <v>1.3335000000000001</v>
      </c>
      <c r="I1774" s="2">
        <v>1.3351999999999997</v>
      </c>
      <c r="J1774" s="2">
        <v>1.6264999999999992</v>
      </c>
      <c r="K1774" s="13" t="s">
        <v>48</v>
      </c>
      <c r="L1774" s="13" t="s">
        <v>55</v>
      </c>
      <c r="M1774" s="13" t="s">
        <v>50</v>
      </c>
      <c r="N1774" s="16">
        <f t="shared" si="270"/>
        <v>50</v>
      </c>
      <c r="O1774" s="16">
        <f t="shared" si="271"/>
        <v>100</v>
      </c>
      <c r="P1774" s="16">
        <f t="shared" si="272"/>
        <v>0</v>
      </c>
      <c r="Q1774" s="16">
        <f t="shared" si="273"/>
        <v>66.5</v>
      </c>
      <c r="R1774" s="17">
        <f t="shared" si="274"/>
        <v>62.475000000000001</v>
      </c>
      <c r="S1774" s="17">
        <f t="shared" si="275"/>
        <v>46.625</v>
      </c>
      <c r="T1774" s="17">
        <f t="shared" si="276"/>
        <v>52.424999999999997</v>
      </c>
      <c r="U1774" s="17">
        <f t="shared" si="277"/>
        <v>54.125</v>
      </c>
      <c r="V1774" s="16">
        <f t="shared" si="278"/>
        <v>53.841666666666661</v>
      </c>
      <c r="W1774" s="16">
        <f t="shared" si="279"/>
        <v>53.912499999999994</v>
      </c>
    </row>
    <row r="1775" spans="1:23" ht="13.5" x14ac:dyDescent="0.25">
      <c r="A1775" s="3">
        <v>44599</v>
      </c>
      <c r="B1775" s="2">
        <v>1.34</v>
      </c>
      <c r="C1775" s="2">
        <v>50.947435026695644</v>
      </c>
      <c r="D1775" s="2">
        <v>5.9117613637234001E-3</v>
      </c>
      <c r="E1775" s="2">
        <v>-1.8508500805701818E-2</v>
      </c>
      <c r="F1775" s="2">
        <v>1.34</v>
      </c>
      <c r="G1775" s="2">
        <v>1.337</v>
      </c>
      <c r="H1775" s="2">
        <v>1.3365</v>
      </c>
      <c r="I1775" s="2">
        <v>1.3339999999999999</v>
      </c>
      <c r="J1775" s="2">
        <v>1.622549999999999</v>
      </c>
      <c r="K1775" s="13" t="s">
        <v>53</v>
      </c>
      <c r="L1775" s="13" t="s">
        <v>55</v>
      </c>
      <c r="M1775" s="13" t="s">
        <v>55</v>
      </c>
      <c r="N1775" s="16">
        <f t="shared" si="270"/>
        <v>50</v>
      </c>
      <c r="O1775" s="16">
        <f t="shared" si="271"/>
        <v>100</v>
      </c>
      <c r="P1775" s="16">
        <f t="shared" si="272"/>
        <v>0</v>
      </c>
      <c r="Q1775" s="16">
        <f t="shared" si="273"/>
        <v>16.5</v>
      </c>
      <c r="R1775" s="17">
        <f t="shared" si="274"/>
        <v>54.975000000000001</v>
      </c>
      <c r="S1775" s="17">
        <f t="shared" si="275"/>
        <v>34.125</v>
      </c>
      <c r="T1775" s="17">
        <f t="shared" si="276"/>
        <v>29.925000000000001</v>
      </c>
      <c r="U1775" s="17">
        <f t="shared" si="277"/>
        <v>41.625</v>
      </c>
      <c r="V1775" s="16">
        <f t="shared" si="278"/>
        <v>39.674999999999997</v>
      </c>
      <c r="W1775" s="16">
        <f t="shared" si="279"/>
        <v>40.162499999999994</v>
      </c>
    </row>
    <row r="1776" spans="1:23" ht="13.5" x14ac:dyDescent="0.25">
      <c r="A1776" s="3">
        <v>44600</v>
      </c>
      <c r="B1776" s="2">
        <v>1.33</v>
      </c>
      <c r="C1776" s="2">
        <v>48.387385792205507</v>
      </c>
      <c r="D1776" s="2">
        <v>6.0401734703043886E-3</v>
      </c>
      <c r="E1776" s="2">
        <v>-1.3814527799377483E-2</v>
      </c>
      <c r="F1776" s="2">
        <v>1.3360000000000001</v>
      </c>
      <c r="G1776" s="2">
        <v>1.3359999999999999</v>
      </c>
      <c r="H1776" s="2">
        <v>1.339</v>
      </c>
      <c r="I1776" s="2">
        <v>1.3326</v>
      </c>
      <c r="J1776" s="2">
        <v>1.6184999999999992</v>
      </c>
      <c r="K1776" s="13" t="s">
        <v>53</v>
      </c>
      <c r="L1776" s="13" t="s">
        <v>55</v>
      </c>
      <c r="M1776" s="13" t="s">
        <v>47</v>
      </c>
      <c r="N1776" s="16">
        <f t="shared" si="270"/>
        <v>50</v>
      </c>
      <c r="O1776" s="16">
        <f t="shared" si="271"/>
        <v>100</v>
      </c>
      <c r="P1776" s="16">
        <f t="shared" si="272"/>
        <v>0</v>
      </c>
      <c r="Q1776" s="16">
        <f t="shared" si="273"/>
        <v>16.5</v>
      </c>
      <c r="R1776" s="17">
        <f t="shared" si="274"/>
        <v>54.975000000000001</v>
      </c>
      <c r="S1776" s="17">
        <f t="shared" si="275"/>
        <v>34.125</v>
      </c>
      <c r="T1776" s="17">
        <f t="shared" si="276"/>
        <v>29.925000000000001</v>
      </c>
      <c r="U1776" s="17">
        <f t="shared" si="277"/>
        <v>41.625</v>
      </c>
      <c r="V1776" s="16">
        <f t="shared" si="278"/>
        <v>39.674999999999997</v>
      </c>
      <c r="W1776" s="16">
        <f t="shared" si="279"/>
        <v>40.162499999999994</v>
      </c>
    </row>
    <row r="1777" spans="1:23" ht="13.5" x14ac:dyDescent="0.25">
      <c r="A1777" s="3">
        <v>44601</v>
      </c>
      <c r="B1777" s="2">
        <v>1.33</v>
      </c>
      <c r="C1777" s="2">
        <v>48.387385792205507</v>
      </c>
      <c r="D1777" s="2">
        <v>6.1859074743741971E-3</v>
      </c>
      <c r="E1777" s="2">
        <v>-9.6108551628893823E-3</v>
      </c>
      <c r="F1777" s="2">
        <v>1.33</v>
      </c>
      <c r="G1777" s="2">
        <v>1.3350000000000002</v>
      </c>
      <c r="H1777" s="2">
        <v>1.3405</v>
      </c>
      <c r="I1777" s="2">
        <v>1.3314000000000001</v>
      </c>
      <c r="J1777" s="2">
        <v>1.6142999999999992</v>
      </c>
      <c r="K1777" s="13" t="s">
        <v>53</v>
      </c>
      <c r="L1777" s="13" t="s">
        <v>55</v>
      </c>
      <c r="M1777" s="13" t="s">
        <v>47</v>
      </c>
      <c r="N1777" s="16">
        <f t="shared" si="270"/>
        <v>50</v>
      </c>
      <c r="O1777" s="16">
        <f t="shared" si="271"/>
        <v>100</v>
      </c>
      <c r="P1777" s="16">
        <f t="shared" si="272"/>
        <v>0</v>
      </c>
      <c r="Q1777" s="16">
        <f t="shared" si="273"/>
        <v>16.5</v>
      </c>
      <c r="R1777" s="17">
        <f t="shared" si="274"/>
        <v>54.975000000000001</v>
      </c>
      <c r="S1777" s="17">
        <f t="shared" si="275"/>
        <v>34.125</v>
      </c>
      <c r="T1777" s="17">
        <f t="shared" si="276"/>
        <v>29.925000000000001</v>
      </c>
      <c r="U1777" s="17">
        <f t="shared" si="277"/>
        <v>41.625</v>
      </c>
      <c r="V1777" s="16">
        <f t="shared" si="278"/>
        <v>39.674999999999997</v>
      </c>
      <c r="W1777" s="16">
        <f t="shared" si="279"/>
        <v>40.162499999999994</v>
      </c>
    </row>
    <row r="1778" spans="1:23" ht="13.5" x14ac:dyDescent="0.25">
      <c r="A1778" s="3">
        <v>44602</v>
      </c>
      <c r="B1778" s="2">
        <v>1.34</v>
      </c>
      <c r="C1778" s="2">
        <v>51.229568286905263</v>
      </c>
      <c r="D1778" s="2">
        <v>2.525888161615697E-3</v>
      </c>
      <c r="E1778" s="2">
        <v>-5.5824673518857322E-3</v>
      </c>
      <c r="F1778" s="2">
        <v>1.3320000000000001</v>
      </c>
      <c r="G1778" s="2">
        <v>1.337</v>
      </c>
      <c r="H1778" s="2">
        <v>1.3425000000000002</v>
      </c>
      <c r="I1778" s="2">
        <v>1.3304000000000002</v>
      </c>
      <c r="J1778" s="2">
        <v>1.6099999999999988</v>
      </c>
      <c r="K1778" s="13" t="s">
        <v>53</v>
      </c>
      <c r="L1778" s="13" t="s">
        <v>55</v>
      </c>
      <c r="M1778" s="13" t="s">
        <v>54</v>
      </c>
      <c r="N1778" s="16">
        <f t="shared" si="270"/>
        <v>50</v>
      </c>
      <c r="O1778" s="16">
        <f t="shared" si="271"/>
        <v>100</v>
      </c>
      <c r="P1778" s="16">
        <f t="shared" si="272"/>
        <v>0</v>
      </c>
      <c r="Q1778" s="16">
        <f t="shared" si="273"/>
        <v>16.5</v>
      </c>
      <c r="R1778" s="17">
        <f t="shared" si="274"/>
        <v>54.975000000000001</v>
      </c>
      <c r="S1778" s="17">
        <f t="shared" si="275"/>
        <v>34.125</v>
      </c>
      <c r="T1778" s="17">
        <f t="shared" si="276"/>
        <v>29.925000000000001</v>
      </c>
      <c r="U1778" s="17">
        <f t="shared" si="277"/>
        <v>41.625</v>
      </c>
      <c r="V1778" s="16">
        <f t="shared" si="278"/>
        <v>39.674999999999997</v>
      </c>
      <c r="W1778" s="16">
        <f t="shared" si="279"/>
        <v>40.162499999999994</v>
      </c>
    </row>
    <row r="1779" spans="1:23" ht="13.5" x14ac:dyDescent="0.25">
      <c r="A1779" s="3">
        <v>44603</v>
      </c>
      <c r="B1779" s="2">
        <v>1.33</v>
      </c>
      <c r="C1779" s="2">
        <v>48.361555721253048</v>
      </c>
      <c r="D1779" s="2">
        <v>1.6808486640229603E-3</v>
      </c>
      <c r="E1779" s="2">
        <v>-1.4407434253479751E-3</v>
      </c>
      <c r="F1779" s="2">
        <v>1.3340000000000001</v>
      </c>
      <c r="G1779" s="2">
        <v>1.3370000000000002</v>
      </c>
      <c r="H1779" s="2">
        <v>1.3435000000000001</v>
      </c>
      <c r="I1779" s="2">
        <v>1.3293999999999999</v>
      </c>
      <c r="J1779" s="2">
        <v>1.6053999999999988</v>
      </c>
      <c r="K1779" s="13" t="s">
        <v>48</v>
      </c>
      <c r="L1779" s="13" t="s">
        <v>55</v>
      </c>
      <c r="M1779" s="13" t="s">
        <v>52</v>
      </c>
      <c r="N1779" s="16">
        <f t="shared" si="270"/>
        <v>50</v>
      </c>
      <c r="O1779" s="16">
        <f t="shared" si="271"/>
        <v>100</v>
      </c>
      <c r="P1779" s="16">
        <f t="shared" si="272"/>
        <v>0</v>
      </c>
      <c r="Q1779" s="16">
        <f t="shared" si="273"/>
        <v>83.5</v>
      </c>
      <c r="R1779" s="17">
        <f t="shared" si="274"/>
        <v>65.025000000000006</v>
      </c>
      <c r="S1779" s="17">
        <f t="shared" si="275"/>
        <v>50.875</v>
      </c>
      <c r="T1779" s="17">
        <f t="shared" si="276"/>
        <v>60.075000000000003</v>
      </c>
      <c r="U1779" s="17">
        <f t="shared" si="277"/>
        <v>58.375</v>
      </c>
      <c r="V1779" s="16">
        <f t="shared" si="278"/>
        <v>58.658333333333339</v>
      </c>
      <c r="W1779" s="16">
        <f t="shared" si="279"/>
        <v>58.587500000000006</v>
      </c>
    </row>
    <row r="1780" spans="1:23" ht="13.5" x14ac:dyDescent="0.25">
      <c r="A1780" s="3">
        <v>44606</v>
      </c>
      <c r="B1780" s="2">
        <v>1.32</v>
      </c>
      <c r="C1780" s="2">
        <v>45.611631991190961</v>
      </c>
      <c r="D1780" s="2">
        <v>3.2788279902504769E-3</v>
      </c>
      <c r="E1780" s="2">
        <v>3.00262956076096E-3</v>
      </c>
      <c r="F1780" s="2">
        <v>1.33</v>
      </c>
      <c r="G1780" s="2">
        <v>1.3350000000000002</v>
      </c>
      <c r="H1780" s="2">
        <v>1.3445</v>
      </c>
      <c r="I1780" s="2">
        <v>1.3281999999999998</v>
      </c>
      <c r="J1780" s="2">
        <v>1.6006499999999988</v>
      </c>
      <c r="K1780" s="13" t="s">
        <v>53</v>
      </c>
      <c r="L1780" s="13" t="s">
        <v>55</v>
      </c>
      <c r="M1780" s="13" t="s">
        <v>47</v>
      </c>
      <c r="N1780" s="16">
        <f t="shared" si="270"/>
        <v>50</v>
      </c>
      <c r="O1780" s="16">
        <f t="shared" si="271"/>
        <v>100</v>
      </c>
      <c r="P1780" s="16">
        <f t="shared" si="272"/>
        <v>0</v>
      </c>
      <c r="Q1780" s="16">
        <f t="shared" si="273"/>
        <v>16.5</v>
      </c>
      <c r="R1780" s="17">
        <f t="shared" si="274"/>
        <v>54.975000000000001</v>
      </c>
      <c r="S1780" s="17">
        <f t="shared" si="275"/>
        <v>34.125</v>
      </c>
      <c r="T1780" s="17">
        <f t="shared" si="276"/>
        <v>29.925000000000001</v>
      </c>
      <c r="U1780" s="17">
        <f t="shared" si="277"/>
        <v>41.625</v>
      </c>
      <c r="V1780" s="16">
        <f t="shared" si="278"/>
        <v>39.674999999999997</v>
      </c>
      <c r="W1780" s="16">
        <f t="shared" si="279"/>
        <v>40.162499999999994</v>
      </c>
    </row>
    <row r="1781" spans="1:23" ht="13.5" x14ac:dyDescent="0.25">
      <c r="A1781" s="3">
        <v>44607</v>
      </c>
      <c r="B1781" s="2">
        <v>1.35</v>
      </c>
      <c r="C1781" s="2">
        <v>54.05251807798998</v>
      </c>
      <c r="D1781" s="2">
        <v>4.0376000778616916E-3</v>
      </c>
      <c r="E1781" s="2">
        <v>7.2471496309514903E-3</v>
      </c>
      <c r="F1781" s="2">
        <v>1.3340000000000001</v>
      </c>
      <c r="G1781" s="2">
        <v>1.3350000000000002</v>
      </c>
      <c r="H1781" s="2">
        <v>1.3435000000000001</v>
      </c>
      <c r="I1781" s="2">
        <v>1.3278000000000001</v>
      </c>
      <c r="J1781" s="2">
        <v>1.5962499999999988</v>
      </c>
      <c r="K1781" s="13" t="s">
        <v>48</v>
      </c>
      <c r="L1781" s="13" t="s">
        <v>55</v>
      </c>
      <c r="M1781" s="13" t="s">
        <v>52</v>
      </c>
      <c r="N1781" s="16">
        <f t="shared" si="270"/>
        <v>50</v>
      </c>
      <c r="O1781" s="16">
        <f t="shared" si="271"/>
        <v>100</v>
      </c>
      <c r="P1781" s="16">
        <f t="shared" si="272"/>
        <v>0</v>
      </c>
      <c r="Q1781" s="16">
        <f t="shared" si="273"/>
        <v>83.5</v>
      </c>
      <c r="R1781" s="17">
        <f t="shared" si="274"/>
        <v>65.025000000000006</v>
      </c>
      <c r="S1781" s="17">
        <f t="shared" si="275"/>
        <v>50.875</v>
      </c>
      <c r="T1781" s="17">
        <f t="shared" si="276"/>
        <v>60.075000000000003</v>
      </c>
      <c r="U1781" s="17">
        <f t="shared" si="277"/>
        <v>58.375</v>
      </c>
      <c r="V1781" s="16">
        <f t="shared" si="278"/>
        <v>58.658333333333339</v>
      </c>
      <c r="W1781" s="16">
        <f t="shared" si="279"/>
        <v>58.587500000000006</v>
      </c>
    </row>
    <row r="1782" spans="1:23" ht="13.5" x14ac:dyDescent="0.25">
      <c r="A1782" s="3">
        <v>44608</v>
      </c>
      <c r="B1782" s="2">
        <v>1.36</v>
      </c>
      <c r="C1782" s="2">
        <v>56.477239629567833</v>
      </c>
      <c r="D1782" s="2">
        <v>5.3837878949034579E-3</v>
      </c>
      <c r="E1782" s="2">
        <v>1.082031776240042E-2</v>
      </c>
      <c r="F1782" s="2">
        <v>1.34</v>
      </c>
      <c r="G1782" s="2">
        <v>1.335</v>
      </c>
      <c r="H1782" s="2">
        <v>1.3414999999999999</v>
      </c>
      <c r="I1782" s="2">
        <v>1.3274000000000004</v>
      </c>
      <c r="J1782" s="2">
        <v>1.5919499999999989</v>
      </c>
      <c r="K1782" s="13" t="s">
        <v>48</v>
      </c>
      <c r="L1782" s="13" t="s">
        <v>55</v>
      </c>
      <c r="M1782" s="13" t="s">
        <v>52</v>
      </c>
      <c r="N1782" s="16">
        <f t="shared" si="270"/>
        <v>50</v>
      </c>
      <c r="O1782" s="16">
        <f t="shared" si="271"/>
        <v>100</v>
      </c>
      <c r="P1782" s="16">
        <f t="shared" si="272"/>
        <v>0</v>
      </c>
      <c r="Q1782" s="16">
        <f t="shared" si="273"/>
        <v>83.5</v>
      </c>
      <c r="R1782" s="17">
        <f t="shared" si="274"/>
        <v>65.025000000000006</v>
      </c>
      <c r="S1782" s="17">
        <f t="shared" si="275"/>
        <v>50.875</v>
      </c>
      <c r="T1782" s="17">
        <f t="shared" si="276"/>
        <v>60.075000000000003</v>
      </c>
      <c r="U1782" s="17">
        <f t="shared" si="277"/>
        <v>58.375</v>
      </c>
      <c r="V1782" s="16">
        <f t="shared" si="278"/>
        <v>58.658333333333339</v>
      </c>
      <c r="W1782" s="16">
        <f t="shared" si="279"/>
        <v>58.587500000000006</v>
      </c>
    </row>
    <row r="1783" spans="1:23" ht="13.5" x14ac:dyDescent="0.25">
      <c r="A1783" s="3">
        <v>44609</v>
      </c>
      <c r="B1783" s="2">
        <v>1.37</v>
      </c>
      <c r="C1783" s="2">
        <v>58.817670151403775</v>
      </c>
      <c r="D1783" s="2">
        <v>1.0210143852364961E-3</v>
      </c>
      <c r="E1783" s="2">
        <v>1.3965850639285973E-2</v>
      </c>
      <c r="F1783" s="2">
        <v>1.3460000000000001</v>
      </c>
      <c r="G1783" s="2">
        <v>1.339</v>
      </c>
      <c r="H1783" s="2">
        <v>1.3410000000000002</v>
      </c>
      <c r="I1783" s="2">
        <v>1.3276000000000006</v>
      </c>
      <c r="J1783" s="2">
        <v>1.5875999999999988</v>
      </c>
      <c r="K1783" s="13" t="s">
        <v>48</v>
      </c>
      <c r="L1783" s="13" t="s">
        <v>55</v>
      </c>
      <c r="M1783" s="13" t="s">
        <v>52</v>
      </c>
      <c r="N1783" s="16">
        <f t="shared" si="270"/>
        <v>50</v>
      </c>
      <c r="O1783" s="16">
        <f t="shared" si="271"/>
        <v>100</v>
      </c>
      <c r="P1783" s="16">
        <f t="shared" si="272"/>
        <v>0</v>
      </c>
      <c r="Q1783" s="16">
        <f t="shared" si="273"/>
        <v>83.5</v>
      </c>
      <c r="R1783" s="17">
        <f t="shared" si="274"/>
        <v>65.025000000000006</v>
      </c>
      <c r="S1783" s="17">
        <f t="shared" si="275"/>
        <v>50.875</v>
      </c>
      <c r="T1783" s="17">
        <f t="shared" si="276"/>
        <v>60.075000000000003</v>
      </c>
      <c r="U1783" s="17">
        <f t="shared" si="277"/>
        <v>58.375</v>
      </c>
      <c r="V1783" s="16">
        <f t="shared" si="278"/>
        <v>58.658333333333339</v>
      </c>
      <c r="W1783" s="16">
        <f t="shared" si="279"/>
        <v>58.587500000000006</v>
      </c>
    </row>
    <row r="1784" spans="1:23" ht="13.5" x14ac:dyDescent="0.25">
      <c r="A1784" s="3">
        <v>44610</v>
      </c>
      <c r="B1784" s="2">
        <v>1.35</v>
      </c>
      <c r="C1784" s="2">
        <v>52.712376005898889</v>
      </c>
      <c r="D1784" s="2">
        <v>-2.921569012767522E-3</v>
      </c>
      <c r="E1784" s="2">
        <v>1.6145200492097278E-2</v>
      </c>
      <c r="F1784" s="2">
        <v>1.35</v>
      </c>
      <c r="G1784" s="2">
        <v>1.3420000000000001</v>
      </c>
      <c r="H1784" s="2">
        <v>1.3405000000000002</v>
      </c>
      <c r="I1784" s="2">
        <v>1.3274000000000001</v>
      </c>
      <c r="J1784" s="2">
        <v>1.5831499999999992</v>
      </c>
      <c r="K1784" s="13" t="s">
        <v>48</v>
      </c>
      <c r="L1784" s="13" t="s">
        <v>55</v>
      </c>
      <c r="M1784" s="13" t="s">
        <v>52</v>
      </c>
      <c r="N1784" s="16">
        <f t="shared" si="270"/>
        <v>50</v>
      </c>
      <c r="O1784" s="16">
        <f t="shared" si="271"/>
        <v>100</v>
      </c>
      <c r="P1784" s="16">
        <f t="shared" si="272"/>
        <v>0</v>
      </c>
      <c r="Q1784" s="16">
        <f t="shared" si="273"/>
        <v>83.5</v>
      </c>
      <c r="R1784" s="17">
        <f t="shared" si="274"/>
        <v>65.025000000000006</v>
      </c>
      <c r="S1784" s="17">
        <f t="shared" si="275"/>
        <v>50.875</v>
      </c>
      <c r="T1784" s="17">
        <f t="shared" si="276"/>
        <v>60.075000000000003</v>
      </c>
      <c r="U1784" s="17">
        <f t="shared" si="277"/>
        <v>58.375</v>
      </c>
      <c r="V1784" s="16">
        <f t="shared" si="278"/>
        <v>58.658333333333339</v>
      </c>
      <c r="W1784" s="16">
        <f t="shared" si="279"/>
        <v>58.587500000000006</v>
      </c>
    </row>
    <row r="1785" spans="1:23" ht="13.5" x14ac:dyDescent="0.25">
      <c r="A1785" s="3">
        <v>44613</v>
      </c>
      <c r="B1785" s="2">
        <v>1.37</v>
      </c>
      <c r="C1785" s="2">
        <v>57.466933993173257</v>
      </c>
      <c r="D1785" s="2">
        <v>-4.723632142112244E-3</v>
      </c>
      <c r="E1785" s="2">
        <v>1.7340002017325239E-2</v>
      </c>
      <c r="F1785" s="2">
        <v>1.3599999999999999</v>
      </c>
      <c r="G1785" s="2">
        <v>1.345</v>
      </c>
      <c r="H1785" s="2">
        <v>1.3410000000000004</v>
      </c>
      <c r="I1785" s="2">
        <v>1.3278000000000003</v>
      </c>
      <c r="J1785" s="2">
        <v>1.5788999999999991</v>
      </c>
      <c r="K1785" s="13" t="s">
        <v>48</v>
      </c>
      <c r="L1785" s="13" t="s">
        <v>55</v>
      </c>
      <c r="M1785" s="13" t="s">
        <v>52</v>
      </c>
      <c r="N1785" s="16">
        <f t="shared" si="270"/>
        <v>50</v>
      </c>
      <c r="O1785" s="16">
        <f t="shared" si="271"/>
        <v>100</v>
      </c>
      <c r="P1785" s="16">
        <f t="shared" si="272"/>
        <v>0</v>
      </c>
      <c r="Q1785" s="16">
        <f t="shared" si="273"/>
        <v>83.5</v>
      </c>
      <c r="R1785" s="17">
        <f t="shared" si="274"/>
        <v>65.025000000000006</v>
      </c>
      <c r="S1785" s="17">
        <f t="shared" si="275"/>
        <v>50.875</v>
      </c>
      <c r="T1785" s="17">
        <f t="shared" si="276"/>
        <v>60.075000000000003</v>
      </c>
      <c r="U1785" s="17">
        <f t="shared" si="277"/>
        <v>58.375</v>
      </c>
      <c r="V1785" s="16">
        <f t="shared" si="278"/>
        <v>58.658333333333339</v>
      </c>
      <c r="W1785" s="16">
        <f t="shared" si="279"/>
        <v>58.587500000000006</v>
      </c>
    </row>
    <row r="1786" spans="1:23" ht="13.5" x14ac:dyDescent="0.25">
      <c r="A1786" s="3">
        <v>44614</v>
      </c>
      <c r="B1786" s="2">
        <v>1.36</v>
      </c>
      <c r="C1786" s="2">
        <v>54.515472485733184</v>
      </c>
      <c r="D1786" s="2">
        <v>-7.2212755381273475E-3</v>
      </c>
      <c r="E1786" s="2">
        <v>1.7838344905099099E-2</v>
      </c>
      <c r="F1786" s="2">
        <v>1.3620000000000001</v>
      </c>
      <c r="G1786" s="2">
        <v>1.3479999999999996</v>
      </c>
      <c r="H1786" s="2">
        <v>1.3420000000000001</v>
      </c>
      <c r="I1786" s="2">
        <v>1.3286000000000004</v>
      </c>
      <c r="J1786" s="2">
        <v>1.574549999999999</v>
      </c>
      <c r="K1786" s="13" t="s">
        <v>48</v>
      </c>
      <c r="L1786" s="13" t="s">
        <v>55</v>
      </c>
      <c r="M1786" s="13" t="s">
        <v>52</v>
      </c>
      <c r="N1786" s="16">
        <f t="shared" si="270"/>
        <v>50</v>
      </c>
      <c r="O1786" s="16">
        <f t="shared" si="271"/>
        <v>100</v>
      </c>
      <c r="P1786" s="16">
        <f t="shared" si="272"/>
        <v>0</v>
      </c>
      <c r="Q1786" s="16">
        <f t="shared" si="273"/>
        <v>83.5</v>
      </c>
      <c r="R1786" s="17">
        <f t="shared" si="274"/>
        <v>65.025000000000006</v>
      </c>
      <c r="S1786" s="17">
        <f t="shared" si="275"/>
        <v>50.875</v>
      </c>
      <c r="T1786" s="17">
        <f t="shared" si="276"/>
        <v>60.075000000000003</v>
      </c>
      <c r="U1786" s="17">
        <f t="shared" si="277"/>
        <v>58.375</v>
      </c>
      <c r="V1786" s="16">
        <f t="shared" si="278"/>
        <v>58.658333333333339</v>
      </c>
      <c r="W1786" s="16">
        <f t="shared" si="279"/>
        <v>58.587500000000006</v>
      </c>
    </row>
    <row r="1787" spans="1:23" ht="13.5" x14ac:dyDescent="0.25">
      <c r="A1787" s="3">
        <v>44615</v>
      </c>
      <c r="B1787" s="2">
        <v>1.35</v>
      </c>
      <c r="C1787" s="2">
        <v>51.65825367591227</v>
      </c>
      <c r="D1787" s="2">
        <v>-8.6969645174770349E-3</v>
      </c>
      <c r="E1787" s="2">
        <v>1.8460160484328716E-2</v>
      </c>
      <c r="F1787" s="2">
        <v>1.36</v>
      </c>
      <c r="G1787" s="2">
        <v>1.3499999999999999</v>
      </c>
      <c r="H1787" s="2">
        <v>1.3425000000000005</v>
      </c>
      <c r="I1787" s="2">
        <v>1.3290000000000004</v>
      </c>
      <c r="J1787" s="2">
        <v>1.5700499999999991</v>
      </c>
      <c r="K1787" s="13" t="s">
        <v>53</v>
      </c>
      <c r="L1787" s="13" t="s">
        <v>55</v>
      </c>
      <c r="M1787" s="13" t="s">
        <v>47</v>
      </c>
      <c r="N1787" s="16">
        <f t="shared" si="270"/>
        <v>50</v>
      </c>
      <c r="O1787" s="16">
        <f t="shared" si="271"/>
        <v>100</v>
      </c>
      <c r="P1787" s="16">
        <f t="shared" si="272"/>
        <v>0</v>
      </c>
      <c r="Q1787" s="16">
        <f t="shared" si="273"/>
        <v>16.5</v>
      </c>
      <c r="R1787" s="17">
        <f t="shared" si="274"/>
        <v>54.975000000000001</v>
      </c>
      <c r="S1787" s="17">
        <f t="shared" si="275"/>
        <v>34.125</v>
      </c>
      <c r="T1787" s="17">
        <f t="shared" si="276"/>
        <v>29.925000000000001</v>
      </c>
      <c r="U1787" s="17">
        <f t="shared" si="277"/>
        <v>41.625</v>
      </c>
      <c r="V1787" s="16">
        <f t="shared" si="278"/>
        <v>39.674999999999997</v>
      </c>
      <c r="W1787" s="16">
        <f t="shared" si="279"/>
        <v>40.162499999999994</v>
      </c>
    </row>
    <row r="1788" spans="1:23" ht="13.5" x14ac:dyDescent="0.25">
      <c r="A1788" s="3">
        <v>44616</v>
      </c>
      <c r="B1788" s="2">
        <v>1.33</v>
      </c>
      <c r="C1788" s="2">
        <v>46.418298021000687</v>
      </c>
      <c r="D1788" s="2">
        <v>-6.9619975979646753E-3</v>
      </c>
      <c r="E1788" s="2">
        <v>1.7796946026734983E-2</v>
      </c>
      <c r="F1788" s="2">
        <v>1.3519999999999999</v>
      </c>
      <c r="G1788" s="2">
        <v>1.3489999999999998</v>
      </c>
      <c r="H1788" s="2">
        <v>1.3430000000000004</v>
      </c>
      <c r="I1788" s="2">
        <v>1.329</v>
      </c>
      <c r="J1788" s="2">
        <v>1.5652999999999992</v>
      </c>
      <c r="K1788" s="13" t="s">
        <v>53</v>
      </c>
      <c r="L1788" s="13" t="s">
        <v>55</v>
      </c>
      <c r="M1788" s="13" t="s">
        <v>47</v>
      </c>
      <c r="N1788" s="16">
        <f t="shared" si="270"/>
        <v>50</v>
      </c>
      <c r="O1788" s="16">
        <f t="shared" si="271"/>
        <v>100</v>
      </c>
      <c r="P1788" s="16">
        <f t="shared" si="272"/>
        <v>0</v>
      </c>
      <c r="Q1788" s="16">
        <f t="shared" si="273"/>
        <v>16.5</v>
      </c>
      <c r="R1788" s="17">
        <f t="shared" si="274"/>
        <v>54.975000000000001</v>
      </c>
      <c r="S1788" s="17">
        <f t="shared" si="275"/>
        <v>34.125</v>
      </c>
      <c r="T1788" s="17">
        <f t="shared" si="276"/>
        <v>29.925000000000001</v>
      </c>
      <c r="U1788" s="17">
        <f t="shared" si="277"/>
        <v>41.625</v>
      </c>
      <c r="V1788" s="16">
        <f t="shared" si="278"/>
        <v>39.674999999999997</v>
      </c>
      <c r="W1788" s="16">
        <f t="shared" si="279"/>
        <v>40.162499999999994</v>
      </c>
    </row>
    <row r="1789" spans="1:23" ht="13.5" x14ac:dyDescent="0.25">
      <c r="A1789" s="3">
        <v>44617</v>
      </c>
      <c r="B1789" s="2">
        <v>1.31</v>
      </c>
      <c r="C1789" s="2">
        <v>41.847024977674721</v>
      </c>
      <c r="D1789" s="2">
        <v>-5.4663739704496894E-3</v>
      </c>
      <c r="E1789" s="2">
        <v>1.6299711572267173E-2</v>
      </c>
      <c r="F1789" s="2">
        <v>1.3440000000000001</v>
      </c>
      <c r="G1789" s="2">
        <v>1.347</v>
      </c>
      <c r="H1789" s="2">
        <v>1.3420000000000003</v>
      </c>
      <c r="I1789" s="2">
        <v>1.3292000000000004</v>
      </c>
      <c r="J1789" s="2">
        <v>1.5605999999999995</v>
      </c>
      <c r="K1789" s="13" t="s">
        <v>53</v>
      </c>
      <c r="L1789" s="13" t="s">
        <v>55</v>
      </c>
      <c r="M1789" s="13" t="s">
        <v>47</v>
      </c>
      <c r="N1789" s="16">
        <f t="shared" si="270"/>
        <v>50</v>
      </c>
      <c r="O1789" s="16">
        <f t="shared" si="271"/>
        <v>100</v>
      </c>
      <c r="P1789" s="16">
        <f t="shared" si="272"/>
        <v>0</v>
      </c>
      <c r="Q1789" s="16">
        <f t="shared" si="273"/>
        <v>16.5</v>
      </c>
      <c r="R1789" s="17">
        <f t="shared" si="274"/>
        <v>54.975000000000001</v>
      </c>
      <c r="S1789" s="17">
        <f t="shared" si="275"/>
        <v>34.125</v>
      </c>
      <c r="T1789" s="17">
        <f t="shared" si="276"/>
        <v>29.925000000000001</v>
      </c>
      <c r="U1789" s="17">
        <f t="shared" si="277"/>
        <v>41.625</v>
      </c>
      <c r="V1789" s="16">
        <f t="shared" si="278"/>
        <v>39.674999999999997</v>
      </c>
      <c r="W1789" s="16">
        <f t="shared" si="279"/>
        <v>40.162499999999994</v>
      </c>
    </row>
    <row r="1790" spans="1:23" ht="13.5" x14ac:dyDescent="0.25">
      <c r="A1790" s="3">
        <v>44620</v>
      </c>
      <c r="B1790" s="2">
        <v>1.31</v>
      </c>
      <c r="C1790" s="2">
        <v>41.847024977674721</v>
      </c>
      <c r="D1790" s="2">
        <v>-5.5428355275768393E-3</v>
      </c>
      <c r="E1790" s="2">
        <v>1.3557533942278256E-2</v>
      </c>
      <c r="F1790" s="2">
        <v>1.3320000000000001</v>
      </c>
      <c r="G1790" s="2">
        <v>1.3460000000000001</v>
      </c>
      <c r="H1790" s="2">
        <v>1.3405</v>
      </c>
      <c r="I1790" s="2">
        <v>1.3292000000000002</v>
      </c>
      <c r="J1790" s="2">
        <v>1.5557999999999996</v>
      </c>
      <c r="K1790" s="13" t="s">
        <v>53</v>
      </c>
      <c r="L1790" s="13" t="s">
        <v>55</v>
      </c>
      <c r="M1790" s="13" t="s">
        <v>47</v>
      </c>
      <c r="N1790" s="16">
        <f t="shared" si="270"/>
        <v>50</v>
      </c>
      <c r="O1790" s="16">
        <f t="shared" si="271"/>
        <v>100</v>
      </c>
      <c r="P1790" s="16">
        <f t="shared" si="272"/>
        <v>0</v>
      </c>
      <c r="Q1790" s="16">
        <f t="shared" si="273"/>
        <v>16.5</v>
      </c>
      <c r="R1790" s="17">
        <f t="shared" si="274"/>
        <v>54.975000000000001</v>
      </c>
      <c r="S1790" s="17">
        <f t="shared" si="275"/>
        <v>34.125</v>
      </c>
      <c r="T1790" s="17">
        <f t="shared" si="276"/>
        <v>29.925000000000001</v>
      </c>
      <c r="U1790" s="17">
        <f t="shared" si="277"/>
        <v>41.625</v>
      </c>
      <c r="V1790" s="16">
        <f t="shared" si="278"/>
        <v>39.674999999999997</v>
      </c>
      <c r="W1790" s="16">
        <f t="shared" si="279"/>
        <v>40.162499999999994</v>
      </c>
    </row>
    <row r="1791" spans="1:23" ht="13.5" x14ac:dyDescent="0.25">
      <c r="A1791" s="3">
        <v>44621</v>
      </c>
      <c r="B1791" s="2">
        <v>1.3</v>
      </c>
      <c r="C1791" s="2">
        <v>39.586376324884014</v>
      </c>
      <c r="D1791" s="2">
        <v>-6.9489619028972882E-5</v>
      </c>
      <c r="E1791" s="2">
        <v>9.7148507357176436E-3</v>
      </c>
      <c r="F1791" s="2">
        <v>1.32</v>
      </c>
      <c r="G1791" s="2">
        <v>1.3410000000000002</v>
      </c>
      <c r="H1791" s="2">
        <v>1.3380000000000001</v>
      </c>
      <c r="I1791" s="2">
        <v>1.3292000000000002</v>
      </c>
      <c r="J1791" s="2">
        <v>1.5510999999999995</v>
      </c>
      <c r="K1791" s="13" t="s">
        <v>53</v>
      </c>
      <c r="L1791" s="13" t="s">
        <v>55</v>
      </c>
      <c r="M1791" s="13" t="s">
        <v>47</v>
      </c>
      <c r="N1791" s="16">
        <f t="shared" si="270"/>
        <v>50</v>
      </c>
      <c r="O1791" s="16">
        <f t="shared" si="271"/>
        <v>100</v>
      </c>
      <c r="P1791" s="16">
        <f t="shared" si="272"/>
        <v>0</v>
      </c>
      <c r="Q1791" s="16">
        <f t="shared" si="273"/>
        <v>16.5</v>
      </c>
      <c r="R1791" s="17">
        <f t="shared" si="274"/>
        <v>54.975000000000001</v>
      </c>
      <c r="S1791" s="17">
        <f t="shared" si="275"/>
        <v>34.125</v>
      </c>
      <c r="T1791" s="17">
        <f t="shared" si="276"/>
        <v>29.925000000000001</v>
      </c>
      <c r="U1791" s="17">
        <f t="shared" si="277"/>
        <v>41.625</v>
      </c>
      <c r="V1791" s="16">
        <f t="shared" si="278"/>
        <v>39.674999999999997</v>
      </c>
      <c r="W1791" s="16">
        <f t="shared" si="279"/>
        <v>40.162499999999994</v>
      </c>
    </row>
    <row r="1792" spans="1:23" ht="13.5" x14ac:dyDescent="0.25">
      <c r="A1792" s="3">
        <v>44622</v>
      </c>
      <c r="B1792" s="2">
        <v>1.32</v>
      </c>
      <c r="C1792" s="2">
        <v>45.883118656646872</v>
      </c>
      <c r="D1792" s="2">
        <v>4.84631688617565E-3</v>
      </c>
      <c r="E1792" s="2">
        <v>5.2135414994316006E-3</v>
      </c>
      <c r="F1792" s="2">
        <v>1.3140000000000001</v>
      </c>
      <c r="G1792" s="2">
        <v>1.3370000000000002</v>
      </c>
      <c r="H1792" s="2">
        <v>1.3360000000000001</v>
      </c>
      <c r="I1792" s="2">
        <v>1.3296000000000001</v>
      </c>
      <c r="J1792" s="2">
        <v>1.5464999999999998</v>
      </c>
      <c r="K1792" s="13" t="s">
        <v>53</v>
      </c>
      <c r="L1792" s="13" t="s">
        <v>55</v>
      </c>
      <c r="M1792" s="13" t="s">
        <v>47</v>
      </c>
      <c r="N1792" s="16">
        <f t="shared" si="270"/>
        <v>50</v>
      </c>
      <c r="O1792" s="16">
        <f t="shared" si="271"/>
        <v>100</v>
      </c>
      <c r="P1792" s="16">
        <f t="shared" si="272"/>
        <v>0</v>
      </c>
      <c r="Q1792" s="16">
        <f t="shared" si="273"/>
        <v>16.5</v>
      </c>
      <c r="R1792" s="17">
        <f t="shared" si="274"/>
        <v>54.975000000000001</v>
      </c>
      <c r="S1792" s="17">
        <f t="shared" si="275"/>
        <v>34.125</v>
      </c>
      <c r="T1792" s="17">
        <f t="shared" si="276"/>
        <v>29.925000000000001</v>
      </c>
      <c r="U1792" s="17">
        <f t="shared" si="277"/>
        <v>41.625</v>
      </c>
      <c r="V1792" s="16">
        <f t="shared" si="278"/>
        <v>39.674999999999997</v>
      </c>
      <c r="W1792" s="16">
        <f t="shared" si="279"/>
        <v>40.162499999999994</v>
      </c>
    </row>
    <row r="1793" spans="1:23" ht="13.5" x14ac:dyDescent="0.25">
      <c r="A1793" s="3">
        <v>44623</v>
      </c>
      <c r="B1793" s="2">
        <v>1.33</v>
      </c>
      <c r="C1793" s="2">
        <v>48.758889379080166</v>
      </c>
      <c r="D1793" s="2">
        <v>9.8960648103540994E-3</v>
      </c>
      <c r="E1793" s="2">
        <v>-1.242880186402835E-3</v>
      </c>
      <c r="F1793" s="2">
        <v>1.3140000000000001</v>
      </c>
      <c r="G1793" s="2">
        <v>1.3330000000000002</v>
      </c>
      <c r="H1793" s="2">
        <v>1.3359999999999999</v>
      </c>
      <c r="I1793" s="2">
        <v>1.3301999999999998</v>
      </c>
      <c r="J1793" s="2">
        <v>1.5418999999999994</v>
      </c>
      <c r="K1793" s="13" t="s">
        <v>53</v>
      </c>
      <c r="L1793" s="13" t="s">
        <v>55</v>
      </c>
      <c r="M1793" s="13" t="s">
        <v>55</v>
      </c>
      <c r="N1793" s="16">
        <f t="shared" si="270"/>
        <v>50</v>
      </c>
      <c r="O1793" s="16">
        <f t="shared" si="271"/>
        <v>100</v>
      </c>
      <c r="P1793" s="16">
        <f t="shared" si="272"/>
        <v>0</v>
      </c>
      <c r="Q1793" s="16">
        <f t="shared" si="273"/>
        <v>16.5</v>
      </c>
      <c r="R1793" s="17">
        <f t="shared" si="274"/>
        <v>54.975000000000001</v>
      </c>
      <c r="S1793" s="17">
        <f t="shared" si="275"/>
        <v>34.125</v>
      </c>
      <c r="T1793" s="17">
        <f t="shared" si="276"/>
        <v>29.925000000000001</v>
      </c>
      <c r="U1793" s="17">
        <f t="shared" si="277"/>
        <v>41.625</v>
      </c>
      <c r="V1793" s="16">
        <f t="shared" si="278"/>
        <v>39.674999999999997</v>
      </c>
      <c r="W1793" s="16">
        <f t="shared" si="279"/>
        <v>40.162499999999994</v>
      </c>
    </row>
    <row r="1794" spans="1:23" ht="13.5" x14ac:dyDescent="0.25">
      <c r="A1794" s="3">
        <v>44624</v>
      </c>
      <c r="B1794" s="2">
        <v>1.31</v>
      </c>
      <c r="C1794" s="2">
        <v>43.751316262077125</v>
      </c>
      <c r="D1794" s="2">
        <v>1.2600043214649137E-2</v>
      </c>
      <c r="E1794" s="2">
        <v>-8.6973995238958293E-3</v>
      </c>
      <c r="F1794" s="2">
        <v>1.3140000000000001</v>
      </c>
      <c r="G1794" s="2">
        <v>1.3290000000000002</v>
      </c>
      <c r="H1794" s="2">
        <v>1.3354999999999999</v>
      </c>
      <c r="I1794" s="2">
        <v>1.3304000000000002</v>
      </c>
      <c r="J1794" s="2">
        <v>1.5372999999999999</v>
      </c>
      <c r="K1794" s="13" t="s">
        <v>53</v>
      </c>
      <c r="L1794" s="13" t="s">
        <v>55</v>
      </c>
      <c r="M1794" s="13" t="s">
        <v>55</v>
      </c>
      <c r="N1794" s="16">
        <f t="shared" ref="N1794:N1857" si="280">IF(D1794&lt;30,50, IF(D1794&gt;70, 0, 25))</f>
        <v>50</v>
      </c>
      <c r="O1794" s="16">
        <f t="shared" ref="O1794:O1857" si="281">IF(F1794-E1794&gt;0.02, 100, IF(F1794-E1794&lt;0,0,45))</f>
        <v>100</v>
      </c>
      <c r="P1794" s="16">
        <f t="shared" ref="P1794:P1857" si="282">IF(G1794-J1794&gt;10,100,IF(G1794-J1794&gt;5,75, IF(G1794-J1794&gt;0,50,0)))</f>
        <v>0</v>
      </c>
      <c r="Q1794" s="16">
        <f t="shared" ref="Q1794:Q1857" si="283">IF(M1794="confirmed bullish", 34, IF(M1794="bullish divergence",17, 0))+IF(K1794="bullish",33,IF(K1794="bearish",0,16.5))+IF(L1794="strong",33,IF(L1794="weak",0,16.5))</f>
        <v>16.5</v>
      </c>
      <c r="R1794" s="17">
        <f t="shared" si="274"/>
        <v>54.975000000000001</v>
      </c>
      <c r="S1794" s="17">
        <f t="shared" si="275"/>
        <v>34.125</v>
      </c>
      <c r="T1794" s="17">
        <f t="shared" si="276"/>
        <v>29.925000000000001</v>
      </c>
      <c r="U1794" s="17">
        <f t="shared" si="277"/>
        <v>41.625</v>
      </c>
      <c r="V1794" s="16">
        <f t="shared" si="278"/>
        <v>39.674999999999997</v>
      </c>
      <c r="W1794" s="16">
        <f t="shared" si="279"/>
        <v>40.162499999999994</v>
      </c>
    </row>
    <row r="1795" spans="1:23" ht="13.5" x14ac:dyDescent="0.25">
      <c r="A1795" s="3">
        <v>44627</v>
      </c>
      <c r="B1795" s="2">
        <v>1.31</v>
      </c>
      <c r="C1795" s="2">
        <v>43.751316262077125</v>
      </c>
      <c r="D1795" s="2">
        <v>1.8107718110154991E-2</v>
      </c>
      <c r="E1795" s="2">
        <v>-1.64124898241692E-2</v>
      </c>
      <c r="F1795" s="2">
        <v>1.3140000000000001</v>
      </c>
      <c r="G1795" s="2">
        <v>1.323</v>
      </c>
      <c r="H1795" s="2">
        <v>1.3340000000000001</v>
      </c>
      <c r="I1795" s="2">
        <v>1.3304</v>
      </c>
      <c r="J1795" s="2">
        <v>1.5327499999999998</v>
      </c>
      <c r="K1795" s="13" t="s">
        <v>53</v>
      </c>
      <c r="L1795" s="13" t="s">
        <v>55</v>
      </c>
      <c r="M1795" s="13" t="s">
        <v>55</v>
      </c>
      <c r="N1795" s="16">
        <f t="shared" si="280"/>
        <v>50</v>
      </c>
      <c r="O1795" s="16">
        <f t="shared" si="281"/>
        <v>100</v>
      </c>
      <c r="P1795" s="16">
        <f t="shared" si="282"/>
        <v>0</v>
      </c>
      <c r="Q1795" s="16">
        <f t="shared" si="283"/>
        <v>16.5</v>
      </c>
      <c r="R1795" s="17">
        <f t="shared" ref="R1795:R1858" si="284">0.35*N1795+O1795*0.35+P1795*0.15+Q1795*0.15</f>
        <v>54.975000000000001</v>
      </c>
      <c r="S1795" s="17">
        <f t="shared" ref="S1795:S1858" si="285">N1795*0.2+O1795*0.2+P1795*0.35+Q1795*0.25</f>
        <v>34.125</v>
      </c>
      <c r="T1795" s="17">
        <f t="shared" ref="T1795:T1858" si="286">N1795*0.15+O1795*0.15+P1795*0.25+Q1795*0.45</f>
        <v>29.925000000000001</v>
      </c>
      <c r="U1795" s="17">
        <f t="shared" ref="U1795:U1858" si="287">0.25*SUM(N1795:Q1795)</f>
        <v>41.625</v>
      </c>
      <c r="V1795" s="16">
        <f t="shared" ref="V1795:V1858" si="288">SUM(R1795:T1795)/3</f>
        <v>39.674999999999997</v>
      </c>
      <c r="W1795" s="16">
        <f t="shared" ref="W1795:W1858" si="289">SUM(R1795:U1795)/4</f>
        <v>40.162499999999994</v>
      </c>
    </row>
    <row r="1796" spans="1:23" ht="13.5" x14ac:dyDescent="0.25">
      <c r="A1796" s="3">
        <v>44628</v>
      </c>
      <c r="B1796" s="2">
        <v>1.31</v>
      </c>
      <c r="C1796" s="2">
        <v>43.751316262077125</v>
      </c>
      <c r="D1796" s="2">
        <v>2.1361791397401575E-2</v>
      </c>
      <c r="E1796" s="2">
        <v>-2.4510024450446359E-2</v>
      </c>
      <c r="F1796" s="2">
        <v>1.3160000000000001</v>
      </c>
      <c r="G1796" s="2">
        <v>1.3180000000000001</v>
      </c>
      <c r="H1796" s="2">
        <v>1.3329999999999997</v>
      </c>
      <c r="I1796" s="2">
        <v>1.33</v>
      </c>
      <c r="J1796" s="2">
        <v>1.5282999999999998</v>
      </c>
      <c r="K1796" s="13" t="s">
        <v>53</v>
      </c>
      <c r="L1796" s="13" t="s">
        <v>55</v>
      </c>
      <c r="M1796" s="13" t="s">
        <v>54</v>
      </c>
      <c r="N1796" s="16">
        <f t="shared" si="280"/>
        <v>50</v>
      </c>
      <c r="O1796" s="16">
        <f t="shared" si="281"/>
        <v>100</v>
      </c>
      <c r="P1796" s="16">
        <f t="shared" si="282"/>
        <v>0</v>
      </c>
      <c r="Q1796" s="16">
        <f t="shared" si="283"/>
        <v>16.5</v>
      </c>
      <c r="R1796" s="17">
        <f t="shared" si="284"/>
        <v>54.975000000000001</v>
      </c>
      <c r="S1796" s="17">
        <f t="shared" si="285"/>
        <v>34.125</v>
      </c>
      <c r="T1796" s="17">
        <f t="shared" si="286"/>
        <v>29.925000000000001</v>
      </c>
      <c r="U1796" s="17">
        <f t="shared" si="287"/>
        <v>41.625</v>
      </c>
      <c r="V1796" s="16">
        <f t="shared" si="288"/>
        <v>39.674999999999997</v>
      </c>
      <c r="W1796" s="16">
        <f t="shared" si="289"/>
        <v>40.162499999999994</v>
      </c>
    </row>
    <row r="1797" spans="1:23" ht="13.5" x14ac:dyDescent="0.25">
      <c r="A1797" s="3">
        <v>44629</v>
      </c>
      <c r="B1797" s="2">
        <v>1.31</v>
      </c>
      <c r="C1797" s="2">
        <v>43.751316262077125</v>
      </c>
      <c r="D1797" s="2">
        <v>2.2699178828749611E-2</v>
      </c>
      <c r="E1797" s="2">
        <v>-3.3540707495632205E-2</v>
      </c>
      <c r="F1797" s="2">
        <v>1.3140000000000001</v>
      </c>
      <c r="G1797" s="2">
        <v>1.3140000000000003</v>
      </c>
      <c r="H1797" s="2">
        <v>1.3319999999999996</v>
      </c>
      <c r="I1797" s="2">
        <v>1.3298000000000001</v>
      </c>
      <c r="J1797" s="2">
        <v>1.5238999999999998</v>
      </c>
      <c r="K1797" s="13" t="s">
        <v>53</v>
      </c>
      <c r="L1797" s="13" t="s">
        <v>55</v>
      </c>
      <c r="M1797" s="13" t="s">
        <v>47</v>
      </c>
      <c r="N1797" s="16">
        <f t="shared" si="280"/>
        <v>50</v>
      </c>
      <c r="O1797" s="16">
        <f t="shared" si="281"/>
        <v>100</v>
      </c>
      <c r="P1797" s="16">
        <f t="shared" si="282"/>
        <v>0</v>
      </c>
      <c r="Q1797" s="16">
        <f t="shared" si="283"/>
        <v>16.5</v>
      </c>
      <c r="R1797" s="17">
        <f t="shared" si="284"/>
        <v>54.975000000000001</v>
      </c>
      <c r="S1797" s="17">
        <f t="shared" si="285"/>
        <v>34.125</v>
      </c>
      <c r="T1797" s="17">
        <f t="shared" si="286"/>
        <v>29.925000000000001</v>
      </c>
      <c r="U1797" s="17">
        <f t="shared" si="287"/>
        <v>41.625</v>
      </c>
      <c r="V1797" s="16">
        <f t="shared" si="288"/>
        <v>39.674999999999997</v>
      </c>
      <c r="W1797" s="16">
        <f t="shared" si="289"/>
        <v>40.162499999999994</v>
      </c>
    </row>
    <row r="1798" spans="1:23" ht="13.5" x14ac:dyDescent="0.25">
      <c r="A1798" s="3">
        <v>44630</v>
      </c>
      <c r="B1798" s="2">
        <v>1.33</v>
      </c>
      <c r="C1798" s="2">
        <v>50.578314360707253</v>
      </c>
      <c r="D1798" s="2">
        <v>1.9385745291159218E-2</v>
      </c>
      <c r="E1798" s="2">
        <v>-4.3221805122390669E-2</v>
      </c>
      <c r="F1798" s="2">
        <v>1.3140000000000001</v>
      </c>
      <c r="G1798" s="2">
        <v>1.3140000000000003</v>
      </c>
      <c r="H1798" s="2">
        <v>1.3314999999999997</v>
      </c>
      <c r="I1798" s="2">
        <v>1.33</v>
      </c>
      <c r="J1798" s="2">
        <v>1.5197000000000001</v>
      </c>
      <c r="K1798" s="13" t="s">
        <v>53</v>
      </c>
      <c r="L1798" s="13" t="s">
        <v>55</v>
      </c>
      <c r="M1798" s="13" t="s">
        <v>55</v>
      </c>
      <c r="N1798" s="16">
        <f t="shared" si="280"/>
        <v>50</v>
      </c>
      <c r="O1798" s="16">
        <f t="shared" si="281"/>
        <v>100</v>
      </c>
      <c r="P1798" s="16">
        <f t="shared" si="282"/>
        <v>0</v>
      </c>
      <c r="Q1798" s="16">
        <f t="shared" si="283"/>
        <v>16.5</v>
      </c>
      <c r="R1798" s="17">
        <f t="shared" si="284"/>
        <v>54.975000000000001</v>
      </c>
      <c r="S1798" s="17">
        <f t="shared" si="285"/>
        <v>34.125</v>
      </c>
      <c r="T1798" s="17">
        <f t="shared" si="286"/>
        <v>29.925000000000001</v>
      </c>
      <c r="U1798" s="17">
        <f t="shared" si="287"/>
        <v>41.625</v>
      </c>
      <c r="V1798" s="16">
        <f t="shared" si="288"/>
        <v>39.674999999999997</v>
      </c>
      <c r="W1798" s="16">
        <f t="shared" si="289"/>
        <v>40.162499999999994</v>
      </c>
    </row>
    <row r="1799" spans="1:23" ht="13.5" x14ac:dyDescent="0.25">
      <c r="A1799" s="3">
        <v>44631</v>
      </c>
      <c r="B1799" s="2">
        <v>1.33</v>
      </c>
      <c r="C1799" s="2">
        <v>50.578314360707253</v>
      </c>
      <c r="D1799" s="2">
        <v>1.3491907103119205E-2</v>
      </c>
      <c r="E1799" s="2">
        <v>-5.3969516901615597E-2</v>
      </c>
      <c r="F1799" s="2">
        <v>1.3180000000000001</v>
      </c>
      <c r="G1799" s="2">
        <v>1.3160000000000003</v>
      </c>
      <c r="H1799" s="2">
        <v>1.3314999999999997</v>
      </c>
      <c r="I1799" s="2">
        <v>1.3302</v>
      </c>
      <c r="J1799" s="2">
        <v>1.5153999999999999</v>
      </c>
      <c r="K1799" s="13" t="s">
        <v>48</v>
      </c>
      <c r="L1799" s="13" t="s">
        <v>55</v>
      </c>
      <c r="M1799" s="13" t="s">
        <v>52</v>
      </c>
      <c r="N1799" s="16">
        <f t="shared" si="280"/>
        <v>50</v>
      </c>
      <c r="O1799" s="16">
        <f t="shared" si="281"/>
        <v>100</v>
      </c>
      <c r="P1799" s="16">
        <f t="shared" si="282"/>
        <v>0</v>
      </c>
      <c r="Q1799" s="16">
        <f t="shared" si="283"/>
        <v>83.5</v>
      </c>
      <c r="R1799" s="17">
        <f t="shared" si="284"/>
        <v>65.025000000000006</v>
      </c>
      <c r="S1799" s="17">
        <f t="shared" si="285"/>
        <v>50.875</v>
      </c>
      <c r="T1799" s="17">
        <f t="shared" si="286"/>
        <v>60.075000000000003</v>
      </c>
      <c r="U1799" s="17">
        <f t="shared" si="287"/>
        <v>58.375</v>
      </c>
      <c r="V1799" s="16">
        <f t="shared" si="288"/>
        <v>58.658333333333339</v>
      </c>
      <c r="W1799" s="16">
        <f t="shared" si="289"/>
        <v>58.587500000000006</v>
      </c>
    </row>
    <row r="1800" spans="1:23" ht="13.5" x14ac:dyDescent="0.25">
      <c r="A1800" s="3">
        <v>44634</v>
      </c>
      <c r="B1800" s="2">
        <v>1.34</v>
      </c>
      <c r="C1800" s="2">
        <v>53.827958927771846</v>
      </c>
      <c r="D1800" s="2">
        <v>7.7518127153028971E-3</v>
      </c>
      <c r="E1800" s="2">
        <v>-6.3947204758571533E-2</v>
      </c>
      <c r="F1800" s="2">
        <v>1.3240000000000001</v>
      </c>
      <c r="G1800" s="2">
        <v>1.3190000000000002</v>
      </c>
      <c r="H1800" s="2">
        <v>1.3324999999999998</v>
      </c>
      <c r="I1800" s="2">
        <v>1.3310000000000002</v>
      </c>
      <c r="J1800" s="2">
        <v>1.5110999999999999</v>
      </c>
      <c r="K1800" s="13" t="s">
        <v>48</v>
      </c>
      <c r="L1800" s="13" t="s">
        <v>55</v>
      </c>
      <c r="M1800" s="13" t="s">
        <v>52</v>
      </c>
      <c r="N1800" s="16">
        <f t="shared" si="280"/>
        <v>50</v>
      </c>
      <c r="O1800" s="16">
        <f t="shared" si="281"/>
        <v>100</v>
      </c>
      <c r="P1800" s="16">
        <f t="shared" si="282"/>
        <v>0</v>
      </c>
      <c r="Q1800" s="16">
        <f t="shared" si="283"/>
        <v>83.5</v>
      </c>
      <c r="R1800" s="17">
        <f t="shared" si="284"/>
        <v>65.025000000000006</v>
      </c>
      <c r="S1800" s="17">
        <f t="shared" si="285"/>
        <v>50.875</v>
      </c>
      <c r="T1800" s="17">
        <f t="shared" si="286"/>
        <v>60.075000000000003</v>
      </c>
      <c r="U1800" s="17">
        <f t="shared" si="287"/>
        <v>58.375</v>
      </c>
      <c r="V1800" s="16">
        <f t="shared" si="288"/>
        <v>58.658333333333339</v>
      </c>
      <c r="W1800" s="16">
        <f t="shared" si="289"/>
        <v>58.587500000000006</v>
      </c>
    </row>
    <row r="1801" spans="1:23" ht="13.5" x14ac:dyDescent="0.25">
      <c r="A1801" s="3">
        <v>44635</v>
      </c>
      <c r="B1801" s="2">
        <v>1.37</v>
      </c>
      <c r="C1801" s="2">
        <v>61.917896578512803</v>
      </c>
      <c r="D1801" s="2">
        <v>-9.3631608102384689E-4</v>
      </c>
      <c r="E1801" s="2">
        <v>-7.3149529415316619E-2</v>
      </c>
      <c r="F1801" s="2">
        <v>1.3360000000000001</v>
      </c>
      <c r="G1801" s="2">
        <v>1.3260000000000001</v>
      </c>
      <c r="H1801" s="2">
        <v>1.3334999999999997</v>
      </c>
      <c r="I1801" s="2">
        <v>1.3324000000000005</v>
      </c>
      <c r="J1801" s="2">
        <v>1.5068500000000002</v>
      </c>
      <c r="K1801" s="13" t="s">
        <v>48</v>
      </c>
      <c r="L1801" s="13" t="s">
        <v>55</v>
      </c>
      <c r="M1801" s="13" t="s">
        <v>52</v>
      </c>
      <c r="N1801" s="16">
        <f t="shared" si="280"/>
        <v>50</v>
      </c>
      <c r="O1801" s="16">
        <f t="shared" si="281"/>
        <v>100</v>
      </c>
      <c r="P1801" s="16">
        <f t="shared" si="282"/>
        <v>0</v>
      </c>
      <c r="Q1801" s="16">
        <f t="shared" si="283"/>
        <v>83.5</v>
      </c>
      <c r="R1801" s="17">
        <f t="shared" si="284"/>
        <v>65.025000000000006</v>
      </c>
      <c r="S1801" s="17">
        <f t="shared" si="285"/>
        <v>50.875</v>
      </c>
      <c r="T1801" s="17">
        <f t="shared" si="286"/>
        <v>60.075000000000003</v>
      </c>
      <c r="U1801" s="17">
        <f t="shared" si="287"/>
        <v>58.375</v>
      </c>
      <c r="V1801" s="16">
        <f t="shared" si="288"/>
        <v>58.658333333333339</v>
      </c>
      <c r="W1801" s="16">
        <f t="shared" si="289"/>
        <v>58.587500000000006</v>
      </c>
    </row>
    <row r="1802" spans="1:23" ht="13.5" x14ac:dyDescent="0.25">
      <c r="A1802" s="3">
        <v>44636</v>
      </c>
      <c r="B1802" s="2">
        <v>1.35</v>
      </c>
      <c r="C1802" s="2">
        <v>54.999318681009292</v>
      </c>
      <c r="D1802" s="2">
        <v>-3.9719005672511631E-3</v>
      </c>
      <c r="E1802" s="2">
        <v>-8.0236690820600809E-2</v>
      </c>
      <c r="F1802" s="2">
        <v>1.3440000000000001</v>
      </c>
      <c r="G1802" s="2">
        <v>1.3290000000000002</v>
      </c>
      <c r="H1802" s="2">
        <v>1.3329999999999997</v>
      </c>
      <c r="I1802" s="2">
        <v>1.3330000000000002</v>
      </c>
      <c r="J1802" s="2">
        <v>1.5025000000000006</v>
      </c>
      <c r="K1802" s="13" t="s">
        <v>48</v>
      </c>
      <c r="L1802" s="13" t="s">
        <v>55</v>
      </c>
      <c r="M1802" s="13" t="s">
        <v>52</v>
      </c>
      <c r="N1802" s="16">
        <f t="shared" si="280"/>
        <v>50</v>
      </c>
      <c r="O1802" s="16">
        <f t="shared" si="281"/>
        <v>100</v>
      </c>
      <c r="P1802" s="16">
        <f t="shared" si="282"/>
        <v>0</v>
      </c>
      <c r="Q1802" s="16">
        <f t="shared" si="283"/>
        <v>83.5</v>
      </c>
      <c r="R1802" s="17">
        <f t="shared" si="284"/>
        <v>65.025000000000006</v>
      </c>
      <c r="S1802" s="17">
        <f t="shared" si="285"/>
        <v>50.875</v>
      </c>
      <c r="T1802" s="17">
        <f t="shared" si="286"/>
        <v>60.075000000000003</v>
      </c>
      <c r="U1802" s="17">
        <f t="shared" si="287"/>
        <v>58.375</v>
      </c>
      <c r="V1802" s="16">
        <f t="shared" si="288"/>
        <v>58.658333333333339</v>
      </c>
      <c r="W1802" s="16">
        <f t="shared" si="289"/>
        <v>58.587500000000006</v>
      </c>
    </row>
    <row r="1803" spans="1:23" ht="13.5" x14ac:dyDescent="0.25">
      <c r="A1803" s="3">
        <v>44637</v>
      </c>
      <c r="B1803" s="2">
        <v>1.35</v>
      </c>
      <c r="C1803" s="2">
        <v>54.999318681009292</v>
      </c>
      <c r="D1803" s="2">
        <v>-5.1083624801955274E-3</v>
      </c>
      <c r="E1803" s="2">
        <v>-8.4247131320371926E-2</v>
      </c>
      <c r="F1803" s="2">
        <v>1.3480000000000001</v>
      </c>
      <c r="G1803" s="2">
        <v>1.331</v>
      </c>
      <c r="H1803" s="2">
        <v>1.3320000000000001</v>
      </c>
      <c r="I1803" s="2">
        <v>1.3336000000000001</v>
      </c>
      <c r="J1803" s="2">
        <v>1.4981000000000007</v>
      </c>
      <c r="K1803" s="13" t="s">
        <v>48</v>
      </c>
      <c r="L1803" s="13" t="s">
        <v>55</v>
      </c>
      <c r="M1803" s="13" t="s">
        <v>52</v>
      </c>
      <c r="N1803" s="16">
        <f t="shared" si="280"/>
        <v>50</v>
      </c>
      <c r="O1803" s="16">
        <f t="shared" si="281"/>
        <v>100</v>
      </c>
      <c r="P1803" s="16">
        <f t="shared" si="282"/>
        <v>0</v>
      </c>
      <c r="Q1803" s="16">
        <f t="shared" si="283"/>
        <v>83.5</v>
      </c>
      <c r="R1803" s="17">
        <f t="shared" si="284"/>
        <v>65.025000000000006</v>
      </c>
      <c r="S1803" s="17">
        <f t="shared" si="285"/>
        <v>50.875</v>
      </c>
      <c r="T1803" s="17">
        <f t="shared" si="286"/>
        <v>60.075000000000003</v>
      </c>
      <c r="U1803" s="17">
        <f t="shared" si="287"/>
        <v>58.375</v>
      </c>
      <c r="V1803" s="16">
        <f t="shared" si="288"/>
        <v>58.658333333333339</v>
      </c>
      <c r="W1803" s="16">
        <f t="shared" si="289"/>
        <v>58.587500000000006</v>
      </c>
    </row>
    <row r="1804" spans="1:23" ht="13.5" x14ac:dyDescent="0.25">
      <c r="A1804" s="3">
        <v>44638</v>
      </c>
      <c r="B1804" s="2">
        <v>1.36</v>
      </c>
      <c r="C1804" s="2">
        <v>57.737695362509449</v>
      </c>
      <c r="D1804" s="2">
        <v>-9.9861219563748271E-3</v>
      </c>
      <c r="E1804" s="2">
        <v>-8.6416921080926606E-2</v>
      </c>
      <c r="F1804" s="2">
        <v>1.3540000000000001</v>
      </c>
      <c r="G1804" s="2">
        <v>1.3359999999999999</v>
      </c>
      <c r="H1804" s="2">
        <v>1.3325000000000002</v>
      </c>
      <c r="I1804" s="2">
        <v>1.3348</v>
      </c>
      <c r="J1804" s="2">
        <v>1.4937000000000007</v>
      </c>
      <c r="K1804" s="13" t="s">
        <v>48</v>
      </c>
      <c r="L1804" s="13" t="s">
        <v>55</v>
      </c>
      <c r="M1804" s="13" t="s">
        <v>52</v>
      </c>
      <c r="N1804" s="16">
        <f t="shared" si="280"/>
        <v>50</v>
      </c>
      <c r="O1804" s="16">
        <f t="shared" si="281"/>
        <v>100</v>
      </c>
      <c r="P1804" s="16">
        <f t="shared" si="282"/>
        <v>0</v>
      </c>
      <c r="Q1804" s="16">
        <f t="shared" si="283"/>
        <v>83.5</v>
      </c>
      <c r="R1804" s="17">
        <f t="shared" si="284"/>
        <v>65.025000000000006</v>
      </c>
      <c r="S1804" s="17">
        <f t="shared" si="285"/>
        <v>50.875</v>
      </c>
      <c r="T1804" s="17">
        <f t="shared" si="286"/>
        <v>60.075000000000003</v>
      </c>
      <c r="U1804" s="17">
        <f t="shared" si="287"/>
        <v>58.375</v>
      </c>
      <c r="V1804" s="16">
        <f t="shared" si="288"/>
        <v>58.658333333333339</v>
      </c>
      <c r="W1804" s="16">
        <f t="shared" si="289"/>
        <v>58.587500000000006</v>
      </c>
    </row>
    <row r="1805" spans="1:23" ht="13.5" x14ac:dyDescent="0.25">
      <c r="A1805" s="3">
        <v>44641</v>
      </c>
      <c r="B1805" s="2">
        <v>1.35</v>
      </c>
      <c r="C1805" s="2">
        <v>54.186689409690096</v>
      </c>
      <c r="D1805" s="2">
        <v>-1.3522986253023728E-2</v>
      </c>
      <c r="E1805" s="2">
        <v>-8.6655084542089325E-2</v>
      </c>
      <c r="F1805" s="2">
        <v>1.3560000000000003</v>
      </c>
      <c r="G1805" s="2">
        <v>1.3399999999999999</v>
      </c>
      <c r="H1805" s="2">
        <v>1.3315000000000001</v>
      </c>
      <c r="I1805" s="2">
        <v>1.3362000000000001</v>
      </c>
      <c r="J1805" s="2">
        <v>1.4893500000000008</v>
      </c>
      <c r="K1805" s="13" t="s">
        <v>53</v>
      </c>
      <c r="L1805" s="13" t="s">
        <v>55</v>
      </c>
      <c r="M1805" s="13" t="s">
        <v>54</v>
      </c>
      <c r="N1805" s="16">
        <f t="shared" si="280"/>
        <v>50</v>
      </c>
      <c r="O1805" s="16">
        <f t="shared" si="281"/>
        <v>100</v>
      </c>
      <c r="P1805" s="16">
        <f t="shared" si="282"/>
        <v>0</v>
      </c>
      <c r="Q1805" s="16">
        <f t="shared" si="283"/>
        <v>16.5</v>
      </c>
      <c r="R1805" s="17">
        <f t="shared" si="284"/>
        <v>54.975000000000001</v>
      </c>
      <c r="S1805" s="17">
        <f t="shared" si="285"/>
        <v>34.125</v>
      </c>
      <c r="T1805" s="17">
        <f t="shared" si="286"/>
        <v>29.925000000000001</v>
      </c>
      <c r="U1805" s="17">
        <f t="shared" si="287"/>
        <v>41.625</v>
      </c>
      <c r="V1805" s="16">
        <f t="shared" si="288"/>
        <v>39.674999999999997</v>
      </c>
      <c r="W1805" s="16">
        <f t="shared" si="289"/>
        <v>40.162499999999994</v>
      </c>
    </row>
    <row r="1806" spans="1:23" ht="13.5" x14ac:dyDescent="0.25">
      <c r="A1806" s="3">
        <v>44642</v>
      </c>
      <c r="B1806" s="2">
        <v>1.35</v>
      </c>
      <c r="C1806" s="2">
        <v>54.186689409690096</v>
      </c>
      <c r="D1806" s="2">
        <v>-1.6595766129281042E-2</v>
      </c>
      <c r="E1806" s="2">
        <v>-8.552953272921987E-2</v>
      </c>
      <c r="F1806" s="2">
        <v>1.3519999999999999</v>
      </c>
      <c r="G1806" s="2">
        <v>1.3439999999999999</v>
      </c>
      <c r="H1806" s="2">
        <v>1.3310000000000004</v>
      </c>
      <c r="I1806" s="2">
        <v>1.3375999999999999</v>
      </c>
      <c r="J1806" s="2">
        <v>1.4850500000000013</v>
      </c>
      <c r="K1806" s="13" t="s">
        <v>53</v>
      </c>
      <c r="L1806" s="13" t="s">
        <v>55</v>
      </c>
      <c r="M1806" s="13" t="s">
        <v>47</v>
      </c>
      <c r="N1806" s="16">
        <f t="shared" si="280"/>
        <v>50</v>
      </c>
      <c r="O1806" s="16">
        <f t="shared" si="281"/>
        <v>100</v>
      </c>
      <c r="P1806" s="16">
        <f t="shared" si="282"/>
        <v>0</v>
      </c>
      <c r="Q1806" s="16">
        <f t="shared" si="283"/>
        <v>16.5</v>
      </c>
      <c r="R1806" s="17">
        <f t="shared" si="284"/>
        <v>54.975000000000001</v>
      </c>
      <c r="S1806" s="17">
        <f t="shared" si="285"/>
        <v>34.125</v>
      </c>
      <c r="T1806" s="17">
        <f t="shared" si="286"/>
        <v>29.925000000000001</v>
      </c>
      <c r="U1806" s="17">
        <f t="shared" si="287"/>
        <v>41.625</v>
      </c>
      <c r="V1806" s="16">
        <f t="shared" si="288"/>
        <v>39.674999999999997</v>
      </c>
      <c r="W1806" s="16">
        <f t="shared" si="289"/>
        <v>40.162499999999994</v>
      </c>
    </row>
    <row r="1807" spans="1:23" ht="13.5" x14ac:dyDescent="0.25">
      <c r="A1807" s="3">
        <v>44643</v>
      </c>
      <c r="B1807" s="2">
        <v>1.34</v>
      </c>
      <c r="C1807" s="2">
        <v>50.578981239846726</v>
      </c>
      <c r="D1807" s="2">
        <v>-1.8529188925445306E-2</v>
      </c>
      <c r="E1807" s="2">
        <v>-8.3504462873291635E-2</v>
      </c>
      <c r="F1807" s="2">
        <v>1.35</v>
      </c>
      <c r="G1807" s="2">
        <v>1.347</v>
      </c>
      <c r="H1807" s="2">
        <v>1.3305000000000005</v>
      </c>
      <c r="I1807" s="2">
        <v>1.3384</v>
      </c>
      <c r="J1807" s="2">
        <v>1.4808500000000016</v>
      </c>
      <c r="K1807" s="13" t="s">
        <v>53</v>
      </c>
      <c r="L1807" s="13" t="s">
        <v>55</v>
      </c>
      <c r="M1807" s="13" t="s">
        <v>47</v>
      </c>
      <c r="N1807" s="16">
        <f t="shared" si="280"/>
        <v>50</v>
      </c>
      <c r="O1807" s="16">
        <f t="shared" si="281"/>
        <v>100</v>
      </c>
      <c r="P1807" s="16">
        <f t="shared" si="282"/>
        <v>0</v>
      </c>
      <c r="Q1807" s="16">
        <f t="shared" si="283"/>
        <v>16.5</v>
      </c>
      <c r="R1807" s="17">
        <f t="shared" si="284"/>
        <v>54.975000000000001</v>
      </c>
      <c r="S1807" s="17">
        <f t="shared" si="285"/>
        <v>34.125</v>
      </c>
      <c r="T1807" s="17">
        <f t="shared" si="286"/>
        <v>29.925000000000001</v>
      </c>
      <c r="U1807" s="17">
        <f t="shared" si="287"/>
        <v>41.625</v>
      </c>
      <c r="V1807" s="16">
        <f t="shared" si="288"/>
        <v>39.674999999999997</v>
      </c>
      <c r="W1807" s="16">
        <f t="shared" si="289"/>
        <v>40.162499999999994</v>
      </c>
    </row>
    <row r="1808" spans="1:23" ht="13.5" x14ac:dyDescent="0.25">
      <c r="A1808" s="3">
        <v>44644</v>
      </c>
      <c r="B1808" s="2">
        <v>1.34</v>
      </c>
      <c r="C1808" s="2">
        <v>50.578981239846726</v>
      </c>
      <c r="D1808" s="2">
        <v>-1.7097777282264248E-2</v>
      </c>
      <c r="E1808" s="2">
        <v>-7.9714617363738041E-2</v>
      </c>
      <c r="F1808" s="2">
        <v>1.3480000000000001</v>
      </c>
      <c r="G1808" s="2">
        <v>1.3479999999999999</v>
      </c>
      <c r="H1808" s="2">
        <v>1.3310000000000004</v>
      </c>
      <c r="I1808" s="2">
        <v>1.3392000000000004</v>
      </c>
      <c r="J1808" s="2">
        <v>1.4769500000000015</v>
      </c>
      <c r="K1808" s="13" t="s">
        <v>53</v>
      </c>
      <c r="L1808" s="13" t="s">
        <v>55</v>
      </c>
      <c r="M1808" s="13" t="s">
        <v>47</v>
      </c>
      <c r="N1808" s="16">
        <f t="shared" si="280"/>
        <v>50</v>
      </c>
      <c r="O1808" s="16">
        <f t="shared" si="281"/>
        <v>100</v>
      </c>
      <c r="P1808" s="16">
        <f t="shared" si="282"/>
        <v>0</v>
      </c>
      <c r="Q1808" s="16">
        <f t="shared" si="283"/>
        <v>16.5</v>
      </c>
      <c r="R1808" s="17">
        <f t="shared" si="284"/>
        <v>54.975000000000001</v>
      </c>
      <c r="S1808" s="17">
        <f t="shared" si="285"/>
        <v>34.125</v>
      </c>
      <c r="T1808" s="17">
        <f t="shared" si="286"/>
        <v>29.925000000000001</v>
      </c>
      <c r="U1808" s="17">
        <f t="shared" si="287"/>
        <v>41.625</v>
      </c>
      <c r="V1808" s="16">
        <f t="shared" si="288"/>
        <v>39.674999999999997</v>
      </c>
      <c r="W1808" s="16">
        <f t="shared" si="289"/>
        <v>40.162499999999994</v>
      </c>
    </row>
    <row r="1809" spans="1:23" ht="13.5" x14ac:dyDescent="0.25">
      <c r="A1809" s="3">
        <v>44645</v>
      </c>
      <c r="B1809" s="2">
        <v>1.35</v>
      </c>
      <c r="C1809" s="2">
        <v>54.121539374629386</v>
      </c>
      <c r="D1809" s="2">
        <v>-1.6636155313592305E-2</v>
      </c>
      <c r="E1809" s="2">
        <v>-7.3707423762125246E-2</v>
      </c>
      <c r="F1809" s="2">
        <v>1.3460000000000001</v>
      </c>
      <c r="G1809" s="2">
        <v>1.35</v>
      </c>
      <c r="H1809" s="2">
        <v>1.3330000000000004</v>
      </c>
      <c r="I1809" s="2">
        <v>1.3400000000000003</v>
      </c>
      <c r="J1809" s="2">
        <v>1.4728500000000018</v>
      </c>
      <c r="K1809" s="13" t="s">
        <v>53</v>
      </c>
      <c r="L1809" s="13" t="s">
        <v>55</v>
      </c>
      <c r="M1809" s="13" t="s">
        <v>47</v>
      </c>
      <c r="N1809" s="16">
        <f t="shared" si="280"/>
        <v>50</v>
      </c>
      <c r="O1809" s="16">
        <f t="shared" si="281"/>
        <v>100</v>
      </c>
      <c r="P1809" s="16">
        <f t="shared" si="282"/>
        <v>0</v>
      </c>
      <c r="Q1809" s="16">
        <f t="shared" si="283"/>
        <v>16.5</v>
      </c>
      <c r="R1809" s="17">
        <f t="shared" si="284"/>
        <v>54.975000000000001</v>
      </c>
      <c r="S1809" s="17">
        <f t="shared" si="285"/>
        <v>34.125</v>
      </c>
      <c r="T1809" s="17">
        <f t="shared" si="286"/>
        <v>29.925000000000001</v>
      </c>
      <c r="U1809" s="17">
        <f t="shared" si="287"/>
        <v>41.625</v>
      </c>
      <c r="V1809" s="16">
        <f t="shared" si="288"/>
        <v>39.674999999999997</v>
      </c>
      <c r="W1809" s="16">
        <f t="shared" si="289"/>
        <v>40.162499999999994</v>
      </c>
    </row>
    <row r="1810" spans="1:23" ht="13.5" x14ac:dyDescent="0.25">
      <c r="A1810" s="3">
        <v>44648</v>
      </c>
      <c r="B1810" s="2">
        <v>1.32</v>
      </c>
      <c r="C1810" s="2">
        <v>43.944608396724718</v>
      </c>
      <c r="D1810" s="2">
        <v>-1.2552136331714481E-2</v>
      </c>
      <c r="E1810" s="2">
        <v>-6.6491540254549314E-2</v>
      </c>
      <c r="F1810" s="2">
        <v>1.3400000000000003</v>
      </c>
      <c r="G1810" s="2">
        <v>1.3480000000000001</v>
      </c>
      <c r="H1810" s="2">
        <v>1.3335000000000004</v>
      </c>
      <c r="I1810" s="2">
        <v>1.3403999999999998</v>
      </c>
      <c r="J1810" s="2">
        <v>1.4685000000000015</v>
      </c>
      <c r="K1810" s="13" t="s">
        <v>53</v>
      </c>
      <c r="L1810" s="13" t="s">
        <v>55</v>
      </c>
      <c r="M1810" s="13" t="s">
        <v>47</v>
      </c>
      <c r="N1810" s="16">
        <f t="shared" si="280"/>
        <v>50</v>
      </c>
      <c r="O1810" s="16">
        <f t="shared" si="281"/>
        <v>100</v>
      </c>
      <c r="P1810" s="16">
        <f t="shared" si="282"/>
        <v>0</v>
      </c>
      <c r="Q1810" s="16">
        <f t="shared" si="283"/>
        <v>16.5</v>
      </c>
      <c r="R1810" s="17">
        <f t="shared" si="284"/>
        <v>54.975000000000001</v>
      </c>
      <c r="S1810" s="17">
        <f t="shared" si="285"/>
        <v>34.125</v>
      </c>
      <c r="T1810" s="17">
        <f t="shared" si="286"/>
        <v>29.925000000000001</v>
      </c>
      <c r="U1810" s="17">
        <f t="shared" si="287"/>
        <v>41.625</v>
      </c>
      <c r="V1810" s="16">
        <f t="shared" si="288"/>
        <v>39.674999999999997</v>
      </c>
      <c r="W1810" s="16">
        <f t="shared" si="289"/>
        <v>40.162499999999994</v>
      </c>
    </row>
    <row r="1811" spans="1:23" ht="13.5" x14ac:dyDescent="0.25">
      <c r="A1811" s="3">
        <v>44649</v>
      </c>
      <c r="B1811" s="2">
        <v>1.33</v>
      </c>
      <c r="C1811" s="2">
        <v>47.489143020936567</v>
      </c>
      <c r="D1811" s="2">
        <v>-5.1067979689130016E-3</v>
      </c>
      <c r="E1811" s="2">
        <v>-5.7741945194334864E-2</v>
      </c>
      <c r="F1811" s="2">
        <v>1.3360000000000001</v>
      </c>
      <c r="G1811" s="2">
        <v>1.3439999999999999</v>
      </c>
      <c r="H1811" s="2">
        <v>1.3350000000000002</v>
      </c>
      <c r="I1811" s="2">
        <v>1.3396000000000003</v>
      </c>
      <c r="J1811" s="2">
        <v>1.4643500000000014</v>
      </c>
      <c r="K1811" s="13" t="s">
        <v>48</v>
      </c>
      <c r="L1811" s="13" t="s">
        <v>55</v>
      </c>
      <c r="M1811" s="13" t="s">
        <v>50</v>
      </c>
      <c r="N1811" s="16">
        <f t="shared" si="280"/>
        <v>50</v>
      </c>
      <c r="O1811" s="16">
        <f t="shared" si="281"/>
        <v>100</v>
      </c>
      <c r="P1811" s="16">
        <f t="shared" si="282"/>
        <v>0</v>
      </c>
      <c r="Q1811" s="16">
        <f t="shared" si="283"/>
        <v>66.5</v>
      </c>
      <c r="R1811" s="17">
        <f t="shared" si="284"/>
        <v>62.475000000000001</v>
      </c>
      <c r="S1811" s="17">
        <f t="shared" si="285"/>
        <v>46.625</v>
      </c>
      <c r="T1811" s="17">
        <f t="shared" si="286"/>
        <v>52.424999999999997</v>
      </c>
      <c r="U1811" s="17">
        <f t="shared" si="287"/>
        <v>54.125</v>
      </c>
      <c r="V1811" s="16">
        <f t="shared" si="288"/>
        <v>53.841666666666661</v>
      </c>
      <c r="W1811" s="16">
        <f t="shared" si="289"/>
        <v>53.912499999999994</v>
      </c>
    </row>
    <row r="1812" spans="1:23" ht="13.5" x14ac:dyDescent="0.25">
      <c r="A1812" s="3">
        <v>44650</v>
      </c>
      <c r="B1812" s="2">
        <v>1.33</v>
      </c>
      <c r="C1812" s="2">
        <v>47.489143020936567</v>
      </c>
      <c r="D1812" s="2">
        <v>-1.8364411551066162E-3</v>
      </c>
      <c r="E1812" s="2">
        <v>-4.7423639169368245E-2</v>
      </c>
      <c r="F1812" s="2">
        <v>1.3340000000000001</v>
      </c>
      <c r="G1812" s="2">
        <v>1.3420000000000001</v>
      </c>
      <c r="H1812" s="2">
        <v>1.3355000000000001</v>
      </c>
      <c r="I1812" s="2">
        <v>1.3382000000000003</v>
      </c>
      <c r="J1812" s="2">
        <v>1.460400000000001</v>
      </c>
      <c r="K1812" s="13" t="s">
        <v>48</v>
      </c>
      <c r="L1812" s="13" t="s">
        <v>55</v>
      </c>
      <c r="M1812" s="13" t="s">
        <v>50</v>
      </c>
      <c r="N1812" s="16">
        <f t="shared" si="280"/>
        <v>50</v>
      </c>
      <c r="O1812" s="16">
        <f t="shared" si="281"/>
        <v>100</v>
      </c>
      <c r="P1812" s="16">
        <f t="shared" si="282"/>
        <v>0</v>
      </c>
      <c r="Q1812" s="16">
        <f t="shared" si="283"/>
        <v>66.5</v>
      </c>
      <c r="R1812" s="17">
        <f t="shared" si="284"/>
        <v>62.475000000000001</v>
      </c>
      <c r="S1812" s="17">
        <f t="shared" si="285"/>
        <v>46.625</v>
      </c>
      <c r="T1812" s="17">
        <f t="shared" si="286"/>
        <v>52.424999999999997</v>
      </c>
      <c r="U1812" s="17">
        <f t="shared" si="287"/>
        <v>54.125</v>
      </c>
      <c r="V1812" s="16">
        <f t="shared" si="288"/>
        <v>53.841666666666661</v>
      </c>
      <c r="W1812" s="16">
        <f t="shared" si="289"/>
        <v>53.912499999999994</v>
      </c>
    </row>
    <row r="1813" spans="1:23" ht="13.5" x14ac:dyDescent="0.25">
      <c r="A1813" s="3">
        <v>44651</v>
      </c>
      <c r="B1813" s="2">
        <v>1.32</v>
      </c>
      <c r="C1813" s="2">
        <v>44.244475162801166</v>
      </c>
      <c r="D1813" s="2">
        <v>1.7153932848283926E-3</v>
      </c>
      <c r="E1813" s="2">
        <v>-3.7364026897331593E-2</v>
      </c>
      <c r="F1813" s="2">
        <v>1.33</v>
      </c>
      <c r="G1813" s="2">
        <v>1.339</v>
      </c>
      <c r="H1813" s="2">
        <v>1.3350000000000002</v>
      </c>
      <c r="I1813" s="2">
        <v>1.3370000000000004</v>
      </c>
      <c r="J1813" s="2">
        <v>1.4567500000000009</v>
      </c>
      <c r="K1813" s="13" t="s">
        <v>48</v>
      </c>
      <c r="L1813" s="13" t="s">
        <v>55</v>
      </c>
      <c r="M1813" s="13" t="s">
        <v>50</v>
      </c>
      <c r="N1813" s="16">
        <f t="shared" si="280"/>
        <v>50</v>
      </c>
      <c r="O1813" s="16">
        <f t="shared" si="281"/>
        <v>100</v>
      </c>
      <c r="P1813" s="16">
        <f t="shared" si="282"/>
        <v>0</v>
      </c>
      <c r="Q1813" s="16">
        <f t="shared" si="283"/>
        <v>66.5</v>
      </c>
      <c r="R1813" s="17">
        <f t="shared" si="284"/>
        <v>62.475000000000001</v>
      </c>
      <c r="S1813" s="17">
        <f t="shared" si="285"/>
        <v>46.625</v>
      </c>
      <c r="T1813" s="17">
        <f t="shared" si="286"/>
        <v>52.424999999999997</v>
      </c>
      <c r="U1813" s="17">
        <f t="shared" si="287"/>
        <v>54.125</v>
      </c>
      <c r="V1813" s="16">
        <f t="shared" si="288"/>
        <v>53.841666666666661</v>
      </c>
      <c r="W1813" s="16">
        <f t="shared" si="289"/>
        <v>53.912499999999994</v>
      </c>
    </row>
    <row r="1814" spans="1:23" ht="13.5" x14ac:dyDescent="0.25">
      <c r="A1814" s="3">
        <v>44652</v>
      </c>
      <c r="B1814" s="2">
        <v>1.32</v>
      </c>
      <c r="C1814" s="2">
        <v>44.244475162801166</v>
      </c>
      <c r="D1814" s="2">
        <v>6.3589627943523297E-3</v>
      </c>
      <c r="E1814" s="2">
        <v>-2.8786233058150222E-2</v>
      </c>
      <c r="F1814" s="2">
        <v>1.3240000000000003</v>
      </c>
      <c r="G1814" s="2">
        <v>1.3350000000000002</v>
      </c>
      <c r="H1814" s="2">
        <v>1.3355000000000001</v>
      </c>
      <c r="I1814" s="2">
        <v>1.3362000000000003</v>
      </c>
      <c r="J1814" s="2">
        <v>1.4529500000000011</v>
      </c>
      <c r="K1814" s="13" t="s">
        <v>53</v>
      </c>
      <c r="L1814" s="13" t="s">
        <v>55</v>
      </c>
      <c r="M1814" s="13" t="s">
        <v>47</v>
      </c>
      <c r="N1814" s="16">
        <f t="shared" si="280"/>
        <v>50</v>
      </c>
      <c r="O1814" s="16">
        <f t="shared" si="281"/>
        <v>100</v>
      </c>
      <c r="P1814" s="16">
        <f t="shared" si="282"/>
        <v>0</v>
      </c>
      <c r="Q1814" s="16">
        <f t="shared" si="283"/>
        <v>16.5</v>
      </c>
      <c r="R1814" s="17">
        <f t="shared" si="284"/>
        <v>54.975000000000001</v>
      </c>
      <c r="S1814" s="17">
        <f t="shared" si="285"/>
        <v>34.125</v>
      </c>
      <c r="T1814" s="17">
        <f t="shared" si="286"/>
        <v>29.925000000000001</v>
      </c>
      <c r="U1814" s="17">
        <f t="shared" si="287"/>
        <v>41.625</v>
      </c>
      <c r="V1814" s="16">
        <f t="shared" si="288"/>
        <v>39.674999999999997</v>
      </c>
      <c r="W1814" s="16">
        <f t="shared" si="289"/>
        <v>40.162499999999994</v>
      </c>
    </row>
    <row r="1815" spans="1:23" ht="13.5" x14ac:dyDescent="0.25">
      <c r="A1815" s="3">
        <v>44655</v>
      </c>
      <c r="B1815" s="2">
        <v>1.32</v>
      </c>
      <c r="C1815" s="2">
        <v>44.244475162801173</v>
      </c>
      <c r="D1815" s="2">
        <v>8.8419991588581937E-3</v>
      </c>
      <c r="E1815" s="2">
        <v>-2.2740640003648567E-2</v>
      </c>
      <c r="F1815" s="2">
        <v>1.3240000000000003</v>
      </c>
      <c r="G1815" s="2">
        <v>1.3320000000000003</v>
      </c>
      <c r="H1815" s="2">
        <v>1.3359999999999999</v>
      </c>
      <c r="I1815" s="2">
        <v>1.3354000000000001</v>
      </c>
      <c r="J1815" s="2">
        <v>1.4493000000000009</v>
      </c>
      <c r="K1815" s="13" t="s">
        <v>48</v>
      </c>
      <c r="L1815" s="13" t="s">
        <v>55</v>
      </c>
      <c r="M1815" s="13" t="s">
        <v>55</v>
      </c>
      <c r="N1815" s="16">
        <f t="shared" si="280"/>
        <v>50</v>
      </c>
      <c r="O1815" s="16">
        <f t="shared" si="281"/>
        <v>100</v>
      </c>
      <c r="P1815" s="16">
        <f t="shared" si="282"/>
        <v>0</v>
      </c>
      <c r="Q1815" s="16">
        <f t="shared" si="283"/>
        <v>49.5</v>
      </c>
      <c r="R1815" s="17">
        <f t="shared" si="284"/>
        <v>59.924999999999997</v>
      </c>
      <c r="S1815" s="17">
        <f t="shared" si="285"/>
        <v>42.375</v>
      </c>
      <c r="T1815" s="17">
        <f t="shared" si="286"/>
        <v>44.775000000000006</v>
      </c>
      <c r="U1815" s="17">
        <f t="shared" si="287"/>
        <v>49.875</v>
      </c>
      <c r="V1815" s="16">
        <f t="shared" si="288"/>
        <v>49.024999999999999</v>
      </c>
      <c r="W1815" s="16">
        <f t="shared" si="289"/>
        <v>49.237499999999997</v>
      </c>
    </row>
    <row r="1816" spans="1:23" ht="13.5" x14ac:dyDescent="0.25">
      <c r="A1816" s="3">
        <v>44656</v>
      </c>
      <c r="B1816" s="2">
        <v>1.3</v>
      </c>
      <c r="C1816" s="2">
        <v>37.794112772488006</v>
      </c>
      <c r="D1816" s="2">
        <v>1.2509996320122063E-2</v>
      </c>
      <c r="E1816" s="2">
        <v>-1.8399122655213734E-2</v>
      </c>
      <c r="F1816" s="2">
        <v>1.3180000000000001</v>
      </c>
      <c r="G1816" s="2">
        <v>1.3270000000000004</v>
      </c>
      <c r="H1816" s="2">
        <v>1.3355000000000001</v>
      </c>
      <c r="I1816" s="2">
        <v>1.3346</v>
      </c>
      <c r="J1816" s="2">
        <v>1.4460000000000011</v>
      </c>
      <c r="K1816" s="13" t="s">
        <v>53</v>
      </c>
      <c r="L1816" s="13" t="s">
        <v>55</v>
      </c>
      <c r="M1816" s="13" t="s">
        <v>47</v>
      </c>
      <c r="N1816" s="16">
        <f t="shared" si="280"/>
        <v>50</v>
      </c>
      <c r="O1816" s="16">
        <f t="shared" si="281"/>
        <v>100</v>
      </c>
      <c r="P1816" s="16">
        <f t="shared" si="282"/>
        <v>0</v>
      </c>
      <c r="Q1816" s="16">
        <f t="shared" si="283"/>
        <v>16.5</v>
      </c>
      <c r="R1816" s="17">
        <f t="shared" si="284"/>
        <v>54.975000000000001</v>
      </c>
      <c r="S1816" s="17">
        <f t="shared" si="285"/>
        <v>34.125</v>
      </c>
      <c r="T1816" s="17">
        <f t="shared" si="286"/>
        <v>29.925000000000001</v>
      </c>
      <c r="U1816" s="17">
        <f t="shared" si="287"/>
        <v>41.625</v>
      </c>
      <c r="V1816" s="16">
        <f t="shared" si="288"/>
        <v>39.674999999999997</v>
      </c>
      <c r="W1816" s="16">
        <f t="shared" si="289"/>
        <v>40.162499999999994</v>
      </c>
    </row>
    <row r="1817" spans="1:23" ht="13.5" x14ac:dyDescent="0.25">
      <c r="A1817" s="3">
        <v>44657</v>
      </c>
      <c r="B1817" s="2">
        <v>1.33</v>
      </c>
      <c r="C1817" s="2">
        <v>49.651467797988943</v>
      </c>
      <c r="D1817" s="2">
        <v>1.2050336018319063E-2</v>
      </c>
      <c r="E1817" s="2">
        <v>-1.5801369627068709E-2</v>
      </c>
      <c r="F1817" s="2">
        <v>1.3180000000000001</v>
      </c>
      <c r="G1817" s="2">
        <v>1.3260000000000001</v>
      </c>
      <c r="H1817" s="2">
        <v>1.3365000000000002</v>
      </c>
      <c r="I1817" s="2">
        <v>1.3344000000000003</v>
      </c>
      <c r="J1817" s="2">
        <v>1.4426500000000011</v>
      </c>
      <c r="K1817" s="13" t="s">
        <v>53</v>
      </c>
      <c r="L1817" s="13" t="s">
        <v>55</v>
      </c>
      <c r="M1817" s="13" t="s">
        <v>55</v>
      </c>
      <c r="N1817" s="16">
        <f t="shared" si="280"/>
        <v>50</v>
      </c>
      <c r="O1817" s="16">
        <f t="shared" si="281"/>
        <v>100</v>
      </c>
      <c r="P1817" s="16">
        <f t="shared" si="282"/>
        <v>0</v>
      </c>
      <c r="Q1817" s="16">
        <f t="shared" si="283"/>
        <v>16.5</v>
      </c>
      <c r="R1817" s="17">
        <f t="shared" si="284"/>
        <v>54.975000000000001</v>
      </c>
      <c r="S1817" s="17">
        <f t="shared" si="285"/>
        <v>34.125</v>
      </c>
      <c r="T1817" s="17">
        <f t="shared" si="286"/>
        <v>29.925000000000001</v>
      </c>
      <c r="U1817" s="17">
        <f t="shared" si="287"/>
        <v>41.625</v>
      </c>
      <c r="V1817" s="16">
        <f t="shared" si="288"/>
        <v>39.674999999999997</v>
      </c>
      <c r="W1817" s="16">
        <f t="shared" si="289"/>
        <v>40.162499999999994</v>
      </c>
    </row>
    <row r="1818" spans="1:23" ht="13.5" x14ac:dyDescent="0.25">
      <c r="A1818" s="3">
        <v>44658</v>
      </c>
      <c r="B1818" s="2">
        <v>1.33</v>
      </c>
      <c r="C1818" s="2">
        <v>49.651467797988943</v>
      </c>
      <c r="D1818" s="2">
        <v>1.1666837650600836E-2</v>
      </c>
      <c r="E1818" s="2">
        <v>-1.6037763922228419E-2</v>
      </c>
      <c r="F1818" s="2">
        <v>1.32</v>
      </c>
      <c r="G1818" s="2">
        <v>1.3250000000000002</v>
      </c>
      <c r="H1818" s="2">
        <v>1.3364999999999998</v>
      </c>
      <c r="I1818" s="2">
        <v>1.3346000000000005</v>
      </c>
      <c r="J1818" s="2">
        <v>1.4393500000000008</v>
      </c>
      <c r="K1818" s="13" t="s">
        <v>48</v>
      </c>
      <c r="L1818" s="13" t="s">
        <v>55</v>
      </c>
      <c r="M1818" s="13" t="s">
        <v>52</v>
      </c>
      <c r="N1818" s="16">
        <f t="shared" si="280"/>
        <v>50</v>
      </c>
      <c r="O1818" s="16">
        <f t="shared" si="281"/>
        <v>100</v>
      </c>
      <c r="P1818" s="16">
        <f t="shared" si="282"/>
        <v>0</v>
      </c>
      <c r="Q1818" s="16">
        <f t="shared" si="283"/>
        <v>83.5</v>
      </c>
      <c r="R1818" s="17">
        <f t="shared" si="284"/>
        <v>65.025000000000006</v>
      </c>
      <c r="S1818" s="17">
        <f t="shared" si="285"/>
        <v>50.875</v>
      </c>
      <c r="T1818" s="17">
        <f t="shared" si="286"/>
        <v>60.075000000000003</v>
      </c>
      <c r="U1818" s="17">
        <f t="shared" si="287"/>
        <v>58.375</v>
      </c>
      <c r="V1818" s="16">
        <f t="shared" si="288"/>
        <v>58.658333333333339</v>
      </c>
      <c r="W1818" s="16">
        <f t="shared" si="289"/>
        <v>58.587500000000006</v>
      </c>
    </row>
    <row r="1819" spans="1:23" ht="13.5" x14ac:dyDescent="0.25">
      <c r="A1819" s="3">
        <v>44659</v>
      </c>
      <c r="B1819" s="2">
        <v>1.33</v>
      </c>
      <c r="C1819" s="2">
        <v>49.65146779798895</v>
      </c>
      <c r="D1819" s="2">
        <v>1.2885842204091169E-2</v>
      </c>
      <c r="E1819" s="2">
        <v>-1.7500176863993105E-2</v>
      </c>
      <c r="F1819" s="2">
        <v>1.3220000000000001</v>
      </c>
      <c r="G1819" s="2">
        <v>1.3230000000000002</v>
      </c>
      <c r="H1819" s="2">
        <v>1.3364999999999998</v>
      </c>
      <c r="I1819" s="2">
        <v>1.3346000000000005</v>
      </c>
      <c r="J1819" s="2">
        <v>1.4360500000000007</v>
      </c>
      <c r="K1819" s="13" t="s">
        <v>48</v>
      </c>
      <c r="L1819" s="13" t="s">
        <v>55</v>
      </c>
      <c r="M1819" s="13" t="s">
        <v>52</v>
      </c>
      <c r="N1819" s="16">
        <f t="shared" si="280"/>
        <v>50</v>
      </c>
      <c r="O1819" s="16">
        <f t="shared" si="281"/>
        <v>100</v>
      </c>
      <c r="P1819" s="16">
        <f t="shared" si="282"/>
        <v>0</v>
      </c>
      <c r="Q1819" s="16">
        <f t="shared" si="283"/>
        <v>83.5</v>
      </c>
      <c r="R1819" s="17">
        <f t="shared" si="284"/>
        <v>65.025000000000006</v>
      </c>
      <c r="S1819" s="17">
        <f t="shared" si="285"/>
        <v>50.875</v>
      </c>
      <c r="T1819" s="17">
        <f t="shared" si="286"/>
        <v>60.075000000000003</v>
      </c>
      <c r="U1819" s="17">
        <f t="shared" si="287"/>
        <v>58.375</v>
      </c>
      <c r="V1819" s="16">
        <f t="shared" si="288"/>
        <v>58.658333333333339</v>
      </c>
      <c r="W1819" s="16">
        <f t="shared" si="289"/>
        <v>58.587500000000006</v>
      </c>
    </row>
    <row r="1820" spans="1:23" ht="13.5" x14ac:dyDescent="0.25">
      <c r="A1820" s="3">
        <v>44662</v>
      </c>
      <c r="B1820" s="2">
        <v>1.33</v>
      </c>
      <c r="C1820" s="2">
        <v>49.65146779798895</v>
      </c>
      <c r="D1820" s="2">
        <v>9.3065911596281747E-3</v>
      </c>
      <c r="E1820" s="2">
        <v>-1.917004155115214E-2</v>
      </c>
      <c r="F1820" s="2">
        <v>1.3240000000000001</v>
      </c>
      <c r="G1820" s="2">
        <v>1.3240000000000001</v>
      </c>
      <c r="H1820" s="2">
        <v>1.3359999999999999</v>
      </c>
      <c r="I1820" s="2">
        <v>1.3344000000000003</v>
      </c>
      <c r="J1820" s="2">
        <v>1.4327500000000006</v>
      </c>
      <c r="K1820" s="13" t="s">
        <v>48</v>
      </c>
      <c r="L1820" s="13" t="s">
        <v>55</v>
      </c>
      <c r="M1820" s="13" t="s">
        <v>52</v>
      </c>
      <c r="N1820" s="16">
        <f t="shared" si="280"/>
        <v>50</v>
      </c>
      <c r="O1820" s="16">
        <f t="shared" si="281"/>
        <v>100</v>
      </c>
      <c r="P1820" s="16">
        <f t="shared" si="282"/>
        <v>0</v>
      </c>
      <c r="Q1820" s="16">
        <f t="shared" si="283"/>
        <v>83.5</v>
      </c>
      <c r="R1820" s="17">
        <f t="shared" si="284"/>
        <v>65.025000000000006</v>
      </c>
      <c r="S1820" s="17">
        <f t="shared" si="285"/>
        <v>50.875</v>
      </c>
      <c r="T1820" s="17">
        <f t="shared" si="286"/>
        <v>60.075000000000003</v>
      </c>
      <c r="U1820" s="17">
        <f t="shared" si="287"/>
        <v>58.375</v>
      </c>
      <c r="V1820" s="16">
        <f t="shared" si="288"/>
        <v>58.658333333333339</v>
      </c>
      <c r="W1820" s="16">
        <f t="shared" si="289"/>
        <v>58.587500000000006</v>
      </c>
    </row>
    <row r="1821" spans="1:23" ht="13.5" x14ac:dyDescent="0.25">
      <c r="A1821" s="3">
        <v>44663</v>
      </c>
      <c r="B1821" s="2">
        <v>1.32</v>
      </c>
      <c r="C1821" s="2">
        <v>45.742237815743216</v>
      </c>
      <c r="D1821" s="2">
        <v>8.5615187896399547E-3</v>
      </c>
      <c r="E1821" s="2">
        <v>-2.1100811766807174E-2</v>
      </c>
      <c r="F1821" s="2">
        <v>1.3280000000000001</v>
      </c>
      <c r="G1821" s="2">
        <v>1.323</v>
      </c>
      <c r="H1821" s="2">
        <v>1.3334999999999997</v>
      </c>
      <c r="I1821" s="2">
        <v>1.3337999999999999</v>
      </c>
      <c r="J1821" s="2">
        <v>1.4294000000000009</v>
      </c>
      <c r="K1821" s="13" t="s">
        <v>53</v>
      </c>
      <c r="L1821" s="13" t="s">
        <v>55</v>
      </c>
      <c r="M1821" s="13" t="s">
        <v>54</v>
      </c>
      <c r="N1821" s="16">
        <f t="shared" si="280"/>
        <v>50</v>
      </c>
      <c r="O1821" s="16">
        <f t="shared" si="281"/>
        <v>100</v>
      </c>
      <c r="P1821" s="16">
        <f t="shared" si="282"/>
        <v>0</v>
      </c>
      <c r="Q1821" s="16">
        <f t="shared" si="283"/>
        <v>16.5</v>
      </c>
      <c r="R1821" s="17">
        <f t="shared" si="284"/>
        <v>54.975000000000001</v>
      </c>
      <c r="S1821" s="17">
        <f t="shared" si="285"/>
        <v>34.125</v>
      </c>
      <c r="T1821" s="17">
        <f t="shared" si="286"/>
        <v>29.925000000000001</v>
      </c>
      <c r="U1821" s="17">
        <f t="shared" si="287"/>
        <v>41.625</v>
      </c>
      <c r="V1821" s="16">
        <f t="shared" si="288"/>
        <v>39.674999999999997</v>
      </c>
      <c r="W1821" s="16">
        <f t="shared" si="289"/>
        <v>40.162499999999994</v>
      </c>
    </row>
    <row r="1822" spans="1:23" ht="13.5" x14ac:dyDescent="0.25">
      <c r="A1822" s="3">
        <v>44664</v>
      </c>
      <c r="B1822" s="2">
        <v>1.33</v>
      </c>
      <c r="C1822" s="2">
        <v>49.983157830875044</v>
      </c>
      <c r="D1822" s="2">
        <v>7.2534248383426814E-3</v>
      </c>
      <c r="E1822" s="2">
        <v>-2.3444665728580866E-2</v>
      </c>
      <c r="F1822" s="2">
        <v>1.3280000000000001</v>
      </c>
      <c r="G1822" s="2">
        <v>1.323</v>
      </c>
      <c r="H1822" s="2">
        <v>1.3324999999999996</v>
      </c>
      <c r="I1822" s="2">
        <v>1.3331999999999999</v>
      </c>
      <c r="J1822" s="2">
        <v>1.4265000000000005</v>
      </c>
      <c r="K1822" s="13" t="s">
        <v>53</v>
      </c>
      <c r="L1822" s="13" t="s">
        <v>55</v>
      </c>
      <c r="M1822" s="13" t="s">
        <v>55</v>
      </c>
      <c r="N1822" s="16">
        <f t="shared" si="280"/>
        <v>50</v>
      </c>
      <c r="O1822" s="16">
        <f t="shared" si="281"/>
        <v>100</v>
      </c>
      <c r="P1822" s="16">
        <f t="shared" si="282"/>
        <v>0</v>
      </c>
      <c r="Q1822" s="16">
        <f t="shared" si="283"/>
        <v>16.5</v>
      </c>
      <c r="R1822" s="17">
        <f t="shared" si="284"/>
        <v>54.975000000000001</v>
      </c>
      <c r="S1822" s="17">
        <f t="shared" si="285"/>
        <v>34.125</v>
      </c>
      <c r="T1822" s="17">
        <f t="shared" si="286"/>
        <v>29.925000000000001</v>
      </c>
      <c r="U1822" s="17">
        <f t="shared" si="287"/>
        <v>41.625</v>
      </c>
      <c r="V1822" s="16">
        <f t="shared" si="288"/>
        <v>39.674999999999997</v>
      </c>
      <c r="W1822" s="16">
        <f t="shared" si="289"/>
        <v>40.162499999999994</v>
      </c>
    </row>
    <row r="1823" spans="1:23" ht="13.5" x14ac:dyDescent="0.25">
      <c r="A1823" s="3">
        <v>44665</v>
      </c>
      <c r="B1823" s="2">
        <v>1.36</v>
      </c>
      <c r="C1823" s="2">
        <v>60.067186132494975</v>
      </c>
      <c r="D1823" s="2">
        <v>2.3852210321886336E-3</v>
      </c>
      <c r="E1823" s="2">
        <v>-2.5928108803364783E-2</v>
      </c>
      <c r="F1823" s="2">
        <v>1.3340000000000001</v>
      </c>
      <c r="G1823" s="2">
        <v>1.3270000000000002</v>
      </c>
      <c r="H1823" s="2">
        <v>1.3329999999999997</v>
      </c>
      <c r="I1823" s="2">
        <v>1.3337999999999999</v>
      </c>
      <c r="J1823" s="2">
        <v>1.4241500000000007</v>
      </c>
      <c r="K1823" s="13" t="s">
        <v>48</v>
      </c>
      <c r="L1823" s="13" t="s">
        <v>55</v>
      </c>
      <c r="M1823" s="13" t="s">
        <v>52</v>
      </c>
      <c r="N1823" s="16">
        <f t="shared" si="280"/>
        <v>50</v>
      </c>
      <c r="O1823" s="16">
        <f t="shared" si="281"/>
        <v>100</v>
      </c>
      <c r="P1823" s="16">
        <f t="shared" si="282"/>
        <v>0</v>
      </c>
      <c r="Q1823" s="16">
        <f t="shared" si="283"/>
        <v>83.5</v>
      </c>
      <c r="R1823" s="17">
        <f t="shared" si="284"/>
        <v>65.025000000000006</v>
      </c>
      <c r="S1823" s="17">
        <f t="shared" si="285"/>
        <v>50.875</v>
      </c>
      <c r="T1823" s="17">
        <f t="shared" si="286"/>
        <v>60.075000000000003</v>
      </c>
      <c r="U1823" s="17">
        <f t="shared" si="287"/>
        <v>58.375</v>
      </c>
      <c r="V1823" s="16">
        <f t="shared" si="288"/>
        <v>58.658333333333339</v>
      </c>
      <c r="W1823" s="16">
        <f t="shared" si="289"/>
        <v>58.587500000000006</v>
      </c>
    </row>
    <row r="1824" spans="1:23" ht="13.5" x14ac:dyDescent="0.25">
      <c r="A1824" s="3">
        <v>44666</v>
      </c>
      <c r="B1824" s="2">
        <v>1.36</v>
      </c>
      <c r="C1824" s="2">
        <v>60.067186132494982</v>
      </c>
      <c r="D1824" s="2">
        <v>-1.9119212208629222E-3</v>
      </c>
      <c r="E1824" s="2">
        <v>-2.8492098217873851E-2</v>
      </c>
      <c r="F1824" s="2">
        <v>1.3400000000000003</v>
      </c>
      <c r="G1824" s="2">
        <v>1.331</v>
      </c>
      <c r="H1824" s="2">
        <v>1.3329999999999997</v>
      </c>
      <c r="I1824" s="2">
        <v>1.3345999999999998</v>
      </c>
      <c r="J1824" s="2">
        <v>1.4223500000000007</v>
      </c>
      <c r="K1824" s="13" t="s">
        <v>48</v>
      </c>
      <c r="L1824" s="13" t="s">
        <v>55</v>
      </c>
      <c r="M1824" s="13" t="s">
        <v>52</v>
      </c>
      <c r="N1824" s="16">
        <f t="shared" si="280"/>
        <v>50</v>
      </c>
      <c r="O1824" s="16">
        <f t="shared" si="281"/>
        <v>100</v>
      </c>
      <c r="P1824" s="16">
        <f t="shared" si="282"/>
        <v>0</v>
      </c>
      <c r="Q1824" s="16">
        <f t="shared" si="283"/>
        <v>83.5</v>
      </c>
      <c r="R1824" s="17">
        <f t="shared" si="284"/>
        <v>65.025000000000006</v>
      </c>
      <c r="S1824" s="17">
        <f t="shared" si="285"/>
        <v>50.875</v>
      </c>
      <c r="T1824" s="17">
        <f t="shared" si="286"/>
        <v>60.075000000000003</v>
      </c>
      <c r="U1824" s="17">
        <f t="shared" si="287"/>
        <v>58.375</v>
      </c>
      <c r="V1824" s="16">
        <f t="shared" si="288"/>
        <v>58.658333333333339</v>
      </c>
      <c r="W1824" s="16">
        <f t="shared" si="289"/>
        <v>58.587500000000006</v>
      </c>
    </row>
    <row r="1825" spans="1:23" ht="13.5" x14ac:dyDescent="0.25">
      <c r="A1825" s="3">
        <v>44669</v>
      </c>
      <c r="B1825" s="2">
        <v>1.36</v>
      </c>
      <c r="C1825" s="2">
        <v>60.067186132494982</v>
      </c>
      <c r="D1825" s="2">
        <v>-5.7126802940987709E-3</v>
      </c>
      <c r="E1825" s="2">
        <v>-2.8798962592321023E-2</v>
      </c>
      <c r="F1825" s="2">
        <v>1.3460000000000003</v>
      </c>
      <c r="G1825" s="2">
        <v>1.3349999999999997</v>
      </c>
      <c r="H1825" s="2">
        <v>1.3334999999999997</v>
      </c>
      <c r="I1825" s="2">
        <v>1.335</v>
      </c>
      <c r="J1825" s="2">
        <v>1.4209000000000005</v>
      </c>
      <c r="K1825" s="13" t="s">
        <v>48</v>
      </c>
      <c r="L1825" s="13" t="s">
        <v>55</v>
      </c>
      <c r="M1825" s="13" t="s">
        <v>52</v>
      </c>
      <c r="N1825" s="16">
        <f t="shared" si="280"/>
        <v>50</v>
      </c>
      <c r="O1825" s="16">
        <f t="shared" si="281"/>
        <v>100</v>
      </c>
      <c r="P1825" s="16">
        <f t="shared" si="282"/>
        <v>0</v>
      </c>
      <c r="Q1825" s="16">
        <f t="shared" si="283"/>
        <v>83.5</v>
      </c>
      <c r="R1825" s="17">
        <f t="shared" si="284"/>
        <v>65.025000000000006</v>
      </c>
      <c r="S1825" s="17">
        <f t="shared" si="285"/>
        <v>50.875</v>
      </c>
      <c r="T1825" s="17">
        <f t="shared" si="286"/>
        <v>60.075000000000003</v>
      </c>
      <c r="U1825" s="17">
        <f t="shared" si="287"/>
        <v>58.375</v>
      </c>
      <c r="V1825" s="16">
        <f t="shared" si="288"/>
        <v>58.658333333333339</v>
      </c>
      <c r="W1825" s="16">
        <f t="shared" si="289"/>
        <v>58.587500000000006</v>
      </c>
    </row>
    <row r="1826" spans="1:23" ht="13.5" x14ac:dyDescent="0.25">
      <c r="A1826" s="3">
        <v>44670</v>
      </c>
      <c r="B1826" s="2">
        <v>1.37</v>
      </c>
      <c r="C1826" s="2">
        <v>63.159450931290763</v>
      </c>
      <c r="D1826" s="2">
        <v>-1.2898885490575829E-2</v>
      </c>
      <c r="E1826" s="2">
        <v>-2.6207670318969593E-2</v>
      </c>
      <c r="F1826" s="2">
        <v>1.3560000000000003</v>
      </c>
      <c r="G1826" s="2">
        <v>1.3419999999999999</v>
      </c>
      <c r="H1826" s="2">
        <v>1.3345</v>
      </c>
      <c r="I1826" s="2">
        <v>1.3357999999999999</v>
      </c>
      <c r="J1826" s="2">
        <v>1.4198500000000005</v>
      </c>
      <c r="K1826" s="13" t="s">
        <v>48</v>
      </c>
      <c r="L1826" s="13" t="s">
        <v>55</v>
      </c>
      <c r="M1826" s="13" t="s">
        <v>52</v>
      </c>
      <c r="N1826" s="16">
        <f t="shared" si="280"/>
        <v>50</v>
      </c>
      <c r="O1826" s="16">
        <f t="shared" si="281"/>
        <v>100</v>
      </c>
      <c r="P1826" s="16">
        <f t="shared" si="282"/>
        <v>0</v>
      </c>
      <c r="Q1826" s="16">
        <f t="shared" si="283"/>
        <v>83.5</v>
      </c>
      <c r="R1826" s="17">
        <f t="shared" si="284"/>
        <v>65.025000000000006</v>
      </c>
      <c r="S1826" s="17">
        <f t="shared" si="285"/>
        <v>50.875</v>
      </c>
      <c r="T1826" s="17">
        <f t="shared" si="286"/>
        <v>60.075000000000003</v>
      </c>
      <c r="U1826" s="17">
        <f t="shared" si="287"/>
        <v>58.375</v>
      </c>
      <c r="V1826" s="16">
        <f t="shared" si="288"/>
        <v>58.658333333333339</v>
      </c>
      <c r="W1826" s="16">
        <f t="shared" si="289"/>
        <v>58.587500000000006</v>
      </c>
    </row>
    <row r="1827" spans="1:23" ht="13.5" x14ac:dyDescent="0.25">
      <c r="A1827" s="3">
        <v>44671</v>
      </c>
      <c r="B1827" s="2">
        <v>1.37</v>
      </c>
      <c r="C1827" s="2">
        <v>63.15945093129077</v>
      </c>
      <c r="D1827" s="2">
        <v>-1.4564443573393371E-2</v>
      </c>
      <c r="E1827" s="2">
        <v>-2.0508455478834047E-2</v>
      </c>
      <c r="F1827" s="2">
        <v>1.3640000000000001</v>
      </c>
      <c r="G1827" s="2">
        <v>1.3460000000000001</v>
      </c>
      <c r="H1827" s="2">
        <v>1.3359999999999999</v>
      </c>
      <c r="I1827" s="2">
        <v>1.3366</v>
      </c>
      <c r="J1827" s="2">
        <v>1.4187000000000005</v>
      </c>
      <c r="K1827" s="13" t="s">
        <v>48</v>
      </c>
      <c r="L1827" s="13" t="s">
        <v>55</v>
      </c>
      <c r="M1827" s="13" t="s">
        <v>52</v>
      </c>
      <c r="N1827" s="16">
        <f t="shared" si="280"/>
        <v>50</v>
      </c>
      <c r="O1827" s="16">
        <f t="shared" si="281"/>
        <v>100</v>
      </c>
      <c r="P1827" s="16">
        <f t="shared" si="282"/>
        <v>0</v>
      </c>
      <c r="Q1827" s="16">
        <f t="shared" si="283"/>
        <v>83.5</v>
      </c>
      <c r="R1827" s="17">
        <f t="shared" si="284"/>
        <v>65.025000000000006</v>
      </c>
      <c r="S1827" s="17">
        <f t="shared" si="285"/>
        <v>50.875</v>
      </c>
      <c r="T1827" s="17">
        <f t="shared" si="286"/>
        <v>60.075000000000003</v>
      </c>
      <c r="U1827" s="17">
        <f t="shared" si="287"/>
        <v>58.375</v>
      </c>
      <c r="V1827" s="16">
        <f t="shared" si="288"/>
        <v>58.658333333333339</v>
      </c>
      <c r="W1827" s="16">
        <f t="shared" si="289"/>
        <v>58.587500000000006</v>
      </c>
    </row>
    <row r="1828" spans="1:23" ht="13.5" x14ac:dyDescent="0.25">
      <c r="A1828" s="3">
        <v>44672</v>
      </c>
      <c r="B1828" s="2">
        <v>1.36</v>
      </c>
      <c r="C1828" s="2">
        <v>57.954646775204829</v>
      </c>
      <c r="D1828" s="2">
        <v>-1.5418491147413782E-2</v>
      </c>
      <c r="E1828" s="2">
        <v>-1.2406721618706915E-2</v>
      </c>
      <c r="F1828" s="2">
        <v>1.3640000000000001</v>
      </c>
      <c r="G1828" s="2">
        <v>1.3490000000000002</v>
      </c>
      <c r="H1828" s="2">
        <v>1.3370000000000002</v>
      </c>
      <c r="I1828" s="2">
        <v>1.337</v>
      </c>
      <c r="J1828" s="2">
        <v>1.417450000000001</v>
      </c>
      <c r="K1828" s="13" t="s">
        <v>48</v>
      </c>
      <c r="L1828" s="13" t="s">
        <v>55</v>
      </c>
      <c r="M1828" s="13" t="s">
        <v>55</v>
      </c>
      <c r="N1828" s="16">
        <f t="shared" si="280"/>
        <v>50</v>
      </c>
      <c r="O1828" s="16">
        <f t="shared" si="281"/>
        <v>100</v>
      </c>
      <c r="P1828" s="16">
        <f t="shared" si="282"/>
        <v>0</v>
      </c>
      <c r="Q1828" s="16">
        <f t="shared" si="283"/>
        <v>49.5</v>
      </c>
      <c r="R1828" s="17">
        <f t="shared" si="284"/>
        <v>59.924999999999997</v>
      </c>
      <c r="S1828" s="17">
        <f t="shared" si="285"/>
        <v>42.375</v>
      </c>
      <c r="T1828" s="17">
        <f t="shared" si="286"/>
        <v>44.775000000000006</v>
      </c>
      <c r="U1828" s="17">
        <f t="shared" si="287"/>
        <v>49.875</v>
      </c>
      <c r="V1828" s="16">
        <f t="shared" si="288"/>
        <v>49.024999999999999</v>
      </c>
      <c r="W1828" s="16">
        <f t="shared" si="289"/>
        <v>49.237499999999997</v>
      </c>
    </row>
    <row r="1829" spans="1:23" ht="13.5" x14ac:dyDescent="0.25">
      <c r="A1829" s="3">
        <v>44673</v>
      </c>
      <c r="B1829" s="2">
        <v>1.35</v>
      </c>
      <c r="C1829" s="2">
        <v>53.230620955419759</v>
      </c>
      <c r="D1829" s="2">
        <v>-1.5513047039909411E-2</v>
      </c>
      <c r="E1829" s="2">
        <v>-3.1385841726345618E-3</v>
      </c>
      <c r="F1829" s="2">
        <v>1.3620000000000001</v>
      </c>
      <c r="G1829" s="2">
        <v>1.351</v>
      </c>
      <c r="H1829" s="2">
        <v>1.3370000000000002</v>
      </c>
      <c r="I1829" s="2">
        <v>1.3373999999999997</v>
      </c>
      <c r="J1829" s="2">
        <v>1.416000000000001</v>
      </c>
      <c r="K1829" s="13" t="s">
        <v>53</v>
      </c>
      <c r="L1829" s="13" t="s">
        <v>55</v>
      </c>
      <c r="M1829" s="13" t="s">
        <v>47</v>
      </c>
      <c r="N1829" s="16">
        <f t="shared" si="280"/>
        <v>50</v>
      </c>
      <c r="O1829" s="16">
        <f t="shared" si="281"/>
        <v>100</v>
      </c>
      <c r="P1829" s="16">
        <f t="shared" si="282"/>
        <v>0</v>
      </c>
      <c r="Q1829" s="16">
        <f t="shared" si="283"/>
        <v>16.5</v>
      </c>
      <c r="R1829" s="17">
        <f t="shared" si="284"/>
        <v>54.975000000000001</v>
      </c>
      <c r="S1829" s="17">
        <f t="shared" si="285"/>
        <v>34.125</v>
      </c>
      <c r="T1829" s="17">
        <f t="shared" si="286"/>
        <v>29.925000000000001</v>
      </c>
      <c r="U1829" s="17">
        <f t="shared" si="287"/>
        <v>41.625</v>
      </c>
      <c r="V1829" s="16">
        <f t="shared" si="288"/>
        <v>39.674999999999997</v>
      </c>
      <c r="W1829" s="16">
        <f t="shared" si="289"/>
        <v>40.162499999999994</v>
      </c>
    </row>
    <row r="1830" spans="1:23" ht="13.5" x14ac:dyDescent="0.25">
      <c r="A1830" s="3">
        <v>44676</v>
      </c>
      <c r="B1830" s="2">
        <v>1.35</v>
      </c>
      <c r="C1830" s="2">
        <v>53.230620955419759</v>
      </c>
      <c r="D1830" s="2">
        <v>-1.5638262658931312E-2</v>
      </c>
      <c r="E1830" s="2">
        <v>5.8805103310968308E-3</v>
      </c>
      <c r="F1830" s="2">
        <v>1.36</v>
      </c>
      <c r="G1830" s="2">
        <v>1.3530000000000002</v>
      </c>
      <c r="H1830" s="2">
        <v>1.3385000000000002</v>
      </c>
      <c r="I1830" s="2">
        <v>1.3379999999999996</v>
      </c>
      <c r="J1830" s="2">
        <v>1.4145000000000012</v>
      </c>
      <c r="K1830" s="13" t="s">
        <v>53</v>
      </c>
      <c r="L1830" s="13" t="s">
        <v>55</v>
      </c>
      <c r="M1830" s="13" t="s">
        <v>47</v>
      </c>
      <c r="N1830" s="16">
        <f t="shared" si="280"/>
        <v>50</v>
      </c>
      <c r="O1830" s="16">
        <f t="shared" si="281"/>
        <v>100</v>
      </c>
      <c r="P1830" s="16">
        <f t="shared" si="282"/>
        <v>0</v>
      </c>
      <c r="Q1830" s="16">
        <f t="shared" si="283"/>
        <v>16.5</v>
      </c>
      <c r="R1830" s="17">
        <f t="shared" si="284"/>
        <v>54.975000000000001</v>
      </c>
      <c r="S1830" s="17">
        <f t="shared" si="285"/>
        <v>34.125</v>
      </c>
      <c r="T1830" s="17">
        <f t="shared" si="286"/>
        <v>29.925000000000001</v>
      </c>
      <c r="U1830" s="17">
        <f t="shared" si="287"/>
        <v>41.625</v>
      </c>
      <c r="V1830" s="16">
        <f t="shared" si="288"/>
        <v>39.674999999999997</v>
      </c>
      <c r="W1830" s="16">
        <f t="shared" si="289"/>
        <v>40.162499999999994</v>
      </c>
    </row>
    <row r="1831" spans="1:23" ht="13.5" x14ac:dyDescent="0.25">
      <c r="A1831" s="3">
        <v>44677</v>
      </c>
      <c r="B1831" s="2">
        <v>1.35</v>
      </c>
      <c r="C1831" s="2">
        <v>53.230620955419759</v>
      </c>
      <c r="D1831" s="2">
        <v>-1.7324534011054826E-2</v>
      </c>
      <c r="E1831" s="2">
        <v>1.3357025933265473E-2</v>
      </c>
      <c r="F1831" s="2">
        <v>1.3559999999999999</v>
      </c>
      <c r="G1831" s="2">
        <v>1.3560000000000001</v>
      </c>
      <c r="H1831" s="2">
        <v>1.3395000000000004</v>
      </c>
      <c r="I1831" s="2">
        <v>1.3379999999999996</v>
      </c>
      <c r="J1831" s="2">
        <v>1.4131000000000014</v>
      </c>
      <c r="K1831" s="13" t="s">
        <v>53</v>
      </c>
      <c r="L1831" s="13" t="s">
        <v>55</v>
      </c>
      <c r="M1831" s="13" t="s">
        <v>47</v>
      </c>
      <c r="N1831" s="16">
        <f t="shared" si="280"/>
        <v>50</v>
      </c>
      <c r="O1831" s="16">
        <f t="shared" si="281"/>
        <v>100</v>
      </c>
      <c r="P1831" s="16">
        <f t="shared" si="282"/>
        <v>0</v>
      </c>
      <c r="Q1831" s="16">
        <f t="shared" si="283"/>
        <v>16.5</v>
      </c>
      <c r="R1831" s="17">
        <f t="shared" si="284"/>
        <v>54.975000000000001</v>
      </c>
      <c r="S1831" s="17">
        <f t="shared" si="285"/>
        <v>34.125</v>
      </c>
      <c r="T1831" s="17">
        <f t="shared" si="286"/>
        <v>29.925000000000001</v>
      </c>
      <c r="U1831" s="17">
        <f t="shared" si="287"/>
        <v>41.625</v>
      </c>
      <c r="V1831" s="16">
        <f t="shared" si="288"/>
        <v>39.674999999999997</v>
      </c>
      <c r="W1831" s="16">
        <f t="shared" si="289"/>
        <v>40.162499999999994</v>
      </c>
    </row>
    <row r="1832" spans="1:23" ht="13.5" x14ac:dyDescent="0.25">
      <c r="A1832" s="3">
        <v>44678</v>
      </c>
      <c r="B1832" s="2">
        <v>1.33</v>
      </c>
      <c r="C1832" s="2">
        <v>44.22565080232647</v>
      </c>
      <c r="D1832" s="2">
        <v>-1.5770193514729192E-2</v>
      </c>
      <c r="E1832" s="2">
        <v>1.8566815420988803E-2</v>
      </c>
      <c r="F1832" s="2">
        <v>1.3480000000000001</v>
      </c>
      <c r="G1832" s="2">
        <v>1.3559999999999999</v>
      </c>
      <c r="H1832" s="2">
        <v>1.3395000000000004</v>
      </c>
      <c r="I1832" s="2">
        <v>1.3373999999999995</v>
      </c>
      <c r="J1832" s="2">
        <v>1.4117500000000016</v>
      </c>
      <c r="K1832" s="13" t="s">
        <v>53</v>
      </c>
      <c r="L1832" s="13" t="s">
        <v>55</v>
      </c>
      <c r="M1832" s="13" t="s">
        <v>47</v>
      </c>
      <c r="N1832" s="16">
        <f t="shared" si="280"/>
        <v>50</v>
      </c>
      <c r="O1832" s="16">
        <f t="shared" si="281"/>
        <v>100</v>
      </c>
      <c r="P1832" s="16">
        <f t="shared" si="282"/>
        <v>0</v>
      </c>
      <c r="Q1832" s="16">
        <f t="shared" si="283"/>
        <v>16.5</v>
      </c>
      <c r="R1832" s="17">
        <f t="shared" si="284"/>
        <v>54.975000000000001</v>
      </c>
      <c r="S1832" s="17">
        <f t="shared" si="285"/>
        <v>34.125</v>
      </c>
      <c r="T1832" s="17">
        <f t="shared" si="286"/>
        <v>29.925000000000001</v>
      </c>
      <c r="U1832" s="17">
        <f t="shared" si="287"/>
        <v>41.625</v>
      </c>
      <c r="V1832" s="16">
        <f t="shared" si="288"/>
        <v>39.674999999999997</v>
      </c>
      <c r="W1832" s="16">
        <f t="shared" si="289"/>
        <v>40.162499999999994</v>
      </c>
    </row>
    <row r="1833" spans="1:23" ht="13.5" x14ac:dyDescent="0.25">
      <c r="A1833" s="3">
        <v>44679</v>
      </c>
      <c r="B1833" s="2">
        <v>1.34</v>
      </c>
      <c r="C1833" s="2">
        <v>48.882036794019811</v>
      </c>
      <c r="D1833" s="2">
        <v>-1.0498044196927125E-2</v>
      </c>
      <c r="E1833" s="2">
        <v>2.1709957261735271E-2</v>
      </c>
      <c r="F1833" s="2">
        <v>1.3440000000000001</v>
      </c>
      <c r="G1833" s="2">
        <v>1.3539999999999999</v>
      </c>
      <c r="H1833" s="2">
        <v>1.3405000000000002</v>
      </c>
      <c r="I1833" s="2">
        <v>1.3367999999999998</v>
      </c>
      <c r="J1833" s="2">
        <v>1.4105000000000016</v>
      </c>
      <c r="K1833" s="13" t="s">
        <v>53</v>
      </c>
      <c r="L1833" s="13" t="s">
        <v>55</v>
      </c>
      <c r="M1833" s="13" t="s">
        <v>47</v>
      </c>
      <c r="N1833" s="16">
        <f t="shared" si="280"/>
        <v>50</v>
      </c>
      <c r="O1833" s="16">
        <f t="shared" si="281"/>
        <v>100</v>
      </c>
      <c r="P1833" s="16">
        <f t="shared" si="282"/>
        <v>0</v>
      </c>
      <c r="Q1833" s="16">
        <f t="shared" si="283"/>
        <v>16.5</v>
      </c>
      <c r="R1833" s="17">
        <f t="shared" si="284"/>
        <v>54.975000000000001</v>
      </c>
      <c r="S1833" s="17">
        <f t="shared" si="285"/>
        <v>34.125</v>
      </c>
      <c r="T1833" s="17">
        <f t="shared" si="286"/>
        <v>29.925000000000001</v>
      </c>
      <c r="U1833" s="17">
        <f t="shared" si="287"/>
        <v>41.625</v>
      </c>
      <c r="V1833" s="16">
        <f t="shared" si="288"/>
        <v>39.674999999999997</v>
      </c>
      <c r="W1833" s="16">
        <f t="shared" si="289"/>
        <v>40.162499999999994</v>
      </c>
    </row>
    <row r="1834" spans="1:23" ht="13.5" x14ac:dyDescent="0.25">
      <c r="A1834" s="3">
        <v>44680</v>
      </c>
      <c r="B1834" s="2">
        <v>1.36</v>
      </c>
      <c r="C1834" s="2">
        <v>56.67294841571497</v>
      </c>
      <c r="D1834" s="2">
        <v>-7.5013683018181343E-3</v>
      </c>
      <c r="E1834" s="2">
        <v>2.344607842437909E-2</v>
      </c>
      <c r="F1834" s="2">
        <v>1.3460000000000001</v>
      </c>
      <c r="G1834" s="2">
        <v>1.3539999999999999</v>
      </c>
      <c r="H1834" s="2">
        <v>1.3425000000000002</v>
      </c>
      <c r="I1834" s="2">
        <v>1.337</v>
      </c>
      <c r="J1834" s="2">
        <v>1.4094500000000016</v>
      </c>
      <c r="K1834" s="13" t="s">
        <v>48</v>
      </c>
      <c r="L1834" s="13" t="s">
        <v>55</v>
      </c>
      <c r="M1834" s="13" t="s">
        <v>52</v>
      </c>
      <c r="N1834" s="16">
        <f t="shared" si="280"/>
        <v>50</v>
      </c>
      <c r="O1834" s="16">
        <f t="shared" si="281"/>
        <v>100</v>
      </c>
      <c r="P1834" s="16">
        <f t="shared" si="282"/>
        <v>0</v>
      </c>
      <c r="Q1834" s="16">
        <f t="shared" si="283"/>
        <v>83.5</v>
      </c>
      <c r="R1834" s="17">
        <f t="shared" si="284"/>
        <v>65.025000000000006</v>
      </c>
      <c r="S1834" s="17">
        <f t="shared" si="285"/>
        <v>50.875</v>
      </c>
      <c r="T1834" s="17">
        <f t="shared" si="286"/>
        <v>60.075000000000003</v>
      </c>
      <c r="U1834" s="17">
        <f t="shared" si="287"/>
        <v>58.375</v>
      </c>
      <c r="V1834" s="16">
        <f t="shared" si="288"/>
        <v>58.658333333333339</v>
      </c>
      <c r="W1834" s="16">
        <f t="shared" si="289"/>
        <v>58.587500000000006</v>
      </c>
    </row>
    <row r="1835" spans="1:23" ht="13.5" x14ac:dyDescent="0.25">
      <c r="A1835" s="3">
        <v>44685</v>
      </c>
      <c r="B1835" s="2">
        <v>1.35</v>
      </c>
      <c r="C1835" s="2">
        <v>52.374704929077481</v>
      </c>
      <c r="D1835" s="2">
        <v>-4.3273188876806756E-3</v>
      </c>
      <c r="E1835" s="2">
        <v>2.2617396050513713E-2</v>
      </c>
      <c r="F1835" s="2">
        <v>1.3460000000000001</v>
      </c>
      <c r="G1835" s="2">
        <v>1.353</v>
      </c>
      <c r="H1835" s="2">
        <v>1.3440000000000003</v>
      </c>
      <c r="I1835" s="2">
        <v>1.3365999999999998</v>
      </c>
      <c r="J1835" s="2">
        <v>1.4083000000000014</v>
      </c>
      <c r="K1835" s="13" t="s">
        <v>48</v>
      </c>
      <c r="L1835" s="13" t="s">
        <v>55</v>
      </c>
      <c r="M1835" s="13" t="s">
        <v>55</v>
      </c>
      <c r="N1835" s="16">
        <f t="shared" si="280"/>
        <v>50</v>
      </c>
      <c r="O1835" s="16">
        <f t="shared" si="281"/>
        <v>100</v>
      </c>
      <c r="P1835" s="16">
        <f t="shared" si="282"/>
        <v>0</v>
      </c>
      <c r="Q1835" s="16">
        <f t="shared" si="283"/>
        <v>49.5</v>
      </c>
      <c r="R1835" s="17">
        <f t="shared" si="284"/>
        <v>59.924999999999997</v>
      </c>
      <c r="S1835" s="17">
        <f t="shared" si="285"/>
        <v>42.375</v>
      </c>
      <c r="T1835" s="17">
        <f t="shared" si="286"/>
        <v>44.775000000000006</v>
      </c>
      <c r="U1835" s="17">
        <f t="shared" si="287"/>
        <v>49.875</v>
      </c>
      <c r="V1835" s="16">
        <f t="shared" si="288"/>
        <v>49.024999999999999</v>
      </c>
      <c r="W1835" s="16">
        <f t="shared" si="289"/>
        <v>49.237499999999997</v>
      </c>
    </row>
    <row r="1836" spans="1:23" ht="13.5" x14ac:dyDescent="0.25">
      <c r="A1836" s="3">
        <v>44686</v>
      </c>
      <c r="B1836" s="2">
        <v>1.33</v>
      </c>
      <c r="C1836" s="2">
        <v>45.020434909129129</v>
      </c>
      <c r="D1836" s="2">
        <v>1.3426892731129847E-3</v>
      </c>
      <c r="E1836" s="2">
        <v>1.9386711000883936E-2</v>
      </c>
      <c r="F1836" s="2">
        <v>1.3420000000000001</v>
      </c>
      <c r="G1836" s="2">
        <v>1.3489999999999998</v>
      </c>
      <c r="H1836" s="2">
        <v>1.3455000000000001</v>
      </c>
      <c r="I1836" s="2">
        <v>1.3359999999999999</v>
      </c>
      <c r="J1836" s="2">
        <v>1.4070500000000019</v>
      </c>
      <c r="K1836" s="13" t="s">
        <v>48</v>
      </c>
      <c r="L1836" s="13" t="s">
        <v>55</v>
      </c>
      <c r="M1836" s="13" t="s">
        <v>50</v>
      </c>
      <c r="N1836" s="16">
        <f t="shared" si="280"/>
        <v>50</v>
      </c>
      <c r="O1836" s="16">
        <f t="shared" si="281"/>
        <v>100</v>
      </c>
      <c r="P1836" s="16">
        <f t="shared" si="282"/>
        <v>0</v>
      </c>
      <c r="Q1836" s="16">
        <f t="shared" si="283"/>
        <v>66.5</v>
      </c>
      <c r="R1836" s="17">
        <f t="shared" si="284"/>
        <v>62.475000000000001</v>
      </c>
      <c r="S1836" s="17">
        <f t="shared" si="285"/>
        <v>46.625</v>
      </c>
      <c r="T1836" s="17">
        <f t="shared" si="286"/>
        <v>52.424999999999997</v>
      </c>
      <c r="U1836" s="17">
        <f t="shared" si="287"/>
        <v>54.125</v>
      </c>
      <c r="V1836" s="16">
        <f t="shared" si="288"/>
        <v>53.841666666666661</v>
      </c>
      <c r="W1836" s="16">
        <f t="shared" si="289"/>
        <v>53.912499999999994</v>
      </c>
    </row>
    <row r="1837" spans="1:23" ht="13.5" x14ac:dyDescent="0.25">
      <c r="A1837" s="3">
        <v>44687</v>
      </c>
      <c r="B1837" s="2">
        <v>1.33</v>
      </c>
      <c r="C1837" s="2">
        <v>45.020434909129129</v>
      </c>
      <c r="D1837" s="2">
        <v>6.2255425127875075E-3</v>
      </c>
      <c r="E1837" s="2">
        <v>1.4080512126309123E-2</v>
      </c>
      <c r="F1837" s="2">
        <v>1.3420000000000001</v>
      </c>
      <c r="G1837" s="2">
        <v>1.345</v>
      </c>
      <c r="H1837" s="2">
        <v>1.3455000000000001</v>
      </c>
      <c r="I1837" s="2">
        <v>1.3355999999999997</v>
      </c>
      <c r="J1837" s="2">
        <v>1.4056500000000021</v>
      </c>
      <c r="K1837" s="13" t="s">
        <v>48</v>
      </c>
      <c r="L1837" s="13" t="s">
        <v>55</v>
      </c>
      <c r="M1837" s="13" t="s">
        <v>55</v>
      </c>
      <c r="N1837" s="16">
        <f t="shared" si="280"/>
        <v>50</v>
      </c>
      <c r="O1837" s="16">
        <f t="shared" si="281"/>
        <v>100</v>
      </c>
      <c r="P1837" s="16">
        <f t="shared" si="282"/>
        <v>0</v>
      </c>
      <c r="Q1837" s="16">
        <f t="shared" si="283"/>
        <v>49.5</v>
      </c>
      <c r="R1837" s="17">
        <f t="shared" si="284"/>
        <v>59.924999999999997</v>
      </c>
      <c r="S1837" s="17">
        <f t="shared" si="285"/>
        <v>42.375</v>
      </c>
      <c r="T1837" s="17">
        <f t="shared" si="286"/>
        <v>44.775000000000006</v>
      </c>
      <c r="U1837" s="17">
        <f t="shared" si="287"/>
        <v>49.875</v>
      </c>
      <c r="V1837" s="16">
        <f t="shared" si="288"/>
        <v>49.024999999999999</v>
      </c>
      <c r="W1837" s="16">
        <f t="shared" si="289"/>
        <v>49.237499999999997</v>
      </c>
    </row>
    <row r="1838" spans="1:23" ht="13.5" x14ac:dyDescent="0.25">
      <c r="A1838" s="3">
        <v>44690</v>
      </c>
      <c r="B1838" s="2">
        <v>1.31</v>
      </c>
      <c r="C1838" s="2">
        <v>38.71560469449831</v>
      </c>
      <c r="D1838" s="2">
        <v>1.0379053825777085E-2</v>
      </c>
      <c r="E1838" s="2">
        <v>8.3234773773845066E-3</v>
      </c>
      <c r="F1838" s="2">
        <v>1.3359999999999999</v>
      </c>
      <c r="G1838" s="2">
        <v>1.34</v>
      </c>
      <c r="H1838" s="2">
        <v>1.3445000000000003</v>
      </c>
      <c r="I1838" s="2">
        <v>1.3352000000000002</v>
      </c>
      <c r="J1838" s="2">
        <v>1.404250000000002</v>
      </c>
      <c r="K1838" s="13" t="s">
        <v>53</v>
      </c>
      <c r="L1838" s="13" t="s">
        <v>55</v>
      </c>
      <c r="M1838" s="13" t="s">
        <v>47</v>
      </c>
      <c r="N1838" s="16">
        <f t="shared" si="280"/>
        <v>50</v>
      </c>
      <c r="O1838" s="16">
        <f t="shared" si="281"/>
        <v>100</v>
      </c>
      <c r="P1838" s="16">
        <f t="shared" si="282"/>
        <v>0</v>
      </c>
      <c r="Q1838" s="16">
        <f t="shared" si="283"/>
        <v>16.5</v>
      </c>
      <c r="R1838" s="17">
        <f t="shared" si="284"/>
        <v>54.975000000000001</v>
      </c>
      <c r="S1838" s="17">
        <f t="shared" si="285"/>
        <v>34.125</v>
      </c>
      <c r="T1838" s="17">
        <f t="shared" si="286"/>
        <v>29.925000000000001</v>
      </c>
      <c r="U1838" s="17">
        <f t="shared" si="287"/>
        <v>41.625</v>
      </c>
      <c r="V1838" s="16">
        <f t="shared" si="288"/>
        <v>39.674999999999997</v>
      </c>
      <c r="W1838" s="16">
        <f t="shared" si="289"/>
        <v>40.162499999999994</v>
      </c>
    </row>
    <row r="1839" spans="1:23" ht="13.5" x14ac:dyDescent="0.25">
      <c r="A1839" s="3">
        <v>44691</v>
      </c>
      <c r="B1839" s="2">
        <v>1.35</v>
      </c>
      <c r="C1839" s="2">
        <v>52.917288893411715</v>
      </c>
      <c r="D1839" s="2">
        <v>9.5833256085946505E-3</v>
      </c>
      <c r="E1839" s="2">
        <v>1.2447525006004977E-3</v>
      </c>
      <c r="F1839" s="2">
        <v>1.3340000000000001</v>
      </c>
      <c r="G1839" s="2">
        <v>1.34</v>
      </c>
      <c r="H1839" s="2">
        <v>1.3454999999999999</v>
      </c>
      <c r="I1839" s="2">
        <v>1.3359999999999999</v>
      </c>
      <c r="J1839" s="2">
        <v>1.4031000000000022</v>
      </c>
      <c r="K1839" s="13" t="s">
        <v>53</v>
      </c>
      <c r="L1839" s="13" t="s">
        <v>55</v>
      </c>
      <c r="M1839" s="13" t="s">
        <v>47</v>
      </c>
      <c r="N1839" s="16">
        <f t="shared" si="280"/>
        <v>50</v>
      </c>
      <c r="O1839" s="16">
        <f t="shared" si="281"/>
        <v>100</v>
      </c>
      <c r="P1839" s="16">
        <f t="shared" si="282"/>
        <v>0</v>
      </c>
      <c r="Q1839" s="16">
        <f t="shared" si="283"/>
        <v>16.5</v>
      </c>
      <c r="R1839" s="17">
        <f t="shared" si="284"/>
        <v>54.975000000000001</v>
      </c>
      <c r="S1839" s="17">
        <f t="shared" si="285"/>
        <v>34.125</v>
      </c>
      <c r="T1839" s="17">
        <f t="shared" si="286"/>
        <v>29.925000000000001</v>
      </c>
      <c r="U1839" s="17">
        <f t="shared" si="287"/>
        <v>41.625</v>
      </c>
      <c r="V1839" s="16">
        <f t="shared" si="288"/>
        <v>39.674999999999997</v>
      </c>
      <c r="W1839" s="16">
        <f t="shared" si="289"/>
        <v>40.162499999999994</v>
      </c>
    </row>
    <row r="1840" spans="1:23" ht="13.5" x14ac:dyDescent="0.25">
      <c r="A1840" s="3">
        <v>44692</v>
      </c>
      <c r="B1840" s="2">
        <v>1.33</v>
      </c>
      <c r="C1840" s="2">
        <v>47.046794568248671</v>
      </c>
      <c r="D1840" s="2">
        <v>1.0332161613838098E-2</v>
      </c>
      <c r="E1840" s="2">
        <v>-5.5647960012454164E-3</v>
      </c>
      <c r="F1840" s="2">
        <v>1.33</v>
      </c>
      <c r="G1840" s="2">
        <v>1.3380000000000001</v>
      </c>
      <c r="H1840" s="2">
        <v>1.3455000000000001</v>
      </c>
      <c r="I1840" s="2">
        <v>1.3363999999999996</v>
      </c>
      <c r="J1840" s="2">
        <v>1.402250000000002</v>
      </c>
      <c r="K1840" s="13" t="s">
        <v>53</v>
      </c>
      <c r="L1840" s="13" t="s">
        <v>55</v>
      </c>
      <c r="M1840" s="13" t="s">
        <v>47</v>
      </c>
      <c r="N1840" s="16">
        <f t="shared" si="280"/>
        <v>50</v>
      </c>
      <c r="O1840" s="16">
        <f t="shared" si="281"/>
        <v>100</v>
      </c>
      <c r="P1840" s="16">
        <f t="shared" si="282"/>
        <v>0</v>
      </c>
      <c r="Q1840" s="16">
        <f t="shared" si="283"/>
        <v>16.5</v>
      </c>
      <c r="R1840" s="17">
        <f t="shared" si="284"/>
        <v>54.975000000000001</v>
      </c>
      <c r="S1840" s="17">
        <f t="shared" si="285"/>
        <v>34.125</v>
      </c>
      <c r="T1840" s="17">
        <f t="shared" si="286"/>
        <v>29.925000000000001</v>
      </c>
      <c r="U1840" s="17">
        <f t="shared" si="287"/>
        <v>41.625</v>
      </c>
      <c r="V1840" s="16">
        <f t="shared" si="288"/>
        <v>39.674999999999997</v>
      </c>
      <c r="W1840" s="16">
        <f t="shared" si="289"/>
        <v>40.162499999999994</v>
      </c>
    </row>
    <row r="1841" spans="1:23" ht="13.5" x14ac:dyDescent="0.25">
      <c r="A1841" s="3">
        <v>44693</v>
      </c>
      <c r="B1841" s="2">
        <v>1.32</v>
      </c>
      <c r="C1841" s="2">
        <v>44.394850430819162</v>
      </c>
      <c r="D1841" s="2">
        <v>1.1769772026905212E-2</v>
      </c>
      <c r="E1841" s="2">
        <v>-1.2052503102175861E-2</v>
      </c>
      <c r="F1841" s="2">
        <v>1.3280000000000001</v>
      </c>
      <c r="G1841" s="2">
        <v>1.3350000000000002</v>
      </c>
      <c r="H1841" s="2">
        <v>1.3455000000000001</v>
      </c>
      <c r="I1841" s="2">
        <v>1.3367999999999995</v>
      </c>
      <c r="J1841" s="2">
        <v>1.4010500000000021</v>
      </c>
      <c r="K1841" s="13" t="s">
        <v>53</v>
      </c>
      <c r="L1841" s="13" t="s">
        <v>55</v>
      </c>
      <c r="M1841" s="13" t="s">
        <v>47</v>
      </c>
      <c r="N1841" s="16">
        <f t="shared" si="280"/>
        <v>50</v>
      </c>
      <c r="O1841" s="16">
        <f t="shared" si="281"/>
        <v>100</v>
      </c>
      <c r="P1841" s="16">
        <f t="shared" si="282"/>
        <v>0</v>
      </c>
      <c r="Q1841" s="16">
        <f t="shared" si="283"/>
        <v>16.5</v>
      </c>
      <c r="R1841" s="17">
        <f t="shared" si="284"/>
        <v>54.975000000000001</v>
      </c>
      <c r="S1841" s="17">
        <f t="shared" si="285"/>
        <v>34.125</v>
      </c>
      <c r="T1841" s="17">
        <f t="shared" si="286"/>
        <v>29.925000000000001</v>
      </c>
      <c r="U1841" s="17">
        <f t="shared" si="287"/>
        <v>41.625</v>
      </c>
      <c r="V1841" s="16">
        <f t="shared" si="288"/>
        <v>39.674999999999997</v>
      </c>
      <c r="W1841" s="16">
        <f t="shared" si="289"/>
        <v>40.162499999999994</v>
      </c>
    </row>
    <row r="1842" spans="1:23" ht="13.5" x14ac:dyDescent="0.25">
      <c r="A1842" s="3">
        <v>44694</v>
      </c>
      <c r="B1842" s="2">
        <v>1.32</v>
      </c>
      <c r="C1842" s="2">
        <v>44.394850430819169</v>
      </c>
      <c r="D1842" s="2">
        <v>1.0026933780426406E-2</v>
      </c>
      <c r="E1842" s="2">
        <v>-1.8438156296153967E-2</v>
      </c>
      <c r="F1842" s="2">
        <v>1.3260000000000001</v>
      </c>
      <c r="G1842" s="2">
        <v>1.3340000000000001</v>
      </c>
      <c r="H1842" s="2">
        <v>1.345</v>
      </c>
      <c r="I1842" s="2">
        <v>1.3367999999999998</v>
      </c>
      <c r="J1842" s="2">
        <v>1.3997500000000023</v>
      </c>
      <c r="K1842" s="13" t="s">
        <v>53</v>
      </c>
      <c r="L1842" s="13" t="s">
        <v>55</v>
      </c>
      <c r="M1842" s="13" t="s">
        <v>47</v>
      </c>
      <c r="N1842" s="16">
        <f t="shared" si="280"/>
        <v>50</v>
      </c>
      <c r="O1842" s="16">
        <f t="shared" si="281"/>
        <v>100</v>
      </c>
      <c r="P1842" s="16">
        <f t="shared" si="282"/>
        <v>0</v>
      </c>
      <c r="Q1842" s="16">
        <f t="shared" si="283"/>
        <v>16.5</v>
      </c>
      <c r="R1842" s="17">
        <f t="shared" si="284"/>
        <v>54.975000000000001</v>
      </c>
      <c r="S1842" s="17">
        <f t="shared" si="285"/>
        <v>34.125</v>
      </c>
      <c r="T1842" s="17">
        <f t="shared" si="286"/>
        <v>29.925000000000001</v>
      </c>
      <c r="U1842" s="17">
        <f t="shared" si="287"/>
        <v>41.625</v>
      </c>
      <c r="V1842" s="16">
        <f t="shared" si="288"/>
        <v>39.674999999999997</v>
      </c>
      <c r="W1842" s="16">
        <f t="shared" si="289"/>
        <v>40.162499999999994</v>
      </c>
    </row>
    <row r="1843" spans="1:23" ht="13.5" x14ac:dyDescent="0.25">
      <c r="A1843" s="3">
        <v>44697</v>
      </c>
      <c r="B1843" s="2">
        <v>1.32</v>
      </c>
      <c r="C1843" s="2">
        <v>44.394850430819162</v>
      </c>
      <c r="D1843" s="2">
        <v>1.0199616820587565E-2</v>
      </c>
      <c r="E1843" s="2">
        <v>-2.4724953640173013E-2</v>
      </c>
      <c r="F1843" s="2">
        <v>1.3280000000000001</v>
      </c>
      <c r="G1843" s="2">
        <v>1.3320000000000001</v>
      </c>
      <c r="H1843" s="2">
        <v>1.343</v>
      </c>
      <c r="I1843" s="2">
        <v>1.3365999999999998</v>
      </c>
      <c r="J1843" s="2">
        <v>1.3981000000000023</v>
      </c>
      <c r="K1843" s="13" t="s">
        <v>53</v>
      </c>
      <c r="L1843" s="13" t="s">
        <v>55</v>
      </c>
      <c r="M1843" s="13" t="s">
        <v>54</v>
      </c>
      <c r="N1843" s="16">
        <f t="shared" si="280"/>
        <v>50</v>
      </c>
      <c r="O1843" s="16">
        <f t="shared" si="281"/>
        <v>100</v>
      </c>
      <c r="P1843" s="16">
        <f t="shared" si="282"/>
        <v>0</v>
      </c>
      <c r="Q1843" s="16">
        <f t="shared" si="283"/>
        <v>16.5</v>
      </c>
      <c r="R1843" s="17">
        <f t="shared" si="284"/>
        <v>54.975000000000001</v>
      </c>
      <c r="S1843" s="17">
        <f t="shared" si="285"/>
        <v>34.125</v>
      </c>
      <c r="T1843" s="17">
        <f t="shared" si="286"/>
        <v>29.925000000000001</v>
      </c>
      <c r="U1843" s="17">
        <f t="shared" si="287"/>
        <v>41.625</v>
      </c>
      <c r="V1843" s="16">
        <f t="shared" si="288"/>
        <v>39.674999999999997</v>
      </c>
      <c r="W1843" s="16">
        <f t="shared" si="289"/>
        <v>40.162499999999994</v>
      </c>
    </row>
    <row r="1844" spans="1:23" ht="13.5" x14ac:dyDescent="0.25">
      <c r="A1844" s="3">
        <v>44698</v>
      </c>
      <c r="B1844" s="2">
        <v>1.32</v>
      </c>
      <c r="C1844" s="2">
        <v>44.394850430819162</v>
      </c>
      <c r="D1844" s="2">
        <v>1.3523518156091985E-2</v>
      </c>
      <c r="E1844" s="2">
        <v>-3.0769000781818608E-2</v>
      </c>
      <c r="F1844" s="2">
        <v>1.3220000000000003</v>
      </c>
      <c r="G1844" s="2">
        <v>1.3280000000000001</v>
      </c>
      <c r="H1844" s="2">
        <v>1.341</v>
      </c>
      <c r="I1844" s="2">
        <v>1.3367999999999995</v>
      </c>
      <c r="J1844" s="2">
        <v>1.3963000000000023</v>
      </c>
      <c r="K1844" s="13" t="s">
        <v>53</v>
      </c>
      <c r="L1844" s="13" t="s">
        <v>55</v>
      </c>
      <c r="M1844" s="13" t="s">
        <v>47</v>
      </c>
      <c r="N1844" s="16">
        <f t="shared" si="280"/>
        <v>50</v>
      </c>
      <c r="O1844" s="16">
        <f t="shared" si="281"/>
        <v>100</v>
      </c>
      <c r="P1844" s="16">
        <f t="shared" si="282"/>
        <v>0</v>
      </c>
      <c r="Q1844" s="16">
        <f t="shared" si="283"/>
        <v>16.5</v>
      </c>
      <c r="R1844" s="17">
        <f t="shared" si="284"/>
        <v>54.975000000000001</v>
      </c>
      <c r="S1844" s="17">
        <f t="shared" si="285"/>
        <v>34.125</v>
      </c>
      <c r="T1844" s="17">
        <f t="shared" si="286"/>
        <v>29.925000000000001</v>
      </c>
      <c r="U1844" s="17">
        <f t="shared" si="287"/>
        <v>41.625</v>
      </c>
      <c r="V1844" s="16">
        <f t="shared" si="288"/>
        <v>39.674999999999997</v>
      </c>
      <c r="W1844" s="16">
        <f t="shared" si="289"/>
        <v>40.162499999999994</v>
      </c>
    </row>
    <row r="1845" spans="1:23" ht="13.5" x14ac:dyDescent="0.25">
      <c r="A1845" s="3">
        <v>44699</v>
      </c>
      <c r="B1845" s="2">
        <v>1.3</v>
      </c>
      <c r="C1845" s="2">
        <v>38.549368415406605</v>
      </c>
      <c r="D1845" s="2">
        <v>1.6372460590961646E-2</v>
      </c>
      <c r="E1845" s="2">
        <v>-3.5339456149806339E-2</v>
      </c>
      <c r="F1845" s="2">
        <v>1.3160000000000001</v>
      </c>
      <c r="G1845" s="2">
        <v>1.3230000000000002</v>
      </c>
      <c r="H1845" s="2">
        <v>1.3380000000000001</v>
      </c>
      <c r="I1845" s="2">
        <v>1.3365999999999998</v>
      </c>
      <c r="J1845" s="2">
        <v>1.3946500000000024</v>
      </c>
      <c r="K1845" s="13" t="s">
        <v>53</v>
      </c>
      <c r="L1845" s="13" t="s">
        <v>55</v>
      </c>
      <c r="M1845" s="13" t="s">
        <v>47</v>
      </c>
      <c r="N1845" s="16">
        <f t="shared" si="280"/>
        <v>50</v>
      </c>
      <c r="O1845" s="16">
        <f t="shared" si="281"/>
        <v>100</v>
      </c>
      <c r="P1845" s="16">
        <f t="shared" si="282"/>
        <v>0</v>
      </c>
      <c r="Q1845" s="16">
        <f t="shared" si="283"/>
        <v>16.5</v>
      </c>
      <c r="R1845" s="17">
        <f t="shared" si="284"/>
        <v>54.975000000000001</v>
      </c>
      <c r="S1845" s="17">
        <f t="shared" si="285"/>
        <v>34.125</v>
      </c>
      <c r="T1845" s="17">
        <f t="shared" si="286"/>
        <v>29.925000000000001</v>
      </c>
      <c r="U1845" s="17">
        <f t="shared" si="287"/>
        <v>41.625</v>
      </c>
      <c r="V1845" s="16">
        <f t="shared" si="288"/>
        <v>39.674999999999997</v>
      </c>
      <c r="W1845" s="16">
        <f t="shared" si="289"/>
        <v>40.162499999999994</v>
      </c>
    </row>
    <row r="1846" spans="1:23" ht="13.5" x14ac:dyDescent="0.25">
      <c r="A1846" s="3">
        <v>44700</v>
      </c>
      <c r="B1846" s="2">
        <v>1.3</v>
      </c>
      <c r="C1846" s="2">
        <v>38.549368415406605</v>
      </c>
      <c r="D1846" s="2">
        <v>1.5910834742600688E-2</v>
      </c>
      <c r="E1846" s="2">
        <v>-3.8404047888462023E-2</v>
      </c>
      <c r="F1846" s="2">
        <v>1.3119999999999998</v>
      </c>
      <c r="G1846" s="2">
        <v>1.3200000000000003</v>
      </c>
      <c r="H1846" s="2">
        <v>1.3345000000000002</v>
      </c>
      <c r="I1846" s="2">
        <v>1.3363999999999998</v>
      </c>
      <c r="J1846" s="2">
        <v>1.3930500000000021</v>
      </c>
      <c r="K1846" s="13" t="s">
        <v>53</v>
      </c>
      <c r="L1846" s="13" t="s">
        <v>55</v>
      </c>
      <c r="M1846" s="13" t="s">
        <v>47</v>
      </c>
      <c r="N1846" s="16">
        <f t="shared" si="280"/>
        <v>50</v>
      </c>
      <c r="O1846" s="16">
        <f t="shared" si="281"/>
        <v>100</v>
      </c>
      <c r="P1846" s="16">
        <f t="shared" si="282"/>
        <v>0</v>
      </c>
      <c r="Q1846" s="16">
        <f t="shared" si="283"/>
        <v>16.5</v>
      </c>
      <c r="R1846" s="17">
        <f t="shared" si="284"/>
        <v>54.975000000000001</v>
      </c>
      <c r="S1846" s="17">
        <f t="shared" si="285"/>
        <v>34.125</v>
      </c>
      <c r="T1846" s="17">
        <f t="shared" si="286"/>
        <v>29.925000000000001</v>
      </c>
      <c r="U1846" s="17">
        <f t="shared" si="287"/>
        <v>41.625</v>
      </c>
      <c r="V1846" s="16">
        <f t="shared" si="288"/>
        <v>39.674999999999997</v>
      </c>
      <c r="W1846" s="16">
        <f t="shared" si="289"/>
        <v>40.162499999999994</v>
      </c>
    </row>
    <row r="1847" spans="1:23" ht="13.5" x14ac:dyDescent="0.25">
      <c r="A1847" s="3">
        <v>44701</v>
      </c>
      <c r="B1847" s="2">
        <v>1.29</v>
      </c>
      <c r="C1847" s="2">
        <v>35.814795088819622</v>
      </c>
      <c r="D1847" s="2">
        <v>1.6450463097957835E-2</v>
      </c>
      <c r="E1847" s="2">
        <v>-3.9684019328670182E-2</v>
      </c>
      <c r="F1847" s="2">
        <v>1.306</v>
      </c>
      <c r="G1847" s="2">
        <v>1.3160000000000003</v>
      </c>
      <c r="H1847" s="2">
        <v>1.3305</v>
      </c>
      <c r="I1847" s="2">
        <v>1.3359999999999999</v>
      </c>
      <c r="J1847" s="2">
        <v>1.3916000000000019</v>
      </c>
      <c r="K1847" s="13" t="s">
        <v>53</v>
      </c>
      <c r="L1847" s="13" t="s">
        <v>55</v>
      </c>
      <c r="M1847" s="13" t="s">
        <v>47</v>
      </c>
      <c r="N1847" s="16">
        <f t="shared" si="280"/>
        <v>50</v>
      </c>
      <c r="O1847" s="16">
        <f t="shared" si="281"/>
        <v>100</v>
      </c>
      <c r="P1847" s="16">
        <f t="shared" si="282"/>
        <v>0</v>
      </c>
      <c r="Q1847" s="16">
        <f t="shared" si="283"/>
        <v>16.5</v>
      </c>
      <c r="R1847" s="17">
        <f t="shared" si="284"/>
        <v>54.975000000000001</v>
      </c>
      <c r="S1847" s="17">
        <f t="shared" si="285"/>
        <v>34.125</v>
      </c>
      <c r="T1847" s="17">
        <f t="shared" si="286"/>
        <v>29.925000000000001</v>
      </c>
      <c r="U1847" s="17">
        <f t="shared" si="287"/>
        <v>41.625</v>
      </c>
      <c r="V1847" s="16">
        <f t="shared" si="288"/>
        <v>39.674999999999997</v>
      </c>
      <c r="W1847" s="16">
        <f t="shared" si="289"/>
        <v>40.162499999999994</v>
      </c>
    </row>
    <row r="1848" spans="1:23" ht="13.5" x14ac:dyDescent="0.25">
      <c r="A1848" s="3">
        <v>44704</v>
      </c>
      <c r="B1848" s="2">
        <v>1.33</v>
      </c>
      <c r="C1848" s="2">
        <v>50.837574287402269</v>
      </c>
      <c r="D1848" s="2">
        <v>1.1101733597477237E-2</v>
      </c>
      <c r="E1848" s="2">
        <v>-3.9676483203005944E-2</v>
      </c>
      <c r="F1848" s="2">
        <v>1.3080000000000001</v>
      </c>
      <c r="G1848" s="2">
        <v>1.3180000000000001</v>
      </c>
      <c r="H1848" s="2">
        <v>1.329</v>
      </c>
      <c r="I1848" s="2">
        <v>1.3359999999999999</v>
      </c>
      <c r="J1848" s="2">
        <v>1.3901500000000018</v>
      </c>
      <c r="K1848" s="13" t="s">
        <v>48</v>
      </c>
      <c r="L1848" s="13" t="s">
        <v>55</v>
      </c>
      <c r="M1848" s="13" t="s">
        <v>52</v>
      </c>
      <c r="N1848" s="16">
        <f t="shared" si="280"/>
        <v>50</v>
      </c>
      <c r="O1848" s="16">
        <f t="shared" si="281"/>
        <v>100</v>
      </c>
      <c r="P1848" s="16">
        <f t="shared" si="282"/>
        <v>0</v>
      </c>
      <c r="Q1848" s="16">
        <f t="shared" si="283"/>
        <v>83.5</v>
      </c>
      <c r="R1848" s="17">
        <f t="shared" si="284"/>
        <v>65.025000000000006</v>
      </c>
      <c r="S1848" s="17">
        <f t="shared" si="285"/>
        <v>50.875</v>
      </c>
      <c r="T1848" s="17">
        <f t="shared" si="286"/>
        <v>60.075000000000003</v>
      </c>
      <c r="U1848" s="17">
        <f t="shared" si="287"/>
        <v>58.375</v>
      </c>
      <c r="V1848" s="16">
        <f t="shared" si="288"/>
        <v>58.658333333333339</v>
      </c>
      <c r="W1848" s="16">
        <f t="shared" si="289"/>
        <v>58.587500000000006</v>
      </c>
    </row>
    <row r="1849" spans="1:23" ht="13.5" x14ac:dyDescent="0.25">
      <c r="A1849" s="3">
        <v>44705</v>
      </c>
      <c r="B1849" s="2">
        <v>1.32</v>
      </c>
      <c r="C1849" s="2">
        <v>47.823973627133753</v>
      </c>
      <c r="D1849" s="2">
        <v>1.3451284745562786E-2</v>
      </c>
      <c r="E1849" s="2">
        <v>-3.8281898113403982E-2</v>
      </c>
      <c r="F1849" s="2">
        <v>1.3080000000000003</v>
      </c>
      <c r="G1849" s="2">
        <v>1.3149999999999999</v>
      </c>
      <c r="H1849" s="2">
        <v>1.3275000000000001</v>
      </c>
      <c r="I1849" s="2">
        <v>1.3357999999999997</v>
      </c>
      <c r="J1849" s="2">
        <v>1.3887500000000019</v>
      </c>
      <c r="K1849" s="13" t="s">
        <v>48</v>
      </c>
      <c r="L1849" s="13" t="s">
        <v>55</v>
      </c>
      <c r="M1849" s="13" t="s">
        <v>55</v>
      </c>
      <c r="N1849" s="16">
        <f t="shared" si="280"/>
        <v>50</v>
      </c>
      <c r="O1849" s="16">
        <f t="shared" si="281"/>
        <v>100</v>
      </c>
      <c r="P1849" s="16">
        <f t="shared" si="282"/>
        <v>0</v>
      </c>
      <c r="Q1849" s="16">
        <f t="shared" si="283"/>
        <v>49.5</v>
      </c>
      <c r="R1849" s="17">
        <f t="shared" si="284"/>
        <v>59.924999999999997</v>
      </c>
      <c r="S1849" s="17">
        <f t="shared" si="285"/>
        <v>42.375</v>
      </c>
      <c r="T1849" s="17">
        <f t="shared" si="286"/>
        <v>44.775000000000006</v>
      </c>
      <c r="U1849" s="17">
        <f t="shared" si="287"/>
        <v>49.875</v>
      </c>
      <c r="V1849" s="16">
        <f t="shared" si="288"/>
        <v>49.024999999999999</v>
      </c>
      <c r="W1849" s="16">
        <f t="shared" si="289"/>
        <v>49.237499999999997</v>
      </c>
    </row>
    <row r="1850" spans="1:23" ht="13.5" x14ac:dyDescent="0.25">
      <c r="A1850" s="3">
        <v>44706</v>
      </c>
      <c r="B1850" s="2">
        <v>1.37</v>
      </c>
      <c r="C1850" s="2">
        <v>60.448575691381251</v>
      </c>
      <c r="D1850" s="2">
        <v>8.7000637391276836E-3</v>
      </c>
      <c r="E1850" s="2">
        <v>-3.6357068223493355E-2</v>
      </c>
      <c r="F1850" s="2">
        <v>1.3220000000000001</v>
      </c>
      <c r="G1850" s="2">
        <v>1.3190000000000002</v>
      </c>
      <c r="H1850" s="2">
        <v>1.3285000000000002</v>
      </c>
      <c r="I1850" s="2">
        <v>1.3363999999999998</v>
      </c>
      <c r="J1850" s="2">
        <v>1.3876000000000019</v>
      </c>
      <c r="K1850" s="13" t="s">
        <v>48</v>
      </c>
      <c r="L1850" s="13" t="s">
        <v>55</v>
      </c>
      <c r="M1850" s="13" t="s">
        <v>52</v>
      </c>
      <c r="N1850" s="16">
        <f t="shared" si="280"/>
        <v>50</v>
      </c>
      <c r="O1850" s="16">
        <f t="shared" si="281"/>
        <v>100</v>
      </c>
      <c r="P1850" s="16">
        <f t="shared" si="282"/>
        <v>0</v>
      </c>
      <c r="Q1850" s="16">
        <f t="shared" si="283"/>
        <v>83.5</v>
      </c>
      <c r="R1850" s="17">
        <f t="shared" si="284"/>
        <v>65.025000000000006</v>
      </c>
      <c r="S1850" s="17">
        <f t="shared" si="285"/>
        <v>50.875</v>
      </c>
      <c r="T1850" s="17">
        <f t="shared" si="286"/>
        <v>60.075000000000003</v>
      </c>
      <c r="U1850" s="17">
        <f t="shared" si="287"/>
        <v>58.375</v>
      </c>
      <c r="V1850" s="16">
        <f t="shared" si="288"/>
        <v>58.658333333333339</v>
      </c>
      <c r="W1850" s="16">
        <f t="shared" si="289"/>
        <v>58.587500000000006</v>
      </c>
    </row>
    <row r="1851" spans="1:23" ht="13.5" x14ac:dyDescent="0.25">
      <c r="A1851" s="3">
        <v>44707</v>
      </c>
      <c r="B1851" s="2">
        <v>1.37</v>
      </c>
      <c r="C1851" s="2">
        <v>60.448575691381251</v>
      </c>
      <c r="D1851" s="2">
        <v>2.8841491188251744E-3</v>
      </c>
      <c r="E1851" s="2">
        <v>-3.2340151038219897E-2</v>
      </c>
      <c r="F1851" s="2">
        <v>1.3360000000000001</v>
      </c>
      <c r="G1851" s="2">
        <v>1.3240000000000003</v>
      </c>
      <c r="H1851" s="2">
        <v>1.3295000000000001</v>
      </c>
      <c r="I1851" s="2">
        <v>1.3363999999999998</v>
      </c>
      <c r="J1851" s="2">
        <v>1.3865000000000018</v>
      </c>
      <c r="K1851" s="13" t="s">
        <v>48</v>
      </c>
      <c r="L1851" s="13" t="s">
        <v>55</v>
      </c>
      <c r="M1851" s="13" t="s">
        <v>52</v>
      </c>
      <c r="N1851" s="16">
        <f t="shared" si="280"/>
        <v>50</v>
      </c>
      <c r="O1851" s="16">
        <f t="shared" si="281"/>
        <v>100</v>
      </c>
      <c r="P1851" s="16">
        <f t="shared" si="282"/>
        <v>0</v>
      </c>
      <c r="Q1851" s="16">
        <f t="shared" si="283"/>
        <v>83.5</v>
      </c>
      <c r="R1851" s="17">
        <f t="shared" si="284"/>
        <v>65.025000000000006</v>
      </c>
      <c r="S1851" s="17">
        <f t="shared" si="285"/>
        <v>50.875</v>
      </c>
      <c r="T1851" s="17">
        <f t="shared" si="286"/>
        <v>60.075000000000003</v>
      </c>
      <c r="U1851" s="17">
        <f t="shared" si="287"/>
        <v>58.375</v>
      </c>
      <c r="V1851" s="16">
        <f t="shared" si="288"/>
        <v>58.658333333333339</v>
      </c>
      <c r="W1851" s="16">
        <f t="shared" si="289"/>
        <v>58.587500000000006</v>
      </c>
    </row>
    <row r="1852" spans="1:23" ht="13.5" x14ac:dyDescent="0.25">
      <c r="A1852" s="3">
        <v>44708</v>
      </c>
      <c r="B1852" s="2">
        <v>1.36</v>
      </c>
      <c r="C1852" s="2">
        <v>57.23626638811875</v>
      </c>
      <c r="D1852" s="2">
        <v>-1.5344067702303121E-3</v>
      </c>
      <c r="E1852" s="2">
        <v>-2.6328304936703208E-2</v>
      </c>
      <c r="F1852" s="2">
        <v>1.35</v>
      </c>
      <c r="G1852" s="2">
        <v>1.3280000000000001</v>
      </c>
      <c r="H1852" s="2">
        <v>1.3310000000000002</v>
      </c>
      <c r="I1852" s="2">
        <v>1.3365999999999998</v>
      </c>
      <c r="J1852" s="2">
        <v>1.3855000000000017</v>
      </c>
      <c r="K1852" s="13" t="s">
        <v>48</v>
      </c>
      <c r="L1852" s="13" t="s">
        <v>55</v>
      </c>
      <c r="M1852" s="13" t="s">
        <v>52</v>
      </c>
      <c r="N1852" s="16">
        <f t="shared" si="280"/>
        <v>50</v>
      </c>
      <c r="O1852" s="16">
        <f t="shared" si="281"/>
        <v>100</v>
      </c>
      <c r="P1852" s="16">
        <f t="shared" si="282"/>
        <v>0</v>
      </c>
      <c r="Q1852" s="16">
        <f t="shared" si="283"/>
        <v>83.5</v>
      </c>
      <c r="R1852" s="17">
        <f t="shared" si="284"/>
        <v>65.025000000000006</v>
      </c>
      <c r="S1852" s="17">
        <f t="shared" si="285"/>
        <v>50.875</v>
      </c>
      <c r="T1852" s="17">
        <f t="shared" si="286"/>
        <v>60.075000000000003</v>
      </c>
      <c r="U1852" s="17">
        <f t="shared" si="287"/>
        <v>58.375</v>
      </c>
      <c r="V1852" s="16">
        <f t="shared" si="288"/>
        <v>58.658333333333339</v>
      </c>
      <c r="W1852" s="16">
        <f t="shared" si="289"/>
        <v>58.587500000000006</v>
      </c>
    </row>
    <row r="1853" spans="1:23" ht="13.5" x14ac:dyDescent="0.25">
      <c r="A1853" s="3">
        <v>44711</v>
      </c>
      <c r="B1853" s="2">
        <v>1.34</v>
      </c>
      <c r="C1853" s="2">
        <v>51.357941680915602</v>
      </c>
      <c r="D1853" s="2">
        <v>-3.9531111645587647E-3</v>
      </c>
      <c r="E1853" s="2">
        <v>-1.9309823401411717E-2</v>
      </c>
      <c r="F1853" s="2">
        <v>1.3520000000000001</v>
      </c>
      <c r="G1853" s="2">
        <v>1.33</v>
      </c>
      <c r="H1853" s="2">
        <v>1.331</v>
      </c>
      <c r="I1853" s="2">
        <v>1.3363999999999998</v>
      </c>
      <c r="J1853" s="2">
        <v>1.3844000000000016</v>
      </c>
      <c r="K1853" s="13" t="s">
        <v>53</v>
      </c>
      <c r="L1853" s="13" t="s">
        <v>55</v>
      </c>
      <c r="M1853" s="13" t="s">
        <v>54</v>
      </c>
      <c r="N1853" s="16">
        <f t="shared" si="280"/>
        <v>50</v>
      </c>
      <c r="O1853" s="16">
        <f t="shared" si="281"/>
        <v>100</v>
      </c>
      <c r="P1853" s="16">
        <f t="shared" si="282"/>
        <v>0</v>
      </c>
      <c r="Q1853" s="16">
        <f t="shared" si="283"/>
        <v>16.5</v>
      </c>
      <c r="R1853" s="17">
        <f t="shared" si="284"/>
        <v>54.975000000000001</v>
      </c>
      <c r="S1853" s="17">
        <f t="shared" si="285"/>
        <v>34.125</v>
      </c>
      <c r="T1853" s="17">
        <f t="shared" si="286"/>
        <v>29.925000000000001</v>
      </c>
      <c r="U1853" s="17">
        <f t="shared" si="287"/>
        <v>41.625</v>
      </c>
      <c r="V1853" s="16">
        <f t="shared" si="288"/>
        <v>39.674999999999997</v>
      </c>
      <c r="W1853" s="16">
        <f t="shared" si="289"/>
        <v>40.162499999999994</v>
      </c>
    </row>
    <row r="1854" spans="1:23" ht="13.5" x14ac:dyDescent="0.25">
      <c r="A1854" s="3">
        <v>44712</v>
      </c>
      <c r="B1854" s="2">
        <v>1.34</v>
      </c>
      <c r="C1854" s="2">
        <v>51.357941680915602</v>
      </c>
      <c r="D1854" s="2">
        <v>-6.0309780129408352E-3</v>
      </c>
      <c r="E1854" s="2">
        <v>-1.2622488322239337E-2</v>
      </c>
      <c r="F1854" s="2">
        <v>1.3560000000000001</v>
      </c>
      <c r="G1854" s="2">
        <v>1.3320000000000001</v>
      </c>
      <c r="H1854" s="2">
        <v>1.33</v>
      </c>
      <c r="I1854" s="2">
        <v>1.3359999999999999</v>
      </c>
      <c r="J1854" s="2">
        <v>1.3833500000000014</v>
      </c>
      <c r="K1854" s="13" t="s">
        <v>48</v>
      </c>
      <c r="L1854" s="13" t="s">
        <v>55</v>
      </c>
      <c r="M1854" s="13" t="s">
        <v>52</v>
      </c>
      <c r="N1854" s="16">
        <f t="shared" si="280"/>
        <v>50</v>
      </c>
      <c r="O1854" s="16">
        <f t="shared" si="281"/>
        <v>100</v>
      </c>
      <c r="P1854" s="16">
        <f t="shared" si="282"/>
        <v>0</v>
      </c>
      <c r="Q1854" s="16">
        <f t="shared" si="283"/>
        <v>83.5</v>
      </c>
      <c r="R1854" s="17">
        <f t="shared" si="284"/>
        <v>65.025000000000006</v>
      </c>
      <c r="S1854" s="17">
        <f t="shared" si="285"/>
        <v>50.875</v>
      </c>
      <c r="T1854" s="17">
        <f t="shared" si="286"/>
        <v>60.075000000000003</v>
      </c>
      <c r="U1854" s="17">
        <f t="shared" si="287"/>
        <v>58.375</v>
      </c>
      <c r="V1854" s="16">
        <f t="shared" si="288"/>
        <v>58.658333333333339</v>
      </c>
      <c r="W1854" s="16">
        <f t="shared" si="289"/>
        <v>58.587500000000006</v>
      </c>
    </row>
    <row r="1855" spans="1:23" ht="13.5" x14ac:dyDescent="0.25">
      <c r="A1855" s="3">
        <v>44713</v>
      </c>
      <c r="B1855" s="2">
        <v>1.34</v>
      </c>
      <c r="C1855" s="2">
        <v>51.357941680915609</v>
      </c>
      <c r="D1855" s="2">
        <v>-1.0895050580614241E-2</v>
      </c>
      <c r="E1855" s="2">
        <v>-6.3733332862155687E-3</v>
      </c>
      <c r="F1855" s="2">
        <v>1.35</v>
      </c>
      <c r="G1855" s="2">
        <v>1.3359999999999999</v>
      </c>
      <c r="H1855" s="2">
        <v>1.3295000000000003</v>
      </c>
      <c r="I1855" s="2">
        <v>1.3357999999999999</v>
      </c>
      <c r="J1855" s="2">
        <v>1.3824000000000014</v>
      </c>
      <c r="K1855" s="13" t="s">
        <v>53</v>
      </c>
      <c r="L1855" s="13" t="s">
        <v>55</v>
      </c>
      <c r="M1855" s="13" t="s">
        <v>47</v>
      </c>
      <c r="N1855" s="16">
        <f t="shared" si="280"/>
        <v>50</v>
      </c>
      <c r="O1855" s="16">
        <f t="shared" si="281"/>
        <v>100</v>
      </c>
      <c r="P1855" s="16">
        <f t="shared" si="282"/>
        <v>0</v>
      </c>
      <c r="Q1855" s="16">
        <f t="shared" si="283"/>
        <v>16.5</v>
      </c>
      <c r="R1855" s="17">
        <f t="shared" si="284"/>
        <v>54.975000000000001</v>
      </c>
      <c r="S1855" s="17">
        <f t="shared" si="285"/>
        <v>34.125</v>
      </c>
      <c r="T1855" s="17">
        <f t="shared" si="286"/>
        <v>29.925000000000001</v>
      </c>
      <c r="U1855" s="17">
        <f t="shared" si="287"/>
        <v>41.625</v>
      </c>
      <c r="V1855" s="16">
        <f t="shared" si="288"/>
        <v>39.674999999999997</v>
      </c>
      <c r="W1855" s="16">
        <f t="shared" si="289"/>
        <v>40.162499999999994</v>
      </c>
    </row>
    <row r="1856" spans="1:23" ht="13.5" x14ac:dyDescent="0.25">
      <c r="A1856" s="3">
        <v>44714</v>
      </c>
      <c r="B1856" s="2">
        <v>1.33</v>
      </c>
      <c r="C1856" s="2">
        <v>48.262543411793267</v>
      </c>
      <c r="D1856" s="2">
        <v>-1.4296873240978059E-2</v>
      </c>
      <c r="E1856" s="2">
        <v>2.79567061698331E-4</v>
      </c>
      <c r="F1856" s="2">
        <v>1.3420000000000001</v>
      </c>
      <c r="G1856" s="2">
        <v>1.339</v>
      </c>
      <c r="H1856" s="2">
        <v>1.3295000000000001</v>
      </c>
      <c r="I1856" s="2">
        <v>1.3353999999999999</v>
      </c>
      <c r="J1856" s="2">
        <v>1.3814000000000013</v>
      </c>
      <c r="K1856" s="13" t="s">
        <v>53</v>
      </c>
      <c r="L1856" s="13" t="s">
        <v>55</v>
      </c>
      <c r="M1856" s="13" t="s">
        <v>47</v>
      </c>
      <c r="N1856" s="16">
        <f t="shared" si="280"/>
        <v>50</v>
      </c>
      <c r="O1856" s="16">
        <f t="shared" si="281"/>
        <v>100</v>
      </c>
      <c r="P1856" s="16">
        <f t="shared" si="282"/>
        <v>0</v>
      </c>
      <c r="Q1856" s="16">
        <f t="shared" si="283"/>
        <v>16.5</v>
      </c>
      <c r="R1856" s="17">
        <f t="shared" si="284"/>
        <v>54.975000000000001</v>
      </c>
      <c r="S1856" s="17">
        <f t="shared" si="285"/>
        <v>34.125</v>
      </c>
      <c r="T1856" s="17">
        <f t="shared" si="286"/>
        <v>29.925000000000001</v>
      </c>
      <c r="U1856" s="17">
        <f t="shared" si="287"/>
        <v>41.625</v>
      </c>
      <c r="V1856" s="16">
        <f t="shared" si="288"/>
        <v>39.674999999999997</v>
      </c>
      <c r="W1856" s="16">
        <f t="shared" si="289"/>
        <v>40.162499999999994</v>
      </c>
    </row>
    <row r="1857" spans="1:23" ht="13.5" x14ac:dyDescent="0.25">
      <c r="A1857" s="3">
        <v>44715</v>
      </c>
      <c r="B1857" s="2">
        <v>1.33</v>
      </c>
      <c r="C1857" s="2">
        <v>48.26254341179326</v>
      </c>
      <c r="D1857" s="2">
        <v>-1.8679533465012721E-2</v>
      </c>
      <c r="E1857" s="2">
        <v>7.7933988870049955E-3</v>
      </c>
      <c r="F1857" s="2">
        <v>1.3360000000000001</v>
      </c>
      <c r="G1857" s="2">
        <v>1.3430000000000002</v>
      </c>
      <c r="H1857" s="2">
        <v>1.3295000000000001</v>
      </c>
      <c r="I1857" s="2">
        <v>1.3351999999999997</v>
      </c>
      <c r="J1857" s="2">
        <v>1.3804000000000014</v>
      </c>
      <c r="K1857" s="13" t="s">
        <v>53</v>
      </c>
      <c r="L1857" s="13" t="s">
        <v>55</v>
      </c>
      <c r="M1857" s="13" t="s">
        <v>47</v>
      </c>
      <c r="N1857" s="16">
        <f t="shared" si="280"/>
        <v>50</v>
      </c>
      <c r="O1857" s="16">
        <f t="shared" si="281"/>
        <v>100</v>
      </c>
      <c r="P1857" s="16">
        <f t="shared" si="282"/>
        <v>0</v>
      </c>
      <c r="Q1857" s="16">
        <f t="shared" si="283"/>
        <v>16.5</v>
      </c>
      <c r="R1857" s="17">
        <f t="shared" si="284"/>
        <v>54.975000000000001</v>
      </c>
      <c r="S1857" s="17">
        <f t="shared" si="285"/>
        <v>34.125</v>
      </c>
      <c r="T1857" s="17">
        <f t="shared" si="286"/>
        <v>29.925000000000001</v>
      </c>
      <c r="U1857" s="17">
        <f t="shared" si="287"/>
        <v>41.625</v>
      </c>
      <c r="V1857" s="16">
        <f t="shared" si="288"/>
        <v>39.674999999999997</v>
      </c>
      <c r="W1857" s="16">
        <f t="shared" si="289"/>
        <v>40.162499999999994</v>
      </c>
    </row>
    <row r="1858" spans="1:23" ht="13.5" x14ac:dyDescent="0.25">
      <c r="A1858" s="3">
        <v>44718</v>
      </c>
      <c r="B1858" s="2">
        <v>1.34</v>
      </c>
      <c r="C1858" s="2">
        <v>51.642725584219164</v>
      </c>
      <c r="D1858" s="2">
        <v>-1.6943104484241855E-2</v>
      </c>
      <c r="E1858" s="2">
        <v>1.6016392251716711E-2</v>
      </c>
      <c r="F1858" s="2">
        <v>1.3359999999999999</v>
      </c>
      <c r="G1858" s="2">
        <v>1.3440000000000001</v>
      </c>
      <c r="H1858" s="2">
        <v>1.331</v>
      </c>
      <c r="I1858" s="2">
        <v>1.3352000000000002</v>
      </c>
      <c r="J1858" s="2">
        <v>1.3794500000000014</v>
      </c>
      <c r="K1858" s="13" t="s">
        <v>48</v>
      </c>
      <c r="L1858" s="13" t="s">
        <v>55</v>
      </c>
      <c r="M1858" s="13" t="s">
        <v>55</v>
      </c>
      <c r="N1858" s="16">
        <f t="shared" ref="N1858:N1921" si="290">IF(D1858&lt;30,50, IF(D1858&gt;70, 0, 25))</f>
        <v>50</v>
      </c>
      <c r="O1858" s="16">
        <f t="shared" ref="O1858:O1921" si="291">IF(F1858-E1858&gt;0.02, 100, IF(F1858-E1858&lt;0,0,45))</f>
        <v>100</v>
      </c>
      <c r="P1858" s="16">
        <f t="shared" ref="P1858:P1921" si="292">IF(G1858-J1858&gt;10,100,IF(G1858-J1858&gt;5,75, IF(G1858-J1858&gt;0,50,0)))</f>
        <v>0</v>
      </c>
      <c r="Q1858" s="16">
        <f t="shared" ref="Q1858:Q1921" si="293">IF(M1858="confirmed bullish", 34, IF(M1858="bullish divergence",17, 0))+IF(K1858="bullish",33,IF(K1858="bearish",0,16.5))+IF(L1858="strong",33,IF(L1858="weak",0,16.5))</f>
        <v>49.5</v>
      </c>
      <c r="R1858" s="17">
        <f t="shared" si="284"/>
        <v>59.924999999999997</v>
      </c>
      <c r="S1858" s="17">
        <f t="shared" si="285"/>
        <v>42.375</v>
      </c>
      <c r="T1858" s="17">
        <f t="shared" si="286"/>
        <v>44.775000000000006</v>
      </c>
      <c r="U1858" s="17">
        <f t="shared" si="287"/>
        <v>49.875</v>
      </c>
      <c r="V1858" s="16">
        <f t="shared" si="288"/>
        <v>49.024999999999999</v>
      </c>
      <c r="W1858" s="16">
        <f t="shared" si="289"/>
        <v>49.237499999999997</v>
      </c>
    </row>
    <row r="1859" spans="1:23" ht="13.5" x14ac:dyDescent="0.25">
      <c r="A1859" s="3">
        <v>44719</v>
      </c>
      <c r="B1859" s="2">
        <v>1.32</v>
      </c>
      <c r="C1859" s="2">
        <v>45.272122249658011</v>
      </c>
      <c r="D1859" s="2">
        <v>-1.5560510787236304E-2</v>
      </c>
      <c r="E1859" s="2">
        <v>2.4113742730266112E-2</v>
      </c>
      <c r="F1859" s="2">
        <v>1.3320000000000001</v>
      </c>
      <c r="G1859" s="2">
        <v>1.3440000000000001</v>
      </c>
      <c r="H1859" s="2">
        <v>1.3294999999999999</v>
      </c>
      <c r="I1859" s="2">
        <v>1.3346</v>
      </c>
      <c r="J1859" s="2">
        <v>1.3784000000000012</v>
      </c>
      <c r="K1859" s="13" t="s">
        <v>48</v>
      </c>
      <c r="L1859" s="13" t="s">
        <v>55</v>
      </c>
      <c r="M1859" s="13" t="s">
        <v>50</v>
      </c>
      <c r="N1859" s="16">
        <f t="shared" si="290"/>
        <v>50</v>
      </c>
      <c r="O1859" s="16">
        <f t="shared" si="291"/>
        <v>100</v>
      </c>
      <c r="P1859" s="16">
        <f t="shared" si="292"/>
        <v>0</v>
      </c>
      <c r="Q1859" s="16">
        <f t="shared" si="293"/>
        <v>66.5</v>
      </c>
      <c r="R1859" s="17">
        <f t="shared" ref="R1859:R1922" si="294">0.35*N1859+O1859*0.35+P1859*0.15+Q1859*0.15</f>
        <v>62.475000000000001</v>
      </c>
      <c r="S1859" s="17">
        <f t="shared" ref="S1859:S1922" si="295">N1859*0.2+O1859*0.2+P1859*0.35+Q1859*0.25</f>
        <v>46.625</v>
      </c>
      <c r="T1859" s="17">
        <f t="shared" ref="T1859:T1922" si="296">N1859*0.15+O1859*0.15+P1859*0.25+Q1859*0.45</f>
        <v>52.424999999999997</v>
      </c>
      <c r="U1859" s="17">
        <f t="shared" ref="U1859:U1922" si="297">0.25*SUM(N1859:Q1859)</f>
        <v>54.125</v>
      </c>
      <c r="V1859" s="16">
        <f t="shared" ref="V1859:V1922" si="298">SUM(R1859:T1859)/3</f>
        <v>53.841666666666661</v>
      </c>
      <c r="W1859" s="16">
        <f t="shared" ref="W1859:W1922" si="299">SUM(R1859:U1859)/4</f>
        <v>53.912499999999994</v>
      </c>
    </row>
    <row r="1860" spans="1:23" ht="13.5" x14ac:dyDescent="0.25">
      <c r="A1860" s="3">
        <v>44720</v>
      </c>
      <c r="B1860" s="2">
        <v>1.32</v>
      </c>
      <c r="C1860" s="2">
        <v>45.272122249658011</v>
      </c>
      <c r="D1860" s="2">
        <v>-6.6076466566793446E-3</v>
      </c>
      <c r="E1860" s="2">
        <v>3.1994786434042854E-2</v>
      </c>
      <c r="F1860" s="2">
        <v>1.3280000000000001</v>
      </c>
      <c r="G1860" s="2">
        <v>1.339</v>
      </c>
      <c r="H1860" s="2">
        <v>1.3290000000000002</v>
      </c>
      <c r="I1860" s="2">
        <v>1.3345999999999998</v>
      </c>
      <c r="J1860" s="2">
        <v>1.377350000000001</v>
      </c>
      <c r="K1860" s="13" t="s">
        <v>48</v>
      </c>
      <c r="L1860" s="13" t="s">
        <v>55</v>
      </c>
      <c r="M1860" s="13" t="s">
        <v>50</v>
      </c>
      <c r="N1860" s="16">
        <f t="shared" si="290"/>
        <v>50</v>
      </c>
      <c r="O1860" s="16">
        <f t="shared" si="291"/>
        <v>100</v>
      </c>
      <c r="P1860" s="16">
        <f t="shared" si="292"/>
        <v>0</v>
      </c>
      <c r="Q1860" s="16">
        <f t="shared" si="293"/>
        <v>66.5</v>
      </c>
      <c r="R1860" s="17">
        <f t="shared" si="294"/>
        <v>62.475000000000001</v>
      </c>
      <c r="S1860" s="17">
        <f t="shared" si="295"/>
        <v>46.625</v>
      </c>
      <c r="T1860" s="17">
        <f t="shared" si="296"/>
        <v>52.424999999999997</v>
      </c>
      <c r="U1860" s="17">
        <f t="shared" si="297"/>
        <v>54.125</v>
      </c>
      <c r="V1860" s="16">
        <f t="shared" si="298"/>
        <v>53.841666666666661</v>
      </c>
      <c r="W1860" s="16">
        <f t="shared" si="299"/>
        <v>53.912499999999994</v>
      </c>
    </row>
    <row r="1861" spans="1:23" ht="13.5" x14ac:dyDescent="0.25">
      <c r="A1861" s="3">
        <v>44721</v>
      </c>
      <c r="B1861" s="2">
        <v>1.32</v>
      </c>
      <c r="C1861" s="2">
        <v>45.272122249658011</v>
      </c>
      <c r="D1861" s="2">
        <v>1.051806968761948E-3</v>
      </c>
      <c r="E1861" s="2">
        <v>3.959607365990872E-2</v>
      </c>
      <c r="F1861" s="2">
        <v>1.3260000000000001</v>
      </c>
      <c r="G1861" s="2">
        <v>1.3340000000000001</v>
      </c>
      <c r="H1861" s="2">
        <v>1.3290000000000002</v>
      </c>
      <c r="I1861" s="2">
        <v>1.3343999999999996</v>
      </c>
      <c r="J1861" s="2">
        <v>1.3763000000000007</v>
      </c>
      <c r="K1861" s="13" t="s">
        <v>48</v>
      </c>
      <c r="L1861" s="13" t="s">
        <v>55</v>
      </c>
      <c r="M1861" s="13" t="s">
        <v>50</v>
      </c>
      <c r="N1861" s="16">
        <f t="shared" si="290"/>
        <v>50</v>
      </c>
      <c r="O1861" s="16">
        <f t="shared" si="291"/>
        <v>100</v>
      </c>
      <c r="P1861" s="16">
        <f t="shared" si="292"/>
        <v>0</v>
      </c>
      <c r="Q1861" s="16">
        <f t="shared" si="293"/>
        <v>66.5</v>
      </c>
      <c r="R1861" s="17">
        <f t="shared" si="294"/>
        <v>62.475000000000001</v>
      </c>
      <c r="S1861" s="17">
        <f t="shared" si="295"/>
        <v>46.625</v>
      </c>
      <c r="T1861" s="17">
        <f t="shared" si="296"/>
        <v>52.424999999999997</v>
      </c>
      <c r="U1861" s="17">
        <f t="shared" si="297"/>
        <v>54.125</v>
      </c>
      <c r="V1861" s="16">
        <f t="shared" si="298"/>
        <v>53.841666666666661</v>
      </c>
      <c r="W1861" s="16">
        <f t="shared" si="299"/>
        <v>53.912499999999994</v>
      </c>
    </row>
    <row r="1862" spans="1:23" ht="13.5" x14ac:dyDescent="0.25">
      <c r="A1862" s="3">
        <v>44722</v>
      </c>
      <c r="B1862" s="2">
        <v>1.32</v>
      </c>
      <c r="C1862" s="2">
        <v>45.272122249658011</v>
      </c>
      <c r="D1862" s="2">
        <v>6.0721560260874607E-3</v>
      </c>
      <c r="E1862" s="2">
        <v>4.6396543310206914E-2</v>
      </c>
      <c r="F1862" s="2">
        <v>1.3240000000000003</v>
      </c>
      <c r="G1862" s="2">
        <v>1.3300000000000003</v>
      </c>
      <c r="H1862" s="2">
        <v>1.3290000000000002</v>
      </c>
      <c r="I1862" s="2">
        <v>1.3341999999999998</v>
      </c>
      <c r="J1862" s="2">
        <v>1.3752000000000009</v>
      </c>
      <c r="K1862" s="13" t="s">
        <v>48</v>
      </c>
      <c r="L1862" s="13" t="s">
        <v>55</v>
      </c>
      <c r="M1862" s="13" t="s">
        <v>50</v>
      </c>
      <c r="N1862" s="16">
        <f t="shared" si="290"/>
        <v>50</v>
      </c>
      <c r="O1862" s="16">
        <f t="shared" si="291"/>
        <v>100</v>
      </c>
      <c r="P1862" s="16">
        <f t="shared" si="292"/>
        <v>0</v>
      </c>
      <c r="Q1862" s="16">
        <f t="shared" si="293"/>
        <v>66.5</v>
      </c>
      <c r="R1862" s="17">
        <f t="shared" si="294"/>
        <v>62.475000000000001</v>
      </c>
      <c r="S1862" s="17">
        <f t="shared" si="295"/>
        <v>46.625</v>
      </c>
      <c r="T1862" s="17">
        <f t="shared" si="296"/>
        <v>52.424999999999997</v>
      </c>
      <c r="U1862" s="17">
        <f t="shared" si="297"/>
        <v>54.125</v>
      </c>
      <c r="V1862" s="16">
        <f t="shared" si="298"/>
        <v>53.841666666666661</v>
      </c>
      <c r="W1862" s="16">
        <f t="shared" si="299"/>
        <v>53.912499999999994</v>
      </c>
    </row>
    <row r="1863" spans="1:23" ht="13.5" x14ac:dyDescent="0.25">
      <c r="A1863" s="3">
        <v>44725</v>
      </c>
      <c r="B1863" s="2">
        <v>1.35</v>
      </c>
      <c r="C1863" s="2">
        <v>56.178662987189298</v>
      </c>
      <c r="D1863" s="2">
        <v>5.0929747345209719E-3</v>
      </c>
      <c r="E1863" s="2">
        <v>5.2734261556406627E-2</v>
      </c>
      <c r="F1863" s="2">
        <v>1.3260000000000001</v>
      </c>
      <c r="G1863" s="2">
        <v>1.331</v>
      </c>
      <c r="H1863" s="2">
        <v>1.3305000000000002</v>
      </c>
      <c r="I1863" s="2">
        <v>1.3348</v>
      </c>
      <c r="J1863" s="2">
        <v>1.3743000000000012</v>
      </c>
      <c r="K1863" s="13" t="s">
        <v>48</v>
      </c>
      <c r="L1863" s="13" t="s">
        <v>55</v>
      </c>
      <c r="M1863" s="13" t="s">
        <v>52</v>
      </c>
      <c r="N1863" s="16">
        <f t="shared" si="290"/>
        <v>50</v>
      </c>
      <c r="O1863" s="16">
        <f t="shared" si="291"/>
        <v>100</v>
      </c>
      <c r="P1863" s="16">
        <f t="shared" si="292"/>
        <v>0</v>
      </c>
      <c r="Q1863" s="16">
        <f t="shared" si="293"/>
        <v>83.5</v>
      </c>
      <c r="R1863" s="17">
        <f t="shared" si="294"/>
        <v>65.025000000000006</v>
      </c>
      <c r="S1863" s="17">
        <f t="shared" si="295"/>
        <v>50.875</v>
      </c>
      <c r="T1863" s="17">
        <f t="shared" si="296"/>
        <v>60.075000000000003</v>
      </c>
      <c r="U1863" s="17">
        <f t="shared" si="297"/>
        <v>58.375</v>
      </c>
      <c r="V1863" s="16">
        <f t="shared" si="298"/>
        <v>58.658333333333339</v>
      </c>
      <c r="W1863" s="16">
        <f t="shared" si="299"/>
        <v>58.587500000000006</v>
      </c>
    </row>
    <row r="1864" spans="1:23" ht="13.5" x14ac:dyDescent="0.25">
      <c r="A1864" s="3">
        <v>44726</v>
      </c>
      <c r="B1864" s="2">
        <v>1.34</v>
      </c>
      <c r="C1864" s="2">
        <v>52.428023411242926</v>
      </c>
      <c r="D1864" s="2">
        <v>4.8945509336124626E-3</v>
      </c>
      <c r="E1864" s="2">
        <v>5.836369850950994E-2</v>
      </c>
      <c r="F1864" s="2">
        <v>1.33</v>
      </c>
      <c r="G1864" s="2">
        <v>1.331</v>
      </c>
      <c r="H1864" s="2">
        <v>1.3315000000000001</v>
      </c>
      <c r="I1864" s="2">
        <v>1.3352000000000002</v>
      </c>
      <c r="J1864" s="2">
        <v>1.3731500000000008</v>
      </c>
      <c r="K1864" s="13" t="s">
        <v>48</v>
      </c>
      <c r="L1864" s="13" t="s">
        <v>55</v>
      </c>
      <c r="M1864" s="13" t="s">
        <v>52</v>
      </c>
      <c r="N1864" s="16">
        <f t="shared" si="290"/>
        <v>50</v>
      </c>
      <c r="O1864" s="16">
        <f t="shared" si="291"/>
        <v>100</v>
      </c>
      <c r="P1864" s="16">
        <f t="shared" si="292"/>
        <v>0</v>
      </c>
      <c r="Q1864" s="16">
        <f t="shared" si="293"/>
        <v>83.5</v>
      </c>
      <c r="R1864" s="17">
        <f t="shared" si="294"/>
        <v>65.025000000000006</v>
      </c>
      <c r="S1864" s="17">
        <f t="shared" si="295"/>
        <v>50.875</v>
      </c>
      <c r="T1864" s="17">
        <f t="shared" si="296"/>
        <v>60.075000000000003</v>
      </c>
      <c r="U1864" s="17">
        <f t="shared" si="297"/>
        <v>58.375</v>
      </c>
      <c r="V1864" s="16">
        <f t="shared" si="298"/>
        <v>58.658333333333339</v>
      </c>
      <c r="W1864" s="16">
        <f t="shared" si="299"/>
        <v>58.587500000000006</v>
      </c>
    </row>
    <row r="1865" spans="1:23" ht="13.5" x14ac:dyDescent="0.25">
      <c r="A1865" s="3">
        <v>44727</v>
      </c>
      <c r="B1865" s="2">
        <v>1.34</v>
      </c>
      <c r="C1865" s="2">
        <v>52.428023411242926</v>
      </c>
      <c r="D1865" s="2">
        <v>4.6833123325176196E-3</v>
      </c>
      <c r="E1865" s="2">
        <v>6.344015972692682E-2</v>
      </c>
      <c r="F1865" s="2">
        <v>1.3340000000000001</v>
      </c>
      <c r="G1865" s="2">
        <v>1.331</v>
      </c>
      <c r="H1865" s="2">
        <v>1.3335000000000001</v>
      </c>
      <c r="I1865" s="2">
        <v>1.3356000000000001</v>
      </c>
      <c r="J1865" s="2">
        <v>1.3721500000000006</v>
      </c>
      <c r="K1865" s="13" t="s">
        <v>48</v>
      </c>
      <c r="L1865" s="13" t="s">
        <v>55</v>
      </c>
      <c r="M1865" s="13" t="s">
        <v>52</v>
      </c>
      <c r="N1865" s="16">
        <f t="shared" si="290"/>
        <v>50</v>
      </c>
      <c r="O1865" s="16">
        <f t="shared" si="291"/>
        <v>100</v>
      </c>
      <c r="P1865" s="16">
        <f t="shared" si="292"/>
        <v>0</v>
      </c>
      <c r="Q1865" s="16">
        <f t="shared" si="293"/>
        <v>83.5</v>
      </c>
      <c r="R1865" s="17">
        <f t="shared" si="294"/>
        <v>65.025000000000006</v>
      </c>
      <c r="S1865" s="17">
        <f t="shared" si="295"/>
        <v>50.875</v>
      </c>
      <c r="T1865" s="17">
        <f t="shared" si="296"/>
        <v>60.075000000000003</v>
      </c>
      <c r="U1865" s="17">
        <f t="shared" si="297"/>
        <v>58.375</v>
      </c>
      <c r="V1865" s="16">
        <f t="shared" si="298"/>
        <v>58.658333333333339</v>
      </c>
      <c r="W1865" s="16">
        <f t="shared" si="299"/>
        <v>58.587500000000006</v>
      </c>
    </row>
    <row r="1866" spans="1:23" ht="13.5" x14ac:dyDescent="0.25">
      <c r="A1866" s="3">
        <v>44728</v>
      </c>
      <c r="B1866" s="2">
        <v>1.37</v>
      </c>
      <c r="C1866" s="2">
        <v>61.395369883551098</v>
      </c>
      <c r="D1866" s="2">
        <v>7.037571626284933E-4</v>
      </c>
      <c r="E1866" s="2">
        <v>6.6847636112340833E-2</v>
      </c>
      <c r="F1866" s="2">
        <v>1.3439999999999999</v>
      </c>
      <c r="G1866" s="2">
        <v>1.3350000000000002</v>
      </c>
      <c r="H1866" s="2">
        <v>1.3370000000000002</v>
      </c>
      <c r="I1866" s="2">
        <v>1.3370000000000002</v>
      </c>
      <c r="J1866" s="2">
        <v>1.3713500000000007</v>
      </c>
      <c r="K1866" s="13" t="s">
        <v>48</v>
      </c>
      <c r="L1866" s="13" t="s">
        <v>55</v>
      </c>
      <c r="M1866" s="13" t="s">
        <v>52</v>
      </c>
      <c r="N1866" s="16">
        <f t="shared" si="290"/>
        <v>50</v>
      </c>
      <c r="O1866" s="16">
        <f t="shared" si="291"/>
        <v>100</v>
      </c>
      <c r="P1866" s="16">
        <f t="shared" si="292"/>
        <v>0</v>
      </c>
      <c r="Q1866" s="16">
        <f t="shared" si="293"/>
        <v>83.5</v>
      </c>
      <c r="R1866" s="17">
        <f t="shared" si="294"/>
        <v>65.025000000000006</v>
      </c>
      <c r="S1866" s="17">
        <f t="shared" si="295"/>
        <v>50.875</v>
      </c>
      <c r="T1866" s="17">
        <f t="shared" si="296"/>
        <v>60.075000000000003</v>
      </c>
      <c r="U1866" s="17">
        <f t="shared" si="297"/>
        <v>58.375</v>
      </c>
      <c r="V1866" s="16">
        <f t="shared" si="298"/>
        <v>58.658333333333339</v>
      </c>
      <c r="W1866" s="16">
        <f t="shared" si="299"/>
        <v>58.587500000000006</v>
      </c>
    </row>
    <row r="1867" spans="1:23" ht="13.5" x14ac:dyDescent="0.25">
      <c r="A1867" s="3">
        <v>44729</v>
      </c>
      <c r="B1867" s="2">
        <v>1.36</v>
      </c>
      <c r="C1867" s="2">
        <v>57.50423729275073</v>
      </c>
      <c r="D1867" s="2">
        <v>-2.1372476817307362E-3</v>
      </c>
      <c r="E1867" s="2">
        <v>6.8182883616210291E-2</v>
      </c>
      <c r="F1867" s="2">
        <v>1.3520000000000001</v>
      </c>
      <c r="G1867" s="2">
        <v>1.3379999999999999</v>
      </c>
      <c r="H1867" s="2">
        <v>1.3405</v>
      </c>
      <c r="I1867" s="2">
        <v>1.3376000000000001</v>
      </c>
      <c r="J1867" s="2">
        <v>1.3703500000000008</v>
      </c>
      <c r="K1867" s="13" t="s">
        <v>48</v>
      </c>
      <c r="L1867" s="13" t="s">
        <v>55</v>
      </c>
      <c r="M1867" s="13" t="s">
        <v>52</v>
      </c>
      <c r="N1867" s="16">
        <f t="shared" si="290"/>
        <v>50</v>
      </c>
      <c r="O1867" s="16">
        <f t="shared" si="291"/>
        <v>100</v>
      </c>
      <c r="P1867" s="16">
        <f t="shared" si="292"/>
        <v>0</v>
      </c>
      <c r="Q1867" s="16">
        <f t="shared" si="293"/>
        <v>83.5</v>
      </c>
      <c r="R1867" s="17">
        <f t="shared" si="294"/>
        <v>65.025000000000006</v>
      </c>
      <c r="S1867" s="17">
        <f t="shared" si="295"/>
        <v>50.875</v>
      </c>
      <c r="T1867" s="17">
        <f t="shared" si="296"/>
        <v>60.075000000000003</v>
      </c>
      <c r="U1867" s="17">
        <f t="shared" si="297"/>
        <v>58.375</v>
      </c>
      <c r="V1867" s="16">
        <f t="shared" si="298"/>
        <v>58.658333333333339</v>
      </c>
      <c r="W1867" s="16">
        <f t="shared" si="299"/>
        <v>58.587500000000006</v>
      </c>
    </row>
    <row r="1868" spans="1:23" ht="13.5" x14ac:dyDescent="0.25">
      <c r="A1868" s="3">
        <v>44732</v>
      </c>
      <c r="B1868" s="2">
        <v>1.34</v>
      </c>
      <c r="C1868" s="2">
        <v>50.597343130201331</v>
      </c>
      <c r="D1868" s="2">
        <v>-1.6606874010236528E-3</v>
      </c>
      <c r="E1868" s="2">
        <v>6.6922674667362014E-2</v>
      </c>
      <c r="F1868" s="2">
        <v>1.35</v>
      </c>
      <c r="G1868" s="2">
        <v>1.3379999999999999</v>
      </c>
      <c r="H1868" s="2">
        <v>1.3410000000000002</v>
      </c>
      <c r="I1868" s="2">
        <v>1.3378000000000003</v>
      </c>
      <c r="J1868" s="2">
        <v>1.3694500000000007</v>
      </c>
      <c r="K1868" s="13" t="s">
        <v>48</v>
      </c>
      <c r="L1868" s="13" t="s">
        <v>55</v>
      </c>
      <c r="M1868" s="13" t="s">
        <v>50</v>
      </c>
      <c r="N1868" s="16">
        <f t="shared" si="290"/>
        <v>50</v>
      </c>
      <c r="O1868" s="16">
        <f t="shared" si="291"/>
        <v>100</v>
      </c>
      <c r="P1868" s="16">
        <f t="shared" si="292"/>
        <v>0</v>
      </c>
      <c r="Q1868" s="16">
        <f t="shared" si="293"/>
        <v>66.5</v>
      </c>
      <c r="R1868" s="17">
        <f t="shared" si="294"/>
        <v>62.475000000000001</v>
      </c>
      <c r="S1868" s="17">
        <f t="shared" si="295"/>
        <v>46.625</v>
      </c>
      <c r="T1868" s="17">
        <f t="shared" si="296"/>
        <v>52.424999999999997</v>
      </c>
      <c r="U1868" s="17">
        <f t="shared" si="297"/>
        <v>54.125</v>
      </c>
      <c r="V1868" s="16">
        <f t="shared" si="298"/>
        <v>53.841666666666661</v>
      </c>
      <c r="W1868" s="16">
        <f t="shared" si="299"/>
        <v>53.912499999999994</v>
      </c>
    </row>
    <row r="1869" spans="1:23" ht="13.5" x14ac:dyDescent="0.25">
      <c r="A1869" s="3">
        <v>44733</v>
      </c>
      <c r="B1869" s="2">
        <v>1.34</v>
      </c>
      <c r="C1869" s="2">
        <v>50.597343130201331</v>
      </c>
      <c r="D1869" s="2">
        <v>-4.3453118260989854E-3</v>
      </c>
      <c r="E1869" s="2">
        <v>6.4154344024288532E-2</v>
      </c>
      <c r="F1869" s="2">
        <v>1.35</v>
      </c>
      <c r="G1869" s="2">
        <v>1.3399999999999999</v>
      </c>
      <c r="H1869" s="2">
        <v>1.3420000000000001</v>
      </c>
      <c r="I1869" s="2">
        <v>1.3380000000000003</v>
      </c>
      <c r="J1869" s="2">
        <v>1.3684500000000008</v>
      </c>
      <c r="K1869" s="13" t="s">
        <v>48</v>
      </c>
      <c r="L1869" s="13" t="s">
        <v>55</v>
      </c>
      <c r="M1869" s="13" t="s">
        <v>55</v>
      </c>
      <c r="N1869" s="16">
        <f t="shared" si="290"/>
        <v>50</v>
      </c>
      <c r="O1869" s="16">
        <f t="shared" si="291"/>
        <v>100</v>
      </c>
      <c r="P1869" s="16">
        <f t="shared" si="292"/>
        <v>0</v>
      </c>
      <c r="Q1869" s="16">
        <f t="shared" si="293"/>
        <v>49.5</v>
      </c>
      <c r="R1869" s="17">
        <f t="shared" si="294"/>
        <v>59.924999999999997</v>
      </c>
      <c r="S1869" s="17">
        <f t="shared" si="295"/>
        <v>42.375</v>
      </c>
      <c r="T1869" s="17">
        <f t="shared" si="296"/>
        <v>44.775000000000006</v>
      </c>
      <c r="U1869" s="17">
        <f t="shared" si="297"/>
        <v>49.875</v>
      </c>
      <c r="V1869" s="16">
        <f t="shared" si="298"/>
        <v>49.024999999999999</v>
      </c>
      <c r="W1869" s="16">
        <f t="shared" si="299"/>
        <v>49.237499999999997</v>
      </c>
    </row>
    <row r="1870" spans="1:23" ht="13.5" x14ac:dyDescent="0.25">
      <c r="A1870" s="3">
        <v>44734</v>
      </c>
      <c r="B1870" s="2">
        <v>1.35</v>
      </c>
      <c r="C1870" s="2">
        <v>53.814193472400817</v>
      </c>
      <c r="D1870" s="2">
        <v>-7.3677917964447559E-3</v>
      </c>
      <c r="E1870" s="2">
        <v>6.040546362589766E-2</v>
      </c>
      <c r="F1870" s="2">
        <v>1.3519999999999999</v>
      </c>
      <c r="G1870" s="2">
        <v>1.3429999999999997</v>
      </c>
      <c r="H1870" s="2">
        <v>1.3410000000000002</v>
      </c>
      <c r="I1870" s="2">
        <v>1.3384</v>
      </c>
      <c r="J1870" s="2">
        <v>1.367600000000001</v>
      </c>
      <c r="K1870" s="13" t="s">
        <v>48</v>
      </c>
      <c r="L1870" s="13" t="s">
        <v>55</v>
      </c>
      <c r="M1870" s="13" t="s">
        <v>52</v>
      </c>
      <c r="N1870" s="16">
        <f t="shared" si="290"/>
        <v>50</v>
      </c>
      <c r="O1870" s="16">
        <f t="shared" si="291"/>
        <v>100</v>
      </c>
      <c r="P1870" s="16">
        <f t="shared" si="292"/>
        <v>0</v>
      </c>
      <c r="Q1870" s="16">
        <f t="shared" si="293"/>
        <v>83.5</v>
      </c>
      <c r="R1870" s="17">
        <f t="shared" si="294"/>
        <v>65.025000000000006</v>
      </c>
      <c r="S1870" s="17">
        <f t="shared" si="295"/>
        <v>50.875</v>
      </c>
      <c r="T1870" s="17">
        <f t="shared" si="296"/>
        <v>60.075000000000003</v>
      </c>
      <c r="U1870" s="17">
        <f t="shared" si="297"/>
        <v>58.375</v>
      </c>
      <c r="V1870" s="16">
        <f t="shared" si="298"/>
        <v>58.658333333333339</v>
      </c>
      <c r="W1870" s="16">
        <f t="shared" si="299"/>
        <v>58.587500000000006</v>
      </c>
    </row>
    <row r="1871" spans="1:23" ht="13.5" x14ac:dyDescent="0.25">
      <c r="A1871" s="3">
        <v>44735</v>
      </c>
      <c r="B1871" s="2">
        <v>1.35</v>
      </c>
      <c r="C1871" s="2">
        <v>53.814193472400817</v>
      </c>
      <c r="D1871" s="2">
        <v>-9.9937485618559752E-3</v>
      </c>
      <c r="E1871" s="2">
        <v>5.6340156111438014E-2</v>
      </c>
      <c r="F1871" s="2">
        <v>1.3480000000000001</v>
      </c>
      <c r="G1871" s="2">
        <v>1.3459999999999999</v>
      </c>
      <c r="H1871" s="2">
        <v>1.3400000000000003</v>
      </c>
      <c r="I1871" s="2">
        <v>1.339</v>
      </c>
      <c r="J1871" s="2">
        <v>1.3668500000000015</v>
      </c>
      <c r="K1871" s="13" t="s">
        <v>53</v>
      </c>
      <c r="L1871" s="13" t="s">
        <v>55</v>
      </c>
      <c r="M1871" s="13" t="s">
        <v>47</v>
      </c>
      <c r="N1871" s="16">
        <f t="shared" si="290"/>
        <v>50</v>
      </c>
      <c r="O1871" s="16">
        <f t="shared" si="291"/>
        <v>100</v>
      </c>
      <c r="P1871" s="16">
        <f t="shared" si="292"/>
        <v>0</v>
      </c>
      <c r="Q1871" s="16">
        <f t="shared" si="293"/>
        <v>16.5</v>
      </c>
      <c r="R1871" s="17">
        <f t="shared" si="294"/>
        <v>54.975000000000001</v>
      </c>
      <c r="S1871" s="17">
        <f t="shared" si="295"/>
        <v>34.125</v>
      </c>
      <c r="T1871" s="17">
        <f t="shared" si="296"/>
        <v>29.925000000000001</v>
      </c>
      <c r="U1871" s="17">
        <f t="shared" si="297"/>
        <v>41.625</v>
      </c>
      <c r="V1871" s="16">
        <f t="shared" si="298"/>
        <v>39.674999999999997</v>
      </c>
      <c r="W1871" s="16">
        <f t="shared" si="299"/>
        <v>40.162499999999994</v>
      </c>
    </row>
    <row r="1872" spans="1:23" ht="13.5" x14ac:dyDescent="0.25">
      <c r="A1872" s="3">
        <v>44736</v>
      </c>
      <c r="B1872" s="2">
        <v>1.35</v>
      </c>
      <c r="C1872" s="2">
        <v>53.814193472400817</v>
      </c>
      <c r="D1872" s="2">
        <v>-1.2279113565390576E-2</v>
      </c>
      <c r="E1872" s="2">
        <v>5.1500249075160077E-2</v>
      </c>
      <c r="F1872" s="2">
        <v>1.3460000000000001</v>
      </c>
      <c r="G1872" s="2">
        <v>1.349</v>
      </c>
      <c r="H1872" s="2">
        <v>1.3395000000000004</v>
      </c>
      <c r="I1872" s="2">
        <v>1.3393999999999999</v>
      </c>
      <c r="J1872" s="2">
        <v>1.3661000000000016</v>
      </c>
      <c r="K1872" s="13" t="s">
        <v>48</v>
      </c>
      <c r="L1872" s="13" t="s">
        <v>55</v>
      </c>
      <c r="M1872" s="13" t="s">
        <v>50</v>
      </c>
      <c r="N1872" s="16">
        <f t="shared" si="290"/>
        <v>50</v>
      </c>
      <c r="O1872" s="16">
        <f t="shared" si="291"/>
        <v>100</v>
      </c>
      <c r="P1872" s="16">
        <f t="shared" si="292"/>
        <v>0</v>
      </c>
      <c r="Q1872" s="16">
        <f t="shared" si="293"/>
        <v>66.5</v>
      </c>
      <c r="R1872" s="17">
        <f t="shared" si="294"/>
        <v>62.475000000000001</v>
      </c>
      <c r="S1872" s="17">
        <f t="shared" si="295"/>
        <v>46.625</v>
      </c>
      <c r="T1872" s="17">
        <f t="shared" si="296"/>
        <v>52.424999999999997</v>
      </c>
      <c r="U1872" s="17">
        <f t="shared" si="297"/>
        <v>54.125</v>
      </c>
      <c r="V1872" s="16">
        <f t="shared" si="298"/>
        <v>53.841666666666661</v>
      </c>
      <c r="W1872" s="16">
        <f t="shared" si="299"/>
        <v>53.912499999999994</v>
      </c>
    </row>
    <row r="1873" spans="1:23" ht="13.5" x14ac:dyDescent="0.25">
      <c r="A1873" s="3">
        <v>44739</v>
      </c>
      <c r="B1873" s="2">
        <v>1.33</v>
      </c>
      <c r="C1873" s="2">
        <v>46.285649984174881</v>
      </c>
      <c r="D1873" s="2">
        <v>-8.1747230289532791E-3</v>
      </c>
      <c r="E1873" s="2">
        <v>4.6094650287905943E-2</v>
      </c>
      <c r="F1873" s="2">
        <v>1.3440000000000001</v>
      </c>
      <c r="G1873" s="2">
        <v>1.347</v>
      </c>
      <c r="H1873" s="2">
        <v>1.339</v>
      </c>
      <c r="I1873" s="2">
        <v>1.3388000000000002</v>
      </c>
      <c r="J1873" s="2">
        <v>1.3652500000000014</v>
      </c>
      <c r="K1873" s="13" t="s">
        <v>48</v>
      </c>
      <c r="L1873" s="13" t="s">
        <v>55</v>
      </c>
      <c r="M1873" s="13" t="s">
        <v>50</v>
      </c>
      <c r="N1873" s="16">
        <f t="shared" si="290"/>
        <v>50</v>
      </c>
      <c r="O1873" s="16">
        <f t="shared" si="291"/>
        <v>100</v>
      </c>
      <c r="P1873" s="16">
        <f t="shared" si="292"/>
        <v>0</v>
      </c>
      <c r="Q1873" s="16">
        <f t="shared" si="293"/>
        <v>66.5</v>
      </c>
      <c r="R1873" s="17">
        <f t="shared" si="294"/>
        <v>62.475000000000001</v>
      </c>
      <c r="S1873" s="17">
        <f t="shared" si="295"/>
        <v>46.625</v>
      </c>
      <c r="T1873" s="17">
        <f t="shared" si="296"/>
        <v>52.424999999999997</v>
      </c>
      <c r="U1873" s="17">
        <f t="shared" si="297"/>
        <v>54.125</v>
      </c>
      <c r="V1873" s="16">
        <f t="shared" si="298"/>
        <v>53.841666666666661</v>
      </c>
      <c r="W1873" s="16">
        <f t="shared" si="299"/>
        <v>53.912499999999994</v>
      </c>
    </row>
    <row r="1874" spans="1:23" ht="13.5" x14ac:dyDescent="0.25">
      <c r="A1874" s="3">
        <v>44740</v>
      </c>
      <c r="B1874" s="2">
        <v>1.37</v>
      </c>
      <c r="C1874" s="2">
        <v>58.723199726015466</v>
      </c>
      <c r="D1874" s="2">
        <v>-9.1393774744343848E-3</v>
      </c>
      <c r="E1874" s="2">
        <v>4.0216501962875122E-2</v>
      </c>
      <c r="F1874" s="2">
        <v>1.35</v>
      </c>
      <c r="G1874" s="2">
        <v>1.35</v>
      </c>
      <c r="H1874" s="2">
        <v>1.3405000000000002</v>
      </c>
      <c r="I1874" s="2">
        <v>1.3390000000000004</v>
      </c>
      <c r="J1874" s="2">
        <v>1.3647000000000014</v>
      </c>
      <c r="K1874" s="13" t="s">
        <v>48</v>
      </c>
      <c r="L1874" s="13" t="s">
        <v>55</v>
      </c>
      <c r="M1874" s="13" t="s">
        <v>52</v>
      </c>
      <c r="N1874" s="16">
        <f t="shared" si="290"/>
        <v>50</v>
      </c>
      <c r="O1874" s="16">
        <f t="shared" si="291"/>
        <v>100</v>
      </c>
      <c r="P1874" s="16">
        <f t="shared" si="292"/>
        <v>0</v>
      </c>
      <c r="Q1874" s="16">
        <f t="shared" si="293"/>
        <v>83.5</v>
      </c>
      <c r="R1874" s="17">
        <f t="shared" si="294"/>
        <v>65.025000000000006</v>
      </c>
      <c r="S1874" s="17">
        <f t="shared" si="295"/>
        <v>50.875</v>
      </c>
      <c r="T1874" s="17">
        <f t="shared" si="296"/>
        <v>60.075000000000003</v>
      </c>
      <c r="U1874" s="17">
        <f t="shared" si="297"/>
        <v>58.375</v>
      </c>
      <c r="V1874" s="16">
        <f t="shared" si="298"/>
        <v>58.658333333333339</v>
      </c>
      <c r="W1874" s="16">
        <f t="shared" si="299"/>
        <v>58.587500000000006</v>
      </c>
    </row>
    <row r="1875" spans="1:23" ht="13.5" x14ac:dyDescent="0.25">
      <c r="A1875" s="3">
        <v>44741</v>
      </c>
      <c r="B1875" s="2">
        <v>1.4</v>
      </c>
      <c r="C1875" s="2">
        <v>65.226563717459499</v>
      </c>
      <c r="D1875" s="2">
        <v>-1.2355110986142614E-2</v>
      </c>
      <c r="E1875" s="2">
        <v>3.3472324661489368E-2</v>
      </c>
      <c r="F1875" s="2">
        <v>1.36</v>
      </c>
      <c r="G1875" s="2">
        <v>1.3560000000000001</v>
      </c>
      <c r="H1875" s="2">
        <v>1.3435000000000001</v>
      </c>
      <c r="I1875" s="2">
        <v>1.3398000000000008</v>
      </c>
      <c r="J1875" s="2">
        <v>1.364550000000001</v>
      </c>
      <c r="K1875" s="13" t="s">
        <v>48</v>
      </c>
      <c r="L1875" s="13" t="s">
        <v>55</v>
      </c>
      <c r="M1875" s="13" t="s">
        <v>52</v>
      </c>
      <c r="N1875" s="16">
        <f t="shared" si="290"/>
        <v>50</v>
      </c>
      <c r="O1875" s="16">
        <f t="shared" si="291"/>
        <v>100</v>
      </c>
      <c r="P1875" s="16">
        <f t="shared" si="292"/>
        <v>0</v>
      </c>
      <c r="Q1875" s="16">
        <f t="shared" si="293"/>
        <v>83.5</v>
      </c>
      <c r="R1875" s="17">
        <f t="shared" si="294"/>
        <v>65.025000000000006</v>
      </c>
      <c r="S1875" s="17">
        <f t="shared" si="295"/>
        <v>50.875</v>
      </c>
      <c r="T1875" s="17">
        <f t="shared" si="296"/>
        <v>60.075000000000003</v>
      </c>
      <c r="U1875" s="17">
        <f t="shared" si="297"/>
        <v>58.375</v>
      </c>
      <c r="V1875" s="16">
        <f t="shared" si="298"/>
        <v>58.658333333333339</v>
      </c>
      <c r="W1875" s="16">
        <f t="shared" si="299"/>
        <v>58.587500000000006</v>
      </c>
    </row>
    <row r="1876" spans="1:23" ht="13.5" x14ac:dyDescent="0.25">
      <c r="A1876" s="3">
        <v>44742</v>
      </c>
      <c r="B1876" s="2">
        <v>1.44</v>
      </c>
      <c r="C1876" s="2">
        <v>71.642058550534102</v>
      </c>
      <c r="D1876" s="2">
        <v>-1.3765100364419247E-2</v>
      </c>
      <c r="E1876" s="2">
        <v>2.6303043735654136E-2</v>
      </c>
      <c r="F1876" s="2">
        <v>1.3780000000000001</v>
      </c>
      <c r="G1876" s="2">
        <v>1.363</v>
      </c>
      <c r="H1876" s="2">
        <v>1.3490000000000002</v>
      </c>
      <c r="I1876" s="2">
        <v>1.3412000000000006</v>
      </c>
      <c r="J1876" s="2">
        <v>1.3647000000000011</v>
      </c>
      <c r="K1876" s="13" t="s">
        <v>48</v>
      </c>
      <c r="L1876" s="13" t="s">
        <v>55</v>
      </c>
      <c r="M1876" s="13" t="s">
        <v>52</v>
      </c>
      <c r="N1876" s="16">
        <f t="shared" si="290"/>
        <v>50</v>
      </c>
      <c r="O1876" s="16">
        <f t="shared" si="291"/>
        <v>100</v>
      </c>
      <c r="P1876" s="16">
        <f t="shared" si="292"/>
        <v>0</v>
      </c>
      <c r="Q1876" s="16">
        <f t="shared" si="293"/>
        <v>83.5</v>
      </c>
      <c r="R1876" s="17">
        <f t="shared" si="294"/>
        <v>65.025000000000006</v>
      </c>
      <c r="S1876" s="17">
        <f t="shared" si="295"/>
        <v>50.875</v>
      </c>
      <c r="T1876" s="17">
        <f t="shared" si="296"/>
        <v>60.075000000000003</v>
      </c>
      <c r="U1876" s="17">
        <f t="shared" si="297"/>
        <v>58.375</v>
      </c>
      <c r="V1876" s="16">
        <f t="shared" si="298"/>
        <v>58.658333333333339</v>
      </c>
      <c r="W1876" s="16">
        <f t="shared" si="299"/>
        <v>58.587500000000006</v>
      </c>
    </row>
    <row r="1877" spans="1:23" ht="13.5" x14ac:dyDescent="0.25">
      <c r="A1877" s="3">
        <v>44743</v>
      </c>
      <c r="B1877" s="2">
        <v>1.45</v>
      </c>
      <c r="C1877" s="2">
        <v>72.983984464134451</v>
      </c>
      <c r="D1877" s="2">
        <v>-1.7789848733560154E-2</v>
      </c>
      <c r="E1877" s="2">
        <v>2.0208832714855844E-2</v>
      </c>
      <c r="F1877" s="2">
        <v>1.3979999999999999</v>
      </c>
      <c r="G1877" s="2">
        <v>1.3719999999999999</v>
      </c>
      <c r="H1877" s="2">
        <v>1.3550000000000002</v>
      </c>
      <c r="I1877" s="2">
        <v>1.3428000000000007</v>
      </c>
      <c r="J1877" s="2">
        <v>1.3649000000000013</v>
      </c>
      <c r="K1877" s="13" t="s">
        <v>48</v>
      </c>
      <c r="L1877" s="13" t="s">
        <v>49</v>
      </c>
      <c r="M1877" s="13" t="s">
        <v>52</v>
      </c>
      <c r="N1877" s="16">
        <f t="shared" si="290"/>
        <v>50</v>
      </c>
      <c r="O1877" s="16">
        <f t="shared" si="291"/>
        <v>100</v>
      </c>
      <c r="P1877" s="16">
        <f t="shared" si="292"/>
        <v>50</v>
      </c>
      <c r="Q1877" s="16">
        <f t="shared" si="293"/>
        <v>100</v>
      </c>
      <c r="R1877" s="17">
        <f t="shared" si="294"/>
        <v>75</v>
      </c>
      <c r="S1877" s="17">
        <f t="shared" si="295"/>
        <v>72.5</v>
      </c>
      <c r="T1877" s="17">
        <f t="shared" si="296"/>
        <v>80</v>
      </c>
      <c r="U1877" s="17">
        <f t="shared" si="297"/>
        <v>75</v>
      </c>
      <c r="V1877" s="16">
        <f t="shared" si="298"/>
        <v>75.833333333333329</v>
      </c>
      <c r="W1877" s="16">
        <f t="shared" si="299"/>
        <v>75.625</v>
      </c>
    </row>
    <row r="1878" spans="1:23" ht="13.5" x14ac:dyDescent="0.25">
      <c r="A1878" s="3">
        <v>44746</v>
      </c>
      <c r="B1878" s="2">
        <v>1.53</v>
      </c>
      <c r="C1878" s="2">
        <v>80.80824366738679</v>
      </c>
      <c r="D1878" s="2">
        <v>-3.0768898324954774E-2</v>
      </c>
      <c r="E1878" s="2">
        <v>1.4936507151946273E-2</v>
      </c>
      <c r="F1878" s="2">
        <v>1.4380000000000002</v>
      </c>
      <c r="G1878" s="2">
        <v>1.3909999999999998</v>
      </c>
      <c r="H1878" s="2">
        <v>1.3645</v>
      </c>
      <c r="I1878" s="2">
        <v>1.3462000000000005</v>
      </c>
      <c r="J1878" s="2">
        <v>1.365500000000001</v>
      </c>
      <c r="K1878" s="13" t="s">
        <v>48</v>
      </c>
      <c r="L1878" s="13" t="s">
        <v>49</v>
      </c>
      <c r="M1878" s="13" t="s">
        <v>52</v>
      </c>
      <c r="N1878" s="16">
        <f t="shared" si="290"/>
        <v>50</v>
      </c>
      <c r="O1878" s="16">
        <f t="shared" si="291"/>
        <v>100</v>
      </c>
      <c r="P1878" s="16">
        <f t="shared" si="292"/>
        <v>50</v>
      </c>
      <c r="Q1878" s="16">
        <f t="shared" si="293"/>
        <v>100</v>
      </c>
      <c r="R1878" s="17">
        <f t="shared" si="294"/>
        <v>75</v>
      </c>
      <c r="S1878" s="17">
        <f t="shared" si="295"/>
        <v>72.5</v>
      </c>
      <c r="T1878" s="17">
        <f t="shared" si="296"/>
        <v>80</v>
      </c>
      <c r="U1878" s="17">
        <f t="shared" si="297"/>
        <v>75</v>
      </c>
      <c r="V1878" s="16">
        <f t="shared" si="298"/>
        <v>75.833333333333329</v>
      </c>
      <c r="W1878" s="16">
        <f t="shared" si="299"/>
        <v>75.625</v>
      </c>
    </row>
    <row r="1879" spans="1:23" ht="13.5" x14ac:dyDescent="0.25">
      <c r="A1879" s="3">
        <v>44747</v>
      </c>
      <c r="B1879" s="2">
        <v>1.57</v>
      </c>
      <c r="C1879" s="2">
        <v>83.397371379604976</v>
      </c>
      <c r="D1879" s="2">
        <v>-4.5715231784595023E-2</v>
      </c>
      <c r="E1879" s="2">
        <v>9.6467353935138604E-3</v>
      </c>
      <c r="F1879" s="2">
        <v>1.4780000000000002</v>
      </c>
      <c r="G1879" s="2">
        <v>1.4139999999999999</v>
      </c>
      <c r="H1879" s="2">
        <v>1.3770000000000002</v>
      </c>
      <c r="I1879" s="2">
        <v>1.3506000000000002</v>
      </c>
      <c r="J1879" s="2">
        <v>1.3663500000000011</v>
      </c>
      <c r="K1879" s="13" t="s">
        <v>48</v>
      </c>
      <c r="L1879" s="13" t="s">
        <v>49</v>
      </c>
      <c r="M1879" s="13" t="s">
        <v>52</v>
      </c>
      <c r="N1879" s="16">
        <f t="shared" si="290"/>
        <v>50</v>
      </c>
      <c r="O1879" s="16">
        <f t="shared" si="291"/>
        <v>100</v>
      </c>
      <c r="P1879" s="16">
        <f t="shared" si="292"/>
        <v>50</v>
      </c>
      <c r="Q1879" s="16">
        <f t="shared" si="293"/>
        <v>100</v>
      </c>
      <c r="R1879" s="17">
        <f t="shared" si="294"/>
        <v>75</v>
      </c>
      <c r="S1879" s="17">
        <f t="shared" si="295"/>
        <v>72.5</v>
      </c>
      <c r="T1879" s="17">
        <f t="shared" si="296"/>
        <v>80</v>
      </c>
      <c r="U1879" s="17">
        <f t="shared" si="297"/>
        <v>75</v>
      </c>
      <c r="V1879" s="16">
        <f t="shared" si="298"/>
        <v>75.833333333333329</v>
      </c>
      <c r="W1879" s="16">
        <f t="shared" si="299"/>
        <v>75.625</v>
      </c>
    </row>
    <row r="1880" spans="1:23" ht="13.5" x14ac:dyDescent="0.25">
      <c r="A1880" s="3">
        <v>44748</v>
      </c>
      <c r="B1880" s="2">
        <v>1.63</v>
      </c>
      <c r="C1880" s="2">
        <v>86.368145525867732</v>
      </c>
      <c r="D1880" s="2">
        <v>-6.2431416326653943E-2</v>
      </c>
      <c r="E1880" s="2">
        <v>4.8634486750395922E-3</v>
      </c>
      <c r="F1880" s="2">
        <v>1.524</v>
      </c>
      <c r="G1880" s="2">
        <v>1.4419999999999997</v>
      </c>
      <c r="H1880" s="2">
        <v>1.3925000000000001</v>
      </c>
      <c r="I1880" s="2">
        <v>1.3562000000000001</v>
      </c>
      <c r="J1880" s="2">
        <v>1.3674000000000013</v>
      </c>
      <c r="K1880" s="13" t="s">
        <v>48</v>
      </c>
      <c r="L1880" s="13" t="s">
        <v>49</v>
      </c>
      <c r="M1880" s="13" t="s">
        <v>52</v>
      </c>
      <c r="N1880" s="16">
        <f t="shared" si="290"/>
        <v>50</v>
      </c>
      <c r="O1880" s="16">
        <f t="shared" si="291"/>
        <v>100</v>
      </c>
      <c r="P1880" s="16">
        <f t="shared" si="292"/>
        <v>50</v>
      </c>
      <c r="Q1880" s="16">
        <f t="shared" si="293"/>
        <v>100</v>
      </c>
      <c r="R1880" s="17">
        <f t="shared" si="294"/>
        <v>75</v>
      </c>
      <c r="S1880" s="17">
        <f t="shared" si="295"/>
        <v>72.5</v>
      </c>
      <c r="T1880" s="17">
        <f t="shared" si="296"/>
        <v>80</v>
      </c>
      <c r="U1880" s="17">
        <f t="shared" si="297"/>
        <v>75</v>
      </c>
      <c r="V1880" s="16">
        <f t="shared" si="298"/>
        <v>75.833333333333329</v>
      </c>
      <c r="W1880" s="16">
        <f t="shared" si="299"/>
        <v>75.625</v>
      </c>
    </row>
    <row r="1881" spans="1:23" ht="13.5" x14ac:dyDescent="0.25">
      <c r="A1881" s="3">
        <v>44749</v>
      </c>
      <c r="B1881" s="2">
        <v>1.63</v>
      </c>
      <c r="C1881" s="2">
        <v>86.368145525867732</v>
      </c>
      <c r="D1881" s="2">
        <v>-7.8007556166425074E-2</v>
      </c>
      <c r="E1881" s="2">
        <v>3.0679564736499267E-4</v>
      </c>
      <c r="F1881" s="2">
        <v>1.5619999999999998</v>
      </c>
      <c r="G1881" s="2">
        <v>1.47</v>
      </c>
      <c r="H1881" s="2">
        <v>1.4079999999999999</v>
      </c>
      <c r="I1881" s="2">
        <v>1.3618000000000001</v>
      </c>
      <c r="J1881" s="2">
        <v>1.3685000000000014</v>
      </c>
      <c r="K1881" s="13" t="s">
        <v>48</v>
      </c>
      <c r="L1881" s="13" t="s">
        <v>49</v>
      </c>
      <c r="M1881" s="13" t="s">
        <v>52</v>
      </c>
      <c r="N1881" s="16">
        <f t="shared" si="290"/>
        <v>50</v>
      </c>
      <c r="O1881" s="16">
        <f t="shared" si="291"/>
        <v>100</v>
      </c>
      <c r="P1881" s="16">
        <f t="shared" si="292"/>
        <v>50</v>
      </c>
      <c r="Q1881" s="16">
        <f t="shared" si="293"/>
        <v>100</v>
      </c>
      <c r="R1881" s="17">
        <f t="shared" si="294"/>
        <v>75</v>
      </c>
      <c r="S1881" s="17">
        <f t="shared" si="295"/>
        <v>72.5</v>
      </c>
      <c r="T1881" s="17">
        <f t="shared" si="296"/>
        <v>80</v>
      </c>
      <c r="U1881" s="17">
        <f t="shared" si="297"/>
        <v>75</v>
      </c>
      <c r="V1881" s="16">
        <f t="shared" si="298"/>
        <v>75.833333333333329</v>
      </c>
      <c r="W1881" s="16">
        <f t="shared" si="299"/>
        <v>75.625</v>
      </c>
    </row>
    <row r="1882" spans="1:23" ht="13.5" x14ac:dyDescent="0.25">
      <c r="A1882" s="3">
        <v>44750</v>
      </c>
      <c r="B1882" s="2">
        <v>1.68</v>
      </c>
      <c r="C1882" s="2">
        <v>88.377988799310771</v>
      </c>
      <c r="D1882" s="2">
        <v>-9.6216696426457249E-2</v>
      </c>
      <c r="E1882" s="2">
        <v>-4.3710642430810033E-3</v>
      </c>
      <c r="F1882" s="2">
        <v>1.6080000000000001</v>
      </c>
      <c r="G1882" s="2">
        <v>1.5029999999999997</v>
      </c>
      <c r="H1882" s="2">
        <v>1.4259999999999999</v>
      </c>
      <c r="I1882" s="2">
        <v>1.3688000000000005</v>
      </c>
      <c r="J1882" s="2">
        <v>1.3699000000000012</v>
      </c>
      <c r="K1882" s="13" t="s">
        <v>48</v>
      </c>
      <c r="L1882" s="13" t="s">
        <v>49</v>
      </c>
      <c r="M1882" s="13" t="s">
        <v>52</v>
      </c>
      <c r="N1882" s="16">
        <f t="shared" si="290"/>
        <v>50</v>
      </c>
      <c r="O1882" s="16">
        <f t="shared" si="291"/>
        <v>100</v>
      </c>
      <c r="P1882" s="16">
        <f t="shared" si="292"/>
        <v>50</v>
      </c>
      <c r="Q1882" s="16">
        <f t="shared" si="293"/>
        <v>100</v>
      </c>
      <c r="R1882" s="17">
        <f t="shared" si="294"/>
        <v>75</v>
      </c>
      <c r="S1882" s="17">
        <f t="shared" si="295"/>
        <v>72.5</v>
      </c>
      <c r="T1882" s="17">
        <f t="shared" si="296"/>
        <v>80</v>
      </c>
      <c r="U1882" s="17">
        <f t="shared" si="297"/>
        <v>75</v>
      </c>
      <c r="V1882" s="16">
        <f t="shared" si="298"/>
        <v>75.833333333333329</v>
      </c>
      <c r="W1882" s="16">
        <f t="shared" si="299"/>
        <v>75.625</v>
      </c>
    </row>
    <row r="1883" spans="1:23" ht="13.5" x14ac:dyDescent="0.25">
      <c r="A1883" s="3">
        <v>44753</v>
      </c>
      <c r="B1883" s="2">
        <v>1.63</v>
      </c>
      <c r="C1883" s="2">
        <v>76.26822736597012</v>
      </c>
      <c r="D1883" s="2">
        <v>-0.11252053342304702</v>
      </c>
      <c r="E1883" s="2">
        <v>-7.5819612743561939E-3</v>
      </c>
      <c r="F1883" s="2">
        <v>1.6280000000000001</v>
      </c>
      <c r="G1883" s="2">
        <v>1.5329999999999999</v>
      </c>
      <c r="H1883" s="2">
        <v>1.44</v>
      </c>
      <c r="I1883" s="2">
        <v>1.3746000000000003</v>
      </c>
      <c r="J1883" s="2">
        <v>1.3711000000000011</v>
      </c>
      <c r="K1883" s="13" t="s">
        <v>48</v>
      </c>
      <c r="L1883" s="13" t="s">
        <v>55</v>
      </c>
      <c r="M1883" s="13" t="s">
        <v>52</v>
      </c>
      <c r="N1883" s="16">
        <f t="shared" si="290"/>
        <v>50</v>
      </c>
      <c r="O1883" s="16">
        <f t="shared" si="291"/>
        <v>100</v>
      </c>
      <c r="P1883" s="16">
        <f t="shared" si="292"/>
        <v>50</v>
      </c>
      <c r="Q1883" s="16">
        <f t="shared" si="293"/>
        <v>83.5</v>
      </c>
      <c r="R1883" s="17">
        <f t="shared" si="294"/>
        <v>72.525000000000006</v>
      </c>
      <c r="S1883" s="17">
        <f t="shared" si="295"/>
        <v>68.375</v>
      </c>
      <c r="T1883" s="17">
        <f t="shared" si="296"/>
        <v>72.575000000000003</v>
      </c>
      <c r="U1883" s="17">
        <f t="shared" si="297"/>
        <v>70.875</v>
      </c>
      <c r="V1883" s="16">
        <f t="shared" si="298"/>
        <v>71.158333333333346</v>
      </c>
      <c r="W1883" s="16">
        <f t="shared" si="299"/>
        <v>71.087500000000006</v>
      </c>
    </row>
    <row r="1884" spans="1:23" ht="13.5" x14ac:dyDescent="0.25">
      <c r="A1884" s="3">
        <v>44754</v>
      </c>
      <c r="B1884" s="2">
        <v>1.54</v>
      </c>
      <c r="C1884" s="2">
        <v>60.261906195795824</v>
      </c>
      <c r="D1884" s="2">
        <v>-0.11461020020472801</v>
      </c>
      <c r="E1884" s="2">
        <v>-9.0496164155671344E-3</v>
      </c>
      <c r="F1884" s="2">
        <v>1.6219999999999999</v>
      </c>
      <c r="G1884" s="2">
        <v>1.5499999999999996</v>
      </c>
      <c r="H1884" s="2">
        <v>1.4499999999999997</v>
      </c>
      <c r="I1884" s="2">
        <v>1.3782000000000005</v>
      </c>
      <c r="J1884" s="2">
        <v>1.371700000000001</v>
      </c>
      <c r="K1884" s="13" t="s">
        <v>48</v>
      </c>
      <c r="L1884" s="13" t="s">
        <v>55</v>
      </c>
      <c r="M1884" s="13" t="s">
        <v>50</v>
      </c>
      <c r="N1884" s="16">
        <f t="shared" si="290"/>
        <v>50</v>
      </c>
      <c r="O1884" s="16">
        <f t="shared" si="291"/>
        <v>100</v>
      </c>
      <c r="P1884" s="16">
        <f t="shared" si="292"/>
        <v>50</v>
      </c>
      <c r="Q1884" s="16">
        <f t="shared" si="293"/>
        <v>66.5</v>
      </c>
      <c r="R1884" s="17">
        <f t="shared" si="294"/>
        <v>69.974999999999994</v>
      </c>
      <c r="S1884" s="17">
        <f t="shared" si="295"/>
        <v>64.125</v>
      </c>
      <c r="T1884" s="17">
        <f t="shared" si="296"/>
        <v>64.924999999999997</v>
      </c>
      <c r="U1884" s="17">
        <f t="shared" si="297"/>
        <v>66.625</v>
      </c>
      <c r="V1884" s="16">
        <f t="shared" si="298"/>
        <v>66.341666666666654</v>
      </c>
      <c r="W1884" s="16">
        <f t="shared" si="299"/>
        <v>66.412499999999994</v>
      </c>
    </row>
    <row r="1885" spans="1:23" ht="13.5" x14ac:dyDescent="0.25">
      <c r="A1885" s="3">
        <v>44755</v>
      </c>
      <c r="B1885" s="2">
        <v>1.58</v>
      </c>
      <c r="C1885" s="2">
        <v>63.889233511749083</v>
      </c>
      <c r="D1885" s="2">
        <v>-0.11522620466097711</v>
      </c>
      <c r="E1885" s="2">
        <v>-7.5720927432599743E-3</v>
      </c>
      <c r="F1885" s="2">
        <v>1.6119999999999997</v>
      </c>
      <c r="G1885" s="2">
        <v>1.5679999999999998</v>
      </c>
      <c r="H1885" s="2">
        <v>1.4619999999999997</v>
      </c>
      <c r="I1885" s="2">
        <v>1.3828000000000005</v>
      </c>
      <c r="J1885" s="2">
        <v>1.3723500000000006</v>
      </c>
      <c r="K1885" s="13" t="s">
        <v>48</v>
      </c>
      <c r="L1885" s="13" t="s">
        <v>55</v>
      </c>
      <c r="M1885" s="13" t="s">
        <v>50</v>
      </c>
      <c r="N1885" s="16">
        <f t="shared" si="290"/>
        <v>50</v>
      </c>
      <c r="O1885" s="16">
        <f t="shared" si="291"/>
        <v>100</v>
      </c>
      <c r="P1885" s="16">
        <f t="shared" si="292"/>
        <v>50</v>
      </c>
      <c r="Q1885" s="16">
        <f t="shared" si="293"/>
        <v>66.5</v>
      </c>
      <c r="R1885" s="17">
        <f t="shared" si="294"/>
        <v>69.974999999999994</v>
      </c>
      <c r="S1885" s="17">
        <f t="shared" si="295"/>
        <v>64.125</v>
      </c>
      <c r="T1885" s="17">
        <f t="shared" si="296"/>
        <v>64.924999999999997</v>
      </c>
      <c r="U1885" s="17">
        <f t="shared" si="297"/>
        <v>66.625</v>
      </c>
      <c r="V1885" s="16">
        <f t="shared" si="298"/>
        <v>66.341666666666654</v>
      </c>
      <c r="W1885" s="16">
        <f t="shared" si="299"/>
        <v>66.412499999999994</v>
      </c>
    </row>
    <row r="1886" spans="1:23" ht="13.5" x14ac:dyDescent="0.25">
      <c r="A1886" s="3">
        <v>44756</v>
      </c>
      <c r="B1886" s="2">
        <v>1.6</v>
      </c>
      <c r="C1886" s="2">
        <v>65.580971165242801</v>
      </c>
      <c r="D1886" s="2">
        <v>-0.11177462747244316</v>
      </c>
      <c r="E1886" s="2">
        <v>-4.1036557444623792E-3</v>
      </c>
      <c r="F1886" s="2">
        <v>1.6059999999999999</v>
      </c>
      <c r="G1886" s="2">
        <v>1.5840000000000001</v>
      </c>
      <c r="H1886" s="2">
        <v>1.4735</v>
      </c>
      <c r="I1886" s="2">
        <v>1.3882000000000003</v>
      </c>
      <c r="J1886" s="2">
        <v>1.3729000000000011</v>
      </c>
      <c r="K1886" s="13" t="s">
        <v>48</v>
      </c>
      <c r="L1886" s="13" t="s">
        <v>55</v>
      </c>
      <c r="M1886" s="13" t="s">
        <v>50</v>
      </c>
      <c r="N1886" s="16">
        <f t="shared" si="290"/>
        <v>50</v>
      </c>
      <c r="O1886" s="16">
        <f t="shared" si="291"/>
        <v>100</v>
      </c>
      <c r="P1886" s="16">
        <f t="shared" si="292"/>
        <v>50</v>
      </c>
      <c r="Q1886" s="16">
        <f t="shared" si="293"/>
        <v>66.5</v>
      </c>
      <c r="R1886" s="17">
        <f t="shared" si="294"/>
        <v>69.974999999999994</v>
      </c>
      <c r="S1886" s="17">
        <f t="shared" si="295"/>
        <v>64.125</v>
      </c>
      <c r="T1886" s="17">
        <f t="shared" si="296"/>
        <v>64.924999999999997</v>
      </c>
      <c r="U1886" s="17">
        <f t="shared" si="297"/>
        <v>66.625</v>
      </c>
      <c r="V1886" s="16">
        <f t="shared" si="298"/>
        <v>66.341666666666654</v>
      </c>
      <c r="W1886" s="16">
        <f t="shared" si="299"/>
        <v>66.412499999999994</v>
      </c>
    </row>
    <row r="1887" spans="1:23" ht="13.5" x14ac:dyDescent="0.25">
      <c r="A1887" s="3">
        <v>44757</v>
      </c>
      <c r="B1887" s="2">
        <v>1.64</v>
      </c>
      <c r="C1887" s="2">
        <v>68.735684572334961</v>
      </c>
      <c r="D1887" s="2">
        <v>-0.11104447864983147</v>
      </c>
      <c r="E1887" s="2">
        <v>-1.8162312367030373E-3</v>
      </c>
      <c r="F1887" s="2">
        <v>1.5979999999999999</v>
      </c>
      <c r="G1887" s="2">
        <v>1.6030000000000002</v>
      </c>
      <c r="H1887" s="2">
        <v>1.4874999999999996</v>
      </c>
      <c r="I1887" s="2">
        <v>1.3944000000000003</v>
      </c>
      <c r="J1887" s="2">
        <v>1.3735500000000009</v>
      </c>
      <c r="K1887" s="13" t="s">
        <v>53</v>
      </c>
      <c r="L1887" s="13" t="s">
        <v>55</v>
      </c>
      <c r="M1887" s="13" t="s">
        <v>47</v>
      </c>
      <c r="N1887" s="16">
        <f t="shared" si="290"/>
        <v>50</v>
      </c>
      <c r="O1887" s="16">
        <f t="shared" si="291"/>
        <v>100</v>
      </c>
      <c r="P1887" s="16">
        <f t="shared" si="292"/>
        <v>50</v>
      </c>
      <c r="Q1887" s="16">
        <f t="shared" si="293"/>
        <v>16.5</v>
      </c>
      <c r="R1887" s="17">
        <f t="shared" si="294"/>
        <v>62.475000000000001</v>
      </c>
      <c r="S1887" s="17">
        <f t="shared" si="295"/>
        <v>51.625</v>
      </c>
      <c r="T1887" s="17">
        <f t="shared" si="296"/>
        <v>42.424999999999997</v>
      </c>
      <c r="U1887" s="17">
        <f t="shared" si="297"/>
        <v>54.125</v>
      </c>
      <c r="V1887" s="16">
        <f t="shared" si="298"/>
        <v>52.17499999999999</v>
      </c>
      <c r="W1887" s="16">
        <f t="shared" si="299"/>
        <v>52.662499999999994</v>
      </c>
    </row>
    <row r="1888" spans="1:23" ht="13.5" x14ac:dyDescent="0.25">
      <c r="A1888" s="3">
        <v>44760</v>
      </c>
      <c r="B1888" s="2">
        <v>1.64</v>
      </c>
      <c r="C1888" s="2">
        <v>68.735684572334961</v>
      </c>
      <c r="D1888" s="2">
        <v>-9.9064510442373965E-2</v>
      </c>
      <c r="E1888" s="2">
        <v>9.3818986207869128E-5</v>
      </c>
      <c r="F1888" s="2">
        <v>1.6</v>
      </c>
      <c r="G1888" s="2">
        <v>1.6140000000000001</v>
      </c>
      <c r="H1888" s="2">
        <v>1.5024999999999999</v>
      </c>
      <c r="I1888" s="2">
        <v>1.4010000000000002</v>
      </c>
      <c r="J1888" s="2">
        <v>1.3741500000000011</v>
      </c>
      <c r="K1888" s="13" t="s">
        <v>53</v>
      </c>
      <c r="L1888" s="13" t="s">
        <v>55</v>
      </c>
      <c r="M1888" s="13" t="s">
        <v>54</v>
      </c>
      <c r="N1888" s="16">
        <f t="shared" si="290"/>
        <v>50</v>
      </c>
      <c r="O1888" s="16">
        <f t="shared" si="291"/>
        <v>100</v>
      </c>
      <c r="P1888" s="16">
        <f t="shared" si="292"/>
        <v>50</v>
      </c>
      <c r="Q1888" s="16">
        <f t="shared" si="293"/>
        <v>16.5</v>
      </c>
      <c r="R1888" s="17">
        <f t="shared" si="294"/>
        <v>62.475000000000001</v>
      </c>
      <c r="S1888" s="17">
        <f t="shared" si="295"/>
        <v>51.625</v>
      </c>
      <c r="T1888" s="17">
        <f t="shared" si="296"/>
        <v>42.424999999999997</v>
      </c>
      <c r="U1888" s="17">
        <f t="shared" si="297"/>
        <v>54.125</v>
      </c>
      <c r="V1888" s="16">
        <f t="shared" si="298"/>
        <v>52.17499999999999</v>
      </c>
      <c r="W1888" s="16">
        <f t="shared" si="299"/>
        <v>52.662499999999994</v>
      </c>
    </row>
    <row r="1889" spans="1:23" ht="13.5" x14ac:dyDescent="0.25">
      <c r="A1889" s="3">
        <v>44761</v>
      </c>
      <c r="B1889" s="2">
        <v>1.63</v>
      </c>
      <c r="C1889" s="2">
        <v>66.95633072932533</v>
      </c>
      <c r="D1889" s="2">
        <v>-8.2908529534054365E-2</v>
      </c>
      <c r="E1889" s="2">
        <v>1.2795321095255897E-3</v>
      </c>
      <c r="F1889" s="2">
        <v>1.6179999999999999</v>
      </c>
      <c r="G1889" s="2">
        <v>1.6199999999999999</v>
      </c>
      <c r="H1889" s="2">
        <v>1.5169999999999999</v>
      </c>
      <c r="I1889" s="2">
        <v>1.4066000000000003</v>
      </c>
      <c r="J1889" s="2">
        <v>1.3745000000000009</v>
      </c>
      <c r="K1889" s="13" t="s">
        <v>48</v>
      </c>
      <c r="L1889" s="13" t="s">
        <v>55</v>
      </c>
      <c r="M1889" s="13" t="s">
        <v>52</v>
      </c>
      <c r="N1889" s="16">
        <f t="shared" si="290"/>
        <v>50</v>
      </c>
      <c r="O1889" s="16">
        <f t="shared" si="291"/>
        <v>100</v>
      </c>
      <c r="P1889" s="16">
        <f t="shared" si="292"/>
        <v>50</v>
      </c>
      <c r="Q1889" s="16">
        <f t="shared" si="293"/>
        <v>83.5</v>
      </c>
      <c r="R1889" s="17">
        <f t="shared" si="294"/>
        <v>72.525000000000006</v>
      </c>
      <c r="S1889" s="17">
        <f t="shared" si="295"/>
        <v>68.375</v>
      </c>
      <c r="T1889" s="17">
        <f t="shared" si="296"/>
        <v>72.575000000000003</v>
      </c>
      <c r="U1889" s="17">
        <f t="shared" si="297"/>
        <v>70.875</v>
      </c>
      <c r="V1889" s="16">
        <f t="shared" si="298"/>
        <v>71.158333333333346</v>
      </c>
      <c r="W1889" s="16">
        <f t="shared" si="299"/>
        <v>71.087500000000006</v>
      </c>
    </row>
    <row r="1890" spans="1:23" ht="13.5" x14ac:dyDescent="0.25">
      <c r="A1890" s="3">
        <v>44762</v>
      </c>
      <c r="B1890" s="2">
        <v>1.64</v>
      </c>
      <c r="C1890" s="2">
        <v>67.852543963415343</v>
      </c>
      <c r="D1890" s="2">
        <v>-6.1499615380424144E-2</v>
      </c>
      <c r="E1890" s="2">
        <v>1.9689634406291623E-3</v>
      </c>
      <c r="F1890" s="2">
        <v>1.6300000000000001</v>
      </c>
      <c r="G1890" s="2">
        <v>1.621</v>
      </c>
      <c r="H1890" s="2">
        <v>1.5314999999999999</v>
      </c>
      <c r="I1890" s="2">
        <v>1.4128000000000003</v>
      </c>
      <c r="J1890" s="2">
        <v>1.3749000000000009</v>
      </c>
      <c r="K1890" s="13" t="s">
        <v>48</v>
      </c>
      <c r="L1890" s="13" t="s">
        <v>55</v>
      </c>
      <c r="M1890" s="13" t="s">
        <v>52</v>
      </c>
      <c r="N1890" s="16">
        <f t="shared" si="290"/>
        <v>50</v>
      </c>
      <c r="O1890" s="16">
        <f t="shared" si="291"/>
        <v>100</v>
      </c>
      <c r="P1890" s="16">
        <f t="shared" si="292"/>
        <v>50</v>
      </c>
      <c r="Q1890" s="16">
        <f t="shared" si="293"/>
        <v>83.5</v>
      </c>
      <c r="R1890" s="17">
        <f t="shared" si="294"/>
        <v>72.525000000000006</v>
      </c>
      <c r="S1890" s="17">
        <f t="shared" si="295"/>
        <v>68.375</v>
      </c>
      <c r="T1890" s="17">
        <f t="shared" si="296"/>
        <v>72.575000000000003</v>
      </c>
      <c r="U1890" s="17">
        <f t="shared" si="297"/>
        <v>70.875</v>
      </c>
      <c r="V1890" s="16">
        <f t="shared" si="298"/>
        <v>71.158333333333346</v>
      </c>
      <c r="W1890" s="16">
        <f t="shared" si="299"/>
        <v>71.087500000000006</v>
      </c>
    </row>
    <row r="1891" spans="1:23" ht="13.5" x14ac:dyDescent="0.25">
      <c r="A1891" s="3">
        <v>44763</v>
      </c>
      <c r="B1891" s="2">
        <v>1.7</v>
      </c>
      <c r="C1891" s="2">
        <v>72.646292214687264</v>
      </c>
      <c r="D1891" s="2">
        <v>-4.8583803831222072E-2</v>
      </c>
      <c r="E1891" s="2">
        <v>2.3294981861717414E-3</v>
      </c>
      <c r="F1891" s="2">
        <v>1.65</v>
      </c>
      <c r="G1891" s="2">
        <v>1.6280000000000001</v>
      </c>
      <c r="H1891" s="2">
        <v>1.5489999999999999</v>
      </c>
      <c r="I1891" s="2">
        <v>1.4204000000000001</v>
      </c>
      <c r="J1891" s="2">
        <v>1.3756500000000011</v>
      </c>
      <c r="K1891" s="13" t="s">
        <v>48</v>
      </c>
      <c r="L1891" s="13" t="s">
        <v>55</v>
      </c>
      <c r="M1891" s="13" t="s">
        <v>52</v>
      </c>
      <c r="N1891" s="16">
        <f t="shared" si="290"/>
        <v>50</v>
      </c>
      <c r="O1891" s="16">
        <f t="shared" si="291"/>
        <v>100</v>
      </c>
      <c r="P1891" s="16">
        <f t="shared" si="292"/>
        <v>50</v>
      </c>
      <c r="Q1891" s="16">
        <f t="shared" si="293"/>
        <v>83.5</v>
      </c>
      <c r="R1891" s="17">
        <f t="shared" si="294"/>
        <v>72.525000000000006</v>
      </c>
      <c r="S1891" s="17">
        <f t="shared" si="295"/>
        <v>68.375</v>
      </c>
      <c r="T1891" s="17">
        <f t="shared" si="296"/>
        <v>72.575000000000003</v>
      </c>
      <c r="U1891" s="17">
        <f t="shared" si="297"/>
        <v>70.875</v>
      </c>
      <c r="V1891" s="16">
        <f t="shared" si="298"/>
        <v>71.158333333333346</v>
      </c>
      <c r="W1891" s="16">
        <f t="shared" si="299"/>
        <v>71.087500000000006</v>
      </c>
    </row>
    <row r="1892" spans="1:23" ht="13.5" x14ac:dyDescent="0.25">
      <c r="A1892" s="3">
        <v>44764</v>
      </c>
      <c r="B1892" s="2">
        <v>1.68</v>
      </c>
      <c r="C1892" s="2">
        <v>68.955166379125018</v>
      </c>
      <c r="D1892" s="2">
        <v>-2.9534848300294403E-2</v>
      </c>
      <c r="E1892" s="2">
        <v>2.6420138813145399E-3</v>
      </c>
      <c r="F1892" s="2">
        <v>1.6579999999999999</v>
      </c>
      <c r="G1892" s="2">
        <v>1.6279999999999997</v>
      </c>
      <c r="H1892" s="2">
        <v>1.5654999999999997</v>
      </c>
      <c r="I1892" s="2">
        <v>1.4276000000000004</v>
      </c>
      <c r="J1892" s="2">
        <v>1.3761500000000009</v>
      </c>
      <c r="K1892" s="13" t="s">
        <v>48</v>
      </c>
      <c r="L1892" s="13" t="s">
        <v>55</v>
      </c>
      <c r="M1892" s="13" t="s">
        <v>52</v>
      </c>
      <c r="N1892" s="16">
        <f t="shared" si="290"/>
        <v>50</v>
      </c>
      <c r="O1892" s="16">
        <f t="shared" si="291"/>
        <v>100</v>
      </c>
      <c r="P1892" s="16">
        <f t="shared" si="292"/>
        <v>50</v>
      </c>
      <c r="Q1892" s="16">
        <f t="shared" si="293"/>
        <v>83.5</v>
      </c>
      <c r="R1892" s="17">
        <f t="shared" si="294"/>
        <v>72.525000000000006</v>
      </c>
      <c r="S1892" s="17">
        <f t="shared" si="295"/>
        <v>68.375</v>
      </c>
      <c r="T1892" s="17">
        <f t="shared" si="296"/>
        <v>72.575000000000003</v>
      </c>
      <c r="U1892" s="17">
        <f t="shared" si="297"/>
        <v>70.875</v>
      </c>
      <c r="V1892" s="16">
        <f t="shared" si="298"/>
        <v>71.158333333333346</v>
      </c>
      <c r="W1892" s="16">
        <f t="shared" si="299"/>
        <v>71.087500000000006</v>
      </c>
    </row>
    <row r="1893" spans="1:23" ht="13.5" x14ac:dyDescent="0.25">
      <c r="A1893" s="3">
        <v>44768</v>
      </c>
      <c r="B1893" s="2">
        <v>1.69</v>
      </c>
      <c r="C1893" s="2">
        <v>69.781903039049013</v>
      </c>
      <c r="D1893" s="2">
        <v>-2.2706921906544331E-2</v>
      </c>
      <c r="E1893" s="2">
        <v>2.4689794596948361E-3</v>
      </c>
      <c r="F1893" s="2">
        <v>1.6679999999999999</v>
      </c>
      <c r="G1893" s="2">
        <v>1.6339999999999999</v>
      </c>
      <c r="H1893" s="2">
        <v>1.5834999999999999</v>
      </c>
      <c r="I1893" s="2">
        <v>1.4350000000000005</v>
      </c>
      <c r="J1893" s="2">
        <v>1.3768500000000008</v>
      </c>
      <c r="K1893" s="13" t="s">
        <v>48</v>
      </c>
      <c r="L1893" s="13" t="s">
        <v>55</v>
      </c>
      <c r="M1893" s="13" t="s">
        <v>52</v>
      </c>
      <c r="N1893" s="16">
        <f t="shared" si="290"/>
        <v>50</v>
      </c>
      <c r="O1893" s="16">
        <f t="shared" si="291"/>
        <v>100</v>
      </c>
      <c r="P1893" s="16">
        <f t="shared" si="292"/>
        <v>50</v>
      </c>
      <c r="Q1893" s="16">
        <f t="shared" si="293"/>
        <v>83.5</v>
      </c>
      <c r="R1893" s="17">
        <f t="shared" si="294"/>
        <v>72.525000000000006</v>
      </c>
      <c r="S1893" s="17">
        <f t="shared" si="295"/>
        <v>68.375</v>
      </c>
      <c r="T1893" s="17">
        <f t="shared" si="296"/>
        <v>72.575000000000003</v>
      </c>
      <c r="U1893" s="17">
        <f t="shared" si="297"/>
        <v>70.875</v>
      </c>
      <c r="V1893" s="16">
        <f t="shared" si="298"/>
        <v>71.158333333333346</v>
      </c>
      <c r="W1893" s="16">
        <f t="shared" si="299"/>
        <v>71.087500000000006</v>
      </c>
    </row>
    <row r="1894" spans="1:23" ht="13.5" x14ac:dyDescent="0.25">
      <c r="A1894" s="3">
        <v>44769</v>
      </c>
      <c r="B1894" s="2">
        <v>1.71</v>
      </c>
      <c r="C1894" s="2">
        <v>71.421124655386308</v>
      </c>
      <c r="D1894" s="2">
        <v>-3.3110034596266935E-2</v>
      </c>
      <c r="E1894" s="2">
        <v>1.5278186110160648E-3</v>
      </c>
      <c r="F1894" s="2">
        <v>1.6839999999999997</v>
      </c>
      <c r="G1894" s="2">
        <v>1.6509999999999998</v>
      </c>
      <c r="H1894" s="2">
        <v>1.6004999999999998</v>
      </c>
      <c r="I1894" s="2">
        <v>1.4428000000000003</v>
      </c>
      <c r="J1894" s="2">
        <v>1.3776000000000008</v>
      </c>
      <c r="K1894" s="13" t="s">
        <v>48</v>
      </c>
      <c r="L1894" s="13" t="s">
        <v>55</v>
      </c>
      <c r="M1894" s="13" t="s">
        <v>52</v>
      </c>
      <c r="N1894" s="16">
        <f t="shared" si="290"/>
        <v>50</v>
      </c>
      <c r="O1894" s="16">
        <f t="shared" si="291"/>
        <v>100</v>
      </c>
      <c r="P1894" s="16">
        <f t="shared" si="292"/>
        <v>50</v>
      </c>
      <c r="Q1894" s="16">
        <f t="shared" si="293"/>
        <v>83.5</v>
      </c>
      <c r="R1894" s="17">
        <f t="shared" si="294"/>
        <v>72.525000000000006</v>
      </c>
      <c r="S1894" s="17">
        <f t="shared" si="295"/>
        <v>68.375</v>
      </c>
      <c r="T1894" s="17">
        <f t="shared" si="296"/>
        <v>72.575000000000003</v>
      </c>
      <c r="U1894" s="17">
        <f t="shared" si="297"/>
        <v>70.875</v>
      </c>
      <c r="V1894" s="16">
        <f t="shared" si="298"/>
        <v>71.158333333333346</v>
      </c>
      <c r="W1894" s="16">
        <f t="shared" si="299"/>
        <v>71.087500000000006</v>
      </c>
    </row>
    <row r="1895" spans="1:23" ht="13.5" x14ac:dyDescent="0.25">
      <c r="A1895" s="3">
        <v>44770</v>
      </c>
      <c r="B1895" s="2">
        <v>1.7</v>
      </c>
      <c r="C1895" s="2">
        <v>69.394150944000415</v>
      </c>
      <c r="D1895" s="2">
        <v>-3.5926034172587773E-2</v>
      </c>
      <c r="E1895" s="2">
        <v>-5.4409069699629629E-4</v>
      </c>
      <c r="F1895" s="2">
        <v>1.6960000000000002</v>
      </c>
      <c r="G1895" s="2">
        <v>1.6629999999999998</v>
      </c>
      <c r="H1895" s="2">
        <v>1.6155000000000002</v>
      </c>
      <c r="I1895" s="2">
        <v>1.4508000000000003</v>
      </c>
      <c r="J1895" s="2">
        <v>1.3782500000000004</v>
      </c>
      <c r="K1895" s="13" t="s">
        <v>53</v>
      </c>
      <c r="L1895" s="13" t="s">
        <v>55</v>
      </c>
      <c r="M1895" s="13" t="s">
        <v>54</v>
      </c>
      <c r="N1895" s="16">
        <f t="shared" si="290"/>
        <v>50</v>
      </c>
      <c r="O1895" s="16">
        <f t="shared" si="291"/>
        <v>100</v>
      </c>
      <c r="P1895" s="16">
        <f t="shared" si="292"/>
        <v>50</v>
      </c>
      <c r="Q1895" s="16">
        <f t="shared" si="293"/>
        <v>16.5</v>
      </c>
      <c r="R1895" s="17">
        <f t="shared" si="294"/>
        <v>62.475000000000001</v>
      </c>
      <c r="S1895" s="17">
        <f t="shared" si="295"/>
        <v>51.625</v>
      </c>
      <c r="T1895" s="17">
        <f t="shared" si="296"/>
        <v>42.424999999999997</v>
      </c>
      <c r="U1895" s="17">
        <f t="shared" si="297"/>
        <v>54.125</v>
      </c>
      <c r="V1895" s="16">
        <f t="shared" si="298"/>
        <v>52.17499999999999</v>
      </c>
      <c r="W1895" s="16">
        <f t="shared" si="299"/>
        <v>52.662499999999994</v>
      </c>
    </row>
    <row r="1896" spans="1:23" ht="13.5" x14ac:dyDescent="0.25">
      <c r="A1896" s="3">
        <v>44771</v>
      </c>
      <c r="B1896" s="2">
        <v>1.7</v>
      </c>
      <c r="C1896" s="2">
        <v>69.394150944000415</v>
      </c>
      <c r="D1896" s="2">
        <v>-3.6013486442667331E-2</v>
      </c>
      <c r="E1896" s="2">
        <v>-3.2262742421264746E-3</v>
      </c>
      <c r="F1896" s="2">
        <v>1.6960000000000002</v>
      </c>
      <c r="G1896" s="2">
        <v>1.6729999999999996</v>
      </c>
      <c r="H1896" s="2">
        <v>1.6285000000000001</v>
      </c>
      <c r="I1896" s="2">
        <v>1.4588000000000003</v>
      </c>
      <c r="J1896" s="2">
        <v>1.3790000000000007</v>
      </c>
      <c r="K1896" s="13" t="s">
        <v>53</v>
      </c>
      <c r="L1896" s="13" t="s">
        <v>51</v>
      </c>
      <c r="M1896" s="13" t="s">
        <v>55</v>
      </c>
      <c r="N1896" s="16">
        <f t="shared" si="290"/>
        <v>50</v>
      </c>
      <c r="O1896" s="16">
        <f t="shared" si="291"/>
        <v>100</v>
      </c>
      <c r="P1896" s="16">
        <f t="shared" si="292"/>
        <v>50</v>
      </c>
      <c r="Q1896" s="16">
        <f t="shared" si="293"/>
        <v>0</v>
      </c>
      <c r="R1896" s="17">
        <f t="shared" si="294"/>
        <v>60</v>
      </c>
      <c r="S1896" s="17">
        <f t="shared" si="295"/>
        <v>47.5</v>
      </c>
      <c r="T1896" s="17">
        <f t="shared" si="296"/>
        <v>35</v>
      </c>
      <c r="U1896" s="17">
        <f t="shared" si="297"/>
        <v>50</v>
      </c>
      <c r="V1896" s="16">
        <f t="shared" si="298"/>
        <v>47.5</v>
      </c>
      <c r="W1896" s="16">
        <f t="shared" si="299"/>
        <v>48.125</v>
      </c>
    </row>
    <row r="1897" spans="1:23" ht="13.5" x14ac:dyDescent="0.25">
      <c r="A1897" s="3">
        <v>44774</v>
      </c>
      <c r="B1897" s="2">
        <v>1.7</v>
      </c>
      <c r="C1897" s="2">
        <v>69.394150944000415</v>
      </c>
      <c r="D1897" s="2">
        <v>-3.0657348062328893E-2</v>
      </c>
      <c r="E1897" s="2">
        <v>-5.9834638714214034E-3</v>
      </c>
      <c r="F1897" s="2">
        <v>1.7</v>
      </c>
      <c r="G1897" s="2">
        <v>1.6789999999999996</v>
      </c>
      <c r="H1897" s="2">
        <v>1.641</v>
      </c>
      <c r="I1897" s="2">
        <v>1.4670000000000005</v>
      </c>
      <c r="J1897" s="2">
        <v>1.3798500000000005</v>
      </c>
      <c r="K1897" s="13" t="s">
        <v>53</v>
      </c>
      <c r="L1897" s="13" t="s">
        <v>55</v>
      </c>
      <c r="M1897" s="13" t="s">
        <v>54</v>
      </c>
      <c r="N1897" s="16">
        <f t="shared" si="290"/>
        <v>50</v>
      </c>
      <c r="O1897" s="16">
        <f t="shared" si="291"/>
        <v>100</v>
      </c>
      <c r="P1897" s="16">
        <f t="shared" si="292"/>
        <v>50</v>
      </c>
      <c r="Q1897" s="16">
        <f t="shared" si="293"/>
        <v>16.5</v>
      </c>
      <c r="R1897" s="17">
        <f t="shared" si="294"/>
        <v>62.475000000000001</v>
      </c>
      <c r="S1897" s="17">
        <f t="shared" si="295"/>
        <v>51.625</v>
      </c>
      <c r="T1897" s="17">
        <f t="shared" si="296"/>
        <v>42.424999999999997</v>
      </c>
      <c r="U1897" s="17">
        <f t="shared" si="297"/>
        <v>54.125</v>
      </c>
      <c r="V1897" s="16">
        <f t="shared" si="298"/>
        <v>52.17499999999999</v>
      </c>
      <c r="W1897" s="16">
        <f t="shared" si="299"/>
        <v>52.662499999999994</v>
      </c>
    </row>
    <row r="1898" spans="1:23" ht="13.5" x14ac:dyDescent="0.25">
      <c r="A1898" s="3">
        <v>44775</v>
      </c>
      <c r="B1898" s="2">
        <v>1.7</v>
      </c>
      <c r="C1898" s="2">
        <v>69.394150944000415</v>
      </c>
      <c r="D1898" s="2">
        <v>-2.6795332544259365E-2</v>
      </c>
      <c r="E1898" s="2">
        <v>-9.0283522991212034E-3</v>
      </c>
      <c r="F1898" s="2">
        <v>1.702</v>
      </c>
      <c r="G1898" s="2">
        <v>1.6849999999999998</v>
      </c>
      <c r="H1898" s="2">
        <v>1.6495000000000002</v>
      </c>
      <c r="I1898" s="2">
        <v>1.4744000000000006</v>
      </c>
      <c r="J1898" s="2">
        <v>1.3808500000000004</v>
      </c>
      <c r="K1898" s="13" t="s">
        <v>53</v>
      </c>
      <c r="L1898" s="13" t="s">
        <v>51</v>
      </c>
      <c r="M1898" s="13" t="s">
        <v>54</v>
      </c>
      <c r="N1898" s="16">
        <f t="shared" si="290"/>
        <v>50</v>
      </c>
      <c r="O1898" s="16">
        <f t="shared" si="291"/>
        <v>100</v>
      </c>
      <c r="P1898" s="16">
        <f t="shared" si="292"/>
        <v>50</v>
      </c>
      <c r="Q1898" s="16">
        <f t="shared" si="293"/>
        <v>0</v>
      </c>
      <c r="R1898" s="17">
        <f t="shared" si="294"/>
        <v>60</v>
      </c>
      <c r="S1898" s="17">
        <f t="shared" si="295"/>
        <v>47.5</v>
      </c>
      <c r="T1898" s="17">
        <f t="shared" si="296"/>
        <v>35</v>
      </c>
      <c r="U1898" s="17">
        <f t="shared" si="297"/>
        <v>50</v>
      </c>
      <c r="V1898" s="16">
        <f t="shared" si="298"/>
        <v>47.5</v>
      </c>
      <c r="W1898" s="16">
        <f t="shared" si="299"/>
        <v>48.125</v>
      </c>
    </row>
    <row r="1899" spans="1:23" ht="13.5" x14ac:dyDescent="0.25">
      <c r="A1899" s="3">
        <v>44776</v>
      </c>
      <c r="B1899" s="2">
        <v>1.71</v>
      </c>
      <c r="C1899" s="2">
        <v>70.519519366351176</v>
      </c>
      <c r="D1899" s="2">
        <v>-2.6427139958372869E-2</v>
      </c>
      <c r="E1899" s="2">
        <v>-1.158334074602353E-2</v>
      </c>
      <c r="F1899" s="2">
        <v>1.702</v>
      </c>
      <c r="G1899" s="2">
        <v>1.6929999999999996</v>
      </c>
      <c r="H1899" s="2">
        <v>1.6564999999999999</v>
      </c>
      <c r="I1899" s="2">
        <v>1.4822000000000002</v>
      </c>
      <c r="J1899" s="2">
        <v>1.3819500000000002</v>
      </c>
      <c r="K1899" s="13" t="s">
        <v>53</v>
      </c>
      <c r="L1899" s="13" t="s">
        <v>55</v>
      </c>
      <c r="M1899" s="13" t="s">
        <v>55</v>
      </c>
      <c r="N1899" s="16">
        <f t="shared" si="290"/>
        <v>50</v>
      </c>
      <c r="O1899" s="16">
        <f t="shared" si="291"/>
        <v>100</v>
      </c>
      <c r="P1899" s="16">
        <f t="shared" si="292"/>
        <v>50</v>
      </c>
      <c r="Q1899" s="16">
        <f t="shared" si="293"/>
        <v>16.5</v>
      </c>
      <c r="R1899" s="17">
        <f t="shared" si="294"/>
        <v>62.475000000000001</v>
      </c>
      <c r="S1899" s="17">
        <f t="shared" si="295"/>
        <v>51.625</v>
      </c>
      <c r="T1899" s="17">
        <f t="shared" si="296"/>
        <v>42.424999999999997</v>
      </c>
      <c r="U1899" s="17">
        <f t="shared" si="297"/>
        <v>54.125</v>
      </c>
      <c r="V1899" s="16">
        <f t="shared" si="298"/>
        <v>52.17499999999999</v>
      </c>
      <c r="W1899" s="16">
        <f t="shared" si="299"/>
        <v>52.662499999999994</v>
      </c>
    </row>
    <row r="1900" spans="1:23" ht="13.5" x14ac:dyDescent="0.25">
      <c r="A1900" s="3">
        <v>44777</v>
      </c>
      <c r="B1900" s="2">
        <v>1.71</v>
      </c>
      <c r="C1900" s="2">
        <v>70.519519366351176</v>
      </c>
      <c r="D1900" s="2">
        <v>-2.521072536876523E-2</v>
      </c>
      <c r="E1900" s="2">
        <v>-1.3568367780403722E-2</v>
      </c>
      <c r="F1900" s="2">
        <v>1.704</v>
      </c>
      <c r="G1900" s="2">
        <v>1.7</v>
      </c>
      <c r="H1900" s="2">
        <v>1.6605000000000001</v>
      </c>
      <c r="I1900" s="2">
        <v>1.4890000000000003</v>
      </c>
      <c r="J1900" s="2">
        <v>1.3832</v>
      </c>
      <c r="K1900" s="13" t="s">
        <v>48</v>
      </c>
      <c r="L1900" s="13" t="s">
        <v>55</v>
      </c>
      <c r="M1900" s="13" t="s">
        <v>52</v>
      </c>
      <c r="N1900" s="16">
        <f t="shared" si="290"/>
        <v>50</v>
      </c>
      <c r="O1900" s="16">
        <f t="shared" si="291"/>
        <v>100</v>
      </c>
      <c r="P1900" s="16">
        <f t="shared" si="292"/>
        <v>50</v>
      </c>
      <c r="Q1900" s="16">
        <f t="shared" si="293"/>
        <v>83.5</v>
      </c>
      <c r="R1900" s="17">
        <f t="shared" si="294"/>
        <v>72.525000000000006</v>
      </c>
      <c r="S1900" s="17">
        <f t="shared" si="295"/>
        <v>68.375</v>
      </c>
      <c r="T1900" s="17">
        <f t="shared" si="296"/>
        <v>72.575000000000003</v>
      </c>
      <c r="U1900" s="17">
        <f t="shared" si="297"/>
        <v>70.875</v>
      </c>
      <c r="V1900" s="16">
        <f t="shared" si="298"/>
        <v>71.158333333333346</v>
      </c>
      <c r="W1900" s="16">
        <f t="shared" si="299"/>
        <v>71.087500000000006</v>
      </c>
    </row>
    <row r="1901" spans="1:23" ht="13.5" x14ac:dyDescent="0.25">
      <c r="A1901" s="3">
        <v>44778</v>
      </c>
      <c r="B1901" s="2">
        <v>1.71</v>
      </c>
      <c r="C1901" s="2">
        <v>70.519519366351176</v>
      </c>
      <c r="D1901" s="2">
        <v>-1.5537343848488705E-2</v>
      </c>
      <c r="E1901" s="2">
        <v>-1.4935814466032326E-2</v>
      </c>
      <c r="F1901" s="2">
        <v>1.706</v>
      </c>
      <c r="G1901" s="2">
        <v>1.7010000000000001</v>
      </c>
      <c r="H1901" s="2">
        <v>1.6644999999999999</v>
      </c>
      <c r="I1901" s="2">
        <v>1.4958</v>
      </c>
      <c r="J1901" s="2">
        <v>1.3844000000000001</v>
      </c>
      <c r="K1901" s="13" t="s">
        <v>48</v>
      </c>
      <c r="L1901" s="13" t="s">
        <v>55</v>
      </c>
      <c r="M1901" s="13" t="s">
        <v>52</v>
      </c>
      <c r="N1901" s="16">
        <f t="shared" si="290"/>
        <v>50</v>
      </c>
      <c r="O1901" s="16">
        <f t="shared" si="291"/>
        <v>100</v>
      </c>
      <c r="P1901" s="16">
        <f t="shared" si="292"/>
        <v>50</v>
      </c>
      <c r="Q1901" s="16">
        <f t="shared" si="293"/>
        <v>83.5</v>
      </c>
      <c r="R1901" s="17">
        <f t="shared" si="294"/>
        <v>72.525000000000006</v>
      </c>
      <c r="S1901" s="17">
        <f t="shared" si="295"/>
        <v>68.375</v>
      </c>
      <c r="T1901" s="17">
        <f t="shared" si="296"/>
        <v>72.575000000000003</v>
      </c>
      <c r="U1901" s="17">
        <f t="shared" si="297"/>
        <v>70.875</v>
      </c>
      <c r="V1901" s="16">
        <f t="shared" si="298"/>
        <v>71.158333333333346</v>
      </c>
      <c r="W1901" s="16">
        <f t="shared" si="299"/>
        <v>71.087500000000006</v>
      </c>
    </row>
    <row r="1902" spans="1:23" ht="13.5" x14ac:dyDescent="0.25">
      <c r="A1902" s="3">
        <v>44781</v>
      </c>
      <c r="B1902" s="2">
        <v>1.75</v>
      </c>
      <c r="C1902" s="2">
        <v>75.094592014227231</v>
      </c>
      <c r="D1902" s="2">
        <v>-1.3935266089314613E-2</v>
      </c>
      <c r="E1902" s="2">
        <v>-1.520645959236254E-2</v>
      </c>
      <c r="F1902" s="2">
        <v>1.716</v>
      </c>
      <c r="G1902" s="2">
        <v>1.7080000000000002</v>
      </c>
      <c r="H1902" s="2">
        <v>1.6679999999999999</v>
      </c>
      <c r="I1902" s="2">
        <v>1.5036</v>
      </c>
      <c r="J1902" s="2">
        <v>1.38595</v>
      </c>
      <c r="K1902" s="13" t="s">
        <v>48</v>
      </c>
      <c r="L1902" s="13" t="s">
        <v>55</v>
      </c>
      <c r="M1902" s="13" t="s">
        <v>52</v>
      </c>
      <c r="N1902" s="16">
        <f t="shared" si="290"/>
        <v>50</v>
      </c>
      <c r="O1902" s="16">
        <f t="shared" si="291"/>
        <v>100</v>
      </c>
      <c r="P1902" s="16">
        <f t="shared" si="292"/>
        <v>50</v>
      </c>
      <c r="Q1902" s="16">
        <f t="shared" si="293"/>
        <v>83.5</v>
      </c>
      <c r="R1902" s="17">
        <f t="shared" si="294"/>
        <v>72.525000000000006</v>
      </c>
      <c r="S1902" s="17">
        <f t="shared" si="295"/>
        <v>68.375</v>
      </c>
      <c r="T1902" s="17">
        <f t="shared" si="296"/>
        <v>72.575000000000003</v>
      </c>
      <c r="U1902" s="17">
        <f t="shared" si="297"/>
        <v>70.875</v>
      </c>
      <c r="V1902" s="16">
        <f t="shared" si="298"/>
        <v>71.158333333333346</v>
      </c>
      <c r="W1902" s="16">
        <f t="shared" si="299"/>
        <v>71.087500000000006</v>
      </c>
    </row>
    <row r="1903" spans="1:23" ht="13.5" x14ac:dyDescent="0.25">
      <c r="A1903" s="3">
        <v>44782</v>
      </c>
      <c r="B1903" s="2">
        <v>1.78</v>
      </c>
      <c r="C1903" s="2">
        <v>77.868659951755461</v>
      </c>
      <c r="D1903" s="2">
        <v>-1.4002751992078011E-2</v>
      </c>
      <c r="E1903" s="2">
        <v>-1.4364736111729826E-2</v>
      </c>
      <c r="F1903" s="2">
        <v>1.732</v>
      </c>
      <c r="G1903" s="2">
        <v>1.7170000000000001</v>
      </c>
      <c r="H1903" s="2">
        <v>1.6755</v>
      </c>
      <c r="I1903" s="2">
        <v>1.5124000000000002</v>
      </c>
      <c r="J1903" s="2">
        <v>1.3875500000000001</v>
      </c>
      <c r="K1903" s="13" t="s">
        <v>48</v>
      </c>
      <c r="L1903" s="13" t="s">
        <v>55</v>
      </c>
      <c r="M1903" s="13" t="s">
        <v>52</v>
      </c>
      <c r="N1903" s="16">
        <f t="shared" si="290"/>
        <v>50</v>
      </c>
      <c r="O1903" s="16">
        <f t="shared" si="291"/>
        <v>100</v>
      </c>
      <c r="P1903" s="16">
        <f t="shared" si="292"/>
        <v>50</v>
      </c>
      <c r="Q1903" s="16">
        <f t="shared" si="293"/>
        <v>83.5</v>
      </c>
      <c r="R1903" s="17">
        <f t="shared" si="294"/>
        <v>72.525000000000006</v>
      </c>
      <c r="S1903" s="17">
        <f t="shared" si="295"/>
        <v>68.375</v>
      </c>
      <c r="T1903" s="17">
        <f t="shared" si="296"/>
        <v>72.575000000000003</v>
      </c>
      <c r="U1903" s="17">
        <f t="shared" si="297"/>
        <v>70.875</v>
      </c>
      <c r="V1903" s="16">
        <f t="shared" si="298"/>
        <v>71.158333333333346</v>
      </c>
      <c r="W1903" s="16">
        <f t="shared" si="299"/>
        <v>71.087500000000006</v>
      </c>
    </row>
    <row r="1904" spans="1:23" ht="13.5" x14ac:dyDescent="0.25">
      <c r="A1904" s="3">
        <v>44783</v>
      </c>
      <c r="B1904" s="2">
        <v>1.8</v>
      </c>
      <c r="C1904" s="2">
        <v>79.507413460044731</v>
      </c>
      <c r="D1904" s="2">
        <v>-1.3326249471541152E-2</v>
      </c>
      <c r="E1904" s="2">
        <v>-1.1674792772471489E-2</v>
      </c>
      <c r="F1904" s="2">
        <v>1.75</v>
      </c>
      <c r="G1904" s="2">
        <v>1.7259999999999998</v>
      </c>
      <c r="H1904" s="2">
        <v>1.6884999999999999</v>
      </c>
      <c r="I1904" s="2">
        <v>1.5216000000000001</v>
      </c>
      <c r="J1904" s="2">
        <v>1.3892499999999997</v>
      </c>
      <c r="K1904" s="13" t="s">
        <v>48</v>
      </c>
      <c r="L1904" s="13" t="s">
        <v>55</v>
      </c>
      <c r="M1904" s="13" t="s">
        <v>52</v>
      </c>
      <c r="N1904" s="16">
        <f t="shared" si="290"/>
        <v>50</v>
      </c>
      <c r="O1904" s="16">
        <f t="shared" si="291"/>
        <v>100</v>
      </c>
      <c r="P1904" s="16">
        <f t="shared" si="292"/>
        <v>50</v>
      </c>
      <c r="Q1904" s="16">
        <f t="shared" si="293"/>
        <v>83.5</v>
      </c>
      <c r="R1904" s="17">
        <f t="shared" si="294"/>
        <v>72.525000000000006</v>
      </c>
      <c r="S1904" s="17">
        <f t="shared" si="295"/>
        <v>68.375</v>
      </c>
      <c r="T1904" s="17">
        <f t="shared" si="296"/>
        <v>72.575000000000003</v>
      </c>
      <c r="U1904" s="17">
        <f t="shared" si="297"/>
        <v>70.875</v>
      </c>
      <c r="V1904" s="16">
        <f t="shared" si="298"/>
        <v>71.158333333333346</v>
      </c>
      <c r="W1904" s="16">
        <f t="shared" si="299"/>
        <v>71.087500000000006</v>
      </c>
    </row>
    <row r="1905" spans="1:23" ht="13.5" x14ac:dyDescent="0.25">
      <c r="A1905" s="3">
        <v>44784</v>
      </c>
      <c r="B1905" s="2">
        <v>1.74</v>
      </c>
      <c r="C1905" s="2">
        <v>64.158830089922773</v>
      </c>
      <c r="D1905" s="2">
        <v>-1.0764018158054611E-2</v>
      </c>
      <c r="E1905" s="2">
        <v>-7.1431022945428885E-3</v>
      </c>
      <c r="F1905" s="2">
        <v>1.7559999999999998</v>
      </c>
      <c r="G1905" s="2">
        <v>1.73</v>
      </c>
      <c r="H1905" s="2">
        <v>1.6964999999999999</v>
      </c>
      <c r="I1905" s="2">
        <v>1.5295999999999998</v>
      </c>
      <c r="J1905" s="2">
        <v>1.3906499999999997</v>
      </c>
      <c r="K1905" s="13" t="s">
        <v>48</v>
      </c>
      <c r="L1905" s="13" t="s">
        <v>55</v>
      </c>
      <c r="M1905" s="13" t="s">
        <v>52</v>
      </c>
      <c r="N1905" s="16">
        <f t="shared" si="290"/>
        <v>50</v>
      </c>
      <c r="O1905" s="16">
        <f t="shared" si="291"/>
        <v>100</v>
      </c>
      <c r="P1905" s="16">
        <f t="shared" si="292"/>
        <v>50</v>
      </c>
      <c r="Q1905" s="16">
        <f t="shared" si="293"/>
        <v>83.5</v>
      </c>
      <c r="R1905" s="17">
        <f t="shared" si="294"/>
        <v>72.525000000000006</v>
      </c>
      <c r="S1905" s="17">
        <f t="shared" si="295"/>
        <v>68.375</v>
      </c>
      <c r="T1905" s="17">
        <f t="shared" si="296"/>
        <v>72.575000000000003</v>
      </c>
      <c r="U1905" s="17">
        <f t="shared" si="297"/>
        <v>70.875</v>
      </c>
      <c r="V1905" s="16">
        <f t="shared" si="298"/>
        <v>71.158333333333346</v>
      </c>
      <c r="W1905" s="16">
        <f t="shared" si="299"/>
        <v>71.087500000000006</v>
      </c>
    </row>
    <row r="1906" spans="1:23" ht="13.5" x14ac:dyDescent="0.25">
      <c r="A1906" s="3">
        <v>44785</v>
      </c>
      <c r="B1906" s="2">
        <v>1.72</v>
      </c>
      <c r="C1906" s="2">
        <v>60.000858072431214</v>
      </c>
      <c r="D1906" s="2">
        <v>-7.6082640730374962E-3</v>
      </c>
      <c r="E1906" s="2">
        <v>-1.3136461540809719E-3</v>
      </c>
      <c r="F1906" s="2">
        <v>1.7580000000000002</v>
      </c>
      <c r="G1906" s="2">
        <v>1.732</v>
      </c>
      <c r="H1906" s="2">
        <v>1.7024999999999999</v>
      </c>
      <c r="I1906" s="2">
        <v>1.5374000000000001</v>
      </c>
      <c r="J1906" s="2">
        <v>1.3920000000000001</v>
      </c>
      <c r="K1906" s="13" t="s">
        <v>48</v>
      </c>
      <c r="L1906" s="13" t="s">
        <v>55</v>
      </c>
      <c r="M1906" s="13" t="s">
        <v>52</v>
      </c>
      <c r="N1906" s="16">
        <f t="shared" si="290"/>
        <v>50</v>
      </c>
      <c r="O1906" s="16">
        <f t="shared" si="291"/>
        <v>100</v>
      </c>
      <c r="P1906" s="16">
        <f t="shared" si="292"/>
        <v>50</v>
      </c>
      <c r="Q1906" s="16">
        <f t="shared" si="293"/>
        <v>83.5</v>
      </c>
      <c r="R1906" s="17">
        <f t="shared" si="294"/>
        <v>72.525000000000006</v>
      </c>
      <c r="S1906" s="17">
        <f t="shared" si="295"/>
        <v>68.375</v>
      </c>
      <c r="T1906" s="17">
        <f t="shared" si="296"/>
        <v>72.575000000000003</v>
      </c>
      <c r="U1906" s="17">
        <f t="shared" si="297"/>
        <v>70.875</v>
      </c>
      <c r="V1906" s="16">
        <f t="shared" si="298"/>
        <v>71.158333333333346</v>
      </c>
      <c r="W1906" s="16">
        <f t="shared" si="299"/>
        <v>71.087500000000006</v>
      </c>
    </row>
    <row r="1907" spans="1:23" ht="13.5" x14ac:dyDescent="0.25">
      <c r="A1907" s="3">
        <v>44788</v>
      </c>
      <c r="B1907" s="2">
        <v>1.69</v>
      </c>
      <c r="C1907" s="2">
        <v>54.314705630376608</v>
      </c>
      <c r="D1907" s="2">
        <v>-3.0548013104396698E-3</v>
      </c>
      <c r="E1907" s="2">
        <v>5.1291928060279712E-3</v>
      </c>
      <c r="F1907" s="2">
        <v>1.746</v>
      </c>
      <c r="G1907" s="2">
        <v>1.7310000000000003</v>
      </c>
      <c r="H1907" s="2">
        <v>1.7049999999999996</v>
      </c>
      <c r="I1907" s="2">
        <v>1.5446</v>
      </c>
      <c r="J1907" s="2">
        <v>1.3932499999999999</v>
      </c>
      <c r="K1907" s="13" t="s">
        <v>48</v>
      </c>
      <c r="L1907" s="13" t="s">
        <v>55</v>
      </c>
      <c r="M1907" s="13" t="s">
        <v>50</v>
      </c>
      <c r="N1907" s="16">
        <f t="shared" si="290"/>
        <v>50</v>
      </c>
      <c r="O1907" s="16">
        <f t="shared" si="291"/>
        <v>100</v>
      </c>
      <c r="P1907" s="16">
        <f t="shared" si="292"/>
        <v>50</v>
      </c>
      <c r="Q1907" s="16">
        <f t="shared" si="293"/>
        <v>66.5</v>
      </c>
      <c r="R1907" s="17">
        <f t="shared" si="294"/>
        <v>69.974999999999994</v>
      </c>
      <c r="S1907" s="17">
        <f t="shared" si="295"/>
        <v>64.125</v>
      </c>
      <c r="T1907" s="17">
        <f t="shared" si="296"/>
        <v>64.924999999999997</v>
      </c>
      <c r="U1907" s="17">
        <f t="shared" si="297"/>
        <v>66.625</v>
      </c>
      <c r="V1907" s="16">
        <f t="shared" si="298"/>
        <v>66.341666666666654</v>
      </c>
      <c r="W1907" s="16">
        <f t="shared" si="299"/>
        <v>66.412499999999994</v>
      </c>
    </row>
    <row r="1908" spans="1:23" ht="13.5" x14ac:dyDescent="0.25">
      <c r="A1908" s="3">
        <v>44789</v>
      </c>
      <c r="B1908" s="2">
        <v>1.66</v>
      </c>
      <c r="C1908" s="2">
        <v>49.284811746775063</v>
      </c>
      <c r="D1908" s="2">
        <v>2.8837213817431984E-3</v>
      </c>
      <c r="E1908" s="2">
        <v>1.2051497946226685E-2</v>
      </c>
      <c r="F1908" s="2">
        <v>1.722</v>
      </c>
      <c r="G1908" s="2">
        <v>1.7269999999999999</v>
      </c>
      <c r="H1908" s="2">
        <v>1.706</v>
      </c>
      <c r="I1908" s="2">
        <v>1.5510000000000002</v>
      </c>
      <c r="J1908" s="2">
        <v>1.3944000000000003</v>
      </c>
      <c r="K1908" s="13" t="s">
        <v>53</v>
      </c>
      <c r="L1908" s="13" t="s">
        <v>55</v>
      </c>
      <c r="M1908" s="13" t="s">
        <v>47</v>
      </c>
      <c r="N1908" s="16">
        <f t="shared" si="290"/>
        <v>50</v>
      </c>
      <c r="O1908" s="16">
        <f t="shared" si="291"/>
        <v>100</v>
      </c>
      <c r="P1908" s="16">
        <f t="shared" si="292"/>
        <v>50</v>
      </c>
      <c r="Q1908" s="16">
        <f t="shared" si="293"/>
        <v>16.5</v>
      </c>
      <c r="R1908" s="17">
        <f t="shared" si="294"/>
        <v>62.475000000000001</v>
      </c>
      <c r="S1908" s="17">
        <f t="shared" si="295"/>
        <v>51.625</v>
      </c>
      <c r="T1908" s="17">
        <f t="shared" si="296"/>
        <v>42.424999999999997</v>
      </c>
      <c r="U1908" s="17">
        <f t="shared" si="297"/>
        <v>54.125</v>
      </c>
      <c r="V1908" s="16">
        <f t="shared" si="298"/>
        <v>52.17499999999999</v>
      </c>
      <c r="W1908" s="16">
        <f t="shared" si="299"/>
        <v>52.662499999999994</v>
      </c>
    </row>
    <row r="1909" spans="1:23" ht="13.5" x14ac:dyDescent="0.25">
      <c r="A1909" s="3">
        <v>44790</v>
      </c>
      <c r="B1909" s="2">
        <v>1.67</v>
      </c>
      <c r="C1909" s="2">
        <v>50.916511482235251</v>
      </c>
      <c r="D1909" s="2">
        <v>8.7571084325217541E-3</v>
      </c>
      <c r="E1909" s="2">
        <v>1.8587680427402963E-2</v>
      </c>
      <c r="F1909" s="2">
        <v>1.6960000000000002</v>
      </c>
      <c r="G1909" s="2">
        <v>1.7230000000000001</v>
      </c>
      <c r="H1909" s="2">
        <v>1.7079999999999997</v>
      </c>
      <c r="I1909" s="2">
        <v>1.5580000000000001</v>
      </c>
      <c r="J1909" s="2">
        <v>1.3956000000000004</v>
      </c>
      <c r="K1909" s="13" t="s">
        <v>53</v>
      </c>
      <c r="L1909" s="13" t="s">
        <v>55</v>
      </c>
      <c r="M1909" s="13" t="s">
        <v>47</v>
      </c>
      <c r="N1909" s="16">
        <f t="shared" si="290"/>
        <v>50</v>
      </c>
      <c r="O1909" s="16">
        <f t="shared" si="291"/>
        <v>100</v>
      </c>
      <c r="P1909" s="16">
        <f t="shared" si="292"/>
        <v>50</v>
      </c>
      <c r="Q1909" s="16">
        <f t="shared" si="293"/>
        <v>16.5</v>
      </c>
      <c r="R1909" s="17">
        <f t="shared" si="294"/>
        <v>62.475000000000001</v>
      </c>
      <c r="S1909" s="17">
        <f t="shared" si="295"/>
        <v>51.625</v>
      </c>
      <c r="T1909" s="17">
        <f t="shared" si="296"/>
        <v>42.424999999999997</v>
      </c>
      <c r="U1909" s="17">
        <f t="shared" si="297"/>
        <v>54.125</v>
      </c>
      <c r="V1909" s="16">
        <f t="shared" si="298"/>
        <v>52.17499999999999</v>
      </c>
      <c r="W1909" s="16">
        <f t="shared" si="299"/>
        <v>52.662499999999994</v>
      </c>
    </row>
    <row r="1910" spans="1:23" ht="13.5" x14ac:dyDescent="0.25">
      <c r="A1910" s="3">
        <v>44791</v>
      </c>
      <c r="B1910" s="2">
        <v>1.66</v>
      </c>
      <c r="C1910" s="2">
        <v>49.211400660454267</v>
      </c>
      <c r="D1910" s="2">
        <v>1.4455550042875354E-2</v>
      </c>
      <c r="E1910" s="2">
        <v>2.4758954398663286E-2</v>
      </c>
      <c r="F1910" s="2">
        <v>1.6800000000000002</v>
      </c>
      <c r="G1910" s="2">
        <v>1.718</v>
      </c>
      <c r="H1910" s="2">
        <v>1.7090000000000001</v>
      </c>
      <c r="I1910" s="2">
        <v>1.5648</v>
      </c>
      <c r="J1910" s="2">
        <v>1.3968500000000004</v>
      </c>
      <c r="K1910" s="13" t="s">
        <v>53</v>
      </c>
      <c r="L1910" s="13" t="s">
        <v>55</v>
      </c>
      <c r="M1910" s="13" t="s">
        <v>47</v>
      </c>
      <c r="N1910" s="16">
        <f t="shared" si="290"/>
        <v>50</v>
      </c>
      <c r="O1910" s="16">
        <f t="shared" si="291"/>
        <v>100</v>
      </c>
      <c r="P1910" s="16">
        <f t="shared" si="292"/>
        <v>50</v>
      </c>
      <c r="Q1910" s="16">
        <f t="shared" si="293"/>
        <v>16.5</v>
      </c>
      <c r="R1910" s="17">
        <f t="shared" si="294"/>
        <v>62.475000000000001</v>
      </c>
      <c r="S1910" s="17">
        <f t="shared" si="295"/>
        <v>51.625</v>
      </c>
      <c r="T1910" s="17">
        <f t="shared" si="296"/>
        <v>42.424999999999997</v>
      </c>
      <c r="U1910" s="17">
        <f t="shared" si="297"/>
        <v>54.125</v>
      </c>
      <c r="V1910" s="16">
        <f t="shared" si="298"/>
        <v>52.17499999999999</v>
      </c>
      <c r="W1910" s="16">
        <f t="shared" si="299"/>
        <v>52.662499999999994</v>
      </c>
    </row>
    <row r="1911" spans="1:23" ht="13.5" x14ac:dyDescent="0.25">
      <c r="A1911" s="3">
        <v>44792</v>
      </c>
      <c r="B1911" s="2">
        <v>1.65</v>
      </c>
      <c r="C1911" s="2">
        <v>47.498399605358507</v>
      </c>
      <c r="D1911" s="2">
        <v>2.0065946745654983E-2</v>
      </c>
      <c r="E1911" s="2">
        <v>3.0606472025844961E-2</v>
      </c>
      <c r="F1911" s="2">
        <v>1.6659999999999999</v>
      </c>
      <c r="G1911" s="2">
        <v>1.7120000000000002</v>
      </c>
      <c r="H1911" s="2">
        <v>1.7064999999999997</v>
      </c>
      <c r="I1911" s="2">
        <v>1.5714000000000001</v>
      </c>
      <c r="J1911" s="2">
        <v>1.3980000000000001</v>
      </c>
      <c r="K1911" s="13" t="s">
        <v>53</v>
      </c>
      <c r="L1911" s="13" t="s">
        <v>55</v>
      </c>
      <c r="M1911" s="13" t="s">
        <v>47</v>
      </c>
      <c r="N1911" s="16">
        <f t="shared" si="290"/>
        <v>50</v>
      </c>
      <c r="O1911" s="16">
        <f t="shared" si="291"/>
        <v>100</v>
      </c>
      <c r="P1911" s="16">
        <f t="shared" si="292"/>
        <v>50</v>
      </c>
      <c r="Q1911" s="16">
        <f t="shared" si="293"/>
        <v>16.5</v>
      </c>
      <c r="R1911" s="17">
        <f t="shared" si="294"/>
        <v>62.475000000000001</v>
      </c>
      <c r="S1911" s="17">
        <f t="shared" si="295"/>
        <v>51.625</v>
      </c>
      <c r="T1911" s="17">
        <f t="shared" si="296"/>
        <v>42.424999999999997</v>
      </c>
      <c r="U1911" s="17">
        <f t="shared" si="297"/>
        <v>54.125</v>
      </c>
      <c r="V1911" s="16">
        <f t="shared" si="298"/>
        <v>52.17499999999999</v>
      </c>
      <c r="W1911" s="16">
        <f t="shared" si="299"/>
        <v>52.662499999999994</v>
      </c>
    </row>
    <row r="1912" spans="1:23" ht="13.5" x14ac:dyDescent="0.25">
      <c r="A1912" s="3">
        <v>44795</v>
      </c>
      <c r="B1912" s="2">
        <v>1.69</v>
      </c>
      <c r="C1912" s="2">
        <v>54.344313828846474</v>
      </c>
      <c r="D1912" s="2">
        <v>2.8107528814834026E-2</v>
      </c>
      <c r="E1912" s="2">
        <v>3.4689585386194266E-2</v>
      </c>
      <c r="F1912" s="2">
        <v>1.6659999999999999</v>
      </c>
      <c r="G1912" s="2">
        <v>1.7060000000000002</v>
      </c>
      <c r="H1912" s="2">
        <v>1.7070000000000001</v>
      </c>
      <c r="I1912" s="2">
        <v>1.5788000000000002</v>
      </c>
      <c r="J1912" s="2">
        <v>1.3993500000000003</v>
      </c>
      <c r="K1912" s="13" t="s">
        <v>53</v>
      </c>
      <c r="L1912" s="13" t="s">
        <v>55</v>
      </c>
      <c r="M1912" s="13" t="s">
        <v>55</v>
      </c>
      <c r="N1912" s="16">
        <f t="shared" si="290"/>
        <v>50</v>
      </c>
      <c r="O1912" s="16">
        <f t="shared" si="291"/>
        <v>100</v>
      </c>
      <c r="P1912" s="16">
        <f t="shared" si="292"/>
        <v>50</v>
      </c>
      <c r="Q1912" s="16">
        <f t="shared" si="293"/>
        <v>16.5</v>
      </c>
      <c r="R1912" s="17">
        <f t="shared" si="294"/>
        <v>62.475000000000001</v>
      </c>
      <c r="S1912" s="17">
        <f t="shared" si="295"/>
        <v>51.625</v>
      </c>
      <c r="T1912" s="17">
        <f t="shared" si="296"/>
        <v>42.424999999999997</v>
      </c>
      <c r="U1912" s="17">
        <f t="shared" si="297"/>
        <v>54.125</v>
      </c>
      <c r="V1912" s="16">
        <f t="shared" si="298"/>
        <v>52.17499999999999</v>
      </c>
      <c r="W1912" s="16">
        <f t="shared" si="299"/>
        <v>52.662499999999994</v>
      </c>
    </row>
    <row r="1913" spans="1:23" ht="13.5" x14ac:dyDescent="0.25">
      <c r="A1913" s="3">
        <v>44796</v>
      </c>
      <c r="B1913" s="2">
        <v>1.68</v>
      </c>
      <c r="C1913" s="2">
        <v>52.501197229942363</v>
      </c>
      <c r="D1913" s="2">
        <v>4.0127485948067365E-2</v>
      </c>
      <c r="E1913" s="2">
        <v>3.7362300191436756E-2</v>
      </c>
      <c r="F1913" s="2">
        <v>1.67</v>
      </c>
      <c r="G1913" s="2">
        <v>1.6960000000000002</v>
      </c>
      <c r="H1913" s="2">
        <v>1.7065000000000001</v>
      </c>
      <c r="I1913" s="2">
        <v>1.5854000000000001</v>
      </c>
      <c r="J1913" s="2">
        <v>1.4006500000000002</v>
      </c>
      <c r="K1913" s="13" t="s">
        <v>53</v>
      </c>
      <c r="L1913" s="13" t="s">
        <v>55</v>
      </c>
      <c r="M1913" s="13" t="s">
        <v>54</v>
      </c>
      <c r="N1913" s="16">
        <f t="shared" si="290"/>
        <v>50</v>
      </c>
      <c r="O1913" s="16">
        <f t="shared" si="291"/>
        <v>100</v>
      </c>
      <c r="P1913" s="16">
        <f t="shared" si="292"/>
        <v>50</v>
      </c>
      <c r="Q1913" s="16">
        <f t="shared" si="293"/>
        <v>16.5</v>
      </c>
      <c r="R1913" s="17">
        <f t="shared" si="294"/>
        <v>62.475000000000001</v>
      </c>
      <c r="S1913" s="17">
        <f t="shared" si="295"/>
        <v>51.625</v>
      </c>
      <c r="T1913" s="17">
        <f t="shared" si="296"/>
        <v>42.424999999999997</v>
      </c>
      <c r="U1913" s="17">
        <f t="shared" si="297"/>
        <v>54.125</v>
      </c>
      <c r="V1913" s="16">
        <f t="shared" si="298"/>
        <v>52.17499999999999</v>
      </c>
      <c r="W1913" s="16">
        <f t="shared" si="299"/>
        <v>52.662499999999994</v>
      </c>
    </row>
    <row r="1914" spans="1:23" ht="13.5" x14ac:dyDescent="0.25">
      <c r="A1914" s="3">
        <v>44797</v>
      </c>
      <c r="B1914" s="2">
        <v>1.7</v>
      </c>
      <c r="C1914" s="2">
        <v>55.734724662540572</v>
      </c>
      <c r="D1914" s="2">
        <v>5.1822580728257517E-2</v>
      </c>
      <c r="E1914" s="2">
        <v>3.9028304242567903E-2</v>
      </c>
      <c r="F1914" s="2">
        <v>1.6759999999999997</v>
      </c>
      <c r="G1914" s="2">
        <v>1.6859999999999999</v>
      </c>
      <c r="H1914" s="2">
        <v>1.706</v>
      </c>
      <c r="I1914" s="2">
        <v>1.5926000000000005</v>
      </c>
      <c r="J1914" s="2">
        <v>1.4021000000000003</v>
      </c>
      <c r="K1914" s="13" t="s">
        <v>53</v>
      </c>
      <c r="L1914" s="13" t="s">
        <v>55</v>
      </c>
      <c r="M1914" s="13" t="s">
        <v>54</v>
      </c>
      <c r="N1914" s="16">
        <f t="shared" si="290"/>
        <v>50</v>
      </c>
      <c r="O1914" s="16">
        <f t="shared" si="291"/>
        <v>100</v>
      </c>
      <c r="P1914" s="16">
        <f t="shared" si="292"/>
        <v>50</v>
      </c>
      <c r="Q1914" s="16">
        <f t="shared" si="293"/>
        <v>16.5</v>
      </c>
      <c r="R1914" s="17">
        <f t="shared" si="294"/>
        <v>62.475000000000001</v>
      </c>
      <c r="S1914" s="17">
        <f t="shared" si="295"/>
        <v>51.625</v>
      </c>
      <c r="T1914" s="17">
        <f t="shared" si="296"/>
        <v>42.424999999999997</v>
      </c>
      <c r="U1914" s="17">
        <f t="shared" si="297"/>
        <v>54.125</v>
      </c>
      <c r="V1914" s="16">
        <f t="shared" si="298"/>
        <v>52.17499999999999</v>
      </c>
      <c r="W1914" s="16">
        <f t="shared" si="299"/>
        <v>52.662499999999994</v>
      </c>
    </row>
    <row r="1915" spans="1:23" ht="13.5" x14ac:dyDescent="0.25">
      <c r="A1915" s="3">
        <v>44798</v>
      </c>
      <c r="B1915" s="2">
        <v>1.74</v>
      </c>
      <c r="C1915" s="2">
        <v>61.395165557534462</v>
      </c>
      <c r="D1915" s="2">
        <v>4.9340702499309774E-2</v>
      </c>
      <c r="E1915" s="2">
        <v>3.9875637399569702E-2</v>
      </c>
      <c r="F1915" s="2">
        <v>1.6919999999999997</v>
      </c>
      <c r="G1915" s="2">
        <v>1.6859999999999999</v>
      </c>
      <c r="H1915" s="2">
        <v>1.7080000000000002</v>
      </c>
      <c r="I1915" s="2">
        <v>1.6006000000000002</v>
      </c>
      <c r="J1915" s="2">
        <v>1.4037000000000006</v>
      </c>
      <c r="K1915" s="13" t="s">
        <v>48</v>
      </c>
      <c r="L1915" s="13" t="s">
        <v>55</v>
      </c>
      <c r="M1915" s="13" t="s">
        <v>52</v>
      </c>
      <c r="N1915" s="16">
        <f t="shared" si="290"/>
        <v>50</v>
      </c>
      <c r="O1915" s="16">
        <f t="shared" si="291"/>
        <v>100</v>
      </c>
      <c r="P1915" s="16">
        <f t="shared" si="292"/>
        <v>50</v>
      </c>
      <c r="Q1915" s="16">
        <f t="shared" si="293"/>
        <v>83.5</v>
      </c>
      <c r="R1915" s="17">
        <f t="shared" si="294"/>
        <v>72.525000000000006</v>
      </c>
      <c r="S1915" s="17">
        <f t="shared" si="295"/>
        <v>68.375</v>
      </c>
      <c r="T1915" s="17">
        <f t="shared" si="296"/>
        <v>72.575000000000003</v>
      </c>
      <c r="U1915" s="17">
        <f t="shared" si="297"/>
        <v>70.875</v>
      </c>
      <c r="V1915" s="16">
        <f t="shared" si="298"/>
        <v>71.158333333333346</v>
      </c>
      <c r="W1915" s="16">
        <f t="shared" si="299"/>
        <v>71.087500000000006</v>
      </c>
    </row>
    <row r="1916" spans="1:23" ht="13.5" x14ac:dyDescent="0.25">
      <c r="A1916" s="3">
        <v>44799</v>
      </c>
      <c r="B1916" s="2">
        <v>1.76</v>
      </c>
      <c r="C1916" s="2">
        <v>63.882099634942982</v>
      </c>
      <c r="D1916" s="2">
        <v>4.2275519243019755E-2</v>
      </c>
      <c r="E1916" s="2">
        <v>3.9709867887862259E-2</v>
      </c>
      <c r="F1916" s="2">
        <v>1.714</v>
      </c>
      <c r="G1916" s="2">
        <v>1.69</v>
      </c>
      <c r="H1916" s="2">
        <v>1.7109999999999999</v>
      </c>
      <c r="I1916" s="2">
        <v>1.6084000000000005</v>
      </c>
      <c r="J1916" s="2">
        <v>1.4056000000000006</v>
      </c>
      <c r="K1916" s="13" t="s">
        <v>48</v>
      </c>
      <c r="L1916" s="13" t="s">
        <v>55</v>
      </c>
      <c r="M1916" s="13" t="s">
        <v>52</v>
      </c>
      <c r="N1916" s="16">
        <f t="shared" si="290"/>
        <v>50</v>
      </c>
      <c r="O1916" s="16">
        <f t="shared" si="291"/>
        <v>100</v>
      </c>
      <c r="P1916" s="16">
        <f t="shared" si="292"/>
        <v>50</v>
      </c>
      <c r="Q1916" s="16">
        <f t="shared" si="293"/>
        <v>83.5</v>
      </c>
      <c r="R1916" s="17">
        <f t="shared" si="294"/>
        <v>72.525000000000006</v>
      </c>
      <c r="S1916" s="17">
        <f t="shared" si="295"/>
        <v>68.375</v>
      </c>
      <c r="T1916" s="17">
        <f t="shared" si="296"/>
        <v>72.575000000000003</v>
      </c>
      <c r="U1916" s="17">
        <f t="shared" si="297"/>
        <v>70.875</v>
      </c>
      <c r="V1916" s="16">
        <f t="shared" si="298"/>
        <v>71.158333333333346</v>
      </c>
      <c r="W1916" s="16">
        <f t="shared" si="299"/>
        <v>71.087500000000006</v>
      </c>
    </row>
    <row r="1917" spans="1:23" ht="13.5" x14ac:dyDescent="0.25">
      <c r="A1917" s="3">
        <v>44802</v>
      </c>
      <c r="B1917" s="2">
        <v>1.75</v>
      </c>
      <c r="C1917" s="2">
        <v>61.740456511552452</v>
      </c>
      <c r="D1917" s="2">
        <v>3.1927862626347947E-2</v>
      </c>
      <c r="E1917" s="2">
        <v>3.8166319679827483E-2</v>
      </c>
      <c r="F1917" s="2">
        <v>1.7259999999999998</v>
      </c>
      <c r="G1917" s="2">
        <v>1.6960000000000002</v>
      </c>
      <c r="H1917" s="2">
        <v>1.7134999999999998</v>
      </c>
      <c r="I1917" s="2">
        <v>1.6162000000000003</v>
      </c>
      <c r="J1917" s="2">
        <v>1.4074000000000007</v>
      </c>
      <c r="K1917" s="13" t="s">
        <v>48</v>
      </c>
      <c r="L1917" s="13" t="s">
        <v>55</v>
      </c>
      <c r="M1917" s="13" t="s">
        <v>52</v>
      </c>
      <c r="N1917" s="16">
        <f t="shared" si="290"/>
        <v>50</v>
      </c>
      <c r="O1917" s="16">
        <f t="shared" si="291"/>
        <v>100</v>
      </c>
      <c r="P1917" s="16">
        <f t="shared" si="292"/>
        <v>50</v>
      </c>
      <c r="Q1917" s="16">
        <f t="shared" si="293"/>
        <v>83.5</v>
      </c>
      <c r="R1917" s="17">
        <f t="shared" si="294"/>
        <v>72.525000000000006</v>
      </c>
      <c r="S1917" s="17">
        <f t="shared" si="295"/>
        <v>68.375</v>
      </c>
      <c r="T1917" s="17">
        <f t="shared" si="296"/>
        <v>72.575000000000003</v>
      </c>
      <c r="U1917" s="17">
        <f t="shared" si="297"/>
        <v>70.875</v>
      </c>
      <c r="V1917" s="16">
        <f t="shared" si="298"/>
        <v>71.158333333333346</v>
      </c>
      <c r="W1917" s="16">
        <f t="shared" si="299"/>
        <v>71.087500000000006</v>
      </c>
    </row>
    <row r="1918" spans="1:23" ht="13.5" x14ac:dyDescent="0.25">
      <c r="A1918" s="3">
        <v>44803</v>
      </c>
      <c r="B1918" s="2">
        <v>1.8</v>
      </c>
      <c r="C1918" s="2">
        <v>67.59090902773363</v>
      </c>
      <c r="D1918" s="2">
        <v>1.4454024962273104E-2</v>
      </c>
      <c r="E1918" s="2">
        <v>3.55138168224821E-2</v>
      </c>
      <c r="F1918" s="2">
        <v>1.75</v>
      </c>
      <c r="G1918" s="2">
        <v>1.7099999999999997</v>
      </c>
      <c r="H1918" s="2">
        <v>1.7184999999999995</v>
      </c>
      <c r="I1918" s="2">
        <v>1.6254000000000002</v>
      </c>
      <c r="J1918" s="2">
        <v>1.4094500000000005</v>
      </c>
      <c r="K1918" s="13" t="s">
        <v>48</v>
      </c>
      <c r="L1918" s="13" t="s">
        <v>55</v>
      </c>
      <c r="M1918" s="13" t="s">
        <v>52</v>
      </c>
      <c r="N1918" s="16">
        <f t="shared" si="290"/>
        <v>50</v>
      </c>
      <c r="O1918" s="16">
        <f t="shared" si="291"/>
        <v>100</v>
      </c>
      <c r="P1918" s="16">
        <f t="shared" si="292"/>
        <v>50</v>
      </c>
      <c r="Q1918" s="16">
        <f t="shared" si="293"/>
        <v>83.5</v>
      </c>
      <c r="R1918" s="17">
        <f t="shared" si="294"/>
        <v>72.525000000000006</v>
      </c>
      <c r="S1918" s="17">
        <f t="shared" si="295"/>
        <v>68.375</v>
      </c>
      <c r="T1918" s="17">
        <f t="shared" si="296"/>
        <v>72.575000000000003</v>
      </c>
      <c r="U1918" s="17">
        <f t="shared" si="297"/>
        <v>70.875</v>
      </c>
      <c r="V1918" s="16">
        <f t="shared" si="298"/>
        <v>71.158333333333346</v>
      </c>
      <c r="W1918" s="16">
        <f t="shared" si="299"/>
        <v>71.087500000000006</v>
      </c>
    </row>
    <row r="1919" spans="1:23" ht="13.5" x14ac:dyDescent="0.25">
      <c r="A1919" s="3">
        <v>44804</v>
      </c>
      <c r="B1919" s="2">
        <v>1.79</v>
      </c>
      <c r="C1919" s="2">
        <v>65.435749439498323</v>
      </c>
      <c r="D1919" s="2">
        <v>1.2827387586560324E-3</v>
      </c>
      <c r="E1919" s="2">
        <v>3.2714376575589232E-2</v>
      </c>
      <c r="F1919" s="2">
        <v>1.768</v>
      </c>
      <c r="G1919" s="2">
        <v>1.722</v>
      </c>
      <c r="H1919" s="2">
        <v>1.7224999999999997</v>
      </c>
      <c r="I1919" s="2">
        <v>1.6344000000000003</v>
      </c>
      <c r="J1919" s="2">
        <v>1.411550000000001</v>
      </c>
      <c r="K1919" s="13" t="s">
        <v>48</v>
      </c>
      <c r="L1919" s="13" t="s">
        <v>55</v>
      </c>
      <c r="M1919" s="13" t="s">
        <v>52</v>
      </c>
      <c r="N1919" s="16">
        <f t="shared" si="290"/>
        <v>50</v>
      </c>
      <c r="O1919" s="16">
        <f t="shared" si="291"/>
        <v>100</v>
      </c>
      <c r="P1919" s="16">
        <f t="shared" si="292"/>
        <v>50</v>
      </c>
      <c r="Q1919" s="16">
        <f t="shared" si="293"/>
        <v>83.5</v>
      </c>
      <c r="R1919" s="17">
        <f t="shared" si="294"/>
        <v>72.525000000000006</v>
      </c>
      <c r="S1919" s="17">
        <f t="shared" si="295"/>
        <v>68.375</v>
      </c>
      <c r="T1919" s="17">
        <f t="shared" si="296"/>
        <v>72.575000000000003</v>
      </c>
      <c r="U1919" s="17">
        <f t="shared" si="297"/>
        <v>70.875</v>
      </c>
      <c r="V1919" s="16">
        <f t="shared" si="298"/>
        <v>71.158333333333346</v>
      </c>
      <c r="W1919" s="16">
        <f t="shared" si="299"/>
        <v>71.087500000000006</v>
      </c>
    </row>
    <row r="1920" spans="1:23" ht="13.5" x14ac:dyDescent="0.25">
      <c r="A1920" s="3">
        <v>44805</v>
      </c>
      <c r="B1920" s="2">
        <v>1.81</v>
      </c>
      <c r="C1920" s="2">
        <v>67.65694533106128</v>
      </c>
      <c r="D1920" s="2">
        <v>-1.3438727512082638E-2</v>
      </c>
      <c r="E1920" s="2">
        <v>2.9541751068245949E-2</v>
      </c>
      <c r="F1920" s="2">
        <v>1.782</v>
      </c>
      <c r="G1920" s="2">
        <v>1.7369999999999997</v>
      </c>
      <c r="H1920" s="2">
        <v>1.7275000000000003</v>
      </c>
      <c r="I1920" s="2">
        <v>1.6436000000000004</v>
      </c>
      <c r="J1920" s="2">
        <v>1.4137000000000006</v>
      </c>
      <c r="K1920" s="13" t="s">
        <v>48</v>
      </c>
      <c r="L1920" s="13" t="s">
        <v>55</v>
      </c>
      <c r="M1920" s="13" t="s">
        <v>52</v>
      </c>
      <c r="N1920" s="16">
        <f t="shared" si="290"/>
        <v>50</v>
      </c>
      <c r="O1920" s="16">
        <f t="shared" si="291"/>
        <v>100</v>
      </c>
      <c r="P1920" s="16">
        <f t="shared" si="292"/>
        <v>50</v>
      </c>
      <c r="Q1920" s="16">
        <f t="shared" si="293"/>
        <v>83.5</v>
      </c>
      <c r="R1920" s="17">
        <f t="shared" si="294"/>
        <v>72.525000000000006</v>
      </c>
      <c r="S1920" s="17">
        <f t="shared" si="295"/>
        <v>68.375</v>
      </c>
      <c r="T1920" s="17">
        <f t="shared" si="296"/>
        <v>72.575000000000003</v>
      </c>
      <c r="U1920" s="17">
        <f t="shared" si="297"/>
        <v>70.875</v>
      </c>
      <c r="V1920" s="16">
        <f t="shared" si="298"/>
        <v>71.158333333333346</v>
      </c>
      <c r="W1920" s="16">
        <f t="shared" si="299"/>
        <v>71.087500000000006</v>
      </c>
    </row>
    <row r="1921" spans="1:23" ht="13.5" x14ac:dyDescent="0.25">
      <c r="A1921" s="3">
        <v>44806</v>
      </c>
      <c r="B1921" s="2">
        <v>1.81</v>
      </c>
      <c r="C1921" s="2">
        <v>67.65694533106128</v>
      </c>
      <c r="D1921" s="2">
        <v>-2.8067355188449827E-2</v>
      </c>
      <c r="E1921" s="2">
        <v>2.5561838242331256E-2</v>
      </c>
      <c r="F1921" s="2">
        <v>1.7920000000000003</v>
      </c>
      <c r="G1921" s="2">
        <v>1.7530000000000001</v>
      </c>
      <c r="H1921" s="2">
        <v>1.7325000000000004</v>
      </c>
      <c r="I1921" s="2">
        <v>1.6528000000000003</v>
      </c>
      <c r="J1921" s="2">
        <v>1.4158500000000007</v>
      </c>
      <c r="K1921" s="13" t="s">
        <v>48</v>
      </c>
      <c r="L1921" s="13" t="s">
        <v>55</v>
      </c>
      <c r="M1921" s="13" t="s">
        <v>52</v>
      </c>
      <c r="N1921" s="16">
        <f t="shared" si="290"/>
        <v>50</v>
      </c>
      <c r="O1921" s="16">
        <f t="shared" si="291"/>
        <v>100</v>
      </c>
      <c r="P1921" s="16">
        <f t="shared" si="292"/>
        <v>50</v>
      </c>
      <c r="Q1921" s="16">
        <f t="shared" si="293"/>
        <v>83.5</v>
      </c>
      <c r="R1921" s="17">
        <f t="shared" si="294"/>
        <v>72.525000000000006</v>
      </c>
      <c r="S1921" s="17">
        <f t="shared" si="295"/>
        <v>68.375</v>
      </c>
      <c r="T1921" s="17">
        <f t="shared" si="296"/>
        <v>72.575000000000003</v>
      </c>
      <c r="U1921" s="17">
        <f t="shared" si="297"/>
        <v>70.875</v>
      </c>
      <c r="V1921" s="16">
        <f t="shared" si="298"/>
        <v>71.158333333333346</v>
      </c>
      <c r="W1921" s="16">
        <f t="shared" si="299"/>
        <v>71.087500000000006</v>
      </c>
    </row>
    <row r="1922" spans="1:23" ht="13.5" x14ac:dyDescent="0.25">
      <c r="A1922" s="3">
        <v>44809</v>
      </c>
      <c r="B1922" s="2">
        <v>1.84</v>
      </c>
      <c r="C1922" s="2">
        <v>70.909142487354686</v>
      </c>
      <c r="D1922" s="2">
        <v>-3.7100412710521669E-2</v>
      </c>
      <c r="E1922" s="2">
        <v>2.3391548536978526E-2</v>
      </c>
      <c r="F1922" s="2">
        <v>1.81</v>
      </c>
      <c r="G1922" s="2">
        <v>1.768</v>
      </c>
      <c r="H1922" s="2">
        <v>1.7370000000000001</v>
      </c>
      <c r="I1922" s="2">
        <v>1.6626000000000005</v>
      </c>
      <c r="J1922" s="2">
        <v>1.4181500000000005</v>
      </c>
      <c r="K1922" s="13" t="s">
        <v>48</v>
      </c>
      <c r="L1922" s="13" t="s">
        <v>55</v>
      </c>
      <c r="M1922" s="13" t="s">
        <v>52</v>
      </c>
      <c r="N1922" s="16">
        <f t="shared" ref="N1922:N1985" si="300">IF(D1922&lt;30,50, IF(D1922&gt;70, 0, 25))</f>
        <v>50</v>
      </c>
      <c r="O1922" s="16">
        <f t="shared" ref="O1922:O1985" si="301">IF(F1922-E1922&gt;0.02, 100, IF(F1922-E1922&lt;0,0,45))</f>
        <v>100</v>
      </c>
      <c r="P1922" s="16">
        <f t="shared" ref="P1922:P1985" si="302">IF(G1922-J1922&gt;10,100,IF(G1922-J1922&gt;5,75, IF(G1922-J1922&gt;0,50,0)))</f>
        <v>50</v>
      </c>
      <c r="Q1922" s="16">
        <f t="shared" ref="Q1922:Q1985" si="303">IF(M1922="confirmed bullish", 34, IF(M1922="bullish divergence",17, 0))+IF(K1922="bullish",33,IF(K1922="bearish",0,16.5))+IF(L1922="strong",33,IF(L1922="weak",0,16.5))</f>
        <v>83.5</v>
      </c>
      <c r="R1922" s="17">
        <f t="shared" si="294"/>
        <v>72.525000000000006</v>
      </c>
      <c r="S1922" s="17">
        <f t="shared" si="295"/>
        <v>68.375</v>
      </c>
      <c r="T1922" s="17">
        <f t="shared" si="296"/>
        <v>72.575000000000003</v>
      </c>
      <c r="U1922" s="17">
        <f t="shared" si="297"/>
        <v>70.875</v>
      </c>
      <c r="V1922" s="16">
        <f t="shared" si="298"/>
        <v>71.158333333333346</v>
      </c>
      <c r="W1922" s="16">
        <f t="shared" si="299"/>
        <v>71.087500000000006</v>
      </c>
    </row>
    <row r="1923" spans="1:23" ht="13.5" x14ac:dyDescent="0.25">
      <c r="A1923" s="3">
        <v>44810</v>
      </c>
      <c r="B1923" s="2">
        <v>1.86</v>
      </c>
      <c r="C1923" s="2">
        <v>72.867866302201136</v>
      </c>
      <c r="D1923" s="2">
        <v>-4.848414253310751E-2</v>
      </c>
      <c r="E1923" s="2">
        <v>2.3076920308185735E-2</v>
      </c>
      <c r="F1923" s="2">
        <v>1.8219999999999998</v>
      </c>
      <c r="G1923" s="2">
        <v>1.786</v>
      </c>
      <c r="H1923" s="2">
        <v>1.7410000000000001</v>
      </c>
      <c r="I1923" s="2">
        <v>1.6732000000000005</v>
      </c>
      <c r="J1923" s="2">
        <v>1.4205500000000006</v>
      </c>
      <c r="K1923" s="13" t="s">
        <v>48</v>
      </c>
      <c r="L1923" s="13" t="s">
        <v>55</v>
      </c>
      <c r="M1923" s="13" t="s">
        <v>52</v>
      </c>
      <c r="N1923" s="16">
        <f t="shared" si="300"/>
        <v>50</v>
      </c>
      <c r="O1923" s="16">
        <f t="shared" si="301"/>
        <v>100</v>
      </c>
      <c r="P1923" s="16">
        <f t="shared" si="302"/>
        <v>50</v>
      </c>
      <c r="Q1923" s="16">
        <f t="shared" si="303"/>
        <v>83.5</v>
      </c>
      <c r="R1923" s="17">
        <f t="shared" ref="R1923:R1986" si="304">0.35*N1923+O1923*0.35+P1923*0.15+Q1923*0.15</f>
        <v>72.525000000000006</v>
      </c>
      <c r="S1923" s="17">
        <f t="shared" ref="S1923:S1986" si="305">N1923*0.2+O1923*0.2+P1923*0.35+Q1923*0.25</f>
        <v>68.375</v>
      </c>
      <c r="T1923" s="17">
        <f t="shared" ref="T1923:T1986" si="306">N1923*0.15+O1923*0.15+P1923*0.25+Q1923*0.45</f>
        <v>72.575000000000003</v>
      </c>
      <c r="U1923" s="17">
        <f t="shared" ref="U1923:U1986" si="307">0.25*SUM(N1923:Q1923)</f>
        <v>70.875</v>
      </c>
      <c r="V1923" s="16">
        <f t="shared" ref="V1923:V1986" si="308">SUM(R1923:T1923)/3</f>
        <v>71.158333333333346</v>
      </c>
      <c r="W1923" s="16">
        <f t="shared" ref="W1923:W1986" si="309">SUM(R1923:U1923)/4</f>
        <v>71.087500000000006</v>
      </c>
    </row>
    <row r="1924" spans="1:23" ht="13.5" x14ac:dyDescent="0.25">
      <c r="A1924" s="3">
        <v>44811</v>
      </c>
      <c r="B1924" s="2">
        <v>1.85</v>
      </c>
      <c r="C1924" s="2">
        <v>70.318450573050683</v>
      </c>
      <c r="D1924" s="2">
        <v>-5.50841115675198E-2</v>
      </c>
      <c r="E1924" s="2">
        <v>2.3376460592231779E-2</v>
      </c>
      <c r="F1924" s="2">
        <v>1.8340000000000001</v>
      </c>
      <c r="G1924" s="2">
        <v>1.8010000000000002</v>
      </c>
      <c r="H1924" s="2">
        <v>1.7434999999999998</v>
      </c>
      <c r="I1924" s="2">
        <v>1.6828000000000003</v>
      </c>
      <c r="J1924" s="2">
        <v>1.4229000000000005</v>
      </c>
      <c r="K1924" s="13" t="s">
        <v>48</v>
      </c>
      <c r="L1924" s="13" t="s">
        <v>49</v>
      </c>
      <c r="M1924" s="13" t="s">
        <v>52</v>
      </c>
      <c r="N1924" s="16">
        <f t="shared" si="300"/>
        <v>50</v>
      </c>
      <c r="O1924" s="16">
        <f t="shared" si="301"/>
        <v>100</v>
      </c>
      <c r="P1924" s="16">
        <f t="shared" si="302"/>
        <v>50</v>
      </c>
      <c r="Q1924" s="16">
        <f t="shared" si="303"/>
        <v>100</v>
      </c>
      <c r="R1924" s="17">
        <f t="shared" si="304"/>
        <v>75</v>
      </c>
      <c r="S1924" s="17">
        <f t="shared" si="305"/>
        <v>72.5</v>
      </c>
      <c r="T1924" s="17">
        <f t="shared" si="306"/>
        <v>80</v>
      </c>
      <c r="U1924" s="17">
        <f t="shared" si="307"/>
        <v>75</v>
      </c>
      <c r="V1924" s="16">
        <f t="shared" si="308"/>
        <v>75.833333333333329</v>
      </c>
      <c r="W1924" s="16">
        <f t="shared" si="309"/>
        <v>75.625</v>
      </c>
    </row>
    <row r="1925" spans="1:23" ht="13.5" x14ac:dyDescent="0.25">
      <c r="A1925" s="3">
        <v>44812</v>
      </c>
      <c r="B1925" s="2">
        <v>1.86</v>
      </c>
      <c r="C1925" s="2">
        <v>71.396188577436178</v>
      </c>
      <c r="D1925" s="2">
        <v>-5.5923584610805488E-2</v>
      </c>
      <c r="E1925" s="2">
        <v>2.4481996212814286E-2</v>
      </c>
      <c r="F1925" s="2">
        <v>1.8440000000000001</v>
      </c>
      <c r="G1925" s="2">
        <v>1.8129999999999999</v>
      </c>
      <c r="H1925" s="2">
        <v>1.7494999999999998</v>
      </c>
      <c r="I1925" s="2">
        <v>1.6920000000000002</v>
      </c>
      <c r="J1925" s="2">
        <v>1.4252000000000005</v>
      </c>
      <c r="K1925" s="13" t="s">
        <v>48</v>
      </c>
      <c r="L1925" s="13" t="s">
        <v>49</v>
      </c>
      <c r="M1925" s="13" t="s">
        <v>52</v>
      </c>
      <c r="N1925" s="16">
        <f t="shared" si="300"/>
        <v>50</v>
      </c>
      <c r="O1925" s="16">
        <f t="shared" si="301"/>
        <v>100</v>
      </c>
      <c r="P1925" s="16">
        <f t="shared" si="302"/>
        <v>50</v>
      </c>
      <c r="Q1925" s="16">
        <f t="shared" si="303"/>
        <v>100</v>
      </c>
      <c r="R1925" s="17">
        <f t="shared" si="304"/>
        <v>75</v>
      </c>
      <c r="S1925" s="17">
        <f t="shared" si="305"/>
        <v>72.5</v>
      </c>
      <c r="T1925" s="17">
        <f t="shared" si="306"/>
        <v>80</v>
      </c>
      <c r="U1925" s="17">
        <f t="shared" si="307"/>
        <v>75</v>
      </c>
      <c r="V1925" s="16">
        <f t="shared" si="308"/>
        <v>75.833333333333329</v>
      </c>
      <c r="W1925" s="16">
        <f t="shared" si="309"/>
        <v>75.625</v>
      </c>
    </row>
    <row r="1926" spans="1:23" ht="13.5" x14ac:dyDescent="0.25">
      <c r="A1926" s="3">
        <v>44813</v>
      </c>
      <c r="B1926" s="2">
        <v>1.87</v>
      </c>
      <c r="C1926" s="2">
        <v>72.472595727714406</v>
      </c>
      <c r="D1926" s="2">
        <v>-5.4975324634908729E-2</v>
      </c>
      <c r="E1926" s="2">
        <v>2.4816567507610691E-2</v>
      </c>
      <c r="F1926" s="2">
        <v>1.8560000000000003</v>
      </c>
      <c r="G1926" s="2">
        <v>1.8240000000000003</v>
      </c>
      <c r="H1926" s="2">
        <v>1.7569999999999997</v>
      </c>
      <c r="I1926" s="2">
        <v>1.7006000000000003</v>
      </c>
      <c r="J1926" s="2">
        <v>1.4275500000000003</v>
      </c>
      <c r="K1926" s="13" t="s">
        <v>48</v>
      </c>
      <c r="L1926" s="13" t="s">
        <v>49</v>
      </c>
      <c r="M1926" s="13" t="s">
        <v>52</v>
      </c>
      <c r="N1926" s="16">
        <f t="shared" si="300"/>
        <v>50</v>
      </c>
      <c r="O1926" s="16">
        <f t="shared" si="301"/>
        <v>100</v>
      </c>
      <c r="P1926" s="16">
        <f t="shared" si="302"/>
        <v>50</v>
      </c>
      <c r="Q1926" s="16">
        <f t="shared" si="303"/>
        <v>100</v>
      </c>
      <c r="R1926" s="17">
        <f t="shared" si="304"/>
        <v>75</v>
      </c>
      <c r="S1926" s="17">
        <f t="shared" si="305"/>
        <v>72.5</v>
      </c>
      <c r="T1926" s="17">
        <f t="shared" si="306"/>
        <v>80</v>
      </c>
      <c r="U1926" s="17">
        <f t="shared" si="307"/>
        <v>75</v>
      </c>
      <c r="V1926" s="16">
        <f t="shared" si="308"/>
        <v>75.833333333333329</v>
      </c>
      <c r="W1926" s="16">
        <f t="shared" si="309"/>
        <v>75.625</v>
      </c>
    </row>
    <row r="1927" spans="1:23" ht="13.5" x14ac:dyDescent="0.25">
      <c r="A1927" s="3">
        <v>44816</v>
      </c>
      <c r="B1927" s="2">
        <v>1.84</v>
      </c>
      <c r="C1927" s="2">
        <v>64.616576293780383</v>
      </c>
      <c r="D1927" s="2">
        <v>-5.4175687051116306E-2</v>
      </c>
      <c r="E1927" s="2">
        <v>2.346560741350881E-2</v>
      </c>
      <c r="F1927" s="2">
        <v>1.8560000000000003</v>
      </c>
      <c r="G1927" s="2">
        <v>1.8329999999999997</v>
      </c>
      <c r="H1927" s="2">
        <v>1.7645</v>
      </c>
      <c r="I1927" s="2">
        <v>1.7084000000000004</v>
      </c>
      <c r="J1927" s="2">
        <v>1.4298</v>
      </c>
      <c r="K1927" s="13" t="s">
        <v>48</v>
      </c>
      <c r="L1927" s="13" t="s">
        <v>55</v>
      </c>
      <c r="M1927" s="13" t="s">
        <v>55</v>
      </c>
      <c r="N1927" s="16">
        <f t="shared" si="300"/>
        <v>50</v>
      </c>
      <c r="O1927" s="16">
        <f t="shared" si="301"/>
        <v>100</v>
      </c>
      <c r="P1927" s="16">
        <f t="shared" si="302"/>
        <v>50</v>
      </c>
      <c r="Q1927" s="16">
        <f t="shared" si="303"/>
        <v>49.5</v>
      </c>
      <c r="R1927" s="17">
        <f t="shared" si="304"/>
        <v>67.424999999999997</v>
      </c>
      <c r="S1927" s="17">
        <f t="shared" si="305"/>
        <v>59.875</v>
      </c>
      <c r="T1927" s="17">
        <f t="shared" si="306"/>
        <v>57.275000000000006</v>
      </c>
      <c r="U1927" s="17">
        <f t="shared" si="307"/>
        <v>62.375</v>
      </c>
      <c r="V1927" s="16">
        <f t="shared" si="308"/>
        <v>61.524999999999999</v>
      </c>
      <c r="W1927" s="16">
        <f t="shared" si="309"/>
        <v>61.737499999999997</v>
      </c>
    </row>
    <row r="1928" spans="1:23" ht="13.5" x14ac:dyDescent="0.25">
      <c r="A1928" s="3">
        <v>44817</v>
      </c>
      <c r="B1928" s="2">
        <v>1.85</v>
      </c>
      <c r="C1928" s="2">
        <v>65.941872421873228</v>
      </c>
      <c r="D1928" s="2">
        <v>-4.7005877695710518E-2</v>
      </c>
      <c r="E1928" s="2">
        <v>2.0836209354287382E-2</v>
      </c>
      <c r="F1928" s="2">
        <v>1.8539999999999999</v>
      </c>
      <c r="G1928" s="2">
        <v>1.8379999999999999</v>
      </c>
      <c r="H1928" s="2">
        <v>1.7739999999999998</v>
      </c>
      <c r="I1928" s="2">
        <v>1.7148000000000001</v>
      </c>
      <c r="J1928" s="2">
        <v>1.4321000000000002</v>
      </c>
      <c r="K1928" s="13" t="s">
        <v>48</v>
      </c>
      <c r="L1928" s="13" t="s">
        <v>55</v>
      </c>
      <c r="M1928" s="13" t="s">
        <v>50</v>
      </c>
      <c r="N1928" s="16">
        <f t="shared" si="300"/>
        <v>50</v>
      </c>
      <c r="O1928" s="16">
        <f t="shared" si="301"/>
        <v>100</v>
      </c>
      <c r="P1928" s="16">
        <f t="shared" si="302"/>
        <v>50</v>
      </c>
      <c r="Q1928" s="16">
        <f t="shared" si="303"/>
        <v>66.5</v>
      </c>
      <c r="R1928" s="17">
        <f t="shared" si="304"/>
        <v>69.974999999999994</v>
      </c>
      <c r="S1928" s="17">
        <f t="shared" si="305"/>
        <v>64.125</v>
      </c>
      <c r="T1928" s="17">
        <f t="shared" si="306"/>
        <v>64.924999999999997</v>
      </c>
      <c r="U1928" s="17">
        <f t="shared" si="307"/>
        <v>66.625</v>
      </c>
      <c r="V1928" s="16">
        <f t="shared" si="308"/>
        <v>66.341666666666654</v>
      </c>
      <c r="W1928" s="16">
        <f t="shared" si="309"/>
        <v>66.412499999999994</v>
      </c>
    </row>
    <row r="1929" spans="1:23" ht="13.5" x14ac:dyDescent="0.25">
      <c r="A1929" s="3">
        <v>44818</v>
      </c>
      <c r="B1929" s="2">
        <v>1.85</v>
      </c>
      <c r="C1929" s="2">
        <v>65.941872421873242</v>
      </c>
      <c r="D1929" s="2">
        <v>-4.296108828397438E-2</v>
      </c>
      <c r="E1929" s="2">
        <v>1.6310673416091392E-2</v>
      </c>
      <c r="F1929" s="2">
        <v>1.8539999999999999</v>
      </c>
      <c r="G1929" s="2">
        <v>1.8440000000000001</v>
      </c>
      <c r="H1929" s="2">
        <v>1.7829999999999999</v>
      </c>
      <c r="I1929" s="2">
        <v>1.7203999999999999</v>
      </c>
      <c r="J1929" s="2">
        <v>1.4344500000000002</v>
      </c>
      <c r="K1929" s="13" t="s">
        <v>48</v>
      </c>
      <c r="L1929" s="13" t="s">
        <v>55</v>
      </c>
      <c r="M1929" s="13" t="s">
        <v>55</v>
      </c>
      <c r="N1929" s="16">
        <f t="shared" si="300"/>
        <v>50</v>
      </c>
      <c r="O1929" s="16">
        <f t="shared" si="301"/>
        <v>100</v>
      </c>
      <c r="P1929" s="16">
        <f t="shared" si="302"/>
        <v>50</v>
      </c>
      <c r="Q1929" s="16">
        <f t="shared" si="303"/>
        <v>49.5</v>
      </c>
      <c r="R1929" s="17">
        <f t="shared" si="304"/>
        <v>67.424999999999997</v>
      </c>
      <c r="S1929" s="17">
        <f t="shared" si="305"/>
        <v>59.875</v>
      </c>
      <c r="T1929" s="17">
        <f t="shared" si="306"/>
        <v>57.275000000000006</v>
      </c>
      <c r="U1929" s="17">
        <f t="shared" si="307"/>
        <v>62.375</v>
      </c>
      <c r="V1929" s="16">
        <f t="shared" si="308"/>
        <v>61.524999999999999</v>
      </c>
      <c r="W1929" s="16">
        <f t="shared" si="309"/>
        <v>61.737499999999997</v>
      </c>
    </row>
    <row r="1930" spans="1:23" ht="13.5" x14ac:dyDescent="0.25">
      <c r="A1930" s="3">
        <v>44819</v>
      </c>
      <c r="B1930" s="2">
        <v>1.82</v>
      </c>
      <c r="C1930" s="2">
        <v>58.339232699419327</v>
      </c>
      <c r="D1930" s="2">
        <v>-3.4687124063565777E-2</v>
      </c>
      <c r="E1930" s="2">
        <v>9.691322632184694E-3</v>
      </c>
      <c r="F1930" s="2">
        <v>1.8460000000000001</v>
      </c>
      <c r="G1930" s="2">
        <v>1.845</v>
      </c>
      <c r="H1930" s="2">
        <v>1.7909999999999999</v>
      </c>
      <c r="I1930" s="2">
        <v>1.7242</v>
      </c>
      <c r="J1930" s="2">
        <v>1.43665</v>
      </c>
      <c r="K1930" s="13" t="s">
        <v>48</v>
      </c>
      <c r="L1930" s="13" t="s">
        <v>55</v>
      </c>
      <c r="M1930" s="13" t="s">
        <v>50</v>
      </c>
      <c r="N1930" s="16">
        <f t="shared" si="300"/>
        <v>50</v>
      </c>
      <c r="O1930" s="16">
        <f t="shared" si="301"/>
        <v>100</v>
      </c>
      <c r="P1930" s="16">
        <f t="shared" si="302"/>
        <v>50</v>
      </c>
      <c r="Q1930" s="16">
        <f t="shared" si="303"/>
        <v>66.5</v>
      </c>
      <c r="R1930" s="17">
        <f t="shared" si="304"/>
        <v>69.974999999999994</v>
      </c>
      <c r="S1930" s="17">
        <f t="shared" si="305"/>
        <v>64.125</v>
      </c>
      <c r="T1930" s="17">
        <f t="shared" si="306"/>
        <v>64.924999999999997</v>
      </c>
      <c r="U1930" s="17">
        <f t="shared" si="307"/>
        <v>66.625</v>
      </c>
      <c r="V1930" s="16">
        <f t="shared" si="308"/>
        <v>66.341666666666654</v>
      </c>
      <c r="W1930" s="16">
        <f t="shared" si="309"/>
        <v>66.412499999999994</v>
      </c>
    </row>
    <row r="1931" spans="1:23" ht="13.5" x14ac:dyDescent="0.25">
      <c r="A1931" s="3">
        <v>44820</v>
      </c>
      <c r="B1931" s="2">
        <v>1.83</v>
      </c>
      <c r="C1931" s="2">
        <v>59.994932409682967</v>
      </c>
      <c r="D1931" s="2">
        <v>-2.8664079457108249E-2</v>
      </c>
      <c r="E1931" s="2">
        <v>2.2212702250922409E-3</v>
      </c>
      <c r="F1931" s="2">
        <v>1.8380000000000003</v>
      </c>
      <c r="G1931" s="2">
        <v>1.847</v>
      </c>
      <c r="H1931" s="2">
        <v>1.8</v>
      </c>
      <c r="I1931" s="2">
        <v>1.7281999999999997</v>
      </c>
      <c r="J1931" s="2">
        <v>1.4389500000000002</v>
      </c>
      <c r="K1931" s="13" t="s">
        <v>48</v>
      </c>
      <c r="L1931" s="13" t="s">
        <v>55</v>
      </c>
      <c r="M1931" s="13" t="s">
        <v>50</v>
      </c>
      <c r="N1931" s="16">
        <f t="shared" si="300"/>
        <v>50</v>
      </c>
      <c r="O1931" s="16">
        <f t="shared" si="301"/>
        <v>100</v>
      </c>
      <c r="P1931" s="16">
        <f t="shared" si="302"/>
        <v>50</v>
      </c>
      <c r="Q1931" s="16">
        <f t="shared" si="303"/>
        <v>66.5</v>
      </c>
      <c r="R1931" s="17">
        <f t="shared" si="304"/>
        <v>69.974999999999994</v>
      </c>
      <c r="S1931" s="17">
        <f t="shared" si="305"/>
        <v>64.125</v>
      </c>
      <c r="T1931" s="17">
        <f t="shared" si="306"/>
        <v>64.924999999999997</v>
      </c>
      <c r="U1931" s="17">
        <f t="shared" si="307"/>
        <v>66.625</v>
      </c>
      <c r="V1931" s="16">
        <f t="shared" si="308"/>
        <v>66.341666666666654</v>
      </c>
      <c r="W1931" s="16">
        <f t="shared" si="309"/>
        <v>66.412499999999994</v>
      </c>
    </row>
    <row r="1932" spans="1:23" ht="13.5" x14ac:dyDescent="0.25">
      <c r="A1932" s="3">
        <v>44823</v>
      </c>
      <c r="B1932" s="2">
        <v>1.84</v>
      </c>
      <c r="C1932" s="2">
        <v>61.636856873981841</v>
      </c>
      <c r="D1932" s="2">
        <v>-1.9971790042281334E-2</v>
      </c>
      <c r="E1932" s="2">
        <v>-5.8399001563320067E-3</v>
      </c>
      <c r="F1932" s="2">
        <v>1.8380000000000003</v>
      </c>
      <c r="G1932" s="2">
        <v>1.8470000000000002</v>
      </c>
      <c r="H1932" s="2">
        <v>1.8075000000000003</v>
      </c>
      <c r="I1932" s="2">
        <v>1.7313999999999996</v>
      </c>
      <c r="J1932" s="2">
        <v>1.4412499999999999</v>
      </c>
      <c r="K1932" s="13" t="s">
        <v>48</v>
      </c>
      <c r="L1932" s="13" t="s">
        <v>55</v>
      </c>
      <c r="M1932" s="13" t="s">
        <v>55</v>
      </c>
      <c r="N1932" s="16">
        <f t="shared" si="300"/>
        <v>50</v>
      </c>
      <c r="O1932" s="16">
        <f t="shared" si="301"/>
        <v>100</v>
      </c>
      <c r="P1932" s="16">
        <f t="shared" si="302"/>
        <v>50</v>
      </c>
      <c r="Q1932" s="16">
        <f t="shared" si="303"/>
        <v>49.5</v>
      </c>
      <c r="R1932" s="17">
        <f t="shared" si="304"/>
        <v>67.424999999999997</v>
      </c>
      <c r="S1932" s="17">
        <f t="shared" si="305"/>
        <v>59.875</v>
      </c>
      <c r="T1932" s="17">
        <f t="shared" si="306"/>
        <v>57.275000000000006</v>
      </c>
      <c r="U1932" s="17">
        <f t="shared" si="307"/>
        <v>62.375</v>
      </c>
      <c r="V1932" s="16">
        <f t="shared" si="308"/>
        <v>61.524999999999999</v>
      </c>
      <c r="W1932" s="16">
        <f t="shared" si="309"/>
        <v>61.737499999999997</v>
      </c>
    </row>
    <row r="1933" spans="1:23" ht="13.5" x14ac:dyDescent="0.25">
      <c r="A1933" s="3">
        <v>44824</v>
      </c>
      <c r="B1933" s="2">
        <v>1.8</v>
      </c>
      <c r="C1933" s="2">
        <v>52.376652380686167</v>
      </c>
      <c r="D1933" s="2">
        <v>-6.8941069959949086E-3</v>
      </c>
      <c r="E1933" s="2">
        <v>-1.4097789908724099E-2</v>
      </c>
      <c r="F1933" s="2">
        <v>1.8280000000000001</v>
      </c>
      <c r="G1933" s="2">
        <v>1.841</v>
      </c>
      <c r="H1933" s="2">
        <v>1.8135000000000001</v>
      </c>
      <c r="I1933" s="2">
        <v>1.7347999999999992</v>
      </c>
      <c r="J1933" s="2">
        <v>1.4434500000000003</v>
      </c>
      <c r="K1933" s="13" t="s">
        <v>53</v>
      </c>
      <c r="L1933" s="13" t="s">
        <v>55</v>
      </c>
      <c r="M1933" s="13" t="s">
        <v>47</v>
      </c>
      <c r="N1933" s="16">
        <f t="shared" si="300"/>
        <v>50</v>
      </c>
      <c r="O1933" s="16">
        <f t="shared" si="301"/>
        <v>100</v>
      </c>
      <c r="P1933" s="16">
        <f t="shared" si="302"/>
        <v>50</v>
      </c>
      <c r="Q1933" s="16">
        <f t="shared" si="303"/>
        <v>16.5</v>
      </c>
      <c r="R1933" s="17">
        <f t="shared" si="304"/>
        <v>62.475000000000001</v>
      </c>
      <c r="S1933" s="17">
        <f t="shared" si="305"/>
        <v>51.625</v>
      </c>
      <c r="T1933" s="17">
        <f t="shared" si="306"/>
        <v>42.424999999999997</v>
      </c>
      <c r="U1933" s="17">
        <f t="shared" si="307"/>
        <v>54.125</v>
      </c>
      <c r="V1933" s="16">
        <f t="shared" si="308"/>
        <v>52.17499999999999</v>
      </c>
      <c r="W1933" s="16">
        <f t="shared" si="309"/>
        <v>52.662499999999994</v>
      </c>
    </row>
    <row r="1934" spans="1:23" ht="13.5" x14ac:dyDescent="0.25">
      <c r="A1934" s="3">
        <v>44825</v>
      </c>
      <c r="B1934" s="2">
        <v>1.84</v>
      </c>
      <c r="C1934" s="2">
        <v>59.008816097411106</v>
      </c>
      <c r="D1934" s="2">
        <v>-3.871575210296907E-4</v>
      </c>
      <c r="E1934" s="2">
        <v>-2.223047982704765E-2</v>
      </c>
      <c r="F1934" s="2">
        <v>1.8260000000000001</v>
      </c>
      <c r="G1934" s="2">
        <v>1.8399999999999999</v>
      </c>
      <c r="H1934" s="2">
        <v>1.8205000000000005</v>
      </c>
      <c r="I1934" s="2">
        <v>1.7407999999999995</v>
      </c>
      <c r="J1934" s="2">
        <v>1.4458500000000001</v>
      </c>
      <c r="K1934" s="13" t="s">
        <v>48</v>
      </c>
      <c r="L1934" s="13" t="s">
        <v>55</v>
      </c>
      <c r="M1934" s="13" t="s">
        <v>50</v>
      </c>
      <c r="N1934" s="16">
        <f t="shared" si="300"/>
        <v>50</v>
      </c>
      <c r="O1934" s="16">
        <f t="shared" si="301"/>
        <v>100</v>
      </c>
      <c r="P1934" s="16">
        <f t="shared" si="302"/>
        <v>50</v>
      </c>
      <c r="Q1934" s="16">
        <f t="shared" si="303"/>
        <v>66.5</v>
      </c>
      <c r="R1934" s="17">
        <f t="shared" si="304"/>
        <v>69.974999999999994</v>
      </c>
      <c r="S1934" s="17">
        <f t="shared" si="305"/>
        <v>64.125</v>
      </c>
      <c r="T1934" s="17">
        <f t="shared" si="306"/>
        <v>64.924999999999997</v>
      </c>
      <c r="U1934" s="17">
        <f t="shared" si="307"/>
        <v>66.625</v>
      </c>
      <c r="V1934" s="16">
        <f t="shared" si="308"/>
        <v>66.341666666666654</v>
      </c>
      <c r="W1934" s="16">
        <f t="shared" si="309"/>
        <v>66.412499999999994</v>
      </c>
    </row>
    <row r="1935" spans="1:23" ht="13.5" x14ac:dyDescent="0.25">
      <c r="A1935" s="3">
        <v>44826</v>
      </c>
      <c r="B1935" s="2">
        <v>1.85</v>
      </c>
      <c r="C1935" s="2">
        <v>60.490190861032801</v>
      </c>
      <c r="D1935" s="2">
        <v>5.6269727801085967E-3</v>
      </c>
      <c r="E1935" s="2">
        <v>-2.9910264213023941E-2</v>
      </c>
      <c r="F1935" s="2">
        <v>1.8320000000000001</v>
      </c>
      <c r="G1935" s="2">
        <v>1.8390000000000004</v>
      </c>
      <c r="H1935" s="2">
        <v>1.8260000000000005</v>
      </c>
      <c r="I1935" s="2">
        <v>1.7461999999999995</v>
      </c>
      <c r="J1935" s="2">
        <v>1.44835</v>
      </c>
      <c r="K1935" s="13" t="s">
        <v>48</v>
      </c>
      <c r="L1935" s="13" t="s">
        <v>55</v>
      </c>
      <c r="M1935" s="13" t="s">
        <v>52</v>
      </c>
      <c r="N1935" s="16">
        <f t="shared" si="300"/>
        <v>50</v>
      </c>
      <c r="O1935" s="16">
        <f t="shared" si="301"/>
        <v>100</v>
      </c>
      <c r="P1935" s="16">
        <f t="shared" si="302"/>
        <v>50</v>
      </c>
      <c r="Q1935" s="16">
        <f t="shared" si="303"/>
        <v>83.5</v>
      </c>
      <c r="R1935" s="17">
        <f t="shared" si="304"/>
        <v>72.525000000000006</v>
      </c>
      <c r="S1935" s="17">
        <f t="shared" si="305"/>
        <v>68.375</v>
      </c>
      <c r="T1935" s="17">
        <f t="shared" si="306"/>
        <v>72.575000000000003</v>
      </c>
      <c r="U1935" s="17">
        <f t="shared" si="307"/>
        <v>70.875</v>
      </c>
      <c r="V1935" s="16">
        <f t="shared" si="308"/>
        <v>71.158333333333346</v>
      </c>
      <c r="W1935" s="16">
        <f t="shared" si="309"/>
        <v>71.087500000000006</v>
      </c>
    </row>
    <row r="1936" spans="1:23" ht="13.5" x14ac:dyDescent="0.25">
      <c r="A1936" s="3">
        <v>44827</v>
      </c>
      <c r="B1936" s="2">
        <v>1.86</v>
      </c>
      <c r="C1936" s="2">
        <v>61.970261694310366</v>
      </c>
      <c r="D1936" s="2">
        <v>1.1186454095471809E-2</v>
      </c>
      <c r="E1936" s="2">
        <v>-3.5547668367693179E-2</v>
      </c>
      <c r="F1936" s="2">
        <v>1.8379999999999999</v>
      </c>
      <c r="G1936" s="2">
        <v>1.8380000000000003</v>
      </c>
      <c r="H1936" s="2">
        <v>1.8310000000000006</v>
      </c>
      <c r="I1936" s="2">
        <v>1.7513999999999996</v>
      </c>
      <c r="J1936" s="2">
        <v>1.45105</v>
      </c>
      <c r="K1936" s="13" t="s">
        <v>48</v>
      </c>
      <c r="L1936" s="13" t="s">
        <v>55</v>
      </c>
      <c r="M1936" s="13" t="s">
        <v>52</v>
      </c>
      <c r="N1936" s="16">
        <f t="shared" si="300"/>
        <v>50</v>
      </c>
      <c r="O1936" s="16">
        <f t="shared" si="301"/>
        <v>100</v>
      </c>
      <c r="P1936" s="16">
        <f t="shared" si="302"/>
        <v>50</v>
      </c>
      <c r="Q1936" s="16">
        <f t="shared" si="303"/>
        <v>83.5</v>
      </c>
      <c r="R1936" s="17">
        <f t="shared" si="304"/>
        <v>72.525000000000006</v>
      </c>
      <c r="S1936" s="17">
        <f t="shared" si="305"/>
        <v>68.375</v>
      </c>
      <c r="T1936" s="17">
        <f t="shared" si="306"/>
        <v>72.575000000000003</v>
      </c>
      <c r="U1936" s="17">
        <f t="shared" si="307"/>
        <v>70.875</v>
      </c>
      <c r="V1936" s="16">
        <f t="shared" si="308"/>
        <v>71.158333333333346</v>
      </c>
      <c r="W1936" s="16">
        <f t="shared" si="309"/>
        <v>71.087500000000006</v>
      </c>
    </row>
    <row r="1937" spans="1:23" ht="13.5" x14ac:dyDescent="0.25">
      <c r="A1937" s="3">
        <v>44830</v>
      </c>
      <c r="B1937" s="2">
        <v>1.87</v>
      </c>
      <c r="C1937" s="2">
        <v>63.444980674608956</v>
      </c>
      <c r="D1937" s="2">
        <v>1.0172526874226984E-2</v>
      </c>
      <c r="E1937" s="2">
        <v>-3.834322060775381E-2</v>
      </c>
      <c r="F1937" s="2">
        <v>1.8440000000000001</v>
      </c>
      <c r="G1937" s="2">
        <v>1.8410000000000004</v>
      </c>
      <c r="H1937" s="2">
        <v>1.8369999999999997</v>
      </c>
      <c r="I1937" s="2">
        <v>1.7559999999999996</v>
      </c>
      <c r="J1937" s="2">
        <v>1.4537500000000001</v>
      </c>
      <c r="K1937" s="13" t="s">
        <v>48</v>
      </c>
      <c r="L1937" s="13" t="s">
        <v>55</v>
      </c>
      <c r="M1937" s="13" t="s">
        <v>52</v>
      </c>
      <c r="N1937" s="16">
        <f t="shared" si="300"/>
        <v>50</v>
      </c>
      <c r="O1937" s="16">
        <f t="shared" si="301"/>
        <v>100</v>
      </c>
      <c r="P1937" s="16">
        <f t="shared" si="302"/>
        <v>50</v>
      </c>
      <c r="Q1937" s="16">
        <f t="shared" si="303"/>
        <v>83.5</v>
      </c>
      <c r="R1937" s="17">
        <f t="shared" si="304"/>
        <v>72.525000000000006</v>
      </c>
      <c r="S1937" s="17">
        <f t="shared" si="305"/>
        <v>68.375</v>
      </c>
      <c r="T1937" s="17">
        <f t="shared" si="306"/>
        <v>72.575000000000003</v>
      </c>
      <c r="U1937" s="17">
        <f t="shared" si="307"/>
        <v>70.875</v>
      </c>
      <c r="V1937" s="16">
        <f t="shared" si="308"/>
        <v>71.158333333333346</v>
      </c>
      <c r="W1937" s="16">
        <f t="shared" si="309"/>
        <v>71.087500000000006</v>
      </c>
    </row>
    <row r="1938" spans="1:23" ht="13.5" x14ac:dyDescent="0.25">
      <c r="A1938" s="3">
        <v>44831</v>
      </c>
      <c r="B1938" s="2">
        <v>1.87</v>
      </c>
      <c r="C1938" s="2">
        <v>63.444980674608956</v>
      </c>
      <c r="D1938" s="2">
        <v>1.0458794414571093E-2</v>
      </c>
      <c r="E1938" s="2">
        <v>-3.8542419118705602E-2</v>
      </c>
      <c r="F1938" s="2">
        <v>1.8580000000000001</v>
      </c>
      <c r="G1938" s="2">
        <v>1.843</v>
      </c>
      <c r="H1938" s="2">
        <v>1.8405</v>
      </c>
      <c r="I1938" s="2">
        <v>1.7605999999999999</v>
      </c>
      <c r="J1938" s="2">
        <v>1.4564499999999998</v>
      </c>
      <c r="K1938" s="13" t="s">
        <v>48</v>
      </c>
      <c r="L1938" s="13" t="s">
        <v>49</v>
      </c>
      <c r="M1938" s="13" t="s">
        <v>52</v>
      </c>
      <c r="N1938" s="16">
        <f t="shared" si="300"/>
        <v>50</v>
      </c>
      <c r="O1938" s="16">
        <f t="shared" si="301"/>
        <v>100</v>
      </c>
      <c r="P1938" s="16">
        <f t="shared" si="302"/>
        <v>50</v>
      </c>
      <c r="Q1938" s="16">
        <f t="shared" si="303"/>
        <v>100</v>
      </c>
      <c r="R1938" s="17">
        <f t="shared" si="304"/>
        <v>75</v>
      </c>
      <c r="S1938" s="17">
        <f t="shared" si="305"/>
        <v>72.5</v>
      </c>
      <c r="T1938" s="17">
        <f t="shared" si="306"/>
        <v>80</v>
      </c>
      <c r="U1938" s="17">
        <f t="shared" si="307"/>
        <v>75</v>
      </c>
      <c r="V1938" s="16">
        <f t="shared" si="308"/>
        <v>75.833333333333329</v>
      </c>
      <c r="W1938" s="16">
        <f t="shared" si="309"/>
        <v>75.625</v>
      </c>
    </row>
    <row r="1939" spans="1:23" ht="13.5" x14ac:dyDescent="0.25">
      <c r="A1939" s="3">
        <v>44832</v>
      </c>
      <c r="B1939" s="2">
        <v>1.88</v>
      </c>
      <c r="C1939" s="2">
        <v>65.018228355179616</v>
      </c>
      <c r="D1939" s="2">
        <v>9.5952285910279045E-3</v>
      </c>
      <c r="E1939" s="2">
        <v>-3.6662708774100591E-2</v>
      </c>
      <c r="F1939" s="2">
        <v>1.8660000000000001</v>
      </c>
      <c r="G1939" s="2">
        <v>1.8460000000000001</v>
      </c>
      <c r="H1939" s="2">
        <v>1.8450000000000002</v>
      </c>
      <c r="I1939" s="2">
        <v>1.7655999999999998</v>
      </c>
      <c r="J1939" s="2">
        <v>1.4593499999999997</v>
      </c>
      <c r="K1939" s="13" t="s">
        <v>48</v>
      </c>
      <c r="L1939" s="13" t="s">
        <v>55</v>
      </c>
      <c r="M1939" s="13" t="s">
        <v>52</v>
      </c>
      <c r="N1939" s="16">
        <f t="shared" si="300"/>
        <v>50</v>
      </c>
      <c r="O1939" s="16">
        <f t="shared" si="301"/>
        <v>100</v>
      </c>
      <c r="P1939" s="16">
        <f t="shared" si="302"/>
        <v>50</v>
      </c>
      <c r="Q1939" s="16">
        <f t="shared" si="303"/>
        <v>83.5</v>
      </c>
      <c r="R1939" s="17">
        <f t="shared" si="304"/>
        <v>72.525000000000006</v>
      </c>
      <c r="S1939" s="17">
        <f t="shared" si="305"/>
        <v>68.375</v>
      </c>
      <c r="T1939" s="17">
        <f t="shared" si="306"/>
        <v>72.575000000000003</v>
      </c>
      <c r="U1939" s="17">
        <f t="shared" si="307"/>
        <v>70.875</v>
      </c>
      <c r="V1939" s="16">
        <f t="shared" si="308"/>
        <v>71.158333333333346</v>
      </c>
      <c r="W1939" s="16">
        <f t="shared" si="309"/>
        <v>71.087500000000006</v>
      </c>
    </row>
    <row r="1940" spans="1:23" ht="13.5" x14ac:dyDescent="0.25">
      <c r="A1940" s="3">
        <v>44833</v>
      </c>
      <c r="B1940" s="2">
        <v>1.9</v>
      </c>
      <c r="C1940" s="2">
        <v>67.985838786143006</v>
      </c>
      <c r="D1940" s="2">
        <v>2.3705519077275028E-3</v>
      </c>
      <c r="E1940" s="2">
        <v>-3.1751364683338758E-2</v>
      </c>
      <c r="F1940" s="2">
        <v>1.8760000000000001</v>
      </c>
      <c r="G1940" s="2">
        <v>1.8539999999999999</v>
      </c>
      <c r="H1940" s="2">
        <v>1.8495000000000001</v>
      </c>
      <c r="I1940" s="2">
        <v>1.7707999999999999</v>
      </c>
      <c r="J1940" s="2">
        <v>1.4622999999999997</v>
      </c>
      <c r="K1940" s="13" t="s">
        <v>48</v>
      </c>
      <c r="L1940" s="13" t="s">
        <v>55</v>
      </c>
      <c r="M1940" s="13" t="s">
        <v>52</v>
      </c>
      <c r="N1940" s="16">
        <f t="shared" si="300"/>
        <v>50</v>
      </c>
      <c r="O1940" s="16">
        <f t="shared" si="301"/>
        <v>100</v>
      </c>
      <c r="P1940" s="16">
        <f t="shared" si="302"/>
        <v>50</v>
      </c>
      <c r="Q1940" s="16">
        <f t="shared" si="303"/>
        <v>83.5</v>
      </c>
      <c r="R1940" s="17">
        <f t="shared" si="304"/>
        <v>72.525000000000006</v>
      </c>
      <c r="S1940" s="17">
        <f t="shared" si="305"/>
        <v>68.375</v>
      </c>
      <c r="T1940" s="17">
        <f t="shared" si="306"/>
        <v>72.575000000000003</v>
      </c>
      <c r="U1940" s="17">
        <f t="shared" si="307"/>
        <v>70.875</v>
      </c>
      <c r="V1940" s="16">
        <f t="shared" si="308"/>
        <v>71.158333333333346</v>
      </c>
      <c r="W1940" s="16">
        <f t="shared" si="309"/>
        <v>71.087500000000006</v>
      </c>
    </row>
    <row r="1941" spans="1:23" ht="13.5" x14ac:dyDescent="0.25">
      <c r="A1941" s="3">
        <v>44834</v>
      </c>
      <c r="B1941" s="2">
        <v>1.92</v>
      </c>
      <c r="C1941" s="2">
        <v>70.665774622802729</v>
      </c>
      <c r="D1941" s="2">
        <v>-4.1715230083370081E-3</v>
      </c>
      <c r="E1941" s="2">
        <v>-2.5352864511006719E-2</v>
      </c>
      <c r="F1941" s="2">
        <v>1.8879999999999999</v>
      </c>
      <c r="G1941" s="2">
        <v>1.8629999999999995</v>
      </c>
      <c r="H1941" s="2">
        <v>1.855</v>
      </c>
      <c r="I1941" s="2">
        <v>1.7751999999999999</v>
      </c>
      <c r="J1941" s="2">
        <v>1.4653999999999996</v>
      </c>
      <c r="K1941" s="13" t="s">
        <v>48</v>
      </c>
      <c r="L1941" s="13" t="s">
        <v>49</v>
      </c>
      <c r="M1941" s="13" t="s">
        <v>52</v>
      </c>
      <c r="N1941" s="16">
        <f t="shared" si="300"/>
        <v>50</v>
      </c>
      <c r="O1941" s="16">
        <f t="shared" si="301"/>
        <v>100</v>
      </c>
      <c r="P1941" s="16">
        <f t="shared" si="302"/>
        <v>50</v>
      </c>
      <c r="Q1941" s="16">
        <f t="shared" si="303"/>
        <v>100</v>
      </c>
      <c r="R1941" s="17">
        <f t="shared" si="304"/>
        <v>75</v>
      </c>
      <c r="S1941" s="17">
        <f t="shared" si="305"/>
        <v>72.5</v>
      </c>
      <c r="T1941" s="17">
        <f t="shared" si="306"/>
        <v>80</v>
      </c>
      <c r="U1941" s="17">
        <f t="shared" si="307"/>
        <v>75</v>
      </c>
      <c r="V1941" s="16">
        <f t="shared" si="308"/>
        <v>75.833333333333329</v>
      </c>
      <c r="W1941" s="16">
        <f t="shared" si="309"/>
        <v>75.625</v>
      </c>
    </row>
    <row r="1942" spans="1:23" ht="13.5" x14ac:dyDescent="0.25">
      <c r="A1942" s="3">
        <v>44837</v>
      </c>
      <c r="B1942" s="2">
        <v>1.96</v>
      </c>
      <c r="C1942" s="2">
        <v>75.146816250528758</v>
      </c>
      <c r="D1942" s="2">
        <v>-1.1699684005158417E-2</v>
      </c>
      <c r="E1942" s="2">
        <v>-1.9188768252112402E-2</v>
      </c>
      <c r="F1942" s="2">
        <v>1.9060000000000001</v>
      </c>
      <c r="G1942" s="2">
        <v>1.875</v>
      </c>
      <c r="H1942" s="2">
        <v>1.8610000000000002</v>
      </c>
      <c r="I1942" s="2">
        <v>1.7808000000000002</v>
      </c>
      <c r="J1942" s="2">
        <v>1.4686999999999997</v>
      </c>
      <c r="K1942" s="13" t="s">
        <v>48</v>
      </c>
      <c r="L1942" s="13" t="s">
        <v>49</v>
      </c>
      <c r="M1942" s="13" t="s">
        <v>52</v>
      </c>
      <c r="N1942" s="16">
        <f t="shared" si="300"/>
        <v>50</v>
      </c>
      <c r="O1942" s="16">
        <f t="shared" si="301"/>
        <v>100</v>
      </c>
      <c r="P1942" s="16">
        <f t="shared" si="302"/>
        <v>50</v>
      </c>
      <c r="Q1942" s="16">
        <f t="shared" si="303"/>
        <v>100</v>
      </c>
      <c r="R1942" s="17">
        <f t="shared" si="304"/>
        <v>75</v>
      </c>
      <c r="S1942" s="17">
        <f t="shared" si="305"/>
        <v>72.5</v>
      </c>
      <c r="T1942" s="17">
        <f t="shared" si="306"/>
        <v>80</v>
      </c>
      <c r="U1942" s="17">
        <f t="shared" si="307"/>
        <v>75</v>
      </c>
      <c r="V1942" s="16">
        <f t="shared" si="308"/>
        <v>75.833333333333329</v>
      </c>
      <c r="W1942" s="16">
        <f t="shared" si="309"/>
        <v>75.625</v>
      </c>
    </row>
    <row r="1943" spans="1:23" ht="13.5" x14ac:dyDescent="0.25">
      <c r="A1943" s="3">
        <v>44838</v>
      </c>
      <c r="B1943" s="2">
        <v>1.98</v>
      </c>
      <c r="C1943" s="2">
        <v>77.035728224807571</v>
      </c>
      <c r="D1943" s="2">
        <v>-2.6467335110871515E-2</v>
      </c>
      <c r="E1943" s="2">
        <v>-1.353076093201659E-2</v>
      </c>
      <c r="F1943" s="2">
        <v>1.9279999999999997</v>
      </c>
      <c r="G1943" s="2">
        <v>1.8930000000000002</v>
      </c>
      <c r="H1943" s="2">
        <v>1.8669999999999998</v>
      </c>
      <c r="I1943" s="2">
        <v>1.7866000000000002</v>
      </c>
      <c r="J1943" s="2">
        <v>1.4720999999999997</v>
      </c>
      <c r="K1943" s="13" t="s">
        <v>48</v>
      </c>
      <c r="L1943" s="13" t="s">
        <v>49</v>
      </c>
      <c r="M1943" s="13" t="s">
        <v>52</v>
      </c>
      <c r="N1943" s="16">
        <f t="shared" si="300"/>
        <v>50</v>
      </c>
      <c r="O1943" s="16">
        <f t="shared" si="301"/>
        <v>100</v>
      </c>
      <c r="P1943" s="16">
        <f t="shared" si="302"/>
        <v>50</v>
      </c>
      <c r="Q1943" s="16">
        <f t="shared" si="303"/>
        <v>100</v>
      </c>
      <c r="R1943" s="17">
        <f t="shared" si="304"/>
        <v>75</v>
      </c>
      <c r="S1943" s="17">
        <f t="shared" si="305"/>
        <v>72.5</v>
      </c>
      <c r="T1943" s="17">
        <f t="shared" si="306"/>
        <v>80</v>
      </c>
      <c r="U1943" s="17">
        <f t="shared" si="307"/>
        <v>75</v>
      </c>
      <c r="V1943" s="16">
        <f t="shared" si="308"/>
        <v>75.833333333333329</v>
      </c>
      <c r="W1943" s="16">
        <f t="shared" si="309"/>
        <v>75.625</v>
      </c>
    </row>
    <row r="1944" spans="1:23" ht="13.5" x14ac:dyDescent="0.25">
      <c r="A1944" s="3">
        <v>44839</v>
      </c>
      <c r="B1944" s="2">
        <v>1.98</v>
      </c>
      <c r="C1944" s="2">
        <v>77.035728224807571</v>
      </c>
      <c r="D1944" s="2">
        <v>-3.3633245975907444E-2</v>
      </c>
      <c r="E1944" s="2">
        <v>-7.5782302286724213E-3</v>
      </c>
      <c r="F1944" s="2">
        <v>1.948</v>
      </c>
      <c r="G1944" s="2">
        <v>1.907</v>
      </c>
      <c r="H1944" s="2">
        <v>1.8734999999999995</v>
      </c>
      <c r="I1944" s="2">
        <v>1.7920000000000005</v>
      </c>
      <c r="J1944" s="2">
        <v>1.4754999999999998</v>
      </c>
      <c r="K1944" s="13" t="s">
        <v>48</v>
      </c>
      <c r="L1944" s="13" t="s">
        <v>49</v>
      </c>
      <c r="M1944" s="13" t="s">
        <v>52</v>
      </c>
      <c r="N1944" s="16">
        <f t="shared" si="300"/>
        <v>50</v>
      </c>
      <c r="O1944" s="16">
        <f t="shared" si="301"/>
        <v>100</v>
      </c>
      <c r="P1944" s="16">
        <f t="shared" si="302"/>
        <v>50</v>
      </c>
      <c r="Q1944" s="16">
        <f t="shared" si="303"/>
        <v>100</v>
      </c>
      <c r="R1944" s="17">
        <f t="shared" si="304"/>
        <v>75</v>
      </c>
      <c r="S1944" s="17">
        <f t="shared" si="305"/>
        <v>72.5</v>
      </c>
      <c r="T1944" s="17">
        <f t="shared" si="306"/>
        <v>80</v>
      </c>
      <c r="U1944" s="17">
        <f t="shared" si="307"/>
        <v>75</v>
      </c>
      <c r="V1944" s="16">
        <f t="shared" si="308"/>
        <v>75.833333333333329</v>
      </c>
      <c r="W1944" s="16">
        <f t="shared" si="309"/>
        <v>75.625</v>
      </c>
    </row>
    <row r="1945" spans="1:23" ht="13.5" x14ac:dyDescent="0.25">
      <c r="A1945" s="3">
        <v>44840</v>
      </c>
      <c r="B1945" s="2">
        <v>1.98</v>
      </c>
      <c r="C1945" s="2">
        <v>77.035728224807571</v>
      </c>
      <c r="D1945" s="2">
        <v>-3.892125880776276E-2</v>
      </c>
      <c r="E1945" s="2">
        <v>-1.8612232758807761E-3</v>
      </c>
      <c r="F1945" s="2">
        <v>1.964</v>
      </c>
      <c r="G1945" s="2">
        <v>1.9200000000000004</v>
      </c>
      <c r="H1945" s="2">
        <v>1.8794999999999997</v>
      </c>
      <c r="I1945" s="2">
        <v>1.7976000000000005</v>
      </c>
      <c r="J1945" s="2">
        <v>1.47885</v>
      </c>
      <c r="K1945" s="13" t="s">
        <v>48</v>
      </c>
      <c r="L1945" s="13" t="s">
        <v>49</v>
      </c>
      <c r="M1945" s="13" t="s">
        <v>52</v>
      </c>
      <c r="N1945" s="16">
        <f t="shared" si="300"/>
        <v>50</v>
      </c>
      <c r="O1945" s="16">
        <f t="shared" si="301"/>
        <v>100</v>
      </c>
      <c r="P1945" s="16">
        <f t="shared" si="302"/>
        <v>50</v>
      </c>
      <c r="Q1945" s="16">
        <f t="shared" si="303"/>
        <v>100</v>
      </c>
      <c r="R1945" s="17">
        <f t="shared" si="304"/>
        <v>75</v>
      </c>
      <c r="S1945" s="17">
        <f t="shared" si="305"/>
        <v>72.5</v>
      </c>
      <c r="T1945" s="17">
        <f t="shared" si="306"/>
        <v>80</v>
      </c>
      <c r="U1945" s="17">
        <f t="shared" si="307"/>
        <v>75</v>
      </c>
      <c r="V1945" s="16">
        <f t="shared" si="308"/>
        <v>75.833333333333329</v>
      </c>
      <c r="W1945" s="16">
        <f t="shared" si="309"/>
        <v>75.625</v>
      </c>
    </row>
    <row r="1946" spans="1:23" ht="13.5" x14ac:dyDescent="0.25">
      <c r="A1946" s="3">
        <v>44841</v>
      </c>
      <c r="B1946" s="2">
        <v>1.96</v>
      </c>
      <c r="C1946" s="2">
        <v>70.357038190530375</v>
      </c>
      <c r="D1946" s="2">
        <v>-4.1082280156848672E-2</v>
      </c>
      <c r="E1946" s="2">
        <v>2.6377803309500869E-3</v>
      </c>
      <c r="F1946" s="2">
        <v>1.972</v>
      </c>
      <c r="G1946" s="2">
        <v>1.9300000000000002</v>
      </c>
      <c r="H1946" s="2">
        <v>1.8839999999999999</v>
      </c>
      <c r="I1946" s="2">
        <v>1.8028000000000004</v>
      </c>
      <c r="J1946" s="2">
        <v>1.4819999999999995</v>
      </c>
      <c r="K1946" s="13" t="s">
        <v>48</v>
      </c>
      <c r="L1946" s="13" t="s">
        <v>49</v>
      </c>
      <c r="M1946" s="13" t="s">
        <v>52</v>
      </c>
      <c r="N1946" s="16">
        <f t="shared" si="300"/>
        <v>50</v>
      </c>
      <c r="O1946" s="16">
        <f t="shared" si="301"/>
        <v>100</v>
      </c>
      <c r="P1946" s="16">
        <f t="shared" si="302"/>
        <v>50</v>
      </c>
      <c r="Q1946" s="16">
        <f t="shared" si="303"/>
        <v>100</v>
      </c>
      <c r="R1946" s="17">
        <f t="shared" si="304"/>
        <v>75</v>
      </c>
      <c r="S1946" s="17">
        <f t="shared" si="305"/>
        <v>72.5</v>
      </c>
      <c r="T1946" s="17">
        <f t="shared" si="306"/>
        <v>80</v>
      </c>
      <c r="U1946" s="17">
        <f t="shared" si="307"/>
        <v>75</v>
      </c>
      <c r="V1946" s="16">
        <f t="shared" si="308"/>
        <v>75.833333333333329</v>
      </c>
      <c r="W1946" s="16">
        <f t="shared" si="309"/>
        <v>75.625</v>
      </c>
    </row>
    <row r="1947" spans="1:23" ht="13.5" x14ac:dyDescent="0.25">
      <c r="A1947" s="3">
        <v>44844</v>
      </c>
      <c r="B1947" s="2">
        <v>1.98</v>
      </c>
      <c r="C1947" s="2">
        <v>72.888318456982461</v>
      </c>
      <c r="D1947" s="2">
        <v>-4.3389835001211186E-2</v>
      </c>
      <c r="E1947" s="2">
        <v>7.6243832917928314E-3</v>
      </c>
      <c r="F1947" s="2">
        <v>1.9759999999999998</v>
      </c>
      <c r="G1947" s="2">
        <v>1.9410000000000003</v>
      </c>
      <c r="H1947" s="2">
        <v>1.891</v>
      </c>
      <c r="I1947" s="2">
        <v>1.8084000000000002</v>
      </c>
      <c r="J1947" s="2">
        <v>1.4852999999999996</v>
      </c>
      <c r="K1947" s="13" t="s">
        <v>48</v>
      </c>
      <c r="L1947" s="13" t="s">
        <v>55</v>
      </c>
      <c r="M1947" s="13" t="s">
        <v>52</v>
      </c>
      <c r="N1947" s="16">
        <f t="shared" si="300"/>
        <v>50</v>
      </c>
      <c r="O1947" s="16">
        <f t="shared" si="301"/>
        <v>100</v>
      </c>
      <c r="P1947" s="16">
        <f t="shared" si="302"/>
        <v>50</v>
      </c>
      <c r="Q1947" s="16">
        <f t="shared" si="303"/>
        <v>83.5</v>
      </c>
      <c r="R1947" s="17">
        <f t="shared" si="304"/>
        <v>72.525000000000006</v>
      </c>
      <c r="S1947" s="17">
        <f t="shared" si="305"/>
        <v>68.375</v>
      </c>
      <c r="T1947" s="17">
        <f t="shared" si="306"/>
        <v>72.575000000000003</v>
      </c>
      <c r="U1947" s="17">
        <f t="shared" si="307"/>
        <v>70.875</v>
      </c>
      <c r="V1947" s="16">
        <f t="shared" si="308"/>
        <v>71.158333333333346</v>
      </c>
      <c r="W1947" s="16">
        <f t="shared" si="309"/>
        <v>71.087500000000006</v>
      </c>
    </row>
    <row r="1948" spans="1:23" ht="13.5" x14ac:dyDescent="0.25">
      <c r="A1948" s="3">
        <v>44845</v>
      </c>
      <c r="B1948" s="2">
        <v>1.98</v>
      </c>
      <c r="C1948" s="2">
        <v>72.888318456982461</v>
      </c>
      <c r="D1948" s="2">
        <v>-4.5956838540228029E-2</v>
      </c>
      <c r="E1948" s="2">
        <v>1.1657763622349788E-2</v>
      </c>
      <c r="F1948" s="2">
        <v>1.9760000000000002</v>
      </c>
      <c r="G1948" s="2">
        <v>1.952</v>
      </c>
      <c r="H1948" s="2">
        <v>1.8974999999999995</v>
      </c>
      <c r="I1948" s="2">
        <v>1.8140000000000003</v>
      </c>
      <c r="J1948" s="2">
        <v>1.4885999999999999</v>
      </c>
      <c r="K1948" s="13" t="s">
        <v>48</v>
      </c>
      <c r="L1948" s="13" t="s">
        <v>55</v>
      </c>
      <c r="M1948" s="13" t="s">
        <v>55</v>
      </c>
      <c r="N1948" s="16">
        <f t="shared" si="300"/>
        <v>50</v>
      </c>
      <c r="O1948" s="16">
        <f t="shared" si="301"/>
        <v>100</v>
      </c>
      <c r="P1948" s="16">
        <f t="shared" si="302"/>
        <v>50</v>
      </c>
      <c r="Q1948" s="16">
        <f t="shared" si="303"/>
        <v>49.5</v>
      </c>
      <c r="R1948" s="17">
        <f t="shared" si="304"/>
        <v>67.424999999999997</v>
      </c>
      <c r="S1948" s="17">
        <f t="shared" si="305"/>
        <v>59.875</v>
      </c>
      <c r="T1948" s="17">
        <f t="shared" si="306"/>
        <v>57.275000000000006</v>
      </c>
      <c r="U1948" s="17">
        <f t="shared" si="307"/>
        <v>62.375</v>
      </c>
      <c r="V1948" s="16">
        <f t="shared" si="308"/>
        <v>61.524999999999999</v>
      </c>
      <c r="W1948" s="16">
        <f t="shared" si="309"/>
        <v>61.737499999999997</v>
      </c>
    </row>
    <row r="1949" spans="1:23" ht="13.5" x14ac:dyDescent="0.25">
      <c r="A1949" s="3">
        <v>44846</v>
      </c>
      <c r="B1949" s="2">
        <v>1.99</v>
      </c>
      <c r="C1949" s="2">
        <v>74.167478288403643</v>
      </c>
      <c r="D1949" s="2">
        <v>-4.7900139449255752E-2</v>
      </c>
      <c r="E1949" s="2">
        <v>1.494684370321157E-2</v>
      </c>
      <c r="F1949" s="2">
        <v>1.9780000000000002</v>
      </c>
      <c r="G1949" s="2">
        <v>1.9629999999999999</v>
      </c>
      <c r="H1949" s="2">
        <v>1.9044999999999999</v>
      </c>
      <c r="I1949" s="2">
        <v>1.8196000000000006</v>
      </c>
      <c r="J1949" s="2">
        <v>1.4919499999999999</v>
      </c>
      <c r="K1949" s="13" t="s">
        <v>48</v>
      </c>
      <c r="L1949" s="13" t="s">
        <v>55</v>
      </c>
      <c r="M1949" s="13" t="s">
        <v>52</v>
      </c>
      <c r="N1949" s="16">
        <f t="shared" si="300"/>
        <v>50</v>
      </c>
      <c r="O1949" s="16">
        <f t="shared" si="301"/>
        <v>100</v>
      </c>
      <c r="P1949" s="16">
        <f t="shared" si="302"/>
        <v>50</v>
      </c>
      <c r="Q1949" s="16">
        <f t="shared" si="303"/>
        <v>83.5</v>
      </c>
      <c r="R1949" s="17">
        <f t="shared" si="304"/>
        <v>72.525000000000006</v>
      </c>
      <c r="S1949" s="17">
        <f t="shared" si="305"/>
        <v>68.375</v>
      </c>
      <c r="T1949" s="17">
        <f t="shared" si="306"/>
        <v>72.575000000000003</v>
      </c>
      <c r="U1949" s="17">
        <f t="shared" si="307"/>
        <v>70.875</v>
      </c>
      <c r="V1949" s="16">
        <f t="shared" si="308"/>
        <v>71.158333333333346</v>
      </c>
      <c r="W1949" s="16">
        <f t="shared" si="309"/>
        <v>71.087500000000006</v>
      </c>
    </row>
    <row r="1950" spans="1:23" ht="13.5" x14ac:dyDescent="0.25">
      <c r="A1950" s="3">
        <v>44847</v>
      </c>
      <c r="B1950" s="2">
        <v>1.98</v>
      </c>
      <c r="C1950" s="2">
        <v>70.581214987923516</v>
      </c>
      <c r="D1950" s="2">
        <v>-4.6312695552348515E-2</v>
      </c>
      <c r="E1950" s="2">
        <v>1.6731016082126425E-2</v>
      </c>
      <c r="F1950" s="2">
        <v>1.9780000000000002</v>
      </c>
      <c r="G1950" s="2">
        <v>1.9710000000000001</v>
      </c>
      <c r="H1950" s="2">
        <v>1.9125000000000001</v>
      </c>
      <c r="I1950" s="2">
        <v>1.8250000000000008</v>
      </c>
      <c r="J1950" s="2">
        <v>1.49535</v>
      </c>
      <c r="K1950" s="13" t="s">
        <v>48</v>
      </c>
      <c r="L1950" s="13" t="s">
        <v>55</v>
      </c>
      <c r="M1950" s="13" t="s">
        <v>55</v>
      </c>
      <c r="N1950" s="16">
        <f t="shared" si="300"/>
        <v>50</v>
      </c>
      <c r="O1950" s="16">
        <f t="shared" si="301"/>
        <v>100</v>
      </c>
      <c r="P1950" s="16">
        <f t="shared" si="302"/>
        <v>50</v>
      </c>
      <c r="Q1950" s="16">
        <f t="shared" si="303"/>
        <v>49.5</v>
      </c>
      <c r="R1950" s="17">
        <f t="shared" si="304"/>
        <v>67.424999999999997</v>
      </c>
      <c r="S1950" s="17">
        <f t="shared" si="305"/>
        <v>59.875</v>
      </c>
      <c r="T1950" s="17">
        <f t="shared" si="306"/>
        <v>57.275000000000006</v>
      </c>
      <c r="U1950" s="17">
        <f t="shared" si="307"/>
        <v>62.375</v>
      </c>
      <c r="V1950" s="16">
        <f t="shared" si="308"/>
        <v>61.524999999999999</v>
      </c>
      <c r="W1950" s="16">
        <f t="shared" si="309"/>
        <v>61.737499999999997</v>
      </c>
    </row>
    <row r="1951" spans="1:23" ht="13.5" x14ac:dyDescent="0.25">
      <c r="A1951" s="3">
        <v>44848</v>
      </c>
      <c r="B1951" s="2">
        <v>1.99</v>
      </c>
      <c r="C1951" s="2">
        <v>72.037318209401917</v>
      </c>
      <c r="D1951" s="2">
        <v>-4.311669027069942E-2</v>
      </c>
      <c r="E1951" s="2">
        <v>1.8215207609001256E-2</v>
      </c>
      <c r="F1951" s="2">
        <v>1.984</v>
      </c>
      <c r="G1951" s="2">
        <v>1.9779999999999998</v>
      </c>
      <c r="H1951" s="2">
        <v>1.9204999999999999</v>
      </c>
      <c r="I1951" s="2">
        <v>1.8306000000000007</v>
      </c>
      <c r="J1951" s="2">
        <v>1.4987999999999999</v>
      </c>
      <c r="K1951" s="13" t="s">
        <v>48</v>
      </c>
      <c r="L1951" s="13" t="s">
        <v>55</v>
      </c>
      <c r="M1951" s="13" t="s">
        <v>52</v>
      </c>
      <c r="N1951" s="16">
        <f t="shared" si="300"/>
        <v>50</v>
      </c>
      <c r="O1951" s="16">
        <f t="shared" si="301"/>
        <v>100</v>
      </c>
      <c r="P1951" s="16">
        <f t="shared" si="302"/>
        <v>50</v>
      </c>
      <c r="Q1951" s="16">
        <f t="shared" si="303"/>
        <v>83.5</v>
      </c>
      <c r="R1951" s="17">
        <f t="shared" si="304"/>
        <v>72.525000000000006</v>
      </c>
      <c r="S1951" s="17">
        <f t="shared" si="305"/>
        <v>68.375</v>
      </c>
      <c r="T1951" s="17">
        <f t="shared" si="306"/>
        <v>72.575000000000003</v>
      </c>
      <c r="U1951" s="17">
        <f t="shared" si="307"/>
        <v>70.875</v>
      </c>
      <c r="V1951" s="16">
        <f t="shared" si="308"/>
        <v>71.158333333333346</v>
      </c>
      <c r="W1951" s="16">
        <f t="shared" si="309"/>
        <v>71.087500000000006</v>
      </c>
    </row>
    <row r="1952" spans="1:23" ht="13.5" x14ac:dyDescent="0.25">
      <c r="A1952" s="3">
        <v>44851</v>
      </c>
      <c r="B1952" s="2">
        <v>2</v>
      </c>
      <c r="C1952" s="2">
        <v>73.452387120406513</v>
      </c>
      <c r="D1952" s="2">
        <v>-3.5505954619598601E-2</v>
      </c>
      <c r="E1952" s="2">
        <v>1.9961857604165231E-2</v>
      </c>
      <c r="F1952" s="2">
        <v>1.988</v>
      </c>
      <c r="G1952" s="2">
        <v>1.982</v>
      </c>
      <c r="H1952" s="2">
        <v>1.9285000000000001</v>
      </c>
      <c r="I1952" s="2">
        <v>1.8356000000000003</v>
      </c>
      <c r="J1952" s="2">
        <v>1.5021999999999998</v>
      </c>
      <c r="K1952" s="13" t="s">
        <v>48</v>
      </c>
      <c r="L1952" s="13" t="s">
        <v>55</v>
      </c>
      <c r="M1952" s="13" t="s">
        <v>52</v>
      </c>
      <c r="N1952" s="16">
        <f t="shared" si="300"/>
        <v>50</v>
      </c>
      <c r="O1952" s="16">
        <f t="shared" si="301"/>
        <v>100</v>
      </c>
      <c r="P1952" s="16">
        <f t="shared" si="302"/>
        <v>50</v>
      </c>
      <c r="Q1952" s="16">
        <f t="shared" si="303"/>
        <v>83.5</v>
      </c>
      <c r="R1952" s="17">
        <f t="shared" si="304"/>
        <v>72.525000000000006</v>
      </c>
      <c r="S1952" s="17">
        <f t="shared" si="305"/>
        <v>68.375</v>
      </c>
      <c r="T1952" s="17">
        <f t="shared" si="306"/>
        <v>72.575000000000003</v>
      </c>
      <c r="U1952" s="17">
        <f t="shared" si="307"/>
        <v>70.875</v>
      </c>
      <c r="V1952" s="16">
        <f t="shared" si="308"/>
        <v>71.158333333333346</v>
      </c>
      <c r="W1952" s="16">
        <f t="shared" si="309"/>
        <v>71.087500000000006</v>
      </c>
    </row>
    <row r="1953" spans="1:23" ht="13.5" x14ac:dyDescent="0.25">
      <c r="A1953" s="3">
        <v>44852</v>
      </c>
      <c r="B1953" s="2">
        <v>1.96</v>
      </c>
      <c r="C1953" s="2">
        <v>60.306060879290463</v>
      </c>
      <c r="D1953" s="2">
        <v>-2.3554455695008469E-2</v>
      </c>
      <c r="E1953" s="2">
        <v>2.0972419328757343E-2</v>
      </c>
      <c r="F1953" s="2">
        <v>1.984</v>
      </c>
      <c r="G1953" s="2">
        <v>1.9800000000000004</v>
      </c>
      <c r="H1953" s="2">
        <v>1.9365000000000001</v>
      </c>
      <c r="I1953" s="2">
        <v>1.8392000000000002</v>
      </c>
      <c r="J1953" s="2">
        <v>1.5053999999999996</v>
      </c>
      <c r="K1953" s="13" t="s">
        <v>48</v>
      </c>
      <c r="L1953" s="13" t="s">
        <v>55</v>
      </c>
      <c r="M1953" s="13" t="s">
        <v>50</v>
      </c>
      <c r="N1953" s="16">
        <f t="shared" si="300"/>
        <v>50</v>
      </c>
      <c r="O1953" s="16">
        <f t="shared" si="301"/>
        <v>100</v>
      </c>
      <c r="P1953" s="16">
        <f t="shared" si="302"/>
        <v>50</v>
      </c>
      <c r="Q1953" s="16">
        <f t="shared" si="303"/>
        <v>66.5</v>
      </c>
      <c r="R1953" s="17">
        <f t="shared" si="304"/>
        <v>69.974999999999994</v>
      </c>
      <c r="S1953" s="17">
        <f t="shared" si="305"/>
        <v>64.125</v>
      </c>
      <c r="T1953" s="17">
        <f t="shared" si="306"/>
        <v>64.924999999999997</v>
      </c>
      <c r="U1953" s="17">
        <f t="shared" si="307"/>
        <v>66.625</v>
      </c>
      <c r="V1953" s="16">
        <f t="shared" si="308"/>
        <v>66.341666666666654</v>
      </c>
      <c r="W1953" s="16">
        <f t="shared" si="309"/>
        <v>66.412499999999994</v>
      </c>
    </row>
    <row r="1954" spans="1:23" ht="13.5" x14ac:dyDescent="0.25">
      <c r="A1954" s="3">
        <v>44853</v>
      </c>
      <c r="B1954" s="2">
        <v>1.97</v>
      </c>
      <c r="C1954" s="2">
        <v>62.130834195627202</v>
      </c>
      <c r="D1954" s="2">
        <v>-1.443513937864882E-2</v>
      </c>
      <c r="E1954" s="2">
        <v>2.1352463415966812E-2</v>
      </c>
      <c r="F1954" s="2">
        <v>1.98</v>
      </c>
      <c r="G1954" s="2">
        <v>1.9789999999999999</v>
      </c>
      <c r="H1954" s="2">
        <v>1.9430000000000001</v>
      </c>
      <c r="I1954" s="2">
        <v>1.8426</v>
      </c>
      <c r="J1954" s="2">
        <v>1.5087499999999998</v>
      </c>
      <c r="K1954" s="13" t="s">
        <v>48</v>
      </c>
      <c r="L1954" s="13" t="s">
        <v>55</v>
      </c>
      <c r="M1954" s="13" t="s">
        <v>50</v>
      </c>
      <c r="N1954" s="16">
        <f t="shared" si="300"/>
        <v>50</v>
      </c>
      <c r="O1954" s="16">
        <f t="shared" si="301"/>
        <v>100</v>
      </c>
      <c r="P1954" s="16">
        <f t="shared" si="302"/>
        <v>50</v>
      </c>
      <c r="Q1954" s="16">
        <f t="shared" si="303"/>
        <v>66.5</v>
      </c>
      <c r="R1954" s="17">
        <f t="shared" si="304"/>
        <v>69.974999999999994</v>
      </c>
      <c r="S1954" s="17">
        <f t="shared" si="305"/>
        <v>64.125</v>
      </c>
      <c r="T1954" s="17">
        <f t="shared" si="306"/>
        <v>64.924999999999997</v>
      </c>
      <c r="U1954" s="17">
        <f t="shared" si="307"/>
        <v>66.625</v>
      </c>
      <c r="V1954" s="16">
        <f t="shared" si="308"/>
        <v>66.341666666666654</v>
      </c>
      <c r="W1954" s="16">
        <f t="shared" si="309"/>
        <v>66.412499999999994</v>
      </c>
    </row>
    <row r="1955" spans="1:23" ht="13.5" x14ac:dyDescent="0.25">
      <c r="A1955" s="3">
        <v>44854</v>
      </c>
      <c r="B1955" s="2">
        <v>1.95</v>
      </c>
      <c r="C1955" s="2">
        <v>56.533218103980467</v>
      </c>
      <c r="D1955" s="2">
        <v>-5.5304312746213835E-3</v>
      </c>
      <c r="E1955" s="2">
        <v>2.1359890232060561E-2</v>
      </c>
      <c r="F1955" s="2">
        <v>1.9739999999999998</v>
      </c>
      <c r="G1955" s="2">
        <v>1.9759999999999998</v>
      </c>
      <c r="H1955" s="2">
        <v>1.948</v>
      </c>
      <c r="I1955" s="2">
        <v>1.8467999999999998</v>
      </c>
      <c r="J1955" s="2">
        <v>1.5120999999999998</v>
      </c>
      <c r="K1955" s="13" t="s">
        <v>48</v>
      </c>
      <c r="L1955" s="13" t="s">
        <v>55</v>
      </c>
      <c r="M1955" s="13" t="s">
        <v>50</v>
      </c>
      <c r="N1955" s="16">
        <f t="shared" si="300"/>
        <v>50</v>
      </c>
      <c r="O1955" s="16">
        <f t="shared" si="301"/>
        <v>100</v>
      </c>
      <c r="P1955" s="16">
        <f t="shared" si="302"/>
        <v>50</v>
      </c>
      <c r="Q1955" s="16">
        <f t="shared" si="303"/>
        <v>66.5</v>
      </c>
      <c r="R1955" s="17">
        <f t="shared" si="304"/>
        <v>69.974999999999994</v>
      </c>
      <c r="S1955" s="17">
        <f t="shared" si="305"/>
        <v>64.125</v>
      </c>
      <c r="T1955" s="17">
        <f t="shared" si="306"/>
        <v>64.924999999999997</v>
      </c>
      <c r="U1955" s="17">
        <f t="shared" si="307"/>
        <v>66.625</v>
      </c>
      <c r="V1955" s="16">
        <f t="shared" si="308"/>
        <v>66.341666666666654</v>
      </c>
      <c r="W1955" s="16">
        <f t="shared" si="309"/>
        <v>66.412499999999994</v>
      </c>
    </row>
    <row r="1956" spans="1:23" ht="13.5" x14ac:dyDescent="0.25">
      <c r="A1956" s="3">
        <v>44855</v>
      </c>
      <c r="B1956" s="2">
        <v>1.97</v>
      </c>
      <c r="C1956" s="2">
        <v>60.377558546558419</v>
      </c>
      <c r="D1956" s="2">
        <v>-2.7073074748893422E-3</v>
      </c>
      <c r="E1956" s="2">
        <v>2.0708626548874402E-2</v>
      </c>
      <c r="F1956" s="2">
        <v>1.97</v>
      </c>
      <c r="G1956" s="2">
        <v>1.9769999999999999</v>
      </c>
      <c r="H1956" s="2">
        <v>1.9535</v>
      </c>
      <c r="I1956" s="2">
        <v>1.8518000000000001</v>
      </c>
      <c r="J1956" s="2">
        <v>1.5155500000000002</v>
      </c>
      <c r="K1956" s="13" t="s">
        <v>48</v>
      </c>
      <c r="L1956" s="13" t="s">
        <v>55</v>
      </c>
      <c r="M1956" s="13" t="s">
        <v>50</v>
      </c>
      <c r="N1956" s="16">
        <f t="shared" si="300"/>
        <v>50</v>
      </c>
      <c r="O1956" s="16">
        <f t="shared" si="301"/>
        <v>100</v>
      </c>
      <c r="P1956" s="16">
        <f t="shared" si="302"/>
        <v>50</v>
      </c>
      <c r="Q1956" s="16">
        <f t="shared" si="303"/>
        <v>66.5</v>
      </c>
      <c r="R1956" s="17">
        <f t="shared" si="304"/>
        <v>69.974999999999994</v>
      </c>
      <c r="S1956" s="17">
        <f t="shared" si="305"/>
        <v>64.125</v>
      </c>
      <c r="T1956" s="17">
        <f t="shared" si="306"/>
        <v>64.924999999999997</v>
      </c>
      <c r="U1956" s="17">
        <f t="shared" si="307"/>
        <v>66.625</v>
      </c>
      <c r="V1956" s="16">
        <f t="shared" si="308"/>
        <v>66.341666666666654</v>
      </c>
      <c r="W1956" s="16">
        <f t="shared" si="309"/>
        <v>66.412499999999994</v>
      </c>
    </row>
    <row r="1957" spans="1:23" ht="13.5" x14ac:dyDescent="0.25">
      <c r="A1957" s="3">
        <v>44858</v>
      </c>
      <c r="B1957" s="2">
        <v>1.97</v>
      </c>
      <c r="C1957" s="2">
        <v>60.377558546558411</v>
      </c>
      <c r="D1957" s="2">
        <v>2.4983571257539694E-3</v>
      </c>
      <c r="E1957" s="2">
        <v>1.9392133351984427E-2</v>
      </c>
      <c r="F1957" s="2">
        <v>1.964</v>
      </c>
      <c r="G1957" s="2">
        <v>1.9759999999999998</v>
      </c>
      <c r="H1957" s="2">
        <v>1.9585000000000001</v>
      </c>
      <c r="I1957" s="2">
        <v>1.8574000000000002</v>
      </c>
      <c r="J1957" s="2">
        <v>1.5189000000000001</v>
      </c>
      <c r="K1957" s="13" t="s">
        <v>48</v>
      </c>
      <c r="L1957" s="13" t="s">
        <v>55</v>
      </c>
      <c r="M1957" s="13" t="s">
        <v>50</v>
      </c>
      <c r="N1957" s="16">
        <f t="shared" si="300"/>
        <v>50</v>
      </c>
      <c r="O1957" s="16">
        <f t="shared" si="301"/>
        <v>100</v>
      </c>
      <c r="P1957" s="16">
        <f t="shared" si="302"/>
        <v>50</v>
      </c>
      <c r="Q1957" s="16">
        <f t="shared" si="303"/>
        <v>66.5</v>
      </c>
      <c r="R1957" s="17">
        <f t="shared" si="304"/>
        <v>69.974999999999994</v>
      </c>
      <c r="S1957" s="17">
        <f t="shared" si="305"/>
        <v>64.125</v>
      </c>
      <c r="T1957" s="17">
        <f t="shared" si="306"/>
        <v>64.924999999999997</v>
      </c>
      <c r="U1957" s="17">
        <f t="shared" si="307"/>
        <v>66.625</v>
      </c>
      <c r="V1957" s="16">
        <f t="shared" si="308"/>
        <v>66.341666666666654</v>
      </c>
      <c r="W1957" s="16">
        <f t="shared" si="309"/>
        <v>66.412499999999994</v>
      </c>
    </row>
    <row r="1958" spans="1:23" ht="13.5" x14ac:dyDescent="0.25">
      <c r="A1958" s="3">
        <v>44859</v>
      </c>
      <c r="B1958" s="2">
        <v>1.97</v>
      </c>
      <c r="C1958" s="2">
        <v>60.377558546558411</v>
      </c>
      <c r="D1958" s="2">
        <v>6.6623580849389796E-3</v>
      </c>
      <c r="E1958" s="2">
        <v>1.8959854614143852E-2</v>
      </c>
      <c r="F1958" s="2">
        <v>1.966</v>
      </c>
      <c r="G1958" s="2">
        <v>1.9750000000000001</v>
      </c>
      <c r="H1958" s="2">
        <v>1.9634999999999998</v>
      </c>
      <c r="I1958" s="2">
        <v>1.8635999999999999</v>
      </c>
      <c r="J1958" s="2">
        <v>1.5222500000000005</v>
      </c>
      <c r="K1958" s="13" t="s">
        <v>48</v>
      </c>
      <c r="L1958" s="13" t="s">
        <v>55</v>
      </c>
      <c r="M1958" s="13" t="s">
        <v>52</v>
      </c>
      <c r="N1958" s="16">
        <f t="shared" si="300"/>
        <v>50</v>
      </c>
      <c r="O1958" s="16">
        <f t="shared" si="301"/>
        <v>100</v>
      </c>
      <c r="P1958" s="16">
        <f t="shared" si="302"/>
        <v>50</v>
      </c>
      <c r="Q1958" s="16">
        <f t="shared" si="303"/>
        <v>83.5</v>
      </c>
      <c r="R1958" s="17">
        <f t="shared" si="304"/>
        <v>72.525000000000006</v>
      </c>
      <c r="S1958" s="17">
        <f t="shared" si="305"/>
        <v>68.375</v>
      </c>
      <c r="T1958" s="17">
        <f t="shared" si="306"/>
        <v>72.575000000000003</v>
      </c>
      <c r="U1958" s="17">
        <f t="shared" si="307"/>
        <v>70.875</v>
      </c>
      <c r="V1958" s="16">
        <f t="shared" si="308"/>
        <v>71.158333333333346</v>
      </c>
      <c r="W1958" s="16">
        <f t="shared" si="309"/>
        <v>71.087500000000006</v>
      </c>
    </row>
    <row r="1959" spans="1:23" ht="13.5" x14ac:dyDescent="0.25">
      <c r="A1959" s="3">
        <v>44860</v>
      </c>
      <c r="B1959" s="2">
        <v>1.98</v>
      </c>
      <c r="C1959" s="2">
        <v>62.451429887999332</v>
      </c>
      <c r="D1959" s="2">
        <v>1.076050860185096E-2</v>
      </c>
      <c r="E1959" s="2">
        <v>1.9049835779653228E-2</v>
      </c>
      <c r="F1959" s="2">
        <v>1.968</v>
      </c>
      <c r="G1959" s="2">
        <v>1.9740000000000002</v>
      </c>
      <c r="H1959" s="2">
        <v>1.9684999999999995</v>
      </c>
      <c r="I1959" s="2">
        <v>1.8697999999999997</v>
      </c>
      <c r="J1959" s="2">
        <v>1.5256000000000005</v>
      </c>
      <c r="K1959" s="13" t="s">
        <v>48</v>
      </c>
      <c r="L1959" s="13" t="s">
        <v>55</v>
      </c>
      <c r="M1959" s="13" t="s">
        <v>52</v>
      </c>
      <c r="N1959" s="16">
        <f t="shared" si="300"/>
        <v>50</v>
      </c>
      <c r="O1959" s="16">
        <f t="shared" si="301"/>
        <v>100</v>
      </c>
      <c r="P1959" s="16">
        <f t="shared" si="302"/>
        <v>50</v>
      </c>
      <c r="Q1959" s="16">
        <f t="shared" si="303"/>
        <v>83.5</v>
      </c>
      <c r="R1959" s="17">
        <f t="shared" si="304"/>
        <v>72.525000000000006</v>
      </c>
      <c r="S1959" s="17">
        <f t="shared" si="305"/>
        <v>68.375</v>
      </c>
      <c r="T1959" s="17">
        <f t="shared" si="306"/>
        <v>72.575000000000003</v>
      </c>
      <c r="U1959" s="17">
        <f t="shared" si="307"/>
        <v>70.875</v>
      </c>
      <c r="V1959" s="16">
        <f t="shared" si="308"/>
        <v>71.158333333333346</v>
      </c>
      <c r="W1959" s="16">
        <f t="shared" si="309"/>
        <v>71.087500000000006</v>
      </c>
    </row>
    <row r="1960" spans="1:23" ht="13.5" x14ac:dyDescent="0.25">
      <c r="A1960" s="3">
        <v>44861</v>
      </c>
      <c r="B1960" s="2">
        <v>1.98</v>
      </c>
      <c r="C1960" s="2">
        <v>62.451429887999325</v>
      </c>
      <c r="D1960" s="2">
        <v>1.2424181985735139E-2</v>
      </c>
      <c r="E1960" s="2">
        <v>1.9384835910028406E-2</v>
      </c>
      <c r="F1960" s="2">
        <v>1.9740000000000002</v>
      </c>
      <c r="G1960" s="2">
        <v>1.9740000000000002</v>
      </c>
      <c r="H1960" s="2">
        <v>1.9724999999999995</v>
      </c>
      <c r="I1960" s="2">
        <v>1.8761999999999999</v>
      </c>
      <c r="J1960" s="2">
        <v>1.5290000000000006</v>
      </c>
      <c r="K1960" s="13" t="s">
        <v>48</v>
      </c>
      <c r="L1960" s="13" t="s">
        <v>55</v>
      </c>
      <c r="M1960" s="13" t="s">
        <v>52</v>
      </c>
      <c r="N1960" s="16">
        <f t="shared" si="300"/>
        <v>50</v>
      </c>
      <c r="O1960" s="16">
        <f t="shared" si="301"/>
        <v>100</v>
      </c>
      <c r="P1960" s="16">
        <f t="shared" si="302"/>
        <v>50</v>
      </c>
      <c r="Q1960" s="16">
        <f t="shared" si="303"/>
        <v>83.5</v>
      </c>
      <c r="R1960" s="17">
        <f t="shared" si="304"/>
        <v>72.525000000000006</v>
      </c>
      <c r="S1960" s="17">
        <f t="shared" si="305"/>
        <v>68.375</v>
      </c>
      <c r="T1960" s="17">
        <f t="shared" si="306"/>
        <v>72.575000000000003</v>
      </c>
      <c r="U1960" s="17">
        <f t="shared" si="307"/>
        <v>70.875</v>
      </c>
      <c r="V1960" s="16">
        <f t="shared" si="308"/>
        <v>71.158333333333346</v>
      </c>
      <c r="W1960" s="16">
        <f t="shared" si="309"/>
        <v>71.087500000000006</v>
      </c>
    </row>
    <row r="1961" spans="1:23" ht="13.5" x14ac:dyDescent="0.25">
      <c r="A1961" s="3">
        <v>44862</v>
      </c>
      <c r="B1961" s="2">
        <v>1.98</v>
      </c>
      <c r="C1961" s="2">
        <v>62.451429887999325</v>
      </c>
      <c r="D1961" s="2">
        <v>1.512450521258768E-2</v>
      </c>
      <c r="E1961" s="2">
        <v>1.8683460829986336E-2</v>
      </c>
      <c r="F1961" s="2">
        <v>1.9760000000000002</v>
      </c>
      <c r="G1961" s="2">
        <v>1.9730000000000001</v>
      </c>
      <c r="H1961" s="2">
        <v>1.9754999999999991</v>
      </c>
      <c r="I1961" s="2">
        <v>1.8828</v>
      </c>
      <c r="J1961" s="2">
        <v>1.5320500000000008</v>
      </c>
      <c r="K1961" s="13" t="s">
        <v>48</v>
      </c>
      <c r="L1961" s="13" t="s">
        <v>55</v>
      </c>
      <c r="M1961" s="13" t="s">
        <v>52</v>
      </c>
      <c r="N1961" s="16">
        <f t="shared" si="300"/>
        <v>50</v>
      </c>
      <c r="O1961" s="16">
        <f t="shared" si="301"/>
        <v>100</v>
      </c>
      <c r="P1961" s="16">
        <f t="shared" si="302"/>
        <v>50</v>
      </c>
      <c r="Q1961" s="16">
        <f t="shared" si="303"/>
        <v>83.5</v>
      </c>
      <c r="R1961" s="17">
        <f t="shared" si="304"/>
        <v>72.525000000000006</v>
      </c>
      <c r="S1961" s="17">
        <f t="shared" si="305"/>
        <v>68.375</v>
      </c>
      <c r="T1961" s="17">
        <f t="shared" si="306"/>
        <v>72.575000000000003</v>
      </c>
      <c r="U1961" s="17">
        <f t="shared" si="307"/>
        <v>70.875</v>
      </c>
      <c r="V1961" s="16">
        <f t="shared" si="308"/>
        <v>71.158333333333346</v>
      </c>
      <c r="W1961" s="16">
        <f t="shared" si="309"/>
        <v>71.087500000000006</v>
      </c>
    </row>
    <row r="1962" spans="1:23" ht="13.5" x14ac:dyDescent="0.25">
      <c r="A1962" s="3">
        <v>44865</v>
      </c>
      <c r="B1962" s="2">
        <v>1.98</v>
      </c>
      <c r="C1962" s="2">
        <v>62.451429887999325</v>
      </c>
      <c r="D1962" s="2">
        <v>1.8720205687043689E-2</v>
      </c>
      <c r="E1962" s="2">
        <v>1.6848057221502663E-2</v>
      </c>
      <c r="F1962" s="2">
        <v>1.9780000000000002</v>
      </c>
      <c r="G1962" s="2">
        <v>1.9710000000000001</v>
      </c>
      <c r="H1962" s="2">
        <v>1.9764999999999993</v>
      </c>
      <c r="I1962" s="2">
        <v>1.8886000000000001</v>
      </c>
      <c r="J1962" s="2">
        <v>1.5349500000000007</v>
      </c>
      <c r="K1962" s="13" t="s">
        <v>48</v>
      </c>
      <c r="L1962" s="13" t="s">
        <v>55</v>
      </c>
      <c r="M1962" s="13" t="s">
        <v>52</v>
      </c>
      <c r="N1962" s="16">
        <f t="shared" si="300"/>
        <v>50</v>
      </c>
      <c r="O1962" s="16">
        <f t="shared" si="301"/>
        <v>100</v>
      </c>
      <c r="P1962" s="16">
        <f t="shared" si="302"/>
        <v>50</v>
      </c>
      <c r="Q1962" s="16">
        <f t="shared" si="303"/>
        <v>83.5</v>
      </c>
      <c r="R1962" s="17">
        <f t="shared" si="304"/>
        <v>72.525000000000006</v>
      </c>
      <c r="S1962" s="17">
        <f t="shared" si="305"/>
        <v>68.375</v>
      </c>
      <c r="T1962" s="17">
        <f t="shared" si="306"/>
        <v>72.575000000000003</v>
      </c>
      <c r="U1962" s="17">
        <f t="shared" si="307"/>
        <v>70.875</v>
      </c>
      <c r="V1962" s="16">
        <f t="shared" si="308"/>
        <v>71.158333333333346</v>
      </c>
      <c r="W1962" s="16">
        <f t="shared" si="309"/>
        <v>71.087500000000006</v>
      </c>
    </row>
    <row r="1963" spans="1:23" ht="13.5" x14ac:dyDescent="0.25">
      <c r="A1963" s="3">
        <v>44866</v>
      </c>
      <c r="B1963" s="2">
        <v>1.94</v>
      </c>
      <c r="C1963" s="2">
        <v>48.729104012375714</v>
      </c>
      <c r="D1963" s="2">
        <v>1.836105129310428E-2</v>
      </c>
      <c r="E1963" s="2">
        <v>1.4439453340545317E-2</v>
      </c>
      <c r="F1963" s="2">
        <v>1.972</v>
      </c>
      <c r="G1963" s="2">
        <v>1.9690000000000001</v>
      </c>
      <c r="H1963" s="2">
        <v>1.9744999999999995</v>
      </c>
      <c r="I1963" s="2">
        <v>1.8937999999999999</v>
      </c>
      <c r="J1963" s="2">
        <v>1.5377500000000006</v>
      </c>
      <c r="K1963" s="13" t="s">
        <v>53</v>
      </c>
      <c r="L1963" s="13" t="s">
        <v>55</v>
      </c>
      <c r="M1963" s="13" t="s">
        <v>47</v>
      </c>
      <c r="N1963" s="16">
        <f t="shared" si="300"/>
        <v>50</v>
      </c>
      <c r="O1963" s="16">
        <f t="shared" si="301"/>
        <v>100</v>
      </c>
      <c r="P1963" s="16">
        <f t="shared" si="302"/>
        <v>50</v>
      </c>
      <c r="Q1963" s="16">
        <f t="shared" si="303"/>
        <v>16.5</v>
      </c>
      <c r="R1963" s="17">
        <f t="shared" si="304"/>
        <v>62.475000000000001</v>
      </c>
      <c r="S1963" s="17">
        <f t="shared" si="305"/>
        <v>51.625</v>
      </c>
      <c r="T1963" s="17">
        <f t="shared" si="306"/>
        <v>42.424999999999997</v>
      </c>
      <c r="U1963" s="17">
        <f t="shared" si="307"/>
        <v>54.125</v>
      </c>
      <c r="V1963" s="16">
        <f t="shared" si="308"/>
        <v>52.17499999999999</v>
      </c>
      <c r="W1963" s="16">
        <f t="shared" si="309"/>
        <v>52.662499999999994</v>
      </c>
    </row>
    <row r="1964" spans="1:23" ht="13.5" x14ac:dyDescent="0.25">
      <c r="A1964" s="3">
        <v>44867</v>
      </c>
      <c r="B1964" s="2">
        <v>1.91</v>
      </c>
      <c r="C1964" s="2">
        <v>41.384491153691414</v>
      </c>
      <c r="D1964" s="2">
        <v>2.1859023761748864E-2</v>
      </c>
      <c r="E1964" s="2">
        <v>1.1707951137060812E-2</v>
      </c>
      <c r="F1964" s="2">
        <v>1.9579999999999997</v>
      </c>
      <c r="G1964" s="2">
        <v>1.9630000000000003</v>
      </c>
      <c r="H1964" s="2">
        <v>1.9709999999999994</v>
      </c>
      <c r="I1964" s="2">
        <v>1.8979999999999999</v>
      </c>
      <c r="J1964" s="2">
        <v>1.5405000000000009</v>
      </c>
      <c r="K1964" s="13" t="s">
        <v>53</v>
      </c>
      <c r="L1964" s="13" t="s">
        <v>55</v>
      </c>
      <c r="M1964" s="13" t="s">
        <v>47</v>
      </c>
      <c r="N1964" s="16">
        <f t="shared" si="300"/>
        <v>50</v>
      </c>
      <c r="O1964" s="16">
        <f t="shared" si="301"/>
        <v>100</v>
      </c>
      <c r="P1964" s="16">
        <f t="shared" si="302"/>
        <v>50</v>
      </c>
      <c r="Q1964" s="16">
        <f t="shared" si="303"/>
        <v>16.5</v>
      </c>
      <c r="R1964" s="17">
        <f t="shared" si="304"/>
        <v>62.475000000000001</v>
      </c>
      <c r="S1964" s="17">
        <f t="shared" si="305"/>
        <v>51.625</v>
      </c>
      <c r="T1964" s="17">
        <f t="shared" si="306"/>
        <v>42.424999999999997</v>
      </c>
      <c r="U1964" s="17">
        <f t="shared" si="307"/>
        <v>54.125</v>
      </c>
      <c r="V1964" s="16">
        <f t="shared" si="308"/>
        <v>52.17499999999999</v>
      </c>
      <c r="W1964" s="16">
        <f t="shared" si="309"/>
        <v>52.662499999999994</v>
      </c>
    </row>
    <row r="1965" spans="1:23" ht="13.5" x14ac:dyDescent="0.25">
      <c r="A1965" s="3">
        <v>44868</v>
      </c>
      <c r="B1965" s="2">
        <v>1.96</v>
      </c>
      <c r="C1965" s="2">
        <v>53.865274775848512</v>
      </c>
      <c r="D1965" s="2">
        <v>1.8253628701436542E-2</v>
      </c>
      <c r="E1965" s="2">
        <v>8.1270348272472238E-3</v>
      </c>
      <c r="F1965" s="2">
        <v>1.954</v>
      </c>
      <c r="G1965" s="2">
        <v>1.964</v>
      </c>
      <c r="H1965" s="2">
        <v>1.9699999999999995</v>
      </c>
      <c r="I1965" s="2">
        <v>1.9023999999999999</v>
      </c>
      <c r="J1965" s="2">
        <v>1.5435000000000008</v>
      </c>
      <c r="K1965" s="13" t="s">
        <v>53</v>
      </c>
      <c r="L1965" s="13" t="s">
        <v>55</v>
      </c>
      <c r="M1965" s="13" t="s">
        <v>47</v>
      </c>
      <c r="N1965" s="16">
        <f t="shared" si="300"/>
        <v>50</v>
      </c>
      <c r="O1965" s="16">
        <f t="shared" si="301"/>
        <v>100</v>
      </c>
      <c r="P1965" s="16">
        <f t="shared" si="302"/>
        <v>50</v>
      </c>
      <c r="Q1965" s="16">
        <f t="shared" si="303"/>
        <v>16.5</v>
      </c>
      <c r="R1965" s="17">
        <f t="shared" si="304"/>
        <v>62.475000000000001</v>
      </c>
      <c r="S1965" s="17">
        <f t="shared" si="305"/>
        <v>51.625</v>
      </c>
      <c r="T1965" s="17">
        <f t="shared" si="306"/>
        <v>42.424999999999997</v>
      </c>
      <c r="U1965" s="17">
        <f t="shared" si="307"/>
        <v>54.125</v>
      </c>
      <c r="V1965" s="16">
        <f t="shared" si="308"/>
        <v>52.17499999999999</v>
      </c>
      <c r="W1965" s="16">
        <f t="shared" si="309"/>
        <v>52.662499999999994</v>
      </c>
    </row>
    <row r="1966" spans="1:23" ht="13.5" x14ac:dyDescent="0.25">
      <c r="A1966" s="3">
        <v>44869</v>
      </c>
      <c r="B1966" s="2">
        <v>1.98</v>
      </c>
      <c r="C1966" s="2">
        <v>57.741328835630952</v>
      </c>
      <c r="D1966" s="2">
        <v>1.6702351902599721E-2</v>
      </c>
      <c r="E1966" s="2">
        <v>3.2940277164261985E-3</v>
      </c>
      <c r="F1966" s="2">
        <v>1.954</v>
      </c>
      <c r="G1966" s="2">
        <v>1.9650000000000003</v>
      </c>
      <c r="H1966" s="2">
        <v>1.9709999999999996</v>
      </c>
      <c r="I1966" s="2">
        <v>1.9067999999999998</v>
      </c>
      <c r="J1966" s="2">
        <v>1.5467000000000011</v>
      </c>
      <c r="K1966" s="13" t="s">
        <v>48</v>
      </c>
      <c r="L1966" s="13" t="s">
        <v>55</v>
      </c>
      <c r="M1966" s="13" t="s">
        <v>55</v>
      </c>
      <c r="N1966" s="16">
        <f t="shared" si="300"/>
        <v>50</v>
      </c>
      <c r="O1966" s="16">
        <f t="shared" si="301"/>
        <v>100</v>
      </c>
      <c r="P1966" s="16">
        <f t="shared" si="302"/>
        <v>50</v>
      </c>
      <c r="Q1966" s="16">
        <f t="shared" si="303"/>
        <v>49.5</v>
      </c>
      <c r="R1966" s="17">
        <f t="shared" si="304"/>
        <v>67.424999999999997</v>
      </c>
      <c r="S1966" s="17">
        <f t="shared" si="305"/>
        <v>59.875</v>
      </c>
      <c r="T1966" s="17">
        <f t="shared" si="306"/>
        <v>57.275000000000006</v>
      </c>
      <c r="U1966" s="17">
        <f t="shared" si="307"/>
        <v>62.375</v>
      </c>
      <c r="V1966" s="16">
        <f t="shared" si="308"/>
        <v>61.524999999999999</v>
      </c>
      <c r="W1966" s="16">
        <f t="shared" si="309"/>
        <v>61.737499999999997</v>
      </c>
    </row>
    <row r="1967" spans="1:23" ht="13.5" x14ac:dyDescent="0.25">
      <c r="A1967" s="3">
        <v>44872</v>
      </c>
      <c r="B1967" s="2">
        <v>2</v>
      </c>
      <c r="C1967" s="2">
        <v>61.247597592359995</v>
      </c>
      <c r="D1967" s="2">
        <v>1.3701182309179494E-2</v>
      </c>
      <c r="E1967" s="2">
        <v>-2.0095431196246924E-3</v>
      </c>
      <c r="F1967" s="2">
        <v>1.9579999999999997</v>
      </c>
      <c r="G1967" s="2">
        <v>1.968</v>
      </c>
      <c r="H1967" s="2">
        <v>1.972</v>
      </c>
      <c r="I1967" s="2">
        <v>1.9117999999999995</v>
      </c>
      <c r="J1967" s="2">
        <v>1.5500000000000012</v>
      </c>
      <c r="K1967" s="13" t="s">
        <v>48</v>
      </c>
      <c r="L1967" s="13" t="s">
        <v>55</v>
      </c>
      <c r="M1967" s="13" t="s">
        <v>52</v>
      </c>
      <c r="N1967" s="16">
        <f t="shared" si="300"/>
        <v>50</v>
      </c>
      <c r="O1967" s="16">
        <f t="shared" si="301"/>
        <v>100</v>
      </c>
      <c r="P1967" s="16">
        <f t="shared" si="302"/>
        <v>50</v>
      </c>
      <c r="Q1967" s="16">
        <f t="shared" si="303"/>
        <v>83.5</v>
      </c>
      <c r="R1967" s="17">
        <f t="shared" si="304"/>
        <v>72.525000000000006</v>
      </c>
      <c r="S1967" s="17">
        <f t="shared" si="305"/>
        <v>68.375</v>
      </c>
      <c r="T1967" s="17">
        <f t="shared" si="306"/>
        <v>72.575000000000003</v>
      </c>
      <c r="U1967" s="17">
        <f t="shared" si="307"/>
        <v>70.875</v>
      </c>
      <c r="V1967" s="16">
        <f t="shared" si="308"/>
        <v>71.158333333333346</v>
      </c>
      <c r="W1967" s="16">
        <f t="shared" si="309"/>
        <v>71.087500000000006</v>
      </c>
    </row>
    <row r="1968" spans="1:23" ht="13.5" x14ac:dyDescent="0.25">
      <c r="A1968" s="3">
        <v>44873</v>
      </c>
      <c r="B1968" s="2">
        <v>2.0099999999999998</v>
      </c>
      <c r="C1968" s="2">
        <v>62.904895755524144</v>
      </c>
      <c r="D1968" s="2">
        <v>1.0111078698275433E-2</v>
      </c>
      <c r="E1968" s="2">
        <v>-7.8040845587283789E-3</v>
      </c>
      <c r="F1968" s="2">
        <v>1.972</v>
      </c>
      <c r="G1968" s="2">
        <v>1.972</v>
      </c>
      <c r="H1968" s="2">
        <v>1.9735</v>
      </c>
      <c r="I1968" s="2">
        <v>1.9159999999999999</v>
      </c>
      <c r="J1968" s="2">
        <v>1.5534500000000009</v>
      </c>
      <c r="K1968" s="13" t="s">
        <v>48</v>
      </c>
      <c r="L1968" s="13" t="s">
        <v>55</v>
      </c>
      <c r="M1968" s="13" t="s">
        <v>52</v>
      </c>
      <c r="N1968" s="16">
        <f t="shared" si="300"/>
        <v>50</v>
      </c>
      <c r="O1968" s="16">
        <f t="shared" si="301"/>
        <v>100</v>
      </c>
      <c r="P1968" s="16">
        <f t="shared" si="302"/>
        <v>50</v>
      </c>
      <c r="Q1968" s="16">
        <f t="shared" si="303"/>
        <v>83.5</v>
      </c>
      <c r="R1968" s="17">
        <f t="shared" si="304"/>
        <v>72.525000000000006</v>
      </c>
      <c r="S1968" s="17">
        <f t="shared" si="305"/>
        <v>68.375</v>
      </c>
      <c r="T1968" s="17">
        <f t="shared" si="306"/>
        <v>72.575000000000003</v>
      </c>
      <c r="U1968" s="17">
        <f t="shared" si="307"/>
        <v>70.875</v>
      </c>
      <c r="V1968" s="16">
        <f t="shared" si="308"/>
        <v>71.158333333333346</v>
      </c>
      <c r="W1968" s="16">
        <f t="shared" si="309"/>
        <v>71.087500000000006</v>
      </c>
    </row>
    <row r="1969" spans="1:23" ht="13.5" x14ac:dyDescent="0.25">
      <c r="A1969" s="3">
        <v>44874</v>
      </c>
      <c r="B1969" s="2">
        <v>2</v>
      </c>
      <c r="C1969" s="2">
        <v>60.135301230932065</v>
      </c>
      <c r="D1969" s="2">
        <v>9.0064553142537029E-3</v>
      </c>
      <c r="E1969" s="2">
        <v>-1.32087419594991E-2</v>
      </c>
      <c r="F1969" s="2">
        <v>1.9899999999999998</v>
      </c>
      <c r="G1969" s="2">
        <v>1.9740000000000002</v>
      </c>
      <c r="H1969" s="2">
        <v>1.9740000000000002</v>
      </c>
      <c r="I1969" s="2">
        <v>1.9202000000000001</v>
      </c>
      <c r="J1969" s="2">
        <v>1.5568000000000008</v>
      </c>
      <c r="K1969" s="13" t="s">
        <v>48</v>
      </c>
      <c r="L1969" s="13" t="s">
        <v>55</v>
      </c>
      <c r="M1969" s="13" t="s">
        <v>52</v>
      </c>
      <c r="N1969" s="16">
        <f t="shared" si="300"/>
        <v>50</v>
      </c>
      <c r="O1969" s="16">
        <f t="shared" si="301"/>
        <v>100</v>
      </c>
      <c r="P1969" s="16">
        <f t="shared" si="302"/>
        <v>50</v>
      </c>
      <c r="Q1969" s="16">
        <f t="shared" si="303"/>
        <v>83.5</v>
      </c>
      <c r="R1969" s="17">
        <f t="shared" si="304"/>
        <v>72.525000000000006</v>
      </c>
      <c r="S1969" s="17">
        <f t="shared" si="305"/>
        <v>68.375</v>
      </c>
      <c r="T1969" s="17">
        <f t="shared" si="306"/>
        <v>72.575000000000003</v>
      </c>
      <c r="U1969" s="17">
        <f t="shared" si="307"/>
        <v>70.875</v>
      </c>
      <c r="V1969" s="16">
        <f t="shared" si="308"/>
        <v>71.158333333333346</v>
      </c>
      <c r="W1969" s="16">
        <f t="shared" si="309"/>
        <v>71.087500000000006</v>
      </c>
    </row>
    <row r="1970" spans="1:23" ht="13.5" x14ac:dyDescent="0.25">
      <c r="A1970" s="3">
        <v>44875</v>
      </c>
      <c r="B1970" s="2">
        <v>1.96</v>
      </c>
      <c r="C1970" s="2">
        <v>50.54829645859099</v>
      </c>
      <c r="D1970" s="2">
        <v>1.0773414710655516E-2</v>
      </c>
      <c r="E1970" s="2">
        <v>-1.864819372444354E-2</v>
      </c>
      <c r="F1970" s="2">
        <v>1.9899999999999998</v>
      </c>
      <c r="G1970" s="2">
        <v>1.972</v>
      </c>
      <c r="H1970" s="2">
        <v>1.9730000000000003</v>
      </c>
      <c r="I1970" s="2">
        <v>1.9232</v>
      </c>
      <c r="J1970" s="2">
        <v>1.559900000000001</v>
      </c>
      <c r="K1970" s="13" t="s">
        <v>48</v>
      </c>
      <c r="L1970" s="13" t="s">
        <v>55</v>
      </c>
      <c r="M1970" s="13" t="s">
        <v>55</v>
      </c>
      <c r="N1970" s="16">
        <f t="shared" si="300"/>
        <v>50</v>
      </c>
      <c r="O1970" s="16">
        <f t="shared" si="301"/>
        <v>100</v>
      </c>
      <c r="P1970" s="16">
        <f t="shared" si="302"/>
        <v>50</v>
      </c>
      <c r="Q1970" s="16">
        <f t="shared" si="303"/>
        <v>49.5</v>
      </c>
      <c r="R1970" s="17">
        <f t="shared" si="304"/>
        <v>67.424999999999997</v>
      </c>
      <c r="S1970" s="17">
        <f t="shared" si="305"/>
        <v>59.875</v>
      </c>
      <c r="T1970" s="17">
        <f t="shared" si="306"/>
        <v>57.275000000000006</v>
      </c>
      <c r="U1970" s="17">
        <f t="shared" si="307"/>
        <v>62.375</v>
      </c>
      <c r="V1970" s="16">
        <f t="shared" si="308"/>
        <v>61.524999999999999</v>
      </c>
      <c r="W1970" s="16">
        <f t="shared" si="309"/>
        <v>61.737499999999997</v>
      </c>
    </row>
    <row r="1971" spans="1:23" ht="13.5" x14ac:dyDescent="0.25">
      <c r="A1971" s="3">
        <v>44876</v>
      </c>
      <c r="B1971" s="2">
        <v>1.91</v>
      </c>
      <c r="C1971" s="2">
        <v>41.61692525764289</v>
      </c>
      <c r="D1971" s="2">
        <v>1.5966634582928352E-2</v>
      </c>
      <c r="E1971" s="2">
        <v>-2.3268985354526664E-2</v>
      </c>
      <c r="F1971" s="2">
        <v>1.9759999999999998</v>
      </c>
      <c r="G1971" s="2">
        <v>1.9649999999999999</v>
      </c>
      <c r="H1971" s="2">
        <v>1.9690000000000001</v>
      </c>
      <c r="I1971" s="2">
        <v>1.9251999999999998</v>
      </c>
      <c r="J1971" s="2">
        <v>1.5627000000000009</v>
      </c>
      <c r="K1971" s="13" t="s">
        <v>53</v>
      </c>
      <c r="L1971" s="13" t="s">
        <v>55</v>
      </c>
      <c r="M1971" s="13" t="s">
        <v>47</v>
      </c>
      <c r="N1971" s="16">
        <f t="shared" si="300"/>
        <v>50</v>
      </c>
      <c r="O1971" s="16">
        <f t="shared" si="301"/>
        <v>100</v>
      </c>
      <c r="P1971" s="16">
        <f t="shared" si="302"/>
        <v>50</v>
      </c>
      <c r="Q1971" s="16">
        <f t="shared" si="303"/>
        <v>16.5</v>
      </c>
      <c r="R1971" s="17">
        <f t="shared" si="304"/>
        <v>62.475000000000001</v>
      </c>
      <c r="S1971" s="17">
        <f t="shared" si="305"/>
        <v>51.625</v>
      </c>
      <c r="T1971" s="17">
        <f t="shared" si="306"/>
        <v>42.424999999999997</v>
      </c>
      <c r="U1971" s="17">
        <f t="shared" si="307"/>
        <v>54.125</v>
      </c>
      <c r="V1971" s="16">
        <f t="shared" si="308"/>
        <v>52.17499999999999</v>
      </c>
      <c r="W1971" s="16">
        <f t="shared" si="309"/>
        <v>52.662499999999994</v>
      </c>
    </row>
    <row r="1972" spans="1:23" ht="13.5" x14ac:dyDescent="0.25">
      <c r="A1972" s="3">
        <v>44879</v>
      </c>
      <c r="B1972" s="2">
        <v>1.93</v>
      </c>
      <c r="C1972" s="2">
        <v>45.746311972407604</v>
      </c>
      <c r="D1972" s="2">
        <v>1.9169679957695696E-2</v>
      </c>
      <c r="E1972" s="2">
        <v>-2.6956036289605134E-2</v>
      </c>
      <c r="F1972" s="2">
        <v>1.9620000000000002</v>
      </c>
      <c r="G1972" s="2">
        <v>1.9599999999999997</v>
      </c>
      <c r="H1972" s="2">
        <v>1.9655</v>
      </c>
      <c r="I1972" s="2">
        <v>1.9270000000000003</v>
      </c>
      <c r="J1972" s="2">
        <v>1.5655500000000007</v>
      </c>
      <c r="K1972" s="13" t="s">
        <v>53</v>
      </c>
      <c r="L1972" s="13" t="s">
        <v>55</v>
      </c>
      <c r="M1972" s="13" t="s">
        <v>47</v>
      </c>
      <c r="N1972" s="16">
        <f t="shared" si="300"/>
        <v>50</v>
      </c>
      <c r="O1972" s="16">
        <f t="shared" si="301"/>
        <v>100</v>
      </c>
      <c r="P1972" s="16">
        <f t="shared" si="302"/>
        <v>50</v>
      </c>
      <c r="Q1972" s="16">
        <f t="shared" si="303"/>
        <v>16.5</v>
      </c>
      <c r="R1972" s="17">
        <f t="shared" si="304"/>
        <v>62.475000000000001</v>
      </c>
      <c r="S1972" s="17">
        <f t="shared" si="305"/>
        <v>51.625</v>
      </c>
      <c r="T1972" s="17">
        <f t="shared" si="306"/>
        <v>42.424999999999997</v>
      </c>
      <c r="U1972" s="17">
        <f t="shared" si="307"/>
        <v>54.125</v>
      </c>
      <c r="V1972" s="16">
        <f t="shared" si="308"/>
        <v>52.17499999999999</v>
      </c>
      <c r="W1972" s="16">
        <f t="shared" si="309"/>
        <v>52.662499999999994</v>
      </c>
    </row>
    <row r="1973" spans="1:23" ht="13.5" x14ac:dyDescent="0.25">
      <c r="A1973" s="3">
        <v>44880</v>
      </c>
      <c r="B1973" s="2">
        <v>1.93</v>
      </c>
      <c r="C1973" s="2">
        <v>45.746311972407604</v>
      </c>
      <c r="D1973" s="2">
        <v>1.5876684966898313E-2</v>
      </c>
      <c r="E1973" s="2">
        <v>-3.0122205403777171E-2</v>
      </c>
      <c r="F1973" s="2">
        <v>1.9460000000000002</v>
      </c>
      <c r="G1973" s="2">
        <v>1.9590000000000001</v>
      </c>
      <c r="H1973" s="2">
        <v>1.964</v>
      </c>
      <c r="I1973" s="2">
        <v>1.9284000000000001</v>
      </c>
      <c r="J1973" s="2">
        <v>1.5685500000000008</v>
      </c>
      <c r="K1973" s="13" t="s">
        <v>53</v>
      </c>
      <c r="L1973" s="13" t="s">
        <v>55</v>
      </c>
      <c r="M1973" s="13" t="s">
        <v>47</v>
      </c>
      <c r="N1973" s="16">
        <f t="shared" si="300"/>
        <v>50</v>
      </c>
      <c r="O1973" s="16">
        <f t="shared" si="301"/>
        <v>100</v>
      </c>
      <c r="P1973" s="16">
        <f t="shared" si="302"/>
        <v>50</v>
      </c>
      <c r="Q1973" s="16">
        <f t="shared" si="303"/>
        <v>16.5</v>
      </c>
      <c r="R1973" s="17">
        <f t="shared" si="304"/>
        <v>62.475000000000001</v>
      </c>
      <c r="S1973" s="17">
        <f t="shared" si="305"/>
        <v>51.625</v>
      </c>
      <c r="T1973" s="17">
        <f t="shared" si="306"/>
        <v>42.424999999999997</v>
      </c>
      <c r="U1973" s="17">
        <f t="shared" si="307"/>
        <v>54.125</v>
      </c>
      <c r="V1973" s="16">
        <f t="shared" si="308"/>
        <v>52.17499999999999</v>
      </c>
      <c r="W1973" s="16">
        <f t="shared" si="309"/>
        <v>52.662499999999994</v>
      </c>
    </row>
    <row r="1974" spans="1:23" ht="13.5" x14ac:dyDescent="0.25">
      <c r="A1974" s="3">
        <v>44881</v>
      </c>
      <c r="B1974" s="2">
        <v>1.93</v>
      </c>
      <c r="C1974" s="2">
        <v>45.746311972407604</v>
      </c>
      <c r="D1974" s="2">
        <v>8.6143477522637735E-3</v>
      </c>
      <c r="E1974" s="2">
        <v>-3.3502194242669453E-2</v>
      </c>
      <c r="F1974" s="2">
        <v>1.9319999999999999</v>
      </c>
      <c r="G1974" s="2">
        <v>1.9609999999999999</v>
      </c>
      <c r="H1974" s="2">
        <v>1.9620000000000002</v>
      </c>
      <c r="I1974" s="2">
        <v>1.9300000000000004</v>
      </c>
      <c r="J1974" s="2">
        <v>1.5716000000000008</v>
      </c>
      <c r="K1974" s="13" t="s">
        <v>53</v>
      </c>
      <c r="L1974" s="13" t="s">
        <v>55</v>
      </c>
      <c r="M1974" s="13" t="s">
        <v>47</v>
      </c>
      <c r="N1974" s="16">
        <f t="shared" si="300"/>
        <v>50</v>
      </c>
      <c r="O1974" s="16">
        <f t="shared" si="301"/>
        <v>100</v>
      </c>
      <c r="P1974" s="16">
        <f t="shared" si="302"/>
        <v>50</v>
      </c>
      <c r="Q1974" s="16">
        <f t="shared" si="303"/>
        <v>16.5</v>
      </c>
      <c r="R1974" s="17">
        <f t="shared" si="304"/>
        <v>62.475000000000001</v>
      </c>
      <c r="S1974" s="17">
        <f t="shared" si="305"/>
        <v>51.625</v>
      </c>
      <c r="T1974" s="17">
        <f t="shared" si="306"/>
        <v>42.424999999999997</v>
      </c>
      <c r="U1974" s="17">
        <f t="shared" si="307"/>
        <v>54.125</v>
      </c>
      <c r="V1974" s="16">
        <f t="shared" si="308"/>
        <v>52.17499999999999</v>
      </c>
      <c r="W1974" s="16">
        <f t="shared" si="309"/>
        <v>52.662499999999994</v>
      </c>
    </row>
    <row r="1975" spans="1:23" ht="13.5" x14ac:dyDescent="0.25">
      <c r="A1975" s="3">
        <v>44882</v>
      </c>
      <c r="B1975" s="2">
        <v>1.9</v>
      </c>
      <c r="C1975" s="2">
        <v>40.393789493056211</v>
      </c>
      <c r="D1975" s="2">
        <v>1.2512922894618361E-2</v>
      </c>
      <c r="E1975" s="2">
        <v>-3.5281176783580809E-2</v>
      </c>
      <c r="F1975" s="2">
        <v>1.92</v>
      </c>
      <c r="G1975" s="2">
        <v>1.9549999999999996</v>
      </c>
      <c r="H1975" s="2">
        <v>1.9595000000000002</v>
      </c>
      <c r="I1975" s="2">
        <v>1.9308000000000005</v>
      </c>
      <c r="J1975" s="2">
        <v>1.5744000000000005</v>
      </c>
      <c r="K1975" s="13" t="s">
        <v>53</v>
      </c>
      <c r="L1975" s="13" t="s">
        <v>55</v>
      </c>
      <c r="M1975" s="13" t="s">
        <v>47</v>
      </c>
      <c r="N1975" s="16">
        <f t="shared" si="300"/>
        <v>50</v>
      </c>
      <c r="O1975" s="16">
        <f t="shared" si="301"/>
        <v>100</v>
      </c>
      <c r="P1975" s="16">
        <f t="shared" si="302"/>
        <v>50</v>
      </c>
      <c r="Q1975" s="16">
        <f t="shared" si="303"/>
        <v>16.5</v>
      </c>
      <c r="R1975" s="17">
        <f t="shared" si="304"/>
        <v>62.475000000000001</v>
      </c>
      <c r="S1975" s="17">
        <f t="shared" si="305"/>
        <v>51.625</v>
      </c>
      <c r="T1975" s="17">
        <f t="shared" si="306"/>
        <v>42.424999999999997</v>
      </c>
      <c r="U1975" s="17">
        <f t="shared" si="307"/>
        <v>54.125</v>
      </c>
      <c r="V1975" s="16">
        <f t="shared" si="308"/>
        <v>52.17499999999999</v>
      </c>
      <c r="W1975" s="16">
        <f t="shared" si="309"/>
        <v>52.662499999999994</v>
      </c>
    </row>
    <row r="1976" spans="1:23" ht="13.5" x14ac:dyDescent="0.25">
      <c r="A1976" s="3">
        <v>44883</v>
      </c>
      <c r="B1976" s="2">
        <v>1.95</v>
      </c>
      <c r="C1976" s="2">
        <v>50.738994824077913</v>
      </c>
      <c r="D1976" s="2">
        <v>1.5481744753789162E-2</v>
      </c>
      <c r="E1976" s="2">
        <v>-3.5176456744049275E-2</v>
      </c>
      <c r="F1976" s="2">
        <v>1.9279999999999997</v>
      </c>
      <c r="G1976" s="2">
        <v>1.9519999999999995</v>
      </c>
      <c r="H1976" s="2">
        <v>1.9585000000000004</v>
      </c>
      <c r="I1976" s="2">
        <v>1.9324000000000003</v>
      </c>
      <c r="J1976" s="2">
        <v>1.5775000000000006</v>
      </c>
      <c r="K1976" s="13" t="s">
        <v>48</v>
      </c>
      <c r="L1976" s="13" t="s">
        <v>55</v>
      </c>
      <c r="M1976" s="13" t="s">
        <v>52</v>
      </c>
      <c r="N1976" s="16">
        <f t="shared" si="300"/>
        <v>50</v>
      </c>
      <c r="O1976" s="16">
        <f t="shared" si="301"/>
        <v>100</v>
      </c>
      <c r="P1976" s="16">
        <f t="shared" si="302"/>
        <v>50</v>
      </c>
      <c r="Q1976" s="16">
        <f t="shared" si="303"/>
        <v>83.5</v>
      </c>
      <c r="R1976" s="17">
        <f t="shared" si="304"/>
        <v>72.525000000000006</v>
      </c>
      <c r="S1976" s="17">
        <f t="shared" si="305"/>
        <v>68.375</v>
      </c>
      <c r="T1976" s="17">
        <f t="shared" si="306"/>
        <v>72.575000000000003</v>
      </c>
      <c r="U1976" s="17">
        <f t="shared" si="307"/>
        <v>70.875</v>
      </c>
      <c r="V1976" s="16">
        <f t="shared" si="308"/>
        <v>71.158333333333346</v>
      </c>
      <c r="W1976" s="16">
        <f t="shared" si="309"/>
        <v>71.087500000000006</v>
      </c>
    </row>
    <row r="1977" spans="1:23" ht="13.5" x14ac:dyDescent="0.25">
      <c r="A1977" s="3">
        <v>44886</v>
      </c>
      <c r="B1977" s="2">
        <v>1.96</v>
      </c>
      <c r="C1977" s="2">
        <v>52.514111288307596</v>
      </c>
      <c r="D1977" s="2">
        <v>2.0309377324321476E-2</v>
      </c>
      <c r="E1977" s="2">
        <v>-3.4306412247636545E-2</v>
      </c>
      <c r="F1977" s="2">
        <v>1.9339999999999999</v>
      </c>
      <c r="G1977" s="2">
        <v>1.948</v>
      </c>
      <c r="H1977" s="2">
        <v>1.9580000000000002</v>
      </c>
      <c r="I1977" s="2">
        <v>1.9348000000000001</v>
      </c>
      <c r="J1977" s="2">
        <v>1.5806500000000003</v>
      </c>
      <c r="K1977" s="13" t="s">
        <v>48</v>
      </c>
      <c r="L1977" s="13" t="s">
        <v>55</v>
      </c>
      <c r="M1977" s="13" t="s">
        <v>52</v>
      </c>
      <c r="N1977" s="16">
        <f t="shared" si="300"/>
        <v>50</v>
      </c>
      <c r="O1977" s="16">
        <f t="shared" si="301"/>
        <v>100</v>
      </c>
      <c r="P1977" s="16">
        <f t="shared" si="302"/>
        <v>50</v>
      </c>
      <c r="Q1977" s="16">
        <f t="shared" si="303"/>
        <v>83.5</v>
      </c>
      <c r="R1977" s="17">
        <f t="shared" si="304"/>
        <v>72.525000000000006</v>
      </c>
      <c r="S1977" s="17">
        <f t="shared" si="305"/>
        <v>68.375</v>
      </c>
      <c r="T1977" s="17">
        <f t="shared" si="306"/>
        <v>72.575000000000003</v>
      </c>
      <c r="U1977" s="17">
        <f t="shared" si="307"/>
        <v>70.875</v>
      </c>
      <c r="V1977" s="16">
        <f t="shared" si="308"/>
        <v>71.158333333333346</v>
      </c>
      <c r="W1977" s="16">
        <f t="shared" si="309"/>
        <v>71.087500000000006</v>
      </c>
    </row>
    <row r="1978" spans="1:23" ht="13.5" x14ac:dyDescent="0.25">
      <c r="A1978" s="3">
        <v>44887</v>
      </c>
      <c r="B1978" s="2">
        <v>1.96</v>
      </c>
      <c r="C1978" s="2">
        <v>52.514111288307582</v>
      </c>
      <c r="D1978" s="2">
        <v>2.5854566633720655E-2</v>
      </c>
      <c r="E1978" s="2">
        <v>-3.2798739000289484E-2</v>
      </c>
      <c r="F1978" s="2">
        <v>1.94</v>
      </c>
      <c r="G1978" s="2">
        <v>1.9430000000000001</v>
      </c>
      <c r="H1978" s="2">
        <v>1.9575000000000002</v>
      </c>
      <c r="I1978" s="2">
        <v>1.9369999999999996</v>
      </c>
      <c r="J1978" s="2">
        <v>1.58375</v>
      </c>
      <c r="K1978" s="13" t="s">
        <v>48</v>
      </c>
      <c r="L1978" s="13" t="s">
        <v>55</v>
      </c>
      <c r="M1978" s="13" t="s">
        <v>52</v>
      </c>
      <c r="N1978" s="16">
        <f t="shared" si="300"/>
        <v>50</v>
      </c>
      <c r="O1978" s="16">
        <f t="shared" si="301"/>
        <v>100</v>
      </c>
      <c r="P1978" s="16">
        <f t="shared" si="302"/>
        <v>50</v>
      </c>
      <c r="Q1978" s="16">
        <f t="shared" si="303"/>
        <v>83.5</v>
      </c>
      <c r="R1978" s="17">
        <f t="shared" si="304"/>
        <v>72.525000000000006</v>
      </c>
      <c r="S1978" s="17">
        <f t="shared" si="305"/>
        <v>68.375</v>
      </c>
      <c r="T1978" s="17">
        <f t="shared" si="306"/>
        <v>72.575000000000003</v>
      </c>
      <c r="U1978" s="17">
        <f t="shared" si="307"/>
        <v>70.875</v>
      </c>
      <c r="V1978" s="16">
        <f t="shared" si="308"/>
        <v>71.158333333333346</v>
      </c>
      <c r="W1978" s="16">
        <f t="shared" si="309"/>
        <v>71.087500000000006</v>
      </c>
    </row>
    <row r="1979" spans="1:23" ht="13.5" x14ac:dyDescent="0.25">
      <c r="A1979" s="3">
        <v>44888</v>
      </c>
      <c r="B1979" s="2">
        <v>1.95</v>
      </c>
      <c r="C1979" s="2">
        <v>50.407482766934571</v>
      </c>
      <c r="D1979" s="2">
        <v>2.9676529008506813E-2</v>
      </c>
      <c r="E1979" s="2">
        <v>-3.1283156554496226E-2</v>
      </c>
      <c r="F1979" s="2">
        <v>1.9439999999999997</v>
      </c>
      <c r="G1979" s="2">
        <v>1.9379999999999999</v>
      </c>
      <c r="H1979" s="2">
        <v>1.9560000000000002</v>
      </c>
      <c r="I1979" s="2">
        <v>1.9389999999999998</v>
      </c>
      <c r="J1979" s="2">
        <v>1.5868500000000001</v>
      </c>
      <c r="K1979" s="13" t="s">
        <v>48</v>
      </c>
      <c r="L1979" s="13" t="s">
        <v>55</v>
      </c>
      <c r="M1979" s="13" t="s">
        <v>52</v>
      </c>
      <c r="N1979" s="16">
        <f t="shared" si="300"/>
        <v>50</v>
      </c>
      <c r="O1979" s="16">
        <f t="shared" si="301"/>
        <v>100</v>
      </c>
      <c r="P1979" s="16">
        <f t="shared" si="302"/>
        <v>50</v>
      </c>
      <c r="Q1979" s="16">
        <f t="shared" si="303"/>
        <v>83.5</v>
      </c>
      <c r="R1979" s="17">
        <f t="shared" si="304"/>
        <v>72.525000000000006</v>
      </c>
      <c r="S1979" s="17">
        <f t="shared" si="305"/>
        <v>68.375</v>
      </c>
      <c r="T1979" s="17">
        <f t="shared" si="306"/>
        <v>72.575000000000003</v>
      </c>
      <c r="U1979" s="17">
        <f t="shared" si="307"/>
        <v>70.875</v>
      </c>
      <c r="V1979" s="16">
        <f t="shared" si="308"/>
        <v>71.158333333333346</v>
      </c>
      <c r="W1979" s="16">
        <f t="shared" si="309"/>
        <v>71.087500000000006</v>
      </c>
    </row>
    <row r="1980" spans="1:23" ht="13.5" x14ac:dyDescent="0.25">
      <c r="A1980" s="3">
        <v>44889</v>
      </c>
      <c r="B1980" s="2">
        <v>1.94</v>
      </c>
      <c r="C1980" s="2">
        <v>48.319997006667265</v>
      </c>
      <c r="D1980" s="2">
        <v>2.7489445068427543E-2</v>
      </c>
      <c r="E1980" s="2">
        <v>-2.8152531852579994E-2</v>
      </c>
      <c r="F1980" s="2">
        <v>1.952</v>
      </c>
      <c r="G1980" s="2">
        <v>1.9359999999999999</v>
      </c>
      <c r="H1980" s="2">
        <v>1.954</v>
      </c>
      <c r="I1980" s="2">
        <v>1.9413999999999998</v>
      </c>
      <c r="J1980" s="2">
        <v>1.5899499999999998</v>
      </c>
      <c r="K1980" s="13" t="s">
        <v>48</v>
      </c>
      <c r="L1980" s="13" t="s">
        <v>55</v>
      </c>
      <c r="M1980" s="13" t="s">
        <v>52</v>
      </c>
      <c r="N1980" s="16">
        <f t="shared" si="300"/>
        <v>50</v>
      </c>
      <c r="O1980" s="16">
        <f t="shared" si="301"/>
        <v>100</v>
      </c>
      <c r="P1980" s="16">
        <f t="shared" si="302"/>
        <v>50</v>
      </c>
      <c r="Q1980" s="16">
        <f t="shared" si="303"/>
        <v>83.5</v>
      </c>
      <c r="R1980" s="17">
        <f t="shared" si="304"/>
        <v>72.525000000000006</v>
      </c>
      <c r="S1980" s="17">
        <f t="shared" si="305"/>
        <v>68.375</v>
      </c>
      <c r="T1980" s="17">
        <f t="shared" si="306"/>
        <v>72.575000000000003</v>
      </c>
      <c r="U1980" s="17">
        <f t="shared" si="307"/>
        <v>70.875</v>
      </c>
      <c r="V1980" s="16">
        <f t="shared" si="308"/>
        <v>71.158333333333346</v>
      </c>
      <c r="W1980" s="16">
        <f t="shared" si="309"/>
        <v>71.087500000000006</v>
      </c>
    </row>
    <row r="1981" spans="1:23" ht="13.5" x14ac:dyDescent="0.25">
      <c r="A1981" s="3">
        <v>44890</v>
      </c>
      <c r="B1981" s="2">
        <v>1.94</v>
      </c>
      <c r="C1981" s="2">
        <v>48.319997006667265</v>
      </c>
      <c r="D1981" s="2">
        <v>1.7998260271289146E-2</v>
      </c>
      <c r="E1981" s="2">
        <v>-2.434889339763285E-2</v>
      </c>
      <c r="F1981" s="2">
        <v>1.95</v>
      </c>
      <c r="G1981" s="2">
        <v>1.9390000000000001</v>
      </c>
      <c r="H1981" s="2">
        <v>1.9519999999999995</v>
      </c>
      <c r="I1981" s="2">
        <v>1.9435999999999998</v>
      </c>
      <c r="J1981" s="2">
        <v>1.5929</v>
      </c>
      <c r="K1981" s="13" t="s">
        <v>48</v>
      </c>
      <c r="L1981" s="13" t="s">
        <v>55</v>
      </c>
      <c r="M1981" s="13" t="s">
        <v>50</v>
      </c>
      <c r="N1981" s="16">
        <f t="shared" si="300"/>
        <v>50</v>
      </c>
      <c r="O1981" s="16">
        <f t="shared" si="301"/>
        <v>100</v>
      </c>
      <c r="P1981" s="16">
        <f t="shared" si="302"/>
        <v>50</v>
      </c>
      <c r="Q1981" s="16">
        <f t="shared" si="303"/>
        <v>66.5</v>
      </c>
      <c r="R1981" s="17">
        <f t="shared" si="304"/>
        <v>69.974999999999994</v>
      </c>
      <c r="S1981" s="17">
        <f t="shared" si="305"/>
        <v>64.125</v>
      </c>
      <c r="T1981" s="17">
        <f t="shared" si="306"/>
        <v>64.924999999999997</v>
      </c>
      <c r="U1981" s="17">
        <f t="shared" si="307"/>
        <v>66.625</v>
      </c>
      <c r="V1981" s="16">
        <f t="shared" si="308"/>
        <v>66.341666666666654</v>
      </c>
      <c r="W1981" s="16">
        <f t="shared" si="309"/>
        <v>66.412499999999994</v>
      </c>
    </row>
    <row r="1982" spans="1:23" ht="13.5" x14ac:dyDescent="0.25">
      <c r="A1982" s="3">
        <v>44893</v>
      </c>
      <c r="B1982" s="2">
        <v>1.92</v>
      </c>
      <c r="C1982" s="2">
        <v>44.085305939966965</v>
      </c>
      <c r="D1982" s="2">
        <v>1.4573562663602102E-2</v>
      </c>
      <c r="E1982" s="2">
        <v>-1.9925439578543622E-2</v>
      </c>
      <c r="F1982" s="2">
        <v>1.9419999999999997</v>
      </c>
      <c r="G1982" s="2">
        <v>1.9379999999999995</v>
      </c>
      <c r="H1982" s="2">
        <v>1.9489999999999998</v>
      </c>
      <c r="I1982" s="2">
        <v>1.9451999999999998</v>
      </c>
      <c r="J1982" s="2">
        <v>1.5956999999999999</v>
      </c>
      <c r="K1982" s="13" t="s">
        <v>53</v>
      </c>
      <c r="L1982" s="13" t="s">
        <v>55</v>
      </c>
      <c r="M1982" s="13" t="s">
        <v>47</v>
      </c>
      <c r="N1982" s="16">
        <f t="shared" si="300"/>
        <v>50</v>
      </c>
      <c r="O1982" s="16">
        <f t="shared" si="301"/>
        <v>100</v>
      </c>
      <c r="P1982" s="16">
        <f t="shared" si="302"/>
        <v>50</v>
      </c>
      <c r="Q1982" s="16">
        <f t="shared" si="303"/>
        <v>16.5</v>
      </c>
      <c r="R1982" s="17">
        <f t="shared" si="304"/>
        <v>62.475000000000001</v>
      </c>
      <c r="S1982" s="17">
        <f t="shared" si="305"/>
        <v>51.625</v>
      </c>
      <c r="T1982" s="17">
        <f t="shared" si="306"/>
        <v>42.424999999999997</v>
      </c>
      <c r="U1982" s="17">
        <f t="shared" si="307"/>
        <v>54.125</v>
      </c>
      <c r="V1982" s="16">
        <f t="shared" si="308"/>
        <v>52.17499999999999</v>
      </c>
      <c r="W1982" s="16">
        <f t="shared" si="309"/>
        <v>52.662499999999994</v>
      </c>
    </row>
    <row r="1983" spans="1:23" ht="13.5" x14ac:dyDescent="0.25">
      <c r="A1983" s="3">
        <v>44894</v>
      </c>
      <c r="B1983" s="2">
        <v>1.92</v>
      </c>
      <c r="C1983" s="2">
        <v>44.085305939966965</v>
      </c>
      <c r="D1983" s="2">
        <v>1.1838274650016745E-2</v>
      </c>
      <c r="E1983" s="2">
        <v>-1.5516492364859351E-2</v>
      </c>
      <c r="F1983" s="2">
        <v>1.9339999999999999</v>
      </c>
      <c r="G1983" s="2">
        <v>1.9369999999999998</v>
      </c>
      <c r="H1983" s="2">
        <v>1.948</v>
      </c>
      <c r="I1983" s="2">
        <v>1.9476</v>
      </c>
      <c r="J1983" s="2">
        <v>1.5984499999999999</v>
      </c>
      <c r="K1983" s="13" t="s">
        <v>53</v>
      </c>
      <c r="L1983" s="13" t="s">
        <v>55</v>
      </c>
      <c r="M1983" s="13" t="s">
        <v>47</v>
      </c>
      <c r="N1983" s="16">
        <f t="shared" si="300"/>
        <v>50</v>
      </c>
      <c r="O1983" s="16">
        <f t="shared" si="301"/>
        <v>100</v>
      </c>
      <c r="P1983" s="16">
        <f t="shared" si="302"/>
        <v>50</v>
      </c>
      <c r="Q1983" s="16">
        <f t="shared" si="303"/>
        <v>16.5</v>
      </c>
      <c r="R1983" s="17">
        <f t="shared" si="304"/>
        <v>62.475000000000001</v>
      </c>
      <c r="S1983" s="17">
        <f t="shared" si="305"/>
        <v>51.625</v>
      </c>
      <c r="T1983" s="17">
        <f t="shared" si="306"/>
        <v>42.424999999999997</v>
      </c>
      <c r="U1983" s="17">
        <f t="shared" si="307"/>
        <v>54.125</v>
      </c>
      <c r="V1983" s="16">
        <f t="shared" si="308"/>
        <v>52.17499999999999</v>
      </c>
      <c r="W1983" s="16">
        <f t="shared" si="309"/>
        <v>52.662499999999994</v>
      </c>
    </row>
    <row r="1984" spans="1:23" ht="13.5" x14ac:dyDescent="0.25">
      <c r="A1984" s="3">
        <v>44895</v>
      </c>
      <c r="B1984" s="2">
        <v>1.92</v>
      </c>
      <c r="C1984" s="2">
        <v>44.085305939966972</v>
      </c>
      <c r="D1984" s="2">
        <v>9.6742937316809385E-3</v>
      </c>
      <c r="E1984" s="2">
        <v>-1.1244020615645129E-2</v>
      </c>
      <c r="F1984" s="2">
        <v>1.9280000000000002</v>
      </c>
      <c r="G1984" s="2">
        <v>1.9359999999999999</v>
      </c>
      <c r="H1984" s="2">
        <v>1.9485000000000003</v>
      </c>
      <c r="I1984" s="2">
        <v>1.9491999999999998</v>
      </c>
      <c r="J1984" s="2">
        <v>1.6013000000000002</v>
      </c>
      <c r="K1984" s="13" t="s">
        <v>53</v>
      </c>
      <c r="L1984" s="13" t="s">
        <v>55</v>
      </c>
      <c r="M1984" s="13" t="s">
        <v>47</v>
      </c>
      <c r="N1984" s="16">
        <f t="shared" si="300"/>
        <v>50</v>
      </c>
      <c r="O1984" s="16">
        <f t="shared" si="301"/>
        <v>100</v>
      </c>
      <c r="P1984" s="16">
        <f t="shared" si="302"/>
        <v>50</v>
      </c>
      <c r="Q1984" s="16">
        <f t="shared" si="303"/>
        <v>16.5</v>
      </c>
      <c r="R1984" s="17">
        <f t="shared" si="304"/>
        <v>62.475000000000001</v>
      </c>
      <c r="S1984" s="17">
        <f t="shared" si="305"/>
        <v>51.625</v>
      </c>
      <c r="T1984" s="17">
        <f t="shared" si="306"/>
        <v>42.424999999999997</v>
      </c>
      <c r="U1984" s="17">
        <f t="shared" si="307"/>
        <v>54.125</v>
      </c>
      <c r="V1984" s="16">
        <f t="shared" si="308"/>
        <v>52.17499999999999</v>
      </c>
      <c r="W1984" s="16">
        <f t="shared" si="309"/>
        <v>52.662499999999994</v>
      </c>
    </row>
    <row r="1985" spans="1:23" ht="13.5" x14ac:dyDescent="0.25">
      <c r="A1985" s="3">
        <v>44896</v>
      </c>
      <c r="B1985" s="2">
        <v>1.93</v>
      </c>
      <c r="C1985" s="2">
        <v>46.98668106226927</v>
      </c>
      <c r="D1985" s="2">
        <v>2.6264534824811392E-3</v>
      </c>
      <c r="E1985" s="2">
        <v>-7.4947479145119587E-3</v>
      </c>
      <c r="F1985" s="2">
        <v>1.9259999999999997</v>
      </c>
      <c r="G1985" s="2">
        <v>1.9390000000000001</v>
      </c>
      <c r="H1985" s="2">
        <v>1.9470000000000003</v>
      </c>
      <c r="I1985" s="2">
        <v>1.9507999999999999</v>
      </c>
      <c r="J1985" s="2">
        <v>1.6041000000000003</v>
      </c>
      <c r="K1985" s="13" t="s">
        <v>53</v>
      </c>
      <c r="L1985" s="13" t="s">
        <v>55</v>
      </c>
      <c r="M1985" s="13" t="s">
        <v>47</v>
      </c>
      <c r="N1985" s="16">
        <f t="shared" si="300"/>
        <v>50</v>
      </c>
      <c r="O1985" s="16">
        <f t="shared" si="301"/>
        <v>100</v>
      </c>
      <c r="P1985" s="16">
        <f t="shared" si="302"/>
        <v>50</v>
      </c>
      <c r="Q1985" s="16">
        <f t="shared" si="303"/>
        <v>16.5</v>
      </c>
      <c r="R1985" s="17">
        <f t="shared" si="304"/>
        <v>62.475000000000001</v>
      </c>
      <c r="S1985" s="17">
        <f t="shared" si="305"/>
        <v>51.625</v>
      </c>
      <c r="T1985" s="17">
        <f t="shared" si="306"/>
        <v>42.424999999999997</v>
      </c>
      <c r="U1985" s="17">
        <f t="shared" si="307"/>
        <v>54.125</v>
      </c>
      <c r="V1985" s="16">
        <f t="shared" si="308"/>
        <v>52.17499999999999</v>
      </c>
      <c r="W1985" s="16">
        <f t="shared" si="309"/>
        <v>52.662499999999994</v>
      </c>
    </row>
    <row r="1986" spans="1:23" ht="13.5" x14ac:dyDescent="0.25">
      <c r="A1986" s="3">
        <v>44897</v>
      </c>
      <c r="B1986" s="2">
        <v>1.92</v>
      </c>
      <c r="C1986" s="2">
        <v>44.499986240558528</v>
      </c>
      <c r="D1986" s="2">
        <v>5.1658783187775725E-3</v>
      </c>
      <c r="E1986" s="2">
        <v>-3.4551464667892358E-3</v>
      </c>
      <c r="F1986" s="2">
        <v>1.9219999999999999</v>
      </c>
      <c r="G1986" s="2">
        <v>1.9359999999999999</v>
      </c>
      <c r="H1986" s="2">
        <v>1.9440000000000002</v>
      </c>
      <c r="I1986" s="2">
        <v>1.952</v>
      </c>
      <c r="J1986" s="2">
        <v>1.6069000000000004</v>
      </c>
      <c r="K1986" s="13" t="s">
        <v>53</v>
      </c>
      <c r="L1986" s="13" t="s">
        <v>55</v>
      </c>
      <c r="M1986" s="13" t="s">
        <v>47</v>
      </c>
      <c r="N1986" s="16">
        <f t="shared" ref="N1986:N2049" si="310">IF(D1986&lt;30,50, IF(D1986&gt;70, 0, 25))</f>
        <v>50</v>
      </c>
      <c r="O1986" s="16">
        <f t="shared" ref="O1986:O2049" si="311">IF(F1986-E1986&gt;0.02, 100, IF(F1986-E1986&lt;0,0,45))</f>
        <v>100</v>
      </c>
      <c r="P1986" s="16">
        <f t="shared" ref="P1986:P2049" si="312">IF(G1986-J1986&gt;10,100,IF(G1986-J1986&gt;5,75, IF(G1986-J1986&gt;0,50,0)))</f>
        <v>50</v>
      </c>
      <c r="Q1986" s="16">
        <f t="shared" ref="Q1986:Q2049" si="313">IF(M1986="confirmed bullish", 34, IF(M1986="bullish divergence",17, 0))+IF(K1986="bullish",33,IF(K1986="bearish",0,16.5))+IF(L1986="strong",33,IF(L1986="weak",0,16.5))</f>
        <v>16.5</v>
      </c>
      <c r="R1986" s="17">
        <f t="shared" si="304"/>
        <v>62.475000000000001</v>
      </c>
      <c r="S1986" s="17">
        <f t="shared" si="305"/>
        <v>51.625</v>
      </c>
      <c r="T1986" s="17">
        <f t="shared" si="306"/>
        <v>42.424999999999997</v>
      </c>
      <c r="U1986" s="17">
        <f t="shared" si="307"/>
        <v>54.125</v>
      </c>
      <c r="V1986" s="16">
        <f t="shared" si="308"/>
        <v>52.17499999999999</v>
      </c>
      <c r="W1986" s="16">
        <f t="shared" si="309"/>
        <v>52.662499999999994</v>
      </c>
    </row>
    <row r="1987" spans="1:23" ht="13.5" x14ac:dyDescent="0.25">
      <c r="A1987" s="3">
        <v>44900</v>
      </c>
      <c r="B1987" s="2">
        <v>1.92</v>
      </c>
      <c r="C1987" s="2">
        <v>44.499986240558528</v>
      </c>
      <c r="D1987" s="2">
        <v>8.97692765412339E-3</v>
      </c>
      <c r="E1987" s="2">
        <v>9.5303342144427948E-5</v>
      </c>
      <c r="F1987" s="2">
        <v>1.9219999999999999</v>
      </c>
      <c r="G1987" s="2">
        <v>1.9319999999999999</v>
      </c>
      <c r="H1987" s="2">
        <v>1.9400000000000006</v>
      </c>
      <c r="I1987" s="2">
        <v>1.9530000000000001</v>
      </c>
      <c r="J1987" s="2">
        <v>1.6097500000000005</v>
      </c>
      <c r="K1987" s="13" t="s">
        <v>53</v>
      </c>
      <c r="L1987" s="13" t="s">
        <v>55</v>
      </c>
      <c r="M1987" s="13" t="s">
        <v>55</v>
      </c>
      <c r="N1987" s="16">
        <f t="shared" si="310"/>
        <v>50</v>
      </c>
      <c r="O1987" s="16">
        <f t="shared" si="311"/>
        <v>100</v>
      </c>
      <c r="P1987" s="16">
        <f t="shared" si="312"/>
        <v>50</v>
      </c>
      <c r="Q1987" s="16">
        <f t="shared" si="313"/>
        <v>16.5</v>
      </c>
      <c r="R1987" s="17">
        <f t="shared" ref="R1987:R2050" si="314">0.35*N1987+O1987*0.35+P1987*0.15+Q1987*0.15</f>
        <v>62.475000000000001</v>
      </c>
      <c r="S1987" s="17">
        <f t="shared" ref="S1987:S2050" si="315">N1987*0.2+O1987*0.2+P1987*0.35+Q1987*0.25</f>
        <v>51.625</v>
      </c>
      <c r="T1987" s="17">
        <f t="shared" ref="T1987:T2050" si="316">N1987*0.15+O1987*0.15+P1987*0.25+Q1987*0.45</f>
        <v>42.424999999999997</v>
      </c>
      <c r="U1987" s="17">
        <f t="shared" ref="U1987:U2050" si="317">0.25*SUM(N1987:Q1987)</f>
        <v>54.125</v>
      </c>
      <c r="V1987" s="16">
        <f t="shared" ref="V1987:V2050" si="318">SUM(R1987:T1987)/3</f>
        <v>52.17499999999999</v>
      </c>
      <c r="W1987" s="16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1.9</v>
      </c>
      <c r="C1988" s="2">
        <v>39.634557693273436</v>
      </c>
      <c r="D1988" s="2">
        <v>1.3797813285473026E-2</v>
      </c>
      <c r="E1988" s="2">
        <v>3.8479814140647602E-3</v>
      </c>
      <c r="F1988" s="2">
        <v>1.9179999999999999</v>
      </c>
      <c r="G1988" s="2">
        <v>1.9259999999999997</v>
      </c>
      <c r="H1988" s="2">
        <v>1.9345000000000003</v>
      </c>
      <c r="I1988" s="2">
        <v>1.9536000000000002</v>
      </c>
      <c r="J1988" s="2">
        <v>1.6126000000000005</v>
      </c>
      <c r="K1988" s="13" t="s">
        <v>53</v>
      </c>
      <c r="L1988" s="13" t="s">
        <v>55</v>
      </c>
      <c r="M1988" s="13" t="s">
        <v>47</v>
      </c>
      <c r="N1988" s="16">
        <f t="shared" si="310"/>
        <v>50</v>
      </c>
      <c r="O1988" s="16">
        <f t="shared" si="311"/>
        <v>100</v>
      </c>
      <c r="P1988" s="16">
        <f t="shared" si="312"/>
        <v>50</v>
      </c>
      <c r="Q1988" s="16">
        <f t="shared" si="313"/>
        <v>16.5</v>
      </c>
      <c r="R1988" s="17">
        <f t="shared" si="314"/>
        <v>62.475000000000001</v>
      </c>
      <c r="S1988" s="17">
        <f t="shared" si="315"/>
        <v>51.625</v>
      </c>
      <c r="T1988" s="17">
        <f t="shared" si="316"/>
        <v>42.424999999999997</v>
      </c>
      <c r="U1988" s="17">
        <f t="shared" si="317"/>
        <v>54.125</v>
      </c>
      <c r="V1988" s="16">
        <f t="shared" si="318"/>
        <v>52.17499999999999</v>
      </c>
      <c r="W1988" s="16">
        <f t="shared" si="319"/>
        <v>52.662499999999994</v>
      </c>
    </row>
    <row r="1989" spans="1:23" ht="13.5" x14ac:dyDescent="0.25">
      <c r="A1989" s="3">
        <v>44902</v>
      </c>
      <c r="B1989" s="2">
        <v>1.92</v>
      </c>
      <c r="C1989" s="2">
        <v>45.993592402232551</v>
      </c>
      <c r="D1989" s="2">
        <v>1.5081438058918151E-2</v>
      </c>
      <c r="E1989" s="2">
        <v>7.2940001019465225E-3</v>
      </c>
      <c r="F1989" s="2">
        <v>1.9179999999999999</v>
      </c>
      <c r="G1989" s="2">
        <v>1.9229999999999996</v>
      </c>
      <c r="H1989" s="2">
        <v>1.9305000000000003</v>
      </c>
      <c r="I1989" s="2">
        <v>1.9543999999999999</v>
      </c>
      <c r="J1989" s="2">
        <v>1.6156500000000005</v>
      </c>
      <c r="K1989" s="13" t="s">
        <v>53</v>
      </c>
      <c r="L1989" s="13" t="s">
        <v>55</v>
      </c>
      <c r="M1989" s="13" t="s">
        <v>55</v>
      </c>
      <c r="N1989" s="16">
        <f t="shared" si="310"/>
        <v>50</v>
      </c>
      <c r="O1989" s="16">
        <f t="shared" si="311"/>
        <v>100</v>
      </c>
      <c r="P1989" s="16">
        <f t="shared" si="312"/>
        <v>50</v>
      </c>
      <c r="Q1989" s="16">
        <f t="shared" si="313"/>
        <v>16.5</v>
      </c>
      <c r="R1989" s="17">
        <f t="shared" si="314"/>
        <v>62.475000000000001</v>
      </c>
      <c r="S1989" s="17">
        <f t="shared" si="315"/>
        <v>51.625</v>
      </c>
      <c r="T1989" s="17">
        <f t="shared" si="316"/>
        <v>42.424999999999997</v>
      </c>
      <c r="U1989" s="17">
        <f t="shared" si="317"/>
        <v>54.125</v>
      </c>
      <c r="V1989" s="16">
        <f t="shared" si="318"/>
        <v>52.17499999999999</v>
      </c>
      <c r="W1989" s="16">
        <f t="shared" si="319"/>
        <v>52.662499999999994</v>
      </c>
    </row>
    <row r="1990" spans="1:23" ht="13.5" x14ac:dyDescent="0.25">
      <c r="A1990" s="3">
        <v>44903</v>
      </c>
      <c r="B1990" s="2">
        <v>1.92</v>
      </c>
      <c r="C1990" s="2">
        <v>45.993592402232544</v>
      </c>
      <c r="D1990" s="2">
        <v>1.4718677547412851E-2</v>
      </c>
      <c r="E1990" s="2">
        <v>9.9858677686686052E-3</v>
      </c>
      <c r="F1990" s="2">
        <v>1.9159999999999999</v>
      </c>
      <c r="G1990" s="2">
        <v>1.921</v>
      </c>
      <c r="H1990" s="2">
        <v>1.9285000000000003</v>
      </c>
      <c r="I1990" s="2">
        <v>1.9547999999999999</v>
      </c>
      <c r="J1990" s="2">
        <v>1.6187000000000002</v>
      </c>
      <c r="K1990" s="13" t="s">
        <v>53</v>
      </c>
      <c r="L1990" s="13" t="s">
        <v>55</v>
      </c>
      <c r="M1990" s="13" t="s">
        <v>47</v>
      </c>
      <c r="N1990" s="16">
        <f t="shared" si="310"/>
        <v>50</v>
      </c>
      <c r="O1990" s="16">
        <f t="shared" si="311"/>
        <v>100</v>
      </c>
      <c r="P1990" s="16">
        <f t="shared" si="312"/>
        <v>50</v>
      </c>
      <c r="Q1990" s="16">
        <f t="shared" si="313"/>
        <v>16.5</v>
      </c>
      <c r="R1990" s="17">
        <f t="shared" si="314"/>
        <v>62.475000000000001</v>
      </c>
      <c r="S1990" s="17">
        <f t="shared" si="315"/>
        <v>51.625</v>
      </c>
      <c r="T1990" s="17">
        <f t="shared" si="316"/>
        <v>42.424999999999997</v>
      </c>
      <c r="U1990" s="17">
        <f t="shared" si="317"/>
        <v>54.125</v>
      </c>
      <c r="V1990" s="16">
        <f t="shared" si="318"/>
        <v>52.17499999999999</v>
      </c>
      <c r="W1990" s="16">
        <f t="shared" si="319"/>
        <v>52.662499999999994</v>
      </c>
    </row>
    <row r="1991" spans="1:23" ht="13.5" x14ac:dyDescent="0.25">
      <c r="A1991" s="3">
        <v>44904</v>
      </c>
      <c r="B1991" s="2">
        <v>1.9</v>
      </c>
      <c r="C1991" s="2">
        <v>40.986218453372707</v>
      </c>
      <c r="D1991" s="2">
        <v>1.5976130963784474E-2</v>
      </c>
      <c r="E1991" s="2">
        <v>1.2234908415624975E-2</v>
      </c>
      <c r="F1991" s="2">
        <v>1.9120000000000001</v>
      </c>
      <c r="G1991" s="2">
        <v>1.9169999999999998</v>
      </c>
      <c r="H1991" s="2">
        <v>1.9280000000000004</v>
      </c>
      <c r="I1991" s="2">
        <v>1.9543999999999999</v>
      </c>
      <c r="J1991" s="2">
        <v>1.6217000000000001</v>
      </c>
      <c r="K1991" s="13" t="s">
        <v>48</v>
      </c>
      <c r="L1991" s="13" t="s">
        <v>55</v>
      </c>
      <c r="M1991" s="13" t="s">
        <v>50</v>
      </c>
      <c r="N1991" s="16">
        <f t="shared" si="310"/>
        <v>50</v>
      </c>
      <c r="O1991" s="16">
        <f t="shared" si="311"/>
        <v>100</v>
      </c>
      <c r="P1991" s="16">
        <f t="shared" si="312"/>
        <v>50</v>
      </c>
      <c r="Q1991" s="16">
        <f t="shared" si="313"/>
        <v>66.5</v>
      </c>
      <c r="R1991" s="17">
        <f t="shared" si="314"/>
        <v>69.974999999999994</v>
      </c>
      <c r="S1991" s="17">
        <f t="shared" si="315"/>
        <v>64.125</v>
      </c>
      <c r="T1991" s="17">
        <f t="shared" si="316"/>
        <v>64.924999999999997</v>
      </c>
      <c r="U1991" s="17">
        <f t="shared" si="317"/>
        <v>66.625</v>
      </c>
      <c r="V1991" s="16">
        <f t="shared" si="318"/>
        <v>66.341666666666654</v>
      </c>
      <c r="W1991" s="16">
        <f t="shared" si="319"/>
        <v>66.412499999999994</v>
      </c>
    </row>
    <row r="1992" spans="1:23" ht="13.5" x14ac:dyDescent="0.25">
      <c r="A1992" s="3">
        <v>44907</v>
      </c>
      <c r="B1992" s="2">
        <v>1.9</v>
      </c>
      <c r="C1992" s="2">
        <v>40.986218453372707</v>
      </c>
      <c r="D1992" s="2">
        <v>1.4158168472750532E-2</v>
      </c>
      <c r="E1992" s="2">
        <v>1.3809897156641389E-2</v>
      </c>
      <c r="F1992" s="2">
        <v>1.9080000000000001</v>
      </c>
      <c r="G1992" s="2">
        <v>1.9149999999999998</v>
      </c>
      <c r="H1992" s="2">
        <v>1.9265000000000001</v>
      </c>
      <c r="I1992" s="2">
        <v>1.9531999999999998</v>
      </c>
      <c r="J1992" s="2">
        <v>1.6246</v>
      </c>
      <c r="K1992" s="13" t="s">
        <v>48</v>
      </c>
      <c r="L1992" s="13" t="s">
        <v>55</v>
      </c>
      <c r="M1992" s="13" t="s">
        <v>50</v>
      </c>
      <c r="N1992" s="16">
        <f t="shared" si="310"/>
        <v>50</v>
      </c>
      <c r="O1992" s="16">
        <f t="shared" si="311"/>
        <v>100</v>
      </c>
      <c r="P1992" s="16">
        <f t="shared" si="312"/>
        <v>50</v>
      </c>
      <c r="Q1992" s="16">
        <f t="shared" si="313"/>
        <v>66.5</v>
      </c>
      <c r="R1992" s="17">
        <f t="shared" si="314"/>
        <v>69.974999999999994</v>
      </c>
      <c r="S1992" s="17">
        <f t="shared" si="315"/>
        <v>64.125</v>
      </c>
      <c r="T1992" s="17">
        <f t="shared" si="316"/>
        <v>64.924999999999997</v>
      </c>
      <c r="U1992" s="17">
        <f t="shared" si="317"/>
        <v>66.625</v>
      </c>
      <c r="V1992" s="16">
        <f t="shared" si="318"/>
        <v>66.341666666666654</v>
      </c>
      <c r="W1992" s="16">
        <f t="shared" si="319"/>
        <v>66.412499999999994</v>
      </c>
    </row>
    <row r="1993" spans="1:23" ht="13.5" x14ac:dyDescent="0.25">
      <c r="A1993" s="3">
        <v>44908</v>
      </c>
      <c r="B1993" s="2">
        <v>1.91</v>
      </c>
      <c r="C1993" s="2">
        <v>44.490654745372382</v>
      </c>
      <c r="D1993" s="2">
        <v>1.2059671723675391E-2</v>
      </c>
      <c r="E1993" s="2">
        <v>1.4620443932225242E-2</v>
      </c>
      <c r="F1993" s="2">
        <v>1.9100000000000001</v>
      </c>
      <c r="G1993" s="2">
        <v>1.9140000000000001</v>
      </c>
      <c r="H1993" s="2">
        <v>1.9255</v>
      </c>
      <c r="I1993" s="2">
        <v>1.9517999999999998</v>
      </c>
      <c r="J1993" s="2">
        <v>1.6274999999999999</v>
      </c>
      <c r="K1993" s="13" t="s">
        <v>48</v>
      </c>
      <c r="L1993" s="13" t="s">
        <v>55</v>
      </c>
      <c r="M1993" s="13" t="s">
        <v>52</v>
      </c>
      <c r="N1993" s="16">
        <f t="shared" si="310"/>
        <v>50</v>
      </c>
      <c r="O1993" s="16">
        <f t="shared" si="311"/>
        <v>100</v>
      </c>
      <c r="P1993" s="16">
        <f t="shared" si="312"/>
        <v>50</v>
      </c>
      <c r="Q1993" s="16">
        <f t="shared" si="313"/>
        <v>83.5</v>
      </c>
      <c r="R1993" s="17">
        <f t="shared" si="314"/>
        <v>72.525000000000006</v>
      </c>
      <c r="S1993" s="17">
        <f t="shared" si="315"/>
        <v>68.375</v>
      </c>
      <c r="T1993" s="17">
        <f t="shared" si="316"/>
        <v>72.575000000000003</v>
      </c>
      <c r="U1993" s="17">
        <f t="shared" si="317"/>
        <v>70.875</v>
      </c>
      <c r="V1993" s="16">
        <f t="shared" si="318"/>
        <v>71.158333333333346</v>
      </c>
      <c r="W1993" s="16">
        <f t="shared" si="319"/>
        <v>71.087500000000006</v>
      </c>
    </row>
    <row r="1994" spans="1:23" ht="13.5" x14ac:dyDescent="0.25">
      <c r="A1994" s="3">
        <v>44909</v>
      </c>
      <c r="B1994" s="2">
        <v>1.91</v>
      </c>
      <c r="C1994" s="2">
        <v>44.490654745372382</v>
      </c>
      <c r="D1994" s="2">
        <v>1.0392078296637353E-2</v>
      </c>
      <c r="E1994" s="2">
        <v>1.4898832165895486E-2</v>
      </c>
      <c r="F1994" s="2">
        <v>1.9079999999999999</v>
      </c>
      <c r="G1994" s="2">
        <v>1.9129999999999998</v>
      </c>
      <c r="H1994" s="2">
        <v>1.9244999999999997</v>
      </c>
      <c r="I1994" s="2">
        <v>1.9503999999999999</v>
      </c>
      <c r="J1994" s="2">
        <v>1.6305000000000005</v>
      </c>
      <c r="K1994" s="13" t="s">
        <v>48</v>
      </c>
      <c r="L1994" s="13" t="s">
        <v>55</v>
      </c>
      <c r="M1994" s="13" t="s">
        <v>50</v>
      </c>
      <c r="N1994" s="16">
        <f t="shared" si="310"/>
        <v>50</v>
      </c>
      <c r="O1994" s="16">
        <f t="shared" si="311"/>
        <v>100</v>
      </c>
      <c r="P1994" s="16">
        <f t="shared" si="312"/>
        <v>50</v>
      </c>
      <c r="Q1994" s="16">
        <f t="shared" si="313"/>
        <v>66.5</v>
      </c>
      <c r="R1994" s="17">
        <f t="shared" si="314"/>
        <v>69.974999999999994</v>
      </c>
      <c r="S1994" s="17">
        <f t="shared" si="315"/>
        <v>64.125</v>
      </c>
      <c r="T1994" s="17">
        <f t="shared" si="316"/>
        <v>64.924999999999997</v>
      </c>
      <c r="U1994" s="17">
        <f t="shared" si="317"/>
        <v>66.625</v>
      </c>
      <c r="V1994" s="16">
        <f t="shared" si="318"/>
        <v>66.341666666666654</v>
      </c>
      <c r="W1994" s="16">
        <f t="shared" si="319"/>
        <v>66.412499999999994</v>
      </c>
    </row>
    <row r="1995" spans="1:23" ht="13.5" x14ac:dyDescent="0.25">
      <c r="A1995" s="3">
        <v>44910</v>
      </c>
      <c r="B1995" s="2">
        <v>1.91</v>
      </c>
      <c r="C1995" s="2">
        <v>44.490654745372382</v>
      </c>
      <c r="D1995" s="2">
        <v>1.0619552639594465E-2</v>
      </c>
      <c r="E1995" s="2">
        <v>1.5114211030753028E-2</v>
      </c>
      <c r="F1995" s="2">
        <v>1.9059999999999999</v>
      </c>
      <c r="G1995" s="2">
        <v>1.911</v>
      </c>
      <c r="H1995" s="2">
        <v>1.9249999999999996</v>
      </c>
      <c r="I1995" s="2">
        <v>1.9490000000000001</v>
      </c>
      <c r="J1995" s="2">
        <v>1.6335000000000006</v>
      </c>
      <c r="K1995" s="13" t="s">
        <v>48</v>
      </c>
      <c r="L1995" s="13" t="s">
        <v>55</v>
      </c>
      <c r="M1995" s="13" t="s">
        <v>50</v>
      </c>
      <c r="N1995" s="16">
        <f t="shared" si="310"/>
        <v>50</v>
      </c>
      <c r="O1995" s="16">
        <f t="shared" si="311"/>
        <v>100</v>
      </c>
      <c r="P1995" s="16">
        <f t="shared" si="312"/>
        <v>50</v>
      </c>
      <c r="Q1995" s="16">
        <f t="shared" si="313"/>
        <v>66.5</v>
      </c>
      <c r="R1995" s="17">
        <f t="shared" si="314"/>
        <v>69.974999999999994</v>
      </c>
      <c r="S1995" s="17">
        <f t="shared" si="315"/>
        <v>64.125</v>
      </c>
      <c r="T1995" s="17">
        <f t="shared" si="316"/>
        <v>64.924999999999997</v>
      </c>
      <c r="U1995" s="17">
        <f t="shared" si="317"/>
        <v>66.625</v>
      </c>
      <c r="V1995" s="16">
        <f t="shared" si="318"/>
        <v>66.341666666666654</v>
      </c>
      <c r="W1995" s="16">
        <f t="shared" si="319"/>
        <v>66.412499999999994</v>
      </c>
    </row>
    <row r="1996" spans="1:23" ht="13.5" x14ac:dyDescent="0.25">
      <c r="A1996" s="3">
        <v>44911</v>
      </c>
      <c r="B1996" s="2">
        <v>1.91</v>
      </c>
      <c r="C1996" s="2">
        <v>44.490654745372382</v>
      </c>
      <c r="D1996" s="2">
        <v>9.3662114252208717E-3</v>
      </c>
      <c r="E1996" s="2">
        <v>1.4389657129010103E-2</v>
      </c>
      <c r="F1996" s="2">
        <v>1.9079999999999999</v>
      </c>
      <c r="G1996" s="2">
        <v>1.9100000000000001</v>
      </c>
      <c r="H1996" s="2">
        <v>1.9229999999999994</v>
      </c>
      <c r="I1996" s="2">
        <v>1.9480000000000002</v>
      </c>
      <c r="J1996" s="2">
        <v>1.6365000000000003</v>
      </c>
      <c r="K1996" s="13" t="s">
        <v>48</v>
      </c>
      <c r="L1996" s="13" t="s">
        <v>55</v>
      </c>
      <c r="M1996" s="13" t="s">
        <v>52</v>
      </c>
      <c r="N1996" s="16">
        <f t="shared" si="310"/>
        <v>50</v>
      </c>
      <c r="O1996" s="16">
        <f t="shared" si="311"/>
        <v>100</v>
      </c>
      <c r="P1996" s="16">
        <f t="shared" si="312"/>
        <v>50</v>
      </c>
      <c r="Q1996" s="16">
        <f t="shared" si="313"/>
        <v>83.5</v>
      </c>
      <c r="R1996" s="17">
        <f t="shared" si="314"/>
        <v>72.525000000000006</v>
      </c>
      <c r="S1996" s="17">
        <f t="shared" si="315"/>
        <v>68.375</v>
      </c>
      <c r="T1996" s="17">
        <f t="shared" si="316"/>
        <v>72.575000000000003</v>
      </c>
      <c r="U1996" s="17">
        <f t="shared" si="317"/>
        <v>70.875</v>
      </c>
      <c r="V1996" s="16">
        <f t="shared" si="318"/>
        <v>71.158333333333346</v>
      </c>
      <c r="W1996" s="16">
        <f t="shared" si="319"/>
        <v>71.087500000000006</v>
      </c>
    </row>
    <row r="1997" spans="1:23" ht="13.5" x14ac:dyDescent="0.25">
      <c r="A1997" s="3">
        <v>44914</v>
      </c>
      <c r="B1997" s="2">
        <v>1.91</v>
      </c>
      <c r="C1997" s="2">
        <v>44.490654745372382</v>
      </c>
      <c r="D1997" s="2">
        <v>8.3914715971478149E-3</v>
      </c>
      <c r="E1997" s="2">
        <v>1.3696541567542804E-2</v>
      </c>
      <c r="F1997" s="2">
        <v>1.9099999999999997</v>
      </c>
      <c r="G1997" s="2">
        <v>1.909</v>
      </c>
      <c r="H1997" s="2">
        <v>1.9204999999999994</v>
      </c>
      <c r="I1997" s="2">
        <v>1.9466000000000003</v>
      </c>
      <c r="J1997" s="2">
        <v>1.6395000000000004</v>
      </c>
      <c r="K1997" s="13" t="s">
        <v>48</v>
      </c>
      <c r="L1997" s="13" t="s">
        <v>55</v>
      </c>
      <c r="M1997" s="13" t="s">
        <v>52</v>
      </c>
      <c r="N1997" s="16">
        <f t="shared" si="310"/>
        <v>50</v>
      </c>
      <c r="O1997" s="16">
        <f t="shared" si="311"/>
        <v>100</v>
      </c>
      <c r="P1997" s="16">
        <f t="shared" si="312"/>
        <v>50</v>
      </c>
      <c r="Q1997" s="16">
        <f t="shared" si="313"/>
        <v>83.5</v>
      </c>
      <c r="R1997" s="17">
        <f t="shared" si="314"/>
        <v>72.525000000000006</v>
      </c>
      <c r="S1997" s="17">
        <f t="shared" si="315"/>
        <v>68.375</v>
      </c>
      <c r="T1997" s="17">
        <f t="shared" si="316"/>
        <v>72.575000000000003</v>
      </c>
      <c r="U1997" s="17">
        <f t="shared" si="317"/>
        <v>70.875</v>
      </c>
      <c r="V1997" s="16">
        <f t="shared" si="318"/>
        <v>71.158333333333346</v>
      </c>
      <c r="W1997" s="16">
        <f t="shared" si="319"/>
        <v>71.087500000000006</v>
      </c>
    </row>
    <row r="1998" spans="1:23" ht="13.5" x14ac:dyDescent="0.25">
      <c r="A1998" s="3">
        <v>44915</v>
      </c>
      <c r="B1998" s="2">
        <v>1.91</v>
      </c>
      <c r="C1998" s="2">
        <v>44.490654745372382</v>
      </c>
      <c r="D1998" s="2">
        <v>4.5691942777499328E-3</v>
      </c>
      <c r="E1998" s="2">
        <v>1.3985512980256727E-2</v>
      </c>
      <c r="F1998" s="2">
        <v>1.9099999999999997</v>
      </c>
      <c r="G1998" s="2">
        <v>1.9100000000000001</v>
      </c>
      <c r="H1998" s="2">
        <v>1.9179999999999993</v>
      </c>
      <c r="I1998" s="2">
        <v>1.9452000000000005</v>
      </c>
      <c r="J1998" s="2">
        <v>1.6424000000000007</v>
      </c>
      <c r="K1998" s="13" t="s">
        <v>55</v>
      </c>
      <c r="L1998" s="13" t="s">
        <v>55</v>
      </c>
      <c r="M1998" s="13" t="s">
        <v>55</v>
      </c>
      <c r="N1998" s="16">
        <f t="shared" si="310"/>
        <v>50</v>
      </c>
      <c r="O1998" s="16">
        <f t="shared" si="311"/>
        <v>100</v>
      </c>
      <c r="P1998" s="16">
        <f t="shared" si="312"/>
        <v>50</v>
      </c>
      <c r="Q1998" s="16">
        <f t="shared" si="313"/>
        <v>33</v>
      </c>
      <c r="R1998" s="17">
        <f t="shared" si="314"/>
        <v>64.95</v>
      </c>
      <c r="S1998" s="17">
        <f t="shared" si="315"/>
        <v>55.75</v>
      </c>
      <c r="T1998" s="17">
        <f t="shared" si="316"/>
        <v>49.85</v>
      </c>
      <c r="U1998" s="17">
        <f t="shared" si="317"/>
        <v>58.25</v>
      </c>
      <c r="V1998" s="16">
        <f t="shared" si="318"/>
        <v>56.85</v>
      </c>
      <c r="W1998" s="16">
        <f t="shared" si="319"/>
        <v>57.2</v>
      </c>
    </row>
    <row r="1999" spans="1:23" ht="13.5" x14ac:dyDescent="0.25">
      <c r="A1999" s="3">
        <v>44916</v>
      </c>
      <c r="B1999" s="2">
        <v>1.9</v>
      </c>
      <c r="C1999" s="2">
        <v>40.718697970670497</v>
      </c>
      <c r="D1999" s="2">
        <v>5.2261656739167606E-3</v>
      </c>
      <c r="E1999" s="2">
        <v>1.4512528979699223E-2</v>
      </c>
      <c r="F1999" s="2">
        <v>1.9079999999999999</v>
      </c>
      <c r="G1999" s="2">
        <v>1.9079999999999999</v>
      </c>
      <c r="H1999" s="2">
        <v>1.9154999999999993</v>
      </c>
      <c r="I1999" s="2">
        <v>1.9434000000000002</v>
      </c>
      <c r="J1999" s="2">
        <v>1.6452500000000003</v>
      </c>
      <c r="K1999" s="13" t="s">
        <v>53</v>
      </c>
      <c r="L1999" s="13" t="s">
        <v>55</v>
      </c>
      <c r="M1999" s="13" t="s">
        <v>47</v>
      </c>
      <c r="N1999" s="16">
        <f t="shared" si="310"/>
        <v>50</v>
      </c>
      <c r="O1999" s="16">
        <f t="shared" si="311"/>
        <v>100</v>
      </c>
      <c r="P1999" s="16">
        <f t="shared" si="312"/>
        <v>50</v>
      </c>
      <c r="Q1999" s="16">
        <f t="shared" si="313"/>
        <v>16.5</v>
      </c>
      <c r="R1999" s="17">
        <f t="shared" si="314"/>
        <v>62.475000000000001</v>
      </c>
      <c r="S1999" s="17">
        <f t="shared" si="315"/>
        <v>51.625</v>
      </c>
      <c r="T1999" s="17">
        <f t="shared" si="316"/>
        <v>42.424999999999997</v>
      </c>
      <c r="U1999" s="17">
        <f t="shared" si="317"/>
        <v>54.125</v>
      </c>
      <c r="V1999" s="16">
        <f t="shared" si="318"/>
        <v>52.17499999999999</v>
      </c>
      <c r="W1999" s="16">
        <f t="shared" si="319"/>
        <v>52.662499999999994</v>
      </c>
    </row>
    <row r="2000" spans="1:23" ht="13.5" x14ac:dyDescent="0.25">
      <c r="A2000" s="3">
        <v>44917</v>
      </c>
      <c r="B2000" s="2">
        <v>1.9</v>
      </c>
      <c r="C2000" s="2">
        <v>40.718697970670497</v>
      </c>
      <c r="D2000" s="2">
        <v>5.9092496375923176E-3</v>
      </c>
      <c r="E2000" s="2">
        <v>1.5253398801098364E-2</v>
      </c>
      <c r="F2000" s="2">
        <v>1.9059999999999999</v>
      </c>
      <c r="G2000" s="2">
        <v>1.9059999999999999</v>
      </c>
      <c r="H2000" s="2">
        <v>1.9134999999999995</v>
      </c>
      <c r="I2000" s="2">
        <v>1.9418000000000006</v>
      </c>
      <c r="J2000" s="2">
        <v>1.6480500000000005</v>
      </c>
      <c r="K2000" s="13" t="s">
        <v>53</v>
      </c>
      <c r="L2000" s="13" t="s">
        <v>55</v>
      </c>
      <c r="M2000" s="13" t="s">
        <v>47</v>
      </c>
      <c r="N2000" s="16">
        <f t="shared" si="310"/>
        <v>50</v>
      </c>
      <c r="O2000" s="16">
        <f t="shared" si="311"/>
        <v>100</v>
      </c>
      <c r="P2000" s="16">
        <f t="shared" si="312"/>
        <v>50</v>
      </c>
      <c r="Q2000" s="16">
        <f t="shared" si="313"/>
        <v>16.5</v>
      </c>
      <c r="R2000" s="17">
        <f t="shared" si="314"/>
        <v>62.475000000000001</v>
      </c>
      <c r="S2000" s="17">
        <f t="shared" si="315"/>
        <v>51.625</v>
      </c>
      <c r="T2000" s="17">
        <f t="shared" si="316"/>
        <v>42.424999999999997</v>
      </c>
      <c r="U2000" s="17">
        <f t="shared" si="317"/>
        <v>54.125</v>
      </c>
      <c r="V2000" s="16">
        <f t="shared" si="318"/>
        <v>52.17499999999999</v>
      </c>
      <c r="W2000" s="16">
        <f t="shared" si="319"/>
        <v>52.662499999999994</v>
      </c>
    </row>
    <row r="2001" spans="1:23" ht="13.5" x14ac:dyDescent="0.25">
      <c r="A2001" s="3">
        <v>44918</v>
      </c>
      <c r="B2001" s="2">
        <v>1.89</v>
      </c>
      <c r="C2001" s="2">
        <v>37.073425524273148</v>
      </c>
      <c r="D2001" s="2">
        <v>4.2688253967393397E-3</v>
      </c>
      <c r="E2001" s="2">
        <v>1.5986328785106738E-2</v>
      </c>
      <c r="F2001" s="2">
        <v>1.9019999999999999</v>
      </c>
      <c r="G2001" s="2">
        <v>1.905</v>
      </c>
      <c r="H2001" s="2">
        <v>1.9109999999999996</v>
      </c>
      <c r="I2001" s="2">
        <v>1.9398000000000004</v>
      </c>
      <c r="J2001" s="2">
        <v>1.6506500000000002</v>
      </c>
      <c r="K2001" s="13" t="s">
        <v>53</v>
      </c>
      <c r="L2001" s="13" t="s">
        <v>55</v>
      </c>
      <c r="M2001" s="13" t="s">
        <v>47</v>
      </c>
      <c r="N2001" s="16">
        <f t="shared" si="310"/>
        <v>50</v>
      </c>
      <c r="O2001" s="16">
        <f t="shared" si="311"/>
        <v>100</v>
      </c>
      <c r="P2001" s="16">
        <f t="shared" si="312"/>
        <v>50</v>
      </c>
      <c r="Q2001" s="16">
        <f t="shared" si="313"/>
        <v>16.5</v>
      </c>
      <c r="R2001" s="17">
        <f t="shared" si="314"/>
        <v>62.475000000000001</v>
      </c>
      <c r="S2001" s="17">
        <f t="shared" si="315"/>
        <v>51.625</v>
      </c>
      <c r="T2001" s="17">
        <f t="shared" si="316"/>
        <v>42.424999999999997</v>
      </c>
      <c r="U2001" s="17">
        <f t="shared" si="317"/>
        <v>54.125</v>
      </c>
      <c r="V2001" s="16">
        <f t="shared" si="318"/>
        <v>52.17499999999999</v>
      </c>
      <c r="W2001" s="16">
        <f t="shared" si="319"/>
        <v>52.662499999999994</v>
      </c>
    </row>
    <row r="2002" spans="1:23" ht="13.5" x14ac:dyDescent="0.25">
      <c r="A2002" s="3">
        <v>44921</v>
      </c>
      <c r="B2002" s="2">
        <v>1.89</v>
      </c>
      <c r="C2002" s="2">
        <v>37.073425524273148</v>
      </c>
      <c r="D2002" s="2">
        <v>3.0489052604956157E-3</v>
      </c>
      <c r="E2002" s="2">
        <v>1.6263356378916238E-2</v>
      </c>
      <c r="F2002" s="2">
        <v>1.8979999999999997</v>
      </c>
      <c r="G2002" s="2">
        <v>1.9039999999999999</v>
      </c>
      <c r="H2002" s="2">
        <v>1.9095</v>
      </c>
      <c r="I2002" s="2">
        <v>1.9376000000000004</v>
      </c>
      <c r="J2002" s="2">
        <v>1.6533499999999999</v>
      </c>
      <c r="K2002" s="13" t="s">
        <v>53</v>
      </c>
      <c r="L2002" s="13" t="s">
        <v>55</v>
      </c>
      <c r="M2002" s="13" t="s">
        <v>47</v>
      </c>
      <c r="N2002" s="16">
        <f t="shared" si="310"/>
        <v>50</v>
      </c>
      <c r="O2002" s="16">
        <f t="shared" si="311"/>
        <v>100</v>
      </c>
      <c r="P2002" s="16">
        <f t="shared" si="312"/>
        <v>50</v>
      </c>
      <c r="Q2002" s="16">
        <f t="shared" si="313"/>
        <v>16.5</v>
      </c>
      <c r="R2002" s="17">
        <f t="shared" si="314"/>
        <v>62.475000000000001</v>
      </c>
      <c r="S2002" s="17">
        <f t="shared" si="315"/>
        <v>51.625</v>
      </c>
      <c r="T2002" s="17">
        <f t="shared" si="316"/>
        <v>42.424999999999997</v>
      </c>
      <c r="U2002" s="17">
        <f t="shared" si="317"/>
        <v>54.125</v>
      </c>
      <c r="V2002" s="16">
        <f t="shared" si="318"/>
        <v>52.17499999999999</v>
      </c>
      <c r="W2002" s="16">
        <f t="shared" si="319"/>
        <v>52.662499999999994</v>
      </c>
    </row>
    <row r="2003" spans="1:23" ht="13.5" x14ac:dyDescent="0.25">
      <c r="A2003" s="3">
        <v>44922</v>
      </c>
      <c r="B2003" s="2">
        <v>1.85</v>
      </c>
      <c r="C2003" s="2">
        <v>26.194684459755209</v>
      </c>
      <c r="D2003" s="2">
        <v>6.6737666322647105E-3</v>
      </c>
      <c r="E2003" s="2">
        <v>1.7034952295594728E-2</v>
      </c>
      <c r="F2003" s="2">
        <v>1.8859999999999999</v>
      </c>
      <c r="G2003" s="2">
        <v>1.8980000000000001</v>
      </c>
      <c r="H2003" s="2">
        <v>1.9060000000000001</v>
      </c>
      <c r="I2003" s="2">
        <v>1.9354000000000002</v>
      </c>
      <c r="J2003" s="2">
        <v>1.65585</v>
      </c>
      <c r="K2003" s="13" t="s">
        <v>53</v>
      </c>
      <c r="L2003" s="13" t="s">
        <v>55</v>
      </c>
      <c r="M2003" s="13" t="s">
        <v>47</v>
      </c>
      <c r="N2003" s="16">
        <f t="shared" si="310"/>
        <v>50</v>
      </c>
      <c r="O2003" s="16">
        <f t="shared" si="311"/>
        <v>100</v>
      </c>
      <c r="P2003" s="16">
        <f t="shared" si="312"/>
        <v>50</v>
      </c>
      <c r="Q2003" s="16">
        <f t="shared" si="313"/>
        <v>16.5</v>
      </c>
      <c r="R2003" s="17">
        <f t="shared" si="314"/>
        <v>62.475000000000001</v>
      </c>
      <c r="S2003" s="17">
        <f t="shared" si="315"/>
        <v>51.625</v>
      </c>
      <c r="T2003" s="17">
        <f t="shared" si="316"/>
        <v>42.424999999999997</v>
      </c>
      <c r="U2003" s="17">
        <f t="shared" si="317"/>
        <v>54.125</v>
      </c>
      <c r="V2003" s="16">
        <f t="shared" si="318"/>
        <v>52.17499999999999</v>
      </c>
      <c r="W2003" s="16">
        <f t="shared" si="319"/>
        <v>52.662499999999994</v>
      </c>
    </row>
    <row r="2004" spans="1:23" ht="13.5" x14ac:dyDescent="0.25">
      <c r="A2004" s="3">
        <v>44923</v>
      </c>
      <c r="B2004" s="2">
        <v>1.88</v>
      </c>
      <c r="C2004" s="2">
        <v>40.335589993381788</v>
      </c>
      <c r="D2004" s="2">
        <v>7.8992418764454175E-3</v>
      </c>
      <c r="E2004" s="2">
        <v>1.7877715461070417E-2</v>
      </c>
      <c r="F2004" s="2">
        <v>1.8820000000000001</v>
      </c>
      <c r="G2004" s="2">
        <v>1.895</v>
      </c>
      <c r="H2004" s="2">
        <v>1.9039999999999999</v>
      </c>
      <c r="I2004" s="2">
        <v>1.9336000000000002</v>
      </c>
      <c r="J2004" s="2">
        <v>1.65845</v>
      </c>
      <c r="K2004" s="13" t="s">
        <v>53</v>
      </c>
      <c r="L2004" s="13" t="s">
        <v>55</v>
      </c>
      <c r="M2004" s="13" t="s">
        <v>47</v>
      </c>
      <c r="N2004" s="16">
        <f t="shared" si="310"/>
        <v>50</v>
      </c>
      <c r="O2004" s="16">
        <f t="shared" si="311"/>
        <v>100</v>
      </c>
      <c r="P2004" s="16">
        <f t="shared" si="312"/>
        <v>50</v>
      </c>
      <c r="Q2004" s="16">
        <f t="shared" si="313"/>
        <v>16.5</v>
      </c>
      <c r="R2004" s="17">
        <f t="shared" si="314"/>
        <v>62.475000000000001</v>
      </c>
      <c r="S2004" s="17">
        <f t="shared" si="315"/>
        <v>51.625</v>
      </c>
      <c r="T2004" s="17">
        <f t="shared" si="316"/>
        <v>42.424999999999997</v>
      </c>
      <c r="U2004" s="17">
        <f t="shared" si="317"/>
        <v>54.125</v>
      </c>
      <c r="V2004" s="16">
        <f t="shared" si="318"/>
        <v>52.17499999999999</v>
      </c>
      <c r="W2004" s="16">
        <f t="shared" si="319"/>
        <v>52.662499999999994</v>
      </c>
    </row>
    <row r="2005" spans="1:23" ht="13.5" x14ac:dyDescent="0.25">
      <c r="A2005" s="3">
        <v>44924</v>
      </c>
      <c r="B2005" s="2">
        <v>1.88</v>
      </c>
      <c r="C2005" s="2">
        <v>40.335589993381788</v>
      </c>
      <c r="D2005" s="2">
        <v>9.1112325449465015E-3</v>
      </c>
      <c r="E2005" s="2">
        <v>1.845223868387311E-2</v>
      </c>
      <c r="F2005" s="2">
        <v>1.8780000000000001</v>
      </c>
      <c r="G2005" s="2">
        <v>1.8919999999999999</v>
      </c>
      <c r="H2005" s="2">
        <v>1.9015</v>
      </c>
      <c r="I2005" s="2">
        <v>1.9322000000000004</v>
      </c>
      <c r="J2005" s="2">
        <v>1.6611000000000002</v>
      </c>
      <c r="K2005" s="13" t="s">
        <v>53</v>
      </c>
      <c r="L2005" s="13" t="s">
        <v>55</v>
      </c>
      <c r="M2005" s="13" t="s">
        <v>47</v>
      </c>
      <c r="N2005" s="16">
        <f t="shared" si="310"/>
        <v>50</v>
      </c>
      <c r="O2005" s="16">
        <f t="shared" si="311"/>
        <v>100</v>
      </c>
      <c r="P2005" s="16">
        <f t="shared" si="312"/>
        <v>50</v>
      </c>
      <c r="Q2005" s="16">
        <f t="shared" si="313"/>
        <v>16.5</v>
      </c>
      <c r="R2005" s="17">
        <f t="shared" si="314"/>
        <v>62.475000000000001</v>
      </c>
      <c r="S2005" s="17">
        <f t="shared" si="315"/>
        <v>51.625</v>
      </c>
      <c r="T2005" s="17">
        <f t="shared" si="316"/>
        <v>42.424999999999997</v>
      </c>
      <c r="U2005" s="17">
        <f t="shared" si="317"/>
        <v>54.125</v>
      </c>
      <c r="V2005" s="16">
        <f t="shared" si="318"/>
        <v>52.17499999999999</v>
      </c>
      <c r="W2005" s="16">
        <f t="shared" si="319"/>
        <v>52.662499999999994</v>
      </c>
    </row>
    <row r="2006" spans="1:23" ht="13.5" x14ac:dyDescent="0.25">
      <c r="A2006" s="3">
        <v>44925</v>
      </c>
      <c r="B2006" s="2">
        <v>1.9</v>
      </c>
      <c r="C2006" s="2">
        <v>48.033782915537998</v>
      </c>
      <c r="D2006" s="2">
        <v>8.8173650340006571E-3</v>
      </c>
      <c r="E2006" s="2">
        <v>1.8581332260992837E-2</v>
      </c>
      <c r="F2006" s="2">
        <v>1.8800000000000001</v>
      </c>
      <c r="G2006" s="2">
        <v>1.8909999999999996</v>
      </c>
      <c r="H2006" s="2">
        <v>1.9005000000000003</v>
      </c>
      <c r="I2006" s="2">
        <v>1.9308000000000001</v>
      </c>
      <c r="J2006" s="2">
        <v>1.6638499999999998</v>
      </c>
      <c r="K2006" s="13" t="s">
        <v>48</v>
      </c>
      <c r="L2006" s="13" t="s">
        <v>55</v>
      </c>
      <c r="M2006" s="13" t="s">
        <v>52</v>
      </c>
      <c r="N2006" s="16">
        <f t="shared" si="310"/>
        <v>50</v>
      </c>
      <c r="O2006" s="16">
        <f t="shared" si="311"/>
        <v>100</v>
      </c>
      <c r="P2006" s="16">
        <f t="shared" si="312"/>
        <v>50</v>
      </c>
      <c r="Q2006" s="16">
        <f t="shared" si="313"/>
        <v>83.5</v>
      </c>
      <c r="R2006" s="17">
        <f t="shared" si="314"/>
        <v>72.525000000000006</v>
      </c>
      <c r="S2006" s="17">
        <f t="shared" si="315"/>
        <v>68.375</v>
      </c>
      <c r="T2006" s="17">
        <f t="shared" si="316"/>
        <v>72.575000000000003</v>
      </c>
      <c r="U2006" s="17">
        <f t="shared" si="317"/>
        <v>70.875</v>
      </c>
      <c r="V2006" s="16">
        <f t="shared" si="318"/>
        <v>71.158333333333346</v>
      </c>
      <c r="W2006" s="16">
        <f t="shared" si="319"/>
        <v>71.087500000000006</v>
      </c>
    </row>
    <row r="2007" spans="1:23" ht="13.5" x14ac:dyDescent="0.25">
      <c r="A2007" s="3">
        <v>44928</v>
      </c>
      <c r="B2007" s="2">
        <v>1.9</v>
      </c>
      <c r="C2007" s="2">
        <v>48.033782915537998</v>
      </c>
      <c r="D2007" s="2">
        <v>8.6006042771744617E-3</v>
      </c>
      <c r="E2007" s="2">
        <v>1.8872149742163686E-2</v>
      </c>
      <c r="F2007" s="2">
        <v>1.8820000000000001</v>
      </c>
      <c r="G2007" s="2">
        <v>1.8899999999999995</v>
      </c>
      <c r="H2007" s="2">
        <v>1.8995000000000002</v>
      </c>
      <c r="I2007" s="2">
        <v>1.9294000000000002</v>
      </c>
      <c r="J2007" s="2">
        <v>1.66665</v>
      </c>
      <c r="K2007" s="13" t="s">
        <v>48</v>
      </c>
      <c r="L2007" s="13" t="s">
        <v>55</v>
      </c>
      <c r="M2007" s="13" t="s">
        <v>52</v>
      </c>
      <c r="N2007" s="16">
        <f t="shared" si="310"/>
        <v>50</v>
      </c>
      <c r="O2007" s="16">
        <f t="shared" si="311"/>
        <v>100</v>
      </c>
      <c r="P2007" s="16">
        <f t="shared" si="312"/>
        <v>50</v>
      </c>
      <c r="Q2007" s="16">
        <f t="shared" si="313"/>
        <v>83.5</v>
      </c>
      <c r="R2007" s="17">
        <f t="shared" si="314"/>
        <v>72.525000000000006</v>
      </c>
      <c r="S2007" s="17">
        <f t="shared" si="315"/>
        <v>68.375</v>
      </c>
      <c r="T2007" s="17">
        <f t="shared" si="316"/>
        <v>72.575000000000003</v>
      </c>
      <c r="U2007" s="17">
        <f t="shared" si="317"/>
        <v>70.875</v>
      </c>
      <c r="V2007" s="16">
        <f t="shared" si="318"/>
        <v>71.158333333333346</v>
      </c>
      <c r="W2007" s="16">
        <f t="shared" si="319"/>
        <v>71.087500000000006</v>
      </c>
    </row>
    <row r="2008" spans="1:23" ht="13.5" x14ac:dyDescent="0.25">
      <c r="A2008" s="3">
        <v>44929</v>
      </c>
      <c r="B2008" s="2">
        <v>1.9</v>
      </c>
      <c r="C2008" s="2">
        <v>48.033782915538005</v>
      </c>
      <c r="D2008" s="2">
        <v>8.4467250029980345E-3</v>
      </c>
      <c r="E2008" s="2">
        <v>1.8704649552234734E-2</v>
      </c>
      <c r="F2008" s="2">
        <v>1.8920000000000001</v>
      </c>
      <c r="G2008" s="2">
        <v>1.8889999999999998</v>
      </c>
      <c r="H2008" s="2">
        <v>1.8994999999999997</v>
      </c>
      <c r="I2008" s="2">
        <v>1.9280000000000004</v>
      </c>
      <c r="J2008" s="2">
        <v>1.6694499999999999</v>
      </c>
      <c r="K2008" s="13" t="s">
        <v>48</v>
      </c>
      <c r="L2008" s="13" t="s">
        <v>55</v>
      </c>
      <c r="M2008" s="13" t="s">
        <v>52</v>
      </c>
      <c r="N2008" s="16">
        <f t="shared" si="310"/>
        <v>50</v>
      </c>
      <c r="O2008" s="16">
        <f t="shared" si="311"/>
        <v>100</v>
      </c>
      <c r="P2008" s="16">
        <f t="shared" si="312"/>
        <v>50</v>
      </c>
      <c r="Q2008" s="16">
        <f t="shared" si="313"/>
        <v>83.5</v>
      </c>
      <c r="R2008" s="17">
        <f t="shared" si="314"/>
        <v>72.525000000000006</v>
      </c>
      <c r="S2008" s="17">
        <f t="shared" si="315"/>
        <v>68.375</v>
      </c>
      <c r="T2008" s="17">
        <f t="shared" si="316"/>
        <v>72.575000000000003</v>
      </c>
      <c r="U2008" s="17">
        <f t="shared" si="317"/>
        <v>70.875</v>
      </c>
      <c r="V2008" s="16">
        <f t="shared" si="318"/>
        <v>71.158333333333346</v>
      </c>
      <c r="W2008" s="16">
        <f t="shared" si="319"/>
        <v>71.087500000000006</v>
      </c>
    </row>
    <row r="2009" spans="1:23" ht="13.5" x14ac:dyDescent="0.25">
      <c r="A2009" s="3">
        <v>44930</v>
      </c>
      <c r="B2009" s="2">
        <v>1.91</v>
      </c>
      <c r="C2009" s="2">
        <v>51.908713192831087</v>
      </c>
      <c r="D2009" s="2">
        <v>6.064663178466434E-3</v>
      </c>
      <c r="E2009" s="2">
        <v>1.8124865590826968E-2</v>
      </c>
      <c r="F2009" s="2">
        <v>1.8980000000000001</v>
      </c>
      <c r="G2009" s="2">
        <v>1.89</v>
      </c>
      <c r="H2009" s="2">
        <v>1.8989999999999996</v>
      </c>
      <c r="I2009" s="2">
        <v>1.9265999999999999</v>
      </c>
      <c r="J2009" s="2">
        <v>1.67225</v>
      </c>
      <c r="K2009" s="13" t="s">
        <v>48</v>
      </c>
      <c r="L2009" s="13" t="s">
        <v>55</v>
      </c>
      <c r="M2009" s="13" t="s">
        <v>52</v>
      </c>
      <c r="N2009" s="16">
        <f t="shared" si="310"/>
        <v>50</v>
      </c>
      <c r="O2009" s="16">
        <f t="shared" si="311"/>
        <v>100</v>
      </c>
      <c r="P2009" s="16">
        <f t="shared" si="312"/>
        <v>50</v>
      </c>
      <c r="Q2009" s="16">
        <f t="shared" si="313"/>
        <v>83.5</v>
      </c>
      <c r="R2009" s="17">
        <f t="shared" si="314"/>
        <v>72.525000000000006</v>
      </c>
      <c r="S2009" s="17">
        <f t="shared" si="315"/>
        <v>68.375</v>
      </c>
      <c r="T2009" s="17">
        <f t="shared" si="316"/>
        <v>72.575000000000003</v>
      </c>
      <c r="U2009" s="17">
        <f t="shared" si="317"/>
        <v>70.875</v>
      </c>
      <c r="V2009" s="16">
        <f t="shared" si="318"/>
        <v>71.158333333333346</v>
      </c>
      <c r="W2009" s="16">
        <f t="shared" si="319"/>
        <v>71.087500000000006</v>
      </c>
    </row>
    <row r="2010" spans="1:23" ht="13.5" x14ac:dyDescent="0.25">
      <c r="A2010" s="3">
        <v>44931</v>
      </c>
      <c r="B2010" s="2">
        <v>1.91</v>
      </c>
      <c r="C2010" s="2">
        <v>51.908713192831087</v>
      </c>
      <c r="D2010" s="2">
        <v>4.0153023395488319E-3</v>
      </c>
      <c r="E2010" s="2">
        <v>1.7663217534524364E-2</v>
      </c>
      <c r="F2010" s="2">
        <v>1.9039999999999999</v>
      </c>
      <c r="G2010" s="2">
        <v>1.891</v>
      </c>
      <c r="H2010" s="2">
        <v>1.8984999999999996</v>
      </c>
      <c r="I2010" s="2">
        <v>1.9251999999999998</v>
      </c>
      <c r="J2010" s="2">
        <v>1.6752</v>
      </c>
      <c r="K2010" s="13" t="s">
        <v>48</v>
      </c>
      <c r="L2010" s="13" t="s">
        <v>55</v>
      </c>
      <c r="M2010" s="13" t="s">
        <v>52</v>
      </c>
      <c r="N2010" s="16">
        <f t="shared" si="310"/>
        <v>50</v>
      </c>
      <c r="O2010" s="16">
        <f t="shared" si="311"/>
        <v>100</v>
      </c>
      <c r="P2010" s="16">
        <f t="shared" si="312"/>
        <v>50</v>
      </c>
      <c r="Q2010" s="16">
        <f t="shared" si="313"/>
        <v>83.5</v>
      </c>
      <c r="R2010" s="17">
        <f t="shared" si="314"/>
        <v>72.525000000000006</v>
      </c>
      <c r="S2010" s="17">
        <f t="shared" si="315"/>
        <v>68.375</v>
      </c>
      <c r="T2010" s="17">
        <f t="shared" si="316"/>
        <v>72.575000000000003</v>
      </c>
      <c r="U2010" s="17">
        <f t="shared" si="317"/>
        <v>70.875</v>
      </c>
      <c r="V2010" s="16">
        <f t="shared" si="318"/>
        <v>71.158333333333346</v>
      </c>
      <c r="W2010" s="16">
        <f t="shared" si="319"/>
        <v>71.087500000000006</v>
      </c>
    </row>
    <row r="2011" spans="1:23" ht="13.5" x14ac:dyDescent="0.25">
      <c r="A2011" s="3">
        <v>44932</v>
      </c>
      <c r="B2011" s="2">
        <v>1.92</v>
      </c>
      <c r="C2011" s="2">
        <v>55.736582472164763</v>
      </c>
      <c r="D2011" s="2">
        <v>-2.9243073729201541E-5</v>
      </c>
      <c r="E2011" s="2">
        <v>1.7168388991986638E-2</v>
      </c>
      <c r="F2011" s="2">
        <v>1.9079999999999999</v>
      </c>
      <c r="G2011" s="2">
        <v>1.8939999999999997</v>
      </c>
      <c r="H2011" s="2">
        <v>1.8994999999999997</v>
      </c>
      <c r="I2011" s="2">
        <v>1.9239999999999997</v>
      </c>
      <c r="J2011" s="2">
        <v>1.67815</v>
      </c>
      <c r="K2011" s="13" t="s">
        <v>48</v>
      </c>
      <c r="L2011" s="13" t="s">
        <v>55</v>
      </c>
      <c r="M2011" s="13" t="s">
        <v>52</v>
      </c>
      <c r="N2011" s="16">
        <f t="shared" si="310"/>
        <v>50</v>
      </c>
      <c r="O2011" s="16">
        <f t="shared" si="311"/>
        <v>100</v>
      </c>
      <c r="P2011" s="16">
        <f t="shared" si="312"/>
        <v>50</v>
      </c>
      <c r="Q2011" s="16">
        <f t="shared" si="313"/>
        <v>83.5</v>
      </c>
      <c r="R2011" s="17">
        <f t="shared" si="314"/>
        <v>72.525000000000006</v>
      </c>
      <c r="S2011" s="17">
        <f t="shared" si="315"/>
        <v>68.375</v>
      </c>
      <c r="T2011" s="17">
        <f t="shared" si="316"/>
        <v>72.575000000000003</v>
      </c>
      <c r="U2011" s="17">
        <f t="shared" si="317"/>
        <v>70.875</v>
      </c>
      <c r="V2011" s="16">
        <f t="shared" si="318"/>
        <v>71.158333333333346</v>
      </c>
      <c r="W2011" s="16">
        <f t="shared" si="319"/>
        <v>71.087500000000006</v>
      </c>
    </row>
    <row r="2012" spans="1:23" ht="13.5" x14ac:dyDescent="0.25">
      <c r="A2012" s="3">
        <v>44935</v>
      </c>
      <c r="B2012" s="2">
        <v>1.91</v>
      </c>
      <c r="C2012" s="2">
        <v>51.336119032782577</v>
      </c>
      <c r="D2012" s="2">
        <v>-2.7988528069384788E-3</v>
      </c>
      <c r="E2012" s="2">
        <v>1.5363219785680782E-2</v>
      </c>
      <c r="F2012" s="2">
        <v>1.9099999999999997</v>
      </c>
      <c r="G2012" s="2">
        <v>1.8960000000000001</v>
      </c>
      <c r="H2012" s="2">
        <v>1.8999999999999992</v>
      </c>
      <c r="I2012" s="2">
        <v>1.9225999999999999</v>
      </c>
      <c r="J2012" s="2">
        <v>1.6810500000000002</v>
      </c>
      <c r="K2012" s="13" t="s">
        <v>48</v>
      </c>
      <c r="L2012" s="13" t="s">
        <v>55</v>
      </c>
      <c r="M2012" s="13" t="s">
        <v>52</v>
      </c>
      <c r="N2012" s="16">
        <f t="shared" si="310"/>
        <v>50</v>
      </c>
      <c r="O2012" s="16">
        <f t="shared" si="311"/>
        <v>100</v>
      </c>
      <c r="P2012" s="16">
        <f t="shared" si="312"/>
        <v>50</v>
      </c>
      <c r="Q2012" s="16">
        <f t="shared" si="313"/>
        <v>83.5</v>
      </c>
      <c r="R2012" s="17">
        <f t="shared" si="314"/>
        <v>72.525000000000006</v>
      </c>
      <c r="S2012" s="17">
        <f t="shared" si="315"/>
        <v>68.375</v>
      </c>
      <c r="T2012" s="17">
        <f t="shared" si="316"/>
        <v>72.575000000000003</v>
      </c>
      <c r="U2012" s="17">
        <f t="shared" si="317"/>
        <v>70.875</v>
      </c>
      <c r="V2012" s="16">
        <f t="shared" si="318"/>
        <v>71.158333333333346</v>
      </c>
      <c r="W2012" s="16">
        <f t="shared" si="319"/>
        <v>71.087500000000006</v>
      </c>
    </row>
    <row r="2013" spans="1:23" ht="13.5" x14ac:dyDescent="0.25">
      <c r="A2013" s="3">
        <v>44936</v>
      </c>
      <c r="B2013" s="2">
        <v>1.91</v>
      </c>
      <c r="C2013" s="2">
        <v>51.336119032782577</v>
      </c>
      <c r="D2013" s="2">
        <v>-1.1318645585869369E-2</v>
      </c>
      <c r="E2013" s="2">
        <v>1.2967308674926193E-2</v>
      </c>
      <c r="F2013" s="2">
        <v>1.9120000000000001</v>
      </c>
      <c r="G2013" s="2">
        <v>1.9019999999999999</v>
      </c>
      <c r="H2013" s="2">
        <v>1.8999999999999992</v>
      </c>
      <c r="I2013" s="2">
        <v>1.9219999999999999</v>
      </c>
      <c r="J2013" s="2">
        <v>1.6840000000000004</v>
      </c>
      <c r="K2013" s="13" t="s">
        <v>48</v>
      </c>
      <c r="L2013" s="13" t="s">
        <v>55</v>
      </c>
      <c r="M2013" s="13" t="s">
        <v>52</v>
      </c>
      <c r="N2013" s="16">
        <f t="shared" si="310"/>
        <v>50</v>
      </c>
      <c r="O2013" s="16">
        <f t="shared" si="311"/>
        <v>100</v>
      </c>
      <c r="P2013" s="16">
        <f t="shared" si="312"/>
        <v>50</v>
      </c>
      <c r="Q2013" s="16">
        <f t="shared" si="313"/>
        <v>83.5</v>
      </c>
      <c r="R2013" s="17">
        <f t="shared" si="314"/>
        <v>72.525000000000006</v>
      </c>
      <c r="S2013" s="17">
        <f t="shared" si="315"/>
        <v>68.375</v>
      </c>
      <c r="T2013" s="17">
        <f t="shared" si="316"/>
        <v>72.575000000000003</v>
      </c>
      <c r="U2013" s="17">
        <f t="shared" si="317"/>
        <v>70.875</v>
      </c>
      <c r="V2013" s="16">
        <f t="shared" si="318"/>
        <v>71.158333333333346</v>
      </c>
      <c r="W2013" s="16">
        <f t="shared" si="319"/>
        <v>71.087500000000006</v>
      </c>
    </row>
    <row r="2014" spans="1:23" ht="13.5" x14ac:dyDescent="0.25">
      <c r="A2014" s="3">
        <v>44937</v>
      </c>
      <c r="B2014" s="2">
        <v>1.88</v>
      </c>
      <c r="C2014" s="2">
        <v>40.273297773177774</v>
      </c>
      <c r="D2014" s="2">
        <v>-1.1710863340463673E-2</v>
      </c>
      <c r="E2014" s="2">
        <v>1.1311419497274777E-2</v>
      </c>
      <c r="F2014" s="2">
        <v>1.9060000000000001</v>
      </c>
      <c r="G2014" s="2">
        <v>1.9019999999999999</v>
      </c>
      <c r="H2014" s="2">
        <v>1.8984999999999996</v>
      </c>
      <c r="I2014" s="2">
        <v>1.9213999999999998</v>
      </c>
      <c r="J2014" s="2">
        <v>1.6868000000000003</v>
      </c>
      <c r="K2014" s="13" t="s">
        <v>48</v>
      </c>
      <c r="L2014" s="13" t="s">
        <v>55</v>
      </c>
      <c r="M2014" s="13" t="s">
        <v>50</v>
      </c>
      <c r="N2014" s="16">
        <f t="shared" si="310"/>
        <v>50</v>
      </c>
      <c r="O2014" s="16">
        <f t="shared" si="311"/>
        <v>100</v>
      </c>
      <c r="P2014" s="16">
        <f t="shared" si="312"/>
        <v>50</v>
      </c>
      <c r="Q2014" s="16">
        <f t="shared" si="313"/>
        <v>66.5</v>
      </c>
      <c r="R2014" s="17">
        <f t="shared" si="314"/>
        <v>69.974999999999994</v>
      </c>
      <c r="S2014" s="17">
        <f t="shared" si="315"/>
        <v>64.125</v>
      </c>
      <c r="T2014" s="17">
        <f t="shared" si="316"/>
        <v>64.924999999999997</v>
      </c>
      <c r="U2014" s="17">
        <f t="shared" si="317"/>
        <v>66.625</v>
      </c>
      <c r="V2014" s="16">
        <f t="shared" si="318"/>
        <v>66.341666666666654</v>
      </c>
      <c r="W2014" s="16">
        <f t="shared" si="319"/>
        <v>66.412499999999994</v>
      </c>
    </row>
    <row r="2015" spans="1:23" ht="13.5" x14ac:dyDescent="0.25">
      <c r="A2015" s="3">
        <v>44938</v>
      </c>
      <c r="B2015" s="2">
        <v>1.89</v>
      </c>
      <c r="C2015" s="2">
        <v>44.56188956702362</v>
      </c>
      <c r="D2015" s="2">
        <v>-1.2625440061692972E-2</v>
      </c>
      <c r="E2015" s="2">
        <v>9.9296729137933505E-3</v>
      </c>
      <c r="F2015" s="2">
        <v>1.9019999999999999</v>
      </c>
      <c r="G2015" s="2">
        <v>1.903</v>
      </c>
      <c r="H2015" s="2">
        <v>1.8974999999999995</v>
      </c>
      <c r="I2015" s="2">
        <v>1.9199999999999997</v>
      </c>
      <c r="J2015" s="2">
        <v>1.6896500000000001</v>
      </c>
      <c r="K2015" s="13" t="s">
        <v>48</v>
      </c>
      <c r="L2015" s="13" t="s">
        <v>55</v>
      </c>
      <c r="M2015" s="13" t="s">
        <v>50</v>
      </c>
      <c r="N2015" s="16">
        <f t="shared" si="310"/>
        <v>50</v>
      </c>
      <c r="O2015" s="16">
        <f t="shared" si="311"/>
        <v>100</v>
      </c>
      <c r="P2015" s="16">
        <f t="shared" si="312"/>
        <v>50</v>
      </c>
      <c r="Q2015" s="16">
        <f t="shared" si="313"/>
        <v>66.5</v>
      </c>
      <c r="R2015" s="17">
        <f t="shared" si="314"/>
        <v>69.974999999999994</v>
      </c>
      <c r="S2015" s="17">
        <f t="shared" si="315"/>
        <v>64.125</v>
      </c>
      <c r="T2015" s="17">
        <f t="shared" si="316"/>
        <v>64.924999999999997</v>
      </c>
      <c r="U2015" s="17">
        <f t="shared" si="317"/>
        <v>66.625</v>
      </c>
      <c r="V2015" s="16">
        <f t="shared" si="318"/>
        <v>66.341666666666654</v>
      </c>
      <c r="W2015" s="16">
        <f t="shared" si="319"/>
        <v>66.412499999999994</v>
      </c>
    </row>
    <row r="2016" spans="1:23" ht="13.5" x14ac:dyDescent="0.25">
      <c r="A2016" s="3">
        <v>44939</v>
      </c>
      <c r="B2016" s="2">
        <v>1.87</v>
      </c>
      <c r="C2016" s="2">
        <v>38.593287465217834</v>
      </c>
      <c r="D2016" s="2">
        <v>-8.7536646716397382E-3</v>
      </c>
      <c r="E2016" s="2">
        <v>9.1570196907746742E-3</v>
      </c>
      <c r="F2016" s="2">
        <v>1.8919999999999999</v>
      </c>
      <c r="G2016" s="2">
        <v>1.9</v>
      </c>
      <c r="H2016" s="2">
        <v>1.8954999999999997</v>
      </c>
      <c r="I2016" s="2">
        <v>1.9177999999999995</v>
      </c>
      <c r="J2016" s="2">
        <v>1.6924999999999999</v>
      </c>
      <c r="K2016" s="13" t="s">
        <v>48</v>
      </c>
      <c r="L2016" s="13" t="s">
        <v>55</v>
      </c>
      <c r="M2016" s="13" t="s">
        <v>50</v>
      </c>
      <c r="N2016" s="16">
        <f t="shared" si="310"/>
        <v>50</v>
      </c>
      <c r="O2016" s="16">
        <f t="shared" si="311"/>
        <v>100</v>
      </c>
      <c r="P2016" s="16">
        <f t="shared" si="312"/>
        <v>50</v>
      </c>
      <c r="Q2016" s="16">
        <f t="shared" si="313"/>
        <v>66.5</v>
      </c>
      <c r="R2016" s="17">
        <f t="shared" si="314"/>
        <v>69.974999999999994</v>
      </c>
      <c r="S2016" s="17">
        <f t="shared" si="315"/>
        <v>64.125</v>
      </c>
      <c r="T2016" s="17">
        <f t="shared" si="316"/>
        <v>64.924999999999997</v>
      </c>
      <c r="U2016" s="17">
        <f t="shared" si="317"/>
        <v>66.625</v>
      </c>
      <c r="V2016" s="16">
        <f t="shared" si="318"/>
        <v>66.341666666666654</v>
      </c>
      <c r="W2016" s="16">
        <f t="shared" si="319"/>
        <v>66.412499999999994</v>
      </c>
    </row>
    <row r="2017" spans="1:23" ht="13.5" x14ac:dyDescent="0.25">
      <c r="A2017" s="3">
        <v>44942</v>
      </c>
      <c r="B2017" s="2">
        <v>1.87</v>
      </c>
      <c r="C2017" s="2">
        <v>38.593287465217834</v>
      </c>
      <c r="D2017" s="2">
        <v>-5.278585210240383E-3</v>
      </c>
      <c r="E2017" s="2">
        <v>7.9310665898435703E-3</v>
      </c>
      <c r="F2017" s="2">
        <v>1.8839999999999999</v>
      </c>
      <c r="G2017" s="2">
        <v>1.8970000000000002</v>
      </c>
      <c r="H2017" s="2">
        <v>1.8934999999999995</v>
      </c>
      <c r="I2017" s="2">
        <v>1.9151999999999996</v>
      </c>
      <c r="J2017" s="2">
        <v>1.6952</v>
      </c>
      <c r="K2017" s="13" t="s">
        <v>48</v>
      </c>
      <c r="L2017" s="13" t="s">
        <v>55</v>
      </c>
      <c r="M2017" s="13" t="s">
        <v>50</v>
      </c>
      <c r="N2017" s="16">
        <f t="shared" si="310"/>
        <v>50</v>
      </c>
      <c r="O2017" s="16">
        <f t="shared" si="311"/>
        <v>100</v>
      </c>
      <c r="P2017" s="16">
        <f t="shared" si="312"/>
        <v>50</v>
      </c>
      <c r="Q2017" s="16">
        <f t="shared" si="313"/>
        <v>66.5</v>
      </c>
      <c r="R2017" s="17">
        <f t="shared" si="314"/>
        <v>69.974999999999994</v>
      </c>
      <c r="S2017" s="17">
        <f t="shared" si="315"/>
        <v>64.125</v>
      </c>
      <c r="T2017" s="17">
        <f t="shared" si="316"/>
        <v>64.924999999999997</v>
      </c>
      <c r="U2017" s="17">
        <f t="shared" si="317"/>
        <v>66.625</v>
      </c>
      <c r="V2017" s="16">
        <f t="shared" si="318"/>
        <v>66.341666666666654</v>
      </c>
      <c r="W2017" s="16">
        <f t="shared" si="319"/>
        <v>66.412499999999994</v>
      </c>
    </row>
    <row r="2018" spans="1:23" ht="13.5" x14ac:dyDescent="0.25">
      <c r="A2018" s="3">
        <v>44943</v>
      </c>
      <c r="B2018" s="2">
        <v>1.9</v>
      </c>
      <c r="C2018" s="2">
        <v>50.197611060772211</v>
      </c>
      <c r="D2018" s="2">
        <v>-4.3761316697108477E-3</v>
      </c>
      <c r="E2018" s="2">
        <v>6.7634801859054409E-3</v>
      </c>
      <c r="F2018" s="2">
        <v>1.8820000000000001</v>
      </c>
      <c r="G2018" s="2">
        <v>1.8970000000000002</v>
      </c>
      <c r="H2018" s="2">
        <v>1.8929999999999993</v>
      </c>
      <c r="I2018" s="2">
        <v>1.9129999999999996</v>
      </c>
      <c r="J2018" s="2">
        <v>1.6980500000000001</v>
      </c>
      <c r="K2018" s="13" t="s">
        <v>48</v>
      </c>
      <c r="L2018" s="13" t="s">
        <v>55</v>
      </c>
      <c r="M2018" s="13" t="s">
        <v>50</v>
      </c>
      <c r="N2018" s="16">
        <f t="shared" si="310"/>
        <v>50</v>
      </c>
      <c r="O2018" s="16">
        <f t="shared" si="311"/>
        <v>100</v>
      </c>
      <c r="P2018" s="16">
        <f t="shared" si="312"/>
        <v>50</v>
      </c>
      <c r="Q2018" s="16">
        <f t="shared" si="313"/>
        <v>66.5</v>
      </c>
      <c r="R2018" s="17">
        <f t="shared" si="314"/>
        <v>69.974999999999994</v>
      </c>
      <c r="S2018" s="17">
        <f t="shared" si="315"/>
        <v>64.125</v>
      </c>
      <c r="T2018" s="17">
        <f t="shared" si="316"/>
        <v>64.924999999999997</v>
      </c>
      <c r="U2018" s="17">
        <f t="shared" si="317"/>
        <v>66.625</v>
      </c>
      <c r="V2018" s="16">
        <f t="shared" si="318"/>
        <v>66.341666666666654</v>
      </c>
      <c r="W2018" s="16">
        <f t="shared" si="319"/>
        <v>66.412499999999994</v>
      </c>
    </row>
    <row r="2019" spans="1:23" ht="13.5" x14ac:dyDescent="0.25">
      <c r="A2019" s="3">
        <v>44944</v>
      </c>
      <c r="B2019" s="2">
        <v>1.9</v>
      </c>
      <c r="C2019" s="2">
        <v>50.197611060772211</v>
      </c>
      <c r="D2019" s="2">
        <v>-2.0807491901539965E-3</v>
      </c>
      <c r="E2019" s="2">
        <v>5.2680119558196703E-3</v>
      </c>
      <c r="F2019" s="2">
        <v>1.8859999999999999</v>
      </c>
      <c r="G2019" s="2">
        <v>1.8960000000000001</v>
      </c>
      <c r="H2019" s="2">
        <v>1.8929999999999996</v>
      </c>
      <c r="I2019" s="2">
        <v>1.911</v>
      </c>
      <c r="J2019" s="2">
        <v>1.7009000000000001</v>
      </c>
      <c r="K2019" s="13" t="s">
        <v>48</v>
      </c>
      <c r="L2019" s="13" t="s">
        <v>55</v>
      </c>
      <c r="M2019" s="13" t="s">
        <v>52</v>
      </c>
      <c r="N2019" s="16">
        <f t="shared" si="310"/>
        <v>50</v>
      </c>
      <c r="O2019" s="16">
        <f t="shared" si="311"/>
        <v>100</v>
      </c>
      <c r="P2019" s="16">
        <f t="shared" si="312"/>
        <v>50</v>
      </c>
      <c r="Q2019" s="16">
        <f t="shared" si="313"/>
        <v>83.5</v>
      </c>
      <c r="R2019" s="17">
        <f t="shared" si="314"/>
        <v>72.525000000000006</v>
      </c>
      <c r="S2019" s="17">
        <f t="shared" si="315"/>
        <v>68.375</v>
      </c>
      <c r="T2019" s="17">
        <f t="shared" si="316"/>
        <v>72.575000000000003</v>
      </c>
      <c r="U2019" s="17">
        <f t="shared" si="317"/>
        <v>70.875</v>
      </c>
      <c r="V2019" s="16">
        <f t="shared" si="318"/>
        <v>71.158333333333346</v>
      </c>
      <c r="W2019" s="16">
        <f t="shared" si="319"/>
        <v>71.087500000000006</v>
      </c>
    </row>
    <row r="2020" spans="1:23" ht="13.5" x14ac:dyDescent="0.25">
      <c r="A2020" s="3">
        <v>44945</v>
      </c>
      <c r="B2020" s="2">
        <v>1.91</v>
      </c>
      <c r="C2020" s="2">
        <v>53.58823904457229</v>
      </c>
      <c r="D2020" s="2">
        <v>-8.8544098890430689E-4</v>
      </c>
      <c r="E2020" s="2">
        <v>4.3969545636724904E-3</v>
      </c>
      <c r="F2020" s="2">
        <v>1.8900000000000001</v>
      </c>
      <c r="G2020" s="2">
        <v>1.8960000000000001</v>
      </c>
      <c r="H2020" s="2">
        <v>1.8934999999999995</v>
      </c>
      <c r="I2020" s="2">
        <v>1.91</v>
      </c>
      <c r="J2020" s="2">
        <v>1.7038000000000002</v>
      </c>
      <c r="K2020" s="13" t="s">
        <v>48</v>
      </c>
      <c r="L2020" s="13" t="s">
        <v>55</v>
      </c>
      <c r="M2020" s="13" t="s">
        <v>52</v>
      </c>
      <c r="N2020" s="16">
        <f t="shared" si="310"/>
        <v>50</v>
      </c>
      <c r="O2020" s="16">
        <f t="shared" si="311"/>
        <v>100</v>
      </c>
      <c r="P2020" s="16">
        <f t="shared" si="312"/>
        <v>50</v>
      </c>
      <c r="Q2020" s="16">
        <f t="shared" si="313"/>
        <v>83.5</v>
      </c>
      <c r="R2020" s="17">
        <f t="shared" si="314"/>
        <v>72.525000000000006</v>
      </c>
      <c r="S2020" s="17">
        <f t="shared" si="315"/>
        <v>68.375</v>
      </c>
      <c r="T2020" s="17">
        <f t="shared" si="316"/>
        <v>72.575000000000003</v>
      </c>
      <c r="U2020" s="17">
        <f t="shared" si="317"/>
        <v>70.875</v>
      </c>
      <c r="V2020" s="16">
        <f t="shared" si="318"/>
        <v>71.158333333333346</v>
      </c>
      <c r="W2020" s="16">
        <f t="shared" si="319"/>
        <v>71.087500000000006</v>
      </c>
    </row>
    <row r="2021" spans="1:23" ht="13.5" x14ac:dyDescent="0.25">
      <c r="A2021" s="3">
        <v>44946</v>
      </c>
      <c r="B2021" s="2">
        <v>1.89</v>
      </c>
      <c r="C2021" s="2">
        <v>46.73512369332532</v>
      </c>
      <c r="D2021" s="2">
        <v>3.0810875561082529E-3</v>
      </c>
      <c r="E2021" s="2">
        <v>3.7135902675681774E-3</v>
      </c>
      <c r="F2021" s="2">
        <v>1.8940000000000001</v>
      </c>
      <c r="G2021" s="2">
        <v>1.893</v>
      </c>
      <c r="H2021" s="2">
        <v>1.8935</v>
      </c>
      <c r="I2021" s="2">
        <v>1.9096000000000002</v>
      </c>
      <c r="J2021" s="2">
        <v>1.7066500000000002</v>
      </c>
      <c r="K2021" s="13" t="s">
        <v>48</v>
      </c>
      <c r="L2021" s="13" t="s">
        <v>55</v>
      </c>
      <c r="M2021" s="13" t="s">
        <v>52</v>
      </c>
      <c r="N2021" s="16">
        <f t="shared" si="310"/>
        <v>50</v>
      </c>
      <c r="O2021" s="16">
        <f t="shared" si="311"/>
        <v>100</v>
      </c>
      <c r="P2021" s="16">
        <f t="shared" si="312"/>
        <v>50</v>
      </c>
      <c r="Q2021" s="16">
        <f t="shared" si="313"/>
        <v>83.5</v>
      </c>
      <c r="R2021" s="17">
        <f t="shared" si="314"/>
        <v>72.525000000000006</v>
      </c>
      <c r="S2021" s="17">
        <f t="shared" si="315"/>
        <v>68.375</v>
      </c>
      <c r="T2021" s="17">
        <f t="shared" si="316"/>
        <v>72.575000000000003</v>
      </c>
      <c r="U2021" s="17">
        <f t="shared" si="317"/>
        <v>70.875</v>
      </c>
      <c r="V2021" s="16">
        <f t="shared" si="318"/>
        <v>71.158333333333346</v>
      </c>
      <c r="W2021" s="16">
        <f t="shared" si="319"/>
        <v>71.087500000000006</v>
      </c>
    </row>
    <row r="2022" spans="1:23" ht="13.5" x14ac:dyDescent="0.25">
      <c r="A2022" s="3">
        <v>44949</v>
      </c>
      <c r="B2022" s="2">
        <v>1.87</v>
      </c>
      <c r="C2022" s="2">
        <v>41.077807018426121</v>
      </c>
      <c r="D2022" s="2">
        <v>6.4385547915895014E-3</v>
      </c>
      <c r="E2022" s="2">
        <v>4.6339168887393973E-3</v>
      </c>
      <c r="F2022" s="2">
        <v>1.8939999999999997</v>
      </c>
      <c r="G2022" s="2">
        <v>1.889</v>
      </c>
      <c r="H2022" s="2">
        <v>1.8924999999999996</v>
      </c>
      <c r="I2022" s="2">
        <v>1.9084000000000001</v>
      </c>
      <c r="J2022" s="2">
        <v>1.7093500000000004</v>
      </c>
      <c r="K2022" s="13" t="s">
        <v>48</v>
      </c>
      <c r="L2022" s="13" t="s">
        <v>55</v>
      </c>
      <c r="M2022" s="13" t="s">
        <v>55</v>
      </c>
      <c r="N2022" s="16">
        <f t="shared" si="310"/>
        <v>50</v>
      </c>
      <c r="O2022" s="16">
        <f t="shared" si="311"/>
        <v>100</v>
      </c>
      <c r="P2022" s="16">
        <f t="shared" si="312"/>
        <v>50</v>
      </c>
      <c r="Q2022" s="16">
        <f t="shared" si="313"/>
        <v>49.5</v>
      </c>
      <c r="R2022" s="17">
        <f t="shared" si="314"/>
        <v>67.424999999999997</v>
      </c>
      <c r="S2022" s="17">
        <f t="shared" si="315"/>
        <v>59.875</v>
      </c>
      <c r="T2022" s="17">
        <f t="shared" si="316"/>
        <v>57.275000000000006</v>
      </c>
      <c r="U2022" s="17">
        <f t="shared" si="317"/>
        <v>62.375</v>
      </c>
      <c r="V2022" s="16">
        <f t="shared" si="318"/>
        <v>61.524999999999999</v>
      </c>
      <c r="W2022" s="16">
        <f t="shared" si="319"/>
        <v>61.737499999999997</v>
      </c>
    </row>
    <row r="2023" spans="1:23" ht="13.5" x14ac:dyDescent="0.25">
      <c r="A2023" s="3">
        <v>44950</v>
      </c>
      <c r="B2023" s="2">
        <v>1.85</v>
      </c>
      <c r="C2023" s="2">
        <v>36.340392466641454</v>
      </c>
      <c r="D2023" s="2">
        <v>1.0932997157945712E-2</v>
      </c>
      <c r="E2023" s="2">
        <v>5.3609980924179184E-3</v>
      </c>
      <c r="F2023" s="2">
        <v>1.8839999999999999</v>
      </c>
      <c r="G2023" s="2">
        <v>1.8830000000000002</v>
      </c>
      <c r="H2023" s="2">
        <v>1.8924999999999996</v>
      </c>
      <c r="I2023" s="2">
        <v>1.9067999999999998</v>
      </c>
      <c r="J2023" s="2">
        <v>1.7118000000000007</v>
      </c>
      <c r="K2023" s="13" t="s">
        <v>53</v>
      </c>
      <c r="L2023" s="13" t="s">
        <v>55</v>
      </c>
      <c r="M2023" s="13" t="s">
        <v>47</v>
      </c>
      <c r="N2023" s="16">
        <f t="shared" si="310"/>
        <v>50</v>
      </c>
      <c r="O2023" s="16">
        <f t="shared" si="311"/>
        <v>100</v>
      </c>
      <c r="P2023" s="16">
        <f t="shared" si="312"/>
        <v>50</v>
      </c>
      <c r="Q2023" s="16">
        <f t="shared" si="313"/>
        <v>16.5</v>
      </c>
      <c r="R2023" s="17">
        <f t="shared" si="314"/>
        <v>62.475000000000001</v>
      </c>
      <c r="S2023" s="17">
        <f t="shared" si="315"/>
        <v>51.625</v>
      </c>
      <c r="T2023" s="17">
        <f t="shared" si="316"/>
        <v>42.424999999999997</v>
      </c>
      <c r="U2023" s="17">
        <f t="shared" si="317"/>
        <v>54.125</v>
      </c>
      <c r="V2023" s="16">
        <f t="shared" si="318"/>
        <v>52.17499999999999</v>
      </c>
      <c r="W2023" s="16">
        <f t="shared" si="319"/>
        <v>52.662499999999994</v>
      </c>
    </row>
    <row r="2024" spans="1:23" ht="13.5" x14ac:dyDescent="0.25">
      <c r="A2024" s="3">
        <v>44951</v>
      </c>
      <c r="B2024" s="2">
        <v>1.86</v>
      </c>
      <c r="C2024" s="2">
        <v>40.062488184284298</v>
      </c>
      <c r="D2024" s="2">
        <v>9.6573266796440294E-3</v>
      </c>
      <c r="E2024" s="2">
        <v>5.289842588204691E-3</v>
      </c>
      <c r="F2024" s="2">
        <v>1.8759999999999999</v>
      </c>
      <c r="G2024" s="2">
        <v>1.8810000000000002</v>
      </c>
      <c r="H2024" s="2">
        <v>1.8915</v>
      </c>
      <c r="I2024" s="2">
        <v>1.9053999999999995</v>
      </c>
      <c r="J2024" s="2">
        <v>1.7143000000000008</v>
      </c>
      <c r="K2024" s="13" t="s">
        <v>53</v>
      </c>
      <c r="L2024" s="13" t="s">
        <v>55</v>
      </c>
      <c r="M2024" s="13" t="s">
        <v>47</v>
      </c>
      <c r="N2024" s="16">
        <f t="shared" si="310"/>
        <v>50</v>
      </c>
      <c r="O2024" s="16">
        <f t="shared" si="311"/>
        <v>100</v>
      </c>
      <c r="P2024" s="16">
        <f t="shared" si="312"/>
        <v>50</v>
      </c>
      <c r="Q2024" s="16">
        <f t="shared" si="313"/>
        <v>16.5</v>
      </c>
      <c r="R2024" s="17">
        <f t="shared" si="314"/>
        <v>62.475000000000001</v>
      </c>
      <c r="S2024" s="17">
        <f t="shared" si="315"/>
        <v>51.625</v>
      </c>
      <c r="T2024" s="17">
        <f t="shared" si="316"/>
        <v>42.424999999999997</v>
      </c>
      <c r="U2024" s="17">
        <f t="shared" si="317"/>
        <v>54.125</v>
      </c>
      <c r="V2024" s="16">
        <f t="shared" si="318"/>
        <v>52.17499999999999</v>
      </c>
      <c r="W2024" s="16">
        <f t="shared" si="319"/>
        <v>52.662499999999994</v>
      </c>
    </row>
    <row r="2025" spans="1:23" ht="13.5" x14ac:dyDescent="0.25">
      <c r="A2025" s="3">
        <v>44952</v>
      </c>
      <c r="B2025" s="2">
        <v>1.86</v>
      </c>
      <c r="C2025" s="2">
        <v>40.062488184284298</v>
      </c>
      <c r="D2025" s="2">
        <v>1.0314196513685481E-2</v>
      </c>
      <c r="E2025" s="2">
        <v>3.9237164614010795E-3</v>
      </c>
      <c r="F2025" s="2">
        <v>1.8660000000000001</v>
      </c>
      <c r="G2025" s="2">
        <v>1.8780000000000001</v>
      </c>
      <c r="H2025" s="2">
        <v>1.8905000000000001</v>
      </c>
      <c r="I2025" s="2">
        <v>1.9045999999999998</v>
      </c>
      <c r="J2025" s="2">
        <v>1.716800000000001</v>
      </c>
      <c r="K2025" s="13" t="s">
        <v>53</v>
      </c>
      <c r="L2025" s="13" t="s">
        <v>55</v>
      </c>
      <c r="M2025" s="13" t="s">
        <v>47</v>
      </c>
      <c r="N2025" s="16">
        <f t="shared" si="310"/>
        <v>50</v>
      </c>
      <c r="O2025" s="16">
        <f t="shared" si="311"/>
        <v>100</v>
      </c>
      <c r="P2025" s="16">
        <f t="shared" si="312"/>
        <v>50</v>
      </c>
      <c r="Q2025" s="16">
        <f t="shared" si="313"/>
        <v>16.5</v>
      </c>
      <c r="R2025" s="17">
        <f t="shared" si="314"/>
        <v>62.475000000000001</v>
      </c>
      <c r="S2025" s="17">
        <f t="shared" si="315"/>
        <v>51.625</v>
      </c>
      <c r="T2025" s="17">
        <f t="shared" si="316"/>
        <v>42.424999999999997</v>
      </c>
      <c r="U2025" s="17">
        <f t="shared" si="317"/>
        <v>54.125</v>
      </c>
      <c r="V2025" s="16">
        <f t="shared" si="318"/>
        <v>52.17499999999999</v>
      </c>
      <c r="W2025" s="16">
        <f t="shared" si="319"/>
        <v>52.662499999999994</v>
      </c>
    </row>
    <row r="2026" spans="1:23" ht="13.5" x14ac:dyDescent="0.25">
      <c r="A2026" s="3">
        <v>44953</v>
      </c>
      <c r="B2026" s="2">
        <v>1.88</v>
      </c>
      <c r="C2026" s="2">
        <v>47.220439095154902</v>
      </c>
      <c r="D2026" s="2">
        <v>6.4947732040177009E-3</v>
      </c>
      <c r="E2026" s="2">
        <v>2.3328160058059726E-3</v>
      </c>
      <c r="F2026" s="2">
        <v>1.8640000000000001</v>
      </c>
      <c r="G2026" s="2">
        <v>1.879</v>
      </c>
      <c r="H2026" s="2">
        <v>1.8895</v>
      </c>
      <c r="I2026" s="2">
        <v>1.9031999999999996</v>
      </c>
      <c r="J2026" s="2">
        <v>1.7193500000000008</v>
      </c>
      <c r="K2026" s="13" t="s">
        <v>48</v>
      </c>
      <c r="L2026" s="13" t="s">
        <v>55</v>
      </c>
      <c r="M2026" s="13" t="s">
        <v>50</v>
      </c>
      <c r="N2026" s="16">
        <f t="shared" si="310"/>
        <v>50</v>
      </c>
      <c r="O2026" s="16">
        <f t="shared" si="311"/>
        <v>100</v>
      </c>
      <c r="P2026" s="16">
        <f t="shared" si="312"/>
        <v>50</v>
      </c>
      <c r="Q2026" s="16">
        <f t="shared" si="313"/>
        <v>66.5</v>
      </c>
      <c r="R2026" s="17">
        <f t="shared" si="314"/>
        <v>69.974999999999994</v>
      </c>
      <c r="S2026" s="17">
        <f t="shared" si="315"/>
        <v>64.125</v>
      </c>
      <c r="T2026" s="17">
        <f t="shared" si="316"/>
        <v>64.924999999999997</v>
      </c>
      <c r="U2026" s="17">
        <f t="shared" si="317"/>
        <v>66.625</v>
      </c>
      <c r="V2026" s="16">
        <f t="shared" si="318"/>
        <v>66.341666666666654</v>
      </c>
      <c r="W2026" s="16">
        <f t="shared" si="319"/>
        <v>66.412499999999994</v>
      </c>
    </row>
    <row r="2027" spans="1:23" ht="13.5" x14ac:dyDescent="0.25">
      <c r="A2027" s="3">
        <v>44956</v>
      </c>
      <c r="B2027" s="2">
        <v>1.87</v>
      </c>
      <c r="C2027" s="2">
        <v>44.367394138978881</v>
      </c>
      <c r="D2027" s="2">
        <v>4.0551136513833352E-3</v>
      </c>
      <c r="E2027" s="2">
        <v>-5.5165720407922216E-4</v>
      </c>
      <c r="F2027" s="2">
        <v>1.8640000000000001</v>
      </c>
      <c r="G2027" s="2">
        <v>1.879</v>
      </c>
      <c r="H2027" s="2">
        <v>1.8880000000000003</v>
      </c>
      <c r="I2027" s="2">
        <v>1.9013999999999995</v>
      </c>
      <c r="J2027" s="2">
        <v>1.7218500000000008</v>
      </c>
      <c r="K2027" s="13" t="s">
        <v>48</v>
      </c>
      <c r="L2027" s="13" t="s">
        <v>55</v>
      </c>
      <c r="M2027" s="13" t="s">
        <v>55</v>
      </c>
      <c r="N2027" s="16">
        <f t="shared" si="310"/>
        <v>50</v>
      </c>
      <c r="O2027" s="16">
        <f t="shared" si="311"/>
        <v>100</v>
      </c>
      <c r="P2027" s="16">
        <f t="shared" si="312"/>
        <v>50</v>
      </c>
      <c r="Q2027" s="16">
        <f t="shared" si="313"/>
        <v>49.5</v>
      </c>
      <c r="R2027" s="17">
        <f t="shared" si="314"/>
        <v>67.424999999999997</v>
      </c>
      <c r="S2027" s="17">
        <f t="shared" si="315"/>
        <v>59.875</v>
      </c>
      <c r="T2027" s="17">
        <f t="shared" si="316"/>
        <v>57.275000000000006</v>
      </c>
      <c r="U2027" s="17">
        <f t="shared" si="317"/>
        <v>62.375</v>
      </c>
      <c r="V2027" s="16">
        <f t="shared" si="318"/>
        <v>61.524999999999999</v>
      </c>
      <c r="W2027" s="16">
        <f t="shared" si="319"/>
        <v>61.737499999999997</v>
      </c>
    </row>
    <row r="2028" spans="1:23" ht="13.5" x14ac:dyDescent="0.25">
      <c r="A2028" s="3">
        <v>44957</v>
      </c>
      <c r="B2028" s="2">
        <v>1.86</v>
      </c>
      <c r="C2028" s="2">
        <v>41.656889731252868</v>
      </c>
      <c r="D2028" s="2">
        <v>7.4536127067110769E-3</v>
      </c>
      <c r="E2028" s="2">
        <v>-5.085903556752658E-3</v>
      </c>
      <c r="F2028" s="2">
        <v>1.8660000000000001</v>
      </c>
      <c r="G2028" s="2">
        <v>1.875</v>
      </c>
      <c r="H2028" s="2">
        <v>1.8860000000000003</v>
      </c>
      <c r="I2028" s="2">
        <v>1.8993999999999998</v>
      </c>
      <c r="J2028" s="2">
        <v>1.7243500000000009</v>
      </c>
      <c r="K2028" s="13" t="s">
        <v>48</v>
      </c>
      <c r="L2028" s="13" t="s">
        <v>55</v>
      </c>
      <c r="M2028" s="13" t="s">
        <v>52</v>
      </c>
      <c r="N2028" s="16">
        <f t="shared" si="310"/>
        <v>50</v>
      </c>
      <c r="O2028" s="16">
        <f t="shared" si="311"/>
        <v>100</v>
      </c>
      <c r="P2028" s="16">
        <f t="shared" si="312"/>
        <v>50</v>
      </c>
      <c r="Q2028" s="16">
        <f t="shared" si="313"/>
        <v>83.5</v>
      </c>
      <c r="R2028" s="17">
        <f t="shared" si="314"/>
        <v>72.525000000000006</v>
      </c>
      <c r="S2028" s="17">
        <f t="shared" si="315"/>
        <v>68.375</v>
      </c>
      <c r="T2028" s="17">
        <f t="shared" si="316"/>
        <v>72.575000000000003</v>
      </c>
      <c r="U2028" s="17">
        <f t="shared" si="317"/>
        <v>70.875</v>
      </c>
      <c r="V2028" s="16">
        <f t="shared" si="318"/>
        <v>71.158333333333346</v>
      </c>
      <c r="W2028" s="16">
        <f t="shared" si="319"/>
        <v>71.087500000000006</v>
      </c>
    </row>
    <row r="2029" spans="1:23" ht="13.5" x14ac:dyDescent="0.25">
      <c r="A2029" s="3">
        <v>44958</v>
      </c>
      <c r="B2029" s="2">
        <v>1.85</v>
      </c>
      <c r="C2029" s="2">
        <v>39.085396411250606</v>
      </c>
      <c r="D2029" s="2">
        <v>1.122789415795955E-2</v>
      </c>
      <c r="E2029" s="2">
        <v>-1.024536710509226E-2</v>
      </c>
      <c r="F2029" s="2">
        <v>1.8640000000000001</v>
      </c>
      <c r="G2029" s="2">
        <v>1.8699999999999999</v>
      </c>
      <c r="H2029" s="2">
        <v>1.8830000000000002</v>
      </c>
      <c r="I2029" s="2">
        <v>1.8973999999999998</v>
      </c>
      <c r="J2029" s="2">
        <v>1.7268500000000009</v>
      </c>
      <c r="K2029" s="13" t="s">
        <v>53</v>
      </c>
      <c r="L2029" s="13" t="s">
        <v>55</v>
      </c>
      <c r="M2029" s="13" t="s">
        <v>47</v>
      </c>
      <c r="N2029" s="16">
        <f t="shared" si="310"/>
        <v>50</v>
      </c>
      <c r="O2029" s="16">
        <f t="shared" si="311"/>
        <v>100</v>
      </c>
      <c r="P2029" s="16">
        <f t="shared" si="312"/>
        <v>50</v>
      </c>
      <c r="Q2029" s="16">
        <f t="shared" si="313"/>
        <v>16.5</v>
      </c>
      <c r="R2029" s="17">
        <f t="shared" si="314"/>
        <v>62.475000000000001</v>
      </c>
      <c r="S2029" s="17">
        <f t="shared" si="315"/>
        <v>51.625</v>
      </c>
      <c r="T2029" s="17">
        <f t="shared" si="316"/>
        <v>42.424999999999997</v>
      </c>
      <c r="U2029" s="17">
        <f t="shared" si="317"/>
        <v>54.125</v>
      </c>
      <c r="V2029" s="16">
        <f t="shared" si="318"/>
        <v>52.17499999999999</v>
      </c>
      <c r="W2029" s="16">
        <f t="shared" si="319"/>
        <v>52.662499999999994</v>
      </c>
    </row>
    <row r="2030" spans="1:23" ht="13.5" x14ac:dyDescent="0.25">
      <c r="A2030" s="3">
        <v>44959</v>
      </c>
      <c r="B2030" s="2">
        <v>1.86</v>
      </c>
      <c r="C2030" s="2">
        <v>42.882499903803094</v>
      </c>
      <c r="D2030" s="2">
        <v>1.5424520432778754E-2</v>
      </c>
      <c r="E2030" s="2">
        <v>-1.5764994072443351E-2</v>
      </c>
      <c r="F2030" s="2">
        <v>1.8640000000000001</v>
      </c>
      <c r="G2030" s="2">
        <v>1.8650000000000002</v>
      </c>
      <c r="H2030" s="2">
        <v>1.8805000000000001</v>
      </c>
      <c r="I2030" s="2">
        <v>1.8957999999999999</v>
      </c>
      <c r="J2030" s="2">
        <v>1.7294000000000009</v>
      </c>
      <c r="K2030" s="13" t="s">
        <v>53</v>
      </c>
      <c r="L2030" s="13" t="s">
        <v>55</v>
      </c>
      <c r="M2030" s="13" t="s">
        <v>55</v>
      </c>
      <c r="N2030" s="16">
        <f t="shared" si="310"/>
        <v>50</v>
      </c>
      <c r="O2030" s="16">
        <f t="shared" si="311"/>
        <v>100</v>
      </c>
      <c r="P2030" s="16">
        <f t="shared" si="312"/>
        <v>50</v>
      </c>
      <c r="Q2030" s="16">
        <f t="shared" si="313"/>
        <v>16.5</v>
      </c>
      <c r="R2030" s="17">
        <f t="shared" si="314"/>
        <v>62.475000000000001</v>
      </c>
      <c r="S2030" s="17">
        <f t="shared" si="315"/>
        <v>51.625</v>
      </c>
      <c r="T2030" s="17">
        <f t="shared" si="316"/>
        <v>42.424999999999997</v>
      </c>
      <c r="U2030" s="17">
        <f t="shared" si="317"/>
        <v>54.125</v>
      </c>
      <c r="V2030" s="16">
        <f t="shared" si="318"/>
        <v>52.17499999999999</v>
      </c>
      <c r="W2030" s="16">
        <f t="shared" si="319"/>
        <v>52.662499999999994</v>
      </c>
    </row>
    <row r="2031" spans="1:23" ht="13.5" x14ac:dyDescent="0.25">
      <c r="A2031" s="3">
        <v>44960</v>
      </c>
      <c r="B2031" s="2">
        <v>1.85</v>
      </c>
      <c r="C2031" s="2">
        <v>40.184893889380824</v>
      </c>
      <c r="D2031" s="2">
        <v>1.6770315714385919E-2</v>
      </c>
      <c r="E2031" s="2">
        <v>-2.0968560699980536E-2</v>
      </c>
      <c r="F2031" s="2">
        <v>1.8580000000000001</v>
      </c>
      <c r="G2031" s="2">
        <v>1.8610000000000002</v>
      </c>
      <c r="H2031" s="2">
        <v>1.877</v>
      </c>
      <c r="I2031" s="2">
        <v>1.8939999999999997</v>
      </c>
      <c r="J2031" s="2">
        <v>1.7319000000000009</v>
      </c>
      <c r="K2031" s="13" t="s">
        <v>53</v>
      </c>
      <c r="L2031" s="13" t="s">
        <v>55</v>
      </c>
      <c r="M2031" s="13" t="s">
        <v>47</v>
      </c>
      <c r="N2031" s="16">
        <f t="shared" si="310"/>
        <v>50</v>
      </c>
      <c r="O2031" s="16">
        <f t="shared" si="311"/>
        <v>100</v>
      </c>
      <c r="P2031" s="16">
        <f t="shared" si="312"/>
        <v>50</v>
      </c>
      <c r="Q2031" s="16">
        <f t="shared" si="313"/>
        <v>16.5</v>
      </c>
      <c r="R2031" s="17">
        <f t="shared" si="314"/>
        <v>62.475000000000001</v>
      </c>
      <c r="S2031" s="17">
        <f t="shared" si="315"/>
        <v>51.625</v>
      </c>
      <c r="T2031" s="17">
        <f t="shared" si="316"/>
        <v>42.424999999999997</v>
      </c>
      <c r="U2031" s="17">
        <f t="shared" si="317"/>
        <v>54.125</v>
      </c>
      <c r="V2031" s="16">
        <f t="shared" si="318"/>
        <v>52.17499999999999</v>
      </c>
      <c r="W2031" s="16">
        <f t="shared" si="319"/>
        <v>52.662499999999994</v>
      </c>
    </row>
    <row r="2032" spans="1:23" ht="13.5" x14ac:dyDescent="0.25">
      <c r="A2032" s="3">
        <v>44963</v>
      </c>
      <c r="B2032" s="2">
        <v>1.86</v>
      </c>
      <c r="C2032" s="2">
        <v>43.980018746226769</v>
      </c>
      <c r="D2032" s="2">
        <v>1.4271775656221841E-2</v>
      </c>
      <c r="E2032" s="2">
        <v>-2.4126390150122475E-2</v>
      </c>
      <c r="F2032" s="2">
        <v>1.8559999999999999</v>
      </c>
      <c r="G2032" s="2">
        <v>1.8599999999999999</v>
      </c>
      <c r="H2032" s="2">
        <v>1.8745000000000001</v>
      </c>
      <c r="I2032" s="2">
        <v>1.8927999999999998</v>
      </c>
      <c r="J2032" s="2">
        <v>1.7345500000000009</v>
      </c>
      <c r="K2032" s="13" t="s">
        <v>53</v>
      </c>
      <c r="L2032" s="13" t="s">
        <v>55</v>
      </c>
      <c r="M2032" s="13" t="s">
        <v>47</v>
      </c>
      <c r="N2032" s="16">
        <f t="shared" si="310"/>
        <v>50</v>
      </c>
      <c r="O2032" s="16">
        <f t="shared" si="311"/>
        <v>100</v>
      </c>
      <c r="P2032" s="16">
        <f t="shared" si="312"/>
        <v>50</v>
      </c>
      <c r="Q2032" s="16">
        <f t="shared" si="313"/>
        <v>16.5</v>
      </c>
      <c r="R2032" s="17">
        <f t="shared" si="314"/>
        <v>62.475000000000001</v>
      </c>
      <c r="S2032" s="17">
        <f t="shared" si="315"/>
        <v>51.625</v>
      </c>
      <c r="T2032" s="17">
        <f t="shared" si="316"/>
        <v>42.424999999999997</v>
      </c>
      <c r="U2032" s="17">
        <f t="shared" si="317"/>
        <v>54.125</v>
      </c>
      <c r="V2032" s="16">
        <f t="shared" si="318"/>
        <v>52.17499999999999</v>
      </c>
      <c r="W2032" s="16">
        <f t="shared" si="319"/>
        <v>52.662499999999994</v>
      </c>
    </row>
    <row r="2033" spans="1:23" ht="13.5" x14ac:dyDescent="0.25">
      <c r="A2033" s="3">
        <v>44964</v>
      </c>
      <c r="B2033" s="2">
        <v>1.86</v>
      </c>
      <c r="C2033" s="2">
        <v>43.980018746226769</v>
      </c>
      <c r="D2033" s="2">
        <v>9.1886257456237352E-3</v>
      </c>
      <c r="E2033" s="2">
        <v>-2.5804255631518922E-2</v>
      </c>
      <c r="F2033" s="2">
        <v>1.8560000000000003</v>
      </c>
      <c r="G2033" s="2">
        <v>1.861</v>
      </c>
      <c r="H2033" s="2">
        <v>1.8719999999999999</v>
      </c>
      <c r="I2033" s="2">
        <v>1.8915999999999997</v>
      </c>
      <c r="J2033" s="2">
        <v>1.7371500000000009</v>
      </c>
      <c r="K2033" s="13" t="s">
        <v>53</v>
      </c>
      <c r="L2033" s="13" t="s">
        <v>55</v>
      </c>
      <c r="M2033" s="13" t="s">
        <v>55</v>
      </c>
      <c r="N2033" s="16">
        <f t="shared" si="310"/>
        <v>50</v>
      </c>
      <c r="O2033" s="16">
        <f t="shared" si="311"/>
        <v>100</v>
      </c>
      <c r="P2033" s="16">
        <f t="shared" si="312"/>
        <v>50</v>
      </c>
      <c r="Q2033" s="16">
        <f t="shared" si="313"/>
        <v>16.5</v>
      </c>
      <c r="R2033" s="17">
        <f t="shared" si="314"/>
        <v>62.475000000000001</v>
      </c>
      <c r="S2033" s="17">
        <f t="shared" si="315"/>
        <v>51.625</v>
      </c>
      <c r="T2033" s="17">
        <f t="shared" si="316"/>
        <v>42.424999999999997</v>
      </c>
      <c r="U2033" s="17">
        <f t="shared" si="317"/>
        <v>54.125</v>
      </c>
      <c r="V2033" s="16">
        <f t="shared" si="318"/>
        <v>52.17499999999999</v>
      </c>
      <c r="W2033" s="16">
        <f t="shared" si="319"/>
        <v>52.662499999999994</v>
      </c>
    </row>
    <row r="2034" spans="1:23" ht="13.5" x14ac:dyDescent="0.25">
      <c r="A2034" s="3">
        <v>44965</v>
      </c>
      <c r="B2034" s="2">
        <v>1.84</v>
      </c>
      <c r="C2034" s="2">
        <v>38.337892623669816</v>
      </c>
      <c r="D2034" s="2">
        <v>8.0073701091649685E-3</v>
      </c>
      <c r="E2034" s="2">
        <v>-2.6305174667083688E-2</v>
      </c>
      <c r="F2034" s="2">
        <v>1.8540000000000003</v>
      </c>
      <c r="G2034" s="2">
        <v>1.859</v>
      </c>
      <c r="H2034" s="2">
        <v>1.8700000000000003</v>
      </c>
      <c r="I2034" s="2">
        <v>1.8899999999999995</v>
      </c>
      <c r="J2034" s="2">
        <v>1.7395500000000006</v>
      </c>
      <c r="K2034" s="13" t="s">
        <v>48</v>
      </c>
      <c r="L2034" s="13" t="s">
        <v>55</v>
      </c>
      <c r="M2034" s="13" t="s">
        <v>50</v>
      </c>
      <c r="N2034" s="16">
        <f t="shared" si="310"/>
        <v>50</v>
      </c>
      <c r="O2034" s="16">
        <f t="shared" si="311"/>
        <v>100</v>
      </c>
      <c r="P2034" s="16">
        <f t="shared" si="312"/>
        <v>50</v>
      </c>
      <c r="Q2034" s="16">
        <f t="shared" si="313"/>
        <v>66.5</v>
      </c>
      <c r="R2034" s="17">
        <f t="shared" si="314"/>
        <v>69.974999999999994</v>
      </c>
      <c r="S2034" s="17">
        <f t="shared" si="315"/>
        <v>64.125</v>
      </c>
      <c r="T2034" s="17">
        <f t="shared" si="316"/>
        <v>64.924999999999997</v>
      </c>
      <c r="U2034" s="17">
        <f t="shared" si="317"/>
        <v>66.625</v>
      </c>
      <c r="V2034" s="16">
        <f t="shared" si="318"/>
        <v>66.341666666666654</v>
      </c>
      <c r="W2034" s="16">
        <f t="shared" si="319"/>
        <v>66.412499999999994</v>
      </c>
    </row>
    <row r="2035" spans="1:23" ht="13.5" x14ac:dyDescent="0.25">
      <c r="A2035" s="3">
        <v>44966</v>
      </c>
      <c r="B2035" s="2">
        <v>1.83</v>
      </c>
      <c r="C2035" s="2">
        <v>35.860694386201118</v>
      </c>
      <c r="D2035" s="2">
        <v>7.9592938115502498E-3</v>
      </c>
      <c r="E2035" s="2">
        <v>-2.5925212597033002E-2</v>
      </c>
      <c r="F2035" s="2">
        <v>1.8480000000000001</v>
      </c>
      <c r="G2035" s="2">
        <v>1.8560000000000003</v>
      </c>
      <c r="H2035" s="2">
        <v>1.8670000000000002</v>
      </c>
      <c r="I2035" s="2">
        <v>1.8879999999999992</v>
      </c>
      <c r="J2035" s="2">
        <v>1.7419500000000006</v>
      </c>
      <c r="K2035" s="13" t="s">
        <v>53</v>
      </c>
      <c r="L2035" s="13" t="s">
        <v>55</v>
      </c>
      <c r="M2035" s="13" t="s">
        <v>47</v>
      </c>
      <c r="N2035" s="16">
        <f t="shared" si="310"/>
        <v>50</v>
      </c>
      <c r="O2035" s="16">
        <f t="shared" si="311"/>
        <v>100</v>
      </c>
      <c r="P2035" s="16">
        <f t="shared" si="312"/>
        <v>50</v>
      </c>
      <c r="Q2035" s="16">
        <f t="shared" si="313"/>
        <v>16.5</v>
      </c>
      <c r="R2035" s="17">
        <f t="shared" si="314"/>
        <v>62.475000000000001</v>
      </c>
      <c r="S2035" s="17">
        <f t="shared" si="315"/>
        <v>51.625</v>
      </c>
      <c r="T2035" s="17">
        <f t="shared" si="316"/>
        <v>42.424999999999997</v>
      </c>
      <c r="U2035" s="17">
        <f t="shared" si="317"/>
        <v>54.125</v>
      </c>
      <c r="V2035" s="16">
        <f t="shared" si="318"/>
        <v>52.17499999999999</v>
      </c>
      <c r="W2035" s="16">
        <f t="shared" si="319"/>
        <v>52.662499999999994</v>
      </c>
    </row>
    <row r="2036" spans="1:23" ht="13.5" x14ac:dyDescent="0.25">
      <c r="A2036" s="3">
        <v>44967</v>
      </c>
      <c r="B2036" s="2">
        <v>1.83</v>
      </c>
      <c r="C2036" s="2">
        <v>35.860694386201118</v>
      </c>
      <c r="D2036" s="2">
        <v>1.1249726412432715E-2</v>
      </c>
      <c r="E2036" s="2">
        <v>-2.567190946936386E-2</v>
      </c>
      <c r="F2036" s="2">
        <v>1.8440000000000001</v>
      </c>
      <c r="G2036" s="2">
        <v>1.8509999999999998</v>
      </c>
      <c r="H2036" s="2">
        <v>1.8649999999999998</v>
      </c>
      <c r="I2036" s="2">
        <v>1.8861999999999994</v>
      </c>
      <c r="J2036" s="2">
        <v>1.7444500000000005</v>
      </c>
      <c r="K2036" s="13" t="s">
        <v>53</v>
      </c>
      <c r="L2036" s="13" t="s">
        <v>55</v>
      </c>
      <c r="M2036" s="13" t="s">
        <v>47</v>
      </c>
      <c r="N2036" s="16">
        <f t="shared" si="310"/>
        <v>50</v>
      </c>
      <c r="O2036" s="16">
        <f t="shared" si="311"/>
        <v>100</v>
      </c>
      <c r="P2036" s="16">
        <f t="shared" si="312"/>
        <v>50</v>
      </c>
      <c r="Q2036" s="16">
        <f t="shared" si="313"/>
        <v>16.5</v>
      </c>
      <c r="R2036" s="17">
        <f t="shared" si="314"/>
        <v>62.475000000000001</v>
      </c>
      <c r="S2036" s="17">
        <f t="shared" si="315"/>
        <v>51.625</v>
      </c>
      <c r="T2036" s="17">
        <f t="shared" si="316"/>
        <v>42.424999999999997</v>
      </c>
      <c r="U2036" s="17">
        <f t="shared" si="317"/>
        <v>54.125</v>
      </c>
      <c r="V2036" s="16">
        <f t="shared" si="318"/>
        <v>52.17499999999999</v>
      </c>
      <c r="W2036" s="16">
        <f t="shared" si="319"/>
        <v>52.662499999999994</v>
      </c>
    </row>
    <row r="2037" spans="1:23" ht="13.5" x14ac:dyDescent="0.25">
      <c r="A2037" s="3">
        <v>44970</v>
      </c>
      <c r="B2037" s="2">
        <v>1.82</v>
      </c>
      <c r="C2037" s="2">
        <v>33.360710636872739</v>
      </c>
      <c r="D2037" s="2">
        <v>1.3471578434065101E-2</v>
      </c>
      <c r="E2037" s="2">
        <v>-2.2341649695818765E-2</v>
      </c>
      <c r="F2037" s="2">
        <v>1.8359999999999999</v>
      </c>
      <c r="G2037" s="2">
        <v>1.8460000000000001</v>
      </c>
      <c r="H2037" s="2">
        <v>1.8625</v>
      </c>
      <c r="I2037" s="2">
        <v>1.884199999999999</v>
      </c>
      <c r="J2037" s="2">
        <v>1.7469000000000006</v>
      </c>
      <c r="K2037" s="13" t="s">
        <v>53</v>
      </c>
      <c r="L2037" s="13" t="s">
        <v>55</v>
      </c>
      <c r="M2037" s="13" t="s">
        <v>47</v>
      </c>
      <c r="N2037" s="16">
        <f t="shared" si="310"/>
        <v>50</v>
      </c>
      <c r="O2037" s="16">
        <f t="shared" si="311"/>
        <v>100</v>
      </c>
      <c r="P2037" s="16">
        <f t="shared" si="312"/>
        <v>50</v>
      </c>
      <c r="Q2037" s="16">
        <f t="shared" si="313"/>
        <v>16.5</v>
      </c>
      <c r="R2037" s="17">
        <f t="shared" si="314"/>
        <v>62.475000000000001</v>
      </c>
      <c r="S2037" s="17">
        <f t="shared" si="315"/>
        <v>51.625</v>
      </c>
      <c r="T2037" s="17">
        <f t="shared" si="316"/>
        <v>42.424999999999997</v>
      </c>
      <c r="U2037" s="17">
        <f t="shared" si="317"/>
        <v>54.125</v>
      </c>
      <c r="V2037" s="16">
        <f t="shared" si="318"/>
        <v>52.17499999999999</v>
      </c>
      <c r="W2037" s="16">
        <f t="shared" si="319"/>
        <v>52.662499999999994</v>
      </c>
    </row>
    <row r="2038" spans="1:23" ht="13.5" x14ac:dyDescent="0.25">
      <c r="A2038" s="3">
        <v>44971</v>
      </c>
      <c r="B2038" s="2">
        <v>1.82</v>
      </c>
      <c r="C2038" s="2">
        <v>33.360710636872724</v>
      </c>
      <c r="D2038" s="2">
        <v>1.4090162457462974E-2</v>
      </c>
      <c r="E2038" s="2">
        <v>-1.6841797323937122E-2</v>
      </c>
      <c r="F2038" s="2">
        <v>1.8280000000000001</v>
      </c>
      <c r="G2038" s="2">
        <v>1.8420000000000001</v>
      </c>
      <c r="H2038" s="2">
        <v>1.8585</v>
      </c>
      <c r="I2038" s="2">
        <v>1.8825999999999987</v>
      </c>
      <c r="J2038" s="2">
        <v>1.7494500000000004</v>
      </c>
      <c r="K2038" s="13" t="s">
        <v>53</v>
      </c>
      <c r="L2038" s="13" t="s">
        <v>55</v>
      </c>
      <c r="M2038" s="13" t="s">
        <v>47</v>
      </c>
      <c r="N2038" s="16">
        <f t="shared" si="310"/>
        <v>50</v>
      </c>
      <c r="O2038" s="16">
        <f t="shared" si="311"/>
        <v>100</v>
      </c>
      <c r="P2038" s="16">
        <f t="shared" si="312"/>
        <v>50</v>
      </c>
      <c r="Q2038" s="16">
        <f t="shared" si="313"/>
        <v>16.5</v>
      </c>
      <c r="R2038" s="17">
        <f t="shared" si="314"/>
        <v>62.475000000000001</v>
      </c>
      <c r="S2038" s="17">
        <f t="shared" si="315"/>
        <v>51.625</v>
      </c>
      <c r="T2038" s="17">
        <f t="shared" si="316"/>
        <v>42.424999999999997</v>
      </c>
      <c r="U2038" s="17">
        <f t="shared" si="317"/>
        <v>54.125</v>
      </c>
      <c r="V2038" s="16">
        <f t="shared" si="318"/>
        <v>52.17499999999999</v>
      </c>
      <c r="W2038" s="16">
        <f t="shared" si="319"/>
        <v>52.662499999999994</v>
      </c>
    </row>
    <row r="2039" spans="1:23" ht="13.5" x14ac:dyDescent="0.25">
      <c r="A2039" s="3">
        <v>44972</v>
      </c>
      <c r="B2039" s="2">
        <v>1.82</v>
      </c>
      <c r="C2039" s="2">
        <v>33.360710636872724</v>
      </c>
      <c r="D2039" s="2">
        <v>1.3331615325282264E-2</v>
      </c>
      <c r="E2039" s="2">
        <v>-1.0186427784390054E-2</v>
      </c>
      <c r="F2039" s="2">
        <v>1.8240000000000003</v>
      </c>
      <c r="G2039" s="2">
        <v>1.839</v>
      </c>
      <c r="H2039" s="2">
        <v>1.8544999999999998</v>
      </c>
      <c r="I2039" s="2">
        <v>1.8805999999999985</v>
      </c>
      <c r="J2039" s="2">
        <v>1.7518000000000002</v>
      </c>
      <c r="K2039" s="13" t="s">
        <v>53</v>
      </c>
      <c r="L2039" s="13" t="s">
        <v>55</v>
      </c>
      <c r="M2039" s="13" t="s">
        <v>47</v>
      </c>
      <c r="N2039" s="16">
        <f t="shared" si="310"/>
        <v>50</v>
      </c>
      <c r="O2039" s="16">
        <f t="shared" si="311"/>
        <v>100</v>
      </c>
      <c r="P2039" s="16">
        <f t="shared" si="312"/>
        <v>50</v>
      </c>
      <c r="Q2039" s="16">
        <f t="shared" si="313"/>
        <v>16.5</v>
      </c>
      <c r="R2039" s="17">
        <f t="shared" si="314"/>
        <v>62.475000000000001</v>
      </c>
      <c r="S2039" s="17">
        <f t="shared" si="315"/>
        <v>51.625</v>
      </c>
      <c r="T2039" s="17">
        <f t="shared" si="316"/>
        <v>42.424999999999997</v>
      </c>
      <c r="U2039" s="17">
        <f t="shared" si="317"/>
        <v>54.125</v>
      </c>
      <c r="V2039" s="16">
        <f t="shared" si="318"/>
        <v>52.17499999999999</v>
      </c>
      <c r="W2039" s="16">
        <f t="shared" si="319"/>
        <v>52.662499999999994</v>
      </c>
    </row>
    <row r="2040" spans="1:23" ht="13.5" x14ac:dyDescent="0.25">
      <c r="A2040" s="3">
        <v>44973</v>
      </c>
      <c r="B2040" s="2">
        <v>1.8</v>
      </c>
      <c r="C2040" s="2">
        <v>28.412851197436495</v>
      </c>
      <c r="D2040" s="2">
        <v>1.5947208138242797E-2</v>
      </c>
      <c r="E2040" s="2">
        <v>-3.2464311235146622E-3</v>
      </c>
      <c r="F2040" s="2">
        <v>1.8180000000000003</v>
      </c>
      <c r="G2040" s="2">
        <v>1.8330000000000002</v>
      </c>
      <c r="H2040" s="2">
        <v>1.8489999999999998</v>
      </c>
      <c r="I2040" s="2">
        <v>1.8781999999999988</v>
      </c>
      <c r="J2040" s="2">
        <v>1.7541500000000001</v>
      </c>
      <c r="K2040" s="13" t="s">
        <v>53</v>
      </c>
      <c r="L2040" s="13" t="s">
        <v>55</v>
      </c>
      <c r="M2040" s="13" t="s">
        <v>47</v>
      </c>
      <c r="N2040" s="16">
        <f t="shared" si="310"/>
        <v>50</v>
      </c>
      <c r="O2040" s="16">
        <f t="shared" si="311"/>
        <v>100</v>
      </c>
      <c r="P2040" s="16">
        <f t="shared" si="312"/>
        <v>50</v>
      </c>
      <c r="Q2040" s="16">
        <f t="shared" si="313"/>
        <v>16.5</v>
      </c>
      <c r="R2040" s="17">
        <f t="shared" si="314"/>
        <v>62.475000000000001</v>
      </c>
      <c r="S2040" s="17">
        <f t="shared" si="315"/>
        <v>51.625</v>
      </c>
      <c r="T2040" s="17">
        <f t="shared" si="316"/>
        <v>42.424999999999997</v>
      </c>
      <c r="U2040" s="17">
        <f t="shared" si="317"/>
        <v>54.125</v>
      </c>
      <c r="V2040" s="16">
        <f t="shared" si="318"/>
        <v>52.17499999999999</v>
      </c>
      <c r="W2040" s="16">
        <f t="shared" si="319"/>
        <v>52.662499999999994</v>
      </c>
    </row>
    <row r="2041" spans="1:23" ht="13.5" x14ac:dyDescent="0.25">
      <c r="A2041" s="3">
        <v>44974</v>
      </c>
      <c r="B2041" s="2">
        <v>1.82</v>
      </c>
      <c r="C2041" s="2">
        <v>38.272186516929487</v>
      </c>
      <c r="D2041" s="2">
        <v>1.5478544864770294E-2</v>
      </c>
      <c r="E2041" s="2">
        <v>2.9457569135172409E-3</v>
      </c>
      <c r="F2041" s="2">
        <v>1.8160000000000001</v>
      </c>
      <c r="G2041" s="2">
        <v>1.83</v>
      </c>
      <c r="H2041" s="2">
        <v>1.8454999999999999</v>
      </c>
      <c r="I2041" s="2">
        <v>1.8765999999999989</v>
      </c>
      <c r="J2041" s="2">
        <v>1.7566500000000003</v>
      </c>
      <c r="K2041" s="13" t="s">
        <v>48</v>
      </c>
      <c r="L2041" s="13" t="s">
        <v>55</v>
      </c>
      <c r="M2041" s="13" t="s">
        <v>50</v>
      </c>
      <c r="N2041" s="16">
        <f t="shared" si="310"/>
        <v>50</v>
      </c>
      <c r="O2041" s="16">
        <f t="shared" si="311"/>
        <v>100</v>
      </c>
      <c r="P2041" s="16">
        <f t="shared" si="312"/>
        <v>50</v>
      </c>
      <c r="Q2041" s="16">
        <f t="shared" si="313"/>
        <v>66.5</v>
      </c>
      <c r="R2041" s="17">
        <f t="shared" si="314"/>
        <v>69.974999999999994</v>
      </c>
      <c r="S2041" s="17">
        <f t="shared" si="315"/>
        <v>64.125</v>
      </c>
      <c r="T2041" s="17">
        <f t="shared" si="316"/>
        <v>64.924999999999997</v>
      </c>
      <c r="U2041" s="17">
        <f t="shared" si="317"/>
        <v>66.625</v>
      </c>
      <c r="V2041" s="16">
        <f t="shared" si="318"/>
        <v>66.341666666666654</v>
      </c>
      <c r="W2041" s="16">
        <f t="shared" si="319"/>
        <v>66.412499999999994</v>
      </c>
    </row>
    <row r="2042" spans="1:23" ht="13.5" x14ac:dyDescent="0.25">
      <c r="A2042" s="3">
        <v>44977</v>
      </c>
      <c r="B2042" s="2">
        <v>1.82</v>
      </c>
      <c r="C2042" s="2">
        <v>38.272186516929494</v>
      </c>
      <c r="D2042" s="2">
        <v>1.6815306746069458E-2</v>
      </c>
      <c r="E2042" s="2">
        <v>8.0416179914101545E-3</v>
      </c>
      <c r="F2042" s="2">
        <v>1.8160000000000001</v>
      </c>
      <c r="G2042" s="2">
        <v>1.8260000000000001</v>
      </c>
      <c r="H2042" s="2">
        <v>1.8429999999999995</v>
      </c>
      <c r="I2042" s="2">
        <v>1.8749999999999987</v>
      </c>
      <c r="J2042" s="2">
        <v>1.7591500000000002</v>
      </c>
      <c r="K2042" s="13" t="s">
        <v>48</v>
      </c>
      <c r="L2042" s="13" t="s">
        <v>55</v>
      </c>
      <c r="M2042" s="13" t="s">
        <v>55</v>
      </c>
      <c r="N2042" s="16">
        <f t="shared" si="310"/>
        <v>50</v>
      </c>
      <c r="O2042" s="16">
        <f t="shared" si="311"/>
        <v>100</v>
      </c>
      <c r="P2042" s="16">
        <f t="shared" si="312"/>
        <v>50</v>
      </c>
      <c r="Q2042" s="16">
        <f t="shared" si="313"/>
        <v>49.5</v>
      </c>
      <c r="R2042" s="17">
        <f t="shared" si="314"/>
        <v>67.424999999999997</v>
      </c>
      <c r="S2042" s="17">
        <f t="shared" si="315"/>
        <v>59.875</v>
      </c>
      <c r="T2042" s="17">
        <f t="shared" si="316"/>
        <v>57.275000000000006</v>
      </c>
      <c r="U2042" s="17">
        <f t="shared" si="317"/>
        <v>62.375</v>
      </c>
      <c r="V2042" s="16">
        <f t="shared" si="318"/>
        <v>61.524999999999999</v>
      </c>
      <c r="W2042" s="16">
        <f t="shared" si="319"/>
        <v>61.737499999999997</v>
      </c>
    </row>
    <row r="2043" spans="1:23" ht="13.5" x14ac:dyDescent="0.25">
      <c r="A2043" s="3">
        <v>44978</v>
      </c>
      <c r="B2043" s="2">
        <v>1.79</v>
      </c>
      <c r="C2043" s="2">
        <v>30.87481320129146</v>
      </c>
      <c r="D2043" s="2">
        <v>2.0349062559097852E-2</v>
      </c>
      <c r="E2043" s="2">
        <v>1.1686228159796145E-2</v>
      </c>
      <c r="F2043" s="2">
        <v>1.81</v>
      </c>
      <c r="G2043" s="2">
        <v>1.8190000000000002</v>
      </c>
      <c r="H2043" s="2">
        <v>1.8399999999999999</v>
      </c>
      <c r="I2043" s="2">
        <v>1.8725999999999987</v>
      </c>
      <c r="J2043" s="2">
        <v>1.7615000000000003</v>
      </c>
      <c r="K2043" s="13" t="s">
        <v>53</v>
      </c>
      <c r="L2043" s="13" t="s">
        <v>55</v>
      </c>
      <c r="M2043" s="13" t="s">
        <v>47</v>
      </c>
      <c r="N2043" s="16">
        <f t="shared" si="310"/>
        <v>50</v>
      </c>
      <c r="O2043" s="16">
        <f t="shared" si="311"/>
        <v>100</v>
      </c>
      <c r="P2043" s="16">
        <f t="shared" si="312"/>
        <v>50</v>
      </c>
      <c r="Q2043" s="16">
        <f t="shared" si="313"/>
        <v>16.5</v>
      </c>
      <c r="R2043" s="17">
        <f t="shared" si="314"/>
        <v>62.475000000000001</v>
      </c>
      <c r="S2043" s="17">
        <f t="shared" si="315"/>
        <v>51.625</v>
      </c>
      <c r="T2043" s="17">
        <f t="shared" si="316"/>
        <v>42.424999999999997</v>
      </c>
      <c r="U2043" s="17">
        <f t="shared" si="317"/>
        <v>54.125</v>
      </c>
      <c r="V2043" s="16">
        <f t="shared" si="318"/>
        <v>52.17499999999999</v>
      </c>
      <c r="W2043" s="16">
        <f t="shared" si="319"/>
        <v>52.662499999999994</v>
      </c>
    </row>
    <row r="2044" spans="1:23" ht="13.5" x14ac:dyDescent="0.25">
      <c r="A2044" s="3">
        <v>44979</v>
      </c>
      <c r="B2044" s="2">
        <v>1.78</v>
      </c>
      <c r="C2044" s="2">
        <v>28.871594094501489</v>
      </c>
      <c r="D2044" s="2">
        <v>2.1347314976039256E-2</v>
      </c>
      <c r="E2044" s="2">
        <v>1.2687861092519319E-2</v>
      </c>
      <c r="F2044" s="2">
        <v>1.802</v>
      </c>
      <c r="G2044" s="2">
        <v>1.8130000000000002</v>
      </c>
      <c r="H2044" s="2">
        <v>1.8359999999999999</v>
      </c>
      <c r="I2044" s="2">
        <v>1.8699999999999988</v>
      </c>
      <c r="J2044" s="2">
        <v>1.7638000000000003</v>
      </c>
      <c r="K2044" s="13" t="s">
        <v>53</v>
      </c>
      <c r="L2044" s="13" t="s">
        <v>55</v>
      </c>
      <c r="M2044" s="13" t="s">
        <v>47</v>
      </c>
      <c r="N2044" s="16">
        <f t="shared" si="310"/>
        <v>50</v>
      </c>
      <c r="O2044" s="16">
        <f t="shared" si="311"/>
        <v>100</v>
      </c>
      <c r="P2044" s="16">
        <f t="shared" si="312"/>
        <v>50</v>
      </c>
      <c r="Q2044" s="16">
        <f t="shared" si="313"/>
        <v>16.5</v>
      </c>
      <c r="R2044" s="17">
        <f t="shared" si="314"/>
        <v>62.475000000000001</v>
      </c>
      <c r="S2044" s="17">
        <f t="shared" si="315"/>
        <v>51.625</v>
      </c>
      <c r="T2044" s="17">
        <f t="shared" si="316"/>
        <v>42.424999999999997</v>
      </c>
      <c r="U2044" s="17">
        <f t="shared" si="317"/>
        <v>54.125</v>
      </c>
      <c r="V2044" s="16">
        <f t="shared" si="318"/>
        <v>52.17499999999999</v>
      </c>
      <c r="W2044" s="16">
        <f t="shared" si="319"/>
        <v>52.662499999999994</v>
      </c>
    </row>
    <row r="2045" spans="1:23" ht="13.5" x14ac:dyDescent="0.25">
      <c r="A2045" s="3">
        <v>44980</v>
      </c>
      <c r="B2045" s="2">
        <v>1.8</v>
      </c>
      <c r="C2045" s="2">
        <v>37.592746291722285</v>
      </c>
      <c r="D2045" s="2">
        <v>1.9549964989585611E-2</v>
      </c>
      <c r="E2045" s="2">
        <v>1.2623866313897936E-2</v>
      </c>
      <c r="F2045" s="2">
        <v>1.802</v>
      </c>
      <c r="G2045" s="2">
        <v>1.8100000000000005</v>
      </c>
      <c r="H2045" s="2">
        <v>1.8330000000000002</v>
      </c>
      <c r="I2045" s="2">
        <v>1.8677999999999986</v>
      </c>
      <c r="J2045" s="2">
        <v>1.7663000000000002</v>
      </c>
      <c r="K2045" s="13" t="s">
        <v>48</v>
      </c>
      <c r="L2045" s="13" t="s">
        <v>55</v>
      </c>
      <c r="M2045" s="13" t="s">
        <v>55</v>
      </c>
      <c r="N2045" s="16">
        <f t="shared" si="310"/>
        <v>50</v>
      </c>
      <c r="O2045" s="16">
        <f t="shared" si="311"/>
        <v>100</v>
      </c>
      <c r="P2045" s="16">
        <f t="shared" si="312"/>
        <v>50</v>
      </c>
      <c r="Q2045" s="16">
        <f t="shared" si="313"/>
        <v>49.5</v>
      </c>
      <c r="R2045" s="17">
        <f t="shared" si="314"/>
        <v>67.424999999999997</v>
      </c>
      <c r="S2045" s="17">
        <f t="shared" si="315"/>
        <v>59.875</v>
      </c>
      <c r="T2045" s="17">
        <f t="shared" si="316"/>
        <v>57.275000000000006</v>
      </c>
      <c r="U2045" s="17">
        <f t="shared" si="317"/>
        <v>62.375</v>
      </c>
      <c r="V2045" s="16">
        <f t="shared" si="318"/>
        <v>61.524999999999999</v>
      </c>
      <c r="W2045" s="16">
        <f t="shared" si="319"/>
        <v>61.737499999999997</v>
      </c>
    </row>
    <row r="2046" spans="1:23" ht="13.5" x14ac:dyDescent="0.25">
      <c r="A2046" s="3">
        <v>44981</v>
      </c>
      <c r="B2046" s="2">
        <v>1.8</v>
      </c>
      <c r="C2046" s="2">
        <v>37.592746291722285</v>
      </c>
      <c r="D2046" s="2">
        <v>1.8260873518835874E-2</v>
      </c>
      <c r="E2046" s="2">
        <v>1.3530356761429543E-2</v>
      </c>
      <c r="F2046" s="2">
        <v>1.798</v>
      </c>
      <c r="G2046" s="2">
        <v>1.8069999999999999</v>
      </c>
      <c r="H2046" s="2">
        <v>1.8289999999999995</v>
      </c>
      <c r="I2046" s="2">
        <v>1.8655999999999988</v>
      </c>
      <c r="J2046" s="2">
        <v>1.7688000000000001</v>
      </c>
      <c r="K2046" s="13" t="s">
        <v>48</v>
      </c>
      <c r="L2046" s="13" t="s">
        <v>55</v>
      </c>
      <c r="M2046" s="13" t="s">
        <v>50</v>
      </c>
      <c r="N2046" s="16">
        <f t="shared" si="310"/>
        <v>50</v>
      </c>
      <c r="O2046" s="16">
        <f t="shared" si="311"/>
        <v>100</v>
      </c>
      <c r="P2046" s="16">
        <f t="shared" si="312"/>
        <v>50</v>
      </c>
      <c r="Q2046" s="16">
        <f t="shared" si="313"/>
        <v>66.5</v>
      </c>
      <c r="R2046" s="17">
        <f t="shared" si="314"/>
        <v>69.974999999999994</v>
      </c>
      <c r="S2046" s="17">
        <f t="shared" si="315"/>
        <v>64.125</v>
      </c>
      <c r="T2046" s="17">
        <f t="shared" si="316"/>
        <v>64.924999999999997</v>
      </c>
      <c r="U2046" s="17">
        <f t="shared" si="317"/>
        <v>66.625</v>
      </c>
      <c r="V2046" s="16">
        <f t="shared" si="318"/>
        <v>66.341666666666654</v>
      </c>
      <c r="W2046" s="16">
        <f t="shared" si="319"/>
        <v>66.412499999999994</v>
      </c>
    </row>
    <row r="2047" spans="1:23" ht="13.5" x14ac:dyDescent="0.25">
      <c r="A2047" s="3">
        <v>44984</v>
      </c>
      <c r="B2047" s="2">
        <v>1.8</v>
      </c>
      <c r="C2047" s="2">
        <v>37.592746291722285</v>
      </c>
      <c r="D2047" s="2">
        <v>1.5846219249515459E-2</v>
      </c>
      <c r="E2047" s="2">
        <v>1.3838565271952458E-2</v>
      </c>
      <c r="F2047" s="2">
        <v>1.794</v>
      </c>
      <c r="G2047" s="2">
        <v>1.8050000000000002</v>
      </c>
      <c r="H2047" s="2">
        <v>1.8254999999999999</v>
      </c>
      <c r="I2047" s="2">
        <v>1.8633999999999988</v>
      </c>
      <c r="J2047" s="2">
        <v>1.7713500000000002</v>
      </c>
      <c r="K2047" s="13" t="s">
        <v>48</v>
      </c>
      <c r="L2047" s="13" t="s">
        <v>55</v>
      </c>
      <c r="M2047" s="13" t="s">
        <v>50</v>
      </c>
      <c r="N2047" s="16">
        <f t="shared" si="310"/>
        <v>50</v>
      </c>
      <c r="O2047" s="16">
        <f t="shared" si="311"/>
        <v>100</v>
      </c>
      <c r="P2047" s="16">
        <f t="shared" si="312"/>
        <v>50</v>
      </c>
      <c r="Q2047" s="16">
        <f t="shared" si="313"/>
        <v>66.5</v>
      </c>
      <c r="R2047" s="17">
        <f t="shared" si="314"/>
        <v>69.974999999999994</v>
      </c>
      <c r="S2047" s="17">
        <f t="shared" si="315"/>
        <v>64.125</v>
      </c>
      <c r="T2047" s="17">
        <f t="shared" si="316"/>
        <v>64.924999999999997</v>
      </c>
      <c r="U2047" s="17">
        <f t="shared" si="317"/>
        <v>66.625</v>
      </c>
      <c r="V2047" s="16">
        <f t="shared" si="318"/>
        <v>66.341666666666654</v>
      </c>
      <c r="W2047" s="16">
        <f t="shared" si="319"/>
        <v>66.412499999999994</v>
      </c>
    </row>
    <row r="2048" spans="1:23" ht="13.5" x14ac:dyDescent="0.25">
      <c r="A2048" s="3">
        <v>44985</v>
      </c>
      <c r="B2048" s="2">
        <v>1.8</v>
      </c>
      <c r="C2048" s="2">
        <v>37.5927462917223</v>
      </c>
      <c r="D2048" s="2">
        <v>1.4001732636805597E-2</v>
      </c>
      <c r="E2048" s="2">
        <v>1.3188472030472222E-2</v>
      </c>
      <c r="F2048" s="2">
        <v>1.796</v>
      </c>
      <c r="G2048" s="2">
        <v>1.8030000000000002</v>
      </c>
      <c r="H2048" s="2">
        <v>1.8224999999999998</v>
      </c>
      <c r="I2048" s="2">
        <v>1.8611999999999989</v>
      </c>
      <c r="J2048" s="2">
        <v>1.7737000000000001</v>
      </c>
      <c r="K2048" s="13" t="s">
        <v>48</v>
      </c>
      <c r="L2048" s="13" t="s">
        <v>55</v>
      </c>
      <c r="M2048" s="13" t="s">
        <v>52</v>
      </c>
      <c r="N2048" s="16">
        <f t="shared" si="310"/>
        <v>50</v>
      </c>
      <c r="O2048" s="16">
        <f t="shared" si="311"/>
        <v>100</v>
      </c>
      <c r="P2048" s="16">
        <f t="shared" si="312"/>
        <v>50</v>
      </c>
      <c r="Q2048" s="16">
        <f t="shared" si="313"/>
        <v>83.5</v>
      </c>
      <c r="R2048" s="17">
        <f t="shared" si="314"/>
        <v>72.525000000000006</v>
      </c>
      <c r="S2048" s="17">
        <f t="shared" si="315"/>
        <v>68.375</v>
      </c>
      <c r="T2048" s="17">
        <f t="shared" si="316"/>
        <v>72.575000000000003</v>
      </c>
      <c r="U2048" s="17">
        <f t="shared" si="317"/>
        <v>70.875</v>
      </c>
      <c r="V2048" s="16">
        <f t="shared" si="318"/>
        <v>71.158333333333346</v>
      </c>
      <c r="W2048" s="16">
        <f t="shared" si="319"/>
        <v>71.087500000000006</v>
      </c>
    </row>
    <row r="2049" spans="1:23" ht="13.5" x14ac:dyDescent="0.25">
      <c r="A2049" s="3">
        <v>44986</v>
      </c>
      <c r="B2049" s="2">
        <v>1.8</v>
      </c>
      <c r="C2049" s="2">
        <v>37.5927462917223</v>
      </c>
      <c r="D2049" s="2">
        <v>1.2624978366029271E-2</v>
      </c>
      <c r="E2049" s="2">
        <v>1.2010129651038055E-2</v>
      </c>
      <c r="F2049" s="2">
        <v>1.8</v>
      </c>
      <c r="G2049" s="2">
        <v>1.8010000000000002</v>
      </c>
      <c r="H2049" s="2">
        <v>1.8199999999999998</v>
      </c>
      <c r="I2049" s="2">
        <v>1.8591999999999986</v>
      </c>
      <c r="J2049" s="2">
        <v>1.7761000000000002</v>
      </c>
      <c r="K2049" s="13" t="s">
        <v>48</v>
      </c>
      <c r="L2049" s="13" t="s">
        <v>55</v>
      </c>
      <c r="M2049" s="13" t="s">
        <v>52</v>
      </c>
      <c r="N2049" s="16">
        <f t="shared" si="310"/>
        <v>50</v>
      </c>
      <c r="O2049" s="16">
        <f t="shared" si="311"/>
        <v>100</v>
      </c>
      <c r="P2049" s="16">
        <f t="shared" si="312"/>
        <v>50</v>
      </c>
      <c r="Q2049" s="16">
        <f t="shared" si="313"/>
        <v>83.5</v>
      </c>
      <c r="R2049" s="17">
        <f t="shared" si="314"/>
        <v>72.525000000000006</v>
      </c>
      <c r="S2049" s="17">
        <f t="shared" si="315"/>
        <v>68.375</v>
      </c>
      <c r="T2049" s="17">
        <f t="shared" si="316"/>
        <v>72.575000000000003</v>
      </c>
      <c r="U2049" s="17">
        <f t="shared" si="317"/>
        <v>70.875</v>
      </c>
      <c r="V2049" s="16">
        <f t="shared" si="318"/>
        <v>71.158333333333346</v>
      </c>
      <c r="W2049" s="16">
        <f t="shared" si="319"/>
        <v>71.087500000000006</v>
      </c>
    </row>
    <row r="2050" spans="1:23" ht="13.5" x14ac:dyDescent="0.25">
      <c r="A2050" s="3">
        <v>44987</v>
      </c>
      <c r="B2050" s="2">
        <v>1.79</v>
      </c>
      <c r="C2050" s="2">
        <v>34.526696272663827</v>
      </c>
      <c r="D2050" s="2">
        <v>9.2941882294834688E-3</v>
      </c>
      <c r="E2050" s="2">
        <v>9.6006151511221528E-3</v>
      </c>
      <c r="F2050" s="2">
        <v>1.798</v>
      </c>
      <c r="G2050" s="2">
        <v>1.8</v>
      </c>
      <c r="H2050" s="2">
        <v>1.8165</v>
      </c>
      <c r="I2050" s="2">
        <v>1.8569999999999991</v>
      </c>
      <c r="J2050" s="2">
        <v>1.7782</v>
      </c>
      <c r="K2050" s="13" t="s">
        <v>53</v>
      </c>
      <c r="L2050" s="13" t="s">
        <v>55</v>
      </c>
      <c r="M2050" s="13" t="s">
        <v>47</v>
      </c>
      <c r="N2050" s="16">
        <f t="shared" ref="N2050:N2113" si="320">IF(D2050&lt;30,50, IF(D2050&gt;70, 0, 25))</f>
        <v>50</v>
      </c>
      <c r="O2050" s="16">
        <f t="shared" ref="O2050:O2113" si="321">IF(F2050-E2050&gt;0.02, 100, IF(F2050-E2050&lt;0,0,45))</f>
        <v>100</v>
      </c>
      <c r="P2050" s="16">
        <f t="shared" ref="P2050:P2113" si="322">IF(G2050-J2050&gt;10,100,IF(G2050-J2050&gt;5,75, IF(G2050-J2050&gt;0,50,0)))</f>
        <v>50</v>
      </c>
      <c r="Q2050" s="16">
        <f t="shared" ref="Q2050:Q2113" si="323">IF(M2050="confirmed bullish", 34, IF(M2050="bullish divergence",17, 0))+IF(K2050="bullish",33,IF(K2050="bearish",0,16.5))+IF(L2050="strong",33,IF(L2050="weak",0,16.5))</f>
        <v>16.5</v>
      </c>
      <c r="R2050" s="17">
        <f t="shared" si="314"/>
        <v>62.475000000000001</v>
      </c>
      <c r="S2050" s="17">
        <f t="shared" si="315"/>
        <v>51.625</v>
      </c>
      <c r="T2050" s="17">
        <f t="shared" si="316"/>
        <v>42.424999999999997</v>
      </c>
      <c r="U2050" s="17">
        <f t="shared" si="317"/>
        <v>54.125</v>
      </c>
      <c r="V2050" s="16">
        <f t="shared" si="318"/>
        <v>52.17499999999999</v>
      </c>
      <c r="W2050" s="16">
        <f t="shared" si="319"/>
        <v>52.662499999999994</v>
      </c>
    </row>
    <row r="2051" spans="1:23" ht="13.5" x14ac:dyDescent="0.25">
      <c r="A2051" s="3">
        <v>44988</v>
      </c>
      <c r="B2051" s="2">
        <v>1.8</v>
      </c>
      <c r="C2051" s="2">
        <v>39.813116927104275</v>
      </c>
      <c r="D2051" s="2">
        <v>9.0288205928223952E-3</v>
      </c>
      <c r="E2051" s="2">
        <v>5.6577579394442995E-3</v>
      </c>
      <c r="F2051" s="2">
        <v>1.798</v>
      </c>
      <c r="G2051" s="2">
        <v>1.7980000000000005</v>
      </c>
      <c r="H2051" s="2">
        <v>1.8140000000000001</v>
      </c>
      <c r="I2051" s="2">
        <v>1.8551999999999993</v>
      </c>
      <c r="J2051" s="2">
        <v>1.7803499999999999</v>
      </c>
      <c r="K2051" s="13" t="s">
        <v>48</v>
      </c>
      <c r="L2051" s="13" t="s">
        <v>55</v>
      </c>
      <c r="M2051" s="13" t="s">
        <v>55</v>
      </c>
      <c r="N2051" s="16">
        <f t="shared" si="320"/>
        <v>50</v>
      </c>
      <c r="O2051" s="16">
        <f t="shared" si="321"/>
        <v>100</v>
      </c>
      <c r="P2051" s="16">
        <f t="shared" si="322"/>
        <v>50</v>
      </c>
      <c r="Q2051" s="16">
        <f t="shared" si="323"/>
        <v>49.5</v>
      </c>
      <c r="R2051" s="17">
        <f t="shared" ref="R2051:R2114" si="324">0.35*N2051+O2051*0.35+P2051*0.15+Q2051*0.15</f>
        <v>67.424999999999997</v>
      </c>
      <c r="S2051" s="17">
        <f t="shared" ref="S2051:S2114" si="325">N2051*0.2+O2051*0.2+P2051*0.35+Q2051*0.25</f>
        <v>59.875</v>
      </c>
      <c r="T2051" s="17">
        <f t="shared" ref="T2051:T2114" si="326">N2051*0.15+O2051*0.15+P2051*0.25+Q2051*0.45</f>
        <v>57.275000000000006</v>
      </c>
      <c r="U2051" s="17">
        <f t="shared" ref="U2051:U2114" si="327">0.25*SUM(N2051:Q2051)</f>
        <v>62.375</v>
      </c>
      <c r="V2051" s="16">
        <f t="shared" ref="V2051:V2114" si="328">SUM(R2051:T2051)/3</f>
        <v>61.524999999999999</v>
      </c>
      <c r="W2051" s="16">
        <f t="shared" ref="W2051:W2114" si="329">SUM(R2051:U2051)/4</f>
        <v>61.737499999999997</v>
      </c>
    </row>
    <row r="2052" spans="1:23" ht="13.5" x14ac:dyDescent="0.25">
      <c r="A2052" s="3">
        <v>44991</v>
      </c>
      <c r="B2052" s="2">
        <v>1.81</v>
      </c>
      <c r="C2052" s="2">
        <v>44.627863438877526</v>
      </c>
      <c r="D2052" s="2">
        <v>8.2051984205915307E-3</v>
      </c>
      <c r="E2052" s="2">
        <v>1.0501912398909073E-3</v>
      </c>
      <c r="F2052" s="2">
        <v>1.8</v>
      </c>
      <c r="G2052" s="2">
        <v>1.7970000000000002</v>
      </c>
      <c r="H2052" s="2">
        <v>1.8115000000000001</v>
      </c>
      <c r="I2052" s="2">
        <v>1.8535999999999992</v>
      </c>
      <c r="J2052" s="2">
        <v>1.7826</v>
      </c>
      <c r="K2052" s="13" t="s">
        <v>48</v>
      </c>
      <c r="L2052" s="13" t="s">
        <v>55</v>
      </c>
      <c r="M2052" s="13" t="s">
        <v>52</v>
      </c>
      <c r="N2052" s="16">
        <f t="shared" si="320"/>
        <v>50</v>
      </c>
      <c r="O2052" s="16">
        <f t="shared" si="321"/>
        <v>100</v>
      </c>
      <c r="P2052" s="16">
        <f t="shared" si="322"/>
        <v>50</v>
      </c>
      <c r="Q2052" s="16">
        <f t="shared" si="323"/>
        <v>83.5</v>
      </c>
      <c r="R2052" s="17">
        <f t="shared" si="324"/>
        <v>72.525000000000006</v>
      </c>
      <c r="S2052" s="17">
        <f t="shared" si="325"/>
        <v>68.375</v>
      </c>
      <c r="T2052" s="17">
        <f t="shared" si="326"/>
        <v>72.575000000000003</v>
      </c>
      <c r="U2052" s="17">
        <f t="shared" si="327"/>
        <v>70.875</v>
      </c>
      <c r="V2052" s="16">
        <f t="shared" si="328"/>
        <v>71.158333333333346</v>
      </c>
      <c r="W2052" s="16">
        <f t="shared" si="329"/>
        <v>71.087500000000006</v>
      </c>
    </row>
    <row r="2053" spans="1:23" ht="13.5" x14ac:dyDescent="0.25">
      <c r="A2053" s="3">
        <v>44992</v>
      </c>
      <c r="B2053" s="2">
        <v>1.81</v>
      </c>
      <c r="C2053" s="2">
        <v>44.627863438877526</v>
      </c>
      <c r="D2053" s="2">
        <v>2.9649793577826156E-3</v>
      </c>
      <c r="E2053" s="2">
        <v>-2.5382786307529418E-3</v>
      </c>
      <c r="F2053" s="2">
        <v>1.802</v>
      </c>
      <c r="G2053" s="2">
        <v>1.7989999999999999</v>
      </c>
      <c r="H2053" s="2">
        <v>1.8090000000000004</v>
      </c>
      <c r="I2053" s="2">
        <v>1.8527999999999993</v>
      </c>
      <c r="J2053" s="2">
        <v>1.7849499999999998</v>
      </c>
      <c r="K2053" s="13" t="s">
        <v>48</v>
      </c>
      <c r="L2053" s="13" t="s">
        <v>55</v>
      </c>
      <c r="M2053" s="13" t="s">
        <v>52</v>
      </c>
      <c r="N2053" s="16">
        <f t="shared" si="320"/>
        <v>50</v>
      </c>
      <c r="O2053" s="16">
        <f t="shared" si="321"/>
        <v>100</v>
      </c>
      <c r="P2053" s="16">
        <f t="shared" si="322"/>
        <v>50</v>
      </c>
      <c r="Q2053" s="16">
        <f t="shared" si="323"/>
        <v>83.5</v>
      </c>
      <c r="R2053" s="17">
        <f t="shared" si="324"/>
        <v>72.525000000000006</v>
      </c>
      <c r="S2053" s="17">
        <f t="shared" si="325"/>
        <v>68.375</v>
      </c>
      <c r="T2053" s="17">
        <f t="shared" si="326"/>
        <v>72.575000000000003</v>
      </c>
      <c r="U2053" s="17">
        <f t="shared" si="327"/>
        <v>70.875</v>
      </c>
      <c r="V2053" s="16">
        <f t="shared" si="328"/>
        <v>71.158333333333346</v>
      </c>
      <c r="W2053" s="16">
        <f t="shared" si="329"/>
        <v>71.087500000000006</v>
      </c>
    </row>
    <row r="2054" spans="1:23" ht="13.5" x14ac:dyDescent="0.25">
      <c r="A2054" s="3">
        <v>44993</v>
      </c>
      <c r="B2054" s="2">
        <v>1.81</v>
      </c>
      <c r="C2054" s="2">
        <v>44.627863438877526</v>
      </c>
      <c r="D2054" s="2">
        <v>-2.9407760829682772E-3</v>
      </c>
      <c r="E2054" s="2">
        <v>-5.362475649873878E-3</v>
      </c>
      <c r="F2054" s="2">
        <v>1.8040000000000003</v>
      </c>
      <c r="G2054" s="2">
        <v>1.802</v>
      </c>
      <c r="H2054" s="2">
        <v>1.8075000000000006</v>
      </c>
      <c r="I2054" s="2">
        <v>1.8513999999999995</v>
      </c>
      <c r="J2054" s="2">
        <v>1.7872999999999999</v>
      </c>
      <c r="K2054" s="13" t="s">
        <v>48</v>
      </c>
      <c r="L2054" s="13" t="s">
        <v>55</v>
      </c>
      <c r="M2054" s="13" t="s">
        <v>52</v>
      </c>
      <c r="N2054" s="16">
        <f t="shared" si="320"/>
        <v>50</v>
      </c>
      <c r="O2054" s="16">
        <f t="shared" si="321"/>
        <v>100</v>
      </c>
      <c r="P2054" s="16">
        <f t="shared" si="322"/>
        <v>50</v>
      </c>
      <c r="Q2054" s="16">
        <f t="shared" si="323"/>
        <v>83.5</v>
      </c>
      <c r="R2054" s="17">
        <f t="shared" si="324"/>
        <v>72.525000000000006</v>
      </c>
      <c r="S2054" s="17">
        <f t="shared" si="325"/>
        <v>68.375</v>
      </c>
      <c r="T2054" s="17">
        <f t="shared" si="326"/>
        <v>72.575000000000003</v>
      </c>
      <c r="U2054" s="17">
        <f t="shared" si="327"/>
        <v>70.875</v>
      </c>
      <c r="V2054" s="16">
        <f t="shared" si="328"/>
        <v>71.158333333333346</v>
      </c>
      <c r="W2054" s="16">
        <f t="shared" si="329"/>
        <v>71.087500000000006</v>
      </c>
    </row>
    <row r="2055" spans="1:23" ht="13.5" x14ac:dyDescent="0.25">
      <c r="A2055" s="3">
        <v>44994</v>
      </c>
      <c r="B2055" s="2">
        <v>1.81</v>
      </c>
      <c r="C2055" s="2">
        <v>44.627863438877533</v>
      </c>
      <c r="D2055" s="2">
        <v>-4.799236601129353E-3</v>
      </c>
      <c r="E2055" s="2">
        <v>-8.0715865350723809E-3</v>
      </c>
      <c r="F2055" s="2">
        <v>1.8080000000000003</v>
      </c>
      <c r="G2055" s="2">
        <v>1.8030000000000002</v>
      </c>
      <c r="H2055" s="2">
        <v>1.8065000000000004</v>
      </c>
      <c r="I2055" s="2">
        <v>1.85</v>
      </c>
      <c r="J2055" s="2">
        <v>1.78965</v>
      </c>
      <c r="K2055" s="13" t="s">
        <v>48</v>
      </c>
      <c r="L2055" s="13" t="s">
        <v>55</v>
      </c>
      <c r="M2055" s="13" t="s">
        <v>52</v>
      </c>
      <c r="N2055" s="16">
        <f t="shared" si="320"/>
        <v>50</v>
      </c>
      <c r="O2055" s="16">
        <f t="shared" si="321"/>
        <v>100</v>
      </c>
      <c r="P2055" s="16">
        <f t="shared" si="322"/>
        <v>50</v>
      </c>
      <c r="Q2055" s="16">
        <f t="shared" si="323"/>
        <v>83.5</v>
      </c>
      <c r="R2055" s="17">
        <f t="shared" si="324"/>
        <v>72.525000000000006</v>
      </c>
      <c r="S2055" s="17">
        <f t="shared" si="325"/>
        <v>68.375</v>
      </c>
      <c r="T2055" s="17">
        <f t="shared" si="326"/>
        <v>72.575000000000003</v>
      </c>
      <c r="U2055" s="17">
        <f t="shared" si="327"/>
        <v>70.875</v>
      </c>
      <c r="V2055" s="16">
        <f t="shared" si="328"/>
        <v>71.158333333333346</v>
      </c>
      <c r="W2055" s="16">
        <f t="shared" si="329"/>
        <v>71.087500000000006</v>
      </c>
    </row>
    <row r="2056" spans="1:23" ht="13.5" x14ac:dyDescent="0.25">
      <c r="A2056" s="3">
        <v>44995</v>
      </c>
      <c r="B2056" s="2">
        <v>1.79</v>
      </c>
      <c r="C2056" s="2">
        <v>36.724735986421109</v>
      </c>
      <c r="D2056" s="2">
        <v>-4.8330818891346716E-3</v>
      </c>
      <c r="E2056" s="2">
        <v>-1.1266099531442808E-2</v>
      </c>
      <c r="F2056" s="2">
        <v>1.8060000000000003</v>
      </c>
      <c r="G2056" s="2">
        <v>1.802</v>
      </c>
      <c r="H2056" s="2">
        <v>1.8045000000000002</v>
      </c>
      <c r="I2056" s="2">
        <v>1.8478000000000001</v>
      </c>
      <c r="J2056" s="2">
        <v>1.7919500000000002</v>
      </c>
      <c r="K2056" s="13" t="s">
        <v>48</v>
      </c>
      <c r="L2056" s="13" t="s">
        <v>55</v>
      </c>
      <c r="M2056" s="13" t="s">
        <v>50</v>
      </c>
      <c r="N2056" s="16">
        <f t="shared" si="320"/>
        <v>50</v>
      </c>
      <c r="O2056" s="16">
        <f t="shared" si="321"/>
        <v>100</v>
      </c>
      <c r="P2056" s="16">
        <f t="shared" si="322"/>
        <v>50</v>
      </c>
      <c r="Q2056" s="16">
        <f t="shared" si="323"/>
        <v>66.5</v>
      </c>
      <c r="R2056" s="17">
        <f t="shared" si="324"/>
        <v>69.974999999999994</v>
      </c>
      <c r="S2056" s="17">
        <f t="shared" si="325"/>
        <v>64.125</v>
      </c>
      <c r="T2056" s="17">
        <f t="shared" si="326"/>
        <v>64.924999999999997</v>
      </c>
      <c r="U2056" s="17">
        <f t="shared" si="327"/>
        <v>66.625</v>
      </c>
      <c r="V2056" s="16">
        <f t="shared" si="328"/>
        <v>66.341666666666654</v>
      </c>
      <c r="W2056" s="16">
        <f t="shared" si="329"/>
        <v>66.412499999999994</v>
      </c>
    </row>
    <row r="2057" spans="1:23" ht="13.5" x14ac:dyDescent="0.25">
      <c r="A2057" s="3">
        <v>44998</v>
      </c>
      <c r="B2057" s="2">
        <v>1.81</v>
      </c>
      <c r="C2057" s="2">
        <v>46.859295578557891</v>
      </c>
      <c r="D2057" s="2">
        <v>-6.1720423639064492E-3</v>
      </c>
      <c r="E2057" s="2">
        <v>-1.6110175336073774E-2</v>
      </c>
      <c r="F2057" s="2">
        <v>1.8059999999999998</v>
      </c>
      <c r="G2057" s="2">
        <v>1.8030000000000002</v>
      </c>
      <c r="H2057" s="2">
        <v>1.8039999999999998</v>
      </c>
      <c r="I2057" s="2">
        <v>1.8460000000000003</v>
      </c>
      <c r="J2057" s="2">
        <v>1.7943500000000003</v>
      </c>
      <c r="K2057" s="13" t="s">
        <v>48</v>
      </c>
      <c r="L2057" s="13" t="s">
        <v>55</v>
      </c>
      <c r="M2057" s="13" t="s">
        <v>55</v>
      </c>
      <c r="N2057" s="16">
        <f t="shared" si="320"/>
        <v>50</v>
      </c>
      <c r="O2057" s="16">
        <f t="shared" si="321"/>
        <v>100</v>
      </c>
      <c r="P2057" s="16">
        <f t="shared" si="322"/>
        <v>50</v>
      </c>
      <c r="Q2057" s="16">
        <f t="shared" si="323"/>
        <v>49.5</v>
      </c>
      <c r="R2057" s="17">
        <f t="shared" si="324"/>
        <v>67.424999999999997</v>
      </c>
      <c r="S2057" s="17">
        <f t="shared" si="325"/>
        <v>59.875</v>
      </c>
      <c r="T2057" s="17">
        <f t="shared" si="326"/>
        <v>57.275000000000006</v>
      </c>
      <c r="U2057" s="17">
        <f t="shared" si="327"/>
        <v>62.375</v>
      </c>
      <c r="V2057" s="16">
        <f t="shared" si="328"/>
        <v>61.524999999999999</v>
      </c>
      <c r="W2057" s="16">
        <f t="shared" si="329"/>
        <v>61.737499999999997</v>
      </c>
    </row>
    <row r="2058" spans="1:23" ht="13.5" x14ac:dyDescent="0.25">
      <c r="A2058" s="3">
        <v>44999</v>
      </c>
      <c r="B2058" s="2">
        <v>1.79</v>
      </c>
      <c r="C2058" s="2">
        <v>39.965737624062633</v>
      </c>
      <c r="D2058" s="2">
        <v>-5.7832274382842996E-3</v>
      </c>
      <c r="E2058" s="2">
        <v>-2.0193238840827993E-2</v>
      </c>
      <c r="F2058" s="2">
        <v>1.8020000000000003</v>
      </c>
      <c r="G2058" s="2">
        <v>1.802</v>
      </c>
      <c r="H2058" s="2">
        <v>1.8024999999999998</v>
      </c>
      <c r="I2058" s="2">
        <v>1.8438000000000005</v>
      </c>
      <c r="J2058" s="2">
        <v>1.7966000000000002</v>
      </c>
      <c r="K2058" s="13" t="s">
        <v>53</v>
      </c>
      <c r="L2058" s="13" t="s">
        <v>55</v>
      </c>
      <c r="M2058" s="13" t="s">
        <v>47</v>
      </c>
      <c r="N2058" s="16">
        <f t="shared" si="320"/>
        <v>50</v>
      </c>
      <c r="O2058" s="16">
        <f t="shared" si="321"/>
        <v>100</v>
      </c>
      <c r="P2058" s="16">
        <f t="shared" si="322"/>
        <v>50</v>
      </c>
      <c r="Q2058" s="16">
        <f t="shared" si="323"/>
        <v>16.5</v>
      </c>
      <c r="R2058" s="17">
        <f t="shared" si="324"/>
        <v>62.475000000000001</v>
      </c>
      <c r="S2058" s="17">
        <f t="shared" si="325"/>
        <v>51.625</v>
      </c>
      <c r="T2058" s="17">
        <f t="shared" si="326"/>
        <v>42.424999999999997</v>
      </c>
      <c r="U2058" s="17">
        <f t="shared" si="327"/>
        <v>54.125</v>
      </c>
      <c r="V2058" s="16">
        <f t="shared" si="328"/>
        <v>52.17499999999999</v>
      </c>
      <c r="W2058" s="16">
        <f t="shared" si="329"/>
        <v>52.662499999999994</v>
      </c>
    </row>
    <row r="2059" spans="1:23" ht="13.5" x14ac:dyDescent="0.25">
      <c r="A2059" s="3">
        <v>45000</v>
      </c>
      <c r="B2059" s="2">
        <v>1.8</v>
      </c>
      <c r="C2059" s="2">
        <v>44.372239311176358</v>
      </c>
      <c r="D2059" s="2">
        <v>-6.0394752607935143E-3</v>
      </c>
      <c r="E2059" s="2">
        <v>-2.5408195036371352E-2</v>
      </c>
      <c r="F2059" s="2">
        <v>1.8</v>
      </c>
      <c r="G2059" s="2">
        <v>1.8020000000000003</v>
      </c>
      <c r="H2059" s="2">
        <v>1.8014999999999997</v>
      </c>
      <c r="I2059" s="2">
        <v>1.8416000000000003</v>
      </c>
      <c r="J2059" s="2">
        <v>1.7990000000000004</v>
      </c>
      <c r="K2059" s="13" t="s">
        <v>48</v>
      </c>
      <c r="L2059" s="13" t="s">
        <v>55</v>
      </c>
      <c r="M2059" s="13" t="s">
        <v>50</v>
      </c>
      <c r="N2059" s="16">
        <f t="shared" si="320"/>
        <v>50</v>
      </c>
      <c r="O2059" s="16">
        <f t="shared" si="321"/>
        <v>100</v>
      </c>
      <c r="P2059" s="16">
        <f t="shared" si="322"/>
        <v>50</v>
      </c>
      <c r="Q2059" s="16">
        <f t="shared" si="323"/>
        <v>66.5</v>
      </c>
      <c r="R2059" s="17">
        <f t="shared" si="324"/>
        <v>69.974999999999994</v>
      </c>
      <c r="S2059" s="17">
        <f t="shared" si="325"/>
        <v>64.125</v>
      </c>
      <c r="T2059" s="17">
        <f t="shared" si="326"/>
        <v>64.924999999999997</v>
      </c>
      <c r="U2059" s="17">
        <f t="shared" si="327"/>
        <v>66.625</v>
      </c>
      <c r="V2059" s="16">
        <f t="shared" si="328"/>
        <v>66.341666666666654</v>
      </c>
      <c r="W2059" s="16">
        <f t="shared" si="329"/>
        <v>66.412499999999994</v>
      </c>
    </row>
    <row r="2060" spans="1:23" ht="13.5" x14ac:dyDescent="0.25">
      <c r="A2060" s="3">
        <v>45001</v>
      </c>
      <c r="B2060" s="2">
        <v>1.79</v>
      </c>
      <c r="C2060" s="2">
        <v>41.121734106514133</v>
      </c>
      <c r="D2060" s="2">
        <v>-6.9691340931210544E-3</v>
      </c>
      <c r="E2060" s="2">
        <v>-3.1365984969653996E-2</v>
      </c>
      <c r="F2060" s="2">
        <v>1.796</v>
      </c>
      <c r="G2060" s="2">
        <v>1.8020000000000003</v>
      </c>
      <c r="H2060" s="2">
        <v>1.8009999999999995</v>
      </c>
      <c r="I2060" s="2">
        <v>1.8392000000000004</v>
      </c>
      <c r="J2060" s="2">
        <v>1.8013500000000002</v>
      </c>
      <c r="K2060" s="13" t="s">
        <v>53</v>
      </c>
      <c r="L2060" s="13" t="s">
        <v>55</v>
      </c>
      <c r="M2060" s="13" t="s">
        <v>47</v>
      </c>
      <c r="N2060" s="16">
        <f t="shared" si="320"/>
        <v>50</v>
      </c>
      <c r="O2060" s="16">
        <f t="shared" si="321"/>
        <v>100</v>
      </c>
      <c r="P2060" s="16">
        <f t="shared" si="322"/>
        <v>50</v>
      </c>
      <c r="Q2060" s="16">
        <f t="shared" si="323"/>
        <v>16.5</v>
      </c>
      <c r="R2060" s="17">
        <f t="shared" si="324"/>
        <v>62.475000000000001</v>
      </c>
      <c r="S2060" s="17">
        <f t="shared" si="325"/>
        <v>51.625</v>
      </c>
      <c r="T2060" s="17">
        <f t="shared" si="326"/>
        <v>42.424999999999997</v>
      </c>
      <c r="U2060" s="17">
        <f t="shared" si="327"/>
        <v>54.125</v>
      </c>
      <c r="V2060" s="16">
        <f t="shared" si="328"/>
        <v>52.17499999999999</v>
      </c>
      <c r="W2060" s="16">
        <f t="shared" si="329"/>
        <v>52.662499999999994</v>
      </c>
    </row>
    <row r="2061" spans="1:23" ht="13.5" x14ac:dyDescent="0.25">
      <c r="A2061" s="3">
        <v>45002</v>
      </c>
      <c r="B2061" s="2">
        <v>1.77</v>
      </c>
      <c r="C2061" s="2">
        <v>35.517719358227708</v>
      </c>
      <c r="D2061" s="2">
        <v>-4.5981359236555441E-3</v>
      </c>
      <c r="E2061" s="2">
        <v>-3.602664470223732E-2</v>
      </c>
      <c r="F2061" s="2">
        <v>1.7920000000000003</v>
      </c>
      <c r="G2061" s="2">
        <v>1.7990000000000002</v>
      </c>
      <c r="H2061" s="2">
        <v>1.7985</v>
      </c>
      <c r="I2061" s="2">
        <v>1.8362000000000003</v>
      </c>
      <c r="J2061" s="2">
        <v>1.8036000000000003</v>
      </c>
      <c r="K2061" s="13" t="s">
        <v>53</v>
      </c>
      <c r="L2061" s="13" t="s">
        <v>55</v>
      </c>
      <c r="M2061" s="13" t="s">
        <v>47</v>
      </c>
      <c r="N2061" s="16">
        <f t="shared" si="320"/>
        <v>50</v>
      </c>
      <c r="O2061" s="16">
        <f t="shared" si="321"/>
        <v>100</v>
      </c>
      <c r="P2061" s="16">
        <f t="shared" si="322"/>
        <v>0</v>
      </c>
      <c r="Q2061" s="16">
        <f t="shared" si="323"/>
        <v>16.5</v>
      </c>
      <c r="R2061" s="17">
        <f t="shared" si="324"/>
        <v>54.975000000000001</v>
      </c>
      <c r="S2061" s="17">
        <f t="shared" si="325"/>
        <v>34.125</v>
      </c>
      <c r="T2061" s="17">
        <f t="shared" si="326"/>
        <v>29.925000000000001</v>
      </c>
      <c r="U2061" s="17">
        <f t="shared" si="327"/>
        <v>41.625</v>
      </c>
      <c r="V2061" s="16">
        <f t="shared" si="328"/>
        <v>39.674999999999997</v>
      </c>
      <c r="W2061" s="16">
        <f t="shared" si="329"/>
        <v>40.162499999999994</v>
      </c>
    </row>
    <row r="2062" spans="1:23" ht="13.5" x14ac:dyDescent="0.25">
      <c r="A2062" s="3">
        <v>45006</v>
      </c>
      <c r="B2062" s="2">
        <v>1.77</v>
      </c>
      <c r="C2062" s="2">
        <v>35.517719358227708</v>
      </c>
      <c r="D2062" s="2">
        <v>-8.0777398548548263E-4</v>
      </c>
      <c r="E2062" s="2">
        <v>-3.9923925235404181E-2</v>
      </c>
      <c r="F2062" s="2">
        <v>1.784</v>
      </c>
      <c r="G2062" s="2">
        <v>1.7949999999999999</v>
      </c>
      <c r="H2062" s="2">
        <v>1.796</v>
      </c>
      <c r="I2062" s="2">
        <v>1.8334000000000004</v>
      </c>
      <c r="J2062" s="2">
        <v>1.8058500000000004</v>
      </c>
      <c r="K2062" s="13" t="s">
        <v>53</v>
      </c>
      <c r="L2062" s="13" t="s">
        <v>55</v>
      </c>
      <c r="M2062" s="13" t="s">
        <v>47</v>
      </c>
      <c r="N2062" s="16">
        <f t="shared" si="320"/>
        <v>50</v>
      </c>
      <c r="O2062" s="16">
        <f t="shared" si="321"/>
        <v>100</v>
      </c>
      <c r="P2062" s="16">
        <f t="shared" si="322"/>
        <v>0</v>
      </c>
      <c r="Q2062" s="16">
        <f t="shared" si="323"/>
        <v>16.5</v>
      </c>
      <c r="R2062" s="17">
        <f t="shared" si="324"/>
        <v>54.975000000000001</v>
      </c>
      <c r="S2062" s="17">
        <f t="shared" si="325"/>
        <v>34.125</v>
      </c>
      <c r="T2062" s="17">
        <f t="shared" si="326"/>
        <v>29.925000000000001</v>
      </c>
      <c r="U2062" s="17">
        <f t="shared" si="327"/>
        <v>41.625</v>
      </c>
      <c r="V2062" s="16">
        <f t="shared" si="328"/>
        <v>39.674999999999997</v>
      </c>
      <c r="W2062" s="16">
        <f t="shared" si="329"/>
        <v>40.162499999999994</v>
      </c>
    </row>
    <row r="2063" spans="1:23" ht="13.5" x14ac:dyDescent="0.25">
      <c r="A2063" s="3">
        <v>45007</v>
      </c>
      <c r="B2063" s="2">
        <v>1.76</v>
      </c>
      <c r="C2063" s="2">
        <v>32.91647838874222</v>
      </c>
      <c r="D2063" s="2">
        <v>3.3676694018045517E-3</v>
      </c>
      <c r="E2063" s="2">
        <v>-4.360584244700344E-2</v>
      </c>
      <c r="F2063" s="2">
        <v>1.7779999999999998</v>
      </c>
      <c r="G2063" s="2">
        <v>1.7900000000000003</v>
      </c>
      <c r="H2063" s="2">
        <v>1.7944999999999998</v>
      </c>
      <c r="I2063" s="2">
        <v>1.8304000000000002</v>
      </c>
      <c r="J2063" s="2">
        <v>1.8079000000000003</v>
      </c>
      <c r="K2063" s="13" t="s">
        <v>53</v>
      </c>
      <c r="L2063" s="13" t="s">
        <v>55</v>
      </c>
      <c r="M2063" s="13" t="s">
        <v>47</v>
      </c>
      <c r="N2063" s="16">
        <f t="shared" si="320"/>
        <v>50</v>
      </c>
      <c r="O2063" s="16">
        <f t="shared" si="321"/>
        <v>100</v>
      </c>
      <c r="P2063" s="16">
        <f t="shared" si="322"/>
        <v>0</v>
      </c>
      <c r="Q2063" s="16">
        <f t="shared" si="323"/>
        <v>16.5</v>
      </c>
      <c r="R2063" s="17">
        <f t="shared" si="324"/>
        <v>54.975000000000001</v>
      </c>
      <c r="S2063" s="17">
        <f t="shared" si="325"/>
        <v>34.125</v>
      </c>
      <c r="T2063" s="17">
        <f t="shared" si="326"/>
        <v>29.925000000000001</v>
      </c>
      <c r="U2063" s="17">
        <f t="shared" si="327"/>
        <v>41.625</v>
      </c>
      <c r="V2063" s="16">
        <f t="shared" si="328"/>
        <v>39.674999999999997</v>
      </c>
      <c r="W2063" s="16">
        <f t="shared" si="329"/>
        <v>40.162499999999994</v>
      </c>
    </row>
    <row r="2064" spans="1:23" ht="13.5" x14ac:dyDescent="0.25">
      <c r="A2064" s="3">
        <v>45008</v>
      </c>
      <c r="B2064" s="2">
        <v>1.75</v>
      </c>
      <c r="C2064" s="2">
        <v>30.510100462132513</v>
      </c>
      <c r="D2064" s="2">
        <v>7.9111914926806026E-3</v>
      </c>
      <c r="E2064" s="2">
        <v>-4.7430175950922096E-2</v>
      </c>
      <c r="F2064" s="2">
        <v>1.768</v>
      </c>
      <c r="G2064" s="2">
        <v>1.784</v>
      </c>
      <c r="H2064" s="2">
        <v>1.7929999999999997</v>
      </c>
      <c r="I2064" s="2">
        <v>1.8278000000000003</v>
      </c>
      <c r="J2064" s="2">
        <v>1.8099500000000004</v>
      </c>
      <c r="K2064" s="13" t="s">
        <v>53</v>
      </c>
      <c r="L2064" s="13" t="s">
        <v>55</v>
      </c>
      <c r="M2064" s="13" t="s">
        <v>47</v>
      </c>
      <c r="N2064" s="16">
        <f t="shared" si="320"/>
        <v>50</v>
      </c>
      <c r="O2064" s="16">
        <f t="shared" si="321"/>
        <v>100</v>
      </c>
      <c r="P2064" s="16">
        <f t="shared" si="322"/>
        <v>0</v>
      </c>
      <c r="Q2064" s="16">
        <f t="shared" si="323"/>
        <v>16.5</v>
      </c>
      <c r="R2064" s="17">
        <f t="shared" si="324"/>
        <v>54.975000000000001</v>
      </c>
      <c r="S2064" s="17">
        <f t="shared" si="325"/>
        <v>34.125</v>
      </c>
      <c r="T2064" s="17">
        <f t="shared" si="326"/>
        <v>29.925000000000001</v>
      </c>
      <c r="U2064" s="17">
        <f t="shared" si="327"/>
        <v>41.625</v>
      </c>
      <c r="V2064" s="16">
        <f t="shared" si="328"/>
        <v>39.674999999999997</v>
      </c>
      <c r="W2064" s="16">
        <f t="shared" si="329"/>
        <v>40.162499999999994</v>
      </c>
    </row>
    <row r="2065" spans="1:23" ht="13.5" x14ac:dyDescent="0.25">
      <c r="A2065" s="3">
        <v>45009</v>
      </c>
      <c r="B2065" s="2">
        <v>1.72</v>
      </c>
      <c r="C2065" s="2">
        <v>24.680808690232993</v>
      </c>
      <c r="D2065" s="2">
        <v>1.4286757900145552E-2</v>
      </c>
      <c r="E2065" s="2">
        <v>-5.060214394793882E-2</v>
      </c>
      <c r="F2065" s="2">
        <v>1.754</v>
      </c>
      <c r="G2065" s="2">
        <v>1.7749999999999999</v>
      </c>
      <c r="H2065" s="2">
        <v>1.7889999999999997</v>
      </c>
      <c r="I2065" s="2">
        <v>1.8244000000000002</v>
      </c>
      <c r="J2065" s="2">
        <v>1.8118500000000006</v>
      </c>
      <c r="K2065" s="13" t="s">
        <v>53</v>
      </c>
      <c r="L2065" s="13" t="s">
        <v>55</v>
      </c>
      <c r="M2065" s="13" t="s">
        <v>47</v>
      </c>
      <c r="N2065" s="16">
        <f t="shared" si="320"/>
        <v>50</v>
      </c>
      <c r="O2065" s="16">
        <f t="shared" si="321"/>
        <v>100</v>
      </c>
      <c r="P2065" s="16">
        <f t="shared" si="322"/>
        <v>0</v>
      </c>
      <c r="Q2065" s="16">
        <f t="shared" si="323"/>
        <v>16.5</v>
      </c>
      <c r="R2065" s="17">
        <f t="shared" si="324"/>
        <v>54.975000000000001</v>
      </c>
      <c r="S2065" s="17">
        <f t="shared" si="325"/>
        <v>34.125</v>
      </c>
      <c r="T2065" s="17">
        <f t="shared" si="326"/>
        <v>29.925000000000001</v>
      </c>
      <c r="U2065" s="17">
        <f t="shared" si="327"/>
        <v>41.625</v>
      </c>
      <c r="V2065" s="16">
        <f t="shared" si="328"/>
        <v>39.674999999999997</v>
      </c>
      <c r="W2065" s="16">
        <f t="shared" si="329"/>
        <v>40.162499999999994</v>
      </c>
    </row>
    <row r="2066" spans="1:23" ht="13.5" x14ac:dyDescent="0.25">
      <c r="A2066" s="3">
        <v>45012</v>
      </c>
      <c r="B2066" s="2">
        <v>1.73</v>
      </c>
      <c r="C2066" s="2">
        <v>29.515088076435674</v>
      </c>
      <c r="D2066" s="2">
        <v>1.6327024938471046E-2</v>
      </c>
      <c r="E2066" s="2">
        <v>-5.2992441466830527E-2</v>
      </c>
      <c r="F2066" s="2">
        <v>1.746</v>
      </c>
      <c r="G2066" s="2">
        <v>1.7690000000000001</v>
      </c>
      <c r="H2066" s="2">
        <v>1.7854999999999996</v>
      </c>
      <c r="I2066" s="2">
        <v>1.8216000000000003</v>
      </c>
      <c r="J2066" s="2">
        <v>1.8136500000000007</v>
      </c>
      <c r="K2066" s="13" t="s">
        <v>53</v>
      </c>
      <c r="L2066" s="13" t="s">
        <v>55</v>
      </c>
      <c r="M2066" s="13" t="s">
        <v>47</v>
      </c>
      <c r="N2066" s="16">
        <f t="shared" si="320"/>
        <v>50</v>
      </c>
      <c r="O2066" s="16">
        <f t="shared" si="321"/>
        <v>100</v>
      </c>
      <c r="P2066" s="16">
        <f t="shared" si="322"/>
        <v>0</v>
      </c>
      <c r="Q2066" s="16">
        <f t="shared" si="323"/>
        <v>16.5</v>
      </c>
      <c r="R2066" s="17">
        <f t="shared" si="324"/>
        <v>54.975000000000001</v>
      </c>
      <c r="S2066" s="17">
        <f t="shared" si="325"/>
        <v>34.125</v>
      </c>
      <c r="T2066" s="17">
        <f t="shared" si="326"/>
        <v>29.925000000000001</v>
      </c>
      <c r="U2066" s="17">
        <f t="shared" si="327"/>
        <v>41.625</v>
      </c>
      <c r="V2066" s="16">
        <f t="shared" si="328"/>
        <v>39.674999999999997</v>
      </c>
      <c r="W2066" s="16">
        <f t="shared" si="329"/>
        <v>40.162499999999994</v>
      </c>
    </row>
    <row r="2067" spans="1:23" ht="13.5" x14ac:dyDescent="0.25">
      <c r="A2067" s="3">
        <v>45013</v>
      </c>
      <c r="B2067" s="2">
        <v>1.77</v>
      </c>
      <c r="C2067" s="2">
        <v>44.782006731750435</v>
      </c>
      <c r="D2067" s="2">
        <v>1.8537182590282031E-2</v>
      </c>
      <c r="E2067" s="2">
        <v>-5.3188029775726259E-2</v>
      </c>
      <c r="F2067" s="2">
        <v>1.7459999999999998</v>
      </c>
      <c r="G2067" s="2">
        <v>1.7650000000000001</v>
      </c>
      <c r="H2067" s="2">
        <v>1.784</v>
      </c>
      <c r="I2067" s="2">
        <v>1.8196000000000001</v>
      </c>
      <c r="J2067" s="2">
        <v>1.8157000000000005</v>
      </c>
      <c r="K2067" s="13" t="s">
        <v>53</v>
      </c>
      <c r="L2067" s="13" t="s">
        <v>55</v>
      </c>
      <c r="M2067" s="13" t="s">
        <v>55</v>
      </c>
      <c r="N2067" s="16">
        <f t="shared" si="320"/>
        <v>50</v>
      </c>
      <c r="O2067" s="16">
        <f t="shared" si="321"/>
        <v>100</v>
      </c>
      <c r="P2067" s="16">
        <f t="shared" si="322"/>
        <v>0</v>
      </c>
      <c r="Q2067" s="16">
        <f t="shared" si="323"/>
        <v>16.5</v>
      </c>
      <c r="R2067" s="17">
        <f t="shared" si="324"/>
        <v>54.975000000000001</v>
      </c>
      <c r="S2067" s="17">
        <f t="shared" si="325"/>
        <v>34.125</v>
      </c>
      <c r="T2067" s="17">
        <f t="shared" si="326"/>
        <v>29.925000000000001</v>
      </c>
      <c r="U2067" s="17">
        <f t="shared" si="327"/>
        <v>41.625</v>
      </c>
      <c r="V2067" s="16">
        <f t="shared" si="328"/>
        <v>39.674999999999997</v>
      </c>
      <c r="W2067" s="16">
        <f t="shared" si="329"/>
        <v>40.162499999999994</v>
      </c>
    </row>
    <row r="2068" spans="1:23" ht="13.5" x14ac:dyDescent="0.25">
      <c r="A2068" s="3">
        <v>45014</v>
      </c>
      <c r="B2068" s="2">
        <v>1.75</v>
      </c>
      <c r="C2068" s="2">
        <v>40.104609928345496</v>
      </c>
      <c r="D2068" s="2">
        <v>1.8917936504489585E-2</v>
      </c>
      <c r="E2068" s="2">
        <v>-5.1226964879769125E-2</v>
      </c>
      <c r="F2068" s="2">
        <v>1.7439999999999998</v>
      </c>
      <c r="G2068" s="2">
        <v>1.7609999999999999</v>
      </c>
      <c r="H2068" s="2">
        <v>1.7815000000000001</v>
      </c>
      <c r="I2068" s="2">
        <v>1.8166</v>
      </c>
      <c r="J2068" s="2">
        <v>1.8177500000000006</v>
      </c>
      <c r="K2068" s="13" t="s">
        <v>53</v>
      </c>
      <c r="L2068" s="13" t="s">
        <v>55</v>
      </c>
      <c r="M2068" s="13" t="s">
        <v>47</v>
      </c>
      <c r="N2068" s="16">
        <f t="shared" si="320"/>
        <v>50</v>
      </c>
      <c r="O2068" s="16">
        <f t="shared" si="321"/>
        <v>100</v>
      </c>
      <c r="P2068" s="16">
        <f t="shared" si="322"/>
        <v>0</v>
      </c>
      <c r="Q2068" s="16">
        <f t="shared" si="323"/>
        <v>16.5</v>
      </c>
      <c r="R2068" s="17">
        <f t="shared" si="324"/>
        <v>54.975000000000001</v>
      </c>
      <c r="S2068" s="17">
        <f t="shared" si="325"/>
        <v>34.125</v>
      </c>
      <c r="T2068" s="17">
        <f t="shared" si="326"/>
        <v>29.925000000000001</v>
      </c>
      <c r="U2068" s="17">
        <f t="shared" si="327"/>
        <v>41.625</v>
      </c>
      <c r="V2068" s="16">
        <f t="shared" si="328"/>
        <v>39.674999999999997</v>
      </c>
      <c r="W2068" s="16">
        <f t="shared" si="329"/>
        <v>40.162499999999994</v>
      </c>
    </row>
    <row r="2069" spans="1:23" ht="13.5" x14ac:dyDescent="0.25">
      <c r="A2069" s="3">
        <v>45015</v>
      </c>
      <c r="B2069" s="2">
        <v>1.75</v>
      </c>
      <c r="C2069" s="2">
        <v>40.104609928345496</v>
      </c>
      <c r="D2069" s="2">
        <v>2.0994960950042607E-2</v>
      </c>
      <c r="E2069" s="2">
        <v>-4.6042647326017504E-2</v>
      </c>
      <c r="F2069" s="2">
        <v>1.7440000000000002</v>
      </c>
      <c r="G2069" s="2">
        <v>1.7560000000000002</v>
      </c>
      <c r="H2069" s="2">
        <v>1.7790000000000004</v>
      </c>
      <c r="I2069" s="2">
        <v>1.8135999999999999</v>
      </c>
      <c r="J2069" s="2">
        <v>1.8198000000000005</v>
      </c>
      <c r="K2069" s="13" t="s">
        <v>53</v>
      </c>
      <c r="L2069" s="13" t="s">
        <v>55</v>
      </c>
      <c r="M2069" s="13" t="s">
        <v>55</v>
      </c>
      <c r="N2069" s="16">
        <f t="shared" si="320"/>
        <v>50</v>
      </c>
      <c r="O2069" s="16">
        <f t="shared" si="321"/>
        <v>100</v>
      </c>
      <c r="P2069" s="16">
        <f t="shared" si="322"/>
        <v>0</v>
      </c>
      <c r="Q2069" s="16">
        <f t="shared" si="323"/>
        <v>16.5</v>
      </c>
      <c r="R2069" s="17">
        <f t="shared" si="324"/>
        <v>54.975000000000001</v>
      </c>
      <c r="S2069" s="17">
        <f t="shared" si="325"/>
        <v>34.125</v>
      </c>
      <c r="T2069" s="17">
        <f t="shared" si="326"/>
        <v>29.925000000000001</v>
      </c>
      <c r="U2069" s="17">
        <f t="shared" si="327"/>
        <v>41.625</v>
      </c>
      <c r="V2069" s="16">
        <f t="shared" si="328"/>
        <v>39.674999999999997</v>
      </c>
      <c r="W2069" s="16">
        <f t="shared" si="329"/>
        <v>40.162499999999994</v>
      </c>
    </row>
    <row r="2070" spans="1:23" ht="13.5" x14ac:dyDescent="0.25">
      <c r="A2070" s="3">
        <v>45016</v>
      </c>
      <c r="B2070" s="2">
        <v>1.72</v>
      </c>
      <c r="C2070" s="2">
        <v>33.937987299978843</v>
      </c>
      <c r="D2070" s="2">
        <v>2.3636561744136309E-2</v>
      </c>
      <c r="E2070" s="2">
        <v>-3.8036226468600512E-2</v>
      </c>
      <c r="F2070" s="2">
        <v>1.7440000000000002</v>
      </c>
      <c r="G2070" s="2">
        <v>1.7489999999999999</v>
      </c>
      <c r="H2070" s="2">
        <v>1.7755000000000003</v>
      </c>
      <c r="I2070" s="2">
        <v>1.8097999999999999</v>
      </c>
      <c r="J2070" s="2">
        <v>1.8216500000000004</v>
      </c>
      <c r="K2070" s="13" t="s">
        <v>48</v>
      </c>
      <c r="L2070" s="13" t="s">
        <v>55</v>
      </c>
      <c r="M2070" s="13" t="s">
        <v>55</v>
      </c>
      <c r="N2070" s="16">
        <f t="shared" si="320"/>
        <v>50</v>
      </c>
      <c r="O2070" s="16">
        <f t="shared" si="321"/>
        <v>100</v>
      </c>
      <c r="P2070" s="16">
        <f t="shared" si="322"/>
        <v>0</v>
      </c>
      <c r="Q2070" s="16">
        <f t="shared" si="323"/>
        <v>49.5</v>
      </c>
      <c r="R2070" s="17">
        <f t="shared" si="324"/>
        <v>59.924999999999997</v>
      </c>
      <c r="S2070" s="17">
        <f t="shared" si="325"/>
        <v>42.375</v>
      </c>
      <c r="T2070" s="17">
        <f t="shared" si="326"/>
        <v>44.775000000000006</v>
      </c>
      <c r="U2070" s="17">
        <f t="shared" si="327"/>
        <v>49.875</v>
      </c>
      <c r="V2070" s="16">
        <f t="shared" si="328"/>
        <v>49.024999999999999</v>
      </c>
      <c r="W2070" s="16">
        <f t="shared" si="329"/>
        <v>49.237499999999997</v>
      </c>
    </row>
    <row r="2071" spans="1:23" ht="13.5" x14ac:dyDescent="0.25">
      <c r="A2071" s="3">
        <v>45019</v>
      </c>
      <c r="B2071" s="2">
        <v>1.75</v>
      </c>
      <c r="C2071" s="2">
        <v>43.323180739921639</v>
      </c>
      <c r="D2071" s="2">
        <v>2.093540496749613E-2</v>
      </c>
      <c r="E2071" s="2">
        <v>-3.0235009131967562E-2</v>
      </c>
      <c r="F2071" s="2">
        <v>1.7479999999999998</v>
      </c>
      <c r="G2071" s="2">
        <v>1.7469999999999999</v>
      </c>
      <c r="H2071" s="2">
        <v>1.7730000000000001</v>
      </c>
      <c r="I2071" s="2">
        <v>1.8069999999999999</v>
      </c>
      <c r="J2071" s="2">
        <v>1.8236500000000004</v>
      </c>
      <c r="K2071" s="13" t="s">
        <v>48</v>
      </c>
      <c r="L2071" s="13" t="s">
        <v>55</v>
      </c>
      <c r="M2071" s="13" t="s">
        <v>52</v>
      </c>
      <c r="N2071" s="16">
        <f t="shared" si="320"/>
        <v>50</v>
      </c>
      <c r="O2071" s="16">
        <f t="shared" si="321"/>
        <v>100</v>
      </c>
      <c r="P2071" s="16">
        <f t="shared" si="322"/>
        <v>0</v>
      </c>
      <c r="Q2071" s="16">
        <f t="shared" si="323"/>
        <v>83.5</v>
      </c>
      <c r="R2071" s="17">
        <f t="shared" si="324"/>
        <v>65.025000000000006</v>
      </c>
      <c r="S2071" s="17">
        <f t="shared" si="325"/>
        <v>50.875</v>
      </c>
      <c r="T2071" s="17">
        <f t="shared" si="326"/>
        <v>60.075000000000003</v>
      </c>
      <c r="U2071" s="17">
        <f t="shared" si="327"/>
        <v>58.375</v>
      </c>
      <c r="V2071" s="16">
        <f t="shared" si="328"/>
        <v>58.658333333333339</v>
      </c>
      <c r="W2071" s="16">
        <f t="shared" si="329"/>
        <v>58.587500000000006</v>
      </c>
    </row>
    <row r="2072" spans="1:23" ht="13.5" x14ac:dyDescent="0.25">
      <c r="A2072" s="3">
        <v>45020</v>
      </c>
      <c r="B2072" s="2">
        <v>1.74</v>
      </c>
      <c r="C2072" s="2">
        <v>41.220984679791925</v>
      </c>
      <c r="D2072" s="2">
        <v>1.9549194900698286E-2</v>
      </c>
      <c r="E2072" s="2">
        <v>-2.2230085716306053E-2</v>
      </c>
      <c r="F2072" s="2">
        <v>1.7419999999999998</v>
      </c>
      <c r="G2072" s="2">
        <v>1.7439999999999998</v>
      </c>
      <c r="H2072" s="2">
        <v>1.7695000000000001</v>
      </c>
      <c r="I2072" s="2">
        <v>1.8043999999999998</v>
      </c>
      <c r="J2072" s="2">
        <v>1.8256000000000006</v>
      </c>
      <c r="K2072" s="13" t="s">
        <v>53</v>
      </c>
      <c r="L2072" s="13" t="s">
        <v>55</v>
      </c>
      <c r="M2072" s="13" t="s">
        <v>47</v>
      </c>
      <c r="N2072" s="16">
        <f t="shared" si="320"/>
        <v>50</v>
      </c>
      <c r="O2072" s="16">
        <f t="shared" si="321"/>
        <v>100</v>
      </c>
      <c r="P2072" s="16">
        <f t="shared" si="322"/>
        <v>0</v>
      </c>
      <c r="Q2072" s="16">
        <f t="shared" si="323"/>
        <v>16.5</v>
      </c>
      <c r="R2072" s="17">
        <f t="shared" si="324"/>
        <v>54.975000000000001</v>
      </c>
      <c r="S2072" s="17">
        <f t="shared" si="325"/>
        <v>34.125</v>
      </c>
      <c r="T2072" s="17">
        <f t="shared" si="326"/>
        <v>29.925000000000001</v>
      </c>
      <c r="U2072" s="17">
        <f t="shared" si="327"/>
        <v>41.625</v>
      </c>
      <c r="V2072" s="16">
        <f t="shared" si="328"/>
        <v>39.674999999999997</v>
      </c>
      <c r="W2072" s="16">
        <f t="shared" si="329"/>
        <v>40.162499999999994</v>
      </c>
    </row>
    <row r="2073" spans="1:23" ht="13.5" x14ac:dyDescent="0.25">
      <c r="A2073" s="3">
        <v>45021</v>
      </c>
      <c r="B2073" s="2">
        <v>1.74</v>
      </c>
      <c r="C2073" s="2">
        <v>41.220984679791933</v>
      </c>
      <c r="D2073" s="2">
        <v>1.7043768838099327E-2</v>
      </c>
      <c r="E2073" s="2">
        <v>-1.4477843739074261E-2</v>
      </c>
      <c r="F2073" s="2">
        <v>1.7399999999999998</v>
      </c>
      <c r="G2073" s="2">
        <v>1.7419999999999998</v>
      </c>
      <c r="H2073" s="2">
        <v>1.766</v>
      </c>
      <c r="I2073" s="2">
        <v>1.8021999999999998</v>
      </c>
      <c r="J2073" s="2">
        <v>1.8276500000000004</v>
      </c>
      <c r="K2073" s="13" t="s">
        <v>53</v>
      </c>
      <c r="L2073" s="13" t="s">
        <v>55</v>
      </c>
      <c r="M2073" s="13" t="s">
        <v>47</v>
      </c>
      <c r="N2073" s="16">
        <f t="shared" si="320"/>
        <v>50</v>
      </c>
      <c r="O2073" s="16">
        <f t="shared" si="321"/>
        <v>100</v>
      </c>
      <c r="P2073" s="16">
        <f t="shared" si="322"/>
        <v>0</v>
      </c>
      <c r="Q2073" s="16">
        <f t="shared" si="323"/>
        <v>16.5</v>
      </c>
      <c r="R2073" s="17">
        <f t="shared" si="324"/>
        <v>54.975000000000001</v>
      </c>
      <c r="S2073" s="17">
        <f t="shared" si="325"/>
        <v>34.125</v>
      </c>
      <c r="T2073" s="17">
        <f t="shared" si="326"/>
        <v>29.925000000000001</v>
      </c>
      <c r="U2073" s="17">
        <f t="shared" si="327"/>
        <v>41.625</v>
      </c>
      <c r="V2073" s="16">
        <f t="shared" si="328"/>
        <v>39.674999999999997</v>
      </c>
      <c r="W2073" s="16">
        <f t="shared" si="329"/>
        <v>40.162499999999994</v>
      </c>
    </row>
    <row r="2074" spans="1:23" ht="13.5" x14ac:dyDescent="0.25">
      <c r="A2074" s="3">
        <v>45022</v>
      </c>
      <c r="B2074" s="2">
        <v>1.7</v>
      </c>
      <c r="C2074" s="2">
        <v>33.646940678620695</v>
      </c>
      <c r="D2074" s="2">
        <v>1.6539018859275556E-2</v>
      </c>
      <c r="E2074" s="2">
        <v>-6.2317239665272009E-3</v>
      </c>
      <c r="F2074" s="2">
        <v>1.73</v>
      </c>
      <c r="G2074" s="2">
        <v>1.7370000000000001</v>
      </c>
      <c r="H2074" s="2">
        <v>1.7605</v>
      </c>
      <c r="I2074" s="2">
        <v>1.7989999999999995</v>
      </c>
      <c r="J2074" s="2">
        <v>1.8293000000000004</v>
      </c>
      <c r="K2074" s="13" t="s">
        <v>53</v>
      </c>
      <c r="L2074" s="13" t="s">
        <v>55</v>
      </c>
      <c r="M2074" s="13" t="s">
        <v>47</v>
      </c>
      <c r="N2074" s="16">
        <f t="shared" si="320"/>
        <v>50</v>
      </c>
      <c r="O2074" s="16">
        <f t="shared" si="321"/>
        <v>100</v>
      </c>
      <c r="P2074" s="16">
        <f t="shared" si="322"/>
        <v>0</v>
      </c>
      <c r="Q2074" s="16">
        <f t="shared" si="323"/>
        <v>16.5</v>
      </c>
      <c r="R2074" s="17">
        <f t="shared" si="324"/>
        <v>54.975000000000001</v>
      </c>
      <c r="S2074" s="17">
        <f t="shared" si="325"/>
        <v>34.125</v>
      </c>
      <c r="T2074" s="17">
        <f t="shared" si="326"/>
        <v>29.925000000000001</v>
      </c>
      <c r="U2074" s="17">
        <f t="shared" si="327"/>
        <v>41.625</v>
      </c>
      <c r="V2074" s="16">
        <f t="shared" si="328"/>
        <v>39.674999999999997</v>
      </c>
      <c r="W2074" s="16">
        <f t="shared" si="329"/>
        <v>40.162499999999994</v>
      </c>
    </row>
    <row r="2075" spans="1:23" ht="13.5" x14ac:dyDescent="0.25">
      <c r="A2075" s="3">
        <v>45023</v>
      </c>
      <c r="B2075" s="2">
        <v>1.72</v>
      </c>
      <c r="C2075" s="2">
        <v>39.620756352767941</v>
      </c>
      <c r="D2075" s="2">
        <v>1.0428015099692711E-2</v>
      </c>
      <c r="E2075" s="2">
        <v>1.3360764052441458E-3</v>
      </c>
      <c r="F2075" s="2">
        <v>1.73</v>
      </c>
      <c r="G2075" s="2">
        <v>1.7370000000000001</v>
      </c>
      <c r="H2075" s="2">
        <v>1.7559999999999998</v>
      </c>
      <c r="I2075" s="2">
        <v>1.7961999999999998</v>
      </c>
      <c r="J2075" s="2">
        <v>1.8309000000000006</v>
      </c>
      <c r="K2075" s="13" t="s">
        <v>48</v>
      </c>
      <c r="L2075" s="13" t="s">
        <v>55</v>
      </c>
      <c r="M2075" s="13" t="s">
        <v>55</v>
      </c>
      <c r="N2075" s="16">
        <f t="shared" si="320"/>
        <v>50</v>
      </c>
      <c r="O2075" s="16">
        <f t="shared" si="321"/>
        <v>100</v>
      </c>
      <c r="P2075" s="16">
        <f t="shared" si="322"/>
        <v>0</v>
      </c>
      <c r="Q2075" s="16">
        <f t="shared" si="323"/>
        <v>49.5</v>
      </c>
      <c r="R2075" s="17">
        <f t="shared" si="324"/>
        <v>59.924999999999997</v>
      </c>
      <c r="S2075" s="17">
        <f t="shared" si="325"/>
        <v>42.375</v>
      </c>
      <c r="T2075" s="17">
        <f t="shared" si="326"/>
        <v>44.775000000000006</v>
      </c>
      <c r="U2075" s="17">
        <f t="shared" si="327"/>
        <v>49.875</v>
      </c>
      <c r="V2075" s="16">
        <f t="shared" si="328"/>
        <v>49.024999999999999</v>
      </c>
      <c r="W2075" s="16">
        <f t="shared" si="329"/>
        <v>49.237499999999997</v>
      </c>
    </row>
    <row r="2076" spans="1:23" ht="13.5" x14ac:dyDescent="0.25">
      <c r="A2076" s="3">
        <v>45026</v>
      </c>
      <c r="B2076" s="2">
        <v>1.69</v>
      </c>
      <c r="C2076" s="2">
        <v>34.590160928361442</v>
      </c>
      <c r="D2076" s="2">
        <v>9.2820376230999813E-3</v>
      </c>
      <c r="E2076" s="2">
        <v>8.8538863036951108E-3</v>
      </c>
      <c r="F2076" s="2">
        <v>1.718</v>
      </c>
      <c r="G2076" s="2">
        <v>1.7329999999999999</v>
      </c>
      <c r="H2076" s="2">
        <v>1.7509999999999999</v>
      </c>
      <c r="I2076" s="2">
        <v>1.7923999999999995</v>
      </c>
      <c r="J2076" s="2">
        <v>1.8321500000000006</v>
      </c>
      <c r="K2076" s="13" t="s">
        <v>48</v>
      </c>
      <c r="L2076" s="13" t="s">
        <v>55</v>
      </c>
      <c r="M2076" s="13" t="s">
        <v>50</v>
      </c>
      <c r="N2076" s="16">
        <f t="shared" si="320"/>
        <v>50</v>
      </c>
      <c r="O2076" s="16">
        <f t="shared" si="321"/>
        <v>100</v>
      </c>
      <c r="P2076" s="16">
        <f t="shared" si="322"/>
        <v>0</v>
      </c>
      <c r="Q2076" s="16">
        <f t="shared" si="323"/>
        <v>66.5</v>
      </c>
      <c r="R2076" s="17">
        <f t="shared" si="324"/>
        <v>62.475000000000001</v>
      </c>
      <c r="S2076" s="17">
        <f t="shared" si="325"/>
        <v>46.625</v>
      </c>
      <c r="T2076" s="17">
        <f t="shared" si="326"/>
        <v>52.424999999999997</v>
      </c>
      <c r="U2076" s="17">
        <f t="shared" si="327"/>
        <v>54.125</v>
      </c>
      <c r="V2076" s="16">
        <f t="shared" si="328"/>
        <v>53.841666666666661</v>
      </c>
      <c r="W2076" s="16">
        <f t="shared" si="329"/>
        <v>53.912499999999994</v>
      </c>
    </row>
    <row r="2077" spans="1:23" ht="13.5" x14ac:dyDescent="0.25">
      <c r="A2077" s="3">
        <v>45027</v>
      </c>
      <c r="B2077" s="2">
        <v>1.73</v>
      </c>
      <c r="C2077" s="2">
        <v>44.676424048668466</v>
      </c>
      <c r="D2077" s="2">
        <v>1.1925137461973545E-2</v>
      </c>
      <c r="E2077" s="2">
        <v>1.5527226927773004E-2</v>
      </c>
      <c r="F2077" s="2">
        <v>1.716</v>
      </c>
      <c r="G2077" s="2">
        <v>1.7289999999999999</v>
      </c>
      <c r="H2077" s="2">
        <v>1.7469999999999994</v>
      </c>
      <c r="I2077" s="2">
        <v>1.7895999999999999</v>
      </c>
      <c r="J2077" s="2">
        <v>1.8335500000000005</v>
      </c>
      <c r="K2077" s="13" t="s">
        <v>48</v>
      </c>
      <c r="L2077" s="13" t="s">
        <v>55</v>
      </c>
      <c r="M2077" s="13" t="s">
        <v>50</v>
      </c>
      <c r="N2077" s="16">
        <f t="shared" si="320"/>
        <v>50</v>
      </c>
      <c r="O2077" s="16">
        <f t="shared" si="321"/>
        <v>100</v>
      </c>
      <c r="P2077" s="16">
        <f t="shared" si="322"/>
        <v>0</v>
      </c>
      <c r="Q2077" s="16">
        <f t="shared" si="323"/>
        <v>66.5</v>
      </c>
      <c r="R2077" s="17">
        <f t="shared" si="324"/>
        <v>62.475000000000001</v>
      </c>
      <c r="S2077" s="17">
        <f t="shared" si="325"/>
        <v>46.625</v>
      </c>
      <c r="T2077" s="17">
        <f t="shared" si="326"/>
        <v>52.424999999999997</v>
      </c>
      <c r="U2077" s="17">
        <f t="shared" si="327"/>
        <v>54.125</v>
      </c>
      <c r="V2077" s="16">
        <f t="shared" si="328"/>
        <v>53.841666666666661</v>
      </c>
      <c r="W2077" s="16">
        <f t="shared" si="329"/>
        <v>53.912499999999994</v>
      </c>
    </row>
    <row r="2078" spans="1:23" ht="13.5" x14ac:dyDescent="0.25">
      <c r="A2078" s="3">
        <v>45028</v>
      </c>
      <c r="B2078" s="2">
        <v>1.72</v>
      </c>
      <c r="C2078" s="2">
        <v>42.895585669674134</v>
      </c>
      <c r="D2078" s="2">
        <v>1.1979701296282119E-2</v>
      </c>
      <c r="E2078" s="2">
        <v>1.9588047639066478E-2</v>
      </c>
      <c r="F2078" s="2">
        <v>1.7120000000000002</v>
      </c>
      <c r="G2078" s="2">
        <v>1.7259999999999998</v>
      </c>
      <c r="H2078" s="2">
        <v>1.7434999999999996</v>
      </c>
      <c r="I2078" s="2">
        <v>1.7867999999999997</v>
      </c>
      <c r="J2078" s="2">
        <v>1.8345000000000005</v>
      </c>
      <c r="K2078" s="13" t="s">
        <v>48</v>
      </c>
      <c r="L2078" s="13" t="s">
        <v>55</v>
      </c>
      <c r="M2078" s="13" t="s">
        <v>50</v>
      </c>
      <c r="N2078" s="16">
        <f t="shared" si="320"/>
        <v>50</v>
      </c>
      <c r="O2078" s="16">
        <f t="shared" si="321"/>
        <v>100</v>
      </c>
      <c r="P2078" s="16">
        <f t="shared" si="322"/>
        <v>0</v>
      </c>
      <c r="Q2078" s="16">
        <f t="shared" si="323"/>
        <v>66.5</v>
      </c>
      <c r="R2078" s="17">
        <f t="shared" si="324"/>
        <v>62.475000000000001</v>
      </c>
      <c r="S2078" s="17">
        <f t="shared" si="325"/>
        <v>46.625</v>
      </c>
      <c r="T2078" s="17">
        <f t="shared" si="326"/>
        <v>52.424999999999997</v>
      </c>
      <c r="U2078" s="17">
        <f t="shared" si="327"/>
        <v>54.125</v>
      </c>
      <c r="V2078" s="16">
        <f t="shared" si="328"/>
        <v>53.841666666666661</v>
      </c>
      <c r="W2078" s="16">
        <f t="shared" si="329"/>
        <v>53.912499999999994</v>
      </c>
    </row>
    <row r="2079" spans="1:23" ht="13.5" x14ac:dyDescent="0.25">
      <c r="A2079" s="3">
        <v>45029</v>
      </c>
      <c r="B2079" s="2">
        <v>1.7</v>
      </c>
      <c r="C2079" s="2">
        <v>39.5040067444247</v>
      </c>
      <c r="D2079" s="2">
        <v>1.3709291749985031E-2</v>
      </c>
      <c r="E2079" s="2">
        <v>2.1263842937221444E-2</v>
      </c>
      <c r="F2079" s="2">
        <v>1.7120000000000002</v>
      </c>
      <c r="G2079" s="2">
        <v>1.7210000000000001</v>
      </c>
      <c r="H2079" s="2">
        <v>1.7385000000000002</v>
      </c>
      <c r="I2079" s="2">
        <v>1.7838000000000001</v>
      </c>
      <c r="J2079" s="2">
        <v>1.8351500000000007</v>
      </c>
      <c r="K2079" s="13" t="s">
        <v>48</v>
      </c>
      <c r="L2079" s="13" t="s">
        <v>55</v>
      </c>
      <c r="M2079" s="13" t="s">
        <v>55</v>
      </c>
      <c r="N2079" s="16">
        <f t="shared" si="320"/>
        <v>50</v>
      </c>
      <c r="O2079" s="16">
        <f t="shared" si="321"/>
        <v>100</v>
      </c>
      <c r="P2079" s="16">
        <f t="shared" si="322"/>
        <v>0</v>
      </c>
      <c r="Q2079" s="16">
        <f t="shared" si="323"/>
        <v>49.5</v>
      </c>
      <c r="R2079" s="17">
        <f t="shared" si="324"/>
        <v>59.924999999999997</v>
      </c>
      <c r="S2079" s="17">
        <f t="shared" si="325"/>
        <v>42.375</v>
      </c>
      <c r="T2079" s="17">
        <f t="shared" si="326"/>
        <v>44.775000000000006</v>
      </c>
      <c r="U2079" s="17">
        <f t="shared" si="327"/>
        <v>49.875</v>
      </c>
      <c r="V2079" s="16">
        <f t="shared" si="328"/>
        <v>49.024999999999999</v>
      </c>
      <c r="W2079" s="16">
        <f t="shared" si="329"/>
        <v>49.237499999999997</v>
      </c>
    </row>
    <row r="2080" spans="1:23" ht="13.5" x14ac:dyDescent="0.25">
      <c r="A2080" s="3">
        <v>45030</v>
      </c>
      <c r="B2080" s="2">
        <v>1.7</v>
      </c>
      <c r="C2080" s="2">
        <v>39.5040067444247</v>
      </c>
      <c r="D2080" s="2">
        <v>1.0862568695193975E-2</v>
      </c>
      <c r="E2080" s="2">
        <v>2.218593083159779E-2</v>
      </c>
      <c r="F2080" s="2">
        <v>1.7079999999999997</v>
      </c>
      <c r="G2080" s="2">
        <v>1.7190000000000001</v>
      </c>
      <c r="H2080" s="2">
        <v>1.734</v>
      </c>
      <c r="I2080" s="2">
        <v>1.7806</v>
      </c>
      <c r="J2080" s="2">
        <v>1.8355000000000006</v>
      </c>
      <c r="K2080" s="13" t="s">
        <v>53</v>
      </c>
      <c r="L2080" s="13" t="s">
        <v>55</v>
      </c>
      <c r="M2080" s="13" t="s">
        <v>47</v>
      </c>
      <c r="N2080" s="16">
        <f t="shared" si="320"/>
        <v>50</v>
      </c>
      <c r="O2080" s="16">
        <f t="shared" si="321"/>
        <v>100</v>
      </c>
      <c r="P2080" s="16">
        <f t="shared" si="322"/>
        <v>0</v>
      </c>
      <c r="Q2080" s="16">
        <f t="shared" si="323"/>
        <v>16.5</v>
      </c>
      <c r="R2080" s="17">
        <f t="shared" si="324"/>
        <v>54.975000000000001</v>
      </c>
      <c r="S2080" s="17">
        <f t="shared" si="325"/>
        <v>34.125</v>
      </c>
      <c r="T2080" s="17">
        <f t="shared" si="326"/>
        <v>29.925000000000001</v>
      </c>
      <c r="U2080" s="17">
        <f t="shared" si="327"/>
        <v>41.625</v>
      </c>
      <c r="V2080" s="16">
        <f t="shared" si="328"/>
        <v>39.674999999999997</v>
      </c>
      <c r="W2080" s="16">
        <f t="shared" si="329"/>
        <v>40.162499999999994</v>
      </c>
    </row>
    <row r="2081" spans="1:23" ht="13.5" x14ac:dyDescent="0.25">
      <c r="A2081" s="3">
        <v>45033</v>
      </c>
      <c r="B2081" s="2">
        <v>1.68</v>
      </c>
      <c r="C2081" s="2">
        <v>36.185845983116025</v>
      </c>
      <c r="D2081" s="2">
        <v>1.4833226487648954E-2</v>
      </c>
      <c r="E2081" s="2">
        <v>2.2411349806449616E-2</v>
      </c>
      <c r="F2081" s="2">
        <v>1.7060000000000002</v>
      </c>
      <c r="G2081" s="2">
        <v>1.7120000000000002</v>
      </c>
      <c r="H2081" s="2">
        <v>1.7294999999999998</v>
      </c>
      <c r="I2081" s="2">
        <v>1.7772000000000003</v>
      </c>
      <c r="J2081" s="2">
        <v>1.8357500000000007</v>
      </c>
      <c r="K2081" s="13" t="s">
        <v>53</v>
      </c>
      <c r="L2081" s="13" t="s">
        <v>55</v>
      </c>
      <c r="M2081" s="13" t="s">
        <v>47</v>
      </c>
      <c r="N2081" s="16">
        <f t="shared" si="320"/>
        <v>50</v>
      </c>
      <c r="O2081" s="16">
        <f t="shared" si="321"/>
        <v>100</v>
      </c>
      <c r="P2081" s="16">
        <f t="shared" si="322"/>
        <v>0</v>
      </c>
      <c r="Q2081" s="16">
        <f t="shared" si="323"/>
        <v>16.5</v>
      </c>
      <c r="R2081" s="17">
        <f t="shared" si="324"/>
        <v>54.975000000000001</v>
      </c>
      <c r="S2081" s="17">
        <f t="shared" si="325"/>
        <v>34.125</v>
      </c>
      <c r="T2081" s="17">
        <f t="shared" si="326"/>
        <v>29.925000000000001</v>
      </c>
      <c r="U2081" s="17">
        <f t="shared" si="327"/>
        <v>41.625</v>
      </c>
      <c r="V2081" s="16">
        <f t="shared" si="328"/>
        <v>39.674999999999997</v>
      </c>
      <c r="W2081" s="16">
        <f t="shared" si="329"/>
        <v>40.162499999999994</v>
      </c>
    </row>
    <row r="2082" spans="1:23" ht="13.5" x14ac:dyDescent="0.25">
      <c r="A2082" s="3">
        <v>45034</v>
      </c>
      <c r="B2082" s="2">
        <v>1.7</v>
      </c>
      <c r="C2082" s="2">
        <v>41.479426614825329</v>
      </c>
      <c r="D2082" s="2">
        <v>1.5552878872191478E-2</v>
      </c>
      <c r="E2082" s="2">
        <v>2.166997689731899E-2</v>
      </c>
      <c r="F2082" s="2">
        <v>1.7</v>
      </c>
      <c r="G2082" s="2">
        <v>1.7079999999999997</v>
      </c>
      <c r="H2082" s="2">
        <v>1.7259999999999998</v>
      </c>
      <c r="I2082" s="2">
        <v>1.7740000000000002</v>
      </c>
      <c r="J2082" s="2">
        <v>1.8358500000000006</v>
      </c>
      <c r="K2082" s="13" t="s">
        <v>53</v>
      </c>
      <c r="L2082" s="13" t="s">
        <v>55</v>
      </c>
      <c r="M2082" s="13" t="s">
        <v>47</v>
      </c>
      <c r="N2082" s="16">
        <f t="shared" si="320"/>
        <v>50</v>
      </c>
      <c r="O2082" s="16">
        <f t="shared" si="321"/>
        <v>100</v>
      </c>
      <c r="P2082" s="16">
        <f t="shared" si="322"/>
        <v>0</v>
      </c>
      <c r="Q2082" s="16">
        <f t="shared" si="323"/>
        <v>16.5</v>
      </c>
      <c r="R2082" s="17">
        <f t="shared" si="324"/>
        <v>54.975000000000001</v>
      </c>
      <c r="S2082" s="17">
        <f t="shared" si="325"/>
        <v>34.125</v>
      </c>
      <c r="T2082" s="17">
        <f t="shared" si="326"/>
        <v>29.925000000000001</v>
      </c>
      <c r="U2082" s="17">
        <f t="shared" si="327"/>
        <v>41.625</v>
      </c>
      <c r="V2082" s="16">
        <f t="shared" si="328"/>
        <v>39.674999999999997</v>
      </c>
      <c r="W2082" s="16">
        <f t="shared" si="329"/>
        <v>40.162499999999994</v>
      </c>
    </row>
    <row r="2083" spans="1:23" ht="13.5" x14ac:dyDescent="0.25">
      <c r="A2083" s="3">
        <v>45035</v>
      </c>
      <c r="B2083" s="2">
        <v>1.68</v>
      </c>
      <c r="C2083" s="2">
        <v>38.077782690038887</v>
      </c>
      <c r="D2083" s="2">
        <v>1.7876790240455076E-2</v>
      </c>
      <c r="E2083" s="2">
        <v>2.044886343415421E-2</v>
      </c>
      <c r="F2083" s="2">
        <v>1.6920000000000002</v>
      </c>
      <c r="G2083" s="2">
        <v>1.702</v>
      </c>
      <c r="H2083" s="2">
        <v>1.722</v>
      </c>
      <c r="I2083" s="2">
        <v>1.7704000000000004</v>
      </c>
      <c r="J2083" s="2">
        <v>1.8361000000000005</v>
      </c>
      <c r="K2083" s="13" t="s">
        <v>53</v>
      </c>
      <c r="L2083" s="13" t="s">
        <v>55</v>
      </c>
      <c r="M2083" s="13" t="s">
        <v>47</v>
      </c>
      <c r="N2083" s="16">
        <f t="shared" si="320"/>
        <v>50</v>
      </c>
      <c r="O2083" s="16">
        <f t="shared" si="321"/>
        <v>100</v>
      </c>
      <c r="P2083" s="16">
        <f t="shared" si="322"/>
        <v>0</v>
      </c>
      <c r="Q2083" s="16">
        <f t="shared" si="323"/>
        <v>16.5</v>
      </c>
      <c r="R2083" s="17">
        <f t="shared" si="324"/>
        <v>54.975000000000001</v>
      </c>
      <c r="S2083" s="17">
        <f t="shared" si="325"/>
        <v>34.125</v>
      </c>
      <c r="T2083" s="17">
        <f t="shared" si="326"/>
        <v>29.925000000000001</v>
      </c>
      <c r="U2083" s="17">
        <f t="shared" si="327"/>
        <v>41.625</v>
      </c>
      <c r="V2083" s="16">
        <f t="shared" si="328"/>
        <v>39.674999999999997</v>
      </c>
      <c r="W2083" s="16">
        <f t="shared" si="329"/>
        <v>40.162499999999994</v>
      </c>
    </row>
    <row r="2084" spans="1:23" ht="13.5" x14ac:dyDescent="0.25">
      <c r="A2084" s="3">
        <v>45036</v>
      </c>
      <c r="B2084" s="2">
        <v>1.69</v>
      </c>
      <c r="C2084" s="2">
        <v>40.696514441444499</v>
      </c>
      <c r="D2084" s="2">
        <v>1.328296820430297E-2</v>
      </c>
      <c r="E2084" s="2">
        <v>1.8306286937050376E-2</v>
      </c>
      <c r="F2084" s="2">
        <v>1.69</v>
      </c>
      <c r="G2084" s="2">
        <v>1.7009999999999998</v>
      </c>
      <c r="H2084" s="2">
        <v>1.7189999999999999</v>
      </c>
      <c r="I2084" s="2">
        <v>1.7674000000000007</v>
      </c>
      <c r="J2084" s="2">
        <v>1.8368500000000005</v>
      </c>
      <c r="K2084" s="13" t="s">
        <v>48</v>
      </c>
      <c r="L2084" s="13" t="s">
        <v>55</v>
      </c>
      <c r="M2084" s="13" t="s">
        <v>50</v>
      </c>
      <c r="N2084" s="16">
        <f t="shared" si="320"/>
        <v>50</v>
      </c>
      <c r="O2084" s="16">
        <f t="shared" si="321"/>
        <v>100</v>
      </c>
      <c r="P2084" s="16">
        <f t="shared" si="322"/>
        <v>0</v>
      </c>
      <c r="Q2084" s="16">
        <f t="shared" si="323"/>
        <v>66.5</v>
      </c>
      <c r="R2084" s="17">
        <f t="shared" si="324"/>
        <v>62.475000000000001</v>
      </c>
      <c r="S2084" s="17">
        <f t="shared" si="325"/>
        <v>46.625</v>
      </c>
      <c r="T2084" s="17">
        <f t="shared" si="326"/>
        <v>52.424999999999997</v>
      </c>
      <c r="U2084" s="17">
        <f t="shared" si="327"/>
        <v>54.125</v>
      </c>
      <c r="V2084" s="16">
        <f t="shared" si="328"/>
        <v>53.841666666666661</v>
      </c>
      <c r="W2084" s="16">
        <f t="shared" si="329"/>
        <v>53.912499999999994</v>
      </c>
    </row>
    <row r="2085" spans="1:23" ht="13.5" x14ac:dyDescent="0.25">
      <c r="A2085" s="3">
        <v>45040</v>
      </c>
      <c r="B2085" s="2">
        <v>1.72</v>
      </c>
      <c r="C2085" s="2">
        <v>47.825225808678084</v>
      </c>
      <c r="D2085" s="2">
        <v>1.0501107997012538E-2</v>
      </c>
      <c r="E2085" s="2">
        <v>1.5428828703566159E-2</v>
      </c>
      <c r="F2085" s="2">
        <v>1.6940000000000002</v>
      </c>
      <c r="G2085" s="2">
        <v>1.7009999999999998</v>
      </c>
      <c r="H2085" s="2">
        <v>1.7189999999999999</v>
      </c>
      <c r="I2085" s="2">
        <v>1.7652000000000003</v>
      </c>
      <c r="J2085" s="2">
        <v>1.8375500000000005</v>
      </c>
      <c r="K2085" s="13" t="s">
        <v>48</v>
      </c>
      <c r="L2085" s="13" t="s">
        <v>55</v>
      </c>
      <c r="M2085" s="13" t="s">
        <v>52</v>
      </c>
      <c r="N2085" s="16">
        <f t="shared" si="320"/>
        <v>50</v>
      </c>
      <c r="O2085" s="16">
        <f t="shared" si="321"/>
        <v>100</v>
      </c>
      <c r="P2085" s="16">
        <f t="shared" si="322"/>
        <v>0</v>
      </c>
      <c r="Q2085" s="16">
        <f t="shared" si="323"/>
        <v>83.5</v>
      </c>
      <c r="R2085" s="17">
        <f t="shared" si="324"/>
        <v>65.025000000000006</v>
      </c>
      <c r="S2085" s="17">
        <f t="shared" si="325"/>
        <v>50.875</v>
      </c>
      <c r="T2085" s="17">
        <f t="shared" si="326"/>
        <v>60.075000000000003</v>
      </c>
      <c r="U2085" s="17">
        <f t="shared" si="327"/>
        <v>58.375</v>
      </c>
      <c r="V2085" s="16">
        <f t="shared" si="328"/>
        <v>58.658333333333339</v>
      </c>
      <c r="W2085" s="16">
        <f t="shared" si="329"/>
        <v>58.587500000000006</v>
      </c>
    </row>
    <row r="2086" spans="1:23" ht="13.5" x14ac:dyDescent="0.25">
      <c r="A2086" s="3">
        <v>45041</v>
      </c>
      <c r="B2086" s="2">
        <v>1.76</v>
      </c>
      <c r="C2086" s="2">
        <v>55.505256246561025</v>
      </c>
      <c r="D2086" s="2">
        <v>6.2356956683307097E-4</v>
      </c>
      <c r="E2086" s="2">
        <v>1.1693616015750278E-2</v>
      </c>
      <c r="F2086" s="2">
        <v>1.7100000000000002</v>
      </c>
      <c r="G2086" s="2">
        <v>1.7080000000000002</v>
      </c>
      <c r="H2086" s="2">
        <v>1.7204999999999999</v>
      </c>
      <c r="I2086" s="2">
        <v>1.7638000000000005</v>
      </c>
      <c r="J2086" s="2">
        <v>1.8383500000000004</v>
      </c>
      <c r="K2086" s="13" t="s">
        <v>48</v>
      </c>
      <c r="L2086" s="13" t="s">
        <v>55</v>
      </c>
      <c r="M2086" s="13" t="s">
        <v>52</v>
      </c>
      <c r="N2086" s="16">
        <f t="shared" si="320"/>
        <v>50</v>
      </c>
      <c r="O2086" s="16">
        <f t="shared" si="321"/>
        <v>100</v>
      </c>
      <c r="P2086" s="16">
        <f t="shared" si="322"/>
        <v>0</v>
      </c>
      <c r="Q2086" s="16">
        <f t="shared" si="323"/>
        <v>83.5</v>
      </c>
      <c r="R2086" s="17">
        <f t="shared" si="324"/>
        <v>65.025000000000006</v>
      </c>
      <c r="S2086" s="17">
        <f t="shared" si="325"/>
        <v>50.875</v>
      </c>
      <c r="T2086" s="17">
        <f t="shared" si="326"/>
        <v>60.075000000000003</v>
      </c>
      <c r="U2086" s="17">
        <f t="shared" si="327"/>
        <v>58.375</v>
      </c>
      <c r="V2086" s="16">
        <f t="shared" si="328"/>
        <v>58.658333333333339</v>
      </c>
      <c r="W2086" s="16">
        <f t="shared" si="329"/>
        <v>58.587500000000006</v>
      </c>
    </row>
    <row r="2087" spans="1:23" ht="13.5" x14ac:dyDescent="0.25">
      <c r="A2087" s="3">
        <v>45042</v>
      </c>
      <c r="B2087" s="2">
        <v>1.74</v>
      </c>
      <c r="C2087" s="2">
        <v>51.428968228183166</v>
      </c>
      <c r="D2087" s="2">
        <v>-2.8474196184680167E-4</v>
      </c>
      <c r="E2087" s="2">
        <v>7.179676948134461E-3</v>
      </c>
      <c r="F2087" s="2">
        <v>1.718</v>
      </c>
      <c r="G2087" s="2">
        <v>1.7090000000000001</v>
      </c>
      <c r="H2087" s="2">
        <v>1.7189999999999999</v>
      </c>
      <c r="I2087" s="2">
        <v>1.7622000000000002</v>
      </c>
      <c r="J2087" s="2">
        <v>1.8388500000000005</v>
      </c>
      <c r="K2087" s="13" t="s">
        <v>48</v>
      </c>
      <c r="L2087" s="13" t="s">
        <v>55</v>
      </c>
      <c r="M2087" s="13" t="s">
        <v>52</v>
      </c>
      <c r="N2087" s="16">
        <f t="shared" si="320"/>
        <v>50</v>
      </c>
      <c r="O2087" s="16">
        <f t="shared" si="321"/>
        <v>100</v>
      </c>
      <c r="P2087" s="16">
        <f t="shared" si="322"/>
        <v>0</v>
      </c>
      <c r="Q2087" s="16">
        <f t="shared" si="323"/>
        <v>83.5</v>
      </c>
      <c r="R2087" s="17">
        <f t="shared" si="324"/>
        <v>65.025000000000006</v>
      </c>
      <c r="S2087" s="17">
        <f t="shared" si="325"/>
        <v>50.875</v>
      </c>
      <c r="T2087" s="17">
        <f t="shared" si="326"/>
        <v>60.075000000000003</v>
      </c>
      <c r="U2087" s="17">
        <f t="shared" si="327"/>
        <v>58.375</v>
      </c>
      <c r="V2087" s="16">
        <f t="shared" si="328"/>
        <v>58.658333333333339</v>
      </c>
      <c r="W2087" s="16">
        <f t="shared" si="329"/>
        <v>58.587500000000006</v>
      </c>
    </row>
    <row r="2088" spans="1:23" ht="13.5" x14ac:dyDescent="0.25">
      <c r="A2088" s="3">
        <v>45043</v>
      </c>
      <c r="B2088" s="2">
        <v>1.75</v>
      </c>
      <c r="C2088" s="2">
        <v>53.276618230730016</v>
      </c>
      <c r="D2088" s="2">
        <v>-3.3862995189395395E-3</v>
      </c>
      <c r="E2088" s="2">
        <v>3.0816721646487011E-3</v>
      </c>
      <c r="F2088" s="2">
        <v>1.732</v>
      </c>
      <c r="G2088" s="2">
        <v>1.7120000000000002</v>
      </c>
      <c r="H2088" s="2">
        <v>1.7189999999999999</v>
      </c>
      <c r="I2088" s="2">
        <v>1.7608000000000004</v>
      </c>
      <c r="J2088" s="2">
        <v>1.8394000000000008</v>
      </c>
      <c r="K2088" s="13" t="s">
        <v>48</v>
      </c>
      <c r="L2088" s="13" t="s">
        <v>55</v>
      </c>
      <c r="M2088" s="13" t="s">
        <v>52</v>
      </c>
      <c r="N2088" s="16">
        <f t="shared" si="320"/>
        <v>50</v>
      </c>
      <c r="O2088" s="16">
        <f t="shared" si="321"/>
        <v>100</v>
      </c>
      <c r="P2088" s="16">
        <f t="shared" si="322"/>
        <v>0</v>
      </c>
      <c r="Q2088" s="16">
        <f t="shared" si="323"/>
        <v>83.5</v>
      </c>
      <c r="R2088" s="17">
        <f t="shared" si="324"/>
        <v>65.025000000000006</v>
      </c>
      <c r="S2088" s="17">
        <f t="shared" si="325"/>
        <v>50.875</v>
      </c>
      <c r="T2088" s="17">
        <f t="shared" si="326"/>
        <v>60.075000000000003</v>
      </c>
      <c r="U2088" s="17">
        <f t="shared" si="327"/>
        <v>58.375</v>
      </c>
      <c r="V2088" s="16">
        <f t="shared" si="328"/>
        <v>58.658333333333339</v>
      </c>
      <c r="W2088" s="16">
        <f t="shared" si="329"/>
        <v>58.587500000000006</v>
      </c>
    </row>
    <row r="2089" spans="1:23" ht="13.5" x14ac:dyDescent="0.25">
      <c r="A2089" s="3">
        <v>45044</v>
      </c>
      <c r="B2089" s="2">
        <v>1.76</v>
      </c>
      <c r="C2089" s="2">
        <v>55.115376536530285</v>
      </c>
      <c r="D2089" s="2">
        <v>-9.9372486076141353E-3</v>
      </c>
      <c r="E2089" s="2">
        <v>-5.4783263936971933E-4</v>
      </c>
      <c r="F2089" s="2">
        <v>1.746</v>
      </c>
      <c r="G2089" s="2">
        <v>1.718</v>
      </c>
      <c r="H2089" s="2">
        <v>1.7194999999999996</v>
      </c>
      <c r="I2089" s="2">
        <v>1.7596000000000007</v>
      </c>
      <c r="J2089" s="2">
        <v>1.8400500000000009</v>
      </c>
      <c r="K2089" s="13" t="s">
        <v>48</v>
      </c>
      <c r="L2089" s="13" t="s">
        <v>55</v>
      </c>
      <c r="M2089" s="13" t="s">
        <v>52</v>
      </c>
      <c r="N2089" s="16">
        <f t="shared" si="320"/>
        <v>50</v>
      </c>
      <c r="O2089" s="16">
        <f t="shared" si="321"/>
        <v>100</v>
      </c>
      <c r="P2089" s="16">
        <f t="shared" si="322"/>
        <v>0</v>
      </c>
      <c r="Q2089" s="16">
        <f t="shared" si="323"/>
        <v>83.5</v>
      </c>
      <c r="R2089" s="17">
        <f t="shared" si="324"/>
        <v>65.025000000000006</v>
      </c>
      <c r="S2089" s="17">
        <f t="shared" si="325"/>
        <v>50.875</v>
      </c>
      <c r="T2089" s="17">
        <f t="shared" si="326"/>
        <v>60.075000000000003</v>
      </c>
      <c r="U2089" s="17">
        <f t="shared" si="327"/>
        <v>58.375</v>
      </c>
      <c r="V2089" s="16">
        <f t="shared" si="328"/>
        <v>58.658333333333339</v>
      </c>
      <c r="W2089" s="16">
        <f t="shared" si="329"/>
        <v>58.587500000000006</v>
      </c>
    </row>
    <row r="2090" spans="1:23" ht="13.5" x14ac:dyDescent="0.25">
      <c r="A2090" s="3">
        <v>45048</v>
      </c>
      <c r="B2090" s="2">
        <v>1.74</v>
      </c>
      <c r="C2090" s="2">
        <v>50.808691895384193</v>
      </c>
      <c r="D2090" s="2">
        <v>-1.4158792781275409E-2</v>
      </c>
      <c r="E2090" s="2">
        <v>-3.4870492667834463E-3</v>
      </c>
      <c r="F2090" s="2">
        <v>1.75</v>
      </c>
      <c r="G2090" s="2">
        <v>1.722</v>
      </c>
      <c r="H2090" s="2">
        <v>1.7205000000000001</v>
      </c>
      <c r="I2090" s="2">
        <v>1.7584000000000004</v>
      </c>
      <c r="J2090" s="2">
        <v>1.8405500000000006</v>
      </c>
      <c r="K2090" s="13" t="s">
        <v>48</v>
      </c>
      <c r="L2090" s="13" t="s">
        <v>55</v>
      </c>
      <c r="M2090" s="13" t="s">
        <v>52</v>
      </c>
      <c r="N2090" s="16">
        <f t="shared" si="320"/>
        <v>50</v>
      </c>
      <c r="O2090" s="16">
        <f t="shared" si="321"/>
        <v>100</v>
      </c>
      <c r="P2090" s="16">
        <f t="shared" si="322"/>
        <v>0</v>
      </c>
      <c r="Q2090" s="16">
        <f t="shared" si="323"/>
        <v>83.5</v>
      </c>
      <c r="R2090" s="17">
        <f t="shared" si="324"/>
        <v>65.025000000000006</v>
      </c>
      <c r="S2090" s="17">
        <f t="shared" si="325"/>
        <v>50.875</v>
      </c>
      <c r="T2090" s="17">
        <f t="shared" si="326"/>
        <v>60.075000000000003</v>
      </c>
      <c r="U2090" s="17">
        <f t="shared" si="327"/>
        <v>58.375</v>
      </c>
      <c r="V2090" s="16">
        <f t="shared" si="328"/>
        <v>58.658333333333339</v>
      </c>
      <c r="W2090" s="16">
        <f t="shared" si="329"/>
        <v>58.587500000000006</v>
      </c>
    </row>
    <row r="2091" spans="1:23" ht="13.5" x14ac:dyDescent="0.25">
      <c r="A2091" s="3">
        <v>45049</v>
      </c>
      <c r="B2091" s="2">
        <v>1.75</v>
      </c>
      <c r="C2091" s="2">
        <v>52.794852394780897</v>
      </c>
      <c r="D2091" s="2">
        <v>-2.157842091982709E-2</v>
      </c>
      <c r="E2091" s="2">
        <v>-5.5694720930266044E-3</v>
      </c>
      <c r="F2091" s="2">
        <v>1.748</v>
      </c>
      <c r="G2091" s="2">
        <v>1.7289999999999999</v>
      </c>
      <c r="H2091" s="2">
        <v>1.7205000000000001</v>
      </c>
      <c r="I2091" s="2">
        <v>1.7570000000000006</v>
      </c>
      <c r="J2091" s="2">
        <v>1.8408000000000007</v>
      </c>
      <c r="K2091" s="13" t="s">
        <v>48</v>
      </c>
      <c r="L2091" s="13" t="s">
        <v>55</v>
      </c>
      <c r="M2091" s="13" t="s">
        <v>50</v>
      </c>
      <c r="N2091" s="16">
        <f t="shared" si="320"/>
        <v>50</v>
      </c>
      <c r="O2091" s="16">
        <f t="shared" si="321"/>
        <v>100</v>
      </c>
      <c r="P2091" s="16">
        <f t="shared" si="322"/>
        <v>0</v>
      </c>
      <c r="Q2091" s="16">
        <f t="shared" si="323"/>
        <v>66.5</v>
      </c>
      <c r="R2091" s="17">
        <f t="shared" si="324"/>
        <v>62.475000000000001</v>
      </c>
      <c r="S2091" s="17">
        <f t="shared" si="325"/>
        <v>46.625</v>
      </c>
      <c r="T2091" s="17">
        <f t="shared" si="326"/>
        <v>52.424999999999997</v>
      </c>
      <c r="U2091" s="17">
        <f t="shared" si="327"/>
        <v>54.125</v>
      </c>
      <c r="V2091" s="16">
        <f t="shared" si="328"/>
        <v>53.841666666666661</v>
      </c>
      <c r="W2091" s="16">
        <f t="shared" si="329"/>
        <v>53.912499999999994</v>
      </c>
    </row>
    <row r="2092" spans="1:23" ht="13.5" x14ac:dyDescent="0.25">
      <c r="A2092" s="3">
        <v>45050</v>
      </c>
      <c r="B2092" s="2">
        <v>1.77</v>
      </c>
      <c r="C2092" s="2">
        <v>56.571572115695439</v>
      </c>
      <c r="D2092" s="2">
        <v>-2.634789116034697E-2</v>
      </c>
      <c r="E2092" s="2">
        <v>-7.3234994949539882E-3</v>
      </c>
      <c r="F2092" s="2">
        <v>1.754</v>
      </c>
      <c r="G2092" s="2">
        <v>1.736</v>
      </c>
      <c r="H2092" s="2">
        <v>1.7220000000000002</v>
      </c>
      <c r="I2092" s="2">
        <v>1.7560000000000002</v>
      </c>
      <c r="J2092" s="2">
        <v>1.8412500000000009</v>
      </c>
      <c r="K2092" s="13" t="s">
        <v>48</v>
      </c>
      <c r="L2092" s="13" t="s">
        <v>55</v>
      </c>
      <c r="M2092" s="13" t="s">
        <v>52</v>
      </c>
      <c r="N2092" s="16">
        <f t="shared" si="320"/>
        <v>50</v>
      </c>
      <c r="O2092" s="16">
        <f t="shared" si="321"/>
        <v>100</v>
      </c>
      <c r="P2092" s="16">
        <f t="shared" si="322"/>
        <v>0</v>
      </c>
      <c r="Q2092" s="16">
        <f t="shared" si="323"/>
        <v>83.5</v>
      </c>
      <c r="R2092" s="17">
        <f t="shared" si="324"/>
        <v>65.025000000000006</v>
      </c>
      <c r="S2092" s="17">
        <f t="shared" si="325"/>
        <v>50.875</v>
      </c>
      <c r="T2092" s="17">
        <f t="shared" si="326"/>
        <v>60.075000000000003</v>
      </c>
      <c r="U2092" s="17">
        <f t="shared" si="327"/>
        <v>58.375</v>
      </c>
      <c r="V2092" s="16">
        <f t="shared" si="328"/>
        <v>58.658333333333339</v>
      </c>
      <c r="W2092" s="16">
        <f t="shared" si="329"/>
        <v>58.587500000000006</v>
      </c>
    </row>
    <row r="2093" spans="1:23" ht="13.5" x14ac:dyDescent="0.25">
      <c r="A2093" s="3">
        <v>45051</v>
      </c>
      <c r="B2093" s="2">
        <v>1.79</v>
      </c>
      <c r="C2093" s="2">
        <v>60.016578526263039</v>
      </c>
      <c r="D2093" s="2">
        <v>-3.5140520082003857E-2</v>
      </c>
      <c r="E2093" s="2">
        <v>-9.0935385859387194E-3</v>
      </c>
      <c r="F2093" s="2">
        <v>1.7619999999999998</v>
      </c>
      <c r="G2093" s="2">
        <v>1.7469999999999999</v>
      </c>
      <c r="H2093" s="2">
        <v>1.7245000000000001</v>
      </c>
      <c r="I2093" s="2">
        <v>1.7560000000000002</v>
      </c>
      <c r="J2093" s="2">
        <v>1.8417500000000007</v>
      </c>
      <c r="K2093" s="13" t="s">
        <v>48</v>
      </c>
      <c r="L2093" s="13" t="s">
        <v>55</v>
      </c>
      <c r="M2093" s="13" t="s">
        <v>52</v>
      </c>
      <c r="N2093" s="16">
        <f t="shared" si="320"/>
        <v>50</v>
      </c>
      <c r="O2093" s="16">
        <f t="shared" si="321"/>
        <v>100</v>
      </c>
      <c r="P2093" s="16">
        <f t="shared" si="322"/>
        <v>0</v>
      </c>
      <c r="Q2093" s="16">
        <f t="shared" si="323"/>
        <v>83.5</v>
      </c>
      <c r="R2093" s="17">
        <f t="shared" si="324"/>
        <v>65.025000000000006</v>
      </c>
      <c r="S2093" s="17">
        <f t="shared" si="325"/>
        <v>50.875</v>
      </c>
      <c r="T2093" s="17">
        <f t="shared" si="326"/>
        <v>60.075000000000003</v>
      </c>
      <c r="U2093" s="17">
        <f t="shared" si="327"/>
        <v>58.375</v>
      </c>
      <c r="V2093" s="16">
        <f t="shared" si="328"/>
        <v>58.658333333333339</v>
      </c>
      <c r="W2093" s="16">
        <f t="shared" si="329"/>
        <v>58.587500000000006</v>
      </c>
    </row>
    <row r="2094" spans="1:23" ht="13.5" x14ac:dyDescent="0.25">
      <c r="A2094" s="3">
        <v>45054</v>
      </c>
      <c r="B2094" s="2">
        <v>1.78</v>
      </c>
      <c r="C2094" s="2">
        <v>57.558042212889248</v>
      </c>
      <c r="D2094" s="2">
        <v>-4.0603229122253559E-2</v>
      </c>
      <c r="E2094" s="2">
        <v>-1.1022207367663456E-2</v>
      </c>
      <c r="F2094" s="2">
        <v>1.766</v>
      </c>
      <c r="G2094" s="2">
        <v>1.7560000000000002</v>
      </c>
      <c r="H2094" s="2">
        <v>1.7284999999999999</v>
      </c>
      <c r="I2094" s="2">
        <v>1.7560000000000002</v>
      </c>
      <c r="J2094" s="2">
        <v>1.8421000000000007</v>
      </c>
      <c r="K2094" s="13" t="s">
        <v>48</v>
      </c>
      <c r="L2094" s="13" t="s">
        <v>55</v>
      </c>
      <c r="M2094" s="13" t="s">
        <v>52</v>
      </c>
      <c r="N2094" s="16">
        <f t="shared" si="320"/>
        <v>50</v>
      </c>
      <c r="O2094" s="16">
        <f t="shared" si="321"/>
        <v>100</v>
      </c>
      <c r="P2094" s="16">
        <f t="shared" si="322"/>
        <v>0</v>
      </c>
      <c r="Q2094" s="16">
        <f t="shared" si="323"/>
        <v>83.5</v>
      </c>
      <c r="R2094" s="17">
        <f t="shared" si="324"/>
        <v>65.025000000000006</v>
      </c>
      <c r="S2094" s="17">
        <f t="shared" si="325"/>
        <v>50.875</v>
      </c>
      <c r="T2094" s="17">
        <f t="shared" si="326"/>
        <v>60.075000000000003</v>
      </c>
      <c r="U2094" s="17">
        <f t="shared" si="327"/>
        <v>58.375</v>
      </c>
      <c r="V2094" s="16">
        <f t="shared" si="328"/>
        <v>58.658333333333339</v>
      </c>
      <c r="W2094" s="16">
        <f t="shared" si="329"/>
        <v>58.587500000000006</v>
      </c>
    </row>
    <row r="2095" spans="1:23" ht="13.5" x14ac:dyDescent="0.25">
      <c r="A2095" s="3">
        <v>45055</v>
      </c>
      <c r="B2095" s="2">
        <v>1.8</v>
      </c>
      <c r="C2095" s="2">
        <v>60.999119922987852</v>
      </c>
      <c r="D2095" s="2">
        <v>-4.2312152397409264E-2</v>
      </c>
      <c r="E2095" s="2">
        <v>-1.3220372618006234E-2</v>
      </c>
      <c r="F2095" s="2">
        <v>1.778</v>
      </c>
      <c r="G2095" s="2">
        <v>1.7639999999999998</v>
      </c>
      <c r="H2095" s="2">
        <v>1.7324999999999995</v>
      </c>
      <c r="I2095" s="2">
        <v>1.756</v>
      </c>
      <c r="J2095" s="2">
        <v>1.8426000000000005</v>
      </c>
      <c r="K2095" s="13" t="s">
        <v>48</v>
      </c>
      <c r="L2095" s="13" t="s">
        <v>55</v>
      </c>
      <c r="M2095" s="13" t="s">
        <v>52</v>
      </c>
      <c r="N2095" s="16">
        <f t="shared" si="320"/>
        <v>50</v>
      </c>
      <c r="O2095" s="16">
        <f t="shared" si="321"/>
        <v>100</v>
      </c>
      <c r="P2095" s="16">
        <f t="shared" si="322"/>
        <v>0</v>
      </c>
      <c r="Q2095" s="16">
        <f t="shared" si="323"/>
        <v>83.5</v>
      </c>
      <c r="R2095" s="17">
        <f t="shared" si="324"/>
        <v>65.025000000000006</v>
      </c>
      <c r="S2095" s="17">
        <f t="shared" si="325"/>
        <v>50.875</v>
      </c>
      <c r="T2095" s="17">
        <f t="shared" si="326"/>
        <v>60.075000000000003</v>
      </c>
      <c r="U2095" s="17">
        <f t="shared" si="327"/>
        <v>58.375</v>
      </c>
      <c r="V2095" s="16">
        <f t="shared" si="328"/>
        <v>58.658333333333339</v>
      </c>
      <c r="W2095" s="16">
        <f t="shared" si="329"/>
        <v>58.587500000000006</v>
      </c>
    </row>
    <row r="2096" spans="1:23" ht="13.5" x14ac:dyDescent="0.25">
      <c r="A2096" s="3">
        <v>45056</v>
      </c>
      <c r="B2096" s="2">
        <v>1.8</v>
      </c>
      <c r="C2096" s="2">
        <v>60.999119922987859</v>
      </c>
      <c r="D2096" s="2">
        <v>-3.7926697386235775E-2</v>
      </c>
      <c r="E2096" s="2">
        <v>-1.4211320444973684E-2</v>
      </c>
      <c r="F2096" s="2">
        <v>1.7879999999999998</v>
      </c>
      <c r="G2096" s="2">
        <v>1.768</v>
      </c>
      <c r="H2096" s="2">
        <v>1.738</v>
      </c>
      <c r="I2096" s="2">
        <v>1.756</v>
      </c>
      <c r="J2096" s="2">
        <v>1.8431000000000006</v>
      </c>
      <c r="K2096" s="13" t="s">
        <v>48</v>
      </c>
      <c r="L2096" s="13" t="s">
        <v>55</v>
      </c>
      <c r="M2096" s="13" t="s">
        <v>52</v>
      </c>
      <c r="N2096" s="16">
        <f t="shared" si="320"/>
        <v>50</v>
      </c>
      <c r="O2096" s="16">
        <f t="shared" si="321"/>
        <v>100</v>
      </c>
      <c r="P2096" s="16">
        <f t="shared" si="322"/>
        <v>0</v>
      </c>
      <c r="Q2096" s="16">
        <f t="shared" si="323"/>
        <v>83.5</v>
      </c>
      <c r="R2096" s="17">
        <f t="shared" si="324"/>
        <v>65.025000000000006</v>
      </c>
      <c r="S2096" s="17">
        <f t="shared" si="325"/>
        <v>50.875</v>
      </c>
      <c r="T2096" s="17">
        <f t="shared" si="326"/>
        <v>60.075000000000003</v>
      </c>
      <c r="U2096" s="17">
        <f t="shared" si="327"/>
        <v>58.375</v>
      </c>
      <c r="V2096" s="16">
        <f t="shared" si="328"/>
        <v>58.658333333333339</v>
      </c>
      <c r="W2096" s="16">
        <f t="shared" si="329"/>
        <v>58.587500000000006</v>
      </c>
    </row>
    <row r="2097" spans="1:23" ht="13.5" x14ac:dyDescent="0.25">
      <c r="A2097" s="3">
        <v>45057</v>
      </c>
      <c r="B2097" s="2">
        <v>1.78</v>
      </c>
      <c r="C2097" s="2">
        <v>55.756328213176857</v>
      </c>
      <c r="D2097" s="2">
        <v>-3.6109868561114533E-2</v>
      </c>
      <c r="E2097" s="2">
        <v>-1.2811412632298005E-2</v>
      </c>
      <c r="F2097" s="2">
        <v>1.7899999999999998</v>
      </c>
      <c r="G2097" s="2">
        <v>1.7719999999999998</v>
      </c>
      <c r="H2097" s="2">
        <v>1.7405000000000002</v>
      </c>
      <c r="I2097" s="2">
        <v>1.7556</v>
      </c>
      <c r="J2097" s="2">
        <v>1.8435000000000006</v>
      </c>
      <c r="K2097" s="13" t="s">
        <v>48</v>
      </c>
      <c r="L2097" s="13" t="s">
        <v>55</v>
      </c>
      <c r="M2097" s="13" t="s">
        <v>52</v>
      </c>
      <c r="N2097" s="16">
        <f t="shared" si="320"/>
        <v>50</v>
      </c>
      <c r="O2097" s="16">
        <f t="shared" si="321"/>
        <v>100</v>
      </c>
      <c r="P2097" s="16">
        <f t="shared" si="322"/>
        <v>0</v>
      </c>
      <c r="Q2097" s="16">
        <f t="shared" si="323"/>
        <v>83.5</v>
      </c>
      <c r="R2097" s="17">
        <f t="shared" si="324"/>
        <v>65.025000000000006</v>
      </c>
      <c r="S2097" s="17">
        <f t="shared" si="325"/>
        <v>50.875</v>
      </c>
      <c r="T2097" s="17">
        <f t="shared" si="326"/>
        <v>60.075000000000003</v>
      </c>
      <c r="U2097" s="17">
        <f t="shared" si="327"/>
        <v>58.375</v>
      </c>
      <c r="V2097" s="16">
        <f t="shared" si="328"/>
        <v>58.658333333333339</v>
      </c>
      <c r="W2097" s="16">
        <f t="shared" si="329"/>
        <v>58.587500000000006</v>
      </c>
    </row>
    <row r="2098" spans="1:23" ht="13.5" x14ac:dyDescent="0.25">
      <c r="A2098" s="3">
        <v>45058</v>
      </c>
      <c r="B2098" s="2">
        <v>1.77</v>
      </c>
      <c r="C2098" s="2">
        <v>53.290062028459197</v>
      </c>
      <c r="D2098" s="2">
        <v>-3.2451556876918586E-2</v>
      </c>
      <c r="E2098" s="2">
        <v>-1.0036920582943936E-2</v>
      </c>
      <c r="F2098" s="2">
        <v>1.786</v>
      </c>
      <c r="G2098" s="2">
        <v>1.7739999999999998</v>
      </c>
      <c r="H2098" s="2">
        <v>1.7430000000000003</v>
      </c>
      <c r="I2098" s="2">
        <v>1.7549999999999999</v>
      </c>
      <c r="J2098" s="2">
        <v>1.8438500000000007</v>
      </c>
      <c r="K2098" s="13" t="s">
        <v>48</v>
      </c>
      <c r="L2098" s="13" t="s">
        <v>55</v>
      </c>
      <c r="M2098" s="13" t="s">
        <v>50</v>
      </c>
      <c r="N2098" s="16">
        <f t="shared" si="320"/>
        <v>50</v>
      </c>
      <c r="O2098" s="16">
        <f t="shared" si="321"/>
        <v>100</v>
      </c>
      <c r="P2098" s="16">
        <f t="shared" si="322"/>
        <v>0</v>
      </c>
      <c r="Q2098" s="16">
        <f t="shared" si="323"/>
        <v>66.5</v>
      </c>
      <c r="R2098" s="17">
        <f t="shared" si="324"/>
        <v>62.475000000000001</v>
      </c>
      <c r="S2098" s="17">
        <f t="shared" si="325"/>
        <v>46.625</v>
      </c>
      <c r="T2098" s="17">
        <f t="shared" si="326"/>
        <v>52.424999999999997</v>
      </c>
      <c r="U2098" s="17">
        <f t="shared" si="327"/>
        <v>54.125</v>
      </c>
      <c r="V2098" s="16">
        <f t="shared" si="328"/>
        <v>53.841666666666661</v>
      </c>
      <c r="W2098" s="16">
        <f t="shared" si="329"/>
        <v>53.912499999999994</v>
      </c>
    </row>
    <row r="2099" spans="1:23" ht="13.5" x14ac:dyDescent="0.25">
      <c r="A2099" s="3">
        <v>45061</v>
      </c>
      <c r="B2099" s="2">
        <v>1.78</v>
      </c>
      <c r="C2099" s="2">
        <v>55.413940006283653</v>
      </c>
      <c r="D2099" s="2">
        <v>-2.8645739382155977E-2</v>
      </c>
      <c r="E2099" s="2">
        <v>-7.4806980070158203E-3</v>
      </c>
      <c r="F2099" s="2">
        <v>1.786</v>
      </c>
      <c r="G2099" s="2">
        <v>1.7760000000000002</v>
      </c>
      <c r="H2099" s="2">
        <v>1.7470000000000003</v>
      </c>
      <c r="I2099" s="2">
        <v>1.7546000000000002</v>
      </c>
      <c r="J2099" s="2">
        <v>1.8442000000000007</v>
      </c>
      <c r="K2099" s="13" t="s">
        <v>48</v>
      </c>
      <c r="L2099" s="13" t="s">
        <v>55</v>
      </c>
      <c r="M2099" s="13" t="s">
        <v>55</v>
      </c>
      <c r="N2099" s="16">
        <f t="shared" si="320"/>
        <v>50</v>
      </c>
      <c r="O2099" s="16">
        <f t="shared" si="321"/>
        <v>100</v>
      </c>
      <c r="P2099" s="16">
        <f t="shared" si="322"/>
        <v>0</v>
      </c>
      <c r="Q2099" s="16">
        <f t="shared" si="323"/>
        <v>49.5</v>
      </c>
      <c r="R2099" s="17">
        <f t="shared" si="324"/>
        <v>59.924999999999997</v>
      </c>
      <c r="S2099" s="17">
        <f t="shared" si="325"/>
        <v>42.375</v>
      </c>
      <c r="T2099" s="17">
        <f t="shared" si="326"/>
        <v>44.775000000000006</v>
      </c>
      <c r="U2099" s="17">
        <f t="shared" si="327"/>
        <v>49.875</v>
      </c>
      <c r="V2099" s="16">
        <f t="shared" si="328"/>
        <v>49.024999999999999</v>
      </c>
      <c r="W2099" s="16">
        <f t="shared" si="329"/>
        <v>49.237499999999997</v>
      </c>
    </row>
    <row r="2100" spans="1:23" ht="13.5" x14ac:dyDescent="0.25">
      <c r="A2100" s="3">
        <v>45062</v>
      </c>
      <c r="B2100" s="2">
        <v>1.79</v>
      </c>
      <c r="C2100" s="2">
        <v>57.495275818611198</v>
      </c>
      <c r="D2100" s="2">
        <v>-2.938311041181918E-2</v>
      </c>
      <c r="E2100" s="2">
        <v>-5.7708264884814685E-3</v>
      </c>
      <c r="F2100" s="2">
        <v>1.784</v>
      </c>
      <c r="G2100" s="2">
        <v>1.7809999999999999</v>
      </c>
      <c r="H2100" s="2">
        <v>1.7515000000000001</v>
      </c>
      <c r="I2100" s="2">
        <v>1.7546000000000002</v>
      </c>
      <c r="J2100" s="2">
        <v>1.8446000000000011</v>
      </c>
      <c r="K2100" s="13" t="s">
        <v>48</v>
      </c>
      <c r="L2100" s="13" t="s">
        <v>55</v>
      </c>
      <c r="M2100" s="13" t="s">
        <v>50</v>
      </c>
      <c r="N2100" s="16">
        <f t="shared" si="320"/>
        <v>50</v>
      </c>
      <c r="O2100" s="16">
        <f t="shared" si="321"/>
        <v>100</v>
      </c>
      <c r="P2100" s="16">
        <f t="shared" si="322"/>
        <v>0</v>
      </c>
      <c r="Q2100" s="16">
        <f t="shared" si="323"/>
        <v>66.5</v>
      </c>
      <c r="R2100" s="17">
        <f t="shared" si="324"/>
        <v>62.475000000000001</v>
      </c>
      <c r="S2100" s="17">
        <f t="shared" si="325"/>
        <v>46.625</v>
      </c>
      <c r="T2100" s="17">
        <f t="shared" si="326"/>
        <v>52.424999999999997</v>
      </c>
      <c r="U2100" s="17">
        <f t="shared" si="327"/>
        <v>54.125</v>
      </c>
      <c r="V2100" s="16">
        <f t="shared" si="328"/>
        <v>53.841666666666661</v>
      </c>
      <c r="W2100" s="16">
        <f t="shared" si="329"/>
        <v>53.912499999999994</v>
      </c>
    </row>
    <row r="2101" spans="1:23" ht="13.5" x14ac:dyDescent="0.25">
      <c r="A2101" s="3">
        <v>45063</v>
      </c>
      <c r="B2101" s="2">
        <v>1.78</v>
      </c>
      <c r="C2101" s="2">
        <v>54.743214901248301</v>
      </c>
      <c r="D2101" s="2">
        <v>-2.7916570786491679E-2</v>
      </c>
      <c r="E2101" s="2">
        <v>-4.5425567003655291E-3</v>
      </c>
      <c r="F2101" s="2">
        <v>1.78</v>
      </c>
      <c r="G2101" s="2">
        <v>1.784</v>
      </c>
      <c r="H2101" s="2">
        <v>1.7565000000000002</v>
      </c>
      <c r="I2101" s="2">
        <v>1.7542000000000002</v>
      </c>
      <c r="J2101" s="2">
        <v>1.844950000000001</v>
      </c>
      <c r="K2101" s="13" t="s">
        <v>48</v>
      </c>
      <c r="L2101" s="13" t="s">
        <v>55</v>
      </c>
      <c r="M2101" s="13" t="s">
        <v>50</v>
      </c>
      <c r="N2101" s="16">
        <f t="shared" si="320"/>
        <v>50</v>
      </c>
      <c r="O2101" s="16">
        <f t="shared" si="321"/>
        <v>100</v>
      </c>
      <c r="P2101" s="16">
        <f t="shared" si="322"/>
        <v>0</v>
      </c>
      <c r="Q2101" s="16">
        <f t="shared" si="323"/>
        <v>66.5</v>
      </c>
      <c r="R2101" s="17">
        <f t="shared" si="324"/>
        <v>62.475000000000001</v>
      </c>
      <c r="S2101" s="17">
        <f t="shared" si="325"/>
        <v>46.625</v>
      </c>
      <c r="T2101" s="17">
        <f t="shared" si="326"/>
        <v>52.424999999999997</v>
      </c>
      <c r="U2101" s="17">
        <f t="shared" si="327"/>
        <v>54.125</v>
      </c>
      <c r="V2101" s="16">
        <f t="shared" si="328"/>
        <v>53.841666666666661</v>
      </c>
      <c r="W2101" s="16">
        <f t="shared" si="329"/>
        <v>53.912499999999994</v>
      </c>
    </row>
    <row r="2102" spans="1:23" ht="13.5" x14ac:dyDescent="0.25">
      <c r="A2102" s="3">
        <v>45064</v>
      </c>
      <c r="B2102" s="2">
        <v>1.78</v>
      </c>
      <c r="C2102" s="2">
        <v>54.743214901248294</v>
      </c>
      <c r="D2102" s="2">
        <v>-2.3714392210676838E-2</v>
      </c>
      <c r="E2102" s="2">
        <v>-3.9664763693239543E-3</v>
      </c>
      <c r="F2102" s="2">
        <v>1.78</v>
      </c>
      <c r="G2102" s="2">
        <v>1.7850000000000001</v>
      </c>
      <c r="H2102" s="2">
        <v>1.7605</v>
      </c>
      <c r="I2102" s="2">
        <v>1.7536</v>
      </c>
      <c r="J2102" s="2">
        <v>1.8451000000000009</v>
      </c>
      <c r="K2102" s="13" t="s">
        <v>48</v>
      </c>
      <c r="L2102" s="13" t="s">
        <v>55</v>
      </c>
      <c r="M2102" s="13" t="s">
        <v>55</v>
      </c>
      <c r="N2102" s="16">
        <f t="shared" si="320"/>
        <v>50</v>
      </c>
      <c r="O2102" s="16">
        <f t="shared" si="321"/>
        <v>100</v>
      </c>
      <c r="P2102" s="16">
        <f t="shared" si="322"/>
        <v>0</v>
      </c>
      <c r="Q2102" s="16">
        <f t="shared" si="323"/>
        <v>49.5</v>
      </c>
      <c r="R2102" s="17">
        <f t="shared" si="324"/>
        <v>59.924999999999997</v>
      </c>
      <c r="S2102" s="17">
        <f t="shared" si="325"/>
        <v>42.375</v>
      </c>
      <c r="T2102" s="17">
        <f t="shared" si="326"/>
        <v>44.775000000000006</v>
      </c>
      <c r="U2102" s="17">
        <f t="shared" si="327"/>
        <v>49.875</v>
      </c>
      <c r="V2102" s="16">
        <f t="shared" si="328"/>
        <v>49.024999999999999</v>
      </c>
      <c r="W2102" s="16">
        <f t="shared" si="329"/>
        <v>49.237499999999997</v>
      </c>
    </row>
    <row r="2103" spans="1:23" ht="13.5" x14ac:dyDescent="0.25">
      <c r="A2103" s="3">
        <v>45065</v>
      </c>
      <c r="B2103" s="2">
        <v>1.77</v>
      </c>
      <c r="C2103" s="2">
        <v>51.864080551255398</v>
      </c>
      <c r="D2103" s="2">
        <v>-1.6448133871099335E-2</v>
      </c>
      <c r="E2103" s="2">
        <v>-2.6351492506813548E-3</v>
      </c>
      <c r="F2103" s="2">
        <v>1.78</v>
      </c>
      <c r="G2103" s="2">
        <v>1.7829999999999999</v>
      </c>
      <c r="H2103" s="2">
        <v>1.7650000000000001</v>
      </c>
      <c r="I2103" s="2">
        <v>1.7527999999999999</v>
      </c>
      <c r="J2103" s="2">
        <v>1.8450500000000005</v>
      </c>
      <c r="K2103" s="13" t="s">
        <v>48</v>
      </c>
      <c r="L2103" s="13" t="s">
        <v>55</v>
      </c>
      <c r="M2103" s="13" t="s">
        <v>55</v>
      </c>
      <c r="N2103" s="16">
        <f t="shared" si="320"/>
        <v>50</v>
      </c>
      <c r="O2103" s="16">
        <f t="shared" si="321"/>
        <v>100</v>
      </c>
      <c r="P2103" s="16">
        <f t="shared" si="322"/>
        <v>0</v>
      </c>
      <c r="Q2103" s="16">
        <f t="shared" si="323"/>
        <v>49.5</v>
      </c>
      <c r="R2103" s="17">
        <f t="shared" si="324"/>
        <v>59.924999999999997</v>
      </c>
      <c r="S2103" s="17">
        <f t="shared" si="325"/>
        <v>42.375</v>
      </c>
      <c r="T2103" s="17">
        <f t="shared" si="326"/>
        <v>44.775000000000006</v>
      </c>
      <c r="U2103" s="17">
        <f t="shared" si="327"/>
        <v>49.875</v>
      </c>
      <c r="V2103" s="16">
        <f t="shared" si="328"/>
        <v>49.024999999999999</v>
      </c>
      <c r="W2103" s="16">
        <f t="shared" si="329"/>
        <v>49.237499999999997</v>
      </c>
    </row>
    <row r="2104" spans="1:23" ht="13.5" x14ac:dyDescent="0.25">
      <c r="A2104" s="3">
        <v>45068</v>
      </c>
      <c r="B2104" s="2">
        <v>1.75</v>
      </c>
      <c r="C2104" s="2">
        <v>46.586810818475328</v>
      </c>
      <c r="D2104" s="2">
        <v>-1.0396813133582761E-2</v>
      </c>
      <c r="E2104" s="2">
        <v>-5.4095605315062148E-4</v>
      </c>
      <c r="F2104" s="2">
        <v>1.7740000000000002</v>
      </c>
      <c r="G2104" s="2">
        <v>1.7799999999999998</v>
      </c>
      <c r="H2104" s="2">
        <v>1.7680000000000002</v>
      </c>
      <c r="I2104" s="2">
        <v>1.7516</v>
      </c>
      <c r="J2104" s="2">
        <v>1.8448000000000002</v>
      </c>
      <c r="K2104" s="13" t="s">
        <v>53</v>
      </c>
      <c r="L2104" s="13" t="s">
        <v>55</v>
      </c>
      <c r="M2104" s="13" t="s">
        <v>47</v>
      </c>
      <c r="N2104" s="16">
        <f t="shared" si="320"/>
        <v>50</v>
      </c>
      <c r="O2104" s="16">
        <f t="shared" si="321"/>
        <v>100</v>
      </c>
      <c r="P2104" s="16">
        <f t="shared" si="322"/>
        <v>0</v>
      </c>
      <c r="Q2104" s="16">
        <f t="shared" si="323"/>
        <v>16.5</v>
      </c>
      <c r="R2104" s="17">
        <f t="shared" si="324"/>
        <v>54.975000000000001</v>
      </c>
      <c r="S2104" s="17">
        <f t="shared" si="325"/>
        <v>34.125</v>
      </c>
      <c r="T2104" s="17">
        <f t="shared" si="326"/>
        <v>29.925000000000001</v>
      </c>
      <c r="U2104" s="17">
        <f t="shared" si="327"/>
        <v>41.625</v>
      </c>
      <c r="V2104" s="16">
        <f t="shared" si="328"/>
        <v>39.674999999999997</v>
      </c>
      <c r="W2104" s="16">
        <f t="shared" si="329"/>
        <v>40.162499999999994</v>
      </c>
    </row>
    <row r="2105" spans="1:23" ht="13.5" x14ac:dyDescent="0.25">
      <c r="A2105" s="3">
        <v>45069</v>
      </c>
      <c r="B2105" s="2">
        <v>1.75</v>
      </c>
      <c r="C2105" s="2">
        <v>46.586810818475328</v>
      </c>
      <c r="D2105" s="2">
        <v>-2.1184642579379354E-3</v>
      </c>
      <c r="E2105" s="2">
        <v>1.97981876079992E-3</v>
      </c>
      <c r="F2105" s="2">
        <v>1.766</v>
      </c>
      <c r="G2105" s="2">
        <v>1.7749999999999999</v>
      </c>
      <c r="H2105" s="2">
        <v>1.7695000000000001</v>
      </c>
      <c r="I2105" s="2">
        <v>1.7504</v>
      </c>
      <c r="J2105" s="2">
        <v>1.8448500000000003</v>
      </c>
      <c r="K2105" s="13" t="s">
        <v>53</v>
      </c>
      <c r="L2105" s="13" t="s">
        <v>55</v>
      </c>
      <c r="M2105" s="13" t="s">
        <v>47</v>
      </c>
      <c r="N2105" s="16">
        <f t="shared" si="320"/>
        <v>50</v>
      </c>
      <c r="O2105" s="16">
        <f t="shared" si="321"/>
        <v>100</v>
      </c>
      <c r="P2105" s="16">
        <f t="shared" si="322"/>
        <v>0</v>
      </c>
      <c r="Q2105" s="16">
        <f t="shared" si="323"/>
        <v>16.5</v>
      </c>
      <c r="R2105" s="17">
        <f t="shared" si="324"/>
        <v>54.975000000000001</v>
      </c>
      <c r="S2105" s="17">
        <f t="shared" si="325"/>
        <v>34.125</v>
      </c>
      <c r="T2105" s="17">
        <f t="shared" si="326"/>
        <v>29.925000000000001</v>
      </c>
      <c r="U2105" s="17">
        <f t="shared" si="327"/>
        <v>41.625</v>
      </c>
      <c r="V2105" s="16">
        <f t="shared" si="328"/>
        <v>39.674999999999997</v>
      </c>
      <c r="W2105" s="16">
        <f t="shared" si="329"/>
        <v>40.162499999999994</v>
      </c>
    </row>
    <row r="2106" spans="1:23" ht="13.5" x14ac:dyDescent="0.25">
      <c r="A2106" s="3">
        <v>45070</v>
      </c>
      <c r="B2106" s="2">
        <v>1.75</v>
      </c>
      <c r="C2106" s="2">
        <v>46.586810818475328</v>
      </c>
      <c r="D2106" s="2">
        <v>4.961364225919862E-3</v>
      </c>
      <c r="E2106" s="2">
        <v>3.0586615064512905E-3</v>
      </c>
      <c r="F2106" s="2">
        <v>1.7600000000000002</v>
      </c>
      <c r="G2106" s="2">
        <v>1.77</v>
      </c>
      <c r="H2106" s="2">
        <v>1.7690000000000001</v>
      </c>
      <c r="I2106" s="2">
        <v>1.7496</v>
      </c>
      <c r="J2106" s="2">
        <v>1.8450000000000006</v>
      </c>
      <c r="K2106" s="13" t="s">
        <v>53</v>
      </c>
      <c r="L2106" s="13" t="s">
        <v>55</v>
      </c>
      <c r="M2106" s="13" t="s">
        <v>47</v>
      </c>
      <c r="N2106" s="16">
        <f t="shared" si="320"/>
        <v>50</v>
      </c>
      <c r="O2106" s="16">
        <f t="shared" si="321"/>
        <v>100</v>
      </c>
      <c r="P2106" s="16">
        <f t="shared" si="322"/>
        <v>0</v>
      </c>
      <c r="Q2106" s="16">
        <f t="shared" si="323"/>
        <v>16.5</v>
      </c>
      <c r="R2106" s="17">
        <f t="shared" si="324"/>
        <v>54.975000000000001</v>
      </c>
      <c r="S2106" s="17">
        <f t="shared" si="325"/>
        <v>34.125</v>
      </c>
      <c r="T2106" s="17">
        <f t="shared" si="326"/>
        <v>29.925000000000001</v>
      </c>
      <c r="U2106" s="17">
        <f t="shared" si="327"/>
        <v>41.625</v>
      </c>
      <c r="V2106" s="16">
        <f t="shared" si="328"/>
        <v>39.674999999999997</v>
      </c>
      <c r="W2106" s="16">
        <f t="shared" si="329"/>
        <v>40.162499999999994</v>
      </c>
    </row>
    <row r="2107" spans="1:23" ht="13.5" x14ac:dyDescent="0.25">
      <c r="A2107" s="3">
        <v>45071</v>
      </c>
      <c r="B2107" s="2">
        <v>1.76</v>
      </c>
      <c r="C2107" s="2">
        <v>49.778056077433085</v>
      </c>
      <c r="D2107" s="2">
        <v>7.2038353830630175E-3</v>
      </c>
      <c r="E2107" s="2">
        <v>3.8425678112167486E-3</v>
      </c>
      <c r="F2107" s="2">
        <v>1.7559999999999998</v>
      </c>
      <c r="G2107" s="2">
        <v>1.768</v>
      </c>
      <c r="H2107" s="2">
        <v>1.77</v>
      </c>
      <c r="I2107" s="2">
        <v>1.7485999999999999</v>
      </c>
      <c r="J2107" s="2">
        <v>1.8453500000000003</v>
      </c>
      <c r="K2107" s="13" t="s">
        <v>53</v>
      </c>
      <c r="L2107" s="13" t="s">
        <v>55</v>
      </c>
      <c r="M2107" s="13" t="s">
        <v>47</v>
      </c>
      <c r="N2107" s="16">
        <f t="shared" si="320"/>
        <v>50</v>
      </c>
      <c r="O2107" s="16">
        <f t="shared" si="321"/>
        <v>100</v>
      </c>
      <c r="P2107" s="16">
        <f t="shared" si="322"/>
        <v>0</v>
      </c>
      <c r="Q2107" s="16">
        <f t="shared" si="323"/>
        <v>16.5</v>
      </c>
      <c r="R2107" s="17">
        <f t="shared" si="324"/>
        <v>54.975000000000001</v>
      </c>
      <c r="S2107" s="17">
        <f t="shared" si="325"/>
        <v>34.125</v>
      </c>
      <c r="T2107" s="17">
        <f t="shared" si="326"/>
        <v>29.925000000000001</v>
      </c>
      <c r="U2107" s="17">
        <f t="shared" si="327"/>
        <v>41.625</v>
      </c>
      <c r="V2107" s="16">
        <f t="shared" si="328"/>
        <v>39.674999999999997</v>
      </c>
      <c r="W2107" s="16">
        <f t="shared" si="329"/>
        <v>40.162499999999994</v>
      </c>
    </row>
    <row r="2108" spans="1:23" ht="13.5" x14ac:dyDescent="0.25">
      <c r="A2108" s="3">
        <v>45072</v>
      </c>
      <c r="B2108" s="2">
        <v>1.72</v>
      </c>
      <c r="C2108" s="2">
        <v>39.589057335791217</v>
      </c>
      <c r="D2108" s="2">
        <v>1.0531083892128867E-2</v>
      </c>
      <c r="E2108" s="2">
        <v>3.7421893659778526E-3</v>
      </c>
      <c r="F2108" s="2">
        <v>1.746</v>
      </c>
      <c r="G2108" s="2">
        <v>1.7629999999999999</v>
      </c>
      <c r="H2108" s="2">
        <v>1.7685</v>
      </c>
      <c r="I2108" s="2">
        <v>1.7472000000000001</v>
      </c>
      <c r="J2108" s="2">
        <v>1.8456500000000005</v>
      </c>
      <c r="K2108" s="13" t="s">
        <v>53</v>
      </c>
      <c r="L2108" s="13" t="s">
        <v>55</v>
      </c>
      <c r="M2108" s="13" t="s">
        <v>47</v>
      </c>
      <c r="N2108" s="16">
        <f t="shared" si="320"/>
        <v>50</v>
      </c>
      <c r="O2108" s="16">
        <f t="shared" si="321"/>
        <v>100</v>
      </c>
      <c r="P2108" s="16">
        <f t="shared" si="322"/>
        <v>0</v>
      </c>
      <c r="Q2108" s="16">
        <f t="shared" si="323"/>
        <v>16.5</v>
      </c>
      <c r="R2108" s="17">
        <f t="shared" si="324"/>
        <v>54.975000000000001</v>
      </c>
      <c r="S2108" s="17">
        <f t="shared" si="325"/>
        <v>34.125</v>
      </c>
      <c r="T2108" s="17">
        <f t="shared" si="326"/>
        <v>29.925000000000001</v>
      </c>
      <c r="U2108" s="17">
        <f t="shared" si="327"/>
        <v>41.625</v>
      </c>
      <c r="V2108" s="16">
        <f t="shared" si="328"/>
        <v>39.674999999999997</v>
      </c>
      <c r="W2108" s="16">
        <f t="shared" si="329"/>
        <v>40.162499999999994</v>
      </c>
    </row>
    <row r="2109" spans="1:23" ht="13.5" x14ac:dyDescent="0.25">
      <c r="A2109" s="3">
        <v>45075</v>
      </c>
      <c r="B2109" s="2">
        <v>1.72</v>
      </c>
      <c r="C2109" s="2">
        <v>39.589057335791217</v>
      </c>
      <c r="D2109" s="2">
        <v>1.5126152280803051E-2</v>
      </c>
      <c r="E2109" s="2">
        <v>3.1982512822735015E-3</v>
      </c>
      <c r="F2109" s="2">
        <v>1.7399999999999998</v>
      </c>
      <c r="G2109" s="2">
        <v>1.7570000000000001</v>
      </c>
      <c r="H2109" s="2">
        <v>1.7665000000000002</v>
      </c>
      <c r="I2109" s="2">
        <v>1.7456000000000003</v>
      </c>
      <c r="J2109" s="2">
        <v>1.8459000000000005</v>
      </c>
      <c r="K2109" s="13" t="s">
        <v>53</v>
      </c>
      <c r="L2109" s="13" t="s">
        <v>55</v>
      </c>
      <c r="M2109" s="13" t="s">
        <v>47</v>
      </c>
      <c r="N2109" s="16">
        <f t="shared" si="320"/>
        <v>50</v>
      </c>
      <c r="O2109" s="16">
        <f t="shared" si="321"/>
        <v>100</v>
      </c>
      <c r="P2109" s="16">
        <f t="shared" si="322"/>
        <v>0</v>
      </c>
      <c r="Q2109" s="16">
        <f t="shared" si="323"/>
        <v>16.5</v>
      </c>
      <c r="R2109" s="17">
        <f t="shared" si="324"/>
        <v>54.975000000000001</v>
      </c>
      <c r="S2109" s="17">
        <f t="shared" si="325"/>
        <v>34.125</v>
      </c>
      <c r="T2109" s="17">
        <f t="shared" si="326"/>
        <v>29.925000000000001</v>
      </c>
      <c r="U2109" s="17">
        <f t="shared" si="327"/>
        <v>41.625</v>
      </c>
      <c r="V2109" s="16">
        <f t="shared" si="328"/>
        <v>39.674999999999997</v>
      </c>
      <c r="W2109" s="16">
        <f t="shared" si="329"/>
        <v>40.162499999999994</v>
      </c>
    </row>
    <row r="2110" spans="1:23" ht="13.5" x14ac:dyDescent="0.25">
      <c r="A2110" s="3">
        <v>45076</v>
      </c>
      <c r="B2110" s="2">
        <v>1.72</v>
      </c>
      <c r="C2110" s="2">
        <v>39.589057335791217</v>
      </c>
      <c r="D2110" s="2">
        <v>2.0776121505196699E-2</v>
      </c>
      <c r="E2110" s="2">
        <v>2.5000873844721653E-3</v>
      </c>
      <c r="F2110" s="2">
        <v>1.734</v>
      </c>
      <c r="G2110" s="2">
        <v>1.75</v>
      </c>
      <c r="H2110" s="2">
        <v>1.7655000000000001</v>
      </c>
      <c r="I2110" s="2">
        <v>1.7442</v>
      </c>
      <c r="J2110" s="2">
        <v>1.8462000000000005</v>
      </c>
      <c r="K2110" s="13" t="s">
        <v>53</v>
      </c>
      <c r="L2110" s="13" t="s">
        <v>55</v>
      </c>
      <c r="M2110" s="13" t="s">
        <v>47</v>
      </c>
      <c r="N2110" s="16">
        <f t="shared" si="320"/>
        <v>50</v>
      </c>
      <c r="O2110" s="16">
        <f t="shared" si="321"/>
        <v>100</v>
      </c>
      <c r="P2110" s="16">
        <f t="shared" si="322"/>
        <v>0</v>
      </c>
      <c r="Q2110" s="16">
        <f t="shared" si="323"/>
        <v>16.5</v>
      </c>
      <c r="R2110" s="17">
        <f t="shared" si="324"/>
        <v>54.975000000000001</v>
      </c>
      <c r="S2110" s="17">
        <f t="shared" si="325"/>
        <v>34.125</v>
      </c>
      <c r="T2110" s="17">
        <f t="shared" si="326"/>
        <v>29.925000000000001</v>
      </c>
      <c r="U2110" s="17">
        <f t="shared" si="327"/>
        <v>41.625</v>
      </c>
      <c r="V2110" s="16">
        <f t="shared" si="328"/>
        <v>39.674999999999997</v>
      </c>
      <c r="W2110" s="16">
        <f t="shared" si="329"/>
        <v>40.162499999999994</v>
      </c>
    </row>
    <row r="2111" spans="1:23" ht="13.5" x14ac:dyDescent="0.25">
      <c r="A2111" s="3">
        <v>45077</v>
      </c>
      <c r="B2111" s="2">
        <v>1.72</v>
      </c>
      <c r="C2111" s="2">
        <v>39.589057335791217</v>
      </c>
      <c r="D2111" s="2">
        <v>2.4225229911713608E-2</v>
      </c>
      <c r="E2111" s="2">
        <v>1.1093778077836663E-3</v>
      </c>
      <c r="F2111" s="2">
        <v>1.7280000000000002</v>
      </c>
      <c r="G2111" s="2">
        <v>1.7440000000000002</v>
      </c>
      <c r="H2111" s="2">
        <v>1.764</v>
      </c>
      <c r="I2111" s="2">
        <v>1.7431999999999999</v>
      </c>
      <c r="J2111" s="2">
        <v>1.8465500000000008</v>
      </c>
      <c r="K2111" s="13" t="s">
        <v>53</v>
      </c>
      <c r="L2111" s="13" t="s">
        <v>55</v>
      </c>
      <c r="M2111" s="13" t="s">
        <v>47</v>
      </c>
      <c r="N2111" s="16">
        <f t="shared" si="320"/>
        <v>50</v>
      </c>
      <c r="O2111" s="16">
        <f t="shared" si="321"/>
        <v>100</v>
      </c>
      <c r="P2111" s="16">
        <f t="shared" si="322"/>
        <v>0</v>
      </c>
      <c r="Q2111" s="16">
        <f t="shared" si="323"/>
        <v>16.5</v>
      </c>
      <c r="R2111" s="17">
        <f t="shared" si="324"/>
        <v>54.975000000000001</v>
      </c>
      <c r="S2111" s="17">
        <f t="shared" si="325"/>
        <v>34.125</v>
      </c>
      <c r="T2111" s="17">
        <f t="shared" si="326"/>
        <v>29.925000000000001</v>
      </c>
      <c r="U2111" s="17">
        <f t="shared" si="327"/>
        <v>41.625</v>
      </c>
      <c r="V2111" s="16">
        <f t="shared" si="328"/>
        <v>39.674999999999997</v>
      </c>
      <c r="W2111" s="16">
        <f t="shared" si="329"/>
        <v>40.162499999999994</v>
      </c>
    </row>
    <row r="2112" spans="1:23" ht="13.5" x14ac:dyDescent="0.25">
      <c r="A2112" s="3">
        <v>45078</v>
      </c>
      <c r="B2112" s="2">
        <v>1.75</v>
      </c>
      <c r="C2112" s="2">
        <v>49.928244373275128</v>
      </c>
      <c r="D2112" s="2">
        <v>2.5112990288196135E-2</v>
      </c>
      <c r="E2112" s="2">
        <v>2.7333486393409101E-5</v>
      </c>
      <c r="F2112" s="2">
        <v>1.7259999999999998</v>
      </c>
      <c r="G2112" s="2">
        <v>1.7410000000000003</v>
      </c>
      <c r="H2112" s="2">
        <v>1.7629999999999999</v>
      </c>
      <c r="I2112" s="2">
        <v>1.7427999999999999</v>
      </c>
      <c r="J2112" s="2">
        <v>1.8468500000000008</v>
      </c>
      <c r="K2112" s="13" t="s">
        <v>53</v>
      </c>
      <c r="L2112" s="13" t="s">
        <v>55</v>
      </c>
      <c r="M2112" s="13" t="s">
        <v>47</v>
      </c>
      <c r="N2112" s="16">
        <f t="shared" si="320"/>
        <v>50</v>
      </c>
      <c r="O2112" s="16">
        <f t="shared" si="321"/>
        <v>100</v>
      </c>
      <c r="P2112" s="16">
        <f t="shared" si="322"/>
        <v>0</v>
      </c>
      <c r="Q2112" s="16">
        <f t="shared" si="323"/>
        <v>16.5</v>
      </c>
      <c r="R2112" s="17">
        <f t="shared" si="324"/>
        <v>54.975000000000001</v>
      </c>
      <c r="S2112" s="17">
        <f t="shared" si="325"/>
        <v>34.125</v>
      </c>
      <c r="T2112" s="17">
        <f t="shared" si="326"/>
        <v>29.925000000000001</v>
      </c>
      <c r="U2112" s="17">
        <f t="shared" si="327"/>
        <v>41.625</v>
      </c>
      <c r="V2112" s="16">
        <f t="shared" si="328"/>
        <v>39.674999999999997</v>
      </c>
      <c r="W2112" s="16">
        <f t="shared" si="329"/>
        <v>40.162499999999994</v>
      </c>
    </row>
    <row r="2113" spans="1:23" ht="13.5" x14ac:dyDescent="0.25">
      <c r="A2113" s="3">
        <v>45079</v>
      </c>
      <c r="B2113" s="2">
        <v>1.72</v>
      </c>
      <c r="C2113" s="2">
        <v>42.157988146752992</v>
      </c>
      <c r="D2113" s="2">
        <v>2.6547982146828186E-2</v>
      </c>
      <c r="E2113" s="2">
        <v>-6.7922905468325581E-4</v>
      </c>
      <c r="F2113" s="2">
        <v>1.7260000000000002</v>
      </c>
      <c r="G2113" s="2">
        <v>1.7360000000000002</v>
      </c>
      <c r="H2113" s="2">
        <v>1.7594999999999998</v>
      </c>
      <c r="I2113" s="2">
        <v>1.742</v>
      </c>
      <c r="J2113" s="2">
        <v>1.847050000000001</v>
      </c>
      <c r="K2113" s="13" t="s">
        <v>53</v>
      </c>
      <c r="L2113" s="13" t="s">
        <v>55</v>
      </c>
      <c r="M2113" s="13" t="s">
        <v>55</v>
      </c>
      <c r="N2113" s="16">
        <f t="shared" si="320"/>
        <v>50</v>
      </c>
      <c r="O2113" s="16">
        <f t="shared" si="321"/>
        <v>100</v>
      </c>
      <c r="P2113" s="16">
        <f t="shared" si="322"/>
        <v>0</v>
      </c>
      <c r="Q2113" s="16">
        <f t="shared" si="323"/>
        <v>16.5</v>
      </c>
      <c r="R2113" s="17">
        <f t="shared" si="324"/>
        <v>54.975000000000001</v>
      </c>
      <c r="S2113" s="17">
        <f t="shared" si="325"/>
        <v>34.125</v>
      </c>
      <c r="T2113" s="17">
        <f t="shared" si="326"/>
        <v>29.925000000000001</v>
      </c>
      <c r="U2113" s="17">
        <f t="shared" si="327"/>
        <v>41.625</v>
      </c>
      <c r="V2113" s="16">
        <f t="shared" si="328"/>
        <v>39.674999999999997</v>
      </c>
      <c r="W2113" s="16">
        <f t="shared" si="329"/>
        <v>40.162499999999994</v>
      </c>
    </row>
    <row r="2114" spans="1:23" ht="13.5" x14ac:dyDescent="0.25">
      <c r="A2114" s="3">
        <v>45082</v>
      </c>
      <c r="B2114" s="2">
        <v>1.72</v>
      </c>
      <c r="C2114" s="2">
        <v>42.157988146752999</v>
      </c>
      <c r="D2114" s="2">
        <v>2.4862599903342497E-2</v>
      </c>
      <c r="E2114" s="2">
        <v>-1.4081559100944619E-3</v>
      </c>
      <c r="F2114" s="2">
        <v>1.7259999999999998</v>
      </c>
      <c r="G2114" s="2">
        <v>1.7330000000000001</v>
      </c>
      <c r="H2114" s="2">
        <v>1.7564999999999997</v>
      </c>
      <c r="I2114" s="2">
        <v>1.7413999999999998</v>
      </c>
      <c r="J2114" s="2">
        <v>1.8471500000000012</v>
      </c>
      <c r="K2114" s="13" t="s">
        <v>53</v>
      </c>
      <c r="L2114" s="13" t="s">
        <v>55</v>
      </c>
      <c r="M2114" s="13" t="s">
        <v>55</v>
      </c>
      <c r="N2114" s="16">
        <f t="shared" ref="N2114:N2177" si="330">IF(D2114&lt;30,50, IF(D2114&gt;70, 0, 25))</f>
        <v>50</v>
      </c>
      <c r="O2114" s="16">
        <f t="shared" ref="O2114:O2177" si="331">IF(F2114-E2114&gt;0.02, 100, IF(F2114-E2114&lt;0,0,45))</f>
        <v>100</v>
      </c>
      <c r="P2114" s="16">
        <f t="shared" ref="P2114:P2177" si="332">IF(G2114-J2114&gt;10,100,IF(G2114-J2114&gt;5,75, IF(G2114-J2114&gt;0,50,0)))</f>
        <v>0</v>
      </c>
      <c r="Q2114" s="16">
        <f t="shared" ref="Q2114:Q2177" si="333">IF(M2114="confirmed bullish", 34, IF(M2114="bullish divergence",17, 0))+IF(K2114="bullish",33,IF(K2114="bearish",0,16.5))+IF(L2114="strong",33,IF(L2114="weak",0,16.5))</f>
        <v>16.5</v>
      </c>
      <c r="R2114" s="17">
        <f t="shared" si="324"/>
        <v>54.975000000000001</v>
      </c>
      <c r="S2114" s="17">
        <f t="shared" si="325"/>
        <v>34.125</v>
      </c>
      <c r="T2114" s="17">
        <f t="shared" si="326"/>
        <v>29.925000000000001</v>
      </c>
      <c r="U2114" s="17">
        <f t="shared" si="327"/>
        <v>41.625</v>
      </c>
      <c r="V2114" s="16">
        <f t="shared" si="328"/>
        <v>39.674999999999997</v>
      </c>
      <c r="W2114" s="16">
        <f t="shared" si="329"/>
        <v>40.162499999999994</v>
      </c>
    </row>
    <row r="2115" spans="1:23" ht="13.5" x14ac:dyDescent="0.25">
      <c r="A2115" s="3">
        <v>45083</v>
      </c>
      <c r="B2115" s="2">
        <v>1.74</v>
      </c>
      <c r="C2115" s="2">
        <v>48.370472437085176</v>
      </c>
      <c r="D2115" s="2">
        <v>2.2119208118237088E-2</v>
      </c>
      <c r="E2115" s="2">
        <v>-2.7706479230156199E-3</v>
      </c>
      <c r="F2115" s="2">
        <v>1.7299999999999998</v>
      </c>
      <c r="G2115" s="2">
        <v>1.732</v>
      </c>
      <c r="H2115" s="2">
        <v>1.7535000000000001</v>
      </c>
      <c r="I2115" s="2">
        <v>1.7417999999999998</v>
      </c>
      <c r="J2115" s="2">
        <v>1.847150000000001</v>
      </c>
      <c r="K2115" s="13" t="s">
        <v>48</v>
      </c>
      <c r="L2115" s="13" t="s">
        <v>55</v>
      </c>
      <c r="M2115" s="13" t="s">
        <v>52</v>
      </c>
      <c r="N2115" s="16">
        <f t="shared" si="330"/>
        <v>50</v>
      </c>
      <c r="O2115" s="16">
        <f t="shared" si="331"/>
        <v>100</v>
      </c>
      <c r="P2115" s="16">
        <f t="shared" si="332"/>
        <v>0</v>
      </c>
      <c r="Q2115" s="16">
        <f t="shared" si="333"/>
        <v>83.5</v>
      </c>
      <c r="R2115" s="17">
        <f t="shared" ref="R2115:R2178" si="334">0.35*N2115+O2115*0.35+P2115*0.15+Q2115*0.15</f>
        <v>65.025000000000006</v>
      </c>
      <c r="S2115" s="17">
        <f t="shared" ref="S2115:S2178" si="335">N2115*0.2+O2115*0.2+P2115*0.35+Q2115*0.25</f>
        <v>50.875</v>
      </c>
      <c r="T2115" s="17">
        <f t="shared" ref="T2115:T2178" si="336">N2115*0.15+O2115*0.15+P2115*0.25+Q2115*0.45</f>
        <v>60.075000000000003</v>
      </c>
      <c r="U2115" s="17">
        <f t="shared" ref="U2115:U2178" si="337">0.25*SUM(N2115:Q2115)</f>
        <v>58.375</v>
      </c>
      <c r="V2115" s="16">
        <f t="shared" ref="V2115:V2178" si="338">SUM(R2115:T2115)/3</f>
        <v>58.658333333333339</v>
      </c>
      <c r="W2115" s="16">
        <f t="shared" ref="W2115:W2178" si="339">SUM(R2115:U2115)/4</f>
        <v>58.587500000000006</v>
      </c>
    </row>
    <row r="2116" spans="1:23" ht="13.5" x14ac:dyDescent="0.25">
      <c r="A2116" s="3">
        <v>45084</v>
      </c>
      <c r="B2116" s="2">
        <v>1.74</v>
      </c>
      <c r="C2116" s="2">
        <v>48.370472437085176</v>
      </c>
      <c r="D2116" s="2">
        <v>1.9831716456194526E-2</v>
      </c>
      <c r="E2116" s="2">
        <v>-2.8570657572359413E-3</v>
      </c>
      <c r="F2116" s="2">
        <v>1.734</v>
      </c>
      <c r="G2116" s="2">
        <v>1.7310000000000003</v>
      </c>
      <c r="H2116" s="2">
        <v>1.7504999999999999</v>
      </c>
      <c r="I2116" s="2">
        <v>1.742</v>
      </c>
      <c r="J2116" s="2">
        <v>1.847050000000001</v>
      </c>
      <c r="K2116" s="13" t="s">
        <v>48</v>
      </c>
      <c r="L2116" s="13" t="s">
        <v>55</v>
      </c>
      <c r="M2116" s="13" t="s">
        <v>52</v>
      </c>
      <c r="N2116" s="16">
        <f t="shared" si="330"/>
        <v>50</v>
      </c>
      <c r="O2116" s="16">
        <f t="shared" si="331"/>
        <v>100</v>
      </c>
      <c r="P2116" s="16">
        <f t="shared" si="332"/>
        <v>0</v>
      </c>
      <c r="Q2116" s="16">
        <f t="shared" si="333"/>
        <v>83.5</v>
      </c>
      <c r="R2116" s="17">
        <f t="shared" si="334"/>
        <v>65.025000000000006</v>
      </c>
      <c r="S2116" s="17">
        <f t="shared" si="335"/>
        <v>50.875</v>
      </c>
      <c r="T2116" s="17">
        <f t="shared" si="336"/>
        <v>60.075000000000003</v>
      </c>
      <c r="U2116" s="17">
        <f t="shared" si="337"/>
        <v>58.375</v>
      </c>
      <c r="V2116" s="16">
        <f t="shared" si="338"/>
        <v>58.658333333333339</v>
      </c>
      <c r="W2116" s="16">
        <f t="shared" si="339"/>
        <v>58.587500000000006</v>
      </c>
    </row>
    <row r="2117" spans="1:23" ht="13.5" x14ac:dyDescent="0.25">
      <c r="A2117" s="3">
        <v>45085</v>
      </c>
      <c r="B2117" s="2">
        <v>1.72</v>
      </c>
      <c r="C2117" s="2">
        <v>43.012659174419625</v>
      </c>
      <c r="D2117" s="2">
        <v>2.0947422801247173E-2</v>
      </c>
      <c r="E2117" s="2">
        <v>-2.2465831354174862E-3</v>
      </c>
      <c r="F2117" s="2">
        <v>1.7280000000000002</v>
      </c>
      <c r="G2117" s="2">
        <v>1.7269999999999999</v>
      </c>
      <c r="H2117" s="2">
        <v>1.7474999999999994</v>
      </c>
      <c r="I2117" s="2">
        <v>1.7409999999999999</v>
      </c>
      <c r="J2117" s="2">
        <v>1.8469000000000011</v>
      </c>
      <c r="K2117" s="13" t="s">
        <v>53</v>
      </c>
      <c r="L2117" s="13" t="s">
        <v>55</v>
      </c>
      <c r="M2117" s="13" t="s">
        <v>47</v>
      </c>
      <c r="N2117" s="16">
        <f t="shared" si="330"/>
        <v>50</v>
      </c>
      <c r="O2117" s="16">
        <f t="shared" si="331"/>
        <v>100</v>
      </c>
      <c r="P2117" s="16">
        <f t="shared" si="332"/>
        <v>0</v>
      </c>
      <c r="Q2117" s="16">
        <f t="shared" si="333"/>
        <v>16.5</v>
      </c>
      <c r="R2117" s="17">
        <f t="shared" si="334"/>
        <v>54.975000000000001</v>
      </c>
      <c r="S2117" s="17">
        <f t="shared" si="335"/>
        <v>34.125</v>
      </c>
      <c r="T2117" s="17">
        <f t="shared" si="336"/>
        <v>29.925000000000001</v>
      </c>
      <c r="U2117" s="17">
        <f t="shared" si="337"/>
        <v>41.625</v>
      </c>
      <c r="V2117" s="16">
        <f t="shared" si="338"/>
        <v>39.674999999999997</v>
      </c>
      <c r="W2117" s="16">
        <f t="shared" si="339"/>
        <v>40.162499999999994</v>
      </c>
    </row>
    <row r="2118" spans="1:23" ht="13.5" x14ac:dyDescent="0.25">
      <c r="A2118" s="3">
        <v>45086</v>
      </c>
      <c r="B2118" s="2">
        <v>1.73</v>
      </c>
      <c r="C2118" s="2">
        <v>46.220262182800042</v>
      </c>
      <c r="D2118" s="2">
        <v>1.5144088196360039E-2</v>
      </c>
      <c r="E2118" s="2">
        <v>-1.7959794691676358E-3</v>
      </c>
      <c r="F2118" s="2">
        <v>1.73</v>
      </c>
      <c r="G2118" s="2">
        <v>1.7280000000000002</v>
      </c>
      <c r="H2118" s="2">
        <v>1.7454999999999994</v>
      </c>
      <c r="I2118" s="2">
        <v>1.7405999999999999</v>
      </c>
      <c r="J2118" s="2">
        <v>1.8465500000000015</v>
      </c>
      <c r="K2118" s="13" t="s">
        <v>48</v>
      </c>
      <c r="L2118" s="13" t="s">
        <v>55</v>
      </c>
      <c r="M2118" s="13" t="s">
        <v>52</v>
      </c>
      <c r="N2118" s="16">
        <f t="shared" si="330"/>
        <v>50</v>
      </c>
      <c r="O2118" s="16">
        <f t="shared" si="331"/>
        <v>100</v>
      </c>
      <c r="P2118" s="16">
        <f t="shared" si="332"/>
        <v>0</v>
      </c>
      <c r="Q2118" s="16">
        <f t="shared" si="333"/>
        <v>83.5</v>
      </c>
      <c r="R2118" s="17">
        <f t="shared" si="334"/>
        <v>65.025000000000006</v>
      </c>
      <c r="S2118" s="17">
        <f t="shared" si="335"/>
        <v>50.875</v>
      </c>
      <c r="T2118" s="17">
        <f t="shared" si="336"/>
        <v>60.075000000000003</v>
      </c>
      <c r="U2118" s="17">
        <f t="shared" si="337"/>
        <v>58.375</v>
      </c>
      <c r="V2118" s="16">
        <f t="shared" si="338"/>
        <v>58.658333333333339</v>
      </c>
      <c r="W2118" s="16">
        <f t="shared" si="339"/>
        <v>58.587500000000006</v>
      </c>
    </row>
    <row r="2119" spans="1:23" ht="13.5" x14ac:dyDescent="0.25">
      <c r="A2119" s="3">
        <v>45089</v>
      </c>
      <c r="B2119" s="2">
        <v>1.73</v>
      </c>
      <c r="C2119" s="2">
        <v>46.220262182800042</v>
      </c>
      <c r="D2119" s="2">
        <v>1.031077375439593E-2</v>
      </c>
      <c r="E2119" s="2">
        <v>-1.4537168117746949E-3</v>
      </c>
      <c r="F2119" s="2">
        <v>1.732</v>
      </c>
      <c r="G2119" s="2">
        <v>1.7289999999999999</v>
      </c>
      <c r="H2119" s="2">
        <v>1.7429999999999992</v>
      </c>
      <c r="I2119" s="2">
        <v>1.7402000000000002</v>
      </c>
      <c r="J2119" s="2">
        <v>1.8462500000000017</v>
      </c>
      <c r="K2119" s="13" t="s">
        <v>48</v>
      </c>
      <c r="L2119" s="13" t="s">
        <v>55</v>
      </c>
      <c r="M2119" s="13" t="s">
        <v>52</v>
      </c>
      <c r="N2119" s="16">
        <f t="shared" si="330"/>
        <v>50</v>
      </c>
      <c r="O2119" s="16">
        <f t="shared" si="331"/>
        <v>100</v>
      </c>
      <c r="P2119" s="16">
        <f t="shared" si="332"/>
        <v>0</v>
      </c>
      <c r="Q2119" s="16">
        <f t="shared" si="333"/>
        <v>83.5</v>
      </c>
      <c r="R2119" s="17">
        <f t="shared" si="334"/>
        <v>65.025000000000006</v>
      </c>
      <c r="S2119" s="17">
        <f t="shared" si="335"/>
        <v>50.875</v>
      </c>
      <c r="T2119" s="17">
        <f t="shared" si="336"/>
        <v>60.075000000000003</v>
      </c>
      <c r="U2119" s="17">
        <f t="shared" si="337"/>
        <v>58.375</v>
      </c>
      <c r="V2119" s="16">
        <f t="shared" si="338"/>
        <v>58.658333333333339</v>
      </c>
      <c r="W2119" s="16">
        <f t="shared" si="339"/>
        <v>58.587500000000006</v>
      </c>
    </row>
    <row r="2120" spans="1:23" ht="13.5" x14ac:dyDescent="0.25">
      <c r="A2120" s="3">
        <v>45090</v>
      </c>
      <c r="B2120" s="2">
        <v>1.78</v>
      </c>
      <c r="C2120" s="2">
        <v>59.45416267163511</v>
      </c>
      <c r="D2120" s="2">
        <v>2.5888234223225837E-3</v>
      </c>
      <c r="E2120" s="2">
        <v>-1.3763250415473644E-3</v>
      </c>
      <c r="F2120" s="2">
        <v>1.7399999999999998</v>
      </c>
      <c r="G2120" s="2">
        <v>1.7350000000000001</v>
      </c>
      <c r="H2120" s="2">
        <v>1.7424999999999997</v>
      </c>
      <c r="I2120" s="2">
        <v>1.7414000000000001</v>
      </c>
      <c r="J2120" s="2">
        <v>1.8461000000000016</v>
      </c>
      <c r="K2120" s="13" t="s">
        <v>48</v>
      </c>
      <c r="L2120" s="13" t="s">
        <v>55</v>
      </c>
      <c r="M2120" s="13" t="s">
        <v>52</v>
      </c>
      <c r="N2120" s="16">
        <f t="shared" si="330"/>
        <v>50</v>
      </c>
      <c r="O2120" s="16">
        <f t="shared" si="331"/>
        <v>100</v>
      </c>
      <c r="P2120" s="16">
        <f t="shared" si="332"/>
        <v>0</v>
      </c>
      <c r="Q2120" s="16">
        <f t="shared" si="333"/>
        <v>83.5</v>
      </c>
      <c r="R2120" s="17">
        <f t="shared" si="334"/>
        <v>65.025000000000006</v>
      </c>
      <c r="S2120" s="17">
        <f t="shared" si="335"/>
        <v>50.875</v>
      </c>
      <c r="T2120" s="17">
        <f t="shared" si="336"/>
        <v>60.075000000000003</v>
      </c>
      <c r="U2120" s="17">
        <f t="shared" si="337"/>
        <v>58.375</v>
      </c>
      <c r="V2120" s="16">
        <f t="shared" si="338"/>
        <v>58.658333333333339</v>
      </c>
      <c r="W2120" s="16">
        <f t="shared" si="339"/>
        <v>58.587500000000006</v>
      </c>
    </row>
    <row r="2121" spans="1:23" ht="13.5" x14ac:dyDescent="0.25">
      <c r="A2121" s="3">
        <v>45091</v>
      </c>
      <c r="B2121" s="2">
        <v>1.8</v>
      </c>
      <c r="C2121" s="2">
        <v>63.340175583608371</v>
      </c>
      <c r="D2121" s="2">
        <v>-5.6558820905248108E-3</v>
      </c>
      <c r="E2121" s="2">
        <v>-7.2512855256039763E-4</v>
      </c>
      <c r="F2121" s="2">
        <v>1.752</v>
      </c>
      <c r="G2121" s="2">
        <v>1.7429999999999999</v>
      </c>
      <c r="H2121" s="2">
        <v>1.7434999999999996</v>
      </c>
      <c r="I2121" s="2">
        <v>1.7424000000000002</v>
      </c>
      <c r="J2121" s="2">
        <v>1.8460500000000013</v>
      </c>
      <c r="K2121" s="13" t="s">
        <v>48</v>
      </c>
      <c r="L2121" s="13" t="s">
        <v>55</v>
      </c>
      <c r="M2121" s="13" t="s">
        <v>52</v>
      </c>
      <c r="N2121" s="16">
        <f t="shared" si="330"/>
        <v>50</v>
      </c>
      <c r="O2121" s="16">
        <f t="shared" si="331"/>
        <v>100</v>
      </c>
      <c r="P2121" s="16">
        <f t="shared" si="332"/>
        <v>0</v>
      </c>
      <c r="Q2121" s="16">
        <f t="shared" si="333"/>
        <v>83.5</v>
      </c>
      <c r="R2121" s="17">
        <f t="shared" si="334"/>
        <v>65.025000000000006</v>
      </c>
      <c r="S2121" s="17">
        <f t="shared" si="335"/>
        <v>50.875</v>
      </c>
      <c r="T2121" s="17">
        <f t="shared" si="336"/>
        <v>60.075000000000003</v>
      </c>
      <c r="U2121" s="17">
        <f t="shared" si="337"/>
        <v>58.375</v>
      </c>
      <c r="V2121" s="16">
        <f t="shared" si="338"/>
        <v>58.658333333333339</v>
      </c>
      <c r="W2121" s="16">
        <f t="shared" si="339"/>
        <v>58.587500000000006</v>
      </c>
    </row>
    <row r="2122" spans="1:23" ht="13.5" x14ac:dyDescent="0.25">
      <c r="A2122" s="3">
        <v>45092</v>
      </c>
      <c r="B2122" s="2">
        <v>1.86</v>
      </c>
      <c r="C2122" s="2">
        <v>72.007812982190728</v>
      </c>
      <c r="D2122" s="2">
        <v>-1.279169544571257E-2</v>
      </c>
      <c r="E2122" s="2">
        <v>-3.0517102205824176E-4</v>
      </c>
      <c r="F2122" s="2">
        <v>1.78</v>
      </c>
      <c r="G2122" s="2">
        <v>1.7540000000000002</v>
      </c>
      <c r="H2122" s="2">
        <v>1.7474999999999998</v>
      </c>
      <c r="I2122" s="2">
        <v>1.7447999999999999</v>
      </c>
      <c r="J2122" s="2">
        <v>1.8461500000000015</v>
      </c>
      <c r="K2122" s="13" t="s">
        <v>48</v>
      </c>
      <c r="L2122" s="13" t="s">
        <v>49</v>
      </c>
      <c r="M2122" s="13" t="s">
        <v>52</v>
      </c>
      <c r="N2122" s="16">
        <f t="shared" si="330"/>
        <v>50</v>
      </c>
      <c r="O2122" s="16">
        <f t="shared" si="331"/>
        <v>100</v>
      </c>
      <c r="P2122" s="16">
        <f t="shared" si="332"/>
        <v>0</v>
      </c>
      <c r="Q2122" s="16">
        <f t="shared" si="333"/>
        <v>100</v>
      </c>
      <c r="R2122" s="17">
        <f t="shared" si="334"/>
        <v>67.5</v>
      </c>
      <c r="S2122" s="17">
        <f t="shared" si="335"/>
        <v>55</v>
      </c>
      <c r="T2122" s="17">
        <f t="shared" si="336"/>
        <v>67.5</v>
      </c>
      <c r="U2122" s="17">
        <f t="shared" si="337"/>
        <v>62.5</v>
      </c>
      <c r="V2122" s="16">
        <f t="shared" si="338"/>
        <v>63.333333333333336</v>
      </c>
      <c r="W2122" s="16">
        <f t="shared" si="339"/>
        <v>63.125</v>
      </c>
    </row>
    <row r="2123" spans="1:23" ht="13.5" x14ac:dyDescent="0.25">
      <c r="A2123" s="3">
        <v>45093</v>
      </c>
      <c r="B2123" s="2">
        <v>1.9</v>
      </c>
      <c r="C2123" s="2">
        <v>76.069892558890828</v>
      </c>
      <c r="D2123" s="2">
        <v>-2.7068566929740578E-2</v>
      </c>
      <c r="E2123" s="2">
        <v>-8.5656946286198198E-5</v>
      </c>
      <c r="F2123" s="2">
        <v>1.8140000000000001</v>
      </c>
      <c r="G2123" s="2">
        <v>1.7719999999999998</v>
      </c>
      <c r="H2123" s="2">
        <v>1.754</v>
      </c>
      <c r="I2123" s="2">
        <v>1.7480000000000002</v>
      </c>
      <c r="J2123" s="2">
        <v>1.8463500000000013</v>
      </c>
      <c r="K2123" s="13" t="s">
        <v>48</v>
      </c>
      <c r="L2123" s="13" t="s">
        <v>49</v>
      </c>
      <c r="M2123" s="13" t="s">
        <v>52</v>
      </c>
      <c r="N2123" s="16">
        <f t="shared" si="330"/>
        <v>50</v>
      </c>
      <c r="O2123" s="16">
        <f t="shared" si="331"/>
        <v>100</v>
      </c>
      <c r="P2123" s="16">
        <f t="shared" si="332"/>
        <v>0</v>
      </c>
      <c r="Q2123" s="16">
        <f t="shared" si="333"/>
        <v>100</v>
      </c>
      <c r="R2123" s="17">
        <f t="shared" si="334"/>
        <v>67.5</v>
      </c>
      <c r="S2123" s="17">
        <f t="shared" si="335"/>
        <v>55</v>
      </c>
      <c r="T2123" s="17">
        <f t="shared" si="336"/>
        <v>67.5</v>
      </c>
      <c r="U2123" s="17">
        <f t="shared" si="337"/>
        <v>62.5</v>
      </c>
      <c r="V2123" s="16">
        <f t="shared" si="338"/>
        <v>63.333333333333336</v>
      </c>
      <c r="W2123" s="16">
        <f t="shared" si="339"/>
        <v>63.125</v>
      </c>
    </row>
    <row r="2124" spans="1:23" ht="13.5" x14ac:dyDescent="0.25">
      <c r="A2124" s="3">
        <v>45096</v>
      </c>
      <c r="B2124" s="2">
        <v>1.88</v>
      </c>
      <c r="C2124" s="2">
        <v>70.556683719880738</v>
      </c>
      <c r="D2124" s="2">
        <v>-3.8515476873867804E-2</v>
      </c>
      <c r="E2124" s="2">
        <v>6.1229560960601205E-4</v>
      </c>
      <c r="F2124" s="2">
        <v>1.8439999999999999</v>
      </c>
      <c r="G2124" s="2">
        <v>1.7879999999999998</v>
      </c>
      <c r="H2124" s="2">
        <v>1.7605</v>
      </c>
      <c r="I2124" s="2">
        <v>1.7516</v>
      </c>
      <c r="J2124" s="2">
        <v>1.8465000000000016</v>
      </c>
      <c r="K2124" s="13" t="s">
        <v>48</v>
      </c>
      <c r="L2124" s="13" t="s">
        <v>49</v>
      </c>
      <c r="M2124" s="13" t="s">
        <v>52</v>
      </c>
      <c r="N2124" s="16">
        <f t="shared" si="330"/>
        <v>50</v>
      </c>
      <c r="O2124" s="16">
        <f t="shared" si="331"/>
        <v>100</v>
      </c>
      <c r="P2124" s="16">
        <f t="shared" si="332"/>
        <v>0</v>
      </c>
      <c r="Q2124" s="16">
        <f t="shared" si="333"/>
        <v>100</v>
      </c>
      <c r="R2124" s="17">
        <f t="shared" si="334"/>
        <v>67.5</v>
      </c>
      <c r="S2124" s="17">
        <f t="shared" si="335"/>
        <v>55</v>
      </c>
      <c r="T2124" s="17">
        <f t="shared" si="336"/>
        <v>67.5</v>
      </c>
      <c r="U2124" s="17">
        <f t="shared" si="337"/>
        <v>62.5</v>
      </c>
      <c r="V2124" s="16">
        <f t="shared" si="338"/>
        <v>63.333333333333336</v>
      </c>
      <c r="W2124" s="16">
        <f t="shared" si="339"/>
        <v>63.125</v>
      </c>
    </row>
    <row r="2125" spans="1:23" ht="13.5" x14ac:dyDescent="0.25">
      <c r="A2125" s="3">
        <v>45097</v>
      </c>
      <c r="B2125" s="2">
        <v>1.9</v>
      </c>
      <c r="C2125" s="2">
        <v>72.688372980094712</v>
      </c>
      <c r="D2125" s="2">
        <v>-4.7272851025262685E-2</v>
      </c>
      <c r="E2125" s="2">
        <v>1.6177248096872225E-3</v>
      </c>
      <c r="F2125" s="2">
        <v>1.8679999999999999</v>
      </c>
      <c r="G2125" s="2">
        <v>1.8039999999999998</v>
      </c>
      <c r="H2125" s="2">
        <v>1.768</v>
      </c>
      <c r="I2125" s="2">
        <v>1.7551999999999999</v>
      </c>
      <c r="J2125" s="2">
        <v>1.8467000000000013</v>
      </c>
      <c r="K2125" s="13" t="s">
        <v>48</v>
      </c>
      <c r="L2125" s="13" t="s">
        <v>49</v>
      </c>
      <c r="M2125" s="13" t="s">
        <v>52</v>
      </c>
      <c r="N2125" s="16">
        <f t="shared" si="330"/>
        <v>50</v>
      </c>
      <c r="O2125" s="16">
        <f t="shared" si="331"/>
        <v>100</v>
      </c>
      <c r="P2125" s="16">
        <f t="shared" si="332"/>
        <v>0</v>
      </c>
      <c r="Q2125" s="16">
        <f t="shared" si="333"/>
        <v>100</v>
      </c>
      <c r="R2125" s="17">
        <f t="shared" si="334"/>
        <v>67.5</v>
      </c>
      <c r="S2125" s="17">
        <f t="shared" si="335"/>
        <v>55</v>
      </c>
      <c r="T2125" s="17">
        <f t="shared" si="336"/>
        <v>67.5</v>
      </c>
      <c r="U2125" s="17">
        <f t="shared" si="337"/>
        <v>62.5</v>
      </c>
      <c r="V2125" s="16">
        <f t="shared" si="338"/>
        <v>63.333333333333336</v>
      </c>
      <c r="W2125" s="16">
        <f t="shared" si="339"/>
        <v>63.125</v>
      </c>
    </row>
    <row r="2126" spans="1:23" ht="13.5" x14ac:dyDescent="0.25">
      <c r="A2126" s="3">
        <v>45098</v>
      </c>
      <c r="B2126" s="2">
        <v>1.92</v>
      </c>
      <c r="C2126" s="2">
        <v>74.663809895923933</v>
      </c>
      <c r="D2126" s="2">
        <v>-5.6900162955555E-2</v>
      </c>
      <c r="E2126" s="2">
        <v>2.9418172137352771E-3</v>
      </c>
      <c r="F2126" s="2">
        <v>1.8919999999999999</v>
      </c>
      <c r="G2126" s="2">
        <v>1.8219999999999998</v>
      </c>
      <c r="H2126" s="2">
        <v>1.7765</v>
      </c>
      <c r="I2126" s="2">
        <v>1.7598000000000003</v>
      </c>
      <c r="J2126" s="2">
        <v>1.8469500000000016</v>
      </c>
      <c r="K2126" s="13" t="s">
        <v>48</v>
      </c>
      <c r="L2126" s="13" t="s">
        <v>49</v>
      </c>
      <c r="M2126" s="13" t="s">
        <v>52</v>
      </c>
      <c r="N2126" s="16">
        <f t="shared" si="330"/>
        <v>50</v>
      </c>
      <c r="O2126" s="16">
        <f t="shared" si="331"/>
        <v>100</v>
      </c>
      <c r="P2126" s="16">
        <f t="shared" si="332"/>
        <v>0</v>
      </c>
      <c r="Q2126" s="16">
        <f t="shared" si="333"/>
        <v>100</v>
      </c>
      <c r="R2126" s="17">
        <f t="shared" si="334"/>
        <v>67.5</v>
      </c>
      <c r="S2126" s="17">
        <f t="shared" si="335"/>
        <v>55</v>
      </c>
      <c r="T2126" s="17">
        <f t="shared" si="336"/>
        <v>67.5</v>
      </c>
      <c r="U2126" s="17">
        <f t="shared" si="337"/>
        <v>62.5</v>
      </c>
      <c r="V2126" s="16">
        <f t="shared" si="338"/>
        <v>63.333333333333336</v>
      </c>
      <c r="W2126" s="16">
        <f t="shared" si="339"/>
        <v>63.125</v>
      </c>
    </row>
    <row r="2127" spans="1:23" ht="13.5" x14ac:dyDescent="0.25">
      <c r="A2127" s="3">
        <v>45099</v>
      </c>
      <c r="B2127" s="2">
        <v>1.93</v>
      </c>
      <c r="C2127" s="2">
        <v>75.613579651124397</v>
      </c>
      <c r="D2127" s="2">
        <v>-6.966343967637556E-2</v>
      </c>
      <c r="E2127" s="2">
        <v>4.1730012156956254E-3</v>
      </c>
      <c r="F2127" s="2">
        <v>1.9059999999999999</v>
      </c>
      <c r="G2127" s="2">
        <v>1.843</v>
      </c>
      <c r="H2127" s="2">
        <v>1.7849999999999997</v>
      </c>
      <c r="I2127" s="2">
        <v>1.7638000000000003</v>
      </c>
      <c r="J2127" s="2">
        <v>1.8474000000000017</v>
      </c>
      <c r="K2127" s="13" t="s">
        <v>48</v>
      </c>
      <c r="L2127" s="13" t="s">
        <v>55</v>
      </c>
      <c r="M2127" s="13" t="s">
        <v>52</v>
      </c>
      <c r="N2127" s="16">
        <f t="shared" si="330"/>
        <v>50</v>
      </c>
      <c r="O2127" s="16">
        <f t="shared" si="331"/>
        <v>100</v>
      </c>
      <c r="P2127" s="16">
        <f t="shared" si="332"/>
        <v>0</v>
      </c>
      <c r="Q2127" s="16">
        <f t="shared" si="333"/>
        <v>83.5</v>
      </c>
      <c r="R2127" s="17">
        <f t="shared" si="334"/>
        <v>65.025000000000006</v>
      </c>
      <c r="S2127" s="17">
        <f t="shared" si="335"/>
        <v>50.875</v>
      </c>
      <c r="T2127" s="17">
        <f t="shared" si="336"/>
        <v>60.075000000000003</v>
      </c>
      <c r="U2127" s="17">
        <f t="shared" si="337"/>
        <v>58.375</v>
      </c>
      <c r="V2127" s="16">
        <f t="shared" si="338"/>
        <v>58.658333333333339</v>
      </c>
      <c r="W2127" s="16">
        <f t="shared" si="339"/>
        <v>58.587500000000006</v>
      </c>
    </row>
    <row r="2128" spans="1:23" ht="13.5" x14ac:dyDescent="0.25">
      <c r="A2128" s="3">
        <v>45100</v>
      </c>
      <c r="B2128" s="2">
        <v>1.96</v>
      </c>
      <c r="C2128" s="2">
        <v>78.247984238738624</v>
      </c>
      <c r="D2128" s="2">
        <v>-8.1946195629424512E-2</v>
      </c>
      <c r="E2128" s="2">
        <v>4.8958318413940289E-3</v>
      </c>
      <c r="F2128" s="2">
        <v>1.9179999999999999</v>
      </c>
      <c r="G2128" s="2">
        <v>1.8660000000000001</v>
      </c>
      <c r="H2128" s="2">
        <v>1.7969999999999999</v>
      </c>
      <c r="I2128" s="2">
        <v>1.7686000000000002</v>
      </c>
      <c r="J2128" s="2">
        <v>1.8479500000000013</v>
      </c>
      <c r="K2128" s="13" t="s">
        <v>48</v>
      </c>
      <c r="L2128" s="13" t="s">
        <v>49</v>
      </c>
      <c r="M2128" s="13" t="s">
        <v>52</v>
      </c>
      <c r="N2128" s="16">
        <f t="shared" si="330"/>
        <v>50</v>
      </c>
      <c r="O2128" s="16">
        <f t="shared" si="331"/>
        <v>100</v>
      </c>
      <c r="P2128" s="16">
        <f t="shared" si="332"/>
        <v>50</v>
      </c>
      <c r="Q2128" s="16">
        <f t="shared" si="333"/>
        <v>100</v>
      </c>
      <c r="R2128" s="17">
        <f t="shared" si="334"/>
        <v>75</v>
      </c>
      <c r="S2128" s="17">
        <f t="shared" si="335"/>
        <v>72.5</v>
      </c>
      <c r="T2128" s="17">
        <f t="shared" si="336"/>
        <v>80</v>
      </c>
      <c r="U2128" s="17">
        <f t="shared" si="337"/>
        <v>75</v>
      </c>
      <c r="V2128" s="16">
        <f t="shared" si="338"/>
        <v>75.833333333333329</v>
      </c>
      <c r="W2128" s="16">
        <f t="shared" si="339"/>
        <v>75.625</v>
      </c>
    </row>
    <row r="2129" spans="1:23" ht="13.5" x14ac:dyDescent="0.25">
      <c r="A2129" s="3">
        <v>45103</v>
      </c>
      <c r="B2129" s="2">
        <v>2.0099999999999998</v>
      </c>
      <c r="C2129" s="2">
        <v>81.780637608391771</v>
      </c>
      <c r="D2129" s="2">
        <v>-9.6960364018515266E-2</v>
      </c>
      <c r="E2129" s="2">
        <v>5.71822231961794E-3</v>
      </c>
      <c r="F2129" s="2">
        <v>1.9439999999999997</v>
      </c>
      <c r="G2129" s="2">
        <v>1.8939999999999997</v>
      </c>
      <c r="H2129" s="2">
        <v>1.8114999999999999</v>
      </c>
      <c r="I2129" s="2">
        <v>1.7748000000000004</v>
      </c>
      <c r="J2129" s="2">
        <v>1.8487500000000014</v>
      </c>
      <c r="K2129" s="13" t="s">
        <v>48</v>
      </c>
      <c r="L2129" s="13" t="s">
        <v>49</v>
      </c>
      <c r="M2129" s="13" t="s">
        <v>52</v>
      </c>
      <c r="N2129" s="16">
        <f t="shared" si="330"/>
        <v>50</v>
      </c>
      <c r="O2129" s="16">
        <f t="shared" si="331"/>
        <v>100</v>
      </c>
      <c r="P2129" s="16">
        <f t="shared" si="332"/>
        <v>50</v>
      </c>
      <c r="Q2129" s="16">
        <f t="shared" si="333"/>
        <v>100</v>
      </c>
      <c r="R2129" s="17">
        <f t="shared" si="334"/>
        <v>75</v>
      </c>
      <c r="S2129" s="17">
        <f t="shared" si="335"/>
        <v>72.5</v>
      </c>
      <c r="T2129" s="17">
        <f t="shared" si="336"/>
        <v>80</v>
      </c>
      <c r="U2129" s="17">
        <f t="shared" si="337"/>
        <v>75</v>
      </c>
      <c r="V2129" s="16">
        <f t="shared" si="338"/>
        <v>75.833333333333329</v>
      </c>
      <c r="W2129" s="16">
        <f t="shared" si="339"/>
        <v>75.625</v>
      </c>
    </row>
    <row r="2130" spans="1:23" ht="13.5" x14ac:dyDescent="0.25">
      <c r="A2130" s="3">
        <v>45104</v>
      </c>
      <c r="B2130" s="2">
        <v>2.02</v>
      </c>
      <c r="C2130" s="2">
        <v>82.396406201524741</v>
      </c>
      <c r="D2130" s="2">
        <v>-0.10385795618639526</v>
      </c>
      <c r="E2130" s="2">
        <v>6.5582669428577503E-3</v>
      </c>
      <c r="F2130" s="2">
        <v>1.968</v>
      </c>
      <c r="G2130" s="2">
        <v>1.9179999999999997</v>
      </c>
      <c r="H2130" s="2">
        <v>1.8265</v>
      </c>
      <c r="I2130" s="2">
        <v>1.7812000000000003</v>
      </c>
      <c r="J2130" s="2">
        <v>1.8497500000000011</v>
      </c>
      <c r="K2130" s="13" t="s">
        <v>48</v>
      </c>
      <c r="L2130" s="13" t="s">
        <v>49</v>
      </c>
      <c r="M2130" s="13" t="s">
        <v>52</v>
      </c>
      <c r="N2130" s="16">
        <f t="shared" si="330"/>
        <v>50</v>
      </c>
      <c r="O2130" s="16">
        <f t="shared" si="331"/>
        <v>100</v>
      </c>
      <c r="P2130" s="16">
        <f t="shared" si="332"/>
        <v>50</v>
      </c>
      <c r="Q2130" s="16">
        <f t="shared" si="333"/>
        <v>100</v>
      </c>
      <c r="R2130" s="17">
        <f t="shared" si="334"/>
        <v>75</v>
      </c>
      <c r="S2130" s="17">
        <f t="shared" si="335"/>
        <v>72.5</v>
      </c>
      <c r="T2130" s="17">
        <f t="shared" si="336"/>
        <v>80</v>
      </c>
      <c r="U2130" s="17">
        <f t="shared" si="337"/>
        <v>75</v>
      </c>
      <c r="V2130" s="16">
        <f t="shared" si="338"/>
        <v>75.833333333333329</v>
      </c>
      <c r="W2130" s="16">
        <f t="shared" si="339"/>
        <v>75.625</v>
      </c>
    </row>
    <row r="2131" spans="1:23" ht="13.5" x14ac:dyDescent="0.25">
      <c r="A2131" s="3">
        <v>45107</v>
      </c>
      <c r="B2131" s="2">
        <v>2.0499999999999998</v>
      </c>
      <c r="C2131" s="2">
        <v>84.129351920933786</v>
      </c>
      <c r="D2131" s="2">
        <v>-0.10995882804229695</v>
      </c>
      <c r="E2131" s="2">
        <v>7.23643258399383E-3</v>
      </c>
      <c r="F2131" s="2">
        <v>1.9939999999999998</v>
      </c>
      <c r="G2131" s="2">
        <v>1.9430000000000001</v>
      </c>
      <c r="H2131" s="2">
        <v>1.8429999999999995</v>
      </c>
      <c r="I2131" s="2">
        <v>1.7886000000000002</v>
      </c>
      <c r="J2131" s="2">
        <v>1.8508500000000012</v>
      </c>
      <c r="K2131" s="13" t="s">
        <v>48</v>
      </c>
      <c r="L2131" s="13" t="s">
        <v>49</v>
      </c>
      <c r="M2131" s="13" t="s">
        <v>52</v>
      </c>
      <c r="N2131" s="16">
        <f t="shared" si="330"/>
        <v>50</v>
      </c>
      <c r="O2131" s="16">
        <f t="shared" si="331"/>
        <v>100</v>
      </c>
      <c r="P2131" s="16">
        <f t="shared" si="332"/>
        <v>50</v>
      </c>
      <c r="Q2131" s="16">
        <f t="shared" si="333"/>
        <v>100</v>
      </c>
      <c r="R2131" s="17">
        <f t="shared" si="334"/>
        <v>75</v>
      </c>
      <c r="S2131" s="17">
        <f t="shared" si="335"/>
        <v>72.5</v>
      </c>
      <c r="T2131" s="17">
        <f t="shared" si="336"/>
        <v>80</v>
      </c>
      <c r="U2131" s="17">
        <f t="shared" si="337"/>
        <v>75</v>
      </c>
      <c r="V2131" s="16">
        <f t="shared" si="338"/>
        <v>75.833333333333329</v>
      </c>
      <c r="W2131" s="16">
        <f t="shared" si="339"/>
        <v>75.625</v>
      </c>
    </row>
    <row r="2132" spans="1:23" ht="13.5" x14ac:dyDescent="0.25">
      <c r="A2132" s="3">
        <v>45110</v>
      </c>
      <c r="B2132" s="2">
        <v>2.0699999999999998</v>
      </c>
      <c r="C2132" s="2">
        <v>85.176994891984535</v>
      </c>
      <c r="D2132" s="2">
        <v>-0.10858533644173751</v>
      </c>
      <c r="E2132" s="2">
        <v>8.4220604190703569E-3</v>
      </c>
      <c r="F2132" s="2">
        <v>2.0219999999999998</v>
      </c>
      <c r="G2132" s="2">
        <v>1.9639999999999997</v>
      </c>
      <c r="H2132" s="2">
        <v>1.859</v>
      </c>
      <c r="I2132" s="2">
        <v>1.796</v>
      </c>
      <c r="J2132" s="2">
        <v>1.852000000000001</v>
      </c>
      <c r="K2132" s="13" t="s">
        <v>48</v>
      </c>
      <c r="L2132" s="13" t="s">
        <v>49</v>
      </c>
      <c r="M2132" s="13" t="s">
        <v>52</v>
      </c>
      <c r="N2132" s="16">
        <f t="shared" si="330"/>
        <v>50</v>
      </c>
      <c r="O2132" s="16">
        <f t="shared" si="331"/>
        <v>100</v>
      </c>
      <c r="P2132" s="16">
        <f t="shared" si="332"/>
        <v>50</v>
      </c>
      <c r="Q2132" s="16">
        <f t="shared" si="333"/>
        <v>100</v>
      </c>
      <c r="R2132" s="17">
        <f t="shared" si="334"/>
        <v>75</v>
      </c>
      <c r="S2132" s="17">
        <f t="shared" si="335"/>
        <v>72.5</v>
      </c>
      <c r="T2132" s="17">
        <f t="shared" si="336"/>
        <v>80</v>
      </c>
      <c r="U2132" s="17">
        <f t="shared" si="337"/>
        <v>75</v>
      </c>
      <c r="V2132" s="16">
        <f t="shared" si="338"/>
        <v>75.833333333333329</v>
      </c>
      <c r="W2132" s="16">
        <f t="shared" si="339"/>
        <v>75.625</v>
      </c>
    </row>
    <row r="2133" spans="1:23" ht="13.5" x14ac:dyDescent="0.25">
      <c r="A2133" s="3">
        <v>45111</v>
      </c>
      <c r="B2133" s="2">
        <v>2.04</v>
      </c>
      <c r="C2133" s="2">
        <v>76.969455109601597</v>
      </c>
      <c r="D2133" s="2">
        <v>-0.10028889331945634</v>
      </c>
      <c r="E2133" s="2">
        <v>9.4683392004894298E-3</v>
      </c>
      <c r="F2133" s="2">
        <v>2.0379999999999994</v>
      </c>
      <c r="G2133" s="2">
        <v>1.9779999999999998</v>
      </c>
      <c r="H2133" s="2">
        <v>1.8749999999999996</v>
      </c>
      <c r="I2133" s="2">
        <v>1.8031999999999999</v>
      </c>
      <c r="J2133" s="2">
        <v>1.8532000000000013</v>
      </c>
      <c r="K2133" s="13" t="s">
        <v>48</v>
      </c>
      <c r="L2133" s="13" t="s">
        <v>49</v>
      </c>
      <c r="M2133" s="13" t="s">
        <v>52</v>
      </c>
      <c r="N2133" s="16">
        <f t="shared" si="330"/>
        <v>50</v>
      </c>
      <c r="O2133" s="16">
        <f t="shared" si="331"/>
        <v>100</v>
      </c>
      <c r="P2133" s="16">
        <f t="shared" si="332"/>
        <v>50</v>
      </c>
      <c r="Q2133" s="16">
        <f t="shared" si="333"/>
        <v>100</v>
      </c>
      <c r="R2133" s="17">
        <f t="shared" si="334"/>
        <v>75</v>
      </c>
      <c r="S2133" s="17">
        <f t="shared" si="335"/>
        <v>72.5</v>
      </c>
      <c r="T2133" s="17">
        <f t="shared" si="336"/>
        <v>80</v>
      </c>
      <c r="U2133" s="17">
        <f t="shared" si="337"/>
        <v>75</v>
      </c>
      <c r="V2133" s="16">
        <f t="shared" si="338"/>
        <v>75.833333333333329</v>
      </c>
      <c r="W2133" s="16">
        <f t="shared" si="339"/>
        <v>75.625</v>
      </c>
    </row>
    <row r="2134" spans="1:23" ht="13.5" x14ac:dyDescent="0.25">
      <c r="A2134" s="3">
        <v>45112</v>
      </c>
      <c r="B2134" s="2">
        <v>2.0099999999999998</v>
      </c>
      <c r="C2134" s="2">
        <v>69.733183517072462</v>
      </c>
      <c r="D2134" s="2">
        <v>-9.5096080123145299E-2</v>
      </c>
      <c r="E2134" s="2">
        <v>1.0271076692041909E-2</v>
      </c>
      <c r="F2134" s="2">
        <v>2.0379999999999998</v>
      </c>
      <c r="G2134" s="2">
        <v>1.9909999999999997</v>
      </c>
      <c r="H2134" s="2">
        <v>1.8894999999999995</v>
      </c>
      <c r="I2134" s="2">
        <v>1.8096000000000001</v>
      </c>
      <c r="J2134" s="2">
        <v>1.8540500000000011</v>
      </c>
      <c r="K2134" s="13" t="s">
        <v>48</v>
      </c>
      <c r="L2134" s="13" t="s">
        <v>49</v>
      </c>
      <c r="M2134" s="13" t="s">
        <v>55</v>
      </c>
      <c r="N2134" s="16">
        <f t="shared" si="330"/>
        <v>50</v>
      </c>
      <c r="O2134" s="16">
        <f t="shared" si="331"/>
        <v>100</v>
      </c>
      <c r="P2134" s="16">
        <f t="shared" si="332"/>
        <v>50</v>
      </c>
      <c r="Q2134" s="16">
        <f t="shared" si="333"/>
        <v>66</v>
      </c>
      <c r="R2134" s="17">
        <f t="shared" si="334"/>
        <v>69.900000000000006</v>
      </c>
      <c r="S2134" s="17">
        <f t="shared" si="335"/>
        <v>64</v>
      </c>
      <c r="T2134" s="17">
        <f t="shared" si="336"/>
        <v>64.7</v>
      </c>
      <c r="U2134" s="17">
        <f t="shared" si="337"/>
        <v>66.5</v>
      </c>
      <c r="V2134" s="16">
        <f t="shared" si="338"/>
        <v>66.2</v>
      </c>
      <c r="W2134" s="16">
        <f t="shared" si="339"/>
        <v>66.275000000000006</v>
      </c>
    </row>
    <row r="2135" spans="1:23" ht="13.5" x14ac:dyDescent="0.25">
      <c r="A2135" s="3">
        <v>45113</v>
      </c>
      <c r="B2135" s="2">
        <v>2</v>
      </c>
      <c r="C2135" s="2">
        <v>67.456596269454309</v>
      </c>
      <c r="D2135" s="2">
        <v>-8.7607738386740186E-2</v>
      </c>
      <c r="E2135" s="2">
        <v>9.1234828019167453E-3</v>
      </c>
      <c r="F2135" s="2">
        <v>2.0339999999999998</v>
      </c>
      <c r="G2135" s="2">
        <v>2.0009999999999999</v>
      </c>
      <c r="H2135" s="2">
        <v>1.9024999999999999</v>
      </c>
      <c r="I2135" s="2">
        <v>1.8152000000000001</v>
      </c>
      <c r="J2135" s="2">
        <v>1.8548000000000011</v>
      </c>
      <c r="K2135" s="13" t="s">
        <v>48</v>
      </c>
      <c r="L2135" s="13" t="s">
        <v>55</v>
      </c>
      <c r="M2135" s="13" t="s">
        <v>50</v>
      </c>
      <c r="N2135" s="16">
        <f t="shared" si="330"/>
        <v>50</v>
      </c>
      <c r="O2135" s="16">
        <f t="shared" si="331"/>
        <v>100</v>
      </c>
      <c r="P2135" s="16">
        <f t="shared" si="332"/>
        <v>50</v>
      </c>
      <c r="Q2135" s="16">
        <f t="shared" si="333"/>
        <v>66.5</v>
      </c>
      <c r="R2135" s="17">
        <f t="shared" si="334"/>
        <v>69.974999999999994</v>
      </c>
      <c r="S2135" s="17">
        <f t="shared" si="335"/>
        <v>64.125</v>
      </c>
      <c r="T2135" s="17">
        <f t="shared" si="336"/>
        <v>64.924999999999997</v>
      </c>
      <c r="U2135" s="17">
        <f t="shared" si="337"/>
        <v>66.625</v>
      </c>
      <c r="V2135" s="16">
        <f t="shared" si="338"/>
        <v>66.341666666666654</v>
      </c>
      <c r="W2135" s="16">
        <f t="shared" si="339"/>
        <v>66.412499999999994</v>
      </c>
    </row>
    <row r="2136" spans="1:23" ht="13.5" x14ac:dyDescent="0.25">
      <c r="A2136" s="3">
        <v>45114</v>
      </c>
      <c r="B2136" s="2">
        <v>2.0299999999999998</v>
      </c>
      <c r="C2136" s="2">
        <v>70.561618239569</v>
      </c>
      <c r="D2136" s="2">
        <v>-8.1027325477742052E-2</v>
      </c>
      <c r="E2136" s="2">
        <v>3.8640485624117605E-3</v>
      </c>
      <c r="F2136" s="2">
        <v>2.0299999999999998</v>
      </c>
      <c r="G2136" s="2">
        <v>2.0119999999999996</v>
      </c>
      <c r="H2136" s="2">
        <v>1.9169999999999998</v>
      </c>
      <c r="I2136" s="2">
        <v>1.8206</v>
      </c>
      <c r="J2136" s="2">
        <v>1.8556500000000009</v>
      </c>
      <c r="K2136" s="13" t="s">
        <v>48</v>
      </c>
      <c r="L2136" s="13" t="s">
        <v>55</v>
      </c>
      <c r="M2136" s="13" t="s">
        <v>50</v>
      </c>
      <c r="N2136" s="16">
        <f t="shared" si="330"/>
        <v>50</v>
      </c>
      <c r="O2136" s="16">
        <f t="shared" si="331"/>
        <v>100</v>
      </c>
      <c r="P2136" s="16">
        <f t="shared" si="332"/>
        <v>50</v>
      </c>
      <c r="Q2136" s="16">
        <f t="shared" si="333"/>
        <v>66.5</v>
      </c>
      <c r="R2136" s="17">
        <f t="shared" si="334"/>
        <v>69.974999999999994</v>
      </c>
      <c r="S2136" s="17">
        <f t="shared" si="335"/>
        <v>64.125</v>
      </c>
      <c r="T2136" s="17">
        <f t="shared" si="336"/>
        <v>64.924999999999997</v>
      </c>
      <c r="U2136" s="17">
        <f t="shared" si="337"/>
        <v>66.625</v>
      </c>
      <c r="V2136" s="16">
        <f t="shared" si="338"/>
        <v>66.341666666666654</v>
      </c>
      <c r="W2136" s="16">
        <f t="shared" si="339"/>
        <v>66.412499999999994</v>
      </c>
    </row>
    <row r="2137" spans="1:23" ht="13.5" x14ac:dyDescent="0.25">
      <c r="A2137" s="3">
        <v>45117</v>
      </c>
      <c r="B2137" s="2">
        <v>2.04</v>
      </c>
      <c r="C2137" s="2">
        <v>71.536503231444868</v>
      </c>
      <c r="D2137" s="2">
        <v>-7.5404183449578666E-2</v>
      </c>
      <c r="E2137" s="2">
        <v>-4.423654981100515E-3</v>
      </c>
      <c r="F2137" s="2">
        <v>2.024</v>
      </c>
      <c r="G2137" s="2">
        <v>2.0229999999999997</v>
      </c>
      <c r="H2137" s="2">
        <v>1.9329999999999998</v>
      </c>
      <c r="I2137" s="2">
        <v>1.8266</v>
      </c>
      <c r="J2137" s="2">
        <v>1.8565000000000011</v>
      </c>
      <c r="K2137" s="13" t="s">
        <v>53</v>
      </c>
      <c r="L2137" s="13" t="s">
        <v>55</v>
      </c>
      <c r="M2137" s="13" t="s">
        <v>47</v>
      </c>
      <c r="N2137" s="16">
        <f t="shared" si="330"/>
        <v>50</v>
      </c>
      <c r="O2137" s="16">
        <f t="shared" si="331"/>
        <v>100</v>
      </c>
      <c r="P2137" s="16">
        <f t="shared" si="332"/>
        <v>50</v>
      </c>
      <c r="Q2137" s="16">
        <f t="shared" si="333"/>
        <v>16.5</v>
      </c>
      <c r="R2137" s="17">
        <f t="shared" si="334"/>
        <v>62.475000000000001</v>
      </c>
      <c r="S2137" s="17">
        <f t="shared" si="335"/>
        <v>51.625</v>
      </c>
      <c r="T2137" s="17">
        <f t="shared" si="336"/>
        <v>42.424999999999997</v>
      </c>
      <c r="U2137" s="17">
        <f t="shared" si="337"/>
        <v>54.125</v>
      </c>
      <c r="V2137" s="16">
        <f t="shared" si="338"/>
        <v>52.17499999999999</v>
      </c>
      <c r="W2137" s="16">
        <f t="shared" si="339"/>
        <v>52.662499999999994</v>
      </c>
    </row>
    <row r="2138" spans="1:23" ht="13.5" x14ac:dyDescent="0.25">
      <c r="A2138" s="3">
        <v>45118</v>
      </c>
      <c r="B2138" s="2">
        <v>2.0099999999999998</v>
      </c>
      <c r="C2138" s="2">
        <v>64.622506231142125</v>
      </c>
      <c r="D2138" s="2">
        <v>-6.4555235325523652E-2</v>
      </c>
      <c r="E2138" s="2">
        <v>-1.3834397207507707E-2</v>
      </c>
      <c r="F2138" s="2">
        <v>2.0179999999999998</v>
      </c>
      <c r="G2138" s="2">
        <v>2.0279999999999996</v>
      </c>
      <c r="H2138" s="2">
        <v>1.9469999999999998</v>
      </c>
      <c r="I2138" s="2">
        <v>1.8318000000000001</v>
      </c>
      <c r="J2138" s="2">
        <v>1.8572000000000011</v>
      </c>
      <c r="K2138" s="13" t="s">
        <v>53</v>
      </c>
      <c r="L2138" s="13" t="s">
        <v>55</v>
      </c>
      <c r="M2138" s="13" t="s">
        <v>47</v>
      </c>
      <c r="N2138" s="16">
        <f t="shared" si="330"/>
        <v>50</v>
      </c>
      <c r="O2138" s="16">
        <f t="shared" si="331"/>
        <v>100</v>
      </c>
      <c r="P2138" s="16">
        <f t="shared" si="332"/>
        <v>50</v>
      </c>
      <c r="Q2138" s="16">
        <f t="shared" si="333"/>
        <v>16.5</v>
      </c>
      <c r="R2138" s="17">
        <f t="shared" si="334"/>
        <v>62.475000000000001</v>
      </c>
      <c r="S2138" s="17">
        <f t="shared" si="335"/>
        <v>51.625</v>
      </c>
      <c r="T2138" s="17">
        <f t="shared" si="336"/>
        <v>42.424999999999997</v>
      </c>
      <c r="U2138" s="17">
        <f t="shared" si="337"/>
        <v>54.125</v>
      </c>
      <c r="V2138" s="16">
        <f t="shared" si="338"/>
        <v>52.17499999999999</v>
      </c>
      <c r="W2138" s="16">
        <f t="shared" si="339"/>
        <v>52.662499999999994</v>
      </c>
    </row>
    <row r="2139" spans="1:23" ht="13.5" x14ac:dyDescent="0.25">
      <c r="A2139" s="3">
        <v>45119</v>
      </c>
      <c r="B2139" s="2">
        <v>2.0299999999999998</v>
      </c>
      <c r="C2139" s="2">
        <v>66.918052108412809</v>
      </c>
      <c r="D2139" s="2">
        <v>-4.9678649355674009E-2</v>
      </c>
      <c r="E2139" s="2">
        <v>-2.3937000788629908E-2</v>
      </c>
      <c r="F2139" s="2">
        <v>2.0219999999999994</v>
      </c>
      <c r="G2139" s="2">
        <v>2.0299999999999998</v>
      </c>
      <c r="H2139" s="2">
        <v>1.9619999999999997</v>
      </c>
      <c r="I2139" s="2">
        <v>1.8372000000000002</v>
      </c>
      <c r="J2139" s="2">
        <v>1.8579500000000011</v>
      </c>
      <c r="K2139" s="13" t="s">
        <v>48</v>
      </c>
      <c r="L2139" s="13" t="s">
        <v>55</v>
      </c>
      <c r="M2139" s="13" t="s">
        <v>52</v>
      </c>
      <c r="N2139" s="16">
        <f t="shared" si="330"/>
        <v>50</v>
      </c>
      <c r="O2139" s="16">
        <f t="shared" si="331"/>
        <v>100</v>
      </c>
      <c r="P2139" s="16">
        <f t="shared" si="332"/>
        <v>50</v>
      </c>
      <c r="Q2139" s="16">
        <f t="shared" si="333"/>
        <v>83.5</v>
      </c>
      <c r="R2139" s="17">
        <f t="shared" si="334"/>
        <v>72.525000000000006</v>
      </c>
      <c r="S2139" s="17">
        <f t="shared" si="335"/>
        <v>68.375</v>
      </c>
      <c r="T2139" s="17">
        <f t="shared" si="336"/>
        <v>72.575000000000003</v>
      </c>
      <c r="U2139" s="17">
        <f t="shared" si="337"/>
        <v>70.875</v>
      </c>
      <c r="V2139" s="16">
        <f t="shared" si="338"/>
        <v>71.158333333333346</v>
      </c>
      <c r="W2139" s="16">
        <f t="shared" si="339"/>
        <v>71.087500000000006</v>
      </c>
    </row>
    <row r="2140" spans="1:23" ht="13.5" x14ac:dyDescent="0.25">
      <c r="A2140" s="3">
        <v>45120</v>
      </c>
      <c r="B2140" s="2">
        <v>2.0499999999999998</v>
      </c>
      <c r="C2140" s="2">
        <v>69.078780649342619</v>
      </c>
      <c r="D2140" s="2">
        <v>-3.7628006224245558E-2</v>
      </c>
      <c r="E2140" s="2">
        <v>-3.5199638533608982E-2</v>
      </c>
      <c r="F2140" s="2">
        <v>2.032</v>
      </c>
      <c r="G2140" s="2">
        <v>2.0330000000000004</v>
      </c>
      <c r="H2140" s="2">
        <v>1.9754999999999996</v>
      </c>
      <c r="I2140" s="2">
        <v>1.8433999999999999</v>
      </c>
      <c r="J2140" s="2">
        <v>1.8587000000000007</v>
      </c>
      <c r="K2140" s="13" t="s">
        <v>48</v>
      </c>
      <c r="L2140" s="13" t="s">
        <v>55</v>
      </c>
      <c r="M2140" s="13" t="s">
        <v>52</v>
      </c>
      <c r="N2140" s="16">
        <f t="shared" si="330"/>
        <v>50</v>
      </c>
      <c r="O2140" s="16">
        <f t="shared" si="331"/>
        <v>100</v>
      </c>
      <c r="P2140" s="16">
        <f t="shared" si="332"/>
        <v>50</v>
      </c>
      <c r="Q2140" s="16">
        <f t="shared" si="333"/>
        <v>83.5</v>
      </c>
      <c r="R2140" s="17">
        <f t="shared" si="334"/>
        <v>72.525000000000006</v>
      </c>
      <c r="S2140" s="17">
        <f t="shared" si="335"/>
        <v>68.375</v>
      </c>
      <c r="T2140" s="17">
        <f t="shared" si="336"/>
        <v>72.575000000000003</v>
      </c>
      <c r="U2140" s="17">
        <f t="shared" si="337"/>
        <v>70.875</v>
      </c>
      <c r="V2140" s="16">
        <f t="shared" si="338"/>
        <v>71.158333333333346</v>
      </c>
      <c r="W2140" s="16">
        <f t="shared" si="339"/>
        <v>71.087500000000006</v>
      </c>
    </row>
    <row r="2141" spans="1:23" ht="13.5" x14ac:dyDescent="0.25">
      <c r="A2141" s="3">
        <v>45121</v>
      </c>
      <c r="B2141" s="2">
        <v>2.04</v>
      </c>
      <c r="C2141" s="2">
        <v>66.731867063752262</v>
      </c>
      <c r="D2141" s="2">
        <v>-2.2743564953477069E-2</v>
      </c>
      <c r="E2141" s="2">
        <v>-4.7738103260679232E-2</v>
      </c>
      <c r="F2141" s="2">
        <v>2.0339999999999998</v>
      </c>
      <c r="G2141" s="2">
        <v>2.0319999999999996</v>
      </c>
      <c r="H2141" s="2">
        <v>1.9874999999999996</v>
      </c>
      <c r="I2141" s="2">
        <v>1.8492000000000002</v>
      </c>
      <c r="J2141" s="2">
        <v>1.8593000000000006</v>
      </c>
      <c r="K2141" s="13" t="s">
        <v>48</v>
      </c>
      <c r="L2141" s="13" t="s">
        <v>55</v>
      </c>
      <c r="M2141" s="13" t="s">
        <v>52</v>
      </c>
      <c r="N2141" s="16">
        <f t="shared" si="330"/>
        <v>50</v>
      </c>
      <c r="O2141" s="16">
        <f t="shared" si="331"/>
        <v>100</v>
      </c>
      <c r="P2141" s="16">
        <f t="shared" si="332"/>
        <v>50</v>
      </c>
      <c r="Q2141" s="16">
        <f t="shared" si="333"/>
        <v>83.5</v>
      </c>
      <c r="R2141" s="17">
        <f t="shared" si="334"/>
        <v>72.525000000000006</v>
      </c>
      <c r="S2141" s="17">
        <f t="shared" si="335"/>
        <v>68.375</v>
      </c>
      <c r="T2141" s="17">
        <f t="shared" si="336"/>
        <v>72.575000000000003</v>
      </c>
      <c r="U2141" s="17">
        <f t="shared" si="337"/>
        <v>70.875</v>
      </c>
      <c r="V2141" s="16">
        <f t="shared" si="338"/>
        <v>71.158333333333346</v>
      </c>
      <c r="W2141" s="16">
        <f t="shared" si="339"/>
        <v>71.087500000000006</v>
      </c>
    </row>
    <row r="2142" spans="1:23" ht="13.5" x14ac:dyDescent="0.25">
      <c r="A2142" s="3">
        <v>45124</v>
      </c>
      <c r="B2142" s="2">
        <v>2.02</v>
      </c>
      <c r="C2142" s="2">
        <v>62.181676923752327</v>
      </c>
      <c r="D2142" s="2">
        <v>-6.1504150695017579E-3</v>
      </c>
      <c r="E2142" s="2">
        <v>-6.0993900473428703E-2</v>
      </c>
      <c r="F2142" s="2">
        <v>2.0299999999999998</v>
      </c>
      <c r="G2142" s="2">
        <v>2.0270000000000001</v>
      </c>
      <c r="H2142" s="2">
        <v>1.9954999999999998</v>
      </c>
      <c r="I2142" s="2">
        <v>1.8542000000000001</v>
      </c>
      <c r="J2142" s="2">
        <v>1.8596000000000006</v>
      </c>
      <c r="K2142" s="13" t="s">
        <v>48</v>
      </c>
      <c r="L2142" s="13" t="s">
        <v>55</v>
      </c>
      <c r="M2142" s="13" t="s">
        <v>50</v>
      </c>
      <c r="N2142" s="16">
        <f t="shared" si="330"/>
        <v>50</v>
      </c>
      <c r="O2142" s="16">
        <f t="shared" si="331"/>
        <v>100</v>
      </c>
      <c r="P2142" s="16">
        <f t="shared" si="332"/>
        <v>50</v>
      </c>
      <c r="Q2142" s="16">
        <f t="shared" si="333"/>
        <v>66.5</v>
      </c>
      <c r="R2142" s="17">
        <f t="shared" si="334"/>
        <v>69.974999999999994</v>
      </c>
      <c r="S2142" s="17">
        <f t="shared" si="335"/>
        <v>64.125</v>
      </c>
      <c r="T2142" s="17">
        <f t="shared" si="336"/>
        <v>64.924999999999997</v>
      </c>
      <c r="U2142" s="17">
        <f t="shared" si="337"/>
        <v>66.625</v>
      </c>
      <c r="V2142" s="16">
        <f t="shared" si="338"/>
        <v>66.341666666666654</v>
      </c>
      <c r="W2142" s="16">
        <f t="shared" si="339"/>
        <v>66.412499999999994</v>
      </c>
    </row>
    <row r="2143" spans="1:23" ht="13.5" x14ac:dyDescent="0.25">
      <c r="A2143" s="3">
        <v>45125</v>
      </c>
      <c r="B2143" s="2">
        <v>2.02</v>
      </c>
      <c r="C2143" s="2">
        <v>62.181676923752335</v>
      </c>
      <c r="D2143" s="2">
        <v>2.874422190815018E-3</v>
      </c>
      <c r="E2143" s="2">
        <v>-7.4708704403432094E-2</v>
      </c>
      <c r="F2143" s="2">
        <v>2.032</v>
      </c>
      <c r="G2143" s="2">
        <v>2.0249999999999995</v>
      </c>
      <c r="H2143" s="2">
        <v>2.0015000000000001</v>
      </c>
      <c r="I2143" s="2">
        <v>1.8588</v>
      </c>
      <c r="J2143" s="2">
        <v>1.8598000000000006</v>
      </c>
      <c r="K2143" s="13" t="s">
        <v>48</v>
      </c>
      <c r="L2143" s="13" t="s">
        <v>55</v>
      </c>
      <c r="M2143" s="13" t="s">
        <v>52</v>
      </c>
      <c r="N2143" s="16">
        <f t="shared" si="330"/>
        <v>50</v>
      </c>
      <c r="O2143" s="16">
        <f t="shared" si="331"/>
        <v>100</v>
      </c>
      <c r="P2143" s="16">
        <f t="shared" si="332"/>
        <v>50</v>
      </c>
      <c r="Q2143" s="16">
        <f t="shared" si="333"/>
        <v>83.5</v>
      </c>
      <c r="R2143" s="17">
        <f t="shared" si="334"/>
        <v>72.525000000000006</v>
      </c>
      <c r="S2143" s="17">
        <f t="shared" si="335"/>
        <v>68.375</v>
      </c>
      <c r="T2143" s="17">
        <f t="shared" si="336"/>
        <v>72.575000000000003</v>
      </c>
      <c r="U2143" s="17">
        <f t="shared" si="337"/>
        <v>70.875</v>
      </c>
      <c r="V2143" s="16">
        <f t="shared" si="338"/>
        <v>71.158333333333346</v>
      </c>
      <c r="W2143" s="16">
        <f t="shared" si="339"/>
        <v>71.087500000000006</v>
      </c>
    </row>
    <row r="2144" spans="1:23" ht="13.5" x14ac:dyDescent="0.25">
      <c r="A2144" s="3">
        <v>45127</v>
      </c>
      <c r="B2144" s="2">
        <v>2.02</v>
      </c>
      <c r="C2144" s="2">
        <v>62.181676923752327</v>
      </c>
      <c r="D2144" s="2">
        <v>5.5249422985752528E-3</v>
      </c>
      <c r="E2144" s="2">
        <v>-8.8198044293438527E-2</v>
      </c>
      <c r="F2144" s="2">
        <v>2.0299999999999998</v>
      </c>
      <c r="G2144" s="2">
        <v>2.0259999999999994</v>
      </c>
      <c r="H2144" s="2">
        <v>2.0085000000000002</v>
      </c>
      <c r="I2144" s="2">
        <v>1.8635999999999999</v>
      </c>
      <c r="J2144" s="2">
        <v>1.8600000000000003</v>
      </c>
      <c r="K2144" s="13" t="s">
        <v>48</v>
      </c>
      <c r="L2144" s="13" t="s">
        <v>55</v>
      </c>
      <c r="M2144" s="13" t="s">
        <v>50</v>
      </c>
      <c r="N2144" s="16">
        <f t="shared" si="330"/>
        <v>50</v>
      </c>
      <c r="O2144" s="16">
        <f t="shared" si="331"/>
        <v>100</v>
      </c>
      <c r="P2144" s="16">
        <f t="shared" si="332"/>
        <v>50</v>
      </c>
      <c r="Q2144" s="16">
        <f t="shared" si="333"/>
        <v>66.5</v>
      </c>
      <c r="R2144" s="17">
        <f t="shared" si="334"/>
        <v>69.974999999999994</v>
      </c>
      <c r="S2144" s="17">
        <f t="shared" si="335"/>
        <v>64.125</v>
      </c>
      <c r="T2144" s="17">
        <f t="shared" si="336"/>
        <v>64.924999999999997</v>
      </c>
      <c r="U2144" s="17">
        <f t="shared" si="337"/>
        <v>66.625</v>
      </c>
      <c r="V2144" s="16">
        <f t="shared" si="338"/>
        <v>66.341666666666654</v>
      </c>
      <c r="W2144" s="16">
        <f t="shared" si="339"/>
        <v>66.412499999999994</v>
      </c>
    </row>
    <row r="2145" spans="1:23" ht="13.5" x14ac:dyDescent="0.25">
      <c r="A2145" s="3">
        <v>45128</v>
      </c>
      <c r="B2145" s="2">
        <v>2.08</v>
      </c>
      <c r="C2145" s="2">
        <v>69.877606027695862</v>
      </c>
      <c r="D2145" s="2">
        <v>1.4417322143580602E-3</v>
      </c>
      <c r="E2145" s="2">
        <v>-9.7310277692817554E-2</v>
      </c>
      <c r="F2145" s="2">
        <v>2.036</v>
      </c>
      <c r="G2145" s="2">
        <v>2.0339999999999998</v>
      </c>
      <c r="H2145" s="2">
        <v>2.0175000000000005</v>
      </c>
      <c r="I2145" s="2">
        <v>1.8692000000000002</v>
      </c>
      <c r="J2145" s="2">
        <v>1.8605000000000005</v>
      </c>
      <c r="K2145" s="13" t="s">
        <v>48</v>
      </c>
      <c r="L2145" s="13" t="s">
        <v>55</v>
      </c>
      <c r="M2145" s="13" t="s">
        <v>52</v>
      </c>
      <c r="N2145" s="16">
        <f t="shared" si="330"/>
        <v>50</v>
      </c>
      <c r="O2145" s="16">
        <f t="shared" si="331"/>
        <v>100</v>
      </c>
      <c r="P2145" s="16">
        <f t="shared" si="332"/>
        <v>50</v>
      </c>
      <c r="Q2145" s="16">
        <f t="shared" si="333"/>
        <v>83.5</v>
      </c>
      <c r="R2145" s="17">
        <f t="shared" si="334"/>
        <v>72.525000000000006</v>
      </c>
      <c r="S2145" s="17">
        <f t="shared" si="335"/>
        <v>68.375</v>
      </c>
      <c r="T2145" s="17">
        <f t="shared" si="336"/>
        <v>72.575000000000003</v>
      </c>
      <c r="U2145" s="17">
        <f t="shared" si="337"/>
        <v>70.875</v>
      </c>
      <c r="V2145" s="16">
        <f t="shared" si="338"/>
        <v>71.158333333333346</v>
      </c>
      <c r="W2145" s="16">
        <f t="shared" si="339"/>
        <v>71.087500000000006</v>
      </c>
    </row>
    <row r="2146" spans="1:23" ht="13.5" x14ac:dyDescent="0.25">
      <c r="A2146" s="3">
        <v>45131</v>
      </c>
      <c r="B2146" s="2">
        <v>2.12</v>
      </c>
      <c r="C2146" s="2">
        <v>73.717497340737395</v>
      </c>
      <c r="D2146" s="2">
        <v>-1.0330532614744037E-3</v>
      </c>
      <c r="E2146" s="2">
        <v>-9.9629130053333737E-2</v>
      </c>
      <c r="F2146" s="2">
        <v>2.0520000000000005</v>
      </c>
      <c r="G2146" s="2">
        <v>2.0429999999999997</v>
      </c>
      <c r="H2146" s="2">
        <v>2.0274999999999999</v>
      </c>
      <c r="I2146" s="2">
        <v>1.8755999999999999</v>
      </c>
      <c r="J2146" s="2">
        <v>1.8613000000000006</v>
      </c>
      <c r="K2146" s="13" t="s">
        <v>48</v>
      </c>
      <c r="L2146" s="13" t="s">
        <v>55</v>
      </c>
      <c r="M2146" s="13" t="s">
        <v>52</v>
      </c>
      <c r="N2146" s="16">
        <f t="shared" si="330"/>
        <v>50</v>
      </c>
      <c r="O2146" s="16">
        <f t="shared" si="331"/>
        <v>100</v>
      </c>
      <c r="P2146" s="16">
        <f t="shared" si="332"/>
        <v>50</v>
      </c>
      <c r="Q2146" s="16">
        <f t="shared" si="333"/>
        <v>83.5</v>
      </c>
      <c r="R2146" s="17">
        <f t="shared" si="334"/>
        <v>72.525000000000006</v>
      </c>
      <c r="S2146" s="17">
        <f t="shared" si="335"/>
        <v>68.375</v>
      </c>
      <c r="T2146" s="17">
        <f t="shared" si="336"/>
        <v>72.575000000000003</v>
      </c>
      <c r="U2146" s="17">
        <f t="shared" si="337"/>
        <v>70.875</v>
      </c>
      <c r="V2146" s="16">
        <f t="shared" si="338"/>
        <v>71.158333333333346</v>
      </c>
      <c r="W2146" s="16">
        <f t="shared" si="339"/>
        <v>71.087500000000006</v>
      </c>
    </row>
    <row r="2147" spans="1:23" ht="13.5" x14ac:dyDescent="0.25">
      <c r="A2147" s="3">
        <v>45133</v>
      </c>
      <c r="B2147" s="2">
        <v>2.16</v>
      </c>
      <c r="C2147" s="2">
        <v>76.890077603471696</v>
      </c>
      <c r="D2147" s="2">
        <v>-5.4103575144885951E-3</v>
      </c>
      <c r="E2147" s="2">
        <v>-9.710207353628296E-2</v>
      </c>
      <c r="F2147" s="2">
        <v>2.08</v>
      </c>
      <c r="G2147" s="2">
        <v>2.0549999999999997</v>
      </c>
      <c r="H2147" s="2">
        <v>2.0390000000000001</v>
      </c>
      <c r="I2147" s="2">
        <v>1.8832</v>
      </c>
      <c r="J2147" s="2">
        <v>1.8622000000000005</v>
      </c>
      <c r="K2147" s="13" t="s">
        <v>48</v>
      </c>
      <c r="L2147" s="13" t="s">
        <v>55</v>
      </c>
      <c r="M2147" s="13" t="s">
        <v>52</v>
      </c>
      <c r="N2147" s="16">
        <f t="shared" si="330"/>
        <v>50</v>
      </c>
      <c r="O2147" s="16">
        <f t="shared" si="331"/>
        <v>100</v>
      </c>
      <c r="P2147" s="16">
        <f t="shared" si="332"/>
        <v>50</v>
      </c>
      <c r="Q2147" s="16">
        <f t="shared" si="333"/>
        <v>83.5</v>
      </c>
      <c r="R2147" s="17">
        <f t="shared" si="334"/>
        <v>72.525000000000006</v>
      </c>
      <c r="S2147" s="17">
        <f t="shared" si="335"/>
        <v>68.375</v>
      </c>
      <c r="T2147" s="17">
        <f t="shared" si="336"/>
        <v>72.575000000000003</v>
      </c>
      <c r="U2147" s="17">
        <f t="shared" si="337"/>
        <v>70.875</v>
      </c>
      <c r="V2147" s="16">
        <f t="shared" si="338"/>
        <v>71.158333333333346</v>
      </c>
      <c r="W2147" s="16">
        <f t="shared" si="339"/>
        <v>71.087500000000006</v>
      </c>
    </row>
    <row r="2148" spans="1:23" ht="13.5" x14ac:dyDescent="0.25">
      <c r="A2148" s="3">
        <v>45134</v>
      </c>
      <c r="B2148" s="2">
        <v>2.19</v>
      </c>
      <c r="C2148" s="2">
        <v>78.94306810605049</v>
      </c>
      <c r="D2148" s="2">
        <v>-1.6983341102867255E-2</v>
      </c>
      <c r="E2148" s="2">
        <v>-9.1198140175984224E-2</v>
      </c>
      <c r="F2148" s="2">
        <v>2.1139999999999999</v>
      </c>
      <c r="G2148" s="2">
        <v>2.073</v>
      </c>
      <c r="H2148" s="2">
        <v>2.0504999999999995</v>
      </c>
      <c r="I2148" s="2">
        <v>1.8915999999999997</v>
      </c>
      <c r="J2148" s="2">
        <v>1.8632500000000007</v>
      </c>
      <c r="K2148" s="13" t="s">
        <v>48</v>
      </c>
      <c r="L2148" s="13" t="s">
        <v>49</v>
      </c>
      <c r="M2148" s="13" t="s">
        <v>52</v>
      </c>
      <c r="N2148" s="16">
        <f t="shared" si="330"/>
        <v>50</v>
      </c>
      <c r="O2148" s="16">
        <f t="shared" si="331"/>
        <v>100</v>
      </c>
      <c r="P2148" s="16">
        <f t="shared" si="332"/>
        <v>50</v>
      </c>
      <c r="Q2148" s="16">
        <f t="shared" si="333"/>
        <v>100</v>
      </c>
      <c r="R2148" s="17">
        <f t="shared" si="334"/>
        <v>75</v>
      </c>
      <c r="S2148" s="17">
        <f t="shared" si="335"/>
        <v>72.5</v>
      </c>
      <c r="T2148" s="17">
        <f t="shared" si="336"/>
        <v>80</v>
      </c>
      <c r="U2148" s="17">
        <f t="shared" si="337"/>
        <v>75</v>
      </c>
      <c r="V2148" s="16">
        <f t="shared" si="338"/>
        <v>75.833333333333329</v>
      </c>
      <c r="W2148" s="16">
        <f t="shared" si="339"/>
        <v>75.625</v>
      </c>
    </row>
    <row r="2149" spans="1:23" ht="13.5" x14ac:dyDescent="0.25">
      <c r="A2149" s="3">
        <v>45135</v>
      </c>
      <c r="B2149" s="2">
        <v>2.17</v>
      </c>
      <c r="C2149" s="2">
        <v>74.209984066060599</v>
      </c>
      <c r="D2149" s="2">
        <v>-2.3349828631051839E-2</v>
      </c>
      <c r="E2149" s="2">
        <v>-8.2663896149514984E-2</v>
      </c>
      <c r="F2149" s="2">
        <v>2.1440000000000001</v>
      </c>
      <c r="G2149" s="2">
        <v>2.0869999999999997</v>
      </c>
      <c r="H2149" s="2">
        <v>2.0584999999999996</v>
      </c>
      <c r="I2149" s="2">
        <v>1.8993999999999998</v>
      </c>
      <c r="J2149" s="2">
        <v>1.8641500000000004</v>
      </c>
      <c r="K2149" s="13" t="s">
        <v>48</v>
      </c>
      <c r="L2149" s="13" t="s">
        <v>49</v>
      </c>
      <c r="M2149" s="13" t="s">
        <v>52</v>
      </c>
      <c r="N2149" s="16">
        <f t="shared" si="330"/>
        <v>50</v>
      </c>
      <c r="O2149" s="16">
        <f t="shared" si="331"/>
        <v>100</v>
      </c>
      <c r="P2149" s="16">
        <f t="shared" si="332"/>
        <v>50</v>
      </c>
      <c r="Q2149" s="16">
        <f t="shared" si="333"/>
        <v>100</v>
      </c>
      <c r="R2149" s="17">
        <f t="shared" si="334"/>
        <v>75</v>
      </c>
      <c r="S2149" s="17">
        <f t="shared" si="335"/>
        <v>72.5</v>
      </c>
      <c r="T2149" s="17">
        <f t="shared" si="336"/>
        <v>80</v>
      </c>
      <c r="U2149" s="17">
        <f t="shared" si="337"/>
        <v>75</v>
      </c>
      <c r="V2149" s="16">
        <f t="shared" si="338"/>
        <v>75.833333333333329</v>
      </c>
      <c r="W2149" s="16">
        <f t="shared" si="339"/>
        <v>75.625</v>
      </c>
    </row>
    <row r="2150" spans="1:23" ht="13.5" x14ac:dyDescent="0.25">
      <c r="A2150" s="3">
        <v>45138</v>
      </c>
      <c r="B2150" s="2">
        <v>2.16</v>
      </c>
      <c r="C2150" s="2">
        <v>71.889128462186676</v>
      </c>
      <c r="D2150" s="2">
        <v>-2.5849500299788275E-2</v>
      </c>
      <c r="E2150" s="2">
        <v>-7.2386719435324681E-2</v>
      </c>
      <c r="F2150" s="2">
        <v>2.16</v>
      </c>
      <c r="G2150" s="2">
        <v>2.0979999999999999</v>
      </c>
      <c r="H2150" s="2">
        <v>2.0654999999999992</v>
      </c>
      <c r="I2150" s="2">
        <v>1.9067999999999998</v>
      </c>
      <c r="J2150" s="2">
        <v>1.8650500000000008</v>
      </c>
      <c r="K2150" s="13" t="s">
        <v>48</v>
      </c>
      <c r="L2150" s="13" t="s">
        <v>55</v>
      </c>
      <c r="M2150" s="13" t="s">
        <v>52</v>
      </c>
      <c r="N2150" s="16">
        <f t="shared" si="330"/>
        <v>50</v>
      </c>
      <c r="O2150" s="16">
        <f t="shared" si="331"/>
        <v>100</v>
      </c>
      <c r="P2150" s="16">
        <f t="shared" si="332"/>
        <v>50</v>
      </c>
      <c r="Q2150" s="16">
        <f t="shared" si="333"/>
        <v>83.5</v>
      </c>
      <c r="R2150" s="17">
        <f t="shared" si="334"/>
        <v>72.525000000000006</v>
      </c>
      <c r="S2150" s="17">
        <f t="shared" si="335"/>
        <v>68.375</v>
      </c>
      <c r="T2150" s="17">
        <f t="shared" si="336"/>
        <v>72.575000000000003</v>
      </c>
      <c r="U2150" s="17">
        <f t="shared" si="337"/>
        <v>70.875</v>
      </c>
      <c r="V2150" s="16">
        <f t="shared" si="338"/>
        <v>71.158333333333346</v>
      </c>
      <c r="W2150" s="16">
        <f t="shared" si="339"/>
        <v>71.087500000000006</v>
      </c>
    </row>
    <row r="2151" spans="1:23" ht="13.5" x14ac:dyDescent="0.25">
      <c r="A2151" s="3">
        <v>45139</v>
      </c>
      <c r="B2151" s="2">
        <v>2.14</v>
      </c>
      <c r="C2151" s="2">
        <v>67.352294776873464</v>
      </c>
      <c r="D2151" s="2">
        <v>-2.8823892629427306E-2</v>
      </c>
      <c r="E2151" s="2">
        <v>-6.0855256352741874E-2</v>
      </c>
      <c r="F2151" s="2">
        <v>2.1640000000000001</v>
      </c>
      <c r="G2151" s="2">
        <v>2.1080000000000001</v>
      </c>
      <c r="H2151" s="2">
        <v>2.0699999999999994</v>
      </c>
      <c r="I2151" s="2">
        <v>1.9139999999999997</v>
      </c>
      <c r="J2151" s="2">
        <v>1.8658000000000008</v>
      </c>
      <c r="K2151" s="13" t="s">
        <v>48</v>
      </c>
      <c r="L2151" s="13" t="s">
        <v>55</v>
      </c>
      <c r="M2151" s="13" t="s">
        <v>52</v>
      </c>
      <c r="N2151" s="16">
        <f t="shared" si="330"/>
        <v>50</v>
      </c>
      <c r="O2151" s="16">
        <f t="shared" si="331"/>
        <v>100</v>
      </c>
      <c r="P2151" s="16">
        <f t="shared" si="332"/>
        <v>50</v>
      </c>
      <c r="Q2151" s="16">
        <f t="shared" si="333"/>
        <v>83.5</v>
      </c>
      <c r="R2151" s="17">
        <f t="shared" si="334"/>
        <v>72.525000000000006</v>
      </c>
      <c r="S2151" s="17">
        <f t="shared" si="335"/>
        <v>68.375</v>
      </c>
      <c r="T2151" s="17">
        <f t="shared" si="336"/>
        <v>72.575000000000003</v>
      </c>
      <c r="U2151" s="17">
        <f t="shared" si="337"/>
        <v>70.875</v>
      </c>
      <c r="V2151" s="16">
        <f t="shared" si="338"/>
        <v>71.158333333333346</v>
      </c>
      <c r="W2151" s="16">
        <f t="shared" si="339"/>
        <v>71.087500000000006</v>
      </c>
    </row>
    <row r="2152" spans="1:23" ht="13.5" x14ac:dyDescent="0.25">
      <c r="A2152" s="3">
        <v>45140</v>
      </c>
      <c r="B2152" s="2">
        <v>2.11</v>
      </c>
      <c r="C2152" s="2">
        <v>61.121289866476509</v>
      </c>
      <c r="D2152" s="2">
        <v>-3.2820081575675619E-2</v>
      </c>
      <c r="E2152" s="2">
        <v>-4.8467815249050764E-2</v>
      </c>
      <c r="F2152" s="2">
        <v>2.1539999999999999</v>
      </c>
      <c r="G2152" s="2">
        <v>2.117</v>
      </c>
      <c r="H2152" s="2">
        <v>2.0720000000000001</v>
      </c>
      <c r="I2152" s="2">
        <v>1.9205999999999996</v>
      </c>
      <c r="J2152" s="2">
        <v>1.8663500000000008</v>
      </c>
      <c r="K2152" s="13" t="s">
        <v>48</v>
      </c>
      <c r="L2152" s="13" t="s">
        <v>55</v>
      </c>
      <c r="M2152" s="13" t="s">
        <v>50</v>
      </c>
      <c r="N2152" s="16">
        <f t="shared" si="330"/>
        <v>50</v>
      </c>
      <c r="O2152" s="16">
        <f t="shared" si="331"/>
        <v>100</v>
      </c>
      <c r="P2152" s="16">
        <f t="shared" si="332"/>
        <v>50</v>
      </c>
      <c r="Q2152" s="16">
        <f t="shared" si="333"/>
        <v>66.5</v>
      </c>
      <c r="R2152" s="17">
        <f t="shared" si="334"/>
        <v>69.974999999999994</v>
      </c>
      <c r="S2152" s="17">
        <f t="shared" si="335"/>
        <v>64.125</v>
      </c>
      <c r="T2152" s="17">
        <f t="shared" si="336"/>
        <v>64.924999999999997</v>
      </c>
      <c r="U2152" s="17">
        <f t="shared" si="337"/>
        <v>66.625</v>
      </c>
      <c r="V2152" s="16">
        <f t="shared" si="338"/>
        <v>66.341666666666654</v>
      </c>
      <c r="W2152" s="16">
        <f t="shared" si="339"/>
        <v>66.412499999999994</v>
      </c>
    </row>
    <row r="2153" spans="1:23" ht="13.5" x14ac:dyDescent="0.25">
      <c r="A2153" s="3">
        <v>45141</v>
      </c>
      <c r="B2153" s="2">
        <v>2.1</v>
      </c>
      <c r="C2153" s="2">
        <v>59.156694901107521</v>
      </c>
      <c r="D2153" s="2">
        <v>-3.5861881102500437E-2</v>
      </c>
      <c r="E2153" s="2">
        <v>-3.6230914029874849E-2</v>
      </c>
      <c r="F2153" s="2">
        <v>2.1360000000000001</v>
      </c>
      <c r="G2153" s="2">
        <v>2.125</v>
      </c>
      <c r="H2153" s="2">
        <v>2.0749999999999997</v>
      </c>
      <c r="I2153" s="2">
        <v>1.9271999999999998</v>
      </c>
      <c r="J2153" s="2">
        <v>1.867050000000001</v>
      </c>
      <c r="K2153" s="13" t="s">
        <v>53</v>
      </c>
      <c r="L2153" s="13" t="s">
        <v>55</v>
      </c>
      <c r="M2153" s="13" t="s">
        <v>47</v>
      </c>
      <c r="N2153" s="16">
        <f t="shared" si="330"/>
        <v>50</v>
      </c>
      <c r="O2153" s="16">
        <f t="shared" si="331"/>
        <v>100</v>
      </c>
      <c r="P2153" s="16">
        <f t="shared" si="332"/>
        <v>50</v>
      </c>
      <c r="Q2153" s="16">
        <f t="shared" si="333"/>
        <v>16.5</v>
      </c>
      <c r="R2153" s="17">
        <f t="shared" si="334"/>
        <v>62.475000000000001</v>
      </c>
      <c r="S2153" s="17">
        <f t="shared" si="335"/>
        <v>51.625</v>
      </c>
      <c r="T2153" s="17">
        <f t="shared" si="336"/>
        <v>42.424999999999997</v>
      </c>
      <c r="U2153" s="17">
        <f t="shared" si="337"/>
        <v>54.125</v>
      </c>
      <c r="V2153" s="16">
        <f t="shared" si="338"/>
        <v>52.17499999999999</v>
      </c>
      <c r="W2153" s="16">
        <f t="shared" si="339"/>
        <v>52.662499999999994</v>
      </c>
    </row>
    <row r="2154" spans="1:23" ht="13.5" x14ac:dyDescent="0.25">
      <c r="A2154" s="3">
        <v>45142</v>
      </c>
      <c r="B2154" s="2">
        <v>2.1</v>
      </c>
      <c r="C2154" s="2">
        <v>59.156694901107521</v>
      </c>
      <c r="D2154" s="2">
        <v>-3.8748055875910126E-2</v>
      </c>
      <c r="E2154" s="2">
        <v>-2.4214220861417751E-2</v>
      </c>
      <c r="F2154" s="2">
        <v>2.1219999999999999</v>
      </c>
      <c r="G2154" s="2">
        <v>2.1330000000000005</v>
      </c>
      <c r="H2154" s="2">
        <v>2.0795000000000003</v>
      </c>
      <c r="I2154" s="2">
        <v>1.9341999999999993</v>
      </c>
      <c r="J2154" s="2">
        <v>1.867700000000001</v>
      </c>
      <c r="K2154" s="13" t="s">
        <v>53</v>
      </c>
      <c r="L2154" s="13" t="s">
        <v>55</v>
      </c>
      <c r="M2154" s="13" t="s">
        <v>47</v>
      </c>
      <c r="N2154" s="16">
        <f t="shared" si="330"/>
        <v>50</v>
      </c>
      <c r="O2154" s="16">
        <f t="shared" si="331"/>
        <v>100</v>
      </c>
      <c r="P2154" s="16">
        <f t="shared" si="332"/>
        <v>50</v>
      </c>
      <c r="Q2154" s="16">
        <f t="shared" si="333"/>
        <v>16.5</v>
      </c>
      <c r="R2154" s="17">
        <f t="shared" si="334"/>
        <v>62.475000000000001</v>
      </c>
      <c r="S2154" s="17">
        <f t="shared" si="335"/>
        <v>51.625</v>
      </c>
      <c r="T2154" s="17">
        <f t="shared" si="336"/>
        <v>42.424999999999997</v>
      </c>
      <c r="U2154" s="17">
        <f t="shared" si="337"/>
        <v>54.125</v>
      </c>
      <c r="V2154" s="16">
        <f t="shared" si="338"/>
        <v>52.17499999999999</v>
      </c>
      <c r="W2154" s="16">
        <f t="shared" si="339"/>
        <v>52.662499999999994</v>
      </c>
    </row>
    <row r="2155" spans="1:23" ht="13.5" x14ac:dyDescent="0.25">
      <c r="A2155" s="3">
        <v>45145</v>
      </c>
      <c r="B2155" s="2">
        <v>2.0699999999999998</v>
      </c>
      <c r="C2155" s="2">
        <v>53.206442854757626</v>
      </c>
      <c r="D2155" s="2">
        <v>-3.0026420090109696E-2</v>
      </c>
      <c r="E2155" s="2">
        <v>-1.3491492219366899E-2</v>
      </c>
      <c r="F2155" s="2">
        <v>2.1040000000000001</v>
      </c>
      <c r="G2155" s="2">
        <v>2.1320000000000006</v>
      </c>
      <c r="H2155" s="2">
        <v>2.0829999999999997</v>
      </c>
      <c r="I2155" s="2">
        <v>1.9405999999999994</v>
      </c>
      <c r="J2155" s="2">
        <v>1.868300000000001</v>
      </c>
      <c r="K2155" s="13" t="s">
        <v>53</v>
      </c>
      <c r="L2155" s="13" t="s">
        <v>55</v>
      </c>
      <c r="M2155" s="13" t="s">
        <v>47</v>
      </c>
      <c r="N2155" s="16">
        <f t="shared" si="330"/>
        <v>50</v>
      </c>
      <c r="O2155" s="16">
        <f t="shared" si="331"/>
        <v>100</v>
      </c>
      <c r="P2155" s="16">
        <f t="shared" si="332"/>
        <v>50</v>
      </c>
      <c r="Q2155" s="16">
        <f t="shared" si="333"/>
        <v>16.5</v>
      </c>
      <c r="R2155" s="17">
        <f t="shared" si="334"/>
        <v>62.475000000000001</v>
      </c>
      <c r="S2155" s="17">
        <f t="shared" si="335"/>
        <v>51.625</v>
      </c>
      <c r="T2155" s="17">
        <f t="shared" si="336"/>
        <v>42.424999999999997</v>
      </c>
      <c r="U2155" s="17">
        <f t="shared" si="337"/>
        <v>54.125</v>
      </c>
      <c r="V2155" s="16">
        <f t="shared" si="338"/>
        <v>52.17499999999999</v>
      </c>
      <c r="W2155" s="16">
        <f t="shared" si="339"/>
        <v>52.662499999999994</v>
      </c>
    </row>
    <row r="2156" spans="1:23" ht="13.5" x14ac:dyDescent="0.25">
      <c r="A2156" s="3">
        <v>45146</v>
      </c>
      <c r="B2156" s="2">
        <v>2.06</v>
      </c>
      <c r="C2156" s="2">
        <v>51.352252212926317</v>
      </c>
      <c r="D2156" s="2">
        <v>-1.5842501225563854E-2</v>
      </c>
      <c r="E2156" s="2">
        <v>-4.1453368224659767E-3</v>
      </c>
      <c r="F2156" s="2">
        <v>2.0880000000000001</v>
      </c>
      <c r="G2156" s="2">
        <v>2.1259999999999999</v>
      </c>
      <c r="H2156" s="2">
        <v>2.0845000000000002</v>
      </c>
      <c r="I2156" s="2">
        <v>1.9467999999999992</v>
      </c>
      <c r="J2156" s="2">
        <v>1.8687500000000012</v>
      </c>
      <c r="K2156" s="13" t="s">
        <v>53</v>
      </c>
      <c r="L2156" s="13" t="s">
        <v>55</v>
      </c>
      <c r="M2156" s="13" t="s">
        <v>47</v>
      </c>
      <c r="N2156" s="16">
        <f t="shared" si="330"/>
        <v>50</v>
      </c>
      <c r="O2156" s="16">
        <f t="shared" si="331"/>
        <v>100</v>
      </c>
      <c r="P2156" s="16">
        <f t="shared" si="332"/>
        <v>50</v>
      </c>
      <c r="Q2156" s="16">
        <f t="shared" si="333"/>
        <v>16.5</v>
      </c>
      <c r="R2156" s="17">
        <f t="shared" si="334"/>
        <v>62.475000000000001</v>
      </c>
      <c r="S2156" s="17">
        <f t="shared" si="335"/>
        <v>51.625</v>
      </c>
      <c r="T2156" s="17">
        <f t="shared" si="336"/>
        <v>42.424999999999997</v>
      </c>
      <c r="U2156" s="17">
        <f t="shared" si="337"/>
        <v>54.125</v>
      </c>
      <c r="V2156" s="16">
        <f t="shared" si="338"/>
        <v>52.17499999999999</v>
      </c>
      <c r="W2156" s="16">
        <f t="shared" si="339"/>
        <v>52.662499999999994</v>
      </c>
    </row>
    <row r="2157" spans="1:23" ht="13.5" x14ac:dyDescent="0.25">
      <c r="A2157" s="3">
        <v>45147</v>
      </c>
      <c r="B2157" s="2">
        <v>2.06</v>
      </c>
      <c r="C2157" s="2">
        <v>51.352252212926317</v>
      </c>
      <c r="D2157" s="2">
        <v>2.2884038817081453E-3</v>
      </c>
      <c r="E2157" s="2">
        <v>3.8005362274891102E-3</v>
      </c>
      <c r="F2157" s="2">
        <v>2.0780000000000003</v>
      </c>
      <c r="G2157" s="2">
        <v>2.1159999999999997</v>
      </c>
      <c r="H2157" s="2">
        <v>2.0855000000000001</v>
      </c>
      <c r="I2157" s="2">
        <v>1.9527999999999992</v>
      </c>
      <c r="J2157" s="2">
        <v>1.8692000000000011</v>
      </c>
      <c r="K2157" s="13" t="s">
        <v>53</v>
      </c>
      <c r="L2157" s="13" t="s">
        <v>55</v>
      </c>
      <c r="M2157" s="13" t="s">
        <v>47</v>
      </c>
      <c r="N2157" s="16">
        <f t="shared" si="330"/>
        <v>50</v>
      </c>
      <c r="O2157" s="16">
        <f t="shared" si="331"/>
        <v>100</v>
      </c>
      <c r="P2157" s="16">
        <f t="shared" si="332"/>
        <v>50</v>
      </c>
      <c r="Q2157" s="16">
        <f t="shared" si="333"/>
        <v>16.5</v>
      </c>
      <c r="R2157" s="17">
        <f t="shared" si="334"/>
        <v>62.475000000000001</v>
      </c>
      <c r="S2157" s="17">
        <f t="shared" si="335"/>
        <v>51.625</v>
      </c>
      <c r="T2157" s="17">
        <f t="shared" si="336"/>
        <v>42.424999999999997</v>
      </c>
      <c r="U2157" s="17">
        <f t="shared" si="337"/>
        <v>54.125</v>
      </c>
      <c r="V2157" s="16">
        <f t="shared" si="338"/>
        <v>52.17499999999999</v>
      </c>
      <c r="W2157" s="16">
        <f t="shared" si="339"/>
        <v>52.662499999999994</v>
      </c>
    </row>
    <row r="2158" spans="1:23" ht="13.5" x14ac:dyDescent="0.25">
      <c r="A2158" s="3">
        <v>45148</v>
      </c>
      <c r="B2158" s="2">
        <v>2.09</v>
      </c>
      <c r="C2158" s="2">
        <v>56.612923534606047</v>
      </c>
      <c r="D2158" s="2">
        <v>2.0000213821801616E-2</v>
      </c>
      <c r="E2158" s="2">
        <v>1.0192829193600168E-2</v>
      </c>
      <c r="F2158" s="2">
        <v>2.0760000000000001</v>
      </c>
      <c r="G2158" s="2">
        <v>2.1059999999999999</v>
      </c>
      <c r="H2158" s="2">
        <v>2.0895000000000001</v>
      </c>
      <c r="I2158" s="2">
        <v>1.9601999999999993</v>
      </c>
      <c r="J2158" s="2">
        <v>1.869800000000001</v>
      </c>
      <c r="K2158" s="13" t="s">
        <v>48</v>
      </c>
      <c r="L2158" s="13" t="s">
        <v>55</v>
      </c>
      <c r="M2158" s="13" t="s">
        <v>50</v>
      </c>
      <c r="N2158" s="16">
        <f t="shared" si="330"/>
        <v>50</v>
      </c>
      <c r="O2158" s="16">
        <f t="shared" si="331"/>
        <v>100</v>
      </c>
      <c r="P2158" s="16">
        <f t="shared" si="332"/>
        <v>50</v>
      </c>
      <c r="Q2158" s="16">
        <f t="shared" si="333"/>
        <v>66.5</v>
      </c>
      <c r="R2158" s="17">
        <f t="shared" si="334"/>
        <v>69.974999999999994</v>
      </c>
      <c r="S2158" s="17">
        <f t="shared" si="335"/>
        <v>64.125</v>
      </c>
      <c r="T2158" s="17">
        <f t="shared" si="336"/>
        <v>64.924999999999997</v>
      </c>
      <c r="U2158" s="17">
        <f t="shared" si="337"/>
        <v>66.625</v>
      </c>
      <c r="V2158" s="16">
        <f t="shared" si="338"/>
        <v>66.341666666666654</v>
      </c>
      <c r="W2158" s="16">
        <f t="shared" si="339"/>
        <v>66.412499999999994</v>
      </c>
    </row>
    <row r="2159" spans="1:23" ht="13.5" x14ac:dyDescent="0.25">
      <c r="A2159" s="3">
        <v>45149</v>
      </c>
      <c r="B2159" s="2">
        <v>2.06</v>
      </c>
      <c r="C2159" s="2">
        <v>50.707691675465227</v>
      </c>
      <c r="D2159" s="2">
        <v>3.3933965611654848E-2</v>
      </c>
      <c r="E2159" s="2">
        <v>1.5173270101657158E-2</v>
      </c>
      <c r="F2159" s="2">
        <v>2.0680000000000001</v>
      </c>
      <c r="G2159" s="2">
        <v>2.0949999999999998</v>
      </c>
      <c r="H2159" s="2">
        <v>2.0910000000000002</v>
      </c>
      <c r="I2159" s="2">
        <v>1.9669999999999996</v>
      </c>
      <c r="J2159" s="2">
        <v>1.870200000000001</v>
      </c>
      <c r="K2159" s="13" t="s">
        <v>53</v>
      </c>
      <c r="L2159" s="13" t="s">
        <v>55</v>
      </c>
      <c r="M2159" s="13" t="s">
        <v>47</v>
      </c>
      <c r="N2159" s="16">
        <f t="shared" si="330"/>
        <v>50</v>
      </c>
      <c r="O2159" s="16">
        <f t="shared" si="331"/>
        <v>100</v>
      </c>
      <c r="P2159" s="16">
        <f t="shared" si="332"/>
        <v>50</v>
      </c>
      <c r="Q2159" s="16">
        <f t="shared" si="333"/>
        <v>16.5</v>
      </c>
      <c r="R2159" s="17">
        <f t="shared" si="334"/>
        <v>62.475000000000001</v>
      </c>
      <c r="S2159" s="17">
        <f t="shared" si="335"/>
        <v>51.625</v>
      </c>
      <c r="T2159" s="17">
        <f t="shared" si="336"/>
        <v>42.424999999999997</v>
      </c>
      <c r="U2159" s="17">
        <f t="shared" si="337"/>
        <v>54.125</v>
      </c>
      <c r="V2159" s="16">
        <f t="shared" si="338"/>
        <v>52.17499999999999</v>
      </c>
      <c r="W2159" s="16">
        <f t="shared" si="339"/>
        <v>52.662499999999994</v>
      </c>
    </row>
    <row r="2160" spans="1:23" ht="13.5" x14ac:dyDescent="0.25">
      <c r="A2160" s="3">
        <v>45152</v>
      </c>
      <c r="B2160" s="2">
        <v>2.09</v>
      </c>
      <c r="C2160" s="2">
        <v>55.685641569335409</v>
      </c>
      <c r="D2160" s="2">
        <v>4.1956888346022403E-2</v>
      </c>
      <c r="E2160" s="2">
        <v>1.9018707643442059E-2</v>
      </c>
      <c r="F2160" s="2">
        <v>2.0720000000000001</v>
      </c>
      <c r="G2160" s="2">
        <v>2.0880000000000001</v>
      </c>
      <c r="H2160" s="2">
        <v>2.0930000000000009</v>
      </c>
      <c r="I2160" s="2">
        <v>1.9743999999999997</v>
      </c>
      <c r="J2160" s="2">
        <v>1.870750000000001</v>
      </c>
      <c r="K2160" s="13" t="s">
        <v>48</v>
      </c>
      <c r="L2160" s="13" t="s">
        <v>55</v>
      </c>
      <c r="M2160" s="13" t="s">
        <v>52</v>
      </c>
      <c r="N2160" s="16">
        <f t="shared" si="330"/>
        <v>50</v>
      </c>
      <c r="O2160" s="16">
        <f t="shared" si="331"/>
        <v>100</v>
      </c>
      <c r="P2160" s="16">
        <f t="shared" si="332"/>
        <v>50</v>
      </c>
      <c r="Q2160" s="16">
        <f t="shared" si="333"/>
        <v>83.5</v>
      </c>
      <c r="R2160" s="17">
        <f t="shared" si="334"/>
        <v>72.525000000000006</v>
      </c>
      <c r="S2160" s="17">
        <f t="shared" si="335"/>
        <v>68.375</v>
      </c>
      <c r="T2160" s="17">
        <f t="shared" si="336"/>
        <v>72.575000000000003</v>
      </c>
      <c r="U2160" s="17">
        <f t="shared" si="337"/>
        <v>70.875</v>
      </c>
      <c r="V2160" s="16">
        <f t="shared" si="338"/>
        <v>71.158333333333346</v>
      </c>
      <c r="W2160" s="16">
        <f t="shared" si="339"/>
        <v>71.087500000000006</v>
      </c>
    </row>
    <row r="2161" spans="1:23" ht="13.5" x14ac:dyDescent="0.25">
      <c r="A2161" s="3">
        <v>45153</v>
      </c>
      <c r="B2161" s="2">
        <v>2.12</v>
      </c>
      <c r="C2161" s="2">
        <v>60.032387479649508</v>
      </c>
      <c r="D2161" s="2">
        <v>4.3263088341940037E-2</v>
      </c>
      <c r="E2161" s="2">
        <v>2.2261091745160146E-2</v>
      </c>
      <c r="F2161" s="2">
        <v>2.0840000000000005</v>
      </c>
      <c r="G2161" s="2">
        <v>2.0860000000000003</v>
      </c>
      <c r="H2161" s="2">
        <v>2.0970000000000004</v>
      </c>
      <c r="I2161" s="2">
        <v>1.9823999999999997</v>
      </c>
      <c r="J2161" s="2">
        <v>1.8714500000000009</v>
      </c>
      <c r="K2161" s="13" t="s">
        <v>48</v>
      </c>
      <c r="L2161" s="13" t="s">
        <v>55</v>
      </c>
      <c r="M2161" s="13" t="s">
        <v>52</v>
      </c>
      <c r="N2161" s="16">
        <f t="shared" si="330"/>
        <v>50</v>
      </c>
      <c r="O2161" s="16">
        <f t="shared" si="331"/>
        <v>100</v>
      </c>
      <c r="P2161" s="16">
        <f t="shared" si="332"/>
        <v>50</v>
      </c>
      <c r="Q2161" s="16">
        <f t="shared" si="333"/>
        <v>83.5</v>
      </c>
      <c r="R2161" s="17">
        <f t="shared" si="334"/>
        <v>72.525000000000006</v>
      </c>
      <c r="S2161" s="17">
        <f t="shared" si="335"/>
        <v>68.375</v>
      </c>
      <c r="T2161" s="17">
        <f t="shared" si="336"/>
        <v>72.575000000000003</v>
      </c>
      <c r="U2161" s="17">
        <f t="shared" si="337"/>
        <v>70.875</v>
      </c>
      <c r="V2161" s="16">
        <f t="shared" si="338"/>
        <v>71.158333333333346</v>
      </c>
      <c r="W2161" s="16">
        <f t="shared" si="339"/>
        <v>71.087500000000006</v>
      </c>
    </row>
    <row r="2162" spans="1:23" ht="13.5" x14ac:dyDescent="0.25">
      <c r="A2162" s="3">
        <v>45154</v>
      </c>
      <c r="B2162" s="2">
        <v>2.12</v>
      </c>
      <c r="C2162" s="2">
        <v>60.032387479649508</v>
      </c>
      <c r="D2162" s="2">
        <v>3.9405973371882119E-2</v>
      </c>
      <c r="E2162" s="2">
        <v>2.405008411558927E-2</v>
      </c>
      <c r="F2162" s="2">
        <v>2.0960000000000001</v>
      </c>
      <c r="G2162" s="2">
        <v>2.0870000000000006</v>
      </c>
      <c r="H2162" s="2">
        <v>2.1020000000000003</v>
      </c>
      <c r="I2162" s="2">
        <v>1.9897999999999998</v>
      </c>
      <c r="J2162" s="2">
        <v>1.8721500000000011</v>
      </c>
      <c r="K2162" s="13" t="s">
        <v>48</v>
      </c>
      <c r="L2162" s="13" t="s">
        <v>55</v>
      </c>
      <c r="M2162" s="13" t="s">
        <v>52</v>
      </c>
      <c r="N2162" s="16">
        <f t="shared" si="330"/>
        <v>50</v>
      </c>
      <c r="O2162" s="16">
        <f t="shared" si="331"/>
        <v>100</v>
      </c>
      <c r="P2162" s="16">
        <f t="shared" si="332"/>
        <v>50</v>
      </c>
      <c r="Q2162" s="16">
        <f t="shared" si="333"/>
        <v>83.5</v>
      </c>
      <c r="R2162" s="17">
        <f t="shared" si="334"/>
        <v>72.525000000000006</v>
      </c>
      <c r="S2162" s="17">
        <f t="shared" si="335"/>
        <v>68.375</v>
      </c>
      <c r="T2162" s="17">
        <f t="shared" si="336"/>
        <v>72.575000000000003</v>
      </c>
      <c r="U2162" s="17">
        <f t="shared" si="337"/>
        <v>70.875</v>
      </c>
      <c r="V2162" s="16">
        <f t="shared" si="338"/>
        <v>71.158333333333346</v>
      </c>
      <c r="W2162" s="16">
        <f t="shared" si="339"/>
        <v>71.087500000000006</v>
      </c>
    </row>
    <row r="2163" spans="1:23" ht="13.5" x14ac:dyDescent="0.25">
      <c r="A2163" s="3">
        <v>45155</v>
      </c>
      <c r="B2163" s="2">
        <v>2.12</v>
      </c>
      <c r="C2163" s="2">
        <v>60.032387479649508</v>
      </c>
      <c r="D2163" s="2">
        <v>3.4282524624721145E-2</v>
      </c>
      <c r="E2163" s="2">
        <v>2.4927669911112626E-2</v>
      </c>
      <c r="F2163" s="2">
        <v>2.1020000000000003</v>
      </c>
      <c r="G2163" s="2">
        <v>2.0890000000000004</v>
      </c>
      <c r="H2163" s="2">
        <v>2.1069999999999998</v>
      </c>
      <c r="I2163" s="2">
        <v>1.9978</v>
      </c>
      <c r="J2163" s="2">
        <v>1.8730500000000012</v>
      </c>
      <c r="K2163" s="13" t="s">
        <v>48</v>
      </c>
      <c r="L2163" s="13" t="s">
        <v>55</v>
      </c>
      <c r="M2163" s="13" t="s">
        <v>52</v>
      </c>
      <c r="N2163" s="16">
        <f t="shared" si="330"/>
        <v>50</v>
      </c>
      <c r="O2163" s="16">
        <f t="shared" si="331"/>
        <v>100</v>
      </c>
      <c r="P2163" s="16">
        <f t="shared" si="332"/>
        <v>50</v>
      </c>
      <c r="Q2163" s="16">
        <f t="shared" si="333"/>
        <v>83.5</v>
      </c>
      <c r="R2163" s="17">
        <f t="shared" si="334"/>
        <v>72.525000000000006</v>
      </c>
      <c r="S2163" s="17">
        <f t="shared" si="335"/>
        <v>68.375</v>
      </c>
      <c r="T2163" s="17">
        <f t="shared" si="336"/>
        <v>72.575000000000003</v>
      </c>
      <c r="U2163" s="17">
        <f t="shared" si="337"/>
        <v>70.875</v>
      </c>
      <c r="V2163" s="16">
        <f t="shared" si="338"/>
        <v>71.158333333333346</v>
      </c>
      <c r="W2163" s="16">
        <f t="shared" si="339"/>
        <v>71.087500000000006</v>
      </c>
    </row>
    <row r="2164" spans="1:23" ht="13.5" x14ac:dyDescent="0.25">
      <c r="A2164" s="3">
        <v>45156</v>
      </c>
      <c r="B2164" s="2">
        <v>2.11</v>
      </c>
      <c r="C2164" s="2">
        <v>57.6770370774966</v>
      </c>
      <c r="D2164" s="2">
        <v>3.0390563074954358E-2</v>
      </c>
      <c r="E2164" s="2">
        <v>2.4538591430152235E-2</v>
      </c>
      <c r="F2164" s="2">
        <v>2.1119999999999997</v>
      </c>
      <c r="G2164" s="2">
        <v>2.0900000000000003</v>
      </c>
      <c r="H2164" s="2">
        <v>2.1114999999999999</v>
      </c>
      <c r="I2164" s="2">
        <v>2.0055999999999998</v>
      </c>
      <c r="J2164" s="2">
        <v>1.8740500000000013</v>
      </c>
      <c r="K2164" s="13" t="s">
        <v>48</v>
      </c>
      <c r="L2164" s="13" t="s">
        <v>55</v>
      </c>
      <c r="M2164" s="13" t="s">
        <v>52</v>
      </c>
      <c r="N2164" s="16">
        <f t="shared" si="330"/>
        <v>50</v>
      </c>
      <c r="O2164" s="16">
        <f t="shared" si="331"/>
        <v>100</v>
      </c>
      <c r="P2164" s="16">
        <f t="shared" si="332"/>
        <v>50</v>
      </c>
      <c r="Q2164" s="16">
        <f t="shared" si="333"/>
        <v>83.5</v>
      </c>
      <c r="R2164" s="17">
        <f t="shared" si="334"/>
        <v>72.525000000000006</v>
      </c>
      <c r="S2164" s="17">
        <f t="shared" si="335"/>
        <v>68.375</v>
      </c>
      <c r="T2164" s="17">
        <f t="shared" si="336"/>
        <v>72.575000000000003</v>
      </c>
      <c r="U2164" s="17">
        <f t="shared" si="337"/>
        <v>70.875</v>
      </c>
      <c r="V2164" s="16">
        <f t="shared" si="338"/>
        <v>71.158333333333346</v>
      </c>
      <c r="W2164" s="16">
        <f t="shared" si="339"/>
        <v>71.087500000000006</v>
      </c>
    </row>
    <row r="2165" spans="1:23" ht="13.5" x14ac:dyDescent="0.25">
      <c r="A2165" s="3">
        <v>45159</v>
      </c>
      <c r="B2165" s="2">
        <v>2.15</v>
      </c>
      <c r="C2165" s="2">
        <v>63.795919483297681</v>
      </c>
      <c r="D2165" s="2">
        <v>1.9302666555052195E-2</v>
      </c>
      <c r="E2165" s="2">
        <v>2.3456812180186398E-2</v>
      </c>
      <c r="F2165" s="2">
        <v>2.1240000000000001</v>
      </c>
      <c r="G2165" s="2">
        <v>2.0979999999999999</v>
      </c>
      <c r="H2165" s="2">
        <v>2.1149999999999993</v>
      </c>
      <c r="I2165" s="2">
        <v>2.0138000000000003</v>
      </c>
      <c r="J2165" s="2">
        <v>1.8750000000000011</v>
      </c>
      <c r="K2165" s="13" t="s">
        <v>48</v>
      </c>
      <c r="L2165" s="13" t="s">
        <v>55</v>
      </c>
      <c r="M2165" s="13" t="s">
        <v>52</v>
      </c>
      <c r="N2165" s="16">
        <f t="shared" si="330"/>
        <v>50</v>
      </c>
      <c r="O2165" s="16">
        <f t="shared" si="331"/>
        <v>100</v>
      </c>
      <c r="P2165" s="16">
        <f t="shared" si="332"/>
        <v>50</v>
      </c>
      <c r="Q2165" s="16">
        <f t="shared" si="333"/>
        <v>83.5</v>
      </c>
      <c r="R2165" s="17">
        <f t="shared" si="334"/>
        <v>72.525000000000006</v>
      </c>
      <c r="S2165" s="17">
        <f t="shared" si="335"/>
        <v>68.375</v>
      </c>
      <c r="T2165" s="17">
        <f t="shared" si="336"/>
        <v>72.575000000000003</v>
      </c>
      <c r="U2165" s="17">
        <f t="shared" si="337"/>
        <v>70.875</v>
      </c>
      <c r="V2165" s="16">
        <f t="shared" si="338"/>
        <v>71.158333333333346</v>
      </c>
      <c r="W2165" s="16">
        <f t="shared" si="339"/>
        <v>71.087500000000006</v>
      </c>
    </row>
    <row r="2166" spans="1:23" ht="13.5" x14ac:dyDescent="0.25">
      <c r="A2166" s="3">
        <v>45160</v>
      </c>
      <c r="B2166" s="2">
        <v>2.17</v>
      </c>
      <c r="C2166" s="2">
        <v>66.410791854245147</v>
      </c>
      <c r="D2166" s="2">
        <v>6.4639708023648268E-3</v>
      </c>
      <c r="E2166" s="2">
        <v>2.3414192814192204E-2</v>
      </c>
      <c r="F2166" s="2">
        <v>2.1339999999999999</v>
      </c>
      <c r="G2166" s="2">
        <v>2.1090000000000004</v>
      </c>
      <c r="H2166" s="2">
        <v>2.1174999999999997</v>
      </c>
      <c r="I2166" s="2">
        <v>2.0224000000000002</v>
      </c>
      <c r="J2166" s="2">
        <v>1.8759500000000011</v>
      </c>
      <c r="K2166" s="13" t="s">
        <v>48</v>
      </c>
      <c r="L2166" s="13" t="s">
        <v>55</v>
      </c>
      <c r="M2166" s="13" t="s">
        <v>52</v>
      </c>
      <c r="N2166" s="16">
        <f t="shared" si="330"/>
        <v>50</v>
      </c>
      <c r="O2166" s="16">
        <f t="shared" si="331"/>
        <v>100</v>
      </c>
      <c r="P2166" s="16">
        <f t="shared" si="332"/>
        <v>50</v>
      </c>
      <c r="Q2166" s="16">
        <f t="shared" si="333"/>
        <v>83.5</v>
      </c>
      <c r="R2166" s="17">
        <f t="shared" si="334"/>
        <v>72.525000000000006</v>
      </c>
      <c r="S2166" s="17">
        <f t="shared" si="335"/>
        <v>68.375</v>
      </c>
      <c r="T2166" s="17">
        <f t="shared" si="336"/>
        <v>72.575000000000003</v>
      </c>
      <c r="U2166" s="17">
        <f t="shared" si="337"/>
        <v>70.875</v>
      </c>
      <c r="V2166" s="16">
        <f t="shared" si="338"/>
        <v>71.158333333333346</v>
      </c>
      <c r="W2166" s="16">
        <f t="shared" si="339"/>
        <v>71.087500000000006</v>
      </c>
    </row>
    <row r="2167" spans="1:23" ht="13.5" x14ac:dyDescent="0.25">
      <c r="A2167" s="3">
        <v>45161</v>
      </c>
      <c r="B2167" s="2">
        <v>2.2000000000000002</v>
      </c>
      <c r="C2167" s="2">
        <v>69.920272228584935</v>
      </c>
      <c r="D2167" s="2">
        <v>-7.1442833719901344E-3</v>
      </c>
      <c r="E2167" s="2">
        <v>2.3869203124997709E-2</v>
      </c>
      <c r="F2167" s="2">
        <v>2.15</v>
      </c>
      <c r="G2167" s="2">
        <v>2.1230000000000002</v>
      </c>
      <c r="H2167" s="2">
        <v>2.1194999999999999</v>
      </c>
      <c r="I2167" s="2">
        <v>2.032</v>
      </c>
      <c r="J2167" s="2">
        <v>1.876950000000001</v>
      </c>
      <c r="K2167" s="13" t="s">
        <v>48</v>
      </c>
      <c r="L2167" s="13" t="s">
        <v>55</v>
      </c>
      <c r="M2167" s="13" t="s">
        <v>52</v>
      </c>
      <c r="N2167" s="16">
        <f t="shared" si="330"/>
        <v>50</v>
      </c>
      <c r="O2167" s="16">
        <f t="shared" si="331"/>
        <v>100</v>
      </c>
      <c r="P2167" s="16">
        <f t="shared" si="332"/>
        <v>50</v>
      </c>
      <c r="Q2167" s="16">
        <f t="shared" si="333"/>
        <v>83.5</v>
      </c>
      <c r="R2167" s="17">
        <f t="shared" si="334"/>
        <v>72.525000000000006</v>
      </c>
      <c r="S2167" s="17">
        <f t="shared" si="335"/>
        <v>68.375</v>
      </c>
      <c r="T2167" s="17">
        <f t="shared" si="336"/>
        <v>72.575000000000003</v>
      </c>
      <c r="U2167" s="17">
        <f t="shared" si="337"/>
        <v>70.875</v>
      </c>
      <c r="V2167" s="16">
        <f t="shared" si="338"/>
        <v>71.158333333333346</v>
      </c>
      <c r="W2167" s="16">
        <f t="shared" si="339"/>
        <v>71.087500000000006</v>
      </c>
    </row>
    <row r="2168" spans="1:23" ht="13.5" x14ac:dyDescent="0.25">
      <c r="A2168" s="3">
        <v>45162</v>
      </c>
      <c r="B2168" s="2">
        <v>2.2000000000000002</v>
      </c>
      <c r="C2168" s="2">
        <v>69.920272228584935</v>
      </c>
      <c r="D2168" s="2">
        <v>-1.4704661618313963E-2</v>
      </c>
      <c r="E2168" s="2">
        <v>2.3908290292433222E-2</v>
      </c>
      <c r="F2168" s="2">
        <v>2.1659999999999995</v>
      </c>
      <c r="G2168" s="2">
        <v>2.1339999999999999</v>
      </c>
      <c r="H2168" s="2">
        <v>2.12</v>
      </c>
      <c r="I2168" s="2">
        <v>2.0414000000000003</v>
      </c>
      <c r="J2168" s="2">
        <v>1.8779000000000008</v>
      </c>
      <c r="K2168" s="13" t="s">
        <v>48</v>
      </c>
      <c r="L2168" s="13" t="s">
        <v>55</v>
      </c>
      <c r="M2168" s="13" t="s">
        <v>52</v>
      </c>
      <c r="N2168" s="16">
        <f t="shared" si="330"/>
        <v>50</v>
      </c>
      <c r="O2168" s="16">
        <f t="shared" si="331"/>
        <v>100</v>
      </c>
      <c r="P2168" s="16">
        <f t="shared" si="332"/>
        <v>50</v>
      </c>
      <c r="Q2168" s="16">
        <f t="shared" si="333"/>
        <v>83.5</v>
      </c>
      <c r="R2168" s="17">
        <f t="shared" si="334"/>
        <v>72.525000000000006</v>
      </c>
      <c r="S2168" s="17">
        <f t="shared" si="335"/>
        <v>68.375</v>
      </c>
      <c r="T2168" s="17">
        <f t="shared" si="336"/>
        <v>72.575000000000003</v>
      </c>
      <c r="U2168" s="17">
        <f t="shared" si="337"/>
        <v>70.875</v>
      </c>
      <c r="V2168" s="16">
        <f t="shared" si="338"/>
        <v>71.158333333333346</v>
      </c>
      <c r="W2168" s="16">
        <f t="shared" si="339"/>
        <v>71.087500000000006</v>
      </c>
    </row>
    <row r="2169" spans="1:23" ht="13.5" x14ac:dyDescent="0.25">
      <c r="A2169" s="3">
        <v>45163</v>
      </c>
      <c r="B2169" s="2">
        <v>2.21</v>
      </c>
      <c r="C2169" s="2">
        <v>71.08807156653171</v>
      </c>
      <c r="D2169" s="2">
        <v>-2.7070147006535539E-2</v>
      </c>
      <c r="E2169" s="2">
        <v>2.4576012993611746E-2</v>
      </c>
      <c r="F2169" s="2">
        <v>2.1859999999999999</v>
      </c>
      <c r="G2169" s="2">
        <v>2.149</v>
      </c>
      <c r="H2169" s="2">
        <v>2.1220000000000008</v>
      </c>
      <c r="I2169" s="2">
        <v>2.0510000000000002</v>
      </c>
      <c r="J2169" s="2">
        <v>1.8789500000000003</v>
      </c>
      <c r="K2169" s="13" t="s">
        <v>48</v>
      </c>
      <c r="L2169" s="13" t="s">
        <v>55</v>
      </c>
      <c r="M2169" s="13" t="s">
        <v>52</v>
      </c>
      <c r="N2169" s="16">
        <f t="shared" si="330"/>
        <v>50</v>
      </c>
      <c r="O2169" s="16">
        <f t="shared" si="331"/>
        <v>100</v>
      </c>
      <c r="P2169" s="16">
        <f t="shared" si="332"/>
        <v>50</v>
      </c>
      <c r="Q2169" s="16">
        <f t="shared" si="333"/>
        <v>83.5</v>
      </c>
      <c r="R2169" s="17">
        <f t="shared" si="334"/>
        <v>72.525000000000006</v>
      </c>
      <c r="S2169" s="17">
        <f t="shared" si="335"/>
        <v>68.375</v>
      </c>
      <c r="T2169" s="17">
        <f t="shared" si="336"/>
        <v>72.575000000000003</v>
      </c>
      <c r="U2169" s="17">
        <f t="shared" si="337"/>
        <v>70.875</v>
      </c>
      <c r="V2169" s="16">
        <f t="shared" si="338"/>
        <v>71.158333333333346</v>
      </c>
      <c r="W2169" s="16">
        <f t="shared" si="339"/>
        <v>71.087500000000006</v>
      </c>
    </row>
    <row r="2170" spans="1:23" ht="13.5" x14ac:dyDescent="0.25">
      <c r="A2170" s="3">
        <v>45166</v>
      </c>
      <c r="B2170" s="2">
        <v>2.2000000000000002</v>
      </c>
      <c r="C2170" s="2">
        <v>68.235166866186461</v>
      </c>
      <c r="D2170" s="2">
        <v>-3.2802990008629074E-2</v>
      </c>
      <c r="E2170" s="2">
        <v>2.5409983299710309E-2</v>
      </c>
      <c r="F2170" s="2">
        <v>2.1960000000000002</v>
      </c>
      <c r="G2170" s="2">
        <v>2.16</v>
      </c>
      <c r="H2170" s="2">
        <v>2.1240000000000006</v>
      </c>
      <c r="I2170" s="2">
        <v>2.0594000000000001</v>
      </c>
      <c r="J2170" s="2">
        <v>1.8801500000000004</v>
      </c>
      <c r="K2170" s="13" t="s">
        <v>48</v>
      </c>
      <c r="L2170" s="13" t="s">
        <v>55</v>
      </c>
      <c r="M2170" s="13" t="s">
        <v>52</v>
      </c>
      <c r="N2170" s="16">
        <f t="shared" si="330"/>
        <v>50</v>
      </c>
      <c r="O2170" s="16">
        <f t="shared" si="331"/>
        <v>100</v>
      </c>
      <c r="P2170" s="16">
        <f t="shared" si="332"/>
        <v>50</v>
      </c>
      <c r="Q2170" s="16">
        <f t="shared" si="333"/>
        <v>83.5</v>
      </c>
      <c r="R2170" s="17">
        <f t="shared" si="334"/>
        <v>72.525000000000006</v>
      </c>
      <c r="S2170" s="17">
        <f t="shared" si="335"/>
        <v>68.375</v>
      </c>
      <c r="T2170" s="17">
        <f t="shared" si="336"/>
        <v>72.575000000000003</v>
      </c>
      <c r="U2170" s="17">
        <f t="shared" si="337"/>
        <v>70.875</v>
      </c>
      <c r="V2170" s="16">
        <f t="shared" si="338"/>
        <v>71.158333333333346</v>
      </c>
      <c r="W2170" s="16">
        <f t="shared" si="339"/>
        <v>71.087500000000006</v>
      </c>
    </row>
    <row r="2171" spans="1:23" ht="13.5" x14ac:dyDescent="0.25">
      <c r="A2171" s="3">
        <v>45167</v>
      </c>
      <c r="B2171" s="2">
        <v>2.2599999999999998</v>
      </c>
      <c r="C2171" s="2">
        <v>74.776087940852477</v>
      </c>
      <c r="D2171" s="2">
        <v>-3.8003331505897631E-2</v>
      </c>
      <c r="E2171" s="2">
        <v>2.6656778200710263E-2</v>
      </c>
      <c r="F2171" s="2">
        <v>2.214</v>
      </c>
      <c r="G2171" s="2">
        <v>2.1740000000000004</v>
      </c>
      <c r="H2171" s="2">
        <v>2.1300000000000003</v>
      </c>
      <c r="I2171" s="2">
        <v>2.0686000000000004</v>
      </c>
      <c r="J2171" s="2">
        <v>1.8819000000000004</v>
      </c>
      <c r="K2171" s="13" t="s">
        <v>48</v>
      </c>
      <c r="L2171" s="13" t="s">
        <v>55</v>
      </c>
      <c r="M2171" s="13" t="s">
        <v>52</v>
      </c>
      <c r="N2171" s="16">
        <f t="shared" si="330"/>
        <v>50</v>
      </c>
      <c r="O2171" s="16">
        <f t="shared" si="331"/>
        <v>100</v>
      </c>
      <c r="P2171" s="16">
        <f t="shared" si="332"/>
        <v>50</v>
      </c>
      <c r="Q2171" s="16">
        <f t="shared" si="333"/>
        <v>83.5</v>
      </c>
      <c r="R2171" s="17">
        <f t="shared" si="334"/>
        <v>72.525000000000006</v>
      </c>
      <c r="S2171" s="17">
        <f t="shared" si="335"/>
        <v>68.375</v>
      </c>
      <c r="T2171" s="17">
        <f t="shared" si="336"/>
        <v>72.575000000000003</v>
      </c>
      <c r="U2171" s="17">
        <f t="shared" si="337"/>
        <v>70.875</v>
      </c>
      <c r="V2171" s="16">
        <f t="shared" si="338"/>
        <v>71.158333333333346</v>
      </c>
      <c r="W2171" s="16">
        <f t="shared" si="339"/>
        <v>71.087500000000006</v>
      </c>
    </row>
    <row r="2172" spans="1:23" ht="13.5" x14ac:dyDescent="0.25">
      <c r="A2172" s="3">
        <v>45168</v>
      </c>
      <c r="B2172" s="2">
        <v>2.27</v>
      </c>
      <c r="C2172" s="2">
        <v>75.67512257767909</v>
      </c>
      <c r="D2172" s="2">
        <v>-4.3980769072066384E-2</v>
      </c>
      <c r="E2172" s="2">
        <v>2.8047604332876515E-2</v>
      </c>
      <c r="F2172" s="2">
        <v>2.2280000000000002</v>
      </c>
      <c r="G2172" s="2">
        <v>2.1889999999999996</v>
      </c>
      <c r="H2172" s="2">
        <v>2.1380000000000003</v>
      </c>
      <c r="I2172" s="2">
        <v>2.0768000000000004</v>
      </c>
      <c r="J2172" s="2">
        <v>1.8835999999999999</v>
      </c>
      <c r="K2172" s="13" t="s">
        <v>48</v>
      </c>
      <c r="L2172" s="13" t="s">
        <v>55</v>
      </c>
      <c r="M2172" s="13" t="s">
        <v>52</v>
      </c>
      <c r="N2172" s="16">
        <f t="shared" si="330"/>
        <v>50</v>
      </c>
      <c r="O2172" s="16">
        <f t="shared" si="331"/>
        <v>100</v>
      </c>
      <c r="P2172" s="16">
        <f t="shared" si="332"/>
        <v>50</v>
      </c>
      <c r="Q2172" s="16">
        <f t="shared" si="333"/>
        <v>83.5</v>
      </c>
      <c r="R2172" s="17">
        <f t="shared" si="334"/>
        <v>72.525000000000006</v>
      </c>
      <c r="S2172" s="17">
        <f t="shared" si="335"/>
        <v>68.375</v>
      </c>
      <c r="T2172" s="17">
        <f t="shared" si="336"/>
        <v>72.575000000000003</v>
      </c>
      <c r="U2172" s="17">
        <f t="shared" si="337"/>
        <v>70.875</v>
      </c>
      <c r="V2172" s="16">
        <f t="shared" si="338"/>
        <v>71.158333333333346</v>
      </c>
      <c r="W2172" s="16">
        <f t="shared" si="339"/>
        <v>71.087500000000006</v>
      </c>
    </row>
    <row r="2173" spans="1:23" ht="13.5" x14ac:dyDescent="0.25">
      <c r="A2173" s="3">
        <v>45169</v>
      </c>
      <c r="B2173" s="2">
        <v>2.27</v>
      </c>
      <c r="C2173" s="2">
        <v>75.675122577679076</v>
      </c>
      <c r="D2173" s="2">
        <v>-4.9872143016249204E-2</v>
      </c>
      <c r="E2173" s="2">
        <v>2.9517227007944201E-2</v>
      </c>
      <c r="F2173" s="2">
        <v>2.242</v>
      </c>
      <c r="G2173" s="2">
        <v>2.2039999999999997</v>
      </c>
      <c r="H2173" s="2">
        <v>2.1465000000000005</v>
      </c>
      <c r="I2173" s="2">
        <v>2.0842000000000005</v>
      </c>
      <c r="J2173" s="2">
        <v>1.8852999999999998</v>
      </c>
      <c r="K2173" s="13" t="s">
        <v>48</v>
      </c>
      <c r="L2173" s="13" t="s">
        <v>55</v>
      </c>
      <c r="M2173" s="13" t="s">
        <v>52</v>
      </c>
      <c r="N2173" s="16">
        <f t="shared" si="330"/>
        <v>50</v>
      </c>
      <c r="O2173" s="16">
        <f t="shared" si="331"/>
        <v>100</v>
      </c>
      <c r="P2173" s="16">
        <f t="shared" si="332"/>
        <v>50</v>
      </c>
      <c r="Q2173" s="16">
        <f t="shared" si="333"/>
        <v>83.5</v>
      </c>
      <c r="R2173" s="17">
        <f t="shared" si="334"/>
        <v>72.525000000000006</v>
      </c>
      <c r="S2173" s="17">
        <f t="shared" si="335"/>
        <v>68.375</v>
      </c>
      <c r="T2173" s="17">
        <f t="shared" si="336"/>
        <v>72.575000000000003</v>
      </c>
      <c r="U2173" s="17">
        <f t="shared" si="337"/>
        <v>70.875</v>
      </c>
      <c r="V2173" s="16">
        <f t="shared" si="338"/>
        <v>71.158333333333346</v>
      </c>
      <c r="W2173" s="16">
        <f t="shared" si="339"/>
        <v>71.087500000000006</v>
      </c>
    </row>
    <row r="2174" spans="1:23" ht="13.5" x14ac:dyDescent="0.25">
      <c r="A2174" s="3">
        <v>45170</v>
      </c>
      <c r="B2174" s="2">
        <v>2.2400000000000002</v>
      </c>
      <c r="C2174" s="2">
        <v>67.326058538655531</v>
      </c>
      <c r="D2174" s="2">
        <v>-5.494518934840098E-2</v>
      </c>
      <c r="E2174" s="2">
        <v>3.1051466208968277E-2</v>
      </c>
      <c r="F2174" s="2">
        <v>2.2480000000000002</v>
      </c>
      <c r="G2174" s="2">
        <v>2.2170000000000001</v>
      </c>
      <c r="H2174" s="2">
        <v>2.1535000000000002</v>
      </c>
      <c r="I2174" s="2">
        <v>2.0914000000000006</v>
      </c>
      <c r="J2174" s="2">
        <v>1.8868499999999995</v>
      </c>
      <c r="K2174" s="13" t="s">
        <v>48</v>
      </c>
      <c r="L2174" s="13" t="s">
        <v>55</v>
      </c>
      <c r="M2174" s="13" t="s">
        <v>52</v>
      </c>
      <c r="N2174" s="16">
        <f t="shared" si="330"/>
        <v>50</v>
      </c>
      <c r="O2174" s="16">
        <f t="shared" si="331"/>
        <v>100</v>
      </c>
      <c r="P2174" s="16">
        <f t="shared" si="332"/>
        <v>50</v>
      </c>
      <c r="Q2174" s="16">
        <f t="shared" si="333"/>
        <v>83.5</v>
      </c>
      <c r="R2174" s="17">
        <f t="shared" si="334"/>
        <v>72.525000000000006</v>
      </c>
      <c r="S2174" s="17">
        <f t="shared" si="335"/>
        <v>68.375</v>
      </c>
      <c r="T2174" s="17">
        <f t="shared" si="336"/>
        <v>72.575000000000003</v>
      </c>
      <c r="U2174" s="17">
        <f t="shared" si="337"/>
        <v>70.875</v>
      </c>
      <c r="V2174" s="16">
        <f t="shared" si="338"/>
        <v>71.158333333333346</v>
      </c>
      <c r="W2174" s="16">
        <f t="shared" si="339"/>
        <v>71.087500000000006</v>
      </c>
    </row>
    <row r="2175" spans="1:23" ht="13.5" x14ac:dyDescent="0.25">
      <c r="A2175" s="3">
        <v>45173</v>
      </c>
      <c r="B2175" s="2">
        <v>2.2400000000000002</v>
      </c>
      <c r="C2175" s="2">
        <v>67.326058538655531</v>
      </c>
      <c r="D2175" s="2">
        <v>-5.362127762175728E-2</v>
      </c>
      <c r="E2175" s="2">
        <v>3.294224233718436E-2</v>
      </c>
      <c r="F2175" s="2">
        <v>2.2559999999999998</v>
      </c>
      <c r="G2175" s="2">
        <v>2.2260000000000004</v>
      </c>
      <c r="H2175" s="2">
        <v>2.1620000000000004</v>
      </c>
      <c r="I2175" s="2">
        <v>2.0982000000000003</v>
      </c>
      <c r="J2175" s="2">
        <v>1.8885499999999995</v>
      </c>
      <c r="K2175" s="13" t="s">
        <v>48</v>
      </c>
      <c r="L2175" s="13" t="s">
        <v>55</v>
      </c>
      <c r="M2175" s="13" t="s">
        <v>52</v>
      </c>
      <c r="N2175" s="16">
        <f t="shared" si="330"/>
        <v>50</v>
      </c>
      <c r="O2175" s="16">
        <f t="shared" si="331"/>
        <v>100</v>
      </c>
      <c r="P2175" s="16">
        <f t="shared" si="332"/>
        <v>50</v>
      </c>
      <c r="Q2175" s="16">
        <f t="shared" si="333"/>
        <v>83.5</v>
      </c>
      <c r="R2175" s="17">
        <f t="shared" si="334"/>
        <v>72.525000000000006</v>
      </c>
      <c r="S2175" s="17">
        <f t="shared" si="335"/>
        <v>68.375</v>
      </c>
      <c r="T2175" s="17">
        <f t="shared" si="336"/>
        <v>72.575000000000003</v>
      </c>
      <c r="U2175" s="17">
        <f t="shared" si="337"/>
        <v>70.875</v>
      </c>
      <c r="V2175" s="16">
        <f t="shared" si="338"/>
        <v>71.158333333333346</v>
      </c>
      <c r="W2175" s="16">
        <f t="shared" si="339"/>
        <v>71.087500000000006</v>
      </c>
    </row>
    <row r="2176" spans="1:23" ht="13.5" x14ac:dyDescent="0.25">
      <c r="A2176" s="3">
        <v>45174</v>
      </c>
      <c r="B2176" s="2">
        <v>2.25</v>
      </c>
      <c r="C2176" s="2">
        <v>68.662639246728915</v>
      </c>
      <c r="D2176" s="2">
        <v>-5.0662414843084758E-2</v>
      </c>
      <c r="E2176" s="2">
        <v>3.2454938833928464E-2</v>
      </c>
      <c r="F2176" s="2">
        <v>2.254</v>
      </c>
      <c r="G2176" s="2">
        <v>2.2340000000000004</v>
      </c>
      <c r="H2176" s="2">
        <v>2.1715000000000009</v>
      </c>
      <c r="I2176" s="2">
        <v>2.1048</v>
      </c>
      <c r="J2176" s="2">
        <v>1.8900499999999996</v>
      </c>
      <c r="K2176" s="13" t="s">
        <v>48</v>
      </c>
      <c r="L2176" s="13" t="s">
        <v>55</v>
      </c>
      <c r="M2176" s="13" t="s">
        <v>50</v>
      </c>
      <c r="N2176" s="16">
        <f t="shared" si="330"/>
        <v>50</v>
      </c>
      <c r="O2176" s="16">
        <f t="shared" si="331"/>
        <v>100</v>
      </c>
      <c r="P2176" s="16">
        <f t="shared" si="332"/>
        <v>50</v>
      </c>
      <c r="Q2176" s="16">
        <f t="shared" si="333"/>
        <v>66.5</v>
      </c>
      <c r="R2176" s="17">
        <f t="shared" si="334"/>
        <v>69.974999999999994</v>
      </c>
      <c r="S2176" s="17">
        <f t="shared" si="335"/>
        <v>64.125</v>
      </c>
      <c r="T2176" s="17">
        <f t="shared" si="336"/>
        <v>64.924999999999997</v>
      </c>
      <c r="U2176" s="17">
        <f t="shared" si="337"/>
        <v>66.625</v>
      </c>
      <c r="V2176" s="16">
        <f t="shared" si="338"/>
        <v>66.341666666666654</v>
      </c>
      <c r="W2176" s="16">
        <f t="shared" si="339"/>
        <v>66.412499999999994</v>
      </c>
    </row>
    <row r="2177" spans="1:23" ht="13.5" x14ac:dyDescent="0.25">
      <c r="A2177" s="3">
        <v>45175</v>
      </c>
      <c r="B2177" s="2">
        <v>2.2599999999999998</v>
      </c>
      <c r="C2177" s="2">
        <v>69.984903009685439</v>
      </c>
      <c r="D2177" s="2">
        <v>-4.4803905089502827E-2</v>
      </c>
      <c r="E2177" s="2">
        <v>3.1784800329159597E-2</v>
      </c>
      <c r="F2177" s="2">
        <v>2.2519999999999998</v>
      </c>
      <c r="G2177" s="2">
        <v>2.2399999999999998</v>
      </c>
      <c r="H2177" s="2">
        <v>2.1815000000000007</v>
      </c>
      <c r="I2177" s="2">
        <v>2.1114000000000006</v>
      </c>
      <c r="J2177" s="2">
        <v>1.8915499999999994</v>
      </c>
      <c r="K2177" s="13" t="s">
        <v>48</v>
      </c>
      <c r="L2177" s="13" t="s">
        <v>55</v>
      </c>
      <c r="M2177" s="13" t="s">
        <v>50</v>
      </c>
      <c r="N2177" s="16">
        <f t="shared" si="330"/>
        <v>50</v>
      </c>
      <c r="O2177" s="16">
        <f t="shared" si="331"/>
        <v>100</v>
      </c>
      <c r="P2177" s="16">
        <f t="shared" si="332"/>
        <v>50</v>
      </c>
      <c r="Q2177" s="16">
        <f t="shared" si="333"/>
        <v>66.5</v>
      </c>
      <c r="R2177" s="17">
        <f t="shared" si="334"/>
        <v>69.974999999999994</v>
      </c>
      <c r="S2177" s="17">
        <f t="shared" si="335"/>
        <v>64.125</v>
      </c>
      <c r="T2177" s="17">
        <f t="shared" si="336"/>
        <v>64.924999999999997</v>
      </c>
      <c r="U2177" s="17">
        <f t="shared" si="337"/>
        <v>66.625</v>
      </c>
      <c r="V2177" s="16">
        <f t="shared" si="338"/>
        <v>66.341666666666654</v>
      </c>
      <c r="W2177" s="16">
        <f t="shared" si="339"/>
        <v>66.412499999999994</v>
      </c>
    </row>
    <row r="2178" spans="1:23" ht="13.5" x14ac:dyDescent="0.25">
      <c r="A2178" s="3">
        <v>45176</v>
      </c>
      <c r="B2178" s="2">
        <v>2.25</v>
      </c>
      <c r="C2178" s="2">
        <v>66.942998855856501</v>
      </c>
      <c r="D2178" s="2">
        <v>-3.9646338700348949E-2</v>
      </c>
      <c r="E2178" s="2">
        <v>3.1806055009266976E-2</v>
      </c>
      <c r="F2178" s="2">
        <v>2.2480000000000002</v>
      </c>
      <c r="G2178" s="2">
        <v>2.2449999999999997</v>
      </c>
      <c r="H2178" s="2">
        <v>2.1894999999999998</v>
      </c>
      <c r="I2178" s="2">
        <v>2.1172000000000004</v>
      </c>
      <c r="J2178" s="2">
        <v>1.8929999999999993</v>
      </c>
      <c r="K2178" s="13" t="s">
        <v>48</v>
      </c>
      <c r="L2178" s="13" t="s">
        <v>55</v>
      </c>
      <c r="M2178" s="13" t="s">
        <v>50</v>
      </c>
      <c r="N2178" s="16">
        <f t="shared" ref="N2178:N2241" si="340">IF(D2178&lt;30,50, IF(D2178&gt;70, 0, 25))</f>
        <v>50</v>
      </c>
      <c r="O2178" s="16">
        <f t="shared" ref="O2178:O2241" si="341">IF(F2178-E2178&gt;0.02, 100, IF(F2178-E2178&lt;0,0,45))</f>
        <v>100</v>
      </c>
      <c r="P2178" s="16">
        <f t="shared" ref="P2178:P2241" si="342">IF(G2178-J2178&gt;10,100,IF(G2178-J2178&gt;5,75, IF(G2178-J2178&gt;0,50,0)))</f>
        <v>50</v>
      </c>
      <c r="Q2178" s="16">
        <f t="shared" ref="Q2178:Q2241" si="343">IF(M2178="confirmed bullish", 34, IF(M2178="bullish divergence",17, 0))+IF(K2178="bullish",33,IF(K2178="bearish",0,16.5))+IF(L2178="strong",33,IF(L2178="weak",0,16.5))</f>
        <v>66.5</v>
      </c>
      <c r="R2178" s="17">
        <f t="shared" si="334"/>
        <v>69.974999999999994</v>
      </c>
      <c r="S2178" s="17">
        <f t="shared" si="335"/>
        <v>64.125</v>
      </c>
      <c r="T2178" s="17">
        <f t="shared" si="336"/>
        <v>64.924999999999997</v>
      </c>
      <c r="U2178" s="17">
        <f t="shared" si="337"/>
        <v>66.625</v>
      </c>
      <c r="V2178" s="16">
        <f t="shared" si="338"/>
        <v>66.341666666666654</v>
      </c>
      <c r="W2178" s="16">
        <f t="shared" si="339"/>
        <v>66.412499999999994</v>
      </c>
    </row>
    <row r="2179" spans="1:23" ht="13.5" x14ac:dyDescent="0.25">
      <c r="A2179" s="3">
        <v>45177</v>
      </c>
      <c r="B2179" s="2">
        <v>2.23</v>
      </c>
      <c r="C2179" s="2">
        <v>61.212457447923072</v>
      </c>
      <c r="D2179" s="2">
        <v>-3.2703557754996115E-2</v>
      </c>
      <c r="E2179" s="2">
        <v>3.0101584819150286E-2</v>
      </c>
      <c r="F2179" s="2">
        <v>2.246</v>
      </c>
      <c r="G2179" s="2">
        <v>2.2470000000000003</v>
      </c>
      <c r="H2179" s="2">
        <v>2.1979999999999995</v>
      </c>
      <c r="I2179" s="2">
        <v>2.1216000000000004</v>
      </c>
      <c r="J2179" s="2">
        <v>1.8943999999999992</v>
      </c>
      <c r="K2179" s="13" t="s">
        <v>53</v>
      </c>
      <c r="L2179" s="13" t="s">
        <v>55</v>
      </c>
      <c r="M2179" s="13" t="s">
        <v>47</v>
      </c>
      <c r="N2179" s="16">
        <f t="shared" si="340"/>
        <v>50</v>
      </c>
      <c r="O2179" s="16">
        <f t="shared" si="341"/>
        <v>100</v>
      </c>
      <c r="P2179" s="16">
        <f t="shared" si="342"/>
        <v>50</v>
      </c>
      <c r="Q2179" s="16">
        <f t="shared" si="343"/>
        <v>16.5</v>
      </c>
      <c r="R2179" s="17">
        <f t="shared" ref="R2179:R2242" si="344">0.35*N2179+O2179*0.35+P2179*0.15+Q2179*0.15</f>
        <v>62.475000000000001</v>
      </c>
      <c r="S2179" s="17">
        <f t="shared" ref="S2179:S2242" si="345">N2179*0.2+O2179*0.2+P2179*0.35+Q2179*0.25</f>
        <v>51.625</v>
      </c>
      <c r="T2179" s="17">
        <f t="shared" ref="T2179:T2242" si="346">N2179*0.15+O2179*0.15+P2179*0.25+Q2179*0.45</f>
        <v>42.424999999999997</v>
      </c>
      <c r="U2179" s="17">
        <f t="shared" ref="U2179:U2242" si="347">0.25*SUM(N2179:Q2179)</f>
        <v>54.125</v>
      </c>
      <c r="V2179" s="16">
        <f t="shared" ref="V2179:V2242" si="348">SUM(R2179:T2179)/3</f>
        <v>52.17499999999999</v>
      </c>
      <c r="W2179" s="16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2.23</v>
      </c>
      <c r="C2180" s="2">
        <v>61.212457447923072</v>
      </c>
      <c r="D2180" s="2">
        <v>-2.8657748663850846E-2</v>
      </c>
      <c r="E2180" s="2">
        <v>2.8475808395966796E-2</v>
      </c>
      <c r="F2180" s="2">
        <v>2.2440000000000002</v>
      </c>
      <c r="G2180" s="2">
        <v>2.25</v>
      </c>
      <c r="H2180" s="2">
        <v>2.2049999999999996</v>
      </c>
      <c r="I2180" s="2">
        <v>2.1258000000000004</v>
      </c>
      <c r="J2180" s="2">
        <v>1.8958499999999991</v>
      </c>
      <c r="K2180" s="13" t="s">
        <v>53</v>
      </c>
      <c r="L2180" s="13" t="s">
        <v>55</v>
      </c>
      <c r="M2180" s="13" t="s">
        <v>47</v>
      </c>
      <c r="N2180" s="16">
        <f t="shared" si="340"/>
        <v>50</v>
      </c>
      <c r="O2180" s="16">
        <f t="shared" si="341"/>
        <v>100</v>
      </c>
      <c r="P2180" s="16">
        <f t="shared" si="342"/>
        <v>50</v>
      </c>
      <c r="Q2180" s="16">
        <f t="shared" si="343"/>
        <v>16.5</v>
      </c>
      <c r="R2180" s="17">
        <f t="shared" si="344"/>
        <v>62.475000000000001</v>
      </c>
      <c r="S2180" s="17">
        <f t="shared" si="345"/>
        <v>51.625</v>
      </c>
      <c r="T2180" s="17">
        <f t="shared" si="346"/>
        <v>42.424999999999997</v>
      </c>
      <c r="U2180" s="17">
        <f t="shared" si="347"/>
        <v>54.125</v>
      </c>
      <c r="V2180" s="16">
        <f t="shared" si="348"/>
        <v>52.17499999999999</v>
      </c>
      <c r="W2180" s="16">
        <f t="shared" si="349"/>
        <v>52.662499999999994</v>
      </c>
    </row>
    <row r="2181" spans="1:23" ht="13.5" x14ac:dyDescent="0.25">
      <c r="A2181" s="3">
        <v>45181</v>
      </c>
      <c r="B2181" s="2">
        <v>2.23</v>
      </c>
      <c r="C2181" s="2">
        <v>61.212457447923072</v>
      </c>
      <c r="D2181" s="2">
        <v>-1.6272482297126079E-2</v>
      </c>
      <c r="E2181" s="2">
        <v>2.6372670913510046E-2</v>
      </c>
      <c r="F2181" s="2">
        <v>2.2400000000000002</v>
      </c>
      <c r="G2181" s="2">
        <v>2.2469999999999999</v>
      </c>
      <c r="H2181" s="2">
        <v>2.2104999999999997</v>
      </c>
      <c r="I2181" s="2">
        <v>2.1294000000000004</v>
      </c>
      <c r="J2181" s="2">
        <v>1.8972999999999995</v>
      </c>
      <c r="K2181" s="13" t="s">
        <v>53</v>
      </c>
      <c r="L2181" s="13" t="s">
        <v>55</v>
      </c>
      <c r="M2181" s="13" t="s">
        <v>47</v>
      </c>
      <c r="N2181" s="16">
        <f t="shared" si="340"/>
        <v>50</v>
      </c>
      <c r="O2181" s="16">
        <f t="shared" si="341"/>
        <v>100</v>
      </c>
      <c r="P2181" s="16">
        <f t="shared" si="342"/>
        <v>50</v>
      </c>
      <c r="Q2181" s="16">
        <f t="shared" si="343"/>
        <v>16.5</v>
      </c>
      <c r="R2181" s="17">
        <f t="shared" si="344"/>
        <v>62.475000000000001</v>
      </c>
      <c r="S2181" s="17">
        <f t="shared" si="345"/>
        <v>51.625</v>
      </c>
      <c r="T2181" s="17">
        <f t="shared" si="346"/>
        <v>42.424999999999997</v>
      </c>
      <c r="U2181" s="17">
        <f t="shared" si="347"/>
        <v>54.125</v>
      </c>
      <c r="V2181" s="16">
        <f t="shared" si="348"/>
        <v>52.17499999999999</v>
      </c>
      <c r="W2181" s="16">
        <f t="shared" si="349"/>
        <v>52.662499999999994</v>
      </c>
    </row>
    <row r="2182" spans="1:23" ht="13.5" x14ac:dyDescent="0.25">
      <c r="A2182" s="3">
        <v>45182</v>
      </c>
      <c r="B2182" s="2">
        <v>2.2000000000000002</v>
      </c>
      <c r="C2182" s="2">
        <v>52.752320907072445</v>
      </c>
      <c r="D2182" s="2">
        <v>-2.2809205306364433E-3</v>
      </c>
      <c r="E2182" s="2">
        <v>2.4054662091754966E-2</v>
      </c>
      <c r="F2182" s="2">
        <v>2.2280000000000002</v>
      </c>
      <c r="G2182" s="2">
        <v>2.2399999999999998</v>
      </c>
      <c r="H2182" s="2">
        <v>2.2144999999999997</v>
      </c>
      <c r="I2182" s="2">
        <v>2.1320000000000006</v>
      </c>
      <c r="J2182" s="2">
        <v>1.8986999999999994</v>
      </c>
      <c r="K2182" s="13" t="s">
        <v>53</v>
      </c>
      <c r="L2182" s="13" t="s">
        <v>55</v>
      </c>
      <c r="M2182" s="13" t="s">
        <v>47</v>
      </c>
      <c r="N2182" s="16">
        <f t="shared" si="340"/>
        <v>50</v>
      </c>
      <c r="O2182" s="16">
        <f t="shared" si="341"/>
        <v>100</v>
      </c>
      <c r="P2182" s="16">
        <f t="shared" si="342"/>
        <v>50</v>
      </c>
      <c r="Q2182" s="16">
        <f t="shared" si="343"/>
        <v>16.5</v>
      </c>
      <c r="R2182" s="17">
        <f t="shared" si="344"/>
        <v>62.475000000000001</v>
      </c>
      <c r="S2182" s="17">
        <f t="shared" si="345"/>
        <v>51.625</v>
      </c>
      <c r="T2182" s="17">
        <f t="shared" si="346"/>
        <v>42.424999999999997</v>
      </c>
      <c r="U2182" s="17">
        <f t="shared" si="347"/>
        <v>54.125</v>
      </c>
      <c r="V2182" s="16">
        <f t="shared" si="348"/>
        <v>52.17499999999999</v>
      </c>
      <c r="W2182" s="16">
        <f t="shared" si="349"/>
        <v>52.662499999999994</v>
      </c>
    </row>
    <row r="2183" spans="1:23" ht="13.5" x14ac:dyDescent="0.25">
      <c r="A2183" s="3">
        <v>45183</v>
      </c>
      <c r="B2183" s="2">
        <v>2.21</v>
      </c>
      <c r="C2183" s="2">
        <v>54.98564630507083</v>
      </c>
      <c r="D2183" s="2">
        <v>8.7641027397542537E-3</v>
      </c>
      <c r="E2183" s="2">
        <v>2.1201428022140222E-2</v>
      </c>
      <c r="F2183" s="2">
        <v>2.2200000000000002</v>
      </c>
      <c r="G2183" s="2">
        <v>2.234</v>
      </c>
      <c r="H2183" s="2">
        <v>2.2189999999999999</v>
      </c>
      <c r="I2183" s="2">
        <v>2.1354000000000002</v>
      </c>
      <c r="J2183" s="2">
        <v>1.9001499999999993</v>
      </c>
      <c r="K2183" s="13" t="s">
        <v>53</v>
      </c>
      <c r="L2183" s="13" t="s">
        <v>55</v>
      </c>
      <c r="M2183" s="13" t="s">
        <v>47</v>
      </c>
      <c r="N2183" s="16">
        <f t="shared" si="340"/>
        <v>50</v>
      </c>
      <c r="O2183" s="16">
        <f t="shared" si="341"/>
        <v>100</v>
      </c>
      <c r="P2183" s="16">
        <f t="shared" si="342"/>
        <v>50</v>
      </c>
      <c r="Q2183" s="16">
        <f t="shared" si="343"/>
        <v>16.5</v>
      </c>
      <c r="R2183" s="17">
        <f t="shared" si="344"/>
        <v>62.475000000000001</v>
      </c>
      <c r="S2183" s="17">
        <f t="shared" si="345"/>
        <v>51.625</v>
      </c>
      <c r="T2183" s="17">
        <f t="shared" si="346"/>
        <v>42.424999999999997</v>
      </c>
      <c r="U2183" s="17">
        <f t="shared" si="347"/>
        <v>54.125</v>
      </c>
      <c r="V2183" s="16">
        <f t="shared" si="348"/>
        <v>52.17499999999999</v>
      </c>
      <c r="W2183" s="16">
        <f t="shared" si="349"/>
        <v>52.662499999999994</v>
      </c>
    </row>
    <row r="2184" spans="1:23" ht="13.5" x14ac:dyDescent="0.25">
      <c r="A2184" s="3">
        <v>45184</v>
      </c>
      <c r="B2184" s="2">
        <v>2.2000000000000002</v>
      </c>
      <c r="C2184" s="2">
        <v>52.322210159771046</v>
      </c>
      <c r="D2184" s="2">
        <v>1.4126851994450185E-2</v>
      </c>
      <c r="E2184" s="2">
        <v>1.8387478311311975E-2</v>
      </c>
      <c r="F2184" s="2">
        <v>2.214</v>
      </c>
      <c r="G2184" s="2">
        <v>2.23</v>
      </c>
      <c r="H2184" s="2">
        <v>2.2235</v>
      </c>
      <c r="I2184" s="2">
        <v>2.1392000000000002</v>
      </c>
      <c r="J2184" s="2">
        <v>1.9015499999999992</v>
      </c>
      <c r="K2184" s="13" t="s">
        <v>53</v>
      </c>
      <c r="L2184" s="13" t="s">
        <v>55</v>
      </c>
      <c r="M2184" s="13" t="s">
        <v>47</v>
      </c>
      <c r="N2184" s="16">
        <f t="shared" si="340"/>
        <v>50</v>
      </c>
      <c r="O2184" s="16">
        <f t="shared" si="341"/>
        <v>100</v>
      </c>
      <c r="P2184" s="16">
        <f t="shared" si="342"/>
        <v>50</v>
      </c>
      <c r="Q2184" s="16">
        <f t="shared" si="343"/>
        <v>16.5</v>
      </c>
      <c r="R2184" s="17">
        <f t="shared" si="344"/>
        <v>62.475000000000001</v>
      </c>
      <c r="S2184" s="17">
        <f t="shared" si="345"/>
        <v>51.625</v>
      </c>
      <c r="T2184" s="17">
        <f t="shared" si="346"/>
        <v>42.424999999999997</v>
      </c>
      <c r="U2184" s="17">
        <f t="shared" si="347"/>
        <v>54.125</v>
      </c>
      <c r="V2184" s="16">
        <f t="shared" si="348"/>
        <v>52.17499999999999</v>
      </c>
      <c r="W2184" s="16">
        <f t="shared" si="349"/>
        <v>52.662499999999994</v>
      </c>
    </row>
    <row r="2185" spans="1:23" ht="13.5" x14ac:dyDescent="0.25">
      <c r="A2185" s="3">
        <v>45187</v>
      </c>
      <c r="B2185" s="2">
        <v>2.2000000000000002</v>
      </c>
      <c r="C2185" s="2">
        <v>52.322210159771046</v>
      </c>
      <c r="D2185" s="2">
        <v>1.8623286857879506E-2</v>
      </c>
      <c r="E2185" s="2">
        <v>1.5282101965051299E-2</v>
      </c>
      <c r="F2185" s="2">
        <v>2.2079999999999997</v>
      </c>
      <c r="G2185" s="2">
        <v>2.226</v>
      </c>
      <c r="H2185" s="2">
        <v>2.2260000000000004</v>
      </c>
      <c r="I2185" s="2">
        <v>2.1432000000000002</v>
      </c>
      <c r="J2185" s="2">
        <v>1.9028999999999991</v>
      </c>
      <c r="K2185" s="13" t="s">
        <v>53</v>
      </c>
      <c r="L2185" s="13" t="s">
        <v>55</v>
      </c>
      <c r="M2185" s="13" t="s">
        <v>47</v>
      </c>
      <c r="N2185" s="16">
        <f t="shared" si="340"/>
        <v>50</v>
      </c>
      <c r="O2185" s="16">
        <f t="shared" si="341"/>
        <v>100</v>
      </c>
      <c r="P2185" s="16">
        <f t="shared" si="342"/>
        <v>50</v>
      </c>
      <c r="Q2185" s="16">
        <f t="shared" si="343"/>
        <v>16.5</v>
      </c>
      <c r="R2185" s="17">
        <f t="shared" si="344"/>
        <v>62.475000000000001</v>
      </c>
      <c r="S2185" s="17">
        <f t="shared" si="345"/>
        <v>51.625</v>
      </c>
      <c r="T2185" s="17">
        <f t="shared" si="346"/>
        <v>42.424999999999997</v>
      </c>
      <c r="U2185" s="17">
        <f t="shared" si="347"/>
        <v>54.125</v>
      </c>
      <c r="V2185" s="16">
        <f t="shared" si="348"/>
        <v>52.17499999999999</v>
      </c>
      <c r="W2185" s="16">
        <f t="shared" si="349"/>
        <v>52.662499999999994</v>
      </c>
    </row>
    <row r="2186" spans="1:23" ht="13.5" x14ac:dyDescent="0.25">
      <c r="A2186" s="3">
        <v>45188</v>
      </c>
      <c r="B2186" s="2">
        <v>2.16</v>
      </c>
      <c r="C2186" s="2">
        <v>42.722123664976777</v>
      </c>
      <c r="D2186" s="2">
        <v>2.6891168453353931E-2</v>
      </c>
      <c r="E2186" s="2">
        <v>1.1643390528773693E-2</v>
      </c>
      <c r="F2186" s="2">
        <v>2.194</v>
      </c>
      <c r="G2186" s="2">
        <v>2.2170000000000001</v>
      </c>
      <c r="H2186" s="2">
        <v>2.2255000000000003</v>
      </c>
      <c r="I2186" s="2">
        <v>2.1457999999999999</v>
      </c>
      <c r="J2186" s="2">
        <v>1.9040999999999995</v>
      </c>
      <c r="K2186" s="13" t="s">
        <v>53</v>
      </c>
      <c r="L2186" s="13" t="s">
        <v>55</v>
      </c>
      <c r="M2186" s="13" t="s">
        <v>47</v>
      </c>
      <c r="N2186" s="16">
        <f t="shared" si="340"/>
        <v>50</v>
      </c>
      <c r="O2186" s="16">
        <f t="shared" si="341"/>
        <v>100</v>
      </c>
      <c r="P2186" s="16">
        <f t="shared" si="342"/>
        <v>50</v>
      </c>
      <c r="Q2186" s="16">
        <f t="shared" si="343"/>
        <v>16.5</v>
      </c>
      <c r="R2186" s="17">
        <f t="shared" si="344"/>
        <v>62.475000000000001</v>
      </c>
      <c r="S2186" s="17">
        <f t="shared" si="345"/>
        <v>51.625</v>
      </c>
      <c r="T2186" s="17">
        <f t="shared" si="346"/>
        <v>42.424999999999997</v>
      </c>
      <c r="U2186" s="17">
        <f t="shared" si="347"/>
        <v>54.125</v>
      </c>
      <c r="V2186" s="16">
        <f t="shared" si="348"/>
        <v>52.17499999999999</v>
      </c>
      <c r="W2186" s="16">
        <f t="shared" si="349"/>
        <v>52.662499999999994</v>
      </c>
    </row>
    <row r="2187" spans="1:23" ht="13.5" x14ac:dyDescent="0.25">
      <c r="A2187" s="3">
        <v>45189</v>
      </c>
      <c r="B2187" s="2">
        <v>2.13</v>
      </c>
      <c r="C2187" s="2">
        <v>37.208057096870348</v>
      </c>
      <c r="D2187" s="2">
        <v>3.7848726188231652E-2</v>
      </c>
      <c r="E2187" s="2">
        <v>6.7975675773985535E-3</v>
      </c>
      <c r="F2187" s="2">
        <v>2.1799999999999997</v>
      </c>
      <c r="G2187" s="2">
        <v>2.2039999999999997</v>
      </c>
      <c r="H2187" s="2">
        <v>2.2220000000000004</v>
      </c>
      <c r="I2187" s="2">
        <v>2.1475999999999997</v>
      </c>
      <c r="J2187" s="2">
        <v>1.9051499999999997</v>
      </c>
      <c r="K2187" s="13" t="s">
        <v>53</v>
      </c>
      <c r="L2187" s="13" t="s">
        <v>55</v>
      </c>
      <c r="M2187" s="13" t="s">
        <v>47</v>
      </c>
      <c r="N2187" s="16">
        <f t="shared" si="340"/>
        <v>50</v>
      </c>
      <c r="O2187" s="16">
        <f t="shared" si="341"/>
        <v>100</v>
      </c>
      <c r="P2187" s="16">
        <f t="shared" si="342"/>
        <v>50</v>
      </c>
      <c r="Q2187" s="16">
        <f t="shared" si="343"/>
        <v>16.5</v>
      </c>
      <c r="R2187" s="17">
        <f t="shared" si="344"/>
        <v>62.475000000000001</v>
      </c>
      <c r="S2187" s="17">
        <f t="shared" si="345"/>
        <v>51.625</v>
      </c>
      <c r="T2187" s="17">
        <f t="shared" si="346"/>
        <v>42.424999999999997</v>
      </c>
      <c r="U2187" s="17">
        <f t="shared" si="347"/>
        <v>54.125</v>
      </c>
      <c r="V2187" s="16">
        <f t="shared" si="348"/>
        <v>52.17499999999999</v>
      </c>
      <c r="W2187" s="16">
        <f t="shared" si="349"/>
        <v>52.662499999999994</v>
      </c>
    </row>
    <row r="2188" spans="1:23" ht="13.5" x14ac:dyDescent="0.25">
      <c r="A2188" s="3">
        <v>45190</v>
      </c>
      <c r="B2188" s="2">
        <v>2.09</v>
      </c>
      <c r="C2188" s="2">
        <v>31.390498068385938</v>
      </c>
      <c r="D2188" s="2">
        <v>4.8908365710563562E-2</v>
      </c>
      <c r="E2188" s="2">
        <v>-4.8084638559508803E-4</v>
      </c>
      <c r="F2188" s="2">
        <v>2.1560000000000001</v>
      </c>
      <c r="G2188" s="2">
        <v>2.1879999999999997</v>
      </c>
      <c r="H2188" s="2">
        <v>2.2164999999999999</v>
      </c>
      <c r="I2188" s="2">
        <v>2.1492</v>
      </c>
      <c r="J2188" s="2">
        <v>1.9060999999999992</v>
      </c>
      <c r="K2188" s="13" t="s">
        <v>53</v>
      </c>
      <c r="L2188" s="13" t="s">
        <v>55</v>
      </c>
      <c r="M2188" s="13" t="s">
        <v>47</v>
      </c>
      <c r="N2188" s="16">
        <f t="shared" si="340"/>
        <v>50</v>
      </c>
      <c r="O2188" s="16">
        <f t="shared" si="341"/>
        <v>100</v>
      </c>
      <c r="P2188" s="16">
        <f t="shared" si="342"/>
        <v>50</v>
      </c>
      <c r="Q2188" s="16">
        <f t="shared" si="343"/>
        <v>16.5</v>
      </c>
      <c r="R2188" s="17">
        <f t="shared" si="344"/>
        <v>62.475000000000001</v>
      </c>
      <c r="S2188" s="17">
        <f t="shared" si="345"/>
        <v>51.625</v>
      </c>
      <c r="T2188" s="17">
        <f t="shared" si="346"/>
        <v>42.424999999999997</v>
      </c>
      <c r="U2188" s="17">
        <f t="shared" si="347"/>
        <v>54.125</v>
      </c>
      <c r="V2188" s="16">
        <f t="shared" si="348"/>
        <v>52.17499999999999</v>
      </c>
      <c r="W2188" s="16">
        <f t="shared" si="349"/>
        <v>52.662499999999994</v>
      </c>
    </row>
    <row r="2189" spans="1:23" ht="13.5" x14ac:dyDescent="0.25">
      <c r="A2189" s="3">
        <v>45191</v>
      </c>
      <c r="B2189" s="2">
        <v>2.08</v>
      </c>
      <c r="C2189" s="2">
        <v>30.122497425793696</v>
      </c>
      <c r="D2189" s="2">
        <v>5.650314464446371E-2</v>
      </c>
      <c r="E2189" s="2">
        <v>-6.8842248173308623E-3</v>
      </c>
      <c r="F2189" s="2">
        <v>2.1320000000000001</v>
      </c>
      <c r="G2189" s="2">
        <v>2.1729999999999996</v>
      </c>
      <c r="H2189" s="2">
        <v>2.21</v>
      </c>
      <c r="I2189" s="2">
        <v>2.1501999999999999</v>
      </c>
      <c r="J2189" s="2">
        <v>1.9068999999999994</v>
      </c>
      <c r="K2189" s="13" t="s">
        <v>53</v>
      </c>
      <c r="L2189" s="13" t="s">
        <v>55</v>
      </c>
      <c r="M2189" s="13" t="s">
        <v>47</v>
      </c>
      <c r="N2189" s="16">
        <f t="shared" si="340"/>
        <v>50</v>
      </c>
      <c r="O2189" s="16">
        <f t="shared" si="341"/>
        <v>100</v>
      </c>
      <c r="P2189" s="16">
        <f t="shared" si="342"/>
        <v>50</v>
      </c>
      <c r="Q2189" s="16">
        <f t="shared" si="343"/>
        <v>16.5</v>
      </c>
      <c r="R2189" s="17">
        <f t="shared" si="344"/>
        <v>62.475000000000001</v>
      </c>
      <c r="S2189" s="17">
        <f t="shared" si="345"/>
        <v>51.625</v>
      </c>
      <c r="T2189" s="17">
        <f t="shared" si="346"/>
        <v>42.424999999999997</v>
      </c>
      <c r="U2189" s="17">
        <f t="shared" si="347"/>
        <v>54.125</v>
      </c>
      <c r="V2189" s="16">
        <f t="shared" si="348"/>
        <v>52.17499999999999</v>
      </c>
      <c r="W2189" s="16">
        <f t="shared" si="349"/>
        <v>52.662499999999994</v>
      </c>
    </row>
    <row r="2190" spans="1:23" ht="13.5" x14ac:dyDescent="0.25">
      <c r="A2190" s="3">
        <v>45194</v>
      </c>
      <c r="B2190" s="2">
        <v>2.08</v>
      </c>
      <c r="C2190" s="2">
        <v>30.122497425793696</v>
      </c>
      <c r="D2190" s="2">
        <v>6.3518961249149797E-2</v>
      </c>
      <c r="E2190" s="2">
        <v>-1.3402026725207605E-2</v>
      </c>
      <c r="F2190" s="2">
        <v>2.1080000000000001</v>
      </c>
      <c r="G2190" s="2">
        <v>2.1579999999999999</v>
      </c>
      <c r="H2190" s="2">
        <v>2.2039999999999997</v>
      </c>
      <c r="I2190" s="2">
        <v>2.1508000000000003</v>
      </c>
      <c r="J2190" s="2">
        <v>1.9076999999999995</v>
      </c>
      <c r="K2190" s="13" t="s">
        <v>53</v>
      </c>
      <c r="L2190" s="13" t="s">
        <v>55</v>
      </c>
      <c r="M2190" s="13" t="s">
        <v>47</v>
      </c>
      <c r="N2190" s="16">
        <f t="shared" si="340"/>
        <v>50</v>
      </c>
      <c r="O2190" s="16">
        <f t="shared" si="341"/>
        <v>100</v>
      </c>
      <c r="P2190" s="16">
        <f t="shared" si="342"/>
        <v>50</v>
      </c>
      <c r="Q2190" s="16">
        <f t="shared" si="343"/>
        <v>16.5</v>
      </c>
      <c r="R2190" s="17">
        <f t="shared" si="344"/>
        <v>62.475000000000001</v>
      </c>
      <c r="S2190" s="17">
        <f t="shared" si="345"/>
        <v>51.625</v>
      </c>
      <c r="T2190" s="17">
        <f t="shared" si="346"/>
        <v>42.424999999999997</v>
      </c>
      <c r="U2190" s="17">
        <f t="shared" si="347"/>
        <v>54.125</v>
      </c>
      <c r="V2190" s="16">
        <f t="shared" si="348"/>
        <v>52.17499999999999</v>
      </c>
      <c r="W2190" s="16">
        <f t="shared" si="349"/>
        <v>52.662499999999994</v>
      </c>
    </row>
    <row r="2191" spans="1:23" ht="13.5" x14ac:dyDescent="0.25">
      <c r="A2191" s="3">
        <v>45195</v>
      </c>
      <c r="B2191" s="2">
        <v>2.08</v>
      </c>
      <c r="C2191" s="2">
        <v>30.122497425793696</v>
      </c>
      <c r="D2191" s="2">
        <v>7.0001222563372156E-2</v>
      </c>
      <c r="E2191" s="2">
        <v>-1.9721891277716515E-2</v>
      </c>
      <c r="F2191" s="2">
        <v>2.0919999999999996</v>
      </c>
      <c r="G2191" s="2">
        <v>2.1429999999999998</v>
      </c>
      <c r="H2191" s="2">
        <v>2.1949999999999994</v>
      </c>
      <c r="I2191" s="2">
        <v>2.1516000000000002</v>
      </c>
      <c r="J2191" s="2">
        <v>1.9085999999999992</v>
      </c>
      <c r="K2191" s="13" t="s">
        <v>53</v>
      </c>
      <c r="L2191" s="13" t="s">
        <v>55</v>
      </c>
      <c r="M2191" s="13" t="s">
        <v>47</v>
      </c>
      <c r="N2191" s="16">
        <f t="shared" si="340"/>
        <v>50</v>
      </c>
      <c r="O2191" s="16">
        <f t="shared" si="341"/>
        <v>100</v>
      </c>
      <c r="P2191" s="16">
        <f t="shared" si="342"/>
        <v>50</v>
      </c>
      <c r="Q2191" s="16">
        <f t="shared" si="343"/>
        <v>16.5</v>
      </c>
      <c r="R2191" s="17">
        <f t="shared" si="344"/>
        <v>62.475000000000001</v>
      </c>
      <c r="S2191" s="17">
        <f t="shared" si="345"/>
        <v>51.625</v>
      </c>
      <c r="T2191" s="17">
        <f t="shared" si="346"/>
        <v>42.424999999999997</v>
      </c>
      <c r="U2191" s="17">
        <f t="shared" si="347"/>
        <v>54.125</v>
      </c>
      <c r="V2191" s="16">
        <f t="shared" si="348"/>
        <v>52.17499999999999</v>
      </c>
      <c r="W2191" s="16">
        <f t="shared" si="349"/>
        <v>52.662499999999994</v>
      </c>
    </row>
    <row r="2192" spans="1:23" ht="13.5" x14ac:dyDescent="0.25">
      <c r="A2192" s="3">
        <v>45197</v>
      </c>
      <c r="B2192" s="2">
        <v>2.0499999999999998</v>
      </c>
      <c r="C2192" s="2">
        <v>26.162651184639387</v>
      </c>
      <c r="D2192" s="2">
        <v>7.3598421911399647E-2</v>
      </c>
      <c r="E2192" s="2">
        <v>-2.5450276516922714E-2</v>
      </c>
      <c r="F2192" s="2">
        <v>2.0759999999999996</v>
      </c>
      <c r="G2192" s="2">
        <v>2.1279999999999997</v>
      </c>
      <c r="H2192" s="2">
        <v>2.1839999999999997</v>
      </c>
      <c r="I2192" s="2">
        <v>2.1522000000000001</v>
      </c>
      <c r="J2192" s="2">
        <v>1.9093499999999992</v>
      </c>
      <c r="K2192" s="13" t="s">
        <v>53</v>
      </c>
      <c r="L2192" s="13" t="s">
        <v>55</v>
      </c>
      <c r="M2192" s="13" t="s">
        <v>47</v>
      </c>
      <c r="N2192" s="16">
        <f t="shared" si="340"/>
        <v>50</v>
      </c>
      <c r="O2192" s="16">
        <f t="shared" si="341"/>
        <v>100</v>
      </c>
      <c r="P2192" s="16">
        <f t="shared" si="342"/>
        <v>50</v>
      </c>
      <c r="Q2192" s="16">
        <f t="shared" si="343"/>
        <v>16.5</v>
      </c>
      <c r="R2192" s="17">
        <f t="shared" si="344"/>
        <v>62.475000000000001</v>
      </c>
      <c r="S2192" s="17">
        <f t="shared" si="345"/>
        <v>51.625</v>
      </c>
      <c r="T2192" s="17">
        <f t="shared" si="346"/>
        <v>42.424999999999997</v>
      </c>
      <c r="U2192" s="17">
        <f t="shared" si="347"/>
        <v>54.125</v>
      </c>
      <c r="V2192" s="16">
        <f t="shared" si="348"/>
        <v>52.17499999999999</v>
      </c>
      <c r="W2192" s="16">
        <f t="shared" si="349"/>
        <v>52.662499999999994</v>
      </c>
    </row>
    <row r="2193" spans="1:23" ht="13.5" x14ac:dyDescent="0.25">
      <c r="A2193" s="3">
        <v>45198</v>
      </c>
      <c r="B2193" s="2">
        <v>2.06</v>
      </c>
      <c r="C2193" s="2">
        <v>29.490023109453332</v>
      </c>
      <c r="D2193" s="2">
        <v>7.808513454120547E-2</v>
      </c>
      <c r="E2193" s="2">
        <v>-3.0688952472534798E-2</v>
      </c>
      <c r="F2193" s="2">
        <v>2.0699999999999998</v>
      </c>
      <c r="G2193" s="2">
        <v>2.1130000000000004</v>
      </c>
      <c r="H2193" s="2">
        <v>2.1734999999999998</v>
      </c>
      <c r="I2193" s="2">
        <v>2.153</v>
      </c>
      <c r="J2193" s="2">
        <v>1.9100999999999992</v>
      </c>
      <c r="K2193" s="13" t="s">
        <v>53</v>
      </c>
      <c r="L2193" s="13" t="s">
        <v>55</v>
      </c>
      <c r="M2193" s="13" t="s">
        <v>47</v>
      </c>
      <c r="N2193" s="16">
        <f t="shared" si="340"/>
        <v>50</v>
      </c>
      <c r="O2193" s="16">
        <f t="shared" si="341"/>
        <v>100</v>
      </c>
      <c r="P2193" s="16">
        <f t="shared" si="342"/>
        <v>50</v>
      </c>
      <c r="Q2193" s="16">
        <f t="shared" si="343"/>
        <v>16.5</v>
      </c>
      <c r="R2193" s="17">
        <f t="shared" si="344"/>
        <v>62.475000000000001</v>
      </c>
      <c r="S2193" s="17">
        <f t="shared" si="345"/>
        <v>51.625</v>
      </c>
      <c r="T2193" s="17">
        <f t="shared" si="346"/>
        <v>42.424999999999997</v>
      </c>
      <c r="U2193" s="17">
        <f t="shared" si="347"/>
        <v>54.125</v>
      </c>
      <c r="V2193" s="16">
        <f t="shared" si="348"/>
        <v>52.17499999999999</v>
      </c>
      <c r="W2193" s="16">
        <f t="shared" si="349"/>
        <v>52.662499999999994</v>
      </c>
    </row>
    <row r="2194" spans="1:23" ht="13.5" x14ac:dyDescent="0.25">
      <c r="A2194" s="3">
        <v>45201</v>
      </c>
      <c r="B2194" s="2">
        <v>2.06</v>
      </c>
      <c r="C2194" s="2">
        <v>29.490023109453332</v>
      </c>
      <c r="D2194" s="2">
        <v>8.0881446321923178E-2</v>
      </c>
      <c r="E2194" s="2">
        <v>-3.5948486428283674E-2</v>
      </c>
      <c r="F2194" s="2">
        <v>2.0659999999999998</v>
      </c>
      <c r="G2194" s="2">
        <v>2.0989999999999998</v>
      </c>
      <c r="H2194" s="2">
        <v>2.1644999999999999</v>
      </c>
      <c r="I2194" s="2">
        <v>2.1538000000000004</v>
      </c>
      <c r="J2194" s="2">
        <v>1.9108499999999993</v>
      </c>
      <c r="K2194" s="13" t="s">
        <v>48</v>
      </c>
      <c r="L2194" s="13" t="s">
        <v>55</v>
      </c>
      <c r="M2194" s="13" t="s">
        <v>50</v>
      </c>
      <c r="N2194" s="16">
        <f t="shared" si="340"/>
        <v>50</v>
      </c>
      <c r="O2194" s="16">
        <f t="shared" si="341"/>
        <v>100</v>
      </c>
      <c r="P2194" s="16">
        <f t="shared" si="342"/>
        <v>50</v>
      </c>
      <c r="Q2194" s="16">
        <f t="shared" si="343"/>
        <v>66.5</v>
      </c>
      <c r="R2194" s="17">
        <f t="shared" si="344"/>
        <v>69.974999999999994</v>
      </c>
      <c r="S2194" s="17">
        <f t="shared" si="345"/>
        <v>64.125</v>
      </c>
      <c r="T2194" s="17">
        <f t="shared" si="346"/>
        <v>64.924999999999997</v>
      </c>
      <c r="U2194" s="17">
        <f t="shared" si="347"/>
        <v>66.625</v>
      </c>
      <c r="V2194" s="16">
        <f t="shared" si="348"/>
        <v>66.341666666666654</v>
      </c>
      <c r="W2194" s="16">
        <f t="shared" si="349"/>
        <v>66.412499999999994</v>
      </c>
    </row>
    <row r="2195" spans="1:23" ht="13.5" x14ac:dyDescent="0.25">
      <c r="A2195" s="3">
        <v>45202</v>
      </c>
      <c r="B2195" s="2">
        <v>2.06</v>
      </c>
      <c r="C2195" s="2">
        <v>29.490023109453332</v>
      </c>
      <c r="D2195" s="2">
        <v>8.3746004596594315E-2</v>
      </c>
      <c r="E2195" s="2">
        <v>-4.0168289746145669E-2</v>
      </c>
      <c r="F2195" s="2">
        <v>2.0620000000000003</v>
      </c>
      <c r="G2195" s="2">
        <v>2.085</v>
      </c>
      <c r="H2195" s="2">
        <v>2.1555</v>
      </c>
      <c r="I2195" s="2">
        <v>2.1534000000000004</v>
      </c>
      <c r="J2195" s="2">
        <v>1.9115999999999993</v>
      </c>
      <c r="K2195" s="13" t="s">
        <v>48</v>
      </c>
      <c r="L2195" s="13" t="s">
        <v>55</v>
      </c>
      <c r="M2195" s="13" t="s">
        <v>50</v>
      </c>
      <c r="N2195" s="16">
        <f t="shared" si="340"/>
        <v>50</v>
      </c>
      <c r="O2195" s="16">
        <f t="shared" si="341"/>
        <v>100</v>
      </c>
      <c r="P2195" s="16">
        <f t="shared" si="342"/>
        <v>50</v>
      </c>
      <c r="Q2195" s="16">
        <f t="shared" si="343"/>
        <v>66.5</v>
      </c>
      <c r="R2195" s="17">
        <f t="shared" si="344"/>
        <v>69.974999999999994</v>
      </c>
      <c r="S2195" s="17">
        <f t="shared" si="345"/>
        <v>64.125</v>
      </c>
      <c r="T2195" s="17">
        <f t="shared" si="346"/>
        <v>64.924999999999997</v>
      </c>
      <c r="U2195" s="17">
        <f t="shared" si="347"/>
        <v>66.625</v>
      </c>
      <c r="V2195" s="16">
        <f t="shared" si="348"/>
        <v>66.341666666666654</v>
      </c>
      <c r="W2195" s="16">
        <f t="shared" si="349"/>
        <v>66.412499999999994</v>
      </c>
    </row>
    <row r="2196" spans="1:23" ht="13.5" x14ac:dyDescent="0.25">
      <c r="A2196" s="3">
        <v>45203</v>
      </c>
      <c r="B2196" s="2">
        <v>2.06</v>
      </c>
      <c r="C2196" s="2">
        <v>29.490023109453332</v>
      </c>
      <c r="D2196" s="2">
        <v>8.0477541653996898E-2</v>
      </c>
      <c r="E2196" s="2">
        <v>-4.2192880091982812E-2</v>
      </c>
      <c r="F2196" s="2">
        <v>2.0580000000000003</v>
      </c>
      <c r="G2196" s="2">
        <v>2.0749999999999997</v>
      </c>
      <c r="H2196" s="2">
        <v>2.1459999999999999</v>
      </c>
      <c r="I2196" s="2">
        <v>2.1522000000000006</v>
      </c>
      <c r="J2196" s="2">
        <v>1.9123499999999993</v>
      </c>
      <c r="K2196" s="13" t="s">
        <v>48</v>
      </c>
      <c r="L2196" s="13" t="s">
        <v>55</v>
      </c>
      <c r="M2196" s="13" t="s">
        <v>50</v>
      </c>
      <c r="N2196" s="16">
        <f t="shared" si="340"/>
        <v>50</v>
      </c>
      <c r="O2196" s="16">
        <f t="shared" si="341"/>
        <v>100</v>
      </c>
      <c r="P2196" s="16">
        <f t="shared" si="342"/>
        <v>50</v>
      </c>
      <c r="Q2196" s="16">
        <f t="shared" si="343"/>
        <v>66.5</v>
      </c>
      <c r="R2196" s="17">
        <f t="shared" si="344"/>
        <v>69.974999999999994</v>
      </c>
      <c r="S2196" s="17">
        <f t="shared" si="345"/>
        <v>64.125</v>
      </c>
      <c r="T2196" s="17">
        <f t="shared" si="346"/>
        <v>64.924999999999997</v>
      </c>
      <c r="U2196" s="17">
        <f t="shared" si="347"/>
        <v>66.625</v>
      </c>
      <c r="V2196" s="16">
        <f t="shared" si="348"/>
        <v>66.341666666666654</v>
      </c>
      <c r="W2196" s="16">
        <f t="shared" si="349"/>
        <v>66.412499999999994</v>
      </c>
    </row>
    <row r="2197" spans="1:23" ht="13.5" x14ac:dyDescent="0.25">
      <c r="A2197" s="3">
        <v>45204</v>
      </c>
      <c r="B2197" s="2">
        <v>2.06</v>
      </c>
      <c r="C2197" s="2">
        <v>29.490023109453332</v>
      </c>
      <c r="D2197" s="2">
        <v>7.3523873631688108E-2</v>
      </c>
      <c r="E2197" s="2">
        <v>-4.132871368487849E-2</v>
      </c>
      <c r="F2197" s="2">
        <v>2.06</v>
      </c>
      <c r="G2197" s="2">
        <v>2.0679999999999996</v>
      </c>
      <c r="H2197" s="2">
        <v>2.1360000000000001</v>
      </c>
      <c r="I2197" s="2">
        <v>2.1502000000000008</v>
      </c>
      <c r="J2197" s="2">
        <v>1.9130999999999994</v>
      </c>
      <c r="K2197" s="13" t="s">
        <v>48</v>
      </c>
      <c r="L2197" s="13" t="s">
        <v>55</v>
      </c>
      <c r="M2197" s="13" t="s">
        <v>52</v>
      </c>
      <c r="N2197" s="16">
        <f t="shared" si="340"/>
        <v>50</v>
      </c>
      <c r="O2197" s="16">
        <f t="shared" si="341"/>
        <v>100</v>
      </c>
      <c r="P2197" s="16">
        <f t="shared" si="342"/>
        <v>50</v>
      </c>
      <c r="Q2197" s="16">
        <f t="shared" si="343"/>
        <v>83.5</v>
      </c>
      <c r="R2197" s="17">
        <f t="shared" si="344"/>
        <v>72.525000000000006</v>
      </c>
      <c r="S2197" s="17">
        <f t="shared" si="345"/>
        <v>68.375</v>
      </c>
      <c r="T2197" s="17">
        <f t="shared" si="346"/>
        <v>72.575000000000003</v>
      </c>
      <c r="U2197" s="17">
        <f t="shared" si="347"/>
        <v>70.875</v>
      </c>
      <c r="V2197" s="16">
        <f t="shared" si="348"/>
        <v>71.158333333333346</v>
      </c>
      <c r="W2197" s="16">
        <f t="shared" si="349"/>
        <v>71.087500000000006</v>
      </c>
    </row>
    <row r="2198" spans="1:23" ht="13.5" x14ac:dyDescent="0.25">
      <c r="A2198" s="3">
        <v>45205</v>
      </c>
      <c r="B2198" s="2">
        <v>2.06</v>
      </c>
      <c r="C2198" s="2">
        <v>29.490023109453332</v>
      </c>
      <c r="D2198" s="2">
        <v>6.1881838871968853E-2</v>
      </c>
      <c r="E2198" s="2">
        <v>-3.7020989458103892E-2</v>
      </c>
      <c r="F2198" s="2">
        <v>2.06</v>
      </c>
      <c r="G2198" s="2">
        <v>2.0649999999999999</v>
      </c>
      <c r="H2198" s="2">
        <v>2.1265000000000005</v>
      </c>
      <c r="I2198" s="2">
        <v>2.1476000000000006</v>
      </c>
      <c r="J2198" s="2">
        <v>1.9138499999999994</v>
      </c>
      <c r="K2198" s="13" t="s">
        <v>55</v>
      </c>
      <c r="L2198" s="13" t="s">
        <v>55</v>
      </c>
      <c r="M2198" s="13" t="s">
        <v>55</v>
      </c>
      <c r="N2198" s="16">
        <f t="shared" si="340"/>
        <v>50</v>
      </c>
      <c r="O2198" s="16">
        <f t="shared" si="341"/>
        <v>100</v>
      </c>
      <c r="P2198" s="16">
        <f t="shared" si="342"/>
        <v>50</v>
      </c>
      <c r="Q2198" s="16">
        <f t="shared" si="343"/>
        <v>33</v>
      </c>
      <c r="R2198" s="17">
        <f t="shared" si="344"/>
        <v>64.95</v>
      </c>
      <c r="S2198" s="17">
        <f t="shared" si="345"/>
        <v>55.75</v>
      </c>
      <c r="T2198" s="17">
        <f t="shared" si="346"/>
        <v>49.85</v>
      </c>
      <c r="U2198" s="17">
        <f t="shared" si="347"/>
        <v>58.25</v>
      </c>
      <c r="V2198" s="16">
        <f t="shared" si="348"/>
        <v>56.85</v>
      </c>
      <c r="W2198" s="16">
        <f t="shared" si="349"/>
        <v>57.2</v>
      </c>
    </row>
    <row r="2199" spans="1:23" ht="13.5" x14ac:dyDescent="0.25">
      <c r="A2199" s="3">
        <v>45208</v>
      </c>
      <c r="B2199" s="2">
        <v>2.0299999999999998</v>
      </c>
      <c r="C2199" s="2">
        <v>24.354020111897512</v>
      </c>
      <c r="D2199" s="2">
        <v>5.3081021451994559E-2</v>
      </c>
      <c r="E2199" s="2">
        <v>-3.100404190904631E-2</v>
      </c>
      <c r="F2199" s="2">
        <v>2.0539999999999998</v>
      </c>
      <c r="G2199" s="2">
        <v>2.06</v>
      </c>
      <c r="H2199" s="2">
        <v>2.1165000000000003</v>
      </c>
      <c r="I2199" s="2">
        <v>2.1448000000000009</v>
      </c>
      <c r="J2199" s="2">
        <v>1.9144999999999994</v>
      </c>
      <c r="K2199" s="13" t="s">
        <v>53</v>
      </c>
      <c r="L2199" s="13" t="s">
        <v>55</v>
      </c>
      <c r="M2199" s="13" t="s">
        <v>47</v>
      </c>
      <c r="N2199" s="16">
        <f t="shared" si="340"/>
        <v>50</v>
      </c>
      <c r="O2199" s="16">
        <f t="shared" si="341"/>
        <v>100</v>
      </c>
      <c r="P2199" s="16">
        <f t="shared" si="342"/>
        <v>50</v>
      </c>
      <c r="Q2199" s="16">
        <f t="shared" si="343"/>
        <v>16.5</v>
      </c>
      <c r="R2199" s="17">
        <f t="shared" si="344"/>
        <v>62.475000000000001</v>
      </c>
      <c r="S2199" s="17">
        <f t="shared" si="345"/>
        <v>51.625</v>
      </c>
      <c r="T2199" s="17">
        <f t="shared" si="346"/>
        <v>42.424999999999997</v>
      </c>
      <c r="U2199" s="17">
        <f t="shared" si="347"/>
        <v>54.125</v>
      </c>
      <c r="V2199" s="16">
        <f t="shared" si="348"/>
        <v>52.17499999999999</v>
      </c>
      <c r="W2199" s="16">
        <f t="shared" si="349"/>
        <v>52.662499999999994</v>
      </c>
    </row>
    <row r="2200" spans="1:23" ht="13.5" x14ac:dyDescent="0.25">
      <c r="A2200" s="3">
        <v>45209</v>
      </c>
      <c r="B2200" s="2">
        <v>2.04</v>
      </c>
      <c r="C2200" s="2">
        <v>28.805071829825039</v>
      </c>
      <c r="D2200" s="2">
        <v>4.5409942032334172E-2</v>
      </c>
      <c r="E2200" s="2">
        <v>-2.509501307928556E-2</v>
      </c>
      <c r="F2200" s="2">
        <v>2.0499999999999998</v>
      </c>
      <c r="G2200" s="2">
        <v>2.056</v>
      </c>
      <c r="H2200" s="2">
        <v>2.1070000000000002</v>
      </c>
      <c r="I2200" s="2">
        <v>2.1424000000000007</v>
      </c>
      <c r="J2200" s="2">
        <v>1.9151999999999996</v>
      </c>
      <c r="K2200" s="13" t="s">
        <v>53</v>
      </c>
      <c r="L2200" s="13" t="s">
        <v>55</v>
      </c>
      <c r="M2200" s="13" t="s">
        <v>47</v>
      </c>
      <c r="N2200" s="16">
        <f t="shared" si="340"/>
        <v>50</v>
      </c>
      <c r="O2200" s="16">
        <f t="shared" si="341"/>
        <v>100</v>
      </c>
      <c r="P2200" s="16">
        <f t="shared" si="342"/>
        <v>50</v>
      </c>
      <c r="Q2200" s="16">
        <f t="shared" si="343"/>
        <v>16.5</v>
      </c>
      <c r="R2200" s="17">
        <f t="shared" si="344"/>
        <v>62.475000000000001</v>
      </c>
      <c r="S2200" s="17">
        <f t="shared" si="345"/>
        <v>51.625</v>
      </c>
      <c r="T2200" s="17">
        <f t="shared" si="346"/>
        <v>42.424999999999997</v>
      </c>
      <c r="U2200" s="17">
        <f t="shared" si="347"/>
        <v>54.125</v>
      </c>
      <c r="V2200" s="16">
        <f t="shared" si="348"/>
        <v>52.17499999999999</v>
      </c>
      <c r="W2200" s="16">
        <f t="shared" si="349"/>
        <v>52.662499999999994</v>
      </c>
    </row>
    <row r="2201" spans="1:23" ht="13.5" x14ac:dyDescent="0.25">
      <c r="A2201" s="3">
        <v>45210</v>
      </c>
      <c r="B2201" s="2">
        <v>2.0299999999999998</v>
      </c>
      <c r="C2201" s="2">
        <v>27.088557810390157</v>
      </c>
      <c r="D2201" s="2">
        <v>4.0078926053599417E-2</v>
      </c>
      <c r="E2201" s="2">
        <v>-1.976829831861163E-2</v>
      </c>
      <c r="F2201" s="2">
        <v>2.044</v>
      </c>
      <c r="G2201" s="2">
        <v>2.0510000000000002</v>
      </c>
      <c r="H2201" s="2">
        <v>2.097</v>
      </c>
      <c r="I2201" s="2">
        <v>2.1402000000000005</v>
      </c>
      <c r="J2201" s="2">
        <v>1.9158999999999993</v>
      </c>
      <c r="K2201" s="13" t="s">
        <v>53</v>
      </c>
      <c r="L2201" s="13" t="s">
        <v>55</v>
      </c>
      <c r="M2201" s="13" t="s">
        <v>47</v>
      </c>
      <c r="N2201" s="16">
        <f t="shared" si="340"/>
        <v>50</v>
      </c>
      <c r="O2201" s="16">
        <f t="shared" si="341"/>
        <v>100</v>
      </c>
      <c r="P2201" s="16">
        <f t="shared" si="342"/>
        <v>50</v>
      </c>
      <c r="Q2201" s="16">
        <f t="shared" si="343"/>
        <v>16.5</v>
      </c>
      <c r="R2201" s="17">
        <f t="shared" si="344"/>
        <v>62.475000000000001</v>
      </c>
      <c r="S2201" s="17">
        <f t="shared" si="345"/>
        <v>51.625</v>
      </c>
      <c r="T2201" s="17">
        <f t="shared" si="346"/>
        <v>42.424999999999997</v>
      </c>
      <c r="U2201" s="17">
        <f t="shared" si="347"/>
        <v>54.125</v>
      </c>
      <c r="V2201" s="16">
        <f t="shared" si="348"/>
        <v>52.17499999999999</v>
      </c>
      <c r="W2201" s="16">
        <f t="shared" si="349"/>
        <v>52.662499999999994</v>
      </c>
    </row>
    <row r="2202" spans="1:23" ht="13.5" x14ac:dyDescent="0.25">
      <c r="A2202" s="3">
        <v>45211</v>
      </c>
      <c r="B2202" s="2">
        <v>2.02</v>
      </c>
      <c r="C2202" s="2">
        <v>25.454994102236057</v>
      </c>
      <c r="D2202" s="2">
        <v>3.2140620930048325E-2</v>
      </c>
      <c r="E2202" s="2">
        <v>-1.4698865632412364E-2</v>
      </c>
      <c r="F2202" s="2">
        <v>2.036</v>
      </c>
      <c r="G2202" s="2">
        <v>2.048</v>
      </c>
      <c r="H2202" s="2">
        <v>2.0880000000000001</v>
      </c>
      <c r="I2202" s="2">
        <v>2.1383999999999999</v>
      </c>
      <c r="J2202" s="2">
        <v>1.9165499999999995</v>
      </c>
      <c r="K2202" s="13" t="s">
        <v>53</v>
      </c>
      <c r="L2202" s="13" t="s">
        <v>55</v>
      </c>
      <c r="M2202" s="13" t="s">
        <v>47</v>
      </c>
      <c r="N2202" s="16">
        <f t="shared" si="340"/>
        <v>50</v>
      </c>
      <c r="O2202" s="16">
        <f t="shared" si="341"/>
        <v>100</v>
      </c>
      <c r="P2202" s="16">
        <f t="shared" si="342"/>
        <v>50</v>
      </c>
      <c r="Q2202" s="16">
        <f t="shared" si="343"/>
        <v>16.5</v>
      </c>
      <c r="R2202" s="17">
        <f t="shared" si="344"/>
        <v>62.475000000000001</v>
      </c>
      <c r="S2202" s="17">
        <f t="shared" si="345"/>
        <v>51.625</v>
      </c>
      <c r="T2202" s="17">
        <f t="shared" si="346"/>
        <v>42.424999999999997</v>
      </c>
      <c r="U2202" s="17">
        <f t="shared" si="347"/>
        <v>54.125</v>
      </c>
      <c r="V2202" s="16">
        <f t="shared" si="348"/>
        <v>52.17499999999999</v>
      </c>
      <c r="W2202" s="16">
        <f t="shared" si="349"/>
        <v>52.662499999999994</v>
      </c>
    </row>
    <row r="2203" spans="1:23" ht="13.5" x14ac:dyDescent="0.25">
      <c r="A2203" s="3">
        <v>45212</v>
      </c>
      <c r="B2203" s="2">
        <v>2.06</v>
      </c>
      <c r="C2203" s="2">
        <v>40.826660396551077</v>
      </c>
      <c r="D2203" s="2">
        <v>2.4472255138889398E-2</v>
      </c>
      <c r="E2203" s="2">
        <v>-1.0615531308904082E-2</v>
      </c>
      <c r="F2203" s="2">
        <v>2.036</v>
      </c>
      <c r="G2203" s="2">
        <v>2.048</v>
      </c>
      <c r="H2203" s="2">
        <v>2.0804999999999998</v>
      </c>
      <c r="I2203" s="2">
        <v>2.1376000000000004</v>
      </c>
      <c r="J2203" s="2">
        <v>1.9175999999999993</v>
      </c>
      <c r="K2203" s="13" t="s">
        <v>53</v>
      </c>
      <c r="L2203" s="13" t="s">
        <v>55</v>
      </c>
      <c r="M2203" s="13" t="s">
        <v>55</v>
      </c>
      <c r="N2203" s="16">
        <f t="shared" si="340"/>
        <v>50</v>
      </c>
      <c r="O2203" s="16">
        <f t="shared" si="341"/>
        <v>100</v>
      </c>
      <c r="P2203" s="16">
        <f t="shared" si="342"/>
        <v>50</v>
      </c>
      <c r="Q2203" s="16">
        <f t="shared" si="343"/>
        <v>16.5</v>
      </c>
      <c r="R2203" s="17">
        <f t="shared" si="344"/>
        <v>62.475000000000001</v>
      </c>
      <c r="S2203" s="17">
        <f t="shared" si="345"/>
        <v>51.625</v>
      </c>
      <c r="T2203" s="17">
        <f t="shared" si="346"/>
        <v>42.424999999999997</v>
      </c>
      <c r="U2203" s="17">
        <f t="shared" si="347"/>
        <v>54.125</v>
      </c>
      <c r="V2203" s="16">
        <f t="shared" si="348"/>
        <v>52.17499999999999</v>
      </c>
      <c r="W2203" s="16">
        <f t="shared" si="349"/>
        <v>52.662499999999994</v>
      </c>
    </row>
    <row r="2204" spans="1:23" ht="13.5" x14ac:dyDescent="0.25">
      <c r="A2204" s="3">
        <v>45215</v>
      </c>
      <c r="B2204" s="2">
        <v>2.08</v>
      </c>
      <c r="C2204" s="2">
        <v>46.740311571457397</v>
      </c>
      <c r="D2204" s="2">
        <v>1.6703908662751843E-2</v>
      </c>
      <c r="E2204" s="2">
        <v>-7.8187570033372757E-3</v>
      </c>
      <c r="F2204" s="2">
        <v>2.0460000000000003</v>
      </c>
      <c r="G2204" s="2">
        <v>2.0499999999999998</v>
      </c>
      <c r="H2204" s="2">
        <v>2.0745</v>
      </c>
      <c r="I2204" s="2">
        <v>2.1372000000000004</v>
      </c>
      <c r="J2204" s="2">
        <v>1.9185999999999996</v>
      </c>
      <c r="K2204" s="13" t="s">
        <v>53</v>
      </c>
      <c r="L2204" s="13" t="s">
        <v>55</v>
      </c>
      <c r="M2204" s="13" t="s">
        <v>54</v>
      </c>
      <c r="N2204" s="16">
        <f t="shared" si="340"/>
        <v>50</v>
      </c>
      <c r="O2204" s="16">
        <f t="shared" si="341"/>
        <v>100</v>
      </c>
      <c r="P2204" s="16">
        <f t="shared" si="342"/>
        <v>50</v>
      </c>
      <c r="Q2204" s="16">
        <f t="shared" si="343"/>
        <v>16.5</v>
      </c>
      <c r="R2204" s="17">
        <f t="shared" si="344"/>
        <v>62.475000000000001</v>
      </c>
      <c r="S2204" s="17">
        <f t="shared" si="345"/>
        <v>51.625</v>
      </c>
      <c r="T2204" s="17">
        <f t="shared" si="346"/>
        <v>42.424999999999997</v>
      </c>
      <c r="U2204" s="17">
        <f t="shared" si="347"/>
        <v>54.125</v>
      </c>
      <c r="V2204" s="16">
        <f t="shared" si="348"/>
        <v>52.17499999999999</v>
      </c>
      <c r="W2204" s="16">
        <f t="shared" si="349"/>
        <v>52.662499999999994</v>
      </c>
    </row>
    <row r="2205" spans="1:23" ht="13.5" x14ac:dyDescent="0.25">
      <c r="A2205" s="3">
        <v>45216</v>
      </c>
      <c r="B2205" s="2">
        <v>2.13</v>
      </c>
      <c r="C2205" s="2">
        <v>58.032280727326032</v>
      </c>
      <c r="D2205" s="2">
        <v>6.4956154559463464E-3</v>
      </c>
      <c r="E2205" s="2">
        <v>-6.0255406623484324E-3</v>
      </c>
      <c r="F2205" s="2">
        <v>2.0640000000000001</v>
      </c>
      <c r="G2205" s="2">
        <v>2.0569999999999995</v>
      </c>
      <c r="H2205" s="2">
        <v>2.0710000000000002</v>
      </c>
      <c r="I2205" s="2">
        <v>2.1383999999999999</v>
      </c>
      <c r="J2205" s="2">
        <v>1.9198499999999996</v>
      </c>
      <c r="K2205" s="13" t="s">
        <v>53</v>
      </c>
      <c r="L2205" s="13" t="s">
        <v>55</v>
      </c>
      <c r="M2205" s="13" t="s">
        <v>54</v>
      </c>
      <c r="N2205" s="16">
        <f t="shared" si="340"/>
        <v>50</v>
      </c>
      <c r="O2205" s="16">
        <f t="shared" si="341"/>
        <v>100</v>
      </c>
      <c r="P2205" s="16">
        <f t="shared" si="342"/>
        <v>50</v>
      </c>
      <c r="Q2205" s="16">
        <f t="shared" si="343"/>
        <v>16.5</v>
      </c>
      <c r="R2205" s="17">
        <f t="shared" si="344"/>
        <v>62.475000000000001</v>
      </c>
      <c r="S2205" s="17">
        <f t="shared" si="345"/>
        <v>51.625</v>
      </c>
      <c r="T2205" s="17">
        <f t="shared" si="346"/>
        <v>42.424999999999997</v>
      </c>
      <c r="U2205" s="17">
        <f t="shared" si="347"/>
        <v>54.125</v>
      </c>
      <c r="V2205" s="16">
        <f t="shared" si="348"/>
        <v>52.17499999999999</v>
      </c>
      <c r="W2205" s="16">
        <f t="shared" si="349"/>
        <v>52.662499999999994</v>
      </c>
    </row>
    <row r="2206" spans="1:23" ht="13.5" x14ac:dyDescent="0.25">
      <c r="A2206" s="3">
        <v>45217</v>
      </c>
      <c r="B2206" s="2">
        <v>2.13</v>
      </c>
      <c r="C2206" s="2">
        <v>58.032280727326032</v>
      </c>
      <c r="D2206" s="2">
        <v>-2.374079967686793E-3</v>
      </c>
      <c r="E2206" s="2">
        <v>-4.5541405616772532E-3</v>
      </c>
      <c r="F2206" s="2">
        <v>2.0839999999999996</v>
      </c>
      <c r="G2206" s="2">
        <v>2.0640000000000001</v>
      </c>
      <c r="H2206" s="2">
        <v>2.0695000000000001</v>
      </c>
      <c r="I2206" s="2">
        <v>2.1398000000000001</v>
      </c>
      <c r="J2206" s="2">
        <v>1.9209999999999996</v>
      </c>
      <c r="K2206" s="13" t="s">
        <v>48</v>
      </c>
      <c r="L2206" s="13" t="s">
        <v>55</v>
      </c>
      <c r="M2206" s="13" t="s">
        <v>52</v>
      </c>
      <c r="N2206" s="16">
        <f t="shared" si="340"/>
        <v>50</v>
      </c>
      <c r="O2206" s="16">
        <f t="shared" si="341"/>
        <v>100</v>
      </c>
      <c r="P2206" s="16">
        <f t="shared" si="342"/>
        <v>50</v>
      </c>
      <c r="Q2206" s="16">
        <f t="shared" si="343"/>
        <v>83.5</v>
      </c>
      <c r="R2206" s="17">
        <f t="shared" si="344"/>
        <v>72.525000000000006</v>
      </c>
      <c r="S2206" s="17">
        <f t="shared" si="345"/>
        <v>68.375</v>
      </c>
      <c r="T2206" s="17">
        <f t="shared" si="346"/>
        <v>72.575000000000003</v>
      </c>
      <c r="U2206" s="17">
        <f t="shared" si="347"/>
        <v>70.875</v>
      </c>
      <c r="V2206" s="16">
        <f t="shared" si="348"/>
        <v>71.158333333333346</v>
      </c>
      <c r="W2206" s="16">
        <f t="shared" si="349"/>
        <v>71.087500000000006</v>
      </c>
    </row>
    <row r="2207" spans="1:23" ht="13.5" x14ac:dyDescent="0.25">
      <c r="A2207" s="3">
        <v>45218</v>
      </c>
      <c r="B2207" s="2">
        <v>2.0499999999999998</v>
      </c>
      <c r="C2207" s="2">
        <v>41.647264056280171</v>
      </c>
      <c r="D2207" s="2">
        <v>-4.1680113683373321E-3</v>
      </c>
      <c r="E2207" s="2">
        <v>-3.3853900971110807E-3</v>
      </c>
      <c r="F2207" s="2">
        <v>2.09</v>
      </c>
      <c r="G2207" s="2">
        <v>2.0629999999999997</v>
      </c>
      <c r="H2207" s="2">
        <v>2.0654999999999997</v>
      </c>
      <c r="I2207" s="2">
        <v>2.1396000000000002</v>
      </c>
      <c r="J2207" s="2">
        <v>1.9217499999999998</v>
      </c>
      <c r="K2207" s="13" t="s">
        <v>48</v>
      </c>
      <c r="L2207" s="13" t="s">
        <v>55</v>
      </c>
      <c r="M2207" s="13" t="s">
        <v>52</v>
      </c>
      <c r="N2207" s="16">
        <f t="shared" si="340"/>
        <v>50</v>
      </c>
      <c r="O2207" s="16">
        <f t="shared" si="341"/>
        <v>100</v>
      </c>
      <c r="P2207" s="16">
        <f t="shared" si="342"/>
        <v>50</v>
      </c>
      <c r="Q2207" s="16">
        <f t="shared" si="343"/>
        <v>83.5</v>
      </c>
      <c r="R2207" s="17">
        <f t="shared" si="344"/>
        <v>72.525000000000006</v>
      </c>
      <c r="S2207" s="17">
        <f t="shared" si="345"/>
        <v>68.375</v>
      </c>
      <c r="T2207" s="17">
        <f t="shared" si="346"/>
        <v>72.575000000000003</v>
      </c>
      <c r="U2207" s="17">
        <f t="shared" si="347"/>
        <v>70.875</v>
      </c>
      <c r="V2207" s="16">
        <f t="shared" si="348"/>
        <v>71.158333333333346</v>
      </c>
      <c r="W2207" s="16">
        <f t="shared" si="349"/>
        <v>71.087500000000006</v>
      </c>
    </row>
    <row r="2208" spans="1:23" ht="13.5" x14ac:dyDescent="0.25">
      <c r="A2208" s="3">
        <v>45219</v>
      </c>
      <c r="B2208" s="2">
        <v>2.06</v>
      </c>
      <c r="C2208" s="2">
        <v>43.78391008534517</v>
      </c>
      <c r="D2208" s="2">
        <v>-6.1527950996920211E-3</v>
      </c>
      <c r="E2208" s="2">
        <v>-2.4598864029535565E-3</v>
      </c>
      <c r="F2208" s="2">
        <v>2.0900000000000003</v>
      </c>
      <c r="G2208" s="2">
        <v>2.0629999999999997</v>
      </c>
      <c r="H2208" s="2">
        <v>2.0640000000000001</v>
      </c>
      <c r="I2208" s="2">
        <v>2.1390000000000002</v>
      </c>
      <c r="J2208" s="2">
        <v>1.92255</v>
      </c>
      <c r="K2208" s="13" t="s">
        <v>48</v>
      </c>
      <c r="L2208" s="13" t="s">
        <v>55</v>
      </c>
      <c r="M2208" s="13" t="s">
        <v>55</v>
      </c>
      <c r="N2208" s="16">
        <f t="shared" si="340"/>
        <v>50</v>
      </c>
      <c r="O2208" s="16">
        <f t="shared" si="341"/>
        <v>100</v>
      </c>
      <c r="P2208" s="16">
        <f t="shared" si="342"/>
        <v>50</v>
      </c>
      <c r="Q2208" s="16">
        <f t="shared" si="343"/>
        <v>49.5</v>
      </c>
      <c r="R2208" s="17">
        <f t="shared" si="344"/>
        <v>67.424999999999997</v>
      </c>
      <c r="S2208" s="17">
        <f t="shared" si="345"/>
        <v>59.875</v>
      </c>
      <c r="T2208" s="17">
        <f t="shared" si="346"/>
        <v>57.275000000000006</v>
      </c>
      <c r="U2208" s="17">
        <f t="shared" si="347"/>
        <v>62.375</v>
      </c>
      <c r="V2208" s="16">
        <f t="shared" si="348"/>
        <v>61.524999999999999</v>
      </c>
      <c r="W2208" s="16">
        <f t="shared" si="349"/>
        <v>61.737499999999997</v>
      </c>
    </row>
    <row r="2209" spans="1:23" ht="13.5" x14ac:dyDescent="0.25">
      <c r="A2209" s="3">
        <v>45222</v>
      </c>
      <c r="B2209" s="2">
        <v>2.0499999999999998</v>
      </c>
      <c r="C2209" s="2">
        <v>42.122892516895135</v>
      </c>
      <c r="D2209" s="2">
        <v>-1.1512351640215801E-2</v>
      </c>
      <c r="E2209" s="2">
        <v>-2.1855953821295041E-3</v>
      </c>
      <c r="F2209" s="2">
        <v>2.0839999999999996</v>
      </c>
      <c r="G2209" s="2">
        <v>2.0649999999999999</v>
      </c>
      <c r="H2209" s="2">
        <v>2.0625</v>
      </c>
      <c r="I2209" s="2">
        <v>2.1387999999999998</v>
      </c>
      <c r="J2209" s="2">
        <v>1.9232499999999999</v>
      </c>
      <c r="K2209" s="13" t="s">
        <v>53</v>
      </c>
      <c r="L2209" s="13" t="s">
        <v>55</v>
      </c>
      <c r="M2209" s="13" t="s">
        <v>47</v>
      </c>
      <c r="N2209" s="16">
        <f t="shared" si="340"/>
        <v>50</v>
      </c>
      <c r="O2209" s="16">
        <f t="shared" si="341"/>
        <v>100</v>
      </c>
      <c r="P2209" s="16">
        <f t="shared" si="342"/>
        <v>50</v>
      </c>
      <c r="Q2209" s="16">
        <f t="shared" si="343"/>
        <v>16.5</v>
      </c>
      <c r="R2209" s="17">
        <f t="shared" si="344"/>
        <v>62.475000000000001</v>
      </c>
      <c r="S2209" s="17">
        <f t="shared" si="345"/>
        <v>51.625</v>
      </c>
      <c r="T2209" s="17">
        <f t="shared" si="346"/>
        <v>42.424999999999997</v>
      </c>
      <c r="U2209" s="17">
        <f t="shared" si="347"/>
        <v>54.125</v>
      </c>
      <c r="V2209" s="16">
        <f t="shared" si="348"/>
        <v>52.17499999999999</v>
      </c>
      <c r="W2209" s="16">
        <f t="shared" si="349"/>
        <v>52.662499999999994</v>
      </c>
    </row>
    <row r="2210" spans="1:23" ht="13.5" x14ac:dyDescent="0.25">
      <c r="A2210" s="3">
        <v>45223</v>
      </c>
      <c r="B2210" s="2">
        <v>2.0499999999999998</v>
      </c>
      <c r="C2210" s="2">
        <v>42.122892516895128</v>
      </c>
      <c r="D2210" s="2">
        <v>-1.4269698198857483E-2</v>
      </c>
      <c r="E2210" s="2">
        <v>-1.9186128131880786E-3</v>
      </c>
      <c r="F2210" s="2">
        <v>2.0680000000000001</v>
      </c>
      <c r="G2210" s="2">
        <v>2.0659999999999998</v>
      </c>
      <c r="H2210" s="2">
        <v>2.0609999999999995</v>
      </c>
      <c r="I2210" s="2">
        <v>2.1379999999999999</v>
      </c>
      <c r="J2210" s="2">
        <v>1.9239499999999998</v>
      </c>
      <c r="K2210" s="13" t="s">
        <v>53</v>
      </c>
      <c r="L2210" s="13" t="s">
        <v>55</v>
      </c>
      <c r="M2210" s="13" t="s">
        <v>47</v>
      </c>
      <c r="N2210" s="16">
        <f t="shared" si="340"/>
        <v>50</v>
      </c>
      <c r="O2210" s="16">
        <f t="shared" si="341"/>
        <v>100</v>
      </c>
      <c r="P2210" s="16">
        <f t="shared" si="342"/>
        <v>50</v>
      </c>
      <c r="Q2210" s="16">
        <f t="shared" si="343"/>
        <v>16.5</v>
      </c>
      <c r="R2210" s="17">
        <f t="shared" si="344"/>
        <v>62.475000000000001</v>
      </c>
      <c r="S2210" s="17">
        <f t="shared" si="345"/>
        <v>51.625</v>
      </c>
      <c r="T2210" s="17">
        <f t="shared" si="346"/>
        <v>42.424999999999997</v>
      </c>
      <c r="U2210" s="17">
        <f t="shared" si="347"/>
        <v>54.125</v>
      </c>
      <c r="V2210" s="16">
        <f t="shared" si="348"/>
        <v>52.17499999999999</v>
      </c>
      <c r="W2210" s="16">
        <f t="shared" si="349"/>
        <v>52.662499999999994</v>
      </c>
    </row>
    <row r="2211" spans="1:23" ht="13.5" x14ac:dyDescent="0.25">
      <c r="A2211" s="3">
        <v>45224</v>
      </c>
      <c r="B2211" s="2">
        <v>2.0499999999999998</v>
      </c>
      <c r="C2211" s="2">
        <v>42.122892516895128</v>
      </c>
      <c r="D2211" s="2">
        <v>-1.7919816463333404E-2</v>
      </c>
      <c r="E2211" s="2">
        <v>-2.2584263936259834E-3</v>
      </c>
      <c r="F2211" s="2">
        <v>2.0519999999999996</v>
      </c>
      <c r="G2211" s="2">
        <v>2.0680000000000001</v>
      </c>
      <c r="H2211" s="2">
        <v>2.0594999999999994</v>
      </c>
      <c r="I2211" s="2">
        <v>2.1366000000000001</v>
      </c>
      <c r="J2211" s="2">
        <v>1.9245999999999999</v>
      </c>
      <c r="K2211" s="13" t="s">
        <v>53</v>
      </c>
      <c r="L2211" s="13" t="s">
        <v>55</v>
      </c>
      <c r="M2211" s="13" t="s">
        <v>47</v>
      </c>
      <c r="N2211" s="16">
        <f t="shared" si="340"/>
        <v>50</v>
      </c>
      <c r="O2211" s="16">
        <f t="shared" si="341"/>
        <v>100</v>
      </c>
      <c r="P2211" s="16">
        <f t="shared" si="342"/>
        <v>50</v>
      </c>
      <c r="Q2211" s="16">
        <f t="shared" si="343"/>
        <v>16.5</v>
      </c>
      <c r="R2211" s="17">
        <f t="shared" si="344"/>
        <v>62.475000000000001</v>
      </c>
      <c r="S2211" s="17">
        <f t="shared" si="345"/>
        <v>51.625</v>
      </c>
      <c r="T2211" s="17">
        <f t="shared" si="346"/>
        <v>42.424999999999997</v>
      </c>
      <c r="U2211" s="17">
        <f t="shared" si="347"/>
        <v>54.125</v>
      </c>
      <c r="V2211" s="16">
        <f t="shared" si="348"/>
        <v>52.17499999999999</v>
      </c>
      <c r="W2211" s="16">
        <f t="shared" si="349"/>
        <v>52.662499999999994</v>
      </c>
    </row>
    <row r="2212" spans="1:23" ht="13.5" x14ac:dyDescent="0.25">
      <c r="A2212" s="3">
        <v>45225</v>
      </c>
      <c r="B2212" s="2">
        <v>2.06</v>
      </c>
      <c r="C2212" s="2">
        <v>44.741168545338539</v>
      </c>
      <c r="D2212" s="2">
        <v>-2.3082503804864984E-2</v>
      </c>
      <c r="E2212" s="2">
        <v>-2.1350942244015543E-3</v>
      </c>
      <c r="F2212" s="2">
        <v>2.0539999999999998</v>
      </c>
      <c r="G2212" s="2">
        <v>2.0720000000000001</v>
      </c>
      <c r="H2212" s="2">
        <v>2.0599999999999996</v>
      </c>
      <c r="I2212" s="2">
        <v>2.1353999999999997</v>
      </c>
      <c r="J2212" s="2">
        <v>1.9253499999999997</v>
      </c>
      <c r="K2212" s="13" t="s">
        <v>48</v>
      </c>
      <c r="L2212" s="13" t="s">
        <v>55</v>
      </c>
      <c r="M2212" s="13" t="s">
        <v>52</v>
      </c>
      <c r="N2212" s="16">
        <f t="shared" si="340"/>
        <v>50</v>
      </c>
      <c r="O2212" s="16">
        <f t="shared" si="341"/>
        <v>100</v>
      </c>
      <c r="P2212" s="16">
        <f t="shared" si="342"/>
        <v>50</v>
      </c>
      <c r="Q2212" s="16">
        <f t="shared" si="343"/>
        <v>83.5</v>
      </c>
      <c r="R2212" s="17">
        <f t="shared" si="344"/>
        <v>72.525000000000006</v>
      </c>
      <c r="S2212" s="17">
        <f t="shared" si="345"/>
        <v>68.375</v>
      </c>
      <c r="T2212" s="17">
        <f t="shared" si="346"/>
        <v>72.575000000000003</v>
      </c>
      <c r="U2212" s="17">
        <f t="shared" si="347"/>
        <v>70.875</v>
      </c>
      <c r="V2212" s="16">
        <f t="shared" si="348"/>
        <v>71.158333333333346</v>
      </c>
      <c r="W2212" s="16">
        <f t="shared" si="349"/>
        <v>71.087500000000006</v>
      </c>
    </row>
    <row r="2213" spans="1:23" ht="13.5" x14ac:dyDescent="0.25">
      <c r="A2213" s="3">
        <v>45226</v>
      </c>
      <c r="B2213" s="2">
        <v>2.0499999999999998</v>
      </c>
      <c r="C2213" s="2">
        <v>42.662708326537398</v>
      </c>
      <c r="D2213" s="2">
        <v>-2.0425549399456955E-2</v>
      </c>
      <c r="E2213" s="2">
        <v>-1.5749220882497175E-3</v>
      </c>
      <c r="F2213" s="2">
        <v>2.0519999999999996</v>
      </c>
      <c r="G2213" s="2">
        <v>2.0710000000000002</v>
      </c>
      <c r="H2213" s="2">
        <v>2.0594999999999994</v>
      </c>
      <c r="I2213" s="2">
        <v>2.1339999999999999</v>
      </c>
      <c r="J2213" s="2">
        <v>1.9260499999999998</v>
      </c>
      <c r="K2213" s="13" t="s">
        <v>48</v>
      </c>
      <c r="L2213" s="13" t="s">
        <v>55</v>
      </c>
      <c r="M2213" s="13" t="s">
        <v>50</v>
      </c>
      <c r="N2213" s="16">
        <f t="shared" si="340"/>
        <v>50</v>
      </c>
      <c r="O2213" s="16">
        <f t="shared" si="341"/>
        <v>100</v>
      </c>
      <c r="P2213" s="16">
        <f t="shared" si="342"/>
        <v>50</v>
      </c>
      <c r="Q2213" s="16">
        <f t="shared" si="343"/>
        <v>66.5</v>
      </c>
      <c r="R2213" s="17">
        <f t="shared" si="344"/>
        <v>69.974999999999994</v>
      </c>
      <c r="S2213" s="17">
        <f t="shared" si="345"/>
        <v>64.125</v>
      </c>
      <c r="T2213" s="17">
        <f t="shared" si="346"/>
        <v>64.924999999999997</v>
      </c>
      <c r="U2213" s="17">
        <f t="shared" si="347"/>
        <v>66.625</v>
      </c>
      <c r="V2213" s="16">
        <f t="shared" si="348"/>
        <v>66.341666666666654</v>
      </c>
      <c r="W2213" s="16">
        <f t="shared" si="349"/>
        <v>66.412499999999994</v>
      </c>
    </row>
    <row r="2214" spans="1:23" ht="13.5" x14ac:dyDescent="0.25">
      <c r="A2214" s="3">
        <v>45229</v>
      </c>
      <c r="B2214" s="2">
        <v>2.0499999999999998</v>
      </c>
      <c r="C2214" s="2">
        <v>42.662708326537398</v>
      </c>
      <c r="D2214" s="2">
        <v>-1.4920236980410895E-2</v>
      </c>
      <c r="E2214" s="2">
        <v>-1.3994208004817067E-4</v>
      </c>
      <c r="F2214" s="2">
        <v>2.0520000000000005</v>
      </c>
      <c r="G2214" s="2">
        <v>2.0680000000000001</v>
      </c>
      <c r="H2214" s="2">
        <v>2.0589999999999997</v>
      </c>
      <c r="I2214" s="2">
        <v>2.1327999999999996</v>
      </c>
      <c r="J2214" s="2">
        <v>1.9268999999999996</v>
      </c>
      <c r="K2214" s="13" t="s">
        <v>48</v>
      </c>
      <c r="L2214" s="13" t="s">
        <v>55</v>
      </c>
      <c r="M2214" s="13" t="s">
        <v>55</v>
      </c>
      <c r="N2214" s="16">
        <f t="shared" si="340"/>
        <v>50</v>
      </c>
      <c r="O2214" s="16">
        <f t="shared" si="341"/>
        <v>100</v>
      </c>
      <c r="P2214" s="16">
        <f t="shared" si="342"/>
        <v>50</v>
      </c>
      <c r="Q2214" s="16">
        <f t="shared" si="343"/>
        <v>49.5</v>
      </c>
      <c r="R2214" s="17">
        <f t="shared" si="344"/>
        <v>67.424999999999997</v>
      </c>
      <c r="S2214" s="17">
        <f t="shared" si="345"/>
        <v>59.875</v>
      </c>
      <c r="T2214" s="17">
        <f t="shared" si="346"/>
        <v>57.275000000000006</v>
      </c>
      <c r="U2214" s="17">
        <f t="shared" si="347"/>
        <v>62.375</v>
      </c>
      <c r="V2214" s="16">
        <f t="shared" si="348"/>
        <v>61.524999999999999</v>
      </c>
      <c r="W2214" s="16">
        <f t="shared" si="349"/>
        <v>61.737499999999997</v>
      </c>
    </row>
    <row r="2215" spans="1:23" ht="13.5" x14ac:dyDescent="0.25">
      <c r="A2215" s="3">
        <v>45230</v>
      </c>
      <c r="B2215" s="2">
        <v>2.04</v>
      </c>
      <c r="C2215" s="2">
        <v>40.481675320282342</v>
      </c>
      <c r="D2215" s="2">
        <v>-1.6619980540313328E-3</v>
      </c>
      <c r="E2215" s="2">
        <v>1.7114654306151079E-3</v>
      </c>
      <c r="F2215" s="2">
        <v>2.0499999999999998</v>
      </c>
      <c r="G2215" s="2">
        <v>2.0590000000000002</v>
      </c>
      <c r="H2215" s="2">
        <v>2.0579999999999994</v>
      </c>
      <c r="I2215" s="2">
        <v>2.1305999999999998</v>
      </c>
      <c r="J2215" s="2">
        <v>1.9276499999999999</v>
      </c>
      <c r="K2215" s="13" t="s">
        <v>53</v>
      </c>
      <c r="L2215" s="13" t="s">
        <v>55</v>
      </c>
      <c r="M2215" s="13" t="s">
        <v>47</v>
      </c>
      <c r="N2215" s="16">
        <f t="shared" si="340"/>
        <v>50</v>
      </c>
      <c r="O2215" s="16">
        <f t="shared" si="341"/>
        <v>100</v>
      </c>
      <c r="P2215" s="16">
        <f t="shared" si="342"/>
        <v>50</v>
      </c>
      <c r="Q2215" s="16">
        <f t="shared" si="343"/>
        <v>16.5</v>
      </c>
      <c r="R2215" s="17">
        <f t="shared" si="344"/>
        <v>62.475000000000001</v>
      </c>
      <c r="S2215" s="17">
        <f t="shared" si="345"/>
        <v>51.625</v>
      </c>
      <c r="T2215" s="17">
        <f t="shared" si="346"/>
        <v>42.424999999999997</v>
      </c>
      <c r="U2215" s="17">
        <f t="shared" si="347"/>
        <v>54.125</v>
      </c>
      <c r="V2215" s="16">
        <f t="shared" si="348"/>
        <v>52.17499999999999</v>
      </c>
      <c r="W2215" s="16">
        <f t="shared" si="349"/>
        <v>52.662499999999994</v>
      </c>
    </row>
    <row r="2216" spans="1:23" ht="13.5" x14ac:dyDescent="0.25">
      <c r="A2216" s="3">
        <v>45231</v>
      </c>
      <c r="B2216" s="2">
        <v>2.04</v>
      </c>
      <c r="C2216" s="2">
        <v>40.481675320282342</v>
      </c>
      <c r="D2216" s="2">
        <v>9.7700922507280019E-3</v>
      </c>
      <c r="E2216" s="2">
        <v>3.6317589241867563E-3</v>
      </c>
      <c r="F2216" s="2">
        <v>2.0479999999999996</v>
      </c>
      <c r="G2216" s="2">
        <v>2.0499999999999998</v>
      </c>
      <c r="H2216" s="2">
        <v>2.0569999999999995</v>
      </c>
      <c r="I2216" s="2">
        <v>2.1280000000000001</v>
      </c>
      <c r="J2216" s="2">
        <v>1.9284999999999999</v>
      </c>
      <c r="K2216" s="13" t="s">
        <v>53</v>
      </c>
      <c r="L2216" s="13" t="s">
        <v>55</v>
      </c>
      <c r="M2216" s="13" t="s">
        <v>47</v>
      </c>
      <c r="N2216" s="16">
        <f t="shared" si="340"/>
        <v>50</v>
      </c>
      <c r="O2216" s="16">
        <f t="shared" si="341"/>
        <v>100</v>
      </c>
      <c r="P2216" s="16">
        <f t="shared" si="342"/>
        <v>50</v>
      </c>
      <c r="Q2216" s="16">
        <f t="shared" si="343"/>
        <v>16.5</v>
      </c>
      <c r="R2216" s="17">
        <f t="shared" si="344"/>
        <v>62.475000000000001</v>
      </c>
      <c r="S2216" s="17">
        <f t="shared" si="345"/>
        <v>51.625</v>
      </c>
      <c r="T2216" s="17">
        <f t="shared" si="346"/>
        <v>42.424999999999997</v>
      </c>
      <c r="U2216" s="17">
        <f t="shared" si="347"/>
        <v>54.125</v>
      </c>
      <c r="V2216" s="16">
        <f t="shared" si="348"/>
        <v>52.17499999999999</v>
      </c>
      <c r="W2216" s="16">
        <f t="shared" si="349"/>
        <v>52.662499999999994</v>
      </c>
    </row>
    <row r="2217" spans="1:23" ht="13.5" x14ac:dyDescent="0.25">
      <c r="A2217" s="3">
        <v>45232</v>
      </c>
      <c r="B2217" s="2">
        <v>2.04</v>
      </c>
      <c r="C2217" s="2">
        <v>40.481675320282342</v>
      </c>
      <c r="D2217" s="2">
        <v>7.3334667943343312E-3</v>
      </c>
      <c r="E2217" s="2">
        <v>5.3837222434529961E-3</v>
      </c>
      <c r="F2217" s="2">
        <v>2.0439999999999996</v>
      </c>
      <c r="G2217" s="2">
        <v>2.0489999999999999</v>
      </c>
      <c r="H2217" s="2">
        <v>2.0559999999999996</v>
      </c>
      <c r="I2217" s="2">
        <v>2.1248</v>
      </c>
      <c r="J2217" s="2">
        <v>1.9293499999999997</v>
      </c>
      <c r="K2217" s="13" t="s">
        <v>53</v>
      </c>
      <c r="L2217" s="13" t="s">
        <v>55</v>
      </c>
      <c r="M2217" s="13" t="s">
        <v>47</v>
      </c>
      <c r="N2217" s="16">
        <f t="shared" si="340"/>
        <v>50</v>
      </c>
      <c r="O2217" s="16">
        <f t="shared" si="341"/>
        <v>100</v>
      </c>
      <c r="P2217" s="16">
        <f t="shared" si="342"/>
        <v>50</v>
      </c>
      <c r="Q2217" s="16">
        <f t="shared" si="343"/>
        <v>16.5</v>
      </c>
      <c r="R2217" s="17">
        <f t="shared" si="344"/>
        <v>62.475000000000001</v>
      </c>
      <c r="S2217" s="17">
        <f t="shared" si="345"/>
        <v>51.625</v>
      </c>
      <c r="T2217" s="17">
        <f t="shared" si="346"/>
        <v>42.424999999999997</v>
      </c>
      <c r="U2217" s="17">
        <f t="shared" si="347"/>
        <v>54.125</v>
      </c>
      <c r="V2217" s="16">
        <f t="shared" si="348"/>
        <v>52.17499999999999</v>
      </c>
      <c r="W2217" s="16">
        <f t="shared" si="349"/>
        <v>52.662499999999994</v>
      </c>
    </row>
    <row r="2218" spans="1:23" ht="13.5" x14ac:dyDescent="0.25">
      <c r="A2218" s="3">
        <v>45233</v>
      </c>
      <c r="B2218" s="2">
        <v>2.0299999999999998</v>
      </c>
      <c r="C2218" s="2">
        <v>38.052015188166834</v>
      </c>
      <c r="D2218" s="2">
        <v>7.7340198778514946E-3</v>
      </c>
      <c r="E2218" s="2">
        <v>7.0172361575441345E-3</v>
      </c>
      <c r="F2218" s="2">
        <v>2.04</v>
      </c>
      <c r="G2218" s="2">
        <v>2.0459999999999998</v>
      </c>
      <c r="H2218" s="2">
        <v>2.0545</v>
      </c>
      <c r="I2218" s="2">
        <v>2.1214</v>
      </c>
      <c r="J2218" s="2">
        <v>1.9299999999999997</v>
      </c>
      <c r="K2218" s="13" t="s">
        <v>53</v>
      </c>
      <c r="L2218" s="13" t="s">
        <v>55</v>
      </c>
      <c r="M2218" s="13" t="s">
        <v>47</v>
      </c>
      <c r="N2218" s="16">
        <f t="shared" si="340"/>
        <v>50</v>
      </c>
      <c r="O2218" s="16">
        <f t="shared" si="341"/>
        <v>100</v>
      </c>
      <c r="P2218" s="16">
        <f t="shared" si="342"/>
        <v>50</v>
      </c>
      <c r="Q2218" s="16">
        <f t="shared" si="343"/>
        <v>16.5</v>
      </c>
      <c r="R2218" s="17">
        <f t="shared" si="344"/>
        <v>62.475000000000001</v>
      </c>
      <c r="S2218" s="17">
        <f t="shared" si="345"/>
        <v>51.625</v>
      </c>
      <c r="T2218" s="17">
        <f t="shared" si="346"/>
        <v>42.424999999999997</v>
      </c>
      <c r="U2218" s="17">
        <f t="shared" si="347"/>
        <v>54.125</v>
      </c>
      <c r="V2218" s="16">
        <f t="shared" si="348"/>
        <v>52.17499999999999</v>
      </c>
      <c r="W2218" s="16">
        <f t="shared" si="349"/>
        <v>52.662499999999994</v>
      </c>
    </row>
    <row r="2219" spans="1:23" ht="13.5" x14ac:dyDescent="0.25">
      <c r="A2219" s="3">
        <v>45236</v>
      </c>
      <c r="B2219" s="2">
        <v>2.04</v>
      </c>
      <c r="C2219" s="2">
        <v>41.812968442433771</v>
      </c>
      <c r="D2219" s="2">
        <v>6.0223846027964711E-3</v>
      </c>
      <c r="E2219" s="2">
        <v>8.4292990343594349E-3</v>
      </c>
      <c r="F2219" s="2">
        <v>2.0380000000000003</v>
      </c>
      <c r="G2219" s="2">
        <v>2.0449999999999999</v>
      </c>
      <c r="H2219" s="2">
        <v>2.0550000000000002</v>
      </c>
      <c r="I2219" s="2">
        <v>2.1180000000000003</v>
      </c>
      <c r="J2219" s="2">
        <v>1.9306999999999999</v>
      </c>
      <c r="K2219" s="13" t="s">
        <v>53</v>
      </c>
      <c r="L2219" s="13" t="s">
        <v>55</v>
      </c>
      <c r="M2219" s="13" t="s">
        <v>47</v>
      </c>
      <c r="N2219" s="16">
        <f t="shared" si="340"/>
        <v>50</v>
      </c>
      <c r="O2219" s="16">
        <f t="shared" si="341"/>
        <v>100</v>
      </c>
      <c r="P2219" s="16">
        <f t="shared" si="342"/>
        <v>50</v>
      </c>
      <c r="Q2219" s="16">
        <f t="shared" si="343"/>
        <v>16.5</v>
      </c>
      <c r="R2219" s="17">
        <f t="shared" si="344"/>
        <v>62.475000000000001</v>
      </c>
      <c r="S2219" s="17">
        <f t="shared" si="345"/>
        <v>51.625</v>
      </c>
      <c r="T2219" s="17">
        <f t="shared" si="346"/>
        <v>42.424999999999997</v>
      </c>
      <c r="U2219" s="17">
        <f t="shared" si="347"/>
        <v>54.125</v>
      </c>
      <c r="V2219" s="16">
        <f t="shared" si="348"/>
        <v>52.17499999999999</v>
      </c>
      <c r="W2219" s="16">
        <f t="shared" si="349"/>
        <v>52.662499999999994</v>
      </c>
    </row>
    <row r="2220" spans="1:23" ht="13.5" x14ac:dyDescent="0.25">
      <c r="A2220" s="3">
        <v>45237</v>
      </c>
      <c r="B2220" s="2">
        <v>2.04</v>
      </c>
      <c r="C2220" s="2">
        <v>41.812968442433771</v>
      </c>
      <c r="D2220" s="2">
        <v>4.7266887650434519E-3</v>
      </c>
      <c r="E2220" s="2">
        <v>9.4953658303724951E-3</v>
      </c>
      <c r="F2220" s="2">
        <v>2.0379999999999994</v>
      </c>
      <c r="G2220" s="2">
        <v>2.0439999999999996</v>
      </c>
      <c r="H2220" s="2">
        <v>2.0550000000000002</v>
      </c>
      <c r="I2220" s="2">
        <v>2.1148000000000007</v>
      </c>
      <c r="J2220" s="2">
        <v>1.9313499999999999</v>
      </c>
      <c r="K2220" s="13" t="s">
        <v>48</v>
      </c>
      <c r="L2220" s="13" t="s">
        <v>55</v>
      </c>
      <c r="M2220" s="13" t="s">
        <v>55</v>
      </c>
      <c r="N2220" s="16">
        <f t="shared" si="340"/>
        <v>50</v>
      </c>
      <c r="O2220" s="16">
        <f t="shared" si="341"/>
        <v>100</v>
      </c>
      <c r="P2220" s="16">
        <f t="shared" si="342"/>
        <v>50</v>
      </c>
      <c r="Q2220" s="16">
        <f t="shared" si="343"/>
        <v>49.5</v>
      </c>
      <c r="R2220" s="17">
        <f t="shared" si="344"/>
        <v>67.424999999999997</v>
      </c>
      <c r="S2220" s="17">
        <f t="shared" si="345"/>
        <v>59.875</v>
      </c>
      <c r="T2220" s="17">
        <f t="shared" si="346"/>
        <v>57.275000000000006</v>
      </c>
      <c r="U2220" s="17">
        <f t="shared" si="347"/>
        <v>62.375</v>
      </c>
      <c r="V2220" s="16">
        <f t="shared" si="348"/>
        <v>61.524999999999999</v>
      </c>
      <c r="W2220" s="16">
        <f t="shared" si="349"/>
        <v>61.737499999999997</v>
      </c>
    </row>
    <row r="2221" spans="1:23" ht="13.5" x14ac:dyDescent="0.25">
      <c r="A2221" s="3">
        <v>45238</v>
      </c>
      <c r="B2221" s="2">
        <v>2.04</v>
      </c>
      <c r="C2221" s="2">
        <v>41.812968442433771</v>
      </c>
      <c r="D2221" s="2">
        <v>3.7716371683420569E-3</v>
      </c>
      <c r="E2221" s="2">
        <v>1.1839691716164967E-2</v>
      </c>
      <c r="F2221" s="2">
        <v>2.0380000000000003</v>
      </c>
      <c r="G2221" s="2">
        <v>2.0429999999999997</v>
      </c>
      <c r="H2221" s="2">
        <v>2.0554999999999999</v>
      </c>
      <c r="I2221" s="2">
        <v>2.1104000000000003</v>
      </c>
      <c r="J2221" s="2">
        <v>1.9321000000000002</v>
      </c>
      <c r="K2221" s="13" t="s">
        <v>48</v>
      </c>
      <c r="L2221" s="13" t="s">
        <v>55</v>
      </c>
      <c r="M2221" s="13" t="s">
        <v>55</v>
      </c>
      <c r="N2221" s="16">
        <f t="shared" si="340"/>
        <v>50</v>
      </c>
      <c r="O2221" s="16">
        <f t="shared" si="341"/>
        <v>100</v>
      </c>
      <c r="P2221" s="16">
        <f t="shared" si="342"/>
        <v>50</v>
      </c>
      <c r="Q2221" s="16">
        <f t="shared" si="343"/>
        <v>49.5</v>
      </c>
      <c r="R2221" s="17">
        <f t="shared" si="344"/>
        <v>67.424999999999997</v>
      </c>
      <c r="S2221" s="17">
        <f t="shared" si="345"/>
        <v>59.875</v>
      </c>
      <c r="T2221" s="17">
        <f t="shared" si="346"/>
        <v>57.275000000000006</v>
      </c>
      <c r="U2221" s="17">
        <f t="shared" si="347"/>
        <v>62.375</v>
      </c>
      <c r="V2221" s="16">
        <f t="shared" si="348"/>
        <v>61.524999999999999</v>
      </c>
      <c r="W2221" s="16">
        <f t="shared" si="349"/>
        <v>61.737499999999997</v>
      </c>
    </row>
    <row r="2222" spans="1:23" ht="13.5" x14ac:dyDescent="0.25">
      <c r="A2222" s="3">
        <v>45239</v>
      </c>
      <c r="B2222" s="2">
        <v>2.0499999999999998</v>
      </c>
      <c r="C2222" s="2">
        <v>45.914145313078841</v>
      </c>
      <c r="D2222" s="2">
        <v>3.892076661885735E-3</v>
      </c>
      <c r="E2222" s="2">
        <v>1.455042686144445E-2</v>
      </c>
      <c r="F2222" s="2">
        <v>2.04</v>
      </c>
      <c r="G2222" s="2">
        <v>2.0419999999999998</v>
      </c>
      <c r="H2222" s="2">
        <v>2.0569999999999995</v>
      </c>
      <c r="I2222" s="2">
        <v>2.1060000000000003</v>
      </c>
      <c r="J2222" s="2">
        <v>1.9330000000000001</v>
      </c>
      <c r="K2222" s="13" t="s">
        <v>48</v>
      </c>
      <c r="L2222" s="13" t="s">
        <v>55</v>
      </c>
      <c r="M2222" s="13" t="s">
        <v>52</v>
      </c>
      <c r="N2222" s="16">
        <f t="shared" si="340"/>
        <v>50</v>
      </c>
      <c r="O2222" s="16">
        <f t="shared" si="341"/>
        <v>100</v>
      </c>
      <c r="P2222" s="16">
        <f t="shared" si="342"/>
        <v>50</v>
      </c>
      <c r="Q2222" s="16">
        <f t="shared" si="343"/>
        <v>83.5</v>
      </c>
      <c r="R2222" s="17">
        <f t="shared" si="344"/>
        <v>72.525000000000006</v>
      </c>
      <c r="S2222" s="17">
        <f t="shared" si="345"/>
        <v>68.375</v>
      </c>
      <c r="T2222" s="17">
        <f t="shared" si="346"/>
        <v>72.575000000000003</v>
      </c>
      <c r="U2222" s="17">
        <f t="shared" si="347"/>
        <v>70.875</v>
      </c>
      <c r="V2222" s="16">
        <f t="shared" si="348"/>
        <v>71.158333333333346</v>
      </c>
      <c r="W2222" s="16">
        <f t="shared" si="349"/>
        <v>71.087500000000006</v>
      </c>
    </row>
    <row r="2223" spans="1:23" ht="13.5" x14ac:dyDescent="0.25">
      <c r="A2223" s="3">
        <v>45240</v>
      </c>
      <c r="B2223" s="2">
        <v>2.06</v>
      </c>
      <c r="C2223" s="2">
        <v>49.729869651184643</v>
      </c>
      <c r="D2223" s="2">
        <v>1.7768417732160202E-3</v>
      </c>
      <c r="E2223" s="2">
        <v>1.6871111205940072E-2</v>
      </c>
      <c r="F2223" s="2">
        <v>2.0460000000000003</v>
      </c>
      <c r="G2223" s="2">
        <v>2.0429999999999997</v>
      </c>
      <c r="H2223" s="2">
        <v>2.0569999999999999</v>
      </c>
      <c r="I2223" s="2">
        <v>2.1018000000000008</v>
      </c>
      <c r="J2223" s="2">
        <v>1.9340500000000003</v>
      </c>
      <c r="K2223" s="13" t="s">
        <v>48</v>
      </c>
      <c r="L2223" s="13" t="s">
        <v>55</v>
      </c>
      <c r="M2223" s="13" t="s">
        <v>52</v>
      </c>
      <c r="N2223" s="16">
        <f t="shared" si="340"/>
        <v>50</v>
      </c>
      <c r="O2223" s="16">
        <f t="shared" si="341"/>
        <v>100</v>
      </c>
      <c r="P2223" s="16">
        <f t="shared" si="342"/>
        <v>50</v>
      </c>
      <c r="Q2223" s="16">
        <f t="shared" si="343"/>
        <v>83.5</v>
      </c>
      <c r="R2223" s="17">
        <f t="shared" si="344"/>
        <v>72.525000000000006</v>
      </c>
      <c r="S2223" s="17">
        <f t="shared" si="345"/>
        <v>68.375</v>
      </c>
      <c r="T2223" s="17">
        <f t="shared" si="346"/>
        <v>72.575000000000003</v>
      </c>
      <c r="U2223" s="17">
        <f t="shared" si="347"/>
        <v>70.875</v>
      </c>
      <c r="V2223" s="16">
        <f t="shared" si="348"/>
        <v>71.158333333333346</v>
      </c>
      <c r="W2223" s="16">
        <f t="shared" si="349"/>
        <v>71.087500000000006</v>
      </c>
    </row>
    <row r="2224" spans="1:23" ht="13.5" x14ac:dyDescent="0.25">
      <c r="A2224" s="3">
        <v>45243</v>
      </c>
      <c r="B2224" s="2">
        <v>2.09</v>
      </c>
      <c r="C2224" s="2">
        <v>59.06103861933093</v>
      </c>
      <c r="D2224" s="2">
        <v>-2.2368247836990207E-3</v>
      </c>
      <c r="E2224" s="2">
        <v>1.8114847809478703E-2</v>
      </c>
      <c r="F2224" s="2">
        <v>2.056</v>
      </c>
      <c r="G2224" s="2">
        <v>2.0469999999999997</v>
      </c>
      <c r="H2224" s="2">
        <v>2.0574999999999997</v>
      </c>
      <c r="I2224" s="2">
        <v>2.0988000000000007</v>
      </c>
      <c r="J2224" s="2">
        <v>1.9352</v>
      </c>
      <c r="K2224" s="13" t="s">
        <v>48</v>
      </c>
      <c r="L2224" s="13" t="s">
        <v>55</v>
      </c>
      <c r="M2224" s="13" t="s">
        <v>52</v>
      </c>
      <c r="N2224" s="16">
        <f t="shared" si="340"/>
        <v>50</v>
      </c>
      <c r="O2224" s="16">
        <f t="shared" si="341"/>
        <v>100</v>
      </c>
      <c r="P2224" s="16">
        <f t="shared" si="342"/>
        <v>50</v>
      </c>
      <c r="Q2224" s="16">
        <f t="shared" si="343"/>
        <v>83.5</v>
      </c>
      <c r="R2224" s="17">
        <f t="shared" si="344"/>
        <v>72.525000000000006</v>
      </c>
      <c r="S2224" s="17">
        <f t="shared" si="345"/>
        <v>68.375</v>
      </c>
      <c r="T2224" s="17">
        <f t="shared" si="346"/>
        <v>72.575000000000003</v>
      </c>
      <c r="U2224" s="17">
        <f t="shared" si="347"/>
        <v>70.875</v>
      </c>
      <c r="V2224" s="16">
        <f t="shared" si="348"/>
        <v>71.158333333333346</v>
      </c>
      <c r="W2224" s="16">
        <f t="shared" si="349"/>
        <v>71.087500000000006</v>
      </c>
    </row>
    <row r="2225" spans="1:23" ht="13.5" x14ac:dyDescent="0.25">
      <c r="A2225" s="3">
        <v>45244</v>
      </c>
      <c r="B2225" s="2">
        <v>2.11</v>
      </c>
      <c r="C2225" s="2">
        <v>63.875241800105748</v>
      </c>
      <c r="D2225" s="2">
        <v>-8.8317279290457407E-3</v>
      </c>
      <c r="E2225" s="2">
        <v>1.8611276336768783E-2</v>
      </c>
      <c r="F2225" s="2">
        <v>2.0699999999999998</v>
      </c>
      <c r="G2225" s="2">
        <v>2.0539999999999994</v>
      </c>
      <c r="H2225" s="2">
        <v>2.0564999999999998</v>
      </c>
      <c r="I2225" s="2">
        <v>2.096200000000001</v>
      </c>
      <c r="J2225" s="2">
        <v>1.93645</v>
      </c>
      <c r="K2225" s="13" t="s">
        <v>48</v>
      </c>
      <c r="L2225" s="13" t="s">
        <v>55</v>
      </c>
      <c r="M2225" s="13" t="s">
        <v>52</v>
      </c>
      <c r="N2225" s="16">
        <f t="shared" si="340"/>
        <v>50</v>
      </c>
      <c r="O2225" s="16">
        <f t="shared" si="341"/>
        <v>100</v>
      </c>
      <c r="P2225" s="16">
        <f t="shared" si="342"/>
        <v>50</v>
      </c>
      <c r="Q2225" s="16">
        <f t="shared" si="343"/>
        <v>83.5</v>
      </c>
      <c r="R2225" s="17">
        <f t="shared" si="344"/>
        <v>72.525000000000006</v>
      </c>
      <c r="S2225" s="17">
        <f t="shared" si="345"/>
        <v>68.375</v>
      </c>
      <c r="T2225" s="17">
        <f t="shared" si="346"/>
        <v>72.575000000000003</v>
      </c>
      <c r="U2225" s="17">
        <f t="shared" si="347"/>
        <v>70.875</v>
      </c>
      <c r="V2225" s="16">
        <f t="shared" si="348"/>
        <v>71.158333333333346</v>
      </c>
      <c r="W2225" s="16">
        <f t="shared" si="349"/>
        <v>71.087500000000006</v>
      </c>
    </row>
    <row r="2226" spans="1:23" ht="13.5" x14ac:dyDescent="0.25">
      <c r="A2226" s="3">
        <v>45245</v>
      </c>
      <c r="B2226" s="2">
        <v>2.1</v>
      </c>
      <c r="C2226" s="2">
        <v>60.071502222839435</v>
      </c>
      <c r="D2226" s="2">
        <v>-1.3955008422647186E-2</v>
      </c>
      <c r="E2226" s="2">
        <v>1.8559468161078157E-2</v>
      </c>
      <c r="F2226" s="2">
        <v>2.0819999999999999</v>
      </c>
      <c r="G2226" s="2">
        <v>2.06</v>
      </c>
      <c r="H2226" s="2">
        <v>2.0550000000000002</v>
      </c>
      <c r="I2226" s="2">
        <v>2.0932000000000008</v>
      </c>
      <c r="J2226" s="2">
        <v>1.9375499999999999</v>
      </c>
      <c r="K2226" s="13" t="s">
        <v>48</v>
      </c>
      <c r="L2226" s="13" t="s">
        <v>55</v>
      </c>
      <c r="M2226" s="13" t="s">
        <v>52</v>
      </c>
      <c r="N2226" s="16">
        <f t="shared" si="340"/>
        <v>50</v>
      </c>
      <c r="O2226" s="16">
        <f t="shared" si="341"/>
        <v>100</v>
      </c>
      <c r="P2226" s="16">
        <f t="shared" si="342"/>
        <v>50</v>
      </c>
      <c r="Q2226" s="16">
        <f t="shared" si="343"/>
        <v>83.5</v>
      </c>
      <c r="R2226" s="17">
        <f t="shared" si="344"/>
        <v>72.525000000000006</v>
      </c>
      <c r="S2226" s="17">
        <f t="shared" si="345"/>
        <v>68.375</v>
      </c>
      <c r="T2226" s="17">
        <f t="shared" si="346"/>
        <v>72.575000000000003</v>
      </c>
      <c r="U2226" s="17">
        <f t="shared" si="347"/>
        <v>70.875</v>
      </c>
      <c r="V2226" s="16">
        <f t="shared" si="348"/>
        <v>71.158333333333346</v>
      </c>
      <c r="W2226" s="16">
        <f t="shared" si="349"/>
        <v>71.087500000000006</v>
      </c>
    </row>
    <row r="2227" spans="1:23" ht="13.5" x14ac:dyDescent="0.25">
      <c r="A2227" s="3">
        <v>45246</v>
      </c>
      <c r="B2227" s="2">
        <v>2.08</v>
      </c>
      <c r="C2227" s="2">
        <v>53.242582467826352</v>
      </c>
      <c r="D2227" s="2">
        <v>-1.7012222388601117E-2</v>
      </c>
      <c r="E2227" s="2">
        <v>1.7816758621421899E-2</v>
      </c>
      <c r="F2227" s="2">
        <v>2.0880000000000001</v>
      </c>
      <c r="G2227" s="2">
        <v>2.0640000000000001</v>
      </c>
      <c r="H2227" s="2">
        <v>2.0565000000000002</v>
      </c>
      <c r="I2227" s="2">
        <v>2.0896000000000008</v>
      </c>
      <c r="J2227" s="2">
        <v>1.9386000000000001</v>
      </c>
      <c r="K2227" s="13" t="s">
        <v>48</v>
      </c>
      <c r="L2227" s="13" t="s">
        <v>55</v>
      </c>
      <c r="M2227" s="13" t="s">
        <v>52</v>
      </c>
      <c r="N2227" s="16">
        <f t="shared" si="340"/>
        <v>50</v>
      </c>
      <c r="O2227" s="16">
        <f t="shared" si="341"/>
        <v>100</v>
      </c>
      <c r="P2227" s="16">
        <f t="shared" si="342"/>
        <v>50</v>
      </c>
      <c r="Q2227" s="16">
        <f t="shared" si="343"/>
        <v>83.5</v>
      </c>
      <c r="R2227" s="17">
        <f t="shared" si="344"/>
        <v>72.525000000000006</v>
      </c>
      <c r="S2227" s="17">
        <f t="shared" si="345"/>
        <v>68.375</v>
      </c>
      <c r="T2227" s="17">
        <f t="shared" si="346"/>
        <v>72.575000000000003</v>
      </c>
      <c r="U2227" s="17">
        <f t="shared" si="347"/>
        <v>70.875</v>
      </c>
      <c r="V2227" s="16">
        <f t="shared" si="348"/>
        <v>71.158333333333346</v>
      </c>
      <c r="W2227" s="16">
        <f t="shared" si="349"/>
        <v>71.087500000000006</v>
      </c>
    </row>
    <row r="2228" spans="1:23" ht="13.5" x14ac:dyDescent="0.25">
      <c r="A2228" s="3">
        <v>45247</v>
      </c>
      <c r="B2228" s="2">
        <v>2.08</v>
      </c>
      <c r="C2228" s="2">
        <v>53.242582467826352</v>
      </c>
      <c r="D2228" s="2">
        <v>-2.1207906009920396E-2</v>
      </c>
      <c r="E2228" s="2">
        <v>1.6833063750027976E-2</v>
      </c>
      <c r="F2228" s="2">
        <v>2.0919999999999996</v>
      </c>
      <c r="G2228" s="2">
        <v>2.069</v>
      </c>
      <c r="H2228" s="2">
        <v>2.0574999999999997</v>
      </c>
      <c r="I2228" s="2">
        <v>2.0862000000000007</v>
      </c>
      <c r="J2228" s="2">
        <v>1.9397000000000002</v>
      </c>
      <c r="K2228" s="13" t="s">
        <v>48</v>
      </c>
      <c r="L2228" s="13" t="s">
        <v>55</v>
      </c>
      <c r="M2228" s="13" t="s">
        <v>52</v>
      </c>
      <c r="N2228" s="16">
        <f t="shared" si="340"/>
        <v>50</v>
      </c>
      <c r="O2228" s="16">
        <f t="shared" si="341"/>
        <v>100</v>
      </c>
      <c r="P2228" s="16">
        <f t="shared" si="342"/>
        <v>50</v>
      </c>
      <c r="Q2228" s="16">
        <f t="shared" si="343"/>
        <v>83.5</v>
      </c>
      <c r="R2228" s="17">
        <f t="shared" si="344"/>
        <v>72.525000000000006</v>
      </c>
      <c r="S2228" s="17">
        <f t="shared" si="345"/>
        <v>68.375</v>
      </c>
      <c r="T2228" s="17">
        <f t="shared" si="346"/>
        <v>72.575000000000003</v>
      </c>
      <c r="U2228" s="17">
        <f t="shared" si="347"/>
        <v>70.875</v>
      </c>
      <c r="V2228" s="16">
        <f t="shared" si="348"/>
        <v>71.158333333333346</v>
      </c>
      <c r="W2228" s="16">
        <f t="shared" si="349"/>
        <v>71.087500000000006</v>
      </c>
    </row>
    <row r="2229" spans="1:23" ht="13.5" x14ac:dyDescent="0.25">
      <c r="A2229" s="3">
        <v>45250</v>
      </c>
      <c r="B2229" s="2">
        <v>2.06</v>
      </c>
      <c r="C2229" s="2">
        <v>47.040660537884783</v>
      </c>
      <c r="D2229" s="2">
        <v>-2.1803294533632833E-2</v>
      </c>
      <c r="E2229" s="2">
        <v>1.5962237145447099E-2</v>
      </c>
      <c r="F2229" s="2">
        <v>2.0860000000000003</v>
      </c>
      <c r="G2229" s="2">
        <v>2.0709999999999997</v>
      </c>
      <c r="H2229" s="2">
        <v>2.0579999999999998</v>
      </c>
      <c r="I2229" s="2">
        <v>2.0828000000000007</v>
      </c>
      <c r="J2229" s="2">
        <v>1.9407500000000002</v>
      </c>
      <c r="K2229" s="13" t="s">
        <v>48</v>
      </c>
      <c r="L2229" s="13" t="s">
        <v>55</v>
      </c>
      <c r="M2229" s="13" t="s">
        <v>50</v>
      </c>
      <c r="N2229" s="16">
        <f t="shared" si="340"/>
        <v>50</v>
      </c>
      <c r="O2229" s="16">
        <f t="shared" si="341"/>
        <v>100</v>
      </c>
      <c r="P2229" s="16">
        <f t="shared" si="342"/>
        <v>50</v>
      </c>
      <c r="Q2229" s="16">
        <f t="shared" si="343"/>
        <v>66.5</v>
      </c>
      <c r="R2229" s="17">
        <f t="shared" si="344"/>
        <v>69.974999999999994</v>
      </c>
      <c r="S2229" s="17">
        <f t="shared" si="345"/>
        <v>64.125</v>
      </c>
      <c r="T2229" s="17">
        <f t="shared" si="346"/>
        <v>64.924999999999997</v>
      </c>
      <c r="U2229" s="17">
        <f t="shared" si="347"/>
        <v>66.625</v>
      </c>
      <c r="V2229" s="16">
        <f t="shared" si="348"/>
        <v>66.341666666666654</v>
      </c>
      <c r="W2229" s="16">
        <f t="shared" si="349"/>
        <v>66.412499999999994</v>
      </c>
    </row>
    <row r="2230" spans="1:23" ht="13.5" x14ac:dyDescent="0.25">
      <c r="A2230" s="3">
        <v>45251</v>
      </c>
      <c r="B2230" s="2">
        <v>2.0499999999999998</v>
      </c>
      <c r="C2230" s="2">
        <v>44.264302356684084</v>
      </c>
      <c r="D2230" s="2">
        <v>-2.1508475917924486E-2</v>
      </c>
      <c r="E2230" s="2">
        <v>1.5182819197580697E-2</v>
      </c>
      <c r="F2230" s="2">
        <v>2.0740000000000003</v>
      </c>
      <c r="G2230" s="2">
        <v>2.0720000000000001</v>
      </c>
      <c r="H2230" s="2">
        <v>2.0579999999999994</v>
      </c>
      <c r="I2230" s="2">
        <v>2.0792000000000006</v>
      </c>
      <c r="J2230" s="2">
        <v>1.9417000000000002</v>
      </c>
      <c r="K2230" s="13" t="s">
        <v>53</v>
      </c>
      <c r="L2230" s="13" t="s">
        <v>55</v>
      </c>
      <c r="M2230" s="13" t="s">
        <v>47</v>
      </c>
      <c r="N2230" s="16">
        <f t="shared" si="340"/>
        <v>50</v>
      </c>
      <c r="O2230" s="16">
        <f t="shared" si="341"/>
        <v>100</v>
      </c>
      <c r="P2230" s="16">
        <f t="shared" si="342"/>
        <v>50</v>
      </c>
      <c r="Q2230" s="16">
        <f t="shared" si="343"/>
        <v>16.5</v>
      </c>
      <c r="R2230" s="17">
        <f t="shared" si="344"/>
        <v>62.475000000000001</v>
      </c>
      <c r="S2230" s="17">
        <f t="shared" si="345"/>
        <v>51.625</v>
      </c>
      <c r="T2230" s="17">
        <f t="shared" si="346"/>
        <v>42.424999999999997</v>
      </c>
      <c r="U2230" s="17">
        <f t="shared" si="347"/>
        <v>54.125</v>
      </c>
      <c r="V2230" s="16">
        <f t="shared" si="348"/>
        <v>52.17499999999999</v>
      </c>
      <c r="W2230" s="16">
        <f t="shared" si="349"/>
        <v>52.662499999999994</v>
      </c>
    </row>
    <row r="2231" spans="1:23" ht="13.5" x14ac:dyDescent="0.25">
      <c r="A2231" s="3">
        <v>45252</v>
      </c>
      <c r="B2231" s="2">
        <v>2.04</v>
      </c>
      <c r="C2231" s="2">
        <v>41.618982312886111</v>
      </c>
      <c r="D2231" s="2">
        <v>-2.0405601208546731E-2</v>
      </c>
      <c r="E2231" s="2">
        <v>1.4045295663845011E-2</v>
      </c>
      <c r="F2231" s="2">
        <v>2.0619999999999998</v>
      </c>
      <c r="G2231" s="2">
        <v>2.0720000000000001</v>
      </c>
      <c r="H2231" s="2">
        <v>2.0574999999999997</v>
      </c>
      <c r="I2231" s="2">
        <v>2.0754000000000006</v>
      </c>
      <c r="J2231" s="2">
        <v>1.9426500000000004</v>
      </c>
      <c r="K2231" s="13" t="s">
        <v>53</v>
      </c>
      <c r="L2231" s="13" t="s">
        <v>55</v>
      </c>
      <c r="M2231" s="13" t="s">
        <v>47</v>
      </c>
      <c r="N2231" s="16">
        <f t="shared" si="340"/>
        <v>50</v>
      </c>
      <c r="O2231" s="16">
        <f t="shared" si="341"/>
        <v>100</v>
      </c>
      <c r="P2231" s="16">
        <f t="shared" si="342"/>
        <v>50</v>
      </c>
      <c r="Q2231" s="16">
        <f t="shared" si="343"/>
        <v>16.5</v>
      </c>
      <c r="R2231" s="17">
        <f t="shared" si="344"/>
        <v>62.475000000000001</v>
      </c>
      <c r="S2231" s="17">
        <f t="shared" si="345"/>
        <v>51.625</v>
      </c>
      <c r="T2231" s="17">
        <f t="shared" si="346"/>
        <v>42.424999999999997</v>
      </c>
      <c r="U2231" s="17">
        <f t="shared" si="347"/>
        <v>54.125</v>
      </c>
      <c r="V2231" s="16">
        <f t="shared" si="348"/>
        <v>52.17499999999999</v>
      </c>
      <c r="W2231" s="16">
        <f t="shared" si="349"/>
        <v>52.662499999999994</v>
      </c>
    </row>
    <row r="2232" spans="1:23" ht="13.5" x14ac:dyDescent="0.25">
      <c r="A2232" s="3">
        <v>45253</v>
      </c>
      <c r="B2232" s="2">
        <v>2.02</v>
      </c>
      <c r="C2232" s="2">
        <v>36.872790519980889</v>
      </c>
      <c r="D2232" s="2">
        <v>-1.6289040097683394E-2</v>
      </c>
      <c r="E2232" s="2">
        <v>1.2722333291358339E-2</v>
      </c>
      <c r="F2232" s="2">
        <v>2.0499999999999998</v>
      </c>
      <c r="G2232" s="2">
        <v>2.069</v>
      </c>
      <c r="H2232" s="2">
        <v>2.0554999999999999</v>
      </c>
      <c r="I2232" s="2">
        <v>2.0718000000000005</v>
      </c>
      <c r="J2232" s="2">
        <v>1.9434500000000003</v>
      </c>
      <c r="K2232" s="13" t="s">
        <v>53</v>
      </c>
      <c r="L2232" s="13" t="s">
        <v>55</v>
      </c>
      <c r="M2232" s="13" t="s">
        <v>47</v>
      </c>
      <c r="N2232" s="16">
        <f t="shared" si="340"/>
        <v>50</v>
      </c>
      <c r="O2232" s="16">
        <f t="shared" si="341"/>
        <v>100</v>
      </c>
      <c r="P2232" s="16">
        <f t="shared" si="342"/>
        <v>50</v>
      </c>
      <c r="Q2232" s="16">
        <f t="shared" si="343"/>
        <v>16.5</v>
      </c>
      <c r="R2232" s="17">
        <f t="shared" si="344"/>
        <v>62.475000000000001</v>
      </c>
      <c r="S2232" s="17">
        <f t="shared" si="345"/>
        <v>51.625</v>
      </c>
      <c r="T2232" s="17">
        <f t="shared" si="346"/>
        <v>42.424999999999997</v>
      </c>
      <c r="U2232" s="17">
        <f t="shared" si="347"/>
        <v>54.125</v>
      </c>
      <c r="V2232" s="16">
        <f t="shared" si="348"/>
        <v>52.17499999999999</v>
      </c>
      <c r="W2232" s="16">
        <f t="shared" si="349"/>
        <v>52.662499999999994</v>
      </c>
    </row>
    <row r="2233" spans="1:23" ht="13.5" x14ac:dyDescent="0.25">
      <c r="A2233" s="3">
        <v>45254</v>
      </c>
      <c r="B2233" s="2">
        <v>2.02</v>
      </c>
      <c r="C2233" s="2">
        <v>36.872790519980889</v>
      </c>
      <c r="D2233" s="2">
        <v>-1.099784218919897E-2</v>
      </c>
      <c r="E2233" s="2">
        <v>1.1984465210881489E-2</v>
      </c>
      <c r="F2233" s="2">
        <v>2.0379999999999998</v>
      </c>
      <c r="G2233" s="2">
        <v>2.0649999999999999</v>
      </c>
      <c r="H2233" s="2">
        <v>2.0539999999999998</v>
      </c>
      <c r="I2233" s="2">
        <v>2.0680000000000005</v>
      </c>
      <c r="J2233" s="2">
        <v>1.9442500000000005</v>
      </c>
      <c r="K2233" s="13" t="s">
        <v>53</v>
      </c>
      <c r="L2233" s="13" t="s">
        <v>55</v>
      </c>
      <c r="M2233" s="13" t="s">
        <v>47</v>
      </c>
      <c r="N2233" s="16">
        <f t="shared" si="340"/>
        <v>50</v>
      </c>
      <c r="O2233" s="16">
        <f t="shared" si="341"/>
        <v>100</v>
      </c>
      <c r="P2233" s="16">
        <f t="shared" si="342"/>
        <v>50</v>
      </c>
      <c r="Q2233" s="16">
        <f t="shared" si="343"/>
        <v>16.5</v>
      </c>
      <c r="R2233" s="17">
        <f t="shared" si="344"/>
        <v>62.475000000000001</v>
      </c>
      <c r="S2233" s="17">
        <f t="shared" si="345"/>
        <v>51.625</v>
      </c>
      <c r="T2233" s="17">
        <f t="shared" si="346"/>
        <v>42.424999999999997</v>
      </c>
      <c r="U2233" s="17">
        <f t="shared" si="347"/>
        <v>54.125</v>
      </c>
      <c r="V2233" s="16">
        <f t="shared" si="348"/>
        <v>52.17499999999999</v>
      </c>
      <c r="W2233" s="16">
        <f t="shared" si="349"/>
        <v>52.662499999999994</v>
      </c>
    </row>
    <row r="2234" spans="1:23" ht="13.5" x14ac:dyDescent="0.25">
      <c r="A2234" s="3">
        <v>45257</v>
      </c>
      <c r="B2234" s="2">
        <v>2.0099999999999998</v>
      </c>
      <c r="C2234" s="2">
        <v>34.585668312619276</v>
      </c>
      <c r="D2234" s="2">
        <v>-9.1501941543814524E-4</v>
      </c>
      <c r="E2234" s="2">
        <v>1.217169668810901E-2</v>
      </c>
      <c r="F2234" s="2">
        <v>2.0279999999999996</v>
      </c>
      <c r="G2234" s="2">
        <v>2.0569999999999999</v>
      </c>
      <c r="H2234" s="2">
        <v>2.052</v>
      </c>
      <c r="I2234" s="2">
        <v>2.0642000000000005</v>
      </c>
      <c r="J2234" s="2">
        <v>1.9451000000000005</v>
      </c>
      <c r="K2234" s="13" t="s">
        <v>53</v>
      </c>
      <c r="L2234" s="13" t="s">
        <v>55</v>
      </c>
      <c r="M2234" s="13" t="s">
        <v>47</v>
      </c>
      <c r="N2234" s="16">
        <f t="shared" si="340"/>
        <v>50</v>
      </c>
      <c r="O2234" s="16">
        <f t="shared" si="341"/>
        <v>100</v>
      </c>
      <c r="P2234" s="16">
        <f t="shared" si="342"/>
        <v>50</v>
      </c>
      <c r="Q2234" s="16">
        <f t="shared" si="343"/>
        <v>16.5</v>
      </c>
      <c r="R2234" s="17">
        <f t="shared" si="344"/>
        <v>62.475000000000001</v>
      </c>
      <c r="S2234" s="17">
        <f t="shared" si="345"/>
        <v>51.625</v>
      </c>
      <c r="T2234" s="17">
        <f t="shared" si="346"/>
        <v>42.424999999999997</v>
      </c>
      <c r="U2234" s="17">
        <f t="shared" si="347"/>
        <v>54.125</v>
      </c>
      <c r="V2234" s="16">
        <f t="shared" si="348"/>
        <v>52.17499999999999</v>
      </c>
      <c r="W2234" s="16">
        <f t="shared" si="349"/>
        <v>52.662499999999994</v>
      </c>
    </row>
    <row r="2235" spans="1:23" ht="13.5" x14ac:dyDescent="0.25">
      <c r="A2235" s="3">
        <v>45258</v>
      </c>
      <c r="B2235" s="2">
        <v>2.0099999999999998</v>
      </c>
      <c r="C2235" s="2">
        <v>34.585668312619276</v>
      </c>
      <c r="D2235" s="2">
        <v>1.0983659617171515E-2</v>
      </c>
      <c r="E2235" s="2">
        <v>1.3653342655830771E-2</v>
      </c>
      <c r="F2235" s="2">
        <v>2.02</v>
      </c>
      <c r="G2235" s="2">
        <v>2.0469999999999997</v>
      </c>
      <c r="H2235" s="2">
        <v>2.0505</v>
      </c>
      <c r="I2235" s="2">
        <v>2.0604000000000005</v>
      </c>
      <c r="J2235" s="2">
        <v>1.9460000000000002</v>
      </c>
      <c r="K2235" s="13" t="s">
        <v>53</v>
      </c>
      <c r="L2235" s="13" t="s">
        <v>55</v>
      </c>
      <c r="M2235" s="13" t="s">
        <v>47</v>
      </c>
      <c r="N2235" s="16">
        <f t="shared" si="340"/>
        <v>50</v>
      </c>
      <c r="O2235" s="16">
        <f t="shared" si="341"/>
        <v>100</v>
      </c>
      <c r="P2235" s="16">
        <f t="shared" si="342"/>
        <v>50</v>
      </c>
      <c r="Q2235" s="16">
        <f t="shared" si="343"/>
        <v>16.5</v>
      </c>
      <c r="R2235" s="17">
        <f t="shared" si="344"/>
        <v>62.475000000000001</v>
      </c>
      <c r="S2235" s="17">
        <f t="shared" si="345"/>
        <v>51.625</v>
      </c>
      <c r="T2235" s="17">
        <f t="shared" si="346"/>
        <v>42.424999999999997</v>
      </c>
      <c r="U2235" s="17">
        <f t="shared" si="347"/>
        <v>54.125</v>
      </c>
      <c r="V2235" s="16">
        <f t="shared" si="348"/>
        <v>52.17499999999999</v>
      </c>
      <c r="W2235" s="16">
        <f t="shared" si="349"/>
        <v>52.662499999999994</v>
      </c>
    </row>
    <row r="2236" spans="1:23" ht="13.5" x14ac:dyDescent="0.25">
      <c r="A2236" s="3">
        <v>45259</v>
      </c>
      <c r="B2236" s="2">
        <v>1.98</v>
      </c>
      <c r="C2236" s="2">
        <v>28.446578070675187</v>
      </c>
      <c r="D2236" s="2">
        <v>2.2004178407766695E-2</v>
      </c>
      <c r="E2236" s="2">
        <v>1.4960020612093878E-2</v>
      </c>
      <c r="F2236" s="2">
        <v>2.008</v>
      </c>
      <c r="G2236" s="2">
        <v>2.0349999999999997</v>
      </c>
      <c r="H2236" s="2">
        <v>2.0474999999999999</v>
      </c>
      <c r="I2236" s="2">
        <v>2.0568</v>
      </c>
      <c r="J2236" s="2">
        <v>1.9467500000000006</v>
      </c>
      <c r="K2236" s="13" t="s">
        <v>53</v>
      </c>
      <c r="L2236" s="13" t="s">
        <v>55</v>
      </c>
      <c r="M2236" s="13" t="s">
        <v>47</v>
      </c>
      <c r="N2236" s="16">
        <f t="shared" si="340"/>
        <v>50</v>
      </c>
      <c r="O2236" s="16">
        <f t="shared" si="341"/>
        <v>100</v>
      </c>
      <c r="P2236" s="16">
        <f t="shared" si="342"/>
        <v>50</v>
      </c>
      <c r="Q2236" s="16">
        <f t="shared" si="343"/>
        <v>16.5</v>
      </c>
      <c r="R2236" s="17">
        <f t="shared" si="344"/>
        <v>62.475000000000001</v>
      </c>
      <c r="S2236" s="17">
        <f t="shared" si="345"/>
        <v>51.625</v>
      </c>
      <c r="T2236" s="17">
        <f t="shared" si="346"/>
        <v>42.424999999999997</v>
      </c>
      <c r="U2236" s="17">
        <f t="shared" si="347"/>
        <v>54.125</v>
      </c>
      <c r="V2236" s="16">
        <f t="shared" si="348"/>
        <v>52.17499999999999</v>
      </c>
      <c r="W2236" s="16">
        <f t="shared" si="349"/>
        <v>52.662499999999994</v>
      </c>
    </row>
    <row r="2237" spans="1:23" ht="13.5" x14ac:dyDescent="0.25">
      <c r="A2237" s="3">
        <v>45260</v>
      </c>
      <c r="B2237" s="2">
        <v>1.95</v>
      </c>
      <c r="C2237" s="2">
        <v>23.88144775025107</v>
      </c>
      <c r="D2237" s="2">
        <v>3.0900548646463744E-2</v>
      </c>
      <c r="E2237" s="2">
        <v>1.5188340011645162E-2</v>
      </c>
      <c r="F2237" s="2">
        <v>1.9939999999999998</v>
      </c>
      <c r="G2237" s="2">
        <v>2.0219999999999998</v>
      </c>
      <c r="H2237" s="2">
        <v>2.0429999999999997</v>
      </c>
      <c r="I2237" s="2">
        <v>2.0532000000000004</v>
      </c>
      <c r="J2237" s="2">
        <v>1.9474000000000005</v>
      </c>
      <c r="K2237" s="13" t="s">
        <v>53</v>
      </c>
      <c r="L2237" s="13" t="s">
        <v>55</v>
      </c>
      <c r="M2237" s="13" t="s">
        <v>47</v>
      </c>
      <c r="N2237" s="16">
        <f t="shared" si="340"/>
        <v>50</v>
      </c>
      <c r="O2237" s="16">
        <f t="shared" si="341"/>
        <v>100</v>
      </c>
      <c r="P2237" s="16">
        <f t="shared" si="342"/>
        <v>50</v>
      </c>
      <c r="Q2237" s="16">
        <f t="shared" si="343"/>
        <v>16.5</v>
      </c>
      <c r="R2237" s="17">
        <f t="shared" si="344"/>
        <v>62.475000000000001</v>
      </c>
      <c r="S2237" s="17">
        <f t="shared" si="345"/>
        <v>51.625</v>
      </c>
      <c r="T2237" s="17">
        <f t="shared" si="346"/>
        <v>42.424999999999997</v>
      </c>
      <c r="U2237" s="17">
        <f t="shared" si="347"/>
        <v>54.125</v>
      </c>
      <c r="V2237" s="16">
        <f t="shared" si="348"/>
        <v>52.17499999999999</v>
      </c>
      <c r="W2237" s="16">
        <f t="shared" si="349"/>
        <v>52.662499999999994</v>
      </c>
    </row>
    <row r="2238" spans="1:23" ht="13.5" x14ac:dyDescent="0.25">
      <c r="A2238" s="3">
        <v>45261</v>
      </c>
      <c r="B2238" s="2">
        <v>1.94</v>
      </c>
      <c r="C2238" s="2">
        <v>22.580612504897005</v>
      </c>
      <c r="D2238" s="2">
        <v>3.9740718507021544E-2</v>
      </c>
      <c r="E2238" s="2">
        <v>1.4409278694849901E-2</v>
      </c>
      <c r="F2238" s="2">
        <v>1.9780000000000002</v>
      </c>
      <c r="G2238" s="2">
        <v>2.008</v>
      </c>
      <c r="H2238" s="2">
        <v>2.0384999999999995</v>
      </c>
      <c r="I2238" s="2">
        <v>2.0502000000000002</v>
      </c>
      <c r="J2238" s="2">
        <v>1.9480000000000004</v>
      </c>
      <c r="K2238" s="13" t="s">
        <v>53</v>
      </c>
      <c r="L2238" s="13" t="s">
        <v>55</v>
      </c>
      <c r="M2238" s="13" t="s">
        <v>47</v>
      </c>
      <c r="N2238" s="16">
        <f t="shared" si="340"/>
        <v>50</v>
      </c>
      <c r="O2238" s="16">
        <f t="shared" si="341"/>
        <v>100</v>
      </c>
      <c r="P2238" s="16">
        <f t="shared" si="342"/>
        <v>50</v>
      </c>
      <c r="Q2238" s="16">
        <f t="shared" si="343"/>
        <v>16.5</v>
      </c>
      <c r="R2238" s="17">
        <f t="shared" si="344"/>
        <v>62.475000000000001</v>
      </c>
      <c r="S2238" s="17">
        <f t="shared" si="345"/>
        <v>51.625</v>
      </c>
      <c r="T2238" s="17">
        <f t="shared" si="346"/>
        <v>42.424999999999997</v>
      </c>
      <c r="U2238" s="17">
        <f t="shared" si="347"/>
        <v>54.125</v>
      </c>
      <c r="V2238" s="16">
        <f t="shared" si="348"/>
        <v>52.17499999999999</v>
      </c>
      <c r="W2238" s="16">
        <f t="shared" si="349"/>
        <v>52.662499999999994</v>
      </c>
    </row>
    <row r="2239" spans="1:23" ht="13.5" x14ac:dyDescent="0.25">
      <c r="A2239" s="3">
        <v>45264</v>
      </c>
      <c r="B2239" s="2">
        <v>1.94</v>
      </c>
      <c r="C2239" s="2">
        <v>22.580612504897005</v>
      </c>
      <c r="D2239" s="2">
        <v>4.4732410352108065E-2</v>
      </c>
      <c r="E2239" s="2">
        <v>1.4397122072290828E-2</v>
      </c>
      <c r="F2239" s="2">
        <v>1.9639999999999997</v>
      </c>
      <c r="G2239" s="2">
        <v>1.996</v>
      </c>
      <c r="H2239" s="2">
        <v>2.0334999999999992</v>
      </c>
      <c r="I2239" s="2">
        <v>2.0473999999999997</v>
      </c>
      <c r="J2239" s="2">
        <v>1.9486000000000003</v>
      </c>
      <c r="K2239" s="13" t="s">
        <v>53</v>
      </c>
      <c r="L2239" s="13" t="s">
        <v>55</v>
      </c>
      <c r="M2239" s="13" t="s">
        <v>47</v>
      </c>
      <c r="N2239" s="16">
        <f t="shared" si="340"/>
        <v>50</v>
      </c>
      <c r="O2239" s="16">
        <f t="shared" si="341"/>
        <v>100</v>
      </c>
      <c r="P2239" s="16">
        <f t="shared" si="342"/>
        <v>50</v>
      </c>
      <c r="Q2239" s="16">
        <f t="shared" si="343"/>
        <v>16.5</v>
      </c>
      <c r="R2239" s="17">
        <f t="shared" si="344"/>
        <v>62.475000000000001</v>
      </c>
      <c r="S2239" s="17">
        <f t="shared" si="345"/>
        <v>51.625</v>
      </c>
      <c r="T2239" s="17">
        <f t="shared" si="346"/>
        <v>42.424999999999997</v>
      </c>
      <c r="U2239" s="17">
        <f t="shared" si="347"/>
        <v>54.125</v>
      </c>
      <c r="V2239" s="16">
        <f t="shared" si="348"/>
        <v>52.17499999999999</v>
      </c>
      <c r="W2239" s="16">
        <f t="shared" si="349"/>
        <v>52.662499999999994</v>
      </c>
    </row>
    <row r="2240" spans="1:23" ht="13.5" x14ac:dyDescent="0.25">
      <c r="A2240" s="3">
        <v>45265</v>
      </c>
      <c r="B2240" s="2">
        <v>1.92</v>
      </c>
      <c r="C2240" s="2">
        <v>20.04767217710291</v>
      </c>
      <c r="D2240" s="2">
        <v>4.9444050283704577E-2</v>
      </c>
      <c r="E2240" s="2">
        <v>1.4605549543547185E-2</v>
      </c>
      <c r="F2240" s="2">
        <v>1.9459999999999997</v>
      </c>
      <c r="G2240" s="2">
        <v>1.9829999999999999</v>
      </c>
      <c r="H2240" s="2">
        <v>2.0274999999999994</v>
      </c>
      <c r="I2240" s="2">
        <v>2.0442</v>
      </c>
      <c r="J2240" s="2">
        <v>1.9492000000000005</v>
      </c>
      <c r="K2240" s="13" t="s">
        <v>53</v>
      </c>
      <c r="L2240" s="13" t="s">
        <v>55</v>
      </c>
      <c r="M2240" s="13" t="s">
        <v>47</v>
      </c>
      <c r="N2240" s="16">
        <f t="shared" si="340"/>
        <v>50</v>
      </c>
      <c r="O2240" s="16">
        <f t="shared" si="341"/>
        <v>100</v>
      </c>
      <c r="P2240" s="16">
        <f t="shared" si="342"/>
        <v>50</v>
      </c>
      <c r="Q2240" s="16">
        <f t="shared" si="343"/>
        <v>16.5</v>
      </c>
      <c r="R2240" s="17">
        <f t="shared" si="344"/>
        <v>62.475000000000001</v>
      </c>
      <c r="S2240" s="17">
        <f t="shared" si="345"/>
        <v>51.625</v>
      </c>
      <c r="T2240" s="17">
        <f t="shared" si="346"/>
        <v>42.424999999999997</v>
      </c>
      <c r="U2240" s="17">
        <f t="shared" si="347"/>
        <v>54.125</v>
      </c>
      <c r="V2240" s="16">
        <f t="shared" si="348"/>
        <v>52.17499999999999</v>
      </c>
      <c r="W2240" s="16">
        <f t="shared" si="349"/>
        <v>52.662499999999994</v>
      </c>
    </row>
    <row r="2241" spans="1:23" ht="13.5" x14ac:dyDescent="0.25">
      <c r="A2241" s="3">
        <v>45266</v>
      </c>
      <c r="B2241" s="2">
        <v>1.9</v>
      </c>
      <c r="C2241" s="2">
        <v>17.886899894421518</v>
      </c>
      <c r="D2241" s="2">
        <v>5.3996542534571645E-2</v>
      </c>
      <c r="E2241" s="2">
        <v>1.4543347372448587E-2</v>
      </c>
      <c r="F2241" s="2">
        <v>1.9300000000000002</v>
      </c>
      <c r="G2241" s="2">
        <v>1.9689999999999999</v>
      </c>
      <c r="H2241" s="2">
        <v>2.0204999999999993</v>
      </c>
      <c r="I2241" s="2">
        <v>2.0405999999999995</v>
      </c>
      <c r="J2241" s="2">
        <v>1.9496000000000007</v>
      </c>
      <c r="K2241" s="13" t="s">
        <v>53</v>
      </c>
      <c r="L2241" s="13" t="s">
        <v>55</v>
      </c>
      <c r="M2241" s="13" t="s">
        <v>47</v>
      </c>
      <c r="N2241" s="16">
        <f t="shared" si="340"/>
        <v>50</v>
      </c>
      <c r="O2241" s="16">
        <f t="shared" si="341"/>
        <v>100</v>
      </c>
      <c r="P2241" s="16">
        <f t="shared" si="342"/>
        <v>50</v>
      </c>
      <c r="Q2241" s="16">
        <f t="shared" si="343"/>
        <v>16.5</v>
      </c>
      <c r="R2241" s="17">
        <f t="shared" si="344"/>
        <v>62.475000000000001</v>
      </c>
      <c r="S2241" s="17">
        <f t="shared" si="345"/>
        <v>51.625</v>
      </c>
      <c r="T2241" s="17">
        <f t="shared" si="346"/>
        <v>42.424999999999997</v>
      </c>
      <c r="U2241" s="17">
        <f t="shared" si="347"/>
        <v>54.125</v>
      </c>
      <c r="V2241" s="16">
        <f t="shared" si="348"/>
        <v>52.17499999999999</v>
      </c>
      <c r="W2241" s="16">
        <f t="shared" si="349"/>
        <v>52.662499999999994</v>
      </c>
    </row>
    <row r="2242" spans="1:23" ht="13.5" x14ac:dyDescent="0.25">
      <c r="A2242" s="3">
        <v>45267</v>
      </c>
      <c r="B2242" s="2">
        <v>1.96</v>
      </c>
      <c r="C2242" s="2">
        <v>39.095078570297183</v>
      </c>
      <c r="D2242" s="2">
        <v>5.1022038827591487E-2</v>
      </c>
      <c r="E2242" s="2">
        <v>1.4008129021099717E-2</v>
      </c>
      <c r="F2242" s="2">
        <v>1.9319999999999999</v>
      </c>
      <c r="G2242" s="2">
        <v>1.9629999999999999</v>
      </c>
      <c r="H2242" s="2">
        <v>2.0159999999999996</v>
      </c>
      <c r="I2242" s="2">
        <v>2.0387999999999997</v>
      </c>
      <c r="J2242" s="2">
        <v>1.9503000000000004</v>
      </c>
      <c r="K2242" s="13" t="s">
        <v>53</v>
      </c>
      <c r="L2242" s="13" t="s">
        <v>55</v>
      </c>
      <c r="M2242" s="13" t="s">
        <v>54</v>
      </c>
      <c r="N2242" s="16">
        <f t="shared" ref="N2242:N2305" si="350">IF(D2242&lt;30,50, IF(D2242&gt;70, 0, 25))</f>
        <v>50</v>
      </c>
      <c r="O2242" s="16">
        <f t="shared" ref="O2242:O2305" si="351">IF(F2242-E2242&gt;0.02, 100, IF(F2242-E2242&lt;0,0,45))</f>
        <v>100</v>
      </c>
      <c r="P2242" s="16">
        <f t="shared" ref="P2242:P2305" si="352">IF(G2242-J2242&gt;10,100,IF(G2242-J2242&gt;5,75, IF(G2242-J2242&gt;0,50,0)))</f>
        <v>50</v>
      </c>
      <c r="Q2242" s="16">
        <f t="shared" ref="Q2242:Q2305" si="353">IF(M2242="confirmed bullish", 34, IF(M2242="bullish divergence",17, 0))+IF(K2242="bullish",33,IF(K2242="bearish",0,16.5))+IF(L2242="strong",33,IF(L2242="weak",0,16.5))</f>
        <v>16.5</v>
      </c>
      <c r="R2242" s="17">
        <f t="shared" si="344"/>
        <v>62.475000000000001</v>
      </c>
      <c r="S2242" s="17">
        <f t="shared" si="345"/>
        <v>51.625</v>
      </c>
      <c r="T2242" s="17">
        <f t="shared" si="346"/>
        <v>42.424999999999997</v>
      </c>
      <c r="U2242" s="17">
        <f t="shared" si="347"/>
        <v>54.125</v>
      </c>
      <c r="V2242" s="16">
        <f t="shared" si="348"/>
        <v>52.17499999999999</v>
      </c>
      <c r="W2242" s="16">
        <f t="shared" si="349"/>
        <v>52.662499999999994</v>
      </c>
    </row>
    <row r="2243" spans="1:23" ht="13.5" x14ac:dyDescent="0.25">
      <c r="A2243" s="3">
        <v>45268</v>
      </c>
      <c r="B2243" s="2">
        <v>1.97</v>
      </c>
      <c r="C2243" s="2">
        <v>41.793417261530308</v>
      </c>
      <c r="D2243" s="2">
        <v>4.8053159412406732E-2</v>
      </c>
      <c r="E2243" s="2">
        <v>1.3218147008192108E-2</v>
      </c>
      <c r="F2243" s="2">
        <v>1.9379999999999999</v>
      </c>
      <c r="G2243" s="2">
        <v>1.9579999999999997</v>
      </c>
      <c r="H2243" s="2">
        <v>2.0114999999999998</v>
      </c>
      <c r="I2243" s="2">
        <v>2.0369999999999995</v>
      </c>
      <c r="J2243" s="2">
        <v>1.9512000000000003</v>
      </c>
      <c r="K2243" s="13" t="s">
        <v>48</v>
      </c>
      <c r="L2243" s="13" t="s">
        <v>55</v>
      </c>
      <c r="M2243" s="13" t="s">
        <v>52</v>
      </c>
      <c r="N2243" s="16">
        <f t="shared" si="350"/>
        <v>50</v>
      </c>
      <c r="O2243" s="16">
        <f t="shared" si="351"/>
        <v>100</v>
      </c>
      <c r="P2243" s="16">
        <f t="shared" si="352"/>
        <v>50</v>
      </c>
      <c r="Q2243" s="16">
        <f t="shared" si="353"/>
        <v>83.5</v>
      </c>
      <c r="R2243" s="17">
        <f t="shared" ref="R2243:R2306" si="354">0.35*N2243+O2243*0.35+P2243*0.15+Q2243*0.15</f>
        <v>72.525000000000006</v>
      </c>
      <c r="S2243" s="17">
        <f t="shared" ref="S2243:S2306" si="355">N2243*0.2+O2243*0.2+P2243*0.35+Q2243*0.25</f>
        <v>68.375</v>
      </c>
      <c r="T2243" s="17">
        <f t="shared" ref="T2243:T2306" si="356">N2243*0.15+O2243*0.15+P2243*0.25+Q2243*0.45</f>
        <v>72.575000000000003</v>
      </c>
      <c r="U2243" s="17">
        <f t="shared" ref="U2243:U2306" si="357">0.25*SUM(N2243:Q2243)</f>
        <v>70.875</v>
      </c>
      <c r="V2243" s="16">
        <f t="shared" ref="V2243:V2306" si="358">SUM(R2243:T2243)/3</f>
        <v>71.158333333333346</v>
      </c>
      <c r="W2243" s="16">
        <f t="shared" ref="W2243:W2306" si="359">SUM(R2243:U2243)/4</f>
        <v>71.087500000000006</v>
      </c>
    </row>
    <row r="2244" spans="1:23" ht="13.5" x14ac:dyDescent="0.25">
      <c r="A2244" s="3">
        <v>45271</v>
      </c>
      <c r="B2244" s="2">
        <v>1.95</v>
      </c>
      <c r="C2244" s="2">
        <v>38.15272236726117</v>
      </c>
      <c r="D2244" s="2">
        <v>4.5692320447092483E-2</v>
      </c>
      <c r="E2244" s="2">
        <v>1.2165809285563775E-2</v>
      </c>
      <c r="F2244" s="2">
        <v>1.94</v>
      </c>
      <c r="G2244" s="2">
        <v>1.9519999999999995</v>
      </c>
      <c r="H2244" s="2">
        <v>2.0045000000000002</v>
      </c>
      <c r="I2244" s="2">
        <v>2.0347999999999997</v>
      </c>
      <c r="J2244" s="2">
        <v>1.9520500000000001</v>
      </c>
      <c r="K2244" s="13" t="s">
        <v>53</v>
      </c>
      <c r="L2244" s="13" t="s">
        <v>55</v>
      </c>
      <c r="M2244" s="13" t="s">
        <v>54</v>
      </c>
      <c r="N2244" s="16">
        <f t="shared" si="350"/>
        <v>50</v>
      </c>
      <c r="O2244" s="16">
        <f t="shared" si="351"/>
        <v>100</v>
      </c>
      <c r="P2244" s="16">
        <f t="shared" si="352"/>
        <v>0</v>
      </c>
      <c r="Q2244" s="16">
        <f t="shared" si="353"/>
        <v>16.5</v>
      </c>
      <c r="R2244" s="17">
        <f t="shared" si="354"/>
        <v>54.975000000000001</v>
      </c>
      <c r="S2244" s="17">
        <f t="shared" si="355"/>
        <v>34.125</v>
      </c>
      <c r="T2244" s="17">
        <f t="shared" si="356"/>
        <v>29.925000000000001</v>
      </c>
      <c r="U2244" s="17">
        <f t="shared" si="357"/>
        <v>41.625</v>
      </c>
      <c r="V2244" s="16">
        <f t="shared" si="358"/>
        <v>39.674999999999997</v>
      </c>
      <c r="W2244" s="16">
        <f t="shared" si="359"/>
        <v>40.162499999999994</v>
      </c>
    </row>
    <row r="2245" spans="1:23" ht="13.5" x14ac:dyDescent="0.25">
      <c r="A2245" s="3">
        <v>45272</v>
      </c>
      <c r="B2245" s="2">
        <v>1.96</v>
      </c>
      <c r="C2245" s="2">
        <v>40.923769214080409</v>
      </c>
      <c r="D2245" s="2">
        <v>4.3264970027576899E-2</v>
      </c>
      <c r="E2245" s="2">
        <v>1.1170201222563323E-2</v>
      </c>
      <c r="F2245" s="2">
        <v>1.948</v>
      </c>
      <c r="G2245" s="2">
        <v>1.9470000000000003</v>
      </c>
      <c r="H2245" s="2">
        <v>1.9970000000000003</v>
      </c>
      <c r="I2245" s="2">
        <v>2.0327999999999999</v>
      </c>
      <c r="J2245" s="2">
        <v>1.95285</v>
      </c>
      <c r="K2245" s="13" t="s">
        <v>48</v>
      </c>
      <c r="L2245" s="13" t="s">
        <v>55</v>
      </c>
      <c r="M2245" s="13" t="s">
        <v>52</v>
      </c>
      <c r="N2245" s="16">
        <f t="shared" si="350"/>
        <v>50</v>
      </c>
      <c r="O2245" s="16">
        <f t="shared" si="351"/>
        <v>100</v>
      </c>
      <c r="P2245" s="16">
        <f t="shared" si="352"/>
        <v>0</v>
      </c>
      <c r="Q2245" s="16">
        <f t="shared" si="353"/>
        <v>83.5</v>
      </c>
      <c r="R2245" s="17">
        <f t="shared" si="354"/>
        <v>65.025000000000006</v>
      </c>
      <c r="S2245" s="17">
        <f t="shared" si="355"/>
        <v>50.875</v>
      </c>
      <c r="T2245" s="17">
        <f t="shared" si="356"/>
        <v>60.075000000000003</v>
      </c>
      <c r="U2245" s="17">
        <f t="shared" si="357"/>
        <v>58.375</v>
      </c>
      <c r="V2245" s="16">
        <f t="shared" si="358"/>
        <v>58.658333333333339</v>
      </c>
      <c r="W2245" s="16">
        <f t="shared" si="359"/>
        <v>58.587500000000006</v>
      </c>
    </row>
    <row r="2246" spans="1:23" ht="13.5" x14ac:dyDescent="0.25">
      <c r="A2246" s="3">
        <v>45273</v>
      </c>
      <c r="B2246" s="2">
        <v>1.93</v>
      </c>
      <c r="C2246" s="2">
        <v>35.748977825867527</v>
      </c>
      <c r="D2246" s="2">
        <v>3.9046789841032492E-2</v>
      </c>
      <c r="E2246" s="2">
        <v>1.1672779918820122E-2</v>
      </c>
      <c r="F2246" s="2">
        <v>1.954</v>
      </c>
      <c r="G2246" s="2">
        <v>1.9419999999999997</v>
      </c>
      <c r="H2246" s="2">
        <v>1.9885000000000002</v>
      </c>
      <c r="I2246" s="2">
        <v>2.0302000000000002</v>
      </c>
      <c r="J2246" s="2">
        <v>1.9535</v>
      </c>
      <c r="K2246" s="13" t="s">
        <v>48</v>
      </c>
      <c r="L2246" s="13" t="s">
        <v>55</v>
      </c>
      <c r="M2246" s="13" t="s">
        <v>52</v>
      </c>
      <c r="N2246" s="16">
        <f t="shared" si="350"/>
        <v>50</v>
      </c>
      <c r="O2246" s="16">
        <f t="shared" si="351"/>
        <v>100</v>
      </c>
      <c r="P2246" s="16">
        <f t="shared" si="352"/>
        <v>0</v>
      </c>
      <c r="Q2246" s="16">
        <f t="shared" si="353"/>
        <v>83.5</v>
      </c>
      <c r="R2246" s="17">
        <f t="shared" si="354"/>
        <v>65.025000000000006</v>
      </c>
      <c r="S2246" s="17">
        <f t="shared" si="355"/>
        <v>50.875</v>
      </c>
      <c r="T2246" s="17">
        <f t="shared" si="356"/>
        <v>60.075000000000003</v>
      </c>
      <c r="U2246" s="17">
        <f t="shared" si="357"/>
        <v>58.375</v>
      </c>
      <c r="V2246" s="16">
        <f t="shared" si="358"/>
        <v>58.658333333333339</v>
      </c>
      <c r="W2246" s="16">
        <f t="shared" si="359"/>
        <v>58.587500000000006</v>
      </c>
    </row>
    <row r="2247" spans="1:23" ht="13.5" x14ac:dyDescent="0.25">
      <c r="A2247" s="3">
        <v>45274</v>
      </c>
      <c r="B2247" s="2">
        <v>1.92</v>
      </c>
      <c r="C2247" s="2">
        <v>34.196715750476244</v>
      </c>
      <c r="D2247" s="2">
        <v>3.1992126847688374E-2</v>
      </c>
      <c r="E2247" s="2">
        <v>1.2947482304793144E-2</v>
      </c>
      <c r="F2247" s="2">
        <v>1.9460000000000002</v>
      </c>
      <c r="G2247" s="2">
        <v>1.9390000000000001</v>
      </c>
      <c r="H2247" s="2">
        <v>1.9805000000000004</v>
      </c>
      <c r="I2247" s="2">
        <v>2.0273999999999996</v>
      </c>
      <c r="J2247" s="2">
        <v>1.9540999999999999</v>
      </c>
      <c r="K2247" s="13" t="s">
        <v>53</v>
      </c>
      <c r="L2247" s="13" t="s">
        <v>55</v>
      </c>
      <c r="M2247" s="13" t="s">
        <v>47</v>
      </c>
      <c r="N2247" s="16">
        <f t="shared" si="350"/>
        <v>50</v>
      </c>
      <c r="O2247" s="16">
        <f t="shared" si="351"/>
        <v>100</v>
      </c>
      <c r="P2247" s="16">
        <f t="shared" si="352"/>
        <v>0</v>
      </c>
      <c r="Q2247" s="16">
        <f t="shared" si="353"/>
        <v>16.5</v>
      </c>
      <c r="R2247" s="17">
        <f t="shared" si="354"/>
        <v>54.975000000000001</v>
      </c>
      <c r="S2247" s="17">
        <f t="shared" si="355"/>
        <v>34.125</v>
      </c>
      <c r="T2247" s="17">
        <f t="shared" si="356"/>
        <v>29.925000000000001</v>
      </c>
      <c r="U2247" s="17">
        <f t="shared" si="357"/>
        <v>41.625</v>
      </c>
      <c r="V2247" s="16">
        <f t="shared" si="358"/>
        <v>39.674999999999997</v>
      </c>
      <c r="W2247" s="16">
        <f t="shared" si="359"/>
        <v>40.162499999999994</v>
      </c>
    </row>
    <row r="2248" spans="1:23" ht="13.5" x14ac:dyDescent="0.25">
      <c r="A2248" s="3">
        <v>45275</v>
      </c>
      <c r="B2248" s="2">
        <v>1.92</v>
      </c>
      <c r="C2248" s="2">
        <v>34.196715750476244</v>
      </c>
      <c r="D2248" s="2">
        <v>2.4903805393100553E-2</v>
      </c>
      <c r="E2248" s="2">
        <v>1.4518636833193099E-2</v>
      </c>
      <c r="F2248" s="2">
        <v>1.9359999999999999</v>
      </c>
      <c r="G2248" s="2">
        <v>1.9369999999999998</v>
      </c>
      <c r="H2248" s="2">
        <v>1.9724999999999997</v>
      </c>
      <c r="I2248" s="2">
        <v>2.0246000000000004</v>
      </c>
      <c r="J2248" s="2">
        <v>1.9546999999999999</v>
      </c>
      <c r="K2248" s="13" t="s">
        <v>53</v>
      </c>
      <c r="L2248" s="13" t="s">
        <v>55</v>
      </c>
      <c r="M2248" s="13" t="s">
        <v>47</v>
      </c>
      <c r="N2248" s="16">
        <f t="shared" si="350"/>
        <v>50</v>
      </c>
      <c r="O2248" s="16">
        <f t="shared" si="351"/>
        <v>100</v>
      </c>
      <c r="P2248" s="16">
        <f t="shared" si="352"/>
        <v>0</v>
      </c>
      <c r="Q2248" s="16">
        <f t="shared" si="353"/>
        <v>16.5</v>
      </c>
      <c r="R2248" s="17">
        <f t="shared" si="354"/>
        <v>54.975000000000001</v>
      </c>
      <c r="S2248" s="17">
        <f t="shared" si="355"/>
        <v>34.125</v>
      </c>
      <c r="T2248" s="17">
        <f t="shared" si="356"/>
        <v>29.925000000000001</v>
      </c>
      <c r="U2248" s="17">
        <f t="shared" si="357"/>
        <v>41.625</v>
      </c>
      <c r="V2248" s="16">
        <f t="shared" si="358"/>
        <v>39.674999999999997</v>
      </c>
      <c r="W2248" s="16">
        <f t="shared" si="359"/>
        <v>40.162499999999994</v>
      </c>
    </row>
    <row r="2249" spans="1:23" ht="13.5" x14ac:dyDescent="0.25">
      <c r="A2249" s="3">
        <v>45278</v>
      </c>
      <c r="B2249" s="2">
        <v>1.89</v>
      </c>
      <c r="C2249" s="2">
        <v>29.708508627322885</v>
      </c>
      <c r="D2249" s="2">
        <v>2.1516615588017762E-2</v>
      </c>
      <c r="E2249" s="2">
        <v>1.6775533009868851E-2</v>
      </c>
      <c r="F2249" s="2">
        <v>1.9239999999999999</v>
      </c>
      <c r="G2249" s="2">
        <v>1.9319999999999999</v>
      </c>
      <c r="H2249" s="2">
        <v>1.9640000000000004</v>
      </c>
      <c r="I2249" s="2">
        <v>2.0218000000000003</v>
      </c>
      <c r="J2249" s="2">
        <v>1.9551499999999999</v>
      </c>
      <c r="K2249" s="13" t="s">
        <v>53</v>
      </c>
      <c r="L2249" s="13" t="s">
        <v>55</v>
      </c>
      <c r="M2249" s="13" t="s">
        <v>47</v>
      </c>
      <c r="N2249" s="16">
        <f t="shared" si="350"/>
        <v>50</v>
      </c>
      <c r="O2249" s="16">
        <f t="shared" si="351"/>
        <v>100</v>
      </c>
      <c r="P2249" s="16">
        <f t="shared" si="352"/>
        <v>0</v>
      </c>
      <c r="Q2249" s="16">
        <f t="shared" si="353"/>
        <v>16.5</v>
      </c>
      <c r="R2249" s="17">
        <f t="shared" si="354"/>
        <v>54.975000000000001</v>
      </c>
      <c r="S2249" s="17">
        <f t="shared" si="355"/>
        <v>34.125</v>
      </c>
      <c r="T2249" s="17">
        <f t="shared" si="356"/>
        <v>29.925000000000001</v>
      </c>
      <c r="U2249" s="17">
        <f t="shared" si="357"/>
        <v>41.625</v>
      </c>
      <c r="V2249" s="16">
        <f t="shared" si="358"/>
        <v>39.674999999999997</v>
      </c>
      <c r="W2249" s="16">
        <f t="shared" si="359"/>
        <v>40.162499999999994</v>
      </c>
    </row>
    <row r="2250" spans="1:23" ht="13.5" x14ac:dyDescent="0.25">
      <c r="A2250" s="3">
        <v>45279</v>
      </c>
      <c r="B2250" s="2">
        <v>1.88</v>
      </c>
      <c r="C2250" s="2">
        <v>28.371793946200313</v>
      </c>
      <c r="D2250" s="2">
        <v>1.6851249038872806E-2</v>
      </c>
      <c r="E2250" s="2">
        <v>1.7710252111222471E-2</v>
      </c>
      <c r="F2250" s="2">
        <v>1.9079999999999999</v>
      </c>
      <c r="G2250" s="2">
        <v>1.9279999999999997</v>
      </c>
      <c r="H2250" s="2">
        <v>1.9555</v>
      </c>
      <c r="I2250" s="2">
        <v>2.0186000000000002</v>
      </c>
      <c r="J2250" s="2">
        <v>1.9556</v>
      </c>
      <c r="K2250" s="13" t="s">
        <v>53</v>
      </c>
      <c r="L2250" s="13" t="s">
        <v>55</v>
      </c>
      <c r="M2250" s="13" t="s">
        <v>47</v>
      </c>
      <c r="N2250" s="16">
        <f t="shared" si="350"/>
        <v>50</v>
      </c>
      <c r="O2250" s="16">
        <f t="shared" si="351"/>
        <v>100</v>
      </c>
      <c r="P2250" s="16">
        <f t="shared" si="352"/>
        <v>0</v>
      </c>
      <c r="Q2250" s="16">
        <f t="shared" si="353"/>
        <v>16.5</v>
      </c>
      <c r="R2250" s="17">
        <f t="shared" si="354"/>
        <v>54.975000000000001</v>
      </c>
      <c r="S2250" s="17">
        <f t="shared" si="355"/>
        <v>34.125</v>
      </c>
      <c r="T2250" s="17">
        <f t="shared" si="356"/>
        <v>29.925000000000001</v>
      </c>
      <c r="U2250" s="17">
        <f t="shared" si="357"/>
        <v>41.625</v>
      </c>
      <c r="V2250" s="16">
        <f t="shared" si="358"/>
        <v>39.674999999999997</v>
      </c>
      <c r="W2250" s="16">
        <f t="shared" si="359"/>
        <v>40.162499999999994</v>
      </c>
    </row>
    <row r="2251" spans="1:23" ht="13.5" x14ac:dyDescent="0.25">
      <c r="A2251" s="3">
        <v>45280</v>
      </c>
      <c r="B2251" s="2">
        <v>1.89</v>
      </c>
      <c r="C2251" s="2">
        <v>31.682164780772325</v>
      </c>
      <c r="D2251" s="2">
        <v>9.6421869386724701E-3</v>
      </c>
      <c r="E2251" s="2">
        <v>1.9048828791707894E-2</v>
      </c>
      <c r="F2251" s="2">
        <v>1.9</v>
      </c>
      <c r="G2251" s="2">
        <v>1.927</v>
      </c>
      <c r="H2251" s="2">
        <v>1.948</v>
      </c>
      <c r="I2251" s="2">
        <v>2.0158000000000005</v>
      </c>
      <c r="J2251" s="2">
        <v>1.9560499999999998</v>
      </c>
      <c r="K2251" s="13" t="s">
        <v>53</v>
      </c>
      <c r="L2251" s="13" t="s">
        <v>55</v>
      </c>
      <c r="M2251" s="13" t="s">
        <v>47</v>
      </c>
      <c r="N2251" s="16">
        <f t="shared" si="350"/>
        <v>50</v>
      </c>
      <c r="O2251" s="16">
        <f t="shared" si="351"/>
        <v>100</v>
      </c>
      <c r="P2251" s="16">
        <f t="shared" si="352"/>
        <v>0</v>
      </c>
      <c r="Q2251" s="16">
        <f t="shared" si="353"/>
        <v>16.5</v>
      </c>
      <c r="R2251" s="17">
        <f t="shared" si="354"/>
        <v>54.975000000000001</v>
      </c>
      <c r="S2251" s="17">
        <f t="shared" si="355"/>
        <v>34.125</v>
      </c>
      <c r="T2251" s="17">
        <f t="shared" si="356"/>
        <v>29.925000000000001</v>
      </c>
      <c r="U2251" s="17">
        <f t="shared" si="357"/>
        <v>41.625</v>
      </c>
      <c r="V2251" s="16">
        <f t="shared" si="358"/>
        <v>39.674999999999997</v>
      </c>
      <c r="W2251" s="16">
        <f t="shared" si="359"/>
        <v>40.162499999999994</v>
      </c>
    </row>
    <row r="2252" spans="1:23" ht="13.5" x14ac:dyDescent="0.25">
      <c r="A2252" s="3">
        <v>45281</v>
      </c>
      <c r="B2252" s="2">
        <v>1.87</v>
      </c>
      <c r="C2252" s="2">
        <v>28.813959727296734</v>
      </c>
      <c r="D2252" s="2">
        <v>1.4710389715567596E-2</v>
      </c>
      <c r="E2252" s="2">
        <v>2.0367404883745097E-2</v>
      </c>
      <c r="F2252" s="2">
        <v>1.89</v>
      </c>
      <c r="G2252" s="2">
        <v>1.9180000000000004</v>
      </c>
      <c r="H2252" s="2">
        <v>1.9405000000000001</v>
      </c>
      <c r="I2252" s="2">
        <v>2.0128000000000004</v>
      </c>
      <c r="J2252" s="2">
        <v>1.9563499999999998</v>
      </c>
      <c r="K2252" s="13" t="s">
        <v>53</v>
      </c>
      <c r="L2252" s="13" t="s">
        <v>55</v>
      </c>
      <c r="M2252" s="13" t="s">
        <v>47</v>
      </c>
      <c r="N2252" s="16">
        <f t="shared" si="350"/>
        <v>50</v>
      </c>
      <c r="O2252" s="16">
        <f t="shared" si="351"/>
        <v>100</v>
      </c>
      <c r="P2252" s="16">
        <f t="shared" si="352"/>
        <v>0</v>
      </c>
      <c r="Q2252" s="16">
        <f t="shared" si="353"/>
        <v>16.5</v>
      </c>
      <c r="R2252" s="17">
        <f t="shared" si="354"/>
        <v>54.975000000000001</v>
      </c>
      <c r="S2252" s="17">
        <f t="shared" si="355"/>
        <v>34.125</v>
      </c>
      <c r="T2252" s="17">
        <f t="shared" si="356"/>
        <v>29.925000000000001</v>
      </c>
      <c r="U2252" s="17">
        <f t="shared" si="357"/>
        <v>41.625</v>
      </c>
      <c r="V2252" s="16">
        <f t="shared" si="358"/>
        <v>39.674999999999997</v>
      </c>
      <c r="W2252" s="16">
        <f t="shared" si="359"/>
        <v>40.162499999999994</v>
      </c>
    </row>
    <row r="2253" spans="1:23" ht="13.5" x14ac:dyDescent="0.25">
      <c r="A2253" s="3">
        <v>45282</v>
      </c>
      <c r="B2253" s="2">
        <v>1.86</v>
      </c>
      <c r="C2253" s="2">
        <v>27.474646525807373</v>
      </c>
      <c r="D2253" s="2">
        <v>2.1818407393014549E-2</v>
      </c>
      <c r="E2253" s="2">
        <v>2.1717445780742205E-2</v>
      </c>
      <c r="F2253" s="2">
        <v>1.8779999999999997</v>
      </c>
      <c r="G2253" s="2">
        <v>1.907</v>
      </c>
      <c r="H2253" s="2">
        <v>1.9324999999999999</v>
      </c>
      <c r="I2253" s="2">
        <v>2.0088000000000004</v>
      </c>
      <c r="J2253" s="2">
        <v>1.9565999999999999</v>
      </c>
      <c r="K2253" s="13" t="s">
        <v>53</v>
      </c>
      <c r="L2253" s="13" t="s">
        <v>55</v>
      </c>
      <c r="M2253" s="13" t="s">
        <v>47</v>
      </c>
      <c r="N2253" s="16">
        <f t="shared" si="350"/>
        <v>50</v>
      </c>
      <c r="O2253" s="16">
        <f t="shared" si="351"/>
        <v>100</v>
      </c>
      <c r="P2253" s="16">
        <f t="shared" si="352"/>
        <v>0</v>
      </c>
      <c r="Q2253" s="16">
        <f t="shared" si="353"/>
        <v>16.5</v>
      </c>
      <c r="R2253" s="17">
        <f t="shared" si="354"/>
        <v>54.975000000000001</v>
      </c>
      <c r="S2253" s="17">
        <f t="shared" si="355"/>
        <v>34.125</v>
      </c>
      <c r="T2253" s="17">
        <f t="shared" si="356"/>
        <v>29.925000000000001</v>
      </c>
      <c r="U2253" s="17">
        <f t="shared" si="357"/>
        <v>41.625</v>
      </c>
      <c r="V2253" s="16">
        <f t="shared" si="358"/>
        <v>39.674999999999997</v>
      </c>
      <c r="W2253" s="16">
        <f t="shared" si="359"/>
        <v>40.162499999999994</v>
      </c>
    </row>
    <row r="2254" spans="1:23" ht="13.5" x14ac:dyDescent="0.25">
      <c r="A2254" s="3">
        <v>45285</v>
      </c>
      <c r="B2254" s="2">
        <v>1.87</v>
      </c>
      <c r="C2254" s="2">
        <v>30.931977143517329</v>
      </c>
      <c r="D2254" s="2">
        <v>2.4574621728415957E-2</v>
      </c>
      <c r="E2254" s="2">
        <v>2.252249393688982E-2</v>
      </c>
      <c r="F2254" s="2">
        <v>1.8740000000000001</v>
      </c>
      <c r="G2254" s="2">
        <v>1.8990000000000002</v>
      </c>
      <c r="H2254" s="2">
        <v>1.9254999999999995</v>
      </c>
      <c r="I2254" s="2">
        <v>2.0045999999999999</v>
      </c>
      <c r="J2254" s="2">
        <v>1.9569000000000001</v>
      </c>
      <c r="K2254" s="13" t="s">
        <v>53</v>
      </c>
      <c r="L2254" s="13" t="s">
        <v>55</v>
      </c>
      <c r="M2254" s="13" t="s">
        <v>47</v>
      </c>
      <c r="N2254" s="16">
        <f t="shared" si="350"/>
        <v>50</v>
      </c>
      <c r="O2254" s="16">
        <f t="shared" si="351"/>
        <v>100</v>
      </c>
      <c r="P2254" s="16">
        <f t="shared" si="352"/>
        <v>0</v>
      </c>
      <c r="Q2254" s="16">
        <f t="shared" si="353"/>
        <v>16.5</v>
      </c>
      <c r="R2254" s="17">
        <f t="shared" si="354"/>
        <v>54.975000000000001</v>
      </c>
      <c r="S2254" s="17">
        <f t="shared" si="355"/>
        <v>34.125</v>
      </c>
      <c r="T2254" s="17">
        <f t="shared" si="356"/>
        <v>29.925000000000001</v>
      </c>
      <c r="U2254" s="17">
        <f t="shared" si="357"/>
        <v>41.625</v>
      </c>
      <c r="V2254" s="16">
        <f t="shared" si="358"/>
        <v>39.674999999999997</v>
      </c>
      <c r="W2254" s="16">
        <f t="shared" si="359"/>
        <v>40.162499999999994</v>
      </c>
    </row>
    <row r="2255" spans="1:23" ht="13.5" x14ac:dyDescent="0.25">
      <c r="A2255" s="3">
        <v>45286</v>
      </c>
      <c r="B2255" s="2">
        <v>1.87</v>
      </c>
      <c r="C2255" s="2">
        <v>30.931977143517329</v>
      </c>
      <c r="D2255" s="2">
        <v>2.8904138695144299E-2</v>
      </c>
      <c r="E2255" s="2">
        <v>2.223144726622972E-2</v>
      </c>
      <c r="F2255" s="2">
        <v>1.8719999999999999</v>
      </c>
      <c r="G2255" s="2">
        <v>1.8900000000000001</v>
      </c>
      <c r="H2255" s="2">
        <v>1.9184999999999999</v>
      </c>
      <c r="I2255" s="2">
        <v>1.9994000000000001</v>
      </c>
      <c r="J2255" s="2">
        <v>1.9572000000000001</v>
      </c>
      <c r="K2255" s="13" t="s">
        <v>53</v>
      </c>
      <c r="L2255" s="13" t="s">
        <v>55</v>
      </c>
      <c r="M2255" s="13" t="s">
        <v>47</v>
      </c>
      <c r="N2255" s="16">
        <f t="shared" si="350"/>
        <v>50</v>
      </c>
      <c r="O2255" s="16">
        <f t="shared" si="351"/>
        <v>100</v>
      </c>
      <c r="P2255" s="16">
        <f t="shared" si="352"/>
        <v>0</v>
      </c>
      <c r="Q2255" s="16">
        <f t="shared" si="353"/>
        <v>16.5</v>
      </c>
      <c r="R2255" s="17">
        <f t="shared" si="354"/>
        <v>54.975000000000001</v>
      </c>
      <c r="S2255" s="17">
        <f t="shared" si="355"/>
        <v>34.125</v>
      </c>
      <c r="T2255" s="17">
        <f t="shared" si="356"/>
        <v>29.925000000000001</v>
      </c>
      <c r="U2255" s="17">
        <f t="shared" si="357"/>
        <v>41.625</v>
      </c>
      <c r="V2255" s="16">
        <f t="shared" si="358"/>
        <v>39.674999999999997</v>
      </c>
      <c r="W2255" s="16">
        <f t="shared" si="359"/>
        <v>40.162499999999994</v>
      </c>
    </row>
    <row r="2256" spans="1:23" ht="13.5" x14ac:dyDescent="0.25">
      <c r="A2256" s="3">
        <v>45287</v>
      </c>
      <c r="B2256" s="2">
        <v>1.9</v>
      </c>
      <c r="C2256" s="2">
        <v>40.757876213808338</v>
      </c>
      <c r="D2256" s="2">
        <v>2.6154852686796293E-2</v>
      </c>
      <c r="E2256" s="2">
        <v>2.0887492444656354E-2</v>
      </c>
      <c r="F2256" s="2">
        <v>1.8740000000000001</v>
      </c>
      <c r="G2256" s="2">
        <v>1.887</v>
      </c>
      <c r="H2256" s="2">
        <v>1.9144999999999996</v>
      </c>
      <c r="I2256" s="2">
        <v>1.9948000000000006</v>
      </c>
      <c r="J2256" s="2">
        <v>1.9577500000000001</v>
      </c>
      <c r="K2256" s="13" t="s">
        <v>53</v>
      </c>
      <c r="L2256" s="13" t="s">
        <v>55</v>
      </c>
      <c r="M2256" s="13" t="s">
        <v>54</v>
      </c>
      <c r="N2256" s="16">
        <f t="shared" si="350"/>
        <v>50</v>
      </c>
      <c r="O2256" s="16">
        <f t="shared" si="351"/>
        <v>100</v>
      </c>
      <c r="P2256" s="16">
        <f t="shared" si="352"/>
        <v>0</v>
      </c>
      <c r="Q2256" s="16">
        <f t="shared" si="353"/>
        <v>16.5</v>
      </c>
      <c r="R2256" s="17">
        <f t="shared" si="354"/>
        <v>54.975000000000001</v>
      </c>
      <c r="S2256" s="17">
        <f t="shared" si="355"/>
        <v>34.125</v>
      </c>
      <c r="T2256" s="17">
        <f t="shared" si="356"/>
        <v>29.925000000000001</v>
      </c>
      <c r="U2256" s="17">
        <f t="shared" si="357"/>
        <v>41.625</v>
      </c>
      <c r="V2256" s="16">
        <f t="shared" si="358"/>
        <v>39.674999999999997</v>
      </c>
      <c r="W2256" s="16">
        <f t="shared" si="359"/>
        <v>40.162499999999994</v>
      </c>
    </row>
    <row r="2257" spans="1:23" ht="13.5" x14ac:dyDescent="0.25">
      <c r="A2257" s="3">
        <v>45288</v>
      </c>
      <c r="B2257" s="2">
        <v>1.96</v>
      </c>
      <c r="C2257" s="2">
        <v>54.652904356761397</v>
      </c>
      <c r="D2257" s="2">
        <v>1.8061767037101273E-2</v>
      </c>
      <c r="E2257" s="2">
        <v>1.8610144408155168E-2</v>
      </c>
      <c r="F2257" s="2">
        <v>1.8920000000000001</v>
      </c>
      <c r="G2257" s="2">
        <v>1.891</v>
      </c>
      <c r="H2257" s="2">
        <v>1.9149999999999998</v>
      </c>
      <c r="I2257" s="2">
        <v>1.9930000000000003</v>
      </c>
      <c r="J2257" s="2">
        <v>1.9584999999999999</v>
      </c>
      <c r="K2257" s="13" t="s">
        <v>48</v>
      </c>
      <c r="L2257" s="13" t="s">
        <v>55</v>
      </c>
      <c r="M2257" s="13" t="s">
        <v>52</v>
      </c>
      <c r="N2257" s="16">
        <f t="shared" si="350"/>
        <v>50</v>
      </c>
      <c r="O2257" s="16">
        <f t="shared" si="351"/>
        <v>100</v>
      </c>
      <c r="P2257" s="16">
        <f t="shared" si="352"/>
        <v>0</v>
      </c>
      <c r="Q2257" s="16">
        <f t="shared" si="353"/>
        <v>83.5</v>
      </c>
      <c r="R2257" s="17">
        <f t="shared" si="354"/>
        <v>65.025000000000006</v>
      </c>
      <c r="S2257" s="17">
        <f t="shared" si="355"/>
        <v>50.875</v>
      </c>
      <c r="T2257" s="17">
        <f t="shared" si="356"/>
        <v>60.075000000000003</v>
      </c>
      <c r="U2257" s="17">
        <f t="shared" si="357"/>
        <v>58.375</v>
      </c>
      <c r="V2257" s="16">
        <f t="shared" si="358"/>
        <v>58.658333333333339</v>
      </c>
      <c r="W2257" s="16">
        <f t="shared" si="359"/>
        <v>58.587500000000006</v>
      </c>
    </row>
    <row r="2258" spans="1:23" ht="13.5" x14ac:dyDescent="0.25">
      <c r="A2258" s="3">
        <v>45289</v>
      </c>
      <c r="B2258" s="2">
        <v>1.97</v>
      </c>
      <c r="C2258" s="2">
        <v>56.48481011359285</v>
      </c>
      <c r="D2258" s="2">
        <v>1.0318617117401674E-2</v>
      </c>
      <c r="E2258" s="2">
        <v>1.6462906289206589E-2</v>
      </c>
      <c r="F2258" s="2">
        <v>1.9140000000000001</v>
      </c>
      <c r="G2258" s="2">
        <v>1.8959999999999997</v>
      </c>
      <c r="H2258" s="2">
        <v>1.9164999999999999</v>
      </c>
      <c r="I2258" s="2">
        <v>1.9912000000000001</v>
      </c>
      <c r="J2258" s="2">
        <v>1.9594000000000003</v>
      </c>
      <c r="K2258" s="13" t="s">
        <v>48</v>
      </c>
      <c r="L2258" s="13" t="s">
        <v>55</v>
      </c>
      <c r="M2258" s="13" t="s">
        <v>52</v>
      </c>
      <c r="N2258" s="16">
        <f t="shared" si="350"/>
        <v>50</v>
      </c>
      <c r="O2258" s="16">
        <f t="shared" si="351"/>
        <v>100</v>
      </c>
      <c r="P2258" s="16">
        <f t="shared" si="352"/>
        <v>0</v>
      </c>
      <c r="Q2258" s="16">
        <f t="shared" si="353"/>
        <v>83.5</v>
      </c>
      <c r="R2258" s="17">
        <f t="shared" si="354"/>
        <v>65.025000000000006</v>
      </c>
      <c r="S2258" s="17">
        <f t="shared" si="355"/>
        <v>50.875</v>
      </c>
      <c r="T2258" s="17">
        <f t="shared" si="356"/>
        <v>60.075000000000003</v>
      </c>
      <c r="U2258" s="17">
        <f t="shared" si="357"/>
        <v>58.375</v>
      </c>
      <c r="V2258" s="16">
        <f t="shared" si="358"/>
        <v>58.658333333333339</v>
      </c>
      <c r="W2258" s="16">
        <f t="shared" si="359"/>
        <v>58.587500000000006</v>
      </c>
    </row>
    <row r="2259" spans="1:23" ht="13.5" x14ac:dyDescent="0.25">
      <c r="A2259" s="3">
        <v>45293</v>
      </c>
      <c r="B2259" s="2">
        <v>1.98</v>
      </c>
      <c r="C2259" s="2">
        <v>58.29900825428664</v>
      </c>
      <c r="D2259" s="2">
        <v>-1.7914703366925799E-3</v>
      </c>
      <c r="E2259" s="2">
        <v>1.4381089931565273E-2</v>
      </c>
      <c r="F2259" s="2">
        <v>1.9359999999999999</v>
      </c>
      <c r="G2259" s="2">
        <v>1.905</v>
      </c>
      <c r="H2259" s="2">
        <v>1.9184999999999999</v>
      </c>
      <c r="I2259" s="2">
        <v>1.9898000000000002</v>
      </c>
      <c r="J2259" s="2">
        <v>1.9603000000000004</v>
      </c>
      <c r="K2259" s="13" t="s">
        <v>48</v>
      </c>
      <c r="L2259" s="13" t="s">
        <v>55</v>
      </c>
      <c r="M2259" s="13" t="s">
        <v>52</v>
      </c>
      <c r="N2259" s="16">
        <f t="shared" si="350"/>
        <v>50</v>
      </c>
      <c r="O2259" s="16">
        <f t="shared" si="351"/>
        <v>100</v>
      </c>
      <c r="P2259" s="16">
        <f t="shared" si="352"/>
        <v>0</v>
      </c>
      <c r="Q2259" s="16">
        <f t="shared" si="353"/>
        <v>83.5</v>
      </c>
      <c r="R2259" s="17">
        <f t="shared" si="354"/>
        <v>65.025000000000006</v>
      </c>
      <c r="S2259" s="17">
        <f t="shared" si="355"/>
        <v>50.875</v>
      </c>
      <c r="T2259" s="17">
        <f t="shared" si="356"/>
        <v>60.075000000000003</v>
      </c>
      <c r="U2259" s="17">
        <f t="shared" si="357"/>
        <v>58.375</v>
      </c>
      <c r="V2259" s="16">
        <f t="shared" si="358"/>
        <v>58.658333333333339</v>
      </c>
      <c r="W2259" s="16">
        <f t="shared" si="359"/>
        <v>58.587500000000006</v>
      </c>
    </row>
    <row r="2260" spans="1:23" ht="13.5" x14ac:dyDescent="0.25">
      <c r="A2260" s="3">
        <v>45294</v>
      </c>
      <c r="B2260" s="2">
        <v>2.02</v>
      </c>
      <c r="C2260" s="2">
        <v>64.647971933276125</v>
      </c>
      <c r="D2260" s="2">
        <v>-1.6786080503442102E-2</v>
      </c>
      <c r="E2260" s="2">
        <v>1.4946548036952383E-2</v>
      </c>
      <c r="F2260" s="2">
        <v>1.966</v>
      </c>
      <c r="G2260" s="2">
        <v>1.9189999999999998</v>
      </c>
      <c r="H2260" s="2">
        <v>1.9235</v>
      </c>
      <c r="I2260" s="2">
        <v>1.9891999999999999</v>
      </c>
      <c r="J2260" s="2">
        <v>1.9614500000000001</v>
      </c>
      <c r="K2260" s="13" t="s">
        <v>48</v>
      </c>
      <c r="L2260" s="13" t="s">
        <v>55</v>
      </c>
      <c r="M2260" s="13" t="s">
        <v>52</v>
      </c>
      <c r="N2260" s="16">
        <f t="shared" si="350"/>
        <v>50</v>
      </c>
      <c r="O2260" s="16">
        <f t="shared" si="351"/>
        <v>100</v>
      </c>
      <c r="P2260" s="16">
        <f t="shared" si="352"/>
        <v>0</v>
      </c>
      <c r="Q2260" s="16">
        <f t="shared" si="353"/>
        <v>83.5</v>
      </c>
      <c r="R2260" s="17">
        <f t="shared" si="354"/>
        <v>65.025000000000006</v>
      </c>
      <c r="S2260" s="17">
        <f t="shared" si="355"/>
        <v>50.875</v>
      </c>
      <c r="T2260" s="17">
        <f t="shared" si="356"/>
        <v>60.075000000000003</v>
      </c>
      <c r="U2260" s="17">
        <f t="shared" si="357"/>
        <v>58.375</v>
      </c>
      <c r="V2260" s="16">
        <f t="shared" si="358"/>
        <v>58.658333333333339</v>
      </c>
      <c r="W2260" s="16">
        <f t="shared" si="359"/>
        <v>58.587500000000006</v>
      </c>
    </row>
    <row r="2261" spans="1:23" ht="13.5" x14ac:dyDescent="0.25">
      <c r="A2261" s="3">
        <v>45295</v>
      </c>
      <c r="B2261" s="2">
        <v>2.0099999999999998</v>
      </c>
      <c r="C2261" s="2">
        <v>62.102376569536119</v>
      </c>
      <c r="D2261" s="2">
        <v>-2.7658939403277572E-2</v>
      </c>
      <c r="E2261" s="2">
        <v>1.564886857623566E-2</v>
      </c>
      <c r="F2261" s="2">
        <v>1.988</v>
      </c>
      <c r="G2261" s="2">
        <v>1.9310000000000003</v>
      </c>
      <c r="H2261" s="2">
        <v>1.9289999999999998</v>
      </c>
      <c r="I2261" s="2">
        <v>1.9884000000000004</v>
      </c>
      <c r="J2261" s="2">
        <v>1.9626500000000002</v>
      </c>
      <c r="K2261" s="13" t="s">
        <v>48</v>
      </c>
      <c r="L2261" s="13" t="s">
        <v>55</v>
      </c>
      <c r="M2261" s="13" t="s">
        <v>52</v>
      </c>
      <c r="N2261" s="16">
        <f t="shared" si="350"/>
        <v>50</v>
      </c>
      <c r="O2261" s="16">
        <f t="shared" si="351"/>
        <v>100</v>
      </c>
      <c r="P2261" s="16">
        <f t="shared" si="352"/>
        <v>0</v>
      </c>
      <c r="Q2261" s="16">
        <f t="shared" si="353"/>
        <v>83.5</v>
      </c>
      <c r="R2261" s="17">
        <f t="shared" si="354"/>
        <v>65.025000000000006</v>
      </c>
      <c r="S2261" s="17">
        <f t="shared" si="355"/>
        <v>50.875</v>
      </c>
      <c r="T2261" s="17">
        <f t="shared" si="356"/>
        <v>60.075000000000003</v>
      </c>
      <c r="U2261" s="17">
        <f t="shared" si="357"/>
        <v>58.375</v>
      </c>
      <c r="V2261" s="16">
        <f t="shared" si="358"/>
        <v>58.658333333333339</v>
      </c>
      <c r="W2261" s="16">
        <f t="shared" si="359"/>
        <v>58.587500000000006</v>
      </c>
    </row>
    <row r="2262" spans="1:23" ht="13.5" x14ac:dyDescent="0.25">
      <c r="A2262" s="3">
        <v>45296</v>
      </c>
      <c r="B2262" s="2">
        <v>1.98</v>
      </c>
      <c r="C2262" s="2">
        <v>55.093609445058092</v>
      </c>
      <c r="D2262" s="2">
        <v>-3.8084581682028995E-2</v>
      </c>
      <c r="E2262" s="2">
        <v>1.6056795789801955E-2</v>
      </c>
      <c r="F2262" s="2">
        <v>1.9920000000000002</v>
      </c>
      <c r="G2262" s="2">
        <v>1.9420000000000002</v>
      </c>
      <c r="H2262" s="2">
        <v>1.9300000000000002</v>
      </c>
      <c r="I2262" s="2">
        <v>1.9868000000000003</v>
      </c>
      <c r="J2262" s="2">
        <v>1.9637000000000002</v>
      </c>
      <c r="K2262" s="13" t="s">
        <v>48</v>
      </c>
      <c r="L2262" s="13" t="s">
        <v>55</v>
      </c>
      <c r="M2262" s="13" t="s">
        <v>52</v>
      </c>
      <c r="N2262" s="16">
        <f t="shared" si="350"/>
        <v>50</v>
      </c>
      <c r="O2262" s="16">
        <f t="shared" si="351"/>
        <v>100</v>
      </c>
      <c r="P2262" s="16">
        <f t="shared" si="352"/>
        <v>0</v>
      </c>
      <c r="Q2262" s="16">
        <f t="shared" si="353"/>
        <v>83.5</v>
      </c>
      <c r="R2262" s="17">
        <f t="shared" si="354"/>
        <v>65.025000000000006</v>
      </c>
      <c r="S2262" s="17">
        <f t="shared" si="355"/>
        <v>50.875</v>
      </c>
      <c r="T2262" s="17">
        <f t="shared" si="356"/>
        <v>60.075000000000003</v>
      </c>
      <c r="U2262" s="17">
        <f t="shared" si="357"/>
        <v>58.375</v>
      </c>
      <c r="V2262" s="16">
        <f t="shared" si="358"/>
        <v>58.658333333333339</v>
      </c>
      <c r="W2262" s="16">
        <f t="shared" si="359"/>
        <v>58.587500000000006</v>
      </c>
    </row>
    <row r="2263" spans="1:23" ht="13.5" x14ac:dyDescent="0.25">
      <c r="A2263" s="3">
        <v>45299</v>
      </c>
      <c r="B2263" s="2">
        <v>1.96</v>
      </c>
      <c r="C2263" s="2">
        <v>50.964163948549363</v>
      </c>
      <c r="D2263" s="2">
        <v>-4.7129348918292457E-2</v>
      </c>
      <c r="E2263" s="2">
        <v>1.6655270499040097E-2</v>
      </c>
      <c r="F2263" s="2">
        <v>1.9899999999999998</v>
      </c>
      <c r="G2263" s="2">
        <v>1.952</v>
      </c>
      <c r="H2263" s="2">
        <v>1.9294999999999998</v>
      </c>
      <c r="I2263" s="2">
        <v>1.9850000000000003</v>
      </c>
      <c r="J2263" s="2">
        <v>1.9647000000000003</v>
      </c>
      <c r="K2263" s="13" t="s">
        <v>48</v>
      </c>
      <c r="L2263" s="13" t="s">
        <v>55</v>
      </c>
      <c r="M2263" s="13" t="s">
        <v>50</v>
      </c>
      <c r="N2263" s="16">
        <f t="shared" si="350"/>
        <v>50</v>
      </c>
      <c r="O2263" s="16">
        <f t="shared" si="351"/>
        <v>100</v>
      </c>
      <c r="P2263" s="16">
        <f t="shared" si="352"/>
        <v>0</v>
      </c>
      <c r="Q2263" s="16">
        <f t="shared" si="353"/>
        <v>66.5</v>
      </c>
      <c r="R2263" s="17">
        <f t="shared" si="354"/>
        <v>62.475000000000001</v>
      </c>
      <c r="S2263" s="17">
        <f t="shared" si="355"/>
        <v>46.625</v>
      </c>
      <c r="T2263" s="17">
        <f t="shared" si="356"/>
        <v>52.424999999999997</v>
      </c>
      <c r="U2263" s="17">
        <f t="shared" si="357"/>
        <v>54.125</v>
      </c>
      <c r="V2263" s="16">
        <f t="shared" si="358"/>
        <v>53.841666666666661</v>
      </c>
      <c r="W2263" s="16">
        <f t="shared" si="359"/>
        <v>53.912499999999994</v>
      </c>
    </row>
    <row r="2264" spans="1:23" ht="13.5" x14ac:dyDescent="0.25">
      <c r="A2264" s="3">
        <v>45300</v>
      </c>
      <c r="B2264" s="2">
        <v>1.98</v>
      </c>
      <c r="C2264" s="2">
        <v>54.626650480538068</v>
      </c>
      <c r="D2264" s="2">
        <v>-5.4761239500341841E-2</v>
      </c>
      <c r="E2264" s="2">
        <v>1.7953415572946572E-2</v>
      </c>
      <c r="F2264" s="2">
        <v>1.9899999999999998</v>
      </c>
      <c r="G2264" s="2">
        <v>1.9629999999999999</v>
      </c>
      <c r="H2264" s="2">
        <v>1.9309999999999998</v>
      </c>
      <c r="I2264" s="2">
        <v>1.9836000000000005</v>
      </c>
      <c r="J2264" s="2">
        <v>1.9658500000000003</v>
      </c>
      <c r="K2264" s="13" t="s">
        <v>48</v>
      </c>
      <c r="L2264" s="13" t="s">
        <v>55</v>
      </c>
      <c r="M2264" s="13" t="s">
        <v>55</v>
      </c>
      <c r="N2264" s="16">
        <f t="shared" si="350"/>
        <v>50</v>
      </c>
      <c r="O2264" s="16">
        <f t="shared" si="351"/>
        <v>100</v>
      </c>
      <c r="P2264" s="16">
        <f t="shared" si="352"/>
        <v>0</v>
      </c>
      <c r="Q2264" s="16">
        <f t="shared" si="353"/>
        <v>49.5</v>
      </c>
      <c r="R2264" s="17">
        <f t="shared" si="354"/>
        <v>59.924999999999997</v>
      </c>
      <c r="S2264" s="17">
        <f t="shared" si="355"/>
        <v>42.375</v>
      </c>
      <c r="T2264" s="17">
        <f t="shared" si="356"/>
        <v>44.775000000000006</v>
      </c>
      <c r="U2264" s="17">
        <f t="shared" si="357"/>
        <v>49.875</v>
      </c>
      <c r="V2264" s="16">
        <f t="shared" si="358"/>
        <v>49.024999999999999</v>
      </c>
      <c r="W2264" s="16">
        <f t="shared" si="359"/>
        <v>49.237499999999997</v>
      </c>
    </row>
    <row r="2265" spans="1:23" ht="13.5" x14ac:dyDescent="0.25">
      <c r="A2265" s="3">
        <v>45301</v>
      </c>
      <c r="B2265" s="2">
        <v>1.97</v>
      </c>
      <c r="C2265" s="2">
        <v>52.514633158664878</v>
      </c>
      <c r="D2265" s="2">
        <v>-6.0629401756929102E-2</v>
      </c>
      <c r="E2265" s="2">
        <v>2.0857483377362457E-2</v>
      </c>
      <c r="F2265" s="2">
        <v>1.98</v>
      </c>
      <c r="G2265" s="2">
        <v>1.9730000000000001</v>
      </c>
      <c r="H2265" s="2">
        <v>1.9314999999999998</v>
      </c>
      <c r="I2265" s="2">
        <v>1.9822000000000002</v>
      </c>
      <c r="J2265" s="2">
        <v>1.9671000000000007</v>
      </c>
      <c r="K2265" s="13" t="s">
        <v>53</v>
      </c>
      <c r="L2265" s="13" t="s">
        <v>55</v>
      </c>
      <c r="M2265" s="13" t="s">
        <v>47</v>
      </c>
      <c r="N2265" s="16">
        <f t="shared" si="350"/>
        <v>50</v>
      </c>
      <c r="O2265" s="16">
        <f t="shared" si="351"/>
        <v>100</v>
      </c>
      <c r="P2265" s="16">
        <f t="shared" si="352"/>
        <v>50</v>
      </c>
      <c r="Q2265" s="16">
        <f t="shared" si="353"/>
        <v>16.5</v>
      </c>
      <c r="R2265" s="17">
        <f t="shared" si="354"/>
        <v>62.475000000000001</v>
      </c>
      <c r="S2265" s="17">
        <f t="shared" si="355"/>
        <v>51.625</v>
      </c>
      <c r="T2265" s="17">
        <f t="shared" si="356"/>
        <v>42.424999999999997</v>
      </c>
      <c r="U2265" s="17">
        <f t="shared" si="357"/>
        <v>54.125</v>
      </c>
      <c r="V2265" s="16">
        <f t="shared" si="358"/>
        <v>52.17499999999999</v>
      </c>
      <c r="W2265" s="16">
        <f t="shared" si="359"/>
        <v>52.662499999999994</v>
      </c>
    </row>
    <row r="2266" spans="1:23" ht="13.5" x14ac:dyDescent="0.25">
      <c r="A2266" s="3">
        <v>45302</v>
      </c>
      <c r="B2266" s="2">
        <v>1.93</v>
      </c>
      <c r="C2266" s="2">
        <v>45.017148869342101</v>
      </c>
      <c r="D2266" s="2">
        <v>-5.8097284986370124E-2</v>
      </c>
      <c r="E2266" s="2">
        <v>2.3930161342487533E-2</v>
      </c>
      <c r="F2266" s="2">
        <v>1.964</v>
      </c>
      <c r="G2266" s="2">
        <v>1.9759999999999998</v>
      </c>
      <c r="H2266" s="2">
        <v>1.9314999999999998</v>
      </c>
      <c r="I2266" s="2">
        <v>1.9800000000000002</v>
      </c>
      <c r="J2266" s="2">
        <v>1.9681000000000006</v>
      </c>
      <c r="K2266" s="13" t="s">
        <v>53</v>
      </c>
      <c r="L2266" s="13" t="s">
        <v>55</v>
      </c>
      <c r="M2266" s="13" t="s">
        <v>47</v>
      </c>
      <c r="N2266" s="16">
        <f t="shared" si="350"/>
        <v>50</v>
      </c>
      <c r="O2266" s="16">
        <f t="shared" si="351"/>
        <v>100</v>
      </c>
      <c r="P2266" s="16">
        <f t="shared" si="352"/>
        <v>50</v>
      </c>
      <c r="Q2266" s="16">
        <f t="shared" si="353"/>
        <v>16.5</v>
      </c>
      <c r="R2266" s="17">
        <f t="shared" si="354"/>
        <v>62.475000000000001</v>
      </c>
      <c r="S2266" s="17">
        <f t="shared" si="355"/>
        <v>51.625</v>
      </c>
      <c r="T2266" s="17">
        <f t="shared" si="356"/>
        <v>42.424999999999997</v>
      </c>
      <c r="U2266" s="17">
        <f t="shared" si="357"/>
        <v>54.125</v>
      </c>
      <c r="V2266" s="16">
        <f t="shared" si="358"/>
        <v>52.17499999999999</v>
      </c>
      <c r="W2266" s="16">
        <f t="shared" si="359"/>
        <v>52.662499999999994</v>
      </c>
    </row>
    <row r="2267" spans="1:23" ht="13.5" x14ac:dyDescent="0.25">
      <c r="A2267" s="3">
        <v>45303</v>
      </c>
      <c r="B2267" s="2">
        <v>1.97</v>
      </c>
      <c r="C2267" s="2">
        <v>52.344294376007042</v>
      </c>
      <c r="D2267" s="2">
        <v>-4.9525429567996326E-2</v>
      </c>
      <c r="E2267" s="2">
        <v>2.6231935694289936E-2</v>
      </c>
      <c r="F2267" s="2">
        <v>1.9620000000000002</v>
      </c>
      <c r="G2267" s="2">
        <v>1.9770000000000003</v>
      </c>
      <c r="H2267" s="2">
        <v>1.9339999999999999</v>
      </c>
      <c r="I2267" s="2">
        <v>1.9786000000000001</v>
      </c>
      <c r="J2267" s="2">
        <v>1.9691000000000012</v>
      </c>
      <c r="K2267" s="13" t="s">
        <v>53</v>
      </c>
      <c r="L2267" s="13" t="s">
        <v>55</v>
      </c>
      <c r="M2267" s="13" t="s">
        <v>47</v>
      </c>
      <c r="N2267" s="16">
        <f t="shared" si="350"/>
        <v>50</v>
      </c>
      <c r="O2267" s="16">
        <f t="shared" si="351"/>
        <v>100</v>
      </c>
      <c r="P2267" s="16">
        <f t="shared" si="352"/>
        <v>50</v>
      </c>
      <c r="Q2267" s="16">
        <f t="shared" si="353"/>
        <v>16.5</v>
      </c>
      <c r="R2267" s="17">
        <f t="shared" si="354"/>
        <v>62.475000000000001</v>
      </c>
      <c r="S2267" s="17">
        <f t="shared" si="355"/>
        <v>51.625</v>
      </c>
      <c r="T2267" s="17">
        <f t="shared" si="356"/>
        <v>42.424999999999997</v>
      </c>
      <c r="U2267" s="17">
        <f t="shared" si="357"/>
        <v>54.125</v>
      </c>
      <c r="V2267" s="16">
        <f t="shared" si="358"/>
        <v>52.17499999999999</v>
      </c>
      <c r="W2267" s="16">
        <f t="shared" si="359"/>
        <v>52.662499999999994</v>
      </c>
    </row>
    <row r="2268" spans="1:23" ht="13.5" x14ac:dyDescent="0.25">
      <c r="A2268" s="3">
        <v>45306</v>
      </c>
      <c r="B2268" s="2">
        <v>1.95</v>
      </c>
      <c r="C2268" s="2">
        <v>48.839719009077207</v>
      </c>
      <c r="D2268" s="2">
        <v>-3.9339213162512765E-2</v>
      </c>
      <c r="E2268" s="2">
        <v>2.6844430867859877E-2</v>
      </c>
      <c r="F2268" s="2">
        <v>1.9599999999999997</v>
      </c>
      <c r="G2268" s="2">
        <v>1.9750000000000001</v>
      </c>
      <c r="H2268" s="2">
        <v>1.9355</v>
      </c>
      <c r="I2268" s="2">
        <v>1.9770000000000005</v>
      </c>
      <c r="J2268" s="2">
        <v>1.9701000000000011</v>
      </c>
      <c r="K2268" s="13" t="s">
        <v>48</v>
      </c>
      <c r="L2268" s="13" t="s">
        <v>55</v>
      </c>
      <c r="M2268" s="13" t="s">
        <v>50</v>
      </c>
      <c r="N2268" s="16">
        <f t="shared" si="350"/>
        <v>50</v>
      </c>
      <c r="O2268" s="16">
        <f t="shared" si="351"/>
        <v>100</v>
      </c>
      <c r="P2268" s="16">
        <f t="shared" si="352"/>
        <v>50</v>
      </c>
      <c r="Q2268" s="16">
        <f t="shared" si="353"/>
        <v>66.5</v>
      </c>
      <c r="R2268" s="17">
        <f t="shared" si="354"/>
        <v>69.974999999999994</v>
      </c>
      <c r="S2268" s="17">
        <f t="shared" si="355"/>
        <v>64.125</v>
      </c>
      <c r="T2268" s="17">
        <f t="shared" si="356"/>
        <v>64.924999999999997</v>
      </c>
      <c r="U2268" s="17">
        <f t="shared" si="357"/>
        <v>66.625</v>
      </c>
      <c r="V2268" s="16">
        <f t="shared" si="358"/>
        <v>66.341666666666654</v>
      </c>
      <c r="W2268" s="16">
        <f t="shared" si="359"/>
        <v>66.412499999999994</v>
      </c>
    </row>
    <row r="2269" spans="1:23" ht="13.5" x14ac:dyDescent="0.25">
      <c r="A2269" s="3">
        <v>45307</v>
      </c>
      <c r="B2269" s="2">
        <v>1.95</v>
      </c>
      <c r="C2269" s="2">
        <v>48.839719009077207</v>
      </c>
      <c r="D2269" s="2">
        <v>-2.9143867395680534E-2</v>
      </c>
      <c r="E2269" s="2">
        <v>2.6270638647985008E-2</v>
      </c>
      <c r="F2269" s="2">
        <v>1.954</v>
      </c>
      <c r="G2269" s="2">
        <v>1.972</v>
      </c>
      <c r="H2269" s="2">
        <v>1.9385000000000001</v>
      </c>
      <c r="I2269" s="2">
        <v>1.9752000000000003</v>
      </c>
      <c r="J2269" s="2">
        <v>1.971100000000001</v>
      </c>
      <c r="K2269" s="13" t="s">
        <v>53</v>
      </c>
      <c r="L2269" s="13" t="s">
        <v>55</v>
      </c>
      <c r="M2269" s="13" t="s">
        <v>47</v>
      </c>
      <c r="N2269" s="16">
        <f t="shared" si="350"/>
        <v>50</v>
      </c>
      <c r="O2269" s="16">
        <f t="shared" si="351"/>
        <v>100</v>
      </c>
      <c r="P2269" s="16">
        <f t="shared" si="352"/>
        <v>50</v>
      </c>
      <c r="Q2269" s="16">
        <f t="shared" si="353"/>
        <v>16.5</v>
      </c>
      <c r="R2269" s="17">
        <f t="shared" si="354"/>
        <v>62.475000000000001</v>
      </c>
      <c r="S2269" s="17">
        <f t="shared" si="355"/>
        <v>51.625</v>
      </c>
      <c r="T2269" s="17">
        <f t="shared" si="356"/>
        <v>42.424999999999997</v>
      </c>
      <c r="U2269" s="17">
        <f t="shared" si="357"/>
        <v>54.125</v>
      </c>
      <c r="V2269" s="16">
        <f t="shared" si="358"/>
        <v>52.17499999999999</v>
      </c>
      <c r="W2269" s="16">
        <f t="shared" si="359"/>
        <v>52.662499999999994</v>
      </c>
    </row>
    <row r="2270" spans="1:23" ht="13.5" x14ac:dyDescent="0.25">
      <c r="A2270" s="3">
        <v>45308</v>
      </c>
      <c r="B2270" s="2">
        <v>1.92</v>
      </c>
      <c r="C2270" s="2">
        <v>43.744633653218536</v>
      </c>
      <c r="D2270" s="2">
        <v>-1.2105988320291416E-2</v>
      </c>
      <c r="E2270" s="2">
        <v>2.3886470471897823E-2</v>
      </c>
      <c r="F2270" s="2">
        <v>1.9439999999999997</v>
      </c>
      <c r="G2270" s="2">
        <v>1.9619999999999997</v>
      </c>
      <c r="H2270" s="2">
        <v>1.9405000000000001</v>
      </c>
      <c r="I2270" s="2">
        <v>1.9728000000000006</v>
      </c>
      <c r="J2270" s="2">
        <v>1.9721000000000009</v>
      </c>
      <c r="K2270" s="13" t="s">
        <v>53</v>
      </c>
      <c r="L2270" s="13" t="s">
        <v>55</v>
      </c>
      <c r="M2270" s="13" t="s">
        <v>47</v>
      </c>
      <c r="N2270" s="16">
        <f t="shared" si="350"/>
        <v>50</v>
      </c>
      <c r="O2270" s="16">
        <f t="shared" si="351"/>
        <v>100</v>
      </c>
      <c r="P2270" s="16">
        <f t="shared" si="352"/>
        <v>0</v>
      </c>
      <c r="Q2270" s="16">
        <f t="shared" si="353"/>
        <v>16.5</v>
      </c>
      <c r="R2270" s="17">
        <f t="shared" si="354"/>
        <v>54.975000000000001</v>
      </c>
      <c r="S2270" s="17">
        <f t="shared" si="355"/>
        <v>34.125</v>
      </c>
      <c r="T2270" s="17">
        <f t="shared" si="356"/>
        <v>29.925000000000001</v>
      </c>
      <c r="U2270" s="17">
        <f t="shared" si="357"/>
        <v>41.625</v>
      </c>
      <c r="V2270" s="16">
        <f t="shared" si="358"/>
        <v>39.674999999999997</v>
      </c>
      <c r="W2270" s="16">
        <f t="shared" si="359"/>
        <v>40.162499999999994</v>
      </c>
    </row>
    <row r="2271" spans="1:23" ht="13.5" x14ac:dyDescent="0.25">
      <c r="A2271" s="3">
        <v>45309</v>
      </c>
      <c r="B2271" s="2">
        <v>1.93</v>
      </c>
      <c r="C2271" s="2">
        <v>45.775301452977324</v>
      </c>
      <c r="D2271" s="2">
        <v>2.4113617832144385E-4</v>
      </c>
      <c r="E2271" s="2">
        <v>1.9355512574146229E-2</v>
      </c>
      <c r="F2271" s="2">
        <v>1.9440000000000002</v>
      </c>
      <c r="G2271" s="2">
        <v>1.954</v>
      </c>
      <c r="H2271" s="2">
        <v>1.9425000000000003</v>
      </c>
      <c r="I2271" s="2">
        <v>1.9706000000000006</v>
      </c>
      <c r="J2271" s="2">
        <v>1.9730000000000012</v>
      </c>
      <c r="K2271" s="13" t="s">
        <v>48</v>
      </c>
      <c r="L2271" s="13" t="s">
        <v>55</v>
      </c>
      <c r="M2271" s="13" t="s">
        <v>55</v>
      </c>
      <c r="N2271" s="16">
        <f t="shared" si="350"/>
        <v>50</v>
      </c>
      <c r="O2271" s="16">
        <f t="shared" si="351"/>
        <v>100</v>
      </c>
      <c r="P2271" s="16">
        <f t="shared" si="352"/>
        <v>0</v>
      </c>
      <c r="Q2271" s="16">
        <f t="shared" si="353"/>
        <v>49.5</v>
      </c>
      <c r="R2271" s="17">
        <f t="shared" si="354"/>
        <v>59.924999999999997</v>
      </c>
      <c r="S2271" s="17">
        <f t="shared" si="355"/>
        <v>42.375</v>
      </c>
      <c r="T2271" s="17">
        <f t="shared" si="356"/>
        <v>44.775000000000006</v>
      </c>
      <c r="U2271" s="17">
        <f t="shared" si="357"/>
        <v>49.875</v>
      </c>
      <c r="V2271" s="16">
        <f t="shared" si="358"/>
        <v>49.024999999999999</v>
      </c>
      <c r="W2271" s="16">
        <f t="shared" si="359"/>
        <v>49.237499999999997</v>
      </c>
    </row>
    <row r="2272" spans="1:23" ht="13.5" x14ac:dyDescent="0.25">
      <c r="A2272" s="3">
        <v>45310</v>
      </c>
      <c r="B2272" s="2">
        <v>1.94</v>
      </c>
      <c r="C2272" s="2">
        <v>47.804356658604121</v>
      </c>
      <c r="D2272" s="2">
        <v>5.467616783464857E-3</v>
      </c>
      <c r="E2272" s="2">
        <v>1.32849292532981E-2</v>
      </c>
      <c r="F2272" s="2">
        <v>1.9379999999999999</v>
      </c>
      <c r="G2272" s="2">
        <v>1.95</v>
      </c>
      <c r="H2272" s="2">
        <v>1.9460000000000002</v>
      </c>
      <c r="I2272" s="2">
        <v>1.9684000000000004</v>
      </c>
      <c r="J2272" s="2">
        <v>1.9740000000000009</v>
      </c>
      <c r="K2272" s="13" t="s">
        <v>48</v>
      </c>
      <c r="L2272" s="13" t="s">
        <v>55</v>
      </c>
      <c r="M2272" s="13" t="s">
        <v>50</v>
      </c>
      <c r="N2272" s="16">
        <f t="shared" si="350"/>
        <v>50</v>
      </c>
      <c r="O2272" s="16">
        <f t="shared" si="351"/>
        <v>100</v>
      </c>
      <c r="P2272" s="16">
        <f t="shared" si="352"/>
        <v>0</v>
      </c>
      <c r="Q2272" s="16">
        <f t="shared" si="353"/>
        <v>66.5</v>
      </c>
      <c r="R2272" s="17">
        <f t="shared" si="354"/>
        <v>62.475000000000001</v>
      </c>
      <c r="S2272" s="17">
        <f t="shared" si="355"/>
        <v>46.625</v>
      </c>
      <c r="T2272" s="17">
        <f t="shared" si="356"/>
        <v>52.424999999999997</v>
      </c>
      <c r="U2272" s="17">
        <f t="shared" si="357"/>
        <v>54.125</v>
      </c>
      <c r="V2272" s="16">
        <f t="shared" si="358"/>
        <v>53.841666666666661</v>
      </c>
      <c r="W2272" s="16">
        <f t="shared" si="359"/>
        <v>53.912499999999994</v>
      </c>
    </row>
    <row r="2273" spans="1:23" ht="13.5" x14ac:dyDescent="0.25">
      <c r="A2273" s="3">
        <v>45313</v>
      </c>
      <c r="B2273" s="2">
        <v>1.91</v>
      </c>
      <c r="C2273" s="2">
        <v>42.648440884602103</v>
      </c>
      <c r="D2273" s="2">
        <v>9.1012683483666645E-3</v>
      </c>
      <c r="E2273" s="2">
        <v>5.9902809655546689E-3</v>
      </c>
      <c r="F2273" s="2">
        <v>1.9300000000000002</v>
      </c>
      <c r="G2273" s="2">
        <v>1.9449999999999998</v>
      </c>
      <c r="H2273" s="2">
        <v>1.9484999999999997</v>
      </c>
      <c r="I2273" s="2">
        <v>1.9654000000000003</v>
      </c>
      <c r="J2273" s="2">
        <v>1.9748500000000013</v>
      </c>
      <c r="K2273" s="13" t="s">
        <v>48</v>
      </c>
      <c r="L2273" s="13" t="s">
        <v>55</v>
      </c>
      <c r="M2273" s="13" t="s">
        <v>50</v>
      </c>
      <c r="N2273" s="16">
        <f t="shared" si="350"/>
        <v>50</v>
      </c>
      <c r="O2273" s="16">
        <f t="shared" si="351"/>
        <v>100</v>
      </c>
      <c r="P2273" s="16">
        <f t="shared" si="352"/>
        <v>0</v>
      </c>
      <c r="Q2273" s="16">
        <f t="shared" si="353"/>
        <v>66.5</v>
      </c>
      <c r="R2273" s="17">
        <f t="shared" si="354"/>
        <v>62.475000000000001</v>
      </c>
      <c r="S2273" s="17">
        <f t="shared" si="355"/>
        <v>46.625</v>
      </c>
      <c r="T2273" s="17">
        <f t="shared" si="356"/>
        <v>52.424999999999997</v>
      </c>
      <c r="U2273" s="17">
        <f t="shared" si="357"/>
        <v>54.125</v>
      </c>
      <c r="V2273" s="16">
        <f t="shared" si="358"/>
        <v>53.841666666666661</v>
      </c>
      <c r="W2273" s="16">
        <f t="shared" si="359"/>
        <v>53.912499999999994</v>
      </c>
    </row>
    <row r="2274" spans="1:23" ht="13.5" x14ac:dyDescent="0.25">
      <c r="A2274" s="3">
        <v>45314</v>
      </c>
      <c r="B2274" s="2">
        <v>1.9</v>
      </c>
      <c r="C2274" s="2">
        <v>41.05876830879776</v>
      </c>
      <c r="D2274" s="2">
        <v>1.6231892584704255E-2</v>
      </c>
      <c r="E2274" s="2">
        <v>-8.8233025379834407E-4</v>
      </c>
      <c r="F2274" s="2">
        <v>1.92</v>
      </c>
      <c r="G2274" s="2">
        <v>1.9369999999999998</v>
      </c>
      <c r="H2274" s="2">
        <v>1.9499999999999993</v>
      </c>
      <c r="I2274" s="2">
        <v>1.9616000000000005</v>
      </c>
      <c r="J2274" s="2">
        <v>1.9758500000000012</v>
      </c>
      <c r="K2274" s="13" t="s">
        <v>53</v>
      </c>
      <c r="L2274" s="13" t="s">
        <v>55</v>
      </c>
      <c r="M2274" s="13" t="s">
        <v>47</v>
      </c>
      <c r="N2274" s="16">
        <f t="shared" si="350"/>
        <v>50</v>
      </c>
      <c r="O2274" s="16">
        <f t="shared" si="351"/>
        <v>100</v>
      </c>
      <c r="P2274" s="16">
        <f t="shared" si="352"/>
        <v>0</v>
      </c>
      <c r="Q2274" s="16">
        <f t="shared" si="353"/>
        <v>16.5</v>
      </c>
      <c r="R2274" s="17">
        <f t="shared" si="354"/>
        <v>54.975000000000001</v>
      </c>
      <c r="S2274" s="17">
        <f t="shared" si="355"/>
        <v>34.125</v>
      </c>
      <c r="T2274" s="17">
        <f t="shared" si="356"/>
        <v>29.925000000000001</v>
      </c>
      <c r="U2274" s="17">
        <f t="shared" si="357"/>
        <v>41.625</v>
      </c>
      <c r="V2274" s="16">
        <f t="shared" si="358"/>
        <v>39.674999999999997</v>
      </c>
      <c r="W2274" s="16">
        <f t="shared" si="359"/>
        <v>40.162499999999994</v>
      </c>
    </row>
    <row r="2275" spans="1:23" ht="13.5" x14ac:dyDescent="0.25">
      <c r="A2275" s="3">
        <v>45315</v>
      </c>
      <c r="B2275" s="2">
        <v>1.9</v>
      </c>
      <c r="C2275" s="2">
        <v>41.05876830879776</v>
      </c>
      <c r="D2275" s="2">
        <v>2.1006804535285806E-2</v>
      </c>
      <c r="E2275" s="2">
        <v>-8.1195851606583498E-3</v>
      </c>
      <c r="F2275" s="2">
        <v>1.9159999999999999</v>
      </c>
      <c r="G2275" s="2">
        <v>1.9299999999999997</v>
      </c>
      <c r="H2275" s="2">
        <v>1.9514999999999993</v>
      </c>
      <c r="I2275" s="2">
        <v>1.9574000000000007</v>
      </c>
      <c r="J2275" s="2">
        <v>1.9767500000000009</v>
      </c>
      <c r="K2275" s="13" t="s">
        <v>53</v>
      </c>
      <c r="L2275" s="13" t="s">
        <v>55</v>
      </c>
      <c r="M2275" s="13" t="s">
        <v>47</v>
      </c>
      <c r="N2275" s="16">
        <f t="shared" si="350"/>
        <v>50</v>
      </c>
      <c r="O2275" s="16">
        <f t="shared" si="351"/>
        <v>100</v>
      </c>
      <c r="P2275" s="16">
        <f t="shared" si="352"/>
        <v>0</v>
      </c>
      <c r="Q2275" s="16">
        <f t="shared" si="353"/>
        <v>16.5</v>
      </c>
      <c r="R2275" s="17">
        <f t="shared" si="354"/>
        <v>54.975000000000001</v>
      </c>
      <c r="S2275" s="17">
        <f t="shared" si="355"/>
        <v>34.125</v>
      </c>
      <c r="T2275" s="17">
        <f t="shared" si="356"/>
        <v>29.925000000000001</v>
      </c>
      <c r="U2275" s="17">
        <f t="shared" si="357"/>
        <v>41.625</v>
      </c>
      <c r="V2275" s="16">
        <f t="shared" si="358"/>
        <v>39.674999999999997</v>
      </c>
      <c r="W2275" s="16">
        <f t="shared" si="359"/>
        <v>40.162499999999994</v>
      </c>
    </row>
    <row r="2276" spans="1:23" ht="13.5" x14ac:dyDescent="0.25">
      <c r="A2276" s="3">
        <v>45316</v>
      </c>
      <c r="B2276" s="2">
        <v>1.88</v>
      </c>
      <c r="C2276" s="2">
        <v>37.791408490770479</v>
      </c>
      <c r="D2276" s="2">
        <v>2.0633794758273538E-2</v>
      </c>
      <c r="E2276" s="2">
        <v>-1.6156157596967882E-2</v>
      </c>
      <c r="F2276" s="2">
        <v>1.9060000000000001</v>
      </c>
      <c r="G2276" s="2">
        <v>1.925</v>
      </c>
      <c r="H2276" s="2">
        <v>1.9504999999999999</v>
      </c>
      <c r="I2276" s="2">
        <v>1.9530000000000003</v>
      </c>
      <c r="J2276" s="2">
        <v>1.9777000000000009</v>
      </c>
      <c r="K2276" s="13" t="s">
        <v>53</v>
      </c>
      <c r="L2276" s="13" t="s">
        <v>55</v>
      </c>
      <c r="M2276" s="13" t="s">
        <v>47</v>
      </c>
      <c r="N2276" s="16">
        <f t="shared" si="350"/>
        <v>50</v>
      </c>
      <c r="O2276" s="16">
        <f t="shared" si="351"/>
        <v>100</v>
      </c>
      <c r="P2276" s="16">
        <f t="shared" si="352"/>
        <v>0</v>
      </c>
      <c r="Q2276" s="16">
        <f t="shared" si="353"/>
        <v>16.5</v>
      </c>
      <c r="R2276" s="17">
        <f t="shared" si="354"/>
        <v>54.975000000000001</v>
      </c>
      <c r="S2276" s="17">
        <f t="shared" si="355"/>
        <v>34.125</v>
      </c>
      <c r="T2276" s="17">
        <f t="shared" si="356"/>
        <v>29.925000000000001</v>
      </c>
      <c r="U2276" s="17">
        <f t="shared" si="357"/>
        <v>41.625</v>
      </c>
      <c r="V2276" s="16">
        <f t="shared" si="358"/>
        <v>39.674999999999997</v>
      </c>
      <c r="W2276" s="16">
        <f t="shared" si="359"/>
        <v>40.162499999999994</v>
      </c>
    </row>
    <row r="2277" spans="1:23" ht="13.5" x14ac:dyDescent="0.25">
      <c r="A2277" s="3">
        <v>45317</v>
      </c>
      <c r="B2277" s="2">
        <v>1.87</v>
      </c>
      <c r="C2277" s="2">
        <v>36.238602576453147</v>
      </c>
      <c r="D2277" s="2">
        <v>2.7570795135163806E-2</v>
      </c>
      <c r="E2277" s="2">
        <v>-2.3745584727218293E-2</v>
      </c>
      <c r="F2277" s="2">
        <v>1.8919999999999999</v>
      </c>
      <c r="G2277" s="2">
        <v>1.9150000000000003</v>
      </c>
      <c r="H2277" s="2">
        <v>1.9460000000000002</v>
      </c>
      <c r="I2277" s="2">
        <v>1.9488000000000005</v>
      </c>
      <c r="J2277" s="2">
        <v>1.9784000000000008</v>
      </c>
      <c r="K2277" s="13" t="s">
        <v>53</v>
      </c>
      <c r="L2277" s="13" t="s">
        <v>55</v>
      </c>
      <c r="M2277" s="13" t="s">
        <v>47</v>
      </c>
      <c r="N2277" s="16">
        <f t="shared" si="350"/>
        <v>50</v>
      </c>
      <c r="O2277" s="16">
        <f t="shared" si="351"/>
        <v>100</v>
      </c>
      <c r="P2277" s="16">
        <f t="shared" si="352"/>
        <v>0</v>
      </c>
      <c r="Q2277" s="16">
        <f t="shared" si="353"/>
        <v>16.5</v>
      </c>
      <c r="R2277" s="17">
        <f t="shared" si="354"/>
        <v>54.975000000000001</v>
      </c>
      <c r="S2277" s="17">
        <f t="shared" si="355"/>
        <v>34.125</v>
      </c>
      <c r="T2277" s="17">
        <f t="shared" si="356"/>
        <v>29.925000000000001</v>
      </c>
      <c r="U2277" s="17">
        <f t="shared" si="357"/>
        <v>41.625</v>
      </c>
      <c r="V2277" s="16">
        <f t="shared" si="358"/>
        <v>39.674999999999997</v>
      </c>
      <c r="W2277" s="16">
        <f t="shared" si="359"/>
        <v>40.162499999999994</v>
      </c>
    </row>
    <row r="2278" spans="1:23" ht="13.5" x14ac:dyDescent="0.25">
      <c r="A2278" s="3">
        <v>45320</v>
      </c>
      <c r="B2278" s="2">
        <v>1.91</v>
      </c>
      <c r="C2278" s="2">
        <v>45.827105662963803</v>
      </c>
      <c r="D2278" s="2">
        <v>2.779128494457761E-2</v>
      </c>
      <c r="E2278" s="2">
        <v>-2.8346368283932017E-2</v>
      </c>
      <c r="F2278" s="2">
        <v>1.8919999999999999</v>
      </c>
      <c r="G2278" s="2">
        <v>1.9110000000000003</v>
      </c>
      <c r="H2278" s="2">
        <v>1.9429999999999996</v>
      </c>
      <c r="I2278" s="2">
        <v>1.9454000000000002</v>
      </c>
      <c r="J2278" s="2">
        <v>1.9793500000000011</v>
      </c>
      <c r="K2278" s="13" t="s">
        <v>53</v>
      </c>
      <c r="L2278" s="13" t="s">
        <v>55</v>
      </c>
      <c r="M2278" s="13" t="s">
        <v>55</v>
      </c>
      <c r="N2278" s="16">
        <f t="shared" si="350"/>
        <v>50</v>
      </c>
      <c r="O2278" s="16">
        <f t="shared" si="351"/>
        <v>100</v>
      </c>
      <c r="P2278" s="16">
        <f t="shared" si="352"/>
        <v>0</v>
      </c>
      <c r="Q2278" s="16">
        <f t="shared" si="353"/>
        <v>16.5</v>
      </c>
      <c r="R2278" s="17">
        <f t="shared" si="354"/>
        <v>54.975000000000001</v>
      </c>
      <c r="S2278" s="17">
        <f t="shared" si="355"/>
        <v>34.125</v>
      </c>
      <c r="T2278" s="17">
        <f t="shared" si="356"/>
        <v>29.925000000000001</v>
      </c>
      <c r="U2278" s="17">
        <f t="shared" si="357"/>
        <v>41.625</v>
      </c>
      <c r="V2278" s="16">
        <f t="shared" si="358"/>
        <v>39.674999999999997</v>
      </c>
      <c r="W2278" s="16">
        <f t="shared" si="359"/>
        <v>40.162499999999994</v>
      </c>
    </row>
    <row r="2279" spans="1:23" ht="13.5" x14ac:dyDescent="0.25">
      <c r="A2279" s="3">
        <v>45321</v>
      </c>
      <c r="B2279" s="2">
        <v>1.91</v>
      </c>
      <c r="C2279" s="2">
        <v>45.827105662963803</v>
      </c>
      <c r="D2279" s="2">
        <v>2.8103164026658689E-2</v>
      </c>
      <c r="E2279" s="2">
        <v>-3.1258168654751832E-2</v>
      </c>
      <c r="F2279" s="2">
        <v>1.8940000000000001</v>
      </c>
      <c r="G2279" s="2">
        <v>1.907</v>
      </c>
      <c r="H2279" s="2">
        <v>1.9394999999999996</v>
      </c>
      <c r="I2279" s="2">
        <v>1.9424000000000003</v>
      </c>
      <c r="J2279" s="2">
        <v>1.9804000000000013</v>
      </c>
      <c r="K2279" s="13" t="s">
        <v>53</v>
      </c>
      <c r="L2279" s="13" t="s">
        <v>55</v>
      </c>
      <c r="M2279" s="13" t="s">
        <v>54</v>
      </c>
      <c r="N2279" s="16">
        <f t="shared" si="350"/>
        <v>50</v>
      </c>
      <c r="O2279" s="16">
        <f t="shared" si="351"/>
        <v>100</v>
      </c>
      <c r="P2279" s="16">
        <f t="shared" si="352"/>
        <v>0</v>
      </c>
      <c r="Q2279" s="16">
        <f t="shared" si="353"/>
        <v>16.5</v>
      </c>
      <c r="R2279" s="17">
        <f t="shared" si="354"/>
        <v>54.975000000000001</v>
      </c>
      <c r="S2279" s="17">
        <f t="shared" si="355"/>
        <v>34.125</v>
      </c>
      <c r="T2279" s="17">
        <f t="shared" si="356"/>
        <v>29.925000000000001</v>
      </c>
      <c r="U2279" s="17">
        <f t="shared" si="357"/>
        <v>41.625</v>
      </c>
      <c r="V2279" s="16">
        <f t="shared" si="358"/>
        <v>39.674999999999997</v>
      </c>
      <c r="W2279" s="16">
        <f t="shared" si="359"/>
        <v>40.162499999999994</v>
      </c>
    </row>
    <row r="2280" spans="1:23" ht="13.5" x14ac:dyDescent="0.25">
      <c r="A2280" s="3">
        <v>45322</v>
      </c>
      <c r="B2280" s="2">
        <v>1.91</v>
      </c>
      <c r="C2280" s="2">
        <v>45.827105662963803</v>
      </c>
      <c r="D2280" s="2">
        <v>2.3867705597785838E-2</v>
      </c>
      <c r="E2280" s="2">
        <v>-3.0482903604934726E-2</v>
      </c>
      <c r="F2280" s="2">
        <v>1.8960000000000001</v>
      </c>
      <c r="G2280" s="2">
        <v>1.9060000000000001</v>
      </c>
      <c r="H2280" s="2">
        <v>1.9339999999999993</v>
      </c>
      <c r="I2280" s="2">
        <v>1.9396</v>
      </c>
      <c r="J2280" s="2">
        <v>1.9814500000000013</v>
      </c>
      <c r="K2280" s="13" t="s">
        <v>53</v>
      </c>
      <c r="L2280" s="13" t="s">
        <v>55</v>
      </c>
      <c r="M2280" s="13" t="s">
        <v>54</v>
      </c>
      <c r="N2280" s="16">
        <f t="shared" si="350"/>
        <v>50</v>
      </c>
      <c r="O2280" s="16">
        <f t="shared" si="351"/>
        <v>100</v>
      </c>
      <c r="P2280" s="16">
        <f t="shared" si="352"/>
        <v>0</v>
      </c>
      <c r="Q2280" s="16">
        <f t="shared" si="353"/>
        <v>16.5</v>
      </c>
      <c r="R2280" s="17">
        <f t="shared" si="354"/>
        <v>54.975000000000001</v>
      </c>
      <c r="S2280" s="17">
        <f t="shared" si="355"/>
        <v>34.125</v>
      </c>
      <c r="T2280" s="17">
        <f t="shared" si="356"/>
        <v>29.925000000000001</v>
      </c>
      <c r="U2280" s="17">
        <f t="shared" si="357"/>
        <v>41.625</v>
      </c>
      <c r="V2280" s="16">
        <f t="shared" si="358"/>
        <v>39.674999999999997</v>
      </c>
      <c r="W2280" s="16">
        <f t="shared" si="359"/>
        <v>40.162499999999994</v>
      </c>
    </row>
    <row r="2281" spans="1:23" ht="13.5" x14ac:dyDescent="0.25">
      <c r="A2281" s="3">
        <v>45323</v>
      </c>
      <c r="B2281" s="2">
        <v>1.88</v>
      </c>
      <c r="C2281" s="2">
        <v>40.168677203445853</v>
      </c>
      <c r="D2281" s="2">
        <v>2.4151973716500574E-2</v>
      </c>
      <c r="E2281" s="2">
        <v>-2.6615684599256059E-2</v>
      </c>
      <c r="F2281" s="2">
        <v>1.8960000000000001</v>
      </c>
      <c r="G2281" s="2">
        <v>1.9010000000000002</v>
      </c>
      <c r="H2281" s="2">
        <v>1.9274999999999995</v>
      </c>
      <c r="I2281" s="2">
        <v>1.9363999999999999</v>
      </c>
      <c r="J2281" s="2">
        <v>1.9824500000000014</v>
      </c>
      <c r="K2281" s="13" t="s">
        <v>48</v>
      </c>
      <c r="L2281" s="13" t="s">
        <v>55</v>
      </c>
      <c r="M2281" s="13" t="s">
        <v>55</v>
      </c>
      <c r="N2281" s="16">
        <f t="shared" si="350"/>
        <v>50</v>
      </c>
      <c r="O2281" s="16">
        <f t="shared" si="351"/>
        <v>100</v>
      </c>
      <c r="P2281" s="16">
        <f t="shared" si="352"/>
        <v>0</v>
      </c>
      <c r="Q2281" s="16">
        <f t="shared" si="353"/>
        <v>49.5</v>
      </c>
      <c r="R2281" s="17">
        <f t="shared" si="354"/>
        <v>59.924999999999997</v>
      </c>
      <c r="S2281" s="17">
        <f t="shared" si="355"/>
        <v>42.375</v>
      </c>
      <c r="T2281" s="17">
        <f t="shared" si="356"/>
        <v>44.775000000000006</v>
      </c>
      <c r="U2281" s="17">
        <f t="shared" si="357"/>
        <v>49.875</v>
      </c>
      <c r="V2281" s="16">
        <f t="shared" si="358"/>
        <v>49.024999999999999</v>
      </c>
      <c r="W2281" s="16">
        <f t="shared" si="359"/>
        <v>49.237499999999997</v>
      </c>
    </row>
    <row r="2282" spans="1:23" ht="13.5" x14ac:dyDescent="0.25">
      <c r="A2282" s="3">
        <v>45324</v>
      </c>
      <c r="B2282" s="2">
        <v>1.87</v>
      </c>
      <c r="C2282" s="2">
        <v>38.463815362597565</v>
      </c>
      <c r="D2282" s="2">
        <v>2.6948457584821117E-2</v>
      </c>
      <c r="E2282" s="2">
        <v>-2.115768044182675E-2</v>
      </c>
      <c r="F2282" s="2">
        <v>1.8960000000000001</v>
      </c>
      <c r="G2282" s="2">
        <v>1.8940000000000001</v>
      </c>
      <c r="H2282" s="2">
        <v>1.9219999999999995</v>
      </c>
      <c r="I2282" s="2">
        <v>1.9334</v>
      </c>
      <c r="J2282" s="2">
        <v>1.9833000000000012</v>
      </c>
      <c r="K2282" s="13" t="s">
        <v>48</v>
      </c>
      <c r="L2282" s="13" t="s">
        <v>55</v>
      </c>
      <c r="M2282" s="13" t="s">
        <v>55</v>
      </c>
      <c r="N2282" s="16">
        <f t="shared" si="350"/>
        <v>50</v>
      </c>
      <c r="O2282" s="16">
        <f t="shared" si="351"/>
        <v>100</v>
      </c>
      <c r="P2282" s="16">
        <f t="shared" si="352"/>
        <v>0</v>
      </c>
      <c r="Q2282" s="16">
        <f t="shared" si="353"/>
        <v>49.5</v>
      </c>
      <c r="R2282" s="17">
        <f t="shared" si="354"/>
        <v>59.924999999999997</v>
      </c>
      <c r="S2282" s="17">
        <f t="shared" si="355"/>
        <v>42.375</v>
      </c>
      <c r="T2282" s="17">
        <f t="shared" si="356"/>
        <v>44.775000000000006</v>
      </c>
      <c r="U2282" s="17">
        <f t="shared" si="357"/>
        <v>49.875</v>
      </c>
      <c r="V2282" s="16">
        <f t="shared" si="358"/>
        <v>49.024999999999999</v>
      </c>
      <c r="W2282" s="16">
        <f t="shared" si="359"/>
        <v>49.237499999999997</v>
      </c>
    </row>
    <row r="2283" spans="1:23" ht="13.5" x14ac:dyDescent="0.25">
      <c r="A2283" s="3">
        <v>45327</v>
      </c>
      <c r="B2283" s="2">
        <v>1.87</v>
      </c>
      <c r="C2283" s="2">
        <v>38.463815362597572</v>
      </c>
      <c r="D2283" s="2">
        <v>2.5014666227125781E-2</v>
      </c>
      <c r="E2283" s="2">
        <v>-1.5054458047240968E-2</v>
      </c>
      <c r="F2283" s="2">
        <v>1.8879999999999999</v>
      </c>
      <c r="G2283" s="2">
        <v>1.8900000000000001</v>
      </c>
      <c r="H2283" s="2">
        <v>1.9174999999999998</v>
      </c>
      <c r="I2283" s="2">
        <v>1.9303999999999999</v>
      </c>
      <c r="J2283" s="2">
        <v>1.9842500000000012</v>
      </c>
      <c r="K2283" s="13" t="s">
        <v>53</v>
      </c>
      <c r="L2283" s="13" t="s">
        <v>55</v>
      </c>
      <c r="M2283" s="13" t="s">
        <v>47</v>
      </c>
      <c r="N2283" s="16">
        <f t="shared" si="350"/>
        <v>50</v>
      </c>
      <c r="O2283" s="16">
        <f t="shared" si="351"/>
        <v>100</v>
      </c>
      <c r="P2283" s="16">
        <f t="shared" si="352"/>
        <v>0</v>
      </c>
      <c r="Q2283" s="16">
        <f t="shared" si="353"/>
        <v>16.5</v>
      </c>
      <c r="R2283" s="17">
        <f t="shared" si="354"/>
        <v>54.975000000000001</v>
      </c>
      <c r="S2283" s="17">
        <f t="shared" si="355"/>
        <v>34.125</v>
      </c>
      <c r="T2283" s="17">
        <f t="shared" si="356"/>
        <v>29.925000000000001</v>
      </c>
      <c r="U2283" s="17">
        <f t="shared" si="357"/>
        <v>41.625</v>
      </c>
      <c r="V2283" s="16">
        <f t="shared" si="358"/>
        <v>39.674999999999997</v>
      </c>
      <c r="W2283" s="16">
        <f t="shared" si="359"/>
        <v>40.162499999999994</v>
      </c>
    </row>
    <row r="2284" spans="1:23" ht="13.5" x14ac:dyDescent="0.25">
      <c r="A2284" s="3">
        <v>45328</v>
      </c>
      <c r="B2284" s="2">
        <v>1.86</v>
      </c>
      <c r="C2284" s="2">
        <v>36.659321340860622</v>
      </c>
      <c r="D2284" s="2">
        <v>2.2872639764804692E-2</v>
      </c>
      <c r="E2284" s="2">
        <v>-1.0017639394672827E-2</v>
      </c>
      <c r="F2284" s="2">
        <v>1.8780000000000001</v>
      </c>
      <c r="G2284" s="2">
        <v>1.8860000000000003</v>
      </c>
      <c r="H2284" s="2">
        <v>1.9114999999999995</v>
      </c>
      <c r="I2284" s="2">
        <v>1.9273999999999998</v>
      </c>
      <c r="J2284" s="2">
        <v>1.9851000000000014</v>
      </c>
      <c r="K2284" s="13" t="s">
        <v>53</v>
      </c>
      <c r="L2284" s="13" t="s">
        <v>55</v>
      </c>
      <c r="M2284" s="13" t="s">
        <v>47</v>
      </c>
      <c r="N2284" s="16">
        <f t="shared" si="350"/>
        <v>50</v>
      </c>
      <c r="O2284" s="16">
        <f t="shared" si="351"/>
        <v>100</v>
      </c>
      <c r="P2284" s="16">
        <f t="shared" si="352"/>
        <v>0</v>
      </c>
      <c r="Q2284" s="16">
        <f t="shared" si="353"/>
        <v>16.5</v>
      </c>
      <c r="R2284" s="17">
        <f t="shared" si="354"/>
        <v>54.975000000000001</v>
      </c>
      <c r="S2284" s="17">
        <f t="shared" si="355"/>
        <v>34.125</v>
      </c>
      <c r="T2284" s="17">
        <f t="shared" si="356"/>
        <v>29.925000000000001</v>
      </c>
      <c r="U2284" s="17">
        <f t="shared" si="357"/>
        <v>41.625</v>
      </c>
      <c r="V2284" s="16">
        <f t="shared" si="358"/>
        <v>39.674999999999997</v>
      </c>
      <c r="W2284" s="16">
        <f t="shared" si="359"/>
        <v>40.162499999999994</v>
      </c>
    </row>
    <row r="2285" spans="1:23" ht="13.5" x14ac:dyDescent="0.25">
      <c r="A2285" s="3">
        <v>45329</v>
      </c>
      <c r="B2285" s="2">
        <v>1.86</v>
      </c>
      <c r="C2285" s="2">
        <v>36.659321340860629</v>
      </c>
      <c r="D2285" s="2">
        <v>2.1389597496435542E-2</v>
      </c>
      <c r="E2285" s="2">
        <v>-4.5456987333736352E-3</v>
      </c>
      <c r="F2285" s="2">
        <v>1.8679999999999999</v>
      </c>
      <c r="G2285" s="2">
        <v>1.8820000000000001</v>
      </c>
      <c r="H2285" s="2">
        <v>1.9059999999999995</v>
      </c>
      <c r="I2285" s="2">
        <v>1.9243999999999999</v>
      </c>
      <c r="J2285" s="2">
        <v>1.9858000000000016</v>
      </c>
      <c r="K2285" s="13" t="s">
        <v>53</v>
      </c>
      <c r="L2285" s="13" t="s">
        <v>55</v>
      </c>
      <c r="M2285" s="13" t="s">
        <v>47</v>
      </c>
      <c r="N2285" s="16">
        <f t="shared" si="350"/>
        <v>50</v>
      </c>
      <c r="O2285" s="16">
        <f t="shared" si="351"/>
        <v>100</v>
      </c>
      <c r="P2285" s="16">
        <f t="shared" si="352"/>
        <v>0</v>
      </c>
      <c r="Q2285" s="16">
        <f t="shared" si="353"/>
        <v>16.5</v>
      </c>
      <c r="R2285" s="17">
        <f t="shared" si="354"/>
        <v>54.975000000000001</v>
      </c>
      <c r="S2285" s="17">
        <f t="shared" si="355"/>
        <v>34.125</v>
      </c>
      <c r="T2285" s="17">
        <f t="shared" si="356"/>
        <v>29.925000000000001</v>
      </c>
      <c r="U2285" s="17">
        <f t="shared" si="357"/>
        <v>41.625</v>
      </c>
      <c r="V2285" s="16">
        <f t="shared" si="358"/>
        <v>39.674999999999997</v>
      </c>
      <c r="W2285" s="16">
        <f t="shared" si="359"/>
        <v>40.162499999999994</v>
      </c>
    </row>
    <row r="2286" spans="1:23" ht="13.5" x14ac:dyDescent="0.25">
      <c r="A2286" s="3">
        <v>45330</v>
      </c>
      <c r="B2286" s="2">
        <v>1.85</v>
      </c>
      <c r="C2286" s="2">
        <v>34.767641300786224</v>
      </c>
      <c r="D2286" s="2">
        <v>1.810357181612976E-2</v>
      </c>
      <c r="E2286" s="2">
        <v>1.4353008815997485E-3</v>
      </c>
      <c r="F2286" s="2">
        <v>1.8620000000000001</v>
      </c>
      <c r="G2286" s="2">
        <v>1.8790000000000002</v>
      </c>
      <c r="H2286" s="2">
        <v>1.9019999999999999</v>
      </c>
      <c r="I2286" s="2">
        <v>1.9217999999999997</v>
      </c>
      <c r="J2286" s="2">
        <v>1.9862500000000016</v>
      </c>
      <c r="K2286" s="13" t="s">
        <v>53</v>
      </c>
      <c r="L2286" s="13" t="s">
        <v>55</v>
      </c>
      <c r="M2286" s="13" t="s">
        <v>47</v>
      </c>
      <c r="N2286" s="16">
        <f t="shared" si="350"/>
        <v>50</v>
      </c>
      <c r="O2286" s="16">
        <f t="shared" si="351"/>
        <v>100</v>
      </c>
      <c r="P2286" s="16">
        <f t="shared" si="352"/>
        <v>0</v>
      </c>
      <c r="Q2286" s="16">
        <f t="shared" si="353"/>
        <v>16.5</v>
      </c>
      <c r="R2286" s="17">
        <f t="shared" si="354"/>
        <v>54.975000000000001</v>
      </c>
      <c r="S2286" s="17">
        <f t="shared" si="355"/>
        <v>34.125</v>
      </c>
      <c r="T2286" s="17">
        <f t="shared" si="356"/>
        <v>29.925000000000001</v>
      </c>
      <c r="U2286" s="17">
        <f t="shared" si="357"/>
        <v>41.625</v>
      </c>
      <c r="V2286" s="16">
        <f t="shared" si="358"/>
        <v>39.674999999999997</v>
      </c>
      <c r="W2286" s="16">
        <f t="shared" si="359"/>
        <v>40.162499999999994</v>
      </c>
    </row>
    <row r="2287" spans="1:23" ht="13.5" x14ac:dyDescent="0.25">
      <c r="A2287" s="3">
        <v>45331</v>
      </c>
      <c r="B2287" s="2">
        <v>1.85</v>
      </c>
      <c r="C2287" s="2">
        <v>34.767641300786224</v>
      </c>
      <c r="D2287" s="2">
        <v>1.4126160564424506E-2</v>
      </c>
      <c r="E2287" s="2">
        <v>7.4869396310106454E-3</v>
      </c>
      <c r="F2287" s="2">
        <v>1.8580000000000001</v>
      </c>
      <c r="G2287" s="2">
        <v>1.8770000000000002</v>
      </c>
      <c r="H2287" s="2">
        <v>1.8960000000000004</v>
      </c>
      <c r="I2287" s="2">
        <v>1.9197999999999995</v>
      </c>
      <c r="J2287" s="2">
        <v>1.9868000000000017</v>
      </c>
      <c r="K2287" s="13" t="s">
        <v>53</v>
      </c>
      <c r="L2287" s="13" t="s">
        <v>55</v>
      </c>
      <c r="M2287" s="13" t="s">
        <v>47</v>
      </c>
      <c r="N2287" s="16">
        <f t="shared" si="350"/>
        <v>50</v>
      </c>
      <c r="O2287" s="16">
        <f t="shared" si="351"/>
        <v>100</v>
      </c>
      <c r="P2287" s="16">
        <f t="shared" si="352"/>
        <v>0</v>
      </c>
      <c r="Q2287" s="16">
        <f t="shared" si="353"/>
        <v>16.5</v>
      </c>
      <c r="R2287" s="17">
        <f t="shared" si="354"/>
        <v>54.975000000000001</v>
      </c>
      <c r="S2287" s="17">
        <f t="shared" si="355"/>
        <v>34.125</v>
      </c>
      <c r="T2287" s="17">
        <f t="shared" si="356"/>
        <v>29.925000000000001</v>
      </c>
      <c r="U2287" s="17">
        <f t="shared" si="357"/>
        <v>41.625</v>
      </c>
      <c r="V2287" s="16">
        <f t="shared" si="358"/>
        <v>39.674999999999997</v>
      </c>
      <c r="W2287" s="16">
        <f t="shared" si="359"/>
        <v>40.162499999999994</v>
      </c>
    </row>
    <row r="2288" spans="1:23" ht="13.5" x14ac:dyDescent="0.25">
      <c r="A2288" s="3">
        <v>45334</v>
      </c>
      <c r="B2288" s="2">
        <v>1.85</v>
      </c>
      <c r="C2288" s="2">
        <v>34.767641300786224</v>
      </c>
      <c r="D2288" s="2">
        <v>1.7230739662781547E-2</v>
      </c>
      <c r="E2288" s="2">
        <v>1.3032028251880934E-2</v>
      </c>
      <c r="F2288" s="2">
        <v>1.8539999999999999</v>
      </c>
      <c r="G2288" s="2">
        <v>1.871</v>
      </c>
      <c r="H2288" s="2">
        <v>1.8910000000000005</v>
      </c>
      <c r="I2288" s="2">
        <v>1.9179999999999995</v>
      </c>
      <c r="J2288" s="2">
        <v>1.9873000000000016</v>
      </c>
      <c r="K2288" s="13" t="s">
        <v>53</v>
      </c>
      <c r="L2288" s="13" t="s">
        <v>55</v>
      </c>
      <c r="M2288" s="13" t="s">
        <v>47</v>
      </c>
      <c r="N2288" s="16">
        <f t="shared" si="350"/>
        <v>50</v>
      </c>
      <c r="O2288" s="16">
        <f t="shared" si="351"/>
        <v>100</v>
      </c>
      <c r="P2288" s="16">
        <f t="shared" si="352"/>
        <v>0</v>
      </c>
      <c r="Q2288" s="16">
        <f t="shared" si="353"/>
        <v>16.5</v>
      </c>
      <c r="R2288" s="17">
        <f t="shared" si="354"/>
        <v>54.975000000000001</v>
      </c>
      <c r="S2288" s="17">
        <f t="shared" si="355"/>
        <v>34.125</v>
      </c>
      <c r="T2288" s="17">
        <f t="shared" si="356"/>
        <v>29.925000000000001</v>
      </c>
      <c r="U2288" s="17">
        <f t="shared" si="357"/>
        <v>41.625</v>
      </c>
      <c r="V2288" s="16">
        <f t="shared" si="358"/>
        <v>39.674999999999997</v>
      </c>
      <c r="W2288" s="16">
        <f t="shared" si="359"/>
        <v>40.162499999999994</v>
      </c>
    </row>
    <row r="2289" spans="1:23" ht="13.5" x14ac:dyDescent="0.25">
      <c r="A2289" s="3">
        <v>45335</v>
      </c>
      <c r="B2289" s="2">
        <v>1.86</v>
      </c>
      <c r="C2289" s="2">
        <v>38.71726269235301</v>
      </c>
      <c r="D2289" s="2">
        <v>1.9409760441690738E-2</v>
      </c>
      <c r="E2289" s="2">
        <v>1.7791087580715681E-2</v>
      </c>
      <c r="F2289" s="2">
        <v>1.8539999999999999</v>
      </c>
      <c r="G2289" s="2">
        <v>1.8660000000000001</v>
      </c>
      <c r="H2289" s="2">
        <v>1.8865000000000003</v>
      </c>
      <c r="I2289" s="2">
        <v>1.9163999999999997</v>
      </c>
      <c r="J2289" s="2">
        <v>1.9878000000000013</v>
      </c>
      <c r="K2289" s="13" t="s">
        <v>48</v>
      </c>
      <c r="L2289" s="13" t="s">
        <v>55</v>
      </c>
      <c r="M2289" s="13" t="s">
        <v>55</v>
      </c>
      <c r="N2289" s="16">
        <f t="shared" si="350"/>
        <v>50</v>
      </c>
      <c r="O2289" s="16">
        <f t="shared" si="351"/>
        <v>100</v>
      </c>
      <c r="P2289" s="16">
        <f t="shared" si="352"/>
        <v>0</v>
      </c>
      <c r="Q2289" s="16">
        <f t="shared" si="353"/>
        <v>49.5</v>
      </c>
      <c r="R2289" s="17">
        <f t="shared" si="354"/>
        <v>59.924999999999997</v>
      </c>
      <c r="S2289" s="17">
        <f t="shared" si="355"/>
        <v>42.375</v>
      </c>
      <c r="T2289" s="17">
        <f t="shared" si="356"/>
        <v>44.775000000000006</v>
      </c>
      <c r="U2289" s="17">
        <f t="shared" si="357"/>
        <v>49.875</v>
      </c>
      <c r="V2289" s="16">
        <f t="shared" si="358"/>
        <v>49.024999999999999</v>
      </c>
      <c r="W2289" s="16">
        <f t="shared" si="359"/>
        <v>49.237499999999997</v>
      </c>
    </row>
    <row r="2290" spans="1:23" ht="13.5" x14ac:dyDescent="0.25">
      <c r="A2290" s="3">
        <v>45336</v>
      </c>
      <c r="B2290" s="2">
        <v>1.87</v>
      </c>
      <c r="C2290" s="2">
        <v>42.46856670340118</v>
      </c>
      <c r="D2290" s="2">
        <v>2.0724836431529114E-2</v>
      </c>
      <c r="E2290" s="2">
        <v>2.1585115553530709E-2</v>
      </c>
      <c r="F2290" s="2">
        <v>1.8560000000000003</v>
      </c>
      <c r="G2290" s="2">
        <v>1.8620000000000001</v>
      </c>
      <c r="H2290" s="2">
        <v>1.8839999999999999</v>
      </c>
      <c r="I2290" s="2">
        <v>1.9153999999999995</v>
      </c>
      <c r="J2290" s="2">
        <v>1.9884500000000014</v>
      </c>
      <c r="K2290" s="13" t="s">
        <v>48</v>
      </c>
      <c r="L2290" s="13" t="s">
        <v>55</v>
      </c>
      <c r="M2290" s="13" t="s">
        <v>52</v>
      </c>
      <c r="N2290" s="16">
        <f t="shared" si="350"/>
        <v>50</v>
      </c>
      <c r="O2290" s="16">
        <f t="shared" si="351"/>
        <v>100</v>
      </c>
      <c r="P2290" s="16">
        <f t="shared" si="352"/>
        <v>0</v>
      </c>
      <c r="Q2290" s="16">
        <f t="shared" si="353"/>
        <v>83.5</v>
      </c>
      <c r="R2290" s="17">
        <f t="shared" si="354"/>
        <v>65.025000000000006</v>
      </c>
      <c r="S2290" s="17">
        <f t="shared" si="355"/>
        <v>50.875</v>
      </c>
      <c r="T2290" s="17">
        <f t="shared" si="356"/>
        <v>60.075000000000003</v>
      </c>
      <c r="U2290" s="17">
        <f t="shared" si="357"/>
        <v>58.375</v>
      </c>
      <c r="V2290" s="16">
        <f t="shared" si="358"/>
        <v>58.658333333333339</v>
      </c>
      <c r="W2290" s="16">
        <f t="shared" si="359"/>
        <v>58.587500000000006</v>
      </c>
    </row>
    <row r="2291" spans="1:23" ht="13.5" x14ac:dyDescent="0.25">
      <c r="A2291" s="3">
        <v>45337</v>
      </c>
      <c r="B2291" s="2">
        <v>1.89</v>
      </c>
      <c r="C2291" s="2">
        <v>49.170152630514956</v>
      </c>
      <c r="D2291" s="2">
        <v>1.5877960509818045E-2</v>
      </c>
      <c r="E2291" s="2">
        <v>2.3728473710200503E-2</v>
      </c>
      <c r="F2291" s="2">
        <v>1.8640000000000001</v>
      </c>
      <c r="G2291" s="2">
        <v>1.863</v>
      </c>
      <c r="H2291" s="2">
        <v>1.8820000000000001</v>
      </c>
      <c r="I2291" s="2">
        <v>1.9151999999999996</v>
      </c>
      <c r="J2291" s="2">
        <v>1.9891500000000013</v>
      </c>
      <c r="K2291" s="13" t="s">
        <v>48</v>
      </c>
      <c r="L2291" s="13" t="s">
        <v>55</v>
      </c>
      <c r="M2291" s="13" t="s">
        <v>52</v>
      </c>
      <c r="N2291" s="16">
        <f t="shared" si="350"/>
        <v>50</v>
      </c>
      <c r="O2291" s="16">
        <f t="shared" si="351"/>
        <v>100</v>
      </c>
      <c r="P2291" s="16">
        <f t="shared" si="352"/>
        <v>0</v>
      </c>
      <c r="Q2291" s="16">
        <f t="shared" si="353"/>
        <v>83.5</v>
      </c>
      <c r="R2291" s="17">
        <f t="shared" si="354"/>
        <v>65.025000000000006</v>
      </c>
      <c r="S2291" s="17">
        <f t="shared" si="355"/>
        <v>50.875</v>
      </c>
      <c r="T2291" s="17">
        <f t="shared" si="356"/>
        <v>60.075000000000003</v>
      </c>
      <c r="U2291" s="17">
        <f t="shared" si="357"/>
        <v>58.375</v>
      </c>
      <c r="V2291" s="16">
        <f t="shared" si="358"/>
        <v>58.658333333333339</v>
      </c>
      <c r="W2291" s="16">
        <f t="shared" si="359"/>
        <v>58.587500000000006</v>
      </c>
    </row>
    <row r="2292" spans="1:23" ht="13.5" x14ac:dyDescent="0.25">
      <c r="A2292" s="3">
        <v>45338</v>
      </c>
      <c r="B2292" s="2">
        <v>1.9</v>
      </c>
      <c r="C2292" s="2">
        <v>52.17018399061206</v>
      </c>
      <c r="D2292" s="2">
        <v>9.5064427875679591E-3</v>
      </c>
      <c r="E2292" s="2">
        <v>2.5217792184241201E-2</v>
      </c>
      <c r="F2292" s="2">
        <v>1.8739999999999999</v>
      </c>
      <c r="G2292" s="2">
        <v>1.8660000000000001</v>
      </c>
      <c r="H2292" s="2">
        <v>1.8800000000000001</v>
      </c>
      <c r="I2292" s="2">
        <v>1.9139999999999997</v>
      </c>
      <c r="J2292" s="2">
        <v>1.9898000000000013</v>
      </c>
      <c r="K2292" s="13" t="s">
        <v>48</v>
      </c>
      <c r="L2292" s="13" t="s">
        <v>55</v>
      </c>
      <c r="M2292" s="13" t="s">
        <v>52</v>
      </c>
      <c r="N2292" s="16">
        <f t="shared" si="350"/>
        <v>50</v>
      </c>
      <c r="O2292" s="16">
        <f t="shared" si="351"/>
        <v>100</v>
      </c>
      <c r="P2292" s="16">
        <f t="shared" si="352"/>
        <v>0</v>
      </c>
      <c r="Q2292" s="16">
        <f t="shared" si="353"/>
        <v>83.5</v>
      </c>
      <c r="R2292" s="17">
        <f t="shared" si="354"/>
        <v>65.025000000000006</v>
      </c>
      <c r="S2292" s="17">
        <f t="shared" si="355"/>
        <v>50.875</v>
      </c>
      <c r="T2292" s="17">
        <f t="shared" si="356"/>
        <v>60.075000000000003</v>
      </c>
      <c r="U2292" s="17">
        <f t="shared" si="357"/>
        <v>58.375</v>
      </c>
      <c r="V2292" s="16">
        <f t="shared" si="358"/>
        <v>58.658333333333339</v>
      </c>
      <c r="W2292" s="16">
        <f t="shared" si="359"/>
        <v>58.587500000000006</v>
      </c>
    </row>
    <row r="2293" spans="1:23" ht="13.5" x14ac:dyDescent="0.25">
      <c r="A2293" s="3">
        <v>45341</v>
      </c>
      <c r="B2293" s="2">
        <v>1.89</v>
      </c>
      <c r="C2293" s="2">
        <v>49.052360102969345</v>
      </c>
      <c r="D2293" s="2">
        <v>4.8050378167159291E-3</v>
      </c>
      <c r="E2293" s="2">
        <v>2.5682989792617635E-2</v>
      </c>
      <c r="F2293" s="2">
        <v>1.8820000000000001</v>
      </c>
      <c r="G2293" s="2">
        <v>1.8679999999999999</v>
      </c>
      <c r="H2293" s="2">
        <v>1.8790000000000002</v>
      </c>
      <c r="I2293" s="2">
        <v>1.9123999999999994</v>
      </c>
      <c r="J2293" s="2">
        <v>1.9903000000000011</v>
      </c>
      <c r="K2293" s="13" t="s">
        <v>48</v>
      </c>
      <c r="L2293" s="13" t="s">
        <v>55</v>
      </c>
      <c r="M2293" s="13" t="s">
        <v>52</v>
      </c>
      <c r="N2293" s="16">
        <f t="shared" si="350"/>
        <v>50</v>
      </c>
      <c r="O2293" s="16">
        <f t="shared" si="351"/>
        <v>100</v>
      </c>
      <c r="P2293" s="16">
        <f t="shared" si="352"/>
        <v>0</v>
      </c>
      <c r="Q2293" s="16">
        <f t="shared" si="353"/>
        <v>83.5</v>
      </c>
      <c r="R2293" s="17">
        <f t="shared" si="354"/>
        <v>65.025000000000006</v>
      </c>
      <c r="S2293" s="17">
        <f t="shared" si="355"/>
        <v>50.875</v>
      </c>
      <c r="T2293" s="17">
        <f t="shared" si="356"/>
        <v>60.075000000000003</v>
      </c>
      <c r="U2293" s="17">
        <f t="shared" si="357"/>
        <v>58.375</v>
      </c>
      <c r="V2293" s="16">
        <f t="shared" si="358"/>
        <v>58.658333333333339</v>
      </c>
      <c r="W2293" s="16">
        <f t="shared" si="359"/>
        <v>58.587500000000006</v>
      </c>
    </row>
    <row r="2294" spans="1:23" ht="13.5" x14ac:dyDescent="0.25">
      <c r="A2294" s="3">
        <v>45342</v>
      </c>
      <c r="B2294" s="2">
        <v>1.87</v>
      </c>
      <c r="C2294" s="2">
        <v>43.458419865960231</v>
      </c>
      <c r="D2294" s="2">
        <v>7.8194232312278622E-4</v>
      </c>
      <c r="E2294" s="2">
        <v>2.5206840910183999E-2</v>
      </c>
      <c r="F2294" s="2">
        <v>1.8839999999999999</v>
      </c>
      <c r="G2294" s="2">
        <v>1.8690000000000002</v>
      </c>
      <c r="H2294" s="2">
        <v>1.8775000000000002</v>
      </c>
      <c r="I2294" s="2">
        <v>1.9107999999999998</v>
      </c>
      <c r="J2294" s="2">
        <v>1.9907500000000011</v>
      </c>
      <c r="K2294" s="13" t="s">
        <v>53</v>
      </c>
      <c r="L2294" s="13" t="s">
        <v>55</v>
      </c>
      <c r="M2294" s="13" t="s">
        <v>54</v>
      </c>
      <c r="N2294" s="16">
        <f t="shared" si="350"/>
        <v>50</v>
      </c>
      <c r="O2294" s="16">
        <f t="shared" si="351"/>
        <v>100</v>
      </c>
      <c r="P2294" s="16">
        <f t="shared" si="352"/>
        <v>0</v>
      </c>
      <c r="Q2294" s="16">
        <f t="shared" si="353"/>
        <v>16.5</v>
      </c>
      <c r="R2294" s="17">
        <f t="shared" si="354"/>
        <v>54.975000000000001</v>
      </c>
      <c r="S2294" s="17">
        <f t="shared" si="355"/>
        <v>34.125</v>
      </c>
      <c r="T2294" s="17">
        <f t="shared" si="356"/>
        <v>29.925000000000001</v>
      </c>
      <c r="U2294" s="17">
        <f t="shared" si="357"/>
        <v>41.625</v>
      </c>
      <c r="V2294" s="16">
        <f t="shared" si="358"/>
        <v>39.674999999999997</v>
      </c>
      <c r="W2294" s="16">
        <f t="shared" si="359"/>
        <v>40.162499999999994</v>
      </c>
    </row>
    <row r="2295" spans="1:23" ht="13.5" x14ac:dyDescent="0.25">
      <c r="A2295" s="3">
        <v>45343</v>
      </c>
      <c r="B2295" s="2">
        <v>1.92</v>
      </c>
      <c r="C2295" s="2">
        <v>56.740453338893069</v>
      </c>
      <c r="D2295" s="2">
        <v>-6.1966304120071314E-3</v>
      </c>
      <c r="E2295" s="2">
        <v>2.4176559374560654E-2</v>
      </c>
      <c r="F2295" s="2">
        <v>1.8939999999999997</v>
      </c>
      <c r="G2295" s="2">
        <v>1.875</v>
      </c>
      <c r="H2295" s="2">
        <v>1.8785000000000001</v>
      </c>
      <c r="I2295" s="2">
        <v>1.9099999999999997</v>
      </c>
      <c r="J2295" s="2">
        <v>1.9913500000000011</v>
      </c>
      <c r="K2295" s="13" t="s">
        <v>53</v>
      </c>
      <c r="L2295" s="13" t="s">
        <v>55</v>
      </c>
      <c r="M2295" s="13" t="s">
        <v>54</v>
      </c>
      <c r="N2295" s="16">
        <f t="shared" si="350"/>
        <v>50</v>
      </c>
      <c r="O2295" s="16">
        <f t="shared" si="351"/>
        <v>100</v>
      </c>
      <c r="P2295" s="16">
        <f t="shared" si="352"/>
        <v>0</v>
      </c>
      <c r="Q2295" s="16">
        <f t="shared" si="353"/>
        <v>16.5</v>
      </c>
      <c r="R2295" s="17">
        <f t="shared" si="354"/>
        <v>54.975000000000001</v>
      </c>
      <c r="S2295" s="17">
        <f t="shared" si="355"/>
        <v>34.125</v>
      </c>
      <c r="T2295" s="17">
        <f t="shared" si="356"/>
        <v>29.925000000000001</v>
      </c>
      <c r="U2295" s="17">
        <f t="shared" si="357"/>
        <v>41.625</v>
      </c>
      <c r="V2295" s="16">
        <f t="shared" si="358"/>
        <v>39.674999999999997</v>
      </c>
      <c r="W2295" s="16">
        <f t="shared" si="359"/>
        <v>40.162499999999994</v>
      </c>
    </row>
    <row r="2296" spans="1:23" ht="13.5" x14ac:dyDescent="0.25">
      <c r="A2296" s="3">
        <v>45344</v>
      </c>
      <c r="B2296" s="2">
        <v>1.95</v>
      </c>
      <c r="C2296" s="2">
        <v>62.441342795246662</v>
      </c>
      <c r="D2296" s="2">
        <v>-1.6038000726857904E-2</v>
      </c>
      <c r="E2296" s="2">
        <v>2.2866240086954641E-2</v>
      </c>
      <c r="F2296" s="2">
        <v>1.9059999999999999</v>
      </c>
      <c r="G2296" s="2">
        <v>1.8849999999999998</v>
      </c>
      <c r="H2296" s="2">
        <v>1.8820000000000003</v>
      </c>
      <c r="I2296" s="2">
        <v>1.9103999999999999</v>
      </c>
      <c r="J2296" s="2">
        <v>1.9921000000000009</v>
      </c>
      <c r="K2296" s="13" t="s">
        <v>48</v>
      </c>
      <c r="L2296" s="13" t="s">
        <v>55</v>
      </c>
      <c r="M2296" s="13" t="s">
        <v>52</v>
      </c>
      <c r="N2296" s="16">
        <f t="shared" si="350"/>
        <v>50</v>
      </c>
      <c r="O2296" s="16">
        <f t="shared" si="351"/>
        <v>100</v>
      </c>
      <c r="P2296" s="16">
        <f t="shared" si="352"/>
        <v>0</v>
      </c>
      <c r="Q2296" s="16">
        <f t="shared" si="353"/>
        <v>83.5</v>
      </c>
      <c r="R2296" s="17">
        <f t="shared" si="354"/>
        <v>65.025000000000006</v>
      </c>
      <c r="S2296" s="17">
        <f t="shared" si="355"/>
        <v>50.875</v>
      </c>
      <c r="T2296" s="17">
        <f t="shared" si="356"/>
        <v>60.075000000000003</v>
      </c>
      <c r="U2296" s="17">
        <f t="shared" si="357"/>
        <v>58.375</v>
      </c>
      <c r="V2296" s="16">
        <f t="shared" si="358"/>
        <v>58.658333333333339</v>
      </c>
      <c r="W2296" s="16">
        <f t="shared" si="359"/>
        <v>58.587500000000006</v>
      </c>
    </row>
    <row r="2297" spans="1:23" ht="13.5" x14ac:dyDescent="0.25">
      <c r="A2297" s="3">
        <v>45345</v>
      </c>
      <c r="B2297" s="2">
        <v>1.93</v>
      </c>
      <c r="C2297" s="2">
        <v>57.044181090961729</v>
      </c>
      <c r="D2297" s="2">
        <v>-2.3223826463828257E-2</v>
      </c>
      <c r="E2297" s="2">
        <v>2.0713210193611293E-2</v>
      </c>
      <c r="F2297" s="2">
        <v>1.9120000000000001</v>
      </c>
      <c r="G2297" s="2">
        <v>1.893</v>
      </c>
      <c r="H2297" s="2">
        <v>1.8850000000000005</v>
      </c>
      <c r="I2297" s="2">
        <v>1.9106000000000001</v>
      </c>
      <c r="J2297" s="2">
        <v>1.9928500000000011</v>
      </c>
      <c r="K2297" s="13" t="s">
        <v>53</v>
      </c>
      <c r="L2297" s="13" t="s">
        <v>55</v>
      </c>
      <c r="M2297" s="13" t="s">
        <v>54</v>
      </c>
      <c r="N2297" s="16">
        <f t="shared" si="350"/>
        <v>50</v>
      </c>
      <c r="O2297" s="16">
        <f t="shared" si="351"/>
        <v>100</v>
      </c>
      <c r="P2297" s="16">
        <f t="shared" si="352"/>
        <v>0</v>
      </c>
      <c r="Q2297" s="16">
        <f t="shared" si="353"/>
        <v>16.5</v>
      </c>
      <c r="R2297" s="17">
        <f t="shared" si="354"/>
        <v>54.975000000000001</v>
      </c>
      <c r="S2297" s="17">
        <f t="shared" si="355"/>
        <v>34.125</v>
      </c>
      <c r="T2297" s="17">
        <f t="shared" si="356"/>
        <v>29.925000000000001</v>
      </c>
      <c r="U2297" s="17">
        <f t="shared" si="357"/>
        <v>41.625</v>
      </c>
      <c r="V2297" s="16">
        <f t="shared" si="358"/>
        <v>39.674999999999997</v>
      </c>
      <c r="W2297" s="16">
        <f t="shared" si="359"/>
        <v>40.162499999999994</v>
      </c>
    </row>
    <row r="2298" spans="1:23" ht="13.5" x14ac:dyDescent="0.25">
      <c r="A2298" s="3">
        <v>45348</v>
      </c>
      <c r="B2298" s="2">
        <v>1.95</v>
      </c>
      <c r="C2298" s="2">
        <v>60.702201321605216</v>
      </c>
      <c r="D2298" s="2">
        <v>-3.0982250315143123E-2</v>
      </c>
      <c r="E2298" s="2">
        <v>1.8553481863289017E-2</v>
      </c>
      <c r="F2298" s="2">
        <v>1.9239999999999999</v>
      </c>
      <c r="G2298" s="2">
        <v>1.903</v>
      </c>
      <c r="H2298" s="2">
        <v>1.8870000000000005</v>
      </c>
      <c r="I2298" s="2">
        <v>1.9112</v>
      </c>
      <c r="J2298" s="2">
        <v>1.9937500000000008</v>
      </c>
      <c r="K2298" s="13" t="s">
        <v>48</v>
      </c>
      <c r="L2298" s="13" t="s">
        <v>55</v>
      </c>
      <c r="M2298" s="13" t="s">
        <v>52</v>
      </c>
      <c r="N2298" s="16">
        <f t="shared" si="350"/>
        <v>50</v>
      </c>
      <c r="O2298" s="16">
        <f t="shared" si="351"/>
        <v>100</v>
      </c>
      <c r="P2298" s="16">
        <f t="shared" si="352"/>
        <v>0</v>
      </c>
      <c r="Q2298" s="16">
        <f t="shared" si="353"/>
        <v>83.5</v>
      </c>
      <c r="R2298" s="17">
        <f t="shared" si="354"/>
        <v>65.025000000000006</v>
      </c>
      <c r="S2298" s="17">
        <f t="shared" si="355"/>
        <v>50.875</v>
      </c>
      <c r="T2298" s="17">
        <f t="shared" si="356"/>
        <v>60.075000000000003</v>
      </c>
      <c r="U2298" s="17">
        <f t="shared" si="357"/>
        <v>58.375</v>
      </c>
      <c r="V2298" s="16">
        <f t="shared" si="358"/>
        <v>58.658333333333339</v>
      </c>
      <c r="W2298" s="16">
        <f t="shared" si="359"/>
        <v>58.587500000000006</v>
      </c>
    </row>
    <row r="2299" spans="1:23" ht="13.5" x14ac:dyDescent="0.25">
      <c r="A2299" s="3">
        <v>45349</v>
      </c>
      <c r="B2299" s="2">
        <v>1.93</v>
      </c>
      <c r="C2299" s="2">
        <v>55.602947849026073</v>
      </c>
      <c r="D2299" s="2">
        <v>-3.4827371562581977E-2</v>
      </c>
      <c r="E2299" s="2">
        <v>1.6882136893798479E-2</v>
      </c>
      <c r="F2299" s="2">
        <v>1.9359999999999999</v>
      </c>
      <c r="G2299" s="2">
        <v>1.9099999999999997</v>
      </c>
      <c r="H2299" s="2">
        <v>1.8880000000000003</v>
      </c>
      <c r="I2299" s="2">
        <v>1.9120000000000001</v>
      </c>
      <c r="J2299" s="2">
        <v>1.994500000000001</v>
      </c>
      <c r="K2299" s="13" t="s">
        <v>48</v>
      </c>
      <c r="L2299" s="13" t="s">
        <v>55</v>
      </c>
      <c r="M2299" s="13" t="s">
        <v>52</v>
      </c>
      <c r="N2299" s="16">
        <f t="shared" si="350"/>
        <v>50</v>
      </c>
      <c r="O2299" s="16">
        <f t="shared" si="351"/>
        <v>100</v>
      </c>
      <c r="P2299" s="16">
        <f t="shared" si="352"/>
        <v>0</v>
      </c>
      <c r="Q2299" s="16">
        <f t="shared" si="353"/>
        <v>83.5</v>
      </c>
      <c r="R2299" s="17">
        <f t="shared" si="354"/>
        <v>65.025000000000006</v>
      </c>
      <c r="S2299" s="17">
        <f t="shared" si="355"/>
        <v>50.875</v>
      </c>
      <c r="T2299" s="17">
        <f t="shared" si="356"/>
        <v>60.075000000000003</v>
      </c>
      <c r="U2299" s="17">
        <f t="shared" si="357"/>
        <v>58.375</v>
      </c>
      <c r="V2299" s="16">
        <f t="shared" si="358"/>
        <v>58.658333333333339</v>
      </c>
      <c r="W2299" s="16">
        <f t="shared" si="359"/>
        <v>58.587500000000006</v>
      </c>
    </row>
    <row r="2300" spans="1:23" ht="13.5" x14ac:dyDescent="0.25">
      <c r="A2300" s="3">
        <v>45350</v>
      </c>
      <c r="B2300" s="2">
        <v>1.98</v>
      </c>
      <c r="C2300" s="2">
        <v>63.791965420520967</v>
      </c>
      <c r="D2300" s="2">
        <v>-4.0406000784221296E-2</v>
      </c>
      <c r="E2300" s="2">
        <v>1.52925337399962E-2</v>
      </c>
      <c r="F2300" s="2">
        <v>1.948</v>
      </c>
      <c r="G2300" s="2">
        <v>1.9209999999999998</v>
      </c>
      <c r="H2300" s="2">
        <v>1.8915</v>
      </c>
      <c r="I2300" s="2">
        <v>1.9140000000000001</v>
      </c>
      <c r="J2300" s="2">
        <v>1.9954500000000011</v>
      </c>
      <c r="K2300" s="13" t="s">
        <v>48</v>
      </c>
      <c r="L2300" s="13" t="s">
        <v>55</v>
      </c>
      <c r="M2300" s="13" t="s">
        <v>52</v>
      </c>
      <c r="N2300" s="16">
        <f t="shared" si="350"/>
        <v>50</v>
      </c>
      <c r="O2300" s="16">
        <f t="shared" si="351"/>
        <v>100</v>
      </c>
      <c r="P2300" s="16">
        <f t="shared" si="352"/>
        <v>0</v>
      </c>
      <c r="Q2300" s="16">
        <f t="shared" si="353"/>
        <v>83.5</v>
      </c>
      <c r="R2300" s="17">
        <f t="shared" si="354"/>
        <v>65.025000000000006</v>
      </c>
      <c r="S2300" s="17">
        <f t="shared" si="355"/>
        <v>50.875</v>
      </c>
      <c r="T2300" s="17">
        <f t="shared" si="356"/>
        <v>60.075000000000003</v>
      </c>
      <c r="U2300" s="17">
        <f t="shared" si="357"/>
        <v>58.375</v>
      </c>
      <c r="V2300" s="16">
        <f t="shared" si="358"/>
        <v>58.658333333333339</v>
      </c>
      <c r="W2300" s="16">
        <f t="shared" si="359"/>
        <v>58.587500000000006</v>
      </c>
    </row>
    <row r="2301" spans="1:23" ht="13.5" x14ac:dyDescent="0.25">
      <c r="A2301" s="3">
        <v>45351</v>
      </c>
      <c r="B2301" s="2">
        <v>1.97</v>
      </c>
      <c r="C2301" s="2">
        <v>61.354498353634582</v>
      </c>
      <c r="D2301" s="2">
        <v>-4.1752151874859145E-2</v>
      </c>
      <c r="E2301" s="2">
        <v>1.3084690900978501E-2</v>
      </c>
      <c r="F2301" s="2">
        <v>1.952</v>
      </c>
      <c r="G2301" s="2">
        <v>1.9289999999999996</v>
      </c>
      <c r="H2301" s="2">
        <v>1.8959999999999997</v>
      </c>
      <c r="I2301" s="2">
        <v>1.9156000000000004</v>
      </c>
      <c r="J2301" s="2">
        <v>1.9964000000000013</v>
      </c>
      <c r="K2301" s="13" t="s">
        <v>53</v>
      </c>
      <c r="L2301" s="13" t="s">
        <v>55</v>
      </c>
      <c r="M2301" s="13" t="s">
        <v>54</v>
      </c>
      <c r="N2301" s="16">
        <f t="shared" si="350"/>
        <v>50</v>
      </c>
      <c r="O2301" s="16">
        <f t="shared" si="351"/>
        <v>100</v>
      </c>
      <c r="P2301" s="16">
        <f t="shared" si="352"/>
        <v>0</v>
      </c>
      <c r="Q2301" s="16">
        <f t="shared" si="353"/>
        <v>16.5</v>
      </c>
      <c r="R2301" s="17">
        <f t="shared" si="354"/>
        <v>54.975000000000001</v>
      </c>
      <c r="S2301" s="17">
        <f t="shared" si="355"/>
        <v>34.125</v>
      </c>
      <c r="T2301" s="17">
        <f t="shared" si="356"/>
        <v>29.925000000000001</v>
      </c>
      <c r="U2301" s="17">
        <f t="shared" si="357"/>
        <v>41.625</v>
      </c>
      <c r="V2301" s="16">
        <f t="shared" si="358"/>
        <v>39.674999999999997</v>
      </c>
      <c r="W2301" s="16">
        <f t="shared" si="359"/>
        <v>40.162499999999994</v>
      </c>
    </row>
    <row r="2302" spans="1:23" ht="13.5" x14ac:dyDescent="0.25">
      <c r="A2302" s="3">
        <v>45352</v>
      </c>
      <c r="B2302" s="2">
        <v>1.97</v>
      </c>
      <c r="C2302" s="2">
        <v>61.354498353634582</v>
      </c>
      <c r="D2302" s="2">
        <v>-4.1704240029919015E-2</v>
      </c>
      <c r="E2302" s="2">
        <v>9.9484828903646343E-3</v>
      </c>
      <c r="F2302" s="2">
        <v>1.9599999999999997</v>
      </c>
      <c r="G2302" s="2">
        <v>1.9359999999999999</v>
      </c>
      <c r="H2302" s="2">
        <v>1.9009999999999998</v>
      </c>
      <c r="I2302" s="2">
        <v>1.9176000000000002</v>
      </c>
      <c r="J2302" s="2">
        <v>1.9973500000000015</v>
      </c>
      <c r="K2302" s="13" t="s">
        <v>53</v>
      </c>
      <c r="L2302" s="13" t="s">
        <v>55</v>
      </c>
      <c r="M2302" s="13" t="s">
        <v>54</v>
      </c>
      <c r="N2302" s="16">
        <f t="shared" si="350"/>
        <v>50</v>
      </c>
      <c r="O2302" s="16">
        <f t="shared" si="351"/>
        <v>100</v>
      </c>
      <c r="P2302" s="16">
        <f t="shared" si="352"/>
        <v>0</v>
      </c>
      <c r="Q2302" s="16">
        <f t="shared" si="353"/>
        <v>16.5</v>
      </c>
      <c r="R2302" s="17">
        <f t="shared" si="354"/>
        <v>54.975000000000001</v>
      </c>
      <c r="S2302" s="17">
        <f t="shared" si="355"/>
        <v>34.125</v>
      </c>
      <c r="T2302" s="17">
        <f t="shared" si="356"/>
        <v>29.925000000000001</v>
      </c>
      <c r="U2302" s="17">
        <f t="shared" si="357"/>
        <v>41.625</v>
      </c>
      <c r="V2302" s="16">
        <f t="shared" si="358"/>
        <v>39.674999999999997</v>
      </c>
      <c r="W2302" s="16">
        <f t="shared" si="359"/>
        <v>40.162499999999994</v>
      </c>
    </row>
    <row r="2303" spans="1:23" ht="13.5" x14ac:dyDescent="0.25">
      <c r="A2303" s="3">
        <v>45355</v>
      </c>
      <c r="B2303" s="2">
        <v>1.96</v>
      </c>
      <c r="C2303" s="2">
        <v>58.750999448010212</v>
      </c>
      <c r="D2303" s="2">
        <v>-4.2786881860465309E-2</v>
      </c>
      <c r="E2303" s="2">
        <v>6.4291042339726127E-3</v>
      </c>
      <c r="F2303" s="2">
        <v>1.9619999999999997</v>
      </c>
      <c r="G2303" s="2">
        <v>1.9430000000000001</v>
      </c>
      <c r="H2303" s="2">
        <v>1.9054999999999995</v>
      </c>
      <c r="I2303" s="2">
        <v>1.9196</v>
      </c>
      <c r="J2303" s="2">
        <v>1.9983000000000015</v>
      </c>
      <c r="K2303" s="13" t="s">
        <v>53</v>
      </c>
      <c r="L2303" s="13" t="s">
        <v>55</v>
      </c>
      <c r="M2303" s="13" t="s">
        <v>54</v>
      </c>
      <c r="N2303" s="16">
        <f t="shared" si="350"/>
        <v>50</v>
      </c>
      <c r="O2303" s="16">
        <f t="shared" si="351"/>
        <v>100</v>
      </c>
      <c r="P2303" s="16">
        <f t="shared" si="352"/>
        <v>0</v>
      </c>
      <c r="Q2303" s="16">
        <f t="shared" si="353"/>
        <v>16.5</v>
      </c>
      <c r="R2303" s="17">
        <f t="shared" si="354"/>
        <v>54.975000000000001</v>
      </c>
      <c r="S2303" s="17">
        <f t="shared" si="355"/>
        <v>34.125</v>
      </c>
      <c r="T2303" s="17">
        <f t="shared" si="356"/>
        <v>29.925000000000001</v>
      </c>
      <c r="U2303" s="17">
        <f t="shared" si="357"/>
        <v>41.625</v>
      </c>
      <c r="V2303" s="16">
        <f t="shared" si="358"/>
        <v>39.674999999999997</v>
      </c>
      <c r="W2303" s="16">
        <f t="shared" si="359"/>
        <v>40.162499999999994</v>
      </c>
    </row>
    <row r="2304" spans="1:23" ht="13.5" x14ac:dyDescent="0.25">
      <c r="A2304" s="3">
        <v>45356</v>
      </c>
      <c r="B2304" s="2">
        <v>1.96</v>
      </c>
      <c r="C2304" s="2">
        <v>58.750999448010205</v>
      </c>
      <c r="D2304" s="2">
        <v>-4.7022149598238583E-2</v>
      </c>
      <c r="E2304" s="2">
        <v>2.6228758391737793E-3</v>
      </c>
      <c r="F2304" s="2">
        <v>1.968</v>
      </c>
      <c r="G2304" s="2">
        <v>1.9520000000000004</v>
      </c>
      <c r="H2304" s="2">
        <v>1.9105000000000001</v>
      </c>
      <c r="I2304" s="2">
        <v>1.9213999999999998</v>
      </c>
      <c r="J2304" s="2">
        <v>1.9993500000000015</v>
      </c>
      <c r="K2304" s="13" t="s">
        <v>53</v>
      </c>
      <c r="L2304" s="13" t="s">
        <v>55</v>
      </c>
      <c r="M2304" s="13" t="s">
        <v>54</v>
      </c>
      <c r="N2304" s="16">
        <f t="shared" si="350"/>
        <v>50</v>
      </c>
      <c r="O2304" s="16">
        <f t="shared" si="351"/>
        <v>100</v>
      </c>
      <c r="P2304" s="16">
        <f t="shared" si="352"/>
        <v>0</v>
      </c>
      <c r="Q2304" s="16">
        <f t="shared" si="353"/>
        <v>16.5</v>
      </c>
      <c r="R2304" s="17">
        <f t="shared" si="354"/>
        <v>54.975000000000001</v>
      </c>
      <c r="S2304" s="17">
        <f t="shared" si="355"/>
        <v>34.125</v>
      </c>
      <c r="T2304" s="17">
        <f t="shared" si="356"/>
        <v>29.925000000000001</v>
      </c>
      <c r="U2304" s="17">
        <f t="shared" si="357"/>
        <v>41.625</v>
      </c>
      <c r="V2304" s="16">
        <f t="shared" si="358"/>
        <v>39.674999999999997</v>
      </c>
      <c r="W2304" s="16">
        <f t="shared" si="359"/>
        <v>40.162499999999994</v>
      </c>
    </row>
    <row r="2305" spans="1:23" ht="13.5" x14ac:dyDescent="0.25">
      <c r="A2305" s="3">
        <v>45357</v>
      </c>
      <c r="B2305" s="2">
        <v>1.95</v>
      </c>
      <c r="C2305" s="2">
        <v>55.995299497172567</v>
      </c>
      <c r="D2305" s="2">
        <v>-4.2397106947226204E-2</v>
      </c>
      <c r="E2305" s="2">
        <v>-1.112613640116525E-3</v>
      </c>
      <c r="F2305" s="2">
        <v>1.9620000000000002</v>
      </c>
      <c r="G2305" s="2">
        <v>1.9550000000000001</v>
      </c>
      <c r="H2305" s="2">
        <v>1.9150000000000003</v>
      </c>
      <c r="I2305" s="2">
        <v>1.923</v>
      </c>
      <c r="J2305" s="2">
        <v>2.0003500000000014</v>
      </c>
      <c r="K2305" s="13" t="s">
        <v>53</v>
      </c>
      <c r="L2305" s="13" t="s">
        <v>55</v>
      </c>
      <c r="M2305" s="13" t="s">
        <v>47</v>
      </c>
      <c r="N2305" s="16">
        <f t="shared" si="350"/>
        <v>50</v>
      </c>
      <c r="O2305" s="16">
        <f t="shared" si="351"/>
        <v>100</v>
      </c>
      <c r="P2305" s="16">
        <f t="shared" si="352"/>
        <v>0</v>
      </c>
      <c r="Q2305" s="16">
        <f t="shared" si="353"/>
        <v>16.5</v>
      </c>
      <c r="R2305" s="17">
        <f t="shared" si="354"/>
        <v>54.975000000000001</v>
      </c>
      <c r="S2305" s="17">
        <f t="shared" si="355"/>
        <v>34.125</v>
      </c>
      <c r="T2305" s="17">
        <f t="shared" si="356"/>
        <v>29.925000000000001</v>
      </c>
      <c r="U2305" s="17">
        <f t="shared" si="357"/>
        <v>41.625</v>
      </c>
      <c r="V2305" s="16">
        <f t="shared" si="358"/>
        <v>39.674999999999997</v>
      </c>
      <c r="W2305" s="16">
        <f t="shared" si="359"/>
        <v>40.162499999999994</v>
      </c>
    </row>
    <row r="2306" spans="1:23" ht="13.5" x14ac:dyDescent="0.25">
      <c r="A2306" s="3">
        <v>45358</v>
      </c>
      <c r="B2306" s="2">
        <v>1.96</v>
      </c>
      <c r="C2306" s="2">
        <v>58.111218691327011</v>
      </c>
      <c r="D2306" s="2">
        <v>-3.4757576585923156E-2</v>
      </c>
      <c r="E2306" s="2">
        <v>-4.5256368551821E-3</v>
      </c>
      <c r="F2306" s="2">
        <v>1.9600000000000002</v>
      </c>
      <c r="G2306" s="2">
        <v>1.9560000000000002</v>
      </c>
      <c r="H2306" s="2">
        <v>1.9204999999999999</v>
      </c>
      <c r="I2306" s="2">
        <v>1.9242000000000001</v>
      </c>
      <c r="J2306" s="2">
        <v>2.0014000000000012</v>
      </c>
      <c r="K2306" s="13" t="s">
        <v>48</v>
      </c>
      <c r="L2306" s="13" t="s">
        <v>55</v>
      </c>
      <c r="M2306" s="13" t="s">
        <v>50</v>
      </c>
      <c r="N2306" s="16">
        <f t="shared" ref="N2306:N2369" si="360">IF(D2306&lt;30,50, IF(D2306&gt;70, 0, 25))</f>
        <v>50</v>
      </c>
      <c r="O2306" s="16">
        <f t="shared" ref="O2306:O2369" si="361">IF(F2306-E2306&gt;0.02, 100, IF(F2306-E2306&lt;0,0,45))</f>
        <v>100</v>
      </c>
      <c r="P2306" s="16">
        <f t="shared" ref="P2306:P2369" si="362">IF(G2306-J2306&gt;10,100,IF(G2306-J2306&gt;5,75, IF(G2306-J2306&gt;0,50,0)))</f>
        <v>0</v>
      </c>
      <c r="Q2306" s="16">
        <f t="shared" ref="Q2306:Q2369" si="363">IF(M2306="confirmed bullish", 34, IF(M2306="bullish divergence",17, 0))+IF(K2306="bullish",33,IF(K2306="bearish",0,16.5))+IF(L2306="strong",33,IF(L2306="weak",0,16.5))</f>
        <v>66.5</v>
      </c>
      <c r="R2306" s="17">
        <f t="shared" si="354"/>
        <v>62.475000000000001</v>
      </c>
      <c r="S2306" s="17">
        <f t="shared" si="355"/>
        <v>46.625</v>
      </c>
      <c r="T2306" s="17">
        <f t="shared" si="356"/>
        <v>52.424999999999997</v>
      </c>
      <c r="U2306" s="17">
        <f t="shared" si="357"/>
        <v>54.125</v>
      </c>
      <c r="V2306" s="16">
        <f t="shared" si="358"/>
        <v>53.841666666666661</v>
      </c>
      <c r="W2306" s="16">
        <f t="shared" si="359"/>
        <v>53.912499999999994</v>
      </c>
    </row>
    <row r="2307" spans="1:23" ht="13.5" x14ac:dyDescent="0.25">
      <c r="A2307" s="3">
        <v>45359</v>
      </c>
      <c r="B2307" s="2">
        <v>1.95</v>
      </c>
      <c r="C2307" s="2">
        <v>55.250213457447771</v>
      </c>
      <c r="D2307" s="2">
        <v>-3.0826234261985608E-2</v>
      </c>
      <c r="E2307" s="2">
        <v>-7.2624130196185703E-3</v>
      </c>
      <c r="F2307" s="2">
        <v>1.956</v>
      </c>
      <c r="G2307" s="2">
        <v>1.9579999999999997</v>
      </c>
      <c r="H2307" s="2">
        <v>1.9255000000000002</v>
      </c>
      <c r="I2307" s="2">
        <v>1.9240000000000002</v>
      </c>
      <c r="J2307" s="2">
        <v>2.0023500000000012</v>
      </c>
      <c r="K2307" s="13" t="s">
        <v>53</v>
      </c>
      <c r="L2307" s="13" t="s">
        <v>55</v>
      </c>
      <c r="M2307" s="13" t="s">
        <v>47</v>
      </c>
      <c r="N2307" s="16">
        <f t="shared" si="360"/>
        <v>50</v>
      </c>
      <c r="O2307" s="16">
        <f t="shared" si="361"/>
        <v>100</v>
      </c>
      <c r="P2307" s="16">
        <f t="shared" si="362"/>
        <v>0</v>
      </c>
      <c r="Q2307" s="16">
        <f t="shared" si="363"/>
        <v>16.5</v>
      </c>
      <c r="R2307" s="17">
        <f t="shared" ref="R2307:R2370" si="364">0.35*N2307+O2307*0.35+P2307*0.15+Q2307*0.15</f>
        <v>54.975000000000001</v>
      </c>
      <c r="S2307" s="17">
        <f t="shared" ref="S2307:S2370" si="365">N2307*0.2+O2307*0.2+P2307*0.35+Q2307*0.25</f>
        <v>34.125</v>
      </c>
      <c r="T2307" s="17">
        <f t="shared" ref="T2307:T2370" si="366">N2307*0.15+O2307*0.15+P2307*0.25+Q2307*0.45</f>
        <v>29.925000000000001</v>
      </c>
      <c r="U2307" s="17">
        <f t="shared" ref="U2307:U2370" si="367">0.25*SUM(N2307:Q2307)</f>
        <v>41.625</v>
      </c>
      <c r="V2307" s="16">
        <f t="shared" ref="V2307:V2370" si="368">SUM(R2307:T2307)/3</f>
        <v>39.674999999999997</v>
      </c>
      <c r="W2307" s="16">
        <f t="shared" ref="W2307:W2370" si="369">SUM(R2307:U2307)/4</f>
        <v>40.162499999999994</v>
      </c>
    </row>
    <row r="2308" spans="1:23" ht="13.5" x14ac:dyDescent="0.25">
      <c r="A2308" s="3">
        <v>45362</v>
      </c>
      <c r="B2308" s="2">
        <v>1.98</v>
      </c>
      <c r="C2308" s="2">
        <v>61.391355728679905</v>
      </c>
      <c r="D2308" s="2">
        <v>-2.6768046010901214E-2</v>
      </c>
      <c r="E2308" s="2">
        <v>-8.116166497503189E-3</v>
      </c>
      <c r="F2308" s="2">
        <v>1.9600000000000002</v>
      </c>
      <c r="G2308" s="2">
        <v>1.9609999999999999</v>
      </c>
      <c r="H2308" s="2">
        <v>1.9319999999999999</v>
      </c>
      <c r="I2308" s="2">
        <v>1.9242000000000001</v>
      </c>
      <c r="J2308" s="2">
        <v>2.0036500000000017</v>
      </c>
      <c r="K2308" s="13" t="s">
        <v>53</v>
      </c>
      <c r="L2308" s="13" t="s">
        <v>55</v>
      </c>
      <c r="M2308" s="13" t="s">
        <v>54</v>
      </c>
      <c r="N2308" s="16">
        <f t="shared" si="360"/>
        <v>50</v>
      </c>
      <c r="O2308" s="16">
        <f t="shared" si="361"/>
        <v>100</v>
      </c>
      <c r="P2308" s="16">
        <f t="shared" si="362"/>
        <v>0</v>
      </c>
      <c r="Q2308" s="16">
        <f t="shared" si="363"/>
        <v>16.5</v>
      </c>
      <c r="R2308" s="17">
        <f t="shared" si="364"/>
        <v>54.975000000000001</v>
      </c>
      <c r="S2308" s="17">
        <f t="shared" si="365"/>
        <v>34.125</v>
      </c>
      <c r="T2308" s="17">
        <f t="shared" si="366"/>
        <v>29.925000000000001</v>
      </c>
      <c r="U2308" s="17">
        <f t="shared" si="367"/>
        <v>41.625</v>
      </c>
      <c r="V2308" s="16">
        <f t="shared" si="368"/>
        <v>39.674999999999997</v>
      </c>
      <c r="W2308" s="16">
        <f t="shared" si="369"/>
        <v>40.162499999999994</v>
      </c>
    </row>
    <row r="2309" spans="1:23" ht="13.5" x14ac:dyDescent="0.25">
      <c r="A2309" s="3">
        <v>45363</v>
      </c>
      <c r="B2309" s="2">
        <v>1.96</v>
      </c>
      <c r="C2309" s="2">
        <v>55.88520075841857</v>
      </c>
      <c r="D2309" s="2">
        <v>-2.5220826771323201E-2</v>
      </c>
      <c r="E2309" s="2">
        <v>-8.5811251371186205E-3</v>
      </c>
      <c r="F2309" s="2">
        <v>1.9600000000000002</v>
      </c>
      <c r="G2309" s="2">
        <v>1.964</v>
      </c>
      <c r="H2309" s="2">
        <v>1.9369999999999998</v>
      </c>
      <c r="I2309" s="2">
        <v>1.9238</v>
      </c>
      <c r="J2309" s="2">
        <v>2.0048500000000016</v>
      </c>
      <c r="K2309" s="13" t="s">
        <v>53</v>
      </c>
      <c r="L2309" s="13" t="s">
        <v>55</v>
      </c>
      <c r="M2309" s="13" t="s">
        <v>55</v>
      </c>
      <c r="N2309" s="16">
        <f t="shared" si="360"/>
        <v>50</v>
      </c>
      <c r="O2309" s="16">
        <f t="shared" si="361"/>
        <v>100</v>
      </c>
      <c r="P2309" s="16">
        <f t="shared" si="362"/>
        <v>0</v>
      </c>
      <c r="Q2309" s="16">
        <f t="shared" si="363"/>
        <v>16.5</v>
      </c>
      <c r="R2309" s="17">
        <f t="shared" si="364"/>
        <v>54.975000000000001</v>
      </c>
      <c r="S2309" s="17">
        <f t="shared" si="365"/>
        <v>34.125</v>
      </c>
      <c r="T2309" s="17">
        <f t="shared" si="366"/>
        <v>29.925000000000001</v>
      </c>
      <c r="U2309" s="17">
        <f t="shared" si="367"/>
        <v>41.625</v>
      </c>
      <c r="V2309" s="16">
        <f t="shared" si="368"/>
        <v>39.674999999999997</v>
      </c>
      <c r="W2309" s="16">
        <f t="shared" si="369"/>
        <v>40.162499999999994</v>
      </c>
    </row>
    <row r="2310" spans="1:23" ht="13.5" x14ac:dyDescent="0.25">
      <c r="A2310" s="3">
        <v>45364</v>
      </c>
      <c r="B2310" s="2">
        <v>1.95</v>
      </c>
      <c r="C2310" s="2">
        <v>53.310602422991309</v>
      </c>
      <c r="D2310" s="2">
        <v>-1.5630033044915059E-2</v>
      </c>
      <c r="E2310" s="2">
        <v>-9.3738472995321259E-3</v>
      </c>
      <c r="F2310" s="2">
        <v>1.9600000000000002</v>
      </c>
      <c r="G2310" s="2">
        <v>1.9609999999999999</v>
      </c>
      <c r="H2310" s="2">
        <v>1.9410000000000001</v>
      </c>
      <c r="I2310" s="2">
        <v>1.9223999999999999</v>
      </c>
      <c r="J2310" s="2">
        <v>2.0060000000000016</v>
      </c>
      <c r="K2310" s="13" t="s">
        <v>53</v>
      </c>
      <c r="L2310" s="13" t="s">
        <v>55</v>
      </c>
      <c r="M2310" s="13" t="s">
        <v>55</v>
      </c>
      <c r="N2310" s="16">
        <f t="shared" si="360"/>
        <v>50</v>
      </c>
      <c r="O2310" s="16">
        <f t="shared" si="361"/>
        <v>100</v>
      </c>
      <c r="P2310" s="16">
        <f t="shared" si="362"/>
        <v>0</v>
      </c>
      <c r="Q2310" s="16">
        <f t="shared" si="363"/>
        <v>16.5</v>
      </c>
      <c r="R2310" s="17">
        <f t="shared" si="364"/>
        <v>54.975000000000001</v>
      </c>
      <c r="S2310" s="17">
        <f t="shared" si="365"/>
        <v>34.125</v>
      </c>
      <c r="T2310" s="17">
        <f t="shared" si="366"/>
        <v>29.925000000000001</v>
      </c>
      <c r="U2310" s="17">
        <f t="shared" si="367"/>
        <v>41.625</v>
      </c>
      <c r="V2310" s="16">
        <f t="shared" si="368"/>
        <v>39.674999999999997</v>
      </c>
      <c r="W2310" s="16">
        <f t="shared" si="369"/>
        <v>40.162499999999994</v>
      </c>
    </row>
    <row r="2311" spans="1:23" ht="13.5" x14ac:dyDescent="0.25">
      <c r="A2311" s="3">
        <v>45365</v>
      </c>
      <c r="B2311" s="2">
        <v>1.95</v>
      </c>
      <c r="C2311" s="2">
        <v>53.310602422991309</v>
      </c>
      <c r="D2311" s="2">
        <v>-9.1343395778442638E-3</v>
      </c>
      <c r="E2311" s="2">
        <v>-1.0046976326297641E-2</v>
      </c>
      <c r="F2311" s="2">
        <v>1.9579999999999997</v>
      </c>
      <c r="G2311" s="2">
        <v>1.9590000000000001</v>
      </c>
      <c r="H2311" s="2">
        <v>1.9440000000000002</v>
      </c>
      <c r="I2311" s="2">
        <v>1.9211999999999998</v>
      </c>
      <c r="J2311" s="2">
        <v>2.0071500000000011</v>
      </c>
      <c r="K2311" s="13" t="s">
        <v>53</v>
      </c>
      <c r="L2311" s="13" t="s">
        <v>55</v>
      </c>
      <c r="M2311" s="13" t="s">
        <v>47</v>
      </c>
      <c r="N2311" s="16">
        <f t="shared" si="360"/>
        <v>50</v>
      </c>
      <c r="O2311" s="16">
        <f t="shared" si="361"/>
        <v>100</v>
      </c>
      <c r="P2311" s="16">
        <f t="shared" si="362"/>
        <v>0</v>
      </c>
      <c r="Q2311" s="16">
        <f t="shared" si="363"/>
        <v>16.5</v>
      </c>
      <c r="R2311" s="17">
        <f t="shared" si="364"/>
        <v>54.975000000000001</v>
      </c>
      <c r="S2311" s="17">
        <f t="shared" si="365"/>
        <v>34.125</v>
      </c>
      <c r="T2311" s="17">
        <f t="shared" si="366"/>
        <v>29.925000000000001</v>
      </c>
      <c r="U2311" s="17">
        <f t="shared" si="367"/>
        <v>41.625</v>
      </c>
      <c r="V2311" s="16">
        <f t="shared" si="368"/>
        <v>39.674999999999997</v>
      </c>
      <c r="W2311" s="16">
        <f t="shared" si="369"/>
        <v>40.162499999999994</v>
      </c>
    </row>
    <row r="2312" spans="1:23" ht="13.5" x14ac:dyDescent="0.25">
      <c r="A2312" s="3">
        <v>45366</v>
      </c>
      <c r="B2312" s="2">
        <v>1.93</v>
      </c>
      <c r="C2312" s="2">
        <v>48.163850549745206</v>
      </c>
      <c r="D2312" s="2">
        <v>-2.2316243021867077E-3</v>
      </c>
      <c r="E2312" s="2">
        <v>-9.8462203245843309E-3</v>
      </c>
      <c r="F2312" s="2">
        <v>1.954</v>
      </c>
      <c r="G2312" s="2">
        <v>1.9549999999999996</v>
      </c>
      <c r="H2312" s="2">
        <v>1.9455000000000002</v>
      </c>
      <c r="I2312" s="2">
        <v>1.9202000000000001</v>
      </c>
      <c r="J2312" s="2">
        <v>2.0080500000000012</v>
      </c>
      <c r="K2312" s="13" t="s">
        <v>53</v>
      </c>
      <c r="L2312" s="13" t="s">
        <v>55</v>
      </c>
      <c r="M2312" s="13" t="s">
        <v>47</v>
      </c>
      <c r="N2312" s="16">
        <f t="shared" si="360"/>
        <v>50</v>
      </c>
      <c r="O2312" s="16">
        <f t="shared" si="361"/>
        <v>100</v>
      </c>
      <c r="P2312" s="16">
        <f t="shared" si="362"/>
        <v>0</v>
      </c>
      <c r="Q2312" s="16">
        <f t="shared" si="363"/>
        <v>16.5</v>
      </c>
      <c r="R2312" s="17">
        <f t="shared" si="364"/>
        <v>54.975000000000001</v>
      </c>
      <c r="S2312" s="17">
        <f t="shared" si="365"/>
        <v>34.125</v>
      </c>
      <c r="T2312" s="17">
        <f t="shared" si="366"/>
        <v>29.925000000000001</v>
      </c>
      <c r="U2312" s="17">
        <f t="shared" si="367"/>
        <v>41.625</v>
      </c>
      <c r="V2312" s="16">
        <f t="shared" si="368"/>
        <v>39.674999999999997</v>
      </c>
      <c r="W2312" s="16">
        <f t="shared" si="369"/>
        <v>40.162499999999994</v>
      </c>
    </row>
    <row r="2313" spans="1:23" ht="13.5" x14ac:dyDescent="0.25">
      <c r="A2313" s="3">
        <v>45369</v>
      </c>
      <c r="B2313" s="2">
        <v>1.93</v>
      </c>
      <c r="C2313" s="2">
        <v>48.163850549745213</v>
      </c>
      <c r="D2313" s="2">
        <v>2.1192964898777422E-3</v>
      </c>
      <c r="E2313" s="2">
        <v>-9.9405134052257347E-3</v>
      </c>
      <c r="F2313" s="2">
        <v>1.9440000000000002</v>
      </c>
      <c r="G2313" s="2">
        <v>1.952</v>
      </c>
      <c r="H2313" s="2">
        <v>1.9475000000000002</v>
      </c>
      <c r="I2313" s="2">
        <v>1.9196000000000004</v>
      </c>
      <c r="J2313" s="2">
        <v>2.009100000000001</v>
      </c>
      <c r="K2313" s="13" t="s">
        <v>53</v>
      </c>
      <c r="L2313" s="13" t="s">
        <v>55</v>
      </c>
      <c r="M2313" s="13" t="s">
        <v>47</v>
      </c>
      <c r="N2313" s="16">
        <f t="shared" si="360"/>
        <v>50</v>
      </c>
      <c r="O2313" s="16">
        <f t="shared" si="361"/>
        <v>100</v>
      </c>
      <c r="P2313" s="16">
        <f t="shared" si="362"/>
        <v>0</v>
      </c>
      <c r="Q2313" s="16">
        <f t="shared" si="363"/>
        <v>16.5</v>
      </c>
      <c r="R2313" s="17">
        <f t="shared" si="364"/>
        <v>54.975000000000001</v>
      </c>
      <c r="S2313" s="17">
        <f t="shared" si="365"/>
        <v>34.125</v>
      </c>
      <c r="T2313" s="17">
        <f t="shared" si="366"/>
        <v>29.925000000000001</v>
      </c>
      <c r="U2313" s="17">
        <f t="shared" si="367"/>
        <v>41.625</v>
      </c>
      <c r="V2313" s="16">
        <f t="shared" si="368"/>
        <v>39.674999999999997</v>
      </c>
      <c r="W2313" s="16">
        <f t="shared" si="369"/>
        <v>40.162499999999994</v>
      </c>
    </row>
    <row r="2314" spans="1:23" ht="13.5" x14ac:dyDescent="0.25">
      <c r="A2314" s="3">
        <v>45370</v>
      </c>
      <c r="B2314" s="2">
        <v>1.93</v>
      </c>
      <c r="C2314" s="2">
        <v>48.163850549745213</v>
      </c>
      <c r="D2314" s="2">
        <v>5.8458663812117617E-3</v>
      </c>
      <c r="E2314" s="2">
        <v>-9.5083774109669585E-3</v>
      </c>
      <c r="F2314" s="2">
        <v>1.9379999999999999</v>
      </c>
      <c r="G2314" s="2">
        <v>1.9489999999999998</v>
      </c>
      <c r="H2314" s="2">
        <v>1.9505000000000003</v>
      </c>
      <c r="I2314" s="2">
        <v>1.9186000000000001</v>
      </c>
      <c r="J2314" s="2">
        <v>2.0101500000000012</v>
      </c>
      <c r="K2314" s="13" t="s">
        <v>53</v>
      </c>
      <c r="L2314" s="13" t="s">
        <v>55</v>
      </c>
      <c r="M2314" s="13" t="s">
        <v>47</v>
      </c>
      <c r="N2314" s="16">
        <f t="shared" si="360"/>
        <v>50</v>
      </c>
      <c r="O2314" s="16">
        <f t="shared" si="361"/>
        <v>100</v>
      </c>
      <c r="P2314" s="16">
        <f t="shared" si="362"/>
        <v>0</v>
      </c>
      <c r="Q2314" s="16">
        <f t="shared" si="363"/>
        <v>16.5</v>
      </c>
      <c r="R2314" s="17">
        <f t="shared" si="364"/>
        <v>54.975000000000001</v>
      </c>
      <c r="S2314" s="17">
        <f t="shared" si="365"/>
        <v>34.125</v>
      </c>
      <c r="T2314" s="17">
        <f t="shared" si="366"/>
        <v>29.925000000000001</v>
      </c>
      <c r="U2314" s="17">
        <f t="shared" si="367"/>
        <v>41.625</v>
      </c>
      <c r="V2314" s="16">
        <f t="shared" si="368"/>
        <v>39.674999999999997</v>
      </c>
      <c r="W2314" s="16">
        <f t="shared" si="369"/>
        <v>40.162499999999994</v>
      </c>
    </row>
    <row r="2315" spans="1:23" ht="13.5" x14ac:dyDescent="0.25">
      <c r="A2315" s="3">
        <v>45372</v>
      </c>
      <c r="B2315" s="2">
        <v>1.93</v>
      </c>
      <c r="C2315" s="2">
        <v>48.163850549745206</v>
      </c>
      <c r="D2315" s="2">
        <v>7.502342890020719E-3</v>
      </c>
      <c r="E2315" s="2">
        <v>-9.0321679235103747E-3</v>
      </c>
      <c r="F2315" s="2">
        <v>1.9339999999999999</v>
      </c>
      <c r="G2315" s="2">
        <v>1.9469999999999998</v>
      </c>
      <c r="H2315" s="2">
        <v>1.9510000000000001</v>
      </c>
      <c r="I2315" s="2">
        <v>1.9178000000000004</v>
      </c>
      <c r="J2315" s="2">
        <v>2.0111000000000012</v>
      </c>
      <c r="K2315" s="13" t="s">
        <v>53</v>
      </c>
      <c r="L2315" s="13" t="s">
        <v>55</v>
      </c>
      <c r="M2315" s="13" t="s">
        <v>47</v>
      </c>
      <c r="N2315" s="16">
        <f t="shared" si="360"/>
        <v>50</v>
      </c>
      <c r="O2315" s="16">
        <f t="shared" si="361"/>
        <v>100</v>
      </c>
      <c r="P2315" s="16">
        <f t="shared" si="362"/>
        <v>0</v>
      </c>
      <c r="Q2315" s="16">
        <f t="shared" si="363"/>
        <v>16.5</v>
      </c>
      <c r="R2315" s="17">
        <f t="shared" si="364"/>
        <v>54.975000000000001</v>
      </c>
      <c r="S2315" s="17">
        <f t="shared" si="365"/>
        <v>34.125</v>
      </c>
      <c r="T2315" s="17">
        <f t="shared" si="366"/>
        <v>29.925000000000001</v>
      </c>
      <c r="U2315" s="17">
        <f t="shared" si="367"/>
        <v>41.625</v>
      </c>
      <c r="V2315" s="16">
        <f t="shared" si="368"/>
        <v>39.674999999999997</v>
      </c>
      <c r="W2315" s="16">
        <f t="shared" si="369"/>
        <v>40.162499999999994</v>
      </c>
    </row>
    <row r="2316" spans="1:23" ht="13.5" x14ac:dyDescent="0.25">
      <c r="A2316" s="3">
        <v>45373</v>
      </c>
      <c r="B2316" s="2">
        <v>1.9</v>
      </c>
      <c r="C2316" s="2">
        <v>40.311819105262479</v>
      </c>
      <c r="D2316" s="2">
        <v>1.2703259324101657E-2</v>
      </c>
      <c r="E2316" s="2">
        <v>-8.8404038825691394E-3</v>
      </c>
      <c r="F2316" s="2">
        <v>1.9239999999999999</v>
      </c>
      <c r="G2316" s="2">
        <v>1.9409999999999996</v>
      </c>
      <c r="H2316" s="2">
        <v>1.9484999999999999</v>
      </c>
      <c r="I2316" s="2">
        <v>1.9172000000000005</v>
      </c>
      <c r="J2316" s="2">
        <v>2.0119000000000011</v>
      </c>
      <c r="K2316" s="13" t="s">
        <v>53</v>
      </c>
      <c r="L2316" s="13" t="s">
        <v>55</v>
      </c>
      <c r="M2316" s="13" t="s">
        <v>47</v>
      </c>
      <c r="N2316" s="16">
        <f t="shared" si="360"/>
        <v>50</v>
      </c>
      <c r="O2316" s="16">
        <f t="shared" si="361"/>
        <v>100</v>
      </c>
      <c r="P2316" s="16">
        <f t="shared" si="362"/>
        <v>0</v>
      </c>
      <c r="Q2316" s="16">
        <f t="shared" si="363"/>
        <v>16.5</v>
      </c>
      <c r="R2316" s="17">
        <f t="shared" si="364"/>
        <v>54.975000000000001</v>
      </c>
      <c r="S2316" s="17">
        <f t="shared" si="365"/>
        <v>34.125</v>
      </c>
      <c r="T2316" s="17">
        <f t="shared" si="366"/>
        <v>29.925000000000001</v>
      </c>
      <c r="U2316" s="17">
        <f t="shared" si="367"/>
        <v>41.625</v>
      </c>
      <c r="V2316" s="16">
        <f t="shared" si="368"/>
        <v>39.674999999999997</v>
      </c>
      <c r="W2316" s="16">
        <f t="shared" si="369"/>
        <v>40.162499999999994</v>
      </c>
    </row>
    <row r="2317" spans="1:23" ht="13.5" x14ac:dyDescent="0.25">
      <c r="A2317" s="3">
        <v>45376</v>
      </c>
      <c r="B2317" s="2">
        <v>1.92</v>
      </c>
      <c r="C2317" s="2">
        <v>46.566019362182587</v>
      </c>
      <c r="D2317" s="2">
        <v>1.4297102577879084E-2</v>
      </c>
      <c r="E2317" s="2">
        <v>-7.4607028999772789E-3</v>
      </c>
      <c r="F2317" s="2">
        <v>1.9219999999999999</v>
      </c>
      <c r="G2317" s="2">
        <v>1.9379999999999995</v>
      </c>
      <c r="H2317" s="2">
        <v>1.948</v>
      </c>
      <c r="I2317" s="2">
        <v>1.9162000000000006</v>
      </c>
      <c r="J2317" s="2">
        <v>2.012900000000001</v>
      </c>
      <c r="K2317" s="13" t="s">
        <v>48</v>
      </c>
      <c r="L2317" s="13" t="s">
        <v>55</v>
      </c>
      <c r="M2317" s="13" t="s">
        <v>50</v>
      </c>
      <c r="N2317" s="16">
        <f t="shared" si="360"/>
        <v>50</v>
      </c>
      <c r="O2317" s="16">
        <f t="shared" si="361"/>
        <v>100</v>
      </c>
      <c r="P2317" s="16">
        <f t="shared" si="362"/>
        <v>0</v>
      </c>
      <c r="Q2317" s="16">
        <f t="shared" si="363"/>
        <v>66.5</v>
      </c>
      <c r="R2317" s="17">
        <f t="shared" si="364"/>
        <v>62.475000000000001</v>
      </c>
      <c r="S2317" s="17">
        <f t="shared" si="365"/>
        <v>46.625</v>
      </c>
      <c r="T2317" s="17">
        <f t="shared" si="366"/>
        <v>52.424999999999997</v>
      </c>
      <c r="U2317" s="17">
        <f t="shared" si="367"/>
        <v>54.125</v>
      </c>
      <c r="V2317" s="16">
        <f t="shared" si="368"/>
        <v>53.841666666666661</v>
      </c>
      <c r="W2317" s="16">
        <f t="shared" si="369"/>
        <v>53.912499999999994</v>
      </c>
    </row>
    <row r="2318" spans="1:23" ht="13.5" x14ac:dyDescent="0.25">
      <c r="A2318" s="3">
        <v>45377</v>
      </c>
      <c r="B2318" s="2">
        <v>1.94</v>
      </c>
      <c r="C2318" s="2">
        <v>51.98418668606886</v>
      </c>
      <c r="D2318" s="2">
        <v>1.8858693701746088E-2</v>
      </c>
      <c r="E2318" s="2">
        <v>-6.2236566427317282E-3</v>
      </c>
      <c r="F2318" s="2">
        <v>1.9239999999999999</v>
      </c>
      <c r="G2318" s="2">
        <v>1.9339999999999999</v>
      </c>
      <c r="H2318" s="2">
        <v>1.9474999999999998</v>
      </c>
      <c r="I2318" s="2">
        <v>1.9160000000000006</v>
      </c>
      <c r="J2318" s="2">
        <v>2.0139500000000017</v>
      </c>
      <c r="K2318" s="13" t="s">
        <v>48</v>
      </c>
      <c r="L2318" s="13" t="s">
        <v>55</v>
      </c>
      <c r="M2318" s="13" t="s">
        <v>52</v>
      </c>
      <c r="N2318" s="16">
        <f t="shared" si="360"/>
        <v>50</v>
      </c>
      <c r="O2318" s="16">
        <f t="shared" si="361"/>
        <v>100</v>
      </c>
      <c r="P2318" s="16">
        <f t="shared" si="362"/>
        <v>0</v>
      </c>
      <c r="Q2318" s="16">
        <f t="shared" si="363"/>
        <v>83.5</v>
      </c>
      <c r="R2318" s="17">
        <f t="shared" si="364"/>
        <v>65.025000000000006</v>
      </c>
      <c r="S2318" s="17">
        <f t="shared" si="365"/>
        <v>50.875</v>
      </c>
      <c r="T2318" s="17">
        <f t="shared" si="366"/>
        <v>60.075000000000003</v>
      </c>
      <c r="U2318" s="17">
        <f t="shared" si="367"/>
        <v>58.375</v>
      </c>
      <c r="V2318" s="16">
        <f t="shared" si="368"/>
        <v>58.658333333333339</v>
      </c>
      <c r="W2318" s="16">
        <f t="shared" si="369"/>
        <v>58.587500000000006</v>
      </c>
    </row>
    <row r="2319" spans="1:23" ht="13.5" x14ac:dyDescent="0.25">
      <c r="A2319" s="3">
        <v>45378</v>
      </c>
      <c r="B2319" s="2">
        <v>1.92</v>
      </c>
      <c r="C2319" s="2">
        <v>46.866410813863965</v>
      </c>
      <c r="D2319" s="2">
        <v>2.1078074853473572E-2</v>
      </c>
      <c r="E2319" s="2">
        <v>-4.9557464692335396E-3</v>
      </c>
      <c r="F2319" s="2">
        <v>1.9219999999999999</v>
      </c>
      <c r="G2319" s="2">
        <v>1.9299999999999997</v>
      </c>
      <c r="H2319" s="2">
        <v>1.9469999999999998</v>
      </c>
      <c r="I2319" s="2">
        <v>1.9154000000000004</v>
      </c>
      <c r="J2319" s="2">
        <v>2.0149000000000017</v>
      </c>
      <c r="K2319" s="13" t="s">
        <v>48</v>
      </c>
      <c r="L2319" s="13" t="s">
        <v>55</v>
      </c>
      <c r="M2319" s="13" t="s">
        <v>50</v>
      </c>
      <c r="N2319" s="16">
        <f t="shared" si="360"/>
        <v>50</v>
      </c>
      <c r="O2319" s="16">
        <f t="shared" si="361"/>
        <v>100</v>
      </c>
      <c r="P2319" s="16">
        <f t="shared" si="362"/>
        <v>0</v>
      </c>
      <c r="Q2319" s="16">
        <f t="shared" si="363"/>
        <v>66.5</v>
      </c>
      <c r="R2319" s="17">
        <f t="shared" si="364"/>
        <v>62.475000000000001</v>
      </c>
      <c r="S2319" s="17">
        <f t="shared" si="365"/>
        <v>46.625</v>
      </c>
      <c r="T2319" s="17">
        <f t="shared" si="366"/>
        <v>52.424999999999997</v>
      </c>
      <c r="U2319" s="17">
        <f t="shared" si="367"/>
        <v>54.125</v>
      </c>
      <c r="V2319" s="16">
        <f t="shared" si="368"/>
        <v>53.841666666666661</v>
      </c>
      <c r="W2319" s="16">
        <f t="shared" si="369"/>
        <v>53.912499999999994</v>
      </c>
    </row>
    <row r="2320" spans="1:23" ht="13.5" x14ac:dyDescent="0.25">
      <c r="A2320" s="3">
        <v>45379</v>
      </c>
      <c r="B2320" s="2">
        <v>1.93</v>
      </c>
      <c r="C2320" s="2">
        <v>49.541270513995883</v>
      </c>
      <c r="D2320" s="2">
        <v>2.0753338435556934E-2</v>
      </c>
      <c r="E2320" s="2">
        <v>-3.9743744394430749E-3</v>
      </c>
      <c r="F2320" s="2">
        <v>1.9219999999999999</v>
      </c>
      <c r="G2320" s="2">
        <v>1.9280000000000002</v>
      </c>
      <c r="H2320" s="2">
        <v>1.9444999999999997</v>
      </c>
      <c r="I2320" s="2">
        <v>1.9156000000000009</v>
      </c>
      <c r="J2320" s="2">
        <v>2.0156500000000017</v>
      </c>
      <c r="K2320" s="13" t="s">
        <v>48</v>
      </c>
      <c r="L2320" s="13" t="s">
        <v>55</v>
      </c>
      <c r="M2320" s="13" t="s">
        <v>55</v>
      </c>
      <c r="N2320" s="16">
        <f t="shared" si="360"/>
        <v>50</v>
      </c>
      <c r="O2320" s="16">
        <f t="shared" si="361"/>
        <v>100</v>
      </c>
      <c r="P2320" s="16">
        <f t="shared" si="362"/>
        <v>0</v>
      </c>
      <c r="Q2320" s="16">
        <f t="shared" si="363"/>
        <v>49.5</v>
      </c>
      <c r="R2320" s="17">
        <f t="shared" si="364"/>
        <v>59.924999999999997</v>
      </c>
      <c r="S2320" s="17">
        <f t="shared" si="365"/>
        <v>42.375</v>
      </c>
      <c r="T2320" s="17">
        <f t="shared" si="366"/>
        <v>44.775000000000006</v>
      </c>
      <c r="U2320" s="17">
        <f t="shared" si="367"/>
        <v>49.875</v>
      </c>
      <c r="V2320" s="16">
        <f t="shared" si="368"/>
        <v>49.024999999999999</v>
      </c>
      <c r="W2320" s="16">
        <f t="shared" si="369"/>
        <v>49.237499999999997</v>
      </c>
    </row>
    <row r="2321" spans="1:23" ht="13.5" x14ac:dyDescent="0.25">
      <c r="A2321" s="3">
        <v>45380</v>
      </c>
      <c r="B2321" s="2">
        <v>1.92</v>
      </c>
      <c r="C2321" s="2">
        <v>46.993533265395122</v>
      </c>
      <c r="D2321" s="2">
        <v>2.1231071003450452E-2</v>
      </c>
      <c r="E2321" s="2">
        <v>-2.6223931145308577E-3</v>
      </c>
      <c r="F2321" s="2">
        <v>1.9259999999999997</v>
      </c>
      <c r="G2321" s="2">
        <v>1.925</v>
      </c>
      <c r="H2321" s="2">
        <v>1.9419999999999997</v>
      </c>
      <c r="I2321" s="2">
        <v>1.9154000000000009</v>
      </c>
      <c r="J2321" s="2">
        <v>2.0162500000000017</v>
      </c>
      <c r="K2321" s="13" t="s">
        <v>48</v>
      </c>
      <c r="L2321" s="13" t="s">
        <v>55</v>
      </c>
      <c r="M2321" s="13" t="s">
        <v>52</v>
      </c>
      <c r="N2321" s="16">
        <f t="shared" si="360"/>
        <v>50</v>
      </c>
      <c r="O2321" s="16">
        <f t="shared" si="361"/>
        <v>100</v>
      </c>
      <c r="P2321" s="16">
        <f t="shared" si="362"/>
        <v>0</v>
      </c>
      <c r="Q2321" s="16">
        <f t="shared" si="363"/>
        <v>83.5</v>
      </c>
      <c r="R2321" s="17">
        <f t="shared" si="364"/>
        <v>65.025000000000006</v>
      </c>
      <c r="S2321" s="17">
        <f t="shared" si="365"/>
        <v>50.875</v>
      </c>
      <c r="T2321" s="17">
        <f t="shared" si="366"/>
        <v>60.075000000000003</v>
      </c>
      <c r="U2321" s="17">
        <f t="shared" si="367"/>
        <v>58.375</v>
      </c>
      <c r="V2321" s="16">
        <f t="shared" si="368"/>
        <v>58.658333333333339</v>
      </c>
      <c r="W2321" s="16">
        <f t="shared" si="369"/>
        <v>58.587500000000006</v>
      </c>
    </row>
    <row r="2322" spans="1:23" ht="13.5" x14ac:dyDescent="0.25">
      <c r="A2322" s="3">
        <v>45383</v>
      </c>
      <c r="B2322" s="2">
        <v>1.9</v>
      </c>
      <c r="C2322" s="2">
        <v>42.307362336512341</v>
      </c>
      <c r="D2322" s="2">
        <v>2.0109852120707039E-2</v>
      </c>
      <c r="E2322" s="2">
        <v>-1.3195414105872548E-3</v>
      </c>
      <c r="F2322" s="2">
        <v>1.9219999999999999</v>
      </c>
      <c r="G2322" s="2">
        <v>1.9219999999999999</v>
      </c>
      <c r="H2322" s="2">
        <v>1.9384999999999999</v>
      </c>
      <c r="I2322" s="2">
        <v>1.9146000000000012</v>
      </c>
      <c r="J2322" s="2">
        <v>2.0164500000000016</v>
      </c>
      <c r="K2322" s="13" t="s">
        <v>53</v>
      </c>
      <c r="L2322" s="13" t="s">
        <v>55</v>
      </c>
      <c r="M2322" s="13" t="s">
        <v>47</v>
      </c>
      <c r="N2322" s="16">
        <f t="shared" si="360"/>
        <v>50</v>
      </c>
      <c r="O2322" s="16">
        <f t="shared" si="361"/>
        <v>100</v>
      </c>
      <c r="P2322" s="16">
        <f t="shared" si="362"/>
        <v>0</v>
      </c>
      <c r="Q2322" s="16">
        <f t="shared" si="363"/>
        <v>16.5</v>
      </c>
      <c r="R2322" s="17">
        <f t="shared" si="364"/>
        <v>54.975000000000001</v>
      </c>
      <c r="S2322" s="17">
        <f t="shared" si="365"/>
        <v>34.125</v>
      </c>
      <c r="T2322" s="17">
        <f t="shared" si="366"/>
        <v>29.925000000000001</v>
      </c>
      <c r="U2322" s="17">
        <f t="shared" si="367"/>
        <v>41.625</v>
      </c>
      <c r="V2322" s="16">
        <f t="shared" si="368"/>
        <v>39.674999999999997</v>
      </c>
      <c r="W2322" s="16">
        <f t="shared" si="369"/>
        <v>40.162499999999994</v>
      </c>
    </row>
    <row r="2323" spans="1:23" ht="13.5" x14ac:dyDescent="0.25">
      <c r="A2323" s="3">
        <v>45384</v>
      </c>
      <c r="B2323" s="2">
        <v>1.92</v>
      </c>
      <c r="C2323" s="2">
        <v>47.902160494083915</v>
      </c>
      <c r="D2323" s="2">
        <v>1.786263103456065E-2</v>
      </c>
      <c r="E2323" s="2">
        <v>8.9007566419049074E-4</v>
      </c>
      <c r="F2323" s="2">
        <v>1.9179999999999999</v>
      </c>
      <c r="G2323" s="2">
        <v>1.921</v>
      </c>
      <c r="H2323" s="2">
        <v>1.9364999999999999</v>
      </c>
      <c r="I2323" s="2">
        <v>1.9148000000000014</v>
      </c>
      <c r="J2323" s="2">
        <v>2.0165500000000018</v>
      </c>
      <c r="K2323" s="13" t="s">
        <v>53</v>
      </c>
      <c r="L2323" s="13" t="s">
        <v>55</v>
      </c>
      <c r="M2323" s="13" t="s">
        <v>47</v>
      </c>
      <c r="N2323" s="16">
        <f t="shared" si="360"/>
        <v>50</v>
      </c>
      <c r="O2323" s="16">
        <f t="shared" si="361"/>
        <v>100</v>
      </c>
      <c r="P2323" s="16">
        <f t="shared" si="362"/>
        <v>0</v>
      </c>
      <c r="Q2323" s="16">
        <f t="shared" si="363"/>
        <v>16.5</v>
      </c>
      <c r="R2323" s="17">
        <f t="shared" si="364"/>
        <v>54.975000000000001</v>
      </c>
      <c r="S2323" s="17">
        <f t="shared" si="365"/>
        <v>34.125</v>
      </c>
      <c r="T2323" s="17">
        <f t="shared" si="366"/>
        <v>29.925000000000001</v>
      </c>
      <c r="U2323" s="17">
        <f t="shared" si="367"/>
        <v>41.625</v>
      </c>
      <c r="V2323" s="16">
        <f t="shared" si="368"/>
        <v>39.674999999999997</v>
      </c>
      <c r="W2323" s="16">
        <f t="shared" si="369"/>
        <v>40.162499999999994</v>
      </c>
    </row>
    <row r="2324" spans="1:23" ht="13.5" x14ac:dyDescent="0.25">
      <c r="A2324" s="3">
        <v>45385</v>
      </c>
      <c r="B2324" s="2">
        <v>1.92</v>
      </c>
      <c r="C2324" s="2">
        <v>47.902160494083915</v>
      </c>
      <c r="D2324" s="2">
        <v>1.6012385100576454E-2</v>
      </c>
      <c r="E2324" s="2">
        <v>2.741058456564421E-3</v>
      </c>
      <c r="F2324" s="2">
        <v>1.9179999999999999</v>
      </c>
      <c r="G2324" s="2">
        <v>1.9200000000000004</v>
      </c>
      <c r="H2324" s="2">
        <v>1.9344999999999999</v>
      </c>
      <c r="I2324" s="2">
        <v>1.9152000000000013</v>
      </c>
      <c r="J2324" s="2">
        <v>2.0167500000000018</v>
      </c>
      <c r="K2324" s="13" t="s">
        <v>53</v>
      </c>
      <c r="L2324" s="13" t="s">
        <v>55</v>
      </c>
      <c r="M2324" s="13" t="s">
        <v>55</v>
      </c>
      <c r="N2324" s="16">
        <f t="shared" si="360"/>
        <v>50</v>
      </c>
      <c r="O2324" s="16">
        <f t="shared" si="361"/>
        <v>100</v>
      </c>
      <c r="P2324" s="16">
        <f t="shared" si="362"/>
        <v>0</v>
      </c>
      <c r="Q2324" s="16">
        <f t="shared" si="363"/>
        <v>16.5</v>
      </c>
      <c r="R2324" s="17">
        <f t="shared" si="364"/>
        <v>54.975000000000001</v>
      </c>
      <c r="S2324" s="17">
        <f t="shared" si="365"/>
        <v>34.125</v>
      </c>
      <c r="T2324" s="17">
        <f t="shared" si="366"/>
        <v>29.925000000000001</v>
      </c>
      <c r="U2324" s="17">
        <f t="shared" si="367"/>
        <v>41.625</v>
      </c>
      <c r="V2324" s="16">
        <f t="shared" si="368"/>
        <v>39.674999999999997</v>
      </c>
      <c r="W2324" s="16">
        <f t="shared" si="369"/>
        <v>40.162499999999994</v>
      </c>
    </row>
    <row r="2325" spans="1:23" ht="13.5" x14ac:dyDescent="0.25">
      <c r="A2325" s="3">
        <v>45386</v>
      </c>
      <c r="B2325" s="2">
        <v>1.9</v>
      </c>
      <c r="C2325" s="2">
        <v>43.0593160222965</v>
      </c>
      <c r="D2325" s="2">
        <v>1.5975726490183195E-2</v>
      </c>
      <c r="E2325" s="2">
        <v>4.6058575672467458E-3</v>
      </c>
      <c r="F2325" s="2">
        <v>1.9120000000000001</v>
      </c>
      <c r="G2325" s="2">
        <v>1.9169999999999998</v>
      </c>
      <c r="H2325" s="2">
        <v>1.9319999999999999</v>
      </c>
      <c r="I2325" s="2">
        <v>1.9152000000000013</v>
      </c>
      <c r="J2325" s="2">
        <v>2.0167500000000018</v>
      </c>
      <c r="K2325" s="13" t="s">
        <v>53</v>
      </c>
      <c r="L2325" s="13" t="s">
        <v>55</v>
      </c>
      <c r="M2325" s="13" t="s">
        <v>47</v>
      </c>
      <c r="N2325" s="16">
        <f t="shared" si="360"/>
        <v>50</v>
      </c>
      <c r="O2325" s="16">
        <f t="shared" si="361"/>
        <v>100</v>
      </c>
      <c r="P2325" s="16">
        <f t="shared" si="362"/>
        <v>0</v>
      </c>
      <c r="Q2325" s="16">
        <f t="shared" si="363"/>
        <v>16.5</v>
      </c>
      <c r="R2325" s="17">
        <f t="shared" si="364"/>
        <v>54.975000000000001</v>
      </c>
      <c r="S2325" s="17">
        <f t="shared" si="365"/>
        <v>34.125</v>
      </c>
      <c r="T2325" s="17">
        <f t="shared" si="366"/>
        <v>29.925000000000001</v>
      </c>
      <c r="U2325" s="17">
        <f t="shared" si="367"/>
        <v>41.625</v>
      </c>
      <c r="V2325" s="16">
        <f t="shared" si="368"/>
        <v>39.674999999999997</v>
      </c>
      <c r="W2325" s="16">
        <f t="shared" si="369"/>
        <v>40.162499999999994</v>
      </c>
    </row>
    <row r="2326" spans="1:23" ht="13.5" x14ac:dyDescent="0.25">
      <c r="A2326" s="3">
        <v>45387</v>
      </c>
      <c r="B2326" s="2">
        <v>1.9</v>
      </c>
      <c r="C2326" s="2">
        <v>43.0593160222965</v>
      </c>
      <c r="D2326" s="2">
        <v>1.1491441522038404E-2</v>
      </c>
      <c r="E2326" s="2">
        <v>6.314082889716759E-3</v>
      </c>
      <c r="F2326" s="2">
        <v>1.9080000000000001</v>
      </c>
      <c r="G2326" s="2">
        <v>1.9169999999999998</v>
      </c>
      <c r="H2326" s="2">
        <v>1.9289999999999998</v>
      </c>
      <c r="I2326" s="2">
        <v>1.9156000000000015</v>
      </c>
      <c r="J2326" s="2">
        <v>2.0166500000000016</v>
      </c>
      <c r="K2326" s="13" t="s">
        <v>53</v>
      </c>
      <c r="L2326" s="13" t="s">
        <v>55</v>
      </c>
      <c r="M2326" s="13" t="s">
        <v>47</v>
      </c>
      <c r="N2326" s="16">
        <f t="shared" si="360"/>
        <v>50</v>
      </c>
      <c r="O2326" s="16">
        <f t="shared" si="361"/>
        <v>100</v>
      </c>
      <c r="P2326" s="16">
        <f t="shared" si="362"/>
        <v>0</v>
      </c>
      <c r="Q2326" s="16">
        <f t="shared" si="363"/>
        <v>16.5</v>
      </c>
      <c r="R2326" s="17">
        <f t="shared" si="364"/>
        <v>54.975000000000001</v>
      </c>
      <c r="S2326" s="17">
        <f t="shared" si="365"/>
        <v>34.125</v>
      </c>
      <c r="T2326" s="17">
        <f t="shared" si="366"/>
        <v>29.925000000000001</v>
      </c>
      <c r="U2326" s="17">
        <f t="shared" si="367"/>
        <v>41.625</v>
      </c>
      <c r="V2326" s="16">
        <f t="shared" si="368"/>
        <v>39.674999999999997</v>
      </c>
      <c r="W2326" s="16">
        <f t="shared" si="369"/>
        <v>40.162499999999994</v>
      </c>
    </row>
    <row r="2327" spans="1:23" ht="13.5" x14ac:dyDescent="0.25">
      <c r="A2327" s="3">
        <v>45390</v>
      </c>
      <c r="B2327" s="2">
        <v>1.9</v>
      </c>
      <c r="C2327" s="2">
        <v>43.0593160222965</v>
      </c>
      <c r="D2327" s="2">
        <v>1.0924079321673608E-2</v>
      </c>
      <c r="E2327" s="2">
        <v>7.5809154895317161E-3</v>
      </c>
      <c r="F2327" s="2">
        <v>1.9080000000000001</v>
      </c>
      <c r="G2327" s="2">
        <v>1.9149999999999998</v>
      </c>
      <c r="H2327" s="2">
        <v>1.9264999999999997</v>
      </c>
      <c r="I2327" s="2">
        <v>1.9162000000000017</v>
      </c>
      <c r="J2327" s="2">
        <v>2.0165000000000015</v>
      </c>
      <c r="K2327" s="13" t="s">
        <v>48</v>
      </c>
      <c r="L2327" s="13" t="s">
        <v>55</v>
      </c>
      <c r="M2327" s="13" t="s">
        <v>55</v>
      </c>
      <c r="N2327" s="16">
        <f t="shared" si="360"/>
        <v>50</v>
      </c>
      <c r="O2327" s="16">
        <f t="shared" si="361"/>
        <v>100</v>
      </c>
      <c r="P2327" s="16">
        <f t="shared" si="362"/>
        <v>0</v>
      </c>
      <c r="Q2327" s="16">
        <f t="shared" si="363"/>
        <v>49.5</v>
      </c>
      <c r="R2327" s="17">
        <f t="shared" si="364"/>
        <v>59.924999999999997</v>
      </c>
      <c r="S2327" s="17">
        <f t="shared" si="365"/>
        <v>42.375</v>
      </c>
      <c r="T2327" s="17">
        <f t="shared" si="366"/>
        <v>44.775000000000006</v>
      </c>
      <c r="U2327" s="17">
        <f t="shared" si="367"/>
        <v>49.875</v>
      </c>
      <c r="V2327" s="16">
        <f t="shared" si="368"/>
        <v>49.024999999999999</v>
      </c>
      <c r="W2327" s="16">
        <f t="shared" si="369"/>
        <v>49.237499999999997</v>
      </c>
    </row>
    <row r="2328" spans="1:23" ht="13.5" x14ac:dyDescent="0.25">
      <c r="A2328" s="3">
        <v>45394</v>
      </c>
      <c r="B2328" s="2">
        <v>1.88</v>
      </c>
      <c r="C2328" s="2">
        <v>38.231795141717143</v>
      </c>
      <c r="D2328" s="2">
        <v>1.5141398631112413E-2</v>
      </c>
      <c r="E2328" s="2">
        <v>8.3848396813343239E-3</v>
      </c>
      <c r="F2328" s="2">
        <v>1.9</v>
      </c>
      <c r="G2328" s="2">
        <v>1.909</v>
      </c>
      <c r="H2328" s="2">
        <v>1.9215</v>
      </c>
      <c r="I2328" s="2">
        <v>1.9156000000000015</v>
      </c>
      <c r="J2328" s="2">
        <v>2.0161000000000011</v>
      </c>
      <c r="K2328" s="13" t="s">
        <v>53</v>
      </c>
      <c r="L2328" s="13" t="s">
        <v>55</v>
      </c>
      <c r="M2328" s="13" t="s">
        <v>47</v>
      </c>
      <c r="N2328" s="16">
        <f t="shared" si="360"/>
        <v>50</v>
      </c>
      <c r="O2328" s="16">
        <f t="shared" si="361"/>
        <v>100</v>
      </c>
      <c r="P2328" s="16">
        <f t="shared" si="362"/>
        <v>0</v>
      </c>
      <c r="Q2328" s="16">
        <f t="shared" si="363"/>
        <v>16.5</v>
      </c>
      <c r="R2328" s="17">
        <f t="shared" si="364"/>
        <v>54.975000000000001</v>
      </c>
      <c r="S2328" s="17">
        <f t="shared" si="365"/>
        <v>34.125</v>
      </c>
      <c r="T2328" s="17">
        <f t="shared" si="366"/>
        <v>29.925000000000001</v>
      </c>
      <c r="U2328" s="17">
        <f t="shared" si="367"/>
        <v>41.625</v>
      </c>
      <c r="V2328" s="16">
        <f t="shared" si="368"/>
        <v>39.674999999999997</v>
      </c>
      <c r="W2328" s="16">
        <f t="shared" si="369"/>
        <v>40.162499999999994</v>
      </c>
    </row>
    <row r="2329" spans="1:23" ht="13.5" x14ac:dyDescent="0.25">
      <c r="A2329" s="3">
        <v>45397</v>
      </c>
      <c r="B2329" s="2">
        <v>1.87</v>
      </c>
      <c r="C2329" s="2">
        <v>36.055190664529526</v>
      </c>
      <c r="D2329" s="2">
        <v>1.6620592977469206E-2</v>
      </c>
      <c r="E2329" s="2">
        <v>8.4043196377040028E-3</v>
      </c>
      <c r="F2329" s="2">
        <v>1.89</v>
      </c>
      <c r="G2329" s="2">
        <v>1.9040000000000004</v>
      </c>
      <c r="H2329" s="2">
        <v>1.9169999999999998</v>
      </c>
      <c r="I2329" s="2">
        <v>1.9148000000000014</v>
      </c>
      <c r="J2329" s="2">
        <v>2.015400000000001</v>
      </c>
      <c r="K2329" s="13" t="s">
        <v>53</v>
      </c>
      <c r="L2329" s="13" t="s">
        <v>55</v>
      </c>
      <c r="M2329" s="13" t="s">
        <v>47</v>
      </c>
      <c r="N2329" s="16">
        <f t="shared" si="360"/>
        <v>50</v>
      </c>
      <c r="O2329" s="16">
        <f t="shared" si="361"/>
        <v>100</v>
      </c>
      <c r="P2329" s="16">
        <f t="shared" si="362"/>
        <v>0</v>
      </c>
      <c r="Q2329" s="16">
        <f t="shared" si="363"/>
        <v>16.5</v>
      </c>
      <c r="R2329" s="17">
        <f t="shared" si="364"/>
        <v>54.975000000000001</v>
      </c>
      <c r="S2329" s="17">
        <f t="shared" si="365"/>
        <v>34.125</v>
      </c>
      <c r="T2329" s="17">
        <f t="shared" si="366"/>
        <v>29.925000000000001</v>
      </c>
      <c r="U2329" s="17">
        <f t="shared" si="367"/>
        <v>41.625</v>
      </c>
      <c r="V2329" s="16">
        <f t="shared" si="368"/>
        <v>39.674999999999997</v>
      </c>
      <c r="W2329" s="16">
        <f t="shared" si="369"/>
        <v>40.162499999999994</v>
      </c>
    </row>
    <row r="2330" spans="1:23" ht="13.5" x14ac:dyDescent="0.25">
      <c r="A2330" s="3">
        <v>45398</v>
      </c>
      <c r="B2330" s="2">
        <v>1.89</v>
      </c>
      <c r="C2330" s="2">
        <v>43.039784129995532</v>
      </c>
      <c r="D2330" s="2">
        <v>1.8216878086694921E-2</v>
      </c>
      <c r="E2330" s="2">
        <v>8.5045414211317796E-3</v>
      </c>
      <c r="F2330" s="2">
        <v>1.8879999999999999</v>
      </c>
      <c r="G2330" s="2">
        <v>1.9000000000000004</v>
      </c>
      <c r="H2330" s="2">
        <v>1.9140000000000001</v>
      </c>
      <c r="I2330" s="2">
        <v>1.9144000000000012</v>
      </c>
      <c r="J2330" s="2">
        <v>2.0147500000000012</v>
      </c>
      <c r="K2330" s="13" t="s">
        <v>48</v>
      </c>
      <c r="L2330" s="13" t="s">
        <v>55</v>
      </c>
      <c r="M2330" s="13" t="s">
        <v>50</v>
      </c>
      <c r="N2330" s="16">
        <f t="shared" si="360"/>
        <v>50</v>
      </c>
      <c r="O2330" s="16">
        <f t="shared" si="361"/>
        <v>100</v>
      </c>
      <c r="P2330" s="16">
        <f t="shared" si="362"/>
        <v>0</v>
      </c>
      <c r="Q2330" s="16">
        <f t="shared" si="363"/>
        <v>66.5</v>
      </c>
      <c r="R2330" s="17">
        <f t="shared" si="364"/>
        <v>62.475000000000001</v>
      </c>
      <c r="S2330" s="17">
        <f t="shared" si="365"/>
        <v>46.625</v>
      </c>
      <c r="T2330" s="17">
        <f t="shared" si="366"/>
        <v>52.424999999999997</v>
      </c>
      <c r="U2330" s="17">
        <f t="shared" si="367"/>
        <v>54.125</v>
      </c>
      <c r="V2330" s="16">
        <f t="shared" si="368"/>
        <v>53.841666666666661</v>
      </c>
      <c r="W2330" s="16">
        <f t="shared" si="369"/>
        <v>53.912499999999994</v>
      </c>
    </row>
    <row r="2331" spans="1:23" ht="13.5" x14ac:dyDescent="0.25">
      <c r="A2331" s="3">
        <v>45399</v>
      </c>
      <c r="B2331" s="2">
        <v>1.88</v>
      </c>
      <c r="C2331" s="2">
        <v>40.648999864991247</v>
      </c>
      <c r="D2331" s="2">
        <v>1.8918048721140224E-2</v>
      </c>
      <c r="E2331" s="2">
        <v>7.8672004923111393E-3</v>
      </c>
      <c r="F2331" s="2">
        <v>1.8839999999999999</v>
      </c>
      <c r="G2331" s="2">
        <v>1.8960000000000001</v>
      </c>
      <c r="H2331" s="2">
        <v>1.9105000000000001</v>
      </c>
      <c r="I2331" s="2">
        <v>1.9144000000000008</v>
      </c>
      <c r="J2331" s="2">
        <v>2.0139000000000009</v>
      </c>
      <c r="K2331" s="13" t="s">
        <v>48</v>
      </c>
      <c r="L2331" s="13" t="s">
        <v>55</v>
      </c>
      <c r="M2331" s="13" t="s">
        <v>50</v>
      </c>
      <c r="N2331" s="16">
        <f t="shared" si="360"/>
        <v>50</v>
      </c>
      <c r="O2331" s="16">
        <f t="shared" si="361"/>
        <v>100</v>
      </c>
      <c r="P2331" s="16">
        <f t="shared" si="362"/>
        <v>0</v>
      </c>
      <c r="Q2331" s="16">
        <f t="shared" si="363"/>
        <v>66.5</v>
      </c>
      <c r="R2331" s="17">
        <f t="shared" si="364"/>
        <v>62.475000000000001</v>
      </c>
      <c r="S2331" s="17">
        <f t="shared" si="365"/>
        <v>46.625</v>
      </c>
      <c r="T2331" s="17">
        <f t="shared" si="366"/>
        <v>52.424999999999997</v>
      </c>
      <c r="U2331" s="17">
        <f t="shared" si="367"/>
        <v>54.125</v>
      </c>
      <c r="V2331" s="16">
        <f t="shared" si="368"/>
        <v>53.841666666666661</v>
      </c>
      <c r="W2331" s="16">
        <f t="shared" si="369"/>
        <v>53.912499999999994</v>
      </c>
    </row>
    <row r="2332" spans="1:23" ht="13.5" x14ac:dyDescent="0.25">
      <c r="A2332" s="3">
        <v>45400</v>
      </c>
      <c r="B2332" s="2">
        <v>1.87</v>
      </c>
      <c r="C2332" s="2">
        <v>38.354583364381604</v>
      </c>
      <c r="D2332" s="2">
        <v>1.7371466754154241E-2</v>
      </c>
      <c r="E2332" s="2">
        <v>6.4867527714728241E-3</v>
      </c>
      <c r="F2332" s="2">
        <v>1.8780000000000001</v>
      </c>
      <c r="G2332" s="2">
        <v>1.8930000000000002</v>
      </c>
      <c r="H2332" s="2">
        <v>1.9075</v>
      </c>
      <c r="I2332" s="2">
        <v>1.9144000000000008</v>
      </c>
      <c r="J2332" s="2">
        <v>2.012900000000001</v>
      </c>
      <c r="K2332" s="13" t="s">
        <v>48</v>
      </c>
      <c r="L2332" s="13" t="s">
        <v>55</v>
      </c>
      <c r="M2332" s="13" t="s">
        <v>50</v>
      </c>
      <c r="N2332" s="16">
        <f t="shared" si="360"/>
        <v>50</v>
      </c>
      <c r="O2332" s="16">
        <f t="shared" si="361"/>
        <v>100</v>
      </c>
      <c r="P2332" s="16">
        <f t="shared" si="362"/>
        <v>0</v>
      </c>
      <c r="Q2332" s="16">
        <f t="shared" si="363"/>
        <v>66.5</v>
      </c>
      <c r="R2332" s="17">
        <f t="shared" si="364"/>
        <v>62.475000000000001</v>
      </c>
      <c r="S2332" s="17">
        <f t="shared" si="365"/>
        <v>46.625</v>
      </c>
      <c r="T2332" s="17">
        <f t="shared" si="366"/>
        <v>52.424999999999997</v>
      </c>
      <c r="U2332" s="17">
        <f t="shared" si="367"/>
        <v>54.125</v>
      </c>
      <c r="V2332" s="16">
        <f t="shared" si="368"/>
        <v>53.841666666666661</v>
      </c>
      <c r="W2332" s="16">
        <f t="shared" si="369"/>
        <v>53.912499999999994</v>
      </c>
    </row>
    <row r="2333" spans="1:23" ht="13.5" x14ac:dyDescent="0.25">
      <c r="A2333" s="3">
        <v>45401</v>
      </c>
      <c r="B2333" s="2">
        <v>1.86</v>
      </c>
      <c r="C2333" s="2">
        <v>36.156741887378537</v>
      </c>
      <c r="D2333" s="2">
        <v>2.0121335962308695E-2</v>
      </c>
      <c r="E2333" s="2">
        <v>5.7123658529204396E-3</v>
      </c>
      <c r="F2333" s="2">
        <v>1.8739999999999999</v>
      </c>
      <c r="G2333" s="2">
        <v>1.887</v>
      </c>
      <c r="H2333" s="2">
        <v>1.9039999999999999</v>
      </c>
      <c r="I2333" s="2">
        <v>1.9142000000000008</v>
      </c>
      <c r="J2333" s="2">
        <v>2.0120000000000013</v>
      </c>
      <c r="K2333" s="13" t="s">
        <v>48</v>
      </c>
      <c r="L2333" s="13" t="s">
        <v>55</v>
      </c>
      <c r="M2333" s="13" t="s">
        <v>50</v>
      </c>
      <c r="N2333" s="16">
        <f t="shared" si="360"/>
        <v>50</v>
      </c>
      <c r="O2333" s="16">
        <f t="shared" si="361"/>
        <v>100</v>
      </c>
      <c r="P2333" s="16">
        <f t="shared" si="362"/>
        <v>0</v>
      </c>
      <c r="Q2333" s="16">
        <f t="shared" si="363"/>
        <v>66.5</v>
      </c>
      <c r="R2333" s="17">
        <f t="shared" si="364"/>
        <v>62.475000000000001</v>
      </c>
      <c r="S2333" s="17">
        <f t="shared" si="365"/>
        <v>46.625</v>
      </c>
      <c r="T2333" s="17">
        <f t="shared" si="366"/>
        <v>52.424999999999997</v>
      </c>
      <c r="U2333" s="17">
        <f t="shared" si="367"/>
        <v>54.125</v>
      </c>
      <c r="V2333" s="16">
        <f t="shared" si="368"/>
        <v>53.841666666666661</v>
      </c>
      <c r="W2333" s="16">
        <f t="shared" si="369"/>
        <v>53.912499999999994</v>
      </c>
    </row>
    <row r="2334" spans="1:23" ht="13.5" x14ac:dyDescent="0.25">
      <c r="A2334" s="3">
        <v>45404</v>
      </c>
      <c r="B2334" s="2">
        <v>1.88</v>
      </c>
      <c r="C2334" s="2">
        <v>43.170741880436516</v>
      </c>
      <c r="D2334" s="2">
        <v>2.1248768122973161E-2</v>
      </c>
      <c r="E2334" s="2">
        <v>5.5619453250288836E-3</v>
      </c>
      <c r="F2334" s="2">
        <v>1.8759999999999999</v>
      </c>
      <c r="G2334" s="2">
        <v>1.8829999999999998</v>
      </c>
      <c r="H2334" s="2">
        <v>1.9015</v>
      </c>
      <c r="I2334" s="2">
        <v>1.914600000000001</v>
      </c>
      <c r="J2334" s="2">
        <v>2.0113500000000011</v>
      </c>
      <c r="K2334" s="13" t="s">
        <v>48</v>
      </c>
      <c r="L2334" s="13" t="s">
        <v>55</v>
      </c>
      <c r="M2334" s="13" t="s">
        <v>52</v>
      </c>
      <c r="N2334" s="16">
        <f t="shared" si="360"/>
        <v>50</v>
      </c>
      <c r="O2334" s="16">
        <f t="shared" si="361"/>
        <v>100</v>
      </c>
      <c r="P2334" s="16">
        <f t="shared" si="362"/>
        <v>0</v>
      </c>
      <c r="Q2334" s="16">
        <f t="shared" si="363"/>
        <v>83.5</v>
      </c>
      <c r="R2334" s="17">
        <f t="shared" si="364"/>
        <v>65.025000000000006</v>
      </c>
      <c r="S2334" s="17">
        <f t="shared" si="365"/>
        <v>50.875</v>
      </c>
      <c r="T2334" s="17">
        <f t="shared" si="366"/>
        <v>60.075000000000003</v>
      </c>
      <c r="U2334" s="17">
        <f t="shared" si="367"/>
        <v>58.375</v>
      </c>
      <c r="V2334" s="16">
        <f t="shared" si="368"/>
        <v>58.658333333333339</v>
      </c>
      <c r="W2334" s="16">
        <f t="shared" si="369"/>
        <v>58.587500000000006</v>
      </c>
    </row>
    <row r="2335" spans="1:23" ht="13.5" x14ac:dyDescent="0.25">
      <c r="A2335" s="3">
        <v>45405</v>
      </c>
      <c r="B2335" s="2">
        <v>1.86</v>
      </c>
      <c r="C2335" s="2">
        <v>38.603424093570354</v>
      </c>
      <c r="D2335" s="2">
        <v>2.075033157508388E-2</v>
      </c>
      <c r="E2335" s="2">
        <v>5.8661994051103774E-3</v>
      </c>
      <c r="F2335" s="2">
        <v>1.8699999999999999</v>
      </c>
      <c r="G2335" s="2">
        <v>1.879</v>
      </c>
      <c r="H2335" s="2">
        <v>1.8979999999999997</v>
      </c>
      <c r="I2335" s="2">
        <v>1.9146000000000007</v>
      </c>
      <c r="J2335" s="2">
        <v>2.0106500000000009</v>
      </c>
      <c r="K2335" s="13" t="s">
        <v>53</v>
      </c>
      <c r="L2335" s="13" t="s">
        <v>55</v>
      </c>
      <c r="M2335" s="13" t="s">
        <v>47</v>
      </c>
      <c r="N2335" s="16">
        <f t="shared" si="360"/>
        <v>50</v>
      </c>
      <c r="O2335" s="16">
        <f t="shared" si="361"/>
        <v>100</v>
      </c>
      <c r="P2335" s="16">
        <f t="shared" si="362"/>
        <v>0</v>
      </c>
      <c r="Q2335" s="16">
        <f t="shared" si="363"/>
        <v>16.5</v>
      </c>
      <c r="R2335" s="17">
        <f t="shared" si="364"/>
        <v>54.975000000000001</v>
      </c>
      <c r="S2335" s="17">
        <f t="shared" si="365"/>
        <v>34.125</v>
      </c>
      <c r="T2335" s="17">
        <f t="shared" si="366"/>
        <v>29.925000000000001</v>
      </c>
      <c r="U2335" s="17">
        <f t="shared" si="367"/>
        <v>41.625</v>
      </c>
      <c r="V2335" s="16">
        <f t="shared" si="368"/>
        <v>39.674999999999997</v>
      </c>
      <c r="W2335" s="16">
        <f t="shared" si="369"/>
        <v>40.162499999999994</v>
      </c>
    </row>
    <row r="2336" spans="1:23" ht="13.5" x14ac:dyDescent="0.25">
      <c r="A2336" s="3">
        <v>45406</v>
      </c>
      <c r="B2336" s="2">
        <v>1.88</v>
      </c>
      <c r="C2336" s="2">
        <v>44.883151328666202</v>
      </c>
      <c r="D2336" s="2">
        <v>1.909770656947174E-2</v>
      </c>
      <c r="E2336" s="2">
        <v>6.8705594087145935E-3</v>
      </c>
      <c r="F2336" s="2">
        <v>1.8700000000000003</v>
      </c>
      <c r="G2336" s="2">
        <v>1.8769999999999996</v>
      </c>
      <c r="H2336" s="2">
        <v>1.8970000000000002</v>
      </c>
      <c r="I2336" s="2">
        <v>1.9152000000000005</v>
      </c>
      <c r="J2336" s="2">
        <v>2.0099000000000009</v>
      </c>
      <c r="K2336" s="13" t="s">
        <v>53</v>
      </c>
      <c r="L2336" s="13" t="s">
        <v>55</v>
      </c>
      <c r="M2336" s="13" t="s">
        <v>55</v>
      </c>
      <c r="N2336" s="16">
        <f t="shared" si="360"/>
        <v>50</v>
      </c>
      <c r="O2336" s="16">
        <f t="shared" si="361"/>
        <v>100</v>
      </c>
      <c r="P2336" s="16">
        <f t="shared" si="362"/>
        <v>0</v>
      </c>
      <c r="Q2336" s="16">
        <f t="shared" si="363"/>
        <v>16.5</v>
      </c>
      <c r="R2336" s="17">
        <f t="shared" si="364"/>
        <v>54.975000000000001</v>
      </c>
      <c r="S2336" s="17">
        <f t="shared" si="365"/>
        <v>34.125</v>
      </c>
      <c r="T2336" s="17">
        <f t="shared" si="366"/>
        <v>29.925000000000001</v>
      </c>
      <c r="U2336" s="17">
        <f t="shared" si="367"/>
        <v>41.625</v>
      </c>
      <c r="V2336" s="16">
        <f t="shared" si="368"/>
        <v>39.674999999999997</v>
      </c>
      <c r="W2336" s="16">
        <f t="shared" si="369"/>
        <v>40.162499999999994</v>
      </c>
    </row>
    <row r="2337" spans="1:23" ht="13.5" x14ac:dyDescent="0.25">
      <c r="A2337" s="3">
        <v>45407</v>
      </c>
      <c r="B2337" s="2">
        <v>1.85</v>
      </c>
      <c r="C2337" s="2">
        <v>38.518910993121381</v>
      </c>
      <c r="D2337" s="2">
        <v>2.0035419666847076E-2</v>
      </c>
      <c r="E2337" s="2">
        <v>8.4049667957425463E-3</v>
      </c>
      <c r="F2337" s="2">
        <v>1.8660000000000001</v>
      </c>
      <c r="G2337" s="2">
        <v>1.8719999999999999</v>
      </c>
      <c r="H2337" s="2">
        <v>1.8935000000000002</v>
      </c>
      <c r="I2337" s="2">
        <v>1.9152000000000005</v>
      </c>
      <c r="J2337" s="2">
        <v>2.0089500000000013</v>
      </c>
      <c r="K2337" s="13" t="s">
        <v>53</v>
      </c>
      <c r="L2337" s="13" t="s">
        <v>55</v>
      </c>
      <c r="M2337" s="13" t="s">
        <v>47</v>
      </c>
      <c r="N2337" s="16">
        <f t="shared" si="360"/>
        <v>50</v>
      </c>
      <c r="O2337" s="16">
        <f t="shared" si="361"/>
        <v>100</v>
      </c>
      <c r="P2337" s="16">
        <f t="shared" si="362"/>
        <v>0</v>
      </c>
      <c r="Q2337" s="16">
        <f t="shared" si="363"/>
        <v>16.5</v>
      </c>
      <c r="R2337" s="17">
        <f t="shared" si="364"/>
        <v>54.975000000000001</v>
      </c>
      <c r="S2337" s="17">
        <f t="shared" si="365"/>
        <v>34.125</v>
      </c>
      <c r="T2337" s="17">
        <f t="shared" si="366"/>
        <v>29.925000000000001</v>
      </c>
      <c r="U2337" s="17">
        <f t="shared" si="367"/>
        <v>41.625</v>
      </c>
      <c r="V2337" s="16">
        <f t="shared" si="368"/>
        <v>39.674999999999997</v>
      </c>
      <c r="W2337" s="16">
        <f t="shared" si="369"/>
        <v>40.162499999999994</v>
      </c>
    </row>
    <row r="2338" spans="1:23" ht="13.5" x14ac:dyDescent="0.25">
      <c r="A2338" s="3">
        <v>45408</v>
      </c>
      <c r="B2338" s="2">
        <v>1.85</v>
      </c>
      <c r="C2338" s="2">
        <v>38.518910993121381</v>
      </c>
      <c r="D2338" s="2">
        <v>1.8034648792518926E-2</v>
      </c>
      <c r="E2338" s="2">
        <v>1.0639241291019279E-2</v>
      </c>
      <c r="F2338" s="2">
        <v>1.8640000000000001</v>
      </c>
      <c r="G2338" s="2">
        <v>1.8690000000000002</v>
      </c>
      <c r="H2338" s="2">
        <v>1.8890000000000005</v>
      </c>
      <c r="I2338" s="2">
        <v>1.9152</v>
      </c>
      <c r="J2338" s="2">
        <v>2.0081500000000014</v>
      </c>
      <c r="K2338" s="13" t="s">
        <v>53</v>
      </c>
      <c r="L2338" s="13" t="s">
        <v>55</v>
      </c>
      <c r="M2338" s="13" t="s">
        <v>47</v>
      </c>
      <c r="N2338" s="16">
        <f t="shared" si="360"/>
        <v>50</v>
      </c>
      <c r="O2338" s="16">
        <f t="shared" si="361"/>
        <v>100</v>
      </c>
      <c r="P2338" s="16">
        <f t="shared" si="362"/>
        <v>0</v>
      </c>
      <c r="Q2338" s="16">
        <f t="shared" si="363"/>
        <v>16.5</v>
      </c>
      <c r="R2338" s="17">
        <f t="shared" si="364"/>
        <v>54.975000000000001</v>
      </c>
      <c r="S2338" s="17">
        <f t="shared" si="365"/>
        <v>34.125</v>
      </c>
      <c r="T2338" s="17">
        <f t="shared" si="366"/>
        <v>29.925000000000001</v>
      </c>
      <c r="U2338" s="17">
        <f t="shared" si="367"/>
        <v>41.625</v>
      </c>
      <c r="V2338" s="16">
        <f t="shared" si="368"/>
        <v>39.674999999999997</v>
      </c>
      <c r="W2338" s="16">
        <f t="shared" si="369"/>
        <v>40.162499999999994</v>
      </c>
    </row>
    <row r="2339" spans="1:23" ht="13.5" x14ac:dyDescent="0.25">
      <c r="A2339" s="3">
        <v>45411</v>
      </c>
      <c r="B2339" s="2">
        <v>1.84</v>
      </c>
      <c r="C2339" s="2">
        <v>36.517167500293063</v>
      </c>
      <c r="D2339" s="2">
        <v>1.5805729745195896E-2</v>
      </c>
      <c r="E2339" s="2">
        <v>1.3660834077090372E-2</v>
      </c>
      <c r="F2339" s="2">
        <v>1.8559999999999999</v>
      </c>
      <c r="G2339" s="2">
        <v>1.8659999999999997</v>
      </c>
      <c r="H2339" s="2">
        <v>1.8850000000000005</v>
      </c>
      <c r="I2339" s="2">
        <v>1.9147999999999998</v>
      </c>
      <c r="J2339" s="2">
        <v>2.007200000000001</v>
      </c>
      <c r="K2339" s="13" t="s">
        <v>53</v>
      </c>
      <c r="L2339" s="13" t="s">
        <v>55</v>
      </c>
      <c r="M2339" s="13" t="s">
        <v>47</v>
      </c>
      <c r="N2339" s="16">
        <f t="shared" si="360"/>
        <v>50</v>
      </c>
      <c r="O2339" s="16">
        <f t="shared" si="361"/>
        <v>100</v>
      </c>
      <c r="P2339" s="16">
        <f t="shared" si="362"/>
        <v>0</v>
      </c>
      <c r="Q2339" s="16">
        <f t="shared" si="363"/>
        <v>16.5</v>
      </c>
      <c r="R2339" s="17">
        <f t="shared" si="364"/>
        <v>54.975000000000001</v>
      </c>
      <c r="S2339" s="17">
        <f t="shared" si="365"/>
        <v>34.125</v>
      </c>
      <c r="T2339" s="17">
        <f t="shared" si="366"/>
        <v>29.925000000000001</v>
      </c>
      <c r="U2339" s="17">
        <f t="shared" si="367"/>
        <v>41.625</v>
      </c>
      <c r="V2339" s="16">
        <f t="shared" si="368"/>
        <v>39.674999999999997</v>
      </c>
      <c r="W2339" s="16">
        <f t="shared" si="369"/>
        <v>40.162499999999994</v>
      </c>
    </row>
    <row r="2340" spans="1:23" ht="13.5" x14ac:dyDescent="0.25">
      <c r="A2340" s="3">
        <v>45412</v>
      </c>
      <c r="B2340" s="2">
        <v>1.86</v>
      </c>
      <c r="C2340" s="2">
        <v>42.907562314095784</v>
      </c>
      <c r="D2340" s="2">
        <v>1.5816625309313936E-2</v>
      </c>
      <c r="E2340" s="2">
        <v>1.7191498229114078E-2</v>
      </c>
      <c r="F2340" s="2">
        <v>1.8559999999999999</v>
      </c>
      <c r="G2340" s="2">
        <v>1.863</v>
      </c>
      <c r="H2340" s="2">
        <v>1.8815000000000002</v>
      </c>
      <c r="I2340" s="2">
        <v>1.9146000000000001</v>
      </c>
      <c r="J2340" s="2">
        <v>2.0062500000000014</v>
      </c>
      <c r="K2340" s="13" t="s">
        <v>53</v>
      </c>
      <c r="L2340" s="13" t="s">
        <v>55</v>
      </c>
      <c r="M2340" s="13" t="s">
        <v>55</v>
      </c>
      <c r="N2340" s="16">
        <f t="shared" si="360"/>
        <v>50</v>
      </c>
      <c r="O2340" s="16">
        <f t="shared" si="361"/>
        <v>100</v>
      </c>
      <c r="P2340" s="16">
        <f t="shared" si="362"/>
        <v>0</v>
      </c>
      <c r="Q2340" s="16">
        <f t="shared" si="363"/>
        <v>16.5</v>
      </c>
      <c r="R2340" s="17">
        <f t="shared" si="364"/>
        <v>54.975000000000001</v>
      </c>
      <c r="S2340" s="17">
        <f t="shared" si="365"/>
        <v>34.125</v>
      </c>
      <c r="T2340" s="17">
        <f t="shared" si="366"/>
        <v>29.925000000000001</v>
      </c>
      <c r="U2340" s="17">
        <f t="shared" si="367"/>
        <v>41.625</v>
      </c>
      <c r="V2340" s="16">
        <f t="shared" si="368"/>
        <v>39.674999999999997</v>
      </c>
      <c r="W2340" s="16">
        <f t="shared" si="369"/>
        <v>40.162499999999994</v>
      </c>
    </row>
    <row r="2341" spans="1:23" ht="13.5" x14ac:dyDescent="0.25">
      <c r="A2341" s="3">
        <v>45414</v>
      </c>
      <c r="B2341" s="2">
        <v>1.85</v>
      </c>
      <c r="C2341" s="2">
        <v>40.701409788588968</v>
      </c>
      <c r="D2341" s="2">
        <v>1.5189074821835735E-2</v>
      </c>
      <c r="E2341" s="2">
        <v>2.0099023582075218E-2</v>
      </c>
      <c r="F2341" s="2">
        <v>1.85</v>
      </c>
      <c r="G2341" s="2">
        <v>1.86</v>
      </c>
      <c r="H2341" s="2">
        <v>1.8780000000000001</v>
      </c>
      <c r="I2341" s="2">
        <v>1.9137999999999999</v>
      </c>
      <c r="J2341" s="2">
        <v>2.005300000000001</v>
      </c>
      <c r="K2341" s="13" t="s">
        <v>53</v>
      </c>
      <c r="L2341" s="13" t="s">
        <v>55</v>
      </c>
      <c r="M2341" s="13" t="s">
        <v>47</v>
      </c>
      <c r="N2341" s="16">
        <f t="shared" si="360"/>
        <v>50</v>
      </c>
      <c r="O2341" s="16">
        <f t="shared" si="361"/>
        <v>100</v>
      </c>
      <c r="P2341" s="16">
        <f t="shared" si="362"/>
        <v>0</v>
      </c>
      <c r="Q2341" s="16">
        <f t="shared" si="363"/>
        <v>16.5</v>
      </c>
      <c r="R2341" s="17">
        <f t="shared" si="364"/>
        <v>54.975000000000001</v>
      </c>
      <c r="S2341" s="17">
        <f t="shared" si="365"/>
        <v>34.125</v>
      </c>
      <c r="T2341" s="17">
        <f t="shared" si="366"/>
        <v>29.925000000000001</v>
      </c>
      <c r="U2341" s="17">
        <f t="shared" si="367"/>
        <v>41.625</v>
      </c>
      <c r="V2341" s="16">
        <f t="shared" si="368"/>
        <v>39.674999999999997</v>
      </c>
      <c r="W2341" s="16">
        <f t="shared" si="369"/>
        <v>40.162499999999994</v>
      </c>
    </row>
    <row r="2342" spans="1:23" ht="13.5" x14ac:dyDescent="0.25">
      <c r="A2342" s="3">
        <v>45415</v>
      </c>
      <c r="B2342" s="2">
        <v>1.92</v>
      </c>
      <c r="C2342" s="2">
        <v>57.265375106059544</v>
      </c>
      <c r="D2342" s="2">
        <v>8.1425429604573552E-3</v>
      </c>
      <c r="E2342" s="2">
        <v>2.2725442891862804E-2</v>
      </c>
      <c r="F2342" s="2">
        <v>1.8640000000000001</v>
      </c>
      <c r="G2342" s="2">
        <v>1.8649999999999998</v>
      </c>
      <c r="H2342" s="2">
        <v>1.8790000000000002</v>
      </c>
      <c r="I2342" s="2">
        <v>1.9141999999999999</v>
      </c>
      <c r="J2342" s="2">
        <v>2.0048000000000012</v>
      </c>
      <c r="K2342" s="13" t="s">
        <v>48</v>
      </c>
      <c r="L2342" s="13" t="s">
        <v>55</v>
      </c>
      <c r="M2342" s="13" t="s">
        <v>52</v>
      </c>
      <c r="N2342" s="16">
        <f t="shared" si="360"/>
        <v>50</v>
      </c>
      <c r="O2342" s="16">
        <f t="shared" si="361"/>
        <v>100</v>
      </c>
      <c r="P2342" s="16">
        <f t="shared" si="362"/>
        <v>0</v>
      </c>
      <c r="Q2342" s="16">
        <f t="shared" si="363"/>
        <v>83.5</v>
      </c>
      <c r="R2342" s="17">
        <f t="shared" si="364"/>
        <v>65.025000000000006</v>
      </c>
      <c r="S2342" s="17">
        <f t="shared" si="365"/>
        <v>50.875</v>
      </c>
      <c r="T2342" s="17">
        <f t="shared" si="366"/>
        <v>60.075000000000003</v>
      </c>
      <c r="U2342" s="17">
        <f t="shared" si="367"/>
        <v>58.375</v>
      </c>
      <c r="V2342" s="16">
        <f t="shared" si="368"/>
        <v>58.658333333333339</v>
      </c>
      <c r="W2342" s="16">
        <f t="shared" si="369"/>
        <v>58.587500000000006</v>
      </c>
    </row>
    <row r="2343" spans="1:23" ht="13.5" x14ac:dyDescent="0.25">
      <c r="A2343" s="3">
        <v>45418</v>
      </c>
      <c r="B2343" s="2">
        <v>1.88</v>
      </c>
      <c r="C2343" s="2">
        <v>48.865564418081611</v>
      </c>
      <c r="D2343" s="2">
        <v>3.3836642319078347E-3</v>
      </c>
      <c r="E2343" s="2">
        <v>2.4621520893639705E-2</v>
      </c>
      <c r="F2343" s="2">
        <v>1.8700000000000003</v>
      </c>
      <c r="G2343" s="2">
        <v>1.8669999999999998</v>
      </c>
      <c r="H2343" s="2">
        <v>1.8770000000000002</v>
      </c>
      <c r="I2343" s="2">
        <v>1.9139999999999995</v>
      </c>
      <c r="J2343" s="2">
        <v>2.0041000000000011</v>
      </c>
      <c r="K2343" s="13" t="s">
        <v>48</v>
      </c>
      <c r="L2343" s="13" t="s">
        <v>55</v>
      </c>
      <c r="M2343" s="13" t="s">
        <v>52</v>
      </c>
      <c r="N2343" s="16">
        <f t="shared" si="360"/>
        <v>50</v>
      </c>
      <c r="O2343" s="16">
        <f t="shared" si="361"/>
        <v>100</v>
      </c>
      <c r="P2343" s="16">
        <f t="shared" si="362"/>
        <v>0</v>
      </c>
      <c r="Q2343" s="16">
        <f t="shared" si="363"/>
        <v>83.5</v>
      </c>
      <c r="R2343" s="17">
        <f t="shared" si="364"/>
        <v>65.025000000000006</v>
      </c>
      <c r="S2343" s="17">
        <f t="shared" si="365"/>
        <v>50.875</v>
      </c>
      <c r="T2343" s="17">
        <f t="shared" si="366"/>
        <v>60.075000000000003</v>
      </c>
      <c r="U2343" s="17">
        <f t="shared" si="367"/>
        <v>58.375</v>
      </c>
      <c r="V2343" s="16">
        <f t="shared" si="368"/>
        <v>58.658333333333339</v>
      </c>
      <c r="W2343" s="16">
        <f t="shared" si="369"/>
        <v>58.587500000000006</v>
      </c>
    </row>
    <row r="2344" spans="1:23" ht="13.5" x14ac:dyDescent="0.25">
      <c r="A2344" s="3">
        <v>45419</v>
      </c>
      <c r="B2344" s="2">
        <v>1.85</v>
      </c>
      <c r="C2344" s="2">
        <v>43.689492146883495</v>
      </c>
      <c r="D2344" s="2">
        <v>4.6878627866691058E-3</v>
      </c>
      <c r="E2344" s="2">
        <v>2.6155034394818418E-2</v>
      </c>
      <c r="F2344" s="2">
        <v>1.8719999999999999</v>
      </c>
      <c r="G2344" s="2">
        <v>1.8640000000000001</v>
      </c>
      <c r="H2344" s="2">
        <v>1.8735000000000004</v>
      </c>
      <c r="I2344" s="2">
        <v>1.9135999999999995</v>
      </c>
      <c r="J2344" s="2">
        <v>2.0032500000000013</v>
      </c>
      <c r="K2344" s="13" t="s">
        <v>48</v>
      </c>
      <c r="L2344" s="13" t="s">
        <v>55</v>
      </c>
      <c r="M2344" s="13" t="s">
        <v>52</v>
      </c>
      <c r="N2344" s="16">
        <f t="shared" si="360"/>
        <v>50</v>
      </c>
      <c r="O2344" s="16">
        <f t="shared" si="361"/>
        <v>100</v>
      </c>
      <c r="P2344" s="16">
        <f t="shared" si="362"/>
        <v>0</v>
      </c>
      <c r="Q2344" s="16">
        <f t="shared" si="363"/>
        <v>83.5</v>
      </c>
      <c r="R2344" s="17">
        <f t="shared" si="364"/>
        <v>65.025000000000006</v>
      </c>
      <c r="S2344" s="17">
        <f t="shared" si="365"/>
        <v>50.875</v>
      </c>
      <c r="T2344" s="17">
        <f t="shared" si="366"/>
        <v>60.075000000000003</v>
      </c>
      <c r="U2344" s="17">
        <f t="shared" si="367"/>
        <v>58.375</v>
      </c>
      <c r="V2344" s="16">
        <f t="shared" si="368"/>
        <v>58.658333333333339</v>
      </c>
      <c r="W2344" s="16">
        <f t="shared" si="369"/>
        <v>58.587500000000006</v>
      </c>
    </row>
    <row r="2345" spans="1:23" ht="13.5" x14ac:dyDescent="0.25">
      <c r="A2345" s="3">
        <v>45420</v>
      </c>
      <c r="B2345" s="2">
        <v>1.83</v>
      </c>
      <c r="C2345" s="2">
        <v>40.601785921217065</v>
      </c>
      <c r="D2345" s="2">
        <v>4.4026865798676429E-3</v>
      </c>
      <c r="E2345" s="2">
        <v>2.6398220642238932E-2</v>
      </c>
      <c r="F2345" s="2">
        <v>1.8660000000000001</v>
      </c>
      <c r="G2345" s="2">
        <v>1.861</v>
      </c>
      <c r="H2345" s="2">
        <v>1.8700000000000003</v>
      </c>
      <c r="I2345" s="2">
        <v>1.9117999999999995</v>
      </c>
      <c r="J2345" s="2">
        <v>2.0020000000000011</v>
      </c>
      <c r="K2345" s="13" t="s">
        <v>48</v>
      </c>
      <c r="L2345" s="13" t="s">
        <v>55</v>
      </c>
      <c r="M2345" s="13" t="s">
        <v>50</v>
      </c>
      <c r="N2345" s="16">
        <f t="shared" si="360"/>
        <v>50</v>
      </c>
      <c r="O2345" s="16">
        <f t="shared" si="361"/>
        <v>100</v>
      </c>
      <c r="P2345" s="16">
        <f t="shared" si="362"/>
        <v>0</v>
      </c>
      <c r="Q2345" s="16">
        <f t="shared" si="363"/>
        <v>66.5</v>
      </c>
      <c r="R2345" s="17">
        <f t="shared" si="364"/>
        <v>62.475000000000001</v>
      </c>
      <c r="S2345" s="17">
        <f t="shared" si="365"/>
        <v>46.625</v>
      </c>
      <c r="T2345" s="17">
        <f t="shared" si="366"/>
        <v>52.424999999999997</v>
      </c>
      <c r="U2345" s="17">
        <f t="shared" si="367"/>
        <v>54.125</v>
      </c>
      <c r="V2345" s="16">
        <f t="shared" si="368"/>
        <v>53.841666666666661</v>
      </c>
      <c r="W2345" s="16">
        <f t="shared" si="369"/>
        <v>53.912499999999994</v>
      </c>
    </row>
    <row r="2346" spans="1:23" ht="13.5" x14ac:dyDescent="0.25">
      <c r="A2346" s="3">
        <v>45421</v>
      </c>
      <c r="B2346" s="2">
        <v>1.85</v>
      </c>
      <c r="C2346" s="2">
        <v>44.802859068675737</v>
      </c>
      <c r="D2346" s="2">
        <v>6.0664067986999637E-3</v>
      </c>
      <c r="E2346" s="2">
        <v>2.5702759598226016E-2</v>
      </c>
      <c r="F2346" s="2">
        <v>1.8660000000000001</v>
      </c>
      <c r="G2346" s="2">
        <v>1.8580000000000001</v>
      </c>
      <c r="H2346" s="2">
        <v>1.8674999999999997</v>
      </c>
      <c r="I2346" s="2">
        <v>1.9097999999999991</v>
      </c>
      <c r="J2346" s="2">
        <v>2.0006500000000011</v>
      </c>
      <c r="K2346" s="13" t="s">
        <v>48</v>
      </c>
      <c r="L2346" s="13" t="s">
        <v>55</v>
      </c>
      <c r="M2346" s="13" t="s">
        <v>55</v>
      </c>
      <c r="N2346" s="16">
        <f t="shared" si="360"/>
        <v>50</v>
      </c>
      <c r="O2346" s="16">
        <f t="shared" si="361"/>
        <v>100</v>
      </c>
      <c r="P2346" s="16">
        <f t="shared" si="362"/>
        <v>0</v>
      </c>
      <c r="Q2346" s="16">
        <f t="shared" si="363"/>
        <v>49.5</v>
      </c>
      <c r="R2346" s="17">
        <f t="shared" si="364"/>
        <v>59.924999999999997</v>
      </c>
      <c r="S2346" s="17">
        <f t="shared" si="365"/>
        <v>42.375</v>
      </c>
      <c r="T2346" s="17">
        <f t="shared" si="366"/>
        <v>44.775000000000006</v>
      </c>
      <c r="U2346" s="17">
        <f t="shared" si="367"/>
        <v>49.875</v>
      </c>
      <c r="V2346" s="16">
        <f t="shared" si="368"/>
        <v>49.024999999999999</v>
      </c>
      <c r="W2346" s="16">
        <f t="shared" si="369"/>
        <v>49.237499999999997</v>
      </c>
    </row>
    <row r="2347" spans="1:23" ht="13.5" x14ac:dyDescent="0.25">
      <c r="A2347" s="3">
        <v>45422</v>
      </c>
      <c r="B2347" s="2">
        <v>1.85</v>
      </c>
      <c r="C2347" s="2">
        <v>44.802859068675744</v>
      </c>
      <c r="D2347" s="2">
        <v>3.0272541861191549E-3</v>
      </c>
      <c r="E2347" s="2">
        <v>2.4613372261950709E-2</v>
      </c>
      <c r="F2347" s="2">
        <v>1.8519999999999999</v>
      </c>
      <c r="G2347" s="2">
        <v>1.8580000000000001</v>
      </c>
      <c r="H2347" s="2">
        <v>1.8650000000000002</v>
      </c>
      <c r="I2347" s="2">
        <v>1.908199999999999</v>
      </c>
      <c r="J2347" s="2">
        <v>1.9991000000000014</v>
      </c>
      <c r="K2347" s="13" t="s">
        <v>53</v>
      </c>
      <c r="L2347" s="13" t="s">
        <v>55</v>
      </c>
      <c r="M2347" s="13" t="s">
        <v>47</v>
      </c>
      <c r="N2347" s="16">
        <f t="shared" si="360"/>
        <v>50</v>
      </c>
      <c r="O2347" s="16">
        <f t="shared" si="361"/>
        <v>100</v>
      </c>
      <c r="P2347" s="16">
        <f t="shared" si="362"/>
        <v>0</v>
      </c>
      <c r="Q2347" s="16">
        <f t="shared" si="363"/>
        <v>16.5</v>
      </c>
      <c r="R2347" s="17">
        <f t="shared" si="364"/>
        <v>54.975000000000001</v>
      </c>
      <c r="S2347" s="17">
        <f t="shared" si="365"/>
        <v>34.125</v>
      </c>
      <c r="T2347" s="17">
        <f t="shared" si="366"/>
        <v>29.925000000000001</v>
      </c>
      <c r="U2347" s="17">
        <f t="shared" si="367"/>
        <v>41.625</v>
      </c>
      <c r="V2347" s="16">
        <f t="shared" si="368"/>
        <v>39.674999999999997</v>
      </c>
      <c r="W2347" s="16">
        <f t="shared" si="369"/>
        <v>40.162499999999994</v>
      </c>
    </row>
    <row r="2348" spans="1:23" ht="13.5" x14ac:dyDescent="0.25">
      <c r="A2348" s="3">
        <v>45425</v>
      </c>
      <c r="B2348" s="2">
        <v>1.83</v>
      </c>
      <c r="C2348" s="2">
        <v>41.406419436289248</v>
      </c>
      <c r="D2348" s="2">
        <v>2.0931345701529214E-3</v>
      </c>
      <c r="E2348" s="2">
        <v>2.2924811834165976E-2</v>
      </c>
      <c r="F2348" s="2">
        <v>1.8420000000000001</v>
      </c>
      <c r="G2348" s="2">
        <v>1.8560000000000003</v>
      </c>
      <c r="H2348" s="2">
        <v>1.8625000000000003</v>
      </c>
      <c r="I2348" s="2">
        <v>1.9057999999999991</v>
      </c>
      <c r="J2348" s="2">
        <v>1.997300000000001</v>
      </c>
      <c r="K2348" s="13" t="s">
        <v>53</v>
      </c>
      <c r="L2348" s="13" t="s">
        <v>55</v>
      </c>
      <c r="M2348" s="13" t="s">
        <v>47</v>
      </c>
      <c r="N2348" s="16">
        <f t="shared" si="360"/>
        <v>50</v>
      </c>
      <c r="O2348" s="16">
        <f t="shared" si="361"/>
        <v>100</v>
      </c>
      <c r="P2348" s="16">
        <f t="shared" si="362"/>
        <v>0</v>
      </c>
      <c r="Q2348" s="16">
        <f t="shared" si="363"/>
        <v>16.5</v>
      </c>
      <c r="R2348" s="17">
        <f t="shared" si="364"/>
        <v>54.975000000000001</v>
      </c>
      <c r="S2348" s="17">
        <f t="shared" si="365"/>
        <v>34.125</v>
      </c>
      <c r="T2348" s="17">
        <f t="shared" si="366"/>
        <v>29.925000000000001</v>
      </c>
      <c r="U2348" s="17">
        <f t="shared" si="367"/>
        <v>41.625</v>
      </c>
      <c r="V2348" s="16">
        <f t="shared" si="368"/>
        <v>39.674999999999997</v>
      </c>
      <c r="W2348" s="16">
        <f t="shared" si="369"/>
        <v>40.162499999999994</v>
      </c>
    </row>
    <row r="2349" spans="1:23" ht="13.5" x14ac:dyDescent="0.25">
      <c r="A2349" s="3">
        <v>45426</v>
      </c>
      <c r="B2349" s="2">
        <v>1.84</v>
      </c>
      <c r="C2349" s="2">
        <v>43.704404878460487</v>
      </c>
      <c r="D2349" s="2">
        <v>-7.1386096452341619E-4</v>
      </c>
      <c r="E2349" s="2">
        <v>2.121605648407876E-2</v>
      </c>
      <c r="F2349" s="2">
        <v>1.8400000000000003</v>
      </c>
      <c r="G2349" s="2">
        <v>1.8559999999999999</v>
      </c>
      <c r="H2349" s="2">
        <v>1.8610000000000002</v>
      </c>
      <c r="I2349" s="2">
        <v>1.9039999999999992</v>
      </c>
      <c r="J2349" s="2">
        <v>1.9956500000000008</v>
      </c>
      <c r="K2349" s="13" t="s">
        <v>53</v>
      </c>
      <c r="L2349" s="13" t="s">
        <v>55</v>
      </c>
      <c r="M2349" s="13" t="s">
        <v>47</v>
      </c>
      <c r="N2349" s="16">
        <f t="shared" si="360"/>
        <v>50</v>
      </c>
      <c r="O2349" s="16">
        <f t="shared" si="361"/>
        <v>100</v>
      </c>
      <c r="P2349" s="16">
        <f t="shared" si="362"/>
        <v>0</v>
      </c>
      <c r="Q2349" s="16">
        <f t="shared" si="363"/>
        <v>16.5</v>
      </c>
      <c r="R2349" s="17">
        <f t="shared" si="364"/>
        <v>54.975000000000001</v>
      </c>
      <c r="S2349" s="17">
        <f t="shared" si="365"/>
        <v>34.125</v>
      </c>
      <c r="T2349" s="17">
        <f t="shared" si="366"/>
        <v>29.925000000000001</v>
      </c>
      <c r="U2349" s="17">
        <f t="shared" si="367"/>
        <v>41.625</v>
      </c>
      <c r="V2349" s="16">
        <f t="shared" si="368"/>
        <v>39.674999999999997</v>
      </c>
      <c r="W2349" s="16">
        <f t="shared" si="369"/>
        <v>40.162499999999994</v>
      </c>
    </row>
    <row r="2350" spans="1:23" ht="13.5" x14ac:dyDescent="0.25">
      <c r="A2350" s="3">
        <v>45427</v>
      </c>
      <c r="B2350" s="2">
        <v>1.83</v>
      </c>
      <c r="C2350" s="2">
        <v>41.933312988963017</v>
      </c>
      <c r="D2350" s="2">
        <v>9.1272499508376903E-4</v>
      </c>
      <c r="E2350" s="2">
        <v>1.9604239511050815E-2</v>
      </c>
      <c r="F2350" s="2">
        <v>1.8399999999999999</v>
      </c>
      <c r="G2350" s="2">
        <v>1.8530000000000002</v>
      </c>
      <c r="H2350" s="2">
        <v>1.8580000000000001</v>
      </c>
      <c r="I2350" s="2">
        <v>1.9009999999999991</v>
      </c>
      <c r="J2350" s="2">
        <v>1.9940000000000007</v>
      </c>
      <c r="K2350" s="13" t="s">
        <v>53</v>
      </c>
      <c r="L2350" s="13" t="s">
        <v>55</v>
      </c>
      <c r="M2350" s="13" t="s">
        <v>55</v>
      </c>
      <c r="N2350" s="16">
        <f t="shared" si="360"/>
        <v>50</v>
      </c>
      <c r="O2350" s="16">
        <f t="shared" si="361"/>
        <v>100</v>
      </c>
      <c r="P2350" s="16">
        <f t="shared" si="362"/>
        <v>0</v>
      </c>
      <c r="Q2350" s="16">
        <f t="shared" si="363"/>
        <v>16.5</v>
      </c>
      <c r="R2350" s="17">
        <f t="shared" si="364"/>
        <v>54.975000000000001</v>
      </c>
      <c r="S2350" s="17">
        <f t="shared" si="365"/>
        <v>34.125</v>
      </c>
      <c r="T2350" s="17">
        <f t="shared" si="366"/>
        <v>29.925000000000001</v>
      </c>
      <c r="U2350" s="17">
        <f t="shared" si="367"/>
        <v>41.625</v>
      </c>
      <c r="V2350" s="16">
        <f t="shared" si="368"/>
        <v>39.674999999999997</v>
      </c>
      <c r="W2350" s="16">
        <f t="shared" si="369"/>
        <v>40.162499999999994</v>
      </c>
    </row>
    <row r="2351" spans="1:23" ht="13.5" x14ac:dyDescent="0.25">
      <c r="A2351" s="3">
        <v>45428</v>
      </c>
      <c r="B2351" s="2">
        <v>1.83</v>
      </c>
      <c r="C2351" s="2">
        <v>41.933312988963017</v>
      </c>
      <c r="D2351" s="2">
        <v>9.8013308315092473E-4</v>
      </c>
      <c r="E2351" s="2">
        <v>1.7420629044142218E-2</v>
      </c>
      <c r="F2351" s="2">
        <v>1.8359999999999999</v>
      </c>
      <c r="G2351" s="2">
        <v>1.8509999999999998</v>
      </c>
      <c r="H2351" s="2">
        <v>1.8555000000000004</v>
      </c>
      <c r="I2351" s="2">
        <v>1.898199999999999</v>
      </c>
      <c r="J2351" s="2">
        <v>1.9924500000000007</v>
      </c>
      <c r="K2351" s="13" t="s">
        <v>53</v>
      </c>
      <c r="L2351" s="13" t="s">
        <v>55</v>
      </c>
      <c r="M2351" s="13" t="s">
        <v>47</v>
      </c>
      <c r="N2351" s="16">
        <f t="shared" si="360"/>
        <v>50</v>
      </c>
      <c r="O2351" s="16">
        <f t="shared" si="361"/>
        <v>100</v>
      </c>
      <c r="P2351" s="16">
        <f t="shared" si="362"/>
        <v>0</v>
      </c>
      <c r="Q2351" s="16">
        <f t="shared" si="363"/>
        <v>16.5</v>
      </c>
      <c r="R2351" s="17">
        <f t="shared" si="364"/>
        <v>54.975000000000001</v>
      </c>
      <c r="S2351" s="17">
        <f t="shared" si="365"/>
        <v>34.125</v>
      </c>
      <c r="T2351" s="17">
        <f t="shared" si="366"/>
        <v>29.925000000000001</v>
      </c>
      <c r="U2351" s="17">
        <f t="shared" si="367"/>
        <v>41.625</v>
      </c>
      <c r="V2351" s="16">
        <f t="shared" si="368"/>
        <v>39.674999999999997</v>
      </c>
      <c r="W2351" s="16">
        <f t="shared" si="369"/>
        <v>40.162499999999994</v>
      </c>
    </row>
    <row r="2352" spans="1:23" ht="13.5" x14ac:dyDescent="0.25">
      <c r="A2352" s="3">
        <v>45429</v>
      </c>
      <c r="B2352" s="2">
        <v>1.88</v>
      </c>
      <c r="C2352" s="2">
        <v>52.982179943772259</v>
      </c>
      <c r="D2352" s="2">
        <v>8.3152233734242742E-3</v>
      </c>
      <c r="E2352" s="2">
        <v>1.5830885701740901E-2</v>
      </c>
      <c r="F2352" s="2">
        <v>1.8420000000000001</v>
      </c>
      <c r="G2352" s="2">
        <v>1.847</v>
      </c>
      <c r="H2352" s="2">
        <v>1.8560000000000003</v>
      </c>
      <c r="I2352" s="2">
        <v>1.896399999999999</v>
      </c>
      <c r="J2352" s="2">
        <v>1.9913000000000005</v>
      </c>
      <c r="K2352" s="13" t="s">
        <v>48</v>
      </c>
      <c r="L2352" s="13" t="s">
        <v>55</v>
      </c>
      <c r="M2352" s="13" t="s">
        <v>52</v>
      </c>
      <c r="N2352" s="16">
        <f t="shared" si="360"/>
        <v>50</v>
      </c>
      <c r="O2352" s="16">
        <f t="shared" si="361"/>
        <v>100</v>
      </c>
      <c r="P2352" s="16">
        <f t="shared" si="362"/>
        <v>0</v>
      </c>
      <c r="Q2352" s="16">
        <f t="shared" si="363"/>
        <v>83.5</v>
      </c>
      <c r="R2352" s="17">
        <f t="shared" si="364"/>
        <v>65.025000000000006</v>
      </c>
      <c r="S2352" s="17">
        <f t="shared" si="365"/>
        <v>50.875</v>
      </c>
      <c r="T2352" s="17">
        <f t="shared" si="366"/>
        <v>60.075000000000003</v>
      </c>
      <c r="U2352" s="17">
        <f t="shared" si="367"/>
        <v>58.375</v>
      </c>
      <c r="V2352" s="16">
        <f t="shared" si="368"/>
        <v>58.658333333333339</v>
      </c>
      <c r="W2352" s="16">
        <f t="shared" si="369"/>
        <v>58.587500000000006</v>
      </c>
    </row>
    <row r="2353" spans="1:23" ht="13.5" x14ac:dyDescent="0.25">
      <c r="A2353" s="3">
        <v>45432</v>
      </c>
      <c r="B2353" s="2">
        <v>1.88</v>
      </c>
      <c r="C2353" s="2">
        <v>52.982179943772259</v>
      </c>
      <c r="D2353" s="2">
        <v>8.269322907132004E-3</v>
      </c>
      <c r="E2353" s="2">
        <v>1.3908485197887763E-2</v>
      </c>
      <c r="F2353" s="2">
        <v>1.8519999999999999</v>
      </c>
      <c r="G2353" s="2">
        <v>1.847</v>
      </c>
      <c r="H2353" s="2">
        <v>1.8570000000000004</v>
      </c>
      <c r="I2353" s="2">
        <v>1.8947999999999992</v>
      </c>
      <c r="J2353" s="2">
        <v>1.9902000000000002</v>
      </c>
      <c r="K2353" s="13" t="s">
        <v>48</v>
      </c>
      <c r="L2353" s="13" t="s">
        <v>55</v>
      </c>
      <c r="M2353" s="13" t="s">
        <v>52</v>
      </c>
      <c r="N2353" s="16">
        <f t="shared" si="360"/>
        <v>50</v>
      </c>
      <c r="O2353" s="16">
        <f t="shared" si="361"/>
        <v>100</v>
      </c>
      <c r="P2353" s="16">
        <f t="shared" si="362"/>
        <v>0</v>
      </c>
      <c r="Q2353" s="16">
        <f t="shared" si="363"/>
        <v>83.5</v>
      </c>
      <c r="R2353" s="17">
        <f t="shared" si="364"/>
        <v>65.025000000000006</v>
      </c>
      <c r="S2353" s="17">
        <f t="shared" si="365"/>
        <v>50.875</v>
      </c>
      <c r="T2353" s="17">
        <f t="shared" si="366"/>
        <v>60.075000000000003</v>
      </c>
      <c r="U2353" s="17">
        <f t="shared" si="367"/>
        <v>58.375</v>
      </c>
      <c r="V2353" s="16">
        <f t="shared" si="368"/>
        <v>58.658333333333339</v>
      </c>
      <c r="W2353" s="16">
        <f t="shared" si="369"/>
        <v>58.587500000000006</v>
      </c>
    </row>
    <row r="2354" spans="1:23" ht="13.5" x14ac:dyDescent="0.25">
      <c r="A2354" s="3">
        <v>45433</v>
      </c>
      <c r="B2354" s="2">
        <v>1.86</v>
      </c>
      <c r="C2354" s="2">
        <v>48.684711878134273</v>
      </c>
      <c r="D2354" s="2">
        <v>5.0052205713517761E-3</v>
      </c>
      <c r="E2354" s="2">
        <v>1.1197084140169025E-2</v>
      </c>
      <c r="F2354" s="2">
        <v>1.8559999999999999</v>
      </c>
      <c r="G2354" s="2">
        <v>1.8480000000000001</v>
      </c>
      <c r="H2354" s="2">
        <v>1.8560000000000003</v>
      </c>
      <c r="I2354" s="2">
        <v>1.8927999999999991</v>
      </c>
      <c r="J2354" s="2">
        <v>1.9890000000000001</v>
      </c>
      <c r="K2354" s="13" t="s">
        <v>53</v>
      </c>
      <c r="L2354" s="13" t="s">
        <v>55</v>
      </c>
      <c r="M2354" s="13" t="s">
        <v>54</v>
      </c>
      <c r="N2354" s="16">
        <f t="shared" si="360"/>
        <v>50</v>
      </c>
      <c r="O2354" s="16">
        <f t="shared" si="361"/>
        <v>100</v>
      </c>
      <c r="P2354" s="16">
        <f t="shared" si="362"/>
        <v>0</v>
      </c>
      <c r="Q2354" s="16">
        <f t="shared" si="363"/>
        <v>16.5</v>
      </c>
      <c r="R2354" s="17">
        <f t="shared" si="364"/>
        <v>54.975000000000001</v>
      </c>
      <c r="S2354" s="17">
        <f t="shared" si="365"/>
        <v>34.125</v>
      </c>
      <c r="T2354" s="17">
        <f t="shared" si="366"/>
        <v>29.925000000000001</v>
      </c>
      <c r="U2354" s="17">
        <f t="shared" si="367"/>
        <v>41.625</v>
      </c>
      <c r="V2354" s="16">
        <f t="shared" si="368"/>
        <v>39.674999999999997</v>
      </c>
      <c r="W2354" s="16">
        <f t="shared" si="369"/>
        <v>40.162499999999994</v>
      </c>
    </row>
    <row r="2355" spans="1:23" ht="13.5" x14ac:dyDescent="0.25">
      <c r="A2355" s="3">
        <v>45434</v>
      </c>
      <c r="B2355" s="2">
        <v>1.87</v>
      </c>
      <c r="C2355" s="2">
        <v>50.832140912906276</v>
      </c>
      <c r="D2355" s="2">
        <v>-1.5407880458133683E-3</v>
      </c>
      <c r="E2355" s="2">
        <v>7.6063440234744326E-3</v>
      </c>
      <c r="F2355" s="2">
        <v>1.8640000000000001</v>
      </c>
      <c r="G2355" s="2">
        <v>1.8519999999999999</v>
      </c>
      <c r="H2355" s="2">
        <v>1.8564999999999998</v>
      </c>
      <c r="I2355" s="2">
        <v>1.8911999999999995</v>
      </c>
      <c r="J2355" s="2">
        <v>1.9880000000000002</v>
      </c>
      <c r="K2355" s="13" t="s">
        <v>48</v>
      </c>
      <c r="L2355" s="13" t="s">
        <v>55</v>
      </c>
      <c r="M2355" s="13" t="s">
        <v>52</v>
      </c>
      <c r="N2355" s="16">
        <f t="shared" si="360"/>
        <v>50</v>
      </c>
      <c r="O2355" s="16">
        <f t="shared" si="361"/>
        <v>100</v>
      </c>
      <c r="P2355" s="16">
        <f t="shared" si="362"/>
        <v>0</v>
      </c>
      <c r="Q2355" s="16">
        <f t="shared" si="363"/>
        <v>83.5</v>
      </c>
      <c r="R2355" s="17">
        <f t="shared" si="364"/>
        <v>65.025000000000006</v>
      </c>
      <c r="S2355" s="17">
        <f t="shared" si="365"/>
        <v>50.875</v>
      </c>
      <c r="T2355" s="17">
        <f t="shared" si="366"/>
        <v>60.075000000000003</v>
      </c>
      <c r="U2355" s="17">
        <f t="shared" si="367"/>
        <v>58.375</v>
      </c>
      <c r="V2355" s="16">
        <f t="shared" si="368"/>
        <v>58.658333333333339</v>
      </c>
      <c r="W2355" s="16">
        <f t="shared" si="369"/>
        <v>58.587500000000006</v>
      </c>
    </row>
    <row r="2356" spans="1:23" ht="13.5" x14ac:dyDescent="0.25">
      <c r="A2356" s="3">
        <v>45435</v>
      </c>
      <c r="B2356" s="2">
        <v>1.87</v>
      </c>
      <c r="C2356" s="2">
        <v>50.832140912906276</v>
      </c>
      <c r="D2356" s="2">
        <v>-4.0307858165744559E-3</v>
      </c>
      <c r="E2356" s="2">
        <v>4.14816786676191E-3</v>
      </c>
      <c r="F2356" s="2">
        <v>1.8719999999999999</v>
      </c>
      <c r="G2356" s="2">
        <v>1.8539999999999999</v>
      </c>
      <c r="H2356" s="2">
        <v>1.8559999999999999</v>
      </c>
      <c r="I2356" s="2">
        <v>1.8893999999999997</v>
      </c>
      <c r="J2356" s="2">
        <v>1.9870500000000002</v>
      </c>
      <c r="K2356" s="13" t="s">
        <v>48</v>
      </c>
      <c r="L2356" s="13" t="s">
        <v>55</v>
      </c>
      <c r="M2356" s="13" t="s">
        <v>52</v>
      </c>
      <c r="N2356" s="16">
        <f t="shared" si="360"/>
        <v>50</v>
      </c>
      <c r="O2356" s="16">
        <f t="shared" si="361"/>
        <v>100</v>
      </c>
      <c r="P2356" s="16">
        <f t="shared" si="362"/>
        <v>0</v>
      </c>
      <c r="Q2356" s="16">
        <f t="shared" si="363"/>
        <v>83.5</v>
      </c>
      <c r="R2356" s="17">
        <f t="shared" si="364"/>
        <v>65.025000000000006</v>
      </c>
      <c r="S2356" s="17">
        <f t="shared" si="365"/>
        <v>50.875</v>
      </c>
      <c r="T2356" s="17">
        <f t="shared" si="366"/>
        <v>60.075000000000003</v>
      </c>
      <c r="U2356" s="17">
        <f t="shared" si="367"/>
        <v>58.375</v>
      </c>
      <c r="V2356" s="16">
        <f t="shared" si="368"/>
        <v>58.658333333333339</v>
      </c>
      <c r="W2356" s="16">
        <f t="shared" si="369"/>
        <v>58.587500000000006</v>
      </c>
    </row>
    <row r="2357" spans="1:23" ht="13.5" x14ac:dyDescent="0.25">
      <c r="A2357" s="3">
        <v>45436</v>
      </c>
      <c r="B2357" s="2">
        <v>1.95</v>
      </c>
      <c r="C2357" s="2">
        <v>64.583304313430631</v>
      </c>
      <c r="D2357" s="2">
        <v>-1.2089550043620001E-2</v>
      </c>
      <c r="E2357" s="2">
        <v>6.1442469633473957E-4</v>
      </c>
      <c r="F2357" s="2">
        <v>1.8859999999999999</v>
      </c>
      <c r="G2357" s="2">
        <v>1.8640000000000001</v>
      </c>
      <c r="H2357" s="2">
        <v>1.861</v>
      </c>
      <c r="I2357" s="2">
        <v>1.8893999999999997</v>
      </c>
      <c r="J2357" s="2">
        <v>1.9865000000000002</v>
      </c>
      <c r="K2357" s="13" t="s">
        <v>48</v>
      </c>
      <c r="L2357" s="13" t="s">
        <v>55</v>
      </c>
      <c r="M2357" s="13" t="s">
        <v>52</v>
      </c>
      <c r="N2357" s="16">
        <f t="shared" si="360"/>
        <v>50</v>
      </c>
      <c r="O2357" s="16">
        <f t="shared" si="361"/>
        <v>100</v>
      </c>
      <c r="P2357" s="16">
        <f t="shared" si="362"/>
        <v>0</v>
      </c>
      <c r="Q2357" s="16">
        <f t="shared" si="363"/>
        <v>83.5</v>
      </c>
      <c r="R2357" s="17">
        <f t="shared" si="364"/>
        <v>65.025000000000006</v>
      </c>
      <c r="S2357" s="17">
        <f t="shared" si="365"/>
        <v>50.875</v>
      </c>
      <c r="T2357" s="17">
        <f t="shared" si="366"/>
        <v>60.075000000000003</v>
      </c>
      <c r="U2357" s="17">
        <f t="shared" si="367"/>
        <v>58.375</v>
      </c>
      <c r="V2357" s="16">
        <f t="shared" si="368"/>
        <v>58.658333333333339</v>
      </c>
      <c r="W2357" s="16">
        <f t="shared" si="369"/>
        <v>58.587500000000006</v>
      </c>
    </row>
    <row r="2358" spans="1:23" ht="13.5" x14ac:dyDescent="0.25">
      <c r="A2358" s="3">
        <v>45439</v>
      </c>
      <c r="B2358" s="2">
        <v>1.96</v>
      </c>
      <c r="C2358" s="2">
        <v>65.868325922079777</v>
      </c>
      <c r="D2358" s="2">
        <v>-2.3222888967446398E-2</v>
      </c>
      <c r="E2358" s="2">
        <v>-2.0534934269085059E-3</v>
      </c>
      <c r="F2358" s="2">
        <v>1.9020000000000004</v>
      </c>
      <c r="G2358" s="2">
        <v>1.877</v>
      </c>
      <c r="H2358" s="2">
        <v>1.8665000000000003</v>
      </c>
      <c r="I2358" s="2">
        <v>1.8889999999999996</v>
      </c>
      <c r="J2358" s="2">
        <v>1.9858500000000001</v>
      </c>
      <c r="K2358" s="13" t="s">
        <v>48</v>
      </c>
      <c r="L2358" s="13" t="s">
        <v>55</v>
      </c>
      <c r="M2358" s="13" t="s">
        <v>52</v>
      </c>
      <c r="N2358" s="16">
        <f t="shared" si="360"/>
        <v>50</v>
      </c>
      <c r="O2358" s="16">
        <f t="shared" si="361"/>
        <v>100</v>
      </c>
      <c r="P2358" s="16">
        <f t="shared" si="362"/>
        <v>0</v>
      </c>
      <c r="Q2358" s="16">
        <f t="shared" si="363"/>
        <v>83.5</v>
      </c>
      <c r="R2358" s="17">
        <f t="shared" si="364"/>
        <v>65.025000000000006</v>
      </c>
      <c r="S2358" s="17">
        <f t="shared" si="365"/>
        <v>50.875</v>
      </c>
      <c r="T2358" s="17">
        <f t="shared" si="366"/>
        <v>60.075000000000003</v>
      </c>
      <c r="U2358" s="17">
        <f t="shared" si="367"/>
        <v>58.375</v>
      </c>
      <c r="V2358" s="16">
        <f t="shared" si="368"/>
        <v>58.658333333333339</v>
      </c>
      <c r="W2358" s="16">
        <f t="shared" si="369"/>
        <v>58.587500000000006</v>
      </c>
    </row>
    <row r="2359" spans="1:23" ht="13.5" x14ac:dyDescent="0.25">
      <c r="A2359" s="3">
        <v>45440</v>
      </c>
      <c r="B2359" s="2">
        <v>1.95</v>
      </c>
      <c r="C2359" s="2">
        <v>63.391375852860072</v>
      </c>
      <c r="D2359" s="2">
        <v>-3.0883221298450669E-2</v>
      </c>
      <c r="E2359" s="2">
        <v>-4.7977249444831685E-3</v>
      </c>
      <c r="F2359" s="2">
        <v>1.92</v>
      </c>
      <c r="G2359" s="2">
        <v>1.8879999999999999</v>
      </c>
      <c r="H2359" s="2">
        <v>1.8720000000000003</v>
      </c>
      <c r="I2359" s="2">
        <v>1.8887999999999996</v>
      </c>
      <c r="J2359" s="2">
        <v>1.9853000000000001</v>
      </c>
      <c r="K2359" s="13" t="s">
        <v>48</v>
      </c>
      <c r="L2359" s="13" t="s">
        <v>55</v>
      </c>
      <c r="M2359" s="13" t="s">
        <v>52</v>
      </c>
      <c r="N2359" s="16">
        <f t="shared" si="360"/>
        <v>50</v>
      </c>
      <c r="O2359" s="16">
        <f t="shared" si="361"/>
        <v>100</v>
      </c>
      <c r="P2359" s="16">
        <f t="shared" si="362"/>
        <v>0</v>
      </c>
      <c r="Q2359" s="16">
        <f t="shared" si="363"/>
        <v>83.5</v>
      </c>
      <c r="R2359" s="17">
        <f t="shared" si="364"/>
        <v>65.025000000000006</v>
      </c>
      <c r="S2359" s="17">
        <f t="shared" si="365"/>
        <v>50.875</v>
      </c>
      <c r="T2359" s="17">
        <f t="shared" si="366"/>
        <v>60.075000000000003</v>
      </c>
      <c r="U2359" s="17">
        <f t="shared" si="367"/>
        <v>58.375</v>
      </c>
      <c r="V2359" s="16">
        <f t="shared" si="368"/>
        <v>58.658333333333339</v>
      </c>
      <c r="W2359" s="16">
        <f t="shared" si="369"/>
        <v>58.587500000000006</v>
      </c>
    </row>
    <row r="2360" spans="1:23" ht="13.5" x14ac:dyDescent="0.25">
      <c r="A2360" s="3">
        <v>45441</v>
      </c>
      <c r="B2360" s="2">
        <v>1.93</v>
      </c>
      <c r="C2360" s="2">
        <v>58.641721392515684</v>
      </c>
      <c r="D2360" s="2">
        <v>-3.7843501941847713E-2</v>
      </c>
      <c r="E2360" s="2">
        <v>-7.6515202993055866E-3</v>
      </c>
      <c r="F2360" s="2">
        <v>1.9319999999999999</v>
      </c>
      <c r="G2360" s="2">
        <v>1.8980000000000001</v>
      </c>
      <c r="H2360" s="2">
        <v>1.8754999999999999</v>
      </c>
      <c r="I2360" s="2">
        <v>1.8884000000000001</v>
      </c>
      <c r="J2360" s="2">
        <v>1.9845000000000002</v>
      </c>
      <c r="K2360" s="13" t="s">
        <v>48</v>
      </c>
      <c r="L2360" s="13" t="s">
        <v>55</v>
      </c>
      <c r="M2360" s="13" t="s">
        <v>52</v>
      </c>
      <c r="N2360" s="16">
        <f t="shared" si="360"/>
        <v>50</v>
      </c>
      <c r="O2360" s="16">
        <f t="shared" si="361"/>
        <v>100</v>
      </c>
      <c r="P2360" s="16">
        <f t="shared" si="362"/>
        <v>0</v>
      </c>
      <c r="Q2360" s="16">
        <f t="shared" si="363"/>
        <v>83.5</v>
      </c>
      <c r="R2360" s="17">
        <f t="shared" si="364"/>
        <v>65.025000000000006</v>
      </c>
      <c r="S2360" s="17">
        <f t="shared" si="365"/>
        <v>50.875</v>
      </c>
      <c r="T2360" s="17">
        <f t="shared" si="366"/>
        <v>60.075000000000003</v>
      </c>
      <c r="U2360" s="17">
        <f t="shared" si="367"/>
        <v>58.375</v>
      </c>
      <c r="V2360" s="16">
        <f t="shared" si="368"/>
        <v>58.658333333333339</v>
      </c>
      <c r="W2360" s="16">
        <f t="shared" si="369"/>
        <v>58.587500000000006</v>
      </c>
    </row>
    <row r="2361" spans="1:23" ht="13.5" x14ac:dyDescent="0.25">
      <c r="A2361" s="3">
        <v>45442</v>
      </c>
      <c r="B2361" s="2">
        <v>1.9</v>
      </c>
      <c r="C2361" s="2">
        <v>52.310380996696786</v>
      </c>
      <c r="D2361" s="2">
        <v>-4.178282721012927E-2</v>
      </c>
      <c r="E2361" s="2">
        <v>-8.9596546667386132E-3</v>
      </c>
      <c r="F2361" s="2">
        <v>1.9379999999999999</v>
      </c>
      <c r="G2361" s="2">
        <v>1.9049999999999998</v>
      </c>
      <c r="H2361" s="2">
        <v>1.8779999999999997</v>
      </c>
      <c r="I2361" s="2">
        <v>1.8874000000000004</v>
      </c>
      <c r="J2361" s="2">
        <v>1.9833999999999998</v>
      </c>
      <c r="K2361" s="13" t="s">
        <v>48</v>
      </c>
      <c r="L2361" s="13" t="s">
        <v>55</v>
      </c>
      <c r="M2361" s="13" t="s">
        <v>52</v>
      </c>
      <c r="N2361" s="16">
        <f t="shared" si="360"/>
        <v>50</v>
      </c>
      <c r="O2361" s="16">
        <f t="shared" si="361"/>
        <v>100</v>
      </c>
      <c r="P2361" s="16">
        <f t="shared" si="362"/>
        <v>0</v>
      </c>
      <c r="Q2361" s="16">
        <f t="shared" si="363"/>
        <v>83.5</v>
      </c>
      <c r="R2361" s="17">
        <f t="shared" si="364"/>
        <v>65.025000000000006</v>
      </c>
      <c r="S2361" s="17">
        <f t="shared" si="365"/>
        <v>50.875</v>
      </c>
      <c r="T2361" s="17">
        <f t="shared" si="366"/>
        <v>60.075000000000003</v>
      </c>
      <c r="U2361" s="17">
        <f t="shared" si="367"/>
        <v>58.375</v>
      </c>
      <c r="V2361" s="16">
        <f t="shared" si="368"/>
        <v>58.658333333333339</v>
      </c>
      <c r="W2361" s="16">
        <f t="shared" si="369"/>
        <v>58.587500000000006</v>
      </c>
    </row>
    <row r="2362" spans="1:23" ht="13.5" x14ac:dyDescent="0.25">
      <c r="A2362" s="3">
        <v>45443</v>
      </c>
      <c r="B2362" s="2">
        <v>1.89</v>
      </c>
      <c r="C2362" s="2">
        <v>50.358621872299501</v>
      </c>
      <c r="D2362" s="2">
        <v>-3.6757707950690222E-2</v>
      </c>
      <c r="E2362" s="2">
        <v>-9.0390630702975091E-3</v>
      </c>
      <c r="F2362" s="2">
        <v>1.9260000000000002</v>
      </c>
      <c r="G2362" s="2">
        <v>1.9059999999999999</v>
      </c>
      <c r="H2362" s="2">
        <v>1.8765000000000001</v>
      </c>
      <c r="I2362" s="2">
        <v>1.8866000000000003</v>
      </c>
      <c r="J2362" s="2">
        <v>1.9822499999999996</v>
      </c>
      <c r="K2362" s="13" t="s">
        <v>48</v>
      </c>
      <c r="L2362" s="13" t="s">
        <v>55</v>
      </c>
      <c r="M2362" s="13" t="s">
        <v>50</v>
      </c>
      <c r="N2362" s="16">
        <f t="shared" si="360"/>
        <v>50</v>
      </c>
      <c r="O2362" s="16">
        <f t="shared" si="361"/>
        <v>100</v>
      </c>
      <c r="P2362" s="16">
        <f t="shared" si="362"/>
        <v>0</v>
      </c>
      <c r="Q2362" s="16">
        <f t="shared" si="363"/>
        <v>66.5</v>
      </c>
      <c r="R2362" s="17">
        <f t="shared" si="364"/>
        <v>62.475000000000001</v>
      </c>
      <c r="S2362" s="17">
        <f t="shared" si="365"/>
        <v>46.625</v>
      </c>
      <c r="T2362" s="17">
        <f t="shared" si="366"/>
        <v>52.424999999999997</v>
      </c>
      <c r="U2362" s="17">
        <f t="shared" si="367"/>
        <v>54.125</v>
      </c>
      <c r="V2362" s="16">
        <f t="shared" si="368"/>
        <v>53.841666666666661</v>
      </c>
      <c r="W2362" s="16">
        <f t="shared" si="369"/>
        <v>53.912499999999994</v>
      </c>
    </row>
    <row r="2363" spans="1:23" ht="13.5" x14ac:dyDescent="0.25">
      <c r="A2363" s="3">
        <v>45446</v>
      </c>
      <c r="B2363" s="2">
        <v>1.89</v>
      </c>
      <c r="C2363" s="2">
        <v>50.358621872299501</v>
      </c>
      <c r="D2363" s="2">
        <v>-3.2515717557104695E-2</v>
      </c>
      <c r="E2363" s="2">
        <v>-8.5856735333035995E-3</v>
      </c>
      <c r="F2363" s="2">
        <v>1.9119999999999997</v>
      </c>
      <c r="G2363" s="2">
        <v>1.907</v>
      </c>
      <c r="H2363" s="2">
        <v>1.877</v>
      </c>
      <c r="I2363" s="2">
        <v>1.8858000000000004</v>
      </c>
      <c r="J2363" s="2">
        <v>1.9810999999999996</v>
      </c>
      <c r="K2363" s="13" t="s">
        <v>53</v>
      </c>
      <c r="L2363" s="13" t="s">
        <v>55</v>
      </c>
      <c r="M2363" s="13" t="s">
        <v>47</v>
      </c>
      <c r="N2363" s="16">
        <f t="shared" si="360"/>
        <v>50</v>
      </c>
      <c r="O2363" s="16">
        <f t="shared" si="361"/>
        <v>100</v>
      </c>
      <c r="P2363" s="16">
        <f t="shared" si="362"/>
        <v>0</v>
      </c>
      <c r="Q2363" s="16">
        <f t="shared" si="363"/>
        <v>16.5</v>
      </c>
      <c r="R2363" s="17">
        <f t="shared" si="364"/>
        <v>54.975000000000001</v>
      </c>
      <c r="S2363" s="17">
        <f t="shared" si="365"/>
        <v>34.125</v>
      </c>
      <c r="T2363" s="17">
        <f t="shared" si="366"/>
        <v>29.925000000000001</v>
      </c>
      <c r="U2363" s="17">
        <f t="shared" si="367"/>
        <v>41.625</v>
      </c>
      <c r="V2363" s="16">
        <f t="shared" si="368"/>
        <v>39.674999999999997</v>
      </c>
      <c r="W2363" s="16">
        <f t="shared" si="369"/>
        <v>40.162499999999994</v>
      </c>
    </row>
    <row r="2364" spans="1:23" ht="13.5" x14ac:dyDescent="0.25">
      <c r="A2364" s="3">
        <v>45447</v>
      </c>
      <c r="B2364" s="2">
        <v>1.84</v>
      </c>
      <c r="C2364" s="2">
        <v>41.401071018257149</v>
      </c>
      <c r="D2364" s="2">
        <v>-2.8308850809342756E-2</v>
      </c>
      <c r="E2364" s="2">
        <v>-6.8685388266428796E-3</v>
      </c>
      <c r="F2364" s="2">
        <v>1.89</v>
      </c>
      <c r="G2364" s="2">
        <v>1.905</v>
      </c>
      <c r="H2364" s="2">
        <v>1.8765000000000001</v>
      </c>
      <c r="I2364" s="2">
        <v>1.8840000000000006</v>
      </c>
      <c r="J2364" s="2">
        <v>1.9797499999999995</v>
      </c>
      <c r="K2364" s="13" t="s">
        <v>53</v>
      </c>
      <c r="L2364" s="13" t="s">
        <v>55</v>
      </c>
      <c r="M2364" s="13" t="s">
        <v>47</v>
      </c>
      <c r="N2364" s="16">
        <f t="shared" si="360"/>
        <v>50</v>
      </c>
      <c r="O2364" s="16">
        <f t="shared" si="361"/>
        <v>100</v>
      </c>
      <c r="P2364" s="16">
        <f t="shared" si="362"/>
        <v>0</v>
      </c>
      <c r="Q2364" s="16">
        <f t="shared" si="363"/>
        <v>16.5</v>
      </c>
      <c r="R2364" s="17">
        <f t="shared" si="364"/>
        <v>54.975000000000001</v>
      </c>
      <c r="S2364" s="17">
        <f t="shared" si="365"/>
        <v>34.125</v>
      </c>
      <c r="T2364" s="17">
        <f t="shared" si="366"/>
        <v>29.925000000000001</v>
      </c>
      <c r="U2364" s="17">
        <f t="shared" si="367"/>
        <v>41.625</v>
      </c>
      <c r="V2364" s="16">
        <f t="shared" si="368"/>
        <v>39.674999999999997</v>
      </c>
      <c r="W2364" s="16">
        <f t="shared" si="369"/>
        <v>40.162499999999994</v>
      </c>
    </row>
    <row r="2365" spans="1:23" ht="13.5" x14ac:dyDescent="0.25">
      <c r="A2365" s="3">
        <v>45448</v>
      </c>
      <c r="B2365" s="2">
        <v>1.86</v>
      </c>
      <c r="C2365" s="2">
        <v>45.571551342595527</v>
      </c>
      <c r="D2365" s="2">
        <v>-2.4405364316830269E-2</v>
      </c>
      <c r="E2365" s="2">
        <v>-5.4948310613143038E-3</v>
      </c>
      <c r="F2365" s="2">
        <v>1.8759999999999999</v>
      </c>
      <c r="G2365" s="2">
        <v>1.9040000000000004</v>
      </c>
      <c r="H2365" s="2">
        <v>1.8780000000000001</v>
      </c>
      <c r="I2365" s="2">
        <v>1.8826000000000005</v>
      </c>
      <c r="J2365" s="2">
        <v>1.9782999999999995</v>
      </c>
      <c r="K2365" s="13" t="s">
        <v>53</v>
      </c>
      <c r="L2365" s="13" t="s">
        <v>55</v>
      </c>
      <c r="M2365" s="13" t="s">
        <v>47</v>
      </c>
      <c r="N2365" s="16">
        <f t="shared" si="360"/>
        <v>50</v>
      </c>
      <c r="O2365" s="16">
        <f t="shared" si="361"/>
        <v>100</v>
      </c>
      <c r="P2365" s="16">
        <f t="shared" si="362"/>
        <v>0</v>
      </c>
      <c r="Q2365" s="16">
        <f t="shared" si="363"/>
        <v>16.5</v>
      </c>
      <c r="R2365" s="17">
        <f t="shared" si="364"/>
        <v>54.975000000000001</v>
      </c>
      <c r="S2365" s="17">
        <f t="shared" si="365"/>
        <v>34.125</v>
      </c>
      <c r="T2365" s="17">
        <f t="shared" si="366"/>
        <v>29.925000000000001</v>
      </c>
      <c r="U2365" s="17">
        <f t="shared" si="367"/>
        <v>41.625</v>
      </c>
      <c r="V2365" s="16">
        <f t="shared" si="368"/>
        <v>39.674999999999997</v>
      </c>
      <c r="W2365" s="16">
        <f t="shared" si="369"/>
        <v>40.162499999999994</v>
      </c>
    </row>
    <row r="2366" spans="1:23" ht="13.5" x14ac:dyDescent="0.25">
      <c r="A2366" s="3">
        <v>45449</v>
      </c>
      <c r="B2366" s="2">
        <v>1.91</v>
      </c>
      <c r="C2366" s="2">
        <v>54.323654697343216</v>
      </c>
      <c r="D2366" s="2">
        <v>-2.4658696958687276E-2</v>
      </c>
      <c r="E2366" s="2">
        <v>-4.3958648490514431E-3</v>
      </c>
      <c r="F2366" s="2">
        <v>1.8780000000000001</v>
      </c>
      <c r="G2366" s="2">
        <v>1.9080000000000001</v>
      </c>
      <c r="H2366" s="2">
        <v>1.8809999999999998</v>
      </c>
      <c r="I2366" s="2">
        <v>1.8828000000000005</v>
      </c>
      <c r="J2366" s="2">
        <v>1.9769999999999999</v>
      </c>
      <c r="K2366" s="13" t="s">
        <v>48</v>
      </c>
      <c r="L2366" s="13" t="s">
        <v>55</v>
      </c>
      <c r="M2366" s="13" t="s">
        <v>52</v>
      </c>
      <c r="N2366" s="16">
        <f t="shared" si="360"/>
        <v>50</v>
      </c>
      <c r="O2366" s="16">
        <f t="shared" si="361"/>
        <v>100</v>
      </c>
      <c r="P2366" s="16">
        <f t="shared" si="362"/>
        <v>0</v>
      </c>
      <c r="Q2366" s="16">
        <f t="shared" si="363"/>
        <v>83.5</v>
      </c>
      <c r="R2366" s="17">
        <f t="shared" si="364"/>
        <v>65.025000000000006</v>
      </c>
      <c r="S2366" s="17">
        <f t="shared" si="365"/>
        <v>50.875</v>
      </c>
      <c r="T2366" s="17">
        <f t="shared" si="366"/>
        <v>60.075000000000003</v>
      </c>
      <c r="U2366" s="17">
        <f t="shared" si="367"/>
        <v>58.375</v>
      </c>
      <c r="V2366" s="16">
        <f t="shared" si="368"/>
        <v>58.658333333333339</v>
      </c>
      <c r="W2366" s="16">
        <f t="shared" si="369"/>
        <v>58.587500000000006</v>
      </c>
    </row>
    <row r="2367" spans="1:23" ht="13.5" x14ac:dyDescent="0.25">
      <c r="A2367" s="3">
        <v>45450</v>
      </c>
      <c r="B2367" s="2">
        <v>1.86</v>
      </c>
      <c r="C2367" s="2">
        <v>46.305038693760991</v>
      </c>
      <c r="D2367" s="2">
        <v>-9.0206106016383902E-3</v>
      </c>
      <c r="E2367" s="2">
        <v>-3.5166918792411545E-3</v>
      </c>
      <c r="F2367" s="2">
        <v>1.8719999999999999</v>
      </c>
      <c r="G2367" s="2">
        <v>1.8989999999999998</v>
      </c>
      <c r="H2367" s="2">
        <v>1.8814999999999997</v>
      </c>
      <c r="I2367" s="2">
        <v>1.8816000000000006</v>
      </c>
      <c r="J2367" s="2">
        <v>1.9752999999999998</v>
      </c>
      <c r="K2367" s="13" t="s">
        <v>48</v>
      </c>
      <c r="L2367" s="13" t="s">
        <v>55</v>
      </c>
      <c r="M2367" s="13" t="s">
        <v>50</v>
      </c>
      <c r="N2367" s="16">
        <f t="shared" si="360"/>
        <v>50</v>
      </c>
      <c r="O2367" s="16">
        <f t="shared" si="361"/>
        <v>100</v>
      </c>
      <c r="P2367" s="16">
        <f t="shared" si="362"/>
        <v>0</v>
      </c>
      <c r="Q2367" s="16">
        <f t="shared" si="363"/>
        <v>66.5</v>
      </c>
      <c r="R2367" s="17">
        <f t="shared" si="364"/>
        <v>62.475000000000001</v>
      </c>
      <c r="S2367" s="17">
        <f t="shared" si="365"/>
        <v>46.625</v>
      </c>
      <c r="T2367" s="17">
        <f t="shared" si="366"/>
        <v>52.424999999999997</v>
      </c>
      <c r="U2367" s="17">
        <f t="shared" si="367"/>
        <v>54.125</v>
      </c>
      <c r="V2367" s="16">
        <f t="shared" si="368"/>
        <v>53.841666666666661</v>
      </c>
      <c r="W2367" s="16">
        <f t="shared" si="369"/>
        <v>53.912499999999994</v>
      </c>
    </row>
    <row r="2368" spans="1:23" ht="13.5" x14ac:dyDescent="0.25">
      <c r="A2368" s="3">
        <v>45453</v>
      </c>
      <c r="B2368" s="2">
        <v>1.87</v>
      </c>
      <c r="C2368" s="2">
        <v>47.959536779782901</v>
      </c>
      <c r="D2368" s="2">
        <v>5.1576121635894534E-3</v>
      </c>
      <c r="E2368" s="2">
        <v>-2.8133535033929239E-3</v>
      </c>
      <c r="F2368" s="2">
        <v>1.8679999999999999</v>
      </c>
      <c r="G2368" s="2">
        <v>1.89</v>
      </c>
      <c r="H2368" s="2">
        <v>1.8834999999999997</v>
      </c>
      <c r="I2368" s="2">
        <v>1.880200000000001</v>
      </c>
      <c r="J2368" s="2">
        <v>1.9736499999999995</v>
      </c>
      <c r="K2368" s="13" t="s">
        <v>48</v>
      </c>
      <c r="L2368" s="13" t="s">
        <v>55</v>
      </c>
      <c r="M2368" s="13" t="s">
        <v>50</v>
      </c>
      <c r="N2368" s="16">
        <f t="shared" si="360"/>
        <v>50</v>
      </c>
      <c r="O2368" s="16">
        <f t="shared" si="361"/>
        <v>100</v>
      </c>
      <c r="P2368" s="16">
        <f t="shared" si="362"/>
        <v>0</v>
      </c>
      <c r="Q2368" s="16">
        <f t="shared" si="363"/>
        <v>66.5</v>
      </c>
      <c r="R2368" s="17">
        <f t="shared" si="364"/>
        <v>62.475000000000001</v>
      </c>
      <c r="S2368" s="17">
        <f t="shared" si="365"/>
        <v>46.625</v>
      </c>
      <c r="T2368" s="17">
        <f t="shared" si="366"/>
        <v>52.424999999999997</v>
      </c>
      <c r="U2368" s="17">
        <f t="shared" si="367"/>
        <v>54.125</v>
      </c>
      <c r="V2368" s="16">
        <f t="shared" si="368"/>
        <v>53.841666666666661</v>
      </c>
      <c r="W2368" s="16">
        <f t="shared" si="369"/>
        <v>53.912499999999994</v>
      </c>
    </row>
    <row r="2369" spans="1:23" ht="13.5" x14ac:dyDescent="0.25">
      <c r="A2369" s="3">
        <v>45454</v>
      </c>
      <c r="B2369" s="2">
        <v>1.86</v>
      </c>
      <c r="C2369" s="2">
        <v>46.41920211244765</v>
      </c>
      <c r="D2369" s="2">
        <v>1.6435050373798221E-2</v>
      </c>
      <c r="E2369" s="2">
        <v>-2.2506828027143394E-3</v>
      </c>
      <c r="F2369" s="2">
        <v>1.8719999999999999</v>
      </c>
      <c r="G2369" s="2">
        <v>1.8809999999999998</v>
      </c>
      <c r="H2369" s="2">
        <v>1.8844999999999996</v>
      </c>
      <c r="I2369" s="2">
        <v>1.8790000000000009</v>
      </c>
      <c r="J2369" s="2">
        <v>1.9718999999999993</v>
      </c>
      <c r="K2369" s="13" t="s">
        <v>48</v>
      </c>
      <c r="L2369" s="13" t="s">
        <v>55</v>
      </c>
      <c r="M2369" s="13" t="s">
        <v>52</v>
      </c>
      <c r="N2369" s="16">
        <f t="shared" si="360"/>
        <v>50</v>
      </c>
      <c r="O2369" s="16">
        <f t="shared" si="361"/>
        <v>100</v>
      </c>
      <c r="P2369" s="16">
        <f t="shared" si="362"/>
        <v>0</v>
      </c>
      <c r="Q2369" s="16">
        <f t="shared" si="363"/>
        <v>83.5</v>
      </c>
      <c r="R2369" s="17">
        <f t="shared" si="364"/>
        <v>65.025000000000006</v>
      </c>
      <c r="S2369" s="17">
        <f t="shared" si="365"/>
        <v>50.875</v>
      </c>
      <c r="T2369" s="17">
        <f t="shared" si="366"/>
        <v>60.075000000000003</v>
      </c>
      <c r="U2369" s="17">
        <f t="shared" si="367"/>
        <v>58.375</v>
      </c>
      <c r="V2369" s="16">
        <f t="shared" si="368"/>
        <v>58.658333333333339</v>
      </c>
      <c r="W2369" s="16">
        <f t="shared" si="369"/>
        <v>58.587500000000006</v>
      </c>
    </row>
    <row r="2370" spans="1:23" ht="13.5" x14ac:dyDescent="0.25">
      <c r="A2370" s="3">
        <v>45455</v>
      </c>
      <c r="B2370" s="2">
        <v>1.84</v>
      </c>
      <c r="C2370" s="2">
        <v>43.415870403472745</v>
      </c>
      <c r="D2370" s="2">
        <v>2.4513555519986907E-2</v>
      </c>
      <c r="E2370" s="2">
        <v>-1.8005462421714716E-3</v>
      </c>
      <c r="F2370" s="2">
        <v>1.8680000000000003</v>
      </c>
      <c r="G2370" s="2">
        <v>1.8719999999999999</v>
      </c>
      <c r="H2370" s="2">
        <v>1.8850000000000002</v>
      </c>
      <c r="I2370" s="2">
        <v>1.8772000000000009</v>
      </c>
      <c r="J2370" s="2">
        <v>1.9700999999999995</v>
      </c>
      <c r="K2370" s="13" t="s">
        <v>53</v>
      </c>
      <c r="L2370" s="13" t="s">
        <v>55</v>
      </c>
      <c r="M2370" s="13" t="s">
        <v>47</v>
      </c>
      <c r="N2370" s="16">
        <f t="shared" ref="N2370:N2433" si="370">IF(D2370&lt;30,50, IF(D2370&gt;70, 0, 25))</f>
        <v>50</v>
      </c>
      <c r="O2370" s="16">
        <f t="shared" ref="O2370:O2433" si="371">IF(F2370-E2370&gt;0.02, 100, IF(F2370-E2370&lt;0,0,45))</f>
        <v>100</v>
      </c>
      <c r="P2370" s="16">
        <f t="shared" ref="P2370:P2433" si="372">IF(G2370-J2370&gt;10,100,IF(G2370-J2370&gt;5,75, IF(G2370-J2370&gt;0,50,0)))</f>
        <v>0</v>
      </c>
      <c r="Q2370" s="16">
        <f t="shared" ref="Q2370:Q2433" si="373">IF(M2370="confirmed bullish", 34, IF(M2370="bullish divergence",17, 0))+IF(K2370="bullish",33,IF(K2370="bearish",0,16.5))+IF(L2370="strong",33,IF(L2370="weak",0,16.5))</f>
        <v>16.5</v>
      </c>
      <c r="R2370" s="17">
        <f t="shared" si="364"/>
        <v>54.975000000000001</v>
      </c>
      <c r="S2370" s="17">
        <f t="shared" si="365"/>
        <v>34.125</v>
      </c>
      <c r="T2370" s="17">
        <f t="shared" si="366"/>
        <v>29.925000000000001</v>
      </c>
      <c r="U2370" s="17">
        <f t="shared" si="367"/>
        <v>41.625</v>
      </c>
      <c r="V2370" s="16">
        <f t="shared" si="368"/>
        <v>39.674999999999997</v>
      </c>
      <c r="W2370" s="16">
        <f t="shared" si="369"/>
        <v>40.162499999999994</v>
      </c>
    </row>
    <row r="2371" spans="1:23" ht="13.5" x14ac:dyDescent="0.25">
      <c r="A2371" s="3">
        <v>45456</v>
      </c>
      <c r="B2371" s="2">
        <v>1.83</v>
      </c>
      <c r="C2371" s="2">
        <v>41.954244527396902</v>
      </c>
      <c r="D2371" s="2">
        <v>2.7714509061644854E-2</v>
      </c>
      <c r="E2371" s="2">
        <v>-1.4404369937371774E-3</v>
      </c>
      <c r="F2371" s="2">
        <v>1.8520000000000003</v>
      </c>
      <c r="G2371" s="2">
        <v>1.8649999999999998</v>
      </c>
      <c r="H2371" s="2">
        <v>1.8849999999999998</v>
      </c>
      <c r="I2371" s="2">
        <v>1.8754000000000004</v>
      </c>
      <c r="J2371" s="2">
        <v>1.9679499999999992</v>
      </c>
      <c r="K2371" s="13" t="s">
        <v>53</v>
      </c>
      <c r="L2371" s="13" t="s">
        <v>55</v>
      </c>
      <c r="M2371" s="13" t="s">
        <v>47</v>
      </c>
      <c r="N2371" s="16">
        <f t="shared" si="370"/>
        <v>50</v>
      </c>
      <c r="O2371" s="16">
        <f t="shared" si="371"/>
        <v>100</v>
      </c>
      <c r="P2371" s="16">
        <f t="shared" si="372"/>
        <v>0</v>
      </c>
      <c r="Q2371" s="16">
        <f t="shared" si="373"/>
        <v>16.5</v>
      </c>
      <c r="R2371" s="17">
        <f t="shared" ref="R2371:R2434" si="374">0.35*N2371+O2371*0.35+P2371*0.15+Q2371*0.15</f>
        <v>54.975000000000001</v>
      </c>
      <c r="S2371" s="17">
        <f t="shared" ref="S2371:S2434" si="375">N2371*0.2+O2371*0.2+P2371*0.35+Q2371*0.25</f>
        <v>34.125</v>
      </c>
      <c r="T2371" s="17">
        <f t="shared" ref="T2371:T2434" si="376">N2371*0.15+O2371*0.15+P2371*0.25+Q2371*0.45</f>
        <v>29.925000000000001</v>
      </c>
      <c r="U2371" s="17">
        <f t="shared" ref="U2371:U2434" si="377">0.25*SUM(N2371:Q2371)</f>
        <v>41.625</v>
      </c>
      <c r="V2371" s="16">
        <f t="shared" ref="V2371:V2434" si="378">SUM(R2371:T2371)/3</f>
        <v>39.674999999999997</v>
      </c>
      <c r="W2371" s="16">
        <f t="shared" ref="W2371:W2434" si="379">SUM(R2371:U2371)/4</f>
        <v>40.162499999999994</v>
      </c>
    </row>
    <row r="2372" spans="1:23" ht="13.5" x14ac:dyDescent="0.25">
      <c r="A2372" s="3">
        <v>45457</v>
      </c>
      <c r="B2372" s="2">
        <v>1.84</v>
      </c>
      <c r="C2372" s="2">
        <v>43.985086198473383</v>
      </c>
      <c r="D2372" s="2">
        <v>2.8425062302981807E-2</v>
      </c>
      <c r="E2372" s="2">
        <v>-1.1523495949897419E-3</v>
      </c>
      <c r="F2372" s="2">
        <v>1.8480000000000001</v>
      </c>
      <c r="G2372" s="2">
        <v>1.8599999999999999</v>
      </c>
      <c r="H2372" s="2">
        <v>1.8830000000000002</v>
      </c>
      <c r="I2372" s="2">
        <v>1.8742000000000005</v>
      </c>
      <c r="J2372" s="2">
        <v>1.9657999999999989</v>
      </c>
      <c r="K2372" s="13" t="s">
        <v>53</v>
      </c>
      <c r="L2372" s="13" t="s">
        <v>55</v>
      </c>
      <c r="M2372" s="13" t="s">
        <v>47</v>
      </c>
      <c r="N2372" s="16">
        <f t="shared" si="370"/>
        <v>50</v>
      </c>
      <c r="O2372" s="16">
        <f t="shared" si="371"/>
        <v>100</v>
      </c>
      <c r="P2372" s="16">
        <f t="shared" si="372"/>
        <v>0</v>
      </c>
      <c r="Q2372" s="16">
        <f t="shared" si="373"/>
        <v>16.5</v>
      </c>
      <c r="R2372" s="17">
        <f t="shared" si="374"/>
        <v>54.975000000000001</v>
      </c>
      <c r="S2372" s="17">
        <f t="shared" si="375"/>
        <v>34.125</v>
      </c>
      <c r="T2372" s="17">
        <f t="shared" si="376"/>
        <v>29.925000000000001</v>
      </c>
      <c r="U2372" s="17">
        <f t="shared" si="377"/>
        <v>41.625</v>
      </c>
      <c r="V2372" s="16">
        <f t="shared" si="378"/>
        <v>39.674999999999997</v>
      </c>
      <c r="W2372" s="16">
        <f t="shared" si="379"/>
        <v>40.162499999999994</v>
      </c>
    </row>
    <row r="2373" spans="1:23" ht="13.5" x14ac:dyDescent="0.25">
      <c r="A2373" s="3">
        <v>45461</v>
      </c>
      <c r="B2373" s="2">
        <v>1.88</v>
      </c>
      <c r="C2373" s="2">
        <v>51.321553449745608</v>
      </c>
      <c r="D2373" s="2">
        <v>2.626466883334011E-2</v>
      </c>
      <c r="E2373" s="2">
        <v>-9.2187967599179359E-4</v>
      </c>
      <c r="F2373" s="2">
        <v>1.85</v>
      </c>
      <c r="G2373" s="2">
        <v>1.859</v>
      </c>
      <c r="H2373" s="2">
        <v>1.8830000000000002</v>
      </c>
      <c r="I2373" s="2">
        <v>1.8734000000000006</v>
      </c>
      <c r="J2373" s="2">
        <v>1.963849999999999</v>
      </c>
      <c r="K2373" s="13" t="s">
        <v>53</v>
      </c>
      <c r="L2373" s="13" t="s">
        <v>55</v>
      </c>
      <c r="M2373" s="13" t="s">
        <v>54</v>
      </c>
      <c r="N2373" s="16">
        <f t="shared" si="370"/>
        <v>50</v>
      </c>
      <c r="O2373" s="16">
        <f t="shared" si="371"/>
        <v>100</v>
      </c>
      <c r="P2373" s="16">
        <f t="shared" si="372"/>
        <v>0</v>
      </c>
      <c r="Q2373" s="16">
        <f t="shared" si="373"/>
        <v>16.5</v>
      </c>
      <c r="R2373" s="17">
        <f t="shared" si="374"/>
        <v>54.975000000000001</v>
      </c>
      <c r="S2373" s="17">
        <f t="shared" si="375"/>
        <v>34.125</v>
      </c>
      <c r="T2373" s="17">
        <f t="shared" si="376"/>
        <v>29.925000000000001</v>
      </c>
      <c r="U2373" s="17">
        <f t="shared" si="377"/>
        <v>41.625</v>
      </c>
      <c r="V2373" s="16">
        <f t="shared" si="378"/>
        <v>39.674999999999997</v>
      </c>
      <c r="W2373" s="16">
        <f t="shared" si="379"/>
        <v>40.162499999999994</v>
      </c>
    </row>
    <row r="2374" spans="1:23" ht="13.5" x14ac:dyDescent="0.25">
      <c r="A2374" s="3">
        <v>45462</v>
      </c>
      <c r="B2374" s="2">
        <v>1.88</v>
      </c>
      <c r="C2374" s="2">
        <v>51.321553449745608</v>
      </c>
      <c r="D2374" s="2">
        <v>1.6694392823412008E-2</v>
      </c>
      <c r="E2374" s="2">
        <v>-7.3750374079343487E-4</v>
      </c>
      <c r="F2374" s="2">
        <v>1.8539999999999999</v>
      </c>
      <c r="G2374" s="2">
        <v>1.863</v>
      </c>
      <c r="H2374" s="2">
        <v>1.8840000000000003</v>
      </c>
      <c r="I2374" s="2">
        <v>1.8726000000000005</v>
      </c>
      <c r="J2374" s="2">
        <v>1.962049999999999</v>
      </c>
      <c r="K2374" s="13" t="s">
        <v>48</v>
      </c>
      <c r="L2374" s="13" t="s">
        <v>55</v>
      </c>
      <c r="M2374" s="13" t="s">
        <v>52</v>
      </c>
      <c r="N2374" s="16">
        <f t="shared" si="370"/>
        <v>50</v>
      </c>
      <c r="O2374" s="16">
        <f t="shared" si="371"/>
        <v>100</v>
      </c>
      <c r="P2374" s="16">
        <f t="shared" si="372"/>
        <v>0</v>
      </c>
      <c r="Q2374" s="16">
        <f t="shared" si="373"/>
        <v>83.5</v>
      </c>
      <c r="R2374" s="17">
        <f t="shared" si="374"/>
        <v>65.025000000000006</v>
      </c>
      <c r="S2374" s="17">
        <f t="shared" si="375"/>
        <v>50.875</v>
      </c>
      <c r="T2374" s="17">
        <f t="shared" si="376"/>
        <v>60.075000000000003</v>
      </c>
      <c r="U2374" s="17">
        <f t="shared" si="377"/>
        <v>58.375</v>
      </c>
      <c r="V2374" s="16">
        <f t="shared" si="378"/>
        <v>58.658333333333339</v>
      </c>
      <c r="W2374" s="16">
        <f t="shared" si="379"/>
        <v>58.587500000000006</v>
      </c>
    </row>
    <row r="2375" spans="1:23" ht="13.5" x14ac:dyDescent="0.25">
      <c r="A2375" s="3">
        <v>45463</v>
      </c>
      <c r="B2375" s="2">
        <v>1.87</v>
      </c>
      <c r="C2375" s="2">
        <v>49.443941791537995</v>
      </c>
      <c r="D2375" s="2">
        <v>1.2367887199412397E-2</v>
      </c>
      <c r="E2375" s="2">
        <v>-5.900029926347479E-4</v>
      </c>
      <c r="F2375" s="2">
        <v>1.86</v>
      </c>
      <c r="G2375" s="2">
        <v>1.8640000000000001</v>
      </c>
      <c r="H2375" s="2">
        <v>1.8840000000000003</v>
      </c>
      <c r="I2375" s="2">
        <v>1.8720000000000006</v>
      </c>
      <c r="J2375" s="2">
        <v>1.9601999999999993</v>
      </c>
      <c r="K2375" s="13" t="s">
        <v>48</v>
      </c>
      <c r="L2375" s="13" t="s">
        <v>55</v>
      </c>
      <c r="M2375" s="13" t="s">
        <v>52</v>
      </c>
      <c r="N2375" s="16">
        <f t="shared" si="370"/>
        <v>50</v>
      </c>
      <c r="O2375" s="16">
        <f t="shared" si="371"/>
        <v>100</v>
      </c>
      <c r="P2375" s="16">
        <f t="shared" si="372"/>
        <v>0</v>
      </c>
      <c r="Q2375" s="16">
        <f t="shared" si="373"/>
        <v>83.5</v>
      </c>
      <c r="R2375" s="17">
        <f t="shared" si="374"/>
        <v>65.025000000000006</v>
      </c>
      <c r="S2375" s="17">
        <f t="shared" si="375"/>
        <v>50.875</v>
      </c>
      <c r="T2375" s="17">
        <f t="shared" si="376"/>
        <v>60.075000000000003</v>
      </c>
      <c r="U2375" s="17">
        <f t="shared" si="377"/>
        <v>58.375</v>
      </c>
      <c r="V2375" s="16">
        <f t="shared" si="378"/>
        <v>58.658333333333339</v>
      </c>
      <c r="W2375" s="16">
        <f t="shared" si="379"/>
        <v>58.587500000000006</v>
      </c>
    </row>
    <row r="2376" spans="1:23" ht="13.5" x14ac:dyDescent="0.25">
      <c r="A2376" s="3">
        <v>45464</v>
      </c>
      <c r="B2376" s="2">
        <v>1.86</v>
      </c>
      <c r="C2376" s="2">
        <v>47.569718858155518</v>
      </c>
      <c r="D2376" s="2">
        <v>1.7156318551555971E-2</v>
      </c>
      <c r="E2376" s="2">
        <v>-4.7200239410779833E-4</v>
      </c>
      <c r="F2376" s="2">
        <v>1.8660000000000001</v>
      </c>
      <c r="G2376" s="2">
        <v>1.859</v>
      </c>
      <c r="H2376" s="2">
        <v>1.8835000000000002</v>
      </c>
      <c r="I2376" s="2">
        <v>1.8712</v>
      </c>
      <c r="J2376" s="2">
        <v>1.9582499999999996</v>
      </c>
      <c r="K2376" s="13" t="s">
        <v>48</v>
      </c>
      <c r="L2376" s="13" t="s">
        <v>55</v>
      </c>
      <c r="M2376" s="13" t="s">
        <v>52</v>
      </c>
      <c r="N2376" s="16">
        <f t="shared" si="370"/>
        <v>50</v>
      </c>
      <c r="O2376" s="16">
        <f t="shared" si="371"/>
        <v>100</v>
      </c>
      <c r="P2376" s="16">
        <f t="shared" si="372"/>
        <v>0</v>
      </c>
      <c r="Q2376" s="16">
        <f t="shared" si="373"/>
        <v>83.5</v>
      </c>
      <c r="R2376" s="17">
        <f t="shared" si="374"/>
        <v>65.025000000000006</v>
      </c>
      <c r="S2376" s="17">
        <f t="shared" si="375"/>
        <v>50.875</v>
      </c>
      <c r="T2376" s="17">
        <f t="shared" si="376"/>
        <v>60.075000000000003</v>
      </c>
      <c r="U2376" s="17">
        <f t="shared" si="377"/>
        <v>58.375</v>
      </c>
      <c r="V2376" s="16">
        <f t="shared" si="378"/>
        <v>58.658333333333339</v>
      </c>
      <c r="W2376" s="16">
        <f t="shared" si="379"/>
        <v>58.587500000000006</v>
      </c>
    </row>
    <row r="2377" spans="1:23" ht="13.5" x14ac:dyDescent="0.25">
      <c r="A2377" s="3">
        <v>45467</v>
      </c>
      <c r="B2377" s="2">
        <v>1.84</v>
      </c>
      <c r="C2377" s="2">
        <v>43.979100990968753</v>
      </c>
      <c r="D2377" s="2">
        <v>1.5071399314044109E-2</v>
      </c>
      <c r="E2377" s="2">
        <v>-3.7760191528623871E-4</v>
      </c>
      <c r="F2377" s="2">
        <v>1.8660000000000001</v>
      </c>
      <c r="G2377" s="2">
        <v>1.857</v>
      </c>
      <c r="H2377" s="2">
        <v>1.8780000000000001</v>
      </c>
      <c r="I2377" s="2">
        <v>1.8700000000000003</v>
      </c>
      <c r="J2377" s="2">
        <v>1.9561499999999992</v>
      </c>
      <c r="K2377" s="13" t="s">
        <v>53</v>
      </c>
      <c r="L2377" s="13" t="s">
        <v>55</v>
      </c>
      <c r="M2377" s="13" t="s">
        <v>55</v>
      </c>
      <c r="N2377" s="16">
        <f t="shared" si="370"/>
        <v>50</v>
      </c>
      <c r="O2377" s="16">
        <f t="shared" si="371"/>
        <v>100</v>
      </c>
      <c r="P2377" s="16">
        <f t="shared" si="372"/>
        <v>0</v>
      </c>
      <c r="Q2377" s="16">
        <f t="shared" si="373"/>
        <v>16.5</v>
      </c>
      <c r="R2377" s="17">
        <f t="shared" si="374"/>
        <v>54.975000000000001</v>
      </c>
      <c r="S2377" s="17">
        <f t="shared" si="375"/>
        <v>34.125</v>
      </c>
      <c r="T2377" s="17">
        <f t="shared" si="376"/>
        <v>29.925000000000001</v>
      </c>
      <c r="U2377" s="17">
        <f t="shared" si="377"/>
        <v>41.625</v>
      </c>
      <c r="V2377" s="16">
        <f t="shared" si="378"/>
        <v>39.674999999999997</v>
      </c>
      <c r="W2377" s="16">
        <f t="shared" si="379"/>
        <v>40.162499999999994</v>
      </c>
    </row>
    <row r="2378" spans="1:23" ht="13.5" x14ac:dyDescent="0.25">
      <c r="A2378" s="3">
        <v>45468</v>
      </c>
      <c r="B2378" s="2">
        <v>1.9</v>
      </c>
      <c r="C2378" s="2">
        <v>54.962135150863922</v>
      </c>
      <c r="D2378" s="2">
        <v>1.0588099064551271E-2</v>
      </c>
      <c r="E2378" s="2">
        <v>-3.0208153222899096E-4</v>
      </c>
      <c r="F2378" s="2">
        <v>1.8699999999999999</v>
      </c>
      <c r="G2378" s="2">
        <v>1.8599999999999999</v>
      </c>
      <c r="H2378" s="2">
        <v>1.875</v>
      </c>
      <c r="I2378" s="2">
        <v>1.8704000000000005</v>
      </c>
      <c r="J2378" s="2">
        <v>1.9543999999999995</v>
      </c>
      <c r="K2378" s="13" t="s">
        <v>48</v>
      </c>
      <c r="L2378" s="13" t="s">
        <v>55</v>
      </c>
      <c r="M2378" s="13" t="s">
        <v>52</v>
      </c>
      <c r="N2378" s="16">
        <f t="shared" si="370"/>
        <v>50</v>
      </c>
      <c r="O2378" s="16">
        <f t="shared" si="371"/>
        <v>100</v>
      </c>
      <c r="P2378" s="16">
        <f t="shared" si="372"/>
        <v>0</v>
      </c>
      <c r="Q2378" s="16">
        <f t="shared" si="373"/>
        <v>83.5</v>
      </c>
      <c r="R2378" s="17">
        <f t="shared" si="374"/>
        <v>65.025000000000006</v>
      </c>
      <c r="S2378" s="17">
        <f t="shared" si="375"/>
        <v>50.875</v>
      </c>
      <c r="T2378" s="17">
        <f t="shared" si="376"/>
        <v>60.075000000000003</v>
      </c>
      <c r="U2378" s="17">
        <f t="shared" si="377"/>
        <v>58.375</v>
      </c>
      <c r="V2378" s="16">
        <f t="shared" si="378"/>
        <v>58.658333333333339</v>
      </c>
      <c r="W2378" s="16">
        <f t="shared" si="379"/>
        <v>58.587500000000006</v>
      </c>
    </row>
    <row r="2379" spans="1:23" ht="13.5" x14ac:dyDescent="0.25">
      <c r="A2379" s="3">
        <v>45469</v>
      </c>
      <c r="B2379" s="2">
        <v>1.87</v>
      </c>
      <c r="C2379" s="2">
        <v>49.713992944153631</v>
      </c>
      <c r="D2379" s="2">
        <v>7.2967601333013832E-3</v>
      </c>
      <c r="E2379" s="2">
        <v>-2.4166522578319277E-4</v>
      </c>
      <c r="F2379" s="2">
        <v>1.8679999999999999</v>
      </c>
      <c r="G2379" s="2">
        <v>1.861</v>
      </c>
      <c r="H2379" s="2">
        <v>1.8709999999999998</v>
      </c>
      <c r="I2379" s="2">
        <v>1.8704000000000005</v>
      </c>
      <c r="J2379" s="2">
        <v>1.9525999999999994</v>
      </c>
      <c r="K2379" s="13" t="s">
        <v>48</v>
      </c>
      <c r="L2379" s="13" t="s">
        <v>55</v>
      </c>
      <c r="M2379" s="13" t="s">
        <v>50</v>
      </c>
      <c r="N2379" s="16">
        <f t="shared" si="370"/>
        <v>50</v>
      </c>
      <c r="O2379" s="16">
        <f t="shared" si="371"/>
        <v>100</v>
      </c>
      <c r="P2379" s="16">
        <f t="shared" si="372"/>
        <v>0</v>
      </c>
      <c r="Q2379" s="16">
        <f t="shared" si="373"/>
        <v>66.5</v>
      </c>
      <c r="R2379" s="17">
        <f t="shared" si="374"/>
        <v>62.475000000000001</v>
      </c>
      <c r="S2379" s="17">
        <f t="shared" si="375"/>
        <v>46.625</v>
      </c>
      <c r="T2379" s="17">
        <f t="shared" si="376"/>
        <v>52.424999999999997</v>
      </c>
      <c r="U2379" s="17">
        <f t="shared" si="377"/>
        <v>54.125</v>
      </c>
      <c r="V2379" s="16">
        <f t="shared" si="378"/>
        <v>53.841666666666661</v>
      </c>
      <c r="W2379" s="16">
        <f t="shared" si="379"/>
        <v>53.912499999999994</v>
      </c>
    </row>
    <row r="2380" spans="1:23" ht="13.5" x14ac:dyDescent="0.25">
      <c r="A2380" s="3">
        <v>45470</v>
      </c>
      <c r="B2380" s="2">
        <v>1.89</v>
      </c>
      <c r="C2380" s="2">
        <v>52.940153167910701</v>
      </c>
      <c r="D2380" s="2">
        <v>-3.7442848541457963E-5</v>
      </c>
      <c r="E2380" s="2">
        <v>-1.9333218062655424E-4</v>
      </c>
      <c r="F2380" s="2">
        <v>1.8719999999999999</v>
      </c>
      <c r="G2380" s="2">
        <v>1.8660000000000001</v>
      </c>
      <c r="H2380" s="2">
        <v>1.8689999999999998</v>
      </c>
      <c r="I2380" s="2">
        <v>1.8704000000000005</v>
      </c>
      <c r="J2380" s="2">
        <v>1.9508999999999992</v>
      </c>
      <c r="K2380" s="13" t="s">
        <v>48</v>
      </c>
      <c r="L2380" s="13" t="s">
        <v>55</v>
      </c>
      <c r="M2380" s="13" t="s">
        <v>52</v>
      </c>
      <c r="N2380" s="16">
        <f t="shared" si="370"/>
        <v>50</v>
      </c>
      <c r="O2380" s="16">
        <f t="shared" si="371"/>
        <v>100</v>
      </c>
      <c r="P2380" s="16">
        <f t="shared" si="372"/>
        <v>0</v>
      </c>
      <c r="Q2380" s="16">
        <f t="shared" si="373"/>
        <v>83.5</v>
      </c>
      <c r="R2380" s="17">
        <f t="shared" si="374"/>
        <v>65.025000000000006</v>
      </c>
      <c r="S2380" s="17">
        <f t="shared" si="375"/>
        <v>50.875</v>
      </c>
      <c r="T2380" s="17">
        <f t="shared" si="376"/>
        <v>60.075000000000003</v>
      </c>
      <c r="U2380" s="17">
        <f t="shared" si="377"/>
        <v>58.375</v>
      </c>
      <c r="V2380" s="16">
        <f t="shared" si="378"/>
        <v>58.658333333333339</v>
      </c>
      <c r="W2380" s="16">
        <f t="shared" si="379"/>
        <v>58.587500000000006</v>
      </c>
    </row>
    <row r="2381" spans="1:23" ht="13.5" x14ac:dyDescent="0.25">
      <c r="A2381" s="3">
        <v>45471</v>
      </c>
      <c r="B2381" s="2">
        <v>1.92</v>
      </c>
      <c r="C2381" s="2">
        <v>57.359305684505792</v>
      </c>
      <c r="D2381" s="2">
        <v>-1.0113670907267114E-2</v>
      </c>
      <c r="E2381" s="2">
        <v>-1.5466574450124341E-4</v>
      </c>
      <c r="F2381" s="2">
        <v>1.8839999999999999</v>
      </c>
      <c r="G2381" s="2">
        <v>1.875</v>
      </c>
      <c r="H2381" s="2">
        <v>1.8699999999999999</v>
      </c>
      <c r="I2381" s="2">
        <v>1.8712000000000006</v>
      </c>
      <c r="J2381" s="2">
        <v>1.9493499999999995</v>
      </c>
      <c r="K2381" s="13" t="s">
        <v>48</v>
      </c>
      <c r="L2381" s="13" t="s">
        <v>55</v>
      </c>
      <c r="M2381" s="13" t="s">
        <v>52</v>
      </c>
      <c r="N2381" s="16">
        <f t="shared" si="370"/>
        <v>50</v>
      </c>
      <c r="O2381" s="16">
        <f t="shared" si="371"/>
        <v>100</v>
      </c>
      <c r="P2381" s="16">
        <f t="shared" si="372"/>
        <v>0</v>
      </c>
      <c r="Q2381" s="16">
        <f t="shared" si="373"/>
        <v>83.5</v>
      </c>
      <c r="R2381" s="17">
        <f t="shared" si="374"/>
        <v>65.025000000000006</v>
      </c>
      <c r="S2381" s="17">
        <f t="shared" si="375"/>
        <v>50.875</v>
      </c>
      <c r="T2381" s="17">
        <f t="shared" si="376"/>
        <v>60.075000000000003</v>
      </c>
      <c r="U2381" s="17">
        <f t="shared" si="377"/>
        <v>58.375</v>
      </c>
      <c r="V2381" s="16">
        <f t="shared" si="378"/>
        <v>58.658333333333339</v>
      </c>
      <c r="W2381" s="16">
        <f t="shared" si="379"/>
        <v>58.587500000000006</v>
      </c>
    </row>
    <row r="2382" spans="1:23" ht="13.5" x14ac:dyDescent="0.25">
      <c r="A2382" s="3">
        <v>45474</v>
      </c>
      <c r="B2382" s="2">
        <v>1.92</v>
      </c>
      <c r="C2382" s="2">
        <v>57.359305684505792</v>
      </c>
      <c r="D2382" s="2">
        <v>-1.7380075558322661E-2</v>
      </c>
      <c r="E2382" s="2">
        <v>-1.2373259560099473E-4</v>
      </c>
      <c r="F2382" s="2">
        <v>1.9</v>
      </c>
      <c r="G2382" s="2">
        <v>1.8830000000000005</v>
      </c>
      <c r="H2382" s="2">
        <v>1.8714999999999999</v>
      </c>
      <c r="I2382" s="2">
        <v>1.8722000000000005</v>
      </c>
      <c r="J2382" s="2">
        <v>1.9479499999999994</v>
      </c>
      <c r="K2382" s="13" t="s">
        <v>48</v>
      </c>
      <c r="L2382" s="13" t="s">
        <v>55</v>
      </c>
      <c r="M2382" s="13" t="s">
        <v>52</v>
      </c>
      <c r="N2382" s="16">
        <f t="shared" si="370"/>
        <v>50</v>
      </c>
      <c r="O2382" s="16">
        <f t="shared" si="371"/>
        <v>100</v>
      </c>
      <c r="P2382" s="16">
        <f t="shared" si="372"/>
        <v>0</v>
      </c>
      <c r="Q2382" s="16">
        <f t="shared" si="373"/>
        <v>83.5</v>
      </c>
      <c r="R2382" s="17">
        <f t="shared" si="374"/>
        <v>65.025000000000006</v>
      </c>
      <c r="S2382" s="17">
        <f t="shared" si="375"/>
        <v>50.875</v>
      </c>
      <c r="T2382" s="17">
        <f t="shared" si="376"/>
        <v>60.075000000000003</v>
      </c>
      <c r="U2382" s="17">
        <f t="shared" si="377"/>
        <v>58.375</v>
      </c>
      <c r="V2382" s="16">
        <f t="shared" si="378"/>
        <v>58.658333333333339</v>
      </c>
      <c r="W2382" s="16">
        <f t="shared" si="379"/>
        <v>58.587500000000006</v>
      </c>
    </row>
    <row r="2383" spans="1:23" ht="13.5" x14ac:dyDescent="0.25">
      <c r="A2383" s="3">
        <v>45475</v>
      </c>
      <c r="B2383" s="2">
        <v>1.91</v>
      </c>
      <c r="C2383" s="2">
        <v>55.34996336609715</v>
      </c>
      <c r="D2383" s="2">
        <v>-1.6892158113328337E-2</v>
      </c>
      <c r="E2383" s="2">
        <v>-9.8986076480795781E-5</v>
      </c>
      <c r="F2383" s="2">
        <v>1.9019999999999999</v>
      </c>
      <c r="G2383" s="2">
        <v>1.8859999999999999</v>
      </c>
      <c r="H2383" s="2">
        <v>1.8724999999999998</v>
      </c>
      <c r="I2383" s="2">
        <v>1.8732000000000004</v>
      </c>
      <c r="J2383" s="2">
        <v>1.9464499999999993</v>
      </c>
      <c r="K2383" s="13" t="s">
        <v>48</v>
      </c>
      <c r="L2383" s="13" t="s">
        <v>55</v>
      </c>
      <c r="M2383" s="13" t="s">
        <v>52</v>
      </c>
      <c r="N2383" s="16">
        <f t="shared" si="370"/>
        <v>50</v>
      </c>
      <c r="O2383" s="16">
        <f t="shared" si="371"/>
        <v>100</v>
      </c>
      <c r="P2383" s="16">
        <f t="shared" si="372"/>
        <v>0</v>
      </c>
      <c r="Q2383" s="16">
        <f t="shared" si="373"/>
        <v>83.5</v>
      </c>
      <c r="R2383" s="17">
        <f t="shared" si="374"/>
        <v>65.025000000000006</v>
      </c>
      <c r="S2383" s="17">
        <f t="shared" si="375"/>
        <v>50.875</v>
      </c>
      <c r="T2383" s="17">
        <f t="shared" si="376"/>
        <v>60.075000000000003</v>
      </c>
      <c r="U2383" s="17">
        <f t="shared" si="377"/>
        <v>58.375</v>
      </c>
      <c r="V2383" s="16">
        <f t="shared" si="378"/>
        <v>58.658333333333339</v>
      </c>
      <c r="W2383" s="16">
        <f t="shared" si="379"/>
        <v>58.587500000000006</v>
      </c>
    </row>
    <row r="2384" spans="1:23" ht="13.5" x14ac:dyDescent="0.25">
      <c r="A2384" s="3">
        <v>45476</v>
      </c>
      <c r="B2384" s="2">
        <v>1.91</v>
      </c>
      <c r="C2384" s="2">
        <v>55.34996336609715</v>
      </c>
      <c r="D2384" s="2">
        <v>-1.665926372635762E-2</v>
      </c>
      <c r="E2384" s="2">
        <v>-7.9188861184636625E-5</v>
      </c>
      <c r="F2384" s="2">
        <v>1.9099999999999997</v>
      </c>
      <c r="G2384" s="2">
        <v>1.889</v>
      </c>
      <c r="H2384" s="2">
        <v>1.8759999999999999</v>
      </c>
      <c r="I2384" s="2">
        <v>1.8738000000000001</v>
      </c>
      <c r="J2384" s="2">
        <v>1.9449999999999994</v>
      </c>
      <c r="K2384" s="13" t="s">
        <v>48</v>
      </c>
      <c r="L2384" s="13" t="s">
        <v>55</v>
      </c>
      <c r="M2384" s="13" t="s">
        <v>52</v>
      </c>
      <c r="N2384" s="16">
        <f t="shared" si="370"/>
        <v>50</v>
      </c>
      <c r="O2384" s="16">
        <f t="shared" si="371"/>
        <v>100</v>
      </c>
      <c r="P2384" s="16">
        <f t="shared" si="372"/>
        <v>0</v>
      </c>
      <c r="Q2384" s="16">
        <f t="shared" si="373"/>
        <v>83.5</v>
      </c>
      <c r="R2384" s="17">
        <f t="shared" si="374"/>
        <v>65.025000000000006</v>
      </c>
      <c r="S2384" s="17">
        <f t="shared" si="375"/>
        <v>50.875</v>
      </c>
      <c r="T2384" s="17">
        <f t="shared" si="376"/>
        <v>60.075000000000003</v>
      </c>
      <c r="U2384" s="17">
        <f t="shared" si="377"/>
        <v>58.375</v>
      </c>
      <c r="V2384" s="16">
        <f t="shared" si="378"/>
        <v>58.658333333333339</v>
      </c>
      <c r="W2384" s="16">
        <f t="shared" si="379"/>
        <v>58.587500000000006</v>
      </c>
    </row>
    <row r="2385" spans="1:23" ht="13.5" x14ac:dyDescent="0.25">
      <c r="A2385" s="3">
        <v>45477</v>
      </c>
      <c r="B2385" s="2">
        <v>1.92</v>
      </c>
      <c r="C2385" s="2">
        <v>57.093158318988415</v>
      </c>
      <c r="D2385" s="2">
        <v>-1.8908030075866389E-2</v>
      </c>
      <c r="E2385" s="2">
        <v>-6.3351088947709302E-5</v>
      </c>
      <c r="F2385" s="2">
        <v>1.9159999999999999</v>
      </c>
      <c r="G2385" s="2">
        <v>1.8939999999999997</v>
      </c>
      <c r="H2385" s="2">
        <v>1.879</v>
      </c>
      <c r="I2385" s="2">
        <v>1.875</v>
      </c>
      <c r="J2385" s="2">
        <v>1.9435999999999996</v>
      </c>
      <c r="K2385" s="13" t="s">
        <v>48</v>
      </c>
      <c r="L2385" s="13" t="s">
        <v>55</v>
      </c>
      <c r="M2385" s="13" t="s">
        <v>52</v>
      </c>
      <c r="N2385" s="16">
        <f t="shared" si="370"/>
        <v>50</v>
      </c>
      <c r="O2385" s="16">
        <f t="shared" si="371"/>
        <v>100</v>
      </c>
      <c r="P2385" s="16">
        <f t="shared" si="372"/>
        <v>0</v>
      </c>
      <c r="Q2385" s="16">
        <f t="shared" si="373"/>
        <v>83.5</v>
      </c>
      <c r="R2385" s="17">
        <f t="shared" si="374"/>
        <v>65.025000000000006</v>
      </c>
      <c r="S2385" s="17">
        <f t="shared" si="375"/>
        <v>50.875</v>
      </c>
      <c r="T2385" s="17">
        <f t="shared" si="376"/>
        <v>60.075000000000003</v>
      </c>
      <c r="U2385" s="17">
        <f t="shared" si="377"/>
        <v>58.375</v>
      </c>
      <c r="V2385" s="16">
        <f t="shared" si="378"/>
        <v>58.658333333333339</v>
      </c>
      <c r="W2385" s="16">
        <f t="shared" si="379"/>
        <v>58.587500000000006</v>
      </c>
    </row>
    <row r="2386" spans="1:23" ht="13.5" x14ac:dyDescent="0.25">
      <c r="A2386" s="3">
        <v>45478</v>
      </c>
      <c r="B2386" s="2">
        <v>1.94</v>
      </c>
      <c r="C2386" s="2">
        <v>60.421289668110852</v>
      </c>
      <c r="D2386" s="2">
        <v>-2.4044151516924517E-2</v>
      </c>
      <c r="E2386" s="2">
        <v>-5.0680871158167443E-5</v>
      </c>
      <c r="F2386" s="2">
        <v>1.92</v>
      </c>
      <c r="G2386" s="2">
        <v>1.9019999999999999</v>
      </c>
      <c r="H2386" s="2">
        <v>1.8805000000000001</v>
      </c>
      <c r="I2386" s="2">
        <v>1.8762000000000003</v>
      </c>
      <c r="J2386" s="2">
        <v>1.9424999999999997</v>
      </c>
      <c r="K2386" s="13" t="s">
        <v>48</v>
      </c>
      <c r="L2386" s="13" t="s">
        <v>55</v>
      </c>
      <c r="M2386" s="13" t="s">
        <v>52</v>
      </c>
      <c r="N2386" s="16">
        <f t="shared" si="370"/>
        <v>50</v>
      </c>
      <c r="O2386" s="16">
        <f t="shared" si="371"/>
        <v>100</v>
      </c>
      <c r="P2386" s="16">
        <f t="shared" si="372"/>
        <v>0</v>
      </c>
      <c r="Q2386" s="16">
        <f t="shared" si="373"/>
        <v>83.5</v>
      </c>
      <c r="R2386" s="17">
        <f t="shared" si="374"/>
        <v>65.025000000000006</v>
      </c>
      <c r="S2386" s="17">
        <f t="shared" si="375"/>
        <v>50.875</v>
      </c>
      <c r="T2386" s="17">
        <f t="shared" si="376"/>
        <v>60.075000000000003</v>
      </c>
      <c r="U2386" s="17">
        <f t="shared" si="377"/>
        <v>58.375</v>
      </c>
      <c r="V2386" s="16">
        <f t="shared" si="378"/>
        <v>58.658333333333339</v>
      </c>
      <c r="W2386" s="16">
        <f t="shared" si="379"/>
        <v>58.587500000000006</v>
      </c>
    </row>
    <row r="2387" spans="1:23" ht="13.5" x14ac:dyDescent="0.25">
      <c r="A2387" s="3">
        <v>45481</v>
      </c>
      <c r="B2387" s="2">
        <v>1.99</v>
      </c>
      <c r="C2387" s="2">
        <v>67.258737475733625</v>
      </c>
      <c r="D2387" s="2">
        <v>-3.5486478554597634E-2</v>
      </c>
      <c r="E2387" s="2">
        <v>-4.0544696926533956E-5</v>
      </c>
      <c r="F2387" s="2">
        <v>1.9339999999999999</v>
      </c>
      <c r="G2387" s="2">
        <v>1.9169999999999998</v>
      </c>
      <c r="H2387" s="2">
        <v>1.887</v>
      </c>
      <c r="I2387" s="2">
        <v>1.879</v>
      </c>
      <c r="J2387" s="2">
        <v>1.9417999999999997</v>
      </c>
      <c r="K2387" s="13" t="s">
        <v>48</v>
      </c>
      <c r="L2387" s="13" t="s">
        <v>55</v>
      </c>
      <c r="M2387" s="13" t="s">
        <v>52</v>
      </c>
      <c r="N2387" s="16">
        <f t="shared" si="370"/>
        <v>50</v>
      </c>
      <c r="O2387" s="16">
        <f t="shared" si="371"/>
        <v>100</v>
      </c>
      <c r="P2387" s="16">
        <f t="shared" si="372"/>
        <v>0</v>
      </c>
      <c r="Q2387" s="16">
        <f t="shared" si="373"/>
        <v>83.5</v>
      </c>
      <c r="R2387" s="17">
        <f t="shared" si="374"/>
        <v>65.025000000000006</v>
      </c>
      <c r="S2387" s="17">
        <f t="shared" si="375"/>
        <v>50.875</v>
      </c>
      <c r="T2387" s="17">
        <f t="shared" si="376"/>
        <v>60.075000000000003</v>
      </c>
      <c r="U2387" s="17">
        <f t="shared" si="377"/>
        <v>58.375</v>
      </c>
      <c r="V2387" s="16">
        <f t="shared" si="378"/>
        <v>58.658333333333339</v>
      </c>
      <c r="W2387" s="16">
        <f t="shared" si="379"/>
        <v>58.587500000000006</v>
      </c>
    </row>
    <row r="2388" spans="1:23" ht="13.5" x14ac:dyDescent="0.25">
      <c r="A2388" s="3">
        <v>45482</v>
      </c>
      <c r="B2388" s="2">
        <v>1.99</v>
      </c>
      <c r="C2388" s="2">
        <v>67.258737475733625</v>
      </c>
      <c r="D2388" s="2">
        <v>-3.6525492859844855E-2</v>
      </c>
      <c r="E2388" s="2">
        <v>-3.2435757541227166E-5</v>
      </c>
      <c r="F2388" s="2">
        <v>1.95</v>
      </c>
      <c r="G2388" s="2">
        <v>1.9259999999999997</v>
      </c>
      <c r="H2388" s="2">
        <v>1.8930000000000002</v>
      </c>
      <c r="I2388" s="2">
        <v>1.8818000000000001</v>
      </c>
      <c r="J2388" s="2">
        <v>1.9413</v>
      </c>
      <c r="K2388" s="13" t="s">
        <v>48</v>
      </c>
      <c r="L2388" s="13" t="s">
        <v>55</v>
      </c>
      <c r="M2388" s="13" t="s">
        <v>52</v>
      </c>
      <c r="N2388" s="16">
        <f t="shared" si="370"/>
        <v>50</v>
      </c>
      <c r="O2388" s="16">
        <f t="shared" si="371"/>
        <v>100</v>
      </c>
      <c r="P2388" s="16">
        <f t="shared" si="372"/>
        <v>0</v>
      </c>
      <c r="Q2388" s="16">
        <f t="shared" si="373"/>
        <v>83.5</v>
      </c>
      <c r="R2388" s="17">
        <f t="shared" si="374"/>
        <v>65.025000000000006</v>
      </c>
      <c r="S2388" s="17">
        <f t="shared" si="375"/>
        <v>50.875</v>
      </c>
      <c r="T2388" s="17">
        <f t="shared" si="376"/>
        <v>60.075000000000003</v>
      </c>
      <c r="U2388" s="17">
        <f t="shared" si="377"/>
        <v>58.375</v>
      </c>
      <c r="V2388" s="16">
        <f t="shared" si="378"/>
        <v>58.658333333333339</v>
      </c>
      <c r="W2388" s="16">
        <f t="shared" si="379"/>
        <v>58.587500000000006</v>
      </c>
    </row>
    <row r="2389" spans="1:23" ht="13.5" x14ac:dyDescent="0.25">
      <c r="A2389" s="3">
        <v>45483</v>
      </c>
      <c r="B2389" s="2">
        <v>2.04</v>
      </c>
      <c r="C2389" s="2">
        <v>72.72370023693756</v>
      </c>
      <c r="D2389" s="2">
        <v>-4.6268019818544781E-2</v>
      </c>
      <c r="E2389" s="2">
        <v>-2.5948606032981736E-5</v>
      </c>
      <c r="F2389" s="2">
        <v>1.9759999999999998</v>
      </c>
      <c r="G2389" s="2">
        <v>1.9429999999999996</v>
      </c>
      <c r="H2389" s="2">
        <v>1.9020000000000004</v>
      </c>
      <c r="I2389" s="2">
        <v>1.8858000000000004</v>
      </c>
      <c r="J2389" s="2">
        <v>1.9410999999999998</v>
      </c>
      <c r="K2389" s="13" t="s">
        <v>48</v>
      </c>
      <c r="L2389" s="13" t="s">
        <v>55</v>
      </c>
      <c r="M2389" s="13" t="s">
        <v>52</v>
      </c>
      <c r="N2389" s="16">
        <f t="shared" si="370"/>
        <v>50</v>
      </c>
      <c r="O2389" s="16">
        <f t="shared" si="371"/>
        <v>100</v>
      </c>
      <c r="P2389" s="16">
        <f t="shared" si="372"/>
        <v>50</v>
      </c>
      <c r="Q2389" s="16">
        <f t="shared" si="373"/>
        <v>83.5</v>
      </c>
      <c r="R2389" s="17">
        <f t="shared" si="374"/>
        <v>72.525000000000006</v>
      </c>
      <c r="S2389" s="17">
        <f t="shared" si="375"/>
        <v>68.375</v>
      </c>
      <c r="T2389" s="17">
        <f t="shared" si="376"/>
        <v>72.575000000000003</v>
      </c>
      <c r="U2389" s="17">
        <f t="shared" si="377"/>
        <v>70.875</v>
      </c>
      <c r="V2389" s="16">
        <f t="shared" si="378"/>
        <v>71.158333333333346</v>
      </c>
      <c r="W2389" s="16">
        <f t="shared" si="379"/>
        <v>71.087500000000006</v>
      </c>
    </row>
    <row r="2390" spans="1:23" ht="13.5" x14ac:dyDescent="0.25">
      <c r="A2390" s="3">
        <v>45484</v>
      </c>
      <c r="B2390" s="2">
        <v>2.08</v>
      </c>
      <c r="C2390" s="2">
        <v>76.15296380854042</v>
      </c>
      <c r="D2390" s="2">
        <v>-5.5197144702784584E-2</v>
      </c>
      <c r="E2390" s="2">
        <v>-2.0758884826385389E-5</v>
      </c>
      <c r="F2390" s="2">
        <v>2.008</v>
      </c>
      <c r="G2390" s="2">
        <v>1.9619999999999997</v>
      </c>
      <c r="H2390" s="2">
        <v>1.9140000000000001</v>
      </c>
      <c r="I2390" s="2">
        <v>1.8902000000000001</v>
      </c>
      <c r="J2390" s="2">
        <v>1.9410999999999996</v>
      </c>
      <c r="K2390" s="13" t="s">
        <v>48</v>
      </c>
      <c r="L2390" s="13" t="s">
        <v>55</v>
      </c>
      <c r="M2390" s="13" t="s">
        <v>52</v>
      </c>
      <c r="N2390" s="16">
        <f t="shared" si="370"/>
        <v>50</v>
      </c>
      <c r="O2390" s="16">
        <f t="shared" si="371"/>
        <v>100</v>
      </c>
      <c r="P2390" s="16">
        <f t="shared" si="372"/>
        <v>50</v>
      </c>
      <c r="Q2390" s="16">
        <f t="shared" si="373"/>
        <v>83.5</v>
      </c>
      <c r="R2390" s="17">
        <f t="shared" si="374"/>
        <v>72.525000000000006</v>
      </c>
      <c r="S2390" s="17">
        <f t="shared" si="375"/>
        <v>68.375</v>
      </c>
      <c r="T2390" s="17">
        <f t="shared" si="376"/>
        <v>72.575000000000003</v>
      </c>
      <c r="U2390" s="17">
        <f t="shared" si="377"/>
        <v>70.875</v>
      </c>
      <c r="V2390" s="16">
        <f t="shared" si="378"/>
        <v>71.158333333333346</v>
      </c>
      <c r="W2390" s="16">
        <f t="shared" si="379"/>
        <v>71.087500000000006</v>
      </c>
    </row>
    <row r="2391" spans="1:23" ht="13.5" x14ac:dyDescent="0.25">
      <c r="A2391" s="3">
        <v>45485</v>
      </c>
      <c r="B2391" s="2">
        <v>2.02</v>
      </c>
      <c r="C2391" s="2">
        <v>63.297742069158922</v>
      </c>
      <c r="D2391" s="2">
        <v>-5.466928363257062E-2</v>
      </c>
      <c r="E2391" s="2">
        <v>-1.6607107861108312E-5</v>
      </c>
      <c r="F2391" s="2">
        <v>2.024</v>
      </c>
      <c r="G2391" s="2">
        <v>1.9720000000000002</v>
      </c>
      <c r="H2391" s="2">
        <v>1.9235000000000002</v>
      </c>
      <c r="I2391" s="2">
        <v>1.8936000000000002</v>
      </c>
      <c r="J2391" s="2">
        <v>1.9407999999999992</v>
      </c>
      <c r="K2391" s="13" t="s">
        <v>48</v>
      </c>
      <c r="L2391" s="13" t="s">
        <v>55</v>
      </c>
      <c r="M2391" s="13" t="s">
        <v>52</v>
      </c>
      <c r="N2391" s="16">
        <f t="shared" si="370"/>
        <v>50</v>
      </c>
      <c r="O2391" s="16">
        <f t="shared" si="371"/>
        <v>100</v>
      </c>
      <c r="P2391" s="16">
        <f t="shared" si="372"/>
        <v>50</v>
      </c>
      <c r="Q2391" s="16">
        <f t="shared" si="373"/>
        <v>83.5</v>
      </c>
      <c r="R2391" s="17">
        <f t="shared" si="374"/>
        <v>72.525000000000006</v>
      </c>
      <c r="S2391" s="17">
        <f t="shared" si="375"/>
        <v>68.375</v>
      </c>
      <c r="T2391" s="17">
        <f t="shared" si="376"/>
        <v>72.575000000000003</v>
      </c>
      <c r="U2391" s="17">
        <f t="shared" si="377"/>
        <v>70.875</v>
      </c>
      <c r="V2391" s="16">
        <f t="shared" si="378"/>
        <v>71.158333333333346</v>
      </c>
      <c r="W2391" s="16">
        <f t="shared" si="379"/>
        <v>71.087500000000006</v>
      </c>
    </row>
    <row r="2392" spans="1:23" ht="13.5" x14ac:dyDescent="0.25">
      <c r="A2392" s="3">
        <v>45488</v>
      </c>
      <c r="B2392" s="2">
        <v>2.0299999999999998</v>
      </c>
      <c r="C2392" s="2">
        <v>64.377075828769122</v>
      </c>
      <c r="D2392" s="2">
        <v>-5.5513047368071611E-2</v>
      </c>
      <c r="E2392" s="2">
        <v>-1.328568628888665E-5</v>
      </c>
      <c r="F2392" s="2">
        <v>2.032</v>
      </c>
      <c r="G2392" s="2">
        <v>1.9830000000000001</v>
      </c>
      <c r="H2392" s="2">
        <v>1.9330000000000005</v>
      </c>
      <c r="I2392" s="2">
        <v>1.8958000000000002</v>
      </c>
      <c r="J2392" s="2">
        <v>1.9406999999999994</v>
      </c>
      <c r="K2392" s="13" t="s">
        <v>48</v>
      </c>
      <c r="L2392" s="13" t="s">
        <v>55</v>
      </c>
      <c r="M2392" s="13" t="s">
        <v>52</v>
      </c>
      <c r="N2392" s="16">
        <f t="shared" si="370"/>
        <v>50</v>
      </c>
      <c r="O2392" s="16">
        <f t="shared" si="371"/>
        <v>100</v>
      </c>
      <c r="P2392" s="16">
        <f t="shared" si="372"/>
        <v>50</v>
      </c>
      <c r="Q2392" s="16">
        <f t="shared" si="373"/>
        <v>83.5</v>
      </c>
      <c r="R2392" s="17">
        <f t="shared" si="374"/>
        <v>72.525000000000006</v>
      </c>
      <c r="S2392" s="17">
        <f t="shared" si="375"/>
        <v>68.375</v>
      </c>
      <c r="T2392" s="17">
        <f t="shared" si="376"/>
        <v>72.575000000000003</v>
      </c>
      <c r="U2392" s="17">
        <f t="shared" si="377"/>
        <v>70.875</v>
      </c>
      <c r="V2392" s="16">
        <f t="shared" si="378"/>
        <v>71.158333333333346</v>
      </c>
      <c r="W2392" s="16">
        <f t="shared" si="379"/>
        <v>71.087500000000006</v>
      </c>
    </row>
    <row r="2393" spans="1:23" ht="13.5" x14ac:dyDescent="0.25">
      <c r="A2393" s="3">
        <v>45489</v>
      </c>
      <c r="B2393" s="2">
        <v>2.0299999999999998</v>
      </c>
      <c r="C2393" s="2">
        <v>64.377075828769122</v>
      </c>
      <c r="D2393" s="2">
        <v>-5.8333511293400475E-2</v>
      </c>
      <c r="E2393" s="2">
        <v>-1.062854903110932E-5</v>
      </c>
      <c r="F2393" s="2">
        <v>2.04</v>
      </c>
      <c r="G2393" s="2">
        <v>1.9949999999999999</v>
      </c>
      <c r="H2393" s="2">
        <v>1.9405000000000001</v>
      </c>
      <c r="I2393" s="2">
        <v>1.8988</v>
      </c>
      <c r="J2393" s="2">
        <v>1.9405499999999989</v>
      </c>
      <c r="K2393" s="13" t="s">
        <v>48</v>
      </c>
      <c r="L2393" s="13" t="s">
        <v>55</v>
      </c>
      <c r="M2393" s="13" t="s">
        <v>52</v>
      </c>
      <c r="N2393" s="16">
        <f t="shared" si="370"/>
        <v>50</v>
      </c>
      <c r="O2393" s="16">
        <f t="shared" si="371"/>
        <v>100</v>
      </c>
      <c r="P2393" s="16">
        <f t="shared" si="372"/>
        <v>50</v>
      </c>
      <c r="Q2393" s="16">
        <f t="shared" si="373"/>
        <v>83.5</v>
      </c>
      <c r="R2393" s="17">
        <f t="shared" si="374"/>
        <v>72.525000000000006</v>
      </c>
      <c r="S2393" s="17">
        <f t="shared" si="375"/>
        <v>68.375</v>
      </c>
      <c r="T2393" s="17">
        <f t="shared" si="376"/>
        <v>72.575000000000003</v>
      </c>
      <c r="U2393" s="17">
        <f t="shared" si="377"/>
        <v>70.875</v>
      </c>
      <c r="V2393" s="16">
        <f t="shared" si="378"/>
        <v>71.158333333333346</v>
      </c>
      <c r="W2393" s="16">
        <f t="shared" si="379"/>
        <v>71.087500000000006</v>
      </c>
    </row>
    <row r="2394" spans="1:23" ht="13.5" x14ac:dyDescent="0.25">
      <c r="A2394" s="3">
        <v>45490</v>
      </c>
      <c r="B2394" s="2">
        <v>2.0499999999999998</v>
      </c>
      <c r="C2394" s="2">
        <v>66.651829398545004</v>
      </c>
      <c r="D2394" s="2">
        <v>-6.2727509966596706E-2</v>
      </c>
      <c r="E2394" s="2">
        <v>-8.5028392248874569E-6</v>
      </c>
      <c r="F2394" s="2">
        <v>2.0419999999999994</v>
      </c>
      <c r="G2394" s="2">
        <v>2.0089999999999999</v>
      </c>
      <c r="H2394" s="2">
        <v>1.9490000000000003</v>
      </c>
      <c r="I2394" s="2">
        <v>1.9027999999999998</v>
      </c>
      <c r="J2394" s="2">
        <v>1.940499999999999</v>
      </c>
      <c r="K2394" s="13" t="s">
        <v>48</v>
      </c>
      <c r="L2394" s="13" t="s">
        <v>55</v>
      </c>
      <c r="M2394" s="13" t="s">
        <v>52</v>
      </c>
      <c r="N2394" s="16">
        <f t="shared" si="370"/>
        <v>50</v>
      </c>
      <c r="O2394" s="16">
        <f t="shared" si="371"/>
        <v>100</v>
      </c>
      <c r="P2394" s="16">
        <f t="shared" si="372"/>
        <v>50</v>
      </c>
      <c r="Q2394" s="16">
        <f t="shared" si="373"/>
        <v>83.5</v>
      </c>
      <c r="R2394" s="17">
        <f t="shared" si="374"/>
        <v>72.525000000000006</v>
      </c>
      <c r="S2394" s="17">
        <f t="shared" si="375"/>
        <v>68.375</v>
      </c>
      <c r="T2394" s="17">
        <f t="shared" si="376"/>
        <v>72.575000000000003</v>
      </c>
      <c r="U2394" s="17">
        <f t="shared" si="377"/>
        <v>70.875</v>
      </c>
      <c r="V2394" s="16">
        <f t="shared" si="378"/>
        <v>71.158333333333346</v>
      </c>
      <c r="W2394" s="16">
        <f t="shared" si="379"/>
        <v>71.087500000000006</v>
      </c>
    </row>
    <row r="2395" spans="1:23" ht="13.5" x14ac:dyDescent="0.25">
      <c r="A2395" s="3">
        <v>45491</v>
      </c>
      <c r="B2395" s="2">
        <v>2.02</v>
      </c>
      <c r="C2395" s="2">
        <v>60.419402967033371</v>
      </c>
      <c r="D2395" s="2">
        <v>-6.3290015936005695E-2</v>
      </c>
      <c r="E2395" s="2">
        <v>-6.8022713799099655E-6</v>
      </c>
      <c r="F2395" s="2">
        <v>2.0299999999999998</v>
      </c>
      <c r="G2395" s="2">
        <v>2.0189999999999997</v>
      </c>
      <c r="H2395" s="2">
        <v>1.9564999999999997</v>
      </c>
      <c r="I2395" s="2">
        <v>1.9065999999999996</v>
      </c>
      <c r="J2395" s="2">
        <v>1.9402999999999992</v>
      </c>
      <c r="K2395" s="13" t="s">
        <v>53</v>
      </c>
      <c r="L2395" s="13" t="s">
        <v>55</v>
      </c>
      <c r="M2395" s="13" t="s">
        <v>47</v>
      </c>
      <c r="N2395" s="16">
        <f t="shared" si="370"/>
        <v>50</v>
      </c>
      <c r="O2395" s="16">
        <f t="shared" si="371"/>
        <v>100</v>
      </c>
      <c r="P2395" s="16">
        <f t="shared" si="372"/>
        <v>50</v>
      </c>
      <c r="Q2395" s="16">
        <f t="shared" si="373"/>
        <v>16.5</v>
      </c>
      <c r="R2395" s="17">
        <f t="shared" si="374"/>
        <v>62.475000000000001</v>
      </c>
      <c r="S2395" s="17">
        <f t="shared" si="375"/>
        <v>51.625</v>
      </c>
      <c r="T2395" s="17">
        <f t="shared" si="376"/>
        <v>42.424999999999997</v>
      </c>
      <c r="U2395" s="17">
        <f t="shared" si="377"/>
        <v>54.125</v>
      </c>
      <c r="V2395" s="16">
        <f t="shared" si="378"/>
        <v>52.17499999999999</v>
      </c>
      <c r="W2395" s="16">
        <f t="shared" si="379"/>
        <v>52.662499999999994</v>
      </c>
    </row>
    <row r="2396" spans="1:23" ht="13.5" x14ac:dyDescent="0.25">
      <c r="A2396" s="3">
        <v>45492</v>
      </c>
      <c r="B2396" s="2">
        <v>2.04</v>
      </c>
      <c r="C2396" s="2">
        <v>62.909419020706466</v>
      </c>
      <c r="D2396" s="2">
        <v>-6.2553631542397348E-2</v>
      </c>
      <c r="E2396" s="2">
        <v>-5.4418171039279729E-6</v>
      </c>
      <c r="F2396" s="2">
        <v>2.0339999999999998</v>
      </c>
      <c r="G2396" s="2">
        <v>2.0289999999999995</v>
      </c>
      <c r="H2396" s="2">
        <v>1.9654999999999998</v>
      </c>
      <c r="I2396" s="2">
        <v>1.9103999999999997</v>
      </c>
      <c r="J2396" s="2">
        <v>1.9401999999999995</v>
      </c>
      <c r="K2396" s="13" t="s">
        <v>48</v>
      </c>
      <c r="L2396" s="13" t="s">
        <v>55</v>
      </c>
      <c r="M2396" s="13" t="s">
        <v>52</v>
      </c>
      <c r="N2396" s="16">
        <f t="shared" si="370"/>
        <v>50</v>
      </c>
      <c r="O2396" s="16">
        <f t="shared" si="371"/>
        <v>100</v>
      </c>
      <c r="P2396" s="16">
        <f t="shared" si="372"/>
        <v>50</v>
      </c>
      <c r="Q2396" s="16">
        <f t="shared" si="373"/>
        <v>83.5</v>
      </c>
      <c r="R2396" s="17">
        <f t="shared" si="374"/>
        <v>72.525000000000006</v>
      </c>
      <c r="S2396" s="17">
        <f t="shared" si="375"/>
        <v>68.375</v>
      </c>
      <c r="T2396" s="17">
        <f t="shared" si="376"/>
        <v>72.575000000000003</v>
      </c>
      <c r="U2396" s="17">
        <f t="shared" si="377"/>
        <v>70.875</v>
      </c>
      <c r="V2396" s="16">
        <f t="shared" si="378"/>
        <v>71.158333333333346</v>
      </c>
      <c r="W2396" s="16">
        <f t="shared" si="379"/>
        <v>71.087500000000006</v>
      </c>
    </row>
    <row r="2397" spans="1:23" ht="13.5" x14ac:dyDescent="0.25">
      <c r="A2397" s="3">
        <v>45495</v>
      </c>
      <c r="B2397" s="2">
        <v>2.0299999999999998</v>
      </c>
      <c r="C2397" s="2">
        <v>60.848208776791147</v>
      </c>
      <c r="D2397" s="2">
        <v>-5.3970383011309186E-2</v>
      </c>
      <c r="E2397" s="2">
        <v>-4.3534536831423783E-6</v>
      </c>
      <c r="F2397" s="2">
        <v>2.0339999999999998</v>
      </c>
      <c r="G2397" s="2">
        <v>2.0329999999999999</v>
      </c>
      <c r="H2397" s="2">
        <v>1.9750000000000001</v>
      </c>
      <c r="I2397" s="2">
        <v>1.9139999999999997</v>
      </c>
      <c r="J2397" s="2">
        <v>1.9400499999999994</v>
      </c>
      <c r="K2397" s="13" t="s">
        <v>53</v>
      </c>
      <c r="L2397" s="13" t="s">
        <v>55</v>
      </c>
      <c r="M2397" s="13" t="s">
        <v>55</v>
      </c>
      <c r="N2397" s="16">
        <f t="shared" si="370"/>
        <v>50</v>
      </c>
      <c r="O2397" s="16">
        <f t="shared" si="371"/>
        <v>100</v>
      </c>
      <c r="P2397" s="16">
        <f t="shared" si="372"/>
        <v>50</v>
      </c>
      <c r="Q2397" s="16">
        <f t="shared" si="373"/>
        <v>16.5</v>
      </c>
      <c r="R2397" s="17">
        <f t="shared" si="374"/>
        <v>62.475000000000001</v>
      </c>
      <c r="S2397" s="17">
        <f t="shared" si="375"/>
        <v>51.625</v>
      </c>
      <c r="T2397" s="17">
        <f t="shared" si="376"/>
        <v>42.424999999999997</v>
      </c>
      <c r="U2397" s="17">
        <f t="shared" si="377"/>
        <v>54.125</v>
      </c>
      <c r="V2397" s="16">
        <f t="shared" si="378"/>
        <v>52.17499999999999</v>
      </c>
      <c r="W2397" s="16">
        <f t="shared" si="379"/>
        <v>52.662499999999994</v>
      </c>
    </row>
    <row r="2398" spans="1:23" ht="13.5" x14ac:dyDescent="0.25">
      <c r="A2398" s="3">
        <v>45496</v>
      </c>
      <c r="B2398" s="2">
        <v>1.98</v>
      </c>
      <c r="C2398" s="2">
        <v>51.722960661820309</v>
      </c>
      <c r="D2398" s="2">
        <v>-4.3382705295940571E-2</v>
      </c>
      <c r="E2398" s="2">
        <v>-3.4827629465139029E-6</v>
      </c>
      <c r="F2398" s="2">
        <v>2.024</v>
      </c>
      <c r="G2398" s="2">
        <v>2.032</v>
      </c>
      <c r="H2398" s="2">
        <v>1.9789999999999999</v>
      </c>
      <c r="I2398" s="2">
        <v>1.9169999999999998</v>
      </c>
      <c r="J2398" s="2">
        <v>1.9396499999999994</v>
      </c>
      <c r="K2398" s="13" t="s">
        <v>53</v>
      </c>
      <c r="L2398" s="13" t="s">
        <v>55</v>
      </c>
      <c r="M2398" s="13" t="s">
        <v>47</v>
      </c>
      <c r="N2398" s="16">
        <f t="shared" si="370"/>
        <v>50</v>
      </c>
      <c r="O2398" s="16">
        <f t="shared" si="371"/>
        <v>100</v>
      </c>
      <c r="P2398" s="16">
        <f t="shared" si="372"/>
        <v>50</v>
      </c>
      <c r="Q2398" s="16">
        <f t="shared" si="373"/>
        <v>16.5</v>
      </c>
      <c r="R2398" s="17">
        <f t="shared" si="374"/>
        <v>62.475000000000001</v>
      </c>
      <c r="S2398" s="17">
        <f t="shared" si="375"/>
        <v>51.625</v>
      </c>
      <c r="T2398" s="17">
        <f t="shared" si="376"/>
        <v>42.424999999999997</v>
      </c>
      <c r="U2398" s="17">
        <f t="shared" si="377"/>
        <v>54.125</v>
      </c>
      <c r="V2398" s="16">
        <f t="shared" si="378"/>
        <v>52.17499999999999</v>
      </c>
      <c r="W2398" s="16">
        <f t="shared" si="379"/>
        <v>52.662499999999994</v>
      </c>
    </row>
    <row r="2399" spans="1:23" ht="13.5" x14ac:dyDescent="0.25">
      <c r="A2399" s="3">
        <v>45497</v>
      </c>
      <c r="B2399" s="2">
        <v>1.96</v>
      </c>
      <c r="C2399" s="2">
        <v>48.584346542601907</v>
      </c>
      <c r="D2399" s="2">
        <v>-2.5305377111010996E-2</v>
      </c>
      <c r="E2399" s="2">
        <v>-2.7862103572111224E-6</v>
      </c>
      <c r="F2399" s="2">
        <v>2.0060000000000002</v>
      </c>
      <c r="G2399" s="2">
        <v>2.024</v>
      </c>
      <c r="H2399" s="2">
        <v>1.9835</v>
      </c>
      <c r="I2399" s="2">
        <v>1.9193999999999998</v>
      </c>
      <c r="J2399" s="2">
        <v>1.9392999999999996</v>
      </c>
      <c r="K2399" s="13" t="s">
        <v>53</v>
      </c>
      <c r="L2399" s="13" t="s">
        <v>55</v>
      </c>
      <c r="M2399" s="13" t="s">
        <v>47</v>
      </c>
      <c r="N2399" s="16">
        <f t="shared" si="370"/>
        <v>50</v>
      </c>
      <c r="O2399" s="16">
        <f t="shared" si="371"/>
        <v>100</v>
      </c>
      <c r="P2399" s="16">
        <f t="shared" si="372"/>
        <v>50</v>
      </c>
      <c r="Q2399" s="16">
        <f t="shared" si="373"/>
        <v>16.5</v>
      </c>
      <c r="R2399" s="17">
        <f t="shared" si="374"/>
        <v>62.475000000000001</v>
      </c>
      <c r="S2399" s="17">
        <f t="shared" si="375"/>
        <v>51.625</v>
      </c>
      <c r="T2399" s="17">
        <f t="shared" si="376"/>
        <v>42.424999999999997</v>
      </c>
      <c r="U2399" s="17">
        <f t="shared" si="377"/>
        <v>54.125</v>
      </c>
      <c r="V2399" s="16">
        <f t="shared" si="378"/>
        <v>52.17499999999999</v>
      </c>
      <c r="W2399" s="16">
        <f t="shared" si="379"/>
        <v>52.662499999999994</v>
      </c>
    </row>
    <row r="2400" spans="1:23" ht="13.5" x14ac:dyDescent="0.25">
      <c r="A2400" s="3">
        <v>45499</v>
      </c>
      <c r="B2400" s="2">
        <v>1.99</v>
      </c>
      <c r="C2400" s="2">
        <v>53.174362438448284</v>
      </c>
      <c r="D2400" s="2">
        <v>-6.0105430389325587E-3</v>
      </c>
      <c r="E2400" s="2">
        <v>-2.2289682857688982E-6</v>
      </c>
      <c r="F2400" s="2">
        <v>2.0000000000000004</v>
      </c>
      <c r="G2400" s="2">
        <v>2.0149999999999997</v>
      </c>
      <c r="H2400" s="2">
        <v>1.9884999999999997</v>
      </c>
      <c r="I2400" s="2">
        <v>1.9225999999999999</v>
      </c>
      <c r="J2400" s="2">
        <v>1.9390499999999995</v>
      </c>
      <c r="K2400" s="13" t="s">
        <v>53</v>
      </c>
      <c r="L2400" s="13" t="s">
        <v>55</v>
      </c>
      <c r="M2400" s="13" t="s">
        <v>47</v>
      </c>
      <c r="N2400" s="16">
        <f t="shared" si="370"/>
        <v>50</v>
      </c>
      <c r="O2400" s="16">
        <f t="shared" si="371"/>
        <v>100</v>
      </c>
      <c r="P2400" s="16">
        <f t="shared" si="372"/>
        <v>50</v>
      </c>
      <c r="Q2400" s="16">
        <f t="shared" si="373"/>
        <v>16.5</v>
      </c>
      <c r="R2400" s="17">
        <f t="shared" si="374"/>
        <v>62.475000000000001</v>
      </c>
      <c r="S2400" s="17">
        <f t="shared" si="375"/>
        <v>51.625</v>
      </c>
      <c r="T2400" s="17">
        <f t="shared" si="376"/>
        <v>42.424999999999997</v>
      </c>
      <c r="U2400" s="17">
        <f t="shared" si="377"/>
        <v>54.125</v>
      </c>
      <c r="V2400" s="16">
        <f t="shared" si="378"/>
        <v>52.17499999999999</v>
      </c>
      <c r="W2400" s="16">
        <f t="shared" si="379"/>
        <v>52.662499999999994</v>
      </c>
    </row>
    <row r="2401" spans="1:23" ht="13.5" x14ac:dyDescent="0.25">
      <c r="A2401" s="3">
        <v>45502</v>
      </c>
      <c r="B2401" s="2">
        <v>1.99</v>
      </c>
      <c r="C2401" s="2">
        <v>53.174362438448284</v>
      </c>
      <c r="D2401" s="2">
        <v>9.6986021456424432E-4</v>
      </c>
      <c r="E2401" s="2">
        <v>-1.7831746286151187E-6</v>
      </c>
      <c r="F2401" s="2">
        <v>1.9899999999999998</v>
      </c>
      <c r="G2401" s="2">
        <v>2.0119999999999996</v>
      </c>
      <c r="H2401" s="2">
        <v>1.9920000000000004</v>
      </c>
      <c r="I2401" s="2">
        <v>1.9257999999999995</v>
      </c>
      <c r="J2401" s="2">
        <v>1.9388499999999995</v>
      </c>
      <c r="K2401" s="13" t="s">
        <v>53</v>
      </c>
      <c r="L2401" s="13" t="s">
        <v>55</v>
      </c>
      <c r="M2401" s="13" t="s">
        <v>47</v>
      </c>
      <c r="N2401" s="16">
        <f t="shared" si="370"/>
        <v>50</v>
      </c>
      <c r="O2401" s="16">
        <f t="shared" si="371"/>
        <v>100</v>
      </c>
      <c r="P2401" s="16">
        <f t="shared" si="372"/>
        <v>50</v>
      </c>
      <c r="Q2401" s="16">
        <f t="shared" si="373"/>
        <v>16.5</v>
      </c>
      <c r="R2401" s="17">
        <f t="shared" si="374"/>
        <v>62.475000000000001</v>
      </c>
      <c r="S2401" s="17">
        <f t="shared" si="375"/>
        <v>51.625</v>
      </c>
      <c r="T2401" s="17">
        <f t="shared" si="376"/>
        <v>42.424999999999997</v>
      </c>
      <c r="U2401" s="17">
        <f t="shared" si="377"/>
        <v>54.125</v>
      </c>
      <c r="V2401" s="16">
        <f t="shared" si="378"/>
        <v>52.17499999999999</v>
      </c>
      <c r="W2401" s="16">
        <f t="shared" si="379"/>
        <v>52.662499999999994</v>
      </c>
    </row>
    <row r="2402" spans="1:23" ht="13.5" x14ac:dyDescent="0.25">
      <c r="A2402" s="3">
        <v>45503</v>
      </c>
      <c r="B2402" s="2">
        <v>1.97</v>
      </c>
      <c r="C2402" s="2">
        <v>49.74106065423878</v>
      </c>
      <c r="D2402" s="2">
        <v>9.7896079463399843E-3</v>
      </c>
      <c r="E2402" s="2">
        <v>-1.4265397028920951E-6</v>
      </c>
      <c r="F2402" s="2">
        <v>1.9780000000000002</v>
      </c>
      <c r="G2402" s="2">
        <v>2.0059999999999993</v>
      </c>
      <c r="H2402" s="2">
        <v>1.9945000000000004</v>
      </c>
      <c r="I2402" s="2">
        <v>1.9275999999999995</v>
      </c>
      <c r="J2402" s="2">
        <v>1.9385999999999997</v>
      </c>
      <c r="K2402" s="13" t="s">
        <v>53</v>
      </c>
      <c r="L2402" s="13" t="s">
        <v>55</v>
      </c>
      <c r="M2402" s="13" t="s">
        <v>47</v>
      </c>
      <c r="N2402" s="16">
        <f t="shared" si="370"/>
        <v>50</v>
      </c>
      <c r="O2402" s="16">
        <f t="shared" si="371"/>
        <v>100</v>
      </c>
      <c r="P2402" s="16">
        <f t="shared" si="372"/>
        <v>50</v>
      </c>
      <c r="Q2402" s="16">
        <f t="shared" si="373"/>
        <v>16.5</v>
      </c>
      <c r="R2402" s="17">
        <f t="shared" si="374"/>
        <v>62.475000000000001</v>
      </c>
      <c r="S2402" s="17">
        <f t="shared" si="375"/>
        <v>51.625</v>
      </c>
      <c r="T2402" s="17">
        <f t="shared" si="376"/>
        <v>42.424999999999997</v>
      </c>
      <c r="U2402" s="17">
        <f t="shared" si="377"/>
        <v>54.125</v>
      </c>
      <c r="V2402" s="16">
        <f t="shared" si="378"/>
        <v>52.17499999999999</v>
      </c>
      <c r="W2402" s="16">
        <f t="shared" si="379"/>
        <v>52.662499999999994</v>
      </c>
    </row>
    <row r="2403" spans="1:23" ht="13.5" x14ac:dyDescent="0.25">
      <c r="A2403" s="3">
        <v>45504</v>
      </c>
      <c r="B2403" s="2">
        <v>1.98</v>
      </c>
      <c r="C2403" s="2">
        <v>51.429693451355625</v>
      </c>
      <c r="D2403" s="2">
        <v>1.6531124169852918E-2</v>
      </c>
      <c r="E2403" s="2">
        <v>-1.1412317623136762E-6</v>
      </c>
      <c r="F2403" s="2">
        <v>1.9780000000000002</v>
      </c>
      <c r="G2403" s="2">
        <v>2.0010000000000003</v>
      </c>
      <c r="H2403" s="2">
        <v>1.998</v>
      </c>
      <c r="I2403" s="2">
        <v>1.9295999999999998</v>
      </c>
      <c r="J2403" s="2">
        <v>1.9381999999999997</v>
      </c>
      <c r="K2403" s="13" t="s">
        <v>53</v>
      </c>
      <c r="L2403" s="13" t="s">
        <v>55</v>
      </c>
      <c r="M2403" s="13" t="s">
        <v>55</v>
      </c>
      <c r="N2403" s="16">
        <f t="shared" si="370"/>
        <v>50</v>
      </c>
      <c r="O2403" s="16">
        <f t="shared" si="371"/>
        <v>100</v>
      </c>
      <c r="P2403" s="16">
        <f t="shared" si="372"/>
        <v>50</v>
      </c>
      <c r="Q2403" s="16">
        <f t="shared" si="373"/>
        <v>16.5</v>
      </c>
      <c r="R2403" s="17">
        <f t="shared" si="374"/>
        <v>62.475000000000001</v>
      </c>
      <c r="S2403" s="17">
        <f t="shared" si="375"/>
        <v>51.625</v>
      </c>
      <c r="T2403" s="17">
        <f t="shared" si="376"/>
        <v>42.424999999999997</v>
      </c>
      <c r="U2403" s="17">
        <f t="shared" si="377"/>
        <v>54.125</v>
      </c>
      <c r="V2403" s="16">
        <f t="shared" si="378"/>
        <v>52.17499999999999</v>
      </c>
      <c r="W2403" s="16">
        <f t="shared" si="379"/>
        <v>52.662499999999994</v>
      </c>
    </row>
    <row r="2404" spans="1:23" ht="13.5" x14ac:dyDescent="0.25">
      <c r="A2404" s="3">
        <v>45505</v>
      </c>
      <c r="B2404" s="2">
        <v>1.96</v>
      </c>
      <c r="C2404" s="2">
        <v>47.959071223643569</v>
      </c>
      <c r="D2404" s="2">
        <v>2.6752755123661043E-2</v>
      </c>
      <c r="E2404" s="2">
        <v>-9.1298540985094105E-7</v>
      </c>
      <c r="F2404" s="2">
        <v>1.9780000000000002</v>
      </c>
      <c r="G2404" s="2">
        <v>1.9920000000000002</v>
      </c>
      <c r="H2404" s="2">
        <v>2.0004999999999997</v>
      </c>
      <c r="I2404" s="2">
        <v>1.9315999999999998</v>
      </c>
      <c r="J2404" s="2">
        <v>1.9376</v>
      </c>
      <c r="K2404" s="13" t="s">
        <v>53</v>
      </c>
      <c r="L2404" s="13" t="s">
        <v>55</v>
      </c>
      <c r="M2404" s="13" t="s">
        <v>55</v>
      </c>
      <c r="N2404" s="16">
        <f t="shared" si="370"/>
        <v>50</v>
      </c>
      <c r="O2404" s="16">
        <f t="shared" si="371"/>
        <v>100</v>
      </c>
      <c r="P2404" s="16">
        <f t="shared" si="372"/>
        <v>50</v>
      </c>
      <c r="Q2404" s="16">
        <f t="shared" si="373"/>
        <v>16.5</v>
      </c>
      <c r="R2404" s="17">
        <f t="shared" si="374"/>
        <v>62.475000000000001</v>
      </c>
      <c r="S2404" s="17">
        <f t="shared" si="375"/>
        <v>51.625</v>
      </c>
      <c r="T2404" s="17">
        <f t="shared" si="376"/>
        <v>42.424999999999997</v>
      </c>
      <c r="U2404" s="17">
        <f t="shared" si="377"/>
        <v>54.125</v>
      </c>
      <c r="V2404" s="16">
        <f t="shared" si="378"/>
        <v>52.17499999999999</v>
      </c>
      <c r="W2404" s="16">
        <f t="shared" si="379"/>
        <v>52.662499999999994</v>
      </c>
    </row>
    <row r="2405" spans="1:23" ht="13.5" x14ac:dyDescent="0.25">
      <c r="A2405" s="3">
        <v>45506</v>
      </c>
      <c r="B2405" s="2">
        <v>1.95</v>
      </c>
      <c r="C2405" s="2">
        <v>46.277489842591898</v>
      </c>
      <c r="D2405" s="2">
        <v>3.1607277892329533E-2</v>
      </c>
      <c r="E2405" s="2">
        <v>-7.3038832788075284E-7</v>
      </c>
      <c r="F2405" s="2">
        <v>1.97</v>
      </c>
      <c r="G2405" s="2">
        <v>1.9850000000000001</v>
      </c>
      <c r="H2405" s="2">
        <v>2.0019999999999998</v>
      </c>
      <c r="I2405" s="2">
        <v>1.9332</v>
      </c>
      <c r="J2405" s="2">
        <v>1.9366999999999996</v>
      </c>
      <c r="K2405" s="13" t="s">
        <v>53</v>
      </c>
      <c r="L2405" s="13" t="s">
        <v>55</v>
      </c>
      <c r="M2405" s="13" t="s">
        <v>47</v>
      </c>
      <c r="N2405" s="16">
        <f t="shared" si="370"/>
        <v>50</v>
      </c>
      <c r="O2405" s="16">
        <f t="shared" si="371"/>
        <v>100</v>
      </c>
      <c r="P2405" s="16">
        <f t="shared" si="372"/>
        <v>50</v>
      </c>
      <c r="Q2405" s="16">
        <f t="shared" si="373"/>
        <v>16.5</v>
      </c>
      <c r="R2405" s="17">
        <f t="shared" si="374"/>
        <v>62.475000000000001</v>
      </c>
      <c r="S2405" s="17">
        <f t="shared" si="375"/>
        <v>51.625</v>
      </c>
      <c r="T2405" s="17">
        <f t="shared" si="376"/>
        <v>42.424999999999997</v>
      </c>
      <c r="U2405" s="17">
        <f t="shared" si="377"/>
        <v>54.125</v>
      </c>
      <c r="V2405" s="16">
        <f t="shared" si="378"/>
        <v>52.17499999999999</v>
      </c>
      <c r="W2405" s="16">
        <f t="shared" si="379"/>
        <v>52.662499999999994</v>
      </c>
    </row>
    <row r="2406" spans="1:23" ht="13.5" x14ac:dyDescent="0.25">
      <c r="A2406" s="3">
        <v>45509</v>
      </c>
      <c r="B2406" s="2">
        <v>1.95</v>
      </c>
      <c r="C2406" s="2">
        <v>46.277489842591898</v>
      </c>
      <c r="D2406" s="2">
        <v>3.8925125897498969E-2</v>
      </c>
      <c r="E2406" s="2">
        <v>-5.8431066230460235E-7</v>
      </c>
      <c r="F2406" s="2">
        <v>1.9620000000000002</v>
      </c>
      <c r="G2406" s="2">
        <v>1.9759999999999998</v>
      </c>
      <c r="H2406" s="2">
        <v>2.0024999999999999</v>
      </c>
      <c r="I2406" s="2">
        <v>1.9347999999999999</v>
      </c>
      <c r="J2406" s="2">
        <v>1.9357999999999995</v>
      </c>
      <c r="K2406" s="13" t="s">
        <v>53</v>
      </c>
      <c r="L2406" s="13" t="s">
        <v>55</v>
      </c>
      <c r="M2406" s="13" t="s">
        <v>47</v>
      </c>
      <c r="N2406" s="16">
        <f t="shared" si="370"/>
        <v>50</v>
      </c>
      <c r="O2406" s="16">
        <f t="shared" si="371"/>
        <v>100</v>
      </c>
      <c r="P2406" s="16">
        <f t="shared" si="372"/>
        <v>50</v>
      </c>
      <c r="Q2406" s="16">
        <f t="shared" si="373"/>
        <v>16.5</v>
      </c>
      <c r="R2406" s="17">
        <f t="shared" si="374"/>
        <v>62.475000000000001</v>
      </c>
      <c r="S2406" s="17">
        <f t="shared" si="375"/>
        <v>51.625</v>
      </c>
      <c r="T2406" s="17">
        <f t="shared" si="376"/>
        <v>42.424999999999997</v>
      </c>
      <c r="U2406" s="17">
        <f t="shared" si="377"/>
        <v>54.125</v>
      </c>
      <c r="V2406" s="16">
        <f t="shared" si="378"/>
        <v>52.17499999999999</v>
      </c>
      <c r="W2406" s="16">
        <f t="shared" si="379"/>
        <v>52.662499999999994</v>
      </c>
    </row>
    <row r="2407" spans="1:23" ht="13.5" x14ac:dyDescent="0.25">
      <c r="A2407" s="3">
        <v>45510</v>
      </c>
      <c r="B2407" s="2">
        <v>1.97</v>
      </c>
      <c r="C2407" s="2">
        <v>50.318080500000029</v>
      </c>
      <c r="D2407" s="2">
        <v>4.2220589424084576E-2</v>
      </c>
      <c r="E2407" s="2">
        <v>-4.674485298436819E-7</v>
      </c>
      <c r="F2407" s="2">
        <v>1.9620000000000002</v>
      </c>
      <c r="G2407" s="2">
        <v>1.97</v>
      </c>
      <c r="H2407" s="2">
        <v>2.0015000000000001</v>
      </c>
      <c r="I2407" s="2">
        <v>1.9351999999999998</v>
      </c>
      <c r="J2407" s="2">
        <v>1.9353999999999996</v>
      </c>
      <c r="K2407" s="13" t="s">
        <v>53</v>
      </c>
      <c r="L2407" s="13" t="s">
        <v>55</v>
      </c>
      <c r="M2407" s="13" t="s">
        <v>55</v>
      </c>
      <c r="N2407" s="16">
        <f t="shared" si="370"/>
        <v>50</v>
      </c>
      <c r="O2407" s="16">
        <f t="shared" si="371"/>
        <v>100</v>
      </c>
      <c r="P2407" s="16">
        <f t="shared" si="372"/>
        <v>50</v>
      </c>
      <c r="Q2407" s="16">
        <f t="shared" si="373"/>
        <v>16.5</v>
      </c>
      <c r="R2407" s="17">
        <f t="shared" si="374"/>
        <v>62.475000000000001</v>
      </c>
      <c r="S2407" s="17">
        <f t="shared" si="375"/>
        <v>51.625</v>
      </c>
      <c r="T2407" s="17">
        <f t="shared" si="376"/>
        <v>42.424999999999997</v>
      </c>
      <c r="U2407" s="17">
        <f t="shared" si="377"/>
        <v>54.125</v>
      </c>
      <c r="V2407" s="16">
        <f t="shared" si="378"/>
        <v>52.17499999999999</v>
      </c>
      <c r="W2407" s="16">
        <f t="shared" si="379"/>
        <v>52.662499999999994</v>
      </c>
    </row>
    <row r="2408" spans="1:23" ht="13.5" x14ac:dyDescent="0.25">
      <c r="A2408" s="3">
        <v>45511</v>
      </c>
      <c r="B2408" s="2">
        <v>1.99</v>
      </c>
      <c r="C2408" s="2">
        <v>54.040684137062463</v>
      </c>
      <c r="D2408" s="2">
        <v>3.5831330484240365E-2</v>
      </c>
      <c r="E2408" s="2">
        <v>-3.7395882387494556E-7</v>
      </c>
      <c r="F2408" s="2">
        <v>1.964</v>
      </c>
      <c r="G2408" s="2">
        <v>1.9709999999999996</v>
      </c>
      <c r="H2408" s="2">
        <v>2.0015000000000001</v>
      </c>
      <c r="I2408" s="2">
        <v>1.9357999999999995</v>
      </c>
      <c r="J2408" s="2">
        <v>1.9350499999999997</v>
      </c>
      <c r="K2408" s="13" t="s">
        <v>53</v>
      </c>
      <c r="L2408" s="13" t="s">
        <v>55</v>
      </c>
      <c r="M2408" s="13" t="s">
        <v>54</v>
      </c>
      <c r="N2408" s="16">
        <f t="shared" si="370"/>
        <v>50</v>
      </c>
      <c r="O2408" s="16">
        <f t="shared" si="371"/>
        <v>100</v>
      </c>
      <c r="P2408" s="16">
        <f t="shared" si="372"/>
        <v>50</v>
      </c>
      <c r="Q2408" s="16">
        <f t="shared" si="373"/>
        <v>16.5</v>
      </c>
      <c r="R2408" s="17">
        <f t="shared" si="374"/>
        <v>62.475000000000001</v>
      </c>
      <c r="S2408" s="17">
        <f t="shared" si="375"/>
        <v>51.625</v>
      </c>
      <c r="T2408" s="17">
        <f t="shared" si="376"/>
        <v>42.424999999999997</v>
      </c>
      <c r="U2408" s="17">
        <f t="shared" si="377"/>
        <v>54.125</v>
      </c>
      <c r="V2408" s="16">
        <f t="shared" si="378"/>
        <v>52.17499999999999</v>
      </c>
      <c r="W2408" s="16">
        <f t="shared" si="379"/>
        <v>52.662499999999994</v>
      </c>
    </row>
    <row r="2409" spans="1:23" ht="13.5" x14ac:dyDescent="0.25">
      <c r="A2409" s="3">
        <v>45512</v>
      </c>
      <c r="B2409" s="2">
        <v>1.98</v>
      </c>
      <c r="C2409" s="2">
        <v>51.944902393967091</v>
      </c>
      <c r="D2409" s="2">
        <v>2.7967024129841311E-2</v>
      </c>
      <c r="E2409" s="2">
        <v>-2.9916705909995648E-7</v>
      </c>
      <c r="F2409" s="2">
        <v>1.968</v>
      </c>
      <c r="G2409" s="2">
        <v>1.9730000000000001</v>
      </c>
      <c r="H2409" s="2">
        <v>1.9984999999999999</v>
      </c>
      <c r="I2409" s="2">
        <v>1.9363999999999997</v>
      </c>
      <c r="J2409" s="2">
        <v>1.9346999999999996</v>
      </c>
      <c r="K2409" s="13" t="s">
        <v>53</v>
      </c>
      <c r="L2409" s="13" t="s">
        <v>55</v>
      </c>
      <c r="M2409" s="13" t="s">
        <v>54</v>
      </c>
      <c r="N2409" s="16">
        <f t="shared" si="370"/>
        <v>50</v>
      </c>
      <c r="O2409" s="16">
        <f t="shared" si="371"/>
        <v>100</v>
      </c>
      <c r="P2409" s="16">
        <f t="shared" si="372"/>
        <v>50</v>
      </c>
      <c r="Q2409" s="16">
        <f t="shared" si="373"/>
        <v>16.5</v>
      </c>
      <c r="R2409" s="17">
        <f t="shared" si="374"/>
        <v>62.475000000000001</v>
      </c>
      <c r="S2409" s="17">
        <f t="shared" si="375"/>
        <v>51.625</v>
      </c>
      <c r="T2409" s="17">
        <f t="shared" si="376"/>
        <v>42.424999999999997</v>
      </c>
      <c r="U2409" s="17">
        <f t="shared" si="377"/>
        <v>54.125</v>
      </c>
      <c r="V2409" s="16">
        <f t="shared" si="378"/>
        <v>52.17499999999999</v>
      </c>
      <c r="W2409" s="16">
        <f t="shared" si="379"/>
        <v>52.662499999999994</v>
      </c>
    </row>
    <row r="2410" spans="1:23" ht="13.5" x14ac:dyDescent="0.25">
      <c r="A2410" s="3">
        <v>45513</v>
      </c>
      <c r="B2410" s="2">
        <v>1.98</v>
      </c>
      <c r="C2410" s="2">
        <v>51.944902393967091</v>
      </c>
      <c r="D2410" s="2">
        <v>2.5874282409103166E-2</v>
      </c>
      <c r="E2410" s="2">
        <v>-2.393336472799652E-7</v>
      </c>
      <c r="F2410" s="2">
        <v>1.9740000000000002</v>
      </c>
      <c r="G2410" s="2">
        <v>1.972</v>
      </c>
      <c r="H2410" s="2">
        <v>1.9934999999999996</v>
      </c>
      <c r="I2410" s="2">
        <v>1.9373999999999998</v>
      </c>
      <c r="J2410" s="2">
        <v>1.9343499999999998</v>
      </c>
      <c r="K2410" s="13" t="s">
        <v>53</v>
      </c>
      <c r="L2410" s="13" t="s">
        <v>55</v>
      </c>
      <c r="M2410" s="13" t="s">
        <v>54</v>
      </c>
      <c r="N2410" s="16">
        <f t="shared" si="370"/>
        <v>50</v>
      </c>
      <c r="O2410" s="16">
        <f t="shared" si="371"/>
        <v>100</v>
      </c>
      <c r="P2410" s="16">
        <f t="shared" si="372"/>
        <v>50</v>
      </c>
      <c r="Q2410" s="16">
        <f t="shared" si="373"/>
        <v>16.5</v>
      </c>
      <c r="R2410" s="17">
        <f t="shared" si="374"/>
        <v>62.475000000000001</v>
      </c>
      <c r="S2410" s="17">
        <f t="shared" si="375"/>
        <v>51.625</v>
      </c>
      <c r="T2410" s="17">
        <f t="shared" si="376"/>
        <v>42.424999999999997</v>
      </c>
      <c r="U2410" s="17">
        <f t="shared" si="377"/>
        <v>54.125</v>
      </c>
      <c r="V2410" s="16">
        <f t="shared" si="378"/>
        <v>52.17499999999999</v>
      </c>
      <c r="W2410" s="16">
        <f t="shared" si="379"/>
        <v>52.662499999999994</v>
      </c>
    </row>
    <row r="2411" spans="1:23" ht="13.5" x14ac:dyDescent="0.25">
      <c r="A2411" s="3">
        <v>45516</v>
      </c>
      <c r="B2411" s="2">
        <v>1.99</v>
      </c>
      <c r="C2411" s="2">
        <v>54.013267187081233</v>
      </c>
      <c r="D2411" s="2">
        <v>2.3313025705856916E-2</v>
      </c>
      <c r="E2411" s="2">
        <v>-1.9146691782397218E-7</v>
      </c>
      <c r="F2411" s="2">
        <v>1.982</v>
      </c>
      <c r="G2411" s="2">
        <v>1.972</v>
      </c>
      <c r="H2411" s="2">
        <v>1.9919999999999995</v>
      </c>
      <c r="I2411" s="2">
        <v>1.9391999999999998</v>
      </c>
      <c r="J2411" s="2">
        <v>1.9340499999999998</v>
      </c>
      <c r="K2411" s="13" t="s">
        <v>48</v>
      </c>
      <c r="L2411" s="13" t="s">
        <v>55</v>
      </c>
      <c r="M2411" s="13" t="s">
        <v>52</v>
      </c>
      <c r="N2411" s="16">
        <f t="shared" si="370"/>
        <v>50</v>
      </c>
      <c r="O2411" s="16">
        <f t="shared" si="371"/>
        <v>100</v>
      </c>
      <c r="P2411" s="16">
        <f t="shared" si="372"/>
        <v>50</v>
      </c>
      <c r="Q2411" s="16">
        <f t="shared" si="373"/>
        <v>83.5</v>
      </c>
      <c r="R2411" s="17">
        <f t="shared" si="374"/>
        <v>72.525000000000006</v>
      </c>
      <c r="S2411" s="17">
        <f t="shared" si="375"/>
        <v>68.375</v>
      </c>
      <c r="T2411" s="17">
        <f t="shared" si="376"/>
        <v>72.575000000000003</v>
      </c>
      <c r="U2411" s="17">
        <f t="shared" si="377"/>
        <v>70.875</v>
      </c>
      <c r="V2411" s="16">
        <f t="shared" si="378"/>
        <v>71.158333333333346</v>
      </c>
      <c r="W2411" s="16">
        <f t="shared" si="379"/>
        <v>71.087500000000006</v>
      </c>
    </row>
    <row r="2412" spans="1:23" ht="13.5" x14ac:dyDescent="0.25">
      <c r="A2412" s="3">
        <v>45518</v>
      </c>
      <c r="B2412" s="2">
        <v>1.98</v>
      </c>
      <c r="C2412" s="2">
        <v>51.620530966791037</v>
      </c>
      <c r="D2412" s="2">
        <v>1.8704485260796488E-2</v>
      </c>
      <c r="E2412" s="2">
        <v>-1.5317353425917776E-7</v>
      </c>
      <c r="F2412" s="2">
        <v>1.984</v>
      </c>
      <c r="G2412" s="2">
        <v>1.9730000000000001</v>
      </c>
      <c r="H2412" s="2">
        <v>1.9894999999999992</v>
      </c>
      <c r="I2412" s="2">
        <v>1.9409999999999998</v>
      </c>
      <c r="J2412" s="2">
        <v>1.9336499999999999</v>
      </c>
      <c r="K2412" s="13" t="s">
        <v>53</v>
      </c>
      <c r="L2412" s="13" t="s">
        <v>55</v>
      </c>
      <c r="M2412" s="13" t="s">
        <v>54</v>
      </c>
      <c r="N2412" s="16">
        <f t="shared" si="370"/>
        <v>50</v>
      </c>
      <c r="O2412" s="16">
        <f t="shared" si="371"/>
        <v>100</v>
      </c>
      <c r="P2412" s="16">
        <f t="shared" si="372"/>
        <v>50</v>
      </c>
      <c r="Q2412" s="16">
        <f t="shared" si="373"/>
        <v>16.5</v>
      </c>
      <c r="R2412" s="17">
        <f t="shared" si="374"/>
        <v>62.475000000000001</v>
      </c>
      <c r="S2412" s="17">
        <f t="shared" si="375"/>
        <v>51.625</v>
      </c>
      <c r="T2412" s="17">
        <f t="shared" si="376"/>
        <v>42.424999999999997</v>
      </c>
      <c r="U2412" s="17">
        <f t="shared" si="377"/>
        <v>54.125</v>
      </c>
      <c r="V2412" s="16">
        <f t="shared" si="378"/>
        <v>52.17499999999999</v>
      </c>
      <c r="W2412" s="16">
        <f t="shared" si="379"/>
        <v>52.662499999999994</v>
      </c>
    </row>
    <row r="2413" spans="1:23" ht="13.5" x14ac:dyDescent="0.25">
      <c r="A2413" s="3">
        <v>45519</v>
      </c>
      <c r="B2413" s="2">
        <v>1.99</v>
      </c>
      <c r="C2413" s="2">
        <v>53.823459713126951</v>
      </c>
      <c r="D2413" s="2">
        <v>1.5564409581495076E-2</v>
      </c>
      <c r="E2413" s="2">
        <v>-1.2253882740734221E-7</v>
      </c>
      <c r="F2413" s="2">
        <v>1.984</v>
      </c>
      <c r="G2413" s="2">
        <v>1.9739999999999998</v>
      </c>
      <c r="H2413" s="2">
        <v>1.9875</v>
      </c>
      <c r="I2413" s="2">
        <v>1.9429999999999996</v>
      </c>
      <c r="J2413" s="2">
        <v>1.9333499999999999</v>
      </c>
      <c r="K2413" s="13" t="s">
        <v>53</v>
      </c>
      <c r="L2413" s="13" t="s">
        <v>55</v>
      </c>
      <c r="M2413" s="13" t="s">
        <v>55</v>
      </c>
      <c r="N2413" s="16">
        <f t="shared" si="370"/>
        <v>50</v>
      </c>
      <c r="O2413" s="16">
        <f t="shared" si="371"/>
        <v>100</v>
      </c>
      <c r="P2413" s="16">
        <f t="shared" si="372"/>
        <v>50</v>
      </c>
      <c r="Q2413" s="16">
        <f t="shared" si="373"/>
        <v>16.5</v>
      </c>
      <c r="R2413" s="17">
        <f t="shared" si="374"/>
        <v>62.475000000000001</v>
      </c>
      <c r="S2413" s="17">
        <f t="shared" si="375"/>
        <v>51.625</v>
      </c>
      <c r="T2413" s="17">
        <f t="shared" si="376"/>
        <v>42.424999999999997</v>
      </c>
      <c r="U2413" s="17">
        <f t="shared" si="377"/>
        <v>54.125</v>
      </c>
      <c r="V2413" s="16">
        <f t="shared" si="378"/>
        <v>52.17499999999999</v>
      </c>
      <c r="W2413" s="16">
        <f t="shared" si="379"/>
        <v>52.662499999999994</v>
      </c>
    </row>
    <row r="2414" spans="1:23" ht="13.5" x14ac:dyDescent="0.25">
      <c r="A2414" s="3">
        <v>45520</v>
      </c>
      <c r="B2414" s="2">
        <v>1.99</v>
      </c>
      <c r="C2414" s="2">
        <v>53.823459713126951</v>
      </c>
      <c r="D2414" s="2">
        <v>9.7359809486350368E-3</v>
      </c>
      <c r="E2414" s="2">
        <v>-9.8031061925873777E-8</v>
      </c>
      <c r="F2414" s="2">
        <v>1.986</v>
      </c>
      <c r="G2414" s="2">
        <v>1.9769999999999999</v>
      </c>
      <c r="H2414" s="2">
        <v>1.9844999999999999</v>
      </c>
      <c r="I2414" s="2">
        <v>1.9459999999999997</v>
      </c>
      <c r="J2414" s="2">
        <v>1.9330499999999997</v>
      </c>
      <c r="K2414" s="13" t="s">
        <v>48</v>
      </c>
      <c r="L2414" s="13" t="s">
        <v>55</v>
      </c>
      <c r="M2414" s="13" t="s">
        <v>52</v>
      </c>
      <c r="N2414" s="16">
        <f t="shared" si="370"/>
        <v>50</v>
      </c>
      <c r="O2414" s="16">
        <f t="shared" si="371"/>
        <v>100</v>
      </c>
      <c r="P2414" s="16">
        <f t="shared" si="372"/>
        <v>50</v>
      </c>
      <c r="Q2414" s="16">
        <f t="shared" si="373"/>
        <v>83.5</v>
      </c>
      <c r="R2414" s="17">
        <f t="shared" si="374"/>
        <v>72.525000000000006</v>
      </c>
      <c r="S2414" s="17">
        <f t="shared" si="375"/>
        <v>68.375</v>
      </c>
      <c r="T2414" s="17">
        <f t="shared" si="376"/>
        <v>72.575000000000003</v>
      </c>
      <c r="U2414" s="17">
        <f t="shared" si="377"/>
        <v>70.875</v>
      </c>
      <c r="V2414" s="16">
        <f t="shared" si="378"/>
        <v>71.158333333333346</v>
      </c>
      <c r="W2414" s="16">
        <f t="shared" si="379"/>
        <v>71.087500000000006</v>
      </c>
    </row>
    <row r="2415" spans="1:23" ht="13.5" x14ac:dyDescent="0.25">
      <c r="A2415" s="3">
        <v>45523</v>
      </c>
      <c r="B2415" s="2">
        <v>1.98</v>
      </c>
      <c r="C2415" s="2">
        <v>51.123665253640596</v>
      </c>
      <c r="D2415" s="2">
        <v>3.9189957696292854E-3</v>
      </c>
      <c r="E2415" s="2">
        <v>-7.8424849540699032E-8</v>
      </c>
      <c r="F2415" s="2">
        <v>1.986</v>
      </c>
      <c r="G2415" s="2">
        <v>1.98</v>
      </c>
      <c r="H2415" s="2">
        <v>1.9824999999999999</v>
      </c>
      <c r="I2415" s="2">
        <v>1.9483999999999997</v>
      </c>
      <c r="J2415" s="2">
        <v>1.9327499999999997</v>
      </c>
      <c r="K2415" s="13" t="s">
        <v>53</v>
      </c>
      <c r="L2415" s="13" t="s">
        <v>55</v>
      </c>
      <c r="M2415" s="13" t="s">
        <v>55</v>
      </c>
      <c r="N2415" s="16">
        <f t="shared" si="370"/>
        <v>50</v>
      </c>
      <c r="O2415" s="16">
        <f t="shared" si="371"/>
        <v>100</v>
      </c>
      <c r="P2415" s="16">
        <f t="shared" si="372"/>
        <v>50</v>
      </c>
      <c r="Q2415" s="16">
        <f t="shared" si="373"/>
        <v>16.5</v>
      </c>
      <c r="R2415" s="17">
        <f t="shared" si="374"/>
        <v>62.475000000000001</v>
      </c>
      <c r="S2415" s="17">
        <f t="shared" si="375"/>
        <v>51.625</v>
      </c>
      <c r="T2415" s="17">
        <f t="shared" si="376"/>
        <v>42.424999999999997</v>
      </c>
      <c r="U2415" s="17">
        <f t="shared" si="377"/>
        <v>54.125</v>
      </c>
      <c r="V2415" s="16">
        <f t="shared" si="378"/>
        <v>52.17499999999999</v>
      </c>
      <c r="W2415" s="16">
        <f t="shared" si="379"/>
        <v>52.662499999999994</v>
      </c>
    </row>
    <row r="2416" spans="1:23" ht="13.5" x14ac:dyDescent="0.25">
      <c r="A2416" s="3">
        <v>45524</v>
      </c>
      <c r="B2416" s="2">
        <v>2.0099999999999998</v>
      </c>
      <c r="C2416" s="2">
        <v>57.93977563128422</v>
      </c>
      <c r="D2416" s="2">
        <v>-3.2472347355132491E-3</v>
      </c>
      <c r="E2416" s="2">
        <v>-6.2739879632559231E-8</v>
      </c>
      <c r="F2416" s="2">
        <v>1.9899999999999998</v>
      </c>
      <c r="G2416" s="2">
        <v>1.986</v>
      </c>
      <c r="H2416" s="2">
        <v>1.9809999999999994</v>
      </c>
      <c r="I2416" s="2">
        <v>1.9503999999999999</v>
      </c>
      <c r="J2416" s="2">
        <v>1.9325999999999999</v>
      </c>
      <c r="K2416" s="13" t="s">
        <v>48</v>
      </c>
      <c r="L2416" s="13" t="s">
        <v>55</v>
      </c>
      <c r="M2416" s="13" t="s">
        <v>52</v>
      </c>
      <c r="N2416" s="16">
        <f t="shared" si="370"/>
        <v>50</v>
      </c>
      <c r="O2416" s="16">
        <f t="shared" si="371"/>
        <v>100</v>
      </c>
      <c r="P2416" s="16">
        <f t="shared" si="372"/>
        <v>50</v>
      </c>
      <c r="Q2416" s="16">
        <f t="shared" si="373"/>
        <v>83.5</v>
      </c>
      <c r="R2416" s="17">
        <f t="shared" si="374"/>
        <v>72.525000000000006</v>
      </c>
      <c r="S2416" s="17">
        <f t="shared" si="375"/>
        <v>68.375</v>
      </c>
      <c r="T2416" s="17">
        <f t="shared" si="376"/>
        <v>72.575000000000003</v>
      </c>
      <c r="U2416" s="17">
        <f t="shared" si="377"/>
        <v>70.875</v>
      </c>
      <c r="V2416" s="16">
        <f t="shared" si="378"/>
        <v>71.158333333333346</v>
      </c>
      <c r="W2416" s="16">
        <f t="shared" si="379"/>
        <v>71.087500000000006</v>
      </c>
    </row>
    <row r="2417" spans="1:23" ht="13.5" x14ac:dyDescent="0.25">
      <c r="A2417" s="3">
        <v>45525</v>
      </c>
      <c r="B2417" s="2">
        <v>2.0699999999999998</v>
      </c>
      <c r="C2417" s="2">
        <v>67.655120140934571</v>
      </c>
      <c r="D2417" s="2">
        <v>-1.0876079322328813E-2</v>
      </c>
      <c r="E2417" s="2">
        <v>-5.0191903706047386E-8</v>
      </c>
      <c r="F2417" s="2">
        <v>2.008</v>
      </c>
      <c r="G2417" s="2">
        <v>1.996</v>
      </c>
      <c r="H2417" s="2">
        <v>1.9829999999999994</v>
      </c>
      <c r="I2417" s="2">
        <v>1.9545999999999999</v>
      </c>
      <c r="J2417" s="2">
        <v>1.9327499999999997</v>
      </c>
      <c r="K2417" s="13" t="s">
        <v>48</v>
      </c>
      <c r="L2417" s="13" t="s">
        <v>55</v>
      </c>
      <c r="M2417" s="13" t="s">
        <v>52</v>
      </c>
      <c r="N2417" s="16">
        <f t="shared" si="370"/>
        <v>50</v>
      </c>
      <c r="O2417" s="16">
        <f t="shared" si="371"/>
        <v>100</v>
      </c>
      <c r="P2417" s="16">
        <f t="shared" si="372"/>
        <v>50</v>
      </c>
      <c r="Q2417" s="16">
        <f t="shared" si="373"/>
        <v>83.5</v>
      </c>
      <c r="R2417" s="17">
        <f t="shared" si="374"/>
        <v>72.525000000000006</v>
      </c>
      <c r="S2417" s="17">
        <f t="shared" si="375"/>
        <v>68.375</v>
      </c>
      <c r="T2417" s="17">
        <f t="shared" si="376"/>
        <v>72.575000000000003</v>
      </c>
      <c r="U2417" s="17">
        <f t="shared" si="377"/>
        <v>70.875</v>
      </c>
      <c r="V2417" s="16">
        <f t="shared" si="378"/>
        <v>71.158333333333346</v>
      </c>
      <c r="W2417" s="16">
        <f t="shared" si="379"/>
        <v>71.087500000000006</v>
      </c>
    </row>
    <row r="2418" spans="1:23" ht="13.5" x14ac:dyDescent="0.25">
      <c r="A2418" s="3">
        <v>45526</v>
      </c>
      <c r="B2418" s="2">
        <v>2.0499999999999998</v>
      </c>
      <c r="C2418" s="2">
        <v>62.474818463196023</v>
      </c>
      <c r="D2418" s="2">
        <v>-1.331034696929434E-2</v>
      </c>
      <c r="E2418" s="2">
        <v>-4.0153522964837909E-8</v>
      </c>
      <c r="F2418" s="2">
        <v>2.0199999999999996</v>
      </c>
      <c r="G2418" s="2">
        <v>2.0019999999999998</v>
      </c>
      <c r="H2418" s="2">
        <v>1.9864999999999995</v>
      </c>
      <c r="I2418" s="2">
        <v>1.9581999999999999</v>
      </c>
      <c r="J2418" s="2">
        <v>1.9328500000000002</v>
      </c>
      <c r="K2418" s="13" t="s">
        <v>53</v>
      </c>
      <c r="L2418" s="13" t="s">
        <v>55</v>
      </c>
      <c r="M2418" s="13" t="s">
        <v>54</v>
      </c>
      <c r="N2418" s="16">
        <f t="shared" si="370"/>
        <v>50</v>
      </c>
      <c r="O2418" s="16">
        <f t="shared" si="371"/>
        <v>100</v>
      </c>
      <c r="P2418" s="16">
        <f t="shared" si="372"/>
        <v>50</v>
      </c>
      <c r="Q2418" s="16">
        <f t="shared" si="373"/>
        <v>16.5</v>
      </c>
      <c r="R2418" s="17">
        <f t="shared" si="374"/>
        <v>62.475000000000001</v>
      </c>
      <c r="S2418" s="17">
        <f t="shared" si="375"/>
        <v>51.625</v>
      </c>
      <c r="T2418" s="17">
        <f t="shared" si="376"/>
        <v>42.424999999999997</v>
      </c>
      <c r="U2418" s="17">
        <f t="shared" si="377"/>
        <v>54.125</v>
      </c>
      <c r="V2418" s="16">
        <f t="shared" si="378"/>
        <v>52.17499999999999</v>
      </c>
      <c r="W2418" s="16">
        <f t="shared" si="379"/>
        <v>52.662499999999994</v>
      </c>
    </row>
    <row r="2419" spans="1:23" ht="13.5" x14ac:dyDescent="0.25">
      <c r="A2419" s="3">
        <v>45527</v>
      </c>
      <c r="B2419" s="2">
        <v>2.02</v>
      </c>
      <c r="C2419" s="2">
        <v>55.59797274604469</v>
      </c>
      <c r="D2419" s="2">
        <v>-1.5065851855443402E-2</v>
      </c>
      <c r="E2419" s="2">
        <v>-3.2122818371870331E-8</v>
      </c>
      <c r="F2419" s="2">
        <v>2.0259999999999998</v>
      </c>
      <c r="G2419" s="2">
        <v>2.0059999999999998</v>
      </c>
      <c r="H2419" s="2">
        <v>1.9895</v>
      </c>
      <c r="I2419" s="2">
        <v>1.9614000000000003</v>
      </c>
      <c r="J2419" s="2">
        <v>1.93275</v>
      </c>
      <c r="K2419" s="13" t="s">
        <v>53</v>
      </c>
      <c r="L2419" s="13" t="s">
        <v>55</v>
      </c>
      <c r="M2419" s="13" t="s">
        <v>54</v>
      </c>
      <c r="N2419" s="16">
        <f t="shared" si="370"/>
        <v>50</v>
      </c>
      <c r="O2419" s="16">
        <f t="shared" si="371"/>
        <v>100</v>
      </c>
      <c r="P2419" s="16">
        <f t="shared" si="372"/>
        <v>50</v>
      </c>
      <c r="Q2419" s="16">
        <f t="shared" si="373"/>
        <v>16.5</v>
      </c>
      <c r="R2419" s="17">
        <f t="shared" si="374"/>
        <v>62.475000000000001</v>
      </c>
      <c r="S2419" s="17">
        <f t="shared" si="375"/>
        <v>51.625</v>
      </c>
      <c r="T2419" s="17">
        <f t="shared" si="376"/>
        <v>42.424999999999997</v>
      </c>
      <c r="U2419" s="17">
        <f t="shared" si="377"/>
        <v>54.125</v>
      </c>
      <c r="V2419" s="16">
        <f t="shared" si="378"/>
        <v>52.17499999999999</v>
      </c>
      <c r="W2419" s="16">
        <f t="shared" si="379"/>
        <v>52.662499999999994</v>
      </c>
    </row>
    <row r="2420" spans="1:23" ht="13.5" x14ac:dyDescent="0.25">
      <c r="A2420" s="3">
        <v>45530</v>
      </c>
      <c r="B2420" s="2">
        <v>2</v>
      </c>
      <c r="C2420" s="2">
        <v>51.526006351272834</v>
      </c>
      <c r="D2420" s="2">
        <v>-1.5243915776438355E-2</v>
      </c>
      <c r="E2420" s="2">
        <v>-2.5698254697496266E-8</v>
      </c>
      <c r="F2420" s="2">
        <v>2.0300000000000002</v>
      </c>
      <c r="G2420" s="2">
        <v>2.008</v>
      </c>
      <c r="H2420" s="2">
        <v>1.9899999999999998</v>
      </c>
      <c r="I2420" s="2">
        <v>1.9645999999999999</v>
      </c>
      <c r="J2420" s="2">
        <v>1.9325500000000002</v>
      </c>
      <c r="K2420" s="13" t="s">
        <v>53</v>
      </c>
      <c r="L2420" s="13" t="s">
        <v>55</v>
      </c>
      <c r="M2420" s="13" t="s">
        <v>54</v>
      </c>
      <c r="N2420" s="16">
        <f t="shared" si="370"/>
        <v>50</v>
      </c>
      <c r="O2420" s="16">
        <f t="shared" si="371"/>
        <v>100</v>
      </c>
      <c r="P2420" s="16">
        <f t="shared" si="372"/>
        <v>50</v>
      </c>
      <c r="Q2420" s="16">
        <f t="shared" si="373"/>
        <v>16.5</v>
      </c>
      <c r="R2420" s="17">
        <f t="shared" si="374"/>
        <v>62.475000000000001</v>
      </c>
      <c r="S2420" s="17">
        <f t="shared" si="375"/>
        <v>51.625</v>
      </c>
      <c r="T2420" s="17">
        <f t="shared" si="376"/>
        <v>42.424999999999997</v>
      </c>
      <c r="U2420" s="17">
        <f t="shared" si="377"/>
        <v>54.125</v>
      </c>
      <c r="V2420" s="16">
        <f t="shared" si="378"/>
        <v>52.17499999999999</v>
      </c>
      <c r="W2420" s="16">
        <f t="shared" si="379"/>
        <v>52.662499999999994</v>
      </c>
    </row>
    <row r="2421" spans="1:23" ht="13.5" x14ac:dyDescent="0.25">
      <c r="A2421" s="3">
        <v>45531</v>
      </c>
      <c r="B2421" s="2">
        <v>2</v>
      </c>
      <c r="C2421" s="2">
        <v>51.526006351272834</v>
      </c>
      <c r="D2421" s="2">
        <v>-1.3899163397999237E-2</v>
      </c>
      <c r="E2421" s="2">
        <v>-2.0558603757997014E-8</v>
      </c>
      <c r="F2421" s="2">
        <v>2.0279999999999996</v>
      </c>
      <c r="G2421" s="2">
        <v>2.0089999999999999</v>
      </c>
      <c r="H2421" s="2">
        <v>1.9904999999999997</v>
      </c>
      <c r="I2421" s="2">
        <v>1.9679999999999997</v>
      </c>
      <c r="J2421" s="2">
        <v>1.9323499999999998</v>
      </c>
      <c r="K2421" s="13" t="s">
        <v>53</v>
      </c>
      <c r="L2421" s="13" t="s">
        <v>55</v>
      </c>
      <c r="M2421" s="13" t="s">
        <v>47</v>
      </c>
      <c r="N2421" s="16">
        <f t="shared" si="370"/>
        <v>50</v>
      </c>
      <c r="O2421" s="16">
        <f t="shared" si="371"/>
        <v>100</v>
      </c>
      <c r="P2421" s="16">
        <f t="shared" si="372"/>
        <v>50</v>
      </c>
      <c r="Q2421" s="16">
        <f t="shared" si="373"/>
        <v>16.5</v>
      </c>
      <c r="R2421" s="17">
        <f t="shared" si="374"/>
        <v>62.475000000000001</v>
      </c>
      <c r="S2421" s="17">
        <f t="shared" si="375"/>
        <v>51.625</v>
      </c>
      <c r="T2421" s="17">
        <f t="shared" si="376"/>
        <v>42.424999999999997</v>
      </c>
      <c r="U2421" s="17">
        <f t="shared" si="377"/>
        <v>54.125</v>
      </c>
      <c r="V2421" s="16">
        <f t="shared" si="378"/>
        <v>52.17499999999999</v>
      </c>
      <c r="W2421" s="16">
        <f t="shared" si="379"/>
        <v>52.662499999999994</v>
      </c>
    </row>
    <row r="2422" spans="1:23" ht="13.5" x14ac:dyDescent="0.25">
      <c r="A2422" s="3">
        <v>45532</v>
      </c>
      <c r="B2422" s="2">
        <v>2</v>
      </c>
      <c r="C2422" s="2">
        <v>51.526006351272834</v>
      </c>
      <c r="D2422" s="2">
        <v>-1.433960910266352E-2</v>
      </c>
      <c r="E2422" s="2">
        <v>-1.6446883006397611E-8</v>
      </c>
      <c r="F2422" s="2">
        <v>2.0140000000000002</v>
      </c>
      <c r="G2422" s="2">
        <v>2.0110000000000001</v>
      </c>
      <c r="H2422" s="2">
        <v>1.9919999999999998</v>
      </c>
      <c r="I2422" s="2">
        <v>1.9712000000000001</v>
      </c>
      <c r="J2422" s="2">
        <v>1.9320999999999997</v>
      </c>
      <c r="K2422" s="13" t="s">
        <v>53</v>
      </c>
      <c r="L2422" s="13" t="s">
        <v>55</v>
      </c>
      <c r="M2422" s="13" t="s">
        <v>47</v>
      </c>
      <c r="N2422" s="16">
        <f t="shared" si="370"/>
        <v>50</v>
      </c>
      <c r="O2422" s="16">
        <f t="shared" si="371"/>
        <v>100</v>
      </c>
      <c r="P2422" s="16">
        <f t="shared" si="372"/>
        <v>50</v>
      </c>
      <c r="Q2422" s="16">
        <f t="shared" si="373"/>
        <v>16.5</v>
      </c>
      <c r="R2422" s="17">
        <f t="shared" si="374"/>
        <v>62.475000000000001</v>
      </c>
      <c r="S2422" s="17">
        <f t="shared" si="375"/>
        <v>51.625</v>
      </c>
      <c r="T2422" s="17">
        <f t="shared" si="376"/>
        <v>42.424999999999997</v>
      </c>
      <c r="U2422" s="17">
        <f t="shared" si="377"/>
        <v>54.125</v>
      </c>
      <c r="V2422" s="16">
        <f t="shared" si="378"/>
        <v>52.17499999999999</v>
      </c>
      <c r="W2422" s="16">
        <f t="shared" si="379"/>
        <v>52.662499999999994</v>
      </c>
    </row>
    <row r="2423" spans="1:23" ht="13.5" x14ac:dyDescent="0.25">
      <c r="A2423" s="3">
        <v>45533</v>
      </c>
      <c r="B2423" s="2">
        <v>2.04</v>
      </c>
      <c r="C2423" s="2">
        <v>59.022741589427561</v>
      </c>
      <c r="D2423" s="2">
        <v>-1.6173694949877637E-2</v>
      </c>
      <c r="E2423" s="2">
        <v>-1.315750640511809E-8</v>
      </c>
      <c r="F2423" s="2">
        <v>2.0119999999999996</v>
      </c>
      <c r="G2423" s="2">
        <v>2.0159999999999996</v>
      </c>
      <c r="H2423" s="2">
        <v>1.9949999999999999</v>
      </c>
      <c r="I2423" s="2">
        <v>1.9743999999999999</v>
      </c>
      <c r="J2423" s="2">
        <v>1.9320000000000002</v>
      </c>
      <c r="K2423" s="13" t="s">
        <v>48</v>
      </c>
      <c r="L2423" s="13" t="s">
        <v>55</v>
      </c>
      <c r="M2423" s="13" t="s">
        <v>50</v>
      </c>
      <c r="N2423" s="16">
        <f t="shared" si="370"/>
        <v>50</v>
      </c>
      <c r="O2423" s="16">
        <f t="shared" si="371"/>
        <v>100</v>
      </c>
      <c r="P2423" s="16">
        <f t="shared" si="372"/>
        <v>50</v>
      </c>
      <c r="Q2423" s="16">
        <f t="shared" si="373"/>
        <v>66.5</v>
      </c>
      <c r="R2423" s="17">
        <f t="shared" si="374"/>
        <v>69.974999999999994</v>
      </c>
      <c r="S2423" s="17">
        <f t="shared" si="375"/>
        <v>64.125</v>
      </c>
      <c r="T2423" s="17">
        <f t="shared" si="376"/>
        <v>64.924999999999997</v>
      </c>
      <c r="U2423" s="17">
        <f t="shared" si="377"/>
        <v>66.625</v>
      </c>
      <c r="V2423" s="16">
        <f t="shared" si="378"/>
        <v>66.341666666666654</v>
      </c>
      <c r="W2423" s="16">
        <f t="shared" si="379"/>
        <v>66.412499999999994</v>
      </c>
    </row>
    <row r="2424" spans="1:23" ht="13.5" x14ac:dyDescent="0.25">
      <c r="A2424" s="3">
        <v>45534</v>
      </c>
      <c r="B2424" s="2">
        <v>2.0499999999999998</v>
      </c>
      <c r="C2424" s="2">
        <v>60.660742802005764</v>
      </c>
      <c r="D2424" s="2">
        <v>-1.8736882494562401E-2</v>
      </c>
      <c r="E2424" s="2">
        <v>-1.0526005124094472E-8</v>
      </c>
      <c r="F2424" s="2">
        <v>2.0179999999999998</v>
      </c>
      <c r="G2424" s="2">
        <v>2.0219999999999998</v>
      </c>
      <c r="H2424" s="2">
        <v>1.9994999999999998</v>
      </c>
      <c r="I2424" s="2">
        <v>1.9778</v>
      </c>
      <c r="J2424" s="2">
        <v>1.9318</v>
      </c>
      <c r="K2424" s="13" t="s">
        <v>48</v>
      </c>
      <c r="L2424" s="13" t="s">
        <v>55</v>
      </c>
      <c r="M2424" s="13" t="s">
        <v>52</v>
      </c>
      <c r="N2424" s="16">
        <f t="shared" si="370"/>
        <v>50</v>
      </c>
      <c r="O2424" s="16">
        <f t="shared" si="371"/>
        <v>100</v>
      </c>
      <c r="P2424" s="16">
        <f t="shared" si="372"/>
        <v>50</v>
      </c>
      <c r="Q2424" s="16">
        <f t="shared" si="373"/>
        <v>83.5</v>
      </c>
      <c r="R2424" s="17">
        <f t="shared" si="374"/>
        <v>72.525000000000006</v>
      </c>
      <c r="S2424" s="17">
        <f t="shared" si="375"/>
        <v>68.375</v>
      </c>
      <c r="T2424" s="17">
        <f t="shared" si="376"/>
        <v>72.575000000000003</v>
      </c>
      <c r="U2424" s="17">
        <f t="shared" si="377"/>
        <v>70.875</v>
      </c>
      <c r="V2424" s="16">
        <f t="shared" si="378"/>
        <v>71.158333333333346</v>
      </c>
      <c r="W2424" s="16">
        <f t="shared" si="379"/>
        <v>71.087500000000006</v>
      </c>
    </row>
    <row r="2425" spans="1:23" ht="13.5" x14ac:dyDescent="0.25">
      <c r="A2425" s="3">
        <v>45537</v>
      </c>
      <c r="B2425" s="2">
        <v>2.04</v>
      </c>
      <c r="C2425" s="2">
        <v>58.157175283717223</v>
      </c>
      <c r="D2425" s="2">
        <v>-2.2013033619377342E-2</v>
      </c>
      <c r="E2425" s="2">
        <v>-8.4208040992755786E-9</v>
      </c>
      <c r="F2425" s="2">
        <v>2.0259999999999998</v>
      </c>
      <c r="G2425" s="2">
        <v>2.028</v>
      </c>
      <c r="H2425" s="2">
        <v>2.004</v>
      </c>
      <c r="I2425" s="2">
        <v>1.9812000000000001</v>
      </c>
      <c r="J2425" s="2">
        <v>1.9314500000000003</v>
      </c>
      <c r="K2425" s="13" t="s">
        <v>48</v>
      </c>
      <c r="L2425" s="13" t="s">
        <v>55</v>
      </c>
      <c r="M2425" s="13" t="s">
        <v>52</v>
      </c>
      <c r="N2425" s="16">
        <f t="shared" si="370"/>
        <v>50</v>
      </c>
      <c r="O2425" s="16">
        <f t="shared" si="371"/>
        <v>100</v>
      </c>
      <c r="P2425" s="16">
        <f t="shared" si="372"/>
        <v>50</v>
      </c>
      <c r="Q2425" s="16">
        <f t="shared" si="373"/>
        <v>83.5</v>
      </c>
      <c r="R2425" s="17">
        <f t="shared" si="374"/>
        <v>72.525000000000006</v>
      </c>
      <c r="S2425" s="17">
        <f t="shared" si="375"/>
        <v>68.375</v>
      </c>
      <c r="T2425" s="17">
        <f t="shared" si="376"/>
        <v>72.575000000000003</v>
      </c>
      <c r="U2425" s="17">
        <f t="shared" si="377"/>
        <v>70.875</v>
      </c>
      <c r="V2425" s="16">
        <f t="shared" si="378"/>
        <v>71.158333333333346</v>
      </c>
      <c r="W2425" s="16">
        <f t="shared" si="379"/>
        <v>71.087500000000006</v>
      </c>
    </row>
    <row r="2426" spans="1:23" ht="13.5" x14ac:dyDescent="0.25">
      <c r="A2426" s="3">
        <v>45538</v>
      </c>
      <c r="B2426" s="2">
        <v>2.0099999999999998</v>
      </c>
      <c r="C2426" s="2">
        <v>51.314893519030491</v>
      </c>
      <c r="D2426" s="2">
        <v>-1.8175111752843476E-2</v>
      </c>
      <c r="E2426" s="2">
        <v>-6.7366432794204634E-9</v>
      </c>
      <c r="F2426" s="2">
        <v>2.0279999999999996</v>
      </c>
      <c r="G2426" s="2">
        <v>2.028</v>
      </c>
      <c r="H2426" s="2">
        <v>2.0069999999999997</v>
      </c>
      <c r="I2426" s="2">
        <v>1.9842000000000002</v>
      </c>
      <c r="J2426" s="2">
        <v>1.9310000000000003</v>
      </c>
      <c r="K2426" s="13" t="s">
        <v>48</v>
      </c>
      <c r="L2426" s="13" t="s">
        <v>55</v>
      </c>
      <c r="M2426" s="13" t="s">
        <v>52</v>
      </c>
      <c r="N2426" s="16">
        <f t="shared" si="370"/>
        <v>50</v>
      </c>
      <c r="O2426" s="16">
        <f t="shared" si="371"/>
        <v>100</v>
      </c>
      <c r="P2426" s="16">
        <f t="shared" si="372"/>
        <v>50</v>
      </c>
      <c r="Q2426" s="16">
        <f t="shared" si="373"/>
        <v>83.5</v>
      </c>
      <c r="R2426" s="17">
        <f t="shared" si="374"/>
        <v>72.525000000000006</v>
      </c>
      <c r="S2426" s="17">
        <f t="shared" si="375"/>
        <v>68.375</v>
      </c>
      <c r="T2426" s="17">
        <f t="shared" si="376"/>
        <v>72.575000000000003</v>
      </c>
      <c r="U2426" s="17">
        <f t="shared" si="377"/>
        <v>70.875</v>
      </c>
      <c r="V2426" s="16">
        <f t="shared" si="378"/>
        <v>71.158333333333346</v>
      </c>
      <c r="W2426" s="16">
        <f t="shared" si="379"/>
        <v>71.087500000000006</v>
      </c>
    </row>
    <row r="2427" spans="1:23" ht="13.5" x14ac:dyDescent="0.25">
      <c r="A2427" s="3">
        <v>45539</v>
      </c>
      <c r="B2427" s="2">
        <v>2.0299999999999998</v>
      </c>
      <c r="C2427" s="2">
        <v>55.106912874542331</v>
      </c>
      <c r="D2427" s="2">
        <v>-7.2117813815952836E-3</v>
      </c>
      <c r="E2427" s="2">
        <v>-5.389314623536371E-9</v>
      </c>
      <c r="F2427" s="2">
        <v>2.0339999999999998</v>
      </c>
      <c r="G2427" s="2">
        <v>2.024</v>
      </c>
      <c r="H2427" s="2">
        <v>2.0099999999999998</v>
      </c>
      <c r="I2427" s="2">
        <v>1.9880000000000002</v>
      </c>
      <c r="J2427" s="2">
        <v>1.9307500000000002</v>
      </c>
      <c r="K2427" s="13" t="s">
        <v>48</v>
      </c>
      <c r="L2427" s="13" t="s">
        <v>55</v>
      </c>
      <c r="M2427" s="13" t="s">
        <v>52</v>
      </c>
      <c r="N2427" s="16">
        <f t="shared" si="370"/>
        <v>50</v>
      </c>
      <c r="O2427" s="16">
        <f t="shared" si="371"/>
        <v>100</v>
      </c>
      <c r="P2427" s="16">
        <f t="shared" si="372"/>
        <v>50</v>
      </c>
      <c r="Q2427" s="16">
        <f t="shared" si="373"/>
        <v>83.5</v>
      </c>
      <c r="R2427" s="17">
        <f t="shared" si="374"/>
        <v>72.525000000000006</v>
      </c>
      <c r="S2427" s="17">
        <f t="shared" si="375"/>
        <v>68.375</v>
      </c>
      <c r="T2427" s="17">
        <f t="shared" si="376"/>
        <v>72.575000000000003</v>
      </c>
      <c r="U2427" s="17">
        <f t="shared" si="377"/>
        <v>70.875</v>
      </c>
      <c r="V2427" s="16">
        <f t="shared" si="378"/>
        <v>71.158333333333346</v>
      </c>
      <c r="W2427" s="16">
        <f t="shared" si="379"/>
        <v>71.087500000000006</v>
      </c>
    </row>
    <row r="2428" spans="1:23" ht="13.5" x14ac:dyDescent="0.25">
      <c r="A2428" s="3">
        <v>45540</v>
      </c>
      <c r="B2428" s="2">
        <v>2</v>
      </c>
      <c r="C2428" s="2">
        <v>48.948236122819068</v>
      </c>
      <c r="D2428" s="2">
        <v>1.0610476144723435E-3</v>
      </c>
      <c r="E2428" s="2">
        <v>-4.3114516988290966E-9</v>
      </c>
      <c r="F2428" s="2">
        <v>2.0259999999999998</v>
      </c>
      <c r="G2428" s="2">
        <v>2.0189999999999997</v>
      </c>
      <c r="H2428" s="2">
        <v>2.0104999999999995</v>
      </c>
      <c r="I2428" s="2">
        <v>1.99</v>
      </c>
      <c r="J2428" s="2">
        <v>1.9303500000000005</v>
      </c>
      <c r="K2428" s="13" t="s">
        <v>48</v>
      </c>
      <c r="L2428" s="13" t="s">
        <v>55</v>
      </c>
      <c r="M2428" s="13" t="s">
        <v>50</v>
      </c>
      <c r="N2428" s="16">
        <f t="shared" si="370"/>
        <v>50</v>
      </c>
      <c r="O2428" s="16">
        <f t="shared" si="371"/>
        <v>100</v>
      </c>
      <c r="P2428" s="16">
        <f t="shared" si="372"/>
        <v>50</v>
      </c>
      <c r="Q2428" s="16">
        <f t="shared" si="373"/>
        <v>66.5</v>
      </c>
      <c r="R2428" s="17">
        <f t="shared" si="374"/>
        <v>69.974999999999994</v>
      </c>
      <c r="S2428" s="17">
        <f t="shared" si="375"/>
        <v>64.125</v>
      </c>
      <c r="T2428" s="17">
        <f t="shared" si="376"/>
        <v>64.924999999999997</v>
      </c>
      <c r="U2428" s="17">
        <f t="shared" si="377"/>
        <v>66.625</v>
      </c>
      <c r="V2428" s="16">
        <f t="shared" si="378"/>
        <v>66.341666666666654</v>
      </c>
      <c r="W2428" s="16">
        <f t="shared" si="379"/>
        <v>66.412499999999994</v>
      </c>
    </row>
    <row r="2429" spans="1:23" ht="13.5" x14ac:dyDescent="0.25">
      <c r="A2429" s="3">
        <v>45541</v>
      </c>
      <c r="B2429" s="2">
        <v>2.0099999999999998</v>
      </c>
      <c r="C2429" s="2">
        <v>50.917358396126779</v>
      </c>
      <c r="D2429" s="2">
        <v>2.7441922966966459E-3</v>
      </c>
      <c r="E2429" s="2">
        <v>-3.4491613590632775E-9</v>
      </c>
      <c r="F2429" s="2">
        <v>2.0179999999999998</v>
      </c>
      <c r="G2429" s="2">
        <v>2.0179999999999998</v>
      </c>
      <c r="H2429" s="2">
        <v>2.0119999999999996</v>
      </c>
      <c r="I2429" s="2">
        <v>1.9928000000000003</v>
      </c>
      <c r="J2429" s="2">
        <v>1.9301000000000004</v>
      </c>
      <c r="K2429" s="13" t="s">
        <v>48</v>
      </c>
      <c r="L2429" s="13" t="s">
        <v>55</v>
      </c>
      <c r="M2429" s="13" t="s">
        <v>50</v>
      </c>
      <c r="N2429" s="16">
        <f t="shared" si="370"/>
        <v>50</v>
      </c>
      <c r="O2429" s="16">
        <f t="shared" si="371"/>
        <v>100</v>
      </c>
      <c r="P2429" s="16">
        <f t="shared" si="372"/>
        <v>50</v>
      </c>
      <c r="Q2429" s="16">
        <f t="shared" si="373"/>
        <v>66.5</v>
      </c>
      <c r="R2429" s="17">
        <f t="shared" si="374"/>
        <v>69.974999999999994</v>
      </c>
      <c r="S2429" s="17">
        <f t="shared" si="375"/>
        <v>64.125</v>
      </c>
      <c r="T2429" s="17">
        <f t="shared" si="376"/>
        <v>64.924999999999997</v>
      </c>
      <c r="U2429" s="17">
        <f t="shared" si="377"/>
        <v>66.625</v>
      </c>
      <c r="V2429" s="16">
        <f t="shared" si="378"/>
        <v>66.341666666666654</v>
      </c>
      <c r="W2429" s="16">
        <f t="shared" si="379"/>
        <v>66.412499999999994</v>
      </c>
    </row>
    <row r="2430" spans="1:23" ht="13.5" x14ac:dyDescent="0.25">
      <c r="A2430" s="3">
        <v>45544</v>
      </c>
      <c r="B2430" s="2">
        <v>2.0099999999999998</v>
      </c>
      <c r="C2430" s="2">
        <v>50.917358396126779</v>
      </c>
      <c r="D2430" s="2">
        <v>1.06865958565594E-3</v>
      </c>
      <c r="E2430" s="2">
        <v>-2.7593290872506221E-9</v>
      </c>
      <c r="F2430" s="2">
        <v>2.0119999999999996</v>
      </c>
      <c r="G2430" s="2">
        <v>2.0189999999999997</v>
      </c>
      <c r="H2430" s="2">
        <v>2.0134999999999996</v>
      </c>
      <c r="I2430" s="2">
        <v>1.9952000000000001</v>
      </c>
      <c r="J2430" s="2">
        <v>1.9299000000000004</v>
      </c>
      <c r="K2430" s="13" t="s">
        <v>48</v>
      </c>
      <c r="L2430" s="13" t="s">
        <v>55</v>
      </c>
      <c r="M2430" s="13" t="s">
        <v>50</v>
      </c>
      <c r="N2430" s="16">
        <f t="shared" si="370"/>
        <v>50</v>
      </c>
      <c r="O2430" s="16">
        <f t="shared" si="371"/>
        <v>100</v>
      </c>
      <c r="P2430" s="16">
        <f t="shared" si="372"/>
        <v>50</v>
      </c>
      <c r="Q2430" s="16">
        <f t="shared" si="373"/>
        <v>66.5</v>
      </c>
      <c r="R2430" s="17">
        <f t="shared" si="374"/>
        <v>69.974999999999994</v>
      </c>
      <c r="S2430" s="17">
        <f t="shared" si="375"/>
        <v>64.125</v>
      </c>
      <c r="T2430" s="17">
        <f t="shared" si="376"/>
        <v>64.924999999999997</v>
      </c>
      <c r="U2430" s="17">
        <f t="shared" si="377"/>
        <v>66.625</v>
      </c>
      <c r="V2430" s="16">
        <f t="shared" si="378"/>
        <v>66.341666666666654</v>
      </c>
      <c r="W2430" s="16">
        <f t="shared" si="379"/>
        <v>66.412499999999994</v>
      </c>
    </row>
    <row r="2431" spans="1:23" ht="13.5" x14ac:dyDescent="0.25">
      <c r="A2431" s="3">
        <v>45545</v>
      </c>
      <c r="B2431" s="2">
        <v>2</v>
      </c>
      <c r="C2431" s="2">
        <v>48.737181612650041</v>
      </c>
      <c r="D2431" s="2">
        <v>3.7052245209823198E-4</v>
      </c>
      <c r="E2431" s="2">
        <v>-2.2074632698004977E-9</v>
      </c>
      <c r="F2431" s="2">
        <v>2.0099999999999998</v>
      </c>
      <c r="G2431" s="2">
        <v>2.0189999999999997</v>
      </c>
      <c r="H2431" s="2">
        <v>2.0139999999999998</v>
      </c>
      <c r="I2431" s="2">
        <v>1.9968000000000006</v>
      </c>
      <c r="J2431" s="2">
        <v>1.9297000000000006</v>
      </c>
      <c r="K2431" s="13" t="s">
        <v>48</v>
      </c>
      <c r="L2431" s="13" t="s">
        <v>55</v>
      </c>
      <c r="M2431" s="13" t="s">
        <v>50</v>
      </c>
      <c r="N2431" s="16">
        <f t="shared" si="370"/>
        <v>50</v>
      </c>
      <c r="O2431" s="16">
        <f t="shared" si="371"/>
        <v>100</v>
      </c>
      <c r="P2431" s="16">
        <f t="shared" si="372"/>
        <v>50</v>
      </c>
      <c r="Q2431" s="16">
        <f t="shared" si="373"/>
        <v>66.5</v>
      </c>
      <c r="R2431" s="17">
        <f t="shared" si="374"/>
        <v>69.974999999999994</v>
      </c>
      <c r="S2431" s="17">
        <f t="shared" si="375"/>
        <v>64.125</v>
      </c>
      <c r="T2431" s="17">
        <f t="shared" si="376"/>
        <v>64.924999999999997</v>
      </c>
      <c r="U2431" s="17">
        <f t="shared" si="377"/>
        <v>66.625</v>
      </c>
      <c r="V2431" s="16">
        <f t="shared" si="378"/>
        <v>66.341666666666654</v>
      </c>
      <c r="W2431" s="16">
        <f t="shared" si="379"/>
        <v>66.412499999999994</v>
      </c>
    </row>
    <row r="2432" spans="1:23" ht="13.5" x14ac:dyDescent="0.25">
      <c r="A2432" s="3">
        <v>45546</v>
      </c>
      <c r="B2432" s="2">
        <v>2.02</v>
      </c>
      <c r="C2432" s="2">
        <v>53.065623381610919</v>
      </c>
      <c r="D2432" s="2">
        <v>-1.6621550451576539E-3</v>
      </c>
      <c r="E2432" s="2">
        <v>-1.7659706158403983E-9</v>
      </c>
      <c r="F2432" s="2">
        <v>2.008</v>
      </c>
      <c r="G2432" s="2">
        <v>2.0209999999999999</v>
      </c>
      <c r="H2432" s="2">
        <v>2.016</v>
      </c>
      <c r="I2432" s="2">
        <v>1.9988000000000006</v>
      </c>
      <c r="J2432" s="2">
        <v>1.9297000000000002</v>
      </c>
      <c r="K2432" s="13" t="s">
        <v>48</v>
      </c>
      <c r="L2432" s="13" t="s">
        <v>55</v>
      </c>
      <c r="M2432" s="13" t="s">
        <v>50</v>
      </c>
      <c r="N2432" s="16">
        <f t="shared" si="370"/>
        <v>50</v>
      </c>
      <c r="O2432" s="16">
        <f t="shared" si="371"/>
        <v>100</v>
      </c>
      <c r="P2432" s="16">
        <f t="shared" si="372"/>
        <v>50</v>
      </c>
      <c r="Q2432" s="16">
        <f t="shared" si="373"/>
        <v>66.5</v>
      </c>
      <c r="R2432" s="17">
        <f t="shared" si="374"/>
        <v>69.974999999999994</v>
      </c>
      <c r="S2432" s="17">
        <f t="shared" si="375"/>
        <v>64.125</v>
      </c>
      <c r="T2432" s="17">
        <f t="shared" si="376"/>
        <v>64.924999999999997</v>
      </c>
      <c r="U2432" s="17">
        <f t="shared" si="377"/>
        <v>66.625</v>
      </c>
      <c r="V2432" s="16">
        <f t="shared" si="378"/>
        <v>66.341666666666654</v>
      </c>
      <c r="W2432" s="16">
        <f t="shared" si="379"/>
        <v>66.412499999999994</v>
      </c>
    </row>
    <row r="2433" spans="1:23" ht="13.5" x14ac:dyDescent="0.25">
      <c r="A2433" s="3">
        <v>45547</v>
      </c>
      <c r="B2433" s="2">
        <v>2.02</v>
      </c>
      <c r="C2433" s="2">
        <v>53.065623381610919</v>
      </c>
      <c r="D2433" s="2">
        <v>2.6901592238890437E-3</v>
      </c>
      <c r="E2433" s="2">
        <v>-1.4127764926723187E-9</v>
      </c>
      <c r="F2433" s="2">
        <v>2.0119999999999996</v>
      </c>
      <c r="G2433" s="2">
        <v>2.0189999999999997</v>
      </c>
      <c r="H2433" s="2">
        <v>2.0175000000000001</v>
      </c>
      <c r="I2433" s="2">
        <v>2.0010000000000003</v>
      </c>
      <c r="J2433" s="2">
        <v>1.9297000000000002</v>
      </c>
      <c r="K2433" s="13" t="s">
        <v>48</v>
      </c>
      <c r="L2433" s="13" t="s">
        <v>55</v>
      </c>
      <c r="M2433" s="13" t="s">
        <v>52</v>
      </c>
      <c r="N2433" s="16">
        <f t="shared" si="370"/>
        <v>50</v>
      </c>
      <c r="O2433" s="16">
        <f t="shared" si="371"/>
        <v>100</v>
      </c>
      <c r="P2433" s="16">
        <f t="shared" si="372"/>
        <v>50</v>
      </c>
      <c r="Q2433" s="16">
        <f t="shared" si="373"/>
        <v>83.5</v>
      </c>
      <c r="R2433" s="17">
        <f t="shared" si="374"/>
        <v>72.525000000000006</v>
      </c>
      <c r="S2433" s="17">
        <f t="shared" si="375"/>
        <v>68.375</v>
      </c>
      <c r="T2433" s="17">
        <f t="shared" si="376"/>
        <v>72.575000000000003</v>
      </c>
      <c r="U2433" s="17">
        <f t="shared" si="377"/>
        <v>70.875</v>
      </c>
      <c r="V2433" s="16">
        <f t="shared" si="378"/>
        <v>71.158333333333346</v>
      </c>
      <c r="W2433" s="16">
        <f t="shared" si="379"/>
        <v>71.087500000000006</v>
      </c>
    </row>
    <row r="2434" spans="1:23" ht="13.5" x14ac:dyDescent="0.25">
      <c r="A2434" s="3">
        <v>45548</v>
      </c>
      <c r="B2434" s="2">
        <v>2.02</v>
      </c>
      <c r="C2434" s="2">
        <v>53.065623381610919</v>
      </c>
      <c r="D2434" s="2">
        <v>7.835816736972312E-3</v>
      </c>
      <c r="E2434" s="2">
        <v>-1.130221194137855E-9</v>
      </c>
      <c r="F2434" s="2">
        <v>2.0139999999999998</v>
      </c>
      <c r="G2434" s="2">
        <v>2.016</v>
      </c>
      <c r="H2434" s="2">
        <v>2.0190000000000001</v>
      </c>
      <c r="I2434" s="2">
        <v>2.0032000000000001</v>
      </c>
      <c r="J2434" s="2">
        <v>1.9297500000000003</v>
      </c>
      <c r="K2434" s="13" t="s">
        <v>48</v>
      </c>
      <c r="L2434" s="13" t="s">
        <v>55</v>
      </c>
      <c r="M2434" s="13" t="s">
        <v>52</v>
      </c>
      <c r="N2434" s="16">
        <f t="shared" ref="N2434:N2497" si="380">IF(D2434&lt;30,50, IF(D2434&gt;70, 0, 25))</f>
        <v>50</v>
      </c>
      <c r="O2434" s="16">
        <f t="shared" ref="O2434:O2497" si="381">IF(F2434-E2434&gt;0.02, 100, IF(F2434-E2434&lt;0,0,45))</f>
        <v>100</v>
      </c>
      <c r="P2434" s="16">
        <f t="shared" ref="P2434:P2497" si="382">IF(G2434-J2434&gt;10,100,IF(G2434-J2434&gt;5,75, IF(G2434-J2434&gt;0,50,0)))</f>
        <v>50</v>
      </c>
      <c r="Q2434" s="16">
        <f t="shared" ref="Q2434:Q2497" si="383">IF(M2434="confirmed bullish", 34, IF(M2434="bullish divergence",17, 0))+IF(K2434="bullish",33,IF(K2434="bearish",0,16.5))+IF(L2434="strong",33,IF(L2434="weak",0,16.5))</f>
        <v>83.5</v>
      </c>
      <c r="R2434" s="17">
        <f t="shared" si="374"/>
        <v>72.525000000000006</v>
      </c>
      <c r="S2434" s="17">
        <f t="shared" si="375"/>
        <v>68.375</v>
      </c>
      <c r="T2434" s="17">
        <f t="shared" si="376"/>
        <v>72.575000000000003</v>
      </c>
      <c r="U2434" s="17">
        <f t="shared" si="377"/>
        <v>70.875</v>
      </c>
      <c r="V2434" s="16">
        <f t="shared" si="378"/>
        <v>71.158333333333346</v>
      </c>
      <c r="W2434" s="16">
        <f t="shared" si="379"/>
        <v>71.087500000000006</v>
      </c>
    </row>
    <row r="2435" spans="1:23" ht="13.5" x14ac:dyDescent="0.25">
      <c r="A2435" s="3">
        <v>45551</v>
      </c>
      <c r="B2435" s="2">
        <v>2</v>
      </c>
      <c r="C2435" s="2">
        <v>48.003254032847266</v>
      </c>
      <c r="D2435" s="2">
        <v>1.2062918016602087E-2</v>
      </c>
      <c r="E2435" s="2">
        <v>-9.0417695531028398E-10</v>
      </c>
      <c r="F2435" s="2">
        <v>2.0119999999999996</v>
      </c>
      <c r="G2435" s="2">
        <v>2.0119999999999996</v>
      </c>
      <c r="H2435" s="2">
        <v>2.0200000000000005</v>
      </c>
      <c r="I2435" s="2">
        <v>2.0048000000000004</v>
      </c>
      <c r="J2435" s="2">
        <v>1.9297000000000002</v>
      </c>
      <c r="K2435" s="13" t="s">
        <v>48</v>
      </c>
      <c r="L2435" s="13" t="s">
        <v>55</v>
      </c>
      <c r="M2435" s="13" t="s">
        <v>50</v>
      </c>
      <c r="N2435" s="16">
        <f t="shared" si="380"/>
        <v>50</v>
      </c>
      <c r="O2435" s="16">
        <f t="shared" si="381"/>
        <v>100</v>
      </c>
      <c r="P2435" s="16">
        <f t="shared" si="382"/>
        <v>50</v>
      </c>
      <c r="Q2435" s="16">
        <f t="shared" si="383"/>
        <v>66.5</v>
      </c>
      <c r="R2435" s="17">
        <f t="shared" ref="R2435:R2498" si="384">0.35*N2435+O2435*0.35+P2435*0.15+Q2435*0.15</f>
        <v>69.974999999999994</v>
      </c>
      <c r="S2435" s="17">
        <f t="shared" ref="S2435:S2498" si="385">N2435*0.2+O2435*0.2+P2435*0.35+Q2435*0.25</f>
        <v>64.125</v>
      </c>
      <c r="T2435" s="17">
        <f t="shared" ref="T2435:T2498" si="386">N2435*0.15+O2435*0.15+P2435*0.25+Q2435*0.45</f>
        <v>64.924999999999997</v>
      </c>
      <c r="U2435" s="17">
        <f t="shared" ref="U2435:U2498" si="387">0.25*SUM(N2435:Q2435)</f>
        <v>66.625</v>
      </c>
      <c r="V2435" s="16">
        <f t="shared" ref="V2435:V2498" si="388">SUM(R2435:T2435)/3</f>
        <v>66.341666666666654</v>
      </c>
      <c r="W2435" s="16">
        <f t="shared" ref="W2435:W2498" si="389">SUM(R2435:U2435)/4</f>
        <v>66.412499999999994</v>
      </c>
    </row>
    <row r="2436" spans="1:23" ht="13.5" x14ac:dyDescent="0.25">
      <c r="A2436" s="3">
        <v>45552</v>
      </c>
      <c r="B2436" s="2">
        <v>2.0499999999999998</v>
      </c>
      <c r="C2436" s="2">
        <v>58.629035804888844</v>
      </c>
      <c r="D2436" s="2">
        <v>7.3740324890567699E-3</v>
      </c>
      <c r="E2436" s="2">
        <v>-7.2334156424822719E-10</v>
      </c>
      <c r="F2436" s="2">
        <v>2.0219999999999998</v>
      </c>
      <c r="G2436" s="2">
        <v>2.016</v>
      </c>
      <c r="H2436" s="2">
        <v>2.0220000000000002</v>
      </c>
      <c r="I2436" s="2">
        <v>2.0069999999999997</v>
      </c>
      <c r="J2436" s="2">
        <v>1.9300500000000005</v>
      </c>
      <c r="K2436" s="13" t="s">
        <v>48</v>
      </c>
      <c r="L2436" s="13" t="s">
        <v>55</v>
      </c>
      <c r="M2436" s="13" t="s">
        <v>52</v>
      </c>
      <c r="N2436" s="16">
        <f t="shared" si="380"/>
        <v>50</v>
      </c>
      <c r="O2436" s="16">
        <f t="shared" si="381"/>
        <v>100</v>
      </c>
      <c r="P2436" s="16">
        <f t="shared" si="382"/>
        <v>50</v>
      </c>
      <c r="Q2436" s="16">
        <f t="shared" si="383"/>
        <v>83.5</v>
      </c>
      <c r="R2436" s="17">
        <f t="shared" si="384"/>
        <v>72.525000000000006</v>
      </c>
      <c r="S2436" s="17">
        <f t="shared" si="385"/>
        <v>68.375</v>
      </c>
      <c r="T2436" s="17">
        <f t="shared" si="386"/>
        <v>72.575000000000003</v>
      </c>
      <c r="U2436" s="17">
        <f t="shared" si="387"/>
        <v>70.875</v>
      </c>
      <c r="V2436" s="16">
        <f t="shared" si="388"/>
        <v>71.158333333333346</v>
      </c>
      <c r="W2436" s="16">
        <f t="shared" si="389"/>
        <v>71.087500000000006</v>
      </c>
    </row>
    <row r="2437" spans="1:23" ht="13.5" x14ac:dyDescent="0.25">
      <c r="A2437" s="3">
        <v>45553</v>
      </c>
      <c r="B2437" s="2">
        <v>2.04</v>
      </c>
      <c r="C2437" s="2">
        <v>56.157280505447559</v>
      </c>
      <c r="D2437" s="2">
        <v>6.9781930302785788E-3</v>
      </c>
      <c r="E2437" s="2">
        <v>-5.7867325139858181E-10</v>
      </c>
      <c r="F2437" s="2">
        <v>2.0259999999999998</v>
      </c>
      <c r="G2437" s="2">
        <v>2.0169999999999999</v>
      </c>
      <c r="H2437" s="2">
        <v>2.0204999999999997</v>
      </c>
      <c r="I2437" s="2">
        <v>2.008</v>
      </c>
      <c r="J2437" s="2">
        <v>1.9305000000000008</v>
      </c>
      <c r="K2437" s="13" t="s">
        <v>48</v>
      </c>
      <c r="L2437" s="13" t="s">
        <v>55</v>
      </c>
      <c r="M2437" s="13" t="s">
        <v>52</v>
      </c>
      <c r="N2437" s="16">
        <f t="shared" si="380"/>
        <v>50</v>
      </c>
      <c r="O2437" s="16">
        <f t="shared" si="381"/>
        <v>100</v>
      </c>
      <c r="P2437" s="16">
        <f t="shared" si="382"/>
        <v>50</v>
      </c>
      <c r="Q2437" s="16">
        <f t="shared" si="383"/>
        <v>83.5</v>
      </c>
      <c r="R2437" s="17">
        <f t="shared" si="384"/>
        <v>72.525000000000006</v>
      </c>
      <c r="S2437" s="17">
        <f t="shared" si="385"/>
        <v>68.375</v>
      </c>
      <c r="T2437" s="17">
        <f t="shared" si="386"/>
        <v>72.575000000000003</v>
      </c>
      <c r="U2437" s="17">
        <f t="shared" si="387"/>
        <v>70.875</v>
      </c>
      <c r="V2437" s="16">
        <f t="shared" si="388"/>
        <v>71.158333333333346</v>
      </c>
      <c r="W2437" s="16">
        <f t="shared" si="389"/>
        <v>71.087500000000006</v>
      </c>
    </row>
    <row r="2438" spans="1:23" ht="13.5" x14ac:dyDescent="0.25">
      <c r="A2438" s="3">
        <v>45554</v>
      </c>
      <c r="B2438" s="2">
        <v>2.02</v>
      </c>
      <c r="C2438" s="2">
        <v>51.482442716834207</v>
      </c>
      <c r="D2438" s="2">
        <v>3.340675585022268E-3</v>
      </c>
      <c r="E2438" s="2">
        <v>-4.6293860111886546E-10</v>
      </c>
      <c r="F2438" s="2">
        <v>2.0259999999999998</v>
      </c>
      <c r="G2438" s="2">
        <v>2.0189999999999997</v>
      </c>
      <c r="H2438" s="2">
        <v>2.0189999999999997</v>
      </c>
      <c r="I2438" s="2">
        <v>2.0085999999999999</v>
      </c>
      <c r="J2438" s="2">
        <v>1.9309000000000005</v>
      </c>
      <c r="K2438" s="13" t="s">
        <v>53</v>
      </c>
      <c r="L2438" s="13" t="s">
        <v>55</v>
      </c>
      <c r="M2438" s="13" t="s">
        <v>55</v>
      </c>
      <c r="N2438" s="16">
        <f t="shared" si="380"/>
        <v>50</v>
      </c>
      <c r="O2438" s="16">
        <f t="shared" si="381"/>
        <v>100</v>
      </c>
      <c r="P2438" s="16">
        <f t="shared" si="382"/>
        <v>50</v>
      </c>
      <c r="Q2438" s="16">
        <f t="shared" si="383"/>
        <v>16.5</v>
      </c>
      <c r="R2438" s="17">
        <f t="shared" si="384"/>
        <v>62.475000000000001</v>
      </c>
      <c r="S2438" s="17">
        <f t="shared" si="385"/>
        <v>51.625</v>
      </c>
      <c r="T2438" s="17">
        <f t="shared" si="386"/>
        <v>42.424999999999997</v>
      </c>
      <c r="U2438" s="17">
        <f t="shared" si="387"/>
        <v>54.125</v>
      </c>
      <c r="V2438" s="16">
        <f t="shared" si="388"/>
        <v>52.17499999999999</v>
      </c>
      <c r="W2438" s="16">
        <f t="shared" si="389"/>
        <v>52.662499999999994</v>
      </c>
    </row>
    <row r="2439" spans="1:23" ht="13.5" x14ac:dyDescent="0.25">
      <c r="A2439" s="3">
        <v>45555</v>
      </c>
      <c r="B2439" s="2">
        <v>2.0299999999999998</v>
      </c>
      <c r="C2439" s="2">
        <v>53.563915599240886</v>
      </c>
      <c r="D2439" s="2">
        <v>1.0224989474560964E-3</v>
      </c>
      <c r="E2439" s="2">
        <v>-3.7035088089509241E-10</v>
      </c>
      <c r="F2439" s="2">
        <v>2.0279999999999996</v>
      </c>
      <c r="G2439" s="2">
        <v>2.0209999999999999</v>
      </c>
      <c r="H2439" s="2">
        <v>2.0194999999999999</v>
      </c>
      <c r="I2439" s="2">
        <v>2.0084000000000004</v>
      </c>
      <c r="J2439" s="2">
        <v>1.9313500000000006</v>
      </c>
      <c r="K2439" s="13" t="s">
        <v>53</v>
      </c>
      <c r="L2439" s="13" t="s">
        <v>55</v>
      </c>
      <c r="M2439" s="13" t="s">
        <v>54</v>
      </c>
      <c r="N2439" s="16">
        <f t="shared" si="380"/>
        <v>50</v>
      </c>
      <c r="O2439" s="16">
        <f t="shared" si="381"/>
        <v>100</v>
      </c>
      <c r="P2439" s="16">
        <f t="shared" si="382"/>
        <v>50</v>
      </c>
      <c r="Q2439" s="16">
        <f t="shared" si="383"/>
        <v>16.5</v>
      </c>
      <c r="R2439" s="17">
        <f t="shared" si="384"/>
        <v>62.475000000000001</v>
      </c>
      <c r="S2439" s="17">
        <f t="shared" si="385"/>
        <v>51.625</v>
      </c>
      <c r="T2439" s="17">
        <f t="shared" si="386"/>
        <v>42.424999999999997</v>
      </c>
      <c r="U2439" s="17">
        <f t="shared" si="387"/>
        <v>54.125</v>
      </c>
      <c r="V2439" s="16">
        <f t="shared" si="388"/>
        <v>52.17499999999999</v>
      </c>
      <c r="W2439" s="16">
        <f t="shared" si="389"/>
        <v>52.662499999999994</v>
      </c>
    </row>
    <row r="2440" spans="1:23" ht="13.5" x14ac:dyDescent="0.25">
      <c r="A2440" s="3">
        <v>45558</v>
      </c>
      <c r="B2440" s="2">
        <v>2.02</v>
      </c>
      <c r="C2440" s="2">
        <v>51.19846723238647</v>
      </c>
      <c r="D2440" s="2">
        <v>-2.9256820673317918E-4</v>
      </c>
      <c r="E2440" s="2">
        <v>-2.9628070471607395E-10</v>
      </c>
      <c r="F2440" s="2">
        <v>2.0319999999999996</v>
      </c>
      <c r="G2440" s="2">
        <v>2.0219999999999998</v>
      </c>
      <c r="H2440" s="2">
        <v>2.0205000000000002</v>
      </c>
      <c r="I2440" s="2">
        <v>2.0072000000000001</v>
      </c>
      <c r="J2440" s="2">
        <v>1.9318500000000003</v>
      </c>
      <c r="K2440" s="13" t="s">
        <v>53</v>
      </c>
      <c r="L2440" s="13" t="s">
        <v>55</v>
      </c>
      <c r="M2440" s="13" t="s">
        <v>54</v>
      </c>
      <c r="N2440" s="16">
        <f t="shared" si="380"/>
        <v>50</v>
      </c>
      <c r="O2440" s="16">
        <f t="shared" si="381"/>
        <v>100</v>
      </c>
      <c r="P2440" s="16">
        <f t="shared" si="382"/>
        <v>50</v>
      </c>
      <c r="Q2440" s="16">
        <f t="shared" si="383"/>
        <v>16.5</v>
      </c>
      <c r="R2440" s="17">
        <f t="shared" si="384"/>
        <v>62.475000000000001</v>
      </c>
      <c r="S2440" s="17">
        <f t="shared" si="385"/>
        <v>51.625</v>
      </c>
      <c r="T2440" s="17">
        <f t="shared" si="386"/>
        <v>42.424999999999997</v>
      </c>
      <c r="U2440" s="17">
        <f t="shared" si="387"/>
        <v>54.125</v>
      </c>
      <c r="V2440" s="16">
        <f t="shared" si="388"/>
        <v>52.17499999999999</v>
      </c>
      <c r="W2440" s="16">
        <f t="shared" si="389"/>
        <v>52.662499999999994</v>
      </c>
    </row>
    <row r="2441" spans="1:23" ht="13.5" x14ac:dyDescent="0.25">
      <c r="A2441" s="3">
        <v>45559</v>
      </c>
      <c r="B2441" s="2">
        <v>2.04</v>
      </c>
      <c r="C2441" s="2">
        <v>55.437131093931896</v>
      </c>
      <c r="D2441" s="2">
        <v>-4.4534604989703297E-3</v>
      </c>
      <c r="E2441" s="2">
        <v>-2.3702456377285915E-10</v>
      </c>
      <c r="F2441" s="2">
        <v>2.0299999999999998</v>
      </c>
      <c r="G2441" s="2">
        <v>2.0259999999999998</v>
      </c>
      <c r="H2441" s="2">
        <v>2.0225</v>
      </c>
      <c r="I2441" s="2">
        <v>2.0076000000000001</v>
      </c>
      <c r="J2441" s="2">
        <v>1.9325500000000004</v>
      </c>
      <c r="K2441" s="13" t="s">
        <v>53</v>
      </c>
      <c r="L2441" s="13" t="s">
        <v>55</v>
      </c>
      <c r="M2441" s="13" t="s">
        <v>47</v>
      </c>
      <c r="N2441" s="16">
        <f t="shared" si="380"/>
        <v>50</v>
      </c>
      <c r="O2441" s="16">
        <f t="shared" si="381"/>
        <v>100</v>
      </c>
      <c r="P2441" s="16">
        <f t="shared" si="382"/>
        <v>50</v>
      </c>
      <c r="Q2441" s="16">
        <f t="shared" si="383"/>
        <v>16.5</v>
      </c>
      <c r="R2441" s="17">
        <f t="shared" si="384"/>
        <v>62.475000000000001</v>
      </c>
      <c r="S2441" s="17">
        <f t="shared" si="385"/>
        <v>51.625</v>
      </c>
      <c r="T2441" s="17">
        <f t="shared" si="386"/>
        <v>42.424999999999997</v>
      </c>
      <c r="U2441" s="17">
        <f t="shared" si="387"/>
        <v>54.125</v>
      </c>
      <c r="V2441" s="16">
        <f t="shared" si="388"/>
        <v>52.17499999999999</v>
      </c>
      <c r="W2441" s="16">
        <f t="shared" si="389"/>
        <v>52.662499999999994</v>
      </c>
    </row>
    <row r="2442" spans="1:23" ht="13.5" x14ac:dyDescent="0.25">
      <c r="A2442" s="3">
        <v>45560</v>
      </c>
      <c r="B2442" s="2">
        <v>2.0299999999999998</v>
      </c>
      <c r="C2442" s="2">
        <v>52.960276857567045</v>
      </c>
      <c r="D2442" s="2">
        <v>-4.3008437991676196E-3</v>
      </c>
      <c r="E2442" s="2">
        <v>-1.8961965101828733E-10</v>
      </c>
      <c r="F2442" s="2">
        <v>2.0279999999999996</v>
      </c>
      <c r="G2442" s="2">
        <v>2.0270000000000001</v>
      </c>
      <c r="H2442" s="2">
        <v>2.024</v>
      </c>
      <c r="I2442" s="2">
        <v>2.0076000000000001</v>
      </c>
      <c r="J2442" s="2">
        <v>1.9329000000000005</v>
      </c>
      <c r="K2442" s="13" t="s">
        <v>53</v>
      </c>
      <c r="L2442" s="13" t="s">
        <v>55</v>
      </c>
      <c r="M2442" s="13" t="s">
        <v>47</v>
      </c>
      <c r="N2442" s="16">
        <f t="shared" si="380"/>
        <v>50</v>
      </c>
      <c r="O2442" s="16">
        <f t="shared" si="381"/>
        <v>100</v>
      </c>
      <c r="P2442" s="16">
        <f t="shared" si="382"/>
        <v>50</v>
      </c>
      <c r="Q2442" s="16">
        <f t="shared" si="383"/>
        <v>16.5</v>
      </c>
      <c r="R2442" s="17">
        <f t="shared" si="384"/>
        <v>62.475000000000001</v>
      </c>
      <c r="S2442" s="17">
        <f t="shared" si="385"/>
        <v>51.625</v>
      </c>
      <c r="T2442" s="17">
        <f t="shared" si="386"/>
        <v>42.424999999999997</v>
      </c>
      <c r="U2442" s="17">
        <f t="shared" si="387"/>
        <v>54.125</v>
      </c>
      <c r="V2442" s="16">
        <f t="shared" si="388"/>
        <v>52.17499999999999</v>
      </c>
      <c r="W2442" s="16">
        <f t="shared" si="389"/>
        <v>52.662499999999994</v>
      </c>
    </row>
    <row r="2443" spans="1:23" ht="13.5" x14ac:dyDescent="0.25">
      <c r="A2443" s="3">
        <v>45561</v>
      </c>
      <c r="B2443" s="2">
        <v>2.02</v>
      </c>
      <c r="C2443" s="2">
        <v>50.52904982069262</v>
      </c>
      <c r="D2443" s="2">
        <v>-3.5054792189899153E-3</v>
      </c>
      <c r="E2443" s="2">
        <v>-1.5169572081462987E-10</v>
      </c>
      <c r="F2443" s="2">
        <v>2.0279999999999996</v>
      </c>
      <c r="G2443" s="2">
        <v>2.0270000000000001</v>
      </c>
      <c r="H2443" s="2">
        <v>2.0230000000000001</v>
      </c>
      <c r="I2443" s="2">
        <v>2.0073999999999996</v>
      </c>
      <c r="J2443" s="2">
        <v>1.9331500000000006</v>
      </c>
      <c r="K2443" s="13" t="s">
        <v>48</v>
      </c>
      <c r="L2443" s="13" t="s">
        <v>55</v>
      </c>
      <c r="M2443" s="13" t="s">
        <v>55</v>
      </c>
      <c r="N2443" s="16">
        <f t="shared" si="380"/>
        <v>50</v>
      </c>
      <c r="O2443" s="16">
        <f t="shared" si="381"/>
        <v>100</v>
      </c>
      <c r="P2443" s="16">
        <f t="shared" si="382"/>
        <v>50</v>
      </c>
      <c r="Q2443" s="16">
        <f t="shared" si="383"/>
        <v>49.5</v>
      </c>
      <c r="R2443" s="17">
        <f t="shared" si="384"/>
        <v>67.424999999999997</v>
      </c>
      <c r="S2443" s="17">
        <f t="shared" si="385"/>
        <v>59.875</v>
      </c>
      <c r="T2443" s="17">
        <f t="shared" si="386"/>
        <v>57.275000000000006</v>
      </c>
      <c r="U2443" s="17">
        <f t="shared" si="387"/>
        <v>62.375</v>
      </c>
      <c r="V2443" s="16">
        <f t="shared" si="388"/>
        <v>61.524999999999999</v>
      </c>
      <c r="W2443" s="16">
        <f t="shared" si="389"/>
        <v>61.737499999999997</v>
      </c>
    </row>
    <row r="2444" spans="1:23" ht="13.5" x14ac:dyDescent="0.25">
      <c r="A2444" s="3">
        <v>45562</v>
      </c>
      <c r="B2444" s="2">
        <v>2.04</v>
      </c>
      <c r="C2444" s="2">
        <v>54.980398323116418</v>
      </c>
      <c r="D2444" s="2">
        <v>-4.3238633317392861E-3</v>
      </c>
      <c r="E2444" s="2">
        <v>-1.2135657665170391E-10</v>
      </c>
      <c r="F2444" s="2">
        <v>2.0299999999999998</v>
      </c>
      <c r="G2444" s="2">
        <v>2.0289999999999999</v>
      </c>
      <c r="H2444" s="2">
        <v>2.0225</v>
      </c>
      <c r="I2444" s="2">
        <v>2.0071999999999997</v>
      </c>
      <c r="J2444" s="2">
        <v>1.9336000000000007</v>
      </c>
      <c r="K2444" s="13" t="s">
        <v>48</v>
      </c>
      <c r="L2444" s="13" t="s">
        <v>55</v>
      </c>
      <c r="M2444" s="13" t="s">
        <v>52</v>
      </c>
      <c r="N2444" s="16">
        <f t="shared" si="380"/>
        <v>50</v>
      </c>
      <c r="O2444" s="16">
        <f t="shared" si="381"/>
        <v>100</v>
      </c>
      <c r="P2444" s="16">
        <f t="shared" si="382"/>
        <v>50</v>
      </c>
      <c r="Q2444" s="16">
        <f t="shared" si="383"/>
        <v>83.5</v>
      </c>
      <c r="R2444" s="17">
        <f t="shared" si="384"/>
        <v>72.525000000000006</v>
      </c>
      <c r="S2444" s="17">
        <f t="shared" si="385"/>
        <v>68.375</v>
      </c>
      <c r="T2444" s="17">
        <f t="shared" si="386"/>
        <v>72.575000000000003</v>
      </c>
      <c r="U2444" s="17">
        <f t="shared" si="387"/>
        <v>70.875</v>
      </c>
      <c r="V2444" s="16">
        <f t="shared" si="388"/>
        <v>71.158333333333346</v>
      </c>
      <c r="W2444" s="16">
        <f t="shared" si="389"/>
        <v>71.087500000000006</v>
      </c>
    </row>
    <row r="2445" spans="1:23" ht="13.5" x14ac:dyDescent="0.25">
      <c r="A2445" s="3">
        <v>45565</v>
      </c>
      <c r="B2445" s="2">
        <v>2.04</v>
      </c>
      <c r="C2445" s="2">
        <v>54.980398323116418</v>
      </c>
      <c r="D2445" s="2">
        <v>-8.2206159747002516E-3</v>
      </c>
      <c r="E2445" s="2">
        <v>-9.7085261321363127E-11</v>
      </c>
      <c r="F2445" s="2">
        <v>2.0339999999999998</v>
      </c>
      <c r="G2445" s="2">
        <v>2.0329999999999999</v>
      </c>
      <c r="H2445" s="2">
        <v>2.0225</v>
      </c>
      <c r="I2445" s="2">
        <v>2.0076000000000001</v>
      </c>
      <c r="J2445" s="2">
        <v>1.9340000000000008</v>
      </c>
      <c r="K2445" s="13" t="s">
        <v>48</v>
      </c>
      <c r="L2445" s="13" t="s">
        <v>55</v>
      </c>
      <c r="M2445" s="13" t="s">
        <v>52</v>
      </c>
      <c r="N2445" s="16">
        <f t="shared" si="380"/>
        <v>50</v>
      </c>
      <c r="O2445" s="16">
        <f t="shared" si="381"/>
        <v>100</v>
      </c>
      <c r="P2445" s="16">
        <f t="shared" si="382"/>
        <v>50</v>
      </c>
      <c r="Q2445" s="16">
        <f t="shared" si="383"/>
        <v>83.5</v>
      </c>
      <c r="R2445" s="17">
        <f t="shared" si="384"/>
        <v>72.525000000000006</v>
      </c>
      <c r="S2445" s="17">
        <f t="shared" si="385"/>
        <v>68.375</v>
      </c>
      <c r="T2445" s="17">
        <f t="shared" si="386"/>
        <v>72.575000000000003</v>
      </c>
      <c r="U2445" s="17">
        <f t="shared" si="387"/>
        <v>70.875</v>
      </c>
      <c r="V2445" s="16">
        <f t="shared" si="388"/>
        <v>71.158333333333346</v>
      </c>
      <c r="W2445" s="16">
        <f t="shared" si="389"/>
        <v>71.087500000000006</v>
      </c>
    </row>
    <row r="2446" spans="1:23" ht="13.5" x14ac:dyDescent="0.25">
      <c r="A2446" s="3">
        <v>45566</v>
      </c>
      <c r="B2446" s="2">
        <v>2.0299999999999998</v>
      </c>
      <c r="C2446" s="2">
        <v>52.253934658581741</v>
      </c>
      <c r="D2446" s="2">
        <v>-3.2027370941172251E-3</v>
      </c>
      <c r="E2446" s="2">
        <v>-7.7668209057090502E-11</v>
      </c>
      <c r="F2446" s="2">
        <v>2.0319999999999996</v>
      </c>
      <c r="G2446" s="2">
        <v>2.0309999999999997</v>
      </c>
      <c r="H2446" s="2">
        <v>2.0234999999999999</v>
      </c>
      <c r="I2446" s="2">
        <v>2.0073999999999996</v>
      </c>
      <c r="J2446" s="2">
        <v>1.9345000000000008</v>
      </c>
      <c r="K2446" s="13" t="s">
        <v>48</v>
      </c>
      <c r="L2446" s="13" t="s">
        <v>55</v>
      </c>
      <c r="M2446" s="13" t="s">
        <v>50</v>
      </c>
      <c r="N2446" s="16">
        <f t="shared" si="380"/>
        <v>50</v>
      </c>
      <c r="O2446" s="16">
        <f t="shared" si="381"/>
        <v>100</v>
      </c>
      <c r="P2446" s="16">
        <f t="shared" si="382"/>
        <v>50</v>
      </c>
      <c r="Q2446" s="16">
        <f t="shared" si="383"/>
        <v>66.5</v>
      </c>
      <c r="R2446" s="17">
        <f t="shared" si="384"/>
        <v>69.974999999999994</v>
      </c>
      <c r="S2446" s="17">
        <f t="shared" si="385"/>
        <v>64.125</v>
      </c>
      <c r="T2446" s="17">
        <f t="shared" si="386"/>
        <v>64.924999999999997</v>
      </c>
      <c r="U2446" s="17">
        <f t="shared" si="387"/>
        <v>66.625</v>
      </c>
      <c r="V2446" s="16">
        <f t="shared" si="388"/>
        <v>66.341666666666654</v>
      </c>
      <c r="W2446" s="16">
        <f t="shared" si="389"/>
        <v>66.412499999999994</v>
      </c>
    </row>
    <row r="2447" spans="1:23" ht="13.5" x14ac:dyDescent="0.25">
      <c r="A2447" s="3">
        <v>45567</v>
      </c>
      <c r="B2447" s="2">
        <v>2.02</v>
      </c>
      <c r="C2447" s="2">
        <v>49.604822096251645</v>
      </c>
      <c r="D2447" s="2">
        <v>1.9534735185633423E-4</v>
      </c>
      <c r="E2447" s="2">
        <v>-6.2134567245672399E-11</v>
      </c>
      <c r="F2447" s="2">
        <v>2.0300000000000002</v>
      </c>
      <c r="G2447" s="2">
        <v>2.0289999999999999</v>
      </c>
      <c r="H2447" s="2">
        <v>2.0230000000000001</v>
      </c>
      <c r="I2447" s="2">
        <v>2.0071999999999997</v>
      </c>
      <c r="J2447" s="2">
        <v>1.9350000000000003</v>
      </c>
      <c r="K2447" s="13" t="s">
        <v>53</v>
      </c>
      <c r="L2447" s="13" t="s">
        <v>55</v>
      </c>
      <c r="M2447" s="13" t="s">
        <v>47</v>
      </c>
      <c r="N2447" s="16">
        <f t="shared" si="380"/>
        <v>50</v>
      </c>
      <c r="O2447" s="16">
        <f t="shared" si="381"/>
        <v>100</v>
      </c>
      <c r="P2447" s="16">
        <f t="shared" si="382"/>
        <v>50</v>
      </c>
      <c r="Q2447" s="16">
        <f t="shared" si="383"/>
        <v>16.5</v>
      </c>
      <c r="R2447" s="17">
        <f t="shared" si="384"/>
        <v>62.475000000000001</v>
      </c>
      <c r="S2447" s="17">
        <f t="shared" si="385"/>
        <v>51.625</v>
      </c>
      <c r="T2447" s="17">
        <f t="shared" si="386"/>
        <v>42.424999999999997</v>
      </c>
      <c r="U2447" s="17">
        <f t="shared" si="387"/>
        <v>54.125</v>
      </c>
      <c r="V2447" s="16">
        <f t="shared" si="388"/>
        <v>52.17499999999999</v>
      </c>
      <c r="W2447" s="16">
        <f t="shared" si="389"/>
        <v>52.662499999999994</v>
      </c>
    </row>
    <row r="2448" spans="1:23" ht="13.5" x14ac:dyDescent="0.25">
      <c r="A2448" s="3">
        <v>45568</v>
      </c>
      <c r="B2448" s="2">
        <v>2.02</v>
      </c>
      <c r="C2448" s="2">
        <v>49.604822096251652</v>
      </c>
      <c r="D2448" s="2">
        <v>6.4351958317665492E-6</v>
      </c>
      <c r="E2448" s="2">
        <v>-4.9707653796537924E-11</v>
      </c>
      <c r="F2448" s="2">
        <v>2.0299999999999998</v>
      </c>
      <c r="G2448" s="2">
        <v>2.0289999999999999</v>
      </c>
      <c r="H2448" s="2">
        <v>2.024</v>
      </c>
      <c r="I2448" s="2">
        <v>2.0079999999999996</v>
      </c>
      <c r="J2448" s="2">
        <v>1.9355000000000002</v>
      </c>
      <c r="K2448" s="13" t="s">
        <v>53</v>
      </c>
      <c r="L2448" s="13" t="s">
        <v>55</v>
      </c>
      <c r="M2448" s="13" t="s">
        <v>55</v>
      </c>
      <c r="N2448" s="16">
        <f t="shared" si="380"/>
        <v>50</v>
      </c>
      <c r="O2448" s="16">
        <f t="shared" si="381"/>
        <v>100</v>
      </c>
      <c r="P2448" s="16">
        <f t="shared" si="382"/>
        <v>50</v>
      </c>
      <c r="Q2448" s="16">
        <f t="shared" si="383"/>
        <v>16.5</v>
      </c>
      <c r="R2448" s="17">
        <f t="shared" si="384"/>
        <v>62.475000000000001</v>
      </c>
      <c r="S2448" s="17">
        <f t="shared" si="385"/>
        <v>51.625</v>
      </c>
      <c r="T2448" s="17">
        <f t="shared" si="386"/>
        <v>42.424999999999997</v>
      </c>
      <c r="U2448" s="17">
        <f t="shared" si="387"/>
        <v>54.125</v>
      </c>
      <c r="V2448" s="16">
        <f t="shared" si="388"/>
        <v>52.17499999999999</v>
      </c>
      <c r="W2448" s="16">
        <f t="shared" si="389"/>
        <v>52.662499999999994</v>
      </c>
    </row>
    <row r="2449" spans="1:23" ht="13.5" x14ac:dyDescent="0.25">
      <c r="A2449" s="3">
        <v>45569</v>
      </c>
      <c r="B2449" s="2">
        <v>2.04</v>
      </c>
      <c r="C2449" s="2">
        <v>54.907389031086367</v>
      </c>
      <c r="D2449" s="2">
        <v>-8.4666182202930429E-5</v>
      </c>
      <c r="E2449" s="2">
        <v>-3.9766123037230339E-11</v>
      </c>
      <c r="F2449" s="2">
        <v>2.0299999999999998</v>
      </c>
      <c r="G2449" s="2">
        <v>2.0299999999999998</v>
      </c>
      <c r="H2449" s="2">
        <v>2.0255000000000001</v>
      </c>
      <c r="I2449" s="2">
        <v>2.0095999999999998</v>
      </c>
      <c r="J2449" s="2">
        <v>1.93625</v>
      </c>
      <c r="K2449" s="13" t="s">
        <v>53</v>
      </c>
      <c r="L2449" s="13" t="s">
        <v>55</v>
      </c>
      <c r="M2449" s="13" t="s">
        <v>55</v>
      </c>
      <c r="N2449" s="16">
        <f t="shared" si="380"/>
        <v>50</v>
      </c>
      <c r="O2449" s="16">
        <f t="shared" si="381"/>
        <v>100</v>
      </c>
      <c r="P2449" s="16">
        <f t="shared" si="382"/>
        <v>50</v>
      </c>
      <c r="Q2449" s="16">
        <f t="shared" si="383"/>
        <v>16.5</v>
      </c>
      <c r="R2449" s="17">
        <f t="shared" si="384"/>
        <v>62.475000000000001</v>
      </c>
      <c r="S2449" s="17">
        <f t="shared" si="385"/>
        <v>51.625</v>
      </c>
      <c r="T2449" s="17">
        <f t="shared" si="386"/>
        <v>42.424999999999997</v>
      </c>
      <c r="U2449" s="17">
        <f t="shared" si="387"/>
        <v>54.125</v>
      </c>
      <c r="V2449" s="16">
        <f t="shared" si="388"/>
        <v>52.17499999999999</v>
      </c>
      <c r="W2449" s="16">
        <f t="shared" si="389"/>
        <v>52.662499999999994</v>
      </c>
    </row>
    <row r="2450" spans="1:23" ht="13.5" x14ac:dyDescent="0.25">
      <c r="A2450" s="3">
        <v>45572</v>
      </c>
      <c r="B2450" s="2">
        <v>2.0299999999999998</v>
      </c>
      <c r="C2450" s="2">
        <v>51.963315083286311</v>
      </c>
      <c r="D2450" s="2">
        <v>-1.0667579606380428E-3</v>
      </c>
      <c r="E2450" s="2">
        <v>-3.181289842978427E-11</v>
      </c>
      <c r="F2450" s="2">
        <v>2.0279999999999996</v>
      </c>
      <c r="G2450" s="2">
        <v>2.0309999999999997</v>
      </c>
      <c r="H2450" s="2">
        <v>2.0265</v>
      </c>
      <c r="I2450" s="2">
        <v>2.0103999999999997</v>
      </c>
      <c r="J2450" s="2">
        <v>1.9369999999999998</v>
      </c>
      <c r="K2450" s="13" t="s">
        <v>53</v>
      </c>
      <c r="L2450" s="13" t="s">
        <v>55</v>
      </c>
      <c r="M2450" s="13" t="s">
        <v>47</v>
      </c>
      <c r="N2450" s="16">
        <f t="shared" si="380"/>
        <v>50</v>
      </c>
      <c r="O2450" s="16">
        <f t="shared" si="381"/>
        <v>100</v>
      </c>
      <c r="P2450" s="16">
        <f t="shared" si="382"/>
        <v>50</v>
      </c>
      <c r="Q2450" s="16">
        <f t="shared" si="383"/>
        <v>16.5</v>
      </c>
      <c r="R2450" s="17">
        <f t="shared" si="384"/>
        <v>62.475000000000001</v>
      </c>
      <c r="S2450" s="17">
        <f t="shared" si="385"/>
        <v>51.625</v>
      </c>
      <c r="T2450" s="17">
        <f t="shared" si="386"/>
        <v>42.424999999999997</v>
      </c>
      <c r="U2450" s="17">
        <f t="shared" si="387"/>
        <v>54.125</v>
      </c>
      <c r="V2450" s="16">
        <f t="shared" si="388"/>
        <v>52.17499999999999</v>
      </c>
      <c r="W2450" s="16">
        <f t="shared" si="389"/>
        <v>52.662499999999994</v>
      </c>
    </row>
    <row r="2451" spans="1:23" ht="13.5" x14ac:dyDescent="0.25">
      <c r="A2451" s="3">
        <v>45573</v>
      </c>
      <c r="B2451" s="2">
        <v>2.02</v>
      </c>
      <c r="C2451" s="2">
        <v>49.126577798494608</v>
      </c>
      <c r="D2451" s="2">
        <v>1.8796574033874691E-3</v>
      </c>
      <c r="E2451" s="2">
        <v>-2.5450318743827418E-11</v>
      </c>
      <c r="F2451" s="2">
        <v>2.0259999999999998</v>
      </c>
      <c r="G2451" s="2">
        <v>2.0289999999999999</v>
      </c>
      <c r="H2451" s="2">
        <v>2.0275000000000003</v>
      </c>
      <c r="I2451" s="2">
        <v>2.0110000000000001</v>
      </c>
      <c r="J2451" s="2">
        <v>1.9376499999999999</v>
      </c>
      <c r="K2451" s="13" t="s">
        <v>53</v>
      </c>
      <c r="L2451" s="13" t="s">
        <v>55</v>
      </c>
      <c r="M2451" s="13" t="s">
        <v>47</v>
      </c>
      <c r="N2451" s="16">
        <f t="shared" si="380"/>
        <v>50</v>
      </c>
      <c r="O2451" s="16">
        <f t="shared" si="381"/>
        <v>100</v>
      </c>
      <c r="P2451" s="16">
        <f t="shared" si="382"/>
        <v>50</v>
      </c>
      <c r="Q2451" s="16">
        <f t="shared" si="383"/>
        <v>16.5</v>
      </c>
      <c r="R2451" s="17">
        <f t="shared" si="384"/>
        <v>62.475000000000001</v>
      </c>
      <c r="S2451" s="17">
        <f t="shared" si="385"/>
        <v>51.625</v>
      </c>
      <c r="T2451" s="17">
        <f t="shared" si="386"/>
        <v>42.424999999999997</v>
      </c>
      <c r="U2451" s="17">
        <f t="shared" si="387"/>
        <v>54.125</v>
      </c>
      <c r="V2451" s="16">
        <f t="shared" si="388"/>
        <v>52.17499999999999</v>
      </c>
      <c r="W2451" s="16">
        <f t="shared" si="389"/>
        <v>52.662499999999994</v>
      </c>
    </row>
    <row r="2452" spans="1:23" ht="13.5" x14ac:dyDescent="0.25">
      <c r="A2452" s="3">
        <v>45574</v>
      </c>
      <c r="B2452" s="2">
        <v>2.04</v>
      </c>
      <c r="C2452" s="2">
        <v>54.478982098518443</v>
      </c>
      <c r="D2452" s="2">
        <v>1.3746590999503816E-3</v>
      </c>
      <c r="E2452" s="2">
        <v>-2.0360254995061935E-11</v>
      </c>
      <c r="F2452" s="2">
        <v>2.0299999999999998</v>
      </c>
      <c r="G2452" s="2">
        <v>2.0300000000000002</v>
      </c>
      <c r="H2452" s="2">
        <v>2.0285000000000002</v>
      </c>
      <c r="I2452" s="2">
        <v>2.0124</v>
      </c>
      <c r="J2452" s="2">
        <v>1.9384999999999999</v>
      </c>
      <c r="K2452" s="13" t="s">
        <v>53</v>
      </c>
      <c r="L2452" s="13" t="s">
        <v>55</v>
      </c>
      <c r="M2452" s="13" t="s">
        <v>54</v>
      </c>
      <c r="N2452" s="16">
        <f t="shared" si="380"/>
        <v>50</v>
      </c>
      <c r="O2452" s="16">
        <f t="shared" si="381"/>
        <v>100</v>
      </c>
      <c r="P2452" s="16">
        <f t="shared" si="382"/>
        <v>50</v>
      </c>
      <c r="Q2452" s="16">
        <f t="shared" si="383"/>
        <v>16.5</v>
      </c>
      <c r="R2452" s="17">
        <f t="shared" si="384"/>
        <v>62.475000000000001</v>
      </c>
      <c r="S2452" s="17">
        <f t="shared" si="385"/>
        <v>51.625</v>
      </c>
      <c r="T2452" s="17">
        <f t="shared" si="386"/>
        <v>42.424999999999997</v>
      </c>
      <c r="U2452" s="17">
        <f t="shared" si="387"/>
        <v>54.125</v>
      </c>
      <c r="V2452" s="16">
        <f t="shared" si="388"/>
        <v>52.17499999999999</v>
      </c>
      <c r="W2452" s="16">
        <f t="shared" si="389"/>
        <v>52.662499999999994</v>
      </c>
    </row>
    <row r="2453" spans="1:23" ht="13.5" x14ac:dyDescent="0.25">
      <c r="A2453" s="3">
        <v>45575</v>
      </c>
      <c r="B2453" s="2">
        <v>2.02</v>
      </c>
      <c r="C2453" s="2">
        <v>48.934536572438162</v>
      </c>
      <c r="D2453" s="2">
        <v>7.9239935680197604E-4</v>
      </c>
      <c r="E2453" s="2">
        <v>-1.628820399604955E-11</v>
      </c>
      <c r="F2453" s="2">
        <v>2.0299999999999998</v>
      </c>
      <c r="G2453" s="2">
        <v>2.0299999999999998</v>
      </c>
      <c r="H2453" s="2">
        <v>2.0285000000000002</v>
      </c>
      <c r="I2453" s="2">
        <v>2.0132000000000003</v>
      </c>
      <c r="J2453" s="2">
        <v>1.9392999999999998</v>
      </c>
      <c r="K2453" s="13" t="s">
        <v>53</v>
      </c>
      <c r="L2453" s="13" t="s">
        <v>55</v>
      </c>
      <c r="M2453" s="13" t="s">
        <v>55</v>
      </c>
      <c r="N2453" s="16">
        <f t="shared" si="380"/>
        <v>50</v>
      </c>
      <c r="O2453" s="16">
        <f t="shared" si="381"/>
        <v>100</v>
      </c>
      <c r="P2453" s="16">
        <f t="shared" si="382"/>
        <v>50</v>
      </c>
      <c r="Q2453" s="16">
        <f t="shared" si="383"/>
        <v>16.5</v>
      </c>
      <c r="R2453" s="17">
        <f t="shared" si="384"/>
        <v>62.475000000000001</v>
      </c>
      <c r="S2453" s="17">
        <f t="shared" si="385"/>
        <v>51.625</v>
      </c>
      <c r="T2453" s="17">
        <f t="shared" si="386"/>
        <v>42.424999999999997</v>
      </c>
      <c r="U2453" s="17">
        <f t="shared" si="387"/>
        <v>54.125</v>
      </c>
      <c r="V2453" s="16">
        <f t="shared" si="388"/>
        <v>52.17499999999999</v>
      </c>
      <c r="W2453" s="16">
        <f t="shared" si="389"/>
        <v>52.662499999999994</v>
      </c>
    </row>
    <row r="2454" spans="1:23" ht="13.5" x14ac:dyDescent="0.25">
      <c r="A2454" s="3">
        <v>45576</v>
      </c>
      <c r="B2454" s="2">
        <v>2.02</v>
      </c>
      <c r="C2454" s="2">
        <v>48.934536572438162</v>
      </c>
      <c r="D2454" s="2">
        <v>3.404105833174853E-3</v>
      </c>
      <c r="E2454" s="2">
        <v>-1.3030563196839641E-11</v>
      </c>
      <c r="F2454" s="2">
        <v>2.0259999999999998</v>
      </c>
      <c r="G2454" s="2">
        <v>2.0279999999999996</v>
      </c>
      <c r="H2454" s="2">
        <v>2.0285000000000002</v>
      </c>
      <c r="I2454" s="2">
        <v>2.0144000000000002</v>
      </c>
      <c r="J2454" s="2">
        <v>1.9400499999999996</v>
      </c>
      <c r="K2454" s="13" t="s">
        <v>53</v>
      </c>
      <c r="L2454" s="13" t="s">
        <v>55</v>
      </c>
      <c r="M2454" s="13" t="s">
        <v>47</v>
      </c>
      <c r="N2454" s="16">
        <f t="shared" si="380"/>
        <v>50</v>
      </c>
      <c r="O2454" s="16">
        <f t="shared" si="381"/>
        <v>100</v>
      </c>
      <c r="P2454" s="16">
        <f t="shared" si="382"/>
        <v>50</v>
      </c>
      <c r="Q2454" s="16">
        <f t="shared" si="383"/>
        <v>16.5</v>
      </c>
      <c r="R2454" s="17">
        <f t="shared" si="384"/>
        <v>62.475000000000001</v>
      </c>
      <c r="S2454" s="17">
        <f t="shared" si="385"/>
        <v>51.625</v>
      </c>
      <c r="T2454" s="17">
        <f t="shared" si="386"/>
        <v>42.424999999999997</v>
      </c>
      <c r="U2454" s="17">
        <f t="shared" si="387"/>
        <v>54.125</v>
      </c>
      <c r="V2454" s="16">
        <f t="shared" si="388"/>
        <v>52.17499999999999</v>
      </c>
      <c r="W2454" s="16">
        <f t="shared" si="389"/>
        <v>52.662499999999994</v>
      </c>
    </row>
    <row r="2455" spans="1:23" ht="13.5" x14ac:dyDescent="0.25">
      <c r="A2455" s="3">
        <v>45579</v>
      </c>
      <c r="B2455" s="2">
        <v>2.02</v>
      </c>
      <c r="C2455" s="2">
        <v>48.934536572438162</v>
      </c>
      <c r="D2455" s="2">
        <v>5.6394416100120637E-3</v>
      </c>
      <c r="E2455" s="2">
        <v>-1.0424450557471714E-11</v>
      </c>
      <c r="F2455" s="2">
        <v>2.024</v>
      </c>
      <c r="G2455" s="2">
        <v>2.0259999999999998</v>
      </c>
      <c r="H2455" s="2">
        <v>2.0295000000000005</v>
      </c>
      <c r="I2455" s="2">
        <v>2.0158</v>
      </c>
      <c r="J2455" s="2">
        <v>1.9407999999999996</v>
      </c>
      <c r="K2455" s="13" t="s">
        <v>53</v>
      </c>
      <c r="L2455" s="13" t="s">
        <v>55</v>
      </c>
      <c r="M2455" s="13" t="s">
        <v>47</v>
      </c>
      <c r="N2455" s="16">
        <f t="shared" si="380"/>
        <v>50</v>
      </c>
      <c r="O2455" s="16">
        <f t="shared" si="381"/>
        <v>100</v>
      </c>
      <c r="P2455" s="16">
        <f t="shared" si="382"/>
        <v>50</v>
      </c>
      <c r="Q2455" s="16">
        <f t="shared" si="383"/>
        <v>16.5</v>
      </c>
      <c r="R2455" s="17">
        <f t="shared" si="384"/>
        <v>62.475000000000001</v>
      </c>
      <c r="S2455" s="17">
        <f t="shared" si="385"/>
        <v>51.625</v>
      </c>
      <c r="T2455" s="17">
        <f t="shared" si="386"/>
        <v>42.424999999999997</v>
      </c>
      <c r="U2455" s="17">
        <f t="shared" si="387"/>
        <v>54.125</v>
      </c>
      <c r="V2455" s="16">
        <f t="shared" si="388"/>
        <v>52.17499999999999</v>
      </c>
      <c r="W2455" s="16">
        <f t="shared" si="389"/>
        <v>52.662499999999994</v>
      </c>
    </row>
    <row r="2456" spans="1:23" ht="13.5" x14ac:dyDescent="0.25">
      <c r="A2456" s="3">
        <v>45581</v>
      </c>
      <c r="B2456" s="2">
        <v>1.99</v>
      </c>
      <c r="C2456" s="2">
        <v>41.098439949149252</v>
      </c>
      <c r="D2456" s="2">
        <v>8.2381868299274963E-3</v>
      </c>
      <c r="E2456" s="2">
        <v>-8.3395604459773709E-12</v>
      </c>
      <c r="F2456" s="2">
        <v>2.0179999999999998</v>
      </c>
      <c r="G2456" s="2">
        <v>2.0219999999999994</v>
      </c>
      <c r="H2456" s="2">
        <v>2.0265000000000004</v>
      </c>
      <c r="I2456" s="2">
        <v>2.0165999999999999</v>
      </c>
      <c r="J2456" s="2">
        <v>1.9412499999999999</v>
      </c>
      <c r="K2456" s="13" t="s">
        <v>53</v>
      </c>
      <c r="L2456" s="13" t="s">
        <v>55</v>
      </c>
      <c r="M2456" s="13" t="s">
        <v>47</v>
      </c>
      <c r="N2456" s="16">
        <f t="shared" si="380"/>
        <v>50</v>
      </c>
      <c r="O2456" s="16">
        <f t="shared" si="381"/>
        <v>100</v>
      </c>
      <c r="P2456" s="16">
        <f t="shared" si="382"/>
        <v>50</v>
      </c>
      <c r="Q2456" s="16">
        <f t="shared" si="383"/>
        <v>16.5</v>
      </c>
      <c r="R2456" s="17">
        <f t="shared" si="384"/>
        <v>62.475000000000001</v>
      </c>
      <c r="S2456" s="17">
        <f t="shared" si="385"/>
        <v>51.625</v>
      </c>
      <c r="T2456" s="17">
        <f t="shared" si="386"/>
        <v>42.424999999999997</v>
      </c>
      <c r="U2456" s="17">
        <f t="shared" si="387"/>
        <v>54.125</v>
      </c>
      <c r="V2456" s="16">
        <f t="shared" si="388"/>
        <v>52.17499999999999</v>
      </c>
      <c r="W2456" s="16">
        <f t="shared" si="389"/>
        <v>52.662499999999994</v>
      </c>
    </row>
    <row r="2457" spans="1:23" ht="13.5" x14ac:dyDescent="0.25">
      <c r="A2457" s="3">
        <v>45582</v>
      </c>
      <c r="B2457" s="2">
        <v>1.99</v>
      </c>
      <c r="C2457" s="2">
        <v>41.098439949149252</v>
      </c>
      <c r="D2457" s="2">
        <v>9.0977372235370169E-3</v>
      </c>
      <c r="E2457" s="2">
        <v>-6.6716483567818967E-12</v>
      </c>
      <c r="F2457" s="2">
        <v>2.008</v>
      </c>
      <c r="G2457" s="2">
        <v>2.0189999999999992</v>
      </c>
      <c r="H2457" s="2">
        <v>2.0240000000000005</v>
      </c>
      <c r="I2457" s="2">
        <v>2.0169999999999999</v>
      </c>
      <c r="J2457" s="2">
        <v>1.9414000000000002</v>
      </c>
      <c r="K2457" s="13" t="s">
        <v>53</v>
      </c>
      <c r="L2457" s="13" t="s">
        <v>55</v>
      </c>
      <c r="M2457" s="13" t="s">
        <v>47</v>
      </c>
      <c r="N2457" s="16">
        <f t="shared" si="380"/>
        <v>50</v>
      </c>
      <c r="O2457" s="16">
        <f t="shared" si="381"/>
        <v>100</v>
      </c>
      <c r="P2457" s="16">
        <f t="shared" si="382"/>
        <v>50</v>
      </c>
      <c r="Q2457" s="16">
        <f t="shared" si="383"/>
        <v>16.5</v>
      </c>
      <c r="R2457" s="17">
        <f t="shared" si="384"/>
        <v>62.475000000000001</v>
      </c>
      <c r="S2457" s="17">
        <f t="shared" si="385"/>
        <v>51.625</v>
      </c>
      <c r="T2457" s="17">
        <f t="shared" si="386"/>
        <v>42.424999999999997</v>
      </c>
      <c r="U2457" s="17">
        <f t="shared" si="387"/>
        <v>54.125</v>
      </c>
      <c r="V2457" s="16">
        <f t="shared" si="388"/>
        <v>52.17499999999999</v>
      </c>
      <c r="W2457" s="16">
        <f t="shared" si="389"/>
        <v>52.662499999999994</v>
      </c>
    </row>
    <row r="2458" spans="1:23" ht="13.5" x14ac:dyDescent="0.25">
      <c r="A2458" s="3">
        <v>45583</v>
      </c>
      <c r="B2458" s="2">
        <v>2.02</v>
      </c>
      <c r="C2458" s="2">
        <v>50.32413522219256</v>
      </c>
      <c r="D2458" s="2">
        <v>7.7871543441876412E-3</v>
      </c>
      <c r="E2458" s="2">
        <v>-5.337318685425518E-12</v>
      </c>
      <c r="F2458" s="2">
        <v>2.008</v>
      </c>
      <c r="G2458" s="2">
        <v>2.0189999999999992</v>
      </c>
      <c r="H2458" s="2">
        <v>2.0240000000000005</v>
      </c>
      <c r="I2458" s="2">
        <v>2.0175999999999998</v>
      </c>
      <c r="J2458" s="2">
        <v>1.9416500000000001</v>
      </c>
      <c r="K2458" s="13" t="s">
        <v>53</v>
      </c>
      <c r="L2458" s="13" t="s">
        <v>55</v>
      </c>
      <c r="M2458" s="13" t="s">
        <v>55</v>
      </c>
      <c r="N2458" s="16">
        <f t="shared" si="380"/>
        <v>50</v>
      </c>
      <c r="O2458" s="16">
        <f t="shared" si="381"/>
        <v>100</v>
      </c>
      <c r="P2458" s="16">
        <f t="shared" si="382"/>
        <v>50</v>
      </c>
      <c r="Q2458" s="16">
        <f t="shared" si="383"/>
        <v>16.5</v>
      </c>
      <c r="R2458" s="17">
        <f t="shared" si="384"/>
        <v>62.475000000000001</v>
      </c>
      <c r="S2458" s="17">
        <f t="shared" si="385"/>
        <v>51.625</v>
      </c>
      <c r="T2458" s="17">
        <f t="shared" si="386"/>
        <v>42.424999999999997</v>
      </c>
      <c r="U2458" s="17">
        <f t="shared" si="387"/>
        <v>54.125</v>
      </c>
      <c r="V2458" s="16">
        <f t="shared" si="388"/>
        <v>52.17499999999999</v>
      </c>
      <c r="W2458" s="16">
        <f t="shared" si="389"/>
        <v>52.662499999999994</v>
      </c>
    </row>
    <row r="2459" spans="1:23" ht="13.5" x14ac:dyDescent="0.25">
      <c r="A2459" s="3">
        <v>45586</v>
      </c>
      <c r="B2459" s="2">
        <v>2.0299999999999998</v>
      </c>
      <c r="C2459" s="2">
        <v>52.96851846490501</v>
      </c>
      <c r="D2459" s="2">
        <v>9.0077842325135826E-3</v>
      </c>
      <c r="E2459" s="2">
        <v>-4.2698549483404144E-12</v>
      </c>
      <c r="F2459" s="2">
        <v>2.0099999999999998</v>
      </c>
      <c r="G2459" s="2">
        <v>2.0179999999999998</v>
      </c>
      <c r="H2459" s="2">
        <v>2.024</v>
      </c>
      <c r="I2459" s="2">
        <v>2.0185999999999997</v>
      </c>
      <c r="J2459" s="2">
        <v>1.9419</v>
      </c>
      <c r="K2459" s="13" t="s">
        <v>48</v>
      </c>
      <c r="L2459" s="13" t="s">
        <v>55</v>
      </c>
      <c r="M2459" s="13" t="s">
        <v>52</v>
      </c>
      <c r="N2459" s="16">
        <f t="shared" si="380"/>
        <v>50</v>
      </c>
      <c r="O2459" s="16">
        <f t="shared" si="381"/>
        <v>100</v>
      </c>
      <c r="P2459" s="16">
        <f t="shared" si="382"/>
        <v>50</v>
      </c>
      <c r="Q2459" s="16">
        <f t="shared" si="383"/>
        <v>83.5</v>
      </c>
      <c r="R2459" s="17">
        <f t="shared" si="384"/>
        <v>72.525000000000006</v>
      </c>
      <c r="S2459" s="17">
        <f t="shared" si="385"/>
        <v>68.375</v>
      </c>
      <c r="T2459" s="17">
        <f t="shared" si="386"/>
        <v>72.575000000000003</v>
      </c>
      <c r="U2459" s="17">
        <f t="shared" si="387"/>
        <v>70.875</v>
      </c>
      <c r="V2459" s="16">
        <f t="shared" si="388"/>
        <v>71.158333333333346</v>
      </c>
      <c r="W2459" s="16">
        <f t="shared" si="389"/>
        <v>71.087500000000006</v>
      </c>
    </row>
    <row r="2460" spans="1:23" ht="13.5" x14ac:dyDescent="0.25">
      <c r="A2460" s="3">
        <v>45587</v>
      </c>
      <c r="B2460" s="2">
        <v>2.0099999999999998</v>
      </c>
      <c r="C2460" s="2">
        <v>47.520094046093028</v>
      </c>
      <c r="D2460" s="2">
        <v>9.9184454358169916E-3</v>
      </c>
      <c r="E2460" s="2">
        <v>-3.4158839586723316E-12</v>
      </c>
      <c r="F2460" s="2">
        <v>2.008</v>
      </c>
      <c r="G2460" s="2">
        <v>2.0160000000000005</v>
      </c>
      <c r="H2460" s="2">
        <v>2.0234999999999999</v>
      </c>
      <c r="I2460" s="2">
        <v>2.0191999999999997</v>
      </c>
      <c r="J2460" s="2">
        <v>1.9418500000000001</v>
      </c>
      <c r="K2460" s="13" t="s">
        <v>53</v>
      </c>
      <c r="L2460" s="13" t="s">
        <v>55</v>
      </c>
      <c r="M2460" s="13" t="s">
        <v>47</v>
      </c>
      <c r="N2460" s="16">
        <f t="shared" si="380"/>
        <v>50</v>
      </c>
      <c r="O2460" s="16">
        <f t="shared" si="381"/>
        <v>100</v>
      </c>
      <c r="P2460" s="16">
        <f t="shared" si="382"/>
        <v>50</v>
      </c>
      <c r="Q2460" s="16">
        <f t="shared" si="383"/>
        <v>16.5</v>
      </c>
      <c r="R2460" s="17">
        <f t="shared" si="384"/>
        <v>62.475000000000001</v>
      </c>
      <c r="S2460" s="17">
        <f t="shared" si="385"/>
        <v>51.625</v>
      </c>
      <c r="T2460" s="17">
        <f t="shared" si="386"/>
        <v>42.424999999999997</v>
      </c>
      <c r="U2460" s="17">
        <f t="shared" si="387"/>
        <v>54.125</v>
      </c>
      <c r="V2460" s="16">
        <f t="shared" si="388"/>
        <v>52.17499999999999</v>
      </c>
      <c r="W2460" s="16">
        <f t="shared" si="389"/>
        <v>52.662499999999994</v>
      </c>
    </row>
    <row r="2461" spans="1:23" ht="13.5" x14ac:dyDescent="0.25">
      <c r="A2461" s="3">
        <v>45588</v>
      </c>
      <c r="B2461" s="2">
        <v>2</v>
      </c>
      <c r="C2461" s="2">
        <v>45.026226713956362</v>
      </c>
      <c r="D2461" s="2">
        <v>9.9490951485381451E-3</v>
      </c>
      <c r="E2461" s="2">
        <v>-2.7327071669378655E-12</v>
      </c>
      <c r="F2461" s="2">
        <v>2.0099999999999998</v>
      </c>
      <c r="G2461" s="2">
        <v>2.0140000000000002</v>
      </c>
      <c r="H2461" s="2">
        <v>2.0215000000000001</v>
      </c>
      <c r="I2461" s="2">
        <v>2.0194000000000001</v>
      </c>
      <c r="J2461" s="2">
        <v>1.9418</v>
      </c>
      <c r="K2461" s="13" t="s">
        <v>53</v>
      </c>
      <c r="L2461" s="13" t="s">
        <v>55</v>
      </c>
      <c r="M2461" s="13" t="s">
        <v>54</v>
      </c>
      <c r="N2461" s="16">
        <f t="shared" si="380"/>
        <v>50</v>
      </c>
      <c r="O2461" s="16">
        <f t="shared" si="381"/>
        <v>100</v>
      </c>
      <c r="P2461" s="16">
        <f t="shared" si="382"/>
        <v>50</v>
      </c>
      <c r="Q2461" s="16">
        <f t="shared" si="383"/>
        <v>16.5</v>
      </c>
      <c r="R2461" s="17">
        <f t="shared" si="384"/>
        <v>62.475000000000001</v>
      </c>
      <c r="S2461" s="17">
        <f t="shared" si="385"/>
        <v>51.625</v>
      </c>
      <c r="T2461" s="17">
        <f t="shared" si="386"/>
        <v>42.424999999999997</v>
      </c>
      <c r="U2461" s="17">
        <f t="shared" si="387"/>
        <v>54.125</v>
      </c>
      <c r="V2461" s="16">
        <f t="shared" si="388"/>
        <v>52.17499999999999</v>
      </c>
      <c r="W2461" s="16">
        <f t="shared" si="389"/>
        <v>52.662499999999994</v>
      </c>
    </row>
    <row r="2462" spans="1:23" ht="13.5" x14ac:dyDescent="0.25">
      <c r="A2462" s="3">
        <v>45589</v>
      </c>
      <c r="B2462" s="2">
        <v>2</v>
      </c>
      <c r="C2462" s="2">
        <v>45.026226713956362</v>
      </c>
      <c r="D2462" s="2">
        <v>1.3164571759376464E-2</v>
      </c>
      <c r="E2462" s="2">
        <v>-2.1861657335502927E-12</v>
      </c>
      <c r="F2462" s="2">
        <v>2.0119999999999996</v>
      </c>
      <c r="G2462" s="2">
        <v>2.0100000000000002</v>
      </c>
      <c r="H2462" s="2">
        <v>2.02</v>
      </c>
      <c r="I2462" s="2">
        <v>2.0198</v>
      </c>
      <c r="J2462" s="2">
        <v>1.9419000000000002</v>
      </c>
      <c r="K2462" s="13" t="s">
        <v>53</v>
      </c>
      <c r="L2462" s="13" t="s">
        <v>55</v>
      </c>
      <c r="M2462" s="13" t="s">
        <v>54</v>
      </c>
      <c r="N2462" s="16">
        <f t="shared" si="380"/>
        <v>50</v>
      </c>
      <c r="O2462" s="16">
        <f t="shared" si="381"/>
        <v>100</v>
      </c>
      <c r="P2462" s="16">
        <f t="shared" si="382"/>
        <v>50</v>
      </c>
      <c r="Q2462" s="16">
        <f t="shared" si="383"/>
        <v>16.5</v>
      </c>
      <c r="R2462" s="17">
        <f t="shared" si="384"/>
        <v>62.475000000000001</v>
      </c>
      <c r="S2462" s="17">
        <f t="shared" si="385"/>
        <v>51.625</v>
      </c>
      <c r="T2462" s="17">
        <f t="shared" si="386"/>
        <v>42.424999999999997</v>
      </c>
      <c r="U2462" s="17">
        <f t="shared" si="387"/>
        <v>54.125</v>
      </c>
      <c r="V2462" s="16">
        <f t="shared" si="388"/>
        <v>52.17499999999999</v>
      </c>
      <c r="W2462" s="16">
        <f t="shared" si="389"/>
        <v>52.662499999999994</v>
      </c>
    </row>
    <row r="2463" spans="1:23" ht="13.5" x14ac:dyDescent="0.25">
      <c r="A2463" s="3">
        <v>45590</v>
      </c>
      <c r="B2463" s="2">
        <v>1.99</v>
      </c>
      <c r="C2463" s="2">
        <v>42.442949695255535</v>
      </c>
      <c r="D2463" s="2">
        <v>1.3653454326165715E-2</v>
      </c>
      <c r="E2463" s="2">
        <v>-1.7489325868402342E-12</v>
      </c>
      <c r="F2463" s="2">
        <v>2.0059999999999998</v>
      </c>
      <c r="G2463" s="2">
        <v>2.0069999999999997</v>
      </c>
      <c r="H2463" s="2">
        <v>2.0184999999999995</v>
      </c>
      <c r="I2463" s="2">
        <v>2.0198</v>
      </c>
      <c r="J2463" s="2">
        <v>1.9420500000000005</v>
      </c>
      <c r="K2463" s="13" t="s">
        <v>53</v>
      </c>
      <c r="L2463" s="13" t="s">
        <v>55</v>
      </c>
      <c r="M2463" s="13" t="s">
        <v>47</v>
      </c>
      <c r="N2463" s="16">
        <f t="shared" si="380"/>
        <v>50</v>
      </c>
      <c r="O2463" s="16">
        <f t="shared" si="381"/>
        <v>100</v>
      </c>
      <c r="P2463" s="16">
        <f t="shared" si="382"/>
        <v>50</v>
      </c>
      <c r="Q2463" s="16">
        <f t="shared" si="383"/>
        <v>16.5</v>
      </c>
      <c r="R2463" s="17">
        <f t="shared" si="384"/>
        <v>62.475000000000001</v>
      </c>
      <c r="S2463" s="17">
        <f t="shared" si="385"/>
        <v>51.625</v>
      </c>
      <c r="T2463" s="17">
        <f t="shared" si="386"/>
        <v>42.424999999999997</v>
      </c>
      <c r="U2463" s="17">
        <f t="shared" si="387"/>
        <v>54.125</v>
      </c>
      <c r="V2463" s="16">
        <f t="shared" si="388"/>
        <v>52.17499999999999</v>
      </c>
      <c r="W2463" s="16">
        <f t="shared" si="389"/>
        <v>52.662499999999994</v>
      </c>
    </row>
    <row r="2464" spans="1:23" ht="13.5" x14ac:dyDescent="0.25">
      <c r="A2464" s="3">
        <v>45593</v>
      </c>
      <c r="B2464" s="2">
        <v>2</v>
      </c>
      <c r="C2464" s="2">
        <v>45.792231133332862</v>
      </c>
      <c r="D2464" s="2">
        <v>1.3482026658251822E-2</v>
      </c>
      <c r="E2464" s="2">
        <v>-1.3991460694721873E-12</v>
      </c>
      <c r="F2464" s="2">
        <v>2</v>
      </c>
      <c r="G2464" s="2">
        <v>2.0049999999999999</v>
      </c>
      <c r="H2464" s="2">
        <v>2.0164999999999997</v>
      </c>
      <c r="I2464" s="2">
        <v>2.0199999999999996</v>
      </c>
      <c r="J2464" s="2">
        <v>1.9421500000000003</v>
      </c>
      <c r="K2464" s="13" t="s">
        <v>53</v>
      </c>
      <c r="L2464" s="13" t="s">
        <v>55</v>
      </c>
      <c r="M2464" s="13" t="s">
        <v>47</v>
      </c>
      <c r="N2464" s="16">
        <f t="shared" si="380"/>
        <v>50</v>
      </c>
      <c r="O2464" s="16">
        <f t="shared" si="381"/>
        <v>100</v>
      </c>
      <c r="P2464" s="16">
        <f t="shared" si="382"/>
        <v>50</v>
      </c>
      <c r="Q2464" s="16">
        <f t="shared" si="383"/>
        <v>16.5</v>
      </c>
      <c r="R2464" s="17">
        <f t="shared" si="384"/>
        <v>62.475000000000001</v>
      </c>
      <c r="S2464" s="17">
        <f t="shared" si="385"/>
        <v>51.625</v>
      </c>
      <c r="T2464" s="17">
        <f t="shared" si="386"/>
        <v>42.424999999999997</v>
      </c>
      <c r="U2464" s="17">
        <f t="shared" si="387"/>
        <v>54.125</v>
      </c>
      <c r="V2464" s="16">
        <f t="shared" si="388"/>
        <v>52.17499999999999</v>
      </c>
      <c r="W2464" s="16">
        <f t="shared" si="389"/>
        <v>52.662499999999994</v>
      </c>
    </row>
    <row r="2465" spans="1:23" ht="13.5" x14ac:dyDescent="0.25">
      <c r="A2465" s="3">
        <v>45594</v>
      </c>
      <c r="B2465" s="2">
        <v>2.12</v>
      </c>
      <c r="C2465" s="2">
        <v>69.059529423807831</v>
      </c>
      <c r="D2465" s="2">
        <v>4.53310724141609E-3</v>
      </c>
      <c r="E2465" s="2">
        <v>-1.1193168555777499E-12</v>
      </c>
      <c r="F2465" s="2">
        <v>2.0219999999999998</v>
      </c>
      <c r="G2465" s="2">
        <v>2.0149999999999997</v>
      </c>
      <c r="H2465" s="2">
        <v>2.0204999999999997</v>
      </c>
      <c r="I2465" s="2">
        <v>2.0228000000000002</v>
      </c>
      <c r="J2465" s="2">
        <v>1.9429000000000003</v>
      </c>
      <c r="K2465" s="13" t="s">
        <v>48</v>
      </c>
      <c r="L2465" s="13" t="s">
        <v>49</v>
      </c>
      <c r="M2465" s="13" t="s">
        <v>52</v>
      </c>
      <c r="N2465" s="16">
        <f t="shared" si="380"/>
        <v>50</v>
      </c>
      <c r="O2465" s="16">
        <f t="shared" si="381"/>
        <v>100</v>
      </c>
      <c r="P2465" s="16">
        <f t="shared" si="382"/>
        <v>50</v>
      </c>
      <c r="Q2465" s="16">
        <f t="shared" si="383"/>
        <v>100</v>
      </c>
      <c r="R2465" s="17">
        <f t="shared" si="384"/>
        <v>75</v>
      </c>
      <c r="S2465" s="17">
        <f t="shared" si="385"/>
        <v>72.5</v>
      </c>
      <c r="T2465" s="17">
        <f t="shared" si="386"/>
        <v>80</v>
      </c>
      <c r="U2465" s="17">
        <f t="shared" si="387"/>
        <v>75</v>
      </c>
      <c r="V2465" s="16">
        <f t="shared" si="388"/>
        <v>75.833333333333329</v>
      </c>
      <c r="W2465" s="16">
        <f t="shared" si="389"/>
        <v>75.625</v>
      </c>
    </row>
    <row r="2466" spans="1:23" ht="13.5" x14ac:dyDescent="0.25">
      <c r="A2466" s="3">
        <v>45595</v>
      </c>
      <c r="B2466" s="2">
        <v>2.2400000000000002</v>
      </c>
      <c r="C2466" s="2">
        <v>78.840385364629824</v>
      </c>
      <c r="D2466" s="2">
        <v>-1.7173688395608178E-2</v>
      </c>
      <c r="E2466" s="2">
        <v>-8.9545348446219998E-13</v>
      </c>
      <c r="F2466" s="2">
        <v>2.0699999999999998</v>
      </c>
      <c r="G2466" s="2">
        <v>2.04</v>
      </c>
      <c r="H2466" s="2">
        <v>2.0309999999999997</v>
      </c>
      <c r="I2466" s="2">
        <v>2.0274000000000001</v>
      </c>
      <c r="J2466" s="2">
        <v>1.9444500000000002</v>
      </c>
      <c r="K2466" s="13" t="s">
        <v>48</v>
      </c>
      <c r="L2466" s="13" t="s">
        <v>49</v>
      </c>
      <c r="M2466" s="13" t="s">
        <v>52</v>
      </c>
      <c r="N2466" s="16">
        <f t="shared" si="380"/>
        <v>50</v>
      </c>
      <c r="O2466" s="16">
        <f t="shared" si="381"/>
        <v>100</v>
      </c>
      <c r="P2466" s="16">
        <f t="shared" si="382"/>
        <v>50</v>
      </c>
      <c r="Q2466" s="16">
        <f t="shared" si="383"/>
        <v>100</v>
      </c>
      <c r="R2466" s="17">
        <f t="shared" si="384"/>
        <v>75</v>
      </c>
      <c r="S2466" s="17">
        <f t="shared" si="385"/>
        <v>72.5</v>
      </c>
      <c r="T2466" s="17">
        <f t="shared" si="386"/>
        <v>80</v>
      </c>
      <c r="U2466" s="17">
        <f t="shared" si="387"/>
        <v>75</v>
      </c>
      <c r="V2466" s="16">
        <f t="shared" si="388"/>
        <v>75.833333333333329</v>
      </c>
      <c r="W2466" s="16">
        <f t="shared" si="389"/>
        <v>75.625</v>
      </c>
    </row>
    <row r="2467" spans="1:23" ht="13.5" x14ac:dyDescent="0.25">
      <c r="A2467" s="3">
        <v>45596</v>
      </c>
      <c r="B2467" s="2">
        <v>2.25</v>
      </c>
      <c r="C2467" s="2">
        <v>79.424115217535629</v>
      </c>
      <c r="D2467" s="2">
        <v>-3.7574469155149615E-2</v>
      </c>
      <c r="E2467" s="2">
        <v>-7.1636278756976003E-13</v>
      </c>
      <c r="F2467" s="2">
        <v>2.12</v>
      </c>
      <c r="G2467" s="2">
        <v>2.0659999999999998</v>
      </c>
      <c r="H2467" s="2">
        <v>2.0424999999999995</v>
      </c>
      <c r="I2467" s="2">
        <v>2.0310000000000001</v>
      </c>
      <c r="J2467" s="2">
        <v>1.9458500000000003</v>
      </c>
      <c r="K2467" s="13" t="s">
        <v>48</v>
      </c>
      <c r="L2467" s="13" t="s">
        <v>49</v>
      </c>
      <c r="M2467" s="13" t="s">
        <v>52</v>
      </c>
      <c r="N2467" s="16">
        <f t="shared" si="380"/>
        <v>50</v>
      </c>
      <c r="O2467" s="16">
        <f t="shared" si="381"/>
        <v>100</v>
      </c>
      <c r="P2467" s="16">
        <f t="shared" si="382"/>
        <v>50</v>
      </c>
      <c r="Q2467" s="16">
        <f t="shared" si="383"/>
        <v>100</v>
      </c>
      <c r="R2467" s="17">
        <f t="shared" si="384"/>
        <v>75</v>
      </c>
      <c r="S2467" s="17">
        <f t="shared" si="385"/>
        <v>72.5</v>
      </c>
      <c r="T2467" s="17">
        <f t="shared" si="386"/>
        <v>80</v>
      </c>
      <c r="U2467" s="17">
        <f t="shared" si="387"/>
        <v>75</v>
      </c>
      <c r="V2467" s="16">
        <f t="shared" si="388"/>
        <v>75.833333333333329</v>
      </c>
      <c r="W2467" s="16">
        <f t="shared" si="389"/>
        <v>75.625</v>
      </c>
    </row>
    <row r="2468" spans="1:23" ht="13.5" x14ac:dyDescent="0.25">
      <c r="A2468" s="3">
        <v>45597</v>
      </c>
      <c r="B2468" s="2">
        <v>2.25</v>
      </c>
      <c r="C2468" s="2">
        <v>79.424115217535643</v>
      </c>
      <c r="D2468" s="2">
        <v>-5.1477366113136469E-2</v>
      </c>
      <c r="E2468" s="2">
        <v>-5.7309023005580804E-13</v>
      </c>
      <c r="F2468" s="2">
        <v>2.1719999999999997</v>
      </c>
      <c r="G2468" s="2">
        <v>2.089</v>
      </c>
      <c r="H2468" s="2">
        <v>2.0539999999999998</v>
      </c>
      <c r="I2468" s="2">
        <v>2.0349999999999997</v>
      </c>
      <c r="J2468" s="2">
        <v>1.9473500000000001</v>
      </c>
      <c r="K2468" s="13" t="s">
        <v>48</v>
      </c>
      <c r="L2468" s="13" t="s">
        <v>49</v>
      </c>
      <c r="M2468" s="13" t="s">
        <v>52</v>
      </c>
      <c r="N2468" s="16">
        <f t="shared" si="380"/>
        <v>50</v>
      </c>
      <c r="O2468" s="16">
        <f t="shared" si="381"/>
        <v>100</v>
      </c>
      <c r="P2468" s="16">
        <f t="shared" si="382"/>
        <v>50</v>
      </c>
      <c r="Q2468" s="16">
        <f t="shared" si="383"/>
        <v>100</v>
      </c>
      <c r="R2468" s="17">
        <f t="shared" si="384"/>
        <v>75</v>
      </c>
      <c r="S2468" s="17">
        <f t="shared" si="385"/>
        <v>72.5</v>
      </c>
      <c r="T2468" s="17">
        <f t="shared" si="386"/>
        <v>80</v>
      </c>
      <c r="U2468" s="17">
        <f t="shared" si="387"/>
        <v>75</v>
      </c>
      <c r="V2468" s="16">
        <f t="shared" si="388"/>
        <v>75.833333333333329</v>
      </c>
      <c r="W2468" s="16">
        <f t="shared" si="389"/>
        <v>75.625</v>
      </c>
    </row>
    <row r="2469" spans="1:23" ht="13.5" x14ac:dyDescent="0.25">
      <c r="A2469" s="3">
        <v>45600</v>
      </c>
      <c r="B2469" s="2">
        <v>2.27</v>
      </c>
      <c r="C2469" s="2">
        <v>80.661557647042258</v>
      </c>
      <c r="D2469" s="2">
        <v>-6.43474151131187E-2</v>
      </c>
      <c r="E2469" s="2">
        <v>-4.5847218404464647E-13</v>
      </c>
      <c r="F2469" s="2">
        <v>2.226</v>
      </c>
      <c r="G2469" s="2">
        <v>2.113</v>
      </c>
      <c r="H2469" s="2">
        <v>2.0655000000000001</v>
      </c>
      <c r="I2469" s="2">
        <v>2.0399999999999996</v>
      </c>
      <c r="J2469" s="2">
        <v>1.9489500000000002</v>
      </c>
      <c r="K2469" s="13" t="s">
        <v>48</v>
      </c>
      <c r="L2469" s="13" t="s">
        <v>49</v>
      </c>
      <c r="M2469" s="13" t="s">
        <v>52</v>
      </c>
      <c r="N2469" s="16">
        <f t="shared" si="380"/>
        <v>50</v>
      </c>
      <c r="O2469" s="16">
        <f t="shared" si="381"/>
        <v>100</v>
      </c>
      <c r="P2469" s="16">
        <f t="shared" si="382"/>
        <v>50</v>
      </c>
      <c r="Q2469" s="16">
        <f t="shared" si="383"/>
        <v>100</v>
      </c>
      <c r="R2469" s="17">
        <f t="shared" si="384"/>
        <v>75</v>
      </c>
      <c r="S2469" s="17">
        <f t="shared" si="385"/>
        <v>72.5</v>
      </c>
      <c r="T2469" s="17">
        <f t="shared" si="386"/>
        <v>80</v>
      </c>
      <c r="U2469" s="17">
        <f t="shared" si="387"/>
        <v>75</v>
      </c>
      <c r="V2469" s="16">
        <f t="shared" si="388"/>
        <v>75.833333333333329</v>
      </c>
      <c r="W2469" s="16">
        <f t="shared" si="389"/>
        <v>75.625</v>
      </c>
    </row>
    <row r="2470" spans="1:23" ht="13.5" x14ac:dyDescent="0.25">
      <c r="A2470" s="3">
        <v>45601</v>
      </c>
      <c r="B2470" s="2">
        <v>2.2799999999999998</v>
      </c>
      <c r="C2470" s="2">
        <v>81.268156645245</v>
      </c>
      <c r="D2470" s="2">
        <v>-8.025018951352525E-2</v>
      </c>
      <c r="E2470" s="2">
        <v>-3.6677774723571718E-13</v>
      </c>
      <c r="F2470" s="2">
        <v>2.258</v>
      </c>
      <c r="G2470" s="2">
        <v>2.14</v>
      </c>
      <c r="H2470" s="2">
        <v>2.0780000000000003</v>
      </c>
      <c r="I2470" s="2">
        <v>2.0455999999999999</v>
      </c>
      <c r="J2470" s="2">
        <v>1.9507500000000002</v>
      </c>
      <c r="K2470" s="13" t="s">
        <v>48</v>
      </c>
      <c r="L2470" s="13" t="s">
        <v>49</v>
      </c>
      <c r="M2470" s="13" t="s">
        <v>52</v>
      </c>
      <c r="N2470" s="16">
        <f t="shared" si="380"/>
        <v>50</v>
      </c>
      <c r="O2470" s="16">
        <f t="shared" si="381"/>
        <v>100</v>
      </c>
      <c r="P2470" s="16">
        <f t="shared" si="382"/>
        <v>50</v>
      </c>
      <c r="Q2470" s="16">
        <f t="shared" si="383"/>
        <v>100</v>
      </c>
      <c r="R2470" s="17">
        <f t="shared" si="384"/>
        <v>75</v>
      </c>
      <c r="S2470" s="17">
        <f t="shared" si="385"/>
        <v>72.5</v>
      </c>
      <c r="T2470" s="17">
        <f t="shared" si="386"/>
        <v>80</v>
      </c>
      <c r="U2470" s="17">
        <f t="shared" si="387"/>
        <v>75</v>
      </c>
      <c r="V2470" s="16">
        <f t="shared" si="388"/>
        <v>75.833333333333329</v>
      </c>
      <c r="W2470" s="16">
        <f t="shared" si="389"/>
        <v>75.625</v>
      </c>
    </row>
    <row r="2471" spans="1:23" ht="13.5" x14ac:dyDescent="0.25">
      <c r="A2471" s="3">
        <v>45602</v>
      </c>
      <c r="B2471" s="2">
        <v>2.2999999999999998</v>
      </c>
      <c r="C2471" s="2">
        <v>82.453605361023278</v>
      </c>
      <c r="D2471" s="2">
        <v>-9.7891962168960234E-2</v>
      </c>
      <c r="E2471" s="2">
        <v>-2.9342219778857376E-13</v>
      </c>
      <c r="F2471" s="2">
        <v>2.2699999999999996</v>
      </c>
      <c r="G2471" s="2">
        <v>2.1700000000000004</v>
      </c>
      <c r="H2471" s="2">
        <v>2.0920000000000001</v>
      </c>
      <c r="I2471" s="2">
        <v>2.0515999999999996</v>
      </c>
      <c r="J2471" s="2">
        <v>1.9525999999999999</v>
      </c>
      <c r="K2471" s="13" t="s">
        <v>48</v>
      </c>
      <c r="L2471" s="13" t="s">
        <v>55</v>
      </c>
      <c r="M2471" s="13" t="s">
        <v>52</v>
      </c>
      <c r="N2471" s="16">
        <f t="shared" si="380"/>
        <v>50</v>
      </c>
      <c r="O2471" s="16">
        <f t="shared" si="381"/>
        <v>100</v>
      </c>
      <c r="P2471" s="16">
        <f t="shared" si="382"/>
        <v>50</v>
      </c>
      <c r="Q2471" s="16">
        <f t="shared" si="383"/>
        <v>83.5</v>
      </c>
      <c r="R2471" s="17">
        <f t="shared" si="384"/>
        <v>72.525000000000006</v>
      </c>
      <c r="S2471" s="17">
        <f t="shared" si="385"/>
        <v>68.375</v>
      </c>
      <c r="T2471" s="17">
        <f t="shared" si="386"/>
        <v>72.575000000000003</v>
      </c>
      <c r="U2471" s="17">
        <f t="shared" si="387"/>
        <v>70.875</v>
      </c>
      <c r="V2471" s="16">
        <f t="shared" si="388"/>
        <v>71.158333333333346</v>
      </c>
      <c r="W2471" s="16">
        <f t="shared" si="389"/>
        <v>71.087500000000006</v>
      </c>
    </row>
    <row r="2472" spans="1:23" ht="13.5" x14ac:dyDescent="0.25">
      <c r="A2472" s="3">
        <v>45603</v>
      </c>
      <c r="B2472" s="2">
        <v>2.2999999999999998</v>
      </c>
      <c r="C2472" s="2">
        <v>82.453605361023278</v>
      </c>
      <c r="D2472" s="2">
        <v>-0.11401708932442656</v>
      </c>
      <c r="E2472" s="2">
        <v>-2.34737758230859E-13</v>
      </c>
      <c r="F2472" s="2">
        <v>2.2799999999999998</v>
      </c>
      <c r="G2472" s="2">
        <v>2.2000000000000002</v>
      </c>
      <c r="H2472" s="2">
        <v>2.105</v>
      </c>
      <c r="I2472" s="2">
        <v>2.0575999999999999</v>
      </c>
      <c r="J2472" s="2">
        <v>1.9544000000000004</v>
      </c>
      <c r="K2472" s="13" t="s">
        <v>48</v>
      </c>
      <c r="L2472" s="13" t="s">
        <v>55</v>
      </c>
      <c r="M2472" s="13" t="s">
        <v>52</v>
      </c>
      <c r="N2472" s="16">
        <f t="shared" si="380"/>
        <v>50</v>
      </c>
      <c r="O2472" s="16">
        <f t="shared" si="381"/>
        <v>100</v>
      </c>
      <c r="P2472" s="16">
        <f t="shared" si="382"/>
        <v>50</v>
      </c>
      <c r="Q2472" s="16">
        <f t="shared" si="383"/>
        <v>83.5</v>
      </c>
      <c r="R2472" s="17">
        <f t="shared" si="384"/>
        <v>72.525000000000006</v>
      </c>
      <c r="S2472" s="17">
        <f t="shared" si="385"/>
        <v>68.375</v>
      </c>
      <c r="T2472" s="17">
        <f t="shared" si="386"/>
        <v>72.575000000000003</v>
      </c>
      <c r="U2472" s="17">
        <f t="shared" si="387"/>
        <v>70.875</v>
      </c>
      <c r="V2472" s="16">
        <f t="shared" si="388"/>
        <v>71.158333333333346</v>
      </c>
      <c r="W2472" s="16">
        <f t="shared" si="389"/>
        <v>71.087500000000006</v>
      </c>
    </row>
    <row r="2473" spans="1:23" ht="13.5" x14ac:dyDescent="0.25">
      <c r="A2473" s="3">
        <v>45604</v>
      </c>
      <c r="B2473" s="2">
        <v>2.29</v>
      </c>
      <c r="C2473" s="2">
        <v>79.534840956475932</v>
      </c>
      <c r="D2473" s="2">
        <v>-0.12956792012344565</v>
      </c>
      <c r="E2473" s="2">
        <v>-1.8779020658468722E-13</v>
      </c>
      <c r="F2473" s="2">
        <v>2.2879999999999994</v>
      </c>
      <c r="G2473" s="2">
        <v>2.2299999999999995</v>
      </c>
      <c r="H2473" s="2">
        <v>2.1185</v>
      </c>
      <c r="I2473" s="2">
        <v>2.0625999999999998</v>
      </c>
      <c r="J2473" s="2">
        <v>1.9563000000000001</v>
      </c>
      <c r="K2473" s="13" t="s">
        <v>53</v>
      </c>
      <c r="L2473" s="13" t="s">
        <v>55</v>
      </c>
      <c r="M2473" s="13" t="s">
        <v>54</v>
      </c>
      <c r="N2473" s="16">
        <f t="shared" si="380"/>
        <v>50</v>
      </c>
      <c r="O2473" s="16">
        <f t="shared" si="381"/>
        <v>100</v>
      </c>
      <c r="P2473" s="16">
        <f t="shared" si="382"/>
        <v>50</v>
      </c>
      <c r="Q2473" s="16">
        <f t="shared" si="383"/>
        <v>16.5</v>
      </c>
      <c r="R2473" s="17">
        <f t="shared" si="384"/>
        <v>62.475000000000001</v>
      </c>
      <c r="S2473" s="17">
        <f t="shared" si="385"/>
        <v>51.625</v>
      </c>
      <c r="T2473" s="17">
        <f t="shared" si="386"/>
        <v>42.424999999999997</v>
      </c>
      <c r="U2473" s="17">
        <f t="shared" si="387"/>
        <v>54.125</v>
      </c>
      <c r="V2473" s="16">
        <f t="shared" si="388"/>
        <v>52.17499999999999</v>
      </c>
      <c r="W2473" s="16">
        <f t="shared" si="389"/>
        <v>52.662499999999994</v>
      </c>
    </row>
    <row r="2474" spans="1:23" ht="13.5" x14ac:dyDescent="0.25">
      <c r="A2474" s="3">
        <v>45607</v>
      </c>
      <c r="B2474" s="2">
        <v>2.29</v>
      </c>
      <c r="C2474" s="2">
        <v>79.534840956475932</v>
      </c>
      <c r="D2474" s="2">
        <v>-0.14215540385346426</v>
      </c>
      <c r="E2474" s="2">
        <v>-1.5023216526774978E-13</v>
      </c>
      <c r="F2474" s="2">
        <v>2.2920000000000003</v>
      </c>
      <c r="G2474" s="2">
        <v>2.2589999999999995</v>
      </c>
      <c r="H2474" s="2">
        <v>2.1319999999999992</v>
      </c>
      <c r="I2474" s="2">
        <v>2.0674000000000006</v>
      </c>
      <c r="J2474" s="2">
        <v>1.9582500000000003</v>
      </c>
      <c r="K2474" s="13" t="s">
        <v>53</v>
      </c>
      <c r="L2474" s="13" t="s">
        <v>55</v>
      </c>
      <c r="M2474" s="13" t="s">
        <v>54</v>
      </c>
      <c r="N2474" s="16">
        <f t="shared" si="380"/>
        <v>50</v>
      </c>
      <c r="O2474" s="16">
        <f t="shared" si="381"/>
        <v>100</v>
      </c>
      <c r="P2474" s="16">
        <f t="shared" si="382"/>
        <v>50</v>
      </c>
      <c r="Q2474" s="16">
        <f t="shared" si="383"/>
        <v>16.5</v>
      </c>
      <c r="R2474" s="17">
        <f t="shared" si="384"/>
        <v>62.475000000000001</v>
      </c>
      <c r="S2474" s="17">
        <f t="shared" si="385"/>
        <v>51.625</v>
      </c>
      <c r="T2474" s="17">
        <f t="shared" si="386"/>
        <v>42.424999999999997</v>
      </c>
      <c r="U2474" s="17">
        <f t="shared" si="387"/>
        <v>54.125</v>
      </c>
      <c r="V2474" s="16">
        <f t="shared" si="388"/>
        <v>52.17499999999999</v>
      </c>
      <c r="W2474" s="16">
        <f t="shared" si="389"/>
        <v>52.662499999999994</v>
      </c>
    </row>
    <row r="2475" spans="1:23" ht="13.5" x14ac:dyDescent="0.25">
      <c r="A2475" s="3">
        <v>45608</v>
      </c>
      <c r="B2475" s="2">
        <v>2.27</v>
      </c>
      <c r="C2475" s="2">
        <v>73.499868203876702</v>
      </c>
      <c r="D2475" s="2">
        <v>-0.13375921129033363</v>
      </c>
      <c r="E2475" s="2">
        <v>-1.2018573221419982E-13</v>
      </c>
      <c r="F2475" s="2">
        <v>2.29</v>
      </c>
      <c r="G2475" s="2">
        <v>2.274</v>
      </c>
      <c r="H2475" s="2">
        <v>2.1444999999999999</v>
      </c>
      <c r="I2475" s="2">
        <v>2.0720000000000005</v>
      </c>
      <c r="J2475" s="2">
        <v>1.9601</v>
      </c>
      <c r="K2475" s="13" t="s">
        <v>53</v>
      </c>
      <c r="L2475" s="13" t="s">
        <v>55</v>
      </c>
      <c r="M2475" s="13" t="s">
        <v>47</v>
      </c>
      <c r="N2475" s="16">
        <f t="shared" si="380"/>
        <v>50</v>
      </c>
      <c r="O2475" s="16">
        <f t="shared" si="381"/>
        <v>100</v>
      </c>
      <c r="P2475" s="16">
        <f t="shared" si="382"/>
        <v>50</v>
      </c>
      <c r="Q2475" s="16">
        <f t="shared" si="383"/>
        <v>16.5</v>
      </c>
      <c r="R2475" s="17">
        <f t="shared" si="384"/>
        <v>62.475000000000001</v>
      </c>
      <c r="S2475" s="17">
        <f t="shared" si="385"/>
        <v>51.625</v>
      </c>
      <c r="T2475" s="17">
        <f t="shared" si="386"/>
        <v>42.424999999999997</v>
      </c>
      <c r="U2475" s="17">
        <f t="shared" si="387"/>
        <v>54.125</v>
      </c>
      <c r="V2475" s="16">
        <f t="shared" si="388"/>
        <v>52.17499999999999</v>
      </c>
      <c r="W2475" s="16">
        <f t="shared" si="389"/>
        <v>52.662499999999994</v>
      </c>
    </row>
    <row r="2476" spans="1:23" ht="13.5" x14ac:dyDescent="0.25">
      <c r="A2476" s="3">
        <v>45609</v>
      </c>
      <c r="B2476" s="2">
        <v>2.27</v>
      </c>
      <c r="C2476" s="2">
        <v>73.499868203876702</v>
      </c>
      <c r="D2476" s="2">
        <v>-0.10890453949539847</v>
      </c>
      <c r="E2476" s="2">
        <v>-9.6148585771359864E-14</v>
      </c>
      <c r="F2476" s="2">
        <v>2.2839999999999998</v>
      </c>
      <c r="G2476" s="2">
        <v>2.2769999999999997</v>
      </c>
      <c r="H2476" s="2">
        <v>2.1585000000000001</v>
      </c>
      <c r="I2476" s="2">
        <v>2.0772000000000004</v>
      </c>
      <c r="J2476" s="2">
        <v>1.9620499999999998</v>
      </c>
      <c r="K2476" s="13" t="s">
        <v>53</v>
      </c>
      <c r="L2476" s="13" t="s">
        <v>55</v>
      </c>
      <c r="M2476" s="13" t="s">
        <v>47</v>
      </c>
      <c r="N2476" s="16">
        <f t="shared" si="380"/>
        <v>50</v>
      </c>
      <c r="O2476" s="16">
        <f t="shared" si="381"/>
        <v>100</v>
      </c>
      <c r="P2476" s="16">
        <f t="shared" si="382"/>
        <v>50</v>
      </c>
      <c r="Q2476" s="16">
        <f t="shared" si="383"/>
        <v>16.5</v>
      </c>
      <c r="R2476" s="17">
        <f t="shared" si="384"/>
        <v>62.475000000000001</v>
      </c>
      <c r="S2476" s="17">
        <f t="shared" si="385"/>
        <v>51.625</v>
      </c>
      <c r="T2476" s="17">
        <f t="shared" si="386"/>
        <v>42.424999999999997</v>
      </c>
      <c r="U2476" s="17">
        <f t="shared" si="387"/>
        <v>54.125</v>
      </c>
      <c r="V2476" s="16">
        <f t="shared" si="388"/>
        <v>52.17499999999999</v>
      </c>
      <c r="W2476" s="16">
        <f t="shared" si="389"/>
        <v>52.662499999999994</v>
      </c>
    </row>
    <row r="2477" spans="1:23" ht="13.5" x14ac:dyDescent="0.25">
      <c r="A2477" s="3">
        <v>45610</v>
      </c>
      <c r="B2477" s="2">
        <v>2.27</v>
      </c>
      <c r="C2477" s="2">
        <v>73.499868203876702</v>
      </c>
      <c r="D2477" s="2">
        <v>-8.699384746807981E-2</v>
      </c>
      <c r="E2477" s="2">
        <v>-7.6918868617087898E-14</v>
      </c>
      <c r="F2477" s="2">
        <v>2.2779999999999996</v>
      </c>
      <c r="G2477" s="2">
        <v>2.2789999999999995</v>
      </c>
      <c r="H2477" s="2">
        <v>2.1725000000000003</v>
      </c>
      <c r="I2477" s="2">
        <v>2.0820000000000003</v>
      </c>
      <c r="J2477" s="2">
        <v>1.9640499999999994</v>
      </c>
      <c r="K2477" s="13" t="s">
        <v>53</v>
      </c>
      <c r="L2477" s="13" t="s">
        <v>55</v>
      </c>
      <c r="M2477" s="13" t="s">
        <v>47</v>
      </c>
      <c r="N2477" s="16">
        <f t="shared" si="380"/>
        <v>50</v>
      </c>
      <c r="O2477" s="16">
        <f t="shared" si="381"/>
        <v>100</v>
      </c>
      <c r="P2477" s="16">
        <f t="shared" si="382"/>
        <v>50</v>
      </c>
      <c r="Q2477" s="16">
        <f t="shared" si="383"/>
        <v>16.5</v>
      </c>
      <c r="R2477" s="17">
        <f t="shared" si="384"/>
        <v>62.475000000000001</v>
      </c>
      <c r="S2477" s="17">
        <f t="shared" si="385"/>
        <v>51.625</v>
      </c>
      <c r="T2477" s="17">
        <f t="shared" si="386"/>
        <v>42.424999999999997</v>
      </c>
      <c r="U2477" s="17">
        <f t="shared" si="387"/>
        <v>54.125</v>
      </c>
      <c r="V2477" s="16">
        <f t="shared" si="388"/>
        <v>52.17499999999999</v>
      </c>
      <c r="W2477" s="16">
        <f t="shared" si="389"/>
        <v>52.662499999999994</v>
      </c>
    </row>
    <row r="2478" spans="1:23" ht="13.5" x14ac:dyDescent="0.25">
      <c r="A2478" s="3">
        <v>45611</v>
      </c>
      <c r="B2478" s="2">
        <v>2.25</v>
      </c>
      <c r="C2478" s="2">
        <v>67.137254934070143</v>
      </c>
      <c r="D2478" s="2">
        <v>-6.7582406734789213E-2</v>
      </c>
      <c r="E2478" s="2">
        <v>-6.1535094893670324E-14</v>
      </c>
      <c r="F2478" s="2">
        <v>2.27</v>
      </c>
      <c r="G2478" s="2">
        <v>2.2789999999999995</v>
      </c>
      <c r="H2478" s="2">
        <v>2.1840000000000006</v>
      </c>
      <c r="I2478" s="2">
        <v>2.0870000000000002</v>
      </c>
      <c r="J2478" s="2">
        <v>1.9657499999999997</v>
      </c>
      <c r="K2478" s="13" t="s">
        <v>53</v>
      </c>
      <c r="L2478" s="13" t="s">
        <v>55</v>
      </c>
      <c r="M2478" s="13" t="s">
        <v>47</v>
      </c>
      <c r="N2478" s="16">
        <f t="shared" si="380"/>
        <v>50</v>
      </c>
      <c r="O2478" s="16">
        <f t="shared" si="381"/>
        <v>100</v>
      </c>
      <c r="P2478" s="16">
        <f t="shared" si="382"/>
        <v>50</v>
      </c>
      <c r="Q2478" s="16">
        <f t="shared" si="383"/>
        <v>16.5</v>
      </c>
      <c r="R2478" s="17">
        <f t="shared" si="384"/>
        <v>62.475000000000001</v>
      </c>
      <c r="S2478" s="17">
        <f t="shared" si="385"/>
        <v>51.625</v>
      </c>
      <c r="T2478" s="17">
        <f t="shared" si="386"/>
        <v>42.424999999999997</v>
      </c>
      <c r="U2478" s="17">
        <f t="shared" si="387"/>
        <v>54.125</v>
      </c>
      <c r="V2478" s="16">
        <f t="shared" si="388"/>
        <v>52.17499999999999</v>
      </c>
      <c r="W2478" s="16">
        <f t="shared" si="389"/>
        <v>52.662499999999994</v>
      </c>
    </row>
    <row r="2479" spans="1:23" ht="13.5" x14ac:dyDescent="0.25">
      <c r="A2479" s="3">
        <v>45614</v>
      </c>
      <c r="B2479" s="2">
        <v>2.25</v>
      </c>
      <c r="C2479" s="2">
        <v>67.137254934070128</v>
      </c>
      <c r="D2479" s="2">
        <v>-4.8526920043638011E-2</v>
      </c>
      <c r="E2479" s="2">
        <v>-4.9228075914936259E-14</v>
      </c>
      <c r="F2479" s="2">
        <v>2.262</v>
      </c>
      <c r="G2479" s="2">
        <v>2.2770000000000001</v>
      </c>
      <c r="H2479" s="2">
        <v>2.1950000000000007</v>
      </c>
      <c r="I2479" s="2">
        <v>2.0918000000000001</v>
      </c>
      <c r="J2479" s="2">
        <v>1.9674499999999993</v>
      </c>
      <c r="K2479" s="13" t="s">
        <v>53</v>
      </c>
      <c r="L2479" s="13" t="s">
        <v>55</v>
      </c>
      <c r="M2479" s="13" t="s">
        <v>47</v>
      </c>
      <c r="N2479" s="16">
        <f t="shared" si="380"/>
        <v>50</v>
      </c>
      <c r="O2479" s="16">
        <f t="shared" si="381"/>
        <v>100</v>
      </c>
      <c r="P2479" s="16">
        <f t="shared" si="382"/>
        <v>50</v>
      </c>
      <c r="Q2479" s="16">
        <f t="shared" si="383"/>
        <v>16.5</v>
      </c>
      <c r="R2479" s="17">
        <f t="shared" si="384"/>
        <v>62.475000000000001</v>
      </c>
      <c r="S2479" s="17">
        <f t="shared" si="385"/>
        <v>51.625</v>
      </c>
      <c r="T2479" s="17">
        <f t="shared" si="386"/>
        <v>42.424999999999997</v>
      </c>
      <c r="U2479" s="17">
        <f t="shared" si="387"/>
        <v>54.125</v>
      </c>
      <c r="V2479" s="16">
        <f t="shared" si="388"/>
        <v>52.17499999999999</v>
      </c>
      <c r="W2479" s="16">
        <f t="shared" si="389"/>
        <v>52.662499999999994</v>
      </c>
    </row>
    <row r="2480" spans="1:23" ht="13.5" x14ac:dyDescent="0.25">
      <c r="A2480" s="3">
        <v>45615</v>
      </c>
      <c r="B2480" s="2">
        <v>2.25</v>
      </c>
      <c r="C2480" s="2">
        <v>67.137254934070128</v>
      </c>
      <c r="D2480" s="2">
        <v>-3.1278012578563441E-2</v>
      </c>
      <c r="E2480" s="2">
        <v>-3.9382460731949012E-14</v>
      </c>
      <c r="F2480" s="2">
        <v>2.258</v>
      </c>
      <c r="G2480" s="2">
        <v>2.274</v>
      </c>
      <c r="H2480" s="2">
        <v>2.2070000000000003</v>
      </c>
      <c r="I2480" s="2">
        <v>2.0966000000000005</v>
      </c>
      <c r="J2480" s="2">
        <v>1.9691499999999991</v>
      </c>
      <c r="K2480" s="13" t="s">
        <v>53</v>
      </c>
      <c r="L2480" s="13" t="s">
        <v>55</v>
      </c>
      <c r="M2480" s="13" t="s">
        <v>47</v>
      </c>
      <c r="N2480" s="16">
        <f t="shared" si="380"/>
        <v>50</v>
      </c>
      <c r="O2480" s="16">
        <f t="shared" si="381"/>
        <v>100</v>
      </c>
      <c r="P2480" s="16">
        <f t="shared" si="382"/>
        <v>50</v>
      </c>
      <c r="Q2480" s="16">
        <f t="shared" si="383"/>
        <v>16.5</v>
      </c>
      <c r="R2480" s="17">
        <f t="shared" si="384"/>
        <v>62.475000000000001</v>
      </c>
      <c r="S2480" s="17">
        <f t="shared" si="385"/>
        <v>51.625</v>
      </c>
      <c r="T2480" s="17">
        <f t="shared" si="386"/>
        <v>42.424999999999997</v>
      </c>
      <c r="U2480" s="17">
        <f t="shared" si="387"/>
        <v>54.125</v>
      </c>
      <c r="V2480" s="16">
        <f t="shared" si="388"/>
        <v>52.17499999999999</v>
      </c>
      <c r="W2480" s="16">
        <f t="shared" si="389"/>
        <v>52.662499999999994</v>
      </c>
    </row>
    <row r="2481" spans="1:23" ht="13.5" x14ac:dyDescent="0.25">
      <c r="A2481" s="3">
        <v>45616</v>
      </c>
      <c r="B2481" s="2">
        <v>2.2599999999999998</v>
      </c>
      <c r="C2481" s="2">
        <v>68.822688663371196</v>
      </c>
      <c r="D2481" s="2">
        <v>-1.472940402241063E-2</v>
      </c>
      <c r="E2481" s="2">
        <v>-3.150596858555921E-14</v>
      </c>
      <c r="F2481" s="2">
        <v>2.2559999999999998</v>
      </c>
      <c r="G2481" s="2">
        <v>2.2699999999999996</v>
      </c>
      <c r="H2481" s="2">
        <v>2.2200000000000002</v>
      </c>
      <c r="I2481" s="2">
        <v>2.1018000000000003</v>
      </c>
      <c r="J2481" s="2">
        <v>1.9710499999999991</v>
      </c>
      <c r="K2481" s="13" t="s">
        <v>48</v>
      </c>
      <c r="L2481" s="13" t="s">
        <v>55</v>
      </c>
      <c r="M2481" s="13" t="s">
        <v>50</v>
      </c>
      <c r="N2481" s="16">
        <f t="shared" si="380"/>
        <v>50</v>
      </c>
      <c r="O2481" s="16">
        <f t="shared" si="381"/>
        <v>100</v>
      </c>
      <c r="P2481" s="16">
        <f t="shared" si="382"/>
        <v>50</v>
      </c>
      <c r="Q2481" s="16">
        <f t="shared" si="383"/>
        <v>66.5</v>
      </c>
      <c r="R2481" s="17">
        <f t="shared" si="384"/>
        <v>69.974999999999994</v>
      </c>
      <c r="S2481" s="17">
        <f t="shared" si="385"/>
        <v>64.125</v>
      </c>
      <c r="T2481" s="17">
        <f t="shared" si="386"/>
        <v>64.924999999999997</v>
      </c>
      <c r="U2481" s="17">
        <f t="shared" si="387"/>
        <v>66.625</v>
      </c>
      <c r="V2481" s="16">
        <f t="shared" si="388"/>
        <v>66.341666666666654</v>
      </c>
      <c r="W2481" s="16">
        <f t="shared" si="389"/>
        <v>66.412499999999994</v>
      </c>
    </row>
    <row r="2482" spans="1:23" ht="13.5" x14ac:dyDescent="0.25">
      <c r="A2482" s="3">
        <v>45617</v>
      </c>
      <c r="B2482" s="2">
        <v>2.23</v>
      </c>
      <c r="C2482" s="2">
        <v>59.039963327546694</v>
      </c>
      <c r="D2482" s="2">
        <v>1.0819491657136915E-3</v>
      </c>
      <c r="E2482" s="2">
        <v>-2.520477486844737E-14</v>
      </c>
      <c r="F2482" s="2">
        <v>2.2480000000000002</v>
      </c>
      <c r="G2482" s="2">
        <v>2.2629999999999999</v>
      </c>
      <c r="H2482" s="2">
        <v>2.2314999999999996</v>
      </c>
      <c r="I2482" s="2">
        <v>2.1060000000000003</v>
      </c>
      <c r="J2482" s="2">
        <v>1.9728499999999991</v>
      </c>
      <c r="K2482" s="13" t="s">
        <v>53</v>
      </c>
      <c r="L2482" s="13" t="s">
        <v>55</v>
      </c>
      <c r="M2482" s="13" t="s">
        <v>47</v>
      </c>
      <c r="N2482" s="16">
        <f t="shared" si="380"/>
        <v>50</v>
      </c>
      <c r="O2482" s="16">
        <f t="shared" si="381"/>
        <v>100</v>
      </c>
      <c r="P2482" s="16">
        <f t="shared" si="382"/>
        <v>50</v>
      </c>
      <c r="Q2482" s="16">
        <f t="shared" si="383"/>
        <v>16.5</v>
      </c>
      <c r="R2482" s="17">
        <f t="shared" si="384"/>
        <v>62.475000000000001</v>
      </c>
      <c r="S2482" s="17">
        <f t="shared" si="385"/>
        <v>51.625</v>
      </c>
      <c r="T2482" s="17">
        <f t="shared" si="386"/>
        <v>42.424999999999997</v>
      </c>
      <c r="U2482" s="17">
        <f t="shared" si="387"/>
        <v>54.125</v>
      </c>
      <c r="V2482" s="16">
        <f t="shared" si="388"/>
        <v>52.17499999999999</v>
      </c>
      <c r="W2482" s="16">
        <f t="shared" si="389"/>
        <v>52.662499999999994</v>
      </c>
    </row>
    <row r="2483" spans="1:23" ht="13.5" x14ac:dyDescent="0.25">
      <c r="A2483" s="3">
        <v>45618</v>
      </c>
      <c r="B2483" s="2">
        <v>2.23</v>
      </c>
      <c r="C2483" s="2">
        <v>59.039963327546687</v>
      </c>
      <c r="D2483" s="2">
        <v>1.2716690846828804E-2</v>
      </c>
      <c r="E2483" s="2">
        <v>-2.0163819894757896E-14</v>
      </c>
      <c r="F2483" s="2">
        <v>2.2440000000000002</v>
      </c>
      <c r="G2483" s="2">
        <v>2.2570000000000001</v>
      </c>
      <c r="H2483" s="2">
        <v>2.2434999999999992</v>
      </c>
      <c r="I2483" s="2">
        <v>2.1102000000000003</v>
      </c>
      <c r="J2483" s="2">
        <v>1.9746499999999991</v>
      </c>
      <c r="K2483" s="13" t="s">
        <v>53</v>
      </c>
      <c r="L2483" s="13" t="s">
        <v>55</v>
      </c>
      <c r="M2483" s="13" t="s">
        <v>47</v>
      </c>
      <c r="N2483" s="16">
        <f t="shared" si="380"/>
        <v>50</v>
      </c>
      <c r="O2483" s="16">
        <f t="shared" si="381"/>
        <v>100</v>
      </c>
      <c r="P2483" s="16">
        <f t="shared" si="382"/>
        <v>50</v>
      </c>
      <c r="Q2483" s="16">
        <f t="shared" si="383"/>
        <v>16.5</v>
      </c>
      <c r="R2483" s="17">
        <f t="shared" si="384"/>
        <v>62.475000000000001</v>
      </c>
      <c r="S2483" s="17">
        <f t="shared" si="385"/>
        <v>51.625</v>
      </c>
      <c r="T2483" s="17">
        <f t="shared" si="386"/>
        <v>42.424999999999997</v>
      </c>
      <c r="U2483" s="17">
        <f t="shared" si="387"/>
        <v>54.125</v>
      </c>
      <c r="V2483" s="16">
        <f t="shared" si="388"/>
        <v>52.17499999999999</v>
      </c>
      <c r="W2483" s="16">
        <f t="shared" si="389"/>
        <v>52.662499999999994</v>
      </c>
    </row>
    <row r="2484" spans="1:23" ht="13.5" x14ac:dyDescent="0.25">
      <c r="A2484" s="3">
        <v>45621</v>
      </c>
      <c r="B2484" s="2">
        <v>2.21</v>
      </c>
      <c r="C2484" s="2">
        <v>53.193843604851118</v>
      </c>
      <c r="D2484" s="2">
        <v>2.3852551812410638E-2</v>
      </c>
      <c r="E2484" s="2">
        <v>-1.6131055915806317E-14</v>
      </c>
      <c r="F2484" s="2">
        <v>2.2359999999999998</v>
      </c>
      <c r="G2484" s="2">
        <v>2.2490000000000001</v>
      </c>
      <c r="H2484" s="2">
        <v>2.2539999999999991</v>
      </c>
      <c r="I2484" s="2">
        <v>2.1140000000000003</v>
      </c>
      <c r="J2484" s="2">
        <v>1.976399999999999</v>
      </c>
      <c r="K2484" s="13" t="s">
        <v>53</v>
      </c>
      <c r="L2484" s="13" t="s">
        <v>55</v>
      </c>
      <c r="M2484" s="13" t="s">
        <v>47</v>
      </c>
      <c r="N2484" s="16">
        <f t="shared" si="380"/>
        <v>50</v>
      </c>
      <c r="O2484" s="16">
        <f t="shared" si="381"/>
        <v>100</v>
      </c>
      <c r="P2484" s="16">
        <f t="shared" si="382"/>
        <v>50</v>
      </c>
      <c r="Q2484" s="16">
        <f t="shared" si="383"/>
        <v>16.5</v>
      </c>
      <c r="R2484" s="17">
        <f t="shared" si="384"/>
        <v>62.475000000000001</v>
      </c>
      <c r="S2484" s="17">
        <f t="shared" si="385"/>
        <v>51.625</v>
      </c>
      <c r="T2484" s="17">
        <f t="shared" si="386"/>
        <v>42.424999999999997</v>
      </c>
      <c r="U2484" s="17">
        <f t="shared" si="387"/>
        <v>54.125</v>
      </c>
      <c r="V2484" s="16">
        <f t="shared" si="388"/>
        <v>52.17499999999999</v>
      </c>
      <c r="W2484" s="16">
        <f t="shared" si="389"/>
        <v>52.662499999999994</v>
      </c>
    </row>
    <row r="2485" spans="1:23" ht="13.5" x14ac:dyDescent="0.25">
      <c r="A2485" s="3">
        <v>45622</v>
      </c>
      <c r="B2485" s="2">
        <v>2.2200000000000002</v>
      </c>
      <c r="C2485" s="2">
        <v>55.563141466972674</v>
      </c>
      <c r="D2485" s="2">
        <v>2.9399422348836524E-2</v>
      </c>
      <c r="E2485" s="2">
        <v>-1.2904844732645055E-14</v>
      </c>
      <c r="F2485" s="2">
        <v>2.23</v>
      </c>
      <c r="G2485" s="2">
        <v>2.2439999999999998</v>
      </c>
      <c r="H2485" s="2">
        <v>2.2589999999999995</v>
      </c>
      <c r="I2485" s="2">
        <v>2.1184000000000003</v>
      </c>
      <c r="J2485" s="2">
        <v>1.9781999999999991</v>
      </c>
      <c r="K2485" s="13" t="s">
        <v>48</v>
      </c>
      <c r="L2485" s="13" t="s">
        <v>55</v>
      </c>
      <c r="M2485" s="13" t="s">
        <v>50</v>
      </c>
      <c r="N2485" s="16">
        <f t="shared" si="380"/>
        <v>50</v>
      </c>
      <c r="O2485" s="16">
        <f t="shared" si="381"/>
        <v>100</v>
      </c>
      <c r="P2485" s="16">
        <f t="shared" si="382"/>
        <v>50</v>
      </c>
      <c r="Q2485" s="16">
        <f t="shared" si="383"/>
        <v>66.5</v>
      </c>
      <c r="R2485" s="17">
        <f t="shared" si="384"/>
        <v>69.974999999999994</v>
      </c>
      <c r="S2485" s="17">
        <f t="shared" si="385"/>
        <v>64.125</v>
      </c>
      <c r="T2485" s="17">
        <f t="shared" si="386"/>
        <v>64.924999999999997</v>
      </c>
      <c r="U2485" s="17">
        <f t="shared" si="387"/>
        <v>66.625</v>
      </c>
      <c r="V2485" s="16">
        <f t="shared" si="388"/>
        <v>66.341666666666654</v>
      </c>
      <c r="W2485" s="16">
        <f t="shared" si="389"/>
        <v>66.412499999999994</v>
      </c>
    </row>
    <row r="2486" spans="1:23" ht="13.5" x14ac:dyDescent="0.25">
      <c r="A2486" s="3">
        <v>45623</v>
      </c>
      <c r="B2486" s="2">
        <v>2.23</v>
      </c>
      <c r="C2486" s="2">
        <v>57.860309219024423</v>
      </c>
      <c r="D2486" s="2">
        <v>3.3239284765137711E-2</v>
      </c>
      <c r="E2486" s="2">
        <v>-1.0323875786116045E-14</v>
      </c>
      <c r="F2486" s="2">
        <v>2.2240000000000002</v>
      </c>
      <c r="G2486" s="2">
        <v>2.2399999999999998</v>
      </c>
      <c r="H2486" s="2">
        <v>2.2584999999999993</v>
      </c>
      <c r="I2486" s="2">
        <v>2.1220000000000003</v>
      </c>
      <c r="J2486" s="2">
        <v>1.9800999999999991</v>
      </c>
      <c r="K2486" s="13" t="s">
        <v>53</v>
      </c>
      <c r="L2486" s="13" t="s">
        <v>55</v>
      </c>
      <c r="M2486" s="13" t="s">
        <v>47</v>
      </c>
      <c r="N2486" s="16">
        <f t="shared" si="380"/>
        <v>50</v>
      </c>
      <c r="O2486" s="16">
        <f t="shared" si="381"/>
        <v>100</v>
      </c>
      <c r="P2486" s="16">
        <f t="shared" si="382"/>
        <v>50</v>
      </c>
      <c r="Q2486" s="16">
        <f t="shared" si="383"/>
        <v>16.5</v>
      </c>
      <c r="R2486" s="17">
        <f t="shared" si="384"/>
        <v>62.475000000000001</v>
      </c>
      <c r="S2486" s="17">
        <f t="shared" si="385"/>
        <v>51.625</v>
      </c>
      <c r="T2486" s="17">
        <f t="shared" si="386"/>
        <v>42.424999999999997</v>
      </c>
      <c r="U2486" s="17">
        <f t="shared" si="387"/>
        <v>54.125</v>
      </c>
      <c r="V2486" s="16">
        <f t="shared" si="388"/>
        <v>52.17499999999999</v>
      </c>
      <c r="W2486" s="16">
        <f t="shared" si="389"/>
        <v>52.662499999999994</v>
      </c>
    </row>
    <row r="2487" spans="1:23" ht="13.5" x14ac:dyDescent="0.25">
      <c r="A2487" s="3">
        <v>45624</v>
      </c>
      <c r="B2487" s="2">
        <v>2.2400000000000002</v>
      </c>
      <c r="C2487" s="2">
        <v>60.082577736217068</v>
      </c>
      <c r="D2487" s="2">
        <v>3.5584028427309455E-2</v>
      </c>
      <c r="E2487" s="2">
        <v>-8.2591006288928356E-15</v>
      </c>
      <c r="F2487" s="2">
        <v>2.226</v>
      </c>
      <c r="G2487" s="2">
        <v>2.2369999999999997</v>
      </c>
      <c r="H2487" s="2">
        <v>2.2579999999999996</v>
      </c>
      <c r="I2487" s="2">
        <v>2.1260000000000003</v>
      </c>
      <c r="J2487" s="2">
        <v>1.982049999999999</v>
      </c>
      <c r="K2487" s="13" t="s">
        <v>48</v>
      </c>
      <c r="L2487" s="13" t="s">
        <v>55</v>
      </c>
      <c r="M2487" s="13" t="s">
        <v>52</v>
      </c>
      <c r="N2487" s="16">
        <f t="shared" si="380"/>
        <v>50</v>
      </c>
      <c r="O2487" s="16">
        <f t="shared" si="381"/>
        <v>100</v>
      </c>
      <c r="P2487" s="16">
        <f t="shared" si="382"/>
        <v>50</v>
      </c>
      <c r="Q2487" s="16">
        <f t="shared" si="383"/>
        <v>83.5</v>
      </c>
      <c r="R2487" s="17">
        <f t="shared" si="384"/>
        <v>72.525000000000006</v>
      </c>
      <c r="S2487" s="17">
        <f t="shared" si="385"/>
        <v>68.375</v>
      </c>
      <c r="T2487" s="17">
        <f t="shared" si="386"/>
        <v>72.575000000000003</v>
      </c>
      <c r="U2487" s="17">
        <f t="shared" si="387"/>
        <v>70.875</v>
      </c>
      <c r="V2487" s="16">
        <f t="shared" si="388"/>
        <v>71.158333333333346</v>
      </c>
      <c r="W2487" s="16">
        <f t="shared" si="389"/>
        <v>71.087500000000006</v>
      </c>
    </row>
    <row r="2488" spans="1:23" ht="13.5" x14ac:dyDescent="0.25">
      <c r="A2488" s="3">
        <v>45625</v>
      </c>
      <c r="B2488" s="2">
        <v>2.2200000000000002</v>
      </c>
      <c r="C2488" s="2">
        <v>53.954205074200715</v>
      </c>
      <c r="D2488" s="2">
        <v>3.576200105804439E-2</v>
      </c>
      <c r="E2488" s="2">
        <v>-6.6072805031142685E-15</v>
      </c>
      <c r="F2488" s="2">
        <v>2.2240000000000002</v>
      </c>
      <c r="G2488" s="2">
        <v>2.2339999999999995</v>
      </c>
      <c r="H2488" s="2">
        <v>2.2565</v>
      </c>
      <c r="I2488" s="2">
        <v>2.1300000000000003</v>
      </c>
      <c r="J2488" s="2">
        <v>1.9838999999999993</v>
      </c>
      <c r="K2488" s="13" t="s">
        <v>48</v>
      </c>
      <c r="L2488" s="13" t="s">
        <v>55</v>
      </c>
      <c r="M2488" s="13" t="s">
        <v>50</v>
      </c>
      <c r="N2488" s="16">
        <f t="shared" si="380"/>
        <v>50</v>
      </c>
      <c r="O2488" s="16">
        <f t="shared" si="381"/>
        <v>100</v>
      </c>
      <c r="P2488" s="16">
        <f t="shared" si="382"/>
        <v>50</v>
      </c>
      <c r="Q2488" s="16">
        <f t="shared" si="383"/>
        <v>66.5</v>
      </c>
      <c r="R2488" s="17">
        <f t="shared" si="384"/>
        <v>69.974999999999994</v>
      </c>
      <c r="S2488" s="17">
        <f t="shared" si="385"/>
        <v>64.125</v>
      </c>
      <c r="T2488" s="17">
        <f t="shared" si="386"/>
        <v>64.924999999999997</v>
      </c>
      <c r="U2488" s="17">
        <f t="shared" si="387"/>
        <v>66.625</v>
      </c>
      <c r="V2488" s="16">
        <f t="shared" si="388"/>
        <v>66.341666666666654</v>
      </c>
      <c r="W2488" s="16">
        <f t="shared" si="389"/>
        <v>66.412499999999994</v>
      </c>
    </row>
    <row r="2489" spans="1:23" ht="13.5" x14ac:dyDescent="0.25">
      <c r="A2489" s="3">
        <v>45628</v>
      </c>
      <c r="B2489" s="2">
        <v>2.23</v>
      </c>
      <c r="C2489" s="2">
        <v>56.351495576790185</v>
      </c>
      <c r="D2489" s="2">
        <v>3.5095033733885117E-2</v>
      </c>
      <c r="E2489" s="2">
        <v>-5.2858244024914148E-15</v>
      </c>
      <c r="F2489" s="2">
        <v>2.2280000000000002</v>
      </c>
      <c r="G2489" s="2">
        <v>2.2320000000000002</v>
      </c>
      <c r="H2489" s="2">
        <v>2.2544999999999997</v>
      </c>
      <c r="I2489" s="2">
        <v>2.1340000000000003</v>
      </c>
      <c r="J2489" s="2">
        <v>1.9857499999999992</v>
      </c>
      <c r="K2489" s="13" t="s">
        <v>48</v>
      </c>
      <c r="L2489" s="13" t="s">
        <v>55</v>
      </c>
      <c r="M2489" s="13" t="s">
        <v>52</v>
      </c>
      <c r="N2489" s="16">
        <f t="shared" si="380"/>
        <v>50</v>
      </c>
      <c r="O2489" s="16">
        <f t="shared" si="381"/>
        <v>100</v>
      </c>
      <c r="P2489" s="16">
        <f t="shared" si="382"/>
        <v>50</v>
      </c>
      <c r="Q2489" s="16">
        <f t="shared" si="383"/>
        <v>83.5</v>
      </c>
      <c r="R2489" s="17">
        <f t="shared" si="384"/>
        <v>72.525000000000006</v>
      </c>
      <c r="S2489" s="17">
        <f t="shared" si="385"/>
        <v>68.375</v>
      </c>
      <c r="T2489" s="17">
        <f t="shared" si="386"/>
        <v>72.575000000000003</v>
      </c>
      <c r="U2489" s="17">
        <f t="shared" si="387"/>
        <v>70.875</v>
      </c>
      <c r="V2489" s="16">
        <f t="shared" si="388"/>
        <v>71.158333333333346</v>
      </c>
      <c r="W2489" s="16">
        <f t="shared" si="389"/>
        <v>71.087500000000006</v>
      </c>
    </row>
    <row r="2490" spans="1:23" ht="13.5" x14ac:dyDescent="0.25">
      <c r="A2490" s="3">
        <v>45629</v>
      </c>
      <c r="B2490" s="2">
        <v>2.23</v>
      </c>
      <c r="C2490" s="2">
        <v>56.351495576790185</v>
      </c>
      <c r="D2490" s="2">
        <v>3.4400457810581653E-2</v>
      </c>
      <c r="E2490" s="2">
        <v>-4.2286595219931317E-15</v>
      </c>
      <c r="F2490" s="2">
        <v>2.2300000000000004</v>
      </c>
      <c r="G2490" s="2">
        <v>2.23</v>
      </c>
      <c r="H2490" s="2">
        <v>2.2519999999999998</v>
      </c>
      <c r="I2490" s="2">
        <v>2.1382000000000003</v>
      </c>
      <c r="J2490" s="2">
        <v>1.9875499999999995</v>
      </c>
      <c r="K2490" s="13" t="s">
        <v>48</v>
      </c>
      <c r="L2490" s="13" t="s">
        <v>55</v>
      </c>
      <c r="M2490" s="13" t="s">
        <v>52</v>
      </c>
      <c r="N2490" s="16">
        <f t="shared" si="380"/>
        <v>50</v>
      </c>
      <c r="O2490" s="16">
        <f t="shared" si="381"/>
        <v>100</v>
      </c>
      <c r="P2490" s="16">
        <f t="shared" si="382"/>
        <v>50</v>
      </c>
      <c r="Q2490" s="16">
        <f t="shared" si="383"/>
        <v>83.5</v>
      </c>
      <c r="R2490" s="17">
        <f t="shared" si="384"/>
        <v>72.525000000000006</v>
      </c>
      <c r="S2490" s="17">
        <f t="shared" si="385"/>
        <v>68.375</v>
      </c>
      <c r="T2490" s="17">
        <f t="shared" si="386"/>
        <v>72.575000000000003</v>
      </c>
      <c r="U2490" s="17">
        <f t="shared" si="387"/>
        <v>70.875</v>
      </c>
      <c r="V2490" s="16">
        <f t="shared" si="388"/>
        <v>71.158333333333346</v>
      </c>
      <c r="W2490" s="16">
        <f t="shared" si="389"/>
        <v>71.087500000000006</v>
      </c>
    </row>
    <row r="2491" spans="1:23" ht="13.5" x14ac:dyDescent="0.25">
      <c r="A2491" s="3">
        <v>45630</v>
      </c>
      <c r="B2491" s="2">
        <v>2.23</v>
      </c>
      <c r="C2491" s="2">
        <v>56.351495576790185</v>
      </c>
      <c r="D2491" s="2">
        <v>3.5230628152032484E-2</v>
      </c>
      <c r="E2491" s="2">
        <v>-3.3829276175945055E-15</v>
      </c>
      <c r="F2491" s="2">
        <v>2.2300000000000004</v>
      </c>
      <c r="G2491" s="2">
        <v>2.2270000000000003</v>
      </c>
      <c r="H2491" s="2">
        <v>2.2484999999999991</v>
      </c>
      <c r="I2491" s="2">
        <v>2.1420000000000003</v>
      </c>
      <c r="J2491" s="2">
        <v>1.9892499999999993</v>
      </c>
      <c r="K2491" s="13" t="s">
        <v>53</v>
      </c>
      <c r="L2491" s="13" t="s">
        <v>55</v>
      </c>
      <c r="M2491" s="13" t="s">
        <v>55</v>
      </c>
      <c r="N2491" s="16">
        <f t="shared" si="380"/>
        <v>50</v>
      </c>
      <c r="O2491" s="16">
        <f t="shared" si="381"/>
        <v>100</v>
      </c>
      <c r="P2491" s="16">
        <f t="shared" si="382"/>
        <v>50</v>
      </c>
      <c r="Q2491" s="16">
        <f t="shared" si="383"/>
        <v>16.5</v>
      </c>
      <c r="R2491" s="17">
        <f t="shared" si="384"/>
        <v>62.475000000000001</v>
      </c>
      <c r="S2491" s="17">
        <f t="shared" si="385"/>
        <v>51.625</v>
      </c>
      <c r="T2491" s="17">
        <f t="shared" si="386"/>
        <v>42.424999999999997</v>
      </c>
      <c r="U2491" s="17">
        <f t="shared" si="387"/>
        <v>54.125</v>
      </c>
      <c r="V2491" s="16">
        <f t="shared" si="388"/>
        <v>52.17499999999999</v>
      </c>
      <c r="W2491" s="16">
        <f t="shared" si="389"/>
        <v>52.662499999999994</v>
      </c>
    </row>
    <row r="2492" spans="1:23" ht="13.5" x14ac:dyDescent="0.25">
      <c r="A2492" s="3">
        <v>45631</v>
      </c>
      <c r="B2492" s="2">
        <v>2.23</v>
      </c>
      <c r="C2492" s="2">
        <v>56.351495576790192</v>
      </c>
      <c r="D2492" s="2">
        <v>3.1206053597305772E-2</v>
      </c>
      <c r="E2492" s="2">
        <v>-2.7063420940756046E-15</v>
      </c>
      <c r="F2492" s="2">
        <v>2.2280000000000002</v>
      </c>
      <c r="G2492" s="2">
        <v>2.2270000000000003</v>
      </c>
      <c r="H2492" s="2">
        <v>2.2449999999999992</v>
      </c>
      <c r="I2492" s="2">
        <v>2.1460000000000004</v>
      </c>
      <c r="J2492" s="2">
        <v>1.9908999999999994</v>
      </c>
      <c r="K2492" s="13" t="s">
        <v>53</v>
      </c>
      <c r="L2492" s="13" t="s">
        <v>55</v>
      </c>
      <c r="M2492" s="13" t="s">
        <v>47</v>
      </c>
      <c r="N2492" s="16">
        <f t="shared" si="380"/>
        <v>50</v>
      </c>
      <c r="O2492" s="16">
        <f t="shared" si="381"/>
        <v>100</v>
      </c>
      <c r="P2492" s="16">
        <f t="shared" si="382"/>
        <v>50</v>
      </c>
      <c r="Q2492" s="16">
        <f t="shared" si="383"/>
        <v>16.5</v>
      </c>
      <c r="R2492" s="17">
        <f t="shared" si="384"/>
        <v>62.475000000000001</v>
      </c>
      <c r="S2492" s="17">
        <f t="shared" si="385"/>
        <v>51.625</v>
      </c>
      <c r="T2492" s="17">
        <f t="shared" si="386"/>
        <v>42.424999999999997</v>
      </c>
      <c r="U2492" s="17">
        <f t="shared" si="387"/>
        <v>54.125</v>
      </c>
      <c r="V2492" s="16">
        <f t="shared" si="388"/>
        <v>52.17499999999999</v>
      </c>
      <c r="W2492" s="16">
        <f t="shared" si="389"/>
        <v>52.662499999999994</v>
      </c>
    </row>
    <row r="2493" spans="1:23" ht="13.5" x14ac:dyDescent="0.25">
      <c r="A2493" s="3">
        <v>45632</v>
      </c>
      <c r="B2493" s="2">
        <v>2.2200000000000002</v>
      </c>
      <c r="C2493" s="2">
        <v>52.663589275472859</v>
      </c>
      <c r="D2493" s="2">
        <v>2.8438013093206038E-2</v>
      </c>
      <c r="E2493" s="2">
        <v>-2.1650736752604839E-15</v>
      </c>
      <c r="F2493" s="2">
        <v>2.2280000000000002</v>
      </c>
      <c r="G2493" s="2">
        <v>2.226</v>
      </c>
      <c r="H2493" s="2">
        <v>2.2414999999999994</v>
      </c>
      <c r="I2493" s="2">
        <v>2.15</v>
      </c>
      <c r="J2493" s="2">
        <v>1.9925499999999994</v>
      </c>
      <c r="K2493" s="13" t="s">
        <v>53</v>
      </c>
      <c r="L2493" s="13" t="s">
        <v>55</v>
      </c>
      <c r="M2493" s="13" t="s">
        <v>55</v>
      </c>
      <c r="N2493" s="16">
        <f t="shared" si="380"/>
        <v>50</v>
      </c>
      <c r="O2493" s="16">
        <f t="shared" si="381"/>
        <v>100</v>
      </c>
      <c r="P2493" s="16">
        <f t="shared" si="382"/>
        <v>50</v>
      </c>
      <c r="Q2493" s="16">
        <f t="shared" si="383"/>
        <v>16.5</v>
      </c>
      <c r="R2493" s="17">
        <f t="shared" si="384"/>
        <v>62.475000000000001</v>
      </c>
      <c r="S2493" s="17">
        <f t="shared" si="385"/>
        <v>51.625</v>
      </c>
      <c r="T2493" s="17">
        <f t="shared" si="386"/>
        <v>42.424999999999997</v>
      </c>
      <c r="U2493" s="17">
        <f t="shared" si="387"/>
        <v>54.125</v>
      </c>
      <c r="V2493" s="16">
        <f t="shared" si="388"/>
        <v>52.17499999999999</v>
      </c>
      <c r="W2493" s="16">
        <f t="shared" si="389"/>
        <v>52.662499999999994</v>
      </c>
    </row>
    <row r="2494" spans="1:23" ht="13.5" x14ac:dyDescent="0.25">
      <c r="A2494" s="3">
        <v>45635</v>
      </c>
      <c r="B2494" s="2">
        <v>2.2200000000000002</v>
      </c>
      <c r="C2494" s="2">
        <v>52.663589275472859</v>
      </c>
      <c r="D2494" s="2">
        <v>2.2982277506310655E-2</v>
      </c>
      <c r="E2494" s="2">
        <v>-1.7320589402083873E-15</v>
      </c>
      <c r="F2494" s="2">
        <v>2.226</v>
      </c>
      <c r="G2494" s="2">
        <v>2.2269999999999999</v>
      </c>
      <c r="H2494" s="2">
        <v>2.2379999999999991</v>
      </c>
      <c r="I2494" s="2">
        <v>2.1536</v>
      </c>
      <c r="J2494" s="2">
        <v>1.9942999999999997</v>
      </c>
      <c r="K2494" s="13" t="s">
        <v>53</v>
      </c>
      <c r="L2494" s="13" t="s">
        <v>55</v>
      </c>
      <c r="M2494" s="13" t="s">
        <v>47</v>
      </c>
      <c r="N2494" s="16">
        <f t="shared" si="380"/>
        <v>50</v>
      </c>
      <c r="O2494" s="16">
        <f t="shared" si="381"/>
        <v>100</v>
      </c>
      <c r="P2494" s="16">
        <f t="shared" si="382"/>
        <v>50</v>
      </c>
      <c r="Q2494" s="16">
        <f t="shared" si="383"/>
        <v>16.5</v>
      </c>
      <c r="R2494" s="17">
        <f t="shared" si="384"/>
        <v>62.475000000000001</v>
      </c>
      <c r="S2494" s="17">
        <f t="shared" si="385"/>
        <v>51.625</v>
      </c>
      <c r="T2494" s="17">
        <f t="shared" si="386"/>
        <v>42.424999999999997</v>
      </c>
      <c r="U2494" s="17">
        <f t="shared" si="387"/>
        <v>54.125</v>
      </c>
      <c r="V2494" s="16">
        <f t="shared" si="388"/>
        <v>52.17499999999999</v>
      </c>
      <c r="W2494" s="16">
        <f t="shared" si="389"/>
        <v>52.662499999999994</v>
      </c>
    </row>
    <row r="2495" spans="1:23" ht="13.5" x14ac:dyDescent="0.25">
      <c r="A2495" s="3">
        <v>45636</v>
      </c>
      <c r="B2495" s="2">
        <v>2.23</v>
      </c>
      <c r="C2495" s="2">
        <v>56.002978740287062</v>
      </c>
      <c r="D2495" s="2">
        <v>1.9129695180323036E-2</v>
      </c>
      <c r="E2495" s="2">
        <v>-1.3856471521667099E-15</v>
      </c>
      <c r="F2495" s="2">
        <v>2.226</v>
      </c>
      <c r="G2495" s="2">
        <v>2.2280000000000002</v>
      </c>
      <c r="H2495" s="2">
        <v>2.2359999999999993</v>
      </c>
      <c r="I2495" s="2">
        <v>2.1574000000000004</v>
      </c>
      <c r="J2495" s="2">
        <v>1.9958499999999999</v>
      </c>
      <c r="K2495" s="13" t="s">
        <v>48</v>
      </c>
      <c r="L2495" s="13" t="s">
        <v>55</v>
      </c>
      <c r="M2495" s="13" t="s">
        <v>55</v>
      </c>
      <c r="N2495" s="16">
        <f t="shared" si="380"/>
        <v>50</v>
      </c>
      <c r="O2495" s="16">
        <f t="shared" si="381"/>
        <v>100</v>
      </c>
      <c r="P2495" s="16">
        <f t="shared" si="382"/>
        <v>50</v>
      </c>
      <c r="Q2495" s="16">
        <f t="shared" si="383"/>
        <v>49.5</v>
      </c>
      <c r="R2495" s="17">
        <f t="shared" si="384"/>
        <v>67.424999999999997</v>
      </c>
      <c r="S2495" s="17">
        <f t="shared" si="385"/>
        <v>59.875</v>
      </c>
      <c r="T2495" s="17">
        <f t="shared" si="386"/>
        <v>57.275000000000006</v>
      </c>
      <c r="U2495" s="17">
        <f t="shared" si="387"/>
        <v>62.375</v>
      </c>
      <c r="V2495" s="16">
        <f t="shared" si="388"/>
        <v>61.524999999999999</v>
      </c>
      <c r="W2495" s="16">
        <f t="shared" si="389"/>
        <v>61.737499999999997</v>
      </c>
    </row>
    <row r="2496" spans="1:23" ht="13.5" x14ac:dyDescent="0.25">
      <c r="A2496" s="3">
        <v>45637</v>
      </c>
      <c r="B2496" s="2">
        <v>2.15</v>
      </c>
      <c r="C2496" s="2">
        <v>34.832488319808519</v>
      </c>
      <c r="D2496" s="2">
        <v>2.324371535021541E-2</v>
      </c>
      <c r="E2496" s="2">
        <v>-1.1085177217333679E-15</v>
      </c>
      <c r="F2496" s="2">
        <v>2.21</v>
      </c>
      <c r="G2496" s="2">
        <v>2.2200000000000002</v>
      </c>
      <c r="H2496" s="2">
        <v>2.2299999999999995</v>
      </c>
      <c r="I2496" s="2">
        <v>2.1598000000000006</v>
      </c>
      <c r="J2496" s="2">
        <v>1.9968499999999998</v>
      </c>
      <c r="K2496" s="13" t="s">
        <v>53</v>
      </c>
      <c r="L2496" s="13" t="s">
        <v>51</v>
      </c>
      <c r="M2496" s="13" t="s">
        <v>47</v>
      </c>
      <c r="N2496" s="16">
        <f t="shared" si="380"/>
        <v>50</v>
      </c>
      <c r="O2496" s="16">
        <f t="shared" si="381"/>
        <v>100</v>
      </c>
      <c r="P2496" s="16">
        <f t="shared" si="382"/>
        <v>50</v>
      </c>
      <c r="Q2496" s="16">
        <f t="shared" si="383"/>
        <v>0</v>
      </c>
      <c r="R2496" s="17">
        <f t="shared" si="384"/>
        <v>60</v>
      </c>
      <c r="S2496" s="17">
        <f t="shared" si="385"/>
        <v>47.5</v>
      </c>
      <c r="T2496" s="17">
        <f t="shared" si="386"/>
        <v>35</v>
      </c>
      <c r="U2496" s="17">
        <f t="shared" si="387"/>
        <v>50</v>
      </c>
      <c r="V2496" s="16">
        <f t="shared" si="388"/>
        <v>47.5</v>
      </c>
      <c r="W2496" s="16">
        <f t="shared" si="389"/>
        <v>48.125</v>
      </c>
    </row>
    <row r="2497" spans="1:23" ht="13.5" x14ac:dyDescent="0.25">
      <c r="A2497" s="3">
        <v>45638</v>
      </c>
      <c r="B2497" s="2">
        <v>2.19</v>
      </c>
      <c r="C2497" s="2">
        <v>45.853993522378751</v>
      </c>
      <c r="D2497" s="2">
        <v>2.5689244368219732E-2</v>
      </c>
      <c r="E2497" s="2">
        <v>-8.8681417738669437E-16</v>
      </c>
      <c r="F2497" s="2">
        <v>2.202</v>
      </c>
      <c r="G2497" s="2">
        <v>2.2150000000000003</v>
      </c>
      <c r="H2497" s="2">
        <v>2.2259999999999995</v>
      </c>
      <c r="I2497" s="2">
        <v>2.1632000000000007</v>
      </c>
      <c r="J2497" s="2">
        <v>1.9981499999999999</v>
      </c>
      <c r="K2497" s="13" t="s">
        <v>53</v>
      </c>
      <c r="L2497" s="13" t="s">
        <v>51</v>
      </c>
      <c r="M2497" s="13" t="s">
        <v>47</v>
      </c>
      <c r="N2497" s="16">
        <f t="shared" si="380"/>
        <v>50</v>
      </c>
      <c r="O2497" s="16">
        <f t="shared" si="381"/>
        <v>100</v>
      </c>
      <c r="P2497" s="16">
        <f t="shared" si="382"/>
        <v>50</v>
      </c>
      <c r="Q2497" s="16">
        <f t="shared" si="383"/>
        <v>0</v>
      </c>
      <c r="R2497" s="17">
        <f t="shared" si="384"/>
        <v>60</v>
      </c>
      <c r="S2497" s="17">
        <f t="shared" si="385"/>
        <v>47.5</v>
      </c>
      <c r="T2497" s="17">
        <f t="shared" si="386"/>
        <v>35</v>
      </c>
      <c r="U2497" s="17">
        <f t="shared" si="387"/>
        <v>50</v>
      </c>
      <c r="V2497" s="16">
        <f t="shared" si="388"/>
        <v>47.5</v>
      </c>
      <c r="W2497" s="16">
        <f t="shared" si="389"/>
        <v>48.125</v>
      </c>
    </row>
    <row r="2498" spans="1:23" ht="13.5" x14ac:dyDescent="0.25">
      <c r="A2498" s="3">
        <v>45639</v>
      </c>
      <c r="B2498" s="2">
        <v>2.2000000000000002</v>
      </c>
      <c r="C2498" s="2">
        <v>48.212096640118283</v>
      </c>
      <c r="D2498" s="2">
        <v>2.4064638962175255E-2</v>
      </c>
      <c r="E2498" s="2">
        <v>-7.0945134190935556E-16</v>
      </c>
      <c r="F2498" s="2">
        <v>2.1979999999999995</v>
      </c>
      <c r="G2498" s="2">
        <v>2.2130000000000001</v>
      </c>
      <c r="H2498" s="2">
        <v>2.2234999999999996</v>
      </c>
      <c r="I2498" s="2">
        <v>2.1668000000000007</v>
      </c>
      <c r="J2498" s="2">
        <v>1.9993999999999996</v>
      </c>
      <c r="K2498" s="13" t="s">
        <v>53</v>
      </c>
      <c r="L2498" s="13" t="s">
        <v>51</v>
      </c>
      <c r="M2498" s="13" t="s">
        <v>47</v>
      </c>
      <c r="N2498" s="16">
        <f t="shared" ref="N2498:N2561" si="390">IF(D2498&lt;30,50, IF(D2498&gt;70, 0, 25))</f>
        <v>50</v>
      </c>
      <c r="O2498" s="16">
        <f t="shared" ref="O2498:O2561" si="391">IF(F2498-E2498&gt;0.02, 100, IF(F2498-E2498&lt;0,0,45))</f>
        <v>100</v>
      </c>
      <c r="P2498" s="16">
        <f t="shared" ref="P2498:P2561" si="392">IF(G2498-J2498&gt;10,100,IF(G2498-J2498&gt;5,75, IF(G2498-J2498&gt;0,50,0)))</f>
        <v>50</v>
      </c>
      <c r="Q2498" s="16">
        <f t="shared" ref="Q2498:Q2561" si="393">IF(M2498="confirmed bullish", 34, IF(M2498="bullish divergence",17, 0))+IF(K2498="bullish",33,IF(K2498="bearish",0,16.5))+IF(L2498="strong",33,IF(L2498="weak",0,16.5))</f>
        <v>0</v>
      </c>
      <c r="R2498" s="17">
        <f t="shared" si="384"/>
        <v>60</v>
      </c>
      <c r="S2498" s="17">
        <f t="shared" si="385"/>
        <v>47.5</v>
      </c>
      <c r="T2498" s="17">
        <f t="shared" si="386"/>
        <v>35</v>
      </c>
      <c r="U2498" s="17">
        <f t="shared" si="387"/>
        <v>50</v>
      </c>
      <c r="V2498" s="16">
        <f t="shared" si="388"/>
        <v>47.5</v>
      </c>
      <c r="W2498" s="16">
        <f t="shared" si="389"/>
        <v>48.125</v>
      </c>
    </row>
    <row r="2499" spans="1:23" ht="13.5" x14ac:dyDescent="0.25">
      <c r="A2499" s="3">
        <v>45642</v>
      </c>
      <c r="B2499" s="2">
        <v>2.16</v>
      </c>
      <c r="C2499" s="2">
        <v>40.596120581987179</v>
      </c>
      <c r="D2499" s="2">
        <v>2.7246903798325839E-2</v>
      </c>
      <c r="E2499" s="2">
        <v>-5.6756107352748453E-16</v>
      </c>
      <c r="F2499" s="2">
        <v>2.1859999999999999</v>
      </c>
      <c r="G2499" s="2">
        <v>2.2060000000000004</v>
      </c>
      <c r="H2499" s="2">
        <v>2.2189999999999999</v>
      </c>
      <c r="I2499" s="2">
        <v>2.1692000000000009</v>
      </c>
      <c r="J2499" s="2">
        <v>2.0005499999999996</v>
      </c>
      <c r="K2499" s="13" t="s">
        <v>53</v>
      </c>
      <c r="L2499" s="13" t="s">
        <v>51</v>
      </c>
      <c r="M2499" s="13" t="s">
        <v>47</v>
      </c>
      <c r="N2499" s="16">
        <f t="shared" si="390"/>
        <v>50</v>
      </c>
      <c r="O2499" s="16">
        <f t="shared" si="391"/>
        <v>100</v>
      </c>
      <c r="P2499" s="16">
        <f t="shared" si="392"/>
        <v>50</v>
      </c>
      <c r="Q2499" s="16">
        <f t="shared" si="393"/>
        <v>0</v>
      </c>
      <c r="R2499" s="17">
        <f t="shared" ref="R2499:R2562" si="394">0.35*N2499+O2499*0.35+P2499*0.15+Q2499*0.15</f>
        <v>60</v>
      </c>
      <c r="S2499" s="17">
        <f t="shared" ref="S2499:S2562" si="395">N2499*0.2+O2499*0.2+P2499*0.35+Q2499*0.25</f>
        <v>47.5</v>
      </c>
      <c r="T2499" s="17">
        <f t="shared" ref="T2499:T2562" si="396">N2499*0.15+O2499*0.15+P2499*0.25+Q2499*0.45</f>
        <v>35</v>
      </c>
      <c r="U2499" s="17">
        <f t="shared" ref="U2499:U2562" si="397">0.25*SUM(N2499:Q2499)</f>
        <v>50</v>
      </c>
      <c r="V2499" s="16">
        <f t="shared" ref="V2499:V2562" si="398">SUM(R2499:T2499)/3</f>
        <v>47.5</v>
      </c>
      <c r="W2499" s="16">
        <f t="shared" ref="W2499:W2562" si="399">SUM(R2499:U2499)/4</f>
        <v>48.125</v>
      </c>
    </row>
    <row r="2500" spans="1:23" ht="13.5" x14ac:dyDescent="0.25">
      <c r="A2500" s="3">
        <v>45644</v>
      </c>
      <c r="B2500" s="2">
        <v>2.1800000000000002</v>
      </c>
      <c r="C2500" s="2">
        <v>45.252896954186582</v>
      </c>
      <c r="D2500" s="2">
        <v>2.8745864524104547E-2</v>
      </c>
      <c r="E2500" s="2">
        <v>-4.5404885882198766E-16</v>
      </c>
      <c r="F2500" s="2">
        <v>2.1759999999999997</v>
      </c>
      <c r="G2500" s="2">
        <v>2.2010000000000001</v>
      </c>
      <c r="H2500" s="2">
        <v>2.2154999999999996</v>
      </c>
      <c r="I2500" s="2">
        <v>2.172200000000001</v>
      </c>
      <c r="J2500" s="2">
        <v>2.0015499999999999</v>
      </c>
      <c r="K2500" s="13" t="s">
        <v>53</v>
      </c>
      <c r="L2500" s="13" t="s">
        <v>51</v>
      </c>
      <c r="M2500" s="13" t="s">
        <v>47</v>
      </c>
      <c r="N2500" s="16">
        <f t="shared" si="390"/>
        <v>50</v>
      </c>
      <c r="O2500" s="16">
        <f t="shared" si="391"/>
        <v>100</v>
      </c>
      <c r="P2500" s="16">
        <f t="shared" si="392"/>
        <v>50</v>
      </c>
      <c r="Q2500" s="16">
        <f t="shared" si="393"/>
        <v>0</v>
      </c>
      <c r="R2500" s="17">
        <f t="shared" si="394"/>
        <v>60</v>
      </c>
      <c r="S2500" s="17">
        <f t="shared" si="395"/>
        <v>47.5</v>
      </c>
      <c r="T2500" s="17">
        <f t="shared" si="396"/>
        <v>35</v>
      </c>
      <c r="U2500" s="17">
        <f t="shared" si="397"/>
        <v>50</v>
      </c>
      <c r="V2500" s="16">
        <f t="shared" si="398"/>
        <v>47.5</v>
      </c>
      <c r="W2500" s="16">
        <f t="shared" si="399"/>
        <v>48.125</v>
      </c>
    </row>
    <row r="2501" spans="1:23" ht="13.5" x14ac:dyDescent="0.25">
      <c r="A2501" s="3">
        <v>45645</v>
      </c>
      <c r="B2501" s="2">
        <v>2.16</v>
      </c>
      <c r="C2501" s="2">
        <v>41.729972301624123</v>
      </c>
      <c r="D2501" s="2">
        <v>3.1643957804710077E-2</v>
      </c>
      <c r="E2501" s="2">
        <v>-3.6323908705759017E-16</v>
      </c>
      <c r="F2501" s="2">
        <v>2.1779999999999999</v>
      </c>
      <c r="G2501" s="2">
        <v>2.194</v>
      </c>
      <c r="H2501" s="2">
        <v>2.2105000000000006</v>
      </c>
      <c r="I2501" s="2">
        <v>2.1750000000000007</v>
      </c>
      <c r="J2501" s="2">
        <v>2.0025000000000004</v>
      </c>
      <c r="K2501" s="13" t="s">
        <v>48</v>
      </c>
      <c r="L2501" s="13" t="s">
        <v>55</v>
      </c>
      <c r="M2501" s="13" t="s">
        <v>52</v>
      </c>
      <c r="N2501" s="16">
        <f t="shared" si="390"/>
        <v>50</v>
      </c>
      <c r="O2501" s="16">
        <f t="shared" si="391"/>
        <v>100</v>
      </c>
      <c r="P2501" s="16">
        <f t="shared" si="392"/>
        <v>50</v>
      </c>
      <c r="Q2501" s="16">
        <f t="shared" si="393"/>
        <v>83.5</v>
      </c>
      <c r="R2501" s="17">
        <f t="shared" si="394"/>
        <v>72.525000000000006</v>
      </c>
      <c r="S2501" s="17">
        <f t="shared" si="395"/>
        <v>68.375</v>
      </c>
      <c r="T2501" s="17">
        <f t="shared" si="396"/>
        <v>72.575000000000003</v>
      </c>
      <c r="U2501" s="17">
        <f t="shared" si="397"/>
        <v>70.875</v>
      </c>
      <c r="V2501" s="16">
        <f t="shared" si="398"/>
        <v>71.158333333333346</v>
      </c>
      <c r="W2501" s="16">
        <f t="shared" si="399"/>
        <v>71.087500000000006</v>
      </c>
    </row>
    <row r="2502" spans="1:23" ht="13.5" x14ac:dyDescent="0.25">
      <c r="A2502" s="3">
        <v>45646</v>
      </c>
      <c r="B2502" s="2">
        <v>2.17</v>
      </c>
      <c r="C2502" s="2">
        <v>44.074324690170343</v>
      </c>
      <c r="D2502" s="2">
        <v>3.36109088615415E-2</v>
      </c>
      <c r="E2502" s="2">
        <v>-2.9059126964607215E-16</v>
      </c>
      <c r="F2502" s="2">
        <v>2.1740000000000004</v>
      </c>
      <c r="G2502" s="2">
        <v>2.1880000000000002</v>
      </c>
      <c r="H2502" s="2">
        <v>2.2075000000000005</v>
      </c>
      <c r="I2502" s="2">
        <v>2.1776000000000004</v>
      </c>
      <c r="J2502" s="2">
        <v>2.0035000000000003</v>
      </c>
      <c r="K2502" s="13" t="s">
        <v>48</v>
      </c>
      <c r="L2502" s="13" t="s">
        <v>55</v>
      </c>
      <c r="M2502" s="13" t="s">
        <v>50</v>
      </c>
      <c r="N2502" s="16">
        <f t="shared" si="390"/>
        <v>50</v>
      </c>
      <c r="O2502" s="16">
        <f t="shared" si="391"/>
        <v>100</v>
      </c>
      <c r="P2502" s="16">
        <f t="shared" si="392"/>
        <v>50</v>
      </c>
      <c r="Q2502" s="16">
        <f t="shared" si="393"/>
        <v>66.5</v>
      </c>
      <c r="R2502" s="17">
        <f t="shared" si="394"/>
        <v>69.974999999999994</v>
      </c>
      <c r="S2502" s="17">
        <f t="shared" si="395"/>
        <v>64.125</v>
      </c>
      <c r="T2502" s="17">
        <f t="shared" si="396"/>
        <v>64.924999999999997</v>
      </c>
      <c r="U2502" s="17">
        <f t="shared" si="397"/>
        <v>66.625</v>
      </c>
      <c r="V2502" s="16">
        <f t="shared" si="398"/>
        <v>66.341666666666654</v>
      </c>
      <c r="W2502" s="16">
        <f t="shared" si="399"/>
        <v>66.412499999999994</v>
      </c>
    </row>
    <row r="2503" spans="1:23" ht="13.5" x14ac:dyDescent="0.25">
      <c r="A2503" s="3">
        <v>45649</v>
      </c>
      <c r="B2503" s="2">
        <v>2.15</v>
      </c>
      <c r="C2503" s="2">
        <v>40.559639484496962</v>
      </c>
      <c r="D2503" s="2">
        <v>3.5395717708214924E-2</v>
      </c>
      <c r="E2503" s="2">
        <v>-2.3247301571685773E-16</v>
      </c>
      <c r="F2503" s="2">
        <v>2.1640000000000001</v>
      </c>
      <c r="G2503" s="2">
        <v>2.1809999999999996</v>
      </c>
      <c r="H2503" s="2">
        <v>2.2035</v>
      </c>
      <c r="I2503" s="2">
        <v>2.1802000000000006</v>
      </c>
      <c r="J2503" s="2">
        <v>2.0044500000000003</v>
      </c>
      <c r="K2503" s="13" t="s">
        <v>53</v>
      </c>
      <c r="L2503" s="13" t="s">
        <v>55</v>
      </c>
      <c r="M2503" s="13" t="s">
        <v>47</v>
      </c>
      <c r="N2503" s="16">
        <f t="shared" si="390"/>
        <v>50</v>
      </c>
      <c r="O2503" s="16">
        <f t="shared" si="391"/>
        <v>100</v>
      </c>
      <c r="P2503" s="16">
        <f t="shared" si="392"/>
        <v>50</v>
      </c>
      <c r="Q2503" s="16">
        <f t="shared" si="393"/>
        <v>16.5</v>
      </c>
      <c r="R2503" s="17">
        <f t="shared" si="394"/>
        <v>62.475000000000001</v>
      </c>
      <c r="S2503" s="17">
        <f t="shared" si="395"/>
        <v>51.625</v>
      </c>
      <c r="T2503" s="17">
        <f t="shared" si="396"/>
        <v>42.424999999999997</v>
      </c>
      <c r="U2503" s="17">
        <f t="shared" si="397"/>
        <v>54.125</v>
      </c>
      <c r="V2503" s="16">
        <f t="shared" si="398"/>
        <v>52.17499999999999</v>
      </c>
      <c r="W2503" s="16">
        <f t="shared" si="399"/>
        <v>52.662499999999994</v>
      </c>
    </row>
    <row r="2504" spans="1:23" ht="13.5" x14ac:dyDescent="0.25">
      <c r="A2504" s="3">
        <v>45650</v>
      </c>
      <c r="B2504" s="2">
        <v>2.15</v>
      </c>
      <c r="C2504" s="2">
        <v>40.559639484496962</v>
      </c>
      <c r="D2504" s="2">
        <v>3.7188423013064575E-2</v>
      </c>
      <c r="E2504" s="2">
        <v>-1.859784125734862E-16</v>
      </c>
      <c r="F2504" s="2">
        <v>2.1619999999999999</v>
      </c>
      <c r="G2504" s="2">
        <v>2.1739999999999995</v>
      </c>
      <c r="H2504" s="2">
        <v>2.2005000000000003</v>
      </c>
      <c r="I2504" s="2">
        <v>2.1828000000000003</v>
      </c>
      <c r="J2504" s="2">
        <v>2.0053999999999998</v>
      </c>
      <c r="K2504" s="13" t="s">
        <v>53</v>
      </c>
      <c r="L2504" s="13" t="s">
        <v>55</v>
      </c>
      <c r="M2504" s="13" t="s">
        <v>47</v>
      </c>
      <c r="N2504" s="16">
        <f t="shared" si="390"/>
        <v>50</v>
      </c>
      <c r="O2504" s="16">
        <f t="shared" si="391"/>
        <v>100</v>
      </c>
      <c r="P2504" s="16">
        <f t="shared" si="392"/>
        <v>50</v>
      </c>
      <c r="Q2504" s="16">
        <f t="shared" si="393"/>
        <v>16.5</v>
      </c>
      <c r="R2504" s="17">
        <f t="shared" si="394"/>
        <v>62.475000000000001</v>
      </c>
      <c r="S2504" s="17">
        <f t="shared" si="395"/>
        <v>51.625</v>
      </c>
      <c r="T2504" s="17">
        <f t="shared" si="396"/>
        <v>42.424999999999997</v>
      </c>
      <c r="U2504" s="17">
        <f t="shared" si="397"/>
        <v>54.125</v>
      </c>
      <c r="V2504" s="16">
        <f t="shared" si="398"/>
        <v>52.17499999999999</v>
      </c>
      <c r="W2504" s="16">
        <f t="shared" si="399"/>
        <v>52.662499999999994</v>
      </c>
    </row>
    <row r="2505" spans="1:23" ht="13.5" x14ac:dyDescent="0.25">
      <c r="A2505" s="3">
        <v>45651</v>
      </c>
      <c r="B2505" s="2">
        <v>2.15</v>
      </c>
      <c r="C2505" s="2">
        <v>40.559639484496962</v>
      </c>
      <c r="D2505" s="2">
        <v>4.0505346850048696E-2</v>
      </c>
      <c r="E2505" s="2">
        <v>-1.4878273005878897E-16</v>
      </c>
      <c r="F2505" s="2">
        <v>2.1560000000000001</v>
      </c>
      <c r="G2505" s="2">
        <v>2.1659999999999995</v>
      </c>
      <c r="H2505" s="2">
        <v>2.1970000000000001</v>
      </c>
      <c r="I2505" s="2">
        <v>2.1854000000000009</v>
      </c>
      <c r="J2505" s="2">
        <v>2.0064000000000002</v>
      </c>
      <c r="K2505" s="13" t="s">
        <v>53</v>
      </c>
      <c r="L2505" s="13" t="s">
        <v>55</v>
      </c>
      <c r="M2505" s="13" t="s">
        <v>47</v>
      </c>
      <c r="N2505" s="16">
        <f t="shared" si="390"/>
        <v>50</v>
      </c>
      <c r="O2505" s="16">
        <f t="shared" si="391"/>
        <v>100</v>
      </c>
      <c r="P2505" s="16">
        <f t="shared" si="392"/>
        <v>50</v>
      </c>
      <c r="Q2505" s="16">
        <f t="shared" si="393"/>
        <v>16.5</v>
      </c>
      <c r="R2505" s="17">
        <f t="shared" si="394"/>
        <v>62.475000000000001</v>
      </c>
      <c r="S2505" s="17">
        <f t="shared" si="395"/>
        <v>51.625</v>
      </c>
      <c r="T2505" s="17">
        <f t="shared" si="396"/>
        <v>42.424999999999997</v>
      </c>
      <c r="U2505" s="17">
        <f t="shared" si="397"/>
        <v>54.125</v>
      </c>
      <c r="V2505" s="16">
        <f t="shared" si="398"/>
        <v>52.17499999999999</v>
      </c>
      <c r="W2505" s="16">
        <f t="shared" si="399"/>
        <v>52.662499999999994</v>
      </c>
    </row>
    <row r="2506" spans="1:23" ht="13.5" x14ac:dyDescent="0.25">
      <c r="A2506" s="3">
        <v>45652</v>
      </c>
      <c r="B2506" s="2">
        <v>2.16</v>
      </c>
      <c r="C2506" s="2">
        <v>43.379319991262804</v>
      </c>
      <c r="D2506" s="2">
        <v>3.0505724820904856E-2</v>
      </c>
      <c r="E2506" s="2">
        <v>-1.1902618404703118E-16</v>
      </c>
      <c r="F2506" s="2">
        <v>2.1560000000000001</v>
      </c>
      <c r="G2506" s="2">
        <v>2.1669999999999998</v>
      </c>
      <c r="H2506" s="2">
        <v>2.1935000000000002</v>
      </c>
      <c r="I2506" s="2">
        <v>2.1888000000000005</v>
      </c>
      <c r="J2506" s="2">
        <v>2.0074000000000005</v>
      </c>
      <c r="K2506" s="13" t="s">
        <v>48</v>
      </c>
      <c r="L2506" s="13" t="s">
        <v>55</v>
      </c>
      <c r="M2506" s="13" t="s">
        <v>55</v>
      </c>
      <c r="N2506" s="16">
        <f t="shared" si="390"/>
        <v>50</v>
      </c>
      <c r="O2506" s="16">
        <f t="shared" si="391"/>
        <v>100</v>
      </c>
      <c r="P2506" s="16">
        <f t="shared" si="392"/>
        <v>50</v>
      </c>
      <c r="Q2506" s="16">
        <f t="shared" si="393"/>
        <v>49.5</v>
      </c>
      <c r="R2506" s="17">
        <f t="shared" si="394"/>
        <v>67.424999999999997</v>
      </c>
      <c r="S2506" s="17">
        <f t="shared" si="395"/>
        <v>59.875</v>
      </c>
      <c r="T2506" s="17">
        <f t="shared" si="396"/>
        <v>57.275000000000006</v>
      </c>
      <c r="U2506" s="17">
        <f t="shared" si="397"/>
        <v>62.375</v>
      </c>
      <c r="V2506" s="16">
        <f t="shared" si="398"/>
        <v>61.524999999999999</v>
      </c>
      <c r="W2506" s="16">
        <f t="shared" si="399"/>
        <v>61.737499999999997</v>
      </c>
    </row>
    <row r="2507" spans="1:23" ht="13.5" x14ac:dyDescent="0.25">
      <c r="A2507" s="3">
        <v>45653</v>
      </c>
      <c r="B2507" s="2">
        <v>2.15</v>
      </c>
      <c r="C2507" s="2">
        <v>41.270946350652984</v>
      </c>
      <c r="D2507" s="2">
        <v>2.9104246310084125E-2</v>
      </c>
      <c r="E2507" s="2">
        <v>-9.5220947237624948E-17</v>
      </c>
      <c r="F2507" s="2">
        <v>2.1520000000000001</v>
      </c>
      <c r="G2507" s="2">
        <v>2.1629999999999998</v>
      </c>
      <c r="H2507" s="2">
        <v>2.1889999999999996</v>
      </c>
      <c r="I2507" s="2">
        <v>2.1920000000000006</v>
      </c>
      <c r="J2507" s="2">
        <v>2.0084000000000004</v>
      </c>
      <c r="K2507" s="13" t="s">
        <v>48</v>
      </c>
      <c r="L2507" s="13" t="s">
        <v>55</v>
      </c>
      <c r="M2507" s="13" t="s">
        <v>50</v>
      </c>
      <c r="N2507" s="16">
        <f t="shared" si="390"/>
        <v>50</v>
      </c>
      <c r="O2507" s="16">
        <f t="shared" si="391"/>
        <v>100</v>
      </c>
      <c r="P2507" s="16">
        <f t="shared" si="392"/>
        <v>50</v>
      </c>
      <c r="Q2507" s="16">
        <f t="shared" si="393"/>
        <v>66.5</v>
      </c>
      <c r="R2507" s="17">
        <f t="shared" si="394"/>
        <v>69.974999999999994</v>
      </c>
      <c r="S2507" s="17">
        <f t="shared" si="395"/>
        <v>64.125</v>
      </c>
      <c r="T2507" s="17">
        <f t="shared" si="396"/>
        <v>64.924999999999997</v>
      </c>
      <c r="U2507" s="17">
        <f t="shared" si="397"/>
        <v>66.625</v>
      </c>
      <c r="V2507" s="16">
        <f t="shared" si="398"/>
        <v>66.341666666666654</v>
      </c>
      <c r="W2507" s="16">
        <f t="shared" si="399"/>
        <v>66.412499999999994</v>
      </c>
    </row>
    <row r="2508" spans="1:23" ht="13.5" x14ac:dyDescent="0.25">
      <c r="A2508" s="3">
        <v>45656</v>
      </c>
      <c r="B2508" s="2">
        <v>2.12</v>
      </c>
      <c r="C2508" s="2">
        <v>35.669860971123768</v>
      </c>
      <c r="D2508" s="2">
        <v>3.1891073729696462E-2</v>
      </c>
      <c r="E2508" s="2">
        <v>-7.6176757790099966E-17</v>
      </c>
      <c r="F2508" s="2">
        <v>2.1459999999999999</v>
      </c>
      <c r="G2508" s="2">
        <v>2.1550000000000002</v>
      </c>
      <c r="H2508" s="2">
        <v>2.1839999999999997</v>
      </c>
      <c r="I2508" s="2">
        <v>2.1940000000000013</v>
      </c>
      <c r="J2508" s="2">
        <v>2.0091000000000001</v>
      </c>
      <c r="K2508" s="13" t="s">
        <v>53</v>
      </c>
      <c r="L2508" s="13" t="s">
        <v>55</v>
      </c>
      <c r="M2508" s="13" t="s">
        <v>47</v>
      </c>
      <c r="N2508" s="16">
        <f t="shared" si="390"/>
        <v>50</v>
      </c>
      <c r="O2508" s="16">
        <f t="shared" si="391"/>
        <v>100</v>
      </c>
      <c r="P2508" s="16">
        <f t="shared" si="392"/>
        <v>50</v>
      </c>
      <c r="Q2508" s="16">
        <f t="shared" si="393"/>
        <v>16.5</v>
      </c>
      <c r="R2508" s="17">
        <f t="shared" si="394"/>
        <v>62.475000000000001</v>
      </c>
      <c r="S2508" s="17">
        <f t="shared" si="395"/>
        <v>51.625</v>
      </c>
      <c r="T2508" s="17">
        <f t="shared" si="396"/>
        <v>42.424999999999997</v>
      </c>
      <c r="U2508" s="17">
        <f t="shared" si="397"/>
        <v>54.125</v>
      </c>
      <c r="V2508" s="16">
        <f t="shared" si="398"/>
        <v>52.17499999999999</v>
      </c>
      <c r="W2508" s="16">
        <f t="shared" si="399"/>
        <v>52.662499999999994</v>
      </c>
    </row>
    <row r="2509" spans="1:23" ht="13.5" x14ac:dyDescent="0.25">
      <c r="A2509" s="3">
        <v>45657</v>
      </c>
      <c r="B2509" s="2">
        <v>2.19</v>
      </c>
      <c r="C2509" s="2">
        <v>52.029212428720285</v>
      </c>
      <c r="D2509" s="2">
        <v>2.3283704058683519E-2</v>
      </c>
      <c r="E2509" s="2">
        <v>-6.094140623207998E-17</v>
      </c>
      <c r="F2509" s="2">
        <v>2.1540000000000004</v>
      </c>
      <c r="G2509" s="2">
        <v>2.1580000000000004</v>
      </c>
      <c r="H2509" s="2">
        <v>2.1819999999999995</v>
      </c>
      <c r="I2509" s="2">
        <v>2.1972000000000009</v>
      </c>
      <c r="J2509" s="2">
        <v>2.0102500000000005</v>
      </c>
      <c r="K2509" s="13" t="s">
        <v>53</v>
      </c>
      <c r="L2509" s="13" t="s">
        <v>55</v>
      </c>
      <c r="M2509" s="13" t="s">
        <v>54</v>
      </c>
      <c r="N2509" s="16">
        <f t="shared" si="390"/>
        <v>50</v>
      </c>
      <c r="O2509" s="16">
        <f t="shared" si="391"/>
        <v>100</v>
      </c>
      <c r="P2509" s="16">
        <f t="shared" si="392"/>
        <v>50</v>
      </c>
      <c r="Q2509" s="16">
        <f t="shared" si="393"/>
        <v>16.5</v>
      </c>
      <c r="R2509" s="17">
        <f t="shared" si="394"/>
        <v>62.475000000000001</v>
      </c>
      <c r="S2509" s="17">
        <f t="shared" si="395"/>
        <v>51.625</v>
      </c>
      <c r="T2509" s="17">
        <f t="shared" si="396"/>
        <v>42.424999999999997</v>
      </c>
      <c r="U2509" s="17">
        <f t="shared" si="397"/>
        <v>54.125</v>
      </c>
      <c r="V2509" s="16">
        <f t="shared" si="398"/>
        <v>52.17499999999999</v>
      </c>
      <c r="W2509" s="16">
        <f t="shared" si="399"/>
        <v>52.662499999999994</v>
      </c>
    </row>
    <row r="2510" spans="1:23" ht="13.5" x14ac:dyDescent="0.25">
      <c r="A2510" s="3">
        <v>45659</v>
      </c>
      <c r="B2510" s="2">
        <v>2.15</v>
      </c>
      <c r="C2510" s="2">
        <v>44.988736420302047</v>
      </c>
      <c r="D2510" s="2">
        <v>2.1972702703232816E-2</v>
      </c>
      <c r="E2510" s="2">
        <v>-4.8753124985663989E-17</v>
      </c>
      <c r="F2510" s="2">
        <v>2.1540000000000004</v>
      </c>
      <c r="G2510" s="2">
        <v>2.1550000000000002</v>
      </c>
      <c r="H2510" s="2">
        <v>2.1779999999999999</v>
      </c>
      <c r="I2510" s="2">
        <v>2.2000000000000011</v>
      </c>
      <c r="J2510" s="2">
        <v>2.0112500000000004</v>
      </c>
      <c r="K2510" s="13" t="s">
        <v>53</v>
      </c>
      <c r="L2510" s="13" t="s">
        <v>55</v>
      </c>
      <c r="M2510" s="13" t="s">
        <v>55</v>
      </c>
      <c r="N2510" s="16">
        <f t="shared" si="390"/>
        <v>50</v>
      </c>
      <c r="O2510" s="16">
        <f t="shared" si="391"/>
        <v>100</v>
      </c>
      <c r="P2510" s="16">
        <f t="shared" si="392"/>
        <v>50</v>
      </c>
      <c r="Q2510" s="16">
        <f t="shared" si="393"/>
        <v>16.5</v>
      </c>
      <c r="R2510" s="17">
        <f t="shared" si="394"/>
        <v>62.475000000000001</v>
      </c>
      <c r="S2510" s="17">
        <f t="shared" si="395"/>
        <v>51.625</v>
      </c>
      <c r="T2510" s="17">
        <f t="shared" si="396"/>
        <v>42.424999999999997</v>
      </c>
      <c r="U2510" s="17">
        <f t="shared" si="397"/>
        <v>54.125</v>
      </c>
      <c r="V2510" s="16">
        <f t="shared" si="398"/>
        <v>52.17499999999999</v>
      </c>
      <c r="W2510" s="16">
        <f t="shared" si="399"/>
        <v>52.662499999999994</v>
      </c>
    </row>
    <row r="2511" spans="1:23" ht="13.5" x14ac:dyDescent="0.25">
      <c r="A2511" s="3">
        <v>45660</v>
      </c>
      <c r="B2511" s="2">
        <v>2.15</v>
      </c>
      <c r="C2511" s="2">
        <v>44.98873642030204</v>
      </c>
      <c r="D2511" s="2">
        <v>1.7960120983683048E-2</v>
      </c>
      <c r="E2511" s="2">
        <v>-3.9002499988531194E-17</v>
      </c>
      <c r="F2511" s="2">
        <v>2.1520000000000001</v>
      </c>
      <c r="G2511" s="2">
        <v>2.1539999999999999</v>
      </c>
      <c r="H2511" s="2">
        <v>2.1739999999999995</v>
      </c>
      <c r="I2511" s="2">
        <v>2.2030000000000012</v>
      </c>
      <c r="J2511" s="2">
        <v>2.0122500000000003</v>
      </c>
      <c r="K2511" s="13" t="s">
        <v>53</v>
      </c>
      <c r="L2511" s="13" t="s">
        <v>55</v>
      </c>
      <c r="M2511" s="13" t="s">
        <v>47</v>
      </c>
      <c r="N2511" s="16">
        <f t="shared" si="390"/>
        <v>50</v>
      </c>
      <c r="O2511" s="16">
        <f t="shared" si="391"/>
        <v>100</v>
      </c>
      <c r="P2511" s="16">
        <f t="shared" si="392"/>
        <v>50</v>
      </c>
      <c r="Q2511" s="16">
        <f t="shared" si="393"/>
        <v>16.5</v>
      </c>
      <c r="R2511" s="17">
        <f t="shared" si="394"/>
        <v>62.475000000000001</v>
      </c>
      <c r="S2511" s="17">
        <f t="shared" si="395"/>
        <v>51.625</v>
      </c>
      <c r="T2511" s="17">
        <f t="shared" si="396"/>
        <v>42.424999999999997</v>
      </c>
      <c r="U2511" s="17">
        <f t="shared" si="397"/>
        <v>54.125</v>
      </c>
      <c r="V2511" s="16">
        <f t="shared" si="398"/>
        <v>52.17499999999999</v>
      </c>
      <c r="W2511" s="16">
        <f t="shared" si="399"/>
        <v>52.662499999999994</v>
      </c>
    </row>
    <row r="2512" spans="1:23" ht="13.5" x14ac:dyDescent="0.25">
      <c r="A2512" s="3">
        <v>45663</v>
      </c>
      <c r="B2512" s="2">
        <v>2.17</v>
      </c>
      <c r="C2512" s="2">
        <v>48.991301350175156</v>
      </c>
      <c r="D2512" s="2">
        <v>1.4782626804734633E-2</v>
      </c>
      <c r="E2512" s="2">
        <v>-3.1201999990824954E-17</v>
      </c>
      <c r="F2512" s="2">
        <v>2.1560000000000001</v>
      </c>
      <c r="G2512" s="2">
        <v>2.1539999999999999</v>
      </c>
      <c r="H2512" s="2">
        <v>2.1709999999999998</v>
      </c>
      <c r="I2512" s="2">
        <v>2.2064000000000008</v>
      </c>
      <c r="J2512" s="2">
        <v>2.0134500000000006</v>
      </c>
      <c r="K2512" s="13" t="s">
        <v>53</v>
      </c>
      <c r="L2512" s="13" t="s">
        <v>55</v>
      </c>
      <c r="M2512" s="13" t="s">
        <v>54</v>
      </c>
      <c r="N2512" s="16">
        <f t="shared" si="390"/>
        <v>50</v>
      </c>
      <c r="O2512" s="16">
        <f t="shared" si="391"/>
        <v>100</v>
      </c>
      <c r="P2512" s="16">
        <f t="shared" si="392"/>
        <v>50</v>
      </c>
      <c r="Q2512" s="16">
        <f t="shared" si="393"/>
        <v>16.5</v>
      </c>
      <c r="R2512" s="17">
        <f t="shared" si="394"/>
        <v>62.475000000000001</v>
      </c>
      <c r="S2512" s="17">
        <f t="shared" si="395"/>
        <v>51.625</v>
      </c>
      <c r="T2512" s="17">
        <f t="shared" si="396"/>
        <v>42.424999999999997</v>
      </c>
      <c r="U2512" s="17">
        <f t="shared" si="397"/>
        <v>54.125</v>
      </c>
      <c r="V2512" s="16">
        <f t="shared" si="398"/>
        <v>52.17499999999999</v>
      </c>
      <c r="W2512" s="16">
        <f t="shared" si="399"/>
        <v>52.662499999999994</v>
      </c>
    </row>
    <row r="2513" spans="1:23" ht="13.5" x14ac:dyDescent="0.25">
      <c r="A2513" s="3">
        <v>45664</v>
      </c>
      <c r="B2513" s="2">
        <v>2.16</v>
      </c>
      <c r="C2513" s="2">
        <v>47.144285955491021</v>
      </c>
      <c r="D2513" s="2">
        <v>9.788491743681238E-3</v>
      </c>
      <c r="E2513" s="2">
        <v>-2.4961599992659965E-17</v>
      </c>
      <c r="F2513" s="2">
        <v>2.1640000000000001</v>
      </c>
      <c r="G2513" s="2">
        <v>2.1550000000000002</v>
      </c>
      <c r="H2513" s="2">
        <v>2.1679999999999993</v>
      </c>
      <c r="I2513" s="2">
        <v>2.2098</v>
      </c>
      <c r="J2513" s="2">
        <v>2.0146000000000006</v>
      </c>
      <c r="K2513" s="13" t="s">
        <v>48</v>
      </c>
      <c r="L2513" s="13" t="s">
        <v>55</v>
      </c>
      <c r="M2513" s="13" t="s">
        <v>52</v>
      </c>
      <c r="N2513" s="16">
        <f t="shared" si="390"/>
        <v>50</v>
      </c>
      <c r="O2513" s="16">
        <f t="shared" si="391"/>
        <v>100</v>
      </c>
      <c r="P2513" s="16">
        <f t="shared" si="392"/>
        <v>50</v>
      </c>
      <c r="Q2513" s="16">
        <f t="shared" si="393"/>
        <v>83.5</v>
      </c>
      <c r="R2513" s="17">
        <f t="shared" si="394"/>
        <v>72.525000000000006</v>
      </c>
      <c r="S2513" s="17">
        <f t="shared" si="395"/>
        <v>68.375</v>
      </c>
      <c r="T2513" s="17">
        <f t="shared" si="396"/>
        <v>72.575000000000003</v>
      </c>
      <c r="U2513" s="17">
        <f t="shared" si="397"/>
        <v>70.875</v>
      </c>
      <c r="V2513" s="16">
        <f t="shared" si="398"/>
        <v>71.158333333333346</v>
      </c>
      <c r="W2513" s="16">
        <f t="shared" si="399"/>
        <v>71.087500000000006</v>
      </c>
    </row>
    <row r="2514" spans="1:23" ht="13.5" x14ac:dyDescent="0.25">
      <c r="A2514" s="3">
        <v>45665</v>
      </c>
      <c r="B2514" s="2">
        <v>2.14</v>
      </c>
      <c r="C2514" s="2">
        <v>43.603591273976619</v>
      </c>
      <c r="D2514" s="2">
        <v>7.1316794679989748E-3</v>
      </c>
      <c r="E2514" s="2">
        <v>-1.9969279994127973E-17</v>
      </c>
      <c r="F2514" s="2">
        <v>2.1539999999999999</v>
      </c>
      <c r="G2514" s="2">
        <v>2.1540000000000004</v>
      </c>
      <c r="H2514" s="2">
        <v>2.1639999999999993</v>
      </c>
      <c r="I2514" s="2">
        <v>2.2126000000000001</v>
      </c>
      <c r="J2514" s="2">
        <v>2.0156500000000004</v>
      </c>
      <c r="K2514" s="13" t="s">
        <v>53</v>
      </c>
      <c r="L2514" s="13" t="s">
        <v>55</v>
      </c>
      <c r="M2514" s="13" t="s">
        <v>47</v>
      </c>
      <c r="N2514" s="16">
        <f t="shared" si="390"/>
        <v>50</v>
      </c>
      <c r="O2514" s="16">
        <f t="shared" si="391"/>
        <v>100</v>
      </c>
      <c r="P2514" s="16">
        <f t="shared" si="392"/>
        <v>50</v>
      </c>
      <c r="Q2514" s="16">
        <f t="shared" si="393"/>
        <v>16.5</v>
      </c>
      <c r="R2514" s="17">
        <f t="shared" si="394"/>
        <v>62.475000000000001</v>
      </c>
      <c r="S2514" s="17">
        <f t="shared" si="395"/>
        <v>51.625</v>
      </c>
      <c r="T2514" s="17">
        <f t="shared" si="396"/>
        <v>42.424999999999997</v>
      </c>
      <c r="U2514" s="17">
        <f t="shared" si="397"/>
        <v>54.125</v>
      </c>
      <c r="V2514" s="16">
        <f t="shared" si="398"/>
        <v>52.17499999999999</v>
      </c>
      <c r="W2514" s="16">
        <f t="shared" si="399"/>
        <v>52.662499999999994</v>
      </c>
    </row>
    <row r="2515" spans="1:23" ht="13.5" x14ac:dyDescent="0.25">
      <c r="A2515" s="3">
        <v>45666</v>
      </c>
      <c r="B2515" s="2">
        <v>2.17</v>
      </c>
      <c r="C2515" s="2">
        <v>49.705376538836028</v>
      </c>
      <c r="D2515" s="2">
        <v>2.8605965800085897E-3</v>
      </c>
      <c r="E2515" s="2">
        <v>-1.5975423995302379E-17</v>
      </c>
      <c r="F2515" s="2">
        <v>2.1580000000000004</v>
      </c>
      <c r="G2515" s="2">
        <v>2.1560000000000001</v>
      </c>
      <c r="H2515" s="2">
        <v>2.161</v>
      </c>
      <c r="I2515" s="2">
        <v>2.2136000000000005</v>
      </c>
      <c r="J2515" s="2">
        <v>2.0168500000000007</v>
      </c>
      <c r="K2515" s="13" t="s">
        <v>48</v>
      </c>
      <c r="L2515" s="13" t="s">
        <v>55</v>
      </c>
      <c r="M2515" s="13" t="s">
        <v>52</v>
      </c>
      <c r="N2515" s="16">
        <f t="shared" si="390"/>
        <v>50</v>
      </c>
      <c r="O2515" s="16">
        <f t="shared" si="391"/>
        <v>100</v>
      </c>
      <c r="P2515" s="16">
        <f t="shared" si="392"/>
        <v>50</v>
      </c>
      <c r="Q2515" s="16">
        <f t="shared" si="393"/>
        <v>83.5</v>
      </c>
      <c r="R2515" s="17">
        <f t="shared" si="394"/>
        <v>72.525000000000006</v>
      </c>
      <c r="S2515" s="17">
        <f t="shared" si="395"/>
        <v>68.375</v>
      </c>
      <c r="T2515" s="17">
        <f t="shared" si="396"/>
        <v>72.575000000000003</v>
      </c>
      <c r="U2515" s="17">
        <f t="shared" si="397"/>
        <v>70.875</v>
      </c>
      <c r="V2515" s="16">
        <f t="shared" si="398"/>
        <v>71.158333333333346</v>
      </c>
      <c r="W2515" s="16">
        <f t="shared" si="399"/>
        <v>71.087500000000006</v>
      </c>
    </row>
    <row r="2516" spans="1:23" ht="13.5" x14ac:dyDescent="0.25">
      <c r="A2516" s="3">
        <v>45667</v>
      </c>
      <c r="B2516" s="2">
        <v>2.2200000000000002</v>
      </c>
      <c r="C2516" s="2">
        <v>57.884091565776856</v>
      </c>
      <c r="D2516" s="2">
        <v>-2.9114552163367335E-3</v>
      </c>
      <c r="E2516" s="2">
        <v>-1.2780339196241904E-17</v>
      </c>
      <c r="F2516" s="2">
        <v>2.1720000000000002</v>
      </c>
      <c r="G2516" s="2">
        <v>2.1619999999999999</v>
      </c>
      <c r="H2516" s="2">
        <v>2.1645000000000003</v>
      </c>
      <c r="I2516" s="2">
        <v>2.2132000000000001</v>
      </c>
      <c r="J2516" s="2">
        <v>2.018450000000001</v>
      </c>
      <c r="K2516" s="13" t="s">
        <v>48</v>
      </c>
      <c r="L2516" s="13" t="s">
        <v>55</v>
      </c>
      <c r="M2516" s="13" t="s">
        <v>52</v>
      </c>
      <c r="N2516" s="16">
        <f t="shared" si="390"/>
        <v>50</v>
      </c>
      <c r="O2516" s="16">
        <f t="shared" si="391"/>
        <v>100</v>
      </c>
      <c r="P2516" s="16">
        <f t="shared" si="392"/>
        <v>50</v>
      </c>
      <c r="Q2516" s="16">
        <f t="shared" si="393"/>
        <v>83.5</v>
      </c>
      <c r="R2516" s="17">
        <f t="shared" si="394"/>
        <v>72.525000000000006</v>
      </c>
      <c r="S2516" s="17">
        <f t="shared" si="395"/>
        <v>68.375</v>
      </c>
      <c r="T2516" s="17">
        <f t="shared" si="396"/>
        <v>72.575000000000003</v>
      </c>
      <c r="U2516" s="17">
        <f t="shared" si="397"/>
        <v>70.875</v>
      </c>
      <c r="V2516" s="16">
        <f t="shared" si="398"/>
        <v>71.158333333333346</v>
      </c>
      <c r="W2516" s="16">
        <f t="shared" si="399"/>
        <v>71.087500000000006</v>
      </c>
    </row>
    <row r="2517" spans="1:23" ht="13.5" x14ac:dyDescent="0.25">
      <c r="A2517" s="3">
        <v>45670</v>
      </c>
      <c r="B2517" s="2">
        <v>2.2599999999999998</v>
      </c>
      <c r="C2517" s="2">
        <v>63.059461594777865</v>
      </c>
      <c r="D2517" s="2">
        <v>-1.2585724228102002E-2</v>
      </c>
      <c r="E2517" s="2">
        <v>-1.0224271356993523E-17</v>
      </c>
      <c r="F2517" s="2">
        <v>2.1900000000000004</v>
      </c>
      <c r="G2517" s="2">
        <v>2.1729999999999996</v>
      </c>
      <c r="H2517" s="2">
        <v>2.1679999999999997</v>
      </c>
      <c r="I2517" s="2">
        <v>2.2134000000000005</v>
      </c>
      <c r="J2517" s="2">
        <v>2.020150000000001</v>
      </c>
      <c r="K2517" s="13" t="s">
        <v>48</v>
      </c>
      <c r="L2517" s="13" t="s">
        <v>55</v>
      </c>
      <c r="M2517" s="13" t="s">
        <v>52</v>
      </c>
      <c r="N2517" s="16">
        <f t="shared" si="390"/>
        <v>50</v>
      </c>
      <c r="O2517" s="16">
        <f t="shared" si="391"/>
        <v>100</v>
      </c>
      <c r="P2517" s="16">
        <f t="shared" si="392"/>
        <v>50</v>
      </c>
      <c r="Q2517" s="16">
        <f t="shared" si="393"/>
        <v>83.5</v>
      </c>
      <c r="R2517" s="17">
        <f t="shared" si="394"/>
        <v>72.525000000000006</v>
      </c>
      <c r="S2517" s="17">
        <f t="shared" si="395"/>
        <v>68.375</v>
      </c>
      <c r="T2517" s="17">
        <f t="shared" si="396"/>
        <v>72.575000000000003</v>
      </c>
      <c r="U2517" s="17">
        <f t="shared" si="397"/>
        <v>70.875</v>
      </c>
      <c r="V2517" s="16">
        <f t="shared" si="398"/>
        <v>71.158333333333346</v>
      </c>
      <c r="W2517" s="16">
        <f t="shared" si="399"/>
        <v>71.087500000000006</v>
      </c>
    </row>
    <row r="2518" spans="1:23" ht="13.5" x14ac:dyDescent="0.25">
      <c r="A2518" s="3">
        <v>45671</v>
      </c>
      <c r="B2518" s="2">
        <v>2.31</v>
      </c>
      <c r="C2518" s="2">
        <v>68.302830479647781</v>
      </c>
      <c r="D2518" s="2">
        <v>-2.9594502237569653E-2</v>
      </c>
      <c r="E2518" s="2">
        <v>-8.1794170855948186E-18</v>
      </c>
      <c r="F2518" s="2">
        <v>2.2200000000000002</v>
      </c>
      <c r="G2518" s="2">
        <v>2.1919999999999997</v>
      </c>
      <c r="H2518" s="2">
        <v>2.1735000000000002</v>
      </c>
      <c r="I2518" s="2">
        <v>2.2146000000000003</v>
      </c>
      <c r="J2518" s="2">
        <v>2.0220000000000011</v>
      </c>
      <c r="K2518" s="13" t="s">
        <v>48</v>
      </c>
      <c r="L2518" s="13" t="s">
        <v>55</v>
      </c>
      <c r="M2518" s="13" t="s">
        <v>52</v>
      </c>
      <c r="N2518" s="16">
        <f t="shared" si="390"/>
        <v>50</v>
      </c>
      <c r="O2518" s="16">
        <f t="shared" si="391"/>
        <v>100</v>
      </c>
      <c r="P2518" s="16">
        <f t="shared" si="392"/>
        <v>50</v>
      </c>
      <c r="Q2518" s="16">
        <f t="shared" si="393"/>
        <v>83.5</v>
      </c>
      <c r="R2518" s="17">
        <f t="shared" si="394"/>
        <v>72.525000000000006</v>
      </c>
      <c r="S2518" s="17">
        <f t="shared" si="395"/>
        <v>68.375</v>
      </c>
      <c r="T2518" s="17">
        <f t="shared" si="396"/>
        <v>72.575000000000003</v>
      </c>
      <c r="U2518" s="17">
        <f t="shared" si="397"/>
        <v>70.875</v>
      </c>
      <c r="V2518" s="16">
        <f t="shared" si="398"/>
        <v>71.158333333333346</v>
      </c>
      <c r="W2518" s="16">
        <f t="shared" si="399"/>
        <v>71.087500000000006</v>
      </c>
    </row>
    <row r="2519" spans="1:23" ht="13.5" x14ac:dyDescent="0.25">
      <c r="A2519" s="3">
        <v>45672</v>
      </c>
      <c r="B2519" s="2">
        <v>2.29</v>
      </c>
      <c r="C2519" s="2">
        <v>64.367181480843982</v>
      </c>
      <c r="D2519" s="2">
        <v>-3.2497738544273957E-2</v>
      </c>
      <c r="E2519" s="2">
        <v>-6.5435336684758554E-18</v>
      </c>
      <c r="F2519" s="2">
        <v>2.25</v>
      </c>
      <c r="G2519" s="2">
        <v>2.202</v>
      </c>
      <c r="H2519" s="2">
        <v>2.1799999999999997</v>
      </c>
      <c r="I2519" s="2">
        <v>2.2150000000000007</v>
      </c>
      <c r="J2519" s="2">
        <v>2.0238500000000013</v>
      </c>
      <c r="K2519" s="13" t="s">
        <v>48</v>
      </c>
      <c r="L2519" s="13" t="s">
        <v>55</v>
      </c>
      <c r="M2519" s="13" t="s">
        <v>52</v>
      </c>
      <c r="N2519" s="16">
        <f t="shared" si="390"/>
        <v>50</v>
      </c>
      <c r="O2519" s="16">
        <f t="shared" si="391"/>
        <v>100</v>
      </c>
      <c r="P2519" s="16">
        <f t="shared" si="392"/>
        <v>50</v>
      </c>
      <c r="Q2519" s="16">
        <f t="shared" si="393"/>
        <v>83.5</v>
      </c>
      <c r="R2519" s="17">
        <f t="shared" si="394"/>
        <v>72.525000000000006</v>
      </c>
      <c r="S2519" s="17">
        <f t="shared" si="395"/>
        <v>68.375</v>
      </c>
      <c r="T2519" s="17">
        <f t="shared" si="396"/>
        <v>72.575000000000003</v>
      </c>
      <c r="U2519" s="17">
        <f t="shared" si="397"/>
        <v>70.875</v>
      </c>
      <c r="V2519" s="16">
        <f t="shared" si="398"/>
        <v>71.158333333333346</v>
      </c>
      <c r="W2519" s="16">
        <f t="shared" si="399"/>
        <v>71.087500000000006</v>
      </c>
    </row>
    <row r="2520" spans="1:23" ht="13.5" x14ac:dyDescent="0.25">
      <c r="A2520" s="3">
        <v>45673</v>
      </c>
      <c r="B2520" s="2">
        <v>2.2599999999999998</v>
      </c>
      <c r="C2520" s="2">
        <v>58.886098453848838</v>
      </c>
      <c r="D2520" s="2">
        <v>-3.947323435671457E-2</v>
      </c>
      <c r="E2520" s="2">
        <v>-5.2348269347806843E-18</v>
      </c>
      <c r="F2520" s="2">
        <v>2.2680000000000002</v>
      </c>
      <c r="G2520" s="2">
        <v>2.2130000000000001</v>
      </c>
      <c r="H2520" s="2">
        <v>2.1839999999999997</v>
      </c>
      <c r="I2520" s="2">
        <v>2.2146000000000008</v>
      </c>
      <c r="J2520" s="2">
        <v>2.0255000000000014</v>
      </c>
      <c r="K2520" s="13" t="s">
        <v>48</v>
      </c>
      <c r="L2520" s="13" t="s">
        <v>55</v>
      </c>
      <c r="M2520" s="13" t="s">
        <v>52</v>
      </c>
      <c r="N2520" s="16">
        <f t="shared" si="390"/>
        <v>50</v>
      </c>
      <c r="O2520" s="16">
        <f t="shared" si="391"/>
        <v>100</v>
      </c>
      <c r="P2520" s="16">
        <f t="shared" si="392"/>
        <v>50</v>
      </c>
      <c r="Q2520" s="16">
        <f t="shared" si="393"/>
        <v>83.5</v>
      </c>
      <c r="R2520" s="17">
        <f t="shared" si="394"/>
        <v>72.525000000000006</v>
      </c>
      <c r="S2520" s="17">
        <f t="shared" si="395"/>
        <v>68.375</v>
      </c>
      <c r="T2520" s="17">
        <f t="shared" si="396"/>
        <v>72.575000000000003</v>
      </c>
      <c r="U2520" s="17">
        <f t="shared" si="397"/>
        <v>70.875</v>
      </c>
      <c r="V2520" s="16">
        <f t="shared" si="398"/>
        <v>71.158333333333346</v>
      </c>
      <c r="W2520" s="16">
        <f t="shared" si="399"/>
        <v>71.087500000000006</v>
      </c>
    </row>
    <row r="2521" spans="1:23" ht="13.5" x14ac:dyDescent="0.25">
      <c r="A2521" s="3">
        <v>45674</v>
      </c>
      <c r="B2521" s="2">
        <v>2.25</v>
      </c>
      <c r="C2521" s="2">
        <v>57.139466122012621</v>
      </c>
      <c r="D2521" s="2">
        <v>-4.500134948775214E-2</v>
      </c>
      <c r="E2521" s="2">
        <v>-4.1878615478245477E-18</v>
      </c>
      <c r="F2521" s="2">
        <v>2.274</v>
      </c>
      <c r="G2521" s="2">
        <v>2.2230000000000003</v>
      </c>
      <c r="H2521" s="2">
        <v>2.1884999999999999</v>
      </c>
      <c r="I2521" s="2">
        <v>2.2136000000000009</v>
      </c>
      <c r="J2521" s="2">
        <v>2.0271500000000011</v>
      </c>
      <c r="K2521" s="13" t="s">
        <v>48</v>
      </c>
      <c r="L2521" s="13" t="s">
        <v>55</v>
      </c>
      <c r="M2521" s="13" t="s">
        <v>52</v>
      </c>
      <c r="N2521" s="16">
        <f t="shared" si="390"/>
        <v>50</v>
      </c>
      <c r="O2521" s="16">
        <f t="shared" si="391"/>
        <v>100</v>
      </c>
      <c r="P2521" s="16">
        <f t="shared" si="392"/>
        <v>50</v>
      </c>
      <c r="Q2521" s="16">
        <f t="shared" si="393"/>
        <v>83.5</v>
      </c>
      <c r="R2521" s="17">
        <f t="shared" si="394"/>
        <v>72.525000000000006</v>
      </c>
      <c r="S2521" s="17">
        <f t="shared" si="395"/>
        <v>68.375</v>
      </c>
      <c r="T2521" s="17">
        <f t="shared" si="396"/>
        <v>72.575000000000003</v>
      </c>
      <c r="U2521" s="17">
        <f t="shared" si="397"/>
        <v>70.875</v>
      </c>
      <c r="V2521" s="16">
        <f t="shared" si="398"/>
        <v>71.158333333333346</v>
      </c>
      <c r="W2521" s="16">
        <f t="shared" si="399"/>
        <v>71.087500000000006</v>
      </c>
    </row>
    <row r="2522" spans="1:23" ht="13.5" x14ac:dyDescent="0.25">
      <c r="A2522" s="3">
        <v>45677</v>
      </c>
      <c r="B2522" s="2">
        <v>2.27</v>
      </c>
      <c r="C2522" s="2">
        <v>59.713214074964753</v>
      </c>
      <c r="D2522" s="2">
        <v>-4.8363817473747517E-2</v>
      </c>
      <c r="E2522" s="2">
        <v>-3.3502892382596382E-18</v>
      </c>
      <c r="F2522" s="2">
        <v>2.2759999999999998</v>
      </c>
      <c r="G2522" s="2">
        <v>2.2330000000000001</v>
      </c>
      <c r="H2522" s="2">
        <v>2.1934999999999998</v>
      </c>
      <c r="I2522" s="2">
        <v>2.2130000000000005</v>
      </c>
      <c r="J2522" s="2">
        <v>2.0290000000000012</v>
      </c>
      <c r="K2522" s="13" t="s">
        <v>48</v>
      </c>
      <c r="L2522" s="13" t="s">
        <v>55</v>
      </c>
      <c r="M2522" s="13" t="s">
        <v>52</v>
      </c>
      <c r="N2522" s="16">
        <f t="shared" si="390"/>
        <v>50</v>
      </c>
      <c r="O2522" s="16">
        <f t="shared" si="391"/>
        <v>100</v>
      </c>
      <c r="P2522" s="16">
        <f t="shared" si="392"/>
        <v>50</v>
      </c>
      <c r="Q2522" s="16">
        <f t="shared" si="393"/>
        <v>83.5</v>
      </c>
      <c r="R2522" s="17">
        <f t="shared" si="394"/>
        <v>72.525000000000006</v>
      </c>
      <c r="S2522" s="17">
        <f t="shared" si="395"/>
        <v>68.375</v>
      </c>
      <c r="T2522" s="17">
        <f t="shared" si="396"/>
        <v>72.575000000000003</v>
      </c>
      <c r="U2522" s="17">
        <f t="shared" si="397"/>
        <v>70.875</v>
      </c>
      <c r="V2522" s="16">
        <f t="shared" si="398"/>
        <v>71.158333333333346</v>
      </c>
      <c r="W2522" s="16">
        <f t="shared" si="399"/>
        <v>71.087500000000006</v>
      </c>
    </row>
    <row r="2523" spans="1:23" ht="13.5" x14ac:dyDescent="0.25">
      <c r="A2523" s="3">
        <v>45678</v>
      </c>
      <c r="B2523" s="2">
        <v>2.25</v>
      </c>
      <c r="C2523" s="2">
        <v>56.086200811037905</v>
      </c>
      <c r="D2523" s="2">
        <v>-5.1643656294983131E-2</v>
      </c>
      <c r="E2523" s="2">
        <v>-2.6802313906077106E-18</v>
      </c>
      <c r="F2523" s="2">
        <v>2.2640000000000002</v>
      </c>
      <c r="G2523" s="2">
        <v>2.242</v>
      </c>
      <c r="H2523" s="2">
        <v>2.1985000000000001</v>
      </c>
      <c r="I2523" s="2">
        <v>2.2122000000000006</v>
      </c>
      <c r="J2523" s="2">
        <v>2.0306500000000014</v>
      </c>
      <c r="K2523" s="13" t="s">
        <v>53</v>
      </c>
      <c r="L2523" s="13" t="s">
        <v>55</v>
      </c>
      <c r="M2523" s="13" t="s">
        <v>47</v>
      </c>
      <c r="N2523" s="16">
        <f t="shared" si="390"/>
        <v>50</v>
      </c>
      <c r="O2523" s="16">
        <f t="shared" si="391"/>
        <v>100</v>
      </c>
      <c r="P2523" s="16">
        <f t="shared" si="392"/>
        <v>50</v>
      </c>
      <c r="Q2523" s="16">
        <f t="shared" si="393"/>
        <v>16.5</v>
      </c>
      <c r="R2523" s="17">
        <f t="shared" si="394"/>
        <v>62.475000000000001</v>
      </c>
      <c r="S2523" s="17">
        <f t="shared" si="395"/>
        <v>51.625</v>
      </c>
      <c r="T2523" s="17">
        <f t="shared" si="396"/>
        <v>42.424999999999997</v>
      </c>
      <c r="U2523" s="17">
        <f t="shared" si="397"/>
        <v>54.125</v>
      </c>
      <c r="V2523" s="16">
        <f t="shared" si="398"/>
        <v>52.17499999999999</v>
      </c>
      <c r="W2523" s="16">
        <f t="shared" si="399"/>
        <v>52.662499999999994</v>
      </c>
    </row>
    <row r="2524" spans="1:23" ht="13.5" x14ac:dyDescent="0.25">
      <c r="A2524" s="3">
        <v>45679</v>
      </c>
      <c r="B2524" s="2">
        <v>2.2400000000000002</v>
      </c>
      <c r="C2524" s="2">
        <v>54.309916346121113</v>
      </c>
      <c r="D2524" s="2">
        <v>-5.6986622251279151E-2</v>
      </c>
      <c r="E2524" s="2">
        <v>-2.1441851124861687E-18</v>
      </c>
      <c r="F2524" s="2">
        <v>2.254</v>
      </c>
      <c r="G2524" s="2">
        <v>2.2520000000000002</v>
      </c>
      <c r="H2524" s="2">
        <v>2.2030000000000003</v>
      </c>
      <c r="I2524" s="2">
        <v>2.2112000000000007</v>
      </c>
      <c r="J2524" s="2">
        <v>2.0322500000000012</v>
      </c>
      <c r="K2524" s="13" t="s">
        <v>53</v>
      </c>
      <c r="L2524" s="13" t="s">
        <v>55</v>
      </c>
      <c r="M2524" s="13" t="s">
        <v>47</v>
      </c>
      <c r="N2524" s="16">
        <f t="shared" si="390"/>
        <v>50</v>
      </c>
      <c r="O2524" s="16">
        <f t="shared" si="391"/>
        <v>100</v>
      </c>
      <c r="P2524" s="16">
        <f t="shared" si="392"/>
        <v>50</v>
      </c>
      <c r="Q2524" s="16">
        <f t="shared" si="393"/>
        <v>16.5</v>
      </c>
      <c r="R2524" s="17">
        <f t="shared" si="394"/>
        <v>62.475000000000001</v>
      </c>
      <c r="S2524" s="17">
        <f t="shared" si="395"/>
        <v>51.625</v>
      </c>
      <c r="T2524" s="17">
        <f t="shared" si="396"/>
        <v>42.424999999999997</v>
      </c>
      <c r="U2524" s="17">
        <f t="shared" si="397"/>
        <v>54.125</v>
      </c>
      <c r="V2524" s="16">
        <f t="shared" si="398"/>
        <v>52.17499999999999</v>
      </c>
      <c r="W2524" s="16">
        <f t="shared" si="399"/>
        <v>52.662499999999994</v>
      </c>
    </row>
    <row r="2525" spans="1:23" ht="13.5" x14ac:dyDescent="0.25">
      <c r="A2525" s="3">
        <v>45680</v>
      </c>
      <c r="B2525" s="2">
        <v>2.2400000000000002</v>
      </c>
      <c r="C2525" s="2">
        <v>54.309916346121113</v>
      </c>
      <c r="D2525" s="2">
        <v>-5.7047503017593648E-2</v>
      </c>
      <c r="E2525" s="2">
        <v>-1.715348089988935E-18</v>
      </c>
      <c r="F2525" s="2">
        <v>2.25</v>
      </c>
      <c r="G2525" s="2">
        <v>2.2590000000000003</v>
      </c>
      <c r="H2525" s="2">
        <v>2.2075000000000005</v>
      </c>
      <c r="I2525" s="2">
        <v>2.2106000000000003</v>
      </c>
      <c r="J2525" s="2">
        <v>2.0339500000000013</v>
      </c>
      <c r="K2525" s="13" t="s">
        <v>53</v>
      </c>
      <c r="L2525" s="13" t="s">
        <v>55</v>
      </c>
      <c r="M2525" s="13" t="s">
        <v>47</v>
      </c>
      <c r="N2525" s="16">
        <f t="shared" si="390"/>
        <v>50</v>
      </c>
      <c r="O2525" s="16">
        <f t="shared" si="391"/>
        <v>100</v>
      </c>
      <c r="P2525" s="16">
        <f t="shared" si="392"/>
        <v>50</v>
      </c>
      <c r="Q2525" s="16">
        <f t="shared" si="393"/>
        <v>16.5</v>
      </c>
      <c r="R2525" s="17">
        <f t="shared" si="394"/>
        <v>62.475000000000001</v>
      </c>
      <c r="S2525" s="17">
        <f t="shared" si="395"/>
        <v>51.625</v>
      </c>
      <c r="T2525" s="17">
        <f t="shared" si="396"/>
        <v>42.424999999999997</v>
      </c>
      <c r="U2525" s="17">
        <f t="shared" si="397"/>
        <v>54.125</v>
      </c>
      <c r="V2525" s="16">
        <f t="shared" si="398"/>
        <v>52.17499999999999</v>
      </c>
      <c r="W2525" s="16">
        <f t="shared" si="399"/>
        <v>52.662499999999994</v>
      </c>
    </row>
    <row r="2526" spans="1:23" ht="13.5" x14ac:dyDescent="0.25">
      <c r="A2526" s="3">
        <v>45681</v>
      </c>
      <c r="B2526" s="2">
        <v>2.25</v>
      </c>
      <c r="C2526" s="2">
        <v>55.928674519155209</v>
      </c>
      <c r="D2526" s="2">
        <v>-5.0291241475331372E-2</v>
      </c>
      <c r="E2526" s="2">
        <v>-1.3722784719911482E-18</v>
      </c>
      <c r="F2526" s="2">
        <v>2.25</v>
      </c>
      <c r="G2526" s="2">
        <v>2.2620000000000005</v>
      </c>
      <c r="H2526" s="2">
        <v>2.2120000000000002</v>
      </c>
      <c r="I2526" s="2">
        <v>2.2102000000000004</v>
      </c>
      <c r="J2526" s="2">
        <v>2.0357000000000012</v>
      </c>
      <c r="K2526" s="13" t="s">
        <v>48</v>
      </c>
      <c r="L2526" s="13" t="s">
        <v>55</v>
      </c>
      <c r="M2526" s="13" t="s">
        <v>55</v>
      </c>
      <c r="N2526" s="16">
        <f t="shared" si="390"/>
        <v>50</v>
      </c>
      <c r="O2526" s="16">
        <f t="shared" si="391"/>
        <v>100</v>
      </c>
      <c r="P2526" s="16">
        <f t="shared" si="392"/>
        <v>50</v>
      </c>
      <c r="Q2526" s="16">
        <f t="shared" si="393"/>
        <v>49.5</v>
      </c>
      <c r="R2526" s="17">
        <f t="shared" si="394"/>
        <v>67.424999999999997</v>
      </c>
      <c r="S2526" s="17">
        <f t="shared" si="395"/>
        <v>59.875</v>
      </c>
      <c r="T2526" s="17">
        <f t="shared" si="396"/>
        <v>57.275000000000006</v>
      </c>
      <c r="U2526" s="17">
        <f t="shared" si="397"/>
        <v>62.375</v>
      </c>
      <c r="V2526" s="16">
        <f t="shared" si="398"/>
        <v>61.524999999999999</v>
      </c>
      <c r="W2526" s="16">
        <f t="shared" si="399"/>
        <v>61.737499999999997</v>
      </c>
    </row>
    <row r="2527" spans="1:23" ht="13.5" x14ac:dyDescent="0.25">
      <c r="A2527" s="3">
        <v>45684</v>
      </c>
      <c r="B2527" s="2">
        <v>2.2400000000000002</v>
      </c>
      <c r="C2527" s="2">
        <v>53.873175473554362</v>
      </c>
      <c r="D2527" s="2">
        <v>-3.7872048056461161E-2</v>
      </c>
      <c r="E2527" s="2">
        <v>-1.0978227775929186E-18</v>
      </c>
      <c r="F2527" s="2">
        <v>2.2440000000000002</v>
      </c>
      <c r="G2527" s="2">
        <v>2.2600000000000002</v>
      </c>
      <c r="H2527" s="2">
        <v>2.2165000000000004</v>
      </c>
      <c r="I2527" s="2">
        <v>2.2096000000000005</v>
      </c>
      <c r="J2527" s="2">
        <v>2.0374000000000017</v>
      </c>
      <c r="K2527" s="13" t="s">
        <v>53</v>
      </c>
      <c r="L2527" s="13" t="s">
        <v>55</v>
      </c>
      <c r="M2527" s="13" t="s">
        <v>47</v>
      </c>
      <c r="N2527" s="16">
        <f t="shared" si="390"/>
        <v>50</v>
      </c>
      <c r="O2527" s="16">
        <f t="shared" si="391"/>
        <v>100</v>
      </c>
      <c r="P2527" s="16">
        <f t="shared" si="392"/>
        <v>50</v>
      </c>
      <c r="Q2527" s="16">
        <f t="shared" si="393"/>
        <v>16.5</v>
      </c>
      <c r="R2527" s="17">
        <f t="shared" si="394"/>
        <v>62.475000000000001</v>
      </c>
      <c r="S2527" s="17">
        <f t="shared" si="395"/>
        <v>51.625</v>
      </c>
      <c r="T2527" s="17">
        <f t="shared" si="396"/>
        <v>42.424999999999997</v>
      </c>
      <c r="U2527" s="17">
        <f t="shared" si="397"/>
        <v>54.125</v>
      </c>
      <c r="V2527" s="16">
        <f t="shared" si="398"/>
        <v>52.17499999999999</v>
      </c>
      <c r="W2527" s="16">
        <f t="shared" si="399"/>
        <v>52.662499999999994</v>
      </c>
    </row>
    <row r="2528" spans="1:23" ht="13.5" x14ac:dyDescent="0.25">
      <c r="A2528" s="3">
        <v>45685</v>
      </c>
      <c r="B2528" s="2">
        <v>2.2400000000000002</v>
      </c>
      <c r="C2528" s="2">
        <v>53.873175473554362</v>
      </c>
      <c r="D2528" s="2">
        <v>-1.97900925510055E-2</v>
      </c>
      <c r="E2528" s="2">
        <v>-8.7825822207433488E-19</v>
      </c>
      <c r="F2528" s="2">
        <v>2.242</v>
      </c>
      <c r="G2528" s="2">
        <v>2.2530000000000001</v>
      </c>
      <c r="H2528" s="2">
        <v>2.2225000000000001</v>
      </c>
      <c r="I2528" s="2">
        <v>2.2094</v>
      </c>
      <c r="J2528" s="2">
        <v>2.0392000000000015</v>
      </c>
      <c r="K2528" s="13" t="s">
        <v>53</v>
      </c>
      <c r="L2528" s="13" t="s">
        <v>55</v>
      </c>
      <c r="M2528" s="13" t="s">
        <v>47</v>
      </c>
      <c r="N2528" s="16">
        <f t="shared" si="390"/>
        <v>50</v>
      </c>
      <c r="O2528" s="16">
        <f t="shared" si="391"/>
        <v>100</v>
      </c>
      <c r="P2528" s="16">
        <f t="shared" si="392"/>
        <v>50</v>
      </c>
      <c r="Q2528" s="16">
        <f t="shared" si="393"/>
        <v>16.5</v>
      </c>
      <c r="R2528" s="17">
        <f t="shared" si="394"/>
        <v>62.475000000000001</v>
      </c>
      <c r="S2528" s="17">
        <f t="shared" si="395"/>
        <v>51.625</v>
      </c>
      <c r="T2528" s="17">
        <f t="shared" si="396"/>
        <v>42.424999999999997</v>
      </c>
      <c r="U2528" s="17">
        <f t="shared" si="397"/>
        <v>54.125</v>
      </c>
      <c r="V2528" s="16">
        <f t="shared" si="398"/>
        <v>52.17499999999999</v>
      </c>
      <c r="W2528" s="16">
        <f t="shared" si="399"/>
        <v>52.662499999999994</v>
      </c>
    </row>
    <row r="2529" spans="1:23" ht="13.5" x14ac:dyDescent="0.25">
      <c r="A2529" s="3">
        <v>45686</v>
      </c>
      <c r="B2529" s="2">
        <v>2.23</v>
      </c>
      <c r="C2529" s="2">
        <v>51.670771094076969</v>
      </c>
      <c r="D2529" s="2">
        <v>-6.9362517128159773E-3</v>
      </c>
      <c r="E2529" s="2">
        <v>-7.0260657765946798E-19</v>
      </c>
      <c r="F2529" s="2">
        <v>2.2400000000000002</v>
      </c>
      <c r="G2529" s="2">
        <v>2.2470000000000003</v>
      </c>
      <c r="H2529" s="2">
        <v>2.2244999999999999</v>
      </c>
      <c r="I2529" s="2">
        <v>2.2090000000000001</v>
      </c>
      <c r="J2529" s="2">
        <v>2.0410000000000017</v>
      </c>
      <c r="K2529" s="13" t="s">
        <v>48</v>
      </c>
      <c r="L2529" s="13" t="s">
        <v>55</v>
      </c>
      <c r="M2529" s="13" t="s">
        <v>50</v>
      </c>
      <c r="N2529" s="16">
        <f t="shared" si="390"/>
        <v>50</v>
      </c>
      <c r="O2529" s="16">
        <f t="shared" si="391"/>
        <v>100</v>
      </c>
      <c r="P2529" s="16">
        <f t="shared" si="392"/>
        <v>50</v>
      </c>
      <c r="Q2529" s="16">
        <f t="shared" si="393"/>
        <v>66.5</v>
      </c>
      <c r="R2529" s="17">
        <f t="shared" si="394"/>
        <v>69.974999999999994</v>
      </c>
      <c r="S2529" s="17">
        <f t="shared" si="395"/>
        <v>64.125</v>
      </c>
      <c r="T2529" s="17">
        <f t="shared" si="396"/>
        <v>64.924999999999997</v>
      </c>
      <c r="U2529" s="17">
        <f t="shared" si="397"/>
        <v>66.625</v>
      </c>
      <c r="V2529" s="16">
        <f t="shared" si="398"/>
        <v>66.341666666666654</v>
      </c>
      <c r="W2529" s="16">
        <f t="shared" si="399"/>
        <v>66.412499999999994</v>
      </c>
    </row>
    <row r="2530" spans="1:23" ht="13.5" x14ac:dyDescent="0.25">
      <c r="A2530" s="3">
        <v>45687</v>
      </c>
      <c r="B2530" s="2">
        <v>2.2400000000000002</v>
      </c>
      <c r="C2530" s="2">
        <v>53.70878772849607</v>
      </c>
      <c r="D2530" s="2">
        <v>-1.4588977602425501E-3</v>
      </c>
      <c r="E2530" s="2">
        <v>-5.6208526212757446E-19</v>
      </c>
      <c r="F2530" s="2">
        <v>2.2400000000000002</v>
      </c>
      <c r="G2530" s="2">
        <v>2.2450000000000001</v>
      </c>
      <c r="H2530" s="2">
        <v>2.2290000000000001</v>
      </c>
      <c r="I2530" s="2">
        <v>2.2088000000000001</v>
      </c>
      <c r="J2530" s="2">
        <v>2.0427500000000016</v>
      </c>
      <c r="K2530" s="13" t="s">
        <v>48</v>
      </c>
      <c r="L2530" s="13" t="s">
        <v>55</v>
      </c>
      <c r="M2530" s="13" t="s">
        <v>55</v>
      </c>
      <c r="N2530" s="16">
        <f t="shared" si="390"/>
        <v>50</v>
      </c>
      <c r="O2530" s="16">
        <f t="shared" si="391"/>
        <v>100</v>
      </c>
      <c r="P2530" s="16">
        <f t="shared" si="392"/>
        <v>50</v>
      </c>
      <c r="Q2530" s="16">
        <f t="shared" si="393"/>
        <v>49.5</v>
      </c>
      <c r="R2530" s="17">
        <f t="shared" si="394"/>
        <v>67.424999999999997</v>
      </c>
      <c r="S2530" s="17">
        <f t="shared" si="395"/>
        <v>59.875</v>
      </c>
      <c r="T2530" s="17">
        <f t="shared" si="396"/>
        <v>57.275000000000006</v>
      </c>
      <c r="U2530" s="17">
        <f t="shared" si="397"/>
        <v>62.375</v>
      </c>
      <c r="V2530" s="16">
        <f t="shared" si="398"/>
        <v>61.524999999999999</v>
      </c>
      <c r="W2530" s="16">
        <f t="shared" si="399"/>
        <v>61.737499999999997</v>
      </c>
    </row>
    <row r="2531" spans="1:23" ht="13.5" x14ac:dyDescent="0.25">
      <c r="A2531" s="3">
        <v>45688</v>
      </c>
      <c r="B2531" s="2">
        <v>2.2400000000000002</v>
      </c>
      <c r="C2531" s="2">
        <v>53.708787728496084</v>
      </c>
      <c r="D2531" s="2">
        <v>1.5385607240840926E-3</v>
      </c>
      <c r="E2531" s="2">
        <v>-4.4966820970205957E-19</v>
      </c>
      <c r="F2531" s="2">
        <v>2.2380000000000004</v>
      </c>
      <c r="G2531" s="2">
        <v>2.2440000000000007</v>
      </c>
      <c r="H2531" s="2">
        <v>2.2335000000000003</v>
      </c>
      <c r="I2531" s="2">
        <v>2.2083999999999997</v>
      </c>
      <c r="J2531" s="2">
        <v>2.0445500000000019</v>
      </c>
      <c r="K2531" s="13" t="s">
        <v>48</v>
      </c>
      <c r="L2531" s="13" t="s">
        <v>55</v>
      </c>
      <c r="M2531" s="13" t="s">
        <v>50</v>
      </c>
      <c r="N2531" s="16">
        <f t="shared" si="390"/>
        <v>50</v>
      </c>
      <c r="O2531" s="16">
        <f t="shared" si="391"/>
        <v>100</v>
      </c>
      <c r="P2531" s="16">
        <f t="shared" si="392"/>
        <v>50</v>
      </c>
      <c r="Q2531" s="16">
        <f t="shared" si="393"/>
        <v>66.5</v>
      </c>
      <c r="R2531" s="17">
        <f t="shared" si="394"/>
        <v>69.974999999999994</v>
      </c>
      <c r="S2531" s="17">
        <f t="shared" si="395"/>
        <v>64.125</v>
      </c>
      <c r="T2531" s="17">
        <f t="shared" si="396"/>
        <v>64.924999999999997</v>
      </c>
      <c r="U2531" s="17">
        <f t="shared" si="397"/>
        <v>66.625</v>
      </c>
      <c r="V2531" s="16">
        <f t="shared" si="398"/>
        <v>66.341666666666654</v>
      </c>
      <c r="W2531" s="16">
        <f t="shared" si="399"/>
        <v>66.412499999999994</v>
      </c>
    </row>
    <row r="2532" spans="1:23" ht="13.5" x14ac:dyDescent="0.25">
      <c r="A2532" s="3">
        <v>45691</v>
      </c>
      <c r="B2532" s="2">
        <v>2.2599999999999998</v>
      </c>
      <c r="C2532" s="2">
        <v>57.833250126689109</v>
      </c>
      <c r="D2532" s="2">
        <v>5.5788651123847011E-3</v>
      </c>
      <c r="E2532" s="2">
        <v>-3.5973456776164767E-19</v>
      </c>
      <c r="F2532" s="2">
        <v>2.242</v>
      </c>
      <c r="G2532" s="2">
        <v>2.2429999999999999</v>
      </c>
      <c r="H2532" s="2">
        <v>2.2380000000000004</v>
      </c>
      <c r="I2532" s="2">
        <v>2.2089999999999996</v>
      </c>
      <c r="J2532" s="2">
        <v>2.0465000000000018</v>
      </c>
      <c r="K2532" s="13" t="s">
        <v>48</v>
      </c>
      <c r="L2532" s="13" t="s">
        <v>55</v>
      </c>
      <c r="M2532" s="13" t="s">
        <v>52</v>
      </c>
      <c r="N2532" s="16">
        <f t="shared" si="390"/>
        <v>50</v>
      </c>
      <c r="O2532" s="16">
        <f t="shared" si="391"/>
        <v>100</v>
      </c>
      <c r="P2532" s="16">
        <f t="shared" si="392"/>
        <v>50</v>
      </c>
      <c r="Q2532" s="16">
        <f t="shared" si="393"/>
        <v>83.5</v>
      </c>
      <c r="R2532" s="17">
        <f t="shared" si="394"/>
        <v>72.525000000000006</v>
      </c>
      <c r="S2532" s="17">
        <f t="shared" si="395"/>
        <v>68.375</v>
      </c>
      <c r="T2532" s="17">
        <f t="shared" si="396"/>
        <v>72.575000000000003</v>
      </c>
      <c r="U2532" s="17">
        <f t="shared" si="397"/>
        <v>70.875</v>
      </c>
      <c r="V2532" s="16">
        <f t="shared" si="398"/>
        <v>71.158333333333346</v>
      </c>
      <c r="W2532" s="16">
        <f t="shared" si="399"/>
        <v>71.087500000000006</v>
      </c>
    </row>
    <row r="2533" spans="1:23" ht="13.5" x14ac:dyDescent="0.25">
      <c r="A2533" s="3">
        <v>45692</v>
      </c>
      <c r="B2533" s="2">
        <v>2.2599999999999998</v>
      </c>
      <c r="C2533" s="2">
        <v>57.833250126689109</v>
      </c>
      <c r="D2533" s="2">
        <v>5.7178059851290541E-3</v>
      </c>
      <c r="E2533" s="2">
        <v>-2.8778765420931817E-19</v>
      </c>
      <c r="F2533" s="2">
        <v>2.246</v>
      </c>
      <c r="G2533" s="2">
        <v>2.2439999999999998</v>
      </c>
      <c r="H2533" s="2">
        <v>2.2429999999999999</v>
      </c>
      <c r="I2533" s="2">
        <v>2.2096</v>
      </c>
      <c r="J2533" s="2">
        <v>2.0485000000000015</v>
      </c>
      <c r="K2533" s="13" t="s">
        <v>48</v>
      </c>
      <c r="L2533" s="13" t="s">
        <v>55</v>
      </c>
      <c r="M2533" s="13" t="s">
        <v>52</v>
      </c>
      <c r="N2533" s="16">
        <f t="shared" si="390"/>
        <v>50</v>
      </c>
      <c r="O2533" s="16">
        <f t="shared" si="391"/>
        <v>100</v>
      </c>
      <c r="P2533" s="16">
        <f t="shared" si="392"/>
        <v>50</v>
      </c>
      <c r="Q2533" s="16">
        <f t="shared" si="393"/>
        <v>83.5</v>
      </c>
      <c r="R2533" s="17">
        <f t="shared" si="394"/>
        <v>72.525000000000006</v>
      </c>
      <c r="S2533" s="17">
        <f t="shared" si="395"/>
        <v>68.375</v>
      </c>
      <c r="T2533" s="17">
        <f t="shared" si="396"/>
        <v>72.575000000000003</v>
      </c>
      <c r="U2533" s="17">
        <f t="shared" si="397"/>
        <v>70.875</v>
      </c>
      <c r="V2533" s="16">
        <f t="shared" si="398"/>
        <v>71.158333333333346</v>
      </c>
      <c r="W2533" s="16">
        <f t="shared" si="399"/>
        <v>71.087500000000006</v>
      </c>
    </row>
    <row r="2534" spans="1:23" ht="13.5" x14ac:dyDescent="0.25">
      <c r="A2534" s="3">
        <v>45693</v>
      </c>
      <c r="B2534" s="2">
        <v>2.27</v>
      </c>
      <c r="C2534" s="2">
        <v>59.904823385777256</v>
      </c>
      <c r="D2534" s="2">
        <v>3.3683402189299549E-3</v>
      </c>
      <c r="E2534" s="2">
        <v>-2.3023012336745454E-19</v>
      </c>
      <c r="F2534" s="2">
        <v>2.254</v>
      </c>
      <c r="G2534" s="2">
        <v>2.2470000000000003</v>
      </c>
      <c r="H2534" s="2">
        <v>2.2495000000000003</v>
      </c>
      <c r="I2534" s="2">
        <v>2.2107999999999999</v>
      </c>
      <c r="J2534" s="2">
        <v>2.0504500000000014</v>
      </c>
      <c r="K2534" s="13" t="s">
        <v>48</v>
      </c>
      <c r="L2534" s="13" t="s">
        <v>55</v>
      </c>
      <c r="M2534" s="13" t="s">
        <v>52</v>
      </c>
      <c r="N2534" s="16">
        <f t="shared" si="390"/>
        <v>50</v>
      </c>
      <c r="O2534" s="16">
        <f t="shared" si="391"/>
        <v>100</v>
      </c>
      <c r="P2534" s="16">
        <f t="shared" si="392"/>
        <v>50</v>
      </c>
      <c r="Q2534" s="16">
        <f t="shared" si="393"/>
        <v>83.5</v>
      </c>
      <c r="R2534" s="17">
        <f t="shared" si="394"/>
        <v>72.525000000000006</v>
      </c>
      <c r="S2534" s="17">
        <f t="shared" si="395"/>
        <v>68.375</v>
      </c>
      <c r="T2534" s="17">
        <f t="shared" si="396"/>
        <v>72.575000000000003</v>
      </c>
      <c r="U2534" s="17">
        <f t="shared" si="397"/>
        <v>70.875</v>
      </c>
      <c r="V2534" s="16">
        <f t="shared" si="398"/>
        <v>71.158333333333346</v>
      </c>
      <c r="W2534" s="16">
        <f t="shared" si="399"/>
        <v>71.087500000000006</v>
      </c>
    </row>
    <row r="2535" spans="1:23" ht="13.5" x14ac:dyDescent="0.25">
      <c r="A2535" s="3">
        <v>45694</v>
      </c>
      <c r="B2535" s="2">
        <v>2.27</v>
      </c>
      <c r="C2535" s="2">
        <v>59.904823385777256</v>
      </c>
      <c r="D2535" s="2">
        <v>1.1473247016069443E-3</v>
      </c>
      <c r="E2535" s="2">
        <v>-1.8418409869396363E-19</v>
      </c>
      <c r="F2535" s="2">
        <v>2.2599999999999998</v>
      </c>
      <c r="G2535" s="2">
        <v>2.25</v>
      </c>
      <c r="H2535" s="2">
        <v>2.2545000000000006</v>
      </c>
      <c r="I2535" s="2">
        <v>2.2117999999999998</v>
      </c>
      <c r="J2535" s="2">
        <v>2.0525000000000011</v>
      </c>
      <c r="K2535" s="13" t="s">
        <v>48</v>
      </c>
      <c r="L2535" s="13" t="s">
        <v>55</v>
      </c>
      <c r="M2535" s="13" t="s">
        <v>52</v>
      </c>
      <c r="N2535" s="16">
        <f t="shared" si="390"/>
        <v>50</v>
      </c>
      <c r="O2535" s="16">
        <f t="shared" si="391"/>
        <v>100</v>
      </c>
      <c r="P2535" s="16">
        <f t="shared" si="392"/>
        <v>50</v>
      </c>
      <c r="Q2535" s="16">
        <f t="shared" si="393"/>
        <v>83.5</v>
      </c>
      <c r="R2535" s="17">
        <f t="shared" si="394"/>
        <v>72.525000000000006</v>
      </c>
      <c r="S2535" s="17">
        <f t="shared" si="395"/>
        <v>68.375</v>
      </c>
      <c r="T2535" s="17">
        <f t="shared" si="396"/>
        <v>72.575000000000003</v>
      </c>
      <c r="U2535" s="17">
        <f t="shared" si="397"/>
        <v>70.875</v>
      </c>
      <c r="V2535" s="16">
        <f t="shared" si="398"/>
        <v>71.158333333333346</v>
      </c>
      <c r="W2535" s="16">
        <f t="shared" si="399"/>
        <v>71.087500000000006</v>
      </c>
    </row>
    <row r="2536" spans="1:23" ht="13.5" x14ac:dyDescent="0.25">
      <c r="A2536" s="3">
        <v>45695</v>
      </c>
      <c r="B2536" s="2">
        <v>2.2599999999999998</v>
      </c>
      <c r="C2536" s="2">
        <v>56.675617074551546</v>
      </c>
      <c r="D2536" s="2">
        <v>1.3314598410074652E-3</v>
      </c>
      <c r="E2536" s="2">
        <v>-1.4734727895517092E-19</v>
      </c>
      <c r="F2536" s="2">
        <v>2.2639999999999998</v>
      </c>
      <c r="G2536" s="2">
        <v>2.2509999999999999</v>
      </c>
      <c r="H2536" s="2">
        <v>2.2565000000000004</v>
      </c>
      <c r="I2536" s="2">
        <v>2.2123999999999997</v>
      </c>
      <c r="J2536" s="2">
        <v>2.0544000000000016</v>
      </c>
      <c r="K2536" s="13" t="s">
        <v>48</v>
      </c>
      <c r="L2536" s="13" t="s">
        <v>55</v>
      </c>
      <c r="M2536" s="13" t="s">
        <v>52</v>
      </c>
      <c r="N2536" s="16">
        <f t="shared" si="390"/>
        <v>50</v>
      </c>
      <c r="O2536" s="16">
        <f t="shared" si="391"/>
        <v>100</v>
      </c>
      <c r="P2536" s="16">
        <f t="shared" si="392"/>
        <v>50</v>
      </c>
      <c r="Q2536" s="16">
        <f t="shared" si="393"/>
        <v>83.5</v>
      </c>
      <c r="R2536" s="17">
        <f t="shared" si="394"/>
        <v>72.525000000000006</v>
      </c>
      <c r="S2536" s="17">
        <f t="shared" si="395"/>
        <v>68.375</v>
      </c>
      <c r="T2536" s="17">
        <f t="shared" si="396"/>
        <v>72.575000000000003</v>
      </c>
      <c r="U2536" s="17">
        <f t="shared" si="397"/>
        <v>70.875</v>
      </c>
      <c r="V2536" s="16">
        <f t="shared" si="398"/>
        <v>71.158333333333346</v>
      </c>
      <c r="W2536" s="16">
        <f t="shared" si="399"/>
        <v>71.087500000000006</v>
      </c>
    </row>
    <row r="2537" spans="1:23" ht="13.5" x14ac:dyDescent="0.25">
      <c r="A2537" s="3">
        <v>45698</v>
      </c>
      <c r="B2537" s="2">
        <v>2.2400000000000002</v>
      </c>
      <c r="C2537" s="2">
        <v>50.779852727091296</v>
      </c>
      <c r="D2537" s="2">
        <v>1.2896117611536084E-3</v>
      </c>
      <c r="E2537" s="2">
        <v>-1.1787782316413674E-19</v>
      </c>
      <c r="F2537" s="2">
        <v>2.2599999999999998</v>
      </c>
      <c r="G2537" s="2">
        <v>2.2510000000000003</v>
      </c>
      <c r="H2537" s="2">
        <v>2.2555000000000005</v>
      </c>
      <c r="I2537" s="2">
        <v>2.2123999999999997</v>
      </c>
      <c r="J2537" s="2">
        <v>2.0563500000000015</v>
      </c>
      <c r="K2537" s="13" t="s">
        <v>48</v>
      </c>
      <c r="L2537" s="13" t="s">
        <v>55</v>
      </c>
      <c r="M2537" s="13" t="s">
        <v>50</v>
      </c>
      <c r="N2537" s="16">
        <f t="shared" si="390"/>
        <v>50</v>
      </c>
      <c r="O2537" s="16">
        <f t="shared" si="391"/>
        <v>100</v>
      </c>
      <c r="P2537" s="16">
        <f t="shared" si="392"/>
        <v>50</v>
      </c>
      <c r="Q2537" s="16">
        <f t="shared" si="393"/>
        <v>66.5</v>
      </c>
      <c r="R2537" s="17">
        <f t="shared" si="394"/>
        <v>69.974999999999994</v>
      </c>
      <c r="S2537" s="17">
        <f t="shared" si="395"/>
        <v>64.125</v>
      </c>
      <c r="T2537" s="17">
        <f t="shared" si="396"/>
        <v>64.924999999999997</v>
      </c>
      <c r="U2537" s="17">
        <f t="shared" si="397"/>
        <v>66.625</v>
      </c>
      <c r="V2537" s="16">
        <f t="shared" si="398"/>
        <v>66.341666666666654</v>
      </c>
      <c r="W2537" s="16">
        <f t="shared" si="399"/>
        <v>66.412499999999994</v>
      </c>
    </row>
    <row r="2538" spans="1:23" ht="13.5" x14ac:dyDescent="0.25">
      <c r="A2538" s="3">
        <v>45699</v>
      </c>
      <c r="B2538" s="2">
        <v>2.2400000000000002</v>
      </c>
      <c r="C2538" s="2">
        <v>50.779852727091296</v>
      </c>
      <c r="D2538" s="2">
        <v>1.2421283736765432E-3</v>
      </c>
      <c r="E2538" s="2">
        <v>-9.4302258531309398E-20</v>
      </c>
      <c r="F2538" s="2">
        <v>2.2559999999999998</v>
      </c>
      <c r="G2538" s="2">
        <v>2.2510000000000003</v>
      </c>
      <c r="H2538" s="2">
        <v>2.2520000000000002</v>
      </c>
      <c r="I2538" s="2">
        <v>2.2127999999999992</v>
      </c>
      <c r="J2538" s="2">
        <v>2.0583000000000014</v>
      </c>
      <c r="K2538" s="13" t="s">
        <v>48</v>
      </c>
      <c r="L2538" s="13" t="s">
        <v>55</v>
      </c>
      <c r="M2538" s="13" t="s">
        <v>50</v>
      </c>
      <c r="N2538" s="16">
        <f t="shared" si="390"/>
        <v>50</v>
      </c>
      <c r="O2538" s="16">
        <f t="shared" si="391"/>
        <v>100</v>
      </c>
      <c r="P2538" s="16">
        <f t="shared" si="392"/>
        <v>50</v>
      </c>
      <c r="Q2538" s="16">
        <f t="shared" si="393"/>
        <v>66.5</v>
      </c>
      <c r="R2538" s="17">
        <f t="shared" si="394"/>
        <v>69.974999999999994</v>
      </c>
      <c r="S2538" s="17">
        <f t="shared" si="395"/>
        <v>64.125</v>
      </c>
      <c r="T2538" s="17">
        <f t="shared" si="396"/>
        <v>64.924999999999997</v>
      </c>
      <c r="U2538" s="17">
        <f t="shared" si="397"/>
        <v>66.625</v>
      </c>
      <c r="V2538" s="16">
        <f t="shared" si="398"/>
        <v>66.341666666666654</v>
      </c>
      <c r="W2538" s="16">
        <f t="shared" si="399"/>
        <v>66.412499999999994</v>
      </c>
    </row>
    <row r="2539" spans="1:23" ht="13.5" x14ac:dyDescent="0.25">
      <c r="A2539" s="3">
        <v>45700</v>
      </c>
      <c r="B2539" s="2">
        <v>2.25</v>
      </c>
      <c r="C2539" s="2">
        <v>53.580045562674528</v>
      </c>
      <c r="D2539" s="2">
        <v>-1.0884312988332923E-3</v>
      </c>
      <c r="E2539" s="2">
        <v>-7.5441806825047521E-20</v>
      </c>
      <c r="F2539" s="2">
        <v>2.2519999999999998</v>
      </c>
      <c r="G2539" s="2">
        <v>2.2530000000000001</v>
      </c>
      <c r="H2539" s="2">
        <v>2.2500000000000004</v>
      </c>
      <c r="I2539" s="2">
        <v>2.2131999999999992</v>
      </c>
      <c r="J2539" s="2">
        <v>2.0603500000000015</v>
      </c>
      <c r="K2539" s="13" t="s">
        <v>48</v>
      </c>
      <c r="L2539" s="13" t="s">
        <v>55</v>
      </c>
      <c r="M2539" s="13" t="s">
        <v>50</v>
      </c>
      <c r="N2539" s="16">
        <f t="shared" si="390"/>
        <v>50</v>
      </c>
      <c r="O2539" s="16">
        <f t="shared" si="391"/>
        <v>100</v>
      </c>
      <c r="P2539" s="16">
        <f t="shared" si="392"/>
        <v>50</v>
      </c>
      <c r="Q2539" s="16">
        <f t="shared" si="393"/>
        <v>66.5</v>
      </c>
      <c r="R2539" s="17">
        <f t="shared" si="394"/>
        <v>69.974999999999994</v>
      </c>
      <c r="S2539" s="17">
        <f t="shared" si="395"/>
        <v>64.125</v>
      </c>
      <c r="T2539" s="17">
        <f t="shared" si="396"/>
        <v>64.924999999999997</v>
      </c>
      <c r="U2539" s="17">
        <f t="shared" si="397"/>
        <v>66.625</v>
      </c>
      <c r="V2539" s="16">
        <f t="shared" si="398"/>
        <v>66.341666666666654</v>
      </c>
      <c r="W2539" s="16">
        <f t="shared" si="399"/>
        <v>66.412499999999994</v>
      </c>
    </row>
    <row r="2540" spans="1:23" ht="13.5" x14ac:dyDescent="0.25">
      <c r="A2540" s="3">
        <v>45701</v>
      </c>
      <c r="B2540" s="2">
        <v>2.2400000000000002</v>
      </c>
      <c r="C2540" s="2">
        <v>50.486845899576373</v>
      </c>
      <c r="D2540" s="2">
        <v>-8.5068253742237587E-4</v>
      </c>
      <c r="E2540" s="2">
        <v>-6.0353445460038015E-20</v>
      </c>
      <c r="F2540" s="2">
        <v>2.246</v>
      </c>
      <c r="G2540" s="2">
        <v>2.2530000000000001</v>
      </c>
      <c r="H2540" s="2">
        <v>2.2490000000000001</v>
      </c>
      <c r="I2540" s="2">
        <v>2.2133999999999991</v>
      </c>
      <c r="J2540" s="2">
        <v>2.0622500000000019</v>
      </c>
      <c r="K2540" s="13" t="s">
        <v>53</v>
      </c>
      <c r="L2540" s="13" t="s">
        <v>55</v>
      </c>
      <c r="M2540" s="13" t="s">
        <v>47</v>
      </c>
      <c r="N2540" s="16">
        <f t="shared" si="390"/>
        <v>50</v>
      </c>
      <c r="O2540" s="16">
        <f t="shared" si="391"/>
        <v>100</v>
      </c>
      <c r="P2540" s="16">
        <f t="shared" si="392"/>
        <v>50</v>
      </c>
      <c r="Q2540" s="16">
        <f t="shared" si="393"/>
        <v>16.5</v>
      </c>
      <c r="R2540" s="17">
        <f t="shared" si="394"/>
        <v>62.475000000000001</v>
      </c>
      <c r="S2540" s="17">
        <f t="shared" si="395"/>
        <v>51.625</v>
      </c>
      <c r="T2540" s="17">
        <f t="shared" si="396"/>
        <v>42.424999999999997</v>
      </c>
      <c r="U2540" s="17">
        <f t="shared" si="397"/>
        <v>54.125</v>
      </c>
      <c r="V2540" s="16">
        <f t="shared" si="398"/>
        <v>52.17499999999999</v>
      </c>
      <c r="W2540" s="16">
        <f t="shared" si="399"/>
        <v>52.662499999999994</v>
      </c>
    </row>
    <row r="2541" spans="1:23" ht="13.5" x14ac:dyDescent="0.25">
      <c r="A2541" s="3">
        <v>45702</v>
      </c>
      <c r="B2541" s="2">
        <v>2.2799999999999998</v>
      </c>
      <c r="C2541" s="2">
        <v>60.347761833419845</v>
      </c>
      <c r="D2541" s="2">
        <v>-3.6176807153776025E-3</v>
      </c>
      <c r="E2541" s="2">
        <v>-4.8282756368030412E-20</v>
      </c>
      <c r="F2541" s="2">
        <v>2.25</v>
      </c>
      <c r="G2541" s="2">
        <v>2.2570000000000001</v>
      </c>
      <c r="H2541" s="2">
        <v>2.2505000000000002</v>
      </c>
      <c r="I2541" s="2">
        <v>2.214399999999999</v>
      </c>
      <c r="J2541" s="2">
        <v>2.0644000000000018</v>
      </c>
      <c r="K2541" s="13" t="s">
        <v>48</v>
      </c>
      <c r="L2541" s="13" t="s">
        <v>55</v>
      </c>
      <c r="M2541" s="13" t="s">
        <v>52</v>
      </c>
      <c r="N2541" s="16">
        <f t="shared" si="390"/>
        <v>50</v>
      </c>
      <c r="O2541" s="16">
        <f t="shared" si="391"/>
        <v>100</v>
      </c>
      <c r="P2541" s="16">
        <f t="shared" si="392"/>
        <v>50</v>
      </c>
      <c r="Q2541" s="16">
        <f t="shared" si="393"/>
        <v>83.5</v>
      </c>
      <c r="R2541" s="17">
        <f t="shared" si="394"/>
        <v>72.525000000000006</v>
      </c>
      <c r="S2541" s="17">
        <f t="shared" si="395"/>
        <v>68.375</v>
      </c>
      <c r="T2541" s="17">
        <f t="shared" si="396"/>
        <v>72.575000000000003</v>
      </c>
      <c r="U2541" s="17">
        <f t="shared" si="397"/>
        <v>70.875</v>
      </c>
      <c r="V2541" s="16">
        <f t="shared" si="398"/>
        <v>71.158333333333346</v>
      </c>
      <c r="W2541" s="16">
        <f t="shared" si="399"/>
        <v>71.087500000000006</v>
      </c>
    </row>
    <row r="2542" spans="1:23" ht="13.5" x14ac:dyDescent="0.25">
      <c r="A2542" s="3">
        <v>45705</v>
      </c>
      <c r="B2542" s="2">
        <v>2.2599999999999998</v>
      </c>
      <c r="C2542" s="2">
        <v>54.502939954045068</v>
      </c>
      <c r="D2542" s="2">
        <v>-1.6417655475038373E-3</v>
      </c>
      <c r="E2542" s="2">
        <v>-3.8626205094424331E-20</v>
      </c>
      <c r="F2542" s="2">
        <v>2.254</v>
      </c>
      <c r="G2542" s="2">
        <v>2.2570000000000001</v>
      </c>
      <c r="H2542" s="2">
        <v>2.25</v>
      </c>
      <c r="I2542" s="2">
        <v>2.2149999999999994</v>
      </c>
      <c r="J2542" s="2">
        <v>2.0661000000000014</v>
      </c>
      <c r="K2542" s="13" t="s">
        <v>48</v>
      </c>
      <c r="L2542" s="13" t="s">
        <v>55</v>
      </c>
      <c r="M2542" s="13" t="s">
        <v>52</v>
      </c>
      <c r="N2542" s="16">
        <f t="shared" si="390"/>
        <v>50</v>
      </c>
      <c r="O2542" s="16">
        <f t="shared" si="391"/>
        <v>100</v>
      </c>
      <c r="P2542" s="16">
        <f t="shared" si="392"/>
        <v>50</v>
      </c>
      <c r="Q2542" s="16">
        <f t="shared" si="393"/>
        <v>83.5</v>
      </c>
      <c r="R2542" s="17">
        <f t="shared" si="394"/>
        <v>72.525000000000006</v>
      </c>
      <c r="S2542" s="17">
        <f t="shared" si="395"/>
        <v>68.375</v>
      </c>
      <c r="T2542" s="17">
        <f t="shared" si="396"/>
        <v>72.575000000000003</v>
      </c>
      <c r="U2542" s="17">
        <f t="shared" si="397"/>
        <v>70.875</v>
      </c>
      <c r="V2542" s="16">
        <f t="shared" si="398"/>
        <v>71.158333333333346</v>
      </c>
      <c r="W2542" s="16">
        <f t="shared" si="399"/>
        <v>71.087500000000006</v>
      </c>
    </row>
    <row r="2543" spans="1:23" ht="13.5" x14ac:dyDescent="0.25">
      <c r="A2543" s="3">
        <v>45706</v>
      </c>
      <c r="B2543" s="2">
        <v>2.25</v>
      </c>
      <c r="C2543" s="2">
        <v>51.801430134155943</v>
      </c>
      <c r="D2543" s="2">
        <v>6.6576645635763043E-4</v>
      </c>
      <c r="E2543" s="2">
        <v>-3.0900964075539464E-20</v>
      </c>
      <c r="F2543" s="2">
        <v>2.2559999999999998</v>
      </c>
      <c r="G2543" s="2">
        <v>2.2560000000000002</v>
      </c>
      <c r="H2543" s="2">
        <v>2.25</v>
      </c>
      <c r="I2543" s="2">
        <v>2.2155999999999993</v>
      </c>
      <c r="J2543" s="2">
        <v>2.0679500000000015</v>
      </c>
      <c r="K2543" s="13" t="s">
        <v>53</v>
      </c>
      <c r="L2543" s="13" t="s">
        <v>55</v>
      </c>
      <c r="M2543" s="13" t="s">
        <v>54</v>
      </c>
      <c r="N2543" s="16">
        <f t="shared" si="390"/>
        <v>50</v>
      </c>
      <c r="O2543" s="16">
        <f t="shared" si="391"/>
        <v>100</v>
      </c>
      <c r="P2543" s="16">
        <f t="shared" si="392"/>
        <v>50</v>
      </c>
      <c r="Q2543" s="16">
        <f t="shared" si="393"/>
        <v>16.5</v>
      </c>
      <c r="R2543" s="17">
        <f t="shared" si="394"/>
        <v>62.475000000000001</v>
      </c>
      <c r="S2543" s="17">
        <f t="shared" si="395"/>
        <v>51.625</v>
      </c>
      <c r="T2543" s="17">
        <f t="shared" si="396"/>
        <v>42.424999999999997</v>
      </c>
      <c r="U2543" s="17">
        <f t="shared" si="397"/>
        <v>54.125</v>
      </c>
      <c r="V2543" s="16">
        <f t="shared" si="398"/>
        <v>52.17499999999999</v>
      </c>
      <c r="W2543" s="16">
        <f t="shared" si="399"/>
        <v>52.662499999999994</v>
      </c>
    </row>
    <row r="2544" spans="1:23" ht="13.5" x14ac:dyDescent="0.25">
      <c r="A2544" s="3">
        <v>45707</v>
      </c>
      <c r="B2544" s="2">
        <v>2.23</v>
      </c>
      <c r="C2544" s="2">
        <v>46.804649355301137</v>
      </c>
      <c r="D2544" s="2">
        <v>5.5999779527580174E-3</v>
      </c>
      <c r="E2544" s="2">
        <v>-2.4720771260431573E-20</v>
      </c>
      <c r="F2544" s="2">
        <v>2.2519999999999998</v>
      </c>
      <c r="G2544" s="2">
        <v>2.2519999999999998</v>
      </c>
      <c r="H2544" s="2">
        <v>2.2495000000000003</v>
      </c>
      <c r="I2544" s="2">
        <v>2.2157999999999993</v>
      </c>
      <c r="J2544" s="2">
        <v>2.0698500000000015</v>
      </c>
      <c r="K2544" s="13" t="s">
        <v>53</v>
      </c>
      <c r="L2544" s="13" t="s">
        <v>55</v>
      </c>
      <c r="M2544" s="13" t="s">
        <v>47</v>
      </c>
      <c r="N2544" s="16">
        <f t="shared" si="390"/>
        <v>50</v>
      </c>
      <c r="O2544" s="16">
        <f t="shared" si="391"/>
        <v>100</v>
      </c>
      <c r="P2544" s="16">
        <f t="shared" si="392"/>
        <v>50</v>
      </c>
      <c r="Q2544" s="16">
        <f t="shared" si="393"/>
        <v>16.5</v>
      </c>
      <c r="R2544" s="17">
        <f t="shared" si="394"/>
        <v>62.475000000000001</v>
      </c>
      <c r="S2544" s="17">
        <f t="shared" si="395"/>
        <v>51.625</v>
      </c>
      <c r="T2544" s="17">
        <f t="shared" si="396"/>
        <v>42.424999999999997</v>
      </c>
      <c r="U2544" s="17">
        <f t="shared" si="397"/>
        <v>54.125</v>
      </c>
      <c r="V2544" s="16">
        <f t="shared" si="398"/>
        <v>52.17499999999999</v>
      </c>
      <c r="W2544" s="16">
        <f t="shared" si="399"/>
        <v>52.662499999999994</v>
      </c>
    </row>
    <row r="2545" spans="1:23" ht="13.5" x14ac:dyDescent="0.25">
      <c r="A2545" s="3">
        <v>45708</v>
      </c>
      <c r="B2545" s="2">
        <v>2.2400000000000002</v>
      </c>
      <c r="C2545" s="2">
        <v>49.43120059098414</v>
      </c>
      <c r="D2545" s="2">
        <v>9.1170954732682219E-3</v>
      </c>
      <c r="E2545" s="2">
        <v>-1.9776617008345259E-20</v>
      </c>
      <c r="F2545" s="2">
        <v>2.2519999999999998</v>
      </c>
      <c r="G2545" s="2">
        <v>2.2490000000000001</v>
      </c>
      <c r="H2545" s="2">
        <v>2.2495000000000003</v>
      </c>
      <c r="I2545" s="2">
        <v>2.2159999999999997</v>
      </c>
      <c r="J2545" s="2">
        <v>2.0719000000000016</v>
      </c>
      <c r="K2545" s="13" t="s">
        <v>48</v>
      </c>
      <c r="L2545" s="13" t="s">
        <v>55</v>
      </c>
      <c r="M2545" s="13" t="s">
        <v>55</v>
      </c>
      <c r="N2545" s="16">
        <f t="shared" si="390"/>
        <v>50</v>
      </c>
      <c r="O2545" s="16">
        <f t="shared" si="391"/>
        <v>100</v>
      </c>
      <c r="P2545" s="16">
        <f t="shared" si="392"/>
        <v>50</v>
      </c>
      <c r="Q2545" s="16">
        <f t="shared" si="393"/>
        <v>49.5</v>
      </c>
      <c r="R2545" s="17">
        <f t="shared" si="394"/>
        <v>67.424999999999997</v>
      </c>
      <c r="S2545" s="17">
        <f t="shared" si="395"/>
        <v>59.875</v>
      </c>
      <c r="T2545" s="17">
        <f t="shared" si="396"/>
        <v>57.275000000000006</v>
      </c>
      <c r="U2545" s="17">
        <f t="shared" si="397"/>
        <v>62.375</v>
      </c>
      <c r="V2545" s="16">
        <f t="shared" si="398"/>
        <v>61.524999999999999</v>
      </c>
      <c r="W2545" s="16">
        <f t="shared" si="399"/>
        <v>61.737499999999997</v>
      </c>
    </row>
    <row r="2546" spans="1:23" ht="13.5" x14ac:dyDescent="0.25">
      <c r="A2546" s="3">
        <v>45709</v>
      </c>
      <c r="B2546" s="2">
        <v>2.23</v>
      </c>
      <c r="C2546" s="2">
        <v>46.935468073028957</v>
      </c>
      <c r="D2546" s="2">
        <v>1.1312932898473349E-2</v>
      </c>
      <c r="E2546" s="2">
        <v>-1.5821293606676209E-20</v>
      </c>
      <c r="F2546" s="2">
        <v>2.242</v>
      </c>
      <c r="G2546" s="2">
        <v>2.2459999999999996</v>
      </c>
      <c r="H2546" s="2">
        <v>2.2484999999999999</v>
      </c>
      <c r="I2546" s="2">
        <v>2.2176</v>
      </c>
      <c r="J2546" s="2">
        <v>2.0738000000000016</v>
      </c>
      <c r="K2546" s="13" t="s">
        <v>53</v>
      </c>
      <c r="L2546" s="13" t="s">
        <v>55</v>
      </c>
      <c r="M2546" s="13" t="s">
        <v>47</v>
      </c>
      <c r="N2546" s="16">
        <f t="shared" si="390"/>
        <v>50</v>
      </c>
      <c r="O2546" s="16">
        <f t="shared" si="391"/>
        <v>100</v>
      </c>
      <c r="P2546" s="16">
        <f t="shared" si="392"/>
        <v>50</v>
      </c>
      <c r="Q2546" s="16">
        <f t="shared" si="393"/>
        <v>16.5</v>
      </c>
      <c r="R2546" s="17">
        <f t="shared" si="394"/>
        <v>62.475000000000001</v>
      </c>
      <c r="S2546" s="17">
        <f t="shared" si="395"/>
        <v>51.625</v>
      </c>
      <c r="T2546" s="17">
        <f t="shared" si="396"/>
        <v>42.424999999999997</v>
      </c>
      <c r="U2546" s="17">
        <f t="shared" si="397"/>
        <v>54.125</v>
      </c>
      <c r="V2546" s="16">
        <f t="shared" si="398"/>
        <v>52.17499999999999</v>
      </c>
      <c r="W2546" s="16">
        <f t="shared" si="399"/>
        <v>52.662499999999994</v>
      </c>
    </row>
    <row r="2547" spans="1:23" ht="13.5" x14ac:dyDescent="0.25">
      <c r="A2547" s="3">
        <v>45712</v>
      </c>
      <c r="B2547" s="2">
        <v>2.2000000000000002</v>
      </c>
      <c r="C2547" s="2">
        <v>40.353131833246835</v>
      </c>
      <c r="D2547" s="2">
        <v>1.239157552051795E-2</v>
      </c>
      <c r="E2547" s="2">
        <v>-1.2657034885340967E-20</v>
      </c>
      <c r="F2547" s="2">
        <v>2.2300000000000004</v>
      </c>
      <c r="G2547" s="2">
        <v>2.242</v>
      </c>
      <c r="H2547" s="2">
        <v>2.2465000000000002</v>
      </c>
      <c r="I2547" s="2">
        <v>2.2177999999999995</v>
      </c>
      <c r="J2547" s="2">
        <v>2.0755500000000016</v>
      </c>
      <c r="K2547" s="13" t="s">
        <v>53</v>
      </c>
      <c r="L2547" s="13" t="s">
        <v>55</v>
      </c>
      <c r="M2547" s="13" t="s">
        <v>47</v>
      </c>
      <c r="N2547" s="16">
        <f t="shared" si="390"/>
        <v>50</v>
      </c>
      <c r="O2547" s="16">
        <f t="shared" si="391"/>
        <v>100</v>
      </c>
      <c r="P2547" s="16">
        <f t="shared" si="392"/>
        <v>50</v>
      </c>
      <c r="Q2547" s="16">
        <f t="shared" si="393"/>
        <v>16.5</v>
      </c>
      <c r="R2547" s="17">
        <f t="shared" si="394"/>
        <v>62.475000000000001</v>
      </c>
      <c r="S2547" s="17">
        <f t="shared" si="395"/>
        <v>51.625</v>
      </c>
      <c r="T2547" s="17">
        <f t="shared" si="396"/>
        <v>42.424999999999997</v>
      </c>
      <c r="U2547" s="17">
        <f t="shared" si="397"/>
        <v>54.125</v>
      </c>
      <c r="V2547" s="16">
        <f t="shared" si="398"/>
        <v>52.17499999999999</v>
      </c>
      <c r="W2547" s="16">
        <f t="shared" si="399"/>
        <v>52.662499999999994</v>
      </c>
    </row>
    <row r="2548" spans="1:23" ht="13.5" x14ac:dyDescent="0.25">
      <c r="A2548" s="3">
        <v>45713</v>
      </c>
      <c r="B2548" s="2">
        <v>2.2000000000000002</v>
      </c>
      <c r="C2548" s="2">
        <v>40.353131833246835</v>
      </c>
      <c r="D2548" s="2">
        <v>1.3551291813908684E-2</v>
      </c>
      <c r="E2548" s="2">
        <v>-1.0125627908272774E-20</v>
      </c>
      <c r="F2548" s="2">
        <v>2.2200000000000002</v>
      </c>
      <c r="G2548" s="2">
        <v>2.238</v>
      </c>
      <c r="H2548" s="2">
        <v>2.2445000000000004</v>
      </c>
      <c r="I2548" s="2">
        <v>2.2178000000000004</v>
      </c>
      <c r="J2548" s="2">
        <v>2.0774000000000017</v>
      </c>
      <c r="K2548" s="13" t="s">
        <v>53</v>
      </c>
      <c r="L2548" s="13" t="s">
        <v>55</v>
      </c>
      <c r="M2548" s="13" t="s">
        <v>47</v>
      </c>
      <c r="N2548" s="16">
        <f t="shared" si="390"/>
        <v>50</v>
      </c>
      <c r="O2548" s="16">
        <f t="shared" si="391"/>
        <v>100</v>
      </c>
      <c r="P2548" s="16">
        <f t="shared" si="392"/>
        <v>50</v>
      </c>
      <c r="Q2548" s="16">
        <f t="shared" si="393"/>
        <v>16.5</v>
      </c>
      <c r="R2548" s="17">
        <f t="shared" si="394"/>
        <v>62.475000000000001</v>
      </c>
      <c r="S2548" s="17">
        <f t="shared" si="395"/>
        <v>51.625</v>
      </c>
      <c r="T2548" s="17">
        <f t="shared" si="396"/>
        <v>42.424999999999997</v>
      </c>
      <c r="U2548" s="17">
        <f t="shared" si="397"/>
        <v>54.125</v>
      </c>
      <c r="V2548" s="16">
        <f t="shared" si="398"/>
        <v>52.17499999999999</v>
      </c>
      <c r="W2548" s="16">
        <f t="shared" si="399"/>
        <v>52.662499999999994</v>
      </c>
    </row>
    <row r="2549" spans="1:23" ht="13.5" x14ac:dyDescent="0.25">
      <c r="A2549" s="3">
        <v>45714</v>
      </c>
      <c r="B2549" s="2">
        <v>2.23</v>
      </c>
      <c r="C2549" s="2">
        <v>48.697390073092791</v>
      </c>
      <c r="D2549" s="2">
        <v>1.4077550541620631E-2</v>
      </c>
      <c r="E2549" s="2">
        <v>-8.1005023266182196E-21</v>
      </c>
      <c r="F2549" s="2">
        <v>2.2200000000000002</v>
      </c>
      <c r="G2549" s="2">
        <v>2.2359999999999998</v>
      </c>
      <c r="H2549" s="2">
        <v>2.2444999999999999</v>
      </c>
      <c r="I2549" s="2">
        <v>2.2192000000000003</v>
      </c>
      <c r="J2549" s="2">
        <v>2.079350000000002</v>
      </c>
      <c r="K2549" s="13" t="s">
        <v>48</v>
      </c>
      <c r="L2549" s="13" t="s">
        <v>55</v>
      </c>
      <c r="M2549" s="13" t="s">
        <v>55</v>
      </c>
      <c r="N2549" s="16">
        <f t="shared" si="390"/>
        <v>50</v>
      </c>
      <c r="O2549" s="16">
        <f t="shared" si="391"/>
        <v>100</v>
      </c>
      <c r="P2549" s="16">
        <f t="shared" si="392"/>
        <v>50</v>
      </c>
      <c r="Q2549" s="16">
        <f t="shared" si="393"/>
        <v>49.5</v>
      </c>
      <c r="R2549" s="17">
        <f t="shared" si="394"/>
        <v>67.424999999999997</v>
      </c>
      <c r="S2549" s="17">
        <f t="shared" si="395"/>
        <v>59.875</v>
      </c>
      <c r="T2549" s="17">
        <f t="shared" si="396"/>
        <v>57.275000000000006</v>
      </c>
      <c r="U2549" s="17">
        <f t="shared" si="397"/>
        <v>62.375</v>
      </c>
      <c r="V2549" s="16">
        <f t="shared" si="398"/>
        <v>61.524999999999999</v>
      </c>
      <c r="W2549" s="16">
        <f t="shared" si="399"/>
        <v>61.737499999999997</v>
      </c>
    </row>
    <row r="2550" spans="1:23" ht="13.5" x14ac:dyDescent="0.25">
      <c r="A2550" s="3">
        <v>45715</v>
      </c>
      <c r="B2550" s="2">
        <v>2.2200000000000002</v>
      </c>
      <c r="C2550" s="2">
        <v>46.368818713700264</v>
      </c>
      <c r="D2550" s="2">
        <v>1.3759633014424733E-2</v>
      </c>
      <c r="E2550" s="2">
        <v>-6.4804018612945763E-21</v>
      </c>
      <c r="F2550" s="2">
        <v>2.2160000000000002</v>
      </c>
      <c r="G2550" s="2">
        <v>2.234</v>
      </c>
      <c r="H2550" s="2">
        <v>2.2435</v>
      </c>
      <c r="I2550" s="2">
        <v>2.2200000000000002</v>
      </c>
      <c r="J2550" s="2">
        <v>2.0813000000000024</v>
      </c>
      <c r="K2550" s="13" t="s">
        <v>53</v>
      </c>
      <c r="L2550" s="13" t="s">
        <v>55</v>
      </c>
      <c r="M2550" s="13" t="s">
        <v>47</v>
      </c>
      <c r="N2550" s="16">
        <f t="shared" si="390"/>
        <v>50</v>
      </c>
      <c r="O2550" s="16">
        <f t="shared" si="391"/>
        <v>100</v>
      </c>
      <c r="P2550" s="16">
        <f t="shared" si="392"/>
        <v>50</v>
      </c>
      <c r="Q2550" s="16">
        <f t="shared" si="393"/>
        <v>16.5</v>
      </c>
      <c r="R2550" s="17">
        <f t="shared" si="394"/>
        <v>62.475000000000001</v>
      </c>
      <c r="S2550" s="17">
        <f t="shared" si="395"/>
        <v>51.625</v>
      </c>
      <c r="T2550" s="17">
        <f t="shared" si="396"/>
        <v>42.424999999999997</v>
      </c>
      <c r="U2550" s="17">
        <f t="shared" si="397"/>
        <v>54.125</v>
      </c>
      <c r="V2550" s="16">
        <f t="shared" si="398"/>
        <v>52.17499999999999</v>
      </c>
      <c r="W2550" s="16">
        <f t="shared" si="399"/>
        <v>52.662499999999994</v>
      </c>
    </row>
    <row r="2551" spans="1:23" ht="13.5" x14ac:dyDescent="0.25">
      <c r="A2551" s="3">
        <v>45716</v>
      </c>
      <c r="B2551" s="2">
        <v>2.2000000000000002</v>
      </c>
      <c r="C2551" s="2">
        <v>42.039169852788277</v>
      </c>
      <c r="D2551" s="2">
        <v>2.1216995259334848E-2</v>
      </c>
      <c r="E2551" s="2">
        <v>-5.1843214890356615E-21</v>
      </c>
      <c r="F2551" s="2">
        <v>2.21</v>
      </c>
      <c r="G2551" s="2">
        <v>2.226</v>
      </c>
      <c r="H2551" s="2">
        <v>2.2414999999999998</v>
      </c>
      <c r="I2551" s="2">
        <v>2.2208000000000006</v>
      </c>
      <c r="J2551" s="2">
        <v>2.0831500000000021</v>
      </c>
      <c r="K2551" s="13" t="s">
        <v>48</v>
      </c>
      <c r="L2551" s="13" t="s">
        <v>55</v>
      </c>
      <c r="M2551" s="13" t="s">
        <v>50</v>
      </c>
      <c r="N2551" s="16">
        <f t="shared" si="390"/>
        <v>50</v>
      </c>
      <c r="O2551" s="16">
        <f t="shared" si="391"/>
        <v>100</v>
      </c>
      <c r="P2551" s="16">
        <f t="shared" si="392"/>
        <v>50</v>
      </c>
      <c r="Q2551" s="16">
        <f t="shared" si="393"/>
        <v>66.5</v>
      </c>
      <c r="R2551" s="17">
        <f t="shared" si="394"/>
        <v>69.974999999999994</v>
      </c>
      <c r="S2551" s="17">
        <f t="shared" si="395"/>
        <v>64.125</v>
      </c>
      <c r="T2551" s="17">
        <f t="shared" si="396"/>
        <v>64.924999999999997</v>
      </c>
      <c r="U2551" s="17">
        <f t="shared" si="397"/>
        <v>66.625</v>
      </c>
      <c r="V2551" s="16">
        <f t="shared" si="398"/>
        <v>66.341666666666654</v>
      </c>
      <c r="W2551" s="16">
        <f t="shared" si="399"/>
        <v>66.412499999999994</v>
      </c>
    </row>
    <row r="2552" spans="1:23" ht="13.5" x14ac:dyDescent="0.25">
      <c r="A2552" s="3">
        <v>45719</v>
      </c>
      <c r="B2552" s="2">
        <v>2.19</v>
      </c>
      <c r="C2552" s="2">
        <v>40.026692346562442</v>
      </c>
      <c r="D2552" s="2">
        <v>2.5393367442562376E-2</v>
      </c>
      <c r="E2552" s="2">
        <v>-4.1474571912285296E-21</v>
      </c>
      <c r="F2552" s="2">
        <v>2.2080000000000002</v>
      </c>
      <c r="G2552" s="2">
        <v>2.2190000000000003</v>
      </c>
      <c r="H2552" s="2">
        <v>2.238</v>
      </c>
      <c r="I2552" s="2">
        <v>2.2212000000000005</v>
      </c>
      <c r="J2552" s="2">
        <v>2.084700000000002</v>
      </c>
      <c r="K2552" s="13" t="s">
        <v>53</v>
      </c>
      <c r="L2552" s="13" t="s">
        <v>55</v>
      </c>
      <c r="M2552" s="13" t="s">
        <v>47</v>
      </c>
      <c r="N2552" s="16">
        <f t="shared" si="390"/>
        <v>50</v>
      </c>
      <c r="O2552" s="16">
        <f t="shared" si="391"/>
        <v>100</v>
      </c>
      <c r="P2552" s="16">
        <f t="shared" si="392"/>
        <v>50</v>
      </c>
      <c r="Q2552" s="16">
        <f t="shared" si="393"/>
        <v>16.5</v>
      </c>
      <c r="R2552" s="17">
        <f t="shared" si="394"/>
        <v>62.475000000000001</v>
      </c>
      <c r="S2552" s="17">
        <f t="shared" si="395"/>
        <v>51.625</v>
      </c>
      <c r="T2552" s="17">
        <f t="shared" si="396"/>
        <v>42.424999999999997</v>
      </c>
      <c r="U2552" s="17">
        <f t="shared" si="397"/>
        <v>54.125</v>
      </c>
      <c r="V2552" s="16">
        <f t="shared" si="398"/>
        <v>52.17499999999999</v>
      </c>
      <c r="W2552" s="16">
        <f t="shared" si="399"/>
        <v>52.662499999999994</v>
      </c>
    </row>
    <row r="2553" spans="1:23" ht="13.5" x14ac:dyDescent="0.25">
      <c r="A2553" s="3">
        <v>45720</v>
      </c>
      <c r="B2553" s="2">
        <v>2.21</v>
      </c>
      <c r="C2553" s="2">
        <v>45.632415206628266</v>
      </c>
      <c r="D2553" s="2">
        <v>2.6153848583922557E-2</v>
      </c>
      <c r="E2553" s="2">
        <v>-3.3179657529828237E-21</v>
      </c>
      <c r="F2553" s="2">
        <v>2.21</v>
      </c>
      <c r="G2553" s="2">
        <v>2.2150000000000007</v>
      </c>
      <c r="H2553" s="2">
        <v>2.2355</v>
      </c>
      <c r="I2553" s="2">
        <v>2.2223999999999999</v>
      </c>
      <c r="J2553" s="2">
        <v>2.0863500000000017</v>
      </c>
      <c r="K2553" s="13" t="s">
        <v>53</v>
      </c>
      <c r="L2553" s="13" t="s">
        <v>55</v>
      </c>
      <c r="M2553" s="13" t="s">
        <v>54</v>
      </c>
      <c r="N2553" s="16">
        <f t="shared" si="390"/>
        <v>50</v>
      </c>
      <c r="O2553" s="16">
        <f t="shared" si="391"/>
        <v>100</v>
      </c>
      <c r="P2553" s="16">
        <f t="shared" si="392"/>
        <v>50</v>
      </c>
      <c r="Q2553" s="16">
        <f t="shared" si="393"/>
        <v>16.5</v>
      </c>
      <c r="R2553" s="17">
        <f t="shared" si="394"/>
        <v>62.475000000000001</v>
      </c>
      <c r="S2553" s="17">
        <f t="shared" si="395"/>
        <v>51.625</v>
      </c>
      <c r="T2553" s="17">
        <f t="shared" si="396"/>
        <v>42.424999999999997</v>
      </c>
      <c r="U2553" s="17">
        <f t="shared" si="397"/>
        <v>54.125</v>
      </c>
      <c r="V2553" s="16">
        <f t="shared" si="398"/>
        <v>52.17499999999999</v>
      </c>
      <c r="W2553" s="16">
        <f t="shared" si="399"/>
        <v>52.662499999999994</v>
      </c>
    </row>
    <row r="2554" spans="1:23" ht="13.5" x14ac:dyDescent="0.25">
      <c r="A2554" s="3">
        <v>45721</v>
      </c>
      <c r="B2554" s="2">
        <v>2.2200000000000002</v>
      </c>
      <c r="C2554" s="2">
        <v>48.237623866868439</v>
      </c>
      <c r="D2554" s="2">
        <v>2.308979422363322E-2</v>
      </c>
      <c r="E2554" s="2">
        <v>-2.654372602386259E-21</v>
      </c>
      <c r="F2554" s="2">
        <v>2.2080000000000002</v>
      </c>
      <c r="G2554" s="2">
        <v>2.2140000000000004</v>
      </c>
      <c r="H2554" s="2">
        <v>2.2329999999999997</v>
      </c>
      <c r="I2554" s="2">
        <v>2.2237999999999998</v>
      </c>
      <c r="J2554" s="2">
        <v>2.0881500000000019</v>
      </c>
      <c r="K2554" s="13" t="s">
        <v>53</v>
      </c>
      <c r="L2554" s="13" t="s">
        <v>55</v>
      </c>
      <c r="M2554" s="13" t="s">
        <v>47</v>
      </c>
      <c r="N2554" s="16">
        <f t="shared" si="390"/>
        <v>50</v>
      </c>
      <c r="O2554" s="16">
        <f t="shared" si="391"/>
        <v>100</v>
      </c>
      <c r="P2554" s="16">
        <f t="shared" si="392"/>
        <v>50</v>
      </c>
      <c r="Q2554" s="16">
        <f t="shared" si="393"/>
        <v>16.5</v>
      </c>
      <c r="R2554" s="17">
        <f t="shared" si="394"/>
        <v>62.475000000000001</v>
      </c>
      <c r="S2554" s="17">
        <f t="shared" si="395"/>
        <v>51.625</v>
      </c>
      <c r="T2554" s="17">
        <f t="shared" si="396"/>
        <v>42.424999999999997</v>
      </c>
      <c r="U2554" s="17">
        <f t="shared" si="397"/>
        <v>54.125</v>
      </c>
      <c r="V2554" s="16">
        <f t="shared" si="398"/>
        <v>52.17499999999999</v>
      </c>
      <c r="W2554" s="16">
        <f t="shared" si="399"/>
        <v>52.662499999999994</v>
      </c>
    </row>
    <row r="2555" spans="1:23" ht="13.5" x14ac:dyDescent="0.25">
      <c r="A2555" s="3">
        <v>45722</v>
      </c>
      <c r="B2555" s="2">
        <v>2.2400000000000002</v>
      </c>
      <c r="C2555" s="2">
        <v>53.080168128914458</v>
      </c>
      <c r="D2555" s="2">
        <v>2.0596990445929109E-2</v>
      </c>
      <c r="E2555" s="2">
        <v>-2.1234980819090074E-21</v>
      </c>
      <c r="F2555" s="2">
        <v>2.2120000000000002</v>
      </c>
      <c r="G2555" s="2">
        <v>2.214</v>
      </c>
      <c r="H2555" s="2">
        <v>2.2315</v>
      </c>
      <c r="I2555" s="2">
        <v>2.2256</v>
      </c>
      <c r="J2555" s="2">
        <v>2.0900000000000021</v>
      </c>
      <c r="K2555" s="13" t="s">
        <v>53</v>
      </c>
      <c r="L2555" s="13" t="s">
        <v>55</v>
      </c>
      <c r="M2555" s="13" t="s">
        <v>54</v>
      </c>
      <c r="N2555" s="16">
        <f t="shared" si="390"/>
        <v>50</v>
      </c>
      <c r="O2555" s="16">
        <f t="shared" si="391"/>
        <v>100</v>
      </c>
      <c r="P2555" s="16">
        <f t="shared" si="392"/>
        <v>50</v>
      </c>
      <c r="Q2555" s="16">
        <f t="shared" si="393"/>
        <v>16.5</v>
      </c>
      <c r="R2555" s="17">
        <f t="shared" si="394"/>
        <v>62.475000000000001</v>
      </c>
      <c r="S2555" s="17">
        <f t="shared" si="395"/>
        <v>51.625</v>
      </c>
      <c r="T2555" s="17">
        <f t="shared" si="396"/>
        <v>42.424999999999997</v>
      </c>
      <c r="U2555" s="17">
        <f t="shared" si="397"/>
        <v>54.125</v>
      </c>
      <c r="V2555" s="16">
        <f t="shared" si="398"/>
        <v>52.17499999999999</v>
      </c>
      <c r="W2555" s="16">
        <f t="shared" si="399"/>
        <v>52.662499999999994</v>
      </c>
    </row>
    <row r="2556" spans="1:23" ht="13.5" x14ac:dyDescent="0.25">
      <c r="A2556" s="3">
        <v>45723</v>
      </c>
      <c r="B2556" s="2">
        <v>2.2200000000000002</v>
      </c>
      <c r="C2556" s="2">
        <v>48.221829711808184</v>
      </c>
      <c r="D2556" s="2">
        <v>1.8352235458315658E-2</v>
      </c>
      <c r="E2556" s="2">
        <v>-1.698798465527206E-21</v>
      </c>
      <c r="F2556" s="2">
        <v>2.2160000000000002</v>
      </c>
      <c r="G2556" s="2">
        <v>2.2129999999999996</v>
      </c>
      <c r="H2556" s="2">
        <v>2.2294999999999998</v>
      </c>
      <c r="I2556" s="2">
        <v>2.2267999999999999</v>
      </c>
      <c r="J2556" s="2">
        <v>2.091750000000002</v>
      </c>
      <c r="K2556" s="13" t="s">
        <v>53</v>
      </c>
      <c r="L2556" s="13" t="s">
        <v>55</v>
      </c>
      <c r="M2556" s="13" t="s">
        <v>54</v>
      </c>
      <c r="N2556" s="16">
        <f t="shared" si="390"/>
        <v>50</v>
      </c>
      <c r="O2556" s="16">
        <f t="shared" si="391"/>
        <v>100</v>
      </c>
      <c r="P2556" s="16">
        <f t="shared" si="392"/>
        <v>50</v>
      </c>
      <c r="Q2556" s="16">
        <f t="shared" si="393"/>
        <v>16.5</v>
      </c>
      <c r="R2556" s="17">
        <f t="shared" si="394"/>
        <v>62.475000000000001</v>
      </c>
      <c r="S2556" s="17">
        <f t="shared" si="395"/>
        <v>51.625</v>
      </c>
      <c r="T2556" s="17">
        <f t="shared" si="396"/>
        <v>42.424999999999997</v>
      </c>
      <c r="U2556" s="17">
        <f t="shared" si="397"/>
        <v>54.125</v>
      </c>
      <c r="V2556" s="16">
        <f t="shared" si="398"/>
        <v>52.17499999999999</v>
      </c>
      <c r="W2556" s="16">
        <f t="shared" si="399"/>
        <v>52.662499999999994</v>
      </c>
    </row>
    <row r="2557" spans="1:23" ht="13.5" x14ac:dyDescent="0.25">
      <c r="A2557" s="3">
        <v>45726</v>
      </c>
      <c r="B2557" s="2">
        <v>2.1800000000000002</v>
      </c>
      <c r="C2557" s="2">
        <v>40.280931067562769</v>
      </c>
      <c r="D2557" s="2">
        <v>1.4845920462796869E-2</v>
      </c>
      <c r="E2557" s="2">
        <v>-1.3590387724217649E-21</v>
      </c>
      <c r="F2557" s="2">
        <v>2.214</v>
      </c>
      <c r="G2557" s="2">
        <v>2.2109999999999999</v>
      </c>
      <c r="H2557" s="2">
        <v>2.2265000000000001</v>
      </c>
      <c r="I2557" s="2">
        <v>2.2274000000000003</v>
      </c>
      <c r="J2557" s="2">
        <v>2.092900000000002</v>
      </c>
      <c r="K2557" s="13" t="s">
        <v>53</v>
      </c>
      <c r="L2557" s="13" t="s">
        <v>55</v>
      </c>
      <c r="M2557" s="13" t="s">
        <v>47</v>
      </c>
      <c r="N2557" s="16">
        <f t="shared" si="390"/>
        <v>50</v>
      </c>
      <c r="O2557" s="16">
        <f t="shared" si="391"/>
        <v>100</v>
      </c>
      <c r="P2557" s="16">
        <f t="shared" si="392"/>
        <v>50</v>
      </c>
      <c r="Q2557" s="16">
        <f t="shared" si="393"/>
        <v>16.5</v>
      </c>
      <c r="R2557" s="17">
        <f t="shared" si="394"/>
        <v>62.475000000000001</v>
      </c>
      <c r="S2557" s="17">
        <f t="shared" si="395"/>
        <v>51.625</v>
      </c>
      <c r="T2557" s="17">
        <f t="shared" si="396"/>
        <v>42.424999999999997</v>
      </c>
      <c r="U2557" s="17">
        <f t="shared" si="397"/>
        <v>54.125</v>
      </c>
      <c r="V2557" s="16">
        <f t="shared" si="398"/>
        <v>52.17499999999999</v>
      </c>
      <c r="W2557" s="16">
        <f t="shared" si="399"/>
        <v>52.662499999999994</v>
      </c>
    </row>
    <row r="2558" spans="1:23" ht="13.5" x14ac:dyDescent="0.25">
      <c r="A2558" s="3">
        <v>45727</v>
      </c>
      <c r="B2558" s="2">
        <v>2.17</v>
      </c>
      <c r="C2558" s="2">
        <v>38.570875749770579</v>
      </c>
      <c r="D2558" s="2">
        <v>1.2898284264452275E-2</v>
      </c>
      <c r="E2558" s="2">
        <v>-1.0872310179374119E-21</v>
      </c>
      <c r="F2558" s="2">
        <v>2.2060000000000004</v>
      </c>
      <c r="G2558" s="2">
        <v>2.2079999999999997</v>
      </c>
      <c r="H2558" s="2">
        <v>2.2229999999999999</v>
      </c>
      <c r="I2558" s="2">
        <v>2.2284000000000002</v>
      </c>
      <c r="J2558" s="2">
        <v>2.0939500000000022</v>
      </c>
      <c r="K2558" s="13" t="s">
        <v>53</v>
      </c>
      <c r="L2558" s="13" t="s">
        <v>55</v>
      </c>
      <c r="M2558" s="13" t="s">
        <v>47</v>
      </c>
      <c r="N2558" s="16">
        <f t="shared" si="390"/>
        <v>50</v>
      </c>
      <c r="O2558" s="16">
        <f t="shared" si="391"/>
        <v>100</v>
      </c>
      <c r="P2558" s="16">
        <f t="shared" si="392"/>
        <v>50</v>
      </c>
      <c r="Q2558" s="16">
        <f t="shared" si="393"/>
        <v>16.5</v>
      </c>
      <c r="R2558" s="17">
        <f t="shared" si="394"/>
        <v>62.475000000000001</v>
      </c>
      <c r="S2558" s="17">
        <f t="shared" si="395"/>
        <v>51.625</v>
      </c>
      <c r="T2558" s="17">
        <f t="shared" si="396"/>
        <v>42.424999999999997</v>
      </c>
      <c r="U2558" s="17">
        <f t="shared" si="397"/>
        <v>54.125</v>
      </c>
      <c r="V2558" s="16">
        <f t="shared" si="398"/>
        <v>52.17499999999999</v>
      </c>
      <c r="W2558" s="16">
        <f t="shared" si="399"/>
        <v>52.662499999999994</v>
      </c>
    </row>
    <row r="2559" spans="1:23" ht="13.5" x14ac:dyDescent="0.25">
      <c r="A2559" s="3">
        <v>45728</v>
      </c>
      <c r="B2559" s="2">
        <v>2.2200000000000002</v>
      </c>
      <c r="C2559" s="2">
        <v>50.000479754855334</v>
      </c>
      <c r="D2559" s="2">
        <v>1.2478930727123583E-2</v>
      </c>
      <c r="E2559" s="2">
        <v>-8.6978481434992956E-22</v>
      </c>
      <c r="F2559" s="2">
        <v>2.2060000000000004</v>
      </c>
      <c r="G2559" s="2">
        <v>2.2069999999999999</v>
      </c>
      <c r="H2559" s="2">
        <v>2.2214999999999998</v>
      </c>
      <c r="I2559" s="2">
        <v>2.2290000000000005</v>
      </c>
      <c r="J2559" s="2">
        <v>2.0953000000000022</v>
      </c>
      <c r="K2559" s="13" t="s">
        <v>53</v>
      </c>
      <c r="L2559" s="13" t="s">
        <v>55</v>
      </c>
      <c r="M2559" s="13" t="s">
        <v>55</v>
      </c>
      <c r="N2559" s="16">
        <f t="shared" si="390"/>
        <v>50</v>
      </c>
      <c r="O2559" s="16">
        <f t="shared" si="391"/>
        <v>100</v>
      </c>
      <c r="P2559" s="16">
        <f t="shared" si="392"/>
        <v>50</v>
      </c>
      <c r="Q2559" s="16">
        <f t="shared" si="393"/>
        <v>16.5</v>
      </c>
      <c r="R2559" s="17">
        <f t="shared" si="394"/>
        <v>62.475000000000001</v>
      </c>
      <c r="S2559" s="17">
        <f t="shared" si="395"/>
        <v>51.625</v>
      </c>
      <c r="T2559" s="17">
        <f t="shared" si="396"/>
        <v>42.424999999999997</v>
      </c>
      <c r="U2559" s="17">
        <f t="shared" si="397"/>
        <v>54.125</v>
      </c>
      <c r="V2559" s="16">
        <f t="shared" si="398"/>
        <v>52.17499999999999</v>
      </c>
      <c r="W2559" s="16">
        <f t="shared" si="399"/>
        <v>52.662499999999994</v>
      </c>
    </row>
    <row r="2560" spans="1:23" ht="13.5" x14ac:dyDescent="0.25">
      <c r="A2560" s="3">
        <v>45729</v>
      </c>
      <c r="B2560" s="2">
        <v>2.2000000000000002</v>
      </c>
      <c r="C2560" s="2">
        <v>46.290327058944349</v>
      </c>
      <c r="D2560" s="2">
        <v>1.2065147406115084E-2</v>
      </c>
      <c r="E2560" s="2">
        <v>-6.9582785147994366E-22</v>
      </c>
      <c r="F2560" s="2">
        <v>2.1980000000000004</v>
      </c>
      <c r="G2560" s="2">
        <v>2.2050000000000001</v>
      </c>
      <c r="H2560" s="2">
        <v>2.2195</v>
      </c>
      <c r="I2560" s="2">
        <v>2.2300000000000004</v>
      </c>
      <c r="J2560" s="2">
        <v>2.0966500000000021</v>
      </c>
      <c r="K2560" s="13" t="s">
        <v>53</v>
      </c>
      <c r="L2560" s="13" t="s">
        <v>55</v>
      </c>
      <c r="M2560" s="13" t="s">
        <v>47</v>
      </c>
      <c r="N2560" s="16">
        <f t="shared" si="390"/>
        <v>50</v>
      </c>
      <c r="O2560" s="16">
        <f t="shared" si="391"/>
        <v>100</v>
      </c>
      <c r="P2560" s="16">
        <f t="shared" si="392"/>
        <v>50</v>
      </c>
      <c r="Q2560" s="16">
        <f t="shared" si="393"/>
        <v>16.5</v>
      </c>
      <c r="R2560" s="17">
        <f t="shared" si="394"/>
        <v>62.475000000000001</v>
      </c>
      <c r="S2560" s="17">
        <f t="shared" si="395"/>
        <v>51.625</v>
      </c>
      <c r="T2560" s="17">
        <f t="shared" si="396"/>
        <v>42.424999999999997</v>
      </c>
      <c r="U2560" s="17">
        <f t="shared" si="397"/>
        <v>54.125</v>
      </c>
      <c r="V2560" s="16">
        <f t="shared" si="398"/>
        <v>52.17499999999999</v>
      </c>
      <c r="W2560" s="16">
        <f t="shared" si="399"/>
        <v>52.662499999999994</v>
      </c>
    </row>
    <row r="2561" spans="1:23" ht="13.5" x14ac:dyDescent="0.25">
      <c r="A2561" s="3">
        <v>45730</v>
      </c>
      <c r="B2561" s="2">
        <v>2.19</v>
      </c>
      <c r="C2561" s="2">
        <v>44.511851269865801</v>
      </c>
      <c r="D2561" s="2">
        <v>9.495201528902264E-3</v>
      </c>
      <c r="E2561" s="2">
        <v>-5.5666228118395497E-22</v>
      </c>
      <c r="F2561" s="2">
        <v>2.1919999999999997</v>
      </c>
      <c r="G2561" s="2">
        <v>2.2040000000000002</v>
      </c>
      <c r="H2561" s="2">
        <v>2.2149999999999999</v>
      </c>
      <c r="I2561" s="2">
        <v>2.2308000000000003</v>
      </c>
      <c r="J2561" s="2">
        <v>2.0981000000000019</v>
      </c>
      <c r="K2561" s="13" t="s">
        <v>53</v>
      </c>
      <c r="L2561" s="13" t="s">
        <v>55</v>
      </c>
      <c r="M2561" s="13" t="s">
        <v>47</v>
      </c>
      <c r="N2561" s="16">
        <f t="shared" si="390"/>
        <v>50</v>
      </c>
      <c r="O2561" s="16">
        <f t="shared" si="391"/>
        <v>100</v>
      </c>
      <c r="P2561" s="16">
        <f t="shared" si="392"/>
        <v>50</v>
      </c>
      <c r="Q2561" s="16">
        <f t="shared" si="393"/>
        <v>16.5</v>
      </c>
      <c r="R2561" s="17">
        <f t="shared" si="394"/>
        <v>62.475000000000001</v>
      </c>
      <c r="S2561" s="17">
        <f t="shared" si="395"/>
        <v>51.625</v>
      </c>
      <c r="T2561" s="17">
        <f t="shared" si="396"/>
        <v>42.424999999999997</v>
      </c>
      <c r="U2561" s="17">
        <f t="shared" si="397"/>
        <v>54.125</v>
      </c>
      <c r="V2561" s="16">
        <f t="shared" si="398"/>
        <v>52.17499999999999</v>
      </c>
      <c r="W2561" s="16">
        <f t="shared" si="399"/>
        <v>52.662499999999994</v>
      </c>
    </row>
    <row r="2562" spans="1:23" ht="13.5" x14ac:dyDescent="0.25">
      <c r="A2562" s="3">
        <v>45733</v>
      </c>
      <c r="B2562" s="2">
        <v>2.17</v>
      </c>
      <c r="C2562" s="2">
        <v>41.10996714290539</v>
      </c>
      <c r="D2562" s="2">
        <v>7.430483801411647E-3</v>
      </c>
      <c r="E2562" s="2">
        <v>-4.4532982494716401E-22</v>
      </c>
      <c r="F2562" s="2">
        <v>2.1900000000000004</v>
      </c>
      <c r="G2562" s="2">
        <v>2.2020000000000004</v>
      </c>
      <c r="H2562" s="2">
        <v>2.2105000000000001</v>
      </c>
      <c r="I2562" s="2">
        <v>2.2308000000000003</v>
      </c>
      <c r="J2562" s="2">
        <v>2.0995000000000021</v>
      </c>
      <c r="K2562" s="13" t="s">
        <v>53</v>
      </c>
      <c r="L2562" s="13" t="s">
        <v>55</v>
      </c>
      <c r="M2562" s="13" t="s">
        <v>47</v>
      </c>
      <c r="N2562" s="16">
        <f t="shared" ref="N2562:N2625" si="400">IF(D2562&lt;30,50, IF(D2562&gt;70, 0, 25))</f>
        <v>50</v>
      </c>
      <c r="O2562" s="16">
        <f t="shared" ref="O2562:O2625" si="401">IF(F2562-E2562&gt;0.02, 100, IF(F2562-E2562&lt;0,0,45))</f>
        <v>100</v>
      </c>
      <c r="P2562" s="16">
        <f t="shared" ref="P2562:P2625" si="402">IF(G2562-J2562&gt;10,100,IF(G2562-J2562&gt;5,75, IF(G2562-J2562&gt;0,50,0)))</f>
        <v>50</v>
      </c>
      <c r="Q2562" s="16">
        <f t="shared" ref="Q2562:Q2625" si="403">IF(M2562="confirmed bullish", 34, IF(M2562="bullish divergence",17, 0))+IF(K2562="bullish",33,IF(K2562="bearish",0,16.5))+IF(L2562="strong",33,IF(L2562="weak",0,16.5))</f>
        <v>16.5</v>
      </c>
      <c r="R2562" s="17">
        <f t="shared" si="394"/>
        <v>62.475000000000001</v>
      </c>
      <c r="S2562" s="17">
        <f t="shared" si="395"/>
        <v>51.625</v>
      </c>
      <c r="T2562" s="17">
        <f t="shared" si="396"/>
        <v>42.424999999999997</v>
      </c>
      <c r="U2562" s="17">
        <f t="shared" si="397"/>
        <v>54.125</v>
      </c>
      <c r="V2562" s="16">
        <f t="shared" si="398"/>
        <v>52.17499999999999</v>
      </c>
      <c r="W2562" s="16">
        <f t="shared" si="399"/>
        <v>52.662499999999994</v>
      </c>
    </row>
    <row r="2563" spans="1:23" ht="13.5" x14ac:dyDescent="0.25">
      <c r="A2563" s="3">
        <v>45734</v>
      </c>
      <c r="B2563" s="2">
        <v>2.17</v>
      </c>
      <c r="C2563" s="2">
        <v>41.10996714290539</v>
      </c>
      <c r="D2563" s="2">
        <v>9.0329928889740785E-3</v>
      </c>
      <c r="E2563" s="2">
        <v>-3.5626385995773121E-22</v>
      </c>
      <c r="F2563" s="2">
        <v>2.19</v>
      </c>
      <c r="G2563" s="2">
        <v>2.1980000000000004</v>
      </c>
      <c r="H2563" s="2">
        <v>2.2065000000000006</v>
      </c>
      <c r="I2563" s="2">
        <v>2.2310000000000003</v>
      </c>
      <c r="J2563" s="2">
        <v>2.100900000000002</v>
      </c>
      <c r="K2563" s="13" t="s">
        <v>53</v>
      </c>
      <c r="L2563" s="13" t="s">
        <v>55</v>
      </c>
      <c r="M2563" s="13" t="s">
        <v>55</v>
      </c>
      <c r="N2563" s="16">
        <f t="shared" si="400"/>
        <v>50</v>
      </c>
      <c r="O2563" s="16">
        <f t="shared" si="401"/>
        <v>100</v>
      </c>
      <c r="P2563" s="16">
        <f t="shared" si="402"/>
        <v>50</v>
      </c>
      <c r="Q2563" s="16">
        <f t="shared" si="403"/>
        <v>16.5</v>
      </c>
      <c r="R2563" s="17">
        <f t="shared" ref="R2563:R2626" si="404">0.35*N2563+O2563*0.35+P2563*0.15+Q2563*0.15</f>
        <v>62.475000000000001</v>
      </c>
      <c r="S2563" s="17">
        <f t="shared" ref="S2563:S2626" si="405">N2563*0.2+O2563*0.2+P2563*0.35+Q2563*0.25</f>
        <v>51.625</v>
      </c>
      <c r="T2563" s="17">
        <f t="shared" ref="T2563:T2626" si="406">N2563*0.15+O2563*0.15+P2563*0.25+Q2563*0.45</f>
        <v>42.424999999999997</v>
      </c>
      <c r="U2563" s="17">
        <f t="shared" ref="U2563:U2626" si="407">0.25*SUM(N2563:Q2563)</f>
        <v>54.125</v>
      </c>
      <c r="V2563" s="16">
        <f t="shared" ref="V2563:V2626" si="408">SUM(R2563:T2563)/3</f>
        <v>52.17499999999999</v>
      </c>
      <c r="W2563" s="16">
        <f t="shared" ref="W2563:W2626" si="409">SUM(R2563:U2563)/4</f>
        <v>52.662499999999994</v>
      </c>
    </row>
    <row r="2564" spans="1:23" ht="13.5" x14ac:dyDescent="0.25">
      <c r="A2564" s="3">
        <v>45735</v>
      </c>
      <c r="B2564" s="2">
        <v>2.16</v>
      </c>
      <c r="C2564" s="2">
        <v>39.365360723429959</v>
      </c>
      <c r="D2564" s="2">
        <v>1.2920622597019094E-2</v>
      </c>
      <c r="E2564" s="2">
        <v>-2.85011087966185E-22</v>
      </c>
      <c r="F2564" s="2">
        <v>2.1779999999999999</v>
      </c>
      <c r="G2564" s="2">
        <v>2.1919999999999997</v>
      </c>
      <c r="H2564" s="2">
        <v>2.2030000000000003</v>
      </c>
      <c r="I2564" s="2">
        <v>2.2314000000000003</v>
      </c>
      <c r="J2564" s="2">
        <v>2.1025000000000023</v>
      </c>
      <c r="K2564" s="13" t="s">
        <v>53</v>
      </c>
      <c r="L2564" s="13" t="s">
        <v>55</v>
      </c>
      <c r="M2564" s="13" t="s">
        <v>47</v>
      </c>
      <c r="N2564" s="16">
        <f t="shared" si="400"/>
        <v>50</v>
      </c>
      <c r="O2564" s="16">
        <f t="shared" si="401"/>
        <v>100</v>
      </c>
      <c r="P2564" s="16">
        <f t="shared" si="402"/>
        <v>50</v>
      </c>
      <c r="Q2564" s="16">
        <f t="shared" si="403"/>
        <v>16.5</v>
      </c>
      <c r="R2564" s="17">
        <f t="shared" si="404"/>
        <v>62.475000000000001</v>
      </c>
      <c r="S2564" s="17">
        <f t="shared" si="405"/>
        <v>51.625</v>
      </c>
      <c r="T2564" s="17">
        <f t="shared" si="406"/>
        <v>42.424999999999997</v>
      </c>
      <c r="U2564" s="17">
        <f t="shared" si="407"/>
        <v>54.125</v>
      </c>
      <c r="V2564" s="16">
        <f t="shared" si="408"/>
        <v>52.17499999999999</v>
      </c>
      <c r="W2564" s="16">
        <f t="shared" si="409"/>
        <v>52.662499999999994</v>
      </c>
    </row>
    <row r="2565" spans="1:23" ht="13.5" x14ac:dyDescent="0.25">
      <c r="A2565" s="3">
        <v>45737</v>
      </c>
      <c r="B2565" s="2">
        <v>2.16</v>
      </c>
      <c r="C2565" s="2">
        <v>39.365360723429959</v>
      </c>
      <c r="D2565" s="2">
        <v>1.9579926526717806E-2</v>
      </c>
      <c r="E2565" s="2">
        <v>-2.2800887037294802E-22</v>
      </c>
      <c r="F2565" s="2">
        <v>2.17</v>
      </c>
      <c r="G2565" s="2">
        <v>2.1840000000000002</v>
      </c>
      <c r="H2565" s="2">
        <v>2.1990000000000003</v>
      </c>
      <c r="I2565" s="2">
        <v>2.2312000000000003</v>
      </c>
      <c r="J2565" s="2">
        <v>2.1040000000000019</v>
      </c>
      <c r="K2565" s="13" t="s">
        <v>53</v>
      </c>
      <c r="L2565" s="13" t="s">
        <v>55</v>
      </c>
      <c r="M2565" s="13" t="s">
        <v>47</v>
      </c>
      <c r="N2565" s="16">
        <f t="shared" si="400"/>
        <v>50</v>
      </c>
      <c r="O2565" s="16">
        <f t="shared" si="401"/>
        <v>100</v>
      </c>
      <c r="P2565" s="16">
        <f t="shared" si="402"/>
        <v>50</v>
      </c>
      <c r="Q2565" s="16">
        <f t="shared" si="403"/>
        <v>16.5</v>
      </c>
      <c r="R2565" s="17">
        <f t="shared" si="404"/>
        <v>62.475000000000001</v>
      </c>
      <c r="S2565" s="17">
        <f t="shared" si="405"/>
        <v>51.625</v>
      </c>
      <c r="T2565" s="17">
        <f t="shared" si="406"/>
        <v>42.424999999999997</v>
      </c>
      <c r="U2565" s="17">
        <f t="shared" si="407"/>
        <v>54.125</v>
      </c>
      <c r="V2565" s="16">
        <f t="shared" si="408"/>
        <v>52.17499999999999</v>
      </c>
      <c r="W2565" s="16">
        <f t="shared" si="409"/>
        <v>52.662499999999994</v>
      </c>
    </row>
    <row r="2566" spans="1:23" ht="13.5" x14ac:dyDescent="0.25">
      <c r="A2566" s="3">
        <v>45740</v>
      </c>
      <c r="B2566" s="2">
        <v>2.19</v>
      </c>
      <c r="C2566" s="2">
        <v>47.166379611265491</v>
      </c>
      <c r="D2566" s="2">
        <v>2.0186732437146304E-2</v>
      </c>
      <c r="E2566" s="2">
        <v>-1.8240709629835843E-22</v>
      </c>
      <c r="F2566" s="2">
        <v>2.17</v>
      </c>
      <c r="G2566" s="2">
        <v>2.181</v>
      </c>
      <c r="H2566" s="2">
        <v>2.1970000000000001</v>
      </c>
      <c r="I2566" s="2">
        <v>2.2306000000000004</v>
      </c>
      <c r="J2566" s="2">
        <v>2.1054000000000017</v>
      </c>
      <c r="K2566" s="13" t="s">
        <v>53</v>
      </c>
      <c r="L2566" s="13" t="s">
        <v>55</v>
      </c>
      <c r="M2566" s="13" t="s">
        <v>55</v>
      </c>
      <c r="N2566" s="16">
        <f t="shared" si="400"/>
        <v>50</v>
      </c>
      <c r="O2566" s="16">
        <f t="shared" si="401"/>
        <v>100</v>
      </c>
      <c r="P2566" s="16">
        <f t="shared" si="402"/>
        <v>50</v>
      </c>
      <c r="Q2566" s="16">
        <f t="shared" si="403"/>
        <v>16.5</v>
      </c>
      <c r="R2566" s="17">
        <f t="shared" si="404"/>
        <v>62.475000000000001</v>
      </c>
      <c r="S2566" s="17">
        <f t="shared" si="405"/>
        <v>51.625</v>
      </c>
      <c r="T2566" s="17">
        <f t="shared" si="406"/>
        <v>42.424999999999997</v>
      </c>
      <c r="U2566" s="17">
        <f t="shared" si="407"/>
        <v>54.125</v>
      </c>
      <c r="V2566" s="16">
        <f t="shared" si="408"/>
        <v>52.17499999999999</v>
      </c>
      <c r="W2566" s="16">
        <f t="shared" si="409"/>
        <v>52.662499999999994</v>
      </c>
    </row>
    <row r="2567" spans="1:23" ht="13.5" x14ac:dyDescent="0.25">
      <c r="A2567" s="3">
        <v>45741</v>
      </c>
      <c r="B2567" s="2">
        <v>2.17</v>
      </c>
      <c r="C2567" s="2">
        <v>43.178084153257473</v>
      </c>
      <c r="D2567" s="2">
        <v>1.6101617609850294E-2</v>
      </c>
      <c r="E2567" s="2">
        <v>-1.4592567703868675E-22</v>
      </c>
      <c r="F2567" s="2">
        <v>2.17</v>
      </c>
      <c r="G2567" s="2">
        <v>2.1800000000000006</v>
      </c>
      <c r="H2567" s="2">
        <v>2.1955</v>
      </c>
      <c r="I2567" s="2">
        <v>2.2288000000000001</v>
      </c>
      <c r="J2567" s="2">
        <v>2.1069500000000021</v>
      </c>
      <c r="K2567" s="13" t="s">
        <v>53</v>
      </c>
      <c r="L2567" s="13" t="s">
        <v>55</v>
      </c>
      <c r="M2567" s="13" t="s">
        <v>55</v>
      </c>
      <c r="N2567" s="16">
        <f t="shared" si="400"/>
        <v>50</v>
      </c>
      <c r="O2567" s="16">
        <f t="shared" si="401"/>
        <v>100</v>
      </c>
      <c r="P2567" s="16">
        <f t="shared" si="402"/>
        <v>50</v>
      </c>
      <c r="Q2567" s="16">
        <f t="shared" si="403"/>
        <v>16.5</v>
      </c>
      <c r="R2567" s="17">
        <f t="shared" si="404"/>
        <v>62.475000000000001</v>
      </c>
      <c r="S2567" s="17">
        <f t="shared" si="405"/>
        <v>51.625</v>
      </c>
      <c r="T2567" s="17">
        <f t="shared" si="406"/>
        <v>42.424999999999997</v>
      </c>
      <c r="U2567" s="17">
        <f t="shared" si="407"/>
        <v>54.125</v>
      </c>
      <c r="V2567" s="16">
        <f t="shared" si="408"/>
        <v>52.17499999999999</v>
      </c>
      <c r="W2567" s="16">
        <f t="shared" si="409"/>
        <v>52.662499999999994</v>
      </c>
    </row>
    <row r="2568" spans="1:23" ht="13.5" x14ac:dyDescent="0.25">
      <c r="A2568" s="3">
        <v>45742</v>
      </c>
      <c r="B2568" s="2">
        <v>2.17</v>
      </c>
      <c r="C2568" s="2">
        <v>43.178084153257473</v>
      </c>
      <c r="D2568" s="2">
        <v>1.1293033427668853E-2</v>
      </c>
      <c r="E2568" s="2">
        <v>-1.167405416309494E-22</v>
      </c>
      <c r="F2568" s="2">
        <v>2.17</v>
      </c>
      <c r="G2568" s="2">
        <v>2.1800000000000006</v>
      </c>
      <c r="H2568" s="2">
        <v>2.194</v>
      </c>
      <c r="I2568" s="2">
        <v>2.226</v>
      </c>
      <c r="J2568" s="2">
        <v>2.1084500000000022</v>
      </c>
      <c r="K2568" s="13" t="s">
        <v>53</v>
      </c>
      <c r="L2568" s="13" t="s">
        <v>55</v>
      </c>
      <c r="M2568" s="13" t="s">
        <v>55</v>
      </c>
      <c r="N2568" s="16">
        <f t="shared" si="400"/>
        <v>50</v>
      </c>
      <c r="O2568" s="16">
        <f t="shared" si="401"/>
        <v>100</v>
      </c>
      <c r="P2568" s="16">
        <f t="shared" si="402"/>
        <v>50</v>
      </c>
      <c r="Q2568" s="16">
        <f t="shared" si="403"/>
        <v>16.5</v>
      </c>
      <c r="R2568" s="17">
        <f t="shared" si="404"/>
        <v>62.475000000000001</v>
      </c>
      <c r="S2568" s="17">
        <f t="shared" si="405"/>
        <v>51.625</v>
      </c>
      <c r="T2568" s="17">
        <f t="shared" si="406"/>
        <v>42.424999999999997</v>
      </c>
      <c r="U2568" s="17">
        <f t="shared" si="407"/>
        <v>54.125</v>
      </c>
      <c r="V2568" s="16">
        <f t="shared" si="408"/>
        <v>52.17499999999999</v>
      </c>
      <c r="W2568" s="16">
        <f t="shared" si="409"/>
        <v>52.662499999999994</v>
      </c>
    </row>
    <row r="2569" spans="1:23" ht="13.5" x14ac:dyDescent="0.25">
      <c r="A2569" s="3">
        <v>45743</v>
      </c>
      <c r="B2569" s="2">
        <v>2.1800000000000002</v>
      </c>
      <c r="C2569" s="2">
        <v>45.834038523454922</v>
      </c>
      <c r="D2569" s="2">
        <v>1.4348495582054532E-2</v>
      </c>
      <c r="E2569" s="2">
        <v>-9.339243330475953E-23</v>
      </c>
      <c r="F2569" s="2">
        <v>2.1739999999999999</v>
      </c>
      <c r="G2569" s="2">
        <v>2.1759999999999997</v>
      </c>
      <c r="H2569" s="2">
        <v>2.1915000000000004</v>
      </c>
      <c r="I2569" s="2">
        <v>2.2238000000000002</v>
      </c>
      <c r="J2569" s="2">
        <v>2.110050000000002</v>
      </c>
      <c r="K2569" s="13" t="s">
        <v>48</v>
      </c>
      <c r="L2569" s="13" t="s">
        <v>55</v>
      </c>
      <c r="M2569" s="13" t="s">
        <v>52</v>
      </c>
      <c r="N2569" s="16">
        <f t="shared" si="400"/>
        <v>50</v>
      </c>
      <c r="O2569" s="16">
        <f t="shared" si="401"/>
        <v>100</v>
      </c>
      <c r="P2569" s="16">
        <f t="shared" si="402"/>
        <v>50</v>
      </c>
      <c r="Q2569" s="16">
        <f t="shared" si="403"/>
        <v>83.5</v>
      </c>
      <c r="R2569" s="17">
        <f t="shared" si="404"/>
        <v>72.525000000000006</v>
      </c>
      <c r="S2569" s="17">
        <f t="shared" si="405"/>
        <v>68.375</v>
      </c>
      <c r="T2569" s="17">
        <f t="shared" si="406"/>
        <v>72.575000000000003</v>
      </c>
      <c r="U2569" s="17">
        <f t="shared" si="407"/>
        <v>70.875</v>
      </c>
      <c r="V2569" s="16">
        <f t="shared" si="408"/>
        <v>71.158333333333346</v>
      </c>
      <c r="W2569" s="16">
        <f t="shared" si="409"/>
        <v>71.087500000000006</v>
      </c>
    </row>
    <row r="2570" spans="1:23" ht="13.5" x14ac:dyDescent="0.25">
      <c r="A2570" s="3">
        <v>45744</v>
      </c>
      <c r="B2570" s="2">
        <v>2.16</v>
      </c>
      <c r="C2570" s="2">
        <v>41.641774343891456</v>
      </c>
      <c r="D2570" s="2">
        <v>1.5439259428572605E-2</v>
      </c>
      <c r="E2570" s="2">
        <v>-7.4713946643807634E-23</v>
      </c>
      <c r="F2570" s="2">
        <v>2.1739999999999999</v>
      </c>
      <c r="G2570" s="2">
        <v>2.1719999999999997</v>
      </c>
      <c r="H2570" s="2">
        <v>2.1885000000000003</v>
      </c>
      <c r="I2570" s="2">
        <v>2.2218</v>
      </c>
      <c r="J2570" s="2">
        <v>2.1116500000000018</v>
      </c>
      <c r="K2570" s="13" t="s">
        <v>48</v>
      </c>
      <c r="L2570" s="13" t="s">
        <v>55</v>
      </c>
      <c r="M2570" s="13" t="s">
        <v>55</v>
      </c>
      <c r="N2570" s="16">
        <f t="shared" si="400"/>
        <v>50</v>
      </c>
      <c r="O2570" s="16">
        <f t="shared" si="401"/>
        <v>100</v>
      </c>
      <c r="P2570" s="16">
        <f t="shared" si="402"/>
        <v>50</v>
      </c>
      <c r="Q2570" s="16">
        <f t="shared" si="403"/>
        <v>49.5</v>
      </c>
      <c r="R2570" s="17">
        <f t="shared" si="404"/>
        <v>67.424999999999997</v>
      </c>
      <c r="S2570" s="17">
        <f t="shared" si="405"/>
        <v>59.875</v>
      </c>
      <c r="T2570" s="17">
        <f t="shared" si="406"/>
        <v>57.275000000000006</v>
      </c>
      <c r="U2570" s="17">
        <f t="shared" si="407"/>
        <v>62.375</v>
      </c>
      <c r="V2570" s="16">
        <f t="shared" si="408"/>
        <v>61.524999999999999</v>
      </c>
      <c r="W2570" s="16">
        <f t="shared" si="409"/>
        <v>61.737499999999997</v>
      </c>
    </row>
    <row r="2571" spans="1:23" ht="13.5" x14ac:dyDescent="0.25">
      <c r="A2571" s="3">
        <v>45749</v>
      </c>
      <c r="B2571" s="2">
        <v>2.17</v>
      </c>
      <c r="C2571" s="2">
        <v>44.381063540239111</v>
      </c>
      <c r="D2571" s="2">
        <v>1.4294538688054192E-2</v>
      </c>
      <c r="E2571" s="2">
        <v>-5.9771157315046112E-23</v>
      </c>
      <c r="F2571" s="2">
        <v>2.17</v>
      </c>
      <c r="G2571" s="2">
        <v>2.1700000000000004</v>
      </c>
      <c r="H2571" s="2">
        <v>2.1870000000000003</v>
      </c>
      <c r="I2571" s="2">
        <v>2.2202000000000002</v>
      </c>
      <c r="J2571" s="2">
        <v>2.1133500000000018</v>
      </c>
      <c r="K2571" s="13" t="s">
        <v>48</v>
      </c>
      <c r="L2571" s="13" t="s">
        <v>55</v>
      </c>
      <c r="M2571" s="13" t="s">
        <v>50</v>
      </c>
      <c r="N2571" s="16">
        <f t="shared" si="400"/>
        <v>50</v>
      </c>
      <c r="O2571" s="16">
        <f t="shared" si="401"/>
        <v>100</v>
      </c>
      <c r="P2571" s="16">
        <f t="shared" si="402"/>
        <v>50</v>
      </c>
      <c r="Q2571" s="16">
        <f t="shared" si="403"/>
        <v>66.5</v>
      </c>
      <c r="R2571" s="17">
        <f t="shared" si="404"/>
        <v>69.974999999999994</v>
      </c>
      <c r="S2571" s="17">
        <f t="shared" si="405"/>
        <v>64.125</v>
      </c>
      <c r="T2571" s="17">
        <f t="shared" si="406"/>
        <v>64.924999999999997</v>
      </c>
      <c r="U2571" s="17">
        <f t="shared" si="407"/>
        <v>66.625</v>
      </c>
      <c r="V2571" s="16">
        <f t="shared" si="408"/>
        <v>66.341666666666654</v>
      </c>
      <c r="W2571" s="16">
        <f t="shared" si="409"/>
        <v>66.412499999999994</v>
      </c>
    </row>
    <row r="2572" spans="1:23" ht="13.5" x14ac:dyDescent="0.25">
      <c r="A2572" s="3">
        <v>45750</v>
      </c>
      <c r="B2572" s="2">
        <v>2.15</v>
      </c>
      <c r="C2572" s="2">
        <v>40.306121001712803</v>
      </c>
      <c r="D2572" s="2">
        <v>1.1867255615704231E-2</v>
      </c>
      <c r="E2572" s="2">
        <v>-4.7816925852036893E-23</v>
      </c>
      <c r="F2572" s="2">
        <v>2.1659999999999999</v>
      </c>
      <c r="G2572" s="2">
        <v>2.1680000000000001</v>
      </c>
      <c r="H2572" s="2">
        <v>2.1850000000000005</v>
      </c>
      <c r="I2572" s="2">
        <v>2.2178</v>
      </c>
      <c r="J2572" s="2">
        <v>2.1149000000000018</v>
      </c>
      <c r="K2572" s="13" t="s">
        <v>48</v>
      </c>
      <c r="L2572" s="13" t="s">
        <v>55</v>
      </c>
      <c r="M2572" s="13" t="s">
        <v>50</v>
      </c>
      <c r="N2572" s="16">
        <f t="shared" si="400"/>
        <v>50</v>
      </c>
      <c r="O2572" s="16">
        <f t="shared" si="401"/>
        <v>100</v>
      </c>
      <c r="P2572" s="16">
        <f t="shared" si="402"/>
        <v>50</v>
      </c>
      <c r="Q2572" s="16">
        <f t="shared" si="403"/>
        <v>66.5</v>
      </c>
      <c r="R2572" s="17">
        <f t="shared" si="404"/>
        <v>69.974999999999994</v>
      </c>
      <c r="S2572" s="17">
        <f t="shared" si="405"/>
        <v>64.125</v>
      </c>
      <c r="T2572" s="17">
        <f t="shared" si="406"/>
        <v>64.924999999999997</v>
      </c>
      <c r="U2572" s="17">
        <f t="shared" si="407"/>
        <v>66.625</v>
      </c>
      <c r="V2572" s="16">
        <f t="shared" si="408"/>
        <v>66.341666666666654</v>
      </c>
      <c r="W2572" s="16">
        <f t="shared" si="409"/>
        <v>66.412499999999994</v>
      </c>
    </row>
    <row r="2573" spans="1:23" ht="13.5" x14ac:dyDescent="0.25">
      <c r="A2573" s="3">
        <v>45751</v>
      </c>
      <c r="B2573" s="2">
        <v>2.15</v>
      </c>
      <c r="C2573" s="2">
        <v>40.30612100171281</v>
      </c>
      <c r="D2573" s="2">
        <v>1.0058218956561671E-2</v>
      </c>
      <c r="E2573" s="2">
        <v>-3.8253540681629518E-23</v>
      </c>
      <c r="F2573" s="2">
        <v>2.1619999999999999</v>
      </c>
      <c r="G2573" s="2">
        <v>2.1659999999999995</v>
      </c>
      <c r="H2573" s="2">
        <v>2.1819999999999999</v>
      </c>
      <c r="I2573" s="2">
        <v>2.2158000000000002</v>
      </c>
      <c r="J2573" s="2">
        <v>2.1162500000000017</v>
      </c>
      <c r="K2573" s="13" t="s">
        <v>48</v>
      </c>
      <c r="L2573" s="13" t="s">
        <v>55</v>
      </c>
      <c r="M2573" s="13" t="s">
        <v>50</v>
      </c>
      <c r="N2573" s="16">
        <f t="shared" si="400"/>
        <v>50</v>
      </c>
      <c r="O2573" s="16">
        <f t="shared" si="401"/>
        <v>100</v>
      </c>
      <c r="P2573" s="16">
        <f t="shared" si="402"/>
        <v>50</v>
      </c>
      <c r="Q2573" s="16">
        <f t="shared" si="403"/>
        <v>66.5</v>
      </c>
      <c r="R2573" s="17">
        <f t="shared" si="404"/>
        <v>69.974999999999994</v>
      </c>
      <c r="S2573" s="17">
        <f t="shared" si="405"/>
        <v>64.125</v>
      </c>
      <c r="T2573" s="17">
        <f t="shared" si="406"/>
        <v>64.924999999999997</v>
      </c>
      <c r="U2573" s="17">
        <f t="shared" si="407"/>
        <v>66.625</v>
      </c>
      <c r="V2573" s="16">
        <f t="shared" si="408"/>
        <v>66.341666666666654</v>
      </c>
      <c r="W2573" s="16">
        <f t="shared" si="409"/>
        <v>66.412499999999994</v>
      </c>
    </row>
    <row r="2574" spans="1:23" ht="13.5" x14ac:dyDescent="0.25">
      <c r="A2574" s="3">
        <v>45754</v>
      </c>
      <c r="B2574" s="2">
        <v>2.14</v>
      </c>
      <c r="C2574" s="2">
        <v>38.268583806703781</v>
      </c>
      <c r="D2574" s="2">
        <v>7.9564583950504364E-3</v>
      </c>
      <c r="E2574" s="2">
        <v>-3.0602832545303615E-23</v>
      </c>
      <c r="F2574" s="2">
        <v>2.1540000000000004</v>
      </c>
      <c r="G2574" s="2">
        <v>2.1639999999999997</v>
      </c>
      <c r="H2574" s="2">
        <v>2.1779999999999999</v>
      </c>
      <c r="I2574" s="2">
        <v>2.2138000000000004</v>
      </c>
      <c r="J2574" s="2">
        <v>2.1175500000000014</v>
      </c>
      <c r="K2574" s="13" t="s">
        <v>53</v>
      </c>
      <c r="L2574" s="13" t="s">
        <v>55</v>
      </c>
      <c r="M2574" s="13" t="s">
        <v>47</v>
      </c>
      <c r="N2574" s="16">
        <f t="shared" si="400"/>
        <v>50</v>
      </c>
      <c r="O2574" s="16">
        <f t="shared" si="401"/>
        <v>100</v>
      </c>
      <c r="P2574" s="16">
        <f t="shared" si="402"/>
        <v>50</v>
      </c>
      <c r="Q2574" s="16">
        <f t="shared" si="403"/>
        <v>16.5</v>
      </c>
      <c r="R2574" s="17">
        <f t="shared" si="404"/>
        <v>62.475000000000001</v>
      </c>
      <c r="S2574" s="17">
        <f t="shared" si="405"/>
        <v>51.625</v>
      </c>
      <c r="T2574" s="17">
        <f t="shared" si="406"/>
        <v>42.424999999999997</v>
      </c>
      <c r="U2574" s="17">
        <f t="shared" si="407"/>
        <v>54.125</v>
      </c>
      <c r="V2574" s="16">
        <f t="shared" si="408"/>
        <v>52.17499999999999</v>
      </c>
      <c r="W2574" s="16">
        <f t="shared" si="409"/>
        <v>52.662499999999994</v>
      </c>
    </row>
    <row r="2575" spans="1:23" ht="13.5" x14ac:dyDescent="0.25">
      <c r="A2575" s="3">
        <v>45755</v>
      </c>
      <c r="B2575" s="2">
        <v>2.13</v>
      </c>
      <c r="C2575" s="2">
        <v>36.292798799407578</v>
      </c>
      <c r="D2575" s="2">
        <v>7.1877689705615033E-3</v>
      </c>
      <c r="E2575" s="2">
        <v>-2.4482266036242893E-23</v>
      </c>
      <c r="F2575" s="2">
        <v>2.1480000000000006</v>
      </c>
      <c r="G2575" s="2">
        <v>2.161</v>
      </c>
      <c r="H2575" s="2">
        <v>2.1725000000000003</v>
      </c>
      <c r="I2575" s="2">
        <v>2.2116000000000002</v>
      </c>
      <c r="J2575" s="2">
        <v>2.1188500000000015</v>
      </c>
      <c r="K2575" s="13" t="s">
        <v>53</v>
      </c>
      <c r="L2575" s="13" t="s">
        <v>55</v>
      </c>
      <c r="M2575" s="13" t="s">
        <v>47</v>
      </c>
      <c r="N2575" s="16">
        <f t="shared" si="400"/>
        <v>50</v>
      </c>
      <c r="O2575" s="16">
        <f t="shared" si="401"/>
        <v>100</v>
      </c>
      <c r="P2575" s="16">
        <f t="shared" si="402"/>
        <v>50</v>
      </c>
      <c r="Q2575" s="16">
        <f t="shared" si="403"/>
        <v>16.5</v>
      </c>
      <c r="R2575" s="17">
        <f t="shared" si="404"/>
        <v>62.475000000000001</v>
      </c>
      <c r="S2575" s="17">
        <f t="shared" si="405"/>
        <v>51.625</v>
      </c>
      <c r="T2575" s="17">
        <f t="shared" si="406"/>
        <v>42.424999999999997</v>
      </c>
      <c r="U2575" s="17">
        <f t="shared" si="407"/>
        <v>54.125</v>
      </c>
      <c r="V2575" s="16">
        <f t="shared" si="408"/>
        <v>52.17499999999999</v>
      </c>
      <c r="W2575" s="16">
        <f t="shared" si="409"/>
        <v>52.662499999999994</v>
      </c>
    </row>
    <row r="2576" spans="1:23" ht="13.5" x14ac:dyDescent="0.25">
      <c r="A2576" s="3">
        <v>45757</v>
      </c>
      <c r="B2576" s="2">
        <v>2.1</v>
      </c>
      <c r="C2576" s="2">
        <v>31.104484868509928</v>
      </c>
      <c r="D2576" s="2">
        <v>1.3683094703847321E-2</v>
      </c>
      <c r="E2576" s="2">
        <v>-1.9585812828994317E-23</v>
      </c>
      <c r="F2576" s="2">
        <v>2.1339999999999999</v>
      </c>
      <c r="G2576" s="2">
        <v>2.1520000000000001</v>
      </c>
      <c r="H2576" s="2">
        <v>2.1665000000000001</v>
      </c>
      <c r="I2576" s="2">
        <v>2.2086000000000001</v>
      </c>
      <c r="J2576" s="2">
        <v>2.1200500000000013</v>
      </c>
      <c r="K2576" s="13" t="s">
        <v>53</v>
      </c>
      <c r="L2576" s="13" t="s">
        <v>55</v>
      </c>
      <c r="M2576" s="13" t="s">
        <v>47</v>
      </c>
      <c r="N2576" s="16">
        <f t="shared" si="400"/>
        <v>50</v>
      </c>
      <c r="O2576" s="16">
        <f t="shared" si="401"/>
        <v>100</v>
      </c>
      <c r="P2576" s="16">
        <f t="shared" si="402"/>
        <v>50</v>
      </c>
      <c r="Q2576" s="16">
        <f t="shared" si="403"/>
        <v>16.5</v>
      </c>
      <c r="R2576" s="17">
        <f t="shared" si="404"/>
        <v>62.475000000000001</v>
      </c>
      <c r="S2576" s="17">
        <f t="shared" si="405"/>
        <v>51.625</v>
      </c>
      <c r="T2576" s="17">
        <f t="shared" si="406"/>
        <v>42.424999999999997</v>
      </c>
      <c r="U2576" s="17">
        <f t="shared" si="407"/>
        <v>54.125</v>
      </c>
      <c r="V2576" s="16">
        <f t="shared" si="408"/>
        <v>52.17499999999999</v>
      </c>
      <c r="W2576" s="16">
        <f t="shared" si="409"/>
        <v>52.662499999999994</v>
      </c>
    </row>
    <row r="2577" spans="1:23" ht="13.5" x14ac:dyDescent="0.25">
      <c r="A2577" s="3">
        <v>45758</v>
      </c>
      <c r="B2577" s="2">
        <v>2.08</v>
      </c>
      <c r="C2577" s="2">
        <v>28.209207988307256</v>
      </c>
      <c r="D2577" s="2">
        <v>1.8046291848685225E-2</v>
      </c>
      <c r="E2577" s="2">
        <v>-1.5668650263195455E-23</v>
      </c>
      <c r="F2577" s="2">
        <v>2.12</v>
      </c>
      <c r="G2577" s="2">
        <v>2.1429999999999998</v>
      </c>
      <c r="H2577" s="2">
        <v>2.1615000000000002</v>
      </c>
      <c r="I2577" s="2">
        <v>2.2054000000000005</v>
      </c>
      <c r="J2577" s="2">
        <v>2.1212500000000016</v>
      </c>
      <c r="K2577" s="13" t="s">
        <v>53</v>
      </c>
      <c r="L2577" s="13" t="s">
        <v>55</v>
      </c>
      <c r="M2577" s="13" t="s">
        <v>47</v>
      </c>
      <c r="N2577" s="16">
        <f t="shared" si="400"/>
        <v>50</v>
      </c>
      <c r="O2577" s="16">
        <f t="shared" si="401"/>
        <v>100</v>
      </c>
      <c r="P2577" s="16">
        <f t="shared" si="402"/>
        <v>50</v>
      </c>
      <c r="Q2577" s="16">
        <f t="shared" si="403"/>
        <v>16.5</v>
      </c>
      <c r="R2577" s="17">
        <f t="shared" si="404"/>
        <v>62.475000000000001</v>
      </c>
      <c r="S2577" s="17">
        <f t="shared" si="405"/>
        <v>51.625</v>
      </c>
      <c r="T2577" s="17">
        <f t="shared" si="406"/>
        <v>42.424999999999997</v>
      </c>
      <c r="U2577" s="17">
        <f t="shared" si="407"/>
        <v>54.125</v>
      </c>
      <c r="V2577" s="16">
        <f t="shared" si="408"/>
        <v>52.17499999999999</v>
      </c>
      <c r="W2577" s="16">
        <f t="shared" si="409"/>
        <v>52.662499999999994</v>
      </c>
    </row>
    <row r="2578" spans="1:23" ht="13.5" x14ac:dyDescent="0.25">
      <c r="A2578" s="3">
        <v>45761</v>
      </c>
      <c r="B2578" s="2">
        <v>2.1</v>
      </c>
      <c r="C2578" s="2">
        <v>34.750026680712097</v>
      </c>
      <c r="D2578" s="2">
        <v>2.0803254946792915E-2</v>
      </c>
      <c r="E2578" s="2">
        <v>-1.2534920210556364E-23</v>
      </c>
      <c r="F2578" s="2">
        <v>2.11</v>
      </c>
      <c r="G2578" s="2">
        <v>2.1360000000000006</v>
      </c>
      <c r="H2578" s="2">
        <v>2.1580000000000004</v>
      </c>
      <c r="I2578" s="2">
        <v>2.2026000000000003</v>
      </c>
      <c r="J2578" s="2">
        <v>2.1222500000000015</v>
      </c>
      <c r="K2578" s="13" t="s">
        <v>53</v>
      </c>
      <c r="L2578" s="13" t="s">
        <v>55</v>
      </c>
      <c r="M2578" s="13" t="s">
        <v>47</v>
      </c>
      <c r="N2578" s="16">
        <f t="shared" si="400"/>
        <v>50</v>
      </c>
      <c r="O2578" s="16">
        <f t="shared" si="401"/>
        <v>100</v>
      </c>
      <c r="P2578" s="16">
        <f t="shared" si="402"/>
        <v>50</v>
      </c>
      <c r="Q2578" s="16">
        <f t="shared" si="403"/>
        <v>16.5</v>
      </c>
      <c r="R2578" s="17">
        <f t="shared" si="404"/>
        <v>62.475000000000001</v>
      </c>
      <c r="S2578" s="17">
        <f t="shared" si="405"/>
        <v>51.625</v>
      </c>
      <c r="T2578" s="17">
        <f t="shared" si="406"/>
        <v>42.424999999999997</v>
      </c>
      <c r="U2578" s="17">
        <f t="shared" si="407"/>
        <v>54.125</v>
      </c>
      <c r="V2578" s="16">
        <f t="shared" si="408"/>
        <v>52.17499999999999</v>
      </c>
      <c r="W2578" s="16">
        <f t="shared" si="409"/>
        <v>52.662499999999994</v>
      </c>
    </row>
    <row r="2579" spans="1:23" ht="13.5" x14ac:dyDescent="0.25">
      <c r="A2579" s="3">
        <v>45762</v>
      </c>
      <c r="B2579" s="2">
        <v>2.09</v>
      </c>
      <c r="C2579" s="2">
        <v>33.124952043610747</v>
      </c>
      <c r="D2579" s="2">
        <v>2.5803117716571844E-2</v>
      </c>
      <c r="E2579" s="2">
        <v>-1.0027936168445092E-23</v>
      </c>
      <c r="F2579" s="2">
        <v>2.1</v>
      </c>
      <c r="G2579" s="2">
        <v>2.1270000000000002</v>
      </c>
      <c r="H2579" s="2">
        <v>2.1515</v>
      </c>
      <c r="I2579" s="2">
        <v>2.1997999999999998</v>
      </c>
      <c r="J2579" s="2">
        <v>2.1233500000000012</v>
      </c>
      <c r="K2579" s="13" t="s">
        <v>53</v>
      </c>
      <c r="L2579" s="13" t="s">
        <v>55</v>
      </c>
      <c r="M2579" s="13" t="s">
        <v>47</v>
      </c>
      <c r="N2579" s="16">
        <f t="shared" si="400"/>
        <v>50</v>
      </c>
      <c r="O2579" s="16">
        <f t="shared" si="401"/>
        <v>100</v>
      </c>
      <c r="P2579" s="16">
        <f t="shared" si="402"/>
        <v>50</v>
      </c>
      <c r="Q2579" s="16">
        <f t="shared" si="403"/>
        <v>16.5</v>
      </c>
      <c r="R2579" s="17">
        <f t="shared" si="404"/>
        <v>62.475000000000001</v>
      </c>
      <c r="S2579" s="17">
        <f t="shared" si="405"/>
        <v>51.625</v>
      </c>
      <c r="T2579" s="17">
        <f t="shared" si="406"/>
        <v>42.424999999999997</v>
      </c>
      <c r="U2579" s="17">
        <f t="shared" si="407"/>
        <v>54.125</v>
      </c>
      <c r="V2579" s="16">
        <f t="shared" si="408"/>
        <v>52.17499999999999</v>
      </c>
      <c r="W2579" s="16">
        <f t="shared" si="409"/>
        <v>52.662499999999994</v>
      </c>
    </row>
    <row r="2580" spans="1:23" ht="13.5" x14ac:dyDescent="0.25">
      <c r="A2580" s="3">
        <v>45763</v>
      </c>
      <c r="B2580" s="2">
        <v>2.17</v>
      </c>
      <c r="C2580" s="2">
        <v>52.330712281992497</v>
      </c>
      <c r="D2580" s="2">
        <v>2.1449128516636939E-2</v>
      </c>
      <c r="E2580" s="2">
        <v>-8.0223489347560734E-24</v>
      </c>
      <c r="F2580" s="2">
        <v>2.1079999999999997</v>
      </c>
      <c r="G2580" s="2">
        <v>2.1280000000000001</v>
      </c>
      <c r="H2580" s="2">
        <v>2.15</v>
      </c>
      <c r="I2580" s="2">
        <v>2.1983999999999999</v>
      </c>
      <c r="J2580" s="2">
        <v>2.1247500000000015</v>
      </c>
      <c r="K2580" s="13" t="s">
        <v>53</v>
      </c>
      <c r="L2580" s="13" t="s">
        <v>55</v>
      </c>
      <c r="M2580" s="13" t="s">
        <v>54</v>
      </c>
      <c r="N2580" s="16">
        <f t="shared" si="400"/>
        <v>50</v>
      </c>
      <c r="O2580" s="16">
        <f t="shared" si="401"/>
        <v>100</v>
      </c>
      <c r="P2580" s="16">
        <f t="shared" si="402"/>
        <v>50</v>
      </c>
      <c r="Q2580" s="16">
        <f t="shared" si="403"/>
        <v>16.5</v>
      </c>
      <c r="R2580" s="17">
        <f t="shared" si="404"/>
        <v>62.475000000000001</v>
      </c>
      <c r="S2580" s="17">
        <f t="shared" si="405"/>
        <v>51.625</v>
      </c>
      <c r="T2580" s="17">
        <f t="shared" si="406"/>
        <v>42.424999999999997</v>
      </c>
      <c r="U2580" s="17">
        <f t="shared" si="407"/>
        <v>54.125</v>
      </c>
      <c r="V2580" s="16">
        <f t="shared" si="408"/>
        <v>52.17499999999999</v>
      </c>
      <c r="W2580" s="16">
        <f t="shared" si="409"/>
        <v>52.662499999999994</v>
      </c>
    </row>
    <row r="2581" spans="1:23" ht="13.5" x14ac:dyDescent="0.25">
      <c r="A2581" s="3">
        <v>45764</v>
      </c>
      <c r="B2581" s="2">
        <v>2.1</v>
      </c>
      <c r="C2581" s="2">
        <v>41.185174200479466</v>
      </c>
      <c r="D2581" s="2">
        <v>2.4403135513649588E-2</v>
      </c>
      <c r="E2581" s="2">
        <v>-6.4178791478048593E-24</v>
      </c>
      <c r="F2581" s="2">
        <v>2.1079999999999997</v>
      </c>
      <c r="G2581" s="2">
        <v>2.121</v>
      </c>
      <c r="H2581" s="2">
        <v>2.1455000000000002</v>
      </c>
      <c r="I2581" s="2">
        <v>2.1955999999999998</v>
      </c>
      <c r="J2581" s="2">
        <v>2.1256500000000016</v>
      </c>
      <c r="K2581" s="13" t="s">
        <v>53</v>
      </c>
      <c r="L2581" s="13" t="s">
        <v>55</v>
      </c>
      <c r="M2581" s="13" t="s">
        <v>55</v>
      </c>
      <c r="N2581" s="16">
        <f t="shared" si="400"/>
        <v>50</v>
      </c>
      <c r="O2581" s="16">
        <f t="shared" si="401"/>
        <v>100</v>
      </c>
      <c r="P2581" s="16">
        <f t="shared" si="402"/>
        <v>0</v>
      </c>
      <c r="Q2581" s="16">
        <f t="shared" si="403"/>
        <v>16.5</v>
      </c>
      <c r="R2581" s="17">
        <f t="shared" si="404"/>
        <v>54.975000000000001</v>
      </c>
      <c r="S2581" s="17">
        <f t="shared" si="405"/>
        <v>34.125</v>
      </c>
      <c r="T2581" s="17">
        <f t="shared" si="406"/>
        <v>29.925000000000001</v>
      </c>
      <c r="U2581" s="17">
        <f t="shared" si="407"/>
        <v>41.625</v>
      </c>
      <c r="V2581" s="16">
        <f t="shared" si="408"/>
        <v>39.674999999999997</v>
      </c>
      <c r="W2581" s="16">
        <f t="shared" si="409"/>
        <v>40.162499999999994</v>
      </c>
    </row>
    <row r="2582" spans="1:23" ht="13.5" x14ac:dyDescent="0.25">
      <c r="A2582" s="3">
        <v>45765</v>
      </c>
      <c r="B2582" s="2">
        <v>2.08</v>
      </c>
      <c r="C2582" s="2">
        <v>38.652175451435603</v>
      </c>
      <c r="D2582" s="2">
        <v>2.5641709251893907E-2</v>
      </c>
      <c r="E2582" s="2">
        <v>-5.1343033182438878E-24</v>
      </c>
      <c r="F2582" s="2">
        <v>2.1079999999999997</v>
      </c>
      <c r="G2582" s="2">
        <v>2.1139999999999999</v>
      </c>
      <c r="H2582" s="2">
        <v>2.141</v>
      </c>
      <c r="I2582" s="2">
        <v>2.1919999999999997</v>
      </c>
      <c r="J2582" s="2">
        <v>2.1264500000000019</v>
      </c>
      <c r="K2582" s="13" t="s">
        <v>53</v>
      </c>
      <c r="L2582" s="13" t="s">
        <v>55</v>
      </c>
      <c r="M2582" s="13" t="s">
        <v>55</v>
      </c>
      <c r="N2582" s="16">
        <f t="shared" si="400"/>
        <v>50</v>
      </c>
      <c r="O2582" s="16">
        <f t="shared" si="401"/>
        <v>100</v>
      </c>
      <c r="P2582" s="16">
        <f t="shared" si="402"/>
        <v>0</v>
      </c>
      <c r="Q2582" s="16">
        <f t="shared" si="403"/>
        <v>16.5</v>
      </c>
      <c r="R2582" s="17">
        <f t="shared" si="404"/>
        <v>54.975000000000001</v>
      </c>
      <c r="S2582" s="17">
        <f t="shared" si="405"/>
        <v>34.125</v>
      </c>
      <c r="T2582" s="17">
        <f t="shared" si="406"/>
        <v>29.925000000000001</v>
      </c>
      <c r="U2582" s="17">
        <f t="shared" si="407"/>
        <v>41.625</v>
      </c>
      <c r="V2582" s="16">
        <f t="shared" si="408"/>
        <v>39.674999999999997</v>
      </c>
      <c r="W2582" s="16">
        <f t="shared" si="409"/>
        <v>40.162499999999994</v>
      </c>
    </row>
    <row r="2583" spans="1:23" ht="13.5" x14ac:dyDescent="0.25">
      <c r="A2583" s="3">
        <v>45768</v>
      </c>
      <c r="B2583" s="2">
        <v>2.08</v>
      </c>
      <c r="C2583" s="2">
        <v>38.652175451435603</v>
      </c>
      <c r="D2583" s="2">
        <v>2.7117609368730644E-2</v>
      </c>
      <c r="E2583" s="2">
        <v>-4.1074426545951108E-24</v>
      </c>
      <c r="F2583" s="2">
        <v>2.1040000000000001</v>
      </c>
      <c r="G2583" s="2">
        <v>2.1070000000000002</v>
      </c>
      <c r="H2583" s="2">
        <v>2.1364999999999998</v>
      </c>
      <c r="I2583" s="2">
        <v>2.1883999999999997</v>
      </c>
      <c r="J2583" s="2">
        <v>2.1273000000000017</v>
      </c>
      <c r="K2583" s="13" t="s">
        <v>53</v>
      </c>
      <c r="L2583" s="13" t="s">
        <v>55</v>
      </c>
      <c r="M2583" s="13" t="s">
        <v>47</v>
      </c>
      <c r="N2583" s="16">
        <f t="shared" si="400"/>
        <v>50</v>
      </c>
      <c r="O2583" s="16">
        <f t="shared" si="401"/>
        <v>100</v>
      </c>
      <c r="P2583" s="16">
        <f t="shared" si="402"/>
        <v>0</v>
      </c>
      <c r="Q2583" s="16">
        <f t="shared" si="403"/>
        <v>16.5</v>
      </c>
      <c r="R2583" s="17">
        <f t="shared" si="404"/>
        <v>54.975000000000001</v>
      </c>
      <c r="S2583" s="17">
        <f t="shared" si="405"/>
        <v>34.125</v>
      </c>
      <c r="T2583" s="17">
        <f t="shared" si="406"/>
        <v>29.925000000000001</v>
      </c>
      <c r="U2583" s="17">
        <f t="shared" si="407"/>
        <v>41.625</v>
      </c>
      <c r="V2583" s="16">
        <f t="shared" si="408"/>
        <v>39.674999999999997</v>
      </c>
      <c r="W2583" s="16">
        <f t="shared" si="409"/>
        <v>40.162499999999994</v>
      </c>
    </row>
    <row r="2584" spans="1:23" ht="13.5" x14ac:dyDescent="0.25">
      <c r="A2584" s="3">
        <v>45769</v>
      </c>
      <c r="B2584" s="2">
        <v>2.1</v>
      </c>
      <c r="C2584" s="2">
        <v>42.736685044344021</v>
      </c>
      <c r="D2584" s="2">
        <v>2.5742686561480266E-2</v>
      </c>
      <c r="E2584" s="2">
        <v>-3.2859541236760887E-24</v>
      </c>
      <c r="F2584" s="2">
        <v>2.1059999999999999</v>
      </c>
      <c r="G2584" s="2">
        <v>2.1030000000000002</v>
      </c>
      <c r="H2584" s="2">
        <v>2.1335000000000002</v>
      </c>
      <c r="I2584" s="2">
        <v>2.1849999999999996</v>
      </c>
      <c r="J2584" s="2">
        <v>2.1282500000000018</v>
      </c>
      <c r="K2584" s="13" t="s">
        <v>53</v>
      </c>
      <c r="L2584" s="13" t="s">
        <v>55</v>
      </c>
      <c r="M2584" s="13" t="s">
        <v>54</v>
      </c>
      <c r="N2584" s="16">
        <f t="shared" si="400"/>
        <v>50</v>
      </c>
      <c r="O2584" s="16">
        <f t="shared" si="401"/>
        <v>100</v>
      </c>
      <c r="P2584" s="16">
        <f t="shared" si="402"/>
        <v>0</v>
      </c>
      <c r="Q2584" s="16">
        <f t="shared" si="403"/>
        <v>16.5</v>
      </c>
      <c r="R2584" s="17">
        <f t="shared" si="404"/>
        <v>54.975000000000001</v>
      </c>
      <c r="S2584" s="17">
        <f t="shared" si="405"/>
        <v>34.125</v>
      </c>
      <c r="T2584" s="17">
        <f t="shared" si="406"/>
        <v>29.925000000000001</v>
      </c>
      <c r="U2584" s="17">
        <f t="shared" si="407"/>
        <v>41.625</v>
      </c>
      <c r="V2584" s="16">
        <f t="shared" si="408"/>
        <v>39.674999999999997</v>
      </c>
      <c r="W2584" s="16">
        <f t="shared" si="409"/>
        <v>40.162499999999994</v>
      </c>
    </row>
    <row r="2585" spans="1:23" ht="13.5" x14ac:dyDescent="0.25">
      <c r="A2585" s="3">
        <v>45770</v>
      </c>
      <c r="B2585" s="2">
        <v>2.13</v>
      </c>
      <c r="C2585" s="2">
        <v>48.297382031185322</v>
      </c>
      <c r="D2585" s="2">
        <v>2.106726058358932E-2</v>
      </c>
      <c r="E2585" s="2">
        <v>-2.628763298940871E-24</v>
      </c>
      <c r="F2585" s="2">
        <v>2.0979999999999999</v>
      </c>
      <c r="G2585" s="2">
        <v>2.1029999999999998</v>
      </c>
      <c r="H2585" s="2">
        <v>2.1320000000000001</v>
      </c>
      <c r="I2585" s="2">
        <v>2.1821999999999999</v>
      </c>
      <c r="J2585" s="2">
        <v>2.1293000000000015</v>
      </c>
      <c r="K2585" s="13" t="s">
        <v>53</v>
      </c>
      <c r="L2585" s="13" t="s">
        <v>55</v>
      </c>
      <c r="M2585" s="13" t="s">
        <v>47</v>
      </c>
      <c r="N2585" s="16">
        <f t="shared" si="400"/>
        <v>50</v>
      </c>
      <c r="O2585" s="16">
        <f t="shared" si="401"/>
        <v>100</v>
      </c>
      <c r="P2585" s="16">
        <f t="shared" si="402"/>
        <v>0</v>
      </c>
      <c r="Q2585" s="16">
        <f t="shared" si="403"/>
        <v>16.5</v>
      </c>
      <c r="R2585" s="17">
        <f t="shared" si="404"/>
        <v>54.975000000000001</v>
      </c>
      <c r="S2585" s="17">
        <f t="shared" si="405"/>
        <v>34.125</v>
      </c>
      <c r="T2585" s="17">
        <f t="shared" si="406"/>
        <v>29.925000000000001</v>
      </c>
      <c r="U2585" s="17">
        <f t="shared" si="407"/>
        <v>41.625</v>
      </c>
      <c r="V2585" s="16">
        <f t="shared" si="408"/>
        <v>39.674999999999997</v>
      </c>
      <c r="W2585" s="16">
        <f t="shared" si="409"/>
        <v>40.162499999999994</v>
      </c>
    </row>
    <row r="2586" spans="1:23" ht="13.5" x14ac:dyDescent="0.25">
      <c r="A2586" s="3">
        <v>45771</v>
      </c>
      <c r="B2586" s="2">
        <v>2.09</v>
      </c>
      <c r="C2586" s="2">
        <v>42.387080130086019</v>
      </c>
      <c r="D2586" s="2">
        <v>1.5511673158362882E-2</v>
      </c>
      <c r="E2586" s="2">
        <v>-2.1030106391526971E-24</v>
      </c>
      <c r="F2586" s="2">
        <v>2.0960000000000001</v>
      </c>
      <c r="G2586" s="2">
        <v>2.1019999999999999</v>
      </c>
      <c r="H2586" s="2">
        <v>2.1270000000000002</v>
      </c>
      <c r="I2586" s="2">
        <v>2.1787999999999998</v>
      </c>
      <c r="J2586" s="2">
        <v>2.1300500000000016</v>
      </c>
      <c r="K2586" s="13" t="s">
        <v>53</v>
      </c>
      <c r="L2586" s="13" t="s">
        <v>55</v>
      </c>
      <c r="M2586" s="13" t="s">
        <v>47</v>
      </c>
      <c r="N2586" s="16">
        <f t="shared" si="400"/>
        <v>50</v>
      </c>
      <c r="O2586" s="16">
        <f t="shared" si="401"/>
        <v>100</v>
      </c>
      <c r="P2586" s="16">
        <f t="shared" si="402"/>
        <v>0</v>
      </c>
      <c r="Q2586" s="16">
        <f t="shared" si="403"/>
        <v>16.5</v>
      </c>
      <c r="R2586" s="17">
        <f t="shared" si="404"/>
        <v>54.975000000000001</v>
      </c>
      <c r="S2586" s="17">
        <f t="shared" si="405"/>
        <v>34.125</v>
      </c>
      <c r="T2586" s="17">
        <f t="shared" si="406"/>
        <v>29.925000000000001</v>
      </c>
      <c r="U2586" s="17">
        <f t="shared" si="407"/>
        <v>41.625</v>
      </c>
      <c r="V2586" s="16">
        <f t="shared" si="408"/>
        <v>39.674999999999997</v>
      </c>
      <c r="W2586" s="16">
        <f t="shared" si="409"/>
        <v>40.162499999999994</v>
      </c>
    </row>
    <row r="2587" spans="1:23" ht="13.5" x14ac:dyDescent="0.25">
      <c r="A2587" s="3">
        <v>45772</v>
      </c>
      <c r="B2587" s="2">
        <v>2.0699999999999998</v>
      </c>
      <c r="C2587" s="2">
        <v>39.766722539740819</v>
      </c>
      <c r="D2587" s="2">
        <v>9.5007522621504137E-3</v>
      </c>
      <c r="E2587" s="2">
        <v>-1.6824085113221579E-24</v>
      </c>
      <c r="F2587" s="2">
        <v>2.0939999999999999</v>
      </c>
      <c r="G2587" s="2">
        <v>2.101</v>
      </c>
      <c r="H2587" s="2">
        <v>2.1220000000000003</v>
      </c>
      <c r="I2587" s="2">
        <v>2.1753999999999998</v>
      </c>
      <c r="J2587" s="2">
        <v>2.1304500000000015</v>
      </c>
      <c r="K2587" s="13" t="s">
        <v>48</v>
      </c>
      <c r="L2587" s="13" t="s">
        <v>55</v>
      </c>
      <c r="M2587" s="13" t="s">
        <v>50</v>
      </c>
      <c r="N2587" s="16">
        <f t="shared" si="400"/>
        <v>50</v>
      </c>
      <c r="O2587" s="16">
        <f t="shared" si="401"/>
        <v>100</v>
      </c>
      <c r="P2587" s="16">
        <f t="shared" si="402"/>
        <v>0</v>
      </c>
      <c r="Q2587" s="16">
        <f t="shared" si="403"/>
        <v>66.5</v>
      </c>
      <c r="R2587" s="17">
        <f t="shared" si="404"/>
        <v>62.475000000000001</v>
      </c>
      <c r="S2587" s="17">
        <f t="shared" si="405"/>
        <v>46.625</v>
      </c>
      <c r="T2587" s="17">
        <f t="shared" si="406"/>
        <v>52.424999999999997</v>
      </c>
      <c r="U2587" s="17">
        <f t="shared" si="407"/>
        <v>54.125</v>
      </c>
      <c r="V2587" s="16">
        <f t="shared" si="408"/>
        <v>53.841666666666661</v>
      </c>
      <c r="W2587" s="16">
        <f t="shared" si="409"/>
        <v>53.912499999999994</v>
      </c>
    </row>
    <row r="2588" spans="1:23" ht="13.5" x14ac:dyDescent="0.25">
      <c r="A2588" s="3">
        <v>45775</v>
      </c>
      <c r="B2588" s="2">
        <v>2.0699999999999998</v>
      </c>
      <c r="C2588" s="2">
        <v>39.766722539740819</v>
      </c>
      <c r="D2588" s="2">
        <v>7.8739538134122711E-3</v>
      </c>
      <c r="E2588" s="2">
        <v>-1.3459268090577264E-24</v>
      </c>
      <c r="F2588" s="2">
        <v>2.0920000000000001</v>
      </c>
      <c r="G2588" s="2">
        <v>2.0979999999999999</v>
      </c>
      <c r="H2588" s="2">
        <v>2.117</v>
      </c>
      <c r="I2588" s="2">
        <v>2.1719999999999997</v>
      </c>
      <c r="J2588" s="2">
        <v>2.1308500000000019</v>
      </c>
      <c r="K2588" s="13" t="s">
        <v>48</v>
      </c>
      <c r="L2588" s="13" t="s">
        <v>55</v>
      </c>
      <c r="M2588" s="13" t="s">
        <v>50</v>
      </c>
      <c r="N2588" s="16">
        <f t="shared" si="400"/>
        <v>50</v>
      </c>
      <c r="O2588" s="16">
        <f t="shared" si="401"/>
        <v>100</v>
      </c>
      <c r="P2588" s="16">
        <f t="shared" si="402"/>
        <v>0</v>
      </c>
      <c r="Q2588" s="16">
        <f t="shared" si="403"/>
        <v>66.5</v>
      </c>
      <c r="R2588" s="17">
        <f t="shared" si="404"/>
        <v>62.475000000000001</v>
      </c>
      <c r="S2588" s="17">
        <f t="shared" si="405"/>
        <v>46.625</v>
      </c>
      <c r="T2588" s="17">
        <f t="shared" si="406"/>
        <v>52.424999999999997</v>
      </c>
      <c r="U2588" s="17">
        <f t="shared" si="407"/>
        <v>54.125</v>
      </c>
      <c r="V2588" s="16">
        <f t="shared" si="408"/>
        <v>53.841666666666661</v>
      </c>
      <c r="W2588" s="16">
        <f t="shared" si="409"/>
        <v>53.912499999999994</v>
      </c>
    </row>
    <row r="2589" spans="1:23" ht="13.5" x14ac:dyDescent="0.25">
      <c r="A2589" s="3">
        <v>45776</v>
      </c>
      <c r="B2589" s="2">
        <v>2.06</v>
      </c>
      <c r="C2589" s="2">
        <v>38.390495306813236</v>
      </c>
      <c r="D2589" s="2">
        <v>6.0538245010000047E-3</v>
      </c>
      <c r="E2589" s="2">
        <v>-1.0767414472461811E-24</v>
      </c>
      <c r="F2589" s="2">
        <v>2.0840000000000001</v>
      </c>
      <c r="G2589" s="2">
        <v>2.0949999999999998</v>
      </c>
      <c r="H2589" s="2">
        <v>2.1110000000000007</v>
      </c>
      <c r="I2589" s="2">
        <v>2.1681999999999997</v>
      </c>
      <c r="J2589" s="2">
        <v>2.1309500000000017</v>
      </c>
      <c r="K2589" s="13" t="s">
        <v>53</v>
      </c>
      <c r="L2589" s="13" t="s">
        <v>55</v>
      </c>
      <c r="M2589" s="13" t="s">
        <v>47</v>
      </c>
      <c r="N2589" s="16">
        <f t="shared" si="400"/>
        <v>50</v>
      </c>
      <c r="O2589" s="16">
        <f t="shared" si="401"/>
        <v>100</v>
      </c>
      <c r="P2589" s="16">
        <f t="shared" si="402"/>
        <v>0</v>
      </c>
      <c r="Q2589" s="16">
        <f t="shared" si="403"/>
        <v>16.5</v>
      </c>
      <c r="R2589" s="17">
        <f t="shared" si="404"/>
        <v>54.975000000000001</v>
      </c>
      <c r="S2589" s="17">
        <f t="shared" si="405"/>
        <v>34.125</v>
      </c>
      <c r="T2589" s="17">
        <f t="shared" si="406"/>
        <v>29.925000000000001</v>
      </c>
      <c r="U2589" s="17">
        <f t="shared" si="407"/>
        <v>41.625</v>
      </c>
      <c r="V2589" s="16">
        <f t="shared" si="408"/>
        <v>39.674999999999997</v>
      </c>
      <c r="W2589" s="16">
        <f t="shared" si="409"/>
        <v>40.162499999999994</v>
      </c>
    </row>
    <row r="2590" spans="1:23" ht="13.5" x14ac:dyDescent="0.25">
      <c r="A2590" s="3">
        <v>45777</v>
      </c>
      <c r="B2590" s="2">
        <v>2.06</v>
      </c>
      <c r="C2590" s="2">
        <v>38.390495306813236</v>
      </c>
      <c r="D2590" s="2">
        <v>1.7208380458500816E-2</v>
      </c>
      <c r="E2590" s="2">
        <v>-8.6139315779694498E-25</v>
      </c>
      <c r="F2590" s="2">
        <v>2.0700000000000003</v>
      </c>
      <c r="G2590" s="2">
        <v>2.0839999999999996</v>
      </c>
      <c r="H2590" s="2">
        <v>2.1060000000000003</v>
      </c>
      <c r="I2590" s="2">
        <v>2.1645999999999996</v>
      </c>
      <c r="J2590" s="2">
        <v>2.1308500000000015</v>
      </c>
      <c r="K2590" s="13" t="s">
        <v>53</v>
      </c>
      <c r="L2590" s="13" t="s">
        <v>55</v>
      </c>
      <c r="M2590" s="13" t="s">
        <v>47</v>
      </c>
      <c r="N2590" s="16">
        <f t="shared" si="400"/>
        <v>50</v>
      </c>
      <c r="O2590" s="16">
        <f t="shared" si="401"/>
        <v>100</v>
      </c>
      <c r="P2590" s="16">
        <f t="shared" si="402"/>
        <v>0</v>
      </c>
      <c r="Q2590" s="16">
        <f t="shared" si="403"/>
        <v>16.5</v>
      </c>
      <c r="R2590" s="17">
        <f t="shared" si="404"/>
        <v>54.975000000000001</v>
      </c>
      <c r="S2590" s="17">
        <f t="shared" si="405"/>
        <v>34.125</v>
      </c>
      <c r="T2590" s="17">
        <f t="shared" si="406"/>
        <v>29.925000000000001</v>
      </c>
      <c r="U2590" s="17">
        <f t="shared" si="407"/>
        <v>41.625</v>
      </c>
      <c r="V2590" s="16">
        <f t="shared" si="408"/>
        <v>39.674999999999997</v>
      </c>
      <c r="W2590" s="16">
        <f t="shared" si="409"/>
        <v>40.162499999999994</v>
      </c>
    </row>
    <row r="2591" spans="1:23" ht="13.5" x14ac:dyDescent="0.25">
      <c r="A2591" s="3">
        <v>45779</v>
      </c>
      <c r="B2591" s="2">
        <v>2.0299999999999998</v>
      </c>
      <c r="C2591" s="2">
        <v>34.264698083460502</v>
      </c>
      <c r="D2591" s="2">
        <v>1.8458150733368761E-2</v>
      </c>
      <c r="E2591" s="2">
        <v>-6.8911452623755604E-25</v>
      </c>
      <c r="F2591" s="2">
        <v>2.0579999999999998</v>
      </c>
      <c r="G2591" s="2">
        <v>2.077</v>
      </c>
      <c r="H2591" s="2">
        <v>2.0990000000000002</v>
      </c>
      <c r="I2591" s="2">
        <v>2.1595999999999993</v>
      </c>
      <c r="J2591" s="2">
        <v>2.1309000000000013</v>
      </c>
      <c r="K2591" s="13" t="s">
        <v>53</v>
      </c>
      <c r="L2591" s="13" t="s">
        <v>55</v>
      </c>
      <c r="M2591" s="13" t="s">
        <v>47</v>
      </c>
      <c r="N2591" s="16">
        <f t="shared" si="400"/>
        <v>50</v>
      </c>
      <c r="O2591" s="16">
        <f t="shared" si="401"/>
        <v>100</v>
      </c>
      <c r="P2591" s="16">
        <f t="shared" si="402"/>
        <v>0</v>
      </c>
      <c r="Q2591" s="16">
        <f t="shared" si="403"/>
        <v>16.5</v>
      </c>
      <c r="R2591" s="17">
        <f t="shared" si="404"/>
        <v>54.975000000000001</v>
      </c>
      <c r="S2591" s="17">
        <f t="shared" si="405"/>
        <v>34.125</v>
      </c>
      <c r="T2591" s="17">
        <f t="shared" si="406"/>
        <v>29.925000000000001</v>
      </c>
      <c r="U2591" s="17">
        <f t="shared" si="407"/>
        <v>41.625</v>
      </c>
      <c r="V2591" s="16">
        <f t="shared" si="408"/>
        <v>39.674999999999997</v>
      </c>
      <c r="W2591" s="16">
        <f t="shared" si="409"/>
        <v>40.162499999999994</v>
      </c>
    </row>
    <row r="2592" spans="1:23" ht="13.5" x14ac:dyDescent="0.25">
      <c r="A2592" s="3">
        <v>45782</v>
      </c>
      <c r="B2592" s="2">
        <v>2.02</v>
      </c>
      <c r="C2592" s="2">
        <v>32.991912960433751</v>
      </c>
      <c r="D2592" s="2">
        <v>1.7688504644067127E-2</v>
      </c>
      <c r="E2592" s="2">
        <v>-5.5129162099004483E-25</v>
      </c>
      <c r="F2592" s="2">
        <v>2.0479999999999996</v>
      </c>
      <c r="G2592" s="2">
        <v>2.0710000000000002</v>
      </c>
      <c r="H2592" s="2">
        <v>2.0925000000000002</v>
      </c>
      <c r="I2592" s="2">
        <v>2.1547999999999998</v>
      </c>
      <c r="J2592" s="2">
        <v>2.130850000000001</v>
      </c>
      <c r="K2592" s="13" t="s">
        <v>53</v>
      </c>
      <c r="L2592" s="13" t="s">
        <v>55</v>
      </c>
      <c r="M2592" s="13" t="s">
        <v>47</v>
      </c>
      <c r="N2592" s="16">
        <f t="shared" si="400"/>
        <v>50</v>
      </c>
      <c r="O2592" s="16">
        <f t="shared" si="401"/>
        <v>100</v>
      </c>
      <c r="P2592" s="16">
        <f t="shared" si="402"/>
        <v>0</v>
      </c>
      <c r="Q2592" s="16">
        <f t="shared" si="403"/>
        <v>16.5</v>
      </c>
      <c r="R2592" s="17">
        <f t="shared" si="404"/>
        <v>54.975000000000001</v>
      </c>
      <c r="S2592" s="17">
        <f t="shared" si="405"/>
        <v>34.125</v>
      </c>
      <c r="T2592" s="17">
        <f t="shared" si="406"/>
        <v>29.925000000000001</v>
      </c>
      <c r="U2592" s="17">
        <f t="shared" si="407"/>
        <v>41.625</v>
      </c>
      <c r="V2592" s="16">
        <f t="shared" si="408"/>
        <v>39.674999999999997</v>
      </c>
      <c r="W2592" s="16">
        <f t="shared" si="409"/>
        <v>40.162499999999994</v>
      </c>
    </row>
    <row r="2593" spans="1:23" ht="13.5" x14ac:dyDescent="0.25">
      <c r="A2593" s="3">
        <v>45783</v>
      </c>
      <c r="B2593" s="2">
        <v>2</v>
      </c>
      <c r="C2593" s="2">
        <v>30.54789627118538</v>
      </c>
      <c r="D2593" s="2">
        <v>1.9049169335992655E-2</v>
      </c>
      <c r="E2593" s="2">
        <v>-4.4103329679203592E-25</v>
      </c>
      <c r="F2593" s="2">
        <v>2.0339999999999998</v>
      </c>
      <c r="G2593" s="2">
        <v>2.0630000000000002</v>
      </c>
      <c r="H2593" s="2">
        <v>2.0850000000000004</v>
      </c>
      <c r="I2593" s="2">
        <v>2.1497999999999995</v>
      </c>
      <c r="J2593" s="2">
        <v>2.1307000000000009</v>
      </c>
      <c r="K2593" s="13" t="s">
        <v>53</v>
      </c>
      <c r="L2593" s="13" t="s">
        <v>55</v>
      </c>
      <c r="M2593" s="13" t="s">
        <v>47</v>
      </c>
      <c r="N2593" s="16">
        <f t="shared" si="400"/>
        <v>50</v>
      </c>
      <c r="O2593" s="16">
        <f t="shared" si="401"/>
        <v>100</v>
      </c>
      <c r="P2593" s="16">
        <f t="shared" si="402"/>
        <v>0</v>
      </c>
      <c r="Q2593" s="16">
        <f t="shared" si="403"/>
        <v>16.5</v>
      </c>
      <c r="R2593" s="17">
        <f t="shared" si="404"/>
        <v>54.975000000000001</v>
      </c>
      <c r="S2593" s="17">
        <f t="shared" si="405"/>
        <v>34.125</v>
      </c>
      <c r="T2593" s="17">
        <f t="shared" si="406"/>
        <v>29.925000000000001</v>
      </c>
      <c r="U2593" s="17">
        <f t="shared" si="407"/>
        <v>41.625</v>
      </c>
      <c r="V2593" s="16">
        <f t="shared" si="408"/>
        <v>39.674999999999997</v>
      </c>
      <c r="W2593" s="16">
        <f t="shared" si="409"/>
        <v>40.162499999999994</v>
      </c>
    </row>
    <row r="2594" spans="1:23" ht="13.5" x14ac:dyDescent="0.25">
      <c r="A2594" s="3">
        <v>45784</v>
      </c>
      <c r="B2594" s="2">
        <v>2.0099999999999998</v>
      </c>
      <c r="C2594" s="2">
        <v>33.211992125811832</v>
      </c>
      <c r="D2594" s="2">
        <v>2.3145995868572466E-2</v>
      </c>
      <c r="E2594" s="2">
        <v>-3.5282663743362876E-25</v>
      </c>
      <c r="F2594" s="2">
        <v>2.024</v>
      </c>
      <c r="G2594" s="2">
        <v>2.0539999999999998</v>
      </c>
      <c r="H2594" s="2">
        <v>2.0785</v>
      </c>
      <c r="I2594" s="2">
        <v>2.1453999999999995</v>
      </c>
      <c r="J2594" s="2">
        <v>2.1305000000000005</v>
      </c>
      <c r="K2594" s="13" t="s">
        <v>53</v>
      </c>
      <c r="L2594" s="13" t="s">
        <v>55</v>
      </c>
      <c r="M2594" s="13" t="s">
        <v>47</v>
      </c>
      <c r="N2594" s="16">
        <f t="shared" si="400"/>
        <v>50</v>
      </c>
      <c r="O2594" s="16">
        <f t="shared" si="401"/>
        <v>100</v>
      </c>
      <c r="P2594" s="16">
        <f t="shared" si="402"/>
        <v>0</v>
      </c>
      <c r="Q2594" s="16">
        <f t="shared" si="403"/>
        <v>16.5</v>
      </c>
      <c r="R2594" s="17">
        <f t="shared" si="404"/>
        <v>54.975000000000001</v>
      </c>
      <c r="S2594" s="17">
        <f t="shared" si="405"/>
        <v>34.125</v>
      </c>
      <c r="T2594" s="17">
        <f t="shared" si="406"/>
        <v>29.925000000000001</v>
      </c>
      <c r="U2594" s="17">
        <f t="shared" si="407"/>
        <v>41.625</v>
      </c>
      <c r="V2594" s="16">
        <f t="shared" si="408"/>
        <v>39.674999999999997</v>
      </c>
      <c r="W2594" s="16">
        <f t="shared" si="409"/>
        <v>40.162499999999994</v>
      </c>
    </row>
    <row r="2595" spans="1:23" ht="13.5" x14ac:dyDescent="0.25">
      <c r="A2595" s="3">
        <v>45785</v>
      </c>
      <c r="B2595" s="2">
        <v>2</v>
      </c>
      <c r="C2595" s="2">
        <v>31.894450779246981</v>
      </c>
      <c r="D2595" s="2">
        <v>3.2473754595025994E-2</v>
      </c>
      <c r="E2595" s="2">
        <v>-2.8226130994690304E-25</v>
      </c>
      <c r="F2595" s="2">
        <v>2.0119999999999996</v>
      </c>
      <c r="G2595" s="2">
        <v>2.0409999999999995</v>
      </c>
      <c r="H2595" s="2">
        <v>2.0720000000000001</v>
      </c>
      <c r="I2595" s="2">
        <v>2.1405999999999996</v>
      </c>
      <c r="J2595" s="2">
        <v>2.1304000000000003</v>
      </c>
      <c r="K2595" s="13" t="s">
        <v>53</v>
      </c>
      <c r="L2595" s="13" t="s">
        <v>55</v>
      </c>
      <c r="M2595" s="13" t="s">
        <v>47</v>
      </c>
      <c r="N2595" s="16">
        <f t="shared" si="400"/>
        <v>50</v>
      </c>
      <c r="O2595" s="16">
        <f t="shared" si="401"/>
        <v>100</v>
      </c>
      <c r="P2595" s="16">
        <f t="shared" si="402"/>
        <v>0</v>
      </c>
      <c r="Q2595" s="16">
        <f t="shared" si="403"/>
        <v>16.5</v>
      </c>
      <c r="R2595" s="17">
        <f t="shared" si="404"/>
        <v>54.975000000000001</v>
      </c>
      <c r="S2595" s="17">
        <f t="shared" si="405"/>
        <v>34.125</v>
      </c>
      <c r="T2595" s="17">
        <f t="shared" si="406"/>
        <v>29.925000000000001</v>
      </c>
      <c r="U2595" s="17">
        <f t="shared" si="407"/>
        <v>41.625</v>
      </c>
      <c r="V2595" s="16">
        <f t="shared" si="408"/>
        <v>39.674999999999997</v>
      </c>
      <c r="W2595" s="16">
        <f t="shared" si="409"/>
        <v>40.162499999999994</v>
      </c>
    </row>
    <row r="2596" spans="1:23" ht="13.5" x14ac:dyDescent="0.25">
      <c r="A2596" s="3">
        <v>45786</v>
      </c>
      <c r="B2596" s="2">
        <v>1.98</v>
      </c>
      <c r="C2596" s="2">
        <v>29.383769873075991</v>
      </c>
      <c r="D2596" s="2">
        <v>3.6220873202987836E-2</v>
      </c>
      <c r="E2596" s="2">
        <v>-2.2580904795752243E-25</v>
      </c>
      <c r="F2596" s="2">
        <v>2.0019999999999998</v>
      </c>
      <c r="G2596" s="2">
        <v>2.0300000000000002</v>
      </c>
      <c r="H2596" s="2">
        <v>2.0659999999999998</v>
      </c>
      <c r="I2596" s="2">
        <v>2.1355999999999997</v>
      </c>
      <c r="J2596" s="2">
        <v>2.1301000000000005</v>
      </c>
      <c r="K2596" s="13" t="s">
        <v>53</v>
      </c>
      <c r="L2596" s="13" t="s">
        <v>55</v>
      </c>
      <c r="M2596" s="13" t="s">
        <v>47</v>
      </c>
      <c r="N2596" s="16">
        <f t="shared" si="400"/>
        <v>50</v>
      </c>
      <c r="O2596" s="16">
        <f t="shared" si="401"/>
        <v>100</v>
      </c>
      <c r="P2596" s="16">
        <f t="shared" si="402"/>
        <v>0</v>
      </c>
      <c r="Q2596" s="16">
        <f t="shared" si="403"/>
        <v>16.5</v>
      </c>
      <c r="R2596" s="17">
        <f t="shared" si="404"/>
        <v>54.975000000000001</v>
      </c>
      <c r="S2596" s="17">
        <f t="shared" si="405"/>
        <v>34.125</v>
      </c>
      <c r="T2596" s="17">
        <f t="shared" si="406"/>
        <v>29.925000000000001</v>
      </c>
      <c r="U2596" s="17">
        <f t="shared" si="407"/>
        <v>41.625</v>
      </c>
      <c r="V2596" s="16">
        <f t="shared" si="408"/>
        <v>39.674999999999997</v>
      </c>
      <c r="W2596" s="16">
        <f t="shared" si="409"/>
        <v>40.162499999999994</v>
      </c>
    </row>
    <row r="2597" spans="1:23" ht="13.5" x14ac:dyDescent="0.25">
      <c r="A2597" s="3">
        <v>45789</v>
      </c>
      <c r="B2597" s="2">
        <v>2</v>
      </c>
      <c r="C2597" s="2">
        <v>34.902338677729773</v>
      </c>
      <c r="D2597" s="2">
        <v>3.543903310149954E-2</v>
      </c>
      <c r="E2597" s="2">
        <v>-1.8064723836601796E-25</v>
      </c>
      <c r="F2597" s="2">
        <v>1.998</v>
      </c>
      <c r="G2597" s="2">
        <v>2.0230000000000001</v>
      </c>
      <c r="H2597" s="2">
        <v>2.0619999999999998</v>
      </c>
      <c r="I2597" s="2">
        <v>2.1315999999999997</v>
      </c>
      <c r="J2597" s="2">
        <v>2.1299500000000005</v>
      </c>
      <c r="K2597" s="13" t="s">
        <v>53</v>
      </c>
      <c r="L2597" s="13" t="s">
        <v>55</v>
      </c>
      <c r="M2597" s="13" t="s">
        <v>47</v>
      </c>
      <c r="N2597" s="16">
        <f t="shared" si="400"/>
        <v>50</v>
      </c>
      <c r="O2597" s="16">
        <f t="shared" si="401"/>
        <v>100</v>
      </c>
      <c r="P2597" s="16">
        <f t="shared" si="402"/>
        <v>0</v>
      </c>
      <c r="Q2597" s="16">
        <f t="shared" si="403"/>
        <v>16.5</v>
      </c>
      <c r="R2597" s="17">
        <f t="shared" si="404"/>
        <v>54.975000000000001</v>
      </c>
      <c r="S2597" s="17">
        <f t="shared" si="405"/>
        <v>34.125</v>
      </c>
      <c r="T2597" s="17">
        <f t="shared" si="406"/>
        <v>29.925000000000001</v>
      </c>
      <c r="U2597" s="17">
        <f t="shared" si="407"/>
        <v>41.625</v>
      </c>
      <c r="V2597" s="16">
        <f t="shared" si="408"/>
        <v>39.674999999999997</v>
      </c>
      <c r="W2597" s="16">
        <f t="shared" si="409"/>
        <v>40.162499999999994</v>
      </c>
    </row>
    <row r="2598" spans="1:23" ht="13.5" x14ac:dyDescent="0.25">
      <c r="A2598" s="3">
        <v>45790</v>
      </c>
      <c r="B2598" s="2">
        <v>2.08</v>
      </c>
      <c r="C2598" s="2">
        <v>51.297561236227942</v>
      </c>
      <c r="D2598" s="2">
        <v>2.9294411562139633E-2</v>
      </c>
      <c r="E2598" s="2">
        <v>-1.4451779069281438E-25</v>
      </c>
      <c r="F2598" s="2">
        <v>2.0140000000000002</v>
      </c>
      <c r="G2598" s="2">
        <v>2.024</v>
      </c>
      <c r="H2598" s="2">
        <v>2.0609999999999995</v>
      </c>
      <c r="I2598" s="2">
        <v>2.1291999999999995</v>
      </c>
      <c r="J2598" s="2">
        <v>2.1304500000000006</v>
      </c>
      <c r="K2598" s="13" t="s">
        <v>48</v>
      </c>
      <c r="L2598" s="13" t="s">
        <v>55</v>
      </c>
      <c r="M2598" s="13" t="s">
        <v>52</v>
      </c>
      <c r="N2598" s="16">
        <f t="shared" si="400"/>
        <v>50</v>
      </c>
      <c r="O2598" s="16">
        <f t="shared" si="401"/>
        <v>100</v>
      </c>
      <c r="P2598" s="16">
        <f t="shared" si="402"/>
        <v>0</v>
      </c>
      <c r="Q2598" s="16">
        <f t="shared" si="403"/>
        <v>83.5</v>
      </c>
      <c r="R2598" s="17">
        <f t="shared" si="404"/>
        <v>65.025000000000006</v>
      </c>
      <c r="S2598" s="17">
        <f t="shared" si="405"/>
        <v>50.875</v>
      </c>
      <c r="T2598" s="17">
        <f t="shared" si="406"/>
        <v>60.075000000000003</v>
      </c>
      <c r="U2598" s="17">
        <f t="shared" si="407"/>
        <v>58.375</v>
      </c>
      <c r="V2598" s="16">
        <f t="shared" si="408"/>
        <v>58.658333333333339</v>
      </c>
      <c r="W2598" s="16">
        <f t="shared" si="409"/>
        <v>58.587500000000006</v>
      </c>
    </row>
    <row r="2599" spans="1:23" ht="13.5" x14ac:dyDescent="0.25">
      <c r="A2599" s="3">
        <v>45791</v>
      </c>
      <c r="B2599" s="2">
        <v>2.06</v>
      </c>
      <c r="C2599" s="2">
        <v>48.04009109052722</v>
      </c>
      <c r="D2599" s="2">
        <v>2.3975469768485524E-2</v>
      </c>
      <c r="E2599" s="2">
        <v>-1.1561423255425152E-25</v>
      </c>
      <c r="F2599" s="2">
        <v>2.024</v>
      </c>
      <c r="G2599" s="2">
        <v>2.024</v>
      </c>
      <c r="H2599" s="2">
        <v>2.0594999999999999</v>
      </c>
      <c r="I2599" s="2">
        <v>2.1257999999999999</v>
      </c>
      <c r="J2599" s="2">
        <v>2.1309500000000003</v>
      </c>
      <c r="K2599" s="13" t="s">
        <v>53</v>
      </c>
      <c r="L2599" s="13" t="s">
        <v>55</v>
      </c>
      <c r="M2599" s="13" t="s">
        <v>54</v>
      </c>
      <c r="N2599" s="16">
        <f t="shared" si="400"/>
        <v>50</v>
      </c>
      <c r="O2599" s="16">
        <f t="shared" si="401"/>
        <v>100</v>
      </c>
      <c r="P2599" s="16">
        <f t="shared" si="402"/>
        <v>0</v>
      </c>
      <c r="Q2599" s="16">
        <f t="shared" si="403"/>
        <v>16.5</v>
      </c>
      <c r="R2599" s="17">
        <f t="shared" si="404"/>
        <v>54.975000000000001</v>
      </c>
      <c r="S2599" s="17">
        <f t="shared" si="405"/>
        <v>34.125</v>
      </c>
      <c r="T2599" s="17">
        <f t="shared" si="406"/>
        <v>29.925000000000001</v>
      </c>
      <c r="U2599" s="17">
        <f t="shared" si="407"/>
        <v>41.625</v>
      </c>
      <c r="V2599" s="16">
        <f t="shared" si="408"/>
        <v>39.674999999999997</v>
      </c>
      <c r="W2599" s="16">
        <f t="shared" si="409"/>
        <v>40.162499999999994</v>
      </c>
    </row>
    <row r="2600" spans="1:23" ht="13.5" x14ac:dyDescent="0.25">
      <c r="A2600" s="3">
        <v>45792</v>
      </c>
      <c r="B2600" s="2">
        <v>2.13</v>
      </c>
      <c r="C2600" s="2">
        <v>58.074927102525237</v>
      </c>
      <c r="D2600" s="2">
        <v>1.4349797767549077E-2</v>
      </c>
      <c r="E2600" s="2">
        <v>-9.2491386043401219E-26</v>
      </c>
      <c r="F2600" s="2">
        <v>2.0499999999999998</v>
      </c>
      <c r="G2600" s="2">
        <v>2.0309999999999997</v>
      </c>
      <c r="H2600" s="2">
        <v>2.0575000000000001</v>
      </c>
      <c r="I2600" s="2">
        <v>2.1239999999999997</v>
      </c>
      <c r="J2600" s="2">
        <v>2.13165</v>
      </c>
      <c r="K2600" s="13" t="s">
        <v>48</v>
      </c>
      <c r="L2600" s="13" t="s">
        <v>55</v>
      </c>
      <c r="M2600" s="13" t="s">
        <v>52</v>
      </c>
      <c r="N2600" s="16">
        <f t="shared" si="400"/>
        <v>50</v>
      </c>
      <c r="O2600" s="16">
        <f t="shared" si="401"/>
        <v>100</v>
      </c>
      <c r="P2600" s="16">
        <f t="shared" si="402"/>
        <v>0</v>
      </c>
      <c r="Q2600" s="16">
        <f t="shared" si="403"/>
        <v>83.5</v>
      </c>
      <c r="R2600" s="17">
        <f t="shared" si="404"/>
        <v>65.025000000000006</v>
      </c>
      <c r="S2600" s="17">
        <f t="shared" si="405"/>
        <v>50.875</v>
      </c>
      <c r="T2600" s="17">
        <f t="shared" si="406"/>
        <v>60.075000000000003</v>
      </c>
      <c r="U2600" s="17">
        <f t="shared" si="407"/>
        <v>58.375</v>
      </c>
      <c r="V2600" s="16">
        <f t="shared" si="408"/>
        <v>58.658333333333339</v>
      </c>
      <c r="W2600" s="16">
        <f t="shared" si="409"/>
        <v>58.587500000000006</v>
      </c>
    </row>
    <row r="2601" spans="1:23" ht="13.5" x14ac:dyDescent="0.25">
      <c r="A2601" s="3">
        <v>45793</v>
      </c>
      <c r="B2601" s="2">
        <v>2.13</v>
      </c>
      <c r="C2601" s="2">
        <v>58.074927102525244</v>
      </c>
      <c r="D2601" s="2">
        <v>1.2316809831398601E-3</v>
      </c>
      <c r="E2601" s="2">
        <v>-7.3993108834720977E-26</v>
      </c>
      <c r="F2601" s="2">
        <v>2.0799999999999996</v>
      </c>
      <c r="G2601" s="2">
        <v>2.0409999999999995</v>
      </c>
      <c r="H2601" s="2">
        <v>2.0590000000000002</v>
      </c>
      <c r="I2601" s="2">
        <v>2.1225999999999998</v>
      </c>
      <c r="J2601" s="2">
        <v>2.1323500000000006</v>
      </c>
      <c r="K2601" s="13" t="s">
        <v>48</v>
      </c>
      <c r="L2601" s="13" t="s">
        <v>55</v>
      </c>
      <c r="M2601" s="13" t="s">
        <v>52</v>
      </c>
      <c r="N2601" s="16">
        <f t="shared" si="400"/>
        <v>50</v>
      </c>
      <c r="O2601" s="16">
        <f t="shared" si="401"/>
        <v>100</v>
      </c>
      <c r="P2601" s="16">
        <f t="shared" si="402"/>
        <v>0</v>
      </c>
      <c r="Q2601" s="16">
        <f t="shared" si="403"/>
        <v>83.5</v>
      </c>
      <c r="R2601" s="17">
        <f t="shared" si="404"/>
        <v>65.025000000000006</v>
      </c>
      <c r="S2601" s="17">
        <f t="shared" si="405"/>
        <v>50.875</v>
      </c>
      <c r="T2601" s="17">
        <f t="shared" si="406"/>
        <v>60.075000000000003</v>
      </c>
      <c r="U2601" s="17">
        <f t="shared" si="407"/>
        <v>58.375</v>
      </c>
      <c r="V2601" s="16">
        <f t="shared" si="408"/>
        <v>58.658333333333339</v>
      </c>
      <c r="W2601" s="16">
        <f t="shared" si="409"/>
        <v>58.587500000000006</v>
      </c>
    </row>
    <row r="2602" spans="1:23" ht="13.5" x14ac:dyDescent="0.25">
      <c r="A2602" s="3">
        <v>45796</v>
      </c>
      <c r="B2602" s="2">
        <v>2.12</v>
      </c>
      <c r="C2602" s="2">
        <v>56.274301831461166</v>
      </c>
      <c r="D2602" s="2">
        <v>-1.0997404030094415E-2</v>
      </c>
      <c r="E2602" s="2">
        <v>-5.9194487067776779E-26</v>
      </c>
      <c r="F2602" s="2">
        <v>2.1040000000000001</v>
      </c>
      <c r="G2602" s="2">
        <v>2.0510000000000002</v>
      </c>
      <c r="H2602" s="2">
        <v>2.0610000000000004</v>
      </c>
      <c r="I2602" s="2">
        <v>2.1212</v>
      </c>
      <c r="J2602" s="2">
        <v>2.1331000000000002</v>
      </c>
      <c r="K2602" s="13" t="s">
        <v>48</v>
      </c>
      <c r="L2602" s="13" t="s">
        <v>55</v>
      </c>
      <c r="M2602" s="13" t="s">
        <v>52</v>
      </c>
      <c r="N2602" s="16">
        <f t="shared" si="400"/>
        <v>50</v>
      </c>
      <c r="O2602" s="16">
        <f t="shared" si="401"/>
        <v>100</v>
      </c>
      <c r="P2602" s="16">
        <f t="shared" si="402"/>
        <v>0</v>
      </c>
      <c r="Q2602" s="16">
        <f t="shared" si="403"/>
        <v>83.5</v>
      </c>
      <c r="R2602" s="17">
        <f t="shared" si="404"/>
        <v>65.025000000000006</v>
      </c>
      <c r="S2602" s="17">
        <f t="shared" si="405"/>
        <v>50.875</v>
      </c>
      <c r="T2602" s="17">
        <f t="shared" si="406"/>
        <v>60.075000000000003</v>
      </c>
      <c r="U2602" s="17">
        <f t="shared" si="407"/>
        <v>58.375</v>
      </c>
      <c r="V2602" s="16">
        <f t="shared" si="408"/>
        <v>58.658333333333339</v>
      </c>
      <c r="W2602" s="16">
        <f t="shared" si="409"/>
        <v>58.587500000000006</v>
      </c>
    </row>
    <row r="2603" spans="1:23" ht="13.5" x14ac:dyDescent="0.25">
      <c r="A2603" s="3">
        <v>45797</v>
      </c>
      <c r="B2603" s="2">
        <v>2.1</v>
      </c>
      <c r="C2603" s="2">
        <v>52.751530820587035</v>
      </c>
      <c r="D2603" s="2">
        <v>-2.3188312185419058E-2</v>
      </c>
      <c r="E2603" s="2">
        <v>-4.7355589654221424E-26</v>
      </c>
      <c r="F2603" s="2">
        <v>2.1079999999999997</v>
      </c>
      <c r="G2603" s="2">
        <v>2.0610000000000004</v>
      </c>
      <c r="H2603" s="2">
        <v>2.0620000000000003</v>
      </c>
      <c r="I2603" s="2">
        <v>2.1189999999999998</v>
      </c>
      <c r="J2603" s="2">
        <v>2.1337000000000002</v>
      </c>
      <c r="K2603" s="13" t="s">
        <v>53</v>
      </c>
      <c r="L2603" s="13" t="s">
        <v>55</v>
      </c>
      <c r="M2603" s="13" t="s">
        <v>54</v>
      </c>
      <c r="N2603" s="16">
        <f t="shared" si="400"/>
        <v>50</v>
      </c>
      <c r="O2603" s="16">
        <f t="shared" si="401"/>
        <v>100</v>
      </c>
      <c r="P2603" s="16">
        <f t="shared" si="402"/>
        <v>0</v>
      </c>
      <c r="Q2603" s="16">
        <f t="shared" si="403"/>
        <v>16.5</v>
      </c>
      <c r="R2603" s="17">
        <f t="shared" si="404"/>
        <v>54.975000000000001</v>
      </c>
      <c r="S2603" s="17">
        <f t="shared" si="405"/>
        <v>34.125</v>
      </c>
      <c r="T2603" s="17">
        <f t="shared" si="406"/>
        <v>29.925000000000001</v>
      </c>
      <c r="U2603" s="17">
        <f t="shared" si="407"/>
        <v>41.625</v>
      </c>
      <c r="V2603" s="16">
        <f t="shared" si="408"/>
        <v>39.674999999999997</v>
      </c>
      <c r="W2603" s="16">
        <f t="shared" si="409"/>
        <v>40.162499999999994</v>
      </c>
    </row>
    <row r="2604" spans="1:23" ht="13.5" x14ac:dyDescent="0.25">
      <c r="A2604" s="3">
        <v>45798</v>
      </c>
      <c r="B2604" s="2">
        <v>2.0499999999999998</v>
      </c>
      <c r="C2604" s="2">
        <v>45.143170866643267</v>
      </c>
      <c r="D2604" s="2">
        <v>-2.8372775131210393E-2</v>
      </c>
      <c r="E2604" s="2">
        <v>-3.7884471723377142E-26</v>
      </c>
      <c r="F2604" s="2">
        <v>2.1060000000000003</v>
      </c>
      <c r="G2604" s="2">
        <v>2.0650000000000004</v>
      </c>
      <c r="H2604" s="2">
        <v>2.0594999999999999</v>
      </c>
      <c r="I2604" s="2">
        <v>2.1155999999999997</v>
      </c>
      <c r="J2604" s="2">
        <v>2.1341500000000004</v>
      </c>
      <c r="K2604" s="13" t="s">
        <v>53</v>
      </c>
      <c r="L2604" s="13" t="s">
        <v>55</v>
      </c>
      <c r="M2604" s="13" t="s">
        <v>47</v>
      </c>
      <c r="N2604" s="16">
        <f t="shared" si="400"/>
        <v>50</v>
      </c>
      <c r="O2604" s="16">
        <f t="shared" si="401"/>
        <v>100</v>
      </c>
      <c r="P2604" s="16">
        <f t="shared" si="402"/>
        <v>0</v>
      </c>
      <c r="Q2604" s="16">
        <f t="shared" si="403"/>
        <v>16.5</v>
      </c>
      <c r="R2604" s="17">
        <f t="shared" si="404"/>
        <v>54.975000000000001</v>
      </c>
      <c r="S2604" s="17">
        <f t="shared" si="405"/>
        <v>34.125</v>
      </c>
      <c r="T2604" s="17">
        <f t="shared" si="406"/>
        <v>29.925000000000001</v>
      </c>
      <c r="U2604" s="17">
        <f t="shared" si="407"/>
        <v>41.625</v>
      </c>
      <c r="V2604" s="16">
        <f t="shared" si="408"/>
        <v>39.674999999999997</v>
      </c>
      <c r="W2604" s="16">
        <f t="shared" si="409"/>
        <v>40.162499999999994</v>
      </c>
    </row>
    <row r="2605" spans="1:23" ht="13.5" x14ac:dyDescent="0.25">
      <c r="A2605" s="3">
        <v>45799</v>
      </c>
      <c r="B2605" s="2">
        <v>2.09</v>
      </c>
      <c r="C2605" s="2">
        <v>51.206270047391456</v>
      </c>
      <c r="D2605" s="2">
        <v>-3.7068604788098369E-2</v>
      </c>
      <c r="E2605" s="2">
        <v>-3.0307577378701715E-26</v>
      </c>
      <c r="F2605" s="2">
        <v>2.0979999999999999</v>
      </c>
      <c r="G2605" s="2">
        <v>2.0740000000000003</v>
      </c>
      <c r="H2605" s="2">
        <v>2.0574999999999997</v>
      </c>
      <c r="I2605" s="2">
        <v>2.1126</v>
      </c>
      <c r="J2605" s="2">
        <v>2.1348500000000006</v>
      </c>
      <c r="K2605" s="13" t="s">
        <v>53</v>
      </c>
      <c r="L2605" s="13" t="s">
        <v>55</v>
      </c>
      <c r="M2605" s="13" t="s">
        <v>47</v>
      </c>
      <c r="N2605" s="16">
        <f t="shared" si="400"/>
        <v>50</v>
      </c>
      <c r="O2605" s="16">
        <f t="shared" si="401"/>
        <v>100</v>
      </c>
      <c r="P2605" s="16">
        <f t="shared" si="402"/>
        <v>0</v>
      </c>
      <c r="Q2605" s="16">
        <f t="shared" si="403"/>
        <v>16.5</v>
      </c>
      <c r="R2605" s="17">
        <f t="shared" si="404"/>
        <v>54.975000000000001</v>
      </c>
      <c r="S2605" s="17">
        <f t="shared" si="405"/>
        <v>34.125</v>
      </c>
      <c r="T2605" s="17">
        <f t="shared" si="406"/>
        <v>29.925000000000001</v>
      </c>
      <c r="U2605" s="17">
        <f t="shared" si="407"/>
        <v>41.625</v>
      </c>
      <c r="V2605" s="16">
        <f t="shared" si="408"/>
        <v>39.674999999999997</v>
      </c>
      <c r="W2605" s="16">
        <f t="shared" si="409"/>
        <v>40.162499999999994</v>
      </c>
    </row>
    <row r="2606" spans="1:23" ht="13.5" x14ac:dyDescent="0.25">
      <c r="A2606" s="3">
        <v>45800</v>
      </c>
      <c r="B2606" s="2">
        <v>2.1</v>
      </c>
      <c r="C2606" s="2">
        <v>52.616266250727371</v>
      </c>
      <c r="D2606" s="2">
        <v>-4.8302447342206012E-2</v>
      </c>
      <c r="E2606" s="2">
        <v>-2.4246061902961372E-26</v>
      </c>
      <c r="F2606" s="2">
        <v>2.0919999999999996</v>
      </c>
      <c r="G2606" s="2">
        <v>2.0859999999999999</v>
      </c>
      <c r="H2606" s="2">
        <v>2.0580000000000003</v>
      </c>
      <c r="I2606" s="2">
        <v>2.1101999999999999</v>
      </c>
      <c r="J2606" s="2">
        <v>2.1356000000000002</v>
      </c>
      <c r="K2606" s="13" t="s">
        <v>53</v>
      </c>
      <c r="L2606" s="13" t="s">
        <v>55</v>
      </c>
      <c r="M2606" s="13" t="s">
        <v>47</v>
      </c>
      <c r="N2606" s="16">
        <f t="shared" si="400"/>
        <v>50</v>
      </c>
      <c r="O2606" s="16">
        <f t="shared" si="401"/>
        <v>100</v>
      </c>
      <c r="P2606" s="16">
        <f t="shared" si="402"/>
        <v>0</v>
      </c>
      <c r="Q2606" s="16">
        <f t="shared" si="403"/>
        <v>16.5</v>
      </c>
      <c r="R2606" s="17">
        <f t="shared" si="404"/>
        <v>54.975000000000001</v>
      </c>
      <c r="S2606" s="17">
        <f t="shared" si="405"/>
        <v>34.125</v>
      </c>
      <c r="T2606" s="17">
        <f t="shared" si="406"/>
        <v>29.925000000000001</v>
      </c>
      <c r="U2606" s="17">
        <f t="shared" si="407"/>
        <v>41.625</v>
      </c>
      <c r="V2606" s="16">
        <f t="shared" si="408"/>
        <v>39.674999999999997</v>
      </c>
      <c r="W2606" s="16">
        <f t="shared" si="409"/>
        <v>40.162499999999994</v>
      </c>
    </row>
    <row r="2607" spans="1:23" ht="13.5" x14ac:dyDescent="0.25">
      <c r="A2607" s="3">
        <v>45803</v>
      </c>
      <c r="B2607" s="2">
        <v>2.09</v>
      </c>
      <c r="C2607" s="2">
        <v>51.028270069457868</v>
      </c>
      <c r="D2607" s="2">
        <v>-5.4103293248219941E-2</v>
      </c>
      <c r="E2607" s="2">
        <v>-1.9396849522369098E-26</v>
      </c>
      <c r="F2607" s="2">
        <v>2.0859999999999999</v>
      </c>
      <c r="G2607" s="2">
        <v>2.0949999999999998</v>
      </c>
      <c r="H2607" s="2">
        <v>2.0589999999999997</v>
      </c>
      <c r="I2607" s="2">
        <v>2.1083999999999996</v>
      </c>
      <c r="J2607" s="2">
        <v>2.1362000000000005</v>
      </c>
      <c r="K2607" s="13" t="s">
        <v>53</v>
      </c>
      <c r="L2607" s="13" t="s">
        <v>55</v>
      </c>
      <c r="M2607" s="13" t="s">
        <v>47</v>
      </c>
      <c r="N2607" s="16">
        <f t="shared" si="400"/>
        <v>50</v>
      </c>
      <c r="O2607" s="16">
        <f t="shared" si="401"/>
        <v>100</v>
      </c>
      <c r="P2607" s="16">
        <f t="shared" si="402"/>
        <v>0</v>
      </c>
      <c r="Q2607" s="16">
        <f t="shared" si="403"/>
        <v>16.5</v>
      </c>
      <c r="R2607" s="17">
        <f t="shared" si="404"/>
        <v>54.975000000000001</v>
      </c>
      <c r="S2607" s="17">
        <f t="shared" si="405"/>
        <v>34.125</v>
      </c>
      <c r="T2607" s="17">
        <f t="shared" si="406"/>
        <v>29.925000000000001</v>
      </c>
      <c r="U2607" s="17">
        <f t="shared" si="407"/>
        <v>41.625</v>
      </c>
      <c r="V2607" s="16">
        <f t="shared" si="408"/>
        <v>39.674999999999997</v>
      </c>
      <c r="W2607" s="16">
        <f t="shared" si="409"/>
        <v>40.162499999999994</v>
      </c>
    </row>
    <row r="2608" spans="1:23" ht="13.5" x14ac:dyDescent="0.25">
      <c r="A2608" s="3">
        <v>45804</v>
      </c>
      <c r="B2608" s="2">
        <v>2.09</v>
      </c>
      <c r="C2608" s="2">
        <v>51.028270069457868</v>
      </c>
      <c r="D2608" s="2">
        <v>-4.6749502510786911E-2</v>
      </c>
      <c r="E2608" s="2">
        <v>-1.5517479617895279E-26</v>
      </c>
      <c r="F2608" s="2">
        <v>2.0840000000000001</v>
      </c>
      <c r="G2608" s="2">
        <v>2.0960000000000001</v>
      </c>
      <c r="H2608" s="2">
        <v>2.06</v>
      </c>
      <c r="I2608" s="2">
        <v>2.1068000000000002</v>
      </c>
      <c r="J2608" s="2">
        <v>2.1367000000000003</v>
      </c>
      <c r="K2608" s="13" t="s">
        <v>53</v>
      </c>
      <c r="L2608" s="13" t="s">
        <v>55</v>
      </c>
      <c r="M2608" s="13" t="s">
        <v>47</v>
      </c>
      <c r="N2608" s="16">
        <f t="shared" si="400"/>
        <v>50</v>
      </c>
      <c r="O2608" s="16">
        <f t="shared" si="401"/>
        <v>100</v>
      </c>
      <c r="P2608" s="16">
        <f t="shared" si="402"/>
        <v>0</v>
      </c>
      <c r="Q2608" s="16">
        <f t="shared" si="403"/>
        <v>16.5</v>
      </c>
      <c r="R2608" s="17">
        <f t="shared" si="404"/>
        <v>54.975000000000001</v>
      </c>
      <c r="S2608" s="17">
        <f t="shared" si="405"/>
        <v>34.125</v>
      </c>
      <c r="T2608" s="17">
        <f t="shared" si="406"/>
        <v>29.925000000000001</v>
      </c>
      <c r="U2608" s="17">
        <f t="shared" si="407"/>
        <v>41.625</v>
      </c>
      <c r="V2608" s="16">
        <f t="shared" si="408"/>
        <v>39.674999999999997</v>
      </c>
      <c r="W2608" s="16">
        <f t="shared" si="409"/>
        <v>40.162499999999994</v>
      </c>
    </row>
    <row r="2609" spans="1:23" ht="13.5" x14ac:dyDescent="0.25">
      <c r="A2609" s="3">
        <v>45805</v>
      </c>
      <c r="B2609" s="2">
        <v>2.08</v>
      </c>
      <c r="C2609" s="2">
        <v>49.30255834504856</v>
      </c>
      <c r="D2609" s="2">
        <v>-4.2905370138031085E-2</v>
      </c>
      <c r="E2609" s="2">
        <v>-1.2413983694316223E-26</v>
      </c>
      <c r="F2609" s="2">
        <v>2.09</v>
      </c>
      <c r="G2609" s="2">
        <v>2.0980000000000003</v>
      </c>
      <c r="H2609" s="2">
        <v>2.0609999999999999</v>
      </c>
      <c r="I2609" s="2">
        <v>2.1040000000000001</v>
      </c>
      <c r="J2609" s="2">
        <v>2.1372</v>
      </c>
      <c r="K2609" s="13" t="s">
        <v>48</v>
      </c>
      <c r="L2609" s="13" t="s">
        <v>55</v>
      </c>
      <c r="M2609" s="13" t="s">
        <v>52</v>
      </c>
      <c r="N2609" s="16">
        <f t="shared" si="400"/>
        <v>50</v>
      </c>
      <c r="O2609" s="16">
        <f t="shared" si="401"/>
        <v>100</v>
      </c>
      <c r="P2609" s="16">
        <f t="shared" si="402"/>
        <v>0</v>
      </c>
      <c r="Q2609" s="16">
        <f t="shared" si="403"/>
        <v>83.5</v>
      </c>
      <c r="R2609" s="17">
        <f t="shared" si="404"/>
        <v>65.025000000000006</v>
      </c>
      <c r="S2609" s="17">
        <f t="shared" si="405"/>
        <v>50.875</v>
      </c>
      <c r="T2609" s="17">
        <f t="shared" si="406"/>
        <v>60.075000000000003</v>
      </c>
      <c r="U2609" s="17">
        <f t="shared" si="407"/>
        <v>58.375</v>
      </c>
      <c r="V2609" s="16">
        <f t="shared" si="408"/>
        <v>58.658333333333339</v>
      </c>
      <c r="W2609" s="16">
        <f t="shared" si="409"/>
        <v>58.587500000000006</v>
      </c>
    </row>
    <row r="2610" spans="1:23" ht="13.5" x14ac:dyDescent="0.25">
      <c r="A2610" s="3">
        <v>45806</v>
      </c>
      <c r="B2610" s="2">
        <v>2.06</v>
      </c>
      <c r="C2610" s="2">
        <v>45.955167408730617</v>
      </c>
      <c r="D2610" s="2">
        <v>-2.7381843405666295E-2</v>
      </c>
      <c r="E2610" s="2">
        <v>-9.9311869554529799E-27</v>
      </c>
      <c r="F2610" s="2">
        <v>2.0840000000000001</v>
      </c>
      <c r="G2610" s="2">
        <v>2.0909999999999993</v>
      </c>
      <c r="H2610" s="2">
        <v>2.0609999999999999</v>
      </c>
      <c r="I2610" s="2">
        <v>2.1012</v>
      </c>
      <c r="J2610" s="2">
        <v>2.1375999999999999</v>
      </c>
      <c r="K2610" s="13" t="s">
        <v>53</v>
      </c>
      <c r="L2610" s="13" t="s">
        <v>55</v>
      </c>
      <c r="M2610" s="13" t="s">
        <v>47</v>
      </c>
      <c r="N2610" s="16">
        <f t="shared" si="400"/>
        <v>50</v>
      </c>
      <c r="O2610" s="16">
        <f t="shared" si="401"/>
        <v>100</v>
      </c>
      <c r="P2610" s="16">
        <f t="shared" si="402"/>
        <v>0</v>
      </c>
      <c r="Q2610" s="16">
        <f t="shared" si="403"/>
        <v>16.5</v>
      </c>
      <c r="R2610" s="17">
        <f t="shared" si="404"/>
        <v>54.975000000000001</v>
      </c>
      <c r="S2610" s="17">
        <f t="shared" si="405"/>
        <v>34.125</v>
      </c>
      <c r="T2610" s="17">
        <f t="shared" si="406"/>
        <v>29.925000000000001</v>
      </c>
      <c r="U2610" s="17">
        <f t="shared" si="407"/>
        <v>41.625</v>
      </c>
      <c r="V2610" s="16">
        <f t="shared" si="408"/>
        <v>39.674999999999997</v>
      </c>
      <c r="W2610" s="16">
        <f t="shared" si="409"/>
        <v>40.162499999999994</v>
      </c>
    </row>
    <row r="2611" spans="1:23" ht="13.5" x14ac:dyDescent="0.25">
      <c r="A2611" s="3">
        <v>45807</v>
      </c>
      <c r="B2611" s="2">
        <v>2.02</v>
      </c>
      <c r="C2611" s="2">
        <v>40.092269872514066</v>
      </c>
      <c r="D2611" s="2">
        <v>-1.1146808576541378E-2</v>
      </c>
      <c r="E2611" s="2">
        <v>-7.944949564362384E-27</v>
      </c>
      <c r="F2611" s="2">
        <v>2.0680000000000001</v>
      </c>
      <c r="G2611" s="2">
        <v>2.0799999999999996</v>
      </c>
      <c r="H2611" s="2">
        <v>2.0605000000000002</v>
      </c>
      <c r="I2611" s="2">
        <v>2.0977999999999999</v>
      </c>
      <c r="J2611" s="2">
        <v>2.13775</v>
      </c>
      <c r="K2611" s="13" t="s">
        <v>53</v>
      </c>
      <c r="L2611" s="13" t="s">
        <v>55</v>
      </c>
      <c r="M2611" s="13" t="s">
        <v>47</v>
      </c>
      <c r="N2611" s="16">
        <f t="shared" si="400"/>
        <v>50</v>
      </c>
      <c r="O2611" s="16">
        <f t="shared" si="401"/>
        <v>100</v>
      </c>
      <c r="P2611" s="16">
        <f t="shared" si="402"/>
        <v>0</v>
      </c>
      <c r="Q2611" s="16">
        <f t="shared" si="403"/>
        <v>16.5</v>
      </c>
      <c r="R2611" s="17">
        <f t="shared" si="404"/>
        <v>54.975000000000001</v>
      </c>
      <c r="S2611" s="17">
        <f t="shared" si="405"/>
        <v>34.125</v>
      </c>
      <c r="T2611" s="17">
        <f t="shared" si="406"/>
        <v>29.925000000000001</v>
      </c>
      <c r="U2611" s="17">
        <f t="shared" si="407"/>
        <v>41.625</v>
      </c>
      <c r="V2611" s="16">
        <f t="shared" si="408"/>
        <v>39.674999999999997</v>
      </c>
      <c r="W2611" s="16">
        <f t="shared" si="409"/>
        <v>40.162499999999994</v>
      </c>
    </row>
    <row r="2612" spans="1:23" ht="13.5" x14ac:dyDescent="0.25">
      <c r="A2612" s="3">
        <v>45810</v>
      </c>
      <c r="B2612" s="2">
        <v>2.0299999999999998</v>
      </c>
      <c r="C2612" s="2">
        <v>42.081654647610044</v>
      </c>
      <c r="D2612" s="2">
        <v>6.7433618789047856E-4</v>
      </c>
      <c r="E2612" s="2">
        <v>-6.3559596514899072E-27</v>
      </c>
      <c r="F2612" s="2">
        <v>2.056</v>
      </c>
      <c r="G2612" s="2">
        <v>2.0710000000000002</v>
      </c>
      <c r="H2612" s="2">
        <v>2.0610000000000004</v>
      </c>
      <c r="I2612" s="2">
        <v>2.0950000000000002</v>
      </c>
      <c r="J2612" s="2">
        <v>2.1379999999999999</v>
      </c>
      <c r="K2612" s="13" t="s">
        <v>53</v>
      </c>
      <c r="L2612" s="13" t="s">
        <v>55</v>
      </c>
      <c r="M2612" s="13" t="s">
        <v>47</v>
      </c>
      <c r="N2612" s="16">
        <f t="shared" si="400"/>
        <v>50</v>
      </c>
      <c r="O2612" s="16">
        <f t="shared" si="401"/>
        <v>100</v>
      </c>
      <c r="P2612" s="16">
        <f t="shared" si="402"/>
        <v>0</v>
      </c>
      <c r="Q2612" s="16">
        <f t="shared" si="403"/>
        <v>16.5</v>
      </c>
      <c r="R2612" s="17">
        <f t="shared" si="404"/>
        <v>54.975000000000001</v>
      </c>
      <c r="S2612" s="17">
        <f t="shared" si="405"/>
        <v>34.125</v>
      </c>
      <c r="T2612" s="17">
        <f t="shared" si="406"/>
        <v>29.925000000000001</v>
      </c>
      <c r="U2612" s="17">
        <f t="shared" si="407"/>
        <v>41.625</v>
      </c>
      <c r="V2612" s="16">
        <f t="shared" si="408"/>
        <v>39.674999999999997</v>
      </c>
      <c r="W2612" s="16">
        <f t="shared" si="409"/>
        <v>40.162499999999994</v>
      </c>
    </row>
    <row r="2613" spans="1:23" ht="13.5" x14ac:dyDescent="0.25">
      <c r="A2613" s="3">
        <v>45811</v>
      </c>
      <c r="B2613" s="2">
        <v>2.0099999999999998</v>
      </c>
      <c r="C2613" s="2">
        <v>39.272720299271356</v>
      </c>
      <c r="D2613" s="2">
        <v>9.3584315311021626E-3</v>
      </c>
      <c r="E2613" s="2">
        <v>-5.0847677211919257E-27</v>
      </c>
      <c r="F2613" s="2">
        <v>2.04</v>
      </c>
      <c r="G2613" s="2">
        <v>2.0620000000000003</v>
      </c>
      <c r="H2613" s="2">
        <v>2.0615000000000006</v>
      </c>
      <c r="I2613" s="2">
        <v>2.0918000000000001</v>
      </c>
      <c r="J2613" s="2">
        <v>2.1380999999999997</v>
      </c>
      <c r="K2613" s="13" t="s">
        <v>53</v>
      </c>
      <c r="L2613" s="13" t="s">
        <v>55</v>
      </c>
      <c r="M2613" s="13" t="s">
        <v>47</v>
      </c>
      <c r="N2613" s="16">
        <f t="shared" si="400"/>
        <v>50</v>
      </c>
      <c r="O2613" s="16">
        <f t="shared" si="401"/>
        <v>100</v>
      </c>
      <c r="P2613" s="16">
        <f t="shared" si="402"/>
        <v>0</v>
      </c>
      <c r="Q2613" s="16">
        <f t="shared" si="403"/>
        <v>16.5</v>
      </c>
      <c r="R2613" s="17">
        <f t="shared" si="404"/>
        <v>54.975000000000001</v>
      </c>
      <c r="S2613" s="17">
        <f t="shared" si="405"/>
        <v>34.125</v>
      </c>
      <c r="T2613" s="17">
        <f t="shared" si="406"/>
        <v>29.925000000000001</v>
      </c>
      <c r="U2613" s="17">
        <f t="shared" si="407"/>
        <v>41.625</v>
      </c>
      <c r="V2613" s="16">
        <f t="shared" si="408"/>
        <v>39.674999999999997</v>
      </c>
      <c r="W2613" s="16">
        <f t="shared" si="409"/>
        <v>40.162499999999994</v>
      </c>
    </row>
    <row r="2614" spans="1:23" ht="13.5" x14ac:dyDescent="0.25">
      <c r="A2614" s="3">
        <v>45812</v>
      </c>
      <c r="B2614" s="2">
        <v>2</v>
      </c>
      <c r="C2614" s="2">
        <v>37.910149838672226</v>
      </c>
      <c r="D2614" s="2">
        <v>1.012963521559973E-2</v>
      </c>
      <c r="E2614" s="2">
        <v>-4.0678141769535407E-27</v>
      </c>
      <c r="F2614" s="2">
        <v>2.024</v>
      </c>
      <c r="G2614" s="2">
        <v>2.0569999999999999</v>
      </c>
      <c r="H2614" s="2">
        <v>2.0610000000000004</v>
      </c>
      <c r="I2614" s="2">
        <v>2.0886</v>
      </c>
      <c r="J2614" s="2">
        <v>2.1381499999999996</v>
      </c>
      <c r="K2614" s="13" t="s">
        <v>53</v>
      </c>
      <c r="L2614" s="13" t="s">
        <v>55</v>
      </c>
      <c r="M2614" s="13" t="s">
        <v>47</v>
      </c>
      <c r="N2614" s="16">
        <f t="shared" si="400"/>
        <v>50</v>
      </c>
      <c r="O2614" s="16">
        <f t="shared" si="401"/>
        <v>100</v>
      </c>
      <c r="P2614" s="16">
        <f t="shared" si="402"/>
        <v>0</v>
      </c>
      <c r="Q2614" s="16">
        <f t="shared" si="403"/>
        <v>16.5</v>
      </c>
      <c r="R2614" s="17">
        <f t="shared" si="404"/>
        <v>54.975000000000001</v>
      </c>
      <c r="S2614" s="17">
        <f t="shared" si="405"/>
        <v>34.125</v>
      </c>
      <c r="T2614" s="17">
        <f t="shared" si="406"/>
        <v>29.925000000000001</v>
      </c>
      <c r="U2614" s="17">
        <f t="shared" si="407"/>
        <v>41.625</v>
      </c>
      <c r="V2614" s="16">
        <f t="shared" si="408"/>
        <v>39.674999999999997</v>
      </c>
      <c r="W2614" s="16">
        <f t="shared" si="409"/>
        <v>40.162499999999994</v>
      </c>
    </row>
    <row r="2615" spans="1:23" ht="13.5" x14ac:dyDescent="0.25">
      <c r="A2615" s="3">
        <v>45813</v>
      </c>
      <c r="B2615" s="2">
        <v>2</v>
      </c>
      <c r="C2615" s="2">
        <v>37.910149838672233</v>
      </c>
      <c r="D2615" s="2">
        <v>1.7342063911823136E-2</v>
      </c>
      <c r="E2615" s="2">
        <v>-3.2542513415628329E-27</v>
      </c>
      <c r="F2615" s="2">
        <v>2.0119999999999996</v>
      </c>
      <c r="G2615" s="2">
        <v>2.0479999999999996</v>
      </c>
      <c r="H2615" s="2">
        <v>2.0609999999999999</v>
      </c>
      <c r="I2615" s="2">
        <v>2.0854000000000004</v>
      </c>
      <c r="J2615" s="2">
        <v>2.1382499999999998</v>
      </c>
      <c r="K2615" s="13" t="s">
        <v>53</v>
      </c>
      <c r="L2615" s="13" t="s">
        <v>55</v>
      </c>
      <c r="M2615" s="13" t="s">
        <v>47</v>
      </c>
      <c r="N2615" s="16">
        <f t="shared" si="400"/>
        <v>50</v>
      </c>
      <c r="O2615" s="16">
        <f t="shared" si="401"/>
        <v>100</v>
      </c>
      <c r="P2615" s="16">
        <f t="shared" si="402"/>
        <v>0</v>
      </c>
      <c r="Q2615" s="16">
        <f t="shared" si="403"/>
        <v>16.5</v>
      </c>
      <c r="R2615" s="17">
        <f t="shared" si="404"/>
        <v>54.975000000000001</v>
      </c>
      <c r="S2615" s="17">
        <f t="shared" si="405"/>
        <v>34.125</v>
      </c>
      <c r="T2615" s="17">
        <f t="shared" si="406"/>
        <v>29.925000000000001</v>
      </c>
      <c r="U2615" s="17">
        <f t="shared" si="407"/>
        <v>41.625</v>
      </c>
      <c r="V2615" s="16">
        <f t="shared" si="408"/>
        <v>39.674999999999997</v>
      </c>
      <c r="W2615" s="16">
        <f t="shared" si="409"/>
        <v>40.162499999999994</v>
      </c>
    </row>
    <row r="2616" spans="1:23" ht="13.5" x14ac:dyDescent="0.25">
      <c r="A2616" s="3">
        <v>45817</v>
      </c>
      <c r="B2616" s="2">
        <v>2</v>
      </c>
      <c r="C2616" s="2">
        <v>37.910149838672233</v>
      </c>
      <c r="D2616" s="2">
        <v>2.535929934149328E-2</v>
      </c>
      <c r="E2616" s="2">
        <v>-2.6034010732502665E-27</v>
      </c>
      <c r="F2616" s="2">
        <v>2.008</v>
      </c>
      <c r="G2616" s="2">
        <v>2.0379999999999998</v>
      </c>
      <c r="H2616" s="2">
        <v>2.0619999999999998</v>
      </c>
      <c r="I2616" s="2">
        <v>2.0815999999999999</v>
      </c>
      <c r="J2616" s="2">
        <v>2.1381999999999999</v>
      </c>
      <c r="K2616" s="13" t="s">
        <v>53</v>
      </c>
      <c r="L2616" s="13" t="s">
        <v>55</v>
      </c>
      <c r="M2616" s="13" t="s">
        <v>47</v>
      </c>
      <c r="N2616" s="16">
        <f t="shared" si="400"/>
        <v>50</v>
      </c>
      <c r="O2616" s="16">
        <f t="shared" si="401"/>
        <v>100</v>
      </c>
      <c r="P2616" s="16">
        <f t="shared" si="402"/>
        <v>0</v>
      </c>
      <c r="Q2616" s="16">
        <f t="shared" si="403"/>
        <v>16.5</v>
      </c>
      <c r="R2616" s="17">
        <f t="shared" si="404"/>
        <v>54.975000000000001</v>
      </c>
      <c r="S2616" s="17">
        <f t="shared" si="405"/>
        <v>34.125</v>
      </c>
      <c r="T2616" s="17">
        <f t="shared" si="406"/>
        <v>29.925000000000001</v>
      </c>
      <c r="U2616" s="17">
        <f t="shared" si="407"/>
        <v>41.625</v>
      </c>
      <c r="V2616" s="16">
        <f t="shared" si="408"/>
        <v>39.674999999999997</v>
      </c>
      <c r="W2616" s="16">
        <f t="shared" si="409"/>
        <v>40.162499999999994</v>
      </c>
    </row>
    <row r="2617" spans="1:23" ht="13.5" x14ac:dyDescent="0.25">
      <c r="A2617" s="3">
        <v>45818</v>
      </c>
      <c r="B2617" s="2">
        <v>1.99</v>
      </c>
      <c r="C2617" s="2">
        <v>36.335607091150607</v>
      </c>
      <c r="D2617" s="2">
        <v>3.1693494628654229E-2</v>
      </c>
      <c r="E2617" s="2">
        <v>-2.0827208586002135E-27</v>
      </c>
      <c r="F2617" s="2">
        <v>2</v>
      </c>
      <c r="G2617" s="2">
        <v>2.0279999999999996</v>
      </c>
      <c r="H2617" s="2">
        <v>2.0614999999999997</v>
      </c>
      <c r="I2617" s="2">
        <v>2.0780000000000003</v>
      </c>
      <c r="J2617" s="2">
        <v>2.1377999999999999</v>
      </c>
      <c r="K2617" s="13" t="s">
        <v>53</v>
      </c>
      <c r="L2617" s="13" t="s">
        <v>55</v>
      </c>
      <c r="M2617" s="13" t="s">
        <v>47</v>
      </c>
      <c r="N2617" s="16">
        <f t="shared" si="400"/>
        <v>50</v>
      </c>
      <c r="O2617" s="16">
        <f t="shared" si="401"/>
        <v>100</v>
      </c>
      <c r="P2617" s="16">
        <f t="shared" si="402"/>
        <v>0</v>
      </c>
      <c r="Q2617" s="16">
        <f t="shared" si="403"/>
        <v>16.5</v>
      </c>
      <c r="R2617" s="17">
        <f t="shared" si="404"/>
        <v>54.975000000000001</v>
      </c>
      <c r="S2617" s="17">
        <f t="shared" si="405"/>
        <v>34.125</v>
      </c>
      <c r="T2617" s="17">
        <f t="shared" si="406"/>
        <v>29.925000000000001</v>
      </c>
      <c r="U2617" s="17">
        <f t="shared" si="407"/>
        <v>41.625</v>
      </c>
      <c r="V2617" s="16">
        <f t="shared" si="408"/>
        <v>39.674999999999997</v>
      </c>
      <c r="W2617" s="16">
        <f t="shared" si="409"/>
        <v>40.162499999999994</v>
      </c>
    </row>
    <row r="2618" spans="1:23" ht="13.5" x14ac:dyDescent="0.25">
      <c r="A2618" s="3">
        <v>45819</v>
      </c>
      <c r="B2618" s="2">
        <v>2.02</v>
      </c>
      <c r="C2618" s="2">
        <v>43.867731534032075</v>
      </c>
      <c r="D2618" s="2">
        <v>3.5212382735362091E-2</v>
      </c>
      <c r="E2618" s="2">
        <v>-1.6661766868801709E-27</v>
      </c>
      <c r="F2618" s="2">
        <v>2.0019999999999998</v>
      </c>
      <c r="G2618" s="2">
        <v>2.0209999999999999</v>
      </c>
      <c r="H2618" s="2">
        <v>2.0585</v>
      </c>
      <c r="I2618" s="2">
        <v>2.0749999999999997</v>
      </c>
      <c r="J2618" s="2">
        <v>2.1376499999999994</v>
      </c>
      <c r="K2618" s="13" t="s">
        <v>53</v>
      </c>
      <c r="L2618" s="13" t="s">
        <v>55</v>
      </c>
      <c r="M2618" s="13" t="s">
        <v>54</v>
      </c>
      <c r="N2618" s="16">
        <f t="shared" si="400"/>
        <v>50</v>
      </c>
      <c r="O2618" s="16">
        <f t="shared" si="401"/>
        <v>100</v>
      </c>
      <c r="P2618" s="16">
        <f t="shared" si="402"/>
        <v>0</v>
      </c>
      <c r="Q2618" s="16">
        <f t="shared" si="403"/>
        <v>16.5</v>
      </c>
      <c r="R2618" s="17">
        <f t="shared" si="404"/>
        <v>54.975000000000001</v>
      </c>
      <c r="S2618" s="17">
        <f t="shared" si="405"/>
        <v>34.125</v>
      </c>
      <c r="T2618" s="17">
        <f t="shared" si="406"/>
        <v>29.925000000000001</v>
      </c>
      <c r="U2618" s="17">
        <f t="shared" si="407"/>
        <v>41.625</v>
      </c>
      <c r="V2618" s="16">
        <f t="shared" si="408"/>
        <v>39.674999999999997</v>
      </c>
      <c r="W2618" s="16">
        <f t="shared" si="409"/>
        <v>40.162499999999994</v>
      </c>
    </row>
    <row r="2619" spans="1:23" ht="13.5" x14ac:dyDescent="0.25">
      <c r="A2619" s="3">
        <v>45820</v>
      </c>
      <c r="B2619" s="2">
        <v>2.02</v>
      </c>
      <c r="C2619" s="2">
        <v>43.867731534032075</v>
      </c>
      <c r="D2619" s="2">
        <v>3.682732489605467E-2</v>
      </c>
      <c r="E2619" s="2">
        <v>-1.3329413495041368E-27</v>
      </c>
      <c r="F2619" s="2">
        <v>2.0059999999999998</v>
      </c>
      <c r="G2619" s="2">
        <v>2.0149999999999997</v>
      </c>
      <c r="H2619" s="2">
        <v>2.0565000000000007</v>
      </c>
      <c r="I2619" s="2">
        <v>2.0718000000000001</v>
      </c>
      <c r="J2619" s="2">
        <v>2.1376499999999994</v>
      </c>
      <c r="K2619" s="13" t="s">
        <v>53</v>
      </c>
      <c r="L2619" s="13" t="s">
        <v>55</v>
      </c>
      <c r="M2619" s="13" t="s">
        <v>54</v>
      </c>
      <c r="N2619" s="16">
        <f t="shared" si="400"/>
        <v>50</v>
      </c>
      <c r="O2619" s="16">
        <f t="shared" si="401"/>
        <v>100</v>
      </c>
      <c r="P2619" s="16">
        <f t="shared" si="402"/>
        <v>0</v>
      </c>
      <c r="Q2619" s="16">
        <f t="shared" si="403"/>
        <v>16.5</v>
      </c>
      <c r="R2619" s="17">
        <f t="shared" si="404"/>
        <v>54.975000000000001</v>
      </c>
      <c r="S2619" s="17">
        <f t="shared" si="405"/>
        <v>34.125</v>
      </c>
      <c r="T2619" s="17">
        <f t="shared" si="406"/>
        <v>29.925000000000001</v>
      </c>
      <c r="U2619" s="17">
        <f t="shared" si="407"/>
        <v>41.625</v>
      </c>
      <c r="V2619" s="16">
        <f t="shared" si="408"/>
        <v>39.674999999999997</v>
      </c>
      <c r="W2619" s="16">
        <f t="shared" si="409"/>
        <v>40.162499999999994</v>
      </c>
    </row>
    <row r="2620" spans="1:23" ht="13.5" x14ac:dyDescent="0.25">
      <c r="A2620" s="3">
        <v>45821</v>
      </c>
      <c r="B2620" s="2">
        <v>2</v>
      </c>
      <c r="C2620" s="2">
        <v>40.191264605915876</v>
      </c>
      <c r="D2620" s="2">
        <v>3.6761227444790823E-2</v>
      </c>
      <c r="E2620" s="2">
        <v>-1.0663530796033095E-27</v>
      </c>
      <c r="F2620" s="2">
        <v>2.0059999999999998</v>
      </c>
      <c r="G2620" s="2">
        <v>2.0089999999999999</v>
      </c>
      <c r="H2620" s="2">
        <v>2.0499999999999998</v>
      </c>
      <c r="I2620" s="2">
        <v>2.0686</v>
      </c>
      <c r="J2620" s="2">
        <v>2.1376499999999998</v>
      </c>
      <c r="K2620" s="13" t="s">
        <v>53</v>
      </c>
      <c r="L2620" s="13" t="s">
        <v>55</v>
      </c>
      <c r="M2620" s="13" t="s">
        <v>55</v>
      </c>
      <c r="N2620" s="16">
        <f t="shared" si="400"/>
        <v>50</v>
      </c>
      <c r="O2620" s="16">
        <f t="shared" si="401"/>
        <v>100</v>
      </c>
      <c r="P2620" s="16">
        <f t="shared" si="402"/>
        <v>0</v>
      </c>
      <c r="Q2620" s="16">
        <f t="shared" si="403"/>
        <v>16.5</v>
      </c>
      <c r="R2620" s="17">
        <f t="shared" si="404"/>
        <v>54.975000000000001</v>
      </c>
      <c r="S2620" s="17">
        <f t="shared" si="405"/>
        <v>34.125</v>
      </c>
      <c r="T2620" s="17">
        <f t="shared" si="406"/>
        <v>29.925000000000001</v>
      </c>
      <c r="U2620" s="17">
        <f t="shared" si="407"/>
        <v>41.625</v>
      </c>
      <c r="V2620" s="16">
        <f t="shared" si="408"/>
        <v>39.674999999999997</v>
      </c>
      <c r="W2620" s="16">
        <f t="shared" si="409"/>
        <v>40.162499999999994</v>
      </c>
    </row>
    <row r="2621" spans="1:23" ht="13.5" x14ac:dyDescent="0.25">
      <c r="A2621" s="3">
        <v>45824</v>
      </c>
      <c r="B2621" s="2">
        <v>1.98</v>
      </c>
      <c r="C2621" s="2">
        <v>36.864103386141956</v>
      </c>
      <c r="D2621" s="2">
        <v>3.2301906336879682E-2</v>
      </c>
      <c r="E2621" s="2">
        <v>-8.5308246368264768E-28</v>
      </c>
      <c r="F2621" s="2">
        <v>2.0019999999999998</v>
      </c>
      <c r="G2621" s="2">
        <v>2.0049999999999999</v>
      </c>
      <c r="H2621" s="2">
        <v>2.0425</v>
      </c>
      <c r="I2621" s="2">
        <v>2.0648</v>
      </c>
      <c r="J2621" s="2">
        <v>2.1375500000000001</v>
      </c>
      <c r="K2621" s="13" t="s">
        <v>53</v>
      </c>
      <c r="L2621" s="13" t="s">
        <v>55</v>
      </c>
      <c r="M2621" s="13" t="s">
        <v>47</v>
      </c>
      <c r="N2621" s="16">
        <f t="shared" si="400"/>
        <v>50</v>
      </c>
      <c r="O2621" s="16">
        <f t="shared" si="401"/>
        <v>100</v>
      </c>
      <c r="P2621" s="16">
        <f t="shared" si="402"/>
        <v>0</v>
      </c>
      <c r="Q2621" s="16">
        <f t="shared" si="403"/>
        <v>16.5</v>
      </c>
      <c r="R2621" s="17">
        <f t="shared" si="404"/>
        <v>54.975000000000001</v>
      </c>
      <c r="S2621" s="17">
        <f t="shared" si="405"/>
        <v>34.125</v>
      </c>
      <c r="T2621" s="17">
        <f t="shared" si="406"/>
        <v>29.925000000000001</v>
      </c>
      <c r="U2621" s="17">
        <f t="shared" si="407"/>
        <v>41.625</v>
      </c>
      <c r="V2621" s="16">
        <f t="shared" si="408"/>
        <v>39.674999999999997</v>
      </c>
      <c r="W2621" s="16">
        <f t="shared" si="409"/>
        <v>40.162499999999994</v>
      </c>
    </row>
    <row r="2622" spans="1:23" ht="13.5" x14ac:dyDescent="0.25">
      <c r="A2622" s="3">
        <v>45825</v>
      </c>
      <c r="B2622" s="2">
        <v>1.97</v>
      </c>
      <c r="C2622" s="2">
        <v>35.29098765343538</v>
      </c>
      <c r="D2622" s="2">
        <v>3.117506608040399E-2</v>
      </c>
      <c r="E2622" s="2">
        <v>-6.8246597094611815E-28</v>
      </c>
      <c r="F2622" s="2">
        <v>1.998</v>
      </c>
      <c r="G2622" s="2">
        <v>1.9989999999999999</v>
      </c>
      <c r="H2622" s="2">
        <v>2.0349999999999997</v>
      </c>
      <c r="I2622" s="2">
        <v>2.0611999999999999</v>
      </c>
      <c r="J2622" s="2">
        <v>2.1374000000000004</v>
      </c>
      <c r="K2622" s="13" t="s">
        <v>53</v>
      </c>
      <c r="L2622" s="13" t="s">
        <v>55</v>
      </c>
      <c r="M2622" s="13" t="s">
        <v>47</v>
      </c>
      <c r="N2622" s="16">
        <f t="shared" si="400"/>
        <v>50</v>
      </c>
      <c r="O2622" s="16">
        <f t="shared" si="401"/>
        <v>100</v>
      </c>
      <c r="P2622" s="16">
        <f t="shared" si="402"/>
        <v>0</v>
      </c>
      <c r="Q2622" s="16">
        <f t="shared" si="403"/>
        <v>16.5</v>
      </c>
      <c r="R2622" s="17">
        <f t="shared" si="404"/>
        <v>54.975000000000001</v>
      </c>
      <c r="S2622" s="17">
        <f t="shared" si="405"/>
        <v>34.125</v>
      </c>
      <c r="T2622" s="17">
        <f t="shared" si="406"/>
        <v>29.925000000000001</v>
      </c>
      <c r="U2622" s="17">
        <f t="shared" si="407"/>
        <v>41.625</v>
      </c>
      <c r="V2622" s="16">
        <f t="shared" si="408"/>
        <v>39.674999999999997</v>
      </c>
      <c r="W2622" s="16">
        <f t="shared" si="409"/>
        <v>40.162499999999994</v>
      </c>
    </row>
    <row r="2623" spans="1:23" ht="13.5" x14ac:dyDescent="0.25">
      <c r="A2623" s="3">
        <v>45826</v>
      </c>
      <c r="B2623" s="2">
        <v>1.97</v>
      </c>
      <c r="C2623" s="2">
        <v>35.29098765343538</v>
      </c>
      <c r="D2623" s="2">
        <v>2.754378022612336E-2</v>
      </c>
      <c r="E2623" s="2">
        <v>-5.4597277675689455E-28</v>
      </c>
      <c r="F2623" s="2">
        <v>1.988</v>
      </c>
      <c r="G2623" s="2">
        <v>1.9949999999999997</v>
      </c>
      <c r="H2623" s="2">
        <v>2.0285000000000002</v>
      </c>
      <c r="I2623" s="2">
        <v>2.0576000000000003</v>
      </c>
      <c r="J2623" s="2">
        <v>2.1370500000000003</v>
      </c>
      <c r="K2623" s="13" t="s">
        <v>53</v>
      </c>
      <c r="L2623" s="13" t="s">
        <v>55</v>
      </c>
      <c r="M2623" s="13" t="s">
        <v>47</v>
      </c>
      <c r="N2623" s="16">
        <f t="shared" si="400"/>
        <v>50</v>
      </c>
      <c r="O2623" s="16">
        <f t="shared" si="401"/>
        <v>100</v>
      </c>
      <c r="P2623" s="16">
        <f t="shared" si="402"/>
        <v>0</v>
      </c>
      <c r="Q2623" s="16">
        <f t="shared" si="403"/>
        <v>16.5</v>
      </c>
      <c r="R2623" s="17">
        <f t="shared" si="404"/>
        <v>54.975000000000001</v>
      </c>
      <c r="S2623" s="17">
        <f t="shared" si="405"/>
        <v>34.125</v>
      </c>
      <c r="T2623" s="17">
        <f t="shared" si="406"/>
        <v>29.925000000000001</v>
      </c>
      <c r="U2623" s="17">
        <f t="shared" si="407"/>
        <v>41.625</v>
      </c>
      <c r="V2623" s="16">
        <f t="shared" si="408"/>
        <v>39.674999999999997</v>
      </c>
      <c r="W2623" s="16">
        <f t="shared" si="409"/>
        <v>40.162499999999994</v>
      </c>
    </row>
    <row r="2624" spans="1:23" ht="13.5" x14ac:dyDescent="0.25">
      <c r="A2624" s="3">
        <v>45827</v>
      </c>
      <c r="B2624" s="2">
        <v>1.97</v>
      </c>
      <c r="C2624" s="2">
        <v>35.29098765343538</v>
      </c>
      <c r="D2624" s="2">
        <v>2.3302245380449449E-2</v>
      </c>
      <c r="E2624" s="2">
        <v>-4.3677822140551562E-28</v>
      </c>
      <c r="F2624" s="2">
        <v>1.9780000000000002</v>
      </c>
      <c r="G2624" s="2">
        <v>1.9919999999999998</v>
      </c>
      <c r="H2624" s="2">
        <v>2.0244999999999993</v>
      </c>
      <c r="I2624" s="2">
        <v>2.0541999999999998</v>
      </c>
      <c r="J2624" s="2">
        <v>2.1366500000000004</v>
      </c>
      <c r="K2624" s="13" t="s">
        <v>53</v>
      </c>
      <c r="L2624" s="13" t="s">
        <v>55</v>
      </c>
      <c r="M2624" s="13" t="s">
        <v>47</v>
      </c>
      <c r="N2624" s="16">
        <f t="shared" si="400"/>
        <v>50</v>
      </c>
      <c r="O2624" s="16">
        <f t="shared" si="401"/>
        <v>100</v>
      </c>
      <c r="P2624" s="16">
        <f t="shared" si="402"/>
        <v>0</v>
      </c>
      <c r="Q2624" s="16">
        <f t="shared" si="403"/>
        <v>16.5</v>
      </c>
      <c r="R2624" s="17">
        <f t="shared" si="404"/>
        <v>54.975000000000001</v>
      </c>
      <c r="S2624" s="17">
        <f t="shared" si="405"/>
        <v>34.125</v>
      </c>
      <c r="T2624" s="17">
        <f t="shared" si="406"/>
        <v>29.925000000000001</v>
      </c>
      <c r="U2624" s="17">
        <f t="shared" si="407"/>
        <v>41.625</v>
      </c>
      <c r="V2624" s="16">
        <f t="shared" si="408"/>
        <v>39.674999999999997</v>
      </c>
      <c r="W2624" s="16">
        <f t="shared" si="409"/>
        <v>40.162499999999994</v>
      </c>
    </row>
    <row r="2625" spans="1:23" ht="13.5" x14ac:dyDescent="0.25">
      <c r="A2625" s="3">
        <v>45828</v>
      </c>
      <c r="B2625" s="2">
        <v>1.97</v>
      </c>
      <c r="C2625" s="2">
        <v>35.29098765343538</v>
      </c>
      <c r="D2625" s="2">
        <v>2.0055433232067266E-2</v>
      </c>
      <c r="E2625" s="2">
        <v>-3.4942257712441253E-28</v>
      </c>
      <c r="F2625" s="2">
        <v>1.972</v>
      </c>
      <c r="G2625" s="2">
        <v>1.9890000000000001</v>
      </c>
      <c r="H2625" s="2">
        <v>2.0184999999999995</v>
      </c>
      <c r="I2625" s="2">
        <v>2.0509999999999997</v>
      </c>
      <c r="J2625" s="2">
        <v>2.1363000000000008</v>
      </c>
      <c r="K2625" s="13" t="s">
        <v>53</v>
      </c>
      <c r="L2625" s="13" t="s">
        <v>55</v>
      </c>
      <c r="M2625" s="13" t="s">
        <v>47</v>
      </c>
      <c r="N2625" s="16">
        <f t="shared" si="400"/>
        <v>50</v>
      </c>
      <c r="O2625" s="16">
        <f t="shared" si="401"/>
        <v>100</v>
      </c>
      <c r="P2625" s="16">
        <f t="shared" si="402"/>
        <v>0</v>
      </c>
      <c r="Q2625" s="16">
        <f t="shared" si="403"/>
        <v>16.5</v>
      </c>
      <c r="R2625" s="17">
        <f t="shared" si="404"/>
        <v>54.975000000000001</v>
      </c>
      <c r="S2625" s="17">
        <f t="shared" si="405"/>
        <v>34.125</v>
      </c>
      <c r="T2625" s="17">
        <f t="shared" si="406"/>
        <v>29.925000000000001</v>
      </c>
      <c r="U2625" s="17">
        <f t="shared" si="407"/>
        <v>41.625</v>
      </c>
      <c r="V2625" s="16">
        <f t="shared" si="408"/>
        <v>39.674999999999997</v>
      </c>
      <c r="W2625" s="16">
        <f t="shared" si="409"/>
        <v>40.162499999999994</v>
      </c>
    </row>
    <row r="2626" spans="1:23" ht="13.5" x14ac:dyDescent="0.25">
      <c r="A2626" s="3">
        <v>45831</v>
      </c>
      <c r="B2626" s="2">
        <v>1.97</v>
      </c>
      <c r="C2626" s="2">
        <v>35.290987653435366</v>
      </c>
      <c r="D2626" s="2">
        <v>1.7624962936530597E-2</v>
      </c>
      <c r="E2626" s="2">
        <v>-2.7953806169953006E-28</v>
      </c>
      <c r="F2626" s="2">
        <v>1.97</v>
      </c>
      <c r="G2626" s="2">
        <v>1.986</v>
      </c>
      <c r="H2626" s="2">
        <v>2.0119999999999996</v>
      </c>
      <c r="I2626" s="2">
        <v>2.0483999999999996</v>
      </c>
      <c r="J2626" s="2">
        <v>2.1361000000000008</v>
      </c>
      <c r="K2626" s="13" t="s">
        <v>53</v>
      </c>
      <c r="L2626" s="13" t="s">
        <v>55</v>
      </c>
      <c r="M2626" s="13" t="s">
        <v>47</v>
      </c>
      <c r="N2626" s="16">
        <f t="shared" ref="N2626:N2693" si="410">IF(D2626&lt;30,50, IF(D2626&gt;70, 0, 25))</f>
        <v>50</v>
      </c>
      <c r="O2626" s="16">
        <f t="shared" ref="O2626:O2693" si="411">IF(F2626-E2626&gt;0.02, 100, IF(F2626-E2626&lt;0,0,45))</f>
        <v>100</v>
      </c>
      <c r="P2626" s="16">
        <f t="shared" ref="P2626:P2693" si="412">IF(G2626-J2626&gt;10,100,IF(G2626-J2626&gt;5,75, IF(G2626-J2626&gt;0,50,0)))</f>
        <v>0</v>
      </c>
      <c r="Q2626" s="16">
        <f t="shared" ref="Q2626:Q2693" si="413">IF(M2626="confirmed bullish", 34, IF(M2626="bullish divergence",17, 0))+IF(K2626="bullish",33,IF(K2626="bearish",0,16.5))+IF(L2626="strong",33,IF(L2626="weak",0,16.5))</f>
        <v>16.5</v>
      </c>
      <c r="R2626" s="17">
        <f t="shared" si="404"/>
        <v>54.975000000000001</v>
      </c>
      <c r="S2626" s="17">
        <f t="shared" si="405"/>
        <v>34.125</v>
      </c>
      <c r="T2626" s="17">
        <f t="shared" si="406"/>
        <v>29.925000000000001</v>
      </c>
      <c r="U2626" s="17">
        <f t="shared" si="407"/>
        <v>41.625</v>
      </c>
      <c r="V2626" s="16">
        <f t="shared" si="408"/>
        <v>39.674999999999997</v>
      </c>
      <c r="W2626" s="16">
        <f t="shared" si="409"/>
        <v>40.162499999999994</v>
      </c>
    </row>
    <row r="2627" spans="1:23" ht="13.5" x14ac:dyDescent="0.25">
      <c r="A2627" s="3">
        <v>45832</v>
      </c>
      <c r="B2627" s="2">
        <v>2</v>
      </c>
      <c r="C2627" s="2">
        <v>45.41347255995251</v>
      </c>
      <c r="D2627" s="2">
        <v>1.2101090620237898E-2</v>
      </c>
      <c r="E2627" s="2">
        <v>-2.2363044935962406E-28</v>
      </c>
      <c r="F2627" s="2">
        <v>1.9759999999999998</v>
      </c>
      <c r="G2627" s="2">
        <v>1.9870000000000001</v>
      </c>
      <c r="H2627" s="2">
        <v>2.0074999999999994</v>
      </c>
      <c r="I2627" s="2">
        <v>2.0467999999999997</v>
      </c>
      <c r="J2627" s="2">
        <v>2.1359500000000007</v>
      </c>
      <c r="K2627" s="13" t="s">
        <v>48</v>
      </c>
      <c r="L2627" s="13" t="s">
        <v>55</v>
      </c>
      <c r="M2627" s="13" t="s">
        <v>52</v>
      </c>
      <c r="N2627" s="16">
        <f t="shared" si="410"/>
        <v>50</v>
      </c>
      <c r="O2627" s="16">
        <f t="shared" si="411"/>
        <v>100</v>
      </c>
      <c r="P2627" s="16">
        <f t="shared" si="412"/>
        <v>0</v>
      </c>
      <c r="Q2627" s="16">
        <f t="shared" si="413"/>
        <v>83.5</v>
      </c>
      <c r="R2627" s="17">
        <f t="shared" ref="R2627:R2690" si="414">0.35*N2627+O2627*0.35+P2627*0.15+Q2627*0.15</f>
        <v>65.025000000000006</v>
      </c>
      <c r="S2627" s="17">
        <f t="shared" ref="S2627:S2690" si="415">N2627*0.2+O2627*0.2+P2627*0.35+Q2627*0.25</f>
        <v>50.875</v>
      </c>
      <c r="T2627" s="17">
        <f t="shared" ref="T2627:T2690" si="416">N2627*0.15+O2627*0.15+P2627*0.25+Q2627*0.45</f>
        <v>60.075000000000003</v>
      </c>
      <c r="U2627" s="17">
        <f t="shared" ref="U2627:U2690" si="417">0.25*SUM(N2627:Q2627)</f>
        <v>58.375</v>
      </c>
      <c r="V2627" s="16">
        <f t="shared" ref="V2627:V2690" si="418">SUM(R2627:T2627)/3</f>
        <v>58.658333333333339</v>
      </c>
      <c r="W2627" s="16">
        <f t="shared" ref="W2627:W2690" si="419">SUM(R2627:U2627)/4</f>
        <v>58.587500000000006</v>
      </c>
    </row>
    <row r="2628" spans="1:23" ht="13.5" x14ac:dyDescent="0.25">
      <c r="A2628" s="3">
        <v>45833</v>
      </c>
      <c r="B2628" s="2">
        <v>2.0299999999999998</v>
      </c>
      <c r="C2628" s="2">
        <v>53.283517081221568</v>
      </c>
      <c r="D2628" s="2">
        <v>9.9145685419999019E-3</v>
      </c>
      <c r="E2628" s="2">
        <v>-1.7890435948769927E-28</v>
      </c>
      <c r="F2628" s="2">
        <v>1.988</v>
      </c>
      <c r="G2628" s="2">
        <v>1.9880000000000002</v>
      </c>
      <c r="H2628" s="2">
        <v>2.0044999999999997</v>
      </c>
      <c r="I2628" s="2">
        <v>2.0453999999999994</v>
      </c>
      <c r="J2628" s="2">
        <v>2.1361000000000008</v>
      </c>
      <c r="K2628" s="13" t="s">
        <v>48</v>
      </c>
      <c r="L2628" s="13" t="s">
        <v>55</v>
      </c>
      <c r="M2628" s="13" t="s">
        <v>52</v>
      </c>
      <c r="N2628" s="16">
        <f t="shared" si="410"/>
        <v>50</v>
      </c>
      <c r="O2628" s="16">
        <f t="shared" si="411"/>
        <v>100</v>
      </c>
      <c r="P2628" s="16">
        <f t="shared" si="412"/>
        <v>0</v>
      </c>
      <c r="Q2628" s="16">
        <f t="shared" si="413"/>
        <v>83.5</v>
      </c>
      <c r="R2628" s="17">
        <f t="shared" si="414"/>
        <v>65.025000000000006</v>
      </c>
      <c r="S2628" s="17">
        <f t="shared" si="415"/>
        <v>50.875</v>
      </c>
      <c r="T2628" s="17">
        <f t="shared" si="416"/>
        <v>60.075000000000003</v>
      </c>
      <c r="U2628" s="17">
        <f t="shared" si="417"/>
        <v>58.375</v>
      </c>
      <c r="V2628" s="16">
        <f t="shared" si="418"/>
        <v>58.658333333333339</v>
      </c>
      <c r="W2628" s="16">
        <f t="shared" si="419"/>
        <v>58.587500000000006</v>
      </c>
    </row>
    <row r="2629" spans="1:23" ht="13.5" x14ac:dyDescent="0.25">
      <c r="A2629" s="3">
        <v>45835</v>
      </c>
      <c r="B2629" s="2">
        <v>2</v>
      </c>
      <c r="C2629" s="2">
        <v>46.122292538816033</v>
      </c>
      <c r="D2629" s="2">
        <v>1.0196757015836333E-2</v>
      </c>
      <c r="E2629" s="2">
        <v>-1.4312348759015942E-28</v>
      </c>
      <c r="F2629" s="2">
        <v>1.9939999999999998</v>
      </c>
      <c r="G2629" s="2">
        <v>1.9860000000000002</v>
      </c>
      <c r="H2629" s="2">
        <v>2.0004999999999997</v>
      </c>
      <c r="I2629" s="2">
        <v>2.0435999999999996</v>
      </c>
      <c r="J2629" s="2">
        <v>2.1360500000000009</v>
      </c>
      <c r="K2629" s="13" t="s">
        <v>48</v>
      </c>
      <c r="L2629" s="13" t="s">
        <v>55</v>
      </c>
      <c r="M2629" s="13" t="s">
        <v>52</v>
      </c>
      <c r="N2629" s="16">
        <f t="shared" si="410"/>
        <v>50</v>
      </c>
      <c r="O2629" s="16">
        <f t="shared" si="411"/>
        <v>100</v>
      </c>
      <c r="P2629" s="16">
        <f t="shared" si="412"/>
        <v>0</v>
      </c>
      <c r="Q2629" s="16">
        <f t="shared" si="413"/>
        <v>83.5</v>
      </c>
      <c r="R2629" s="17">
        <f t="shared" si="414"/>
        <v>65.025000000000006</v>
      </c>
      <c r="S2629" s="17">
        <f t="shared" si="415"/>
        <v>50.875</v>
      </c>
      <c r="T2629" s="17">
        <f t="shared" si="416"/>
        <v>60.075000000000003</v>
      </c>
      <c r="U2629" s="17">
        <f t="shared" si="417"/>
        <v>58.375</v>
      </c>
      <c r="V2629" s="16">
        <f t="shared" si="418"/>
        <v>58.658333333333339</v>
      </c>
      <c r="W2629" s="16">
        <f t="shared" si="419"/>
        <v>58.587500000000006</v>
      </c>
    </row>
    <row r="2630" spans="1:23" ht="13.5" x14ac:dyDescent="0.25">
      <c r="A2630" s="3">
        <v>45838</v>
      </c>
      <c r="B2630" s="2">
        <v>1.98</v>
      </c>
      <c r="C2630" s="2">
        <v>42.063530809729031</v>
      </c>
      <c r="D2630" s="2">
        <v>8.9341211247870866E-3</v>
      </c>
      <c r="E2630" s="2">
        <v>-1.1449879007212754E-28</v>
      </c>
      <c r="F2630" s="2">
        <v>1.996</v>
      </c>
      <c r="G2630" s="2">
        <v>1.984</v>
      </c>
      <c r="H2630" s="2">
        <v>1.9964999999999997</v>
      </c>
      <c r="I2630" s="2">
        <v>2.0398000000000001</v>
      </c>
      <c r="J2630" s="2">
        <v>2.1359000000000008</v>
      </c>
      <c r="K2630" s="13" t="s">
        <v>48</v>
      </c>
      <c r="L2630" s="13" t="s">
        <v>55</v>
      </c>
      <c r="M2630" s="13" t="s">
        <v>52</v>
      </c>
      <c r="N2630" s="16">
        <f t="shared" si="410"/>
        <v>50</v>
      </c>
      <c r="O2630" s="16">
        <f t="shared" si="411"/>
        <v>100</v>
      </c>
      <c r="P2630" s="16">
        <f t="shared" si="412"/>
        <v>0</v>
      </c>
      <c r="Q2630" s="16">
        <f t="shared" si="413"/>
        <v>83.5</v>
      </c>
      <c r="R2630" s="17">
        <f t="shared" si="414"/>
        <v>65.025000000000006</v>
      </c>
      <c r="S2630" s="17">
        <f t="shared" si="415"/>
        <v>50.875</v>
      </c>
      <c r="T2630" s="17">
        <f t="shared" si="416"/>
        <v>60.075000000000003</v>
      </c>
      <c r="U2630" s="17">
        <f t="shared" si="417"/>
        <v>58.375</v>
      </c>
      <c r="V2630" s="16">
        <f t="shared" si="418"/>
        <v>58.658333333333339</v>
      </c>
      <c r="W2630" s="16">
        <f t="shared" si="419"/>
        <v>58.587500000000006</v>
      </c>
    </row>
    <row r="2631" spans="1:23" ht="13.5" x14ac:dyDescent="0.25">
      <c r="A2631" s="3">
        <v>45839</v>
      </c>
      <c r="B2631" s="2">
        <v>1.99</v>
      </c>
      <c r="C2631" s="2">
        <v>44.684628408209733</v>
      </c>
      <c r="D2631" s="2">
        <v>4.2533195449077077E-3</v>
      </c>
      <c r="E2631" s="2">
        <v>-9.1599032057702034E-29</v>
      </c>
      <c r="F2631" s="2">
        <v>2</v>
      </c>
      <c r="G2631" s="2">
        <v>1.9849999999999999</v>
      </c>
      <c r="H2631" s="2">
        <v>1.9949999999999997</v>
      </c>
      <c r="I2631" s="2">
        <v>2.0375999999999999</v>
      </c>
      <c r="J2631" s="2">
        <v>2.1358500000000005</v>
      </c>
      <c r="K2631" s="13" t="s">
        <v>48</v>
      </c>
      <c r="L2631" s="13" t="s">
        <v>55</v>
      </c>
      <c r="M2631" s="13" t="s">
        <v>52</v>
      </c>
      <c r="N2631" s="16">
        <f t="shared" si="410"/>
        <v>50</v>
      </c>
      <c r="O2631" s="16">
        <f t="shared" si="411"/>
        <v>100</v>
      </c>
      <c r="P2631" s="16">
        <f t="shared" si="412"/>
        <v>0</v>
      </c>
      <c r="Q2631" s="16">
        <f t="shared" si="413"/>
        <v>83.5</v>
      </c>
      <c r="R2631" s="17">
        <f t="shared" si="414"/>
        <v>65.025000000000006</v>
      </c>
      <c r="S2631" s="17">
        <f t="shared" si="415"/>
        <v>50.875</v>
      </c>
      <c r="T2631" s="17">
        <f t="shared" si="416"/>
        <v>60.075000000000003</v>
      </c>
      <c r="U2631" s="17">
        <f t="shared" si="417"/>
        <v>58.375</v>
      </c>
      <c r="V2631" s="16">
        <f t="shared" si="418"/>
        <v>58.658333333333339</v>
      </c>
      <c r="W2631" s="16">
        <f t="shared" si="419"/>
        <v>58.587500000000006</v>
      </c>
    </row>
    <row r="2632" spans="1:23" ht="13.5" x14ac:dyDescent="0.25">
      <c r="A2632" s="3">
        <v>45840</v>
      </c>
      <c r="B2632" s="2">
        <v>2.0099999999999998</v>
      </c>
      <c r="C2632" s="2">
        <v>49.596083015968979</v>
      </c>
      <c r="D2632" s="2">
        <v>-2.5963491520908377E-3</v>
      </c>
      <c r="E2632" s="2">
        <v>-7.3279225646161627E-29</v>
      </c>
      <c r="F2632" s="2">
        <v>2.0019999999999998</v>
      </c>
      <c r="G2632" s="2">
        <v>1.9890000000000001</v>
      </c>
      <c r="H2632" s="2">
        <v>1.9939999999999993</v>
      </c>
      <c r="I2632" s="2">
        <v>2.0362</v>
      </c>
      <c r="J2632" s="2">
        <v>2.1358000000000006</v>
      </c>
      <c r="K2632" s="13" t="s">
        <v>48</v>
      </c>
      <c r="L2632" s="13" t="s">
        <v>55</v>
      </c>
      <c r="M2632" s="13" t="s">
        <v>52</v>
      </c>
      <c r="N2632" s="16">
        <f t="shared" si="410"/>
        <v>50</v>
      </c>
      <c r="O2632" s="16">
        <f t="shared" si="411"/>
        <v>100</v>
      </c>
      <c r="P2632" s="16">
        <f t="shared" si="412"/>
        <v>0</v>
      </c>
      <c r="Q2632" s="16">
        <f t="shared" si="413"/>
        <v>83.5</v>
      </c>
      <c r="R2632" s="17">
        <f t="shared" si="414"/>
        <v>65.025000000000006</v>
      </c>
      <c r="S2632" s="17">
        <f t="shared" si="415"/>
        <v>50.875</v>
      </c>
      <c r="T2632" s="17">
        <f t="shared" si="416"/>
        <v>60.075000000000003</v>
      </c>
      <c r="U2632" s="17">
        <f t="shared" si="417"/>
        <v>58.375</v>
      </c>
      <c r="V2632" s="16">
        <f t="shared" si="418"/>
        <v>58.658333333333339</v>
      </c>
      <c r="W2632" s="16">
        <f t="shared" si="419"/>
        <v>58.587500000000006</v>
      </c>
    </row>
    <row r="2633" spans="1:23" ht="13.5" x14ac:dyDescent="0.25">
      <c r="A2633" s="3">
        <v>45841</v>
      </c>
      <c r="B2633" s="2">
        <v>2</v>
      </c>
      <c r="C2633" s="2">
        <v>47.333086859616088</v>
      </c>
      <c r="D2633" s="2">
        <v>-7.6484103915954726E-3</v>
      </c>
      <c r="E2633" s="2">
        <v>-5.8623380516929299E-29</v>
      </c>
      <c r="F2633" s="2">
        <v>1.996</v>
      </c>
      <c r="G2633" s="2">
        <v>1.9920000000000002</v>
      </c>
      <c r="H2633" s="2">
        <v>1.9934999999999996</v>
      </c>
      <c r="I2633" s="2">
        <v>2.0346000000000002</v>
      </c>
      <c r="J2633" s="2">
        <v>2.1357000000000008</v>
      </c>
      <c r="K2633" s="13" t="s">
        <v>53</v>
      </c>
      <c r="L2633" s="13" t="s">
        <v>55</v>
      </c>
      <c r="M2633" s="13" t="s">
        <v>47</v>
      </c>
      <c r="N2633" s="16">
        <f t="shared" si="410"/>
        <v>50</v>
      </c>
      <c r="O2633" s="16">
        <f t="shared" si="411"/>
        <v>100</v>
      </c>
      <c r="P2633" s="16">
        <f t="shared" si="412"/>
        <v>0</v>
      </c>
      <c r="Q2633" s="16">
        <f t="shared" si="413"/>
        <v>16.5</v>
      </c>
      <c r="R2633" s="17">
        <f t="shared" si="414"/>
        <v>54.975000000000001</v>
      </c>
      <c r="S2633" s="17">
        <f t="shared" si="415"/>
        <v>34.125</v>
      </c>
      <c r="T2633" s="17">
        <f t="shared" si="416"/>
        <v>29.925000000000001</v>
      </c>
      <c r="U2633" s="17">
        <f t="shared" si="417"/>
        <v>41.625</v>
      </c>
      <c r="V2633" s="16">
        <f t="shared" si="418"/>
        <v>39.674999999999997</v>
      </c>
      <c r="W2633" s="16">
        <f t="shared" si="419"/>
        <v>40.162499999999994</v>
      </c>
    </row>
    <row r="2634" spans="1:23" ht="13.5" x14ac:dyDescent="0.25">
      <c r="A2634" s="3">
        <v>45842</v>
      </c>
      <c r="B2634" s="2">
        <v>2.0099999999999998</v>
      </c>
      <c r="C2634" s="2">
        <v>49.799842885587971</v>
      </c>
      <c r="D2634" s="2">
        <v>-1.2602037740021554E-2</v>
      </c>
      <c r="E2634" s="2">
        <v>-4.6898704413543443E-29</v>
      </c>
      <c r="F2634" s="2">
        <v>1.9979999999999998</v>
      </c>
      <c r="G2634" s="2">
        <v>1.996</v>
      </c>
      <c r="H2634" s="2">
        <v>1.9939999999999998</v>
      </c>
      <c r="I2634" s="2">
        <v>2.0327999999999999</v>
      </c>
      <c r="J2634" s="2">
        <v>2.1356500000000005</v>
      </c>
      <c r="K2634" s="13" t="s">
        <v>48</v>
      </c>
      <c r="L2634" s="13" t="s">
        <v>55</v>
      </c>
      <c r="M2634" s="13" t="s">
        <v>52</v>
      </c>
      <c r="N2634" s="16">
        <f t="shared" si="410"/>
        <v>50</v>
      </c>
      <c r="O2634" s="16">
        <f t="shared" si="411"/>
        <v>100</v>
      </c>
      <c r="P2634" s="16">
        <f t="shared" si="412"/>
        <v>0</v>
      </c>
      <c r="Q2634" s="16">
        <f t="shared" si="413"/>
        <v>83.5</v>
      </c>
      <c r="R2634" s="17">
        <f t="shared" si="414"/>
        <v>65.025000000000006</v>
      </c>
      <c r="S2634" s="17">
        <f t="shared" si="415"/>
        <v>50.875</v>
      </c>
      <c r="T2634" s="17">
        <f t="shared" si="416"/>
        <v>60.075000000000003</v>
      </c>
      <c r="U2634" s="17">
        <f t="shared" si="417"/>
        <v>58.375</v>
      </c>
      <c r="V2634" s="16">
        <f t="shared" si="418"/>
        <v>58.658333333333339</v>
      </c>
      <c r="W2634" s="16">
        <f t="shared" si="419"/>
        <v>58.587500000000006</v>
      </c>
    </row>
    <row r="2635" spans="1:23" ht="13.5" x14ac:dyDescent="0.25">
      <c r="A2635" s="3">
        <v>45845</v>
      </c>
      <c r="B2635" s="2">
        <v>2</v>
      </c>
      <c r="C2635" s="2">
        <v>47.408566158894594</v>
      </c>
      <c r="D2635" s="2">
        <v>-1.6054571557277741E-2</v>
      </c>
      <c r="E2635" s="2">
        <v>-3.7518963530834756E-29</v>
      </c>
      <c r="F2635" s="2">
        <v>2.0019999999999998</v>
      </c>
      <c r="G2635" s="2">
        <v>1.9990000000000001</v>
      </c>
      <c r="H2635" s="2">
        <v>1.9939999999999998</v>
      </c>
      <c r="I2635" s="2">
        <v>2.0301999999999998</v>
      </c>
      <c r="J2635" s="2">
        <v>2.1356500000000005</v>
      </c>
      <c r="K2635" s="13" t="s">
        <v>48</v>
      </c>
      <c r="L2635" s="13" t="s">
        <v>55</v>
      </c>
      <c r="M2635" s="13" t="s">
        <v>52</v>
      </c>
      <c r="N2635" s="16">
        <f t="shared" si="410"/>
        <v>50</v>
      </c>
      <c r="O2635" s="16">
        <f t="shared" si="411"/>
        <v>100</v>
      </c>
      <c r="P2635" s="16">
        <f t="shared" si="412"/>
        <v>0</v>
      </c>
      <c r="Q2635" s="16">
        <f t="shared" si="413"/>
        <v>83.5</v>
      </c>
      <c r="R2635" s="17">
        <f t="shared" si="414"/>
        <v>65.025000000000006</v>
      </c>
      <c r="S2635" s="17">
        <f t="shared" si="415"/>
        <v>50.875</v>
      </c>
      <c r="T2635" s="17">
        <f t="shared" si="416"/>
        <v>60.075000000000003</v>
      </c>
      <c r="U2635" s="17">
        <f t="shared" si="417"/>
        <v>58.375</v>
      </c>
      <c r="V2635" s="16">
        <f t="shared" si="418"/>
        <v>58.658333333333339</v>
      </c>
      <c r="W2635" s="16">
        <f t="shared" si="419"/>
        <v>58.587500000000006</v>
      </c>
    </row>
    <row r="2636" spans="1:23" ht="13.5" x14ac:dyDescent="0.25">
      <c r="A2636" s="3">
        <v>45846</v>
      </c>
      <c r="B2636" s="2">
        <v>1.99</v>
      </c>
      <c r="C2636" s="2">
        <v>45.077542000359763</v>
      </c>
      <c r="D2636" s="2">
        <v>-1.8177729715444402E-2</v>
      </c>
      <c r="E2636" s="2">
        <v>-3.0015170824667805E-29</v>
      </c>
      <c r="F2636" s="2">
        <v>2.0019999999999998</v>
      </c>
      <c r="G2636" s="2">
        <v>2.0009999999999999</v>
      </c>
      <c r="H2636" s="2">
        <v>1.9934999999999998</v>
      </c>
      <c r="I2636" s="2">
        <v>2.0282</v>
      </c>
      <c r="J2636" s="2">
        <v>2.1353500000000007</v>
      </c>
      <c r="K2636" s="13" t="s">
        <v>48</v>
      </c>
      <c r="L2636" s="13" t="s">
        <v>55</v>
      </c>
      <c r="M2636" s="13" t="s">
        <v>55</v>
      </c>
      <c r="N2636" s="16">
        <f t="shared" si="410"/>
        <v>50</v>
      </c>
      <c r="O2636" s="16">
        <f t="shared" si="411"/>
        <v>100</v>
      </c>
      <c r="P2636" s="16">
        <f t="shared" si="412"/>
        <v>0</v>
      </c>
      <c r="Q2636" s="16">
        <f t="shared" si="413"/>
        <v>49.5</v>
      </c>
      <c r="R2636" s="17">
        <f t="shared" si="414"/>
        <v>59.924999999999997</v>
      </c>
      <c r="S2636" s="17">
        <f t="shared" si="415"/>
        <v>42.375</v>
      </c>
      <c r="T2636" s="17">
        <f t="shared" si="416"/>
        <v>44.775000000000006</v>
      </c>
      <c r="U2636" s="17">
        <f t="shared" si="417"/>
        <v>49.875</v>
      </c>
      <c r="V2636" s="16">
        <f t="shared" si="418"/>
        <v>49.024999999999999</v>
      </c>
      <c r="W2636" s="16">
        <f t="shared" si="419"/>
        <v>49.237499999999997</v>
      </c>
    </row>
    <row r="2637" spans="1:23" ht="13.5" x14ac:dyDescent="0.25">
      <c r="A2637" s="3">
        <v>45847</v>
      </c>
      <c r="B2637" s="2">
        <v>2.0299999999999998</v>
      </c>
      <c r="C2637" s="2">
        <v>54.677119741568269</v>
      </c>
      <c r="D2637" s="2">
        <v>-1.8209517677364451E-2</v>
      </c>
      <c r="E2637" s="2">
        <v>-2.4012136659734245E-29</v>
      </c>
      <c r="F2637" s="2">
        <v>2.0059999999999998</v>
      </c>
      <c r="G2637" s="2">
        <v>2.004</v>
      </c>
      <c r="H2637" s="2">
        <v>1.9955000000000003</v>
      </c>
      <c r="I2637" s="2">
        <v>2.0274000000000001</v>
      </c>
      <c r="J2637" s="2">
        <v>2.1353000000000004</v>
      </c>
      <c r="K2637" s="13" t="s">
        <v>48</v>
      </c>
      <c r="L2637" s="13" t="s">
        <v>55</v>
      </c>
      <c r="M2637" s="13" t="s">
        <v>52</v>
      </c>
      <c r="N2637" s="16">
        <f t="shared" si="410"/>
        <v>50</v>
      </c>
      <c r="O2637" s="16">
        <f t="shared" si="411"/>
        <v>100</v>
      </c>
      <c r="P2637" s="16">
        <f t="shared" si="412"/>
        <v>0</v>
      </c>
      <c r="Q2637" s="16">
        <f t="shared" si="413"/>
        <v>83.5</v>
      </c>
      <c r="R2637" s="17">
        <f t="shared" si="414"/>
        <v>65.025000000000006</v>
      </c>
      <c r="S2637" s="17">
        <f t="shared" si="415"/>
        <v>50.875</v>
      </c>
      <c r="T2637" s="17">
        <f t="shared" si="416"/>
        <v>60.075000000000003</v>
      </c>
      <c r="U2637" s="17">
        <f t="shared" si="417"/>
        <v>58.375</v>
      </c>
      <c r="V2637" s="16">
        <f t="shared" si="418"/>
        <v>58.658333333333339</v>
      </c>
      <c r="W2637" s="16">
        <f t="shared" si="419"/>
        <v>58.587500000000006</v>
      </c>
    </row>
    <row r="2638" spans="1:23" ht="13.5" x14ac:dyDescent="0.25">
      <c r="A2638" s="3">
        <v>45848</v>
      </c>
      <c r="B2638" s="2">
        <v>2</v>
      </c>
      <c r="C2638" s="2">
        <v>47.913133904896029</v>
      </c>
      <c r="D2638" s="2">
        <v>-1.1531180409041664E-2</v>
      </c>
      <c r="E2638" s="2">
        <v>-1.9209709327787398E-29</v>
      </c>
      <c r="F2638" s="2">
        <v>2.0059999999999998</v>
      </c>
      <c r="G2638" s="2">
        <v>2.0010000000000003</v>
      </c>
      <c r="H2638" s="2">
        <v>1.9944999999999999</v>
      </c>
      <c r="I2638" s="2">
        <v>2.0260000000000002</v>
      </c>
      <c r="J2638" s="2">
        <v>2.1352000000000002</v>
      </c>
      <c r="K2638" s="13" t="s">
        <v>48</v>
      </c>
      <c r="L2638" s="13" t="s">
        <v>55</v>
      </c>
      <c r="M2638" s="13" t="s">
        <v>55</v>
      </c>
      <c r="N2638" s="16">
        <f t="shared" si="410"/>
        <v>50</v>
      </c>
      <c r="O2638" s="16">
        <f t="shared" si="411"/>
        <v>100</v>
      </c>
      <c r="P2638" s="16">
        <f t="shared" si="412"/>
        <v>0</v>
      </c>
      <c r="Q2638" s="16">
        <f t="shared" si="413"/>
        <v>49.5</v>
      </c>
      <c r="R2638" s="17">
        <f t="shared" si="414"/>
        <v>59.924999999999997</v>
      </c>
      <c r="S2638" s="17">
        <f t="shared" si="415"/>
        <v>42.375</v>
      </c>
      <c r="T2638" s="17">
        <f t="shared" si="416"/>
        <v>44.775000000000006</v>
      </c>
      <c r="U2638" s="17">
        <f t="shared" si="417"/>
        <v>49.875</v>
      </c>
      <c r="V2638" s="16">
        <f t="shared" si="418"/>
        <v>49.024999999999999</v>
      </c>
      <c r="W2638" s="16">
        <f t="shared" si="419"/>
        <v>49.237499999999997</v>
      </c>
    </row>
    <row r="2639" spans="1:23" ht="13.5" x14ac:dyDescent="0.25">
      <c r="A2639" s="3">
        <v>45849</v>
      </c>
      <c r="B2639" s="2">
        <v>2</v>
      </c>
      <c r="C2639" s="2">
        <v>47.913133904896029</v>
      </c>
      <c r="D2639" s="2">
        <v>-1.0440959695580343E-2</v>
      </c>
      <c r="E2639" s="2">
        <v>-1.5367767462229919E-29</v>
      </c>
      <c r="F2639" s="2">
        <v>2.004</v>
      </c>
      <c r="G2639" s="2">
        <v>2.0009999999999999</v>
      </c>
      <c r="H2639" s="2">
        <v>1.9935000000000003</v>
      </c>
      <c r="I2639" s="2">
        <v>2.0248000000000004</v>
      </c>
      <c r="J2639" s="2">
        <v>2.1350500000000006</v>
      </c>
      <c r="K2639" s="13" t="s">
        <v>48</v>
      </c>
      <c r="L2639" s="13" t="s">
        <v>55</v>
      </c>
      <c r="M2639" s="13" t="s">
        <v>50</v>
      </c>
      <c r="N2639" s="16">
        <f t="shared" si="410"/>
        <v>50</v>
      </c>
      <c r="O2639" s="16">
        <f t="shared" si="411"/>
        <v>100</v>
      </c>
      <c r="P2639" s="16">
        <f t="shared" si="412"/>
        <v>0</v>
      </c>
      <c r="Q2639" s="16">
        <f t="shared" si="413"/>
        <v>66.5</v>
      </c>
      <c r="R2639" s="17">
        <f t="shared" si="414"/>
        <v>62.475000000000001</v>
      </c>
      <c r="S2639" s="17">
        <f t="shared" si="415"/>
        <v>46.625</v>
      </c>
      <c r="T2639" s="17">
        <f t="shared" si="416"/>
        <v>52.424999999999997</v>
      </c>
      <c r="U2639" s="17">
        <f t="shared" si="417"/>
        <v>54.125</v>
      </c>
      <c r="V2639" s="16">
        <f t="shared" si="418"/>
        <v>53.841666666666661</v>
      </c>
      <c r="W2639" s="16">
        <f t="shared" si="419"/>
        <v>53.912499999999994</v>
      </c>
    </row>
    <row r="2640" spans="1:23" ht="13.5" x14ac:dyDescent="0.25">
      <c r="A2640" s="3">
        <v>45852</v>
      </c>
      <c r="B2640" s="2">
        <v>2</v>
      </c>
      <c r="C2640" s="2">
        <v>47.913133904896029</v>
      </c>
      <c r="D2640" s="2">
        <v>-1.2544735949186148E-2</v>
      </c>
      <c r="E2640" s="2">
        <v>-1.2294213969783936E-29</v>
      </c>
      <c r="F2640" s="2">
        <v>2.004</v>
      </c>
      <c r="G2640" s="2">
        <v>2.0030000000000001</v>
      </c>
      <c r="H2640" s="2">
        <v>1.9934999999999996</v>
      </c>
      <c r="I2640" s="2">
        <v>2.0236000000000001</v>
      </c>
      <c r="J2640" s="2">
        <v>2.1349500000000003</v>
      </c>
      <c r="K2640" s="13" t="s">
        <v>48</v>
      </c>
      <c r="L2640" s="13" t="s">
        <v>55</v>
      </c>
      <c r="M2640" s="13" t="s">
        <v>55</v>
      </c>
      <c r="N2640" s="16">
        <f t="shared" si="410"/>
        <v>50</v>
      </c>
      <c r="O2640" s="16">
        <f t="shared" si="411"/>
        <v>100</v>
      </c>
      <c r="P2640" s="16">
        <f t="shared" si="412"/>
        <v>0</v>
      </c>
      <c r="Q2640" s="16">
        <f t="shared" si="413"/>
        <v>49.5</v>
      </c>
      <c r="R2640" s="17">
        <f t="shared" si="414"/>
        <v>59.924999999999997</v>
      </c>
      <c r="S2640" s="17">
        <f t="shared" si="415"/>
        <v>42.375</v>
      </c>
      <c r="T2640" s="17">
        <f t="shared" si="416"/>
        <v>44.775000000000006</v>
      </c>
      <c r="U2640" s="17">
        <f t="shared" si="417"/>
        <v>49.875</v>
      </c>
      <c r="V2640" s="16">
        <f t="shared" si="418"/>
        <v>49.024999999999999</v>
      </c>
      <c r="W2640" s="16">
        <f t="shared" si="419"/>
        <v>49.237499999999997</v>
      </c>
    </row>
    <row r="2641" spans="1:23" ht="13.5" x14ac:dyDescent="0.25">
      <c r="A2641" s="3">
        <v>45853</v>
      </c>
      <c r="B2641" s="2">
        <v>2</v>
      </c>
      <c r="C2641" s="2">
        <v>47.913133904896029</v>
      </c>
      <c r="D2641" s="2">
        <v>-1.27394924333597E-2</v>
      </c>
      <c r="E2641" s="2">
        <v>-9.835371175827149E-30</v>
      </c>
      <c r="F2641" s="2">
        <v>2.0059999999999998</v>
      </c>
      <c r="G2641" s="2">
        <v>2.004</v>
      </c>
      <c r="H2641" s="2">
        <v>1.9944999999999999</v>
      </c>
      <c r="I2641" s="2">
        <v>2.0230000000000001</v>
      </c>
      <c r="J2641" s="2">
        <v>2.1347500000000004</v>
      </c>
      <c r="K2641" s="13" t="s">
        <v>48</v>
      </c>
      <c r="L2641" s="13" t="s">
        <v>55</v>
      </c>
      <c r="M2641" s="13" t="s">
        <v>52</v>
      </c>
      <c r="N2641" s="16">
        <f t="shared" si="410"/>
        <v>50</v>
      </c>
      <c r="O2641" s="16">
        <f t="shared" si="411"/>
        <v>100</v>
      </c>
      <c r="P2641" s="16">
        <f t="shared" si="412"/>
        <v>0</v>
      </c>
      <c r="Q2641" s="16">
        <f t="shared" si="413"/>
        <v>83.5</v>
      </c>
      <c r="R2641" s="17">
        <f t="shared" si="414"/>
        <v>65.025000000000006</v>
      </c>
      <c r="S2641" s="17">
        <f t="shared" si="415"/>
        <v>50.875</v>
      </c>
      <c r="T2641" s="17">
        <f t="shared" si="416"/>
        <v>60.075000000000003</v>
      </c>
      <c r="U2641" s="17">
        <f t="shared" si="417"/>
        <v>58.375</v>
      </c>
      <c r="V2641" s="16">
        <f t="shared" si="418"/>
        <v>58.658333333333339</v>
      </c>
      <c r="W2641" s="16">
        <f t="shared" si="419"/>
        <v>58.587500000000006</v>
      </c>
    </row>
    <row r="2642" spans="1:23" ht="13.5" x14ac:dyDescent="0.25">
      <c r="A2642" s="3">
        <v>45854</v>
      </c>
      <c r="B2642" s="2">
        <v>1.99</v>
      </c>
      <c r="C2642" s="2">
        <v>45.395309049434388</v>
      </c>
      <c r="D2642" s="2">
        <v>-9.0431963177310948E-3</v>
      </c>
      <c r="E2642" s="2">
        <v>-7.8682969406617194E-30</v>
      </c>
      <c r="F2642" s="2">
        <v>1.998</v>
      </c>
      <c r="G2642" s="2">
        <v>2.0019999999999998</v>
      </c>
      <c r="H2642" s="2">
        <v>1.9955000000000003</v>
      </c>
      <c r="I2642" s="2">
        <v>2.0224000000000002</v>
      </c>
      <c r="J2642" s="2">
        <v>2.1345499999999999</v>
      </c>
      <c r="K2642" s="13" t="s">
        <v>53</v>
      </c>
      <c r="L2642" s="13" t="s">
        <v>55</v>
      </c>
      <c r="M2642" s="13" t="s">
        <v>47</v>
      </c>
      <c r="N2642" s="16">
        <f t="shared" si="410"/>
        <v>50</v>
      </c>
      <c r="O2642" s="16">
        <f t="shared" si="411"/>
        <v>100</v>
      </c>
      <c r="P2642" s="16">
        <f t="shared" si="412"/>
        <v>0</v>
      </c>
      <c r="Q2642" s="16">
        <f t="shared" si="413"/>
        <v>16.5</v>
      </c>
      <c r="R2642" s="17">
        <f t="shared" si="414"/>
        <v>54.975000000000001</v>
      </c>
      <c r="S2642" s="17">
        <f t="shared" si="415"/>
        <v>34.125</v>
      </c>
      <c r="T2642" s="17">
        <f t="shared" si="416"/>
        <v>29.925000000000001</v>
      </c>
      <c r="U2642" s="17">
        <f t="shared" si="417"/>
        <v>41.625</v>
      </c>
      <c r="V2642" s="16">
        <f t="shared" si="418"/>
        <v>39.674999999999997</v>
      </c>
      <c r="W2642" s="16">
        <f t="shared" si="419"/>
        <v>40.162499999999994</v>
      </c>
    </row>
    <row r="2643" spans="1:23" ht="13.5" x14ac:dyDescent="0.25">
      <c r="A2643" s="3">
        <v>45855</v>
      </c>
      <c r="B2643" s="2">
        <v>2.0299999999999998</v>
      </c>
      <c r="C2643" s="2">
        <v>55.474476252505731</v>
      </c>
      <c r="D2643" s="2">
        <v>-1.0317685727791348E-2</v>
      </c>
      <c r="E2643" s="2">
        <v>-6.2946375525293758E-30</v>
      </c>
      <c r="F2643" s="2">
        <v>2.004</v>
      </c>
      <c r="G2643" s="2">
        <v>2.0049999999999999</v>
      </c>
      <c r="H2643" s="2">
        <v>1.9985000000000004</v>
      </c>
      <c r="I2643" s="2">
        <v>2.0230000000000006</v>
      </c>
      <c r="J2643" s="2">
        <v>2.1346000000000003</v>
      </c>
      <c r="K2643" s="13" t="s">
        <v>53</v>
      </c>
      <c r="L2643" s="13" t="s">
        <v>55</v>
      </c>
      <c r="M2643" s="13" t="s">
        <v>54</v>
      </c>
      <c r="N2643" s="16">
        <f t="shared" si="410"/>
        <v>50</v>
      </c>
      <c r="O2643" s="16">
        <f t="shared" si="411"/>
        <v>100</v>
      </c>
      <c r="P2643" s="16">
        <f t="shared" si="412"/>
        <v>0</v>
      </c>
      <c r="Q2643" s="16">
        <f t="shared" si="413"/>
        <v>16.5</v>
      </c>
      <c r="R2643" s="17">
        <f t="shared" si="414"/>
        <v>54.975000000000001</v>
      </c>
      <c r="S2643" s="17">
        <f t="shared" si="415"/>
        <v>34.125</v>
      </c>
      <c r="T2643" s="17">
        <f t="shared" si="416"/>
        <v>29.925000000000001</v>
      </c>
      <c r="U2643" s="17">
        <f t="shared" si="417"/>
        <v>41.625</v>
      </c>
      <c r="V2643" s="16">
        <f t="shared" si="418"/>
        <v>39.674999999999997</v>
      </c>
      <c r="W2643" s="16">
        <f t="shared" si="419"/>
        <v>40.162499999999994</v>
      </c>
    </row>
    <row r="2644" spans="1:23" ht="13.5" x14ac:dyDescent="0.25">
      <c r="A2644" s="3">
        <v>45856</v>
      </c>
      <c r="B2644" s="2">
        <v>2</v>
      </c>
      <c r="C2644" s="2">
        <v>48.27699023521339</v>
      </c>
      <c r="D2644" s="2">
        <v>-7.7798334339318487E-3</v>
      </c>
      <c r="E2644" s="2">
        <v>-5.0357100420235009E-30</v>
      </c>
      <c r="F2644" s="2">
        <v>2.004</v>
      </c>
      <c r="G2644" s="2">
        <v>2.004</v>
      </c>
      <c r="H2644" s="2">
        <v>2.0000000000000004</v>
      </c>
      <c r="I2644" s="2">
        <v>2.0228000000000002</v>
      </c>
      <c r="J2644" s="2">
        <v>2.1343999999999999</v>
      </c>
      <c r="K2644" s="13" t="s">
        <v>53</v>
      </c>
      <c r="L2644" s="13" t="s">
        <v>55</v>
      </c>
      <c r="M2644" s="13" t="s">
        <v>55</v>
      </c>
      <c r="N2644" s="16">
        <f t="shared" si="410"/>
        <v>50</v>
      </c>
      <c r="O2644" s="16">
        <f t="shared" si="411"/>
        <v>100</v>
      </c>
      <c r="P2644" s="16">
        <f t="shared" si="412"/>
        <v>0</v>
      </c>
      <c r="Q2644" s="16">
        <f t="shared" si="413"/>
        <v>16.5</v>
      </c>
      <c r="R2644" s="17">
        <f t="shared" si="414"/>
        <v>54.975000000000001</v>
      </c>
      <c r="S2644" s="17">
        <f t="shared" si="415"/>
        <v>34.125</v>
      </c>
      <c r="T2644" s="17">
        <f t="shared" si="416"/>
        <v>29.925000000000001</v>
      </c>
      <c r="U2644" s="17">
        <f t="shared" si="417"/>
        <v>41.625</v>
      </c>
      <c r="V2644" s="16">
        <f t="shared" si="418"/>
        <v>39.674999999999997</v>
      </c>
      <c r="W2644" s="16">
        <f t="shared" si="419"/>
        <v>40.162499999999994</v>
      </c>
    </row>
    <row r="2645" spans="1:23" ht="13.5" x14ac:dyDescent="0.25">
      <c r="A2645" s="3">
        <v>45859</v>
      </c>
      <c r="B2645" s="2">
        <v>2</v>
      </c>
      <c r="C2645" s="2">
        <v>48.27699023521339</v>
      </c>
      <c r="D2645" s="2">
        <v>-7.1273299736840379E-3</v>
      </c>
      <c r="E2645" s="2">
        <v>-4.0285680336188013E-30</v>
      </c>
      <c r="F2645" s="2">
        <v>2.004</v>
      </c>
      <c r="G2645" s="2">
        <v>2.004</v>
      </c>
      <c r="H2645" s="2">
        <v>2.0015000000000005</v>
      </c>
      <c r="I2645" s="2">
        <v>2.0228000000000002</v>
      </c>
      <c r="J2645" s="2">
        <v>2.1341999999999999</v>
      </c>
      <c r="K2645" s="13" t="s">
        <v>53</v>
      </c>
      <c r="L2645" s="13" t="s">
        <v>55</v>
      </c>
      <c r="M2645" s="13" t="s">
        <v>55</v>
      </c>
      <c r="N2645" s="16">
        <f t="shared" si="410"/>
        <v>50</v>
      </c>
      <c r="O2645" s="16">
        <f t="shared" si="411"/>
        <v>100</v>
      </c>
      <c r="P2645" s="16">
        <f t="shared" si="412"/>
        <v>0</v>
      </c>
      <c r="Q2645" s="16">
        <f t="shared" si="413"/>
        <v>16.5</v>
      </c>
      <c r="R2645" s="17">
        <f t="shared" si="414"/>
        <v>54.975000000000001</v>
      </c>
      <c r="S2645" s="17">
        <f t="shared" si="415"/>
        <v>34.125</v>
      </c>
      <c r="T2645" s="17">
        <f t="shared" si="416"/>
        <v>29.925000000000001</v>
      </c>
      <c r="U2645" s="17">
        <f t="shared" si="417"/>
        <v>41.625</v>
      </c>
      <c r="V2645" s="16">
        <f t="shared" si="418"/>
        <v>39.674999999999997</v>
      </c>
      <c r="W2645" s="16">
        <f t="shared" si="419"/>
        <v>40.162499999999994</v>
      </c>
    </row>
    <row r="2646" spans="1:23" ht="13.5" x14ac:dyDescent="0.25">
      <c r="A2646" s="3">
        <v>45860</v>
      </c>
      <c r="B2646" s="2">
        <v>2</v>
      </c>
      <c r="C2646" s="2">
        <v>48.27699023521339</v>
      </c>
      <c r="D2646" s="2">
        <v>-8.0733477188041913E-3</v>
      </c>
      <c r="E2646" s="2">
        <v>-3.2228544268950411E-30</v>
      </c>
      <c r="F2646" s="2">
        <v>2.004</v>
      </c>
      <c r="G2646" s="2">
        <v>2.0049999999999999</v>
      </c>
      <c r="H2646" s="2">
        <v>2.0030000000000001</v>
      </c>
      <c r="I2646" s="2">
        <v>2.0232000000000001</v>
      </c>
      <c r="J2646" s="2">
        <v>2.1340500000000002</v>
      </c>
      <c r="K2646" s="13" t="s">
        <v>53</v>
      </c>
      <c r="L2646" s="13" t="s">
        <v>55</v>
      </c>
      <c r="M2646" s="13" t="s">
        <v>55</v>
      </c>
      <c r="N2646" s="16">
        <f t="shared" si="410"/>
        <v>50</v>
      </c>
      <c r="O2646" s="16">
        <f t="shared" si="411"/>
        <v>100</v>
      </c>
      <c r="P2646" s="16">
        <f t="shared" si="412"/>
        <v>0</v>
      </c>
      <c r="Q2646" s="16">
        <f t="shared" si="413"/>
        <v>16.5</v>
      </c>
      <c r="R2646" s="17">
        <f t="shared" si="414"/>
        <v>54.975000000000001</v>
      </c>
      <c r="S2646" s="17">
        <f t="shared" si="415"/>
        <v>34.125</v>
      </c>
      <c r="T2646" s="17">
        <f t="shared" si="416"/>
        <v>29.925000000000001</v>
      </c>
      <c r="U2646" s="17">
        <f t="shared" si="417"/>
        <v>41.625</v>
      </c>
      <c r="V2646" s="16">
        <f t="shared" si="418"/>
        <v>39.674999999999997</v>
      </c>
      <c r="W2646" s="16">
        <f t="shared" si="419"/>
        <v>40.162499999999994</v>
      </c>
    </row>
    <row r="2647" spans="1:23" ht="13.5" x14ac:dyDescent="0.25">
      <c r="A2647" s="3">
        <v>45861</v>
      </c>
      <c r="B2647" s="2">
        <v>1.99</v>
      </c>
      <c r="C2647" s="2">
        <v>45.80291159063519</v>
      </c>
      <c r="D2647" s="2">
        <v>-1.9418989696098343E-3</v>
      </c>
      <c r="E2647" s="2">
        <v>-2.578283541516033E-30</v>
      </c>
      <c r="F2647" s="2">
        <v>2.004</v>
      </c>
      <c r="G2647" s="2">
        <v>2.0009999999999999</v>
      </c>
      <c r="H2647" s="2">
        <v>2.0024999999999999</v>
      </c>
      <c r="I2647" s="2">
        <v>2.0229999999999997</v>
      </c>
      <c r="J2647" s="2">
        <v>2.1338999999999997</v>
      </c>
      <c r="K2647" s="13" t="s">
        <v>53</v>
      </c>
      <c r="L2647" s="13" t="s">
        <v>55</v>
      </c>
      <c r="M2647" s="13" t="s">
        <v>55</v>
      </c>
      <c r="N2647" s="16">
        <f t="shared" si="410"/>
        <v>50</v>
      </c>
      <c r="O2647" s="16">
        <f t="shared" si="411"/>
        <v>100</v>
      </c>
      <c r="P2647" s="16">
        <f t="shared" si="412"/>
        <v>0</v>
      </c>
      <c r="Q2647" s="16">
        <f t="shared" si="413"/>
        <v>16.5</v>
      </c>
      <c r="R2647" s="17">
        <f t="shared" si="414"/>
        <v>54.975000000000001</v>
      </c>
      <c r="S2647" s="17">
        <f t="shared" si="415"/>
        <v>34.125</v>
      </c>
      <c r="T2647" s="17">
        <f t="shared" si="416"/>
        <v>29.925000000000001</v>
      </c>
      <c r="U2647" s="17">
        <f t="shared" si="417"/>
        <v>41.625</v>
      </c>
      <c r="V2647" s="16">
        <f t="shared" si="418"/>
        <v>39.674999999999997</v>
      </c>
      <c r="W2647" s="16">
        <f t="shared" si="419"/>
        <v>40.162499999999994</v>
      </c>
    </row>
    <row r="2648" spans="1:23" ht="13.5" x14ac:dyDescent="0.25">
      <c r="A2648" s="3">
        <v>45862</v>
      </c>
      <c r="B2648" s="2">
        <v>1.99</v>
      </c>
      <c r="C2648" s="2">
        <v>45.802911590635183</v>
      </c>
      <c r="D2648" s="2">
        <v>-1.2754716137495237E-3</v>
      </c>
      <c r="E2648" s="2">
        <v>-2.0626268332128266E-30</v>
      </c>
      <c r="F2648" s="2">
        <v>1.996</v>
      </c>
      <c r="G2648" s="2">
        <v>1.9999999999999996</v>
      </c>
      <c r="H2648" s="2">
        <v>2.0005000000000002</v>
      </c>
      <c r="I2648" s="2">
        <v>2.0211999999999999</v>
      </c>
      <c r="J2648" s="2">
        <v>2.1337499999999996</v>
      </c>
      <c r="K2648" s="13" t="s">
        <v>53</v>
      </c>
      <c r="L2648" s="13" t="s">
        <v>55</v>
      </c>
      <c r="M2648" s="13" t="s">
        <v>47</v>
      </c>
      <c r="N2648" s="16">
        <f t="shared" si="410"/>
        <v>50</v>
      </c>
      <c r="O2648" s="16">
        <f t="shared" si="411"/>
        <v>100</v>
      </c>
      <c r="P2648" s="16">
        <f t="shared" si="412"/>
        <v>0</v>
      </c>
      <c r="Q2648" s="16">
        <f t="shared" si="413"/>
        <v>16.5</v>
      </c>
      <c r="R2648" s="17">
        <f t="shared" si="414"/>
        <v>54.975000000000001</v>
      </c>
      <c r="S2648" s="17">
        <f t="shared" si="415"/>
        <v>34.125</v>
      </c>
      <c r="T2648" s="17">
        <f t="shared" si="416"/>
        <v>29.925000000000001</v>
      </c>
      <c r="U2648" s="17">
        <f t="shared" si="417"/>
        <v>41.625</v>
      </c>
      <c r="V2648" s="16">
        <f t="shared" si="418"/>
        <v>39.674999999999997</v>
      </c>
      <c r="W2648" s="16">
        <f t="shared" si="419"/>
        <v>40.162499999999994</v>
      </c>
    </row>
    <row r="2649" spans="1:23" ht="13.5" x14ac:dyDescent="0.25">
      <c r="A2649" s="3">
        <v>45866</v>
      </c>
      <c r="B2649" s="2">
        <v>1.98</v>
      </c>
      <c r="C2649" s="2">
        <v>43.233335828771708</v>
      </c>
      <c r="D2649" s="2">
        <v>1.1589422475921651E-4</v>
      </c>
      <c r="E2649" s="2">
        <v>-1.6501014665702613E-30</v>
      </c>
      <c r="F2649" s="2">
        <v>1.9920000000000002</v>
      </c>
      <c r="G2649" s="2">
        <v>1.9979999999999998</v>
      </c>
      <c r="H2649" s="2">
        <v>1.9995000000000001</v>
      </c>
      <c r="I2649" s="2">
        <v>2.0195999999999996</v>
      </c>
      <c r="J2649" s="2">
        <v>2.1334499999999998</v>
      </c>
      <c r="K2649" s="13" t="s">
        <v>53</v>
      </c>
      <c r="L2649" s="13" t="s">
        <v>55</v>
      </c>
      <c r="M2649" s="13" t="s">
        <v>47</v>
      </c>
      <c r="N2649" s="16">
        <f t="shared" si="410"/>
        <v>50</v>
      </c>
      <c r="O2649" s="16">
        <f t="shared" si="411"/>
        <v>100</v>
      </c>
      <c r="P2649" s="16">
        <f t="shared" si="412"/>
        <v>0</v>
      </c>
      <c r="Q2649" s="16">
        <f t="shared" si="413"/>
        <v>16.5</v>
      </c>
      <c r="R2649" s="17">
        <f t="shared" si="414"/>
        <v>54.975000000000001</v>
      </c>
      <c r="S2649" s="17">
        <f t="shared" si="415"/>
        <v>34.125</v>
      </c>
      <c r="T2649" s="17">
        <f t="shared" si="416"/>
        <v>29.925000000000001</v>
      </c>
      <c r="U2649" s="17">
        <f t="shared" si="417"/>
        <v>41.625</v>
      </c>
      <c r="V2649" s="16">
        <f t="shared" si="418"/>
        <v>39.674999999999997</v>
      </c>
      <c r="W2649" s="16">
        <f t="shared" si="419"/>
        <v>40.162499999999994</v>
      </c>
    </row>
    <row r="2650" spans="1:23" ht="13.5" x14ac:dyDescent="0.25">
      <c r="A2650" s="3">
        <v>45867</v>
      </c>
      <c r="B2650" s="2">
        <v>2</v>
      </c>
      <c r="C2650" s="2">
        <v>49.353115105988273</v>
      </c>
      <c r="D2650" s="2">
        <v>-4.88863202812162E-5</v>
      </c>
      <c r="E2650" s="2">
        <v>-1.3200811732562092E-30</v>
      </c>
      <c r="F2650" s="2">
        <v>1.9920000000000002</v>
      </c>
      <c r="G2650" s="2">
        <v>1.998</v>
      </c>
      <c r="H2650" s="2">
        <v>2.0004999999999997</v>
      </c>
      <c r="I2650" s="2">
        <v>2.0169999999999995</v>
      </c>
      <c r="J2650" s="2">
        <v>2.1332999999999998</v>
      </c>
      <c r="K2650" s="13" t="s">
        <v>53</v>
      </c>
      <c r="L2650" s="13" t="s">
        <v>55</v>
      </c>
      <c r="M2650" s="13" t="s">
        <v>55</v>
      </c>
      <c r="N2650" s="16">
        <f t="shared" si="410"/>
        <v>50</v>
      </c>
      <c r="O2650" s="16">
        <f t="shared" si="411"/>
        <v>100</v>
      </c>
      <c r="P2650" s="16">
        <f t="shared" si="412"/>
        <v>0</v>
      </c>
      <c r="Q2650" s="16">
        <f t="shared" si="413"/>
        <v>16.5</v>
      </c>
      <c r="R2650" s="17">
        <f t="shared" si="414"/>
        <v>54.975000000000001</v>
      </c>
      <c r="S2650" s="17">
        <f t="shared" si="415"/>
        <v>34.125</v>
      </c>
      <c r="T2650" s="17">
        <f t="shared" si="416"/>
        <v>29.925000000000001</v>
      </c>
      <c r="U2650" s="17">
        <f t="shared" si="417"/>
        <v>41.625</v>
      </c>
      <c r="V2650" s="16">
        <f t="shared" si="418"/>
        <v>39.674999999999997</v>
      </c>
      <c r="W2650" s="16">
        <f t="shared" si="419"/>
        <v>40.162499999999994</v>
      </c>
    </row>
    <row r="2651" spans="1:23" ht="13.5" x14ac:dyDescent="0.25">
      <c r="A2651" s="3">
        <v>45868</v>
      </c>
      <c r="B2651" s="2">
        <v>1.96</v>
      </c>
      <c r="C2651" s="2">
        <v>40.052934126358387</v>
      </c>
      <c r="D2651" s="2">
        <v>2.7855321851180115E-3</v>
      </c>
      <c r="E2651" s="2">
        <v>-1.0560649386049675E-30</v>
      </c>
      <c r="F2651" s="2">
        <v>1.984</v>
      </c>
      <c r="G2651" s="2">
        <v>1.9940000000000002</v>
      </c>
      <c r="H2651" s="2">
        <v>1.9989999999999999</v>
      </c>
      <c r="I2651" s="2">
        <v>2.0135999999999994</v>
      </c>
      <c r="J2651" s="2">
        <v>2.1329999999999991</v>
      </c>
      <c r="K2651" s="13" t="s">
        <v>53</v>
      </c>
      <c r="L2651" s="13" t="s">
        <v>55</v>
      </c>
      <c r="M2651" s="13" t="s">
        <v>47</v>
      </c>
      <c r="N2651" s="16">
        <f t="shared" si="410"/>
        <v>50</v>
      </c>
      <c r="O2651" s="16">
        <f t="shared" si="411"/>
        <v>100</v>
      </c>
      <c r="P2651" s="16">
        <f t="shared" si="412"/>
        <v>0</v>
      </c>
      <c r="Q2651" s="16">
        <f t="shared" si="413"/>
        <v>16.5</v>
      </c>
      <c r="R2651" s="17">
        <f t="shared" si="414"/>
        <v>54.975000000000001</v>
      </c>
      <c r="S2651" s="17">
        <f t="shared" si="415"/>
        <v>34.125</v>
      </c>
      <c r="T2651" s="17">
        <f t="shared" si="416"/>
        <v>29.925000000000001</v>
      </c>
      <c r="U2651" s="17">
        <f t="shared" si="417"/>
        <v>41.625</v>
      </c>
      <c r="V2651" s="16">
        <f t="shared" si="418"/>
        <v>39.674999999999997</v>
      </c>
      <c r="W2651" s="16">
        <f t="shared" si="419"/>
        <v>40.162499999999994</v>
      </c>
    </row>
    <row r="2652" spans="1:23" ht="13.5" x14ac:dyDescent="0.25">
      <c r="A2652" s="3">
        <v>45869</v>
      </c>
      <c r="B2652" s="2">
        <v>1.96</v>
      </c>
      <c r="C2652" s="2">
        <v>40.052934126358387</v>
      </c>
      <c r="D2652" s="2">
        <v>3.891865405187156E-3</v>
      </c>
      <c r="E2652" s="2">
        <v>-8.4485195088397394E-31</v>
      </c>
      <c r="F2652" s="2">
        <v>1.9780000000000002</v>
      </c>
      <c r="G2652" s="2">
        <v>1.9910000000000001</v>
      </c>
      <c r="H2652" s="2">
        <v>1.9964999999999999</v>
      </c>
      <c r="I2652" s="2">
        <v>2.0103999999999993</v>
      </c>
      <c r="J2652" s="2">
        <v>2.1325999999999992</v>
      </c>
      <c r="K2652" s="13" t="s">
        <v>53</v>
      </c>
      <c r="L2652" s="13" t="s">
        <v>55</v>
      </c>
      <c r="M2652" s="13" t="s">
        <v>47</v>
      </c>
      <c r="N2652" s="16">
        <f t="shared" si="410"/>
        <v>50</v>
      </c>
      <c r="O2652" s="16">
        <f t="shared" si="411"/>
        <v>100</v>
      </c>
      <c r="P2652" s="16">
        <f t="shared" si="412"/>
        <v>0</v>
      </c>
      <c r="Q2652" s="16">
        <f t="shared" si="413"/>
        <v>16.5</v>
      </c>
      <c r="R2652" s="17">
        <f t="shared" si="414"/>
        <v>54.975000000000001</v>
      </c>
      <c r="S2652" s="17">
        <f t="shared" si="415"/>
        <v>34.125</v>
      </c>
      <c r="T2652" s="17">
        <f t="shared" si="416"/>
        <v>29.925000000000001</v>
      </c>
      <c r="U2652" s="17">
        <f t="shared" si="417"/>
        <v>41.625</v>
      </c>
      <c r="V2652" s="16">
        <f t="shared" si="418"/>
        <v>39.674999999999997</v>
      </c>
      <c r="W2652" s="16">
        <f t="shared" si="419"/>
        <v>40.162499999999994</v>
      </c>
    </row>
    <row r="2653" spans="1:23" ht="13.5" x14ac:dyDescent="0.25">
      <c r="A2653" s="3">
        <v>45870</v>
      </c>
      <c r="B2653" s="2">
        <v>1.98</v>
      </c>
      <c r="C2653" s="2">
        <v>45.958280304532536</v>
      </c>
      <c r="D2653" s="2">
        <v>9.7285439633014725E-3</v>
      </c>
      <c r="E2653" s="2">
        <v>-6.7588156070717917E-31</v>
      </c>
      <c r="F2653" s="2">
        <v>1.9759999999999998</v>
      </c>
      <c r="G2653" s="2">
        <v>1.9860000000000002</v>
      </c>
      <c r="H2653" s="2">
        <v>1.9954999999999998</v>
      </c>
      <c r="I2653" s="2">
        <v>2.0079999999999996</v>
      </c>
      <c r="J2653" s="2">
        <v>2.1323999999999992</v>
      </c>
      <c r="K2653" s="13" t="s">
        <v>53</v>
      </c>
      <c r="L2653" s="13" t="s">
        <v>55</v>
      </c>
      <c r="M2653" s="13" t="s">
        <v>47</v>
      </c>
      <c r="N2653" s="16">
        <f t="shared" si="410"/>
        <v>50</v>
      </c>
      <c r="O2653" s="16">
        <f t="shared" si="411"/>
        <v>100</v>
      </c>
      <c r="P2653" s="16">
        <f t="shared" si="412"/>
        <v>0</v>
      </c>
      <c r="Q2653" s="16">
        <f t="shared" si="413"/>
        <v>16.5</v>
      </c>
      <c r="R2653" s="17">
        <f t="shared" si="414"/>
        <v>54.975000000000001</v>
      </c>
      <c r="S2653" s="17">
        <f t="shared" si="415"/>
        <v>34.125</v>
      </c>
      <c r="T2653" s="17">
        <f t="shared" si="416"/>
        <v>29.925000000000001</v>
      </c>
      <c r="U2653" s="17">
        <f t="shared" si="417"/>
        <v>41.625</v>
      </c>
      <c r="V2653" s="16">
        <f t="shared" si="418"/>
        <v>39.674999999999997</v>
      </c>
      <c r="W2653" s="16">
        <f t="shared" si="419"/>
        <v>40.162499999999994</v>
      </c>
    </row>
    <row r="2654" spans="1:23" ht="13.5" x14ac:dyDescent="0.25">
      <c r="A2654" s="3">
        <v>45873</v>
      </c>
      <c r="B2654" s="2">
        <v>1.98</v>
      </c>
      <c r="C2654" s="2">
        <v>45.958280304532536</v>
      </c>
      <c r="D2654" s="2">
        <v>1.0144989626060141E-2</v>
      </c>
      <c r="E2654" s="2">
        <v>-5.4070524856574337E-31</v>
      </c>
      <c r="F2654" s="2">
        <v>1.9760000000000002</v>
      </c>
      <c r="G2654" s="2">
        <v>1.9840000000000004</v>
      </c>
      <c r="H2654" s="2">
        <v>1.9939999999999993</v>
      </c>
      <c r="I2654" s="2">
        <v>2.0065999999999993</v>
      </c>
      <c r="J2654" s="2">
        <v>2.1321999999999992</v>
      </c>
      <c r="K2654" s="13" t="s">
        <v>53</v>
      </c>
      <c r="L2654" s="13" t="s">
        <v>55</v>
      </c>
      <c r="M2654" s="13" t="s">
        <v>55</v>
      </c>
      <c r="N2654" s="16">
        <f t="shared" si="410"/>
        <v>50</v>
      </c>
      <c r="O2654" s="16">
        <f t="shared" si="411"/>
        <v>100</v>
      </c>
      <c r="P2654" s="16">
        <f t="shared" si="412"/>
        <v>0</v>
      </c>
      <c r="Q2654" s="16">
        <f t="shared" si="413"/>
        <v>16.5</v>
      </c>
      <c r="R2654" s="17">
        <f t="shared" si="414"/>
        <v>54.975000000000001</v>
      </c>
      <c r="S2654" s="17">
        <f t="shared" si="415"/>
        <v>34.125</v>
      </c>
      <c r="T2654" s="17">
        <f t="shared" si="416"/>
        <v>29.925000000000001</v>
      </c>
      <c r="U2654" s="17">
        <f t="shared" si="417"/>
        <v>41.625</v>
      </c>
      <c r="V2654" s="16">
        <f t="shared" si="418"/>
        <v>39.674999999999997</v>
      </c>
      <c r="W2654" s="16">
        <f t="shared" si="419"/>
        <v>40.162499999999994</v>
      </c>
    </row>
    <row r="2655" spans="1:23" ht="13.5" x14ac:dyDescent="0.25">
      <c r="A2655" s="3">
        <v>45874</v>
      </c>
      <c r="B2655" s="2">
        <v>1.96</v>
      </c>
      <c r="C2655" s="2">
        <v>41.246024165676204</v>
      </c>
      <c r="D2655" s="2">
        <v>1.2065054009976039E-2</v>
      </c>
      <c r="E2655" s="2">
        <v>-4.3256419885259475E-31</v>
      </c>
      <c r="F2655" s="2">
        <v>1.968</v>
      </c>
      <c r="G2655" s="2">
        <v>1.9800000000000004</v>
      </c>
      <c r="H2655" s="2">
        <v>1.9919999999999995</v>
      </c>
      <c r="I2655" s="2">
        <v>2.0039999999999991</v>
      </c>
      <c r="J2655" s="2">
        <v>2.131899999999999</v>
      </c>
      <c r="K2655" s="13" t="s">
        <v>53</v>
      </c>
      <c r="L2655" s="13" t="s">
        <v>55</v>
      </c>
      <c r="M2655" s="13" t="s">
        <v>47</v>
      </c>
      <c r="N2655" s="16">
        <f t="shared" si="410"/>
        <v>50</v>
      </c>
      <c r="O2655" s="16">
        <f t="shared" si="411"/>
        <v>100</v>
      </c>
      <c r="P2655" s="16">
        <f t="shared" si="412"/>
        <v>0</v>
      </c>
      <c r="Q2655" s="16">
        <f t="shared" si="413"/>
        <v>16.5</v>
      </c>
      <c r="R2655" s="17">
        <f t="shared" si="414"/>
        <v>54.975000000000001</v>
      </c>
      <c r="S2655" s="17">
        <f t="shared" si="415"/>
        <v>34.125</v>
      </c>
      <c r="T2655" s="17">
        <f t="shared" si="416"/>
        <v>29.925000000000001</v>
      </c>
      <c r="U2655" s="17">
        <f t="shared" si="417"/>
        <v>41.625</v>
      </c>
      <c r="V2655" s="16">
        <f t="shared" si="418"/>
        <v>39.674999999999997</v>
      </c>
      <c r="W2655" s="16">
        <f t="shared" si="419"/>
        <v>40.162499999999994</v>
      </c>
    </row>
    <row r="2656" spans="1:23" ht="13.5" x14ac:dyDescent="0.25">
      <c r="A2656" s="3">
        <v>45875</v>
      </c>
      <c r="B2656" s="2">
        <v>1.97</v>
      </c>
      <c r="C2656" s="2">
        <v>44.32012466323588</v>
      </c>
      <c r="D2656" s="2">
        <v>1.314698417959681E-2</v>
      </c>
      <c r="E2656" s="2">
        <v>-3.4605135908207581E-31</v>
      </c>
      <c r="F2656" s="2">
        <v>1.97</v>
      </c>
      <c r="G2656" s="2">
        <v>1.9769999999999999</v>
      </c>
      <c r="H2656" s="2">
        <v>1.9909999999999997</v>
      </c>
      <c r="I2656" s="2">
        <v>2.0013999999999994</v>
      </c>
      <c r="J2656" s="2">
        <v>2.1317999999999997</v>
      </c>
      <c r="K2656" s="13" t="s">
        <v>53</v>
      </c>
      <c r="L2656" s="13" t="s">
        <v>55</v>
      </c>
      <c r="M2656" s="13" t="s">
        <v>54</v>
      </c>
      <c r="N2656" s="16">
        <f t="shared" si="410"/>
        <v>50</v>
      </c>
      <c r="O2656" s="16">
        <f t="shared" si="411"/>
        <v>100</v>
      </c>
      <c r="P2656" s="16">
        <f t="shared" si="412"/>
        <v>0</v>
      </c>
      <c r="Q2656" s="16">
        <f t="shared" si="413"/>
        <v>16.5</v>
      </c>
      <c r="R2656" s="17">
        <f t="shared" si="414"/>
        <v>54.975000000000001</v>
      </c>
      <c r="S2656" s="17">
        <f t="shared" si="415"/>
        <v>34.125</v>
      </c>
      <c r="T2656" s="17">
        <f t="shared" si="416"/>
        <v>29.925000000000001</v>
      </c>
      <c r="U2656" s="17">
        <f t="shared" si="417"/>
        <v>41.625</v>
      </c>
      <c r="V2656" s="16">
        <f t="shared" si="418"/>
        <v>39.674999999999997</v>
      </c>
      <c r="W2656" s="16">
        <f t="shared" si="419"/>
        <v>40.162499999999994</v>
      </c>
    </row>
    <row r="2657" spans="1:23" ht="13.5" x14ac:dyDescent="0.25">
      <c r="A2657" s="3">
        <v>45876</v>
      </c>
      <c r="B2657" s="2">
        <v>1.97</v>
      </c>
      <c r="C2657" s="2">
        <v>44.32012466323588</v>
      </c>
      <c r="D2657" s="2">
        <v>1.2648245888791543E-2</v>
      </c>
      <c r="E2657" s="2">
        <v>-2.7684108726566068E-31</v>
      </c>
      <c r="F2657" s="2">
        <v>1.972</v>
      </c>
      <c r="G2657" s="2">
        <v>1.9750000000000001</v>
      </c>
      <c r="H2657" s="2">
        <v>1.988</v>
      </c>
      <c r="I2657" s="2">
        <v>1.9989999999999994</v>
      </c>
      <c r="J2657" s="2">
        <v>2.1316999999999999</v>
      </c>
      <c r="K2657" s="13" t="s">
        <v>53</v>
      </c>
      <c r="L2657" s="13" t="s">
        <v>55</v>
      </c>
      <c r="M2657" s="13" t="s">
        <v>54</v>
      </c>
      <c r="N2657" s="16">
        <f t="shared" si="410"/>
        <v>50</v>
      </c>
      <c r="O2657" s="16">
        <f t="shared" si="411"/>
        <v>100</v>
      </c>
      <c r="P2657" s="16">
        <f t="shared" si="412"/>
        <v>0</v>
      </c>
      <c r="Q2657" s="16">
        <f t="shared" si="413"/>
        <v>16.5</v>
      </c>
      <c r="R2657" s="17">
        <f t="shared" si="414"/>
        <v>54.975000000000001</v>
      </c>
      <c r="S2657" s="17">
        <f t="shared" si="415"/>
        <v>34.125</v>
      </c>
      <c r="T2657" s="17">
        <f t="shared" si="416"/>
        <v>29.925000000000001</v>
      </c>
      <c r="U2657" s="17">
        <f t="shared" si="417"/>
        <v>41.625</v>
      </c>
      <c r="V2657" s="16">
        <f t="shared" si="418"/>
        <v>39.674999999999997</v>
      </c>
      <c r="W2657" s="16">
        <f t="shared" si="419"/>
        <v>40.162499999999994</v>
      </c>
    </row>
    <row r="2658" spans="1:23" ht="13.5" x14ac:dyDescent="0.25">
      <c r="A2658" s="3">
        <v>45877</v>
      </c>
      <c r="B2658" s="2">
        <v>1.98</v>
      </c>
      <c r="C2658" s="2">
        <v>47.505523220780638</v>
      </c>
      <c r="D2658" s="2">
        <v>1.1600536448544752E-2</v>
      </c>
      <c r="E2658" s="2">
        <v>-2.2147286981252855E-31</v>
      </c>
      <c r="F2658" s="2">
        <v>1.972</v>
      </c>
      <c r="G2658" s="2">
        <v>1.9740000000000002</v>
      </c>
      <c r="H2658" s="2">
        <v>1.9869999999999997</v>
      </c>
      <c r="I2658" s="2">
        <v>1.9967999999999995</v>
      </c>
      <c r="J2658" s="2">
        <v>2.1315</v>
      </c>
      <c r="K2658" s="13" t="s">
        <v>53</v>
      </c>
      <c r="L2658" s="13" t="s">
        <v>55</v>
      </c>
      <c r="M2658" s="13" t="s">
        <v>55</v>
      </c>
      <c r="N2658" s="16">
        <f t="shared" si="410"/>
        <v>50</v>
      </c>
      <c r="O2658" s="16">
        <f t="shared" si="411"/>
        <v>100</v>
      </c>
      <c r="P2658" s="16">
        <f t="shared" si="412"/>
        <v>0</v>
      </c>
      <c r="Q2658" s="16">
        <f t="shared" si="413"/>
        <v>16.5</v>
      </c>
      <c r="R2658" s="17">
        <f t="shared" si="414"/>
        <v>54.975000000000001</v>
      </c>
      <c r="S2658" s="17">
        <f t="shared" si="415"/>
        <v>34.125</v>
      </c>
      <c r="T2658" s="17">
        <f t="shared" si="416"/>
        <v>29.925000000000001</v>
      </c>
      <c r="U2658" s="17">
        <f t="shared" si="417"/>
        <v>41.625</v>
      </c>
      <c r="V2658" s="16">
        <f t="shared" si="418"/>
        <v>39.674999999999997</v>
      </c>
      <c r="W2658" s="16">
        <f t="shared" si="419"/>
        <v>40.162499999999994</v>
      </c>
    </row>
    <row r="2659" spans="1:23" ht="13.5" x14ac:dyDescent="0.25">
      <c r="A2659" s="3">
        <v>45880</v>
      </c>
      <c r="B2659" s="2">
        <v>1.99</v>
      </c>
      <c r="C2659" s="2">
        <v>50.552007047509953</v>
      </c>
      <c r="D2659" s="2">
        <v>8.4822394631827169E-3</v>
      </c>
      <c r="E2659" s="2">
        <v>-1.7717829585002285E-31</v>
      </c>
      <c r="F2659" s="2">
        <v>1.9739999999999998</v>
      </c>
      <c r="G2659" s="2">
        <v>1.9750000000000001</v>
      </c>
      <c r="H2659" s="2">
        <v>1.9864999999999999</v>
      </c>
      <c r="I2659" s="2">
        <v>1.9949999999999994</v>
      </c>
      <c r="J2659" s="2">
        <v>2.1313</v>
      </c>
      <c r="K2659" s="13" t="s">
        <v>48</v>
      </c>
      <c r="L2659" s="13" t="s">
        <v>55</v>
      </c>
      <c r="M2659" s="13" t="s">
        <v>52</v>
      </c>
      <c r="N2659" s="16">
        <f t="shared" si="410"/>
        <v>50</v>
      </c>
      <c r="O2659" s="16">
        <f t="shared" si="411"/>
        <v>100</v>
      </c>
      <c r="P2659" s="16">
        <f t="shared" si="412"/>
        <v>0</v>
      </c>
      <c r="Q2659" s="16">
        <f t="shared" si="413"/>
        <v>83.5</v>
      </c>
      <c r="R2659" s="17">
        <f t="shared" si="414"/>
        <v>65.025000000000006</v>
      </c>
      <c r="S2659" s="17">
        <f t="shared" si="415"/>
        <v>50.875</v>
      </c>
      <c r="T2659" s="17">
        <f t="shared" si="416"/>
        <v>60.075000000000003</v>
      </c>
      <c r="U2659" s="17">
        <f t="shared" si="417"/>
        <v>58.375</v>
      </c>
      <c r="V2659" s="16">
        <f t="shared" si="418"/>
        <v>58.658333333333339</v>
      </c>
      <c r="W2659" s="16">
        <f t="shared" si="419"/>
        <v>58.587500000000006</v>
      </c>
    </row>
    <row r="2660" spans="1:23" ht="13.5" x14ac:dyDescent="0.25">
      <c r="A2660" s="3">
        <v>45881</v>
      </c>
      <c r="B2660" s="2">
        <v>1.99</v>
      </c>
      <c r="C2660" s="2">
        <v>50.552007047509953</v>
      </c>
      <c r="D2660" s="2">
        <v>8.9054285548428869E-3</v>
      </c>
      <c r="E2660" s="2">
        <v>-1.4174263668001828E-31</v>
      </c>
      <c r="F2660" s="2">
        <v>1.98</v>
      </c>
      <c r="G2660" s="2">
        <v>1.9739999999999998</v>
      </c>
      <c r="H2660" s="2">
        <v>1.9860000000000002</v>
      </c>
      <c r="I2660" s="2">
        <v>1.9935999999999994</v>
      </c>
      <c r="J2660" s="2">
        <v>2.1312000000000002</v>
      </c>
      <c r="K2660" s="13" t="s">
        <v>48</v>
      </c>
      <c r="L2660" s="13" t="s">
        <v>55</v>
      </c>
      <c r="M2660" s="13" t="s">
        <v>52</v>
      </c>
      <c r="N2660" s="16">
        <f t="shared" si="410"/>
        <v>50</v>
      </c>
      <c r="O2660" s="16">
        <f t="shared" si="411"/>
        <v>100</v>
      </c>
      <c r="P2660" s="16">
        <f t="shared" si="412"/>
        <v>0</v>
      </c>
      <c r="Q2660" s="16">
        <f t="shared" si="413"/>
        <v>83.5</v>
      </c>
      <c r="R2660" s="17">
        <f t="shared" si="414"/>
        <v>65.025000000000006</v>
      </c>
      <c r="S2660" s="17">
        <f t="shared" si="415"/>
        <v>50.875</v>
      </c>
      <c r="T2660" s="17">
        <f t="shared" si="416"/>
        <v>60.075000000000003</v>
      </c>
      <c r="U2660" s="17">
        <f t="shared" si="417"/>
        <v>58.375</v>
      </c>
      <c r="V2660" s="16">
        <f t="shared" si="418"/>
        <v>58.658333333333339</v>
      </c>
      <c r="W2660" s="16">
        <f t="shared" si="419"/>
        <v>58.587500000000006</v>
      </c>
    </row>
    <row r="2661" spans="1:23" ht="13.5" x14ac:dyDescent="0.25">
      <c r="A2661" s="3">
        <v>45883</v>
      </c>
      <c r="B2661" s="2">
        <v>1.96</v>
      </c>
      <c r="C2661" s="2">
        <v>42.059433676425137</v>
      </c>
      <c r="D2661" s="2">
        <v>5.3178367770285728E-3</v>
      </c>
      <c r="E2661" s="2">
        <v>-1.1339410934401464E-31</v>
      </c>
      <c r="F2661" s="2">
        <v>1.9780000000000002</v>
      </c>
      <c r="G2661" s="2">
        <v>1.9740000000000002</v>
      </c>
      <c r="H2661" s="2">
        <v>1.9840000000000004</v>
      </c>
      <c r="I2661" s="2">
        <v>1.9923999999999993</v>
      </c>
      <c r="J2661" s="2">
        <v>2.1309999999999998</v>
      </c>
      <c r="K2661" s="13" t="s">
        <v>53</v>
      </c>
      <c r="L2661" s="13" t="s">
        <v>55</v>
      </c>
      <c r="M2661" s="13" t="s">
        <v>47</v>
      </c>
      <c r="N2661" s="16">
        <f t="shared" si="410"/>
        <v>50</v>
      </c>
      <c r="O2661" s="16">
        <f t="shared" si="411"/>
        <v>100</v>
      </c>
      <c r="P2661" s="16">
        <f t="shared" si="412"/>
        <v>0</v>
      </c>
      <c r="Q2661" s="16">
        <f t="shared" si="413"/>
        <v>16.5</v>
      </c>
      <c r="R2661" s="17">
        <f t="shared" si="414"/>
        <v>54.975000000000001</v>
      </c>
      <c r="S2661" s="17">
        <f t="shared" si="415"/>
        <v>34.125</v>
      </c>
      <c r="T2661" s="17">
        <f t="shared" si="416"/>
        <v>29.925000000000001</v>
      </c>
      <c r="U2661" s="17">
        <f t="shared" si="417"/>
        <v>41.625</v>
      </c>
      <c r="V2661" s="16">
        <f t="shared" si="418"/>
        <v>39.674999999999997</v>
      </c>
      <c r="W2661" s="16">
        <f t="shared" si="419"/>
        <v>40.162499999999994</v>
      </c>
    </row>
    <row r="2662" spans="1:23" ht="13.5" x14ac:dyDescent="0.25">
      <c r="A2662" s="3">
        <v>45884</v>
      </c>
      <c r="B2662" s="2">
        <v>1.98</v>
      </c>
      <c r="C2662" s="2">
        <v>48.295653076689213</v>
      </c>
      <c r="D2662" s="2">
        <v>9.6496188811956429E-4</v>
      </c>
      <c r="E2662" s="2">
        <v>-9.0715287475211715E-32</v>
      </c>
      <c r="F2662" s="2">
        <v>1.98</v>
      </c>
      <c r="G2662" s="2">
        <v>1.9760000000000002</v>
      </c>
      <c r="H2662" s="2">
        <v>1.9835</v>
      </c>
      <c r="I2662" s="2">
        <v>1.9913999999999994</v>
      </c>
      <c r="J2662" s="2">
        <v>2.1309</v>
      </c>
      <c r="K2662" s="13" t="s">
        <v>53</v>
      </c>
      <c r="L2662" s="13" t="s">
        <v>55</v>
      </c>
      <c r="M2662" s="13" t="s">
        <v>54</v>
      </c>
      <c r="N2662" s="16">
        <f t="shared" si="410"/>
        <v>50</v>
      </c>
      <c r="O2662" s="16">
        <f t="shared" si="411"/>
        <v>100</v>
      </c>
      <c r="P2662" s="16">
        <f t="shared" si="412"/>
        <v>0</v>
      </c>
      <c r="Q2662" s="16">
        <f t="shared" si="413"/>
        <v>16.5</v>
      </c>
      <c r="R2662" s="17">
        <f t="shared" si="414"/>
        <v>54.975000000000001</v>
      </c>
      <c r="S2662" s="17">
        <f t="shared" si="415"/>
        <v>34.125</v>
      </c>
      <c r="T2662" s="17">
        <f t="shared" si="416"/>
        <v>29.925000000000001</v>
      </c>
      <c r="U2662" s="17">
        <f t="shared" si="417"/>
        <v>41.625</v>
      </c>
      <c r="V2662" s="16">
        <f t="shared" si="418"/>
        <v>39.674999999999997</v>
      </c>
      <c r="W2662" s="16">
        <f t="shared" si="419"/>
        <v>40.162499999999994</v>
      </c>
    </row>
    <row r="2663" spans="1:23" ht="13.5" x14ac:dyDescent="0.25">
      <c r="A2663" s="3">
        <v>45887</v>
      </c>
      <c r="B2663" s="2">
        <v>1.95</v>
      </c>
      <c r="C2663" s="2">
        <v>41.142391237189116</v>
      </c>
      <c r="D2663" s="2">
        <v>2.6148181787108982E-3</v>
      </c>
      <c r="E2663" s="2">
        <v>-7.2572229980169377E-32</v>
      </c>
      <c r="F2663" s="2">
        <v>1.9739999999999998</v>
      </c>
      <c r="G2663" s="2">
        <v>1.9730000000000001</v>
      </c>
      <c r="H2663" s="2">
        <v>1.9795000000000003</v>
      </c>
      <c r="I2663" s="2">
        <v>1.9901999999999993</v>
      </c>
      <c r="J2663" s="2">
        <v>2.1307</v>
      </c>
      <c r="K2663" s="13" t="s">
        <v>53</v>
      </c>
      <c r="L2663" s="13" t="s">
        <v>55</v>
      </c>
      <c r="M2663" s="13" t="s">
        <v>47</v>
      </c>
      <c r="N2663" s="16">
        <f t="shared" si="410"/>
        <v>50</v>
      </c>
      <c r="O2663" s="16">
        <f t="shared" si="411"/>
        <v>100</v>
      </c>
      <c r="P2663" s="16">
        <f t="shared" si="412"/>
        <v>0</v>
      </c>
      <c r="Q2663" s="16">
        <f t="shared" si="413"/>
        <v>16.5</v>
      </c>
      <c r="R2663" s="17">
        <f t="shared" si="414"/>
        <v>54.975000000000001</v>
      </c>
      <c r="S2663" s="17">
        <f t="shared" si="415"/>
        <v>34.125</v>
      </c>
      <c r="T2663" s="17">
        <f t="shared" si="416"/>
        <v>29.925000000000001</v>
      </c>
      <c r="U2663" s="17">
        <f t="shared" si="417"/>
        <v>41.625</v>
      </c>
      <c r="V2663" s="16">
        <f t="shared" si="418"/>
        <v>39.674999999999997</v>
      </c>
      <c r="W2663" s="16">
        <f t="shared" si="419"/>
        <v>40.162499999999994</v>
      </c>
    </row>
    <row r="2664" spans="1:23" ht="13.5" x14ac:dyDescent="0.25">
      <c r="A2664" s="3">
        <v>45888</v>
      </c>
      <c r="B2664" s="2">
        <v>1.94</v>
      </c>
      <c r="C2664" s="2">
        <v>39.06532226061767</v>
      </c>
      <c r="D2664" s="2">
        <v>4.9602632134626568E-3</v>
      </c>
      <c r="E2664" s="2">
        <v>-5.8057783984135499E-32</v>
      </c>
      <c r="F2664" s="2">
        <v>1.964</v>
      </c>
      <c r="G2664" s="2">
        <v>1.9690000000000001</v>
      </c>
      <c r="H2664" s="2">
        <v>1.9764999999999997</v>
      </c>
      <c r="I2664" s="2">
        <v>1.9889999999999994</v>
      </c>
      <c r="J2664" s="2">
        <v>2.1303999999999998</v>
      </c>
      <c r="K2664" s="13" t="s">
        <v>53</v>
      </c>
      <c r="L2664" s="13" t="s">
        <v>55</v>
      </c>
      <c r="M2664" s="13" t="s">
        <v>47</v>
      </c>
      <c r="N2664" s="16">
        <f t="shared" si="410"/>
        <v>50</v>
      </c>
      <c r="O2664" s="16">
        <f t="shared" si="411"/>
        <v>100</v>
      </c>
      <c r="P2664" s="16">
        <f t="shared" si="412"/>
        <v>0</v>
      </c>
      <c r="Q2664" s="16">
        <f t="shared" si="413"/>
        <v>16.5</v>
      </c>
      <c r="R2664" s="17">
        <f t="shared" si="414"/>
        <v>54.975000000000001</v>
      </c>
      <c r="S2664" s="17">
        <f t="shared" si="415"/>
        <v>34.125</v>
      </c>
      <c r="T2664" s="17">
        <f t="shared" si="416"/>
        <v>29.925000000000001</v>
      </c>
      <c r="U2664" s="17">
        <f t="shared" si="417"/>
        <v>41.625</v>
      </c>
      <c r="V2664" s="16">
        <f t="shared" si="418"/>
        <v>39.674999999999997</v>
      </c>
      <c r="W2664" s="16">
        <f t="shared" si="419"/>
        <v>40.162499999999994</v>
      </c>
    </row>
    <row r="2665" spans="1:23" ht="13.5" x14ac:dyDescent="0.25">
      <c r="A2665" s="3">
        <v>45889</v>
      </c>
      <c r="B2665" s="2">
        <v>1.9</v>
      </c>
      <c r="C2665" s="2">
        <v>32.087209092402645</v>
      </c>
      <c r="D2665" s="2">
        <v>7.0832157254363537E-3</v>
      </c>
      <c r="E2665" s="2">
        <v>-4.6446227187308403E-32</v>
      </c>
      <c r="F2665" s="2">
        <v>1.9460000000000002</v>
      </c>
      <c r="G2665" s="2">
        <v>1.9629999999999999</v>
      </c>
      <c r="H2665" s="2">
        <v>1.9715</v>
      </c>
      <c r="I2665" s="2">
        <v>1.9869999999999999</v>
      </c>
      <c r="J2665" s="2">
        <v>2.1292999999999993</v>
      </c>
      <c r="K2665" s="13" t="s">
        <v>53</v>
      </c>
      <c r="L2665" s="13" t="s">
        <v>55</v>
      </c>
      <c r="M2665" s="13" t="s">
        <v>47</v>
      </c>
      <c r="N2665" s="16">
        <f t="shared" si="410"/>
        <v>50</v>
      </c>
      <c r="O2665" s="16">
        <f t="shared" si="411"/>
        <v>100</v>
      </c>
      <c r="P2665" s="16">
        <f t="shared" si="412"/>
        <v>0</v>
      </c>
      <c r="Q2665" s="16">
        <f t="shared" si="413"/>
        <v>16.5</v>
      </c>
      <c r="R2665" s="17">
        <f t="shared" si="414"/>
        <v>54.975000000000001</v>
      </c>
      <c r="S2665" s="17">
        <f t="shared" si="415"/>
        <v>34.125</v>
      </c>
      <c r="T2665" s="17">
        <f t="shared" si="416"/>
        <v>29.925000000000001</v>
      </c>
      <c r="U2665" s="17">
        <f t="shared" si="417"/>
        <v>41.625</v>
      </c>
      <c r="V2665" s="16">
        <f t="shared" si="418"/>
        <v>39.674999999999997</v>
      </c>
      <c r="W2665" s="16">
        <f t="shared" si="419"/>
        <v>40.162499999999994</v>
      </c>
    </row>
    <row r="2666" spans="1:23" ht="13.5" x14ac:dyDescent="0.25">
      <c r="A2666" s="3">
        <v>45890</v>
      </c>
      <c r="B2666" s="2">
        <v>1.9</v>
      </c>
      <c r="C2666" s="2">
        <v>32.087209092402645</v>
      </c>
      <c r="D2666" s="2">
        <v>1.0887999423131456E-2</v>
      </c>
      <c r="E2666" s="2">
        <v>-3.7156981749846723E-32</v>
      </c>
      <c r="F2666" s="2">
        <v>1.9339999999999999</v>
      </c>
      <c r="G2666" s="2">
        <v>1.956</v>
      </c>
      <c r="H2666" s="2">
        <v>1.9664999999999995</v>
      </c>
      <c r="I2666" s="2">
        <v>1.9850000000000001</v>
      </c>
      <c r="J2666" s="2">
        <v>2.1275999999999993</v>
      </c>
      <c r="K2666" s="13" t="s">
        <v>53</v>
      </c>
      <c r="L2666" s="13" t="s">
        <v>55</v>
      </c>
      <c r="M2666" s="13" t="s">
        <v>47</v>
      </c>
      <c r="N2666" s="16">
        <f t="shared" si="410"/>
        <v>50</v>
      </c>
      <c r="O2666" s="16">
        <f t="shared" si="411"/>
        <v>100</v>
      </c>
      <c r="P2666" s="16">
        <f t="shared" si="412"/>
        <v>0</v>
      </c>
      <c r="Q2666" s="16">
        <f t="shared" si="413"/>
        <v>16.5</v>
      </c>
      <c r="R2666" s="17">
        <f t="shared" si="414"/>
        <v>54.975000000000001</v>
      </c>
      <c r="S2666" s="17">
        <f t="shared" si="415"/>
        <v>34.125</v>
      </c>
      <c r="T2666" s="17">
        <f t="shared" si="416"/>
        <v>29.925000000000001</v>
      </c>
      <c r="U2666" s="17">
        <f t="shared" si="417"/>
        <v>41.625</v>
      </c>
      <c r="V2666" s="16">
        <f t="shared" si="418"/>
        <v>39.674999999999997</v>
      </c>
      <c r="W2666" s="16">
        <f t="shared" si="419"/>
        <v>40.162499999999994</v>
      </c>
    </row>
    <row r="2667" spans="1:23" ht="13.5" x14ac:dyDescent="0.25">
      <c r="A2667" s="3">
        <v>45891</v>
      </c>
      <c r="B2667" s="2">
        <v>1.9</v>
      </c>
      <c r="C2667" s="2">
        <v>32.087209092402645</v>
      </c>
      <c r="D2667" s="2">
        <v>1.4542596343854353E-2</v>
      </c>
      <c r="E2667" s="2">
        <v>-2.9725585399877382E-32</v>
      </c>
      <c r="F2667" s="2">
        <v>1.9179999999999999</v>
      </c>
      <c r="G2667" s="2">
        <v>1.9489999999999998</v>
      </c>
      <c r="H2667" s="2">
        <v>1.9619999999999997</v>
      </c>
      <c r="I2667" s="2">
        <v>1.9832000000000003</v>
      </c>
      <c r="J2667" s="2">
        <v>2.1258499999999994</v>
      </c>
      <c r="K2667" s="13" t="s">
        <v>53</v>
      </c>
      <c r="L2667" s="13" t="s">
        <v>55</v>
      </c>
      <c r="M2667" s="13" t="s">
        <v>47</v>
      </c>
      <c r="N2667" s="16">
        <f t="shared" si="410"/>
        <v>50</v>
      </c>
      <c r="O2667" s="16">
        <f t="shared" si="411"/>
        <v>100</v>
      </c>
      <c r="P2667" s="16">
        <f t="shared" si="412"/>
        <v>0</v>
      </c>
      <c r="Q2667" s="16">
        <f t="shared" si="413"/>
        <v>16.5</v>
      </c>
      <c r="R2667" s="17">
        <f t="shared" si="414"/>
        <v>54.975000000000001</v>
      </c>
      <c r="S2667" s="17">
        <f t="shared" si="415"/>
        <v>34.125</v>
      </c>
      <c r="T2667" s="17">
        <f t="shared" si="416"/>
        <v>29.925000000000001</v>
      </c>
      <c r="U2667" s="17">
        <f t="shared" si="417"/>
        <v>41.625</v>
      </c>
      <c r="V2667" s="16">
        <f t="shared" si="418"/>
        <v>39.674999999999997</v>
      </c>
      <c r="W2667" s="16">
        <f t="shared" si="419"/>
        <v>40.162499999999994</v>
      </c>
    </row>
    <row r="2668" spans="1:23" ht="13.5" x14ac:dyDescent="0.25">
      <c r="A2668" s="3">
        <v>45894</v>
      </c>
      <c r="B2668" s="2">
        <v>1.9</v>
      </c>
      <c r="C2668" s="2">
        <v>32.087209092402645</v>
      </c>
      <c r="D2668" s="2">
        <v>1.9576339272126209E-2</v>
      </c>
      <c r="E2668" s="2">
        <v>-2.3780468319901908E-32</v>
      </c>
      <c r="F2668" s="2">
        <v>1.9080000000000001</v>
      </c>
      <c r="G2668" s="2">
        <v>1.9409999999999996</v>
      </c>
      <c r="H2668" s="2">
        <v>1.9575</v>
      </c>
      <c r="I2668" s="2">
        <v>1.9808000000000001</v>
      </c>
      <c r="J2668" s="2">
        <v>2.124099999999999</v>
      </c>
      <c r="K2668" s="13" t="s">
        <v>53</v>
      </c>
      <c r="L2668" s="13" t="s">
        <v>55</v>
      </c>
      <c r="M2668" s="13" t="s">
        <v>47</v>
      </c>
      <c r="N2668" s="16">
        <f t="shared" si="410"/>
        <v>50</v>
      </c>
      <c r="O2668" s="16">
        <f t="shared" si="411"/>
        <v>100</v>
      </c>
      <c r="P2668" s="16">
        <f t="shared" si="412"/>
        <v>0</v>
      </c>
      <c r="Q2668" s="16">
        <f t="shared" si="413"/>
        <v>16.5</v>
      </c>
      <c r="R2668" s="17">
        <f t="shared" si="414"/>
        <v>54.975000000000001</v>
      </c>
      <c r="S2668" s="17">
        <f t="shared" si="415"/>
        <v>34.125</v>
      </c>
      <c r="T2668" s="17">
        <f t="shared" si="416"/>
        <v>29.925000000000001</v>
      </c>
      <c r="U2668" s="17">
        <f t="shared" si="417"/>
        <v>41.625</v>
      </c>
      <c r="V2668" s="16">
        <f t="shared" si="418"/>
        <v>39.674999999999997</v>
      </c>
      <c r="W2668" s="16">
        <f t="shared" si="419"/>
        <v>40.162499999999994</v>
      </c>
    </row>
    <row r="2669" spans="1:23" ht="13.5" x14ac:dyDescent="0.25">
      <c r="A2669" s="3">
        <v>45895</v>
      </c>
      <c r="B2669" s="2">
        <v>1.9</v>
      </c>
      <c r="C2669" s="2">
        <v>32.087209092402645</v>
      </c>
      <c r="D2669" s="2">
        <v>2.5747205221374747E-2</v>
      </c>
      <c r="E2669" s="2">
        <v>-1.9024374655921527E-32</v>
      </c>
      <c r="F2669" s="2">
        <v>1.9</v>
      </c>
      <c r="G2669" s="2">
        <v>1.9319999999999999</v>
      </c>
      <c r="H2669" s="2">
        <v>1.9534999999999996</v>
      </c>
      <c r="I2669" s="2">
        <v>1.9784000000000006</v>
      </c>
      <c r="J2669" s="2">
        <v>2.1222499999999993</v>
      </c>
      <c r="K2669" s="13" t="s">
        <v>53</v>
      </c>
      <c r="L2669" s="13" t="s">
        <v>55</v>
      </c>
      <c r="M2669" s="13" t="s">
        <v>47</v>
      </c>
      <c r="N2669" s="16">
        <f t="shared" si="410"/>
        <v>50</v>
      </c>
      <c r="O2669" s="16">
        <f t="shared" si="411"/>
        <v>100</v>
      </c>
      <c r="P2669" s="16">
        <f t="shared" si="412"/>
        <v>0</v>
      </c>
      <c r="Q2669" s="16">
        <f t="shared" si="413"/>
        <v>16.5</v>
      </c>
      <c r="R2669" s="17">
        <f t="shared" si="414"/>
        <v>54.975000000000001</v>
      </c>
      <c r="S2669" s="17">
        <f t="shared" si="415"/>
        <v>34.125</v>
      </c>
      <c r="T2669" s="17">
        <f t="shared" si="416"/>
        <v>29.925000000000001</v>
      </c>
      <c r="U2669" s="17">
        <f t="shared" si="417"/>
        <v>41.625</v>
      </c>
      <c r="V2669" s="16">
        <f t="shared" si="418"/>
        <v>39.674999999999997</v>
      </c>
      <c r="W2669" s="16">
        <f t="shared" si="419"/>
        <v>40.162499999999994</v>
      </c>
    </row>
    <row r="2670" spans="1:23" ht="13.5" x14ac:dyDescent="0.25">
      <c r="A2670" s="3">
        <v>45896</v>
      </c>
      <c r="B2670" s="2">
        <v>1.9</v>
      </c>
      <c r="C2670" s="2">
        <v>32.087209092402645</v>
      </c>
      <c r="D2670" s="2">
        <v>3.1314154837208896E-2</v>
      </c>
      <c r="E2670" s="2">
        <v>-1.5219499724737222E-32</v>
      </c>
      <c r="F2670" s="2">
        <v>1.9</v>
      </c>
      <c r="G2670" s="2">
        <v>1.923</v>
      </c>
      <c r="H2670" s="2">
        <v>1.9484999999999997</v>
      </c>
      <c r="I2670" s="2">
        <v>1.9764000000000004</v>
      </c>
      <c r="J2670" s="2">
        <v>2.1203499999999988</v>
      </c>
      <c r="K2670" s="13" t="s">
        <v>55</v>
      </c>
      <c r="L2670" s="13" t="s">
        <v>55</v>
      </c>
      <c r="M2670" s="13" t="s">
        <v>55</v>
      </c>
      <c r="N2670" s="16">
        <f t="shared" si="410"/>
        <v>50</v>
      </c>
      <c r="O2670" s="16">
        <f t="shared" si="411"/>
        <v>100</v>
      </c>
      <c r="P2670" s="16">
        <f t="shared" si="412"/>
        <v>0</v>
      </c>
      <c r="Q2670" s="16">
        <f t="shared" si="413"/>
        <v>33</v>
      </c>
      <c r="R2670" s="17">
        <f t="shared" si="414"/>
        <v>57.45</v>
      </c>
      <c r="S2670" s="17">
        <f t="shared" si="415"/>
        <v>38.25</v>
      </c>
      <c r="T2670" s="17">
        <f t="shared" si="416"/>
        <v>37.35</v>
      </c>
      <c r="U2670" s="17">
        <f t="shared" si="417"/>
        <v>45.75</v>
      </c>
      <c r="V2670" s="16">
        <f t="shared" si="418"/>
        <v>44.35</v>
      </c>
      <c r="W2670" s="16">
        <f t="shared" si="419"/>
        <v>44.7</v>
      </c>
    </row>
    <row r="2671" spans="1:23" ht="13.5" x14ac:dyDescent="0.25">
      <c r="A2671" s="3">
        <v>45897</v>
      </c>
      <c r="B2671" s="2">
        <v>1.9</v>
      </c>
      <c r="C2671" s="2">
        <v>32.087209092402645</v>
      </c>
      <c r="D2671" s="2">
        <v>3.1729124993919777E-2</v>
      </c>
      <c r="E2671" s="2">
        <v>-1.2175599779789778E-32</v>
      </c>
      <c r="F2671" s="2">
        <v>1.9</v>
      </c>
      <c r="G2671" s="2">
        <v>1.9169999999999998</v>
      </c>
      <c r="H2671" s="2">
        <v>1.9454999999999998</v>
      </c>
      <c r="I2671" s="2">
        <v>1.9748000000000006</v>
      </c>
      <c r="J2671" s="2">
        <v>2.1183499999999991</v>
      </c>
      <c r="K2671" s="13" t="s">
        <v>55</v>
      </c>
      <c r="L2671" s="13" t="s">
        <v>55</v>
      </c>
      <c r="M2671" s="13" t="s">
        <v>55</v>
      </c>
      <c r="N2671" s="16">
        <f t="shared" si="410"/>
        <v>50</v>
      </c>
      <c r="O2671" s="16">
        <f t="shared" si="411"/>
        <v>100</v>
      </c>
      <c r="P2671" s="16">
        <f t="shared" si="412"/>
        <v>0</v>
      </c>
      <c r="Q2671" s="16">
        <f t="shared" si="413"/>
        <v>33</v>
      </c>
      <c r="R2671" s="17">
        <f t="shared" si="414"/>
        <v>57.45</v>
      </c>
      <c r="S2671" s="17">
        <f t="shared" si="415"/>
        <v>38.25</v>
      </c>
      <c r="T2671" s="17">
        <f t="shared" si="416"/>
        <v>37.35</v>
      </c>
      <c r="U2671" s="17">
        <f t="shared" si="417"/>
        <v>45.75</v>
      </c>
      <c r="V2671" s="16">
        <f t="shared" si="418"/>
        <v>44.35</v>
      </c>
      <c r="W2671" s="16">
        <f t="shared" si="419"/>
        <v>44.7</v>
      </c>
    </row>
    <row r="2672" spans="1:23" ht="13.5" x14ac:dyDescent="0.25">
      <c r="A2672" s="3">
        <v>45898</v>
      </c>
      <c r="B2672" s="2">
        <v>1.93</v>
      </c>
      <c r="C2672" s="2">
        <v>44.563756890799013</v>
      </c>
      <c r="D2672" s="2">
        <v>3.3231120131013148E-2</v>
      </c>
      <c r="E2672" s="2">
        <v>-9.7404798238318229E-33</v>
      </c>
      <c r="F2672" s="2">
        <v>1.9059999999999999</v>
      </c>
      <c r="G2672" s="2">
        <v>1.9120000000000001</v>
      </c>
      <c r="H2672" s="2">
        <v>1.9439999999999997</v>
      </c>
      <c r="I2672" s="2">
        <v>1.9740000000000006</v>
      </c>
      <c r="J2672" s="2">
        <v>2.1164999999999985</v>
      </c>
      <c r="K2672" s="13" t="s">
        <v>48</v>
      </c>
      <c r="L2672" s="13" t="s">
        <v>55</v>
      </c>
      <c r="M2672" s="13" t="s">
        <v>52</v>
      </c>
      <c r="N2672" s="16">
        <f t="shared" si="410"/>
        <v>50</v>
      </c>
      <c r="O2672" s="16">
        <f t="shared" si="411"/>
        <v>100</v>
      </c>
      <c r="P2672" s="16">
        <f t="shared" si="412"/>
        <v>0</v>
      </c>
      <c r="Q2672" s="16">
        <f t="shared" si="413"/>
        <v>83.5</v>
      </c>
      <c r="R2672" s="17">
        <f t="shared" si="414"/>
        <v>65.025000000000006</v>
      </c>
      <c r="S2672" s="17">
        <f t="shared" si="415"/>
        <v>50.875</v>
      </c>
      <c r="T2672" s="17">
        <f t="shared" si="416"/>
        <v>60.075000000000003</v>
      </c>
      <c r="U2672" s="17">
        <f t="shared" si="417"/>
        <v>58.375</v>
      </c>
      <c r="V2672" s="16">
        <f t="shared" si="418"/>
        <v>58.658333333333339</v>
      </c>
      <c r="W2672" s="16">
        <f t="shared" si="419"/>
        <v>58.587500000000006</v>
      </c>
    </row>
    <row r="2673" spans="1:23" ht="13.5" x14ac:dyDescent="0.25">
      <c r="A2673" s="3">
        <v>45901</v>
      </c>
      <c r="B2673" s="2">
        <v>1.9</v>
      </c>
      <c r="C2673" s="2">
        <v>37.203240141728976</v>
      </c>
      <c r="D2673" s="2">
        <v>3.22058329007473E-2</v>
      </c>
      <c r="E2673" s="2">
        <v>-7.7923838590654589E-33</v>
      </c>
      <c r="F2673" s="2">
        <v>1.9059999999999999</v>
      </c>
      <c r="G2673" s="2">
        <v>1.907</v>
      </c>
      <c r="H2673" s="2">
        <v>1.9399999999999995</v>
      </c>
      <c r="I2673" s="2">
        <v>1.972600000000001</v>
      </c>
      <c r="J2673" s="2">
        <v>2.1145499999999986</v>
      </c>
      <c r="K2673" s="13" t="s">
        <v>53</v>
      </c>
      <c r="L2673" s="13" t="s">
        <v>55</v>
      </c>
      <c r="M2673" s="13" t="s">
        <v>55</v>
      </c>
      <c r="N2673" s="16">
        <f t="shared" si="410"/>
        <v>50</v>
      </c>
      <c r="O2673" s="16">
        <f t="shared" si="411"/>
        <v>100</v>
      </c>
      <c r="P2673" s="16">
        <f t="shared" si="412"/>
        <v>0</v>
      </c>
      <c r="Q2673" s="16">
        <f t="shared" si="413"/>
        <v>16.5</v>
      </c>
      <c r="R2673" s="17">
        <f t="shared" si="414"/>
        <v>54.975000000000001</v>
      </c>
      <c r="S2673" s="17">
        <f t="shared" si="415"/>
        <v>34.125</v>
      </c>
      <c r="T2673" s="17">
        <f t="shared" si="416"/>
        <v>29.925000000000001</v>
      </c>
      <c r="U2673" s="17">
        <f t="shared" si="417"/>
        <v>41.625</v>
      </c>
      <c r="V2673" s="16">
        <f t="shared" si="418"/>
        <v>39.674999999999997</v>
      </c>
      <c r="W2673" s="16">
        <f t="shared" si="419"/>
        <v>40.162499999999994</v>
      </c>
    </row>
    <row r="2674" spans="1:23" ht="13.5" x14ac:dyDescent="0.25">
      <c r="A2674" s="3">
        <v>45902</v>
      </c>
      <c r="B2674" s="2">
        <v>1.87</v>
      </c>
      <c r="C2674" s="2">
        <v>31.585090332183213</v>
      </c>
      <c r="D2674" s="2">
        <v>3.2289088399533261E-2</v>
      </c>
      <c r="E2674" s="2">
        <v>-6.2339070872523668E-33</v>
      </c>
      <c r="F2674" s="2">
        <v>1.9</v>
      </c>
      <c r="G2674" s="2">
        <v>1.9</v>
      </c>
      <c r="H2674" s="2">
        <v>1.9344999999999994</v>
      </c>
      <c r="I2674" s="2">
        <v>1.9706000000000012</v>
      </c>
      <c r="J2674" s="2">
        <v>2.1124499999999986</v>
      </c>
      <c r="K2674" s="13" t="s">
        <v>53</v>
      </c>
      <c r="L2674" s="13" t="s">
        <v>55</v>
      </c>
      <c r="M2674" s="13" t="s">
        <v>47</v>
      </c>
      <c r="N2674" s="16">
        <f t="shared" si="410"/>
        <v>50</v>
      </c>
      <c r="O2674" s="16">
        <f t="shared" si="411"/>
        <v>100</v>
      </c>
      <c r="P2674" s="16">
        <f t="shared" si="412"/>
        <v>0</v>
      </c>
      <c r="Q2674" s="16">
        <f t="shared" si="413"/>
        <v>16.5</v>
      </c>
      <c r="R2674" s="17">
        <f t="shared" si="414"/>
        <v>54.975000000000001</v>
      </c>
      <c r="S2674" s="17">
        <f t="shared" si="415"/>
        <v>34.125</v>
      </c>
      <c r="T2674" s="17">
        <f t="shared" si="416"/>
        <v>29.925000000000001</v>
      </c>
      <c r="U2674" s="17">
        <f t="shared" si="417"/>
        <v>41.625</v>
      </c>
      <c r="V2674" s="16">
        <f t="shared" si="418"/>
        <v>39.674999999999997</v>
      </c>
      <c r="W2674" s="16">
        <f t="shared" si="419"/>
        <v>40.162499999999994</v>
      </c>
    </row>
    <row r="2675" spans="1:23" ht="13.5" x14ac:dyDescent="0.25">
      <c r="A2675" s="3">
        <v>45903</v>
      </c>
      <c r="B2675" s="2">
        <v>1.86</v>
      </c>
      <c r="C2675" s="2">
        <v>29.96092159467689</v>
      </c>
      <c r="D2675" s="2">
        <v>2.7370965631920985E-2</v>
      </c>
      <c r="E2675" s="2">
        <v>-4.987125669801894E-33</v>
      </c>
      <c r="F2675" s="2">
        <v>1.8920000000000001</v>
      </c>
      <c r="G2675" s="2">
        <v>1.8960000000000001</v>
      </c>
      <c r="H2675" s="2">
        <v>1.9294999999999995</v>
      </c>
      <c r="I2675" s="2">
        <v>1.9684000000000008</v>
      </c>
      <c r="J2675" s="2">
        <v>2.1103999999999989</v>
      </c>
      <c r="K2675" s="13" t="s">
        <v>53</v>
      </c>
      <c r="L2675" s="13" t="s">
        <v>55</v>
      </c>
      <c r="M2675" s="13" t="s">
        <v>47</v>
      </c>
      <c r="N2675" s="16">
        <f t="shared" si="410"/>
        <v>50</v>
      </c>
      <c r="O2675" s="16">
        <f t="shared" si="411"/>
        <v>100</v>
      </c>
      <c r="P2675" s="16">
        <f t="shared" si="412"/>
        <v>0</v>
      </c>
      <c r="Q2675" s="16">
        <f t="shared" si="413"/>
        <v>16.5</v>
      </c>
      <c r="R2675" s="17">
        <f t="shared" si="414"/>
        <v>54.975000000000001</v>
      </c>
      <c r="S2675" s="17">
        <f t="shared" si="415"/>
        <v>34.125</v>
      </c>
      <c r="T2675" s="17">
        <f t="shared" si="416"/>
        <v>29.925000000000001</v>
      </c>
      <c r="U2675" s="17">
        <f t="shared" si="417"/>
        <v>41.625</v>
      </c>
      <c r="V2675" s="16">
        <f t="shared" si="418"/>
        <v>39.674999999999997</v>
      </c>
      <c r="W2675" s="16">
        <f t="shared" si="419"/>
        <v>40.162499999999994</v>
      </c>
    </row>
    <row r="2676" spans="1:23" ht="13.5" x14ac:dyDescent="0.25">
      <c r="A2676" s="3">
        <v>45905</v>
      </c>
      <c r="B2676" s="2">
        <v>1.87</v>
      </c>
      <c r="C2676" s="2">
        <v>33.6359972147159</v>
      </c>
      <c r="D2676" s="2">
        <v>2.2920915422174337E-2</v>
      </c>
      <c r="E2676" s="2">
        <v>-3.9897005358415158E-33</v>
      </c>
      <c r="F2676" s="2">
        <v>1.8859999999999999</v>
      </c>
      <c r="G2676" s="2">
        <v>1.893</v>
      </c>
      <c r="H2676" s="2">
        <v>1.9244999999999994</v>
      </c>
      <c r="I2676" s="2">
        <v>1.966400000000001</v>
      </c>
      <c r="J2676" s="2">
        <v>2.1083999999999987</v>
      </c>
      <c r="K2676" s="13" t="s">
        <v>53</v>
      </c>
      <c r="L2676" s="13" t="s">
        <v>55</v>
      </c>
      <c r="M2676" s="13" t="s">
        <v>47</v>
      </c>
      <c r="N2676" s="16">
        <f t="shared" si="410"/>
        <v>50</v>
      </c>
      <c r="O2676" s="16">
        <f t="shared" si="411"/>
        <v>100</v>
      </c>
      <c r="P2676" s="16">
        <f t="shared" si="412"/>
        <v>0</v>
      </c>
      <c r="Q2676" s="16">
        <f t="shared" si="413"/>
        <v>16.5</v>
      </c>
      <c r="R2676" s="17">
        <f t="shared" si="414"/>
        <v>54.975000000000001</v>
      </c>
      <c r="S2676" s="17">
        <f t="shared" si="415"/>
        <v>34.125</v>
      </c>
      <c r="T2676" s="17">
        <f t="shared" si="416"/>
        <v>29.925000000000001</v>
      </c>
      <c r="U2676" s="17">
        <f t="shared" si="417"/>
        <v>41.625</v>
      </c>
      <c r="V2676" s="16">
        <f t="shared" si="418"/>
        <v>39.674999999999997</v>
      </c>
      <c r="W2676" s="16">
        <f t="shared" si="419"/>
        <v>40.162499999999994</v>
      </c>
    </row>
    <row r="2677" spans="1:23" ht="13.5" x14ac:dyDescent="0.25">
      <c r="A2677" s="3">
        <v>45908</v>
      </c>
      <c r="B2677" s="2">
        <v>1.86</v>
      </c>
      <c r="C2677" s="2">
        <v>31.836952217748319</v>
      </c>
      <c r="D2677" s="2">
        <v>2.0255822916849464E-2</v>
      </c>
      <c r="E2677" s="2">
        <v>-3.1917604286732127E-33</v>
      </c>
      <c r="F2677" s="2">
        <v>1.8719999999999999</v>
      </c>
      <c r="G2677" s="2">
        <v>1.889</v>
      </c>
      <c r="H2677" s="2">
        <v>1.9189999999999994</v>
      </c>
      <c r="I2677" s="2">
        <v>1.9636000000000009</v>
      </c>
      <c r="J2677" s="2">
        <v>2.1063499999999991</v>
      </c>
      <c r="K2677" s="13" t="s">
        <v>53</v>
      </c>
      <c r="L2677" s="13" t="s">
        <v>55</v>
      </c>
      <c r="M2677" s="13" t="s">
        <v>47</v>
      </c>
      <c r="N2677" s="16">
        <f t="shared" si="410"/>
        <v>50</v>
      </c>
      <c r="O2677" s="16">
        <f t="shared" si="411"/>
        <v>100</v>
      </c>
      <c r="P2677" s="16">
        <f t="shared" si="412"/>
        <v>0</v>
      </c>
      <c r="Q2677" s="16">
        <f t="shared" si="413"/>
        <v>16.5</v>
      </c>
      <c r="R2677" s="17">
        <f t="shared" si="414"/>
        <v>54.975000000000001</v>
      </c>
      <c r="S2677" s="17">
        <f t="shared" si="415"/>
        <v>34.125</v>
      </c>
      <c r="T2677" s="17">
        <f t="shared" si="416"/>
        <v>29.925000000000001</v>
      </c>
      <c r="U2677" s="17">
        <f t="shared" si="417"/>
        <v>41.625</v>
      </c>
      <c r="V2677" s="16">
        <f t="shared" si="418"/>
        <v>39.674999999999997</v>
      </c>
      <c r="W2677" s="16">
        <f t="shared" si="419"/>
        <v>40.162499999999994</v>
      </c>
    </row>
    <row r="2678" spans="1:23" ht="13.5" x14ac:dyDescent="0.25">
      <c r="A2678" s="3">
        <v>45909</v>
      </c>
      <c r="B2678" s="2">
        <v>1.89</v>
      </c>
      <c r="C2678" s="2">
        <v>41.880073602464101</v>
      </c>
      <c r="D2678" s="2">
        <v>1.6170570123027028E-2</v>
      </c>
      <c r="E2678" s="2">
        <v>-2.5534083429385702E-33</v>
      </c>
      <c r="F2678" s="2">
        <v>1.8700000000000003</v>
      </c>
      <c r="G2678" s="2">
        <v>1.8879999999999999</v>
      </c>
      <c r="H2678" s="2">
        <v>1.9144999999999996</v>
      </c>
      <c r="I2678" s="2">
        <v>1.9608000000000012</v>
      </c>
      <c r="J2678" s="2">
        <v>2.1045499999999988</v>
      </c>
      <c r="K2678" s="13" t="s">
        <v>53</v>
      </c>
      <c r="L2678" s="13" t="s">
        <v>55</v>
      </c>
      <c r="M2678" s="13" t="s">
        <v>47</v>
      </c>
      <c r="N2678" s="16">
        <f t="shared" si="410"/>
        <v>50</v>
      </c>
      <c r="O2678" s="16">
        <f t="shared" si="411"/>
        <v>100</v>
      </c>
      <c r="P2678" s="16">
        <f t="shared" si="412"/>
        <v>0</v>
      </c>
      <c r="Q2678" s="16">
        <f t="shared" si="413"/>
        <v>16.5</v>
      </c>
      <c r="R2678" s="17">
        <f t="shared" si="414"/>
        <v>54.975000000000001</v>
      </c>
      <c r="S2678" s="17">
        <f t="shared" si="415"/>
        <v>34.125</v>
      </c>
      <c r="T2678" s="17">
        <f t="shared" si="416"/>
        <v>29.925000000000001</v>
      </c>
      <c r="U2678" s="17">
        <f t="shared" si="417"/>
        <v>41.625</v>
      </c>
      <c r="V2678" s="16">
        <f t="shared" si="418"/>
        <v>39.674999999999997</v>
      </c>
      <c r="W2678" s="16">
        <f t="shared" si="419"/>
        <v>40.162499999999994</v>
      </c>
    </row>
    <row r="2679" spans="1:23" ht="13.5" x14ac:dyDescent="0.25">
      <c r="A2679" s="3">
        <v>45910</v>
      </c>
      <c r="B2679" s="2">
        <v>1.87</v>
      </c>
      <c r="C2679" s="2">
        <v>37.873704802668236</v>
      </c>
      <c r="D2679" s="2">
        <v>1.4381035083729898E-2</v>
      </c>
      <c r="E2679" s="2">
        <v>-2.0427266743508562E-33</v>
      </c>
      <c r="F2679" s="2">
        <v>1.8700000000000003</v>
      </c>
      <c r="G2679" s="2">
        <v>1.8850000000000002</v>
      </c>
      <c r="H2679" s="2">
        <v>1.9084999999999996</v>
      </c>
      <c r="I2679" s="2">
        <v>1.9582000000000013</v>
      </c>
      <c r="J2679" s="2">
        <v>2.1026499999999988</v>
      </c>
      <c r="K2679" s="13" t="s">
        <v>53</v>
      </c>
      <c r="L2679" s="13" t="s">
        <v>55</v>
      </c>
      <c r="M2679" s="13" t="s">
        <v>55</v>
      </c>
      <c r="N2679" s="16">
        <f t="shared" si="410"/>
        <v>50</v>
      </c>
      <c r="O2679" s="16">
        <f t="shared" si="411"/>
        <v>100</v>
      </c>
      <c r="P2679" s="16">
        <f t="shared" si="412"/>
        <v>0</v>
      </c>
      <c r="Q2679" s="16">
        <f t="shared" si="413"/>
        <v>16.5</v>
      </c>
      <c r="R2679" s="17">
        <f t="shared" si="414"/>
        <v>54.975000000000001</v>
      </c>
      <c r="S2679" s="17">
        <f t="shared" si="415"/>
        <v>34.125</v>
      </c>
      <c r="T2679" s="17">
        <f t="shared" si="416"/>
        <v>29.925000000000001</v>
      </c>
      <c r="U2679" s="17">
        <f t="shared" si="417"/>
        <v>41.625</v>
      </c>
      <c r="V2679" s="16">
        <f t="shared" si="418"/>
        <v>39.674999999999997</v>
      </c>
      <c r="W2679" s="16">
        <f t="shared" si="419"/>
        <v>40.162499999999994</v>
      </c>
    </row>
    <row r="2680" spans="1:23" ht="13.5" x14ac:dyDescent="0.25">
      <c r="A2680" s="3">
        <v>45911</v>
      </c>
      <c r="B2680" s="2">
        <v>1.87</v>
      </c>
      <c r="C2680" s="2">
        <v>37.873704802668236</v>
      </c>
      <c r="D2680" s="2">
        <v>1.3156971618939028E-2</v>
      </c>
      <c r="E2680" s="2">
        <v>-1.6341813394806852E-33</v>
      </c>
      <c r="F2680" s="2">
        <v>1.8719999999999999</v>
      </c>
      <c r="G2680" s="2">
        <v>1.8820000000000003</v>
      </c>
      <c r="H2680" s="2">
        <v>1.9024999999999999</v>
      </c>
      <c r="I2680" s="2">
        <v>1.9560000000000011</v>
      </c>
      <c r="J2680" s="2">
        <v>2.1007499999999988</v>
      </c>
      <c r="K2680" s="13" t="s">
        <v>48</v>
      </c>
      <c r="L2680" s="13" t="s">
        <v>55</v>
      </c>
      <c r="M2680" s="13" t="s">
        <v>52</v>
      </c>
      <c r="N2680" s="16">
        <f t="shared" si="410"/>
        <v>50</v>
      </c>
      <c r="O2680" s="16">
        <f t="shared" si="411"/>
        <v>100</v>
      </c>
      <c r="P2680" s="16">
        <f t="shared" si="412"/>
        <v>0</v>
      </c>
      <c r="Q2680" s="16">
        <f t="shared" si="413"/>
        <v>83.5</v>
      </c>
      <c r="R2680" s="17">
        <f t="shared" si="414"/>
        <v>65.025000000000006</v>
      </c>
      <c r="S2680" s="17">
        <f t="shared" si="415"/>
        <v>50.875</v>
      </c>
      <c r="T2680" s="17">
        <f t="shared" si="416"/>
        <v>60.075000000000003</v>
      </c>
      <c r="U2680" s="17">
        <f t="shared" si="417"/>
        <v>58.375</v>
      </c>
      <c r="V2680" s="16">
        <f t="shared" si="418"/>
        <v>58.658333333333339</v>
      </c>
      <c r="W2680" s="16">
        <f t="shared" si="419"/>
        <v>58.587500000000006</v>
      </c>
    </row>
    <row r="2681" spans="1:23" ht="13.5" x14ac:dyDescent="0.25">
      <c r="A2681" s="3">
        <v>45912</v>
      </c>
      <c r="B2681" s="2">
        <v>1.92</v>
      </c>
      <c r="C2681" s="2">
        <v>51.36373885391594</v>
      </c>
      <c r="D2681" s="2">
        <v>8.6861871765078202E-3</v>
      </c>
      <c r="E2681" s="2">
        <v>-1.3073450715845482E-33</v>
      </c>
      <c r="F2681" s="2">
        <v>1.8820000000000001</v>
      </c>
      <c r="G2681" s="2">
        <v>1.8840000000000003</v>
      </c>
      <c r="H2681" s="2">
        <v>1.9004999999999996</v>
      </c>
      <c r="I2681" s="2">
        <v>1.9546000000000012</v>
      </c>
      <c r="J2681" s="2">
        <v>2.0990499999999988</v>
      </c>
      <c r="K2681" s="13" t="s">
        <v>48</v>
      </c>
      <c r="L2681" s="13" t="s">
        <v>55</v>
      </c>
      <c r="M2681" s="13" t="s">
        <v>52</v>
      </c>
      <c r="N2681" s="16">
        <f t="shared" si="410"/>
        <v>50</v>
      </c>
      <c r="O2681" s="16">
        <f t="shared" si="411"/>
        <v>100</v>
      </c>
      <c r="P2681" s="16">
        <f t="shared" si="412"/>
        <v>0</v>
      </c>
      <c r="Q2681" s="16">
        <f t="shared" si="413"/>
        <v>83.5</v>
      </c>
      <c r="R2681" s="17">
        <f t="shared" si="414"/>
        <v>65.025000000000006</v>
      </c>
      <c r="S2681" s="17">
        <f t="shared" si="415"/>
        <v>50.875</v>
      </c>
      <c r="T2681" s="17">
        <f t="shared" si="416"/>
        <v>60.075000000000003</v>
      </c>
      <c r="U2681" s="17">
        <f t="shared" si="417"/>
        <v>58.375</v>
      </c>
      <c r="V2681" s="16">
        <f t="shared" si="418"/>
        <v>58.658333333333339</v>
      </c>
      <c r="W2681" s="16">
        <f t="shared" si="419"/>
        <v>58.587500000000006</v>
      </c>
    </row>
    <row r="2682" spans="1:23" ht="13.5" x14ac:dyDescent="0.25">
      <c r="A2682" s="3">
        <v>45915</v>
      </c>
      <c r="B2682" s="2">
        <v>1.92</v>
      </c>
      <c r="C2682" s="2">
        <v>51.363738853915955</v>
      </c>
      <c r="D2682" s="2">
        <v>9.4719123321356236E-3</v>
      </c>
      <c r="E2682" s="2">
        <v>-1.0458760572676386E-33</v>
      </c>
      <c r="F2682" s="2">
        <v>1.8939999999999997</v>
      </c>
      <c r="G2682" s="2">
        <v>1.8830000000000005</v>
      </c>
      <c r="H2682" s="2">
        <v>1.8975000000000002</v>
      </c>
      <c r="I2682" s="2">
        <v>1.9528000000000012</v>
      </c>
      <c r="J2682" s="2">
        <v>2.0974999999999993</v>
      </c>
      <c r="K2682" s="13" t="s">
        <v>48</v>
      </c>
      <c r="L2682" s="13" t="s">
        <v>55</v>
      </c>
      <c r="M2682" s="13" t="s">
        <v>52</v>
      </c>
      <c r="N2682" s="16">
        <f t="shared" si="410"/>
        <v>50</v>
      </c>
      <c r="O2682" s="16">
        <f t="shared" si="411"/>
        <v>100</v>
      </c>
      <c r="P2682" s="16">
        <f t="shared" si="412"/>
        <v>0</v>
      </c>
      <c r="Q2682" s="16">
        <f t="shared" si="413"/>
        <v>83.5</v>
      </c>
      <c r="R2682" s="17">
        <f t="shared" si="414"/>
        <v>65.025000000000006</v>
      </c>
      <c r="S2682" s="17">
        <f t="shared" si="415"/>
        <v>50.875</v>
      </c>
      <c r="T2682" s="17">
        <f t="shared" si="416"/>
        <v>60.075000000000003</v>
      </c>
      <c r="U2682" s="17">
        <f t="shared" si="417"/>
        <v>58.375</v>
      </c>
      <c r="V2682" s="16">
        <f t="shared" si="418"/>
        <v>58.658333333333339</v>
      </c>
      <c r="W2682" s="16">
        <f t="shared" si="419"/>
        <v>58.587500000000006</v>
      </c>
    </row>
    <row r="2683" spans="1:23" ht="13.5" x14ac:dyDescent="0.25">
      <c r="A2683" s="3">
        <v>45916</v>
      </c>
      <c r="B2683" s="2">
        <v>1.91</v>
      </c>
      <c r="C2683" s="2">
        <v>48.900803852287446</v>
      </c>
      <c r="D2683" s="2">
        <v>6.21888318247521E-3</v>
      </c>
      <c r="E2683" s="2">
        <v>-8.3670084581411095E-34</v>
      </c>
      <c r="F2683" s="2">
        <v>1.8980000000000001</v>
      </c>
      <c r="G2683" s="2">
        <v>1.8840000000000003</v>
      </c>
      <c r="H2683" s="2">
        <v>1.8955000000000002</v>
      </c>
      <c r="I2683" s="2">
        <v>1.9510000000000012</v>
      </c>
      <c r="J2683" s="2">
        <v>2.095899999999999</v>
      </c>
      <c r="K2683" s="13" t="s">
        <v>53</v>
      </c>
      <c r="L2683" s="13" t="s">
        <v>55</v>
      </c>
      <c r="M2683" s="13" t="s">
        <v>54</v>
      </c>
      <c r="N2683" s="16">
        <f t="shared" si="410"/>
        <v>50</v>
      </c>
      <c r="O2683" s="16">
        <f t="shared" si="411"/>
        <v>100</v>
      </c>
      <c r="P2683" s="16">
        <f t="shared" si="412"/>
        <v>0</v>
      </c>
      <c r="Q2683" s="16">
        <f t="shared" si="413"/>
        <v>16.5</v>
      </c>
      <c r="R2683" s="17">
        <f t="shared" si="414"/>
        <v>54.975000000000001</v>
      </c>
      <c r="S2683" s="17">
        <f t="shared" si="415"/>
        <v>34.125</v>
      </c>
      <c r="T2683" s="17">
        <f t="shared" si="416"/>
        <v>29.925000000000001</v>
      </c>
      <c r="U2683" s="17">
        <f t="shared" si="417"/>
        <v>41.625</v>
      </c>
      <c r="V2683" s="16">
        <f t="shared" si="418"/>
        <v>39.674999999999997</v>
      </c>
      <c r="W2683" s="16">
        <f t="shared" si="419"/>
        <v>40.162499999999994</v>
      </c>
    </row>
    <row r="2684" spans="1:23" ht="13.5" x14ac:dyDescent="0.25">
      <c r="A2684" s="3">
        <v>45917</v>
      </c>
      <c r="B2684" s="2">
        <v>1.89</v>
      </c>
      <c r="C2684" s="2">
        <v>44.323162720309291</v>
      </c>
      <c r="D2684" s="2">
        <v>3.5147990929407236E-4</v>
      </c>
      <c r="E2684" s="2">
        <v>-6.6936067665128878E-34</v>
      </c>
      <c r="F2684" s="2">
        <v>1.9019999999999999</v>
      </c>
      <c r="G2684" s="2">
        <v>1.8860000000000003</v>
      </c>
      <c r="H2684" s="2">
        <v>1.893</v>
      </c>
      <c r="I2684" s="2">
        <v>1.9486000000000008</v>
      </c>
      <c r="J2684" s="2">
        <v>2.0942999999999987</v>
      </c>
      <c r="K2684" s="13" t="s">
        <v>53</v>
      </c>
      <c r="L2684" s="13" t="s">
        <v>55</v>
      </c>
      <c r="M2684" s="13" t="s">
        <v>54</v>
      </c>
      <c r="N2684" s="16">
        <f t="shared" si="410"/>
        <v>50</v>
      </c>
      <c r="O2684" s="16">
        <f t="shared" si="411"/>
        <v>100</v>
      </c>
      <c r="P2684" s="16">
        <f t="shared" si="412"/>
        <v>0</v>
      </c>
      <c r="Q2684" s="16">
        <f t="shared" si="413"/>
        <v>16.5</v>
      </c>
      <c r="R2684" s="17">
        <f t="shared" si="414"/>
        <v>54.975000000000001</v>
      </c>
      <c r="S2684" s="17">
        <f t="shared" si="415"/>
        <v>34.125</v>
      </c>
      <c r="T2684" s="17">
        <f t="shared" si="416"/>
        <v>29.925000000000001</v>
      </c>
      <c r="U2684" s="17">
        <f t="shared" si="417"/>
        <v>41.625</v>
      </c>
      <c r="V2684" s="16">
        <f t="shared" si="418"/>
        <v>39.674999999999997</v>
      </c>
      <c r="W2684" s="16">
        <f t="shared" si="419"/>
        <v>40.162499999999994</v>
      </c>
    </row>
    <row r="2685" spans="1:23" ht="13.5" x14ac:dyDescent="0.35">
      <c r="A2685" s="3">
        <v>45918</v>
      </c>
      <c r="B2685" s="5">
        <v>1.9</v>
      </c>
      <c r="C2685" s="2">
        <v>46.994925418323049</v>
      </c>
      <c r="D2685" s="2">
        <v>-6.7566164433039422E-3</v>
      </c>
      <c r="E2685" s="2">
        <v>-5.3548854132103105E-34</v>
      </c>
      <c r="F2685" s="2">
        <v>1.9079999999999999</v>
      </c>
      <c r="G2685" s="2">
        <v>1.89</v>
      </c>
      <c r="H2685" s="2">
        <v>1.893</v>
      </c>
      <c r="I2685" s="2">
        <v>1.9466000000000008</v>
      </c>
      <c r="J2685" s="2">
        <v>2.0926999999999989</v>
      </c>
      <c r="K2685" s="13" t="s">
        <v>48</v>
      </c>
      <c r="L2685" s="13" t="s">
        <v>55</v>
      </c>
      <c r="M2685" s="13" t="s">
        <v>52</v>
      </c>
      <c r="N2685" s="16">
        <f t="shared" si="410"/>
        <v>50</v>
      </c>
      <c r="O2685" s="16">
        <f t="shared" si="411"/>
        <v>100</v>
      </c>
      <c r="P2685" s="16">
        <f t="shared" si="412"/>
        <v>0</v>
      </c>
      <c r="Q2685" s="16">
        <f t="shared" si="413"/>
        <v>83.5</v>
      </c>
      <c r="R2685" s="17">
        <f t="shared" si="414"/>
        <v>65.025000000000006</v>
      </c>
      <c r="S2685" s="17">
        <f t="shared" si="415"/>
        <v>50.875</v>
      </c>
      <c r="T2685" s="17">
        <f t="shared" si="416"/>
        <v>60.075000000000003</v>
      </c>
      <c r="U2685" s="17">
        <f t="shared" si="417"/>
        <v>58.375</v>
      </c>
      <c r="V2685" s="16">
        <f t="shared" si="418"/>
        <v>58.658333333333339</v>
      </c>
      <c r="W2685" s="16">
        <f t="shared" si="419"/>
        <v>58.587500000000006</v>
      </c>
    </row>
    <row r="2686" spans="1:23" ht="13.5" x14ac:dyDescent="0.35">
      <c r="A2686" s="3">
        <v>45919</v>
      </c>
      <c r="B2686" s="5">
        <v>1.88</v>
      </c>
      <c r="C2686" s="2">
        <v>42.592691747897625</v>
      </c>
      <c r="D2686" s="2">
        <v>-9.6845367600881804E-3</v>
      </c>
      <c r="E2686" s="2">
        <v>-4.2839083305682484E-34</v>
      </c>
      <c r="F2686" s="2">
        <v>1.9</v>
      </c>
      <c r="G2686" s="2">
        <v>1.891</v>
      </c>
      <c r="H2686" s="2">
        <v>1.8920000000000001</v>
      </c>
      <c r="I2686" s="2">
        <v>1.9444000000000006</v>
      </c>
      <c r="J2686" s="2">
        <v>2.090949999999999</v>
      </c>
      <c r="K2686" s="13" t="s">
        <v>53</v>
      </c>
      <c r="L2686" s="13" t="s">
        <v>55</v>
      </c>
      <c r="M2686" s="13" t="s">
        <v>47</v>
      </c>
      <c r="N2686" s="16">
        <f t="shared" si="410"/>
        <v>50</v>
      </c>
      <c r="O2686" s="16">
        <f t="shared" si="411"/>
        <v>100</v>
      </c>
      <c r="P2686" s="16">
        <f t="shared" si="412"/>
        <v>0</v>
      </c>
      <c r="Q2686" s="16">
        <f t="shared" si="413"/>
        <v>16.5</v>
      </c>
      <c r="R2686" s="17">
        <f t="shared" si="414"/>
        <v>54.975000000000001</v>
      </c>
      <c r="S2686" s="17">
        <f t="shared" si="415"/>
        <v>34.125</v>
      </c>
      <c r="T2686" s="17">
        <f t="shared" si="416"/>
        <v>29.925000000000001</v>
      </c>
      <c r="U2686" s="17">
        <f t="shared" si="417"/>
        <v>41.625</v>
      </c>
      <c r="V2686" s="16">
        <f t="shared" si="418"/>
        <v>39.674999999999997</v>
      </c>
      <c r="W2686" s="16">
        <f t="shared" si="419"/>
        <v>40.162499999999994</v>
      </c>
    </row>
    <row r="2687" spans="1:23" ht="13.5" x14ac:dyDescent="0.35">
      <c r="A2687" s="3">
        <v>45922</v>
      </c>
      <c r="B2687" s="5">
        <v>1.88</v>
      </c>
      <c r="C2687" s="2">
        <v>42.592691747897625</v>
      </c>
      <c r="D2687" s="2">
        <v>-1.3520547985373943E-2</v>
      </c>
      <c r="E2687" s="2">
        <v>-3.4271266644545991E-34</v>
      </c>
      <c r="F2687" s="2">
        <v>1.8919999999999999</v>
      </c>
      <c r="G2687" s="2">
        <v>1.893</v>
      </c>
      <c r="H2687" s="2">
        <v>1.8910000000000005</v>
      </c>
      <c r="I2687" s="2">
        <v>1.9414000000000005</v>
      </c>
      <c r="J2687" s="2">
        <v>2.0891499999999987</v>
      </c>
      <c r="K2687" s="13" t="s">
        <v>53</v>
      </c>
      <c r="L2687" s="13" t="s">
        <v>55</v>
      </c>
      <c r="M2687" s="13" t="s">
        <v>47</v>
      </c>
      <c r="N2687" s="16">
        <f t="shared" si="410"/>
        <v>50</v>
      </c>
      <c r="O2687" s="16">
        <f t="shared" si="411"/>
        <v>100</v>
      </c>
      <c r="P2687" s="16">
        <f t="shared" si="412"/>
        <v>0</v>
      </c>
      <c r="Q2687" s="16">
        <f t="shared" si="413"/>
        <v>16.5</v>
      </c>
      <c r="R2687" s="17">
        <f t="shared" si="414"/>
        <v>54.975000000000001</v>
      </c>
      <c r="S2687" s="17">
        <f t="shared" si="415"/>
        <v>34.125</v>
      </c>
      <c r="T2687" s="17">
        <f t="shared" si="416"/>
        <v>29.925000000000001</v>
      </c>
      <c r="U2687" s="17">
        <f t="shared" si="417"/>
        <v>41.625</v>
      </c>
      <c r="V2687" s="16">
        <f t="shared" si="418"/>
        <v>39.674999999999997</v>
      </c>
      <c r="W2687" s="16">
        <f t="shared" si="419"/>
        <v>40.162499999999994</v>
      </c>
    </row>
    <row r="2688" spans="1:23" ht="13.5" x14ac:dyDescent="0.35">
      <c r="A2688" s="3">
        <v>45923</v>
      </c>
      <c r="B2688" s="5">
        <v>1.89</v>
      </c>
      <c r="C2688" s="2">
        <v>45.550405543408786</v>
      </c>
      <c r="D2688" s="2">
        <v>-1.2725165919881487E-2</v>
      </c>
      <c r="E2688" s="2">
        <v>-2.7417013315636795E-34</v>
      </c>
      <c r="F2688" s="2">
        <v>1.8879999999999999</v>
      </c>
      <c r="G2688" s="2">
        <v>1.893</v>
      </c>
      <c r="H2688" s="2">
        <v>1.8905000000000005</v>
      </c>
      <c r="I2688" s="2">
        <v>1.9392000000000005</v>
      </c>
      <c r="J2688" s="2">
        <v>2.0874999999999986</v>
      </c>
      <c r="K2688" s="13" t="s">
        <v>53</v>
      </c>
      <c r="L2688" s="13" t="s">
        <v>55</v>
      </c>
      <c r="M2688" s="13" t="s">
        <v>47</v>
      </c>
      <c r="N2688" s="16">
        <f t="shared" si="410"/>
        <v>50</v>
      </c>
      <c r="O2688" s="16">
        <f t="shared" si="411"/>
        <v>100</v>
      </c>
      <c r="P2688" s="16">
        <f t="shared" si="412"/>
        <v>0</v>
      </c>
      <c r="Q2688" s="16">
        <f t="shared" si="413"/>
        <v>16.5</v>
      </c>
      <c r="R2688" s="17">
        <f t="shared" si="414"/>
        <v>54.975000000000001</v>
      </c>
      <c r="S2688" s="17">
        <f t="shared" si="415"/>
        <v>34.125</v>
      </c>
      <c r="T2688" s="17">
        <f t="shared" si="416"/>
        <v>29.925000000000001</v>
      </c>
      <c r="U2688" s="17">
        <f t="shared" si="417"/>
        <v>41.625</v>
      </c>
      <c r="V2688" s="16">
        <f t="shared" si="418"/>
        <v>39.674999999999997</v>
      </c>
      <c r="W2688" s="16">
        <f t="shared" si="419"/>
        <v>40.162499999999994</v>
      </c>
    </row>
    <row r="2689" spans="1:23" ht="13.5" x14ac:dyDescent="0.35">
      <c r="A2689" s="3">
        <v>45924</v>
      </c>
      <c r="B2689" s="5">
        <v>1.9</v>
      </c>
      <c r="C2689" s="2">
        <v>48.412713332503266</v>
      </c>
      <c r="D2689" s="2">
        <v>-1.5774651014781815E-2</v>
      </c>
      <c r="E2689" s="2">
        <v>-2.1933610652509436E-34</v>
      </c>
      <c r="F2689" s="2">
        <v>1.89</v>
      </c>
      <c r="G2689" s="2">
        <v>1.8959999999999997</v>
      </c>
      <c r="H2689" s="2">
        <v>1.8905000000000001</v>
      </c>
      <c r="I2689" s="2">
        <v>1.9372000000000003</v>
      </c>
      <c r="J2689" s="2">
        <v>2.0858499999999989</v>
      </c>
      <c r="K2689" s="13" t="s">
        <v>48</v>
      </c>
      <c r="L2689" s="13" t="s">
        <v>55</v>
      </c>
      <c r="M2689" s="13" t="s">
        <v>52</v>
      </c>
      <c r="N2689" s="16">
        <f t="shared" si="410"/>
        <v>50</v>
      </c>
      <c r="O2689" s="16">
        <f t="shared" si="411"/>
        <v>100</v>
      </c>
      <c r="P2689" s="16">
        <f t="shared" si="412"/>
        <v>0</v>
      </c>
      <c r="Q2689" s="16">
        <f t="shared" si="413"/>
        <v>83.5</v>
      </c>
      <c r="R2689" s="17">
        <f t="shared" si="414"/>
        <v>65.025000000000006</v>
      </c>
      <c r="S2689" s="17">
        <f t="shared" si="415"/>
        <v>50.875</v>
      </c>
      <c r="T2689" s="17">
        <f t="shared" si="416"/>
        <v>60.075000000000003</v>
      </c>
      <c r="U2689" s="17">
        <f t="shared" si="417"/>
        <v>58.375</v>
      </c>
      <c r="V2689" s="16">
        <f t="shared" si="418"/>
        <v>58.658333333333339</v>
      </c>
      <c r="W2689" s="16">
        <f t="shared" si="419"/>
        <v>58.587500000000006</v>
      </c>
    </row>
    <row r="2690" spans="1:23" ht="13.5" x14ac:dyDescent="0.35">
      <c r="A2690" s="3">
        <v>45925</v>
      </c>
      <c r="B2690" s="5">
        <v>1.91</v>
      </c>
      <c r="C2690" s="2">
        <v>51.176685259913334</v>
      </c>
      <c r="D2690" s="2">
        <v>-1.9066701718595258E-2</v>
      </c>
      <c r="E2690" s="2">
        <v>-1.7546888522007551E-34</v>
      </c>
      <c r="F2690" s="2">
        <v>1.8919999999999999</v>
      </c>
      <c r="G2690" s="2">
        <v>1.8999999999999997</v>
      </c>
      <c r="H2690" s="2">
        <v>1.891</v>
      </c>
      <c r="I2690" s="2">
        <v>1.9354000000000002</v>
      </c>
      <c r="J2690" s="2">
        <v>2.084249999999999</v>
      </c>
      <c r="K2690" s="13" t="s">
        <v>48</v>
      </c>
      <c r="L2690" s="13" t="s">
        <v>55</v>
      </c>
      <c r="M2690" s="13" t="s">
        <v>52</v>
      </c>
      <c r="N2690" s="16">
        <f t="shared" si="410"/>
        <v>50</v>
      </c>
      <c r="O2690" s="16">
        <f t="shared" si="411"/>
        <v>100</v>
      </c>
      <c r="P2690" s="16">
        <f t="shared" si="412"/>
        <v>0</v>
      </c>
      <c r="Q2690" s="16">
        <f t="shared" si="413"/>
        <v>83.5</v>
      </c>
      <c r="R2690" s="17">
        <f t="shared" si="414"/>
        <v>65.025000000000006</v>
      </c>
      <c r="S2690" s="17">
        <f t="shared" si="415"/>
        <v>50.875</v>
      </c>
      <c r="T2690" s="17">
        <f t="shared" si="416"/>
        <v>60.075000000000003</v>
      </c>
      <c r="U2690" s="17">
        <f t="shared" si="417"/>
        <v>58.375</v>
      </c>
      <c r="V2690" s="16">
        <f t="shared" si="418"/>
        <v>58.658333333333339</v>
      </c>
      <c r="W2690" s="16">
        <f t="shared" si="419"/>
        <v>58.587500000000006</v>
      </c>
    </row>
    <row r="2691" spans="1:23" ht="13.5" x14ac:dyDescent="0.35">
      <c r="A2691" s="3">
        <v>45926</v>
      </c>
      <c r="B2691" s="5">
        <v>1.91</v>
      </c>
      <c r="C2691" s="2">
        <v>51.176685259913334</v>
      </c>
      <c r="D2691" s="2">
        <v>-1.4192192136470716E-2</v>
      </c>
      <c r="E2691" s="2">
        <v>-1.4037510817606041E-34</v>
      </c>
      <c r="F2691" s="2">
        <v>1.8980000000000001</v>
      </c>
      <c r="G2691" s="2">
        <v>1.8989999999999998</v>
      </c>
      <c r="H2691" s="2">
        <v>1.8914999999999995</v>
      </c>
      <c r="I2691" s="2">
        <v>1.9336000000000002</v>
      </c>
      <c r="J2691" s="2">
        <v>2.0826499999999992</v>
      </c>
      <c r="K2691" s="13" t="s">
        <v>48</v>
      </c>
      <c r="L2691" s="13" t="s">
        <v>55</v>
      </c>
      <c r="M2691" s="13" t="s">
        <v>52</v>
      </c>
      <c r="N2691" s="16">
        <f t="shared" si="410"/>
        <v>50</v>
      </c>
      <c r="O2691" s="16">
        <f t="shared" si="411"/>
        <v>100</v>
      </c>
      <c r="P2691" s="16">
        <f t="shared" si="412"/>
        <v>0</v>
      </c>
      <c r="Q2691" s="16">
        <f t="shared" si="413"/>
        <v>83.5</v>
      </c>
      <c r="R2691" s="17">
        <f t="shared" ref="R2691:R2693" si="420">0.35*N2691+O2691*0.35+P2691*0.15+Q2691*0.15</f>
        <v>65.025000000000006</v>
      </c>
      <c r="S2691" s="17">
        <f t="shared" ref="S2691:S2693" si="421">N2691*0.2+O2691*0.2+P2691*0.35+Q2691*0.25</f>
        <v>50.875</v>
      </c>
      <c r="T2691" s="17">
        <f t="shared" ref="T2691:T2693" si="422">N2691*0.15+O2691*0.15+P2691*0.25+Q2691*0.45</f>
        <v>60.075000000000003</v>
      </c>
      <c r="U2691" s="17">
        <f t="shared" ref="U2691:U2693" si="423">0.25*SUM(N2691:Q2691)</f>
        <v>58.375</v>
      </c>
      <c r="V2691" s="16">
        <f t="shared" ref="V2691:V2693" si="424">SUM(R2691:T2691)/3</f>
        <v>58.658333333333339</v>
      </c>
      <c r="W2691" s="16">
        <f t="shared" ref="W2691:W2693" si="425">SUM(R2691:U2691)/4</f>
        <v>58.587500000000006</v>
      </c>
    </row>
    <row r="2692" spans="1:23" ht="13.5" x14ac:dyDescent="0.35">
      <c r="A2692" s="3">
        <v>45929</v>
      </c>
      <c r="B2692" s="5">
        <v>1.9</v>
      </c>
      <c r="C2692" s="2">
        <v>48.182688424106345</v>
      </c>
      <c r="D2692" s="2">
        <v>-9.3566966845330946E-3</v>
      </c>
      <c r="E2692" s="2">
        <v>-1.1230008654084834E-34</v>
      </c>
      <c r="F2692" s="2">
        <v>1.9019999999999999</v>
      </c>
      <c r="G2692" s="2">
        <v>1.8969999999999998</v>
      </c>
      <c r="H2692" s="2">
        <v>1.89</v>
      </c>
      <c r="I2692" s="2">
        <v>1.9318</v>
      </c>
      <c r="J2692" s="2">
        <v>2.0809999999999995</v>
      </c>
      <c r="K2692" s="13" t="s">
        <v>48</v>
      </c>
      <c r="L2692" s="13" t="s">
        <v>55</v>
      </c>
      <c r="M2692" s="13" t="s">
        <v>52</v>
      </c>
      <c r="N2692" s="16">
        <f t="shared" si="410"/>
        <v>50</v>
      </c>
      <c r="O2692" s="16">
        <f t="shared" si="411"/>
        <v>100</v>
      </c>
      <c r="P2692" s="16">
        <f t="shared" si="412"/>
        <v>0</v>
      </c>
      <c r="Q2692" s="16">
        <f t="shared" si="413"/>
        <v>83.5</v>
      </c>
      <c r="R2692" s="17">
        <f t="shared" si="420"/>
        <v>65.025000000000006</v>
      </c>
      <c r="S2692" s="17">
        <f t="shared" si="421"/>
        <v>50.875</v>
      </c>
      <c r="T2692" s="17">
        <f t="shared" si="422"/>
        <v>60.075000000000003</v>
      </c>
      <c r="U2692" s="17">
        <f t="shared" si="423"/>
        <v>58.375</v>
      </c>
      <c r="V2692" s="16">
        <f t="shared" si="424"/>
        <v>58.658333333333339</v>
      </c>
      <c r="W2692" s="16">
        <f t="shared" si="425"/>
        <v>58.587500000000006</v>
      </c>
    </row>
    <row r="2693" spans="1:23" ht="13.5" x14ac:dyDescent="0.35">
      <c r="A2693" s="3">
        <v>45930</v>
      </c>
      <c r="B2693" s="5">
        <v>1.9</v>
      </c>
      <c r="C2693" s="2">
        <v>48.182688424106345</v>
      </c>
      <c r="D2693" s="2">
        <v>-6.7721153853279592E-3</v>
      </c>
      <c r="E2693" s="2">
        <v>-8.9840069232678678E-35</v>
      </c>
      <c r="F2693" s="2">
        <v>1.9039999999999999</v>
      </c>
      <c r="G2693" s="2">
        <v>1.8959999999999997</v>
      </c>
      <c r="H2693" s="2">
        <v>1.8899999999999995</v>
      </c>
      <c r="I2693" s="2">
        <v>1.9292000000000002</v>
      </c>
      <c r="J2693" s="2">
        <v>2.0793999999999992</v>
      </c>
      <c r="K2693" s="13" t="s">
        <v>48</v>
      </c>
      <c r="L2693" s="13" t="s">
        <v>55</v>
      </c>
      <c r="M2693" s="13" t="s">
        <v>52</v>
      </c>
      <c r="N2693" s="16">
        <f t="shared" si="410"/>
        <v>50</v>
      </c>
      <c r="O2693" s="16">
        <f t="shared" si="411"/>
        <v>100</v>
      </c>
      <c r="P2693" s="16">
        <f t="shared" si="412"/>
        <v>0</v>
      </c>
      <c r="Q2693" s="16">
        <f t="shared" si="413"/>
        <v>83.5</v>
      </c>
      <c r="R2693" s="17">
        <f t="shared" si="420"/>
        <v>65.025000000000006</v>
      </c>
      <c r="S2693" s="17">
        <f t="shared" si="421"/>
        <v>50.875</v>
      </c>
      <c r="T2693" s="17">
        <f t="shared" si="422"/>
        <v>60.075000000000003</v>
      </c>
      <c r="U2693" s="17">
        <f t="shared" si="423"/>
        <v>58.375</v>
      </c>
      <c r="V2693" s="16">
        <f t="shared" si="424"/>
        <v>58.658333333333339</v>
      </c>
      <c r="W2693" s="16">
        <f t="shared" si="425"/>
        <v>58.587500000000006</v>
      </c>
    </row>
  </sheetData>
  <conditionalFormatting sqref="K1:K1048576">
    <cfRule type="containsText" dxfId="12" priority="9" operator="containsText" text="bearish">
      <formula>NOT(ISERROR(SEARCH("bearish",K1)))</formula>
    </cfRule>
    <cfRule type="containsText" dxfId="11" priority="10" operator="containsText" text="bullish">
      <formula>NOT(ISERROR(SEARCH("bullish",K1)))</formula>
    </cfRule>
    <cfRule type="containsText" dxfId="10" priority="15" stopIfTrue="1" operator="containsText" text="Bullish">
      <formula>NOT(ISERROR(SEARCH("Bullish",K1)))</formula>
    </cfRule>
  </conditionalFormatting>
  <conditionalFormatting sqref="L1:L1048576">
    <cfRule type="containsText" dxfId="9" priority="13" stopIfTrue="1" operator="containsText" text="strong">
      <formula>NOT(ISERROR(SEARCH("strong",L1)))</formula>
    </cfRule>
    <cfRule type="containsText" dxfId="8" priority="14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2025-09-27T13:16:12Z</dcterms:created>
  <dcterms:modified xsi:type="dcterms:W3CDTF">2026-01-01T20:00:56Z</dcterms:modified>
</cp:coreProperties>
</file>